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661ce8fda5b1efe/Desktop/Restaurant_Analystic_Project/02_Cleaned_Data/"/>
    </mc:Choice>
  </mc:AlternateContent>
  <xr:revisionPtr revIDLastSave="0" documentId="13_ncr:1_{D613FE40-9698-4140-8CD3-E1DD6089DA41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Dashboard" sheetId="1" r:id="rId1"/>
    <sheet name="Summary" sheetId="2" r:id="rId2"/>
    <sheet name="Menu_Analysis" sheetId="3" r:id="rId3"/>
    <sheet name="Order_Analysis" sheetId="4" r:id="rId4"/>
    <sheet name="Raw_Menu" sheetId="5" r:id="rId5"/>
    <sheet name="Pivot" sheetId="6" r:id="rId6"/>
    <sheet name="Raw_Orders" sheetId="7" r:id="rId7"/>
  </sheets>
  <calcPr calcId="181029" forceFullCalc="1"/>
  <pivotCaches>
    <pivotCache cacheId="0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235" i="7" l="1"/>
  <c r="H12235" i="7"/>
  <c r="F12235" i="7"/>
  <c r="G12235" i="7" s="1"/>
  <c r="I12234" i="7"/>
  <c r="H12234" i="7"/>
  <c r="F12234" i="7"/>
  <c r="G12234" i="7" s="1"/>
  <c r="I12233" i="7"/>
  <c r="H12233" i="7"/>
  <c r="F12233" i="7"/>
  <c r="G12233" i="7" s="1"/>
  <c r="I12232" i="7"/>
  <c r="H12232" i="7"/>
  <c r="F12232" i="7"/>
  <c r="G12232" i="7" s="1"/>
  <c r="I12231" i="7"/>
  <c r="H12231" i="7"/>
  <c r="F12231" i="7"/>
  <c r="G12231" i="7" s="1"/>
  <c r="I12230" i="7"/>
  <c r="H12230" i="7"/>
  <c r="F12230" i="7"/>
  <c r="G12230" i="7" s="1"/>
  <c r="I12229" i="7"/>
  <c r="H12229" i="7"/>
  <c r="F12229" i="7"/>
  <c r="G12229" i="7" s="1"/>
  <c r="I12228" i="7"/>
  <c r="H12228" i="7"/>
  <c r="F12228" i="7"/>
  <c r="G12228" i="7" s="1"/>
  <c r="I12227" i="7"/>
  <c r="H12227" i="7"/>
  <c r="F12227" i="7"/>
  <c r="G12227" i="7" s="1"/>
  <c r="I12226" i="7"/>
  <c r="H12226" i="7"/>
  <c r="F12226" i="7"/>
  <c r="G12226" i="7" s="1"/>
  <c r="I12225" i="7"/>
  <c r="H12225" i="7"/>
  <c r="F12225" i="7"/>
  <c r="G12225" i="7" s="1"/>
  <c r="I12224" i="7"/>
  <c r="H12224" i="7"/>
  <c r="F12224" i="7"/>
  <c r="G12224" i="7" s="1"/>
  <c r="I12223" i="7"/>
  <c r="H12223" i="7"/>
  <c r="F12223" i="7"/>
  <c r="G12223" i="7" s="1"/>
  <c r="I12222" i="7"/>
  <c r="H12222" i="7"/>
  <c r="F12222" i="7"/>
  <c r="G12222" i="7" s="1"/>
  <c r="I12221" i="7"/>
  <c r="H12221" i="7"/>
  <c r="F12221" i="7"/>
  <c r="G12221" i="7" s="1"/>
  <c r="I12220" i="7"/>
  <c r="H12220" i="7"/>
  <c r="F12220" i="7"/>
  <c r="G12220" i="7" s="1"/>
  <c r="I12219" i="7"/>
  <c r="H12219" i="7"/>
  <c r="F12219" i="7"/>
  <c r="G12219" i="7" s="1"/>
  <c r="I12218" i="7"/>
  <c r="H12218" i="7"/>
  <c r="F12218" i="7"/>
  <c r="G12218" i="7" s="1"/>
  <c r="I12217" i="7"/>
  <c r="H12217" i="7"/>
  <c r="F12217" i="7"/>
  <c r="G12217" i="7" s="1"/>
  <c r="I12216" i="7"/>
  <c r="H12216" i="7"/>
  <c r="F12216" i="7"/>
  <c r="G12216" i="7" s="1"/>
  <c r="I12215" i="7"/>
  <c r="H12215" i="7"/>
  <c r="F12215" i="7"/>
  <c r="G12215" i="7" s="1"/>
  <c r="I12214" i="7"/>
  <c r="H12214" i="7"/>
  <c r="F12214" i="7"/>
  <c r="G12214" i="7" s="1"/>
  <c r="I12213" i="7"/>
  <c r="H12213" i="7"/>
  <c r="F12213" i="7"/>
  <c r="G12213" i="7" s="1"/>
  <c r="I12212" i="7"/>
  <c r="H12212" i="7"/>
  <c r="F12212" i="7"/>
  <c r="G12212" i="7" s="1"/>
  <c r="I12211" i="7"/>
  <c r="H12211" i="7"/>
  <c r="F12211" i="7"/>
  <c r="G12211" i="7" s="1"/>
  <c r="I12210" i="7"/>
  <c r="H12210" i="7"/>
  <c r="F12210" i="7"/>
  <c r="G12210" i="7" s="1"/>
  <c r="I12209" i="7"/>
  <c r="H12209" i="7"/>
  <c r="F12209" i="7"/>
  <c r="G12209" i="7" s="1"/>
  <c r="I12208" i="7"/>
  <c r="H12208" i="7"/>
  <c r="F12208" i="7"/>
  <c r="G12208" i="7" s="1"/>
  <c r="I12207" i="7"/>
  <c r="H12207" i="7"/>
  <c r="F12207" i="7"/>
  <c r="G12207" i="7" s="1"/>
  <c r="I12206" i="7"/>
  <c r="H12206" i="7"/>
  <c r="F12206" i="7"/>
  <c r="G12206" i="7" s="1"/>
  <c r="I12205" i="7"/>
  <c r="H12205" i="7"/>
  <c r="F12205" i="7"/>
  <c r="G12205" i="7" s="1"/>
  <c r="I12204" i="7"/>
  <c r="H12204" i="7"/>
  <c r="F12204" i="7"/>
  <c r="G12204" i="7" s="1"/>
  <c r="I12203" i="7"/>
  <c r="H12203" i="7"/>
  <c r="F12203" i="7"/>
  <c r="G12203" i="7" s="1"/>
  <c r="I12202" i="7"/>
  <c r="H12202" i="7"/>
  <c r="F12202" i="7"/>
  <c r="G12202" i="7" s="1"/>
  <c r="I12201" i="7"/>
  <c r="H12201" i="7"/>
  <c r="F12201" i="7"/>
  <c r="G12201" i="7" s="1"/>
  <c r="I12200" i="7"/>
  <c r="H12200" i="7"/>
  <c r="F12200" i="7"/>
  <c r="G12200" i="7" s="1"/>
  <c r="I12199" i="7"/>
  <c r="H12199" i="7"/>
  <c r="F12199" i="7"/>
  <c r="G12199" i="7" s="1"/>
  <c r="I12198" i="7"/>
  <c r="H12198" i="7"/>
  <c r="F12198" i="7"/>
  <c r="G12198" i="7" s="1"/>
  <c r="I12197" i="7"/>
  <c r="H12197" i="7"/>
  <c r="F12197" i="7"/>
  <c r="G12197" i="7" s="1"/>
  <c r="I12196" i="7"/>
  <c r="H12196" i="7"/>
  <c r="F12196" i="7"/>
  <c r="G12196" i="7" s="1"/>
  <c r="I12195" i="7"/>
  <c r="H12195" i="7"/>
  <c r="F12195" i="7"/>
  <c r="G12195" i="7" s="1"/>
  <c r="I12194" i="7"/>
  <c r="H12194" i="7"/>
  <c r="F12194" i="7"/>
  <c r="G12194" i="7" s="1"/>
  <c r="I12193" i="7"/>
  <c r="H12193" i="7"/>
  <c r="F12193" i="7"/>
  <c r="G12193" i="7" s="1"/>
  <c r="I12192" i="7"/>
  <c r="H12192" i="7"/>
  <c r="F12192" i="7"/>
  <c r="G12192" i="7" s="1"/>
  <c r="I12191" i="7"/>
  <c r="H12191" i="7"/>
  <c r="F12191" i="7"/>
  <c r="G12191" i="7" s="1"/>
  <c r="I12190" i="7"/>
  <c r="H12190" i="7"/>
  <c r="F12190" i="7"/>
  <c r="G12190" i="7" s="1"/>
  <c r="I12189" i="7"/>
  <c r="H12189" i="7"/>
  <c r="F12189" i="7"/>
  <c r="G12189" i="7" s="1"/>
  <c r="I12188" i="7"/>
  <c r="H12188" i="7"/>
  <c r="F12188" i="7"/>
  <c r="G12188" i="7" s="1"/>
  <c r="I12187" i="7"/>
  <c r="H12187" i="7"/>
  <c r="F12187" i="7"/>
  <c r="G12187" i="7" s="1"/>
  <c r="I12186" i="7"/>
  <c r="H12186" i="7"/>
  <c r="F12186" i="7"/>
  <c r="G12186" i="7" s="1"/>
  <c r="I12185" i="7"/>
  <c r="H12185" i="7"/>
  <c r="F12185" i="7"/>
  <c r="G12185" i="7" s="1"/>
  <c r="I12184" i="7"/>
  <c r="H12184" i="7"/>
  <c r="F12184" i="7"/>
  <c r="G12184" i="7" s="1"/>
  <c r="I12183" i="7"/>
  <c r="H12183" i="7"/>
  <c r="F12183" i="7"/>
  <c r="G12183" i="7" s="1"/>
  <c r="I12182" i="7"/>
  <c r="H12182" i="7"/>
  <c r="F12182" i="7"/>
  <c r="G12182" i="7" s="1"/>
  <c r="I12181" i="7"/>
  <c r="H12181" i="7"/>
  <c r="F12181" i="7"/>
  <c r="G12181" i="7" s="1"/>
  <c r="I12180" i="7"/>
  <c r="H12180" i="7"/>
  <c r="F12180" i="7"/>
  <c r="G12180" i="7" s="1"/>
  <c r="I12179" i="7"/>
  <c r="H12179" i="7"/>
  <c r="F12179" i="7"/>
  <c r="G12179" i="7" s="1"/>
  <c r="I12178" i="7"/>
  <c r="H12178" i="7"/>
  <c r="F12178" i="7"/>
  <c r="G12178" i="7" s="1"/>
  <c r="I12177" i="7"/>
  <c r="H12177" i="7"/>
  <c r="F12177" i="7"/>
  <c r="G12177" i="7" s="1"/>
  <c r="I12176" i="7"/>
  <c r="H12176" i="7"/>
  <c r="F12176" i="7"/>
  <c r="G12176" i="7" s="1"/>
  <c r="I12175" i="7"/>
  <c r="H12175" i="7"/>
  <c r="F12175" i="7"/>
  <c r="G12175" i="7" s="1"/>
  <c r="I12174" i="7"/>
  <c r="H12174" i="7"/>
  <c r="F12174" i="7"/>
  <c r="G12174" i="7" s="1"/>
  <c r="I12173" i="7"/>
  <c r="H12173" i="7"/>
  <c r="F12173" i="7"/>
  <c r="G12173" i="7" s="1"/>
  <c r="I12172" i="7"/>
  <c r="H12172" i="7"/>
  <c r="F12172" i="7"/>
  <c r="G12172" i="7" s="1"/>
  <c r="I12171" i="7"/>
  <c r="H12171" i="7"/>
  <c r="F12171" i="7"/>
  <c r="G12171" i="7" s="1"/>
  <c r="I12170" i="7"/>
  <c r="H12170" i="7"/>
  <c r="F12170" i="7"/>
  <c r="G12170" i="7" s="1"/>
  <c r="I12169" i="7"/>
  <c r="H12169" i="7"/>
  <c r="F12169" i="7"/>
  <c r="G12169" i="7" s="1"/>
  <c r="I12168" i="7"/>
  <c r="H12168" i="7"/>
  <c r="F12168" i="7"/>
  <c r="G12168" i="7" s="1"/>
  <c r="I12167" i="7"/>
  <c r="H12167" i="7"/>
  <c r="F12167" i="7"/>
  <c r="G12167" i="7" s="1"/>
  <c r="I12166" i="7"/>
  <c r="H12166" i="7"/>
  <c r="F12166" i="7"/>
  <c r="G12166" i="7" s="1"/>
  <c r="I12165" i="7"/>
  <c r="H12165" i="7"/>
  <c r="F12165" i="7"/>
  <c r="G12165" i="7" s="1"/>
  <c r="I12164" i="7"/>
  <c r="H12164" i="7"/>
  <c r="F12164" i="7"/>
  <c r="G12164" i="7" s="1"/>
  <c r="I12163" i="7"/>
  <c r="H12163" i="7"/>
  <c r="F12163" i="7"/>
  <c r="G12163" i="7" s="1"/>
  <c r="I12162" i="7"/>
  <c r="H12162" i="7"/>
  <c r="F12162" i="7"/>
  <c r="G12162" i="7" s="1"/>
  <c r="I12161" i="7"/>
  <c r="H12161" i="7"/>
  <c r="F12161" i="7"/>
  <c r="G12161" i="7" s="1"/>
  <c r="I12160" i="7"/>
  <c r="H12160" i="7"/>
  <c r="F12160" i="7"/>
  <c r="G12160" i="7" s="1"/>
  <c r="I12159" i="7"/>
  <c r="H12159" i="7"/>
  <c r="F12159" i="7"/>
  <c r="G12159" i="7" s="1"/>
  <c r="I12158" i="7"/>
  <c r="H12158" i="7"/>
  <c r="F12158" i="7"/>
  <c r="G12158" i="7" s="1"/>
  <c r="I12157" i="7"/>
  <c r="H12157" i="7"/>
  <c r="F12157" i="7"/>
  <c r="G12157" i="7" s="1"/>
  <c r="I12156" i="7"/>
  <c r="H12156" i="7"/>
  <c r="F12156" i="7"/>
  <c r="G12156" i="7" s="1"/>
  <c r="I12155" i="7"/>
  <c r="H12155" i="7"/>
  <c r="F12155" i="7"/>
  <c r="G12155" i="7" s="1"/>
  <c r="I12154" i="7"/>
  <c r="H12154" i="7"/>
  <c r="F12154" i="7"/>
  <c r="G12154" i="7" s="1"/>
  <c r="I12153" i="7"/>
  <c r="H12153" i="7"/>
  <c r="F12153" i="7"/>
  <c r="G12153" i="7" s="1"/>
  <c r="I12152" i="7"/>
  <c r="H12152" i="7"/>
  <c r="F12152" i="7"/>
  <c r="G12152" i="7" s="1"/>
  <c r="I12151" i="7"/>
  <c r="H12151" i="7"/>
  <c r="F12151" i="7"/>
  <c r="G12151" i="7" s="1"/>
  <c r="I12150" i="7"/>
  <c r="H12150" i="7"/>
  <c r="F12150" i="7"/>
  <c r="G12150" i="7" s="1"/>
  <c r="I12149" i="7"/>
  <c r="H12149" i="7"/>
  <c r="F12149" i="7"/>
  <c r="G12149" i="7" s="1"/>
  <c r="I12148" i="7"/>
  <c r="H12148" i="7"/>
  <c r="F12148" i="7"/>
  <c r="G12148" i="7" s="1"/>
  <c r="I12147" i="7"/>
  <c r="H12147" i="7"/>
  <c r="F12147" i="7"/>
  <c r="G12147" i="7" s="1"/>
  <c r="I12146" i="7"/>
  <c r="H12146" i="7"/>
  <c r="F12146" i="7"/>
  <c r="G12146" i="7" s="1"/>
  <c r="I12145" i="7"/>
  <c r="H12145" i="7"/>
  <c r="F12145" i="7"/>
  <c r="G12145" i="7" s="1"/>
  <c r="I12144" i="7"/>
  <c r="H12144" i="7"/>
  <c r="F12144" i="7"/>
  <c r="G12144" i="7" s="1"/>
  <c r="I12143" i="7"/>
  <c r="H12143" i="7"/>
  <c r="F12143" i="7"/>
  <c r="G12143" i="7" s="1"/>
  <c r="I12142" i="7"/>
  <c r="H12142" i="7"/>
  <c r="F12142" i="7"/>
  <c r="G12142" i="7" s="1"/>
  <c r="I12141" i="7"/>
  <c r="H12141" i="7"/>
  <c r="F12141" i="7"/>
  <c r="G12141" i="7" s="1"/>
  <c r="I12140" i="7"/>
  <c r="H12140" i="7"/>
  <c r="F12140" i="7"/>
  <c r="G12140" i="7" s="1"/>
  <c r="I12139" i="7"/>
  <c r="H12139" i="7"/>
  <c r="F12139" i="7"/>
  <c r="G12139" i="7" s="1"/>
  <c r="I12138" i="7"/>
  <c r="H12138" i="7"/>
  <c r="F12138" i="7"/>
  <c r="G12138" i="7" s="1"/>
  <c r="I12137" i="7"/>
  <c r="H12137" i="7"/>
  <c r="F12137" i="7"/>
  <c r="G12137" i="7" s="1"/>
  <c r="I12136" i="7"/>
  <c r="H12136" i="7"/>
  <c r="F12136" i="7"/>
  <c r="G12136" i="7" s="1"/>
  <c r="I12135" i="7"/>
  <c r="H12135" i="7"/>
  <c r="F12135" i="7"/>
  <c r="G12135" i="7" s="1"/>
  <c r="I12134" i="7"/>
  <c r="H12134" i="7"/>
  <c r="F12134" i="7"/>
  <c r="G12134" i="7" s="1"/>
  <c r="I12133" i="7"/>
  <c r="H12133" i="7"/>
  <c r="F12133" i="7"/>
  <c r="G12133" i="7" s="1"/>
  <c r="I12132" i="7"/>
  <c r="H12132" i="7"/>
  <c r="F12132" i="7"/>
  <c r="G12132" i="7" s="1"/>
  <c r="I12131" i="7"/>
  <c r="H12131" i="7"/>
  <c r="F12131" i="7"/>
  <c r="G12131" i="7" s="1"/>
  <c r="I12130" i="7"/>
  <c r="H12130" i="7"/>
  <c r="F12130" i="7"/>
  <c r="G12130" i="7" s="1"/>
  <c r="I12129" i="7"/>
  <c r="H12129" i="7"/>
  <c r="F12129" i="7"/>
  <c r="G12129" i="7" s="1"/>
  <c r="I12128" i="7"/>
  <c r="H12128" i="7"/>
  <c r="F12128" i="7"/>
  <c r="G12128" i="7" s="1"/>
  <c r="I12127" i="7"/>
  <c r="H12127" i="7"/>
  <c r="F12127" i="7"/>
  <c r="G12127" i="7" s="1"/>
  <c r="I12126" i="7"/>
  <c r="H12126" i="7"/>
  <c r="F12126" i="7"/>
  <c r="G12126" i="7" s="1"/>
  <c r="I12125" i="7"/>
  <c r="H12125" i="7"/>
  <c r="F12125" i="7"/>
  <c r="G12125" i="7" s="1"/>
  <c r="I12124" i="7"/>
  <c r="H12124" i="7"/>
  <c r="F12124" i="7"/>
  <c r="G12124" i="7" s="1"/>
  <c r="I12123" i="7"/>
  <c r="H12123" i="7"/>
  <c r="F12123" i="7"/>
  <c r="G12123" i="7" s="1"/>
  <c r="I12122" i="7"/>
  <c r="H12122" i="7"/>
  <c r="F12122" i="7"/>
  <c r="G12122" i="7" s="1"/>
  <c r="I12121" i="7"/>
  <c r="H12121" i="7"/>
  <c r="F12121" i="7"/>
  <c r="G12121" i="7" s="1"/>
  <c r="I12120" i="7"/>
  <c r="H12120" i="7"/>
  <c r="F12120" i="7"/>
  <c r="G12120" i="7" s="1"/>
  <c r="I12119" i="7"/>
  <c r="H12119" i="7"/>
  <c r="F12119" i="7"/>
  <c r="G12119" i="7" s="1"/>
  <c r="I12118" i="7"/>
  <c r="H12118" i="7"/>
  <c r="F12118" i="7"/>
  <c r="G12118" i="7" s="1"/>
  <c r="I12117" i="7"/>
  <c r="H12117" i="7"/>
  <c r="F12117" i="7"/>
  <c r="G12117" i="7" s="1"/>
  <c r="I12116" i="7"/>
  <c r="H12116" i="7"/>
  <c r="F12116" i="7"/>
  <c r="G12116" i="7" s="1"/>
  <c r="I12115" i="7"/>
  <c r="H12115" i="7"/>
  <c r="F12115" i="7"/>
  <c r="G12115" i="7" s="1"/>
  <c r="I12114" i="7"/>
  <c r="H12114" i="7"/>
  <c r="F12114" i="7"/>
  <c r="G12114" i="7" s="1"/>
  <c r="I12113" i="7"/>
  <c r="H12113" i="7"/>
  <c r="F12113" i="7"/>
  <c r="G12113" i="7" s="1"/>
  <c r="I12112" i="7"/>
  <c r="H12112" i="7"/>
  <c r="F12112" i="7"/>
  <c r="G12112" i="7" s="1"/>
  <c r="I12111" i="7"/>
  <c r="H12111" i="7"/>
  <c r="F12111" i="7"/>
  <c r="G12111" i="7" s="1"/>
  <c r="I12110" i="7"/>
  <c r="H12110" i="7"/>
  <c r="F12110" i="7"/>
  <c r="G12110" i="7" s="1"/>
  <c r="I12109" i="7"/>
  <c r="H12109" i="7"/>
  <c r="F12109" i="7"/>
  <c r="G12109" i="7" s="1"/>
  <c r="I12108" i="7"/>
  <c r="H12108" i="7"/>
  <c r="F12108" i="7"/>
  <c r="G12108" i="7" s="1"/>
  <c r="I12107" i="7"/>
  <c r="H12107" i="7"/>
  <c r="F12107" i="7"/>
  <c r="G12107" i="7" s="1"/>
  <c r="I12106" i="7"/>
  <c r="H12106" i="7"/>
  <c r="F12106" i="7"/>
  <c r="G12106" i="7" s="1"/>
  <c r="I12105" i="7"/>
  <c r="H12105" i="7"/>
  <c r="F12105" i="7"/>
  <c r="G12105" i="7" s="1"/>
  <c r="I12104" i="7"/>
  <c r="H12104" i="7"/>
  <c r="F12104" i="7"/>
  <c r="G12104" i="7" s="1"/>
  <c r="I12103" i="7"/>
  <c r="H12103" i="7"/>
  <c r="F12103" i="7"/>
  <c r="G12103" i="7" s="1"/>
  <c r="I12102" i="7"/>
  <c r="H12102" i="7"/>
  <c r="F12102" i="7"/>
  <c r="G12102" i="7" s="1"/>
  <c r="I12101" i="7"/>
  <c r="H12101" i="7"/>
  <c r="F12101" i="7"/>
  <c r="G12101" i="7" s="1"/>
  <c r="I12100" i="7"/>
  <c r="H12100" i="7"/>
  <c r="F12100" i="7"/>
  <c r="G12100" i="7" s="1"/>
  <c r="I12099" i="7"/>
  <c r="H12099" i="7"/>
  <c r="F12099" i="7"/>
  <c r="G12099" i="7" s="1"/>
  <c r="I12098" i="7"/>
  <c r="H12098" i="7"/>
  <c r="F12098" i="7"/>
  <c r="G12098" i="7" s="1"/>
  <c r="I12097" i="7"/>
  <c r="H12097" i="7"/>
  <c r="F12097" i="7"/>
  <c r="G12097" i="7" s="1"/>
  <c r="I12096" i="7"/>
  <c r="H12096" i="7"/>
  <c r="F12096" i="7"/>
  <c r="G12096" i="7" s="1"/>
  <c r="I12095" i="7"/>
  <c r="H12095" i="7"/>
  <c r="F12095" i="7"/>
  <c r="G12095" i="7" s="1"/>
  <c r="I12094" i="7"/>
  <c r="H12094" i="7"/>
  <c r="F12094" i="7"/>
  <c r="G12094" i="7" s="1"/>
  <c r="I12093" i="7"/>
  <c r="H12093" i="7"/>
  <c r="F12093" i="7"/>
  <c r="G12093" i="7" s="1"/>
  <c r="I12092" i="7"/>
  <c r="H12092" i="7"/>
  <c r="F12092" i="7"/>
  <c r="G12092" i="7" s="1"/>
  <c r="I12091" i="7"/>
  <c r="H12091" i="7"/>
  <c r="F12091" i="7"/>
  <c r="G12091" i="7" s="1"/>
  <c r="I12090" i="7"/>
  <c r="H12090" i="7"/>
  <c r="F12090" i="7"/>
  <c r="G12090" i="7" s="1"/>
  <c r="I12089" i="7"/>
  <c r="H12089" i="7"/>
  <c r="F12089" i="7"/>
  <c r="G12089" i="7" s="1"/>
  <c r="I12088" i="7"/>
  <c r="H12088" i="7"/>
  <c r="F12088" i="7"/>
  <c r="G12088" i="7" s="1"/>
  <c r="I12087" i="7"/>
  <c r="H12087" i="7"/>
  <c r="F12087" i="7"/>
  <c r="G12087" i="7" s="1"/>
  <c r="I12086" i="7"/>
  <c r="H12086" i="7"/>
  <c r="F12086" i="7"/>
  <c r="G12086" i="7" s="1"/>
  <c r="I12085" i="7"/>
  <c r="H12085" i="7"/>
  <c r="F12085" i="7"/>
  <c r="G12085" i="7" s="1"/>
  <c r="I12084" i="7"/>
  <c r="H12084" i="7"/>
  <c r="F12084" i="7"/>
  <c r="G12084" i="7" s="1"/>
  <c r="I12083" i="7"/>
  <c r="H12083" i="7"/>
  <c r="F12083" i="7"/>
  <c r="G12083" i="7" s="1"/>
  <c r="I12082" i="7"/>
  <c r="H12082" i="7"/>
  <c r="F12082" i="7"/>
  <c r="G12082" i="7" s="1"/>
  <c r="I12081" i="7"/>
  <c r="H12081" i="7"/>
  <c r="F12081" i="7"/>
  <c r="G12081" i="7" s="1"/>
  <c r="I12080" i="7"/>
  <c r="H12080" i="7"/>
  <c r="F12080" i="7"/>
  <c r="G12080" i="7" s="1"/>
  <c r="I12079" i="7"/>
  <c r="H12079" i="7"/>
  <c r="F12079" i="7"/>
  <c r="G12079" i="7" s="1"/>
  <c r="I12078" i="7"/>
  <c r="H12078" i="7"/>
  <c r="F12078" i="7"/>
  <c r="G12078" i="7" s="1"/>
  <c r="I12077" i="7"/>
  <c r="H12077" i="7"/>
  <c r="F12077" i="7"/>
  <c r="G12077" i="7" s="1"/>
  <c r="I12076" i="7"/>
  <c r="H12076" i="7"/>
  <c r="F12076" i="7"/>
  <c r="G12076" i="7" s="1"/>
  <c r="I12075" i="7"/>
  <c r="H12075" i="7"/>
  <c r="F12075" i="7"/>
  <c r="G12075" i="7" s="1"/>
  <c r="I12074" i="7"/>
  <c r="H12074" i="7"/>
  <c r="F12074" i="7"/>
  <c r="G12074" i="7" s="1"/>
  <c r="I12073" i="7"/>
  <c r="H12073" i="7"/>
  <c r="F12073" i="7"/>
  <c r="G12073" i="7" s="1"/>
  <c r="I12072" i="7"/>
  <c r="H12072" i="7"/>
  <c r="F12072" i="7"/>
  <c r="G12072" i="7" s="1"/>
  <c r="I12071" i="7"/>
  <c r="H12071" i="7"/>
  <c r="F12071" i="7"/>
  <c r="G12071" i="7" s="1"/>
  <c r="I12070" i="7"/>
  <c r="H12070" i="7"/>
  <c r="F12070" i="7"/>
  <c r="G12070" i="7" s="1"/>
  <c r="I12069" i="7"/>
  <c r="H12069" i="7"/>
  <c r="F12069" i="7"/>
  <c r="G12069" i="7" s="1"/>
  <c r="I12068" i="7"/>
  <c r="H12068" i="7"/>
  <c r="F12068" i="7"/>
  <c r="G12068" i="7" s="1"/>
  <c r="I12067" i="7"/>
  <c r="H12067" i="7"/>
  <c r="F12067" i="7"/>
  <c r="G12067" i="7" s="1"/>
  <c r="I12066" i="7"/>
  <c r="H12066" i="7"/>
  <c r="F12066" i="7"/>
  <c r="G12066" i="7" s="1"/>
  <c r="I12065" i="7"/>
  <c r="H12065" i="7"/>
  <c r="F12065" i="7"/>
  <c r="G12065" i="7" s="1"/>
  <c r="I12064" i="7"/>
  <c r="H12064" i="7"/>
  <c r="F12064" i="7"/>
  <c r="G12064" i="7" s="1"/>
  <c r="I12063" i="7"/>
  <c r="H12063" i="7"/>
  <c r="F12063" i="7"/>
  <c r="G12063" i="7" s="1"/>
  <c r="I12062" i="7"/>
  <c r="H12062" i="7"/>
  <c r="F12062" i="7"/>
  <c r="G12062" i="7" s="1"/>
  <c r="I12061" i="7"/>
  <c r="H12061" i="7"/>
  <c r="F12061" i="7"/>
  <c r="G12061" i="7" s="1"/>
  <c r="I12060" i="7"/>
  <c r="H12060" i="7"/>
  <c r="F12060" i="7"/>
  <c r="G12060" i="7" s="1"/>
  <c r="I12059" i="7"/>
  <c r="H12059" i="7"/>
  <c r="F12059" i="7"/>
  <c r="G12059" i="7" s="1"/>
  <c r="I12058" i="7"/>
  <c r="H12058" i="7"/>
  <c r="F12058" i="7"/>
  <c r="G12058" i="7" s="1"/>
  <c r="I12057" i="7"/>
  <c r="H12057" i="7"/>
  <c r="F12057" i="7"/>
  <c r="G12057" i="7" s="1"/>
  <c r="I12056" i="7"/>
  <c r="H12056" i="7"/>
  <c r="F12056" i="7"/>
  <c r="G12056" i="7" s="1"/>
  <c r="I12055" i="7"/>
  <c r="H12055" i="7"/>
  <c r="F12055" i="7"/>
  <c r="G12055" i="7" s="1"/>
  <c r="I12054" i="7"/>
  <c r="H12054" i="7"/>
  <c r="F12054" i="7"/>
  <c r="G12054" i="7" s="1"/>
  <c r="I12053" i="7"/>
  <c r="H12053" i="7"/>
  <c r="F12053" i="7"/>
  <c r="G12053" i="7" s="1"/>
  <c r="I12052" i="7"/>
  <c r="H12052" i="7"/>
  <c r="F12052" i="7"/>
  <c r="G12052" i="7" s="1"/>
  <c r="I12051" i="7"/>
  <c r="H12051" i="7"/>
  <c r="F12051" i="7"/>
  <c r="G12051" i="7" s="1"/>
  <c r="I12050" i="7"/>
  <c r="H12050" i="7"/>
  <c r="F12050" i="7"/>
  <c r="G12050" i="7" s="1"/>
  <c r="I12049" i="7"/>
  <c r="H12049" i="7"/>
  <c r="F12049" i="7"/>
  <c r="G12049" i="7" s="1"/>
  <c r="I12048" i="7"/>
  <c r="H12048" i="7"/>
  <c r="F12048" i="7"/>
  <c r="G12048" i="7" s="1"/>
  <c r="I12047" i="7"/>
  <c r="H12047" i="7"/>
  <c r="F12047" i="7"/>
  <c r="G12047" i="7" s="1"/>
  <c r="I12046" i="7"/>
  <c r="H12046" i="7"/>
  <c r="F12046" i="7"/>
  <c r="G12046" i="7" s="1"/>
  <c r="I12045" i="7"/>
  <c r="H12045" i="7"/>
  <c r="F12045" i="7"/>
  <c r="G12045" i="7" s="1"/>
  <c r="I12044" i="7"/>
  <c r="H12044" i="7"/>
  <c r="G12044" i="7"/>
  <c r="F12044" i="7"/>
  <c r="I12043" i="7"/>
  <c r="H12043" i="7"/>
  <c r="F12043" i="7"/>
  <c r="G12043" i="7" s="1"/>
  <c r="I12042" i="7"/>
  <c r="H12042" i="7"/>
  <c r="F12042" i="7"/>
  <c r="G12042" i="7" s="1"/>
  <c r="I12041" i="7"/>
  <c r="H12041" i="7"/>
  <c r="F12041" i="7"/>
  <c r="G12041" i="7" s="1"/>
  <c r="I12040" i="7"/>
  <c r="H12040" i="7"/>
  <c r="F12040" i="7"/>
  <c r="G12040" i="7" s="1"/>
  <c r="I12039" i="7"/>
  <c r="H12039" i="7"/>
  <c r="F12039" i="7"/>
  <c r="G12039" i="7" s="1"/>
  <c r="I12038" i="7"/>
  <c r="H12038" i="7"/>
  <c r="F12038" i="7"/>
  <c r="G12038" i="7" s="1"/>
  <c r="I12037" i="7"/>
  <c r="H12037" i="7"/>
  <c r="F12037" i="7"/>
  <c r="G12037" i="7" s="1"/>
  <c r="I12036" i="7"/>
  <c r="H12036" i="7"/>
  <c r="F12036" i="7"/>
  <c r="G12036" i="7" s="1"/>
  <c r="I12035" i="7"/>
  <c r="H12035" i="7"/>
  <c r="F12035" i="7"/>
  <c r="G12035" i="7" s="1"/>
  <c r="I12034" i="7"/>
  <c r="H12034" i="7"/>
  <c r="F12034" i="7"/>
  <c r="G12034" i="7" s="1"/>
  <c r="I12033" i="7"/>
  <c r="H12033" i="7"/>
  <c r="F12033" i="7"/>
  <c r="G12033" i="7" s="1"/>
  <c r="I12032" i="7"/>
  <c r="H12032" i="7"/>
  <c r="F12032" i="7"/>
  <c r="G12032" i="7" s="1"/>
  <c r="I12031" i="7"/>
  <c r="H12031" i="7"/>
  <c r="F12031" i="7"/>
  <c r="G12031" i="7" s="1"/>
  <c r="I12030" i="7"/>
  <c r="H12030" i="7"/>
  <c r="F12030" i="7"/>
  <c r="G12030" i="7" s="1"/>
  <c r="I12029" i="7"/>
  <c r="H12029" i="7"/>
  <c r="F12029" i="7"/>
  <c r="G12029" i="7" s="1"/>
  <c r="I12028" i="7"/>
  <c r="H12028" i="7"/>
  <c r="F12028" i="7"/>
  <c r="G12028" i="7" s="1"/>
  <c r="I12027" i="7"/>
  <c r="H12027" i="7"/>
  <c r="F12027" i="7"/>
  <c r="G12027" i="7" s="1"/>
  <c r="I12026" i="7"/>
  <c r="H12026" i="7"/>
  <c r="F12026" i="7"/>
  <c r="G12026" i="7" s="1"/>
  <c r="I12025" i="7"/>
  <c r="H12025" i="7"/>
  <c r="F12025" i="7"/>
  <c r="G12025" i="7" s="1"/>
  <c r="I12024" i="7"/>
  <c r="H12024" i="7"/>
  <c r="F12024" i="7"/>
  <c r="G12024" i="7" s="1"/>
  <c r="I12023" i="7"/>
  <c r="H12023" i="7"/>
  <c r="F12023" i="7"/>
  <c r="G12023" i="7" s="1"/>
  <c r="I12022" i="7"/>
  <c r="H12022" i="7"/>
  <c r="F12022" i="7"/>
  <c r="G12022" i="7" s="1"/>
  <c r="I12021" i="7"/>
  <c r="H12021" i="7"/>
  <c r="F12021" i="7"/>
  <c r="G12021" i="7" s="1"/>
  <c r="I12020" i="7"/>
  <c r="H12020" i="7"/>
  <c r="F12020" i="7"/>
  <c r="G12020" i="7" s="1"/>
  <c r="I12019" i="7"/>
  <c r="H12019" i="7"/>
  <c r="F12019" i="7"/>
  <c r="G12019" i="7" s="1"/>
  <c r="I12018" i="7"/>
  <c r="H12018" i="7"/>
  <c r="F12018" i="7"/>
  <c r="G12018" i="7" s="1"/>
  <c r="I12017" i="7"/>
  <c r="H12017" i="7"/>
  <c r="F12017" i="7"/>
  <c r="G12017" i="7" s="1"/>
  <c r="I12016" i="7"/>
  <c r="H12016" i="7"/>
  <c r="F12016" i="7"/>
  <c r="G12016" i="7" s="1"/>
  <c r="I12015" i="7"/>
  <c r="H12015" i="7"/>
  <c r="F12015" i="7"/>
  <c r="G12015" i="7" s="1"/>
  <c r="I12014" i="7"/>
  <c r="H12014" i="7"/>
  <c r="F12014" i="7"/>
  <c r="G12014" i="7" s="1"/>
  <c r="I12013" i="7"/>
  <c r="H12013" i="7"/>
  <c r="F12013" i="7"/>
  <c r="G12013" i="7" s="1"/>
  <c r="I12012" i="7"/>
  <c r="H12012" i="7"/>
  <c r="F12012" i="7"/>
  <c r="G12012" i="7" s="1"/>
  <c r="I12011" i="7"/>
  <c r="H12011" i="7"/>
  <c r="F12011" i="7"/>
  <c r="G12011" i="7" s="1"/>
  <c r="I12010" i="7"/>
  <c r="H12010" i="7"/>
  <c r="F12010" i="7"/>
  <c r="G12010" i="7" s="1"/>
  <c r="I12009" i="7"/>
  <c r="H12009" i="7"/>
  <c r="F12009" i="7"/>
  <c r="G12009" i="7" s="1"/>
  <c r="I12008" i="7"/>
  <c r="H12008" i="7"/>
  <c r="F12008" i="7"/>
  <c r="G12008" i="7" s="1"/>
  <c r="I12007" i="7"/>
  <c r="H12007" i="7"/>
  <c r="F12007" i="7"/>
  <c r="G12007" i="7" s="1"/>
  <c r="I12006" i="7"/>
  <c r="H12006" i="7"/>
  <c r="F12006" i="7"/>
  <c r="G12006" i="7" s="1"/>
  <c r="I12005" i="7"/>
  <c r="H12005" i="7"/>
  <c r="F12005" i="7"/>
  <c r="G12005" i="7" s="1"/>
  <c r="I12004" i="7"/>
  <c r="H12004" i="7"/>
  <c r="F12004" i="7"/>
  <c r="G12004" i="7" s="1"/>
  <c r="I12003" i="7"/>
  <c r="H12003" i="7"/>
  <c r="F12003" i="7"/>
  <c r="G12003" i="7" s="1"/>
  <c r="I12002" i="7"/>
  <c r="H12002" i="7"/>
  <c r="F12002" i="7"/>
  <c r="G12002" i="7" s="1"/>
  <c r="I12001" i="7"/>
  <c r="H12001" i="7"/>
  <c r="F12001" i="7"/>
  <c r="G12001" i="7" s="1"/>
  <c r="I12000" i="7"/>
  <c r="H12000" i="7"/>
  <c r="F12000" i="7"/>
  <c r="G12000" i="7" s="1"/>
  <c r="I11999" i="7"/>
  <c r="H11999" i="7"/>
  <c r="F11999" i="7"/>
  <c r="G11999" i="7" s="1"/>
  <c r="I11998" i="7"/>
  <c r="H11998" i="7"/>
  <c r="F11998" i="7"/>
  <c r="G11998" i="7" s="1"/>
  <c r="I11997" i="7"/>
  <c r="H11997" i="7"/>
  <c r="F11997" i="7"/>
  <c r="G11997" i="7" s="1"/>
  <c r="I11996" i="7"/>
  <c r="H11996" i="7"/>
  <c r="F11996" i="7"/>
  <c r="G11996" i="7" s="1"/>
  <c r="I11995" i="7"/>
  <c r="H11995" i="7"/>
  <c r="F11995" i="7"/>
  <c r="G11995" i="7" s="1"/>
  <c r="I11994" i="7"/>
  <c r="H11994" i="7"/>
  <c r="F11994" i="7"/>
  <c r="G11994" i="7" s="1"/>
  <c r="I11993" i="7"/>
  <c r="H11993" i="7"/>
  <c r="F11993" i="7"/>
  <c r="G11993" i="7" s="1"/>
  <c r="I11992" i="7"/>
  <c r="H11992" i="7"/>
  <c r="F11992" i="7"/>
  <c r="G11992" i="7" s="1"/>
  <c r="I11991" i="7"/>
  <c r="H11991" i="7"/>
  <c r="F11991" i="7"/>
  <c r="G11991" i="7" s="1"/>
  <c r="I11990" i="7"/>
  <c r="H11990" i="7"/>
  <c r="F11990" i="7"/>
  <c r="G11990" i="7" s="1"/>
  <c r="I11989" i="7"/>
  <c r="H11989" i="7"/>
  <c r="F11989" i="7"/>
  <c r="G11989" i="7" s="1"/>
  <c r="I11988" i="7"/>
  <c r="H11988" i="7"/>
  <c r="F11988" i="7"/>
  <c r="G11988" i="7" s="1"/>
  <c r="I11987" i="7"/>
  <c r="H11987" i="7"/>
  <c r="F11987" i="7"/>
  <c r="G11987" i="7" s="1"/>
  <c r="I11986" i="7"/>
  <c r="H11986" i="7"/>
  <c r="F11986" i="7"/>
  <c r="G11986" i="7" s="1"/>
  <c r="I11985" i="7"/>
  <c r="H11985" i="7"/>
  <c r="F11985" i="7"/>
  <c r="G11985" i="7" s="1"/>
  <c r="I11984" i="7"/>
  <c r="H11984" i="7"/>
  <c r="F11984" i="7"/>
  <c r="G11984" i="7" s="1"/>
  <c r="I11983" i="7"/>
  <c r="H11983" i="7"/>
  <c r="F11983" i="7"/>
  <c r="G11983" i="7" s="1"/>
  <c r="I11982" i="7"/>
  <c r="H11982" i="7"/>
  <c r="F11982" i="7"/>
  <c r="G11982" i="7" s="1"/>
  <c r="I11981" i="7"/>
  <c r="H11981" i="7"/>
  <c r="F11981" i="7"/>
  <c r="G11981" i="7" s="1"/>
  <c r="I11980" i="7"/>
  <c r="H11980" i="7"/>
  <c r="F11980" i="7"/>
  <c r="G11980" i="7" s="1"/>
  <c r="I11979" i="7"/>
  <c r="H11979" i="7"/>
  <c r="F11979" i="7"/>
  <c r="G11979" i="7" s="1"/>
  <c r="I11978" i="7"/>
  <c r="H11978" i="7"/>
  <c r="F11978" i="7"/>
  <c r="G11978" i="7" s="1"/>
  <c r="I11977" i="7"/>
  <c r="H11977" i="7"/>
  <c r="F11977" i="7"/>
  <c r="G11977" i="7" s="1"/>
  <c r="I11976" i="7"/>
  <c r="H11976" i="7"/>
  <c r="F11976" i="7"/>
  <c r="G11976" i="7" s="1"/>
  <c r="I11975" i="7"/>
  <c r="H11975" i="7"/>
  <c r="F11975" i="7"/>
  <c r="G11975" i="7" s="1"/>
  <c r="I11974" i="7"/>
  <c r="H11974" i="7"/>
  <c r="F11974" i="7"/>
  <c r="G11974" i="7" s="1"/>
  <c r="I11973" i="7"/>
  <c r="H11973" i="7"/>
  <c r="F11973" i="7"/>
  <c r="G11973" i="7" s="1"/>
  <c r="I11972" i="7"/>
  <c r="H11972" i="7"/>
  <c r="F11972" i="7"/>
  <c r="G11972" i="7" s="1"/>
  <c r="I11971" i="7"/>
  <c r="H11971" i="7"/>
  <c r="F11971" i="7"/>
  <c r="G11971" i="7" s="1"/>
  <c r="I11970" i="7"/>
  <c r="H11970" i="7"/>
  <c r="F11970" i="7"/>
  <c r="G11970" i="7" s="1"/>
  <c r="I11969" i="7"/>
  <c r="H11969" i="7"/>
  <c r="F11969" i="7"/>
  <c r="G11969" i="7" s="1"/>
  <c r="I11968" i="7"/>
  <c r="H11968" i="7"/>
  <c r="F11968" i="7"/>
  <c r="G11968" i="7" s="1"/>
  <c r="I11967" i="7"/>
  <c r="H11967" i="7"/>
  <c r="F11967" i="7"/>
  <c r="G11967" i="7" s="1"/>
  <c r="I11966" i="7"/>
  <c r="H11966" i="7"/>
  <c r="F11966" i="7"/>
  <c r="G11966" i="7" s="1"/>
  <c r="I11965" i="7"/>
  <c r="H11965" i="7"/>
  <c r="F11965" i="7"/>
  <c r="G11965" i="7" s="1"/>
  <c r="I11964" i="7"/>
  <c r="H11964" i="7"/>
  <c r="F11964" i="7"/>
  <c r="G11964" i="7" s="1"/>
  <c r="I11963" i="7"/>
  <c r="H11963" i="7"/>
  <c r="F11963" i="7"/>
  <c r="G11963" i="7" s="1"/>
  <c r="I11962" i="7"/>
  <c r="H11962" i="7"/>
  <c r="F11962" i="7"/>
  <c r="G11962" i="7" s="1"/>
  <c r="I11961" i="7"/>
  <c r="H11961" i="7"/>
  <c r="F11961" i="7"/>
  <c r="G11961" i="7" s="1"/>
  <c r="I11960" i="7"/>
  <c r="H11960" i="7"/>
  <c r="F11960" i="7"/>
  <c r="G11960" i="7" s="1"/>
  <c r="I11959" i="7"/>
  <c r="H11959" i="7"/>
  <c r="F11959" i="7"/>
  <c r="G11959" i="7" s="1"/>
  <c r="I11958" i="7"/>
  <c r="H11958" i="7"/>
  <c r="F11958" i="7"/>
  <c r="G11958" i="7" s="1"/>
  <c r="I11957" i="7"/>
  <c r="H11957" i="7"/>
  <c r="F11957" i="7"/>
  <c r="G11957" i="7" s="1"/>
  <c r="I11956" i="7"/>
  <c r="H11956" i="7"/>
  <c r="F11956" i="7"/>
  <c r="G11956" i="7" s="1"/>
  <c r="I11955" i="7"/>
  <c r="H11955" i="7"/>
  <c r="F11955" i="7"/>
  <c r="G11955" i="7" s="1"/>
  <c r="I11954" i="7"/>
  <c r="H11954" i="7"/>
  <c r="F11954" i="7"/>
  <c r="G11954" i="7" s="1"/>
  <c r="I11953" i="7"/>
  <c r="H11953" i="7"/>
  <c r="F11953" i="7"/>
  <c r="G11953" i="7" s="1"/>
  <c r="I11952" i="7"/>
  <c r="H11952" i="7"/>
  <c r="F11952" i="7"/>
  <c r="G11952" i="7" s="1"/>
  <c r="I11951" i="7"/>
  <c r="H11951" i="7"/>
  <c r="F11951" i="7"/>
  <c r="G11951" i="7" s="1"/>
  <c r="I11950" i="7"/>
  <c r="H11950" i="7"/>
  <c r="F11950" i="7"/>
  <c r="G11950" i="7" s="1"/>
  <c r="I11949" i="7"/>
  <c r="H11949" i="7"/>
  <c r="F11949" i="7"/>
  <c r="G11949" i="7" s="1"/>
  <c r="I11948" i="7"/>
  <c r="H11948" i="7"/>
  <c r="F11948" i="7"/>
  <c r="G11948" i="7" s="1"/>
  <c r="I11947" i="7"/>
  <c r="H11947" i="7"/>
  <c r="F11947" i="7"/>
  <c r="G11947" i="7" s="1"/>
  <c r="I11946" i="7"/>
  <c r="H11946" i="7"/>
  <c r="F11946" i="7"/>
  <c r="G11946" i="7" s="1"/>
  <c r="I11945" i="7"/>
  <c r="H11945" i="7"/>
  <c r="F11945" i="7"/>
  <c r="G11945" i="7" s="1"/>
  <c r="I11944" i="7"/>
  <c r="H11944" i="7"/>
  <c r="F11944" i="7"/>
  <c r="G11944" i="7" s="1"/>
  <c r="I11943" i="7"/>
  <c r="H11943" i="7"/>
  <c r="F11943" i="7"/>
  <c r="G11943" i="7" s="1"/>
  <c r="I11942" i="7"/>
  <c r="H11942" i="7"/>
  <c r="F11942" i="7"/>
  <c r="G11942" i="7" s="1"/>
  <c r="I11941" i="7"/>
  <c r="H11941" i="7"/>
  <c r="F11941" i="7"/>
  <c r="G11941" i="7" s="1"/>
  <c r="I11940" i="7"/>
  <c r="H11940" i="7"/>
  <c r="F11940" i="7"/>
  <c r="G11940" i="7" s="1"/>
  <c r="I11939" i="7"/>
  <c r="H11939" i="7"/>
  <c r="F11939" i="7"/>
  <c r="G11939" i="7" s="1"/>
  <c r="I11938" i="7"/>
  <c r="H11938" i="7"/>
  <c r="F11938" i="7"/>
  <c r="G11938" i="7" s="1"/>
  <c r="I11937" i="7"/>
  <c r="H11937" i="7"/>
  <c r="F11937" i="7"/>
  <c r="G11937" i="7" s="1"/>
  <c r="I11936" i="7"/>
  <c r="H11936" i="7"/>
  <c r="F11936" i="7"/>
  <c r="G11936" i="7" s="1"/>
  <c r="I11935" i="7"/>
  <c r="H11935" i="7"/>
  <c r="F11935" i="7"/>
  <c r="G11935" i="7" s="1"/>
  <c r="I11934" i="7"/>
  <c r="H11934" i="7"/>
  <c r="F11934" i="7"/>
  <c r="G11934" i="7" s="1"/>
  <c r="I11933" i="7"/>
  <c r="H11933" i="7"/>
  <c r="F11933" i="7"/>
  <c r="G11933" i="7" s="1"/>
  <c r="I11932" i="7"/>
  <c r="H11932" i="7"/>
  <c r="F11932" i="7"/>
  <c r="G11932" i="7" s="1"/>
  <c r="I11931" i="7"/>
  <c r="H11931" i="7"/>
  <c r="F11931" i="7"/>
  <c r="G11931" i="7" s="1"/>
  <c r="I11930" i="7"/>
  <c r="H11930" i="7"/>
  <c r="F11930" i="7"/>
  <c r="G11930" i="7" s="1"/>
  <c r="I11929" i="7"/>
  <c r="H11929" i="7"/>
  <c r="F11929" i="7"/>
  <c r="G11929" i="7" s="1"/>
  <c r="I11928" i="7"/>
  <c r="H11928" i="7"/>
  <c r="F11928" i="7"/>
  <c r="G11928" i="7" s="1"/>
  <c r="I11927" i="7"/>
  <c r="H11927" i="7"/>
  <c r="F11927" i="7"/>
  <c r="G11927" i="7" s="1"/>
  <c r="I11926" i="7"/>
  <c r="H11926" i="7"/>
  <c r="F11926" i="7"/>
  <c r="G11926" i="7" s="1"/>
  <c r="I11925" i="7"/>
  <c r="H11925" i="7"/>
  <c r="F11925" i="7"/>
  <c r="G11925" i="7" s="1"/>
  <c r="I11924" i="7"/>
  <c r="H11924" i="7"/>
  <c r="F11924" i="7"/>
  <c r="G11924" i="7" s="1"/>
  <c r="I11923" i="7"/>
  <c r="H11923" i="7"/>
  <c r="F11923" i="7"/>
  <c r="G11923" i="7" s="1"/>
  <c r="I11922" i="7"/>
  <c r="H11922" i="7"/>
  <c r="F11922" i="7"/>
  <c r="G11922" i="7" s="1"/>
  <c r="I11921" i="7"/>
  <c r="H11921" i="7"/>
  <c r="F11921" i="7"/>
  <c r="G11921" i="7" s="1"/>
  <c r="I11920" i="7"/>
  <c r="H11920" i="7"/>
  <c r="F11920" i="7"/>
  <c r="G11920" i="7" s="1"/>
  <c r="I11919" i="7"/>
  <c r="H11919" i="7"/>
  <c r="F11919" i="7"/>
  <c r="G11919" i="7" s="1"/>
  <c r="I11918" i="7"/>
  <c r="H11918" i="7"/>
  <c r="F11918" i="7"/>
  <c r="G11918" i="7" s="1"/>
  <c r="I11917" i="7"/>
  <c r="H11917" i="7"/>
  <c r="F11917" i="7"/>
  <c r="G11917" i="7" s="1"/>
  <c r="I11916" i="7"/>
  <c r="H11916" i="7"/>
  <c r="F11916" i="7"/>
  <c r="G11916" i="7" s="1"/>
  <c r="I11915" i="7"/>
  <c r="H11915" i="7"/>
  <c r="F11915" i="7"/>
  <c r="G11915" i="7" s="1"/>
  <c r="I11914" i="7"/>
  <c r="H11914" i="7"/>
  <c r="F11914" i="7"/>
  <c r="G11914" i="7" s="1"/>
  <c r="I11913" i="7"/>
  <c r="H11913" i="7"/>
  <c r="F11913" i="7"/>
  <c r="G11913" i="7" s="1"/>
  <c r="I11912" i="7"/>
  <c r="H11912" i="7"/>
  <c r="F11912" i="7"/>
  <c r="G11912" i="7" s="1"/>
  <c r="I11911" i="7"/>
  <c r="H11911" i="7"/>
  <c r="F11911" i="7"/>
  <c r="G11911" i="7" s="1"/>
  <c r="I11910" i="7"/>
  <c r="H11910" i="7"/>
  <c r="F11910" i="7"/>
  <c r="G11910" i="7" s="1"/>
  <c r="I11909" i="7"/>
  <c r="H11909" i="7"/>
  <c r="F11909" i="7"/>
  <c r="G11909" i="7" s="1"/>
  <c r="I11908" i="7"/>
  <c r="H11908" i="7"/>
  <c r="F11908" i="7"/>
  <c r="G11908" i="7" s="1"/>
  <c r="I11907" i="7"/>
  <c r="H11907" i="7"/>
  <c r="F11907" i="7"/>
  <c r="G11907" i="7" s="1"/>
  <c r="I11906" i="7"/>
  <c r="H11906" i="7"/>
  <c r="F11906" i="7"/>
  <c r="G11906" i="7" s="1"/>
  <c r="I11905" i="7"/>
  <c r="H11905" i="7"/>
  <c r="F11905" i="7"/>
  <c r="G11905" i="7" s="1"/>
  <c r="I11904" i="7"/>
  <c r="H11904" i="7"/>
  <c r="F11904" i="7"/>
  <c r="G11904" i="7" s="1"/>
  <c r="I11903" i="7"/>
  <c r="H11903" i="7"/>
  <c r="F11903" i="7"/>
  <c r="G11903" i="7" s="1"/>
  <c r="I11902" i="7"/>
  <c r="H11902" i="7"/>
  <c r="F11902" i="7"/>
  <c r="G11902" i="7" s="1"/>
  <c r="I11901" i="7"/>
  <c r="H11901" i="7"/>
  <c r="F11901" i="7"/>
  <c r="G11901" i="7" s="1"/>
  <c r="I11900" i="7"/>
  <c r="H11900" i="7"/>
  <c r="F11900" i="7"/>
  <c r="G11900" i="7" s="1"/>
  <c r="I11899" i="7"/>
  <c r="H11899" i="7"/>
  <c r="F11899" i="7"/>
  <c r="G11899" i="7" s="1"/>
  <c r="I11898" i="7"/>
  <c r="H11898" i="7"/>
  <c r="F11898" i="7"/>
  <c r="G11898" i="7" s="1"/>
  <c r="I11897" i="7"/>
  <c r="H11897" i="7"/>
  <c r="F11897" i="7"/>
  <c r="G11897" i="7" s="1"/>
  <c r="I11896" i="7"/>
  <c r="H11896" i="7"/>
  <c r="F11896" i="7"/>
  <c r="G11896" i="7" s="1"/>
  <c r="I11895" i="7"/>
  <c r="H11895" i="7"/>
  <c r="F11895" i="7"/>
  <c r="G11895" i="7" s="1"/>
  <c r="I11894" i="7"/>
  <c r="H11894" i="7"/>
  <c r="F11894" i="7"/>
  <c r="G11894" i="7" s="1"/>
  <c r="I11893" i="7"/>
  <c r="H11893" i="7"/>
  <c r="F11893" i="7"/>
  <c r="G11893" i="7" s="1"/>
  <c r="I11892" i="7"/>
  <c r="H11892" i="7"/>
  <c r="F11892" i="7"/>
  <c r="G11892" i="7" s="1"/>
  <c r="I11891" i="7"/>
  <c r="H11891" i="7"/>
  <c r="F11891" i="7"/>
  <c r="G11891" i="7" s="1"/>
  <c r="I11890" i="7"/>
  <c r="H11890" i="7"/>
  <c r="F11890" i="7"/>
  <c r="G11890" i="7" s="1"/>
  <c r="I11889" i="7"/>
  <c r="H11889" i="7"/>
  <c r="F11889" i="7"/>
  <c r="G11889" i="7" s="1"/>
  <c r="I11888" i="7"/>
  <c r="H11888" i="7"/>
  <c r="F11888" i="7"/>
  <c r="G11888" i="7" s="1"/>
  <c r="I11887" i="7"/>
  <c r="H11887" i="7"/>
  <c r="F11887" i="7"/>
  <c r="G11887" i="7" s="1"/>
  <c r="I11886" i="7"/>
  <c r="H11886" i="7"/>
  <c r="F11886" i="7"/>
  <c r="G11886" i="7" s="1"/>
  <c r="I11885" i="7"/>
  <c r="H11885" i="7"/>
  <c r="F11885" i="7"/>
  <c r="G11885" i="7" s="1"/>
  <c r="I11884" i="7"/>
  <c r="H11884" i="7"/>
  <c r="F11884" i="7"/>
  <c r="G11884" i="7" s="1"/>
  <c r="I11883" i="7"/>
  <c r="H11883" i="7"/>
  <c r="F11883" i="7"/>
  <c r="G11883" i="7" s="1"/>
  <c r="I11882" i="7"/>
  <c r="H11882" i="7"/>
  <c r="F11882" i="7"/>
  <c r="G11882" i="7" s="1"/>
  <c r="I11881" i="7"/>
  <c r="H11881" i="7"/>
  <c r="F11881" i="7"/>
  <c r="G11881" i="7" s="1"/>
  <c r="I11880" i="7"/>
  <c r="H11880" i="7"/>
  <c r="F11880" i="7"/>
  <c r="G11880" i="7" s="1"/>
  <c r="I11879" i="7"/>
  <c r="H11879" i="7"/>
  <c r="F11879" i="7"/>
  <c r="G11879" i="7" s="1"/>
  <c r="I11878" i="7"/>
  <c r="H11878" i="7"/>
  <c r="F11878" i="7"/>
  <c r="G11878" i="7" s="1"/>
  <c r="I11877" i="7"/>
  <c r="H11877" i="7"/>
  <c r="F11877" i="7"/>
  <c r="G11877" i="7" s="1"/>
  <c r="I11876" i="7"/>
  <c r="H11876" i="7"/>
  <c r="F11876" i="7"/>
  <c r="G11876" i="7" s="1"/>
  <c r="I11875" i="7"/>
  <c r="H11875" i="7"/>
  <c r="F11875" i="7"/>
  <c r="G11875" i="7" s="1"/>
  <c r="I11874" i="7"/>
  <c r="H11874" i="7"/>
  <c r="F11874" i="7"/>
  <c r="G11874" i="7" s="1"/>
  <c r="I11873" i="7"/>
  <c r="H11873" i="7"/>
  <c r="F11873" i="7"/>
  <c r="G11873" i="7" s="1"/>
  <c r="I11872" i="7"/>
  <c r="H11872" i="7"/>
  <c r="F11872" i="7"/>
  <c r="G11872" i="7" s="1"/>
  <c r="I11871" i="7"/>
  <c r="H11871" i="7"/>
  <c r="F11871" i="7"/>
  <c r="G11871" i="7" s="1"/>
  <c r="I11870" i="7"/>
  <c r="H11870" i="7"/>
  <c r="F11870" i="7"/>
  <c r="G11870" i="7" s="1"/>
  <c r="I11869" i="7"/>
  <c r="H11869" i="7"/>
  <c r="F11869" i="7"/>
  <c r="G11869" i="7" s="1"/>
  <c r="I11868" i="7"/>
  <c r="H11868" i="7"/>
  <c r="F11868" i="7"/>
  <c r="G11868" i="7" s="1"/>
  <c r="I11867" i="7"/>
  <c r="H11867" i="7"/>
  <c r="F11867" i="7"/>
  <c r="G11867" i="7" s="1"/>
  <c r="I11866" i="7"/>
  <c r="H11866" i="7"/>
  <c r="F11866" i="7"/>
  <c r="G11866" i="7" s="1"/>
  <c r="I11865" i="7"/>
  <c r="H11865" i="7"/>
  <c r="F11865" i="7"/>
  <c r="G11865" i="7" s="1"/>
  <c r="I11864" i="7"/>
  <c r="H11864" i="7"/>
  <c r="F11864" i="7"/>
  <c r="G11864" i="7" s="1"/>
  <c r="I11863" i="7"/>
  <c r="H11863" i="7"/>
  <c r="F11863" i="7"/>
  <c r="G11863" i="7" s="1"/>
  <c r="I11862" i="7"/>
  <c r="H11862" i="7"/>
  <c r="F11862" i="7"/>
  <c r="G11862" i="7" s="1"/>
  <c r="I11861" i="7"/>
  <c r="H11861" i="7"/>
  <c r="F11861" i="7"/>
  <c r="G11861" i="7" s="1"/>
  <c r="I11860" i="7"/>
  <c r="H11860" i="7"/>
  <c r="F11860" i="7"/>
  <c r="G11860" i="7" s="1"/>
  <c r="I11859" i="7"/>
  <c r="H11859" i="7"/>
  <c r="F11859" i="7"/>
  <c r="G11859" i="7" s="1"/>
  <c r="I11858" i="7"/>
  <c r="H11858" i="7"/>
  <c r="F11858" i="7"/>
  <c r="G11858" i="7" s="1"/>
  <c r="I11857" i="7"/>
  <c r="H11857" i="7"/>
  <c r="F11857" i="7"/>
  <c r="G11857" i="7" s="1"/>
  <c r="I11856" i="7"/>
  <c r="H11856" i="7"/>
  <c r="F11856" i="7"/>
  <c r="G11856" i="7" s="1"/>
  <c r="I11855" i="7"/>
  <c r="H11855" i="7"/>
  <c r="F11855" i="7"/>
  <c r="G11855" i="7" s="1"/>
  <c r="I11854" i="7"/>
  <c r="H11854" i="7"/>
  <c r="F11854" i="7"/>
  <c r="G11854" i="7" s="1"/>
  <c r="I11853" i="7"/>
  <c r="H11853" i="7"/>
  <c r="F11853" i="7"/>
  <c r="G11853" i="7" s="1"/>
  <c r="I11852" i="7"/>
  <c r="H11852" i="7"/>
  <c r="F11852" i="7"/>
  <c r="G11852" i="7" s="1"/>
  <c r="I11851" i="7"/>
  <c r="H11851" i="7"/>
  <c r="F11851" i="7"/>
  <c r="G11851" i="7" s="1"/>
  <c r="I11850" i="7"/>
  <c r="H11850" i="7"/>
  <c r="F11850" i="7"/>
  <c r="G11850" i="7" s="1"/>
  <c r="I11849" i="7"/>
  <c r="H11849" i="7"/>
  <c r="F11849" i="7"/>
  <c r="G11849" i="7" s="1"/>
  <c r="I11848" i="7"/>
  <c r="H11848" i="7"/>
  <c r="F11848" i="7"/>
  <c r="G11848" i="7" s="1"/>
  <c r="I11847" i="7"/>
  <c r="H11847" i="7"/>
  <c r="F11847" i="7"/>
  <c r="G11847" i="7" s="1"/>
  <c r="I11846" i="7"/>
  <c r="H11846" i="7"/>
  <c r="F11846" i="7"/>
  <c r="G11846" i="7" s="1"/>
  <c r="I11845" i="7"/>
  <c r="H11845" i="7"/>
  <c r="F11845" i="7"/>
  <c r="G11845" i="7" s="1"/>
  <c r="I11844" i="7"/>
  <c r="H11844" i="7"/>
  <c r="F11844" i="7"/>
  <c r="G11844" i="7" s="1"/>
  <c r="I11843" i="7"/>
  <c r="H11843" i="7"/>
  <c r="F11843" i="7"/>
  <c r="G11843" i="7" s="1"/>
  <c r="I11842" i="7"/>
  <c r="H11842" i="7"/>
  <c r="F11842" i="7"/>
  <c r="G11842" i="7" s="1"/>
  <c r="I11841" i="7"/>
  <c r="H11841" i="7"/>
  <c r="F11841" i="7"/>
  <c r="G11841" i="7" s="1"/>
  <c r="I11840" i="7"/>
  <c r="H11840" i="7"/>
  <c r="F11840" i="7"/>
  <c r="G11840" i="7" s="1"/>
  <c r="I11839" i="7"/>
  <c r="H11839" i="7"/>
  <c r="F11839" i="7"/>
  <c r="G11839" i="7" s="1"/>
  <c r="I11838" i="7"/>
  <c r="H11838" i="7"/>
  <c r="F11838" i="7"/>
  <c r="G11838" i="7" s="1"/>
  <c r="I11837" i="7"/>
  <c r="H11837" i="7"/>
  <c r="F11837" i="7"/>
  <c r="G11837" i="7" s="1"/>
  <c r="I11836" i="7"/>
  <c r="H11836" i="7"/>
  <c r="F11836" i="7"/>
  <c r="G11836" i="7" s="1"/>
  <c r="I11835" i="7"/>
  <c r="H11835" i="7"/>
  <c r="F11835" i="7"/>
  <c r="G11835" i="7" s="1"/>
  <c r="I11834" i="7"/>
  <c r="H11834" i="7"/>
  <c r="F11834" i="7"/>
  <c r="G11834" i="7" s="1"/>
  <c r="I11833" i="7"/>
  <c r="H11833" i="7"/>
  <c r="F11833" i="7"/>
  <c r="G11833" i="7" s="1"/>
  <c r="I11832" i="7"/>
  <c r="H11832" i="7"/>
  <c r="F11832" i="7"/>
  <c r="G11832" i="7" s="1"/>
  <c r="I11831" i="7"/>
  <c r="H11831" i="7"/>
  <c r="F11831" i="7"/>
  <c r="G11831" i="7" s="1"/>
  <c r="I11830" i="7"/>
  <c r="H11830" i="7"/>
  <c r="F11830" i="7"/>
  <c r="G11830" i="7" s="1"/>
  <c r="I11829" i="7"/>
  <c r="H11829" i="7"/>
  <c r="F11829" i="7"/>
  <c r="G11829" i="7" s="1"/>
  <c r="I11828" i="7"/>
  <c r="H11828" i="7"/>
  <c r="F11828" i="7"/>
  <c r="G11828" i="7" s="1"/>
  <c r="I11827" i="7"/>
  <c r="H11827" i="7"/>
  <c r="F11827" i="7"/>
  <c r="G11827" i="7" s="1"/>
  <c r="I11826" i="7"/>
  <c r="H11826" i="7"/>
  <c r="F11826" i="7"/>
  <c r="G11826" i="7" s="1"/>
  <c r="I11825" i="7"/>
  <c r="H11825" i="7"/>
  <c r="F11825" i="7"/>
  <c r="G11825" i="7" s="1"/>
  <c r="I11824" i="7"/>
  <c r="H11824" i="7"/>
  <c r="F11824" i="7"/>
  <c r="G11824" i="7" s="1"/>
  <c r="I11823" i="7"/>
  <c r="H11823" i="7"/>
  <c r="F11823" i="7"/>
  <c r="G11823" i="7" s="1"/>
  <c r="I11822" i="7"/>
  <c r="H11822" i="7"/>
  <c r="F11822" i="7"/>
  <c r="G11822" i="7" s="1"/>
  <c r="I11821" i="7"/>
  <c r="H11821" i="7"/>
  <c r="F11821" i="7"/>
  <c r="G11821" i="7" s="1"/>
  <c r="I11820" i="7"/>
  <c r="H11820" i="7"/>
  <c r="F11820" i="7"/>
  <c r="G11820" i="7" s="1"/>
  <c r="I11819" i="7"/>
  <c r="H11819" i="7"/>
  <c r="F11819" i="7"/>
  <c r="G11819" i="7" s="1"/>
  <c r="I11818" i="7"/>
  <c r="H11818" i="7"/>
  <c r="F11818" i="7"/>
  <c r="G11818" i="7" s="1"/>
  <c r="I11817" i="7"/>
  <c r="H11817" i="7"/>
  <c r="F11817" i="7"/>
  <c r="G11817" i="7" s="1"/>
  <c r="I11816" i="7"/>
  <c r="H11816" i="7"/>
  <c r="F11816" i="7"/>
  <c r="G11816" i="7" s="1"/>
  <c r="I11815" i="7"/>
  <c r="H11815" i="7"/>
  <c r="F11815" i="7"/>
  <c r="G11815" i="7" s="1"/>
  <c r="I11814" i="7"/>
  <c r="H11814" i="7"/>
  <c r="F11814" i="7"/>
  <c r="G11814" i="7" s="1"/>
  <c r="I11813" i="7"/>
  <c r="H11813" i="7"/>
  <c r="F11813" i="7"/>
  <c r="G11813" i="7" s="1"/>
  <c r="I11812" i="7"/>
  <c r="H11812" i="7"/>
  <c r="F11812" i="7"/>
  <c r="G11812" i="7" s="1"/>
  <c r="I11811" i="7"/>
  <c r="H11811" i="7"/>
  <c r="F11811" i="7"/>
  <c r="G11811" i="7" s="1"/>
  <c r="I11810" i="7"/>
  <c r="H11810" i="7"/>
  <c r="F11810" i="7"/>
  <c r="G11810" i="7" s="1"/>
  <c r="I11809" i="7"/>
  <c r="H11809" i="7"/>
  <c r="F11809" i="7"/>
  <c r="G11809" i="7" s="1"/>
  <c r="I11808" i="7"/>
  <c r="H11808" i="7"/>
  <c r="F11808" i="7"/>
  <c r="G11808" i="7" s="1"/>
  <c r="I11807" i="7"/>
  <c r="H11807" i="7"/>
  <c r="F11807" i="7"/>
  <c r="G11807" i="7" s="1"/>
  <c r="I11806" i="7"/>
  <c r="H11806" i="7"/>
  <c r="F11806" i="7"/>
  <c r="G11806" i="7" s="1"/>
  <c r="I11805" i="7"/>
  <c r="H11805" i="7"/>
  <c r="F11805" i="7"/>
  <c r="G11805" i="7" s="1"/>
  <c r="I11804" i="7"/>
  <c r="H11804" i="7"/>
  <c r="F11804" i="7"/>
  <c r="G11804" i="7" s="1"/>
  <c r="I11803" i="7"/>
  <c r="H11803" i="7"/>
  <c r="F11803" i="7"/>
  <c r="G11803" i="7" s="1"/>
  <c r="I11802" i="7"/>
  <c r="H11802" i="7"/>
  <c r="F11802" i="7"/>
  <c r="G11802" i="7" s="1"/>
  <c r="I11801" i="7"/>
  <c r="H11801" i="7"/>
  <c r="F11801" i="7"/>
  <c r="G11801" i="7" s="1"/>
  <c r="I11800" i="7"/>
  <c r="H11800" i="7"/>
  <c r="F11800" i="7"/>
  <c r="G11800" i="7" s="1"/>
  <c r="I11799" i="7"/>
  <c r="H11799" i="7"/>
  <c r="F11799" i="7"/>
  <c r="G11799" i="7" s="1"/>
  <c r="I11798" i="7"/>
  <c r="H11798" i="7"/>
  <c r="F11798" i="7"/>
  <c r="G11798" i="7" s="1"/>
  <c r="I11797" i="7"/>
  <c r="H11797" i="7"/>
  <c r="F11797" i="7"/>
  <c r="G11797" i="7" s="1"/>
  <c r="I11796" i="7"/>
  <c r="H11796" i="7"/>
  <c r="F11796" i="7"/>
  <c r="G11796" i="7" s="1"/>
  <c r="I11795" i="7"/>
  <c r="H11795" i="7"/>
  <c r="F11795" i="7"/>
  <c r="G11795" i="7" s="1"/>
  <c r="I11794" i="7"/>
  <c r="H11794" i="7"/>
  <c r="F11794" i="7"/>
  <c r="G11794" i="7" s="1"/>
  <c r="I11793" i="7"/>
  <c r="H11793" i="7"/>
  <c r="F11793" i="7"/>
  <c r="G11793" i="7" s="1"/>
  <c r="I11792" i="7"/>
  <c r="H11792" i="7"/>
  <c r="F11792" i="7"/>
  <c r="G11792" i="7" s="1"/>
  <c r="I11791" i="7"/>
  <c r="H11791" i="7"/>
  <c r="F11791" i="7"/>
  <c r="G11791" i="7" s="1"/>
  <c r="I11790" i="7"/>
  <c r="H11790" i="7"/>
  <c r="F11790" i="7"/>
  <c r="G11790" i="7" s="1"/>
  <c r="I11789" i="7"/>
  <c r="H11789" i="7"/>
  <c r="F11789" i="7"/>
  <c r="G11789" i="7" s="1"/>
  <c r="I11788" i="7"/>
  <c r="H11788" i="7"/>
  <c r="F11788" i="7"/>
  <c r="G11788" i="7" s="1"/>
  <c r="I11787" i="7"/>
  <c r="H11787" i="7"/>
  <c r="F11787" i="7"/>
  <c r="G11787" i="7" s="1"/>
  <c r="I11786" i="7"/>
  <c r="H11786" i="7"/>
  <c r="F11786" i="7"/>
  <c r="G11786" i="7" s="1"/>
  <c r="I11785" i="7"/>
  <c r="H11785" i="7"/>
  <c r="F11785" i="7"/>
  <c r="G11785" i="7" s="1"/>
  <c r="I11784" i="7"/>
  <c r="H11784" i="7"/>
  <c r="F11784" i="7"/>
  <c r="G11784" i="7" s="1"/>
  <c r="I11783" i="7"/>
  <c r="H11783" i="7"/>
  <c r="F11783" i="7"/>
  <c r="G11783" i="7" s="1"/>
  <c r="I11782" i="7"/>
  <c r="H11782" i="7"/>
  <c r="F11782" i="7"/>
  <c r="G11782" i="7" s="1"/>
  <c r="I11781" i="7"/>
  <c r="H11781" i="7"/>
  <c r="F11781" i="7"/>
  <c r="G11781" i="7" s="1"/>
  <c r="I11780" i="7"/>
  <c r="H11780" i="7"/>
  <c r="F11780" i="7"/>
  <c r="G11780" i="7" s="1"/>
  <c r="I11779" i="7"/>
  <c r="H11779" i="7"/>
  <c r="F11779" i="7"/>
  <c r="G11779" i="7" s="1"/>
  <c r="I11778" i="7"/>
  <c r="H11778" i="7"/>
  <c r="F11778" i="7"/>
  <c r="G11778" i="7" s="1"/>
  <c r="I11777" i="7"/>
  <c r="H11777" i="7"/>
  <c r="F11777" i="7"/>
  <c r="G11777" i="7" s="1"/>
  <c r="I11776" i="7"/>
  <c r="H11776" i="7"/>
  <c r="F11776" i="7"/>
  <c r="G11776" i="7" s="1"/>
  <c r="I11775" i="7"/>
  <c r="H11775" i="7"/>
  <c r="F11775" i="7"/>
  <c r="G11775" i="7" s="1"/>
  <c r="I11774" i="7"/>
  <c r="H11774" i="7"/>
  <c r="F11774" i="7"/>
  <c r="G11774" i="7" s="1"/>
  <c r="I11773" i="7"/>
  <c r="H11773" i="7"/>
  <c r="F11773" i="7"/>
  <c r="G11773" i="7" s="1"/>
  <c r="I11772" i="7"/>
  <c r="H11772" i="7"/>
  <c r="F11772" i="7"/>
  <c r="G11772" i="7" s="1"/>
  <c r="I11771" i="7"/>
  <c r="H11771" i="7"/>
  <c r="F11771" i="7"/>
  <c r="G11771" i="7" s="1"/>
  <c r="I11770" i="7"/>
  <c r="H11770" i="7"/>
  <c r="F11770" i="7"/>
  <c r="G11770" i="7" s="1"/>
  <c r="I11769" i="7"/>
  <c r="H11769" i="7"/>
  <c r="F11769" i="7"/>
  <c r="G11769" i="7" s="1"/>
  <c r="I11768" i="7"/>
  <c r="H11768" i="7"/>
  <c r="F11768" i="7"/>
  <c r="G11768" i="7" s="1"/>
  <c r="I11767" i="7"/>
  <c r="H11767" i="7"/>
  <c r="F11767" i="7"/>
  <c r="G11767" i="7" s="1"/>
  <c r="I11766" i="7"/>
  <c r="H11766" i="7"/>
  <c r="F11766" i="7"/>
  <c r="G11766" i="7" s="1"/>
  <c r="I11765" i="7"/>
  <c r="H11765" i="7"/>
  <c r="F11765" i="7"/>
  <c r="G11765" i="7" s="1"/>
  <c r="I11764" i="7"/>
  <c r="H11764" i="7"/>
  <c r="F11764" i="7"/>
  <c r="G11764" i="7" s="1"/>
  <c r="I11763" i="7"/>
  <c r="H11763" i="7"/>
  <c r="F11763" i="7"/>
  <c r="G11763" i="7" s="1"/>
  <c r="I11762" i="7"/>
  <c r="H11762" i="7"/>
  <c r="F11762" i="7"/>
  <c r="G11762" i="7" s="1"/>
  <c r="I11761" i="7"/>
  <c r="H11761" i="7"/>
  <c r="F11761" i="7"/>
  <c r="G11761" i="7" s="1"/>
  <c r="I11760" i="7"/>
  <c r="H11760" i="7"/>
  <c r="F11760" i="7"/>
  <c r="G11760" i="7" s="1"/>
  <c r="I11759" i="7"/>
  <c r="H11759" i="7"/>
  <c r="F11759" i="7"/>
  <c r="G11759" i="7" s="1"/>
  <c r="I11758" i="7"/>
  <c r="H11758" i="7"/>
  <c r="F11758" i="7"/>
  <c r="G11758" i="7" s="1"/>
  <c r="I11757" i="7"/>
  <c r="H11757" i="7"/>
  <c r="F11757" i="7"/>
  <c r="G11757" i="7" s="1"/>
  <c r="I11756" i="7"/>
  <c r="H11756" i="7"/>
  <c r="F11756" i="7"/>
  <c r="G11756" i="7" s="1"/>
  <c r="I11755" i="7"/>
  <c r="H11755" i="7"/>
  <c r="F11755" i="7"/>
  <c r="G11755" i="7" s="1"/>
  <c r="I11754" i="7"/>
  <c r="H11754" i="7"/>
  <c r="F11754" i="7"/>
  <c r="G11754" i="7" s="1"/>
  <c r="I11753" i="7"/>
  <c r="H11753" i="7"/>
  <c r="F11753" i="7"/>
  <c r="G11753" i="7" s="1"/>
  <c r="I11752" i="7"/>
  <c r="H11752" i="7"/>
  <c r="F11752" i="7"/>
  <c r="G11752" i="7" s="1"/>
  <c r="I11751" i="7"/>
  <c r="H11751" i="7"/>
  <c r="F11751" i="7"/>
  <c r="G11751" i="7" s="1"/>
  <c r="I11750" i="7"/>
  <c r="H11750" i="7"/>
  <c r="F11750" i="7"/>
  <c r="G11750" i="7" s="1"/>
  <c r="I11749" i="7"/>
  <c r="H11749" i="7"/>
  <c r="F11749" i="7"/>
  <c r="G11749" i="7" s="1"/>
  <c r="I11748" i="7"/>
  <c r="H11748" i="7"/>
  <c r="F11748" i="7"/>
  <c r="G11748" i="7" s="1"/>
  <c r="I11747" i="7"/>
  <c r="H11747" i="7"/>
  <c r="F11747" i="7"/>
  <c r="G11747" i="7" s="1"/>
  <c r="I11746" i="7"/>
  <c r="H11746" i="7"/>
  <c r="F11746" i="7"/>
  <c r="G11746" i="7" s="1"/>
  <c r="I11745" i="7"/>
  <c r="H11745" i="7"/>
  <c r="F11745" i="7"/>
  <c r="G11745" i="7" s="1"/>
  <c r="I11744" i="7"/>
  <c r="H11744" i="7"/>
  <c r="F11744" i="7"/>
  <c r="G11744" i="7" s="1"/>
  <c r="I11743" i="7"/>
  <c r="H11743" i="7"/>
  <c r="F11743" i="7"/>
  <c r="G11743" i="7" s="1"/>
  <c r="I11742" i="7"/>
  <c r="H11742" i="7"/>
  <c r="F11742" i="7"/>
  <c r="G11742" i="7" s="1"/>
  <c r="I11741" i="7"/>
  <c r="H11741" i="7"/>
  <c r="F11741" i="7"/>
  <c r="G11741" i="7" s="1"/>
  <c r="I11740" i="7"/>
  <c r="H11740" i="7"/>
  <c r="F11740" i="7"/>
  <c r="G11740" i="7" s="1"/>
  <c r="I11739" i="7"/>
  <c r="H11739" i="7"/>
  <c r="F11739" i="7"/>
  <c r="G11739" i="7" s="1"/>
  <c r="I11738" i="7"/>
  <c r="H11738" i="7"/>
  <c r="F11738" i="7"/>
  <c r="G11738" i="7" s="1"/>
  <c r="I11737" i="7"/>
  <c r="H11737" i="7"/>
  <c r="F11737" i="7"/>
  <c r="G11737" i="7" s="1"/>
  <c r="I11736" i="7"/>
  <c r="H11736" i="7"/>
  <c r="F11736" i="7"/>
  <c r="G11736" i="7" s="1"/>
  <c r="I11735" i="7"/>
  <c r="H11735" i="7"/>
  <c r="F11735" i="7"/>
  <c r="G11735" i="7" s="1"/>
  <c r="I11734" i="7"/>
  <c r="H11734" i="7"/>
  <c r="F11734" i="7"/>
  <c r="G11734" i="7" s="1"/>
  <c r="I11733" i="7"/>
  <c r="H11733" i="7"/>
  <c r="F11733" i="7"/>
  <c r="G11733" i="7" s="1"/>
  <c r="I11732" i="7"/>
  <c r="H11732" i="7"/>
  <c r="F11732" i="7"/>
  <c r="G11732" i="7" s="1"/>
  <c r="I11731" i="7"/>
  <c r="H11731" i="7"/>
  <c r="F11731" i="7"/>
  <c r="G11731" i="7" s="1"/>
  <c r="I11730" i="7"/>
  <c r="H11730" i="7"/>
  <c r="F11730" i="7"/>
  <c r="G11730" i="7" s="1"/>
  <c r="I11729" i="7"/>
  <c r="H11729" i="7"/>
  <c r="F11729" i="7"/>
  <c r="G11729" i="7" s="1"/>
  <c r="I11728" i="7"/>
  <c r="H11728" i="7"/>
  <c r="F11728" i="7"/>
  <c r="G11728" i="7" s="1"/>
  <c r="I11727" i="7"/>
  <c r="H11727" i="7"/>
  <c r="F11727" i="7"/>
  <c r="G11727" i="7" s="1"/>
  <c r="I11726" i="7"/>
  <c r="H11726" i="7"/>
  <c r="F11726" i="7"/>
  <c r="G11726" i="7" s="1"/>
  <c r="I11725" i="7"/>
  <c r="H11725" i="7"/>
  <c r="F11725" i="7"/>
  <c r="G11725" i="7" s="1"/>
  <c r="I11724" i="7"/>
  <c r="H11724" i="7"/>
  <c r="F11724" i="7"/>
  <c r="G11724" i="7" s="1"/>
  <c r="I11723" i="7"/>
  <c r="H11723" i="7"/>
  <c r="F11723" i="7"/>
  <c r="G11723" i="7" s="1"/>
  <c r="I11722" i="7"/>
  <c r="H11722" i="7"/>
  <c r="F11722" i="7"/>
  <c r="G11722" i="7" s="1"/>
  <c r="I11721" i="7"/>
  <c r="H11721" i="7"/>
  <c r="F11721" i="7"/>
  <c r="G11721" i="7" s="1"/>
  <c r="I11720" i="7"/>
  <c r="H11720" i="7"/>
  <c r="F11720" i="7"/>
  <c r="G11720" i="7" s="1"/>
  <c r="I11719" i="7"/>
  <c r="H11719" i="7"/>
  <c r="F11719" i="7"/>
  <c r="G11719" i="7" s="1"/>
  <c r="I11718" i="7"/>
  <c r="H11718" i="7"/>
  <c r="F11718" i="7"/>
  <c r="G11718" i="7" s="1"/>
  <c r="I11717" i="7"/>
  <c r="H11717" i="7"/>
  <c r="F11717" i="7"/>
  <c r="G11717" i="7" s="1"/>
  <c r="I11716" i="7"/>
  <c r="H11716" i="7"/>
  <c r="F11716" i="7"/>
  <c r="G11716" i="7" s="1"/>
  <c r="I11715" i="7"/>
  <c r="H11715" i="7"/>
  <c r="F11715" i="7"/>
  <c r="G11715" i="7" s="1"/>
  <c r="I11714" i="7"/>
  <c r="H11714" i="7"/>
  <c r="F11714" i="7"/>
  <c r="G11714" i="7" s="1"/>
  <c r="I11713" i="7"/>
  <c r="H11713" i="7"/>
  <c r="F11713" i="7"/>
  <c r="G11713" i="7" s="1"/>
  <c r="I11712" i="7"/>
  <c r="H11712" i="7"/>
  <c r="F11712" i="7"/>
  <c r="G11712" i="7" s="1"/>
  <c r="I11711" i="7"/>
  <c r="H11711" i="7"/>
  <c r="F11711" i="7"/>
  <c r="G11711" i="7" s="1"/>
  <c r="I11710" i="7"/>
  <c r="H11710" i="7"/>
  <c r="F11710" i="7"/>
  <c r="G11710" i="7" s="1"/>
  <c r="I11709" i="7"/>
  <c r="H11709" i="7"/>
  <c r="F11709" i="7"/>
  <c r="G11709" i="7" s="1"/>
  <c r="I11708" i="7"/>
  <c r="H11708" i="7"/>
  <c r="F11708" i="7"/>
  <c r="G11708" i="7" s="1"/>
  <c r="I11707" i="7"/>
  <c r="H11707" i="7"/>
  <c r="F11707" i="7"/>
  <c r="G11707" i="7" s="1"/>
  <c r="I11706" i="7"/>
  <c r="H11706" i="7"/>
  <c r="F11706" i="7"/>
  <c r="G11706" i="7" s="1"/>
  <c r="I11705" i="7"/>
  <c r="H11705" i="7"/>
  <c r="F11705" i="7"/>
  <c r="G11705" i="7" s="1"/>
  <c r="I11704" i="7"/>
  <c r="H11704" i="7"/>
  <c r="F11704" i="7"/>
  <c r="G11704" i="7" s="1"/>
  <c r="I11703" i="7"/>
  <c r="H11703" i="7"/>
  <c r="F11703" i="7"/>
  <c r="G11703" i="7" s="1"/>
  <c r="I11702" i="7"/>
  <c r="H11702" i="7"/>
  <c r="F11702" i="7"/>
  <c r="G11702" i="7" s="1"/>
  <c r="I11701" i="7"/>
  <c r="H11701" i="7"/>
  <c r="F11701" i="7"/>
  <c r="G11701" i="7" s="1"/>
  <c r="I11700" i="7"/>
  <c r="H11700" i="7"/>
  <c r="F11700" i="7"/>
  <c r="G11700" i="7" s="1"/>
  <c r="I11699" i="7"/>
  <c r="H11699" i="7"/>
  <c r="F11699" i="7"/>
  <c r="G11699" i="7" s="1"/>
  <c r="I11698" i="7"/>
  <c r="H11698" i="7"/>
  <c r="F11698" i="7"/>
  <c r="G11698" i="7" s="1"/>
  <c r="I11697" i="7"/>
  <c r="H11697" i="7"/>
  <c r="F11697" i="7"/>
  <c r="G11697" i="7" s="1"/>
  <c r="I11696" i="7"/>
  <c r="H11696" i="7"/>
  <c r="F11696" i="7"/>
  <c r="G11696" i="7" s="1"/>
  <c r="I11695" i="7"/>
  <c r="H11695" i="7"/>
  <c r="F11695" i="7"/>
  <c r="G11695" i="7" s="1"/>
  <c r="I11694" i="7"/>
  <c r="H11694" i="7"/>
  <c r="F11694" i="7"/>
  <c r="G11694" i="7" s="1"/>
  <c r="I11693" i="7"/>
  <c r="H11693" i="7"/>
  <c r="F11693" i="7"/>
  <c r="G11693" i="7" s="1"/>
  <c r="I11692" i="7"/>
  <c r="H11692" i="7"/>
  <c r="F11692" i="7"/>
  <c r="G11692" i="7" s="1"/>
  <c r="I11691" i="7"/>
  <c r="H11691" i="7"/>
  <c r="F11691" i="7"/>
  <c r="G11691" i="7" s="1"/>
  <c r="I11690" i="7"/>
  <c r="H11690" i="7"/>
  <c r="F11690" i="7"/>
  <c r="G11690" i="7" s="1"/>
  <c r="I11689" i="7"/>
  <c r="H11689" i="7"/>
  <c r="F11689" i="7"/>
  <c r="G11689" i="7" s="1"/>
  <c r="I11688" i="7"/>
  <c r="H11688" i="7"/>
  <c r="F11688" i="7"/>
  <c r="G11688" i="7" s="1"/>
  <c r="I11687" i="7"/>
  <c r="H11687" i="7"/>
  <c r="F11687" i="7"/>
  <c r="G11687" i="7" s="1"/>
  <c r="I11686" i="7"/>
  <c r="H11686" i="7"/>
  <c r="F11686" i="7"/>
  <c r="G11686" i="7" s="1"/>
  <c r="I11685" i="7"/>
  <c r="H11685" i="7"/>
  <c r="F11685" i="7"/>
  <c r="G11685" i="7" s="1"/>
  <c r="I11684" i="7"/>
  <c r="H11684" i="7"/>
  <c r="F11684" i="7"/>
  <c r="G11684" i="7" s="1"/>
  <c r="I11683" i="7"/>
  <c r="H11683" i="7"/>
  <c r="F11683" i="7"/>
  <c r="G11683" i="7" s="1"/>
  <c r="I11682" i="7"/>
  <c r="H11682" i="7"/>
  <c r="F11682" i="7"/>
  <c r="G11682" i="7" s="1"/>
  <c r="I11681" i="7"/>
  <c r="H11681" i="7"/>
  <c r="F11681" i="7"/>
  <c r="G11681" i="7" s="1"/>
  <c r="I11680" i="7"/>
  <c r="H11680" i="7"/>
  <c r="F11680" i="7"/>
  <c r="G11680" i="7" s="1"/>
  <c r="I11679" i="7"/>
  <c r="H11679" i="7"/>
  <c r="F11679" i="7"/>
  <c r="G11679" i="7" s="1"/>
  <c r="I11678" i="7"/>
  <c r="H11678" i="7"/>
  <c r="F11678" i="7"/>
  <c r="G11678" i="7" s="1"/>
  <c r="I11677" i="7"/>
  <c r="H11677" i="7"/>
  <c r="F11677" i="7"/>
  <c r="G11677" i="7" s="1"/>
  <c r="I11676" i="7"/>
  <c r="H11676" i="7"/>
  <c r="F11676" i="7"/>
  <c r="G11676" i="7" s="1"/>
  <c r="I11675" i="7"/>
  <c r="H11675" i="7"/>
  <c r="F11675" i="7"/>
  <c r="G11675" i="7" s="1"/>
  <c r="I11674" i="7"/>
  <c r="H11674" i="7"/>
  <c r="F11674" i="7"/>
  <c r="G11674" i="7" s="1"/>
  <c r="I11673" i="7"/>
  <c r="H11673" i="7"/>
  <c r="F11673" i="7"/>
  <c r="G11673" i="7" s="1"/>
  <c r="I11672" i="7"/>
  <c r="H11672" i="7"/>
  <c r="F11672" i="7"/>
  <c r="G11672" i="7" s="1"/>
  <c r="I11671" i="7"/>
  <c r="H11671" i="7"/>
  <c r="F11671" i="7"/>
  <c r="G11671" i="7" s="1"/>
  <c r="I11670" i="7"/>
  <c r="H11670" i="7"/>
  <c r="F11670" i="7"/>
  <c r="G11670" i="7" s="1"/>
  <c r="I11669" i="7"/>
  <c r="H11669" i="7"/>
  <c r="F11669" i="7"/>
  <c r="G11669" i="7" s="1"/>
  <c r="I11668" i="7"/>
  <c r="H11668" i="7"/>
  <c r="F11668" i="7"/>
  <c r="G11668" i="7" s="1"/>
  <c r="I11667" i="7"/>
  <c r="H11667" i="7"/>
  <c r="F11667" i="7"/>
  <c r="G11667" i="7" s="1"/>
  <c r="I11666" i="7"/>
  <c r="H11666" i="7"/>
  <c r="F11666" i="7"/>
  <c r="G11666" i="7" s="1"/>
  <c r="I11665" i="7"/>
  <c r="H11665" i="7"/>
  <c r="F11665" i="7"/>
  <c r="G11665" i="7" s="1"/>
  <c r="I11664" i="7"/>
  <c r="H11664" i="7"/>
  <c r="F11664" i="7"/>
  <c r="G11664" i="7" s="1"/>
  <c r="I11663" i="7"/>
  <c r="H11663" i="7"/>
  <c r="F11663" i="7"/>
  <c r="G11663" i="7" s="1"/>
  <c r="I11662" i="7"/>
  <c r="H11662" i="7"/>
  <c r="F11662" i="7"/>
  <c r="G11662" i="7" s="1"/>
  <c r="I11661" i="7"/>
  <c r="H11661" i="7"/>
  <c r="F11661" i="7"/>
  <c r="G11661" i="7" s="1"/>
  <c r="I11660" i="7"/>
  <c r="H11660" i="7"/>
  <c r="F11660" i="7"/>
  <c r="G11660" i="7" s="1"/>
  <c r="I11659" i="7"/>
  <c r="H11659" i="7"/>
  <c r="F11659" i="7"/>
  <c r="G11659" i="7" s="1"/>
  <c r="I11658" i="7"/>
  <c r="H11658" i="7"/>
  <c r="F11658" i="7"/>
  <c r="G11658" i="7" s="1"/>
  <c r="I11657" i="7"/>
  <c r="H11657" i="7"/>
  <c r="F11657" i="7"/>
  <c r="G11657" i="7" s="1"/>
  <c r="I11656" i="7"/>
  <c r="H11656" i="7"/>
  <c r="F11656" i="7"/>
  <c r="G11656" i="7" s="1"/>
  <c r="I11655" i="7"/>
  <c r="H11655" i="7"/>
  <c r="F11655" i="7"/>
  <c r="G11655" i="7" s="1"/>
  <c r="I11654" i="7"/>
  <c r="H11654" i="7"/>
  <c r="F11654" i="7"/>
  <c r="G11654" i="7" s="1"/>
  <c r="I11653" i="7"/>
  <c r="H11653" i="7"/>
  <c r="F11653" i="7"/>
  <c r="G11653" i="7" s="1"/>
  <c r="I11652" i="7"/>
  <c r="H11652" i="7"/>
  <c r="F11652" i="7"/>
  <c r="G11652" i="7" s="1"/>
  <c r="I11651" i="7"/>
  <c r="H11651" i="7"/>
  <c r="F11651" i="7"/>
  <c r="G11651" i="7" s="1"/>
  <c r="I11650" i="7"/>
  <c r="H11650" i="7"/>
  <c r="F11650" i="7"/>
  <c r="G11650" i="7" s="1"/>
  <c r="I11649" i="7"/>
  <c r="H11649" i="7"/>
  <c r="F11649" i="7"/>
  <c r="G11649" i="7" s="1"/>
  <c r="I11648" i="7"/>
  <c r="H11648" i="7"/>
  <c r="F11648" i="7"/>
  <c r="G11648" i="7" s="1"/>
  <c r="I11647" i="7"/>
  <c r="H11647" i="7"/>
  <c r="F11647" i="7"/>
  <c r="G11647" i="7" s="1"/>
  <c r="I11646" i="7"/>
  <c r="H11646" i="7"/>
  <c r="F11646" i="7"/>
  <c r="G11646" i="7" s="1"/>
  <c r="I11645" i="7"/>
  <c r="H11645" i="7"/>
  <c r="F11645" i="7"/>
  <c r="G11645" i="7" s="1"/>
  <c r="I11644" i="7"/>
  <c r="H11644" i="7"/>
  <c r="F11644" i="7"/>
  <c r="G11644" i="7" s="1"/>
  <c r="I11643" i="7"/>
  <c r="H11643" i="7"/>
  <c r="F11643" i="7"/>
  <c r="G11643" i="7" s="1"/>
  <c r="I11642" i="7"/>
  <c r="H11642" i="7"/>
  <c r="F11642" i="7"/>
  <c r="G11642" i="7" s="1"/>
  <c r="I11641" i="7"/>
  <c r="H11641" i="7"/>
  <c r="F11641" i="7"/>
  <c r="G11641" i="7" s="1"/>
  <c r="I11640" i="7"/>
  <c r="H11640" i="7"/>
  <c r="F11640" i="7"/>
  <c r="G11640" i="7" s="1"/>
  <c r="I11639" i="7"/>
  <c r="H11639" i="7"/>
  <c r="F11639" i="7"/>
  <c r="G11639" i="7" s="1"/>
  <c r="I11638" i="7"/>
  <c r="H11638" i="7"/>
  <c r="F11638" i="7"/>
  <c r="G11638" i="7" s="1"/>
  <c r="I11637" i="7"/>
  <c r="H11637" i="7"/>
  <c r="F11637" i="7"/>
  <c r="G11637" i="7" s="1"/>
  <c r="I11636" i="7"/>
  <c r="H11636" i="7"/>
  <c r="F11636" i="7"/>
  <c r="G11636" i="7" s="1"/>
  <c r="I11635" i="7"/>
  <c r="H11635" i="7"/>
  <c r="F11635" i="7"/>
  <c r="G11635" i="7" s="1"/>
  <c r="I11634" i="7"/>
  <c r="H11634" i="7"/>
  <c r="F11634" i="7"/>
  <c r="G11634" i="7" s="1"/>
  <c r="I11633" i="7"/>
  <c r="H11633" i="7"/>
  <c r="F11633" i="7"/>
  <c r="G11633" i="7" s="1"/>
  <c r="I11632" i="7"/>
  <c r="H11632" i="7"/>
  <c r="F11632" i="7"/>
  <c r="G11632" i="7" s="1"/>
  <c r="I11631" i="7"/>
  <c r="H11631" i="7"/>
  <c r="F11631" i="7"/>
  <c r="G11631" i="7" s="1"/>
  <c r="I11630" i="7"/>
  <c r="H11630" i="7"/>
  <c r="F11630" i="7"/>
  <c r="G11630" i="7" s="1"/>
  <c r="I11629" i="7"/>
  <c r="H11629" i="7"/>
  <c r="F11629" i="7"/>
  <c r="G11629" i="7" s="1"/>
  <c r="I11628" i="7"/>
  <c r="H11628" i="7"/>
  <c r="F11628" i="7"/>
  <c r="G11628" i="7" s="1"/>
  <c r="I11627" i="7"/>
  <c r="H11627" i="7"/>
  <c r="F11627" i="7"/>
  <c r="G11627" i="7" s="1"/>
  <c r="I11626" i="7"/>
  <c r="H11626" i="7"/>
  <c r="F11626" i="7"/>
  <c r="G11626" i="7" s="1"/>
  <c r="I11625" i="7"/>
  <c r="H11625" i="7"/>
  <c r="F11625" i="7"/>
  <c r="G11625" i="7" s="1"/>
  <c r="I11624" i="7"/>
  <c r="H11624" i="7"/>
  <c r="F11624" i="7"/>
  <c r="G11624" i="7" s="1"/>
  <c r="I11623" i="7"/>
  <c r="H11623" i="7"/>
  <c r="F11623" i="7"/>
  <c r="G11623" i="7" s="1"/>
  <c r="I11622" i="7"/>
  <c r="H11622" i="7"/>
  <c r="F11622" i="7"/>
  <c r="G11622" i="7" s="1"/>
  <c r="I11621" i="7"/>
  <c r="H11621" i="7"/>
  <c r="F11621" i="7"/>
  <c r="G11621" i="7" s="1"/>
  <c r="I11620" i="7"/>
  <c r="H11620" i="7"/>
  <c r="F11620" i="7"/>
  <c r="G11620" i="7" s="1"/>
  <c r="I11619" i="7"/>
  <c r="H11619" i="7"/>
  <c r="F11619" i="7"/>
  <c r="G11619" i="7" s="1"/>
  <c r="I11618" i="7"/>
  <c r="H11618" i="7"/>
  <c r="F11618" i="7"/>
  <c r="G11618" i="7" s="1"/>
  <c r="I11617" i="7"/>
  <c r="H11617" i="7"/>
  <c r="F11617" i="7"/>
  <c r="G11617" i="7" s="1"/>
  <c r="I11616" i="7"/>
  <c r="H11616" i="7"/>
  <c r="F11616" i="7"/>
  <c r="G11616" i="7" s="1"/>
  <c r="I11615" i="7"/>
  <c r="H11615" i="7"/>
  <c r="F11615" i="7"/>
  <c r="G11615" i="7" s="1"/>
  <c r="I11614" i="7"/>
  <c r="H11614" i="7"/>
  <c r="F11614" i="7"/>
  <c r="G11614" i="7" s="1"/>
  <c r="I11613" i="7"/>
  <c r="H11613" i="7"/>
  <c r="F11613" i="7"/>
  <c r="G11613" i="7" s="1"/>
  <c r="I11612" i="7"/>
  <c r="H11612" i="7"/>
  <c r="F11612" i="7"/>
  <c r="G11612" i="7" s="1"/>
  <c r="I11611" i="7"/>
  <c r="H11611" i="7"/>
  <c r="F11611" i="7"/>
  <c r="G11611" i="7" s="1"/>
  <c r="I11610" i="7"/>
  <c r="H11610" i="7"/>
  <c r="F11610" i="7"/>
  <c r="G11610" i="7" s="1"/>
  <c r="I11609" i="7"/>
  <c r="H11609" i="7"/>
  <c r="F11609" i="7"/>
  <c r="G11609" i="7" s="1"/>
  <c r="I11608" i="7"/>
  <c r="H11608" i="7"/>
  <c r="F11608" i="7"/>
  <c r="G11608" i="7" s="1"/>
  <c r="I11607" i="7"/>
  <c r="H11607" i="7"/>
  <c r="F11607" i="7"/>
  <c r="G11607" i="7" s="1"/>
  <c r="I11606" i="7"/>
  <c r="H11606" i="7"/>
  <c r="F11606" i="7"/>
  <c r="G11606" i="7" s="1"/>
  <c r="I11605" i="7"/>
  <c r="H11605" i="7"/>
  <c r="F11605" i="7"/>
  <c r="G11605" i="7" s="1"/>
  <c r="I11604" i="7"/>
  <c r="H11604" i="7"/>
  <c r="F11604" i="7"/>
  <c r="G11604" i="7" s="1"/>
  <c r="I11603" i="7"/>
  <c r="H11603" i="7"/>
  <c r="F11603" i="7"/>
  <c r="G11603" i="7" s="1"/>
  <c r="I11602" i="7"/>
  <c r="H11602" i="7"/>
  <c r="F11602" i="7"/>
  <c r="G11602" i="7" s="1"/>
  <c r="I11601" i="7"/>
  <c r="H11601" i="7"/>
  <c r="F11601" i="7"/>
  <c r="G11601" i="7" s="1"/>
  <c r="I11600" i="7"/>
  <c r="H11600" i="7"/>
  <c r="F11600" i="7"/>
  <c r="G11600" i="7" s="1"/>
  <c r="I11599" i="7"/>
  <c r="H11599" i="7"/>
  <c r="F11599" i="7"/>
  <c r="G11599" i="7" s="1"/>
  <c r="I11598" i="7"/>
  <c r="H11598" i="7"/>
  <c r="F11598" i="7"/>
  <c r="G11598" i="7" s="1"/>
  <c r="I11597" i="7"/>
  <c r="H11597" i="7"/>
  <c r="F11597" i="7"/>
  <c r="G11597" i="7" s="1"/>
  <c r="I11596" i="7"/>
  <c r="H11596" i="7"/>
  <c r="F11596" i="7"/>
  <c r="G11596" i="7" s="1"/>
  <c r="I11595" i="7"/>
  <c r="H11595" i="7"/>
  <c r="F11595" i="7"/>
  <c r="G11595" i="7" s="1"/>
  <c r="I11594" i="7"/>
  <c r="H11594" i="7"/>
  <c r="F11594" i="7"/>
  <c r="G11594" i="7" s="1"/>
  <c r="I11593" i="7"/>
  <c r="H11593" i="7"/>
  <c r="F11593" i="7"/>
  <c r="G11593" i="7" s="1"/>
  <c r="I11592" i="7"/>
  <c r="H11592" i="7"/>
  <c r="F11592" i="7"/>
  <c r="G11592" i="7" s="1"/>
  <c r="I11591" i="7"/>
  <c r="H11591" i="7"/>
  <c r="F11591" i="7"/>
  <c r="G11591" i="7" s="1"/>
  <c r="I11590" i="7"/>
  <c r="H11590" i="7"/>
  <c r="F11590" i="7"/>
  <c r="G11590" i="7" s="1"/>
  <c r="I11589" i="7"/>
  <c r="H11589" i="7"/>
  <c r="F11589" i="7"/>
  <c r="G11589" i="7" s="1"/>
  <c r="I11588" i="7"/>
  <c r="H11588" i="7"/>
  <c r="F11588" i="7"/>
  <c r="G11588" i="7" s="1"/>
  <c r="I11587" i="7"/>
  <c r="H11587" i="7"/>
  <c r="F11587" i="7"/>
  <c r="G11587" i="7" s="1"/>
  <c r="I11586" i="7"/>
  <c r="H11586" i="7"/>
  <c r="F11586" i="7"/>
  <c r="G11586" i="7" s="1"/>
  <c r="I11585" i="7"/>
  <c r="H11585" i="7"/>
  <c r="F11585" i="7"/>
  <c r="G11585" i="7" s="1"/>
  <c r="I11584" i="7"/>
  <c r="H11584" i="7"/>
  <c r="F11584" i="7"/>
  <c r="G11584" i="7" s="1"/>
  <c r="I11583" i="7"/>
  <c r="H11583" i="7"/>
  <c r="F11583" i="7"/>
  <c r="G11583" i="7" s="1"/>
  <c r="I11582" i="7"/>
  <c r="H11582" i="7"/>
  <c r="F11582" i="7"/>
  <c r="G11582" i="7" s="1"/>
  <c r="I11581" i="7"/>
  <c r="H11581" i="7"/>
  <c r="F11581" i="7"/>
  <c r="G11581" i="7" s="1"/>
  <c r="I11580" i="7"/>
  <c r="H11580" i="7"/>
  <c r="F11580" i="7"/>
  <c r="G11580" i="7" s="1"/>
  <c r="I11579" i="7"/>
  <c r="H11579" i="7"/>
  <c r="F11579" i="7"/>
  <c r="G11579" i="7" s="1"/>
  <c r="I11578" i="7"/>
  <c r="H11578" i="7"/>
  <c r="F11578" i="7"/>
  <c r="G11578" i="7" s="1"/>
  <c r="I11577" i="7"/>
  <c r="H11577" i="7"/>
  <c r="F11577" i="7"/>
  <c r="G11577" i="7" s="1"/>
  <c r="I11576" i="7"/>
  <c r="H11576" i="7"/>
  <c r="F11576" i="7"/>
  <c r="G11576" i="7" s="1"/>
  <c r="I11575" i="7"/>
  <c r="H11575" i="7"/>
  <c r="F11575" i="7"/>
  <c r="G11575" i="7" s="1"/>
  <c r="I11574" i="7"/>
  <c r="H11574" i="7"/>
  <c r="F11574" i="7"/>
  <c r="G11574" i="7" s="1"/>
  <c r="I11573" i="7"/>
  <c r="H11573" i="7"/>
  <c r="F11573" i="7"/>
  <c r="G11573" i="7" s="1"/>
  <c r="I11572" i="7"/>
  <c r="H11572" i="7"/>
  <c r="F11572" i="7"/>
  <c r="G11572" i="7" s="1"/>
  <c r="I11571" i="7"/>
  <c r="H11571" i="7"/>
  <c r="F11571" i="7"/>
  <c r="G11571" i="7" s="1"/>
  <c r="I11570" i="7"/>
  <c r="H11570" i="7"/>
  <c r="F11570" i="7"/>
  <c r="G11570" i="7" s="1"/>
  <c r="I11569" i="7"/>
  <c r="H11569" i="7"/>
  <c r="F11569" i="7"/>
  <c r="G11569" i="7" s="1"/>
  <c r="I11568" i="7"/>
  <c r="H11568" i="7"/>
  <c r="F11568" i="7"/>
  <c r="G11568" i="7" s="1"/>
  <c r="I11567" i="7"/>
  <c r="H11567" i="7"/>
  <c r="F11567" i="7"/>
  <c r="G11567" i="7" s="1"/>
  <c r="I11566" i="7"/>
  <c r="H11566" i="7"/>
  <c r="F11566" i="7"/>
  <c r="G11566" i="7" s="1"/>
  <c r="I11565" i="7"/>
  <c r="H11565" i="7"/>
  <c r="F11565" i="7"/>
  <c r="G11565" i="7" s="1"/>
  <c r="I11564" i="7"/>
  <c r="H11564" i="7"/>
  <c r="F11564" i="7"/>
  <c r="G11564" i="7" s="1"/>
  <c r="I11563" i="7"/>
  <c r="H11563" i="7"/>
  <c r="F11563" i="7"/>
  <c r="G11563" i="7" s="1"/>
  <c r="I11562" i="7"/>
  <c r="H11562" i="7"/>
  <c r="F11562" i="7"/>
  <c r="G11562" i="7" s="1"/>
  <c r="I11561" i="7"/>
  <c r="H11561" i="7"/>
  <c r="F11561" i="7"/>
  <c r="G11561" i="7" s="1"/>
  <c r="I11560" i="7"/>
  <c r="H11560" i="7"/>
  <c r="F11560" i="7"/>
  <c r="G11560" i="7" s="1"/>
  <c r="I11559" i="7"/>
  <c r="H11559" i="7"/>
  <c r="F11559" i="7"/>
  <c r="G11559" i="7" s="1"/>
  <c r="I11558" i="7"/>
  <c r="H11558" i="7"/>
  <c r="F11558" i="7"/>
  <c r="G11558" i="7" s="1"/>
  <c r="I11557" i="7"/>
  <c r="H11557" i="7"/>
  <c r="F11557" i="7"/>
  <c r="G11557" i="7" s="1"/>
  <c r="I11556" i="7"/>
  <c r="H11556" i="7"/>
  <c r="F11556" i="7"/>
  <c r="G11556" i="7" s="1"/>
  <c r="I11555" i="7"/>
  <c r="H11555" i="7"/>
  <c r="F11555" i="7"/>
  <c r="G11555" i="7" s="1"/>
  <c r="I11554" i="7"/>
  <c r="H11554" i="7"/>
  <c r="F11554" i="7"/>
  <c r="G11554" i="7" s="1"/>
  <c r="I11553" i="7"/>
  <c r="H11553" i="7"/>
  <c r="F11553" i="7"/>
  <c r="G11553" i="7" s="1"/>
  <c r="I11552" i="7"/>
  <c r="H11552" i="7"/>
  <c r="F11552" i="7"/>
  <c r="G11552" i="7" s="1"/>
  <c r="I11551" i="7"/>
  <c r="H11551" i="7"/>
  <c r="F11551" i="7"/>
  <c r="G11551" i="7" s="1"/>
  <c r="I11550" i="7"/>
  <c r="H11550" i="7"/>
  <c r="F11550" i="7"/>
  <c r="G11550" i="7" s="1"/>
  <c r="I11549" i="7"/>
  <c r="H11549" i="7"/>
  <c r="F11549" i="7"/>
  <c r="G11549" i="7" s="1"/>
  <c r="I11548" i="7"/>
  <c r="H11548" i="7"/>
  <c r="F11548" i="7"/>
  <c r="G11548" i="7" s="1"/>
  <c r="I11547" i="7"/>
  <c r="H11547" i="7"/>
  <c r="F11547" i="7"/>
  <c r="G11547" i="7" s="1"/>
  <c r="I11546" i="7"/>
  <c r="H11546" i="7"/>
  <c r="F11546" i="7"/>
  <c r="G11546" i="7" s="1"/>
  <c r="I11545" i="7"/>
  <c r="H11545" i="7"/>
  <c r="F11545" i="7"/>
  <c r="G11545" i="7" s="1"/>
  <c r="I11544" i="7"/>
  <c r="H11544" i="7"/>
  <c r="F11544" i="7"/>
  <c r="G11544" i="7" s="1"/>
  <c r="I11543" i="7"/>
  <c r="H11543" i="7"/>
  <c r="F11543" i="7"/>
  <c r="G11543" i="7" s="1"/>
  <c r="I11542" i="7"/>
  <c r="H11542" i="7"/>
  <c r="F11542" i="7"/>
  <c r="G11542" i="7" s="1"/>
  <c r="I11541" i="7"/>
  <c r="H11541" i="7"/>
  <c r="F11541" i="7"/>
  <c r="G11541" i="7" s="1"/>
  <c r="I11540" i="7"/>
  <c r="H11540" i="7"/>
  <c r="F11540" i="7"/>
  <c r="G11540" i="7" s="1"/>
  <c r="I11539" i="7"/>
  <c r="H11539" i="7"/>
  <c r="F11539" i="7"/>
  <c r="G11539" i="7" s="1"/>
  <c r="I11538" i="7"/>
  <c r="H11538" i="7"/>
  <c r="F11538" i="7"/>
  <c r="G11538" i="7" s="1"/>
  <c r="I11537" i="7"/>
  <c r="H11537" i="7"/>
  <c r="F11537" i="7"/>
  <c r="G11537" i="7" s="1"/>
  <c r="I11536" i="7"/>
  <c r="H11536" i="7"/>
  <c r="F11536" i="7"/>
  <c r="G11536" i="7" s="1"/>
  <c r="I11535" i="7"/>
  <c r="H11535" i="7"/>
  <c r="F11535" i="7"/>
  <c r="G11535" i="7" s="1"/>
  <c r="I11534" i="7"/>
  <c r="H11534" i="7"/>
  <c r="F11534" i="7"/>
  <c r="G11534" i="7" s="1"/>
  <c r="I11533" i="7"/>
  <c r="H11533" i="7"/>
  <c r="F11533" i="7"/>
  <c r="G11533" i="7" s="1"/>
  <c r="I11532" i="7"/>
  <c r="H11532" i="7"/>
  <c r="F11532" i="7"/>
  <c r="G11532" i="7" s="1"/>
  <c r="I11531" i="7"/>
  <c r="H11531" i="7"/>
  <c r="F11531" i="7"/>
  <c r="G11531" i="7" s="1"/>
  <c r="I11530" i="7"/>
  <c r="H11530" i="7"/>
  <c r="F11530" i="7"/>
  <c r="G11530" i="7" s="1"/>
  <c r="I11529" i="7"/>
  <c r="H11529" i="7"/>
  <c r="F11529" i="7"/>
  <c r="G11529" i="7" s="1"/>
  <c r="I11528" i="7"/>
  <c r="H11528" i="7"/>
  <c r="F11528" i="7"/>
  <c r="G11528" i="7" s="1"/>
  <c r="I11527" i="7"/>
  <c r="H11527" i="7"/>
  <c r="F11527" i="7"/>
  <c r="G11527" i="7" s="1"/>
  <c r="I11526" i="7"/>
  <c r="H11526" i="7"/>
  <c r="F11526" i="7"/>
  <c r="G11526" i="7" s="1"/>
  <c r="I11525" i="7"/>
  <c r="H11525" i="7"/>
  <c r="F11525" i="7"/>
  <c r="G11525" i="7" s="1"/>
  <c r="I11524" i="7"/>
  <c r="H11524" i="7"/>
  <c r="F11524" i="7"/>
  <c r="G11524" i="7" s="1"/>
  <c r="I11523" i="7"/>
  <c r="H11523" i="7"/>
  <c r="F11523" i="7"/>
  <c r="G11523" i="7" s="1"/>
  <c r="I11522" i="7"/>
  <c r="H11522" i="7"/>
  <c r="F11522" i="7"/>
  <c r="G11522" i="7" s="1"/>
  <c r="I11521" i="7"/>
  <c r="H11521" i="7"/>
  <c r="F11521" i="7"/>
  <c r="G11521" i="7" s="1"/>
  <c r="I11520" i="7"/>
  <c r="H11520" i="7"/>
  <c r="F11520" i="7"/>
  <c r="G11520" i="7" s="1"/>
  <c r="I11519" i="7"/>
  <c r="H11519" i="7"/>
  <c r="F11519" i="7"/>
  <c r="G11519" i="7" s="1"/>
  <c r="I11518" i="7"/>
  <c r="H11518" i="7"/>
  <c r="F11518" i="7"/>
  <c r="G11518" i="7" s="1"/>
  <c r="I11517" i="7"/>
  <c r="H11517" i="7"/>
  <c r="F11517" i="7"/>
  <c r="G11517" i="7" s="1"/>
  <c r="I11516" i="7"/>
  <c r="H11516" i="7"/>
  <c r="F11516" i="7"/>
  <c r="G11516" i="7" s="1"/>
  <c r="I11515" i="7"/>
  <c r="H11515" i="7"/>
  <c r="F11515" i="7"/>
  <c r="G11515" i="7" s="1"/>
  <c r="I11514" i="7"/>
  <c r="H11514" i="7"/>
  <c r="F11514" i="7"/>
  <c r="G11514" i="7" s="1"/>
  <c r="I11513" i="7"/>
  <c r="H11513" i="7"/>
  <c r="F11513" i="7"/>
  <c r="G11513" i="7" s="1"/>
  <c r="I11512" i="7"/>
  <c r="H11512" i="7"/>
  <c r="F11512" i="7"/>
  <c r="G11512" i="7" s="1"/>
  <c r="I11511" i="7"/>
  <c r="H11511" i="7"/>
  <c r="F11511" i="7"/>
  <c r="G11511" i="7" s="1"/>
  <c r="I11510" i="7"/>
  <c r="H11510" i="7"/>
  <c r="F11510" i="7"/>
  <c r="G11510" i="7" s="1"/>
  <c r="I11509" i="7"/>
  <c r="H11509" i="7"/>
  <c r="F11509" i="7"/>
  <c r="G11509" i="7" s="1"/>
  <c r="I11508" i="7"/>
  <c r="H11508" i="7"/>
  <c r="F11508" i="7"/>
  <c r="G11508" i="7" s="1"/>
  <c r="I11507" i="7"/>
  <c r="H11507" i="7"/>
  <c r="F11507" i="7"/>
  <c r="G11507" i="7" s="1"/>
  <c r="I11506" i="7"/>
  <c r="H11506" i="7"/>
  <c r="F11506" i="7"/>
  <c r="G11506" i="7" s="1"/>
  <c r="I11505" i="7"/>
  <c r="H11505" i="7"/>
  <c r="F11505" i="7"/>
  <c r="G11505" i="7" s="1"/>
  <c r="I11504" i="7"/>
  <c r="H11504" i="7"/>
  <c r="F11504" i="7"/>
  <c r="G11504" i="7" s="1"/>
  <c r="I11503" i="7"/>
  <c r="H11503" i="7"/>
  <c r="F11503" i="7"/>
  <c r="G11503" i="7" s="1"/>
  <c r="I11502" i="7"/>
  <c r="H11502" i="7"/>
  <c r="F11502" i="7"/>
  <c r="G11502" i="7" s="1"/>
  <c r="I11501" i="7"/>
  <c r="H11501" i="7"/>
  <c r="F11501" i="7"/>
  <c r="G11501" i="7" s="1"/>
  <c r="I11500" i="7"/>
  <c r="H11500" i="7"/>
  <c r="F11500" i="7"/>
  <c r="G11500" i="7" s="1"/>
  <c r="I11499" i="7"/>
  <c r="H11499" i="7"/>
  <c r="F11499" i="7"/>
  <c r="G11499" i="7" s="1"/>
  <c r="I11498" i="7"/>
  <c r="H11498" i="7"/>
  <c r="F11498" i="7"/>
  <c r="G11498" i="7" s="1"/>
  <c r="I11497" i="7"/>
  <c r="H11497" i="7"/>
  <c r="F11497" i="7"/>
  <c r="G11497" i="7" s="1"/>
  <c r="I11496" i="7"/>
  <c r="H11496" i="7"/>
  <c r="F11496" i="7"/>
  <c r="G11496" i="7" s="1"/>
  <c r="I11495" i="7"/>
  <c r="H11495" i="7"/>
  <c r="F11495" i="7"/>
  <c r="G11495" i="7" s="1"/>
  <c r="I11494" i="7"/>
  <c r="H11494" i="7"/>
  <c r="F11494" i="7"/>
  <c r="G11494" i="7" s="1"/>
  <c r="I11493" i="7"/>
  <c r="H11493" i="7"/>
  <c r="F11493" i="7"/>
  <c r="G11493" i="7" s="1"/>
  <c r="I11492" i="7"/>
  <c r="H11492" i="7"/>
  <c r="F11492" i="7"/>
  <c r="G11492" i="7" s="1"/>
  <c r="I11491" i="7"/>
  <c r="H11491" i="7"/>
  <c r="F11491" i="7"/>
  <c r="G11491" i="7" s="1"/>
  <c r="I11490" i="7"/>
  <c r="H11490" i="7"/>
  <c r="F11490" i="7"/>
  <c r="G11490" i="7" s="1"/>
  <c r="I11489" i="7"/>
  <c r="H11489" i="7"/>
  <c r="F11489" i="7"/>
  <c r="G11489" i="7" s="1"/>
  <c r="I11488" i="7"/>
  <c r="H11488" i="7"/>
  <c r="F11488" i="7"/>
  <c r="G11488" i="7" s="1"/>
  <c r="I11487" i="7"/>
  <c r="H11487" i="7"/>
  <c r="F11487" i="7"/>
  <c r="G11487" i="7" s="1"/>
  <c r="I11486" i="7"/>
  <c r="H11486" i="7"/>
  <c r="F11486" i="7"/>
  <c r="G11486" i="7" s="1"/>
  <c r="I11485" i="7"/>
  <c r="H11485" i="7"/>
  <c r="F11485" i="7"/>
  <c r="G11485" i="7" s="1"/>
  <c r="I11484" i="7"/>
  <c r="H11484" i="7"/>
  <c r="F11484" i="7"/>
  <c r="G11484" i="7" s="1"/>
  <c r="I11483" i="7"/>
  <c r="H11483" i="7"/>
  <c r="F11483" i="7"/>
  <c r="G11483" i="7" s="1"/>
  <c r="I11482" i="7"/>
  <c r="H11482" i="7"/>
  <c r="F11482" i="7"/>
  <c r="G11482" i="7" s="1"/>
  <c r="I11481" i="7"/>
  <c r="H11481" i="7"/>
  <c r="F11481" i="7"/>
  <c r="G11481" i="7" s="1"/>
  <c r="I11480" i="7"/>
  <c r="H11480" i="7"/>
  <c r="F11480" i="7"/>
  <c r="G11480" i="7" s="1"/>
  <c r="I11479" i="7"/>
  <c r="H11479" i="7"/>
  <c r="F11479" i="7"/>
  <c r="G11479" i="7" s="1"/>
  <c r="I11478" i="7"/>
  <c r="H11478" i="7"/>
  <c r="F11478" i="7"/>
  <c r="G11478" i="7" s="1"/>
  <c r="I11477" i="7"/>
  <c r="H11477" i="7"/>
  <c r="F11477" i="7"/>
  <c r="G11477" i="7" s="1"/>
  <c r="I11476" i="7"/>
  <c r="H11476" i="7"/>
  <c r="F11476" i="7"/>
  <c r="G11476" i="7" s="1"/>
  <c r="I11475" i="7"/>
  <c r="H11475" i="7"/>
  <c r="F11475" i="7"/>
  <c r="G11475" i="7" s="1"/>
  <c r="I11474" i="7"/>
  <c r="H11474" i="7"/>
  <c r="F11474" i="7"/>
  <c r="G11474" i="7" s="1"/>
  <c r="I11473" i="7"/>
  <c r="H11473" i="7"/>
  <c r="F11473" i="7"/>
  <c r="G11473" i="7" s="1"/>
  <c r="I11472" i="7"/>
  <c r="H11472" i="7"/>
  <c r="F11472" i="7"/>
  <c r="G11472" i="7" s="1"/>
  <c r="I11471" i="7"/>
  <c r="H11471" i="7"/>
  <c r="F11471" i="7"/>
  <c r="G11471" i="7" s="1"/>
  <c r="I11470" i="7"/>
  <c r="H11470" i="7"/>
  <c r="F11470" i="7"/>
  <c r="G11470" i="7" s="1"/>
  <c r="I11469" i="7"/>
  <c r="H11469" i="7"/>
  <c r="F11469" i="7"/>
  <c r="G11469" i="7" s="1"/>
  <c r="I11468" i="7"/>
  <c r="H11468" i="7"/>
  <c r="F11468" i="7"/>
  <c r="G11468" i="7" s="1"/>
  <c r="I11467" i="7"/>
  <c r="H11467" i="7"/>
  <c r="F11467" i="7"/>
  <c r="G11467" i="7" s="1"/>
  <c r="I11466" i="7"/>
  <c r="H11466" i="7"/>
  <c r="F11466" i="7"/>
  <c r="G11466" i="7" s="1"/>
  <c r="I11465" i="7"/>
  <c r="H11465" i="7"/>
  <c r="F11465" i="7"/>
  <c r="G11465" i="7" s="1"/>
  <c r="I11464" i="7"/>
  <c r="H11464" i="7"/>
  <c r="F11464" i="7"/>
  <c r="G11464" i="7" s="1"/>
  <c r="I11463" i="7"/>
  <c r="H11463" i="7"/>
  <c r="F11463" i="7"/>
  <c r="G11463" i="7" s="1"/>
  <c r="I11462" i="7"/>
  <c r="H11462" i="7"/>
  <c r="F11462" i="7"/>
  <c r="G11462" i="7" s="1"/>
  <c r="I11461" i="7"/>
  <c r="H11461" i="7"/>
  <c r="F11461" i="7"/>
  <c r="G11461" i="7" s="1"/>
  <c r="I11460" i="7"/>
  <c r="H11460" i="7"/>
  <c r="F11460" i="7"/>
  <c r="G11460" i="7" s="1"/>
  <c r="I11459" i="7"/>
  <c r="H11459" i="7"/>
  <c r="F11459" i="7"/>
  <c r="G11459" i="7" s="1"/>
  <c r="I11458" i="7"/>
  <c r="H11458" i="7"/>
  <c r="F11458" i="7"/>
  <c r="G11458" i="7" s="1"/>
  <c r="I11457" i="7"/>
  <c r="H11457" i="7"/>
  <c r="F11457" i="7"/>
  <c r="G11457" i="7" s="1"/>
  <c r="I11456" i="7"/>
  <c r="H11456" i="7"/>
  <c r="F11456" i="7"/>
  <c r="G11456" i="7" s="1"/>
  <c r="I11455" i="7"/>
  <c r="H11455" i="7"/>
  <c r="F11455" i="7"/>
  <c r="G11455" i="7" s="1"/>
  <c r="I11454" i="7"/>
  <c r="H11454" i="7"/>
  <c r="F11454" i="7"/>
  <c r="G11454" i="7" s="1"/>
  <c r="I11453" i="7"/>
  <c r="H11453" i="7"/>
  <c r="F11453" i="7"/>
  <c r="G11453" i="7" s="1"/>
  <c r="I11452" i="7"/>
  <c r="H11452" i="7"/>
  <c r="F11452" i="7"/>
  <c r="G11452" i="7" s="1"/>
  <c r="I11451" i="7"/>
  <c r="H11451" i="7"/>
  <c r="F11451" i="7"/>
  <c r="G11451" i="7" s="1"/>
  <c r="I11450" i="7"/>
  <c r="H11450" i="7"/>
  <c r="F11450" i="7"/>
  <c r="G11450" i="7" s="1"/>
  <c r="I11449" i="7"/>
  <c r="H11449" i="7"/>
  <c r="F11449" i="7"/>
  <c r="G11449" i="7" s="1"/>
  <c r="I11448" i="7"/>
  <c r="H11448" i="7"/>
  <c r="F11448" i="7"/>
  <c r="G11448" i="7" s="1"/>
  <c r="I11447" i="7"/>
  <c r="H11447" i="7"/>
  <c r="F11447" i="7"/>
  <c r="G11447" i="7" s="1"/>
  <c r="I11446" i="7"/>
  <c r="H11446" i="7"/>
  <c r="F11446" i="7"/>
  <c r="G11446" i="7" s="1"/>
  <c r="I11445" i="7"/>
  <c r="H11445" i="7"/>
  <c r="F11445" i="7"/>
  <c r="G11445" i="7" s="1"/>
  <c r="I11444" i="7"/>
  <c r="H11444" i="7"/>
  <c r="F11444" i="7"/>
  <c r="G11444" i="7" s="1"/>
  <c r="I11443" i="7"/>
  <c r="H11443" i="7"/>
  <c r="F11443" i="7"/>
  <c r="G11443" i="7" s="1"/>
  <c r="I11442" i="7"/>
  <c r="H11442" i="7"/>
  <c r="F11442" i="7"/>
  <c r="G11442" i="7" s="1"/>
  <c r="I11441" i="7"/>
  <c r="H11441" i="7"/>
  <c r="F11441" i="7"/>
  <c r="G11441" i="7" s="1"/>
  <c r="I11440" i="7"/>
  <c r="H11440" i="7"/>
  <c r="F11440" i="7"/>
  <c r="G11440" i="7" s="1"/>
  <c r="I11439" i="7"/>
  <c r="H11439" i="7"/>
  <c r="F11439" i="7"/>
  <c r="G11439" i="7" s="1"/>
  <c r="I11438" i="7"/>
  <c r="H11438" i="7"/>
  <c r="F11438" i="7"/>
  <c r="G11438" i="7" s="1"/>
  <c r="I11437" i="7"/>
  <c r="H11437" i="7"/>
  <c r="F11437" i="7"/>
  <c r="G11437" i="7" s="1"/>
  <c r="I11436" i="7"/>
  <c r="H11436" i="7"/>
  <c r="F11436" i="7"/>
  <c r="G11436" i="7" s="1"/>
  <c r="I11435" i="7"/>
  <c r="H11435" i="7"/>
  <c r="F11435" i="7"/>
  <c r="G11435" i="7" s="1"/>
  <c r="I11434" i="7"/>
  <c r="H11434" i="7"/>
  <c r="F11434" i="7"/>
  <c r="G11434" i="7" s="1"/>
  <c r="I11433" i="7"/>
  <c r="H11433" i="7"/>
  <c r="F11433" i="7"/>
  <c r="G11433" i="7" s="1"/>
  <c r="I11432" i="7"/>
  <c r="H11432" i="7"/>
  <c r="F11432" i="7"/>
  <c r="G11432" i="7" s="1"/>
  <c r="I11431" i="7"/>
  <c r="H11431" i="7"/>
  <c r="F11431" i="7"/>
  <c r="G11431" i="7" s="1"/>
  <c r="I11430" i="7"/>
  <c r="H11430" i="7"/>
  <c r="F11430" i="7"/>
  <c r="G11430" i="7" s="1"/>
  <c r="I11429" i="7"/>
  <c r="H11429" i="7"/>
  <c r="F11429" i="7"/>
  <c r="G11429" i="7" s="1"/>
  <c r="I11428" i="7"/>
  <c r="H11428" i="7"/>
  <c r="F11428" i="7"/>
  <c r="G11428" i="7" s="1"/>
  <c r="I11427" i="7"/>
  <c r="H11427" i="7"/>
  <c r="F11427" i="7"/>
  <c r="G11427" i="7" s="1"/>
  <c r="I11426" i="7"/>
  <c r="H11426" i="7"/>
  <c r="F11426" i="7"/>
  <c r="G11426" i="7" s="1"/>
  <c r="I11425" i="7"/>
  <c r="H11425" i="7"/>
  <c r="F11425" i="7"/>
  <c r="G11425" i="7" s="1"/>
  <c r="I11424" i="7"/>
  <c r="H11424" i="7"/>
  <c r="F11424" i="7"/>
  <c r="G11424" i="7" s="1"/>
  <c r="I11423" i="7"/>
  <c r="H11423" i="7"/>
  <c r="F11423" i="7"/>
  <c r="G11423" i="7" s="1"/>
  <c r="I11422" i="7"/>
  <c r="H11422" i="7"/>
  <c r="F11422" i="7"/>
  <c r="G11422" i="7" s="1"/>
  <c r="I11421" i="7"/>
  <c r="H11421" i="7"/>
  <c r="F11421" i="7"/>
  <c r="G11421" i="7" s="1"/>
  <c r="I11420" i="7"/>
  <c r="H11420" i="7"/>
  <c r="F11420" i="7"/>
  <c r="G11420" i="7" s="1"/>
  <c r="I11419" i="7"/>
  <c r="H11419" i="7"/>
  <c r="F11419" i="7"/>
  <c r="G11419" i="7" s="1"/>
  <c r="I11418" i="7"/>
  <c r="H11418" i="7"/>
  <c r="F11418" i="7"/>
  <c r="G11418" i="7" s="1"/>
  <c r="I11417" i="7"/>
  <c r="H11417" i="7"/>
  <c r="F11417" i="7"/>
  <c r="G11417" i="7" s="1"/>
  <c r="I11416" i="7"/>
  <c r="H11416" i="7"/>
  <c r="F11416" i="7"/>
  <c r="G11416" i="7" s="1"/>
  <c r="I11415" i="7"/>
  <c r="H11415" i="7"/>
  <c r="F11415" i="7"/>
  <c r="G11415" i="7" s="1"/>
  <c r="I11414" i="7"/>
  <c r="H11414" i="7"/>
  <c r="F11414" i="7"/>
  <c r="G11414" i="7" s="1"/>
  <c r="I11413" i="7"/>
  <c r="H11413" i="7"/>
  <c r="F11413" i="7"/>
  <c r="G11413" i="7" s="1"/>
  <c r="I11412" i="7"/>
  <c r="H11412" i="7"/>
  <c r="F11412" i="7"/>
  <c r="G11412" i="7" s="1"/>
  <c r="I11411" i="7"/>
  <c r="H11411" i="7"/>
  <c r="F11411" i="7"/>
  <c r="G11411" i="7" s="1"/>
  <c r="I11410" i="7"/>
  <c r="H11410" i="7"/>
  <c r="F11410" i="7"/>
  <c r="G11410" i="7" s="1"/>
  <c r="I11409" i="7"/>
  <c r="H11409" i="7"/>
  <c r="F11409" i="7"/>
  <c r="G11409" i="7" s="1"/>
  <c r="I11408" i="7"/>
  <c r="H11408" i="7"/>
  <c r="F11408" i="7"/>
  <c r="G11408" i="7" s="1"/>
  <c r="I11407" i="7"/>
  <c r="H11407" i="7"/>
  <c r="F11407" i="7"/>
  <c r="G11407" i="7" s="1"/>
  <c r="I11406" i="7"/>
  <c r="H11406" i="7"/>
  <c r="F11406" i="7"/>
  <c r="G11406" i="7" s="1"/>
  <c r="I11405" i="7"/>
  <c r="H11405" i="7"/>
  <c r="F11405" i="7"/>
  <c r="G11405" i="7" s="1"/>
  <c r="I11404" i="7"/>
  <c r="H11404" i="7"/>
  <c r="F11404" i="7"/>
  <c r="G11404" i="7" s="1"/>
  <c r="I11403" i="7"/>
  <c r="H11403" i="7"/>
  <c r="F11403" i="7"/>
  <c r="G11403" i="7" s="1"/>
  <c r="I11402" i="7"/>
  <c r="H11402" i="7"/>
  <c r="F11402" i="7"/>
  <c r="G11402" i="7" s="1"/>
  <c r="I11401" i="7"/>
  <c r="H11401" i="7"/>
  <c r="F11401" i="7"/>
  <c r="G11401" i="7" s="1"/>
  <c r="I11400" i="7"/>
  <c r="H11400" i="7"/>
  <c r="F11400" i="7"/>
  <c r="G11400" i="7" s="1"/>
  <c r="I11399" i="7"/>
  <c r="H11399" i="7"/>
  <c r="F11399" i="7"/>
  <c r="G11399" i="7" s="1"/>
  <c r="I11398" i="7"/>
  <c r="H11398" i="7"/>
  <c r="F11398" i="7"/>
  <c r="G11398" i="7" s="1"/>
  <c r="I11397" i="7"/>
  <c r="H11397" i="7"/>
  <c r="F11397" i="7"/>
  <c r="G11397" i="7" s="1"/>
  <c r="I11396" i="7"/>
  <c r="H11396" i="7"/>
  <c r="F11396" i="7"/>
  <c r="G11396" i="7" s="1"/>
  <c r="I11395" i="7"/>
  <c r="H11395" i="7"/>
  <c r="F11395" i="7"/>
  <c r="G11395" i="7" s="1"/>
  <c r="I11394" i="7"/>
  <c r="H11394" i="7"/>
  <c r="F11394" i="7"/>
  <c r="G11394" i="7" s="1"/>
  <c r="I11393" i="7"/>
  <c r="H11393" i="7"/>
  <c r="F11393" i="7"/>
  <c r="G11393" i="7" s="1"/>
  <c r="I11392" i="7"/>
  <c r="H11392" i="7"/>
  <c r="F11392" i="7"/>
  <c r="G11392" i="7" s="1"/>
  <c r="I11391" i="7"/>
  <c r="H11391" i="7"/>
  <c r="F11391" i="7"/>
  <c r="G11391" i="7" s="1"/>
  <c r="I11390" i="7"/>
  <c r="H11390" i="7"/>
  <c r="F11390" i="7"/>
  <c r="G11390" i="7" s="1"/>
  <c r="I11389" i="7"/>
  <c r="H11389" i="7"/>
  <c r="F11389" i="7"/>
  <c r="G11389" i="7" s="1"/>
  <c r="I11388" i="7"/>
  <c r="H11388" i="7"/>
  <c r="F11388" i="7"/>
  <c r="G11388" i="7" s="1"/>
  <c r="I11387" i="7"/>
  <c r="H11387" i="7"/>
  <c r="F11387" i="7"/>
  <c r="G11387" i="7" s="1"/>
  <c r="I11386" i="7"/>
  <c r="H11386" i="7"/>
  <c r="F11386" i="7"/>
  <c r="G11386" i="7" s="1"/>
  <c r="I11385" i="7"/>
  <c r="H11385" i="7"/>
  <c r="F11385" i="7"/>
  <c r="G11385" i="7" s="1"/>
  <c r="I11384" i="7"/>
  <c r="H11384" i="7"/>
  <c r="F11384" i="7"/>
  <c r="G11384" i="7" s="1"/>
  <c r="I11383" i="7"/>
  <c r="H11383" i="7"/>
  <c r="F11383" i="7"/>
  <c r="G11383" i="7" s="1"/>
  <c r="I11382" i="7"/>
  <c r="H11382" i="7"/>
  <c r="F11382" i="7"/>
  <c r="G11382" i="7" s="1"/>
  <c r="I11381" i="7"/>
  <c r="H11381" i="7"/>
  <c r="F11381" i="7"/>
  <c r="G11381" i="7" s="1"/>
  <c r="I11380" i="7"/>
  <c r="H11380" i="7"/>
  <c r="F11380" i="7"/>
  <c r="G11380" i="7" s="1"/>
  <c r="I11379" i="7"/>
  <c r="H11379" i="7"/>
  <c r="F11379" i="7"/>
  <c r="G11379" i="7" s="1"/>
  <c r="I11378" i="7"/>
  <c r="H11378" i="7"/>
  <c r="F11378" i="7"/>
  <c r="G11378" i="7" s="1"/>
  <c r="I11377" i="7"/>
  <c r="H11377" i="7"/>
  <c r="F11377" i="7"/>
  <c r="G11377" i="7" s="1"/>
  <c r="I11376" i="7"/>
  <c r="H11376" i="7"/>
  <c r="F11376" i="7"/>
  <c r="G11376" i="7" s="1"/>
  <c r="I11375" i="7"/>
  <c r="H11375" i="7"/>
  <c r="F11375" i="7"/>
  <c r="G11375" i="7" s="1"/>
  <c r="I11374" i="7"/>
  <c r="H11374" i="7"/>
  <c r="F11374" i="7"/>
  <c r="G11374" i="7" s="1"/>
  <c r="I11373" i="7"/>
  <c r="H11373" i="7"/>
  <c r="F11373" i="7"/>
  <c r="G11373" i="7" s="1"/>
  <c r="I11372" i="7"/>
  <c r="H11372" i="7"/>
  <c r="F11372" i="7"/>
  <c r="G11372" i="7" s="1"/>
  <c r="I11371" i="7"/>
  <c r="H11371" i="7"/>
  <c r="F11371" i="7"/>
  <c r="G11371" i="7" s="1"/>
  <c r="I11370" i="7"/>
  <c r="H11370" i="7"/>
  <c r="F11370" i="7"/>
  <c r="G11370" i="7" s="1"/>
  <c r="I11369" i="7"/>
  <c r="H11369" i="7"/>
  <c r="F11369" i="7"/>
  <c r="G11369" i="7" s="1"/>
  <c r="I11368" i="7"/>
  <c r="H11368" i="7"/>
  <c r="F11368" i="7"/>
  <c r="G11368" i="7" s="1"/>
  <c r="I11367" i="7"/>
  <c r="H11367" i="7"/>
  <c r="F11367" i="7"/>
  <c r="G11367" i="7" s="1"/>
  <c r="I11366" i="7"/>
  <c r="H11366" i="7"/>
  <c r="F11366" i="7"/>
  <c r="G11366" i="7" s="1"/>
  <c r="I11365" i="7"/>
  <c r="H11365" i="7"/>
  <c r="F11365" i="7"/>
  <c r="G11365" i="7" s="1"/>
  <c r="I11364" i="7"/>
  <c r="H11364" i="7"/>
  <c r="F11364" i="7"/>
  <c r="G11364" i="7" s="1"/>
  <c r="I11363" i="7"/>
  <c r="H11363" i="7"/>
  <c r="F11363" i="7"/>
  <c r="G11363" i="7" s="1"/>
  <c r="I11362" i="7"/>
  <c r="H11362" i="7"/>
  <c r="F11362" i="7"/>
  <c r="G11362" i="7" s="1"/>
  <c r="I11361" i="7"/>
  <c r="H11361" i="7"/>
  <c r="F11361" i="7"/>
  <c r="G11361" i="7" s="1"/>
  <c r="I11360" i="7"/>
  <c r="H11360" i="7"/>
  <c r="F11360" i="7"/>
  <c r="G11360" i="7" s="1"/>
  <c r="I11359" i="7"/>
  <c r="H11359" i="7"/>
  <c r="F11359" i="7"/>
  <c r="G11359" i="7" s="1"/>
  <c r="I11358" i="7"/>
  <c r="H11358" i="7"/>
  <c r="F11358" i="7"/>
  <c r="G11358" i="7" s="1"/>
  <c r="I11357" i="7"/>
  <c r="H11357" i="7"/>
  <c r="F11357" i="7"/>
  <c r="G11357" i="7" s="1"/>
  <c r="I11356" i="7"/>
  <c r="H11356" i="7"/>
  <c r="F11356" i="7"/>
  <c r="G11356" i="7" s="1"/>
  <c r="I11355" i="7"/>
  <c r="H11355" i="7"/>
  <c r="F11355" i="7"/>
  <c r="G11355" i="7" s="1"/>
  <c r="I11354" i="7"/>
  <c r="H11354" i="7"/>
  <c r="F11354" i="7"/>
  <c r="G11354" i="7" s="1"/>
  <c r="I11353" i="7"/>
  <c r="H11353" i="7"/>
  <c r="F11353" i="7"/>
  <c r="G11353" i="7" s="1"/>
  <c r="I11352" i="7"/>
  <c r="H11352" i="7"/>
  <c r="F11352" i="7"/>
  <c r="G11352" i="7" s="1"/>
  <c r="I11351" i="7"/>
  <c r="H11351" i="7"/>
  <c r="F11351" i="7"/>
  <c r="G11351" i="7" s="1"/>
  <c r="I11350" i="7"/>
  <c r="H11350" i="7"/>
  <c r="F11350" i="7"/>
  <c r="G11350" i="7" s="1"/>
  <c r="I11349" i="7"/>
  <c r="H11349" i="7"/>
  <c r="F11349" i="7"/>
  <c r="G11349" i="7" s="1"/>
  <c r="I11348" i="7"/>
  <c r="H11348" i="7"/>
  <c r="F11348" i="7"/>
  <c r="G11348" i="7" s="1"/>
  <c r="I11347" i="7"/>
  <c r="H11347" i="7"/>
  <c r="F11347" i="7"/>
  <c r="G11347" i="7" s="1"/>
  <c r="I11346" i="7"/>
  <c r="H11346" i="7"/>
  <c r="F11346" i="7"/>
  <c r="G11346" i="7" s="1"/>
  <c r="I11345" i="7"/>
  <c r="H11345" i="7"/>
  <c r="F11345" i="7"/>
  <c r="G11345" i="7" s="1"/>
  <c r="I11344" i="7"/>
  <c r="H11344" i="7"/>
  <c r="F11344" i="7"/>
  <c r="G11344" i="7" s="1"/>
  <c r="I11343" i="7"/>
  <c r="H11343" i="7"/>
  <c r="F11343" i="7"/>
  <c r="G11343" i="7" s="1"/>
  <c r="I11342" i="7"/>
  <c r="H11342" i="7"/>
  <c r="F11342" i="7"/>
  <c r="G11342" i="7" s="1"/>
  <c r="I11341" i="7"/>
  <c r="H11341" i="7"/>
  <c r="F11341" i="7"/>
  <c r="G11341" i="7" s="1"/>
  <c r="I11340" i="7"/>
  <c r="H11340" i="7"/>
  <c r="F11340" i="7"/>
  <c r="G11340" i="7" s="1"/>
  <c r="I11339" i="7"/>
  <c r="H11339" i="7"/>
  <c r="F11339" i="7"/>
  <c r="G11339" i="7" s="1"/>
  <c r="I11338" i="7"/>
  <c r="H11338" i="7"/>
  <c r="F11338" i="7"/>
  <c r="G11338" i="7" s="1"/>
  <c r="I11337" i="7"/>
  <c r="H11337" i="7"/>
  <c r="F11337" i="7"/>
  <c r="G11337" i="7" s="1"/>
  <c r="I11336" i="7"/>
  <c r="H11336" i="7"/>
  <c r="F11336" i="7"/>
  <c r="G11336" i="7" s="1"/>
  <c r="I11335" i="7"/>
  <c r="H11335" i="7"/>
  <c r="F11335" i="7"/>
  <c r="G11335" i="7" s="1"/>
  <c r="I11334" i="7"/>
  <c r="H11334" i="7"/>
  <c r="F11334" i="7"/>
  <c r="G11334" i="7" s="1"/>
  <c r="I11333" i="7"/>
  <c r="H11333" i="7"/>
  <c r="F11333" i="7"/>
  <c r="G11333" i="7" s="1"/>
  <c r="I11332" i="7"/>
  <c r="H11332" i="7"/>
  <c r="F11332" i="7"/>
  <c r="G11332" i="7" s="1"/>
  <c r="I11331" i="7"/>
  <c r="H11331" i="7"/>
  <c r="F11331" i="7"/>
  <c r="G11331" i="7" s="1"/>
  <c r="I11330" i="7"/>
  <c r="H11330" i="7"/>
  <c r="F11330" i="7"/>
  <c r="G11330" i="7" s="1"/>
  <c r="I11329" i="7"/>
  <c r="H11329" i="7"/>
  <c r="F11329" i="7"/>
  <c r="G11329" i="7" s="1"/>
  <c r="I11328" i="7"/>
  <c r="H11328" i="7"/>
  <c r="F11328" i="7"/>
  <c r="G11328" i="7" s="1"/>
  <c r="I11327" i="7"/>
  <c r="H11327" i="7"/>
  <c r="F11327" i="7"/>
  <c r="G11327" i="7" s="1"/>
  <c r="I11326" i="7"/>
  <c r="H11326" i="7"/>
  <c r="F11326" i="7"/>
  <c r="G11326" i="7" s="1"/>
  <c r="I11325" i="7"/>
  <c r="H11325" i="7"/>
  <c r="F11325" i="7"/>
  <c r="G11325" i="7" s="1"/>
  <c r="I11324" i="7"/>
  <c r="H11324" i="7"/>
  <c r="F11324" i="7"/>
  <c r="G11324" i="7" s="1"/>
  <c r="I11323" i="7"/>
  <c r="H11323" i="7"/>
  <c r="F11323" i="7"/>
  <c r="G11323" i="7" s="1"/>
  <c r="I11322" i="7"/>
  <c r="H11322" i="7"/>
  <c r="F11322" i="7"/>
  <c r="G11322" i="7" s="1"/>
  <c r="I11321" i="7"/>
  <c r="H11321" i="7"/>
  <c r="F11321" i="7"/>
  <c r="G11321" i="7" s="1"/>
  <c r="I11320" i="7"/>
  <c r="H11320" i="7"/>
  <c r="F11320" i="7"/>
  <c r="G11320" i="7" s="1"/>
  <c r="I11319" i="7"/>
  <c r="H11319" i="7"/>
  <c r="F11319" i="7"/>
  <c r="G11319" i="7" s="1"/>
  <c r="I11318" i="7"/>
  <c r="H11318" i="7"/>
  <c r="F11318" i="7"/>
  <c r="G11318" i="7" s="1"/>
  <c r="I11317" i="7"/>
  <c r="H11317" i="7"/>
  <c r="F11317" i="7"/>
  <c r="G11317" i="7" s="1"/>
  <c r="I11316" i="7"/>
  <c r="H11316" i="7"/>
  <c r="F11316" i="7"/>
  <c r="G11316" i="7" s="1"/>
  <c r="I11315" i="7"/>
  <c r="H11315" i="7"/>
  <c r="F11315" i="7"/>
  <c r="G11315" i="7" s="1"/>
  <c r="I11314" i="7"/>
  <c r="H11314" i="7"/>
  <c r="F11314" i="7"/>
  <c r="G11314" i="7" s="1"/>
  <c r="I11313" i="7"/>
  <c r="H11313" i="7"/>
  <c r="F11313" i="7"/>
  <c r="G11313" i="7" s="1"/>
  <c r="I11312" i="7"/>
  <c r="H11312" i="7"/>
  <c r="F11312" i="7"/>
  <c r="G11312" i="7" s="1"/>
  <c r="I11311" i="7"/>
  <c r="H11311" i="7"/>
  <c r="F11311" i="7"/>
  <c r="G11311" i="7" s="1"/>
  <c r="I11310" i="7"/>
  <c r="H11310" i="7"/>
  <c r="F11310" i="7"/>
  <c r="G11310" i="7" s="1"/>
  <c r="I11309" i="7"/>
  <c r="H11309" i="7"/>
  <c r="F11309" i="7"/>
  <c r="G11309" i="7" s="1"/>
  <c r="I11308" i="7"/>
  <c r="H11308" i="7"/>
  <c r="F11308" i="7"/>
  <c r="G11308" i="7" s="1"/>
  <c r="I11307" i="7"/>
  <c r="H11307" i="7"/>
  <c r="F11307" i="7"/>
  <c r="G11307" i="7" s="1"/>
  <c r="I11306" i="7"/>
  <c r="H11306" i="7"/>
  <c r="F11306" i="7"/>
  <c r="G11306" i="7" s="1"/>
  <c r="I11305" i="7"/>
  <c r="H11305" i="7"/>
  <c r="F11305" i="7"/>
  <c r="G11305" i="7" s="1"/>
  <c r="I11304" i="7"/>
  <c r="H11304" i="7"/>
  <c r="F11304" i="7"/>
  <c r="G11304" i="7" s="1"/>
  <c r="I11303" i="7"/>
  <c r="H11303" i="7"/>
  <c r="F11303" i="7"/>
  <c r="G11303" i="7" s="1"/>
  <c r="I11302" i="7"/>
  <c r="H11302" i="7"/>
  <c r="F11302" i="7"/>
  <c r="G11302" i="7" s="1"/>
  <c r="I11301" i="7"/>
  <c r="H11301" i="7"/>
  <c r="F11301" i="7"/>
  <c r="G11301" i="7" s="1"/>
  <c r="I11300" i="7"/>
  <c r="H11300" i="7"/>
  <c r="F11300" i="7"/>
  <c r="G11300" i="7" s="1"/>
  <c r="I11299" i="7"/>
  <c r="H11299" i="7"/>
  <c r="F11299" i="7"/>
  <c r="G11299" i="7" s="1"/>
  <c r="I11298" i="7"/>
  <c r="H11298" i="7"/>
  <c r="F11298" i="7"/>
  <c r="G11298" i="7" s="1"/>
  <c r="I11297" i="7"/>
  <c r="H11297" i="7"/>
  <c r="F11297" i="7"/>
  <c r="G11297" i="7" s="1"/>
  <c r="I11296" i="7"/>
  <c r="H11296" i="7"/>
  <c r="F11296" i="7"/>
  <c r="G11296" i="7" s="1"/>
  <c r="I11295" i="7"/>
  <c r="H11295" i="7"/>
  <c r="F11295" i="7"/>
  <c r="G11295" i="7" s="1"/>
  <c r="I11294" i="7"/>
  <c r="H11294" i="7"/>
  <c r="F11294" i="7"/>
  <c r="G11294" i="7" s="1"/>
  <c r="I11293" i="7"/>
  <c r="H11293" i="7"/>
  <c r="F11293" i="7"/>
  <c r="G11293" i="7" s="1"/>
  <c r="I11292" i="7"/>
  <c r="H11292" i="7"/>
  <c r="F11292" i="7"/>
  <c r="G11292" i="7" s="1"/>
  <c r="I11291" i="7"/>
  <c r="H11291" i="7"/>
  <c r="F11291" i="7"/>
  <c r="G11291" i="7" s="1"/>
  <c r="I11290" i="7"/>
  <c r="H11290" i="7"/>
  <c r="F11290" i="7"/>
  <c r="G11290" i="7" s="1"/>
  <c r="I11289" i="7"/>
  <c r="H11289" i="7"/>
  <c r="F11289" i="7"/>
  <c r="G11289" i="7" s="1"/>
  <c r="I11288" i="7"/>
  <c r="H11288" i="7"/>
  <c r="F11288" i="7"/>
  <c r="G11288" i="7" s="1"/>
  <c r="I11287" i="7"/>
  <c r="H11287" i="7"/>
  <c r="F11287" i="7"/>
  <c r="G11287" i="7" s="1"/>
  <c r="I11286" i="7"/>
  <c r="H11286" i="7"/>
  <c r="F11286" i="7"/>
  <c r="G11286" i="7" s="1"/>
  <c r="I11285" i="7"/>
  <c r="H11285" i="7"/>
  <c r="F11285" i="7"/>
  <c r="G11285" i="7" s="1"/>
  <c r="I11284" i="7"/>
  <c r="H11284" i="7"/>
  <c r="F11284" i="7"/>
  <c r="G11284" i="7" s="1"/>
  <c r="I11283" i="7"/>
  <c r="H11283" i="7"/>
  <c r="F11283" i="7"/>
  <c r="G11283" i="7" s="1"/>
  <c r="I11282" i="7"/>
  <c r="H11282" i="7"/>
  <c r="F11282" i="7"/>
  <c r="G11282" i="7" s="1"/>
  <c r="I11281" i="7"/>
  <c r="H11281" i="7"/>
  <c r="F11281" i="7"/>
  <c r="G11281" i="7" s="1"/>
  <c r="I11280" i="7"/>
  <c r="H11280" i="7"/>
  <c r="F11280" i="7"/>
  <c r="G11280" i="7" s="1"/>
  <c r="I11279" i="7"/>
  <c r="H11279" i="7"/>
  <c r="F11279" i="7"/>
  <c r="G11279" i="7" s="1"/>
  <c r="I11278" i="7"/>
  <c r="H11278" i="7"/>
  <c r="F11278" i="7"/>
  <c r="G11278" i="7" s="1"/>
  <c r="I11277" i="7"/>
  <c r="H11277" i="7"/>
  <c r="F11277" i="7"/>
  <c r="G11277" i="7" s="1"/>
  <c r="I11276" i="7"/>
  <c r="H11276" i="7"/>
  <c r="F11276" i="7"/>
  <c r="G11276" i="7" s="1"/>
  <c r="I11275" i="7"/>
  <c r="H11275" i="7"/>
  <c r="F11275" i="7"/>
  <c r="G11275" i="7" s="1"/>
  <c r="I11274" i="7"/>
  <c r="H11274" i="7"/>
  <c r="F11274" i="7"/>
  <c r="G11274" i="7" s="1"/>
  <c r="I11273" i="7"/>
  <c r="H11273" i="7"/>
  <c r="F11273" i="7"/>
  <c r="G11273" i="7" s="1"/>
  <c r="I11272" i="7"/>
  <c r="H11272" i="7"/>
  <c r="F11272" i="7"/>
  <c r="G11272" i="7" s="1"/>
  <c r="I11271" i="7"/>
  <c r="H11271" i="7"/>
  <c r="F11271" i="7"/>
  <c r="G11271" i="7" s="1"/>
  <c r="I11270" i="7"/>
  <c r="H11270" i="7"/>
  <c r="F11270" i="7"/>
  <c r="G11270" i="7" s="1"/>
  <c r="I11269" i="7"/>
  <c r="H11269" i="7"/>
  <c r="F11269" i="7"/>
  <c r="G11269" i="7" s="1"/>
  <c r="I11268" i="7"/>
  <c r="H11268" i="7"/>
  <c r="F11268" i="7"/>
  <c r="G11268" i="7" s="1"/>
  <c r="I11267" i="7"/>
  <c r="H11267" i="7"/>
  <c r="F11267" i="7"/>
  <c r="G11267" i="7" s="1"/>
  <c r="I11266" i="7"/>
  <c r="H11266" i="7"/>
  <c r="F11266" i="7"/>
  <c r="G11266" i="7" s="1"/>
  <c r="I11265" i="7"/>
  <c r="H11265" i="7"/>
  <c r="F11265" i="7"/>
  <c r="G11265" i="7" s="1"/>
  <c r="I11264" i="7"/>
  <c r="H11264" i="7"/>
  <c r="F11264" i="7"/>
  <c r="G11264" i="7" s="1"/>
  <c r="I11263" i="7"/>
  <c r="H11263" i="7"/>
  <c r="F11263" i="7"/>
  <c r="G11263" i="7" s="1"/>
  <c r="I11262" i="7"/>
  <c r="H11262" i="7"/>
  <c r="F11262" i="7"/>
  <c r="G11262" i="7" s="1"/>
  <c r="I11261" i="7"/>
  <c r="H11261" i="7"/>
  <c r="F11261" i="7"/>
  <c r="G11261" i="7" s="1"/>
  <c r="I11260" i="7"/>
  <c r="H11260" i="7"/>
  <c r="F11260" i="7"/>
  <c r="G11260" i="7" s="1"/>
  <c r="I11259" i="7"/>
  <c r="H11259" i="7"/>
  <c r="F11259" i="7"/>
  <c r="G11259" i="7" s="1"/>
  <c r="I11258" i="7"/>
  <c r="H11258" i="7"/>
  <c r="F11258" i="7"/>
  <c r="G11258" i="7" s="1"/>
  <c r="I11257" i="7"/>
  <c r="H11257" i="7"/>
  <c r="F11257" i="7"/>
  <c r="G11257" i="7" s="1"/>
  <c r="I11256" i="7"/>
  <c r="H11256" i="7"/>
  <c r="F11256" i="7"/>
  <c r="G11256" i="7" s="1"/>
  <c r="I11255" i="7"/>
  <c r="H11255" i="7"/>
  <c r="F11255" i="7"/>
  <c r="G11255" i="7" s="1"/>
  <c r="I11254" i="7"/>
  <c r="H11254" i="7"/>
  <c r="F11254" i="7"/>
  <c r="G11254" i="7" s="1"/>
  <c r="I11253" i="7"/>
  <c r="H11253" i="7"/>
  <c r="F11253" i="7"/>
  <c r="G11253" i="7" s="1"/>
  <c r="I11252" i="7"/>
  <c r="H11252" i="7"/>
  <c r="F11252" i="7"/>
  <c r="G11252" i="7" s="1"/>
  <c r="I11251" i="7"/>
  <c r="H11251" i="7"/>
  <c r="F11251" i="7"/>
  <c r="G11251" i="7" s="1"/>
  <c r="I11250" i="7"/>
  <c r="H11250" i="7"/>
  <c r="F11250" i="7"/>
  <c r="G11250" i="7" s="1"/>
  <c r="I11249" i="7"/>
  <c r="H11249" i="7"/>
  <c r="F11249" i="7"/>
  <c r="G11249" i="7" s="1"/>
  <c r="I11248" i="7"/>
  <c r="H11248" i="7"/>
  <c r="F11248" i="7"/>
  <c r="G11248" i="7" s="1"/>
  <c r="I11247" i="7"/>
  <c r="H11247" i="7"/>
  <c r="F11247" i="7"/>
  <c r="G11247" i="7" s="1"/>
  <c r="I11246" i="7"/>
  <c r="H11246" i="7"/>
  <c r="F11246" i="7"/>
  <c r="G11246" i="7" s="1"/>
  <c r="I11245" i="7"/>
  <c r="H11245" i="7"/>
  <c r="F11245" i="7"/>
  <c r="G11245" i="7" s="1"/>
  <c r="I11244" i="7"/>
  <c r="H11244" i="7"/>
  <c r="F11244" i="7"/>
  <c r="G11244" i="7" s="1"/>
  <c r="I11243" i="7"/>
  <c r="H11243" i="7"/>
  <c r="F11243" i="7"/>
  <c r="G11243" i="7" s="1"/>
  <c r="I11242" i="7"/>
  <c r="H11242" i="7"/>
  <c r="F11242" i="7"/>
  <c r="G11242" i="7" s="1"/>
  <c r="I11241" i="7"/>
  <c r="H11241" i="7"/>
  <c r="F11241" i="7"/>
  <c r="G11241" i="7" s="1"/>
  <c r="I11240" i="7"/>
  <c r="H11240" i="7"/>
  <c r="F11240" i="7"/>
  <c r="G11240" i="7" s="1"/>
  <c r="I11239" i="7"/>
  <c r="H11239" i="7"/>
  <c r="F11239" i="7"/>
  <c r="G11239" i="7" s="1"/>
  <c r="I11238" i="7"/>
  <c r="H11238" i="7"/>
  <c r="F11238" i="7"/>
  <c r="G11238" i="7" s="1"/>
  <c r="I11237" i="7"/>
  <c r="H11237" i="7"/>
  <c r="F11237" i="7"/>
  <c r="G11237" i="7" s="1"/>
  <c r="I11236" i="7"/>
  <c r="H11236" i="7"/>
  <c r="F11236" i="7"/>
  <c r="G11236" i="7" s="1"/>
  <c r="I11235" i="7"/>
  <c r="H11235" i="7"/>
  <c r="F11235" i="7"/>
  <c r="G11235" i="7" s="1"/>
  <c r="I11234" i="7"/>
  <c r="H11234" i="7"/>
  <c r="F11234" i="7"/>
  <c r="G11234" i="7" s="1"/>
  <c r="I11233" i="7"/>
  <c r="H11233" i="7"/>
  <c r="F11233" i="7"/>
  <c r="G11233" i="7" s="1"/>
  <c r="I11232" i="7"/>
  <c r="H11232" i="7"/>
  <c r="F11232" i="7"/>
  <c r="G11232" i="7" s="1"/>
  <c r="I11231" i="7"/>
  <c r="H11231" i="7"/>
  <c r="F11231" i="7"/>
  <c r="G11231" i="7" s="1"/>
  <c r="I11230" i="7"/>
  <c r="H11230" i="7"/>
  <c r="F11230" i="7"/>
  <c r="G11230" i="7" s="1"/>
  <c r="I11229" i="7"/>
  <c r="H11229" i="7"/>
  <c r="F11229" i="7"/>
  <c r="G11229" i="7" s="1"/>
  <c r="I11228" i="7"/>
  <c r="H11228" i="7"/>
  <c r="F11228" i="7"/>
  <c r="G11228" i="7" s="1"/>
  <c r="I11227" i="7"/>
  <c r="H11227" i="7"/>
  <c r="F11227" i="7"/>
  <c r="G11227" i="7" s="1"/>
  <c r="I11226" i="7"/>
  <c r="H11226" i="7"/>
  <c r="F11226" i="7"/>
  <c r="G11226" i="7" s="1"/>
  <c r="I11225" i="7"/>
  <c r="H11225" i="7"/>
  <c r="F11225" i="7"/>
  <c r="G11225" i="7" s="1"/>
  <c r="I11224" i="7"/>
  <c r="H11224" i="7"/>
  <c r="F11224" i="7"/>
  <c r="G11224" i="7" s="1"/>
  <c r="I11223" i="7"/>
  <c r="H11223" i="7"/>
  <c r="F11223" i="7"/>
  <c r="G11223" i="7" s="1"/>
  <c r="I11222" i="7"/>
  <c r="H11222" i="7"/>
  <c r="F11222" i="7"/>
  <c r="G11222" i="7" s="1"/>
  <c r="I11221" i="7"/>
  <c r="H11221" i="7"/>
  <c r="F11221" i="7"/>
  <c r="G11221" i="7" s="1"/>
  <c r="I11220" i="7"/>
  <c r="H11220" i="7"/>
  <c r="F11220" i="7"/>
  <c r="G11220" i="7" s="1"/>
  <c r="I11219" i="7"/>
  <c r="H11219" i="7"/>
  <c r="F11219" i="7"/>
  <c r="G11219" i="7" s="1"/>
  <c r="I11218" i="7"/>
  <c r="H11218" i="7"/>
  <c r="F11218" i="7"/>
  <c r="G11218" i="7" s="1"/>
  <c r="I11217" i="7"/>
  <c r="H11217" i="7"/>
  <c r="F11217" i="7"/>
  <c r="G11217" i="7" s="1"/>
  <c r="I11216" i="7"/>
  <c r="H11216" i="7"/>
  <c r="F11216" i="7"/>
  <c r="G11216" i="7" s="1"/>
  <c r="I11215" i="7"/>
  <c r="H11215" i="7"/>
  <c r="F11215" i="7"/>
  <c r="G11215" i="7" s="1"/>
  <c r="I11214" i="7"/>
  <c r="H11214" i="7"/>
  <c r="F11214" i="7"/>
  <c r="G11214" i="7" s="1"/>
  <c r="I11213" i="7"/>
  <c r="H11213" i="7"/>
  <c r="F11213" i="7"/>
  <c r="G11213" i="7" s="1"/>
  <c r="I11212" i="7"/>
  <c r="H11212" i="7"/>
  <c r="F11212" i="7"/>
  <c r="G11212" i="7" s="1"/>
  <c r="I11211" i="7"/>
  <c r="H11211" i="7"/>
  <c r="F11211" i="7"/>
  <c r="G11211" i="7" s="1"/>
  <c r="I11210" i="7"/>
  <c r="H11210" i="7"/>
  <c r="F11210" i="7"/>
  <c r="G11210" i="7" s="1"/>
  <c r="I11209" i="7"/>
  <c r="H11209" i="7"/>
  <c r="F11209" i="7"/>
  <c r="G11209" i="7" s="1"/>
  <c r="I11208" i="7"/>
  <c r="H11208" i="7"/>
  <c r="F11208" i="7"/>
  <c r="G11208" i="7" s="1"/>
  <c r="I11207" i="7"/>
  <c r="H11207" i="7"/>
  <c r="F11207" i="7"/>
  <c r="G11207" i="7" s="1"/>
  <c r="I11206" i="7"/>
  <c r="H11206" i="7"/>
  <c r="F11206" i="7"/>
  <c r="G11206" i="7" s="1"/>
  <c r="I11205" i="7"/>
  <c r="H11205" i="7"/>
  <c r="F11205" i="7"/>
  <c r="G11205" i="7" s="1"/>
  <c r="I11204" i="7"/>
  <c r="H11204" i="7"/>
  <c r="F11204" i="7"/>
  <c r="G11204" i="7" s="1"/>
  <c r="I11203" i="7"/>
  <c r="H11203" i="7"/>
  <c r="F11203" i="7"/>
  <c r="G11203" i="7" s="1"/>
  <c r="I11202" i="7"/>
  <c r="H11202" i="7"/>
  <c r="F11202" i="7"/>
  <c r="G11202" i="7" s="1"/>
  <c r="I11201" i="7"/>
  <c r="H11201" i="7"/>
  <c r="F11201" i="7"/>
  <c r="G11201" i="7" s="1"/>
  <c r="I11200" i="7"/>
  <c r="H11200" i="7"/>
  <c r="F11200" i="7"/>
  <c r="G11200" i="7" s="1"/>
  <c r="I11199" i="7"/>
  <c r="H11199" i="7"/>
  <c r="F11199" i="7"/>
  <c r="G11199" i="7" s="1"/>
  <c r="I11198" i="7"/>
  <c r="H11198" i="7"/>
  <c r="F11198" i="7"/>
  <c r="G11198" i="7" s="1"/>
  <c r="I11197" i="7"/>
  <c r="H11197" i="7"/>
  <c r="F11197" i="7"/>
  <c r="G11197" i="7" s="1"/>
  <c r="I11196" i="7"/>
  <c r="H11196" i="7"/>
  <c r="F11196" i="7"/>
  <c r="G11196" i="7" s="1"/>
  <c r="I11195" i="7"/>
  <c r="H11195" i="7"/>
  <c r="F11195" i="7"/>
  <c r="G11195" i="7" s="1"/>
  <c r="I11194" i="7"/>
  <c r="H11194" i="7"/>
  <c r="F11194" i="7"/>
  <c r="G11194" i="7" s="1"/>
  <c r="I11193" i="7"/>
  <c r="H11193" i="7"/>
  <c r="F11193" i="7"/>
  <c r="G11193" i="7" s="1"/>
  <c r="I11192" i="7"/>
  <c r="H11192" i="7"/>
  <c r="F11192" i="7"/>
  <c r="G11192" i="7" s="1"/>
  <c r="I11191" i="7"/>
  <c r="H11191" i="7"/>
  <c r="F11191" i="7"/>
  <c r="G11191" i="7" s="1"/>
  <c r="I11190" i="7"/>
  <c r="H11190" i="7"/>
  <c r="F11190" i="7"/>
  <c r="G11190" i="7" s="1"/>
  <c r="I11189" i="7"/>
  <c r="H11189" i="7"/>
  <c r="F11189" i="7"/>
  <c r="G11189" i="7" s="1"/>
  <c r="I11188" i="7"/>
  <c r="H11188" i="7"/>
  <c r="F11188" i="7"/>
  <c r="G11188" i="7" s="1"/>
  <c r="I11187" i="7"/>
  <c r="H11187" i="7"/>
  <c r="F11187" i="7"/>
  <c r="G11187" i="7" s="1"/>
  <c r="I11186" i="7"/>
  <c r="H11186" i="7"/>
  <c r="F11186" i="7"/>
  <c r="G11186" i="7" s="1"/>
  <c r="I11185" i="7"/>
  <c r="H11185" i="7"/>
  <c r="F11185" i="7"/>
  <c r="G11185" i="7" s="1"/>
  <c r="I11184" i="7"/>
  <c r="H11184" i="7"/>
  <c r="F11184" i="7"/>
  <c r="G11184" i="7" s="1"/>
  <c r="I11183" i="7"/>
  <c r="H11183" i="7"/>
  <c r="F11183" i="7"/>
  <c r="G11183" i="7" s="1"/>
  <c r="I11182" i="7"/>
  <c r="H11182" i="7"/>
  <c r="F11182" i="7"/>
  <c r="G11182" i="7" s="1"/>
  <c r="I11181" i="7"/>
  <c r="H11181" i="7"/>
  <c r="F11181" i="7"/>
  <c r="G11181" i="7" s="1"/>
  <c r="I11180" i="7"/>
  <c r="H11180" i="7"/>
  <c r="F11180" i="7"/>
  <c r="G11180" i="7" s="1"/>
  <c r="I11179" i="7"/>
  <c r="H11179" i="7"/>
  <c r="F11179" i="7"/>
  <c r="G11179" i="7" s="1"/>
  <c r="I11178" i="7"/>
  <c r="H11178" i="7"/>
  <c r="F11178" i="7"/>
  <c r="G11178" i="7" s="1"/>
  <c r="I11177" i="7"/>
  <c r="H11177" i="7"/>
  <c r="F11177" i="7"/>
  <c r="G11177" i="7" s="1"/>
  <c r="I11176" i="7"/>
  <c r="H11176" i="7"/>
  <c r="F11176" i="7"/>
  <c r="G11176" i="7" s="1"/>
  <c r="I11175" i="7"/>
  <c r="H11175" i="7"/>
  <c r="F11175" i="7"/>
  <c r="G11175" i="7" s="1"/>
  <c r="I11174" i="7"/>
  <c r="H11174" i="7"/>
  <c r="F11174" i="7"/>
  <c r="G11174" i="7" s="1"/>
  <c r="I11173" i="7"/>
  <c r="H11173" i="7"/>
  <c r="F11173" i="7"/>
  <c r="G11173" i="7" s="1"/>
  <c r="I11172" i="7"/>
  <c r="H11172" i="7"/>
  <c r="F11172" i="7"/>
  <c r="G11172" i="7" s="1"/>
  <c r="I11171" i="7"/>
  <c r="H11171" i="7"/>
  <c r="F11171" i="7"/>
  <c r="G11171" i="7" s="1"/>
  <c r="I11170" i="7"/>
  <c r="H11170" i="7"/>
  <c r="F11170" i="7"/>
  <c r="G11170" i="7" s="1"/>
  <c r="I11169" i="7"/>
  <c r="H11169" i="7"/>
  <c r="F11169" i="7"/>
  <c r="G11169" i="7" s="1"/>
  <c r="I11168" i="7"/>
  <c r="H11168" i="7"/>
  <c r="F11168" i="7"/>
  <c r="G11168" i="7" s="1"/>
  <c r="I11167" i="7"/>
  <c r="H11167" i="7"/>
  <c r="F11167" i="7"/>
  <c r="G11167" i="7" s="1"/>
  <c r="I11166" i="7"/>
  <c r="H11166" i="7"/>
  <c r="F11166" i="7"/>
  <c r="G11166" i="7" s="1"/>
  <c r="I11165" i="7"/>
  <c r="H11165" i="7"/>
  <c r="F11165" i="7"/>
  <c r="G11165" i="7" s="1"/>
  <c r="I11164" i="7"/>
  <c r="H11164" i="7"/>
  <c r="F11164" i="7"/>
  <c r="G11164" i="7" s="1"/>
  <c r="I11163" i="7"/>
  <c r="H11163" i="7"/>
  <c r="F11163" i="7"/>
  <c r="G11163" i="7" s="1"/>
  <c r="I11162" i="7"/>
  <c r="H11162" i="7"/>
  <c r="F11162" i="7"/>
  <c r="G11162" i="7" s="1"/>
  <c r="I11161" i="7"/>
  <c r="H11161" i="7"/>
  <c r="F11161" i="7"/>
  <c r="G11161" i="7" s="1"/>
  <c r="I11160" i="7"/>
  <c r="H11160" i="7"/>
  <c r="F11160" i="7"/>
  <c r="G11160" i="7" s="1"/>
  <c r="I11159" i="7"/>
  <c r="H11159" i="7"/>
  <c r="F11159" i="7"/>
  <c r="G11159" i="7" s="1"/>
  <c r="I11158" i="7"/>
  <c r="H11158" i="7"/>
  <c r="F11158" i="7"/>
  <c r="G11158" i="7" s="1"/>
  <c r="I11157" i="7"/>
  <c r="H11157" i="7"/>
  <c r="F11157" i="7"/>
  <c r="G11157" i="7" s="1"/>
  <c r="I11156" i="7"/>
  <c r="H11156" i="7"/>
  <c r="F11156" i="7"/>
  <c r="G11156" i="7" s="1"/>
  <c r="I11155" i="7"/>
  <c r="H11155" i="7"/>
  <c r="F11155" i="7"/>
  <c r="G11155" i="7" s="1"/>
  <c r="I11154" i="7"/>
  <c r="H11154" i="7"/>
  <c r="F11154" i="7"/>
  <c r="G11154" i="7" s="1"/>
  <c r="I11153" i="7"/>
  <c r="H11153" i="7"/>
  <c r="F11153" i="7"/>
  <c r="G11153" i="7" s="1"/>
  <c r="I11152" i="7"/>
  <c r="H11152" i="7"/>
  <c r="F11152" i="7"/>
  <c r="G11152" i="7" s="1"/>
  <c r="I11151" i="7"/>
  <c r="H11151" i="7"/>
  <c r="F11151" i="7"/>
  <c r="G11151" i="7" s="1"/>
  <c r="I11150" i="7"/>
  <c r="H11150" i="7"/>
  <c r="F11150" i="7"/>
  <c r="G11150" i="7" s="1"/>
  <c r="I11149" i="7"/>
  <c r="H11149" i="7"/>
  <c r="F11149" i="7"/>
  <c r="G11149" i="7" s="1"/>
  <c r="I11148" i="7"/>
  <c r="H11148" i="7"/>
  <c r="F11148" i="7"/>
  <c r="G11148" i="7" s="1"/>
  <c r="I11147" i="7"/>
  <c r="H11147" i="7"/>
  <c r="F11147" i="7"/>
  <c r="G11147" i="7" s="1"/>
  <c r="I11146" i="7"/>
  <c r="H11146" i="7"/>
  <c r="F11146" i="7"/>
  <c r="G11146" i="7" s="1"/>
  <c r="I11145" i="7"/>
  <c r="H11145" i="7"/>
  <c r="F11145" i="7"/>
  <c r="G11145" i="7" s="1"/>
  <c r="I11144" i="7"/>
  <c r="H11144" i="7"/>
  <c r="F11144" i="7"/>
  <c r="G11144" i="7" s="1"/>
  <c r="I11143" i="7"/>
  <c r="H11143" i="7"/>
  <c r="F11143" i="7"/>
  <c r="G11143" i="7" s="1"/>
  <c r="I11142" i="7"/>
  <c r="H11142" i="7"/>
  <c r="F11142" i="7"/>
  <c r="G11142" i="7" s="1"/>
  <c r="I11141" i="7"/>
  <c r="H11141" i="7"/>
  <c r="F11141" i="7"/>
  <c r="G11141" i="7" s="1"/>
  <c r="I11140" i="7"/>
  <c r="H11140" i="7"/>
  <c r="F11140" i="7"/>
  <c r="G11140" i="7" s="1"/>
  <c r="I11139" i="7"/>
  <c r="H11139" i="7"/>
  <c r="F11139" i="7"/>
  <c r="G11139" i="7" s="1"/>
  <c r="I11138" i="7"/>
  <c r="H11138" i="7"/>
  <c r="F11138" i="7"/>
  <c r="G11138" i="7" s="1"/>
  <c r="I11137" i="7"/>
  <c r="H11137" i="7"/>
  <c r="F11137" i="7"/>
  <c r="G11137" i="7" s="1"/>
  <c r="I11136" i="7"/>
  <c r="H11136" i="7"/>
  <c r="F11136" i="7"/>
  <c r="G11136" i="7" s="1"/>
  <c r="I11135" i="7"/>
  <c r="H11135" i="7"/>
  <c r="F11135" i="7"/>
  <c r="G11135" i="7" s="1"/>
  <c r="I11134" i="7"/>
  <c r="H11134" i="7"/>
  <c r="F11134" i="7"/>
  <c r="G11134" i="7" s="1"/>
  <c r="I11133" i="7"/>
  <c r="H11133" i="7"/>
  <c r="F11133" i="7"/>
  <c r="G11133" i="7" s="1"/>
  <c r="I11132" i="7"/>
  <c r="H11132" i="7"/>
  <c r="F11132" i="7"/>
  <c r="G11132" i="7" s="1"/>
  <c r="I11131" i="7"/>
  <c r="H11131" i="7"/>
  <c r="F11131" i="7"/>
  <c r="G11131" i="7" s="1"/>
  <c r="I11130" i="7"/>
  <c r="H11130" i="7"/>
  <c r="F11130" i="7"/>
  <c r="G11130" i="7" s="1"/>
  <c r="I11129" i="7"/>
  <c r="H11129" i="7"/>
  <c r="F11129" i="7"/>
  <c r="G11129" i="7" s="1"/>
  <c r="I11128" i="7"/>
  <c r="H11128" i="7"/>
  <c r="F11128" i="7"/>
  <c r="G11128" i="7" s="1"/>
  <c r="I11127" i="7"/>
  <c r="H11127" i="7"/>
  <c r="F11127" i="7"/>
  <c r="G11127" i="7" s="1"/>
  <c r="I11126" i="7"/>
  <c r="H11126" i="7"/>
  <c r="F11126" i="7"/>
  <c r="G11126" i="7" s="1"/>
  <c r="I11125" i="7"/>
  <c r="H11125" i="7"/>
  <c r="F11125" i="7"/>
  <c r="G11125" i="7" s="1"/>
  <c r="I11124" i="7"/>
  <c r="H11124" i="7"/>
  <c r="F11124" i="7"/>
  <c r="G11124" i="7" s="1"/>
  <c r="I11123" i="7"/>
  <c r="H11123" i="7"/>
  <c r="F11123" i="7"/>
  <c r="G11123" i="7" s="1"/>
  <c r="I11122" i="7"/>
  <c r="H11122" i="7"/>
  <c r="F11122" i="7"/>
  <c r="G11122" i="7" s="1"/>
  <c r="I11121" i="7"/>
  <c r="H11121" i="7"/>
  <c r="F11121" i="7"/>
  <c r="G11121" i="7" s="1"/>
  <c r="I11120" i="7"/>
  <c r="H11120" i="7"/>
  <c r="F11120" i="7"/>
  <c r="G11120" i="7" s="1"/>
  <c r="I11119" i="7"/>
  <c r="H11119" i="7"/>
  <c r="F11119" i="7"/>
  <c r="G11119" i="7" s="1"/>
  <c r="I11118" i="7"/>
  <c r="H11118" i="7"/>
  <c r="F11118" i="7"/>
  <c r="G11118" i="7" s="1"/>
  <c r="I11117" i="7"/>
  <c r="H11117" i="7"/>
  <c r="F11117" i="7"/>
  <c r="G11117" i="7" s="1"/>
  <c r="I11116" i="7"/>
  <c r="H11116" i="7"/>
  <c r="F11116" i="7"/>
  <c r="G11116" i="7" s="1"/>
  <c r="I11115" i="7"/>
  <c r="H11115" i="7"/>
  <c r="F11115" i="7"/>
  <c r="G11115" i="7" s="1"/>
  <c r="I11114" i="7"/>
  <c r="H11114" i="7"/>
  <c r="F11114" i="7"/>
  <c r="G11114" i="7" s="1"/>
  <c r="I11113" i="7"/>
  <c r="H11113" i="7"/>
  <c r="F11113" i="7"/>
  <c r="G11113" i="7" s="1"/>
  <c r="I11112" i="7"/>
  <c r="H11112" i="7"/>
  <c r="F11112" i="7"/>
  <c r="G11112" i="7" s="1"/>
  <c r="I11111" i="7"/>
  <c r="H11111" i="7"/>
  <c r="F11111" i="7"/>
  <c r="G11111" i="7" s="1"/>
  <c r="I11110" i="7"/>
  <c r="H11110" i="7"/>
  <c r="F11110" i="7"/>
  <c r="G11110" i="7" s="1"/>
  <c r="I11109" i="7"/>
  <c r="H11109" i="7"/>
  <c r="F11109" i="7"/>
  <c r="G11109" i="7" s="1"/>
  <c r="I11108" i="7"/>
  <c r="H11108" i="7"/>
  <c r="F11108" i="7"/>
  <c r="G11108" i="7" s="1"/>
  <c r="I11107" i="7"/>
  <c r="H11107" i="7"/>
  <c r="F11107" i="7"/>
  <c r="G11107" i="7" s="1"/>
  <c r="I11106" i="7"/>
  <c r="H11106" i="7"/>
  <c r="F11106" i="7"/>
  <c r="G11106" i="7" s="1"/>
  <c r="I11105" i="7"/>
  <c r="H11105" i="7"/>
  <c r="F11105" i="7"/>
  <c r="G11105" i="7" s="1"/>
  <c r="I11104" i="7"/>
  <c r="H11104" i="7"/>
  <c r="F11104" i="7"/>
  <c r="G11104" i="7" s="1"/>
  <c r="I11103" i="7"/>
  <c r="H11103" i="7"/>
  <c r="F11103" i="7"/>
  <c r="G11103" i="7" s="1"/>
  <c r="I11102" i="7"/>
  <c r="H11102" i="7"/>
  <c r="F11102" i="7"/>
  <c r="G11102" i="7" s="1"/>
  <c r="I11101" i="7"/>
  <c r="H11101" i="7"/>
  <c r="F11101" i="7"/>
  <c r="G11101" i="7" s="1"/>
  <c r="I11100" i="7"/>
  <c r="H11100" i="7"/>
  <c r="F11100" i="7"/>
  <c r="G11100" i="7" s="1"/>
  <c r="I11099" i="7"/>
  <c r="H11099" i="7"/>
  <c r="F11099" i="7"/>
  <c r="G11099" i="7" s="1"/>
  <c r="I11098" i="7"/>
  <c r="H11098" i="7"/>
  <c r="F11098" i="7"/>
  <c r="G11098" i="7" s="1"/>
  <c r="I11097" i="7"/>
  <c r="H11097" i="7"/>
  <c r="F11097" i="7"/>
  <c r="G11097" i="7" s="1"/>
  <c r="I11096" i="7"/>
  <c r="H11096" i="7"/>
  <c r="F11096" i="7"/>
  <c r="G11096" i="7" s="1"/>
  <c r="I11095" i="7"/>
  <c r="H11095" i="7"/>
  <c r="F11095" i="7"/>
  <c r="G11095" i="7" s="1"/>
  <c r="I11094" i="7"/>
  <c r="H11094" i="7"/>
  <c r="F11094" i="7"/>
  <c r="G11094" i="7" s="1"/>
  <c r="I11093" i="7"/>
  <c r="H11093" i="7"/>
  <c r="F11093" i="7"/>
  <c r="G11093" i="7" s="1"/>
  <c r="I11092" i="7"/>
  <c r="H11092" i="7"/>
  <c r="F11092" i="7"/>
  <c r="G11092" i="7" s="1"/>
  <c r="I11091" i="7"/>
  <c r="H11091" i="7"/>
  <c r="F11091" i="7"/>
  <c r="G11091" i="7" s="1"/>
  <c r="I11090" i="7"/>
  <c r="H11090" i="7"/>
  <c r="F11090" i="7"/>
  <c r="G11090" i="7" s="1"/>
  <c r="I11089" i="7"/>
  <c r="H11089" i="7"/>
  <c r="F11089" i="7"/>
  <c r="G11089" i="7" s="1"/>
  <c r="I11088" i="7"/>
  <c r="H11088" i="7"/>
  <c r="F11088" i="7"/>
  <c r="G11088" i="7" s="1"/>
  <c r="I11087" i="7"/>
  <c r="H11087" i="7"/>
  <c r="F11087" i="7"/>
  <c r="G11087" i="7" s="1"/>
  <c r="I11086" i="7"/>
  <c r="H11086" i="7"/>
  <c r="F11086" i="7"/>
  <c r="G11086" i="7" s="1"/>
  <c r="I11085" i="7"/>
  <c r="H11085" i="7"/>
  <c r="F11085" i="7"/>
  <c r="G11085" i="7" s="1"/>
  <c r="I11084" i="7"/>
  <c r="H11084" i="7"/>
  <c r="F11084" i="7"/>
  <c r="G11084" i="7" s="1"/>
  <c r="I11083" i="7"/>
  <c r="H11083" i="7"/>
  <c r="F11083" i="7"/>
  <c r="G11083" i="7" s="1"/>
  <c r="I11082" i="7"/>
  <c r="H11082" i="7"/>
  <c r="F11082" i="7"/>
  <c r="G11082" i="7" s="1"/>
  <c r="I11081" i="7"/>
  <c r="H11081" i="7"/>
  <c r="F11081" i="7"/>
  <c r="G11081" i="7" s="1"/>
  <c r="I11080" i="7"/>
  <c r="H11080" i="7"/>
  <c r="F11080" i="7"/>
  <c r="G11080" i="7" s="1"/>
  <c r="I11079" i="7"/>
  <c r="H11079" i="7"/>
  <c r="F11079" i="7"/>
  <c r="G11079" i="7" s="1"/>
  <c r="I11078" i="7"/>
  <c r="H11078" i="7"/>
  <c r="F11078" i="7"/>
  <c r="G11078" i="7" s="1"/>
  <c r="I11077" i="7"/>
  <c r="H11077" i="7"/>
  <c r="F11077" i="7"/>
  <c r="G11077" i="7" s="1"/>
  <c r="I11076" i="7"/>
  <c r="H11076" i="7"/>
  <c r="F11076" i="7"/>
  <c r="G11076" i="7" s="1"/>
  <c r="I11075" i="7"/>
  <c r="H11075" i="7"/>
  <c r="F11075" i="7"/>
  <c r="G11075" i="7" s="1"/>
  <c r="I11074" i="7"/>
  <c r="H11074" i="7"/>
  <c r="F11074" i="7"/>
  <c r="G11074" i="7" s="1"/>
  <c r="I11073" i="7"/>
  <c r="H11073" i="7"/>
  <c r="F11073" i="7"/>
  <c r="G11073" i="7" s="1"/>
  <c r="I11072" i="7"/>
  <c r="H11072" i="7"/>
  <c r="F11072" i="7"/>
  <c r="G11072" i="7" s="1"/>
  <c r="I11071" i="7"/>
  <c r="H11071" i="7"/>
  <c r="F11071" i="7"/>
  <c r="G11071" i="7" s="1"/>
  <c r="I11070" i="7"/>
  <c r="H11070" i="7"/>
  <c r="F11070" i="7"/>
  <c r="G11070" i="7" s="1"/>
  <c r="I11069" i="7"/>
  <c r="H11069" i="7"/>
  <c r="F11069" i="7"/>
  <c r="G11069" i="7" s="1"/>
  <c r="I11068" i="7"/>
  <c r="H11068" i="7"/>
  <c r="F11068" i="7"/>
  <c r="G11068" i="7" s="1"/>
  <c r="I11067" i="7"/>
  <c r="H11067" i="7"/>
  <c r="F11067" i="7"/>
  <c r="G11067" i="7" s="1"/>
  <c r="I11066" i="7"/>
  <c r="H11066" i="7"/>
  <c r="F11066" i="7"/>
  <c r="G11066" i="7" s="1"/>
  <c r="I11065" i="7"/>
  <c r="H11065" i="7"/>
  <c r="F11065" i="7"/>
  <c r="G11065" i="7" s="1"/>
  <c r="I11064" i="7"/>
  <c r="H11064" i="7"/>
  <c r="F11064" i="7"/>
  <c r="G11064" i="7" s="1"/>
  <c r="I11063" i="7"/>
  <c r="H11063" i="7"/>
  <c r="F11063" i="7"/>
  <c r="G11063" i="7" s="1"/>
  <c r="I11062" i="7"/>
  <c r="H11062" i="7"/>
  <c r="F11062" i="7"/>
  <c r="G11062" i="7" s="1"/>
  <c r="I11061" i="7"/>
  <c r="H11061" i="7"/>
  <c r="F11061" i="7"/>
  <c r="G11061" i="7" s="1"/>
  <c r="I11060" i="7"/>
  <c r="H11060" i="7"/>
  <c r="F11060" i="7"/>
  <c r="G11060" i="7" s="1"/>
  <c r="I11059" i="7"/>
  <c r="H11059" i="7"/>
  <c r="F11059" i="7"/>
  <c r="G11059" i="7" s="1"/>
  <c r="I11058" i="7"/>
  <c r="H11058" i="7"/>
  <c r="F11058" i="7"/>
  <c r="G11058" i="7" s="1"/>
  <c r="I11057" i="7"/>
  <c r="H11057" i="7"/>
  <c r="F11057" i="7"/>
  <c r="G11057" i="7" s="1"/>
  <c r="I11056" i="7"/>
  <c r="H11056" i="7"/>
  <c r="F11056" i="7"/>
  <c r="G11056" i="7" s="1"/>
  <c r="I11055" i="7"/>
  <c r="H11055" i="7"/>
  <c r="F11055" i="7"/>
  <c r="G11055" i="7" s="1"/>
  <c r="I11054" i="7"/>
  <c r="H11054" i="7"/>
  <c r="F11054" i="7"/>
  <c r="G11054" i="7" s="1"/>
  <c r="I11053" i="7"/>
  <c r="H11053" i="7"/>
  <c r="F11053" i="7"/>
  <c r="G11053" i="7" s="1"/>
  <c r="I11052" i="7"/>
  <c r="H11052" i="7"/>
  <c r="F11052" i="7"/>
  <c r="G11052" i="7" s="1"/>
  <c r="I11051" i="7"/>
  <c r="H11051" i="7"/>
  <c r="F11051" i="7"/>
  <c r="G11051" i="7" s="1"/>
  <c r="I11050" i="7"/>
  <c r="H11050" i="7"/>
  <c r="F11050" i="7"/>
  <c r="G11050" i="7" s="1"/>
  <c r="I11049" i="7"/>
  <c r="H11049" i="7"/>
  <c r="F11049" i="7"/>
  <c r="G11049" i="7" s="1"/>
  <c r="I11048" i="7"/>
  <c r="H11048" i="7"/>
  <c r="F11048" i="7"/>
  <c r="G11048" i="7" s="1"/>
  <c r="I11047" i="7"/>
  <c r="H11047" i="7"/>
  <c r="F11047" i="7"/>
  <c r="G11047" i="7" s="1"/>
  <c r="I11046" i="7"/>
  <c r="H11046" i="7"/>
  <c r="F11046" i="7"/>
  <c r="G11046" i="7" s="1"/>
  <c r="I11045" i="7"/>
  <c r="H11045" i="7"/>
  <c r="F11045" i="7"/>
  <c r="G11045" i="7" s="1"/>
  <c r="I11044" i="7"/>
  <c r="H11044" i="7"/>
  <c r="F11044" i="7"/>
  <c r="G11044" i="7" s="1"/>
  <c r="I11043" i="7"/>
  <c r="H11043" i="7"/>
  <c r="F11043" i="7"/>
  <c r="G11043" i="7" s="1"/>
  <c r="I11042" i="7"/>
  <c r="H11042" i="7"/>
  <c r="F11042" i="7"/>
  <c r="G11042" i="7" s="1"/>
  <c r="I11041" i="7"/>
  <c r="H11041" i="7"/>
  <c r="F11041" i="7"/>
  <c r="G11041" i="7" s="1"/>
  <c r="I11040" i="7"/>
  <c r="H11040" i="7"/>
  <c r="F11040" i="7"/>
  <c r="G11040" i="7" s="1"/>
  <c r="I11039" i="7"/>
  <c r="H11039" i="7"/>
  <c r="F11039" i="7"/>
  <c r="G11039" i="7" s="1"/>
  <c r="I11038" i="7"/>
  <c r="H11038" i="7"/>
  <c r="F11038" i="7"/>
  <c r="G11038" i="7" s="1"/>
  <c r="I11037" i="7"/>
  <c r="H11037" i="7"/>
  <c r="F11037" i="7"/>
  <c r="G11037" i="7" s="1"/>
  <c r="I11036" i="7"/>
  <c r="H11036" i="7"/>
  <c r="F11036" i="7"/>
  <c r="G11036" i="7" s="1"/>
  <c r="I11035" i="7"/>
  <c r="H11035" i="7"/>
  <c r="F11035" i="7"/>
  <c r="G11035" i="7" s="1"/>
  <c r="I11034" i="7"/>
  <c r="H11034" i="7"/>
  <c r="F11034" i="7"/>
  <c r="G11034" i="7" s="1"/>
  <c r="I11033" i="7"/>
  <c r="H11033" i="7"/>
  <c r="F11033" i="7"/>
  <c r="G11033" i="7" s="1"/>
  <c r="I11032" i="7"/>
  <c r="H11032" i="7"/>
  <c r="F11032" i="7"/>
  <c r="G11032" i="7" s="1"/>
  <c r="I11031" i="7"/>
  <c r="H11031" i="7"/>
  <c r="F11031" i="7"/>
  <c r="G11031" i="7" s="1"/>
  <c r="I11030" i="7"/>
  <c r="H11030" i="7"/>
  <c r="F11030" i="7"/>
  <c r="G11030" i="7" s="1"/>
  <c r="I11029" i="7"/>
  <c r="H11029" i="7"/>
  <c r="F11029" i="7"/>
  <c r="G11029" i="7" s="1"/>
  <c r="I11028" i="7"/>
  <c r="H11028" i="7"/>
  <c r="F11028" i="7"/>
  <c r="G11028" i="7" s="1"/>
  <c r="I11027" i="7"/>
  <c r="H11027" i="7"/>
  <c r="F11027" i="7"/>
  <c r="G11027" i="7" s="1"/>
  <c r="I11026" i="7"/>
  <c r="H11026" i="7"/>
  <c r="F11026" i="7"/>
  <c r="G11026" i="7" s="1"/>
  <c r="I11025" i="7"/>
  <c r="H11025" i="7"/>
  <c r="F11025" i="7"/>
  <c r="G11025" i="7" s="1"/>
  <c r="I11024" i="7"/>
  <c r="H11024" i="7"/>
  <c r="F11024" i="7"/>
  <c r="G11024" i="7" s="1"/>
  <c r="I11023" i="7"/>
  <c r="H11023" i="7"/>
  <c r="F11023" i="7"/>
  <c r="G11023" i="7" s="1"/>
  <c r="I11022" i="7"/>
  <c r="H11022" i="7"/>
  <c r="F11022" i="7"/>
  <c r="G11022" i="7" s="1"/>
  <c r="I11021" i="7"/>
  <c r="H11021" i="7"/>
  <c r="F11021" i="7"/>
  <c r="G11021" i="7" s="1"/>
  <c r="I11020" i="7"/>
  <c r="H11020" i="7"/>
  <c r="F11020" i="7"/>
  <c r="G11020" i="7" s="1"/>
  <c r="I11019" i="7"/>
  <c r="H11019" i="7"/>
  <c r="F11019" i="7"/>
  <c r="G11019" i="7" s="1"/>
  <c r="I11018" i="7"/>
  <c r="H11018" i="7"/>
  <c r="F11018" i="7"/>
  <c r="G11018" i="7" s="1"/>
  <c r="I11017" i="7"/>
  <c r="H11017" i="7"/>
  <c r="F11017" i="7"/>
  <c r="G11017" i="7" s="1"/>
  <c r="I11016" i="7"/>
  <c r="H11016" i="7"/>
  <c r="F11016" i="7"/>
  <c r="G11016" i="7" s="1"/>
  <c r="I11015" i="7"/>
  <c r="H11015" i="7"/>
  <c r="F11015" i="7"/>
  <c r="G11015" i="7" s="1"/>
  <c r="I11014" i="7"/>
  <c r="H11014" i="7"/>
  <c r="F11014" i="7"/>
  <c r="G11014" i="7" s="1"/>
  <c r="I11013" i="7"/>
  <c r="H11013" i="7"/>
  <c r="F11013" i="7"/>
  <c r="G11013" i="7" s="1"/>
  <c r="I11012" i="7"/>
  <c r="H11012" i="7"/>
  <c r="F11012" i="7"/>
  <c r="G11012" i="7" s="1"/>
  <c r="I11011" i="7"/>
  <c r="H11011" i="7"/>
  <c r="F11011" i="7"/>
  <c r="G11011" i="7" s="1"/>
  <c r="I11010" i="7"/>
  <c r="H11010" i="7"/>
  <c r="F11010" i="7"/>
  <c r="G11010" i="7" s="1"/>
  <c r="I11009" i="7"/>
  <c r="H11009" i="7"/>
  <c r="F11009" i="7"/>
  <c r="G11009" i="7" s="1"/>
  <c r="I11008" i="7"/>
  <c r="H11008" i="7"/>
  <c r="F11008" i="7"/>
  <c r="G11008" i="7" s="1"/>
  <c r="I11007" i="7"/>
  <c r="H11007" i="7"/>
  <c r="F11007" i="7"/>
  <c r="G11007" i="7" s="1"/>
  <c r="I11006" i="7"/>
  <c r="H11006" i="7"/>
  <c r="F11006" i="7"/>
  <c r="G11006" i="7" s="1"/>
  <c r="I11005" i="7"/>
  <c r="H11005" i="7"/>
  <c r="F11005" i="7"/>
  <c r="G11005" i="7" s="1"/>
  <c r="I11004" i="7"/>
  <c r="H11004" i="7"/>
  <c r="F11004" i="7"/>
  <c r="G11004" i="7" s="1"/>
  <c r="I11003" i="7"/>
  <c r="H11003" i="7"/>
  <c r="F11003" i="7"/>
  <c r="G11003" i="7" s="1"/>
  <c r="I11002" i="7"/>
  <c r="H11002" i="7"/>
  <c r="F11002" i="7"/>
  <c r="G11002" i="7" s="1"/>
  <c r="I11001" i="7"/>
  <c r="H11001" i="7"/>
  <c r="F11001" i="7"/>
  <c r="G11001" i="7" s="1"/>
  <c r="I11000" i="7"/>
  <c r="H11000" i="7"/>
  <c r="F11000" i="7"/>
  <c r="G11000" i="7" s="1"/>
  <c r="I10999" i="7"/>
  <c r="H10999" i="7"/>
  <c r="F10999" i="7"/>
  <c r="G10999" i="7" s="1"/>
  <c r="I10998" i="7"/>
  <c r="H10998" i="7"/>
  <c r="F10998" i="7"/>
  <c r="G10998" i="7" s="1"/>
  <c r="I10997" i="7"/>
  <c r="H10997" i="7"/>
  <c r="F10997" i="7"/>
  <c r="G10997" i="7" s="1"/>
  <c r="I10996" i="7"/>
  <c r="H10996" i="7"/>
  <c r="F10996" i="7"/>
  <c r="G10996" i="7" s="1"/>
  <c r="I10995" i="7"/>
  <c r="H10995" i="7"/>
  <c r="F10995" i="7"/>
  <c r="G10995" i="7" s="1"/>
  <c r="I10994" i="7"/>
  <c r="H10994" i="7"/>
  <c r="F10994" i="7"/>
  <c r="G10994" i="7" s="1"/>
  <c r="I10993" i="7"/>
  <c r="H10993" i="7"/>
  <c r="F10993" i="7"/>
  <c r="G10993" i="7" s="1"/>
  <c r="I10992" i="7"/>
  <c r="H10992" i="7"/>
  <c r="F10992" i="7"/>
  <c r="G10992" i="7" s="1"/>
  <c r="I10991" i="7"/>
  <c r="H10991" i="7"/>
  <c r="F10991" i="7"/>
  <c r="G10991" i="7" s="1"/>
  <c r="I10990" i="7"/>
  <c r="H10990" i="7"/>
  <c r="F10990" i="7"/>
  <c r="G10990" i="7" s="1"/>
  <c r="I10989" i="7"/>
  <c r="H10989" i="7"/>
  <c r="F10989" i="7"/>
  <c r="G10989" i="7" s="1"/>
  <c r="I10988" i="7"/>
  <c r="H10988" i="7"/>
  <c r="F10988" i="7"/>
  <c r="G10988" i="7" s="1"/>
  <c r="I10987" i="7"/>
  <c r="H10987" i="7"/>
  <c r="F10987" i="7"/>
  <c r="G10987" i="7" s="1"/>
  <c r="I10986" i="7"/>
  <c r="H10986" i="7"/>
  <c r="F10986" i="7"/>
  <c r="G10986" i="7" s="1"/>
  <c r="I10985" i="7"/>
  <c r="H10985" i="7"/>
  <c r="F10985" i="7"/>
  <c r="G10985" i="7" s="1"/>
  <c r="I10984" i="7"/>
  <c r="H10984" i="7"/>
  <c r="F10984" i="7"/>
  <c r="G10984" i="7" s="1"/>
  <c r="I10983" i="7"/>
  <c r="H10983" i="7"/>
  <c r="F10983" i="7"/>
  <c r="G10983" i="7" s="1"/>
  <c r="I10982" i="7"/>
  <c r="H10982" i="7"/>
  <c r="F10982" i="7"/>
  <c r="G10982" i="7" s="1"/>
  <c r="I10981" i="7"/>
  <c r="H10981" i="7"/>
  <c r="F10981" i="7"/>
  <c r="G10981" i="7" s="1"/>
  <c r="I10980" i="7"/>
  <c r="H10980" i="7"/>
  <c r="F10980" i="7"/>
  <c r="G10980" i="7" s="1"/>
  <c r="I10979" i="7"/>
  <c r="H10979" i="7"/>
  <c r="F10979" i="7"/>
  <c r="G10979" i="7" s="1"/>
  <c r="I10978" i="7"/>
  <c r="H10978" i="7"/>
  <c r="F10978" i="7"/>
  <c r="G10978" i="7" s="1"/>
  <c r="I10977" i="7"/>
  <c r="H10977" i="7"/>
  <c r="F10977" i="7"/>
  <c r="G10977" i="7" s="1"/>
  <c r="I10976" i="7"/>
  <c r="H10976" i="7"/>
  <c r="F10976" i="7"/>
  <c r="G10976" i="7" s="1"/>
  <c r="I10975" i="7"/>
  <c r="H10975" i="7"/>
  <c r="F10975" i="7"/>
  <c r="G10975" i="7" s="1"/>
  <c r="I10974" i="7"/>
  <c r="H10974" i="7"/>
  <c r="F10974" i="7"/>
  <c r="G10974" i="7" s="1"/>
  <c r="I10973" i="7"/>
  <c r="H10973" i="7"/>
  <c r="F10973" i="7"/>
  <c r="G10973" i="7" s="1"/>
  <c r="I10972" i="7"/>
  <c r="H10972" i="7"/>
  <c r="F10972" i="7"/>
  <c r="G10972" i="7" s="1"/>
  <c r="I10971" i="7"/>
  <c r="H10971" i="7"/>
  <c r="F10971" i="7"/>
  <c r="G10971" i="7" s="1"/>
  <c r="I10970" i="7"/>
  <c r="H10970" i="7"/>
  <c r="F10970" i="7"/>
  <c r="G10970" i="7" s="1"/>
  <c r="I10969" i="7"/>
  <c r="H10969" i="7"/>
  <c r="F10969" i="7"/>
  <c r="G10969" i="7" s="1"/>
  <c r="I10968" i="7"/>
  <c r="H10968" i="7"/>
  <c r="F10968" i="7"/>
  <c r="G10968" i="7" s="1"/>
  <c r="I10967" i="7"/>
  <c r="H10967" i="7"/>
  <c r="F10967" i="7"/>
  <c r="G10967" i="7" s="1"/>
  <c r="I10966" i="7"/>
  <c r="H10966" i="7"/>
  <c r="F10966" i="7"/>
  <c r="G10966" i="7" s="1"/>
  <c r="I10965" i="7"/>
  <c r="H10965" i="7"/>
  <c r="F10965" i="7"/>
  <c r="G10965" i="7" s="1"/>
  <c r="I10964" i="7"/>
  <c r="H10964" i="7"/>
  <c r="F10964" i="7"/>
  <c r="G10964" i="7" s="1"/>
  <c r="I10963" i="7"/>
  <c r="H10963" i="7"/>
  <c r="F10963" i="7"/>
  <c r="G10963" i="7" s="1"/>
  <c r="I10962" i="7"/>
  <c r="H10962" i="7"/>
  <c r="F10962" i="7"/>
  <c r="G10962" i="7" s="1"/>
  <c r="I10961" i="7"/>
  <c r="H10961" i="7"/>
  <c r="F10961" i="7"/>
  <c r="G10961" i="7" s="1"/>
  <c r="I10960" i="7"/>
  <c r="H10960" i="7"/>
  <c r="F10960" i="7"/>
  <c r="G10960" i="7" s="1"/>
  <c r="I10959" i="7"/>
  <c r="H10959" i="7"/>
  <c r="F10959" i="7"/>
  <c r="G10959" i="7" s="1"/>
  <c r="I10958" i="7"/>
  <c r="H10958" i="7"/>
  <c r="F10958" i="7"/>
  <c r="G10958" i="7" s="1"/>
  <c r="I10957" i="7"/>
  <c r="H10957" i="7"/>
  <c r="F10957" i="7"/>
  <c r="G10957" i="7" s="1"/>
  <c r="I10956" i="7"/>
  <c r="H10956" i="7"/>
  <c r="F10956" i="7"/>
  <c r="G10956" i="7" s="1"/>
  <c r="I10955" i="7"/>
  <c r="H10955" i="7"/>
  <c r="F10955" i="7"/>
  <c r="G10955" i="7" s="1"/>
  <c r="I10954" i="7"/>
  <c r="H10954" i="7"/>
  <c r="F10954" i="7"/>
  <c r="G10954" i="7" s="1"/>
  <c r="I10953" i="7"/>
  <c r="H10953" i="7"/>
  <c r="F10953" i="7"/>
  <c r="G10953" i="7" s="1"/>
  <c r="I10952" i="7"/>
  <c r="H10952" i="7"/>
  <c r="F10952" i="7"/>
  <c r="G10952" i="7" s="1"/>
  <c r="I10951" i="7"/>
  <c r="H10951" i="7"/>
  <c r="F10951" i="7"/>
  <c r="G10951" i="7" s="1"/>
  <c r="I10950" i="7"/>
  <c r="H10950" i="7"/>
  <c r="F10950" i="7"/>
  <c r="G10950" i="7" s="1"/>
  <c r="I10949" i="7"/>
  <c r="H10949" i="7"/>
  <c r="F10949" i="7"/>
  <c r="G10949" i="7" s="1"/>
  <c r="I10948" i="7"/>
  <c r="H10948" i="7"/>
  <c r="F10948" i="7"/>
  <c r="G10948" i="7" s="1"/>
  <c r="I10947" i="7"/>
  <c r="H10947" i="7"/>
  <c r="F10947" i="7"/>
  <c r="G10947" i="7" s="1"/>
  <c r="I10946" i="7"/>
  <c r="H10946" i="7"/>
  <c r="F10946" i="7"/>
  <c r="G10946" i="7" s="1"/>
  <c r="I10945" i="7"/>
  <c r="H10945" i="7"/>
  <c r="F10945" i="7"/>
  <c r="G10945" i="7" s="1"/>
  <c r="I10944" i="7"/>
  <c r="H10944" i="7"/>
  <c r="F10944" i="7"/>
  <c r="G10944" i="7" s="1"/>
  <c r="I10943" i="7"/>
  <c r="H10943" i="7"/>
  <c r="F10943" i="7"/>
  <c r="G10943" i="7" s="1"/>
  <c r="I10942" i="7"/>
  <c r="H10942" i="7"/>
  <c r="F10942" i="7"/>
  <c r="G10942" i="7" s="1"/>
  <c r="I10941" i="7"/>
  <c r="H10941" i="7"/>
  <c r="F10941" i="7"/>
  <c r="G10941" i="7" s="1"/>
  <c r="I10940" i="7"/>
  <c r="H10940" i="7"/>
  <c r="F10940" i="7"/>
  <c r="G10940" i="7" s="1"/>
  <c r="I10939" i="7"/>
  <c r="H10939" i="7"/>
  <c r="F10939" i="7"/>
  <c r="G10939" i="7" s="1"/>
  <c r="I10938" i="7"/>
  <c r="H10938" i="7"/>
  <c r="F10938" i="7"/>
  <c r="G10938" i="7" s="1"/>
  <c r="I10937" i="7"/>
  <c r="H10937" i="7"/>
  <c r="F10937" i="7"/>
  <c r="G10937" i="7" s="1"/>
  <c r="I10936" i="7"/>
  <c r="H10936" i="7"/>
  <c r="F10936" i="7"/>
  <c r="G10936" i="7" s="1"/>
  <c r="I10935" i="7"/>
  <c r="H10935" i="7"/>
  <c r="F10935" i="7"/>
  <c r="G10935" i="7" s="1"/>
  <c r="I10934" i="7"/>
  <c r="H10934" i="7"/>
  <c r="F10934" i="7"/>
  <c r="G10934" i="7" s="1"/>
  <c r="I10933" i="7"/>
  <c r="H10933" i="7"/>
  <c r="F10933" i="7"/>
  <c r="G10933" i="7" s="1"/>
  <c r="I10932" i="7"/>
  <c r="H10932" i="7"/>
  <c r="F10932" i="7"/>
  <c r="G10932" i="7" s="1"/>
  <c r="I10931" i="7"/>
  <c r="H10931" i="7"/>
  <c r="G10931" i="7"/>
  <c r="F10931" i="7"/>
  <c r="I10930" i="7"/>
  <c r="H10930" i="7"/>
  <c r="G10930" i="7"/>
  <c r="F10930" i="7"/>
  <c r="I10929" i="7"/>
  <c r="H10929" i="7"/>
  <c r="G10929" i="7"/>
  <c r="F10929" i="7"/>
  <c r="I10928" i="7"/>
  <c r="H10928" i="7"/>
  <c r="G10928" i="7"/>
  <c r="F10928" i="7"/>
  <c r="I10927" i="7"/>
  <c r="H10927" i="7"/>
  <c r="G10927" i="7"/>
  <c r="F10927" i="7"/>
  <c r="I10926" i="7"/>
  <c r="H10926" i="7"/>
  <c r="G10926" i="7"/>
  <c r="F10926" i="7"/>
  <c r="I10925" i="7"/>
  <c r="H10925" i="7"/>
  <c r="G10925" i="7"/>
  <c r="F10925" i="7"/>
  <c r="I10924" i="7"/>
  <c r="H10924" i="7"/>
  <c r="G10924" i="7"/>
  <c r="F10924" i="7"/>
  <c r="I10923" i="7"/>
  <c r="H10923" i="7"/>
  <c r="G10923" i="7"/>
  <c r="F10923" i="7"/>
  <c r="I10922" i="7"/>
  <c r="H10922" i="7"/>
  <c r="G10922" i="7"/>
  <c r="F10922" i="7"/>
  <c r="I10921" i="7"/>
  <c r="H10921" i="7"/>
  <c r="G10921" i="7"/>
  <c r="F10921" i="7"/>
  <c r="I10920" i="7"/>
  <c r="H10920" i="7"/>
  <c r="G10920" i="7"/>
  <c r="F10920" i="7"/>
  <c r="I10919" i="7"/>
  <c r="H10919" i="7"/>
  <c r="G10919" i="7"/>
  <c r="F10919" i="7"/>
  <c r="I10918" i="7"/>
  <c r="H10918" i="7"/>
  <c r="G10918" i="7"/>
  <c r="F10918" i="7"/>
  <c r="I10917" i="7"/>
  <c r="H10917" i="7"/>
  <c r="G10917" i="7"/>
  <c r="F10917" i="7"/>
  <c r="I10916" i="7"/>
  <c r="H10916" i="7"/>
  <c r="G10916" i="7"/>
  <c r="F10916" i="7"/>
  <c r="I10915" i="7"/>
  <c r="H10915" i="7"/>
  <c r="G10915" i="7"/>
  <c r="F10915" i="7"/>
  <c r="I10914" i="7"/>
  <c r="H10914" i="7"/>
  <c r="G10914" i="7"/>
  <c r="F10914" i="7"/>
  <c r="I10913" i="7"/>
  <c r="H10913" i="7"/>
  <c r="G10913" i="7"/>
  <c r="F10913" i="7"/>
  <c r="I10912" i="7"/>
  <c r="H10912" i="7"/>
  <c r="G10912" i="7"/>
  <c r="F10912" i="7"/>
  <c r="I10911" i="7"/>
  <c r="H10911" i="7"/>
  <c r="G10911" i="7"/>
  <c r="F10911" i="7"/>
  <c r="I10910" i="7"/>
  <c r="H10910" i="7"/>
  <c r="G10910" i="7"/>
  <c r="F10910" i="7"/>
  <c r="I10909" i="7"/>
  <c r="H10909" i="7"/>
  <c r="G10909" i="7"/>
  <c r="F10909" i="7"/>
  <c r="I10908" i="7"/>
  <c r="H10908" i="7"/>
  <c r="F10908" i="7"/>
  <c r="G10908" i="7" s="1"/>
  <c r="I10907" i="7"/>
  <c r="H10907" i="7"/>
  <c r="F10907" i="7"/>
  <c r="G10907" i="7" s="1"/>
  <c r="I10906" i="7"/>
  <c r="H10906" i="7"/>
  <c r="F10906" i="7"/>
  <c r="G10906" i="7" s="1"/>
  <c r="I10905" i="7"/>
  <c r="H10905" i="7"/>
  <c r="F10905" i="7"/>
  <c r="G10905" i="7" s="1"/>
  <c r="I10904" i="7"/>
  <c r="H10904" i="7"/>
  <c r="F10904" i="7"/>
  <c r="G10904" i="7" s="1"/>
  <c r="I10903" i="7"/>
  <c r="H10903" i="7"/>
  <c r="F10903" i="7"/>
  <c r="G10903" i="7" s="1"/>
  <c r="I10902" i="7"/>
  <c r="H10902" i="7"/>
  <c r="F10902" i="7"/>
  <c r="G10902" i="7" s="1"/>
  <c r="I10901" i="7"/>
  <c r="H10901" i="7"/>
  <c r="F10901" i="7"/>
  <c r="G10901" i="7" s="1"/>
  <c r="I10900" i="7"/>
  <c r="H10900" i="7"/>
  <c r="F10900" i="7"/>
  <c r="G10900" i="7" s="1"/>
  <c r="I10899" i="7"/>
  <c r="H10899" i="7"/>
  <c r="F10899" i="7"/>
  <c r="G10899" i="7" s="1"/>
  <c r="I10898" i="7"/>
  <c r="H10898" i="7"/>
  <c r="F10898" i="7"/>
  <c r="G10898" i="7" s="1"/>
  <c r="I10897" i="7"/>
  <c r="H10897" i="7"/>
  <c r="F10897" i="7"/>
  <c r="G10897" i="7" s="1"/>
  <c r="I10896" i="7"/>
  <c r="H10896" i="7"/>
  <c r="F10896" i="7"/>
  <c r="G10896" i="7" s="1"/>
  <c r="I10895" i="7"/>
  <c r="H10895" i="7"/>
  <c r="F10895" i="7"/>
  <c r="G10895" i="7" s="1"/>
  <c r="I10894" i="7"/>
  <c r="H10894" i="7"/>
  <c r="F10894" i="7"/>
  <c r="G10894" i="7" s="1"/>
  <c r="I10893" i="7"/>
  <c r="H10893" i="7"/>
  <c r="F10893" i="7"/>
  <c r="G10893" i="7" s="1"/>
  <c r="I10892" i="7"/>
  <c r="H10892" i="7"/>
  <c r="F10892" i="7"/>
  <c r="G10892" i="7" s="1"/>
  <c r="I10891" i="7"/>
  <c r="H10891" i="7"/>
  <c r="F10891" i="7"/>
  <c r="G10891" i="7" s="1"/>
  <c r="I10890" i="7"/>
  <c r="H10890" i="7"/>
  <c r="F10890" i="7"/>
  <c r="G10890" i="7" s="1"/>
  <c r="I10889" i="7"/>
  <c r="H10889" i="7"/>
  <c r="F10889" i="7"/>
  <c r="G10889" i="7" s="1"/>
  <c r="I10888" i="7"/>
  <c r="H10888" i="7"/>
  <c r="F10888" i="7"/>
  <c r="G10888" i="7" s="1"/>
  <c r="I10887" i="7"/>
  <c r="H10887" i="7"/>
  <c r="F10887" i="7"/>
  <c r="G10887" i="7" s="1"/>
  <c r="I10886" i="7"/>
  <c r="H10886" i="7"/>
  <c r="F10886" i="7"/>
  <c r="G10886" i="7" s="1"/>
  <c r="I10885" i="7"/>
  <c r="H10885" i="7"/>
  <c r="F10885" i="7"/>
  <c r="G10885" i="7" s="1"/>
  <c r="I10884" i="7"/>
  <c r="H10884" i="7"/>
  <c r="F10884" i="7"/>
  <c r="G10884" i="7" s="1"/>
  <c r="I10883" i="7"/>
  <c r="H10883" i="7"/>
  <c r="F10883" i="7"/>
  <c r="G10883" i="7" s="1"/>
  <c r="I10882" i="7"/>
  <c r="H10882" i="7"/>
  <c r="F10882" i="7"/>
  <c r="G10882" i="7" s="1"/>
  <c r="I10881" i="7"/>
  <c r="H10881" i="7"/>
  <c r="F10881" i="7"/>
  <c r="G10881" i="7" s="1"/>
  <c r="I10880" i="7"/>
  <c r="H10880" i="7"/>
  <c r="F10880" i="7"/>
  <c r="G10880" i="7" s="1"/>
  <c r="I10879" i="7"/>
  <c r="H10879" i="7"/>
  <c r="F10879" i="7"/>
  <c r="G10879" i="7" s="1"/>
  <c r="I10878" i="7"/>
  <c r="H10878" i="7"/>
  <c r="F10878" i="7"/>
  <c r="G10878" i="7" s="1"/>
  <c r="I10877" i="7"/>
  <c r="H10877" i="7"/>
  <c r="F10877" i="7"/>
  <c r="G10877" i="7" s="1"/>
  <c r="I10876" i="7"/>
  <c r="H10876" i="7"/>
  <c r="F10876" i="7"/>
  <c r="G10876" i="7" s="1"/>
  <c r="I10875" i="7"/>
  <c r="H10875" i="7"/>
  <c r="F10875" i="7"/>
  <c r="G10875" i="7" s="1"/>
  <c r="I10874" i="7"/>
  <c r="H10874" i="7"/>
  <c r="F10874" i="7"/>
  <c r="G10874" i="7" s="1"/>
  <c r="I10873" i="7"/>
  <c r="H10873" i="7"/>
  <c r="F10873" i="7"/>
  <c r="G10873" i="7" s="1"/>
  <c r="I10872" i="7"/>
  <c r="H10872" i="7"/>
  <c r="F10872" i="7"/>
  <c r="G10872" i="7" s="1"/>
  <c r="I10871" i="7"/>
  <c r="H10871" i="7"/>
  <c r="F10871" i="7"/>
  <c r="G10871" i="7" s="1"/>
  <c r="I10870" i="7"/>
  <c r="H10870" i="7"/>
  <c r="F10870" i="7"/>
  <c r="G10870" i="7" s="1"/>
  <c r="I10869" i="7"/>
  <c r="H10869" i="7"/>
  <c r="F10869" i="7"/>
  <c r="G10869" i="7" s="1"/>
  <c r="I10868" i="7"/>
  <c r="H10868" i="7"/>
  <c r="F10868" i="7"/>
  <c r="G10868" i="7" s="1"/>
  <c r="I10867" i="7"/>
  <c r="H10867" i="7"/>
  <c r="F10867" i="7"/>
  <c r="G10867" i="7" s="1"/>
  <c r="I10866" i="7"/>
  <c r="H10866" i="7"/>
  <c r="F10866" i="7"/>
  <c r="G10866" i="7" s="1"/>
  <c r="I10865" i="7"/>
  <c r="H10865" i="7"/>
  <c r="F10865" i="7"/>
  <c r="G10865" i="7" s="1"/>
  <c r="I10864" i="7"/>
  <c r="H10864" i="7"/>
  <c r="F10864" i="7"/>
  <c r="G10864" i="7" s="1"/>
  <c r="I10863" i="7"/>
  <c r="H10863" i="7"/>
  <c r="F10863" i="7"/>
  <c r="G10863" i="7" s="1"/>
  <c r="I10862" i="7"/>
  <c r="H10862" i="7"/>
  <c r="F10862" i="7"/>
  <c r="G10862" i="7" s="1"/>
  <c r="I10861" i="7"/>
  <c r="H10861" i="7"/>
  <c r="F10861" i="7"/>
  <c r="G10861" i="7" s="1"/>
  <c r="I10860" i="7"/>
  <c r="H10860" i="7"/>
  <c r="F10860" i="7"/>
  <c r="G10860" i="7" s="1"/>
  <c r="I10859" i="7"/>
  <c r="H10859" i="7"/>
  <c r="F10859" i="7"/>
  <c r="G10859" i="7" s="1"/>
  <c r="I10858" i="7"/>
  <c r="H10858" i="7"/>
  <c r="F10858" i="7"/>
  <c r="G10858" i="7" s="1"/>
  <c r="I10857" i="7"/>
  <c r="H10857" i="7"/>
  <c r="F10857" i="7"/>
  <c r="G10857" i="7" s="1"/>
  <c r="I10856" i="7"/>
  <c r="H10856" i="7"/>
  <c r="F10856" i="7"/>
  <c r="G10856" i="7" s="1"/>
  <c r="I10855" i="7"/>
  <c r="H10855" i="7"/>
  <c r="F10855" i="7"/>
  <c r="G10855" i="7" s="1"/>
  <c r="I10854" i="7"/>
  <c r="H10854" i="7"/>
  <c r="F10854" i="7"/>
  <c r="G10854" i="7" s="1"/>
  <c r="I10853" i="7"/>
  <c r="H10853" i="7"/>
  <c r="F10853" i="7"/>
  <c r="G10853" i="7" s="1"/>
  <c r="I10852" i="7"/>
  <c r="H10852" i="7"/>
  <c r="F10852" i="7"/>
  <c r="G10852" i="7" s="1"/>
  <c r="I10851" i="7"/>
  <c r="H10851" i="7"/>
  <c r="F10851" i="7"/>
  <c r="G10851" i="7" s="1"/>
  <c r="I10850" i="7"/>
  <c r="H10850" i="7"/>
  <c r="F10850" i="7"/>
  <c r="G10850" i="7" s="1"/>
  <c r="I10849" i="7"/>
  <c r="H10849" i="7"/>
  <c r="F10849" i="7"/>
  <c r="G10849" i="7" s="1"/>
  <c r="I10848" i="7"/>
  <c r="H10848" i="7"/>
  <c r="F10848" i="7"/>
  <c r="G10848" i="7" s="1"/>
  <c r="I10847" i="7"/>
  <c r="H10847" i="7"/>
  <c r="F10847" i="7"/>
  <c r="G10847" i="7" s="1"/>
  <c r="I10846" i="7"/>
  <c r="H10846" i="7"/>
  <c r="F10846" i="7"/>
  <c r="G10846" i="7" s="1"/>
  <c r="I10845" i="7"/>
  <c r="H10845" i="7"/>
  <c r="F10845" i="7"/>
  <c r="G10845" i="7" s="1"/>
  <c r="I10844" i="7"/>
  <c r="H10844" i="7"/>
  <c r="F10844" i="7"/>
  <c r="G10844" i="7" s="1"/>
  <c r="I10843" i="7"/>
  <c r="H10843" i="7"/>
  <c r="F10843" i="7"/>
  <c r="G10843" i="7" s="1"/>
  <c r="I10842" i="7"/>
  <c r="H10842" i="7"/>
  <c r="F10842" i="7"/>
  <c r="G10842" i="7" s="1"/>
  <c r="I10841" i="7"/>
  <c r="H10841" i="7"/>
  <c r="F10841" i="7"/>
  <c r="G10841" i="7" s="1"/>
  <c r="I10840" i="7"/>
  <c r="H10840" i="7"/>
  <c r="F10840" i="7"/>
  <c r="G10840" i="7" s="1"/>
  <c r="I10839" i="7"/>
  <c r="H10839" i="7"/>
  <c r="F10839" i="7"/>
  <c r="G10839" i="7" s="1"/>
  <c r="I10838" i="7"/>
  <c r="H10838" i="7"/>
  <c r="F10838" i="7"/>
  <c r="G10838" i="7" s="1"/>
  <c r="I10837" i="7"/>
  <c r="H10837" i="7"/>
  <c r="F10837" i="7"/>
  <c r="G10837" i="7" s="1"/>
  <c r="I10836" i="7"/>
  <c r="H10836" i="7"/>
  <c r="F10836" i="7"/>
  <c r="G10836" i="7" s="1"/>
  <c r="I10835" i="7"/>
  <c r="H10835" i="7"/>
  <c r="F10835" i="7"/>
  <c r="G10835" i="7" s="1"/>
  <c r="I10834" i="7"/>
  <c r="H10834" i="7"/>
  <c r="F10834" i="7"/>
  <c r="G10834" i="7" s="1"/>
  <c r="I10833" i="7"/>
  <c r="H10833" i="7"/>
  <c r="F10833" i="7"/>
  <c r="G10833" i="7" s="1"/>
  <c r="I10832" i="7"/>
  <c r="H10832" i="7"/>
  <c r="F10832" i="7"/>
  <c r="G10832" i="7" s="1"/>
  <c r="I10831" i="7"/>
  <c r="H10831" i="7"/>
  <c r="F10831" i="7"/>
  <c r="G10831" i="7" s="1"/>
  <c r="I10830" i="7"/>
  <c r="H10830" i="7"/>
  <c r="F10830" i="7"/>
  <c r="G10830" i="7" s="1"/>
  <c r="I10829" i="7"/>
  <c r="H10829" i="7"/>
  <c r="F10829" i="7"/>
  <c r="G10829" i="7" s="1"/>
  <c r="I10828" i="7"/>
  <c r="H10828" i="7"/>
  <c r="F10828" i="7"/>
  <c r="G10828" i="7" s="1"/>
  <c r="I10827" i="7"/>
  <c r="H10827" i="7"/>
  <c r="F10827" i="7"/>
  <c r="G10827" i="7" s="1"/>
  <c r="I10826" i="7"/>
  <c r="H10826" i="7"/>
  <c r="F10826" i="7"/>
  <c r="G10826" i="7" s="1"/>
  <c r="I10825" i="7"/>
  <c r="H10825" i="7"/>
  <c r="F10825" i="7"/>
  <c r="G10825" i="7" s="1"/>
  <c r="I10824" i="7"/>
  <c r="H10824" i="7"/>
  <c r="F10824" i="7"/>
  <c r="G10824" i="7" s="1"/>
  <c r="I10823" i="7"/>
  <c r="H10823" i="7"/>
  <c r="F10823" i="7"/>
  <c r="G10823" i="7" s="1"/>
  <c r="I10822" i="7"/>
  <c r="H10822" i="7"/>
  <c r="F10822" i="7"/>
  <c r="G10822" i="7" s="1"/>
  <c r="I10821" i="7"/>
  <c r="H10821" i="7"/>
  <c r="F10821" i="7"/>
  <c r="G10821" i="7" s="1"/>
  <c r="I10820" i="7"/>
  <c r="H10820" i="7"/>
  <c r="F10820" i="7"/>
  <c r="G10820" i="7" s="1"/>
  <c r="I10819" i="7"/>
  <c r="H10819" i="7"/>
  <c r="F10819" i="7"/>
  <c r="G10819" i="7" s="1"/>
  <c r="I10818" i="7"/>
  <c r="H10818" i="7"/>
  <c r="F10818" i="7"/>
  <c r="G10818" i="7" s="1"/>
  <c r="I10817" i="7"/>
  <c r="H10817" i="7"/>
  <c r="F10817" i="7"/>
  <c r="G10817" i="7" s="1"/>
  <c r="I10816" i="7"/>
  <c r="H10816" i="7"/>
  <c r="F10816" i="7"/>
  <c r="G10816" i="7" s="1"/>
  <c r="I10815" i="7"/>
  <c r="H10815" i="7"/>
  <c r="F10815" i="7"/>
  <c r="G10815" i="7" s="1"/>
  <c r="I10814" i="7"/>
  <c r="H10814" i="7"/>
  <c r="F10814" i="7"/>
  <c r="G10814" i="7" s="1"/>
  <c r="I10813" i="7"/>
  <c r="H10813" i="7"/>
  <c r="F10813" i="7"/>
  <c r="G10813" i="7" s="1"/>
  <c r="I10812" i="7"/>
  <c r="H10812" i="7"/>
  <c r="F10812" i="7"/>
  <c r="G10812" i="7" s="1"/>
  <c r="I10811" i="7"/>
  <c r="H10811" i="7"/>
  <c r="F10811" i="7"/>
  <c r="G10811" i="7" s="1"/>
  <c r="I10810" i="7"/>
  <c r="H10810" i="7"/>
  <c r="F10810" i="7"/>
  <c r="G10810" i="7" s="1"/>
  <c r="I10809" i="7"/>
  <c r="H10809" i="7"/>
  <c r="F10809" i="7"/>
  <c r="G10809" i="7" s="1"/>
  <c r="I10808" i="7"/>
  <c r="H10808" i="7"/>
  <c r="F10808" i="7"/>
  <c r="G10808" i="7" s="1"/>
  <c r="I10807" i="7"/>
  <c r="H10807" i="7"/>
  <c r="F10807" i="7"/>
  <c r="G10807" i="7" s="1"/>
  <c r="I10806" i="7"/>
  <c r="H10806" i="7"/>
  <c r="F10806" i="7"/>
  <c r="G10806" i="7" s="1"/>
  <c r="I10805" i="7"/>
  <c r="H10805" i="7"/>
  <c r="F10805" i="7"/>
  <c r="G10805" i="7" s="1"/>
  <c r="I10804" i="7"/>
  <c r="H10804" i="7"/>
  <c r="F10804" i="7"/>
  <c r="G10804" i="7" s="1"/>
  <c r="I10803" i="7"/>
  <c r="H10803" i="7"/>
  <c r="F10803" i="7"/>
  <c r="G10803" i="7" s="1"/>
  <c r="I10802" i="7"/>
  <c r="H10802" i="7"/>
  <c r="F10802" i="7"/>
  <c r="G10802" i="7" s="1"/>
  <c r="I10801" i="7"/>
  <c r="H10801" i="7"/>
  <c r="F10801" i="7"/>
  <c r="G10801" i="7" s="1"/>
  <c r="I10800" i="7"/>
  <c r="H10800" i="7"/>
  <c r="F10800" i="7"/>
  <c r="G10800" i="7" s="1"/>
  <c r="I10799" i="7"/>
  <c r="H10799" i="7"/>
  <c r="F10799" i="7"/>
  <c r="G10799" i="7" s="1"/>
  <c r="I10798" i="7"/>
  <c r="H10798" i="7"/>
  <c r="F10798" i="7"/>
  <c r="G10798" i="7" s="1"/>
  <c r="I10797" i="7"/>
  <c r="H10797" i="7"/>
  <c r="F10797" i="7"/>
  <c r="G10797" i="7" s="1"/>
  <c r="I10796" i="7"/>
  <c r="H10796" i="7"/>
  <c r="F10796" i="7"/>
  <c r="G10796" i="7" s="1"/>
  <c r="I10795" i="7"/>
  <c r="H10795" i="7"/>
  <c r="F10795" i="7"/>
  <c r="G10795" i="7" s="1"/>
  <c r="I10794" i="7"/>
  <c r="H10794" i="7"/>
  <c r="F10794" i="7"/>
  <c r="G10794" i="7" s="1"/>
  <c r="I10793" i="7"/>
  <c r="H10793" i="7"/>
  <c r="F10793" i="7"/>
  <c r="G10793" i="7" s="1"/>
  <c r="I10792" i="7"/>
  <c r="H10792" i="7"/>
  <c r="F10792" i="7"/>
  <c r="G10792" i="7" s="1"/>
  <c r="I10791" i="7"/>
  <c r="H10791" i="7"/>
  <c r="F10791" i="7"/>
  <c r="G10791" i="7" s="1"/>
  <c r="I10790" i="7"/>
  <c r="H10790" i="7"/>
  <c r="F10790" i="7"/>
  <c r="G10790" i="7" s="1"/>
  <c r="I10789" i="7"/>
  <c r="H10789" i="7"/>
  <c r="F10789" i="7"/>
  <c r="G10789" i="7" s="1"/>
  <c r="I10788" i="7"/>
  <c r="H10788" i="7"/>
  <c r="F10788" i="7"/>
  <c r="G10788" i="7" s="1"/>
  <c r="I10787" i="7"/>
  <c r="H10787" i="7"/>
  <c r="F10787" i="7"/>
  <c r="G10787" i="7" s="1"/>
  <c r="I10786" i="7"/>
  <c r="H10786" i="7"/>
  <c r="F10786" i="7"/>
  <c r="G10786" i="7" s="1"/>
  <c r="I10785" i="7"/>
  <c r="H10785" i="7"/>
  <c r="F10785" i="7"/>
  <c r="G10785" i="7" s="1"/>
  <c r="I10784" i="7"/>
  <c r="H10784" i="7"/>
  <c r="F10784" i="7"/>
  <c r="G10784" i="7" s="1"/>
  <c r="I10783" i="7"/>
  <c r="H10783" i="7"/>
  <c r="F10783" i="7"/>
  <c r="G10783" i="7" s="1"/>
  <c r="I10782" i="7"/>
  <c r="H10782" i="7"/>
  <c r="F10782" i="7"/>
  <c r="G10782" i="7" s="1"/>
  <c r="I10781" i="7"/>
  <c r="H10781" i="7"/>
  <c r="F10781" i="7"/>
  <c r="G10781" i="7" s="1"/>
  <c r="I10780" i="7"/>
  <c r="H10780" i="7"/>
  <c r="F10780" i="7"/>
  <c r="G10780" i="7" s="1"/>
  <c r="I10779" i="7"/>
  <c r="H10779" i="7"/>
  <c r="F10779" i="7"/>
  <c r="G10779" i="7" s="1"/>
  <c r="I10778" i="7"/>
  <c r="H10778" i="7"/>
  <c r="F10778" i="7"/>
  <c r="G10778" i="7" s="1"/>
  <c r="I10777" i="7"/>
  <c r="H10777" i="7"/>
  <c r="F10777" i="7"/>
  <c r="G10777" i="7" s="1"/>
  <c r="I10776" i="7"/>
  <c r="H10776" i="7"/>
  <c r="F10776" i="7"/>
  <c r="G10776" i="7" s="1"/>
  <c r="I10775" i="7"/>
  <c r="H10775" i="7"/>
  <c r="F10775" i="7"/>
  <c r="G10775" i="7" s="1"/>
  <c r="I10774" i="7"/>
  <c r="H10774" i="7"/>
  <c r="F10774" i="7"/>
  <c r="G10774" i="7" s="1"/>
  <c r="I10773" i="7"/>
  <c r="H10773" i="7"/>
  <c r="F10773" i="7"/>
  <c r="G10773" i="7" s="1"/>
  <c r="I10772" i="7"/>
  <c r="H10772" i="7"/>
  <c r="F10772" i="7"/>
  <c r="G10772" i="7" s="1"/>
  <c r="I10771" i="7"/>
  <c r="H10771" i="7"/>
  <c r="F10771" i="7"/>
  <c r="G10771" i="7" s="1"/>
  <c r="I10770" i="7"/>
  <c r="H10770" i="7"/>
  <c r="F10770" i="7"/>
  <c r="G10770" i="7" s="1"/>
  <c r="I10769" i="7"/>
  <c r="H10769" i="7"/>
  <c r="F10769" i="7"/>
  <c r="G10769" i="7" s="1"/>
  <c r="I10768" i="7"/>
  <c r="H10768" i="7"/>
  <c r="F10768" i="7"/>
  <c r="G10768" i="7" s="1"/>
  <c r="I10767" i="7"/>
  <c r="H10767" i="7"/>
  <c r="F10767" i="7"/>
  <c r="G10767" i="7" s="1"/>
  <c r="I10766" i="7"/>
  <c r="H10766" i="7"/>
  <c r="F10766" i="7"/>
  <c r="G10766" i="7" s="1"/>
  <c r="I10765" i="7"/>
  <c r="H10765" i="7"/>
  <c r="F10765" i="7"/>
  <c r="G10765" i="7" s="1"/>
  <c r="I10764" i="7"/>
  <c r="H10764" i="7"/>
  <c r="F10764" i="7"/>
  <c r="G10764" i="7" s="1"/>
  <c r="I10763" i="7"/>
  <c r="H10763" i="7"/>
  <c r="F10763" i="7"/>
  <c r="G10763" i="7" s="1"/>
  <c r="I10762" i="7"/>
  <c r="H10762" i="7"/>
  <c r="F10762" i="7"/>
  <c r="G10762" i="7" s="1"/>
  <c r="I10761" i="7"/>
  <c r="H10761" i="7"/>
  <c r="F10761" i="7"/>
  <c r="G10761" i="7" s="1"/>
  <c r="I10760" i="7"/>
  <c r="H10760" i="7"/>
  <c r="F10760" i="7"/>
  <c r="G10760" i="7" s="1"/>
  <c r="I10759" i="7"/>
  <c r="H10759" i="7"/>
  <c r="F10759" i="7"/>
  <c r="G10759" i="7" s="1"/>
  <c r="I10758" i="7"/>
  <c r="H10758" i="7"/>
  <c r="F10758" i="7"/>
  <c r="G10758" i="7" s="1"/>
  <c r="I10757" i="7"/>
  <c r="H10757" i="7"/>
  <c r="F10757" i="7"/>
  <c r="G10757" i="7" s="1"/>
  <c r="I10756" i="7"/>
  <c r="H10756" i="7"/>
  <c r="F10756" i="7"/>
  <c r="G10756" i="7" s="1"/>
  <c r="I10755" i="7"/>
  <c r="H10755" i="7"/>
  <c r="F10755" i="7"/>
  <c r="G10755" i="7" s="1"/>
  <c r="I10754" i="7"/>
  <c r="H10754" i="7"/>
  <c r="F10754" i="7"/>
  <c r="G10754" i="7" s="1"/>
  <c r="I10753" i="7"/>
  <c r="H10753" i="7"/>
  <c r="F10753" i="7"/>
  <c r="G10753" i="7" s="1"/>
  <c r="I10752" i="7"/>
  <c r="H10752" i="7"/>
  <c r="F10752" i="7"/>
  <c r="G10752" i="7" s="1"/>
  <c r="I10751" i="7"/>
  <c r="H10751" i="7"/>
  <c r="F10751" i="7"/>
  <c r="G10751" i="7" s="1"/>
  <c r="I10750" i="7"/>
  <c r="H10750" i="7"/>
  <c r="F10750" i="7"/>
  <c r="G10750" i="7" s="1"/>
  <c r="I10749" i="7"/>
  <c r="H10749" i="7"/>
  <c r="F10749" i="7"/>
  <c r="G10749" i="7" s="1"/>
  <c r="I10748" i="7"/>
  <c r="H10748" i="7"/>
  <c r="F10748" i="7"/>
  <c r="G10748" i="7" s="1"/>
  <c r="I10747" i="7"/>
  <c r="H10747" i="7"/>
  <c r="F10747" i="7"/>
  <c r="G10747" i="7" s="1"/>
  <c r="I10746" i="7"/>
  <c r="H10746" i="7"/>
  <c r="F10746" i="7"/>
  <c r="G10746" i="7" s="1"/>
  <c r="I10745" i="7"/>
  <c r="H10745" i="7"/>
  <c r="F10745" i="7"/>
  <c r="G10745" i="7" s="1"/>
  <c r="I10744" i="7"/>
  <c r="H10744" i="7"/>
  <c r="F10744" i="7"/>
  <c r="G10744" i="7" s="1"/>
  <c r="I10743" i="7"/>
  <c r="H10743" i="7"/>
  <c r="F10743" i="7"/>
  <c r="G10743" i="7" s="1"/>
  <c r="I10742" i="7"/>
  <c r="H10742" i="7"/>
  <c r="F10742" i="7"/>
  <c r="G10742" i="7" s="1"/>
  <c r="I10741" i="7"/>
  <c r="H10741" i="7"/>
  <c r="F10741" i="7"/>
  <c r="G10741" i="7" s="1"/>
  <c r="I10740" i="7"/>
  <c r="H10740" i="7"/>
  <c r="F10740" i="7"/>
  <c r="G10740" i="7" s="1"/>
  <c r="I10739" i="7"/>
  <c r="H10739" i="7"/>
  <c r="F10739" i="7"/>
  <c r="G10739" i="7" s="1"/>
  <c r="I10738" i="7"/>
  <c r="H10738" i="7"/>
  <c r="F10738" i="7"/>
  <c r="G10738" i="7" s="1"/>
  <c r="I10737" i="7"/>
  <c r="H10737" i="7"/>
  <c r="F10737" i="7"/>
  <c r="G10737" i="7" s="1"/>
  <c r="I10736" i="7"/>
  <c r="H10736" i="7"/>
  <c r="F10736" i="7"/>
  <c r="G10736" i="7" s="1"/>
  <c r="I10735" i="7"/>
  <c r="H10735" i="7"/>
  <c r="F10735" i="7"/>
  <c r="G10735" i="7" s="1"/>
  <c r="I10734" i="7"/>
  <c r="H10734" i="7"/>
  <c r="F10734" i="7"/>
  <c r="G10734" i="7" s="1"/>
  <c r="I10733" i="7"/>
  <c r="H10733" i="7"/>
  <c r="F10733" i="7"/>
  <c r="G10733" i="7" s="1"/>
  <c r="I10732" i="7"/>
  <c r="H10732" i="7"/>
  <c r="F10732" i="7"/>
  <c r="G10732" i="7" s="1"/>
  <c r="I10731" i="7"/>
  <c r="H10731" i="7"/>
  <c r="F10731" i="7"/>
  <c r="G10731" i="7" s="1"/>
  <c r="I10730" i="7"/>
  <c r="H10730" i="7"/>
  <c r="F10730" i="7"/>
  <c r="G10730" i="7" s="1"/>
  <c r="I10729" i="7"/>
  <c r="H10729" i="7"/>
  <c r="F10729" i="7"/>
  <c r="G10729" i="7" s="1"/>
  <c r="I10728" i="7"/>
  <c r="H10728" i="7"/>
  <c r="F10728" i="7"/>
  <c r="G10728" i="7" s="1"/>
  <c r="I10727" i="7"/>
  <c r="H10727" i="7"/>
  <c r="F10727" i="7"/>
  <c r="G10727" i="7" s="1"/>
  <c r="I10726" i="7"/>
  <c r="H10726" i="7"/>
  <c r="F10726" i="7"/>
  <c r="G10726" i="7" s="1"/>
  <c r="I10725" i="7"/>
  <c r="H10725" i="7"/>
  <c r="F10725" i="7"/>
  <c r="G10725" i="7" s="1"/>
  <c r="I10724" i="7"/>
  <c r="H10724" i="7"/>
  <c r="F10724" i="7"/>
  <c r="G10724" i="7" s="1"/>
  <c r="I10723" i="7"/>
  <c r="H10723" i="7"/>
  <c r="F10723" i="7"/>
  <c r="G10723" i="7" s="1"/>
  <c r="I10722" i="7"/>
  <c r="H10722" i="7"/>
  <c r="F10722" i="7"/>
  <c r="G10722" i="7" s="1"/>
  <c r="I10721" i="7"/>
  <c r="H10721" i="7"/>
  <c r="F10721" i="7"/>
  <c r="G10721" i="7" s="1"/>
  <c r="I10720" i="7"/>
  <c r="H10720" i="7"/>
  <c r="F10720" i="7"/>
  <c r="G10720" i="7" s="1"/>
  <c r="I10719" i="7"/>
  <c r="H10719" i="7"/>
  <c r="F10719" i="7"/>
  <c r="G10719" i="7" s="1"/>
  <c r="I10718" i="7"/>
  <c r="H10718" i="7"/>
  <c r="F10718" i="7"/>
  <c r="G10718" i="7" s="1"/>
  <c r="I10717" i="7"/>
  <c r="H10717" i="7"/>
  <c r="F10717" i="7"/>
  <c r="G10717" i="7" s="1"/>
  <c r="I10716" i="7"/>
  <c r="H10716" i="7"/>
  <c r="F10716" i="7"/>
  <c r="G10716" i="7" s="1"/>
  <c r="I10715" i="7"/>
  <c r="H10715" i="7"/>
  <c r="F10715" i="7"/>
  <c r="G10715" i="7" s="1"/>
  <c r="I10714" i="7"/>
  <c r="H10714" i="7"/>
  <c r="F10714" i="7"/>
  <c r="G10714" i="7" s="1"/>
  <c r="I10713" i="7"/>
  <c r="H10713" i="7"/>
  <c r="F10713" i="7"/>
  <c r="G10713" i="7" s="1"/>
  <c r="I10712" i="7"/>
  <c r="H10712" i="7"/>
  <c r="F10712" i="7"/>
  <c r="G10712" i="7" s="1"/>
  <c r="I10711" i="7"/>
  <c r="H10711" i="7"/>
  <c r="F10711" i="7"/>
  <c r="G10711" i="7" s="1"/>
  <c r="I10710" i="7"/>
  <c r="H10710" i="7"/>
  <c r="F10710" i="7"/>
  <c r="G10710" i="7" s="1"/>
  <c r="I10709" i="7"/>
  <c r="H10709" i="7"/>
  <c r="F10709" i="7"/>
  <c r="G10709" i="7" s="1"/>
  <c r="I10708" i="7"/>
  <c r="H10708" i="7"/>
  <c r="F10708" i="7"/>
  <c r="G10708" i="7" s="1"/>
  <c r="I10707" i="7"/>
  <c r="H10707" i="7"/>
  <c r="F10707" i="7"/>
  <c r="G10707" i="7" s="1"/>
  <c r="I10706" i="7"/>
  <c r="H10706" i="7"/>
  <c r="F10706" i="7"/>
  <c r="G10706" i="7" s="1"/>
  <c r="I10705" i="7"/>
  <c r="H10705" i="7"/>
  <c r="F10705" i="7"/>
  <c r="G10705" i="7" s="1"/>
  <c r="I10704" i="7"/>
  <c r="H10704" i="7"/>
  <c r="F10704" i="7"/>
  <c r="G10704" i="7" s="1"/>
  <c r="I10703" i="7"/>
  <c r="H10703" i="7"/>
  <c r="F10703" i="7"/>
  <c r="G10703" i="7" s="1"/>
  <c r="I10702" i="7"/>
  <c r="H10702" i="7"/>
  <c r="F10702" i="7"/>
  <c r="G10702" i="7" s="1"/>
  <c r="I10701" i="7"/>
  <c r="H10701" i="7"/>
  <c r="F10701" i="7"/>
  <c r="G10701" i="7" s="1"/>
  <c r="I10700" i="7"/>
  <c r="H10700" i="7"/>
  <c r="F10700" i="7"/>
  <c r="G10700" i="7" s="1"/>
  <c r="I10699" i="7"/>
  <c r="H10699" i="7"/>
  <c r="F10699" i="7"/>
  <c r="G10699" i="7" s="1"/>
  <c r="I10698" i="7"/>
  <c r="H10698" i="7"/>
  <c r="F10698" i="7"/>
  <c r="G10698" i="7" s="1"/>
  <c r="I10697" i="7"/>
  <c r="H10697" i="7"/>
  <c r="F10697" i="7"/>
  <c r="G10697" i="7" s="1"/>
  <c r="I10696" i="7"/>
  <c r="H10696" i="7"/>
  <c r="F10696" i="7"/>
  <c r="G10696" i="7" s="1"/>
  <c r="I10695" i="7"/>
  <c r="H10695" i="7"/>
  <c r="F10695" i="7"/>
  <c r="G10695" i="7" s="1"/>
  <c r="I10694" i="7"/>
  <c r="H10694" i="7"/>
  <c r="F10694" i="7"/>
  <c r="G10694" i="7" s="1"/>
  <c r="I10693" i="7"/>
  <c r="H10693" i="7"/>
  <c r="F10693" i="7"/>
  <c r="G10693" i="7" s="1"/>
  <c r="I10692" i="7"/>
  <c r="H10692" i="7"/>
  <c r="F10692" i="7"/>
  <c r="G10692" i="7" s="1"/>
  <c r="I10691" i="7"/>
  <c r="H10691" i="7"/>
  <c r="F10691" i="7"/>
  <c r="G10691" i="7" s="1"/>
  <c r="I10690" i="7"/>
  <c r="H10690" i="7"/>
  <c r="F10690" i="7"/>
  <c r="G10690" i="7" s="1"/>
  <c r="I10689" i="7"/>
  <c r="H10689" i="7"/>
  <c r="F10689" i="7"/>
  <c r="G10689" i="7" s="1"/>
  <c r="I10688" i="7"/>
  <c r="H10688" i="7"/>
  <c r="F10688" i="7"/>
  <c r="G10688" i="7" s="1"/>
  <c r="I10687" i="7"/>
  <c r="H10687" i="7"/>
  <c r="F10687" i="7"/>
  <c r="G10687" i="7" s="1"/>
  <c r="I10686" i="7"/>
  <c r="H10686" i="7"/>
  <c r="F10686" i="7"/>
  <c r="G10686" i="7" s="1"/>
  <c r="I10685" i="7"/>
  <c r="H10685" i="7"/>
  <c r="F10685" i="7"/>
  <c r="G10685" i="7" s="1"/>
  <c r="I10684" i="7"/>
  <c r="H10684" i="7"/>
  <c r="F10684" i="7"/>
  <c r="G10684" i="7" s="1"/>
  <c r="I10683" i="7"/>
  <c r="H10683" i="7"/>
  <c r="F10683" i="7"/>
  <c r="G10683" i="7" s="1"/>
  <c r="I10682" i="7"/>
  <c r="H10682" i="7"/>
  <c r="F10682" i="7"/>
  <c r="G10682" i="7" s="1"/>
  <c r="I10681" i="7"/>
  <c r="H10681" i="7"/>
  <c r="F10681" i="7"/>
  <c r="G10681" i="7" s="1"/>
  <c r="I10680" i="7"/>
  <c r="H10680" i="7"/>
  <c r="F10680" i="7"/>
  <c r="G10680" i="7" s="1"/>
  <c r="I10679" i="7"/>
  <c r="H10679" i="7"/>
  <c r="F10679" i="7"/>
  <c r="G10679" i="7" s="1"/>
  <c r="I10678" i="7"/>
  <c r="H10678" i="7"/>
  <c r="F10678" i="7"/>
  <c r="G10678" i="7" s="1"/>
  <c r="I10677" i="7"/>
  <c r="H10677" i="7"/>
  <c r="F10677" i="7"/>
  <c r="G10677" i="7" s="1"/>
  <c r="I10676" i="7"/>
  <c r="H10676" i="7"/>
  <c r="F10676" i="7"/>
  <c r="G10676" i="7" s="1"/>
  <c r="I10675" i="7"/>
  <c r="H10675" i="7"/>
  <c r="F10675" i="7"/>
  <c r="G10675" i="7" s="1"/>
  <c r="I10674" i="7"/>
  <c r="H10674" i="7"/>
  <c r="F10674" i="7"/>
  <c r="G10674" i="7" s="1"/>
  <c r="I10673" i="7"/>
  <c r="H10673" i="7"/>
  <c r="F10673" i="7"/>
  <c r="G10673" i="7" s="1"/>
  <c r="I10672" i="7"/>
  <c r="H10672" i="7"/>
  <c r="F10672" i="7"/>
  <c r="G10672" i="7" s="1"/>
  <c r="I10671" i="7"/>
  <c r="H10671" i="7"/>
  <c r="F10671" i="7"/>
  <c r="G10671" i="7" s="1"/>
  <c r="I10670" i="7"/>
  <c r="H10670" i="7"/>
  <c r="F10670" i="7"/>
  <c r="G10670" i="7" s="1"/>
  <c r="I10669" i="7"/>
  <c r="H10669" i="7"/>
  <c r="F10669" i="7"/>
  <c r="G10669" i="7" s="1"/>
  <c r="I10668" i="7"/>
  <c r="H10668" i="7"/>
  <c r="F10668" i="7"/>
  <c r="G10668" i="7" s="1"/>
  <c r="I10667" i="7"/>
  <c r="H10667" i="7"/>
  <c r="F10667" i="7"/>
  <c r="G10667" i="7" s="1"/>
  <c r="I10666" i="7"/>
  <c r="H10666" i="7"/>
  <c r="F10666" i="7"/>
  <c r="G10666" i="7" s="1"/>
  <c r="I10665" i="7"/>
  <c r="H10665" i="7"/>
  <c r="F10665" i="7"/>
  <c r="G10665" i="7" s="1"/>
  <c r="I10664" i="7"/>
  <c r="H10664" i="7"/>
  <c r="F10664" i="7"/>
  <c r="G10664" i="7" s="1"/>
  <c r="I10663" i="7"/>
  <c r="H10663" i="7"/>
  <c r="F10663" i="7"/>
  <c r="G10663" i="7" s="1"/>
  <c r="I10662" i="7"/>
  <c r="H10662" i="7"/>
  <c r="F10662" i="7"/>
  <c r="G10662" i="7" s="1"/>
  <c r="I10661" i="7"/>
  <c r="H10661" i="7"/>
  <c r="F10661" i="7"/>
  <c r="G10661" i="7" s="1"/>
  <c r="I10660" i="7"/>
  <c r="H10660" i="7"/>
  <c r="F10660" i="7"/>
  <c r="G10660" i="7" s="1"/>
  <c r="I10659" i="7"/>
  <c r="H10659" i="7"/>
  <c r="F10659" i="7"/>
  <c r="G10659" i="7" s="1"/>
  <c r="I10658" i="7"/>
  <c r="H10658" i="7"/>
  <c r="F10658" i="7"/>
  <c r="G10658" i="7" s="1"/>
  <c r="I10657" i="7"/>
  <c r="H10657" i="7"/>
  <c r="F10657" i="7"/>
  <c r="G10657" i="7" s="1"/>
  <c r="I10656" i="7"/>
  <c r="H10656" i="7"/>
  <c r="F10656" i="7"/>
  <c r="G10656" i="7" s="1"/>
  <c r="I10655" i="7"/>
  <c r="H10655" i="7"/>
  <c r="F10655" i="7"/>
  <c r="G10655" i="7" s="1"/>
  <c r="I10654" i="7"/>
  <c r="H10654" i="7"/>
  <c r="F10654" i="7"/>
  <c r="G10654" i="7" s="1"/>
  <c r="I10653" i="7"/>
  <c r="H10653" i="7"/>
  <c r="F10653" i="7"/>
  <c r="G10653" i="7" s="1"/>
  <c r="I10652" i="7"/>
  <c r="H10652" i="7"/>
  <c r="F10652" i="7"/>
  <c r="G10652" i="7" s="1"/>
  <c r="I10651" i="7"/>
  <c r="H10651" i="7"/>
  <c r="F10651" i="7"/>
  <c r="G10651" i="7" s="1"/>
  <c r="I10650" i="7"/>
  <c r="H10650" i="7"/>
  <c r="F10650" i="7"/>
  <c r="G10650" i="7" s="1"/>
  <c r="I10649" i="7"/>
  <c r="H10649" i="7"/>
  <c r="F10649" i="7"/>
  <c r="G10649" i="7" s="1"/>
  <c r="I10648" i="7"/>
  <c r="H10648" i="7"/>
  <c r="F10648" i="7"/>
  <c r="G10648" i="7" s="1"/>
  <c r="I10647" i="7"/>
  <c r="H10647" i="7"/>
  <c r="F10647" i="7"/>
  <c r="G10647" i="7" s="1"/>
  <c r="I10646" i="7"/>
  <c r="H10646" i="7"/>
  <c r="F10646" i="7"/>
  <c r="G10646" i="7" s="1"/>
  <c r="I10645" i="7"/>
  <c r="H10645" i="7"/>
  <c r="F10645" i="7"/>
  <c r="G10645" i="7" s="1"/>
  <c r="I10644" i="7"/>
  <c r="H10644" i="7"/>
  <c r="F10644" i="7"/>
  <c r="G10644" i="7" s="1"/>
  <c r="I10643" i="7"/>
  <c r="H10643" i="7"/>
  <c r="F10643" i="7"/>
  <c r="G10643" i="7" s="1"/>
  <c r="I10642" i="7"/>
  <c r="H10642" i="7"/>
  <c r="F10642" i="7"/>
  <c r="G10642" i="7" s="1"/>
  <c r="I10641" i="7"/>
  <c r="H10641" i="7"/>
  <c r="F10641" i="7"/>
  <c r="G10641" i="7" s="1"/>
  <c r="I10640" i="7"/>
  <c r="H10640" i="7"/>
  <c r="F10640" i="7"/>
  <c r="G10640" i="7" s="1"/>
  <c r="I10639" i="7"/>
  <c r="H10639" i="7"/>
  <c r="F10639" i="7"/>
  <c r="G10639" i="7" s="1"/>
  <c r="I10638" i="7"/>
  <c r="H10638" i="7"/>
  <c r="F10638" i="7"/>
  <c r="G10638" i="7" s="1"/>
  <c r="I10637" i="7"/>
  <c r="H10637" i="7"/>
  <c r="F10637" i="7"/>
  <c r="G10637" i="7" s="1"/>
  <c r="I10636" i="7"/>
  <c r="H10636" i="7"/>
  <c r="F10636" i="7"/>
  <c r="G10636" i="7" s="1"/>
  <c r="I10635" i="7"/>
  <c r="H10635" i="7"/>
  <c r="F10635" i="7"/>
  <c r="G10635" i="7" s="1"/>
  <c r="I10634" i="7"/>
  <c r="H10634" i="7"/>
  <c r="F10634" i="7"/>
  <c r="G10634" i="7" s="1"/>
  <c r="I10633" i="7"/>
  <c r="H10633" i="7"/>
  <c r="F10633" i="7"/>
  <c r="G10633" i="7" s="1"/>
  <c r="I10632" i="7"/>
  <c r="H10632" i="7"/>
  <c r="F10632" i="7"/>
  <c r="G10632" i="7" s="1"/>
  <c r="I10631" i="7"/>
  <c r="H10631" i="7"/>
  <c r="F10631" i="7"/>
  <c r="G10631" i="7" s="1"/>
  <c r="I10630" i="7"/>
  <c r="H10630" i="7"/>
  <c r="F10630" i="7"/>
  <c r="G10630" i="7" s="1"/>
  <c r="I10629" i="7"/>
  <c r="H10629" i="7"/>
  <c r="F10629" i="7"/>
  <c r="G10629" i="7" s="1"/>
  <c r="I10628" i="7"/>
  <c r="H10628" i="7"/>
  <c r="F10628" i="7"/>
  <c r="G10628" i="7" s="1"/>
  <c r="I10627" i="7"/>
  <c r="H10627" i="7"/>
  <c r="F10627" i="7"/>
  <c r="G10627" i="7" s="1"/>
  <c r="I10626" i="7"/>
  <c r="H10626" i="7"/>
  <c r="F10626" i="7"/>
  <c r="G10626" i="7" s="1"/>
  <c r="I10625" i="7"/>
  <c r="H10625" i="7"/>
  <c r="F10625" i="7"/>
  <c r="G10625" i="7" s="1"/>
  <c r="I10624" i="7"/>
  <c r="H10624" i="7"/>
  <c r="F10624" i="7"/>
  <c r="G10624" i="7" s="1"/>
  <c r="I10623" i="7"/>
  <c r="H10623" i="7"/>
  <c r="F10623" i="7"/>
  <c r="G10623" i="7" s="1"/>
  <c r="I10622" i="7"/>
  <c r="H10622" i="7"/>
  <c r="F10622" i="7"/>
  <c r="G10622" i="7" s="1"/>
  <c r="I10621" i="7"/>
  <c r="H10621" i="7"/>
  <c r="F10621" i="7"/>
  <c r="G10621" i="7" s="1"/>
  <c r="I10620" i="7"/>
  <c r="H10620" i="7"/>
  <c r="F10620" i="7"/>
  <c r="G10620" i="7" s="1"/>
  <c r="I10619" i="7"/>
  <c r="H10619" i="7"/>
  <c r="F10619" i="7"/>
  <c r="G10619" i="7" s="1"/>
  <c r="I10618" i="7"/>
  <c r="H10618" i="7"/>
  <c r="F10618" i="7"/>
  <c r="G10618" i="7" s="1"/>
  <c r="I10617" i="7"/>
  <c r="H10617" i="7"/>
  <c r="F10617" i="7"/>
  <c r="G10617" i="7" s="1"/>
  <c r="I10616" i="7"/>
  <c r="H10616" i="7"/>
  <c r="F10616" i="7"/>
  <c r="G10616" i="7" s="1"/>
  <c r="I10615" i="7"/>
  <c r="H10615" i="7"/>
  <c r="F10615" i="7"/>
  <c r="G10615" i="7" s="1"/>
  <c r="I10614" i="7"/>
  <c r="H10614" i="7"/>
  <c r="F10614" i="7"/>
  <c r="G10614" i="7" s="1"/>
  <c r="I10613" i="7"/>
  <c r="H10613" i="7"/>
  <c r="F10613" i="7"/>
  <c r="G10613" i="7" s="1"/>
  <c r="I10612" i="7"/>
  <c r="H10612" i="7"/>
  <c r="F10612" i="7"/>
  <c r="G10612" i="7" s="1"/>
  <c r="I10611" i="7"/>
  <c r="H10611" i="7"/>
  <c r="F10611" i="7"/>
  <c r="G10611" i="7" s="1"/>
  <c r="I10610" i="7"/>
  <c r="H10610" i="7"/>
  <c r="F10610" i="7"/>
  <c r="G10610" i="7" s="1"/>
  <c r="I10609" i="7"/>
  <c r="H10609" i="7"/>
  <c r="F10609" i="7"/>
  <c r="G10609" i="7" s="1"/>
  <c r="I10608" i="7"/>
  <c r="H10608" i="7"/>
  <c r="F10608" i="7"/>
  <c r="G10608" i="7" s="1"/>
  <c r="I10607" i="7"/>
  <c r="H10607" i="7"/>
  <c r="F10607" i="7"/>
  <c r="G10607" i="7" s="1"/>
  <c r="I10606" i="7"/>
  <c r="H10606" i="7"/>
  <c r="F10606" i="7"/>
  <c r="G10606" i="7" s="1"/>
  <c r="I10605" i="7"/>
  <c r="H10605" i="7"/>
  <c r="F10605" i="7"/>
  <c r="G10605" i="7" s="1"/>
  <c r="I10604" i="7"/>
  <c r="H10604" i="7"/>
  <c r="F10604" i="7"/>
  <c r="G10604" i="7" s="1"/>
  <c r="I10603" i="7"/>
  <c r="H10603" i="7"/>
  <c r="F10603" i="7"/>
  <c r="G10603" i="7" s="1"/>
  <c r="I10602" i="7"/>
  <c r="H10602" i="7"/>
  <c r="F10602" i="7"/>
  <c r="G10602" i="7" s="1"/>
  <c r="I10601" i="7"/>
  <c r="H10601" i="7"/>
  <c r="F10601" i="7"/>
  <c r="G10601" i="7" s="1"/>
  <c r="I10600" i="7"/>
  <c r="H10600" i="7"/>
  <c r="F10600" i="7"/>
  <c r="G10600" i="7" s="1"/>
  <c r="I10599" i="7"/>
  <c r="H10599" i="7"/>
  <c r="F10599" i="7"/>
  <c r="G10599" i="7" s="1"/>
  <c r="I10598" i="7"/>
  <c r="H10598" i="7"/>
  <c r="F10598" i="7"/>
  <c r="G10598" i="7" s="1"/>
  <c r="I10597" i="7"/>
  <c r="H10597" i="7"/>
  <c r="F10597" i="7"/>
  <c r="G10597" i="7" s="1"/>
  <c r="I10596" i="7"/>
  <c r="H10596" i="7"/>
  <c r="F10596" i="7"/>
  <c r="G10596" i="7" s="1"/>
  <c r="I10595" i="7"/>
  <c r="H10595" i="7"/>
  <c r="F10595" i="7"/>
  <c r="G10595" i="7" s="1"/>
  <c r="I10594" i="7"/>
  <c r="H10594" i="7"/>
  <c r="F10594" i="7"/>
  <c r="G10594" i="7" s="1"/>
  <c r="I10593" i="7"/>
  <c r="H10593" i="7"/>
  <c r="F10593" i="7"/>
  <c r="G10593" i="7" s="1"/>
  <c r="I10592" i="7"/>
  <c r="H10592" i="7"/>
  <c r="F10592" i="7"/>
  <c r="G10592" i="7" s="1"/>
  <c r="I10591" i="7"/>
  <c r="H10591" i="7"/>
  <c r="F10591" i="7"/>
  <c r="G10591" i="7" s="1"/>
  <c r="I10590" i="7"/>
  <c r="H10590" i="7"/>
  <c r="F10590" i="7"/>
  <c r="G10590" i="7" s="1"/>
  <c r="I10589" i="7"/>
  <c r="H10589" i="7"/>
  <c r="F10589" i="7"/>
  <c r="G10589" i="7" s="1"/>
  <c r="I10588" i="7"/>
  <c r="H10588" i="7"/>
  <c r="F10588" i="7"/>
  <c r="G10588" i="7" s="1"/>
  <c r="I10587" i="7"/>
  <c r="H10587" i="7"/>
  <c r="F10587" i="7"/>
  <c r="G10587" i="7" s="1"/>
  <c r="I10586" i="7"/>
  <c r="H10586" i="7"/>
  <c r="F10586" i="7"/>
  <c r="G10586" i="7" s="1"/>
  <c r="I10585" i="7"/>
  <c r="H10585" i="7"/>
  <c r="F10585" i="7"/>
  <c r="G10585" i="7" s="1"/>
  <c r="I10584" i="7"/>
  <c r="H10584" i="7"/>
  <c r="F10584" i="7"/>
  <c r="G10584" i="7" s="1"/>
  <c r="I10583" i="7"/>
  <c r="H10583" i="7"/>
  <c r="F10583" i="7"/>
  <c r="G10583" i="7" s="1"/>
  <c r="I10582" i="7"/>
  <c r="H10582" i="7"/>
  <c r="F10582" i="7"/>
  <c r="G10582" i="7" s="1"/>
  <c r="I10581" i="7"/>
  <c r="H10581" i="7"/>
  <c r="F10581" i="7"/>
  <c r="G10581" i="7" s="1"/>
  <c r="I10580" i="7"/>
  <c r="H10580" i="7"/>
  <c r="F10580" i="7"/>
  <c r="G10580" i="7" s="1"/>
  <c r="I10579" i="7"/>
  <c r="H10579" i="7"/>
  <c r="F10579" i="7"/>
  <c r="G10579" i="7" s="1"/>
  <c r="I10578" i="7"/>
  <c r="H10578" i="7"/>
  <c r="F10578" i="7"/>
  <c r="G10578" i="7" s="1"/>
  <c r="I10577" i="7"/>
  <c r="H10577" i="7"/>
  <c r="F10577" i="7"/>
  <c r="G10577" i="7" s="1"/>
  <c r="I10576" i="7"/>
  <c r="H10576" i="7"/>
  <c r="F10576" i="7"/>
  <c r="G10576" i="7" s="1"/>
  <c r="I10575" i="7"/>
  <c r="H10575" i="7"/>
  <c r="F10575" i="7"/>
  <c r="G10575" i="7" s="1"/>
  <c r="I10574" i="7"/>
  <c r="H10574" i="7"/>
  <c r="F10574" i="7"/>
  <c r="G10574" i="7" s="1"/>
  <c r="I10573" i="7"/>
  <c r="H10573" i="7"/>
  <c r="F10573" i="7"/>
  <c r="G10573" i="7" s="1"/>
  <c r="I10572" i="7"/>
  <c r="H10572" i="7"/>
  <c r="F10572" i="7"/>
  <c r="G10572" i="7" s="1"/>
  <c r="I10571" i="7"/>
  <c r="H10571" i="7"/>
  <c r="F10571" i="7"/>
  <c r="G10571" i="7" s="1"/>
  <c r="I10570" i="7"/>
  <c r="H10570" i="7"/>
  <c r="F10570" i="7"/>
  <c r="G10570" i="7" s="1"/>
  <c r="I10569" i="7"/>
  <c r="H10569" i="7"/>
  <c r="F10569" i="7"/>
  <c r="G10569" i="7" s="1"/>
  <c r="I10568" i="7"/>
  <c r="H10568" i="7"/>
  <c r="F10568" i="7"/>
  <c r="G10568" i="7" s="1"/>
  <c r="I10567" i="7"/>
  <c r="H10567" i="7"/>
  <c r="F10567" i="7"/>
  <c r="G10567" i="7" s="1"/>
  <c r="I10566" i="7"/>
  <c r="H10566" i="7"/>
  <c r="F10566" i="7"/>
  <c r="G10566" i="7" s="1"/>
  <c r="I10565" i="7"/>
  <c r="H10565" i="7"/>
  <c r="F10565" i="7"/>
  <c r="G10565" i="7" s="1"/>
  <c r="I10564" i="7"/>
  <c r="H10564" i="7"/>
  <c r="F10564" i="7"/>
  <c r="G10564" i="7" s="1"/>
  <c r="I10563" i="7"/>
  <c r="H10563" i="7"/>
  <c r="F10563" i="7"/>
  <c r="G10563" i="7" s="1"/>
  <c r="I10562" i="7"/>
  <c r="H10562" i="7"/>
  <c r="F10562" i="7"/>
  <c r="G10562" i="7" s="1"/>
  <c r="I10561" i="7"/>
  <c r="H10561" i="7"/>
  <c r="F10561" i="7"/>
  <c r="G10561" i="7" s="1"/>
  <c r="I10560" i="7"/>
  <c r="H10560" i="7"/>
  <c r="F10560" i="7"/>
  <c r="G10560" i="7" s="1"/>
  <c r="I10559" i="7"/>
  <c r="H10559" i="7"/>
  <c r="F10559" i="7"/>
  <c r="G10559" i="7" s="1"/>
  <c r="I10558" i="7"/>
  <c r="H10558" i="7"/>
  <c r="F10558" i="7"/>
  <c r="G10558" i="7" s="1"/>
  <c r="I10557" i="7"/>
  <c r="H10557" i="7"/>
  <c r="F10557" i="7"/>
  <c r="G10557" i="7" s="1"/>
  <c r="I10556" i="7"/>
  <c r="H10556" i="7"/>
  <c r="F10556" i="7"/>
  <c r="G10556" i="7" s="1"/>
  <c r="I10555" i="7"/>
  <c r="H10555" i="7"/>
  <c r="F10555" i="7"/>
  <c r="G10555" i="7" s="1"/>
  <c r="I10554" i="7"/>
  <c r="H10554" i="7"/>
  <c r="F10554" i="7"/>
  <c r="G10554" i="7" s="1"/>
  <c r="I10553" i="7"/>
  <c r="H10553" i="7"/>
  <c r="F10553" i="7"/>
  <c r="G10553" i="7" s="1"/>
  <c r="I10552" i="7"/>
  <c r="H10552" i="7"/>
  <c r="F10552" i="7"/>
  <c r="G10552" i="7" s="1"/>
  <c r="I10551" i="7"/>
  <c r="H10551" i="7"/>
  <c r="F10551" i="7"/>
  <c r="G10551" i="7" s="1"/>
  <c r="I10550" i="7"/>
  <c r="H10550" i="7"/>
  <c r="F10550" i="7"/>
  <c r="G10550" i="7" s="1"/>
  <c r="I10549" i="7"/>
  <c r="H10549" i="7"/>
  <c r="F10549" i="7"/>
  <c r="G10549" i="7" s="1"/>
  <c r="I10548" i="7"/>
  <c r="H10548" i="7"/>
  <c r="F10548" i="7"/>
  <c r="G10548" i="7" s="1"/>
  <c r="I10547" i="7"/>
  <c r="H10547" i="7"/>
  <c r="F10547" i="7"/>
  <c r="G10547" i="7" s="1"/>
  <c r="I10546" i="7"/>
  <c r="H10546" i="7"/>
  <c r="F10546" i="7"/>
  <c r="G10546" i="7" s="1"/>
  <c r="I10545" i="7"/>
  <c r="H10545" i="7"/>
  <c r="F10545" i="7"/>
  <c r="G10545" i="7" s="1"/>
  <c r="I10544" i="7"/>
  <c r="H10544" i="7"/>
  <c r="F10544" i="7"/>
  <c r="G10544" i="7" s="1"/>
  <c r="I10543" i="7"/>
  <c r="H10543" i="7"/>
  <c r="F10543" i="7"/>
  <c r="G10543" i="7" s="1"/>
  <c r="I10542" i="7"/>
  <c r="H10542" i="7"/>
  <c r="F10542" i="7"/>
  <c r="G10542" i="7" s="1"/>
  <c r="I10541" i="7"/>
  <c r="H10541" i="7"/>
  <c r="F10541" i="7"/>
  <c r="G10541" i="7" s="1"/>
  <c r="I10540" i="7"/>
  <c r="H10540" i="7"/>
  <c r="F10540" i="7"/>
  <c r="G10540" i="7" s="1"/>
  <c r="I10539" i="7"/>
  <c r="H10539" i="7"/>
  <c r="F10539" i="7"/>
  <c r="G10539" i="7" s="1"/>
  <c r="I10538" i="7"/>
  <c r="H10538" i="7"/>
  <c r="F10538" i="7"/>
  <c r="G10538" i="7" s="1"/>
  <c r="I10537" i="7"/>
  <c r="H10537" i="7"/>
  <c r="F10537" i="7"/>
  <c r="G10537" i="7" s="1"/>
  <c r="I10536" i="7"/>
  <c r="H10536" i="7"/>
  <c r="F10536" i="7"/>
  <c r="G10536" i="7" s="1"/>
  <c r="I10535" i="7"/>
  <c r="H10535" i="7"/>
  <c r="F10535" i="7"/>
  <c r="G10535" i="7" s="1"/>
  <c r="I10534" i="7"/>
  <c r="H10534" i="7"/>
  <c r="F10534" i="7"/>
  <c r="G10534" i="7" s="1"/>
  <c r="I10533" i="7"/>
  <c r="H10533" i="7"/>
  <c r="F10533" i="7"/>
  <c r="G10533" i="7" s="1"/>
  <c r="I10532" i="7"/>
  <c r="H10532" i="7"/>
  <c r="F10532" i="7"/>
  <c r="G10532" i="7" s="1"/>
  <c r="I10531" i="7"/>
  <c r="H10531" i="7"/>
  <c r="F10531" i="7"/>
  <c r="G10531" i="7" s="1"/>
  <c r="I10530" i="7"/>
  <c r="H10530" i="7"/>
  <c r="F10530" i="7"/>
  <c r="G10530" i="7" s="1"/>
  <c r="I10529" i="7"/>
  <c r="H10529" i="7"/>
  <c r="F10529" i="7"/>
  <c r="G10529" i="7" s="1"/>
  <c r="I10528" i="7"/>
  <c r="H10528" i="7"/>
  <c r="F10528" i="7"/>
  <c r="G10528" i="7" s="1"/>
  <c r="I10527" i="7"/>
  <c r="H10527" i="7"/>
  <c r="F10527" i="7"/>
  <c r="G10527" i="7" s="1"/>
  <c r="I10526" i="7"/>
  <c r="H10526" i="7"/>
  <c r="F10526" i="7"/>
  <c r="G10526" i="7" s="1"/>
  <c r="I10525" i="7"/>
  <c r="H10525" i="7"/>
  <c r="F10525" i="7"/>
  <c r="G10525" i="7" s="1"/>
  <c r="I10524" i="7"/>
  <c r="H10524" i="7"/>
  <c r="F10524" i="7"/>
  <c r="G10524" i="7" s="1"/>
  <c r="I10523" i="7"/>
  <c r="H10523" i="7"/>
  <c r="F10523" i="7"/>
  <c r="G10523" i="7" s="1"/>
  <c r="I10522" i="7"/>
  <c r="H10522" i="7"/>
  <c r="F10522" i="7"/>
  <c r="G10522" i="7" s="1"/>
  <c r="I10521" i="7"/>
  <c r="H10521" i="7"/>
  <c r="F10521" i="7"/>
  <c r="G10521" i="7" s="1"/>
  <c r="I10520" i="7"/>
  <c r="H10520" i="7"/>
  <c r="F10520" i="7"/>
  <c r="G10520" i="7" s="1"/>
  <c r="I10519" i="7"/>
  <c r="H10519" i="7"/>
  <c r="F10519" i="7"/>
  <c r="G10519" i="7" s="1"/>
  <c r="I10518" i="7"/>
  <c r="H10518" i="7"/>
  <c r="F10518" i="7"/>
  <c r="G10518" i="7" s="1"/>
  <c r="I10517" i="7"/>
  <c r="H10517" i="7"/>
  <c r="F10517" i="7"/>
  <c r="G10517" i="7" s="1"/>
  <c r="I10516" i="7"/>
  <c r="H10516" i="7"/>
  <c r="F10516" i="7"/>
  <c r="G10516" i="7" s="1"/>
  <c r="I10515" i="7"/>
  <c r="H10515" i="7"/>
  <c r="F10515" i="7"/>
  <c r="G10515" i="7" s="1"/>
  <c r="I10514" i="7"/>
  <c r="H10514" i="7"/>
  <c r="F10514" i="7"/>
  <c r="G10514" i="7" s="1"/>
  <c r="I10513" i="7"/>
  <c r="H10513" i="7"/>
  <c r="F10513" i="7"/>
  <c r="G10513" i="7" s="1"/>
  <c r="I10512" i="7"/>
  <c r="H10512" i="7"/>
  <c r="F10512" i="7"/>
  <c r="G10512" i="7" s="1"/>
  <c r="I10511" i="7"/>
  <c r="H10511" i="7"/>
  <c r="F10511" i="7"/>
  <c r="G10511" i="7" s="1"/>
  <c r="I10510" i="7"/>
  <c r="H10510" i="7"/>
  <c r="F10510" i="7"/>
  <c r="G10510" i="7" s="1"/>
  <c r="I10509" i="7"/>
  <c r="H10509" i="7"/>
  <c r="F10509" i="7"/>
  <c r="G10509" i="7" s="1"/>
  <c r="I10508" i="7"/>
  <c r="H10508" i="7"/>
  <c r="F10508" i="7"/>
  <c r="G10508" i="7" s="1"/>
  <c r="I10507" i="7"/>
  <c r="H10507" i="7"/>
  <c r="F10507" i="7"/>
  <c r="G10507" i="7" s="1"/>
  <c r="I10506" i="7"/>
  <c r="H10506" i="7"/>
  <c r="F10506" i="7"/>
  <c r="G10506" i="7" s="1"/>
  <c r="I10505" i="7"/>
  <c r="H10505" i="7"/>
  <c r="F10505" i="7"/>
  <c r="G10505" i="7" s="1"/>
  <c r="I10504" i="7"/>
  <c r="H10504" i="7"/>
  <c r="F10504" i="7"/>
  <c r="G10504" i="7" s="1"/>
  <c r="I10503" i="7"/>
  <c r="H10503" i="7"/>
  <c r="F10503" i="7"/>
  <c r="G10503" i="7" s="1"/>
  <c r="I10502" i="7"/>
  <c r="H10502" i="7"/>
  <c r="F10502" i="7"/>
  <c r="G10502" i="7" s="1"/>
  <c r="I10501" i="7"/>
  <c r="H10501" i="7"/>
  <c r="F10501" i="7"/>
  <c r="G10501" i="7" s="1"/>
  <c r="I10500" i="7"/>
  <c r="H10500" i="7"/>
  <c r="F10500" i="7"/>
  <c r="G10500" i="7" s="1"/>
  <c r="I10499" i="7"/>
  <c r="H10499" i="7"/>
  <c r="F10499" i="7"/>
  <c r="G10499" i="7" s="1"/>
  <c r="I10498" i="7"/>
  <c r="H10498" i="7"/>
  <c r="F10498" i="7"/>
  <c r="G10498" i="7" s="1"/>
  <c r="I10497" i="7"/>
  <c r="H10497" i="7"/>
  <c r="F10497" i="7"/>
  <c r="G10497" i="7" s="1"/>
  <c r="I10496" i="7"/>
  <c r="H10496" i="7"/>
  <c r="F10496" i="7"/>
  <c r="G10496" i="7" s="1"/>
  <c r="I10495" i="7"/>
  <c r="H10495" i="7"/>
  <c r="F10495" i="7"/>
  <c r="G10495" i="7" s="1"/>
  <c r="I10494" i="7"/>
  <c r="H10494" i="7"/>
  <c r="F10494" i="7"/>
  <c r="G10494" i="7" s="1"/>
  <c r="I10493" i="7"/>
  <c r="H10493" i="7"/>
  <c r="F10493" i="7"/>
  <c r="G10493" i="7" s="1"/>
  <c r="I10492" i="7"/>
  <c r="H10492" i="7"/>
  <c r="F10492" i="7"/>
  <c r="G10492" i="7" s="1"/>
  <c r="I10491" i="7"/>
  <c r="H10491" i="7"/>
  <c r="F10491" i="7"/>
  <c r="G10491" i="7" s="1"/>
  <c r="I10490" i="7"/>
  <c r="H10490" i="7"/>
  <c r="F10490" i="7"/>
  <c r="G10490" i="7" s="1"/>
  <c r="I10489" i="7"/>
  <c r="H10489" i="7"/>
  <c r="F10489" i="7"/>
  <c r="G10489" i="7" s="1"/>
  <c r="I10488" i="7"/>
  <c r="H10488" i="7"/>
  <c r="F10488" i="7"/>
  <c r="G10488" i="7" s="1"/>
  <c r="I10487" i="7"/>
  <c r="H10487" i="7"/>
  <c r="F10487" i="7"/>
  <c r="G10487" i="7" s="1"/>
  <c r="I10486" i="7"/>
  <c r="H10486" i="7"/>
  <c r="F10486" i="7"/>
  <c r="G10486" i="7" s="1"/>
  <c r="I10485" i="7"/>
  <c r="H10485" i="7"/>
  <c r="F10485" i="7"/>
  <c r="G10485" i="7" s="1"/>
  <c r="I10484" i="7"/>
  <c r="H10484" i="7"/>
  <c r="F10484" i="7"/>
  <c r="G10484" i="7" s="1"/>
  <c r="I10483" i="7"/>
  <c r="H10483" i="7"/>
  <c r="F10483" i="7"/>
  <c r="G10483" i="7" s="1"/>
  <c r="I10482" i="7"/>
  <c r="H10482" i="7"/>
  <c r="F10482" i="7"/>
  <c r="G10482" i="7" s="1"/>
  <c r="I10481" i="7"/>
  <c r="H10481" i="7"/>
  <c r="F10481" i="7"/>
  <c r="G10481" i="7" s="1"/>
  <c r="I10480" i="7"/>
  <c r="H10480" i="7"/>
  <c r="F10480" i="7"/>
  <c r="G10480" i="7" s="1"/>
  <c r="I10479" i="7"/>
  <c r="H10479" i="7"/>
  <c r="F10479" i="7"/>
  <c r="G10479" i="7" s="1"/>
  <c r="I10478" i="7"/>
  <c r="H10478" i="7"/>
  <c r="F10478" i="7"/>
  <c r="G10478" i="7" s="1"/>
  <c r="I10477" i="7"/>
  <c r="H10477" i="7"/>
  <c r="F10477" i="7"/>
  <c r="G10477" i="7" s="1"/>
  <c r="I10476" i="7"/>
  <c r="H10476" i="7"/>
  <c r="F10476" i="7"/>
  <c r="G10476" i="7" s="1"/>
  <c r="I10475" i="7"/>
  <c r="H10475" i="7"/>
  <c r="F10475" i="7"/>
  <c r="G10475" i="7" s="1"/>
  <c r="I10474" i="7"/>
  <c r="H10474" i="7"/>
  <c r="F10474" i="7"/>
  <c r="G10474" i="7" s="1"/>
  <c r="I10473" i="7"/>
  <c r="H10473" i="7"/>
  <c r="F10473" i="7"/>
  <c r="G10473" i="7" s="1"/>
  <c r="I10472" i="7"/>
  <c r="H10472" i="7"/>
  <c r="F10472" i="7"/>
  <c r="G10472" i="7" s="1"/>
  <c r="I10471" i="7"/>
  <c r="H10471" i="7"/>
  <c r="F10471" i="7"/>
  <c r="G10471" i="7" s="1"/>
  <c r="I10470" i="7"/>
  <c r="H10470" i="7"/>
  <c r="F10470" i="7"/>
  <c r="G10470" i="7" s="1"/>
  <c r="I10469" i="7"/>
  <c r="H10469" i="7"/>
  <c r="F10469" i="7"/>
  <c r="G10469" i="7" s="1"/>
  <c r="I10468" i="7"/>
  <c r="H10468" i="7"/>
  <c r="F10468" i="7"/>
  <c r="G10468" i="7" s="1"/>
  <c r="I10467" i="7"/>
  <c r="H10467" i="7"/>
  <c r="F10467" i="7"/>
  <c r="G10467" i="7" s="1"/>
  <c r="I10466" i="7"/>
  <c r="H10466" i="7"/>
  <c r="F10466" i="7"/>
  <c r="G10466" i="7" s="1"/>
  <c r="I10465" i="7"/>
  <c r="H10465" i="7"/>
  <c r="F10465" i="7"/>
  <c r="G10465" i="7" s="1"/>
  <c r="I10464" i="7"/>
  <c r="H10464" i="7"/>
  <c r="F10464" i="7"/>
  <c r="G10464" i="7" s="1"/>
  <c r="I10463" i="7"/>
  <c r="H10463" i="7"/>
  <c r="F10463" i="7"/>
  <c r="G10463" i="7" s="1"/>
  <c r="I10462" i="7"/>
  <c r="H10462" i="7"/>
  <c r="F10462" i="7"/>
  <c r="G10462" i="7" s="1"/>
  <c r="I10461" i="7"/>
  <c r="H10461" i="7"/>
  <c r="F10461" i="7"/>
  <c r="G10461" i="7" s="1"/>
  <c r="I10460" i="7"/>
  <c r="H10460" i="7"/>
  <c r="F10460" i="7"/>
  <c r="G10460" i="7" s="1"/>
  <c r="I10459" i="7"/>
  <c r="H10459" i="7"/>
  <c r="F10459" i="7"/>
  <c r="G10459" i="7" s="1"/>
  <c r="I10458" i="7"/>
  <c r="H10458" i="7"/>
  <c r="F10458" i="7"/>
  <c r="G10458" i="7" s="1"/>
  <c r="I10457" i="7"/>
  <c r="H10457" i="7"/>
  <c r="F10457" i="7"/>
  <c r="G10457" i="7" s="1"/>
  <c r="I10456" i="7"/>
  <c r="H10456" i="7"/>
  <c r="F10456" i="7"/>
  <c r="G10456" i="7" s="1"/>
  <c r="I10455" i="7"/>
  <c r="H10455" i="7"/>
  <c r="F10455" i="7"/>
  <c r="G10455" i="7" s="1"/>
  <c r="I10454" i="7"/>
  <c r="H10454" i="7"/>
  <c r="F10454" i="7"/>
  <c r="G10454" i="7" s="1"/>
  <c r="I10453" i="7"/>
  <c r="H10453" i="7"/>
  <c r="F10453" i="7"/>
  <c r="G10453" i="7" s="1"/>
  <c r="I10452" i="7"/>
  <c r="H10452" i="7"/>
  <c r="F10452" i="7"/>
  <c r="G10452" i="7" s="1"/>
  <c r="I10451" i="7"/>
  <c r="H10451" i="7"/>
  <c r="F10451" i="7"/>
  <c r="G10451" i="7" s="1"/>
  <c r="I10450" i="7"/>
  <c r="H10450" i="7"/>
  <c r="F10450" i="7"/>
  <c r="G10450" i="7" s="1"/>
  <c r="I10449" i="7"/>
  <c r="H10449" i="7"/>
  <c r="F10449" i="7"/>
  <c r="G10449" i="7" s="1"/>
  <c r="I10448" i="7"/>
  <c r="H10448" i="7"/>
  <c r="F10448" i="7"/>
  <c r="G10448" i="7" s="1"/>
  <c r="I10447" i="7"/>
  <c r="H10447" i="7"/>
  <c r="F10447" i="7"/>
  <c r="G10447" i="7" s="1"/>
  <c r="I10446" i="7"/>
  <c r="H10446" i="7"/>
  <c r="F10446" i="7"/>
  <c r="G10446" i="7" s="1"/>
  <c r="I10445" i="7"/>
  <c r="H10445" i="7"/>
  <c r="F10445" i="7"/>
  <c r="G10445" i="7" s="1"/>
  <c r="I10444" i="7"/>
  <c r="H10444" i="7"/>
  <c r="F10444" i="7"/>
  <c r="G10444" i="7" s="1"/>
  <c r="I10443" i="7"/>
  <c r="H10443" i="7"/>
  <c r="F10443" i="7"/>
  <c r="G10443" i="7" s="1"/>
  <c r="I10442" i="7"/>
  <c r="H10442" i="7"/>
  <c r="F10442" i="7"/>
  <c r="G10442" i="7" s="1"/>
  <c r="I10441" i="7"/>
  <c r="H10441" i="7"/>
  <c r="F10441" i="7"/>
  <c r="G10441" i="7" s="1"/>
  <c r="I10440" i="7"/>
  <c r="H10440" i="7"/>
  <c r="F10440" i="7"/>
  <c r="G10440" i="7" s="1"/>
  <c r="I10439" i="7"/>
  <c r="H10439" i="7"/>
  <c r="F10439" i="7"/>
  <c r="G10439" i="7" s="1"/>
  <c r="I10438" i="7"/>
  <c r="H10438" i="7"/>
  <c r="F10438" i="7"/>
  <c r="G10438" i="7" s="1"/>
  <c r="I10437" i="7"/>
  <c r="H10437" i="7"/>
  <c r="F10437" i="7"/>
  <c r="G10437" i="7" s="1"/>
  <c r="I10436" i="7"/>
  <c r="H10436" i="7"/>
  <c r="F10436" i="7"/>
  <c r="G10436" i="7" s="1"/>
  <c r="I10435" i="7"/>
  <c r="H10435" i="7"/>
  <c r="F10435" i="7"/>
  <c r="G10435" i="7" s="1"/>
  <c r="I10434" i="7"/>
  <c r="H10434" i="7"/>
  <c r="F10434" i="7"/>
  <c r="G10434" i="7" s="1"/>
  <c r="I10433" i="7"/>
  <c r="H10433" i="7"/>
  <c r="F10433" i="7"/>
  <c r="G10433" i="7" s="1"/>
  <c r="I10432" i="7"/>
  <c r="H10432" i="7"/>
  <c r="F10432" i="7"/>
  <c r="G10432" i="7" s="1"/>
  <c r="I10431" i="7"/>
  <c r="H10431" i="7"/>
  <c r="F10431" i="7"/>
  <c r="G10431" i="7" s="1"/>
  <c r="I10430" i="7"/>
  <c r="H10430" i="7"/>
  <c r="F10430" i="7"/>
  <c r="G10430" i="7" s="1"/>
  <c r="I10429" i="7"/>
  <c r="H10429" i="7"/>
  <c r="F10429" i="7"/>
  <c r="G10429" i="7" s="1"/>
  <c r="I10428" i="7"/>
  <c r="H10428" i="7"/>
  <c r="F10428" i="7"/>
  <c r="G10428" i="7" s="1"/>
  <c r="I10427" i="7"/>
  <c r="H10427" i="7"/>
  <c r="F10427" i="7"/>
  <c r="G10427" i="7" s="1"/>
  <c r="I10426" i="7"/>
  <c r="H10426" i="7"/>
  <c r="F10426" i="7"/>
  <c r="G10426" i="7" s="1"/>
  <c r="I10425" i="7"/>
  <c r="H10425" i="7"/>
  <c r="F10425" i="7"/>
  <c r="G10425" i="7" s="1"/>
  <c r="I10424" i="7"/>
  <c r="H10424" i="7"/>
  <c r="F10424" i="7"/>
  <c r="G10424" i="7" s="1"/>
  <c r="I10423" i="7"/>
  <c r="H10423" i="7"/>
  <c r="F10423" i="7"/>
  <c r="G10423" i="7" s="1"/>
  <c r="I10422" i="7"/>
  <c r="H10422" i="7"/>
  <c r="F10422" i="7"/>
  <c r="G10422" i="7" s="1"/>
  <c r="I10421" i="7"/>
  <c r="H10421" i="7"/>
  <c r="F10421" i="7"/>
  <c r="G10421" i="7" s="1"/>
  <c r="I10420" i="7"/>
  <c r="H10420" i="7"/>
  <c r="F10420" i="7"/>
  <c r="G10420" i="7" s="1"/>
  <c r="I10419" i="7"/>
  <c r="H10419" i="7"/>
  <c r="F10419" i="7"/>
  <c r="G10419" i="7" s="1"/>
  <c r="I10418" i="7"/>
  <c r="H10418" i="7"/>
  <c r="F10418" i="7"/>
  <c r="G10418" i="7" s="1"/>
  <c r="I10417" i="7"/>
  <c r="H10417" i="7"/>
  <c r="F10417" i="7"/>
  <c r="G10417" i="7" s="1"/>
  <c r="I10416" i="7"/>
  <c r="H10416" i="7"/>
  <c r="F10416" i="7"/>
  <c r="G10416" i="7" s="1"/>
  <c r="I10415" i="7"/>
  <c r="H10415" i="7"/>
  <c r="F10415" i="7"/>
  <c r="G10415" i="7" s="1"/>
  <c r="I10414" i="7"/>
  <c r="H10414" i="7"/>
  <c r="F10414" i="7"/>
  <c r="G10414" i="7" s="1"/>
  <c r="I10413" i="7"/>
  <c r="H10413" i="7"/>
  <c r="F10413" i="7"/>
  <c r="G10413" i="7" s="1"/>
  <c r="I10412" i="7"/>
  <c r="H10412" i="7"/>
  <c r="F10412" i="7"/>
  <c r="G10412" i="7" s="1"/>
  <c r="I10411" i="7"/>
  <c r="H10411" i="7"/>
  <c r="F10411" i="7"/>
  <c r="G10411" i="7" s="1"/>
  <c r="I10410" i="7"/>
  <c r="H10410" i="7"/>
  <c r="F10410" i="7"/>
  <c r="G10410" i="7" s="1"/>
  <c r="I10409" i="7"/>
  <c r="H10409" i="7"/>
  <c r="F10409" i="7"/>
  <c r="G10409" i="7" s="1"/>
  <c r="I10408" i="7"/>
  <c r="H10408" i="7"/>
  <c r="F10408" i="7"/>
  <c r="G10408" i="7" s="1"/>
  <c r="I10407" i="7"/>
  <c r="H10407" i="7"/>
  <c r="F10407" i="7"/>
  <c r="G10407" i="7" s="1"/>
  <c r="I10406" i="7"/>
  <c r="H10406" i="7"/>
  <c r="F10406" i="7"/>
  <c r="G10406" i="7" s="1"/>
  <c r="I10405" i="7"/>
  <c r="H10405" i="7"/>
  <c r="F10405" i="7"/>
  <c r="G10405" i="7" s="1"/>
  <c r="I10404" i="7"/>
  <c r="H10404" i="7"/>
  <c r="F10404" i="7"/>
  <c r="G10404" i="7" s="1"/>
  <c r="I10403" i="7"/>
  <c r="H10403" i="7"/>
  <c r="F10403" i="7"/>
  <c r="G10403" i="7" s="1"/>
  <c r="I10402" i="7"/>
  <c r="H10402" i="7"/>
  <c r="F10402" i="7"/>
  <c r="G10402" i="7" s="1"/>
  <c r="I10401" i="7"/>
  <c r="H10401" i="7"/>
  <c r="F10401" i="7"/>
  <c r="G10401" i="7" s="1"/>
  <c r="I10400" i="7"/>
  <c r="H10400" i="7"/>
  <c r="F10400" i="7"/>
  <c r="G10400" i="7" s="1"/>
  <c r="I10399" i="7"/>
  <c r="H10399" i="7"/>
  <c r="F10399" i="7"/>
  <c r="G10399" i="7" s="1"/>
  <c r="I10398" i="7"/>
  <c r="H10398" i="7"/>
  <c r="F10398" i="7"/>
  <c r="G10398" i="7" s="1"/>
  <c r="I10397" i="7"/>
  <c r="H10397" i="7"/>
  <c r="F10397" i="7"/>
  <c r="G10397" i="7" s="1"/>
  <c r="I10396" i="7"/>
  <c r="H10396" i="7"/>
  <c r="F10396" i="7"/>
  <c r="G10396" i="7" s="1"/>
  <c r="I10395" i="7"/>
  <c r="H10395" i="7"/>
  <c r="F10395" i="7"/>
  <c r="G10395" i="7" s="1"/>
  <c r="I10394" i="7"/>
  <c r="H10394" i="7"/>
  <c r="F10394" i="7"/>
  <c r="G10394" i="7" s="1"/>
  <c r="I10393" i="7"/>
  <c r="H10393" i="7"/>
  <c r="F10393" i="7"/>
  <c r="G10393" i="7" s="1"/>
  <c r="I10392" i="7"/>
  <c r="H10392" i="7"/>
  <c r="F10392" i="7"/>
  <c r="G10392" i="7" s="1"/>
  <c r="I10391" i="7"/>
  <c r="H10391" i="7"/>
  <c r="F10391" i="7"/>
  <c r="G10391" i="7" s="1"/>
  <c r="I10390" i="7"/>
  <c r="H10390" i="7"/>
  <c r="F10390" i="7"/>
  <c r="G10390" i="7" s="1"/>
  <c r="I10389" i="7"/>
  <c r="H10389" i="7"/>
  <c r="F10389" i="7"/>
  <c r="G10389" i="7" s="1"/>
  <c r="I10388" i="7"/>
  <c r="H10388" i="7"/>
  <c r="F10388" i="7"/>
  <c r="G10388" i="7" s="1"/>
  <c r="I10387" i="7"/>
  <c r="H10387" i="7"/>
  <c r="F10387" i="7"/>
  <c r="G10387" i="7" s="1"/>
  <c r="I10386" i="7"/>
  <c r="H10386" i="7"/>
  <c r="F10386" i="7"/>
  <c r="G10386" i="7" s="1"/>
  <c r="I10385" i="7"/>
  <c r="H10385" i="7"/>
  <c r="F10385" i="7"/>
  <c r="G10385" i="7" s="1"/>
  <c r="I10384" i="7"/>
  <c r="H10384" i="7"/>
  <c r="F10384" i="7"/>
  <c r="G10384" i="7" s="1"/>
  <c r="I10383" i="7"/>
  <c r="H10383" i="7"/>
  <c r="F10383" i="7"/>
  <c r="G10383" i="7" s="1"/>
  <c r="I10382" i="7"/>
  <c r="H10382" i="7"/>
  <c r="F10382" i="7"/>
  <c r="G10382" i="7" s="1"/>
  <c r="I10381" i="7"/>
  <c r="H10381" i="7"/>
  <c r="F10381" i="7"/>
  <c r="G10381" i="7" s="1"/>
  <c r="I10380" i="7"/>
  <c r="H10380" i="7"/>
  <c r="F10380" i="7"/>
  <c r="G10380" i="7" s="1"/>
  <c r="I10379" i="7"/>
  <c r="H10379" i="7"/>
  <c r="F10379" i="7"/>
  <c r="G10379" i="7" s="1"/>
  <c r="I10378" i="7"/>
  <c r="H10378" i="7"/>
  <c r="F10378" i="7"/>
  <c r="G10378" i="7" s="1"/>
  <c r="I10377" i="7"/>
  <c r="H10377" i="7"/>
  <c r="F10377" i="7"/>
  <c r="G10377" i="7" s="1"/>
  <c r="I10376" i="7"/>
  <c r="H10376" i="7"/>
  <c r="F10376" i="7"/>
  <c r="G10376" i="7" s="1"/>
  <c r="I10375" i="7"/>
  <c r="H10375" i="7"/>
  <c r="F10375" i="7"/>
  <c r="G10375" i="7" s="1"/>
  <c r="I10374" i="7"/>
  <c r="H10374" i="7"/>
  <c r="F10374" i="7"/>
  <c r="G10374" i="7" s="1"/>
  <c r="I10373" i="7"/>
  <c r="H10373" i="7"/>
  <c r="F10373" i="7"/>
  <c r="G10373" i="7" s="1"/>
  <c r="I10372" i="7"/>
  <c r="H10372" i="7"/>
  <c r="F10372" i="7"/>
  <c r="G10372" i="7" s="1"/>
  <c r="I10371" i="7"/>
  <c r="H10371" i="7"/>
  <c r="F10371" i="7"/>
  <c r="G10371" i="7" s="1"/>
  <c r="I10370" i="7"/>
  <c r="H10370" i="7"/>
  <c r="F10370" i="7"/>
  <c r="G10370" i="7" s="1"/>
  <c r="I10369" i="7"/>
  <c r="H10369" i="7"/>
  <c r="F10369" i="7"/>
  <c r="G10369" i="7" s="1"/>
  <c r="I10368" i="7"/>
  <c r="H10368" i="7"/>
  <c r="F10368" i="7"/>
  <c r="G10368" i="7" s="1"/>
  <c r="I10367" i="7"/>
  <c r="H10367" i="7"/>
  <c r="F10367" i="7"/>
  <c r="G10367" i="7" s="1"/>
  <c r="I10366" i="7"/>
  <c r="H10366" i="7"/>
  <c r="F10366" i="7"/>
  <c r="G10366" i="7" s="1"/>
  <c r="I10365" i="7"/>
  <c r="H10365" i="7"/>
  <c r="F10365" i="7"/>
  <c r="G10365" i="7" s="1"/>
  <c r="I10364" i="7"/>
  <c r="H10364" i="7"/>
  <c r="F10364" i="7"/>
  <c r="G10364" i="7" s="1"/>
  <c r="I10363" i="7"/>
  <c r="H10363" i="7"/>
  <c r="F10363" i="7"/>
  <c r="G10363" i="7" s="1"/>
  <c r="I10362" i="7"/>
  <c r="H10362" i="7"/>
  <c r="F10362" i="7"/>
  <c r="G10362" i="7" s="1"/>
  <c r="I10361" i="7"/>
  <c r="H10361" i="7"/>
  <c r="F10361" i="7"/>
  <c r="G10361" i="7" s="1"/>
  <c r="I10360" i="7"/>
  <c r="H10360" i="7"/>
  <c r="F10360" i="7"/>
  <c r="G10360" i="7" s="1"/>
  <c r="I10359" i="7"/>
  <c r="H10359" i="7"/>
  <c r="F10359" i="7"/>
  <c r="G10359" i="7" s="1"/>
  <c r="I10358" i="7"/>
  <c r="H10358" i="7"/>
  <c r="F10358" i="7"/>
  <c r="G10358" i="7" s="1"/>
  <c r="I10357" i="7"/>
  <c r="H10357" i="7"/>
  <c r="F10357" i="7"/>
  <c r="G10357" i="7" s="1"/>
  <c r="I10356" i="7"/>
  <c r="H10356" i="7"/>
  <c r="F10356" i="7"/>
  <c r="G10356" i="7" s="1"/>
  <c r="I10355" i="7"/>
  <c r="H10355" i="7"/>
  <c r="F10355" i="7"/>
  <c r="G10355" i="7" s="1"/>
  <c r="I10354" i="7"/>
  <c r="H10354" i="7"/>
  <c r="F10354" i="7"/>
  <c r="G10354" i="7" s="1"/>
  <c r="I10353" i="7"/>
  <c r="H10353" i="7"/>
  <c r="F10353" i="7"/>
  <c r="G10353" i="7" s="1"/>
  <c r="I10352" i="7"/>
  <c r="H10352" i="7"/>
  <c r="F10352" i="7"/>
  <c r="G10352" i="7" s="1"/>
  <c r="I10351" i="7"/>
  <c r="H10351" i="7"/>
  <c r="F10351" i="7"/>
  <c r="G10351" i="7" s="1"/>
  <c r="I10350" i="7"/>
  <c r="H10350" i="7"/>
  <c r="F10350" i="7"/>
  <c r="G10350" i="7" s="1"/>
  <c r="I10349" i="7"/>
  <c r="H10349" i="7"/>
  <c r="F10349" i="7"/>
  <c r="G10349" i="7" s="1"/>
  <c r="I10348" i="7"/>
  <c r="H10348" i="7"/>
  <c r="F10348" i="7"/>
  <c r="G10348" i="7" s="1"/>
  <c r="I10347" i="7"/>
  <c r="H10347" i="7"/>
  <c r="F10347" i="7"/>
  <c r="G10347" i="7" s="1"/>
  <c r="I10346" i="7"/>
  <c r="H10346" i="7"/>
  <c r="F10346" i="7"/>
  <c r="G10346" i="7" s="1"/>
  <c r="I10345" i="7"/>
  <c r="H10345" i="7"/>
  <c r="F10345" i="7"/>
  <c r="G10345" i="7" s="1"/>
  <c r="I10344" i="7"/>
  <c r="H10344" i="7"/>
  <c r="F10344" i="7"/>
  <c r="G10344" i="7" s="1"/>
  <c r="I10343" i="7"/>
  <c r="H10343" i="7"/>
  <c r="F10343" i="7"/>
  <c r="G10343" i="7" s="1"/>
  <c r="I10342" i="7"/>
  <c r="H10342" i="7"/>
  <c r="F10342" i="7"/>
  <c r="G10342" i="7" s="1"/>
  <c r="I10341" i="7"/>
  <c r="H10341" i="7"/>
  <c r="F10341" i="7"/>
  <c r="G10341" i="7" s="1"/>
  <c r="I10340" i="7"/>
  <c r="H10340" i="7"/>
  <c r="F10340" i="7"/>
  <c r="G10340" i="7" s="1"/>
  <c r="I10339" i="7"/>
  <c r="H10339" i="7"/>
  <c r="F10339" i="7"/>
  <c r="G10339" i="7" s="1"/>
  <c r="I10338" i="7"/>
  <c r="H10338" i="7"/>
  <c r="F10338" i="7"/>
  <c r="G10338" i="7" s="1"/>
  <c r="I10337" i="7"/>
  <c r="H10337" i="7"/>
  <c r="F10337" i="7"/>
  <c r="G10337" i="7" s="1"/>
  <c r="I10336" i="7"/>
  <c r="H10336" i="7"/>
  <c r="F10336" i="7"/>
  <c r="G10336" i="7" s="1"/>
  <c r="I10335" i="7"/>
  <c r="H10335" i="7"/>
  <c r="F10335" i="7"/>
  <c r="G10335" i="7" s="1"/>
  <c r="I10334" i="7"/>
  <c r="H10334" i="7"/>
  <c r="F10334" i="7"/>
  <c r="G10334" i="7" s="1"/>
  <c r="I10333" i="7"/>
  <c r="H10333" i="7"/>
  <c r="F10333" i="7"/>
  <c r="G10333" i="7" s="1"/>
  <c r="I10332" i="7"/>
  <c r="H10332" i="7"/>
  <c r="F10332" i="7"/>
  <c r="G10332" i="7" s="1"/>
  <c r="I10331" i="7"/>
  <c r="H10331" i="7"/>
  <c r="F10331" i="7"/>
  <c r="G10331" i="7" s="1"/>
  <c r="I10330" i="7"/>
  <c r="H10330" i="7"/>
  <c r="F10330" i="7"/>
  <c r="G10330" i="7" s="1"/>
  <c r="I10329" i="7"/>
  <c r="H10329" i="7"/>
  <c r="F10329" i="7"/>
  <c r="G10329" i="7" s="1"/>
  <c r="I10328" i="7"/>
  <c r="H10328" i="7"/>
  <c r="F10328" i="7"/>
  <c r="G10328" i="7" s="1"/>
  <c r="I10327" i="7"/>
  <c r="H10327" i="7"/>
  <c r="F10327" i="7"/>
  <c r="G10327" i="7" s="1"/>
  <c r="I10326" i="7"/>
  <c r="H10326" i="7"/>
  <c r="F10326" i="7"/>
  <c r="G10326" i="7" s="1"/>
  <c r="I10325" i="7"/>
  <c r="H10325" i="7"/>
  <c r="F10325" i="7"/>
  <c r="G10325" i="7" s="1"/>
  <c r="I10324" i="7"/>
  <c r="H10324" i="7"/>
  <c r="F10324" i="7"/>
  <c r="G10324" i="7" s="1"/>
  <c r="I10323" i="7"/>
  <c r="H10323" i="7"/>
  <c r="F10323" i="7"/>
  <c r="G10323" i="7" s="1"/>
  <c r="I10322" i="7"/>
  <c r="H10322" i="7"/>
  <c r="F10322" i="7"/>
  <c r="G10322" i="7" s="1"/>
  <c r="I10321" i="7"/>
  <c r="H10321" i="7"/>
  <c r="F10321" i="7"/>
  <c r="G10321" i="7" s="1"/>
  <c r="I10320" i="7"/>
  <c r="H10320" i="7"/>
  <c r="F10320" i="7"/>
  <c r="G10320" i="7" s="1"/>
  <c r="I10319" i="7"/>
  <c r="H10319" i="7"/>
  <c r="F10319" i="7"/>
  <c r="G10319" i="7" s="1"/>
  <c r="I10318" i="7"/>
  <c r="H10318" i="7"/>
  <c r="F10318" i="7"/>
  <c r="G10318" i="7" s="1"/>
  <c r="I10317" i="7"/>
  <c r="H10317" i="7"/>
  <c r="F10317" i="7"/>
  <c r="G10317" i="7" s="1"/>
  <c r="I10316" i="7"/>
  <c r="H10316" i="7"/>
  <c r="F10316" i="7"/>
  <c r="G10316" i="7" s="1"/>
  <c r="I10315" i="7"/>
  <c r="H10315" i="7"/>
  <c r="F10315" i="7"/>
  <c r="G10315" i="7" s="1"/>
  <c r="I10314" i="7"/>
  <c r="H10314" i="7"/>
  <c r="F10314" i="7"/>
  <c r="G10314" i="7" s="1"/>
  <c r="I10313" i="7"/>
  <c r="H10313" i="7"/>
  <c r="F10313" i="7"/>
  <c r="G10313" i="7" s="1"/>
  <c r="I10312" i="7"/>
  <c r="H10312" i="7"/>
  <c r="F10312" i="7"/>
  <c r="G10312" i="7" s="1"/>
  <c r="I10311" i="7"/>
  <c r="H10311" i="7"/>
  <c r="F10311" i="7"/>
  <c r="G10311" i="7" s="1"/>
  <c r="I10310" i="7"/>
  <c r="H10310" i="7"/>
  <c r="F10310" i="7"/>
  <c r="G10310" i="7" s="1"/>
  <c r="I10309" i="7"/>
  <c r="H10309" i="7"/>
  <c r="F10309" i="7"/>
  <c r="G10309" i="7" s="1"/>
  <c r="I10308" i="7"/>
  <c r="H10308" i="7"/>
  <c r="F10308" i="7"/>
  <c r="G10308" i="7" s="1"/>
  <c r="I10307" i="7"/>
  <c r="H10307" i="7"/>
  <c r="F10307" i="7"/>
  <c r="G10307" i="7" s="1"/>
  <c r="I10306" i="7"/>
  <c r="H10306" i="7"/>
  <c r="F10306" i="7"/>
  <c r="G10306" i="7" s="1"/>
  <c r="I10305" i="7"/>
  <c r="H10305" i="7"/>
  <c r="F10305" i="7"/>
  <c r="G10305" i="7" s="1"/>
  <c r="I10304" i="7"/>
  <c r="H10304" i="7"/>
  <c r="F10304" i="7"/>
  <c r="G10304" i="7" s="1"/>
  <c r="I10303" i="7"/>
  <c r="H10303" i="7"/>
  <c r="F10303" i="7"/>
  <c r="G10303" i="7" s="1"/>
  <c r="I10302" i="7"/>
  <c r="H10302" i="7"/>
  <c r="F10302" i="7"/>
  <c r="G10302" i="7" s="1"/>
  <c r="I10301" i="7"/>
  <c r="H10301" i="7"/>
  <c r="F10301" i="7"/>
  <c r="G10301" i="7" s="1"/>
  <c r="I10300" i="7"/>
  <c r="H10300" i="7"/>
  <c r="F10300" i="7"/>
  <c r="G10300" i="7" s="1"/>
  <c r="I10299" i="7"/>
  <c r="H10299" i="7"/>
  <c r="F10299" i="7"/>
  <c r="G10299" i="7" s="1"/>
  <c r="I10298" i="7"/>
  <c r="H10298" i="7"/>
  <c r="F10298" i="7"/>
  <c r="G10298" i="7" s="1"/>
  <c r="I10297" i="7"/>
  <c r="H10297" i="7"/>
  <c r="F10297" i="7"/>
  <c r="G10297" i="7" s="1"/>
  <c r="I10296" i="7"/>
  <c r="H10296" i="7"/>
  <c r="F10296" i="7"/>
  <c r="G10296" i="7" s="1"/>
  <c r="I10295" i="7"/>
  <c r="H10295" i="7"/>
  <c r="F10295" i="7"/>
  <c r="G10295" i="7" s="1"/>
  <c r="I10294" i="7"/>
  <c r="H10294" i="7"/>
  <c r="F10294" i="7"/>
  <c r="G10294" i="7" s="1"/>
  <c r="I10293" i="7"/>
  <c r="H10293" i="7"/>
  <c r="F10293" i="7"/>
  <c r="G10293" i="7" s="1"/>
  <c r="I10292" i="7"/>
  <c r="H10292" i="7"/>
  <c r="F10292" i="7"/>
  <c r="G10292" i="7" s="1"/>
  <c r="I10291" i="7"/>
  <c r="H10291" i="7"/>
  <c r="F10291" i="7"/>
  <c r="G10291" i="7" s="1"/>
  <c r="I10290" i="7"/>
  <c r="H10290" i="7"/>
  <c r="F10290" i="7"/>
  <c r="G10290" i="7" s="1"/>
  <c r="I10289" i="7"/>
  <c r="H10289" i="7"/>
  <c r="F10289" i="7"/>
  <c r="G10289" i="7" s="1"/>
  <c r="I10288" i="7"/>
  <c r="H10288" i="7"/>
  <c r="F10288" i="7"/>
  <c r="G10288" i="7" s="1"/>
  <c r="I10287" i="7"/>
  <c r="H10287" i="7"/>
  <c r="F10287" i="7"/>
  <c r="G10287" i="7" s="1"/>
  <c r="I10286" i="7"/>
  <c r="H10286" i="7"/>
  <c r="F10286" i="7"/>
  <c r="G10286" i="7" s="1"/>
  <c r="I10285" i="7"/>
  <c r="H10285" i="7"/>
  <c r="F10285" i="7"/>
  <c r="G10285" i="7" s="1"/>
  <c r="I10284" i="7"/>
  <c r="H10284" i="7"/>
  <c r="F10284" i="7"/>
  <c r="G10284" i="7" s="1"/>
  <c r="I10283" i="7"/>
  <c r="H10283" i="7"/>
  <c r="F10283" i="7"/>
  <c r="G10283" i="7" s="1"/>
  <c r="I10282" i="7"/>
  <c r="H10282" i="7"/>
  <c r="F10282" i="7"/>
  <c r="G10282" i="7" s="1"/>
  <c r="I10281" i="7"/>
  <c r="H10281" i="7"/>
  <c r="F10281" i="7"/>
  <c r="G10281" i="7" s="1"/>
  <c r="I10280" i="7"/>
  <c r="H10280" i="7"/>
  <c r="F10280" i="7"/>
  <c r="G10280" i="7" s="1"/>
  <c r="I10279" i="7"/>
  <c r="H10279" i="7"/>
  <c r="F10279" i="7"/>
  <c r="G10279" i="7" s="1"/>
  <c r="I10278" i="7"/>
  <c r="H10278" i="7"/>
  <c r="F10278" i="7"/>
  <c r="G10278" i="7" s="1"/>
  <c r="I10277" i="7"/>
  <c r="H10277" i="7"/>
  <c r="F10277" i="7"/>
  <c r="G10277" i="7" s="1"/>
  <c r="I10276" i="7"/>
  <c r="H10276" i="7"/>
  <c r="F10276" i="7"/>
  <c r="G10276" i="7" s="1"/>
  <c r="I10275" i="7"/>
  <c r="H10275" i="7"/>
  <c r="F10275" i="7"/>
  <c r="G10275" i="7" s="1"/>
  <c r="I10274" i="7"/>
  <c r="H10274" i="7"/>
  <c r="F10274" i="7"/>
  <c r="G10274" i="7" s="1"/>
  <c r="I10273" i="7"/>
  <c r="H10273" i="7"/>
  <c r="F10273" i="7"/>
  <c r="G10273" i="7" s="1"/>
  <c r="I10272" i="7"/>
  <c r="H10272" i="7"/>
  <c r="F10272" i="7"/>
  <c r="G10272" i="7" s="1"/>
  <c r="I10271" i="7"/>
  <c r="H10271" i="7"/>
  <c r="F10271" i="7"/>
  <c r="G10271" i="7" s="1"/>
  <c r="I10270" i="7"/>
  <c r="H10270" i="7"/>
  <c r="F10270" i="7"/>
  <c r="G10270" i="7" s="1"/>
  <c r="I10269" i="7"/>
  <c r="H10269" i="7"/>
  <c r="F10269" i="7"/>
  <c r="G10269" i="7" s="1"/>
  <c r="I10268" i="7"/>
  <c r="H10268" i="7"/>
  <c r="F10268" i="7"/>
  <c r="G10268" i="7" s="1"/>
  <c r="I10267" i="7"/>
  <c r="H10267" i="7"/>
  <c r="F10267" i="7"/>
  <c r="G10267" i="7" s="1"/>
  <c r="I10266" i="7"/>
  <c r="H10266" i="7"/>
  <c r="F10266" i="7"/>
  <c r="G10266" i="7" s="1"/>
  <c r="I10265" i="7"/>
  <c r="H10265" i="7"/>
  <c r="F10265" i="7"/>
  <c r="G10265" i="7" s="1"/>
  <c r="I10264" i="7"/>
  <c r="H10264" i="7"/>
  <c r="F10264" i="7"/>
  <c r="G10264" i="7" s="1"/>
  <c r="I10263" i="7"/>
  <c r="H10263" i="7"/>
  <c r="F10263" i="7"/>
  <c r="G10263" i="7" s="1"/>
  <c r="I10262" i="7"/>
  <c r="H10262" i="7"/>
  <c r="F10262" i="7"/>
  <c r="G10262" i="7" s="1"/>
  <c r="I10261" i="7"/>
  <c r="H10261" i="7"/>
  <c r="F10261" i="7"/>
  <c r="G10261" i="7" s="1"/>
  <c r="I10260" i="7"/>
  <c r="H10260" i="7"/>
  <c r="F10260" i="7"/>
  <c r="G10260" i="7" s="1"/>
  <c r="I10259" i="7"/>
  <c r="H10259" i="7"/>
  <c r="F10259" i="7"/>
  <c r="G10259" i="7" s="1"/>
  <c r="I10258" i="7"/>
  <c r="H10258" i="7"/>
  <c r="F10258" i="7"/>
  <c r="G10258" i="7" s="1"/>
  <c r="I10257" i="7"/>
  <c r="H10257" i="7"/>
  <c r="F10257" i="7"/>
  <c r="G10257" i="7" s="1"/>
  <c r="I10256" i="7"/>
  <c r="H10256" i="7"/>
  <c r="F10256" i="7"/>
  <c r="G10256" i="7" s="1"/>
  <c r="I10255" i="7"/>
  <c r="H10255" i="7"/>
  <c r="F10255" i="7"/>
  <c r="G10255" i="7" s="1"/>
  <c r="I10254" i="7"/>
  <c r="H10254" i="7"/>
  <c r="F10254" i="7"/>
  <c r="G10254" i="7" s="1"/>
  <c r="I10253" i="7"/>
  <c r="H10253" i="7"/>
  <c r="F10253" i="7"/>
  <c r="G10253" i="7" s="1"/>
  <c r="I10252" i="7"/>
  <c r="H10252" i="7"/>
  <c r="F10252" i="7"/>
  <c r="G10252" i="7" s="1"/>
  <c r="I10251" i="7"/>
  <c r="H10251" i="7"/>
  <c r="F10251" i="7"/>
  <c r="G10251" i="7" s="1"/>
  <c r="I10250" i="7"/>
  <c r="H10250" i="7"/>
  <c r="F10250" i="7"/>
  <c r="G10250" i="7" s="1"/>
  <c r="I10249" i="7"/>
  <c r="H10249" i="7"/>
  <c r="F10249" i="7"/>
  <c r="G10249" i="7" s="1"/>
  <c r="I10248" i="7"/>
  <c r="H10248" i="7"/>
  <c r="F10248" i="7"/>
  <c r="G10248" i="7" s="1"/>
  <c r="I10247" i="7"/>
  <c r="H10247" i="7"/>
  <c r="F10247" i="7"/>
  <c r="G10247" i="7" s="1"/>
  <c r="I10246" i="7"/>
  <c r="H10246" i="7"/>
  <c r="F10246" i="7"/>
  <c r="G10246" i="7" s="1"/>
  <c r="I10245" i="7"/>
  <c r="H10245" i="7"/>
  <c r="F10245" i="7"/>
  <c r="G10245" i="7" s="1"/>
  <c r="I10244" i="7"/>
  <c r="H10244" i="7"/>
  <c r="F10244" i="7"/>
  <c r="G10244" i="7" s="1"/>
  <c r="I10243" i="7"/>
  <c r="H10243" i="7"/>
  <c r="F10243" i="7"/>
  <c r="G10243" i="7" s="1"/>
  <c r="I10242" i="7"/>
  <c r="H10242" i="7"/>
  <c r="F10242" i="7"/>
  <c r="G10242" i="7" s="1"/>
  <c r="I10241" i="7"/>
  <c r="H10241" i="7"/>
  <c r="F10241" i="7"/>
  <c r="G10241" i="7" s="1"/>
  <c r="I10240" i="7"/>
  <c r="H10240" i="7"/>
  <c r="F10240" i="7"/>
  <c r="G10240" i="7" s="1"/>
  <c r="I10239" i="7"/>
  <c r="H10239" i="7"/>
  <c r="F10239" i="7"/>
  <c r="G10239" i="7" s="1"/>
  <c r="I10238" i="7"/>
  <c r="H10238" i="7"/>
  <c r="F10238" i="7"/>
  <c r="G10238" i="7" s="1"/>
  <c r="I10237" i="7"/>
  <c r="H10237" i="7"/>
  <c r="F10237" i="7"/>
  <c r="G10237" i="7" s="1"/>
  <c r="I10236" i="7"/>
  <c r="H10236" i="7"/>
  <c r="F10236" i="7"/>
  <c r="G10236" i="7" s="1"/>
  <c r="I10235" i="7"/>
  <c r="H10235" i="7"/>
  <c r="F10235" i="7"/>
  <c r="G10235" i="7" s="1"/>
  <c r="I10234" i="7"/>
  <c r="H10234" i="7"/>
  <c r="F10234" i="7"/>
  <c r="G10234" i="7" s="1"/>
  <c r="I10233" i="7"/>
  <c r="H10233" i="7"/>
  <c r="F10233" i="7"/>
  <c r="G10233" i="7" s="1"/>
  <c r="I10232" i="7"/>
  <c r="H10232" i="7"/>
  <c r="F10232" i="7"/>
  <c r="G10232" i="7" s="1"/>
  <c r="I10231" i="7"/>
  <c r="H10231" i="7"/>
  <c r="F10231" i="7"/>
  <c r="G10231" i="7" s="1"/>
  <c r="I10230" i="7"/>
  <c r="H10230" i="7"/>
  <c r="F10230" i="7"/>
  <c r="G10230" i="7" s="1"/>
  <c r="I10229" i="7"/>
  <c r="H10229" i="7"/>
  <c r="F10229" i="7"/>
  <c r="G10229" i="7" s="1"/>
  <c r="I10228" i="7"/>
  <c r="H10228" i="7"/>
  <c r="F10228" i="7"/>
  <c r="G10228" i="7" s="1"/>
  <c r="I10227" i="7"/>
  <c r="H10227" i="7"/>
  <c r="F10227" i="7"/>
  <c r="G10227" i="7" s="1"/>
  <c r="I10226" i="7"/>
  <c r="H10226" i="7"/>
  <c r="F10226" i="7"/>
  <c r="G10226" i="7" s="1"/>
  <c r="I10225" i="7"/>
  <c r="H10225" i="7"/>
  <c r="F10225" i="7"/>
  <c r="G10225" i="7" s="1"/>
  <c r="I10224" i="7"/>
  <c r="H10224" i="7"/>
  <c r="F10224" i="7"/>
  <c r="G10224" i="7" s="1"/>
  <c r="I10223" i="7"/>
  <c r="H10223" i="7"/>
  <c r="F10223" i="7"/>
  <c r="G10223" i="7" s="1"/>
  <c r="I10222" i="7"/>
  <c r="H10222" i="7"/>
  <c r="F10222" i="7"/>
  <c r="G10222" i="7" s="1"/>
  <c r="I10221" i="7"/>
  <c r="H10221" i="7"/>
  <c r="F10221" i="7"/>
  <c r="G10221" i="7" s="1"/>
  <c r="I10220" i="7"/>
  <c r="H10220" i="7"/>
  <c r="F10220" i="7"/>
  <c r="G10220" i="7" s="1"/>
  <c r="I10219" i="7"/>
  <c r="H10219" i="7"/>
  <c r="F10219" i="7"/>
  <c r="G10219" i="7" s="1"/>
  <c r="I10218" i="7"/>
  <c r="H10218" i="7"/>
  <c r="F10218" i="7"/>
  <c r="G10218" i="7" s="1"/>
  <c r="I10217" i="7"/>
  <c r="H10217" i="7"/>
  <c r="F10217" i="7"/>
  <c r="G10217" i="7" s="1"/>
  <c r="I10216" i="7"/>
  <c r="H10216" i="7"/>
  <c r="F10216" i="7"/>
  <c r="G10216" i="7" s="1"/>
  <c r="I10215" i="7"/>
  <c r="H10215" i="7"/>
  <c r="F10215" i="7"/>
  <c r="G10215" i="7" s="1"/>
  <c r="I10214" i="7"/>
  <c r="H10214" i="7"/>
  <c r="F10214" i="7"/>
  <c r="G10214" i="7" s="1"/>
  <c r="I10213" i="7"/>
  <c r="H10213" i="7"/>
  <c r="F10213" i="7"/>
  <c r="G10213" i="7" s="1"/>
  <c r="I10212" i="7"/>
  <c r="H10212" i="7"/>
  <c r="F10212" i="7"/>
  <c r="G10212" i="7" s="1"/>
  <c r="I10211" i="7"/>
  <c r="H10211" i="7"/>
  <c r="F10211" i="7"/>
  <c r="G10211" i="7" s="1"/>
  <c r="I10210" i="7"/>
  <c r="H10210" i="7"/>
  <c r="F10210" i="7"/>
  <c r="G10210" i="7" s="1"/>
  <c r="I10209" i="7"/>
  <c r="H10209" i="7"/>
  <c r="F10209" i="7"/>
  <c r="G10209" i="7" s="1"/>
  <c r="I10208" i="7"/>
  <c r="H10208" i="7"/>
  <c r="F10208" i="7"/>
  <c r="G10208" i="7" s="1"/>
  <c r="I10207" i="7"/>
  <c r="H10207" i="7"/>
  <c r="F10207" i="7"/>
  <c r="G10207" i="7" s="1"/>
  <c r="I10206" i="7"/>
  <c r="H10206" i="7"/>
  <c r="F10206" i="7"/>
  <c r="G10206" i="7" s="1"/>
  <c r="I10205" i="7"/>
  <c r="H10205" i="7"/>
  <c r="F10205" i="7"/>
  <c r="G10205" i="7" s="1"/>
  <c r="I10204" i="7"/>
  <c r="H10204" i="7"/>
  <c r="F10204" i="7"/>
  <c r="G10204" i="7" s="1"/>
  <c r="I10203" i="7"/>
  <c r="H10203" i="7"/>
  <c r="F10203" i="7"/>
  <c r="G10203" i="7" s="1"/>
  <c r="I10202" i="7"/>
  <c r="H10202" i="7"/>
  <c r="F10202" i="7"/>
  <c r="G10202" i="7" s="1"/>
  <c r="I10201" i="7"/>
  <c r="H10201" i="7"/>
  <c r="F10201" i="7"/>
  <c r="G10201" i="7" s="1"/>
  <c r="I10200" i="7"/>
  <c r="H10200" i="7"/>
  <c r="F10200" i="7"/>
  <c r="G10200" i="7" s="1"/>
  <c r="I10199" i="7"/>
  <c r="H10199" i="7"/>
  <c r="F10199" i="7"/>
  <c r="G10199" i="7" s="1"/>
  <c r="I10198" i="7"/>
  <c r="H10198" i="7"/>
  <c r="F10198" i="7"/>
  <c r="G10198" i="7" s="1"/>
  <c r="I10197" i="7"/>
  <c r="H10197" i="7"/>
  <c r="F10197" i="7"/>
  <c r="G10197" i="7" s="1"/>
  <c r="I10196" i="7"/>
  <c r="H10196" i="7"/>
  <c r="F10196" i="7"/>
  <c r="G10196" i="7" s="1"/>
  <c r="I10195" i="7"/>
  <c r="H10195" i="7"/>
  <c r="F10195" i="7"/>
  <c r="G10195" i="7" s="1"/>
  <c r="I10194" i="7"/>
  <c r="H10194" i="7"/>
  <c r="F10194" i="7"/>
  <c r="G10194" i="7" s="1"/>
  <c r="I10193" i="7"/>
  <c r="H10193" i="7"/>
  <c r="F10193" i="7"/>
  <c r="G10193" i="7" s="1"/>
  <c r="I10192" i="7"/>
  <c r="H10192" i="7"/>
  <c r="F10192" i="7"/>
  <c r="G10192" i="7" s="1"/>
  <c r="I10191" i="7"/>
  <c r="H10191" i="7"/>
  <c r="F10191" i="7"/>
  <c r="G10191" i="7" s="1"/>
  <c r="I10190" i="7"/>
  <c r="H10190" i="7"/>
  <c r="F10190" i="7"/>
  <c r="G10190" i="7" s="1"/>
  <c r="I10189" i="7"/>
  <c r="H10189" i="7"/>
  <c r="F10189" i="7"/>
  <c r="G10189" i="7" s="1"/>
  <c r="I10188" i="7"/>
  <c r="H10188" i="7"/>
  <c r="F10188" i="7"/>
  <c r="G10188" i="7" s="1"/>
  <c r="I10187" i="7"/>
  <c r="H10187" i="7"/>
  <c r="F10187" i="7"/>
  <c r="G10187" i="7" s="1"/>
  <c r="I10186" i="7"/>
  <c r="H10186" i="7"/>
  <c r="F10186" i="7"/>
  <c r="G10186" i="7" s="1"/>
  <c r="I10185" i="7"/>
  <c r="H10185" i="7"/>
  <c r="F10185" i="7"/>
  <c r="G10185" i="7" s="1"/>
  <c r="I10184" i="7"/>
  <c r="H10184" i="7"/>
  <c r="F10184" i="7"/>
  <c r="G10184" i="7" s="1"/>
  <c r="I10183" i="7"/>
  <c r="H10183" i="7"/>
  <c r="F10183" i="7"/>
  <c r="G10183" i="7" s="1"/>
  <c r="I10182" i="7"/>
  <c r="H10182" i="7"/>
  <c r="F10182" i="7"/>
  <c r="G10182" i="7" s="1"/>
  <c r="I10181" i="7"/>
  <c r="H10181" i="7"/>
  <c r="F10181" i="7"/>
  <c r="G10181" i="7" s="1"/>
  <c r="I10180" i="7"/>
  <c r="H10180" i="7"/>
  <c r="F10180" i="7"/>
  <c r="G10180" i="7" s="1"/>
  <c r="I10179" i="7"/>
  <c r="H10179" i="7"/>
  <c r="F10179" i="7"/>
  <c r="G10179" i="7" s="1"/>
  <c r="I10178" i="7"/>
  <c r="H10178" i="7"/>
  <c r="F10178" i="7"/>
  <c r="G10178" i="7" s="1"/>
  <c r="I10177" i="7"/>
  <c r="H10177" i="7"/>
  <c r="F10177" i="7"/>
  <c r="G10177" i="7" s="1"/>
  <c r="I10176" i="7"/>
  <c r="H10176" i="7"/>
  <c r="F10176" i="7"/>
  <c r="G10176" i="7" s="1"/>
  <c r="I10175" i="7"/>
  <c r="H10175" i="7"/>
  <c r="F10175" i="7"/>
  <c r="G10175" i="7" s="1"/>
  <c r="I10174" i="7"/>
  <c r="H10174" i="7"/>
  <c r="F10174" i="7"/>
  <c r="G10174" i="7" s="1"/>
  <c r="I10173" i="7"/>
  <c r="H10173" i="7"/>
  <c r="F10173" i="7"/>
  <c r="G10173" i="7" s="1"/>
  <c r="I10172" i="7"/>
  <c r="H10172" i="7"/>
  <c r="F10172" i="7"/>
  <c r="G10172" i="7" s="1"/>
  <c r="I10171" i="7"/>
  <c r="H10171" i="7"/>
  <c r="F10171" i="7"/>
  <c r="G10171" i="7" s="1"/>
  <c r="I10170" i="7"/>
  <c r="H10170" i="7"/>
  <c r="F10170" i="7"/>
  <c r="G10170" i="7" s="1"/>
  <c r="I10169" i="7"/>
  <c r="H10169" i="7"/>
  <c r="F10169" i="7"/>
  <c r="G10169" i="7" s="1"/>
  <c r="I10168" i="7"/>
  <c r="H10168" i="7"/>
  <c r="F10168" i="7"/>
  <c r="G10168" i="7" s="1"/>
  <c r="I10167" i="7"/>
  <c r="H10167" i="7"/>
  <c r="F10167" i="7"/>
  <c r="G10167" i="7" s="1"/>
  <c r="I10166" i="7"/>
  <c r="H10166" i="7"/>
  <c r="F10166" i="7"/>
  <c r="G10166" i="7" s="1"/>
  <c r="I10165" i="7"/>
  <c r="H10165" i="7"/>
  <c r="F10165" i="7"/>
  <c r="G10165" i="7" s="1"/>
  <c r="I10164" i="7"/>
  <c r="H10164" i="7"/>
  <c r="F10164" i="7"/>
  <c r="G10164" i="7" s="1"/>
  <c r="I10163" i="7"/>
  <c r="H10163" i="7"/>
  <c r="F10163" i="7"/>
  <c r="G10163" i="7" s="1"/>
  <c r="I10162" i="7"/>
  <c r="H10162" i="7"/>
  <c r="F10162" i="7"/>
  <c r="G10162" i="7" s="1"/>
  <c r="I10161" i="7"/>
  <c r="H10161" i="7"/>
  <c r="F10161" i="7"/>
  <c r="G10161" i="7" s="1"/>
  <c r="I10160" i="7"/>
  <c r="H10160" i="7"/>
  <c r="F10160" i="7"/>
  <c r="G10160" i="7" s="1"/>
  <c r="I10159" i="7"/>
  <c r="H10159" i="7"/>
  <c r="F10159" i="7"/>
  <c r="G10159" i="7" s="1"/>
  <c r="I10158" i="7"/>
  <c r="H10158" i="7"/>
  <c r="F10158" i="7"/>
  <c r="G10158" i="7" s="1"/>
  <c r="I10157" i="7"/>
  <c r="H10157" i="7"/>
  <c r="F10157" i="7"/>
  <c r="G10157" i="7" s="1"/>
  <c r="I10156" i="7"/>
  <c r="H10156" i="7"/>
  <c r="F10156" i="7"/>
  <c r="G10156" i="7" s="1"/>
  <c r="I10155" i="7"/>
  <c r="H10155" i="7"/>
  <c r="F10155" i="7"/>
  <c r="G10155" i="7" s="1"/>
  <c r="I10154" i="7"/>
  <c r="H10154" i="7"/>
  <c r="F10154" i="7"/>
  <c r="G10154" i="7" s="1"/>
  <c r="I10153" i="7"/>
  <c r="H10153" i="7"/>
  <c r="F10153" i="7"/>
  <c r="G10153" i="7" s="1"/>
  <c r="I10152" i="7"/>
  <c r="H10152" i="7"/>
  <c r="F10152" i="7"/>
  <c r="G10152" i="7" s="1"/>
  <c r="I10151" i="7"/>
  <c r="H10151" i="7"/>
  <c r="F10151" i="7"/>
  <c r="G10151" i="7" s="1"/>
  <c r="I10150" i="7"/>
  <c r="H10150" i="7"/>
  <c r="F10150" i="7"/>
  <c r="G10150" i="7" s="1"/>
  <c r="I10149" i="7"/>
  <c r="H10149" i="7"/>
  <c r="F10149" i="7"/>
  <c r="G10149" i="7" s="1"/>
  <c r="I10148" i="7"/>
  <c r="H10148" i="7"/>
  <c r="F10148" i="7"/>
  <c r="G10148" i="7" s="1"/>
  <c r="I10147" i="7"/>
  <c r="H10147" i="7"/>
  <c r="F10147" i="7"/>
  <c r="G10147" i="7" s="1"/>
  <c r="I10146" i="7"/>
  <c r="H10146" i="7"/>
  <c r="F10146" i="7"/>
  <c r="G10146" i="7" s="1"/>
  <c r="I10145" i="7"/>
  <c r="H10145" i="7"/>
  <c r="F10145" i="7"/>
  <c r="G10145" i="7" s="1"/>
  <c r="I10144" i="7"/>
  <c r="H10144" i="7"/>
  <c r="F10144" i="7"/>
  <c r="G10144" i="7" s="1"/>
  <c r="I10143" i="7"/>
  <c r="H10143" i="7"/>
  <c r="F10143" i="7"/>
  <c r="G10143" i="7" s="1"/>
  <c r="I10142" i="7"/>
  <c r="H10142" i="7"/>
  <c r="F10142" i="7"/>
  <c r="G10142" i="7" s="1"/>
  <c r="I10141" i="7"/>
  <c r="H10141" i="7"/>
  <c r="F10141" i="7"/>
  <c r="G10141" i="7" s="1"/>
  <c r="I10140" i="7"/>
  <c r="H10140" i="7"/>
  <c r="F10140" i="7"/>
  <c r="G10140" i="7" s="1"/>
  <c r="I10139" i="7"/>
  <c r="H10139" i="7"/>
  <c r="F10139" i="7"/>
  <c r="G10139" i="7" s="1"/>
  <c r="I10138" i="7"/>
  <c r="H10138" i="7"/>
  <c r="F10138" i="7"/>
  <c r="G10138" i="7" s="1"/>
  <c r="I10137" i="7"/>
  <c r="H10137" i="7"/>
  <c r="F10137" i="7"/>
  <c r="G10137" i="7" s="1"/>
  <c r="I10136" i="7"/>
  <c r="H10136" i="7"/>
  <c r="F10136" i="7"/>
  <c r="G10136" i="7" s="1"/>
  <c r="I10135" i="7"/>
  <c r="H10135" i="7"/>
  <c r="F10135" i="7"/>
  <c r="G10135" i="7" s="1"/>
  <c r="I10134" i="7"/>
  <c r="H10134" i="7"/>
  <c r="F10134" i="7"/>
  <c r="G10134" i="7" s="1"/>
  <c r="I10133" i="7"/>
  <c r="H10133" i="7"/>
  <c r="F10133" i="7"/>
  <c r="G10133" i="7" s="1"/>
  <c r="I10132" i="7"/>
  <c r="H10132" i="7"/>
  <c r="F10132" i="7"/>
  <c r="G10132" i="7" s="1"/>
  <c r="I10131" i="7"/>
  <c r="H10131" i="7"/>
  <c r="F10131" i="7"/>
  <c r="G10131" i="7" s="1"/>
  <c r="I10130" i="7"/>
  <c r="H10130" i="7"/>
  <c r="F10130" i="7"/>
  <c r="G10130" i="7" s="1"/>
  <c r="I10129" i="7"/>
  <c r="H10129" i="7"/>
  <c r="F10129" i="7"/>
  <c r="G10129" i="7" s="1"/>
  <c r="I10128" i="7"/>
  <c r="H10128" i="7"/>
  <c r="F10128" i="7"/>
  <c r="G10128" i="7" s="1"/>
  <c r="I10127" i="7"/>
  <c r="H10127" i="7"/>
  <c r="F10127" i="7"/>
  <c r="G10127" i="7" s="1"/>
  <c r="I10126" i="7"/>
  <c r="H10126" i="7"/>
  <c r="F10126" i="7"/>
  <c r="G10126" i="7" s="1"/>
  <c r="I10125" i="7"/>
  <c r="H10125" i="7"/>
  <c r="F10125" i="7"/>
  <c r="G10125" i="7" s="1"/>
  <c r="I10124" i="7"/>
  <c r="H10124" i="7"/>
  <c r="F10124" i="7"/>
  <c r="G10124" i="7" s="1"/>
  <c r="I10123" i="7"/>
  <c r="H10123" i="7"/>
  <c r="F10123" i="7"/>
  <c r="G10123" i="7" s="1"/>
  <c r="I10122" i="7"/>
  <c r="H10122" i="7"/>
  <c r="F10122" i="7"/>
  <c r="G10122" i="7" s="1"/>
  <c r="I10121" i="7"/>
  <c r="H10121" i="7"/>
  <c r="F10121" i="7"/>
  <c r="G10121" i="7" s="1"/>
  <c r="I10120" i="7"/>
  <c r="H10120" i="7"/>
  <c r="F10120" i="7"/>
  <c r="G10120" i="7" s="1"/>
  <c r="I10119" i="7"/>
  <c r="H10119" i="7"/>
  <c r="F10119" i="7"/>
  <c r="G10119" i="7" s="1"/>
  <c r="I10118" i="7"/>
  <c r="H10118" i="7"/>
  <c r="F10118" i="7"/>
  <c r="G10118" i="7" s="1"/>
  <c r="I10117" i="7"/>
  <c r="H10117" i="7"/>
  <c r="F10117" i="7"/>
  <c r="G10117" i="7" s="1"/>
  <c r="I10116" i="7"/>
  <c r="H10116" i="7"/>
  <c r="F10116" i="7"/>
  <c r="G10116" i="7" s="1"/>
  <c r="I10115" i="7"/>
  <c r="H10115" i="7"/>
  <c r="F10115" i="7"/>
  <c r="G10115" i="7" s="1"/>
  <c r="I10114" i="7"/>
  <c r="H10114" i="7"/>
  <c r="F10114" i="7"/>
  <c r="G10114" i="7" s="1"/>
  <c r="I10113" i="7"/>
  <c r="H10113" i="7"/>
  <c r="F10113" i="7"/>
  <c r="G10113" i="7" s="1"/>
  <c r="I10112" i="7"/>
  <c r="H10112" i="7"/>
  <c r="F10112" i="7"/>
  <c r="G10112" i="7" s="1"/>
  <c r="I10111" i="7"/>
  <c r="H10111" i="7"/>
  <c r="F10111" i="7"/>
  <c r="G10111" i="7" s="1"/>
  <c r="I10110" i="7"/>
  <c r="H10110" i="7"/>
  <c r="F10110" i="7"/>
  <c r="G10110" i="7" s="1"/>
  <c r="I10109" i="7"/>
  <c r="H10109" i="7"/>
  <c r="F10109" i="7"/>
  <c r="G10109" i="7" s="1"/>
  <c r="I10108" i="7"/>
  <c r="H10108" i="7"/>
  <c r="F10108" i="7"/>
  <c r="G10108" i="7" s="1"/>
  <c r="I10107" i="7"/>
  <c r="H10107" i="7"/>
  <c r="F10107" i="7"/>
  <c r="G10107" i="7" s="1"/>
  <c r="I10106" i="7"/>
  <c r="H10106" i="7"/>
  <c r="F10106" i="7"/>
  <c r="G10106" i="7" s="1"/>
  <c r="I10105" i="7"/>
  <c r="H10105" i="7"/>
  <c r="F10105" i="7"/>
  <c r="G10105" i="7" s="1"/>
  <c r="I10104" i="7"/>
  <c r="H10104" i="7"/>
  <c r="F10104" i="7"/>
  <c r="G10104" i="7" s="1"/>
  <c r="I10103" i="7"/>
  <c r="H10103" i="7"/>
  <c r="F10103" i="7"/>
  <c r="G10103" i="7" s="1"/>
  <c r="I10102" i="7"/>
  <c r="H10102" i="7"/>
  <c r="F10102" i="7"/>
  <c r="G10102" i="7" s="1"/>
  <c r="I10101" i="7"/>
  <c r="H10101" i="7"/>
  <c r="F10101" i="7"/>
  <c r="G10101" i="7" s="1"/>
  <c r="I10100" i="7"/>
  <c r="H10100" i="7"/>
  <c r="F10100" i="7"/>
  <c r="G10100" i="7" s="1"/>
  <c r="I10099" i="7"/>
  <c r="H10099" i="7"/>
  <c r="F10099" i="7"/>
  <c r="G10099" i="7" s="1"/>
  <c r="I10098" i="7"/>
  <c r="H10098" i="7"/>
  <c r="F10098" i="7"/>
  <c r="G10098" i="7" s="1"/>
  <c r="I10097" i="7"/>
  <c r="H10097" i="7"/>
  <c r="F10097" i="7"/>
  <c r="G10097" i="7" s="1"/>
  <c r="I10096" i="7"/>
  <c r="H10096" i="7"/>
  <c r="F10096" i="7"/>
  <c r="G10096" i="7" s="1"/>
  <c r="I10095" i="7"/>
  <c r="H10095" i="7"/>
  <c r="F10095" i="7"/>
  <c r="G10095" i="7" s="1"/>
  <c r="I10094" i="7"/>
  <c r="H10094" i="7"/>
  <c r="F10094" i="7"/>
  <c r="G10094" i="7" s="1"/>
  <c r="I10093" i="7"/>
  <c r="H10093" i="7"/>
  <c r="F10093" i="7"/>
  <c r="G10093" i="7" s="1"/>
  <c r="I10092" i="7"/>
  <c r="H10092" i="7"/>
  <c r="F10092" i="7"/>
  <c r="G10092" i="7" s="1"/>
  <c r="I10091" i="7"/>
  <c r="H10091" i="7"/>
  <c r="F10091" i="7"/>
  <c r="G10091" i="7" s="1"/>
  <c r="I10090" i="7"/>
  <c r="H10090" i="7"/>
  <c r="F10090" i="7"/>
  <c r="G10090" i="7" s="1"/>
  <c r="I10089" i="7"/>
  <c r="H10089" i="7"/>
  <c r="F10089" i="7"/>
  <c r="G10089" i="7" s="1"/>
  <c r="I10088" i="7"/>
  <c r="H10088" i="7"/>
  <c r="F10088" i="7"/>
  <c r="G10088" i="7" s="1"/>
  <c r="I10087" i="7"/>
  <c r="H10087" i="7"/>
  <c r="F10087" i="7"/>
  <c r="G10087" i="7" s="1"/>
  <c r="I10086" i="7"/>
  <c r="H10086" i="7"/>
  <c r="F10086" i="7"/>
  <c r="G10086" i="7" s="1"/>
  <c r="I10085" i="7"/>
  <c r="H10085" i="7"/>
  <c r="F10085" i="7"/>
  <c r="G10085" i="7" s="1"/>
  <c r="I10084" i="7"/>
  <c r="H10084" i="7"/>
  <c r="F10084" i="7"/>
  <c r="G10084" i="7" s="1"/>
  <c r="I10083" i="7"/>
  <c r="H10083" i="7"/>
  <c r="F10083" i="7"/>
  <c r="G10083" i="7" s="1"/>
  <c r="I10082" i="7"/>
  <c r="H10082" i="7"/>
  <c r="F10082" i="7"/>
  <c r="G10082" i="7" s="1"/>
  <c r="I10081" i="7"/>
  <c r="H10081" i="7"/>
  <c r="F10081" i="7"/>
  <c r="G10081" i="7" s="1"/>
  <c r="I10080" i="7"/>
  <c r="H10080" i="7"/>
  <c r="F10080" i="7"/>
  <c r="G10080" i="7" s="1"/>
  <c r="I10079" i="7"/>
  <c r="H10079" i="7"/>
  <c r="F10079" i="7"/>
  <c r="G10079" i="7" s="1"/>
  <c r="I10078" i="7"/>
  <c r="H10078" i="7"/>
  <c r="F10078" i="7"/>
  <c r="G10078" i="7" s="1"/>
  <c r="I10077" i="7"/>
  <c r="H10077" i="7"/>
  <c r="F10077" i="7"/>
  <c r="G10077" i="7" s="1"/>
  <c r="I10076" i="7"/>
  <c r="H10076" i="7"/>
  <c r="F10076" i="7"/>
  <c r="G10076" i="7" s="1"/>
  <c r="I10075" i="7"/>
  <c r="H10075" i="7"/>
  <c r="F10075" i="7"/>
  <c r="G10075" i="7" s="1"/>
  <c r="I10074" i="7"/>
  <c r="H10074" i="7"/>
  <c r="F10074" i="7"/>
  <c r="G10074" i="7" s="1"/>
  <c r="I10073" i="7"/>
  <c r="H10073" i="7"/>
  <c r="F10073" i="7"/>
  <c r="G10073" i="7" s="1"/>
  <c r="I10072" i="7"/>
  <c r="H10072" i="7"/>
  <c r="F10072" i="7"/>
  <c r="G10072" i="7" s="1"/>
  <c r="I10071" i="7"/>
  <c r="H10071" i="7"/>
  <c r="F10071" i="7"/>
  <c r="G10071" i="7" s="1"/>
  <c r="I10070" i="7"/>
  <c r="H10070" i="7"/>
  <c r="F10070" i="7"/>
  <c r="G10070" i="7" s="1"/>
  <c r="I10069" i="7"/>
  <c r="H10069" i="7"/>
  <c r="F10069" i="7"/>
  <c r="G10069" i="7" s="1"/>
  <c r="I10068" i="7"/>
  <c r="H10068" i="7"/>
  <c r="F10068" i="7"/>
  <c r="G10068" i="7" s="1"/>
  <c r="I10067" i="7"/>
  <c r="H10067" i="7"/>
  <c r="F10067" i="7"/>
  <c r="G10067" i="7" s="1"/>
  <c r="I10066" i="7"/>
  <c r="H10066" i="7"/>
  <c r="F10066" i="7"/>
  <c r="G10066" i="7" s="1"/>
  <c r="I10065" i="7"/>
  <c r="H10065" i="7"/>
  <c r="F10065" i="7"/>
  <c r="G10065" i="7" s="1"/>
  <c r="I10064" i="7"/>
  <c r="H10064" i="7"/>
  <c r="F10064" i="7"/>
  <c r="G10064" i="7" s="1"/>
  <c r="I10063" i="7"/>
  <c r="H10063" i="7"/>
  <c r="F10063" i="7"/>
  <c r="G10063" i="7" s="1"/>
  <c r="I10062" i="7"/>
  <c r="H10062" i="7"/>
  <c r="F10062" i="7"/>
  <c r="G10062" i="7" s="1"/>
  <c r="I10061" i="7"/>
  <c r="H10061" i="7"/>
  <c r="F10061" i="7"/>
  <c r="G10061" i="7" s="1"/>
  <c r="I10060" i="7"/>
  <c r="H10060" i="7"/>
  <c r="F10060" i="7"/>
  <c r="G10060" i="7" s="1"/>
  <c r="I10059" i="7"/>
  <c r="H10059" i="7"/>
  <c r="F10059" i="7"/>
  <c r="G10059" i="7" s="1"/>
  <c r="I10058" i="7"/>
  <c r="H10058" i="7"/>
  <c r="F10058" i="7"/>
  <c r="G10058" i="7" s="1"/>
  <c r="I10057" i="7"/>
  <c r="H10057" i="7"/>
  <c r="F10057" i="7"/>
  <c r="G10057" i="7" s="1"/>
  <c r="I10056" i="7"/>
  <c r="H10056" i="7"/>
  <c r="F10056" i="7"/>
  <c r="G10056" i="7" s="1"/>
  <c r="I10055" i="7"/>
  <c r="H10055" i="7"/>
  <c r="F10055" i="7"/>
  <c r="G10055" i="7" s="1"/>
  <c r="I10054" i="7"/>
  <c r="H10054" i="7"/>
  <c r="F10054" i="7"/>
  <c r="G10054" i="7" s="1"/>
  <c r="I10053" i="7"/>
  <c r="H10053" i="7"/>
  <c r="F10053" i="7"/>
  <c r="G10053" i="7" s="1"/>
  <c r="I10052" i="7"/>
  <c r="H10052" i="7"/>
  <c r="F10052" i="7"/>
  <c r="G10052" i="7" s="1"/>
  <c r="I10051" i="7"/>
  <c r="H10051" i="7"/>
  <c r="F10051" i="7"/>
  <c r="G10051" i="7" s="1"/>
  <c r="I10050" i="7"/>
  <c r="H10050" i="7"/>
  <c r="F10050" i="7"/>
  <c r="G10050" i="7" s="1"/>
  <c r="I10049" i="7"/>
  <c r="H10049" i="7"/>
  <c r="F10049" i="7"/>
  <c r="G10049" i="7" s="1"/>
  <c r="I10048" i="7"/>
  <c r="H10048" i="7"/>
  <c r="F10048" i="7"/>
  <c r="G10048" i="7" s="1"/>
  <c r="I10047" i="7"/>
  <c r="H10047" i="7"/>
  <c r="F10047" i="7"/>
  <c r="G10047" i="7" s="1"/>
  <c r="I10046" i="7"/>
  <c r="H10046" i="7"/>
  <c r="F10046" i="7"/>
  <c r="G10046" i="7" s="1"/>
  <c r="I10045" i="7"/>
  <c r="H10045" i="7"/>
  <c r="F10045" i="7"/>
  <c r="G10045" i="7" s="1"/>
  <c r="I10044" i="7"/>
  <c r="H10044" i="7"/>
  <c r="F10044" i="7"/>
  <c r="G10044" i="7" s="1"/>
  <c r="I10043" i="7"/>
  <c r="H10043" i="7"/>
  <c r="F10043" i="7"/>
  <c r="G10043" i="7" s="1"/>
  <c r="I10042" i="7"/>
  <c r="H10042" i="7"/>
  <c r="F10042" i="7"/>
  <c r="G10042" i="7" s="1"/>
  <c r="I10041" i="7"/>
  <c r="H10041" i="7"/>
  <c r="F10041" i="7"/>
  <c r="G10041" i="7" s="1"/>
  <c r="I10040" i="7"/>
  <c r="H10040" i="7"/>
  <c r="F10040" i="7"/>
  <c r="G10040" i="7" s="1"/>
  <c r="I10039" i="7"/>
  <c r="H10039" i="7"/>
  <c r="F10039" i="7"/>
  <c r="G10039" i="7" s="1"/>
  <c r="I10038" i="7"/>
  <c r="H10038" i="7"/>
  <c r="F10038" i="7"/>
  <c r="G10038" i="7" s="1"/>
  <c r="I10037" i="7"/>
  <c r="H10037" i="7"/>
  <c r="F10037" i="7"/>
  <c r="G10037" i="7" s="1"/>
  <c r="I10036" i="7"/>
  <c r="H10036" i="7"/>
  <c r="F10036" i="7"/>
  <c r="G10036" i="7" s="1"/>
  <c r="I10035" i="7"/>
  <c r="H10035" i="7"/>
  <c r="F10035" i="7"/>
  <c r="G10035" i="7" s="1"/>
  <c r="I10034" i="7"/>
  <c r="H10034" i="7"/>
  <c r="F10034" i="7"/>
  <c r="G10034" i="7" s="1"/>
  <c r="I10033" i="7"/>
  <c r="H10033" i="7"/>
  <c r="F10033" i="7"/>
  <c r="G10033" i="7" s="1"/>
  <c r="I10032" i="7"/>
  <c r="H10032" i="7"/>
  <c r="F10032" i="7"/>
  <c r="G10032" i="7" s="1"/>
  <c r="I10031" i="7"/>
  <c r="H10031" i="7"/>
  <c r="F10031" i="7"/>
  <c r="G10031" i="7" s="1"/>
  <c r="I10030" i="7"/>
  <c r="H10030" i="7"/>
  <c r="F10030" i="7"/>
  <c r="G10030" i="7" s="1"/>
  <c r="I10029" i="7"/>
  <c r="H10029" i="7"/>
  <c r="F10029" i="7"/>
  <c r="G10029" i="7" s="1"/>
  <c r="I10028" i="7"/>
  <c r="H10028" i="7"/>
  <c r="F10028" i="7"/>
  <c r="G10028" i="7" s="1"/>
  <c r="I10027" i="7"/>
  <c r="H10027" i="7"/>
  <c r="F10027" i="7"/>
  <c r="G10027" i="7" s="1"/>
  <c r="I10026" i="7"/>
  <c r="H10026" i="7"/>
  <c r="F10026" i="7"/>
  <c r="G10026" i="7" s="1"/>
  <c r="I10025" i="7"/>
  <c r="H10025" i="7"/>
  <c r="F10025" i="7"/>
  <c r="G10025" i="7" s="1"/>
  <c r="I10024" i="7"/>
  <c r="H10024" i="7"/>
  <c r="F10024" i="7"/>
  <c r="G10024" i="7" s="1"/>
  <c r="I10023" i="7"/>
  <c r="H10023" i="7"/>
  <c r="F10023" i="7"/>
  <c r="G10023" i="7" s="1"/>
  <c r="I10022" i="7"/>
  <c r="H10022" i="7"/>
  <c r="F10022" i="7"/>
  <c r="G10022" i="7" s="1"/>
  <c r="I10021" i="7"/>
  <c r="H10021" i="7"/>
  <c r="F10021" i="7"/>
  <c r="G10021" i="7" s="1"/>
  <c r="I10020" i="7"/>
  <c r="H10020" i="7"/>
  <c r="F10020" i="7"/>
  <c r="G10020" i="7" s="1"/>
  <c r="I10019" i="7"/>
  <c r="H10019" i="7"/>
  <c r="F10019" i="7"/>
  <c r="G10019" i="7" s="1"/>
  <c r="I10018" i="7"/>
  <c r="H10018" i="7"/>
  <c r="F10018" i="7"/>
  <c r="G10018" i="7" s="1"/>
  <c r="I10017" i="7"/>
  <c r="H10017" i="7"/>
  <c r="F10017" i="7"/>
  <c r="G10017" i="7" s="1"/>
  <c r="I10016" i="7"/>
  <c r="H10016" i="7"/>
  <c r="F10016" i="7"/>
  <c r="G10016" i="7" s="1"/>
  <c r="I10015" i="7"/>
  <c r="H10015" i="7"/>
  <c r="F10015" i="7"/>
  <c r="G10015" i="7" s="1"/>
  <c r="I10014" i="7"/>
  <c r="H10014" i="7"/>
  <c r="F10014" i="7"/>
  <c r="G10014" i="7" s="1"/>
  <c r="I10013" i="7"/>
  <c r="H10013" i="7"/>
  <c r="F10013" i="7"/>
  <c r="G10013" i="7" s="1"/>
  <c r="I10012" i="7"/>
  <c r="H10012" i="7"/>
  <c r="F10012" i="7"/>
  <c r="G10012" i="7" s="1"/>
  <c r="I10011" i="7"/>
  <c r="H10011" i="7"/>
  <c r="F10011" i="7"/>
  <c r="G10011" i="7" s="1"/>
  <c r="I10010" i="7"/>
  <c r="H10010" i="7"/>
  <c r="F10010" i="7"/>
  <c r="G10010" i="7" s="1"/>
  <c r="I10009" i="7"/>
  <c r="H10009" i="7"/>
  <c r="F10009" i="7"/>
  <c r="G10009" i="7" s="1"/>
  <c r="I10008" i="7"/>
  <c r="H10008" i="7"/>
  <c r="F10008" i="7"/>
  <c r="G10008" i="7" s="1"/>
  <c r="I10007" i="7"/>
  <c r="H10007" i="7"/>
  <c r="F10007" i="7"/>
  <c r="G10007" i="7" s="1"/>
  <c r="I10006" i="7"/>
  <c r="H10006" i="7"/>
  <c r="F10006" i="7"/>
  <c r="G10006" i="7" s="1"/>
  <c r="I10005" i="7"/>
  <c r="H10005" i="7"/>
  <c r="F10005" i="7"/>
  <c r="G10005" i="7" s="1"/>
  <c r="I10004" i="7"/>
  <c r="H10004" i="7"/>
  <c r="F10004" i="7"/>
  <c r="G10004" i="7" s="1"/>
  <c r="I10003" i="7"/>
  <c r="H10003" i="7"/>
  <c r="F10003" i="7"/>
  <c r="G10003" i="7" s="1"/>
  <c r="I10002" i="7"/>
  <c r="H10002" i="7"/>
  <c r="F10002" i="7"/>
  <c r="G10002" i="7" s="1"/>
  <c r="I10001" i="7"/>
  <c r="H10001" i="7"/>
  <c r="F10001" i="7"/>
  <c r="G10001" i="7" s="1"/>
  <c r="I10000" i="7"/>
  <c r="H10000" i="7"/>
  <c r="F10000" i="7"/>
  <c r="G10000" i="7" s="1"/>
  <c r="I9999" i="7"/>
  <c r="H9999" i="7"/>
  <c r="F9999" i="7"/>
  <c r="G9999" i="7" s="1"/>
  <c r="I9998" i="7"/>
  <c r="H9998" i="7"/>
  <c r="F9998" i="7"/>
  <c r="G9998" i="7" s="1"/>
  <c r="I9997" i="7"/>
  <c r="H9997" i="7"/>
  <c r="F9997" i="7"/>
  <c r="G9997" i="7" s="1"/>
  <c r="I9996" i="7"/>
  <c r="H9996" i="7"/>
  <c r="F9996" i="7"/>
  <c r="G9996" i="7" s="1"/>
  <c r="I9995" i="7"/>
  <c r="H9995" i="7"/>
  <c r="F9995" i="7"/>
  <c r="G9995" i="7" s="1"/>
  <c r="I9994" i="7"/>
  <c r="H9994" i="7"/>
  <c r="F9994" i="7"/>
  <c r="G9994" i="7" s="1"/>
  <c r="I9993" i="7"/>
  <c r="H9993" i="7"/>
  <c r="F9993" i="7"/>
  <c r="G9993" i="7" s="1"/>
  <c r="I9992" i="7"/>
  <c r="H9992" i="7"/>
  <c r="F9992" i="7"/>
  <c r="G9992" i="7" s="1"/>
  <c r="I9991" i="7"/>
  <c r="H9991" i="7"/>
  <c r="F9991" i="7"/>
  <c r="G9991" i="7" s="1"/>
  <c r="I9990" i="7"/>
  <c r="H9990" i="7"/>
  <c r="F9990" i="7"/>
  <c r="G9990" i="7" s="1"/>
  <c r="I9989" i="7"/>
  <c r="H9989" i="7"/>
  <c r="F9989" i="7"/>
  <c r="G9989" i="7" s="1"/>
  <c r="I9988" i="7"/>
  <c r="H9988" i="7"/>
  <c r="F9988" i="7"/>
  <c r="G9988" i="7" s="1"/>
  <c r="I9987" i="7"/>
  <c r="H9987" i="7"/>
  <c r="F9987" i="7"/>
  <c r="G9987" i="7" s="1"/>
  <c r="I9986" i="7"/>
  <c r="H9986" i="7"/>
  <c r="F9986" i="7"/>
  <c r="G9986" i="7" s="1"/>
  <c r="I9985" i="7"/>
  <c r="H9985" i="7"/>
  <c r="F9985" i="7"/>
  <c r="G9985" i="7" s="1"/>
  <c r="I9984" i="7"/>
  <c r="H9984" i="7"/>
  <c r="F9984" i="7"/>
  <c r="G9984" i="7" s="1"/>
  <c r="I9983" i="7"/>
  <c r="H9983" i="7"/>
  <c r="F9983" i="7"/>
  <c r="G9983" i="7" s="1"/>
  <c r="I9982" i="7"/>
  <c r="H9982" i="7"/>
  <c r="F9982" i="7"/>
  <c r="G9982" i="7" s="1"/>
  <c r="I9981" i="7"/>
  <c r="H9981" i="7"/>
  <c r="F9981" i="7"/>
  <c r="G9981" i="7" s="1"/>
  <c r="I9980" i="7"/>
  <c r="H9980" i="7"/>
  <c r="F9980" i="7"/>
  <c r="G9980" i="7" s="1"/>
  <c r="I9979" i="7"/>
  <c r="H9979" i="7"/>
  <c r="F9979" i="7"/>
  <c r="G9979" i="7" s="1"/>
  <c r="I9978" i="7"/>
  <c r="H9978" i="7"/>
  <c r="F9978" i="7"/>
  <c r="G9978" i="7" s="1"/>
  <c r="I9977" i="7"/>
  <c r="H9977" i="7"/>
  <c r="F9977" i="7"/>
  <c r="G9977" i="7" s="1"/>
  <c r="I9976" i="7"/>
  <c r="H9976" i="7"/>
  <c r="F9976" i="7"/>
  <c r="G9976" i="7" s="1"/>
  <c r="I9975" i="7"/>
  <c r="H9975" i="7"/>
  <c r="F9975" i="7"/>
  <c r="G9975" i="7" s="1"/>
  <c r="I9974" i="7"/>
  <c r="H9974" i="7"/>
  <c r="F9974" i="7"/>
  <c r="G9974" i="7" s="1"/>
  <c r="I9973" i="7"/>
  <c r="H9973" i="7"/>
  <c r="F9973" i="7"/>
  <c r="G9973" i="7" s="1"/>
  <c r="I9972" i="7"/>
  <c r="H9972" i="7"/>
  <c r="F9972" i="7"/>
  <c r="G9972" i="7" s="1"/>
  <c r="I9971" i="7"/>
  <c r="H9971" i="7"/>
  <c r="F9971" i="7"/>
  <c r="G9971" i="7" s="1"/>
  <c r="I9970" i="7"/>
  <c r="H9970" i="7"/>
  <c r="F9970" i="7"/>
  <c r="G9970" i="7" s="1"/>
  <c r="I9969" i="7"/>
  <c r="H9969" i="7"/>
  <c r="F9969" i="7"/>
  <c r="G9969" i="7" s="1"/>
  <c r="I9968" i="7"/>
  <c r="H9968" i="7"/>
  <c r="F9968" i="7"/>
  <c r="G9968" i="7" s="1"/>
  <c r="I9967" i="7"/>
  <c r="H9967" i="7"/>
  <c r="F9967" i="7"/>
  <c r="G9967" i="7" s="1"/>
  <c r="I9966" i="7"/>
  <c r="H9966" i="7"/>
  <c r="F9966" i="7"/>
  <c r="G9966" i="7" s="1"/>
  <c r="I9965" i="7"/>
  <c r="H9965" i="7"/>
  <c r="F9965" i="7"/>
  <c r="G9965" i="7" s="1"/>
  <c r="I9964" i="7"/>
  <c r="H9964" i="7"/>
  <c r="F9964" i="7"/>
  <c r="G9964" i="7" s="1"/>
  <c r="I9963" i="7"/>
  <c r="H9963" i="7"/>
  <c r="F9963" i="7"/>
  <c r="G9963" i="7" s="1"/>
  <c r="I9962" i="7"/>
  <c r="H9962" i="7"/>
  <c r="F9962" i="7"/>
  <c r="G9962" i="7" s="1"/>
  <c r="I9961" i="7"/>
  <c r="H9961" i="7"/>
  <c r="F9961" i="7"/>
  <c r="G9961" i="7" s="1"/>
  <c r="I9960" i="7"/>
  <c r="H9960" i="7"/>
  <c r="F9960" i="7"/>
  <c r="G9960" i="7" s="1"/>
  <c r="I9959" i="7"/>
  <c r="H9959" i="7"/>
  <c r="F9959" i="7"/>
  <c r="G9959" i="7" s="1"/>
  <c r="I9958" i="7"/>
  <c r="H9958" i="7"/>
  <c r="F9958" i="7"/>
  <c r="G9958" i="7" s="1"/>
  <c r="I9957" i="7"/>
  <c r="H9957" i="7"/>
  <c r="F9957" i="7"/>
  <c r="G9957" i="7" s="1"/>
  <c r="I9956" i="7"/>
  <c r="H9956" i="7"/>
  <c r="F9956" i="7"/>
  <c r="G9956" i="7" s="1"/>
  <c r="I9955" i="7"/>
  <c r="H9955" i="7"/>
  <c r="F9955" i="7"/>
  <c r="G9955" i="7" s="1"/>
  <c r="I9954" i="7"/>
  <c r="H9954" i="7"/>
  <c r="F9954" i="7"/>
  <c r="G9954" i="7" s="1"/>
  <c r="I9953" i="7"/>
  <c r="H9953" i="7"/>
  <c r="F9953" i="7"/>
  <c r="G9953" i="7" s="1"/>
  <c r="I9952" i="7"/>
  <c r="H9952" i="7"/>
  <c r="F9952" i="7"/>
  <c r="G9952" i="7" s="1"/>
  <c r="I9951" i="7"/>
  <c r="H9951" i="7"/>
  <c r="F9951" i="7"/>
  <c r="G9951" i="7" s="1"/>
  <c r="I9950" i="7"/>
  <c r="H9950" i="7"/>
  <c r="F9950" i="7"/>
  <c r="G9950" i="7" s="1"/>
  <c r="I9949" i="7"/>
  <c r="H9949" i="7"/>
  <c r="F9949" i="7"/>
  <c r="G9949" i="7" s="1"/>
  <c r="I9948" i="7"/>
  <c r="H9948" i="7"/>
  <c r="F9948" i="7"/>
  <c r="G9948" i="7" s="1"/>
  <c r="I9947" i="7"/>
  <c r="H9947" i="7"/>
  <c r="F9947" i="7"/>
  <c r="G9947" i="7" s="1"/>
  <c r="I9946" i="7"/>
  <c r="H9946" i="7"/>
  <c r="F9946" i="7"/>
  <c r="G9946" i="7" s="1"/>
  <c r="I9945" i="7"/>
  <c r="H9945" i="7"/>
  <c r="F9945" i="7"/>
  <c r="G9945" i="7" s="1"/>
  <c r="I9944" i="7"/>
  <c r="H9944" i="7"/>
  <c r="F9944" i="7"/>
  <c r="G9944" i="7" s="1"/>
  <c r="I9943" i="7"/>
  <c r="H9943" i="7"/>
  <c r="F9943" i="7"/>
  <c r="G9943" i="7" s="1"/>
  <c r="I9942" i="7"/>
  <c r="H9942" i="7"/>
  <c r="F9942" i="7"/>
  <c r="G9942" i="7" s="1"/>
  <c r="I9941" i="7"/>
  <c r="H9941" i="7"/>
  <c r="F9941" i="7"/>
  <c r="G9941" i="7" s="1"/>
  <c r="I9940" i="7"/>
  <c r="H9940" i="7"/>
  <c r="F9940" i="7"/>
  <c r="G9940" i="7" s="1"/>
  <c r="I9939" i="7"/>
  <c r="H9939" i="7"/>
  <c r="F9939" i="7"/>
  <c r="G9939" i="7" s="1"/>
  <c r="I9938" i="7"/>
  <c r="H9938" i="7"/>
  <c r="F9938" i="7"/>
  <c r="G9938" i="7" s="1"/>
  <c r="I9937" i="7"/>
  <c r="H9937" i="7"/>
  <c r="F9937" i="7"/>
  <c r="G9937" i="7" s="1"/>
  <c r="I9936" i="7"/>
  <c r="H9936" i="7"/>
  <c r="F9936" i="7"/>
  <c r="G9936" i="7" s="1"/>
  <c r="I9935" i="7"/>
  <c r="H9935" i="7"/>
  <c r="F9935" i="7"/>
  <c r="G9935" i="7" s="1"/>
  <c r="I9934" i="7"/>
  <c r="H9934" i="7"/>
  <c r="F9934" i="7"/>
  <c r="G9934" i="7" s="1"/>
  <c r="I9933" i="7"/>
  <c r="H9933" i="7"/>
  <c r="F9933" i="7"/>
  <c r="G9933" i="7" s="1"/>
  <c r="I9932" i="7"/>
  <c r="H9932" i="7"/>
  <c r="F9932" i="7"/>
  <c r="G9932" i="7" s="1"/>
  <c r="I9931" i="7"/>
  <c r="H9931" i="7"/>
  <c r="F9931" i="7"/>
  <c r="G9931" i="7" s="1"/>
  <c r="I9930" i="7"/>
  <c r="H9930" i="7"/>
  <c r="F9930" i="7"/>
  <c r="G9930" i="7" s="1"/>
  <c r="I9929" i="7"/>
  <c r="H9929" i="7"/>
  <c r="F9929" i="7"/>
  <c r="G9929" i="7" s="1"/>
  <c r="I9928" i="7"/>
  <c r="H9928" i="7"/>
  <c r="F9928" i="7"/>
  <c r="G9928" i="7" s="1"/>
  <c r="I9927" i="7"/>
  <c r="H9927" i="7"/>
  <c r="F9927" i="7"/>
  <c r="G9927" i="7" s="1"/>
  <c r="I9926" i="7"/>
  <c r="H9926" i="7"/>
  <c r="F9926" i="7"/>
  <c r="G9926" i="7" s="1"/>
  <c r="I9925" i="7"/>
  <c r="H9925" i="7"/>
  <c r="F9925" i="7"/>
  <c r="G9925" i="7" s="1"/>
  <c r="I9924" i="7"/>
  <c r="H9924" i="7"/>
  <c r="F9924" i="7"/>
  <c r="G9924" i="7" s="1"/>
  <c r="I9923" i="7"/>
  <c r="H9923" i="7"/>
  <c r="F9923" i="7"/>
  <c r="G9923" i="7" s="1"/>
  <c r="I9922" i="7"/>
  <c r="H9922" i="7"/>
  <c r="F9922" i="7"/>
  <c r="G9922" i="7" s="1"/>
  <c r="I9921" i="7"/>
  <c r="H9921" i="7"/>
  <c r="F9921" i="7"/>
  <c r="G9921" i="7" s="1"/>
  <c r="I9920" i="7"/>
  <c r="H9920" i="7"/>
  <c r="F9920" i="7"/>
  <c r="G9920" i="7" s="1"/>
  <c r="I9919" i="7"/>
  <c r="H9919" i="7"/>
  <c r="F9919" i="7"/>
  <c r="G9919" i="7" s="1"/>
  <c r="I9918" i="7"/>
  <c r="H9918" i="7"/>
  <c r="F9918" i="7"/>
  <c r="G9918" i="7" s="1"/>
  <c r="I9917" i="7"/>
  <c r="H9917" i="7"/>
  <c r="F9917" i="7"/>
  <c r="G9917" i="7" s="1"/>
  <c r="I9916" i="7"/>
  <c r="H9916" i="7"/>
  <c r="F9916" i="7"/>
  <c r="G9916" i="7" s="1"/>
  <c r="I9915" i="7"/>
  <c r="H9915" i="7"/>
  <c r="F9915" i="7"/>
  <c r="G9915" i="7" s="1"/>
  <c r="I9914" i="7"/>
  <c r="H9914" i="7"/>
  <c r="F9914" i="7"/>
  <c r="G9914" i="7" s="1"/>
  <c r="I9913" i="7"/>
  <c r="H9913" i="7"/>
  <c r="F9913" i="7"/>
  <c r="G9913" i="7" s="1"/>
  <c r="I9912" i="7"/>
  <c r="H9912" i="7"/>
  <c r="F9912" i="7"/>
  <c r="G9912" i="7" s="1"/>
  <c r="I9911" i="7"/>
  <c r="H9911" i="7"/>
  <c r="F9911" i="7"/>
  <c r="G9911" i="7" s="1"/>
  <c r="I9910" i="7"/>
  <c r="H9910" i="7"/>
  <c r="F9910" i="7"/>
  <c r="G9910" i="7" s="1"/>
  <c r="I9909" i="7"/>
  <c r="H9909" i="7"/>
  <c r="F9909" i="7"/>
  <c r="G9909" i="7" s="1"/>
  <c r="I9908" i="7"/>
  <c r="H9908" i="7"/>
  <c r="F9908" i="7"/>
  <c r="G9908" i="7" s="1"/>
  <c r="I9907" i="7"/>
  <c r="H9907" i="7"/>
  <c r="F9907" i="7"/>
  <c r="G9907" i="7" s="1"/>
  <c r="I9906" i="7"/>
  <c r="H9906" i="7"/>
  <c r="F9906" i="7"/>
  <c r="G9906" i="7" s="1"/>
  <c r="I9905" i="7"/>
  <c r="H9905" i="7"/>
  <c r="F9905" i="7"/>
  <c r="G9905" i="7" s="1"/>
  <c r="I9904" i="7"/>
  <c r="H9904" i="7"/>
  <c r="F9904" i="7"/>
  <c r="G9904" i="7" s="1"/>
  <c r="I9903" i="7"/>
  <c r="H9903" i="7"/>
  <c r="F9903" i="7"/>
  <c r="G9903" i="7" s="1"/>
  <c r="I9902" i="7"/>
  <c r="H9902" i="7"/>
  <c r="F9902" i="7"/>
  <c r="G9902" i="7" s="1"/>
  <c r="I9901" i="7"/>
  <c r="H9901" i="7"/>
  <c r="F9901" i="7"/>
  <c r="G9901" i="7" s="1"/>
  <c r="I9900" i="7"/>
  <c r="H9900" i="7"/>
  <c r="F9900" i="7"/>
  <c r="G9900" i="7" s="1"/>
  <c r="I9899" i="7"/>
  <c r="H9899" i="7"/>
  <c r="F9899" i="7"/>
  <c r="G9899" i="7" s="1"/>
  <c r="I9898" i="7"/>
  <c r="H9898" i="7"/>
  <c r="F9898" i="7"/>
  <c r="G9898" i="7" s="1"/>
  <c r="I9897" i="7"/>
  <c r="H9897" i="7"/>
  <c r="F9897" i="7"/>
  <c r="G9897" i="7" s="1"/>
  <c r="I9896" i="7"/>
  <c r="H9896" i="7"/>
  <c r="F9896" i="7"/>
  <c r="G9896" i="7" s="1"/>
  <c r="I9895" i="7"/>
  <c r="H9895" i="7"/>
  <c r="F9895" i="7"/>
  <c r="G9895" i="7" s="1"/>
  <c r="I9894" i="7"/>
  <c r="H9894" i="7"/>
  <c r="F9894" i="7"/>
  <c r="G9894" i="7" s="1"/>
  <c r="I9893" i="7"/>
  <c r="H9893" i="7"/>
  <c r="F9893" i="7"/>
  <c r="G9893" i="7" s="1"/>
  <c r="I9892" i="7"/>
  <c r="H9892" i="7"/>
  <c r="F9892" i="7"/>
  <c r="G9892" i="7" s="1"/>
  <c r="I9891" i="7"/>
  <c r="H9891" i="7"/>
  <c r="F9891" i="7"/>
  <c r="G9891" i="7" s="1"/>
  <c r="I9890" i="7"/>
  <c r="H9890" i="7"/>
  <c r="F9890" i="7"/>
  <c r="G9890" i="7" s="1"/>
  <c r="I9889" i="7"/>
  <c r="H9889" i="7"/>
  <c r="F9889" i="7"/>
  <c r="G9889" i="7" s="1"/>
  <c r="I9888" i="7"/>
  <c r="H9888" i="7"/>
  <c r="F9888" i="7"/>
  <c r="G9888" i="7" s="1"/>
  <c r="I9887" i="7"/>
  <c r="H9887" i="7"/>
  <c r="F9887" i="7"/>
  <c r="G9887" i="7" s="1"/>
  <c r="I9886" i="7"/>
  <c r="H9886" i="7"/>
  <c r="F9886" i="7"/>
  <c r="G9886" i="7" s="1"/>
  <c r="I9885" i="7"/>
  <c r="H9885" i="7"/>
  <c r="F9885" i="7"/>
  <c r="G9885" i="7" s="1"/>
  <c r="I9884" i="7"/>
  <c r="H9884" i="7"/>
  <c r="F9884" i="7"/>
  <c r="G9884" i="7" s="1"/>
  <c r="I9883" i="7"/>
  <c r="H9883" i="7"/>
  <c r="F9883" i="7"/>
  <c r="G9883" i="7" s="1"/>
  <c r="I9882" i="7"/>
  <c r="H9882" i="7"/>
  <c r="F9882" i="7"/>
  <c r="G9882" i="7" s="1"/>
  <c r="I9881" i="7"/>
  <c r="H9881" i="7"/>
  <c r="F9881" i="7"/>
  <c r="G9881" i="7" s="1"/>
  <c r="I9880" i="7"/>
  <c r="H9880" i="7"/>
  <c r="F9880" i="7"/>
  <c r="G9880" i="7" s="1"/>
  <c r="I9879" i="7"/>
  <c r="H9879" i="7"/>
  <c r="F9879" i="7"/>
  <c r="G9879" i="7" s="1"/>
  <c r="I9878" i="7"/>
  <c r="H9878" i="7"/>
  <c r="F9878" i="7"/>
  <c r="G9878" i="7" s="1"/>
  <c r="I9877" i="7"/>
  <c r="H9877" i="7"/>
  <c r="F9877" i="7"/>
  <c r="G9877" i="7" s="1"/>
  <c r="I9876" i="7"/>
  <c r="H9876" i="7"/>
  <c r="F9876" i="7"/>
  <c r="G9876" i="7" s="1"/>
  <c r="I9875" i="7"/>
  <c r="H9875" i="7"/>
  <c r="F9875" i="7"/>
  <c r="G9875" i="7" s="1"/>
  <c r="I9874" i="7"/>
  <c r="H9874" i="7"/>
  <c r="F9874" i="7"/>
  <c r="G9874" i="7" s="1"/>
  <c r="I9873" i="7"/>
  <c r="H9873" i="7"/>
  <c r="F9873" i="7"/>
  <c r="G9873" i="7" s="1"/>
  <c r="I9872" i="7"/>
  <c r="H9872" i="7"/>
  <c r="F9872" i="7"/>
  <c r="G9872" i="7" s="1"/>
  <c r="I9871" i="7"/>
  <c r="H9871" i="7"/>
  <c r="F9871" i="7"/>
  <c r="G9871" i="7" s="1"/>
  <c r="I9870" i="7"/>
  <c r="H9870" i="7"/>
  <c r="F9870" i="7"/>
  <c r="G9870" i="7" s="1"/>
  <c r="I9869" i="7"/>
  <c r="H9869" i="7"/>
  <c r="F9869" i="7"/>
  <c r="G9869" i="7" s="1"/>
  <c r="I9868" i="7"/>
  <c r="H9868" i="7"/>
  <c r="F9868" i="7"/>
  <c r="G9868" i="7" s="1"/>
  <c r="I9867" i="7"/>
  <c r="H9867" i="7"/>
  <c r="F9867" i="7"/>
  <c r="G9867" i="7" s="1"/>
  <c r="I9866" i="7"/>
  <c r="H9866" i="7"/>
  <c r="F9866" i="7"/>
  <c r="G9866" i="7" s="1"/>
  <c r="I9865" i="7"/>
  <c r="H9865" i="7"/>
  <c r="F9865" i="7"/>
  <c r="G9865" i="7" s="1"/>
  <c r="I9864" i="7"/>
  <c r="H9864" i="7"/>
  <c r="F9864" i="7"/>
  <c r="G9864" i="7" s="1"/>
  <c r="I9863" i="7"/>
  <c r="H9863" i="7"/>
  <c r="F9863" i="7"/>
  <c r="G9863" i="7" s="1"/>
  <c r="I9862" i="7"/>
  <c r="H9862" i="7"/>
  <c r="F9862" i="7"/>
  <c r="G9862" i="7" s="1"/>
  <c r="I9861" i="7"/>
  <c r="H9861" i="7"/>
  <c r="F9861" i="7"/>
  <c r="G9861" i="7" s="1"/>
  <c r="I9860" i="7"/>
  <c r="H9860" i="7"/>
  <c r="F9860" i="7"/>
  <c r="G9860" i="7" s="1"/>
  <c r="I9859" i="7"/>
  <c r="H9859" i="7"/>
  <c r="F9859" i="7"/>
  <c r="G9859" i="7" s="1"/>
  <c r="I9858" i="7"/>
  <c r="H9858" i="7"/>
  <c r="F9858" i="7"/>
  <c r="G9858" i="7" s="1"/>
  <c r="I9857" i="7"/>
  <c r="H9857" i="7"/>
  <c r="F9857" i="7"/>
  <c r="G9857" i="7" s="1"/>
  <c r="I9856" i="7"/>
  <c r="H9856" i="7"/>
  <c r="F9856" i="7"/>
  <c r="G9856" i="7" s="1"/>
  <c r="I9855" i="7"/>
  <c r="H9855" i="7"/>
  <c r="F9855" i="7"/>
  <c r="G9855" i="7" s="1"/>
  <c r="I9854" i="7"/>
  <c r="H9854" i="7"/>
  <c r="F9854" i="7"/>
  <c r="G9854" i="7" s="1"/>
  <c r="I9853" i="7"/>
  <c r="H9853" i="7"/>
  <c r="F9853" i="7"/>
  <c r="G9853" i="7" s="1"/>
  <c r="I9852" i="7"/>
  <c r="H9852" i="7"/>
  <c r="F9852" i="7"/>
  <c r="G9852" i="7" s="1"/>
  <c r="I9851" i="7"/>
  <c r="H9851" i="7"/>
  <c r="F9851" i="7"/>
  <c r="G9851" i="7" s="1"/>
  <c r="I9850" i="7"/>
  <c r="H9850" i="7"/>
  <c r="F9850" i="7"/>
  <c r="G9850" i="7" s="1"/>
  <c r="I9849" i="7"/>
  <c r="H9849" i="7"/>
  <c r="F9849" i="7"/>
  <c r="G9849" i="7" s="1"/>
  <c r="I9848" i="7"/>
  <c r="H9848" i="7"/>
  <c r="F9848" i="7"/>
  <c r="G9848" i="7" s="1"/>
  <c r="I9847" i="7"/>
  <c r="H9847" i="7"/>
  <c r="F9847" i="7"/>
  <c r="G9847" i="7" s="1"/>
  <c r="I9846" i="7"/>
  <c r="H9846" i="7"/>
  <c r="F9846" i="7"/>
  <c r="G9846" i="7" s="1"/>
  <c r="I9845" i="7"/>
  <c r="H9845" i="7"/>
  <c r="F9845" i="7"/>
  <c r="G9845" i="7" s="1"/>
  <c r="I9844" i="7"/>
  <c r="H9844" i="7"/>
  <c r="F9844" i="7"/>
  <c r="G9844" i="7" s="1"/>
  <c r="I9843" i="7"/>
  <c r="H9843" i="7"/>
  <c r="F9843" i="7"/>
  <c r="G9843" i="7" s="1"/>
  <c r="I9842" i="7"/>
  <c r="H9842" i="7"/>
  <c r="F9842" i="7"/>
  <c r="G9842" i="7" s="1"/>
  <c r="I9841" i="7"/>
  <c r="H9841" i="7"/>
  <c r="F9841" i="7"/>
  <c r="G9841" i="7" s="1"/>
  <c r="I9840" i="7"/>
  <c r="H9840" i="7"/>
  <c r="F9840" i="7"/>
  <c r="G9840" i="7" s="1"/>
  <c r="I9839" i="7"/>
  <c r="H9839" i="7"/>
  <c r="F9839" i="7"/>
  <c r="G9839" i="7" s="1"/>
  <c r="I9838" i="7"/>
  <c r="H9838" i="7"/>
  <c r="F9838" i="7"/>
  <c r="G9838" i="7" s="1"/>
  <c r="I9837" i="7"/>
  <c r="H9837" i="7"/>
  <c r="F9837" i="7"/>
  <c r="G9837" i="7" s="1"/>
  <c r="I9836" i="7"/>
  <c r="H9836" i="7"/>
  <c r="F9836" i="7"/>
  <c r="G9836" i="7" s="1"/>
  <c r="I9835" i="7"/>
  <c r="H9835" i="7"/>
  <c r="F9835" i="7"/>
  <c r="G9835" i="7" s="1"/>
  <c r="I9834" i="7"/>
  <c r="H9834" i="7"/>
  <c r="F9834" i="7"/>
  <c r="G9834" i="7" s="1"/>
  <c r="I9833" i="7"/>
  <c r="H9833" i="7"/>
  <c r="F9833" i="7"/>
  <c r="G9833" i="7" s="1"/>
  <c r="I9832" i="7"/>
  <c r="H9832" i="7"/>
  <c r="F9832" i="7"/>
  <c r="G9832" i="7" s="1"/>
  <c r="I9831" i="7"/>
  <c r="H9831" i="7"/>
  <c r="F9831" i="7"/>
  <c r="G9831" i="7" s="1"/>
  <c r="I9830" i="7"/>
  <c r="H9830" i="7"/>
  <c r="F9830" i="7"/>
  <c r="G9830" i="7" s="1"/>
  <c r="I9829" i="7"/>
  <c r="H9829" i="7"/>
  <c r="F9829" i="7"/>
  <c r="G9829" i="7" s="1"/>
  <c r="I9828" i="7"/>
  <c r="H9828" i="7"/>
  <c r="F9828" i="7"/>
  <c r="G9828" i="7" s="1"/>
  <c r="I9827" i="7"/>
  <c r="H9827" i="7"/>
  <c r="F9827" i="7"/>
  <c r="G9827" i="7" s="1"/>
  <c r="I9826" i="7"/>
  <c r="H9826" i="7"/>
  <c r="F9826" i="7"/>
  <c r="G9826" i="7" s="1"/>
  <c r="I9825" i="7"/>
  <c r="H9825" i="7"/>
  <c r="F9825" i="7"/>
  <c r="G9825" i="7" s="1"/>
  <c r="I9824" i="7"/>
  <c r="H9824" i="7"/>
  <c r="F9824" i="7"/>
  <c r="G9824" i="7" s="1"/>
  <c r="I9823" i="7"/>
  <c r="H9823" i="7"/>
  <c r="F9823" i="7"/>
  <c r="G9823" i="7" s="1"/>
  <c r="I9822" i="7"/>
  <c r="H9822" i="7"/>
  <c r="F9822" i="7"/>
  <c r="G9822" i="7" s="1"/>
  <c r="I9821" i="7"/>
  <c r="H9821" i="7"/>
  <c r="F9821" i="7"/>
  <c r="G9821" i="7" s="1"/>
  <c r="I9820" i="7"/>
  <c r="H9820" i="7"/>
  <c r="F9820" i="7"/>
  <c r="G9820" i="7" s="1"/>
  <c r="I9819" i="7"/>
  <c r="H9819" i="7"/>
  <c r="F9819" i="7"/>
  <c r="G9819" i="7" s="1"/>
  <c r="I9818" i="7"/>
  <c r="H9818" i="7"/>
  <c r="F9818" i="7"/>
  <c r="G9818" i="7" s="1"/>
  <c r="I9817" i="7"/>
  <c r="H9817" i="7"/>
  <c r="F9817" i="7"/>
  <c r="G9817" i="7" s="1"/>
  <c r="I9816" i="7"/>
  <c r="H9816" i="7"/>
  <c r="F9816" i="7"/>
  <c r="G9816" i="7" s="1"/>
  <c r="I9815" i="7"/>
  <c r="H9815" i="7"/>
  <c r="F9815" i="7"/>
  <c r="G9815" i="7" s="1"/>
  <c r="I9814" i="7"/>
  <c r="H9814" i="7"/>
  <c r="F9814" i="7"/>
  <c r="G9814" i="7" s="1"/>
  <c r="I9813" i="7"/>
  <c r="H9813" i="7"/>
  <c r="F9813" i="7"/>
  <c r="G9813" i="7" s="1"/>
  <c r="I9812" i="7"/>
  <c r="H9812" i="7"/>
  <c r="F9812" i="7"/>
  <c r="G9812" i="7" s="1"/>
  <c r="I9811" i="7"/>
  <c r="H9811" i="7"/>
  <c r="F9811" i="7"/>
  <c r="G9811" i="7" s="1"/>
  <c r="I9810" i="7"/>
  <c r="H9810" i="7"/>
  <c r="F9810" i="7"/>
  <c r="G9810" i="7" s="1"/>
  <c r="I9809" i="7"/>
  <c r="H9809" i="7"/>
  <c r="F9809" i="7"/>
  <c r="G9809" i="7" s="1"/>
  <c r="I9808" i="7"/>
  <c r="H9808" i="7"/>
  <c r="F9808" i="7"/>
  <c r="G9808" i="7" s="1"/>
  <c r="I9807" i="7"/>
  <c r="H9807" i="7"/>
  <c r="F9807" i="7"/>
  <c r="G9807" i="7" s="1"/>
  <c r="I9806" i="7"/>
  <c r="H9806" i="7"/>
  <c r="F9806" i="7"/>
  <c r="G9806" i="7" s="1"/>
  <c r="I9805" i="7"/>
  <c r="H9805" i="7"/>
  <c r="F9805" i="7"/>
  <c r="G9805" i="7" s="1"/>
  <c r="I9804" i="7"/>
  <c r="H9804" i="7"/>
  <c r="F9804" i="7"/>
  <c r="G9804" i="7" s="1"/>
  <c r="I9803" i="7"/>
  <c r="H9803" i="7"/>
  <c r="F9803" i="7"/>
  <c r="G9803" i="7" s="1"/>
  <c r="I9802" i="7"/>
  <c r="H9802" i="7"/>
  <c r="F9802" i="7"/>
  <c r="G9802" i="7" s="1"/>
  <c r="I9801" i="7"/>
  <c r="H9801" i="7"/>
  <c r="F9801" i="7"/>
  <c r="G9801" i="7" s="1"/>
  <c r="I9800" i="7"/>
  <c r="H9800" i="7"/>
  <c r="F9800" i="7"/>
  <c r="G9800" i="7" s="1"/>
  <c r="I9799" i="7"/>
  <c r="H9799" i="7"/>
  <c r="F9799" i="7"/>
  <c r="G9799" i="7" s="1"/>
  <c r="I9798" i="7"/>
  <c r="H9798" i="7"/>
  <c r="F9798" i="7"/>
  <c r="G9798" i="7" s="1"/>
  <c r="I9797" i="7"/>
  <c r="H9797" i="7"/>
  <c r="F9797" i="7"/>
  <c r="G9797" i="7" s="1"/>
  <c r="I9796" i="7"/>
  <c r="H9796" i="7"/>
  <c r="F9796" i="7"/>
  <c r="G9796" i="7" s="1"/>
  <c r="I9795" i="7"/>
  <c r="H9795" i="7"/>
  <c r="F9795" i="7"/>
  <c r="G9795" i="7" s="1"/>
  <c r="I9794" i="7"/>
  <c r="H9794" i="7"/>
  <c r="F9794" i="7"/>
  <c r="G9794" i="7" s="1"/>
  <c r="I9793" i="7"/>
  <c r="H9793" i="7"/>
  <c r="F9793" i="7"/>
  <c r="G9793" i="7" s="1"/>
  <c r="I9792" i="7"/>
  <c r="H9792" i="7"/>
  <c r="F9792" i="7"/>
  <c r="G9792" i="7" s="1"/>
  <c r="I9791" i="7"/>
  <c r="H9791" i="7"/>
  <c r="F9791" i="7"/>
  <c r="G9791" i="7" s="1"/>
  <c r="I9790" i="7"/>
  <c r="H9790" i="7"/>
  <c r="F9790" i="7"/>
  <c r="G9790" i="7" s="1"/>
  <c r="I9789" i="7"/>
  <c r="H9789" i="7"/>
  <c r="F9789" i="7"/>
  <c r="G9789" i="7" s="1"/>
  <c r="I9788" i="7"/>
  <c r="H9788" i="7"/>
  <c r="F9788" i="7"/>
  <c r="G9788" i="7" s="1"/>
  <c r="I9787" i="7"/>
  <c r="H9787" i="7"/>
  <c r="F9787" i="7"/>
  <c r="G9787" i="7" s="1"/>
  <c r="I9786" i="7"/>
  <c r="H9786" i="7"/>
  <c r="F9786" i="7"/>
  <c r="G9786" i="7" s="1"/>
  <c r="I9785" i="7"/>
  <c r="H9785" i="7"/>
  <c r="F9785" i="7"/>
  <c r="G9785" i="7" s="1"/>
  <c r="I9784" i="7"/>
  <c r="H9784" i="7"/>
  <c r="F9784" i="7"/>
  <c r="G9784" i="7" s="1"/>
  <c r="I9783" i="7"/>
  <c r="H9783" i="7"/>
  <c r="F9783" i="7"/>
  <c r="G9783" i="7" s="1"/>
  <c r="I9782" i="7"/>
  <c r="H9782" i="7"/>
  <c r="F9782" i="7"/>
  <c r="G9782" i="7" s="1"/>
  <c r="I9781" i="7"/>
  <c r="H9781" i="7"/>
  <c r="F9781" i="7"/>
  <c r="G9781" i="7" s="1"/>
  <c r="I9780" i="7"/>
  <c r="H9780" i="7"/>
  <c r="F9780" i="7"/>
  <c r="G9780" i="7" s="1"/>
  <c r="I9779" i="7"/>
  <c r="H9779" i="7"/>
  <c r="F9779" i="7"/>
  <c r="G9779" i="7" s="1"/>
  <c r="I9778" i="7"/>
  <c r="H9778" i="7"/>
  <c r="F9778" i="7"/>
  <c r="G9778" i="7" s="1"/>
  <c r="I9777" i="7"/>
  <c r="H9777" i="7"/>
  <c r="F9777" i="7"/>
  <c r="G9777" i="7" s="1"/>
  <c r="I9776" i="7"/>
  <c r="H9776" i="7"/>
  <c r="F9776" i="7"/>
  <c r="G9776" i="7" s="1"/>
  <c r="I9775" i="7"/>
  <c r="H9775" i="7"/>
  <c r="F9775" i="7"/>
  <c r="G9775" i="7" s="1"/>
  <c r="I9774" i="7"/>
  <c r="H9774" i="7"/>
  <c r="F9774" i="7"/>
  <c r="G9774" i="7" s="1"/>
  <c r="I9773" i="7"/>
  <c r="H9773" i="7"/>
  <c r="F9773" i="7"/>
  <c r="G9773" i="7" s="1"/>
  <c r="I9772" i="7"/>
  <c r="H9772" i="7"/>
  <c r="F9772" i="7"/>
  <c r="G9772" i="7" s="1"/>
  <c r="I9771" i="7"/>
  <c r="H9771" i="7"/>
  <c r="F9771" i="7"/>
  <c r="G9771" i="7" s="1"/>
  <c r="I9770" i="7"/>
  <c r="H9770" i="7"/>
  <c r="F9770" i="7"/>
  <c r="G9770" i="7" s="1"/>
  <c r="I9769" i="7"/>
  <c r="H9769" i="7"/>
  <c r="F9769" i="7"/>
  <c r="G9769" i="7" s="1"/>
  <c r="I9768" i="7"/>
  <c r="H9768" i="7"/>
  <c r="F9768" i="7"/>
  <c r="G9768" i="7" s="1"/>
  <c r="I9767" i="7"/>
  <c r="H9767" i="7"/>
  <c r="F9767" i="7"/>
  <c r="G9767" i="7" s="1"/>
  <c r="I9766" i="7"/>
  <c r="H9766" i="7"/>
  <c r="F9766" i="7"/>
  <c r="G9766" i="7" s="1"/>
  <c r="I9765" i="7"/>
  <c r="H9765" i="7"/>
  <c r="F9765" i="7"/>
  <c r="G9765" i="7" s="1"/>
  <c r="I9764" i="7"/>
  <c r="H9764" i="7"/>
  <c r="F9764" i="7"/>
  <c r="G9764" i="7" s="1"/>
  <c r="I9763" i="7"/>
  <c r="H9763" i="7"/>
  <c r="F9763" i="7"/>
  <c r="G9763" i="7" s="1"/>
  <c r="I9762" i="7"/>
  <c r="H9762" i="7"/>
  <c r="F9762" i="7"/>
  <c r="G9762" i="7" s="1"/>
  <c r="I9761" i="7"/>
  <c r="H9761" i="7"/>
  <c r="F9761" i="7"/>
  <c r="G9761" i="7" s="1"/>
  <c r="I9760" i="7"/>
  <c r="H9760" i="7"/>
  <c r="F9760" i="7"/>
  <c r="G9760" i="7" s="1"/>
  <c r="I9759" i="7"/>
  <c r="H9759" i="7"/>
  <c r="F9759" i="7"/>
  <c r="G9759" i="7" s="1"/>
  <c r="I9758" i="7"/>
  <c r="H9758" i="7"/>
  <c r="F9758" i="7"/>
  <c r="G9758" i="7" s="1"/>
  <c r="I9757" i="7"/>
  <c r="H9757" i="7"/>
  <c r="F9757" i="7"/>
  <c r="G9757" i="7" s="1"/>
  <c r="I9756" i="7"/>
  <c r="H9756" i="7"/>
  <c r="F9756" i="7"/>
  <c r="G9756" i="7" s="1"/>
  <c r="I9755" i="7"/>
  <c r="H9755" i="7"/>
  <c r="F9755" i="7"/>
  <c r="G9755" i="7" s="1"/>
  <c r="I9754" i="7"/>
  <c r="H9754" i="7"/>
  <c r="F9754" i="7"/>
  <c r="G9754" i="7" s="1"/>
  <c r="I9753" i="7"/>
  <c r="H9753" i="7"/>
  <c r="F9753" i="7"/>
  <c r="G9753" i="7" s="1"/>
  <c r="I9752" i="7"/>
  <c r="H9752" i="7"/>
  <c r="F9752" i="7"/>
  <c r="G9752" i="7" s="1"/>
  <c r="I9751" i="7"/>
  <c r="H9751" i="7"/>
  <c r="F9751" i="7"/>
  <c r="G9751" i="7" s="1"/>
  <c r="I9750" i="7"/>
  <c r="H9750" i="7"/>
  <c r="F9750" i="7"/>
  <c r="G9750" i="7" s="1"/>
  <c r="I9749" i="7"/>
  <c r="H9749" i="7"/>
  <c r="F9749" i="7"/>
  <c r="G9749" i="7" s="1"/>
  <c r="I9748" i="7"/>
  <c r="H9748" i="7"/>
  <c r="F9748" i="7"/>
  <c r="G9748" i="7" s="1"/>
  <c r="I9747" i="7"/>
  <c r="H9747" i="7"/>
  <c r="F9747" i="7"/>
  <c r="G9747" i="7" s="1"/>
  <c r="I9746" i="7"/>
  <c r="H9746" i="7"/>
  <c r="F9746" i="7"/>
  <c r="G9746" i="7" s="1"/>
  <c r="I9745" i="7"/>
  <c r="H9745" i="7"/>
  <c r="F9745" i="7"/>
  <c r="G9745" i="7" s="1"/>
  <c r="I9744" i="7"/>
  <c r="H9744" i="7"/>
  <c r="F9744" i="7"/>
  <c r="G9744" i="7" s="1"/>
  <c r="I9743" i="7"/>
  <c r="H9743" i="7"/>
  <c r="F9743" i="7"/>
  <c r="G9743" i="7" s="1"/>
  <c r="I9742" i="7"/>
  <c r="H9742" i="7"/>
  <c r="F9742" i="7"/>
  <c r="G9742" i="7" s="1"/>
  <c r="I9741" i="7"/>
  <c r="H9741" i="7"/>
  <c r="F9741" i="7"/>
  <c r="G9741" i="7" s="1"/>
  <c r="I9740" i="7"/>
  <c r="H9740" i="7"/>
  <c r="F9740" i="7"/>
  <c r="G9740" i="7" s="1"/>
  <c r="I9739" i="7"/>
  <c r="H9739" i="7"/>
  <c r="F9739" i="7"/>
  <c r="G9739" i="7" s="1"/>
  <c r="I9738" i="7"/>
  <c r="H9738" i="7"/>
  <c r="F9738" i="7"/>
  <c r="G9738" i="7" s="1"/>
  <c r="I9737" i="7"/>
  <c r="H9737" i="7"/>
  <c r="F9737" i="7"/>
  <c r="G9737" i="7" s="1"/>
  <c r="I9736" i="7"/>
  <c r="H9736" i="7"/>
  <c r="F9736" i="7"/>
  <c r="G9736" i="7" s="1"/>
  <c r="I9735" i="7"/>
  <c r="H9735" i="7"/>
  <c r="F9735" i="7"/>
  <c r="G9735" i="7" s="1"/>
  <c r="I9734" i="7"/>
  <c r="H9734" i="7"/>
  <c r="F9734" i="7"/>
  <c r="G9734" i="7" s="1"/>
  <c r="I9733" i="7"/>
  <c r="H9733" i="7"/>
  <c r="F9733" i="7"/>
  <c r="G9733" i="7" s="1"/>
  <c r="I9732" i="7"/>
  <c r="H9732" i="7"/>
  <c r="F9732" i="7"/>
  <c r="G9732" i="7" s="1"/>
  <c r="I9731" i="7"/>
  <c r="H9731" i="7"/>
  <c r="F9731" i="7"/>
  <c r="G9731" i="7" s="1"/>
  <c r="I9730" i="7"/>
  <c r="H9730" i="7"/>
  <c r="F9730" i="7"/>
  <c r="G9730" i="7" s="1"/>
  <c r="I9729" i="7"/>
  <c r="H9729" i="7"/>
  <c r="F9729" i="7"/>
  <c r="G9729" i="7" s="1"/>
  <c r="I9728" i="7"/>
  <c r="H9728" i="7"/>
  <c r="F9728" i="7"/>
  <c r="G9728" i="7" s="1"/>
  <c r="I9727" i="7"/>
  <c r="H9727" i="7"/>
  <c r="F9727" i="7"/>
  <c r="G9727" i="7" s="1"/>
  <c r="I9726" i="7"/>
  <c r="H9726" i="7"/>
  <c r="F9726" i="7"/>
  <c r="G9726" i="7" s="1"/>
  <c r="I9725" i="7"/>
  <c r="H9725" i="7"/>
  <c r="F9725" i="7"/>
  <c r="G9725" i="7" s="1"/>
  <c r="I9724" i="7"/>
  <c r="H9724" i="7"/>
  <c r="F9724" i="7"/>
  <c r="G9724" i="7" s="1"/>
  <c r="I9723" i="7"/>
  <c r="H9723" i="7"/>
  <c r="F9723" i="7"/>
  <c r="G9723" i="7" s="1"/>
  <c r="I9722" i="7"/>
  <c r="H9722" i="7"/>
  <c r="F9722" i="7"/>
  <c r="G9722" i="7" s="1"/>
  <c r="I9721" i="7"/>
  <c r="H9721" i="7"/>
  <c r="F9721" i="7"/>
  <c r="G9721" i="7" s="1"/>
  <c r="I9720" i="7"/>
  <c r="H9720" i="7"/>
  <c r="F9720" i="7"/>
  <c r="G9720" i="7" s="1"/>
  <c r="I9719" i="7"/>
  <c r="H9719" i="7"/>
  <c r="F9719" i="7"/>
  <c r="G9719" i="7" s="1"/>
  <c r="I9718" i="7"/>
  <c r="H9718" i="7"/>
  <c r="F9718" i="7"/>
  <c r="G9718" i="7" s="1"/>
  <c r="I9717" i="7"/>
  <c r="H9717" i="7"/>
  <c r="F9717" i="7"/>
  <c r="G9717" i="7" s="1"/>
  <c r="I9716" i="7"/>
  <c r="H9716" i="7"/>
  <c r="F9716" i="7"/>
  <c r="G9716" i="7" s="1"/>
  <c r="I9715" i="7"/>
  <c r="H9715" i="7"/>
  <c r="F9715" i="7"/>
  <c r="G9715" i="7" s="1"/>
  <c r="I9714" i="7"/>
  <c r="H9714" i="7"/>
  <c r="F9714" i="7"/>
  <c r="G9714" i="7" s="1"/>
  <c r="I9713" i="7"/>
  <c r="H9713" i="7"/>
  <c r="F9713" i="7"/>
  <c r="G9713" i="7" s="1"/>
  <c r="I9712" i="7"/>
  <c r="H9712" i="7"/>
  <c r="F9712" i="7"/>
  <c r="G9712" i="7" s="1"/>
  <c r="I9711" i="7"/>
  <c r="H9711" i="7"/>
  <c r="F9711" i="7"/>
  <c r="G9711" i="7" s="1"/>
  <c r="I9710" i="7"/>
  <c r="H9710" i="7"/>
  <c r="F9710" i="7"/>
  <c r="G9710" i="7" s="1"/>
  <c r="I9709" i="7"/>
  <c r="H9709" i="7"/>
  <c r="G9709" i="7"/>
  <c r="F9709" i="7"/>
  <c r="I9708" i="7"/>
  <c r="H9708" i="7"/>
  <c r="G9708" i="7"/>
  <c r="F9708" i="7"/>
  <c r="I9707" i="7"/>
  <c r="H9707" i="7"/>
  <c r="G9707" i="7"/>
  <c r="F9707" i="7"/>
  <c r="I9706" i="7"/>
  <c r="H9706" i="7"/>
  <c r="G9706" i="7"/>
  <c r="F9706" i="7"/>
  <c r="I9705" i="7"/>
  <c r="H9705" i="7"/>
  <c r="G9705" i="7"/>
  <c r="F9705" i="7"/>
  <c r="I9704" i="7"/>
  <c r="H9704" i="7"/>
  <c r="G9704" i="7"/>
  <c r="F9704" i="7"/>
  <c r="I9703" i="7"/>
  <c r="H9703" i="7"/>
  <c r="G9703" i="7"/>
  <c r="F9703" i="7"/>
  <c r="I9702" i="7"/>
  <c r="H9702" i="7"/>
  <c r="G9702" i="7"/>
  <c r="F9702" i="7"/>
  <c r="I9701" i="7"/>
  <c r="H9701" i="7"/>
  <c r="G9701" i="7"/>
  <c r="F9701" i="7"/>
  <c r="I9700" i="7"/>
  <c r="H9700" i="7"/>
  <c r="G9700" i="7"/>
  <c r="F9700" i="7"/>
  <c r="I9699" i="7"/>
  <c r="H9699" i="7"/>
  <c r="G9699" i="7"/>
  <c r="F9699" i="7"/>
  <c r="I9698" i="7"/>
  <c r="H9698" i="7"/>
  <c r="G9698" i="7"/>
  <c r="F9698" i="7"/>
  <c r="I9697" i="7"/>
  <c r="H9697" i="7"/>
  <c r="G9697" i="7"/>
  <c r="F9697" i="7"/>
  <c r="I9696" i="7"/>
  <c r="H9696" i="7"/>
  <c r="G9696" i="7"/>
  <c r="F9696" i="7"/>
  <c r="I9695" i="7"/>
  <c r="H9695" i="7"/>
  <c r="G9695" i="7"/>
  <c r="F9695" i="7"/>
  <c r="I9694" i="7"/>
  <c r="H9694" i="7"/>
  <c r="G9694" i="7"/>
  <c r="F9694" i="7"/>
  <c r="I9693" i="7"/>
  <c r="H9693" i="7"/>
  <c r="G9693" i="7"/>
  <c r="F9693" i="7"/>
  <c r="I9692" i="7"/>
  <c r="H9692" i="7"/>
  <c r="G9692" i="7"/>
  <c r="F9692" i="7"/>
  <c r="I9691" i="7"/>
  <c r="H9691" i="7"/>
  <c r="G9691" i="7"/>
  <c r="F9691" i="7"/>
  <c r="I9690" i="7"/>
  <c r="H9690" i="7"/>
  <c r="G9690" i="7"/>
  <c r="F9690" i="7"/>
  <c r="I9689" i="7"/>
  <c r="H9689" i="7"/>
  <c r="G9689" i="7"/>
  <c r="F9689" i="7"/>
  <c r="I9688" i="7"/>
  <c r="H9688" i="7"/>
  <c r="G9688" i="7"/>
  <c r="F9688" i="7"/>
  <c r="I9687" i="7"/>
  <c r="H9687" i="7"/>
  <c r="G9687" i="7"/>
  <c r="F9687" i="7"/>
  <c r="I9686" i="7"/>
  <c r="H9686" i="7"/>
  <c r="G9686" i="7"/>
  <c r="F9686" i="7"/>
  <c r="I9685" i="7"/>
  <c r="H9685" i="7"/>
  <c r="G9685" i="7"/>
  <c r="F9685" i="7"/>
  <c r="I9684" i="7"/>
  <c r="H9684" i="7"/>
  <c r="G9684" i="7"/>
  <c r="F9684" i="7"/>
  <c r="I9683" i="7"/>
  <c r="H9683" i="7"/>
  <c r="G9683" i="7"/>
  <c r="F9683" i="7"/>
  <c r="I9682" i="7"/>
  <c r="H9682" i="7"/>
  <c r="G9682" i="7"/>
  <c r="F9682" i="7"/>
  <c r="I9681" i="7"/>
  <c r="H9681" i="7"/>
  <c r="G9681" i="7"/>
  <c r="F9681" i="7"/>
  <c r="I9680" i="7"/>
  <c r="H9680" i="7"/>
  <c r="G9680" i="7"/>
  <c r="F9680" i="7"/>
  <c r="I9679" i="7"/>
  <c r="H9679" i="7"/>
  <c r="G9679" i="7"/>
  <c r="F9679" i="7"/>
  <c r="I9678" i="7"/>
  <c r="H9678" i="7"/>
  <c r="G9678" i="7"/>
  <c r="F9678" i="7"/>
  <c r="I9677" i="7"/>
  <c r="H9677" i="7"/>
  <c r="G9677" i="7"/>
  <c r="F9677" i="7"/>
  <c r="I9676" i="7"/>
  <c r="H9676" i="7"/>
  <c r="G9676" i="7"/>
  <c r="F9676" i="7"/>
  <c r="I9675" i="7"/>
  <c r="H9675" i="7"/>
  <c r="G9675" i="7"/>
  <c r="F9675" i="7"/>
  <c r="I9674" i="7"/>
  <c r="H9674" i="7"/>
  <c r="G9674" i="7"/>
  <c r="F9674" i="7"/>
  <c r="I9673" i="7"/>
  <c r="H9673" i="7"/>
  <c r="G9673" i="7"/>
  <c r="F9673" i="7"/>
  <c r="I9672" i="7"/>
  <c r="H9672" i="7"/>
  <c r="G9672" i="7"/>
  <c r="F9672" i="7"/>
  <c r="I9671" i="7"/>
  <c r="H9671" i="7"/>
  <c r="G9671" i="7"/>
  <c r="F9671" i="7"/>
  <c r="I9670" i="7"/>
  <c r="H9670" i="7"/>
  <c r="G9670" i="7"/>
  <c r="F9670" i="7"/>
  <c r="I9669" i="7"/>
  <c r="H9669" i="7"/>
  <c r="G9669" i="7"/>
  <c r="F9669" i="7"/>
  <c r="I9668" i="7"/>
  <c r="H9668" i="7"/>
  <c r="G9668" i="7"/>
  <c r="F9668" i="7"/>
  <c r="I9667" i="7"/>
  <c r="H9667" i="7"/>
  <c r="G9667" i="7"/>
  <c r="F9667" i="7"/>
  <c r="I9666" i="7"/>
  <c r="H9666" i="7"/>
  <c r="G9666" i="7"/>
  <c r="F9666" i="7"/>
  <c r="I9665" i="7"/>
  <c r="H9665" i="7"/>
  <c r="G9665" i="7"/>
  <c r="F9665" i="7"/>
  <c r="I9664" i="7"/>
  <c r="H9664" i="7"/>
  <c r="G9664" i="7"/>
  <c r="F9664" i="7"/>
  <c r="I9663" i="7"/>
  <c r="H9663" i="7"/>
  <c r="G9663" i="7"/>
  <c r="F9663" i="7"/>
  <c r="I9662" i="7"/>
  <c r="H9662" i="7"/>
  <c r="G9662" i="7"/>
  <c r="F9662" i="7"/>
  <c r="I9661" i="7"/>
  <c r="H9661" i="7"/>
  <c r="G9661" i="7"/>
  <c r="F9661" i="7"/>
  <c r="I9660" i="7"/>
  <c r="H9660" i="7"/>
  <c r="G9660" i="7"/>
  <c r="F9660" i="7"/>
  <c r="I9659" i="7"/>
  <c r="H9659" i="7"/>
  <c r="G9659" i="7"/>
  <c r="F9659" i="7"/>
  <c r="I9658" i="7"/>
  <c r="H9658" i="7"/>
  <c r="G9658" i="7"/>
  <c r="F9658" i="7"/>
  <c r="I9657" i="7"/>
  <c r="H9657" i="7"/>
  <c r="G9657" i="7"/>
  <c r="F9657" i="7"/>
  <c r="I9656" i="7"/>
  <c r="H9656" i="7"/>
  <c r="G9656" i="7"/>
  <c r="F9656" i="7"/>
  <c r="I9655" i="7"/>
  <c r="H9655" i="7"/>
  <c r="G9655" i="7"/>
  <c r="F9655" i="7"/>
  <c r="I9654" i="7"/>
  <c r="H9654" i="7"/>
  <c r="G9654" i="7"/>
  <c r="F9654" i="7"/>
  <c r="I9653" i="7"/>
  <c r="H9653" i="7"/>
  <c r="G9653" i="7"/>
  <c r="F9653" i="7"/>
  <c r="I9652" i="7"/>
  <c r="H9652" i="7"/>
  <c r="G9652" i="7"/>
  <c r="F9652" i="7"/>
  <c r="I9651" i="7"/>
  <c r="H9651" i="7"/>
  <c r="G9651" i="7"/>
  <c r="F9651" i="7"/>
  <c r="I9650" i="7"/>
  <c r="H9650" i="7"/>
  <c r="G9650" i="7"/>
  <c r="F9650" i="7"/>
  <c r="I9649" i="7"/>
  <c r="H9649" i="7"/>
  <c r="G9649" i="7"/>
  <c r="F9649" i="7"/>
  <c r="I9648" i="7"/>
  <c r="H9648" i="7"/>
  <c r="G9648" i="7"/>
  <c r="F9648" i="7"/>
  <c r="I9647" i="7"/>
  <c r="H9647" i="7"/>
  <c r="G9647" i="7"/>
  <c r="F9647" i="7"/>
  <c r="I9646" i="7"/>
  <c r="H9646" i="7"/>
  <c r="G9646" i="7"/>
  <c r="F9646" i="7"/>
  <c r="I9645" i="7"/>
  <c r="H9645" i="7"/>
  <c r="G9645" i="7"/>
  <c r="F9645" i="7"/>
  <c r="I9644" i="7"/>
  <c r="H9644" i="7"/>
  <c r="G9644" i="7"/>
  <c r="F9644" i="7"/>
  <c r="I9643" i="7"/>
  <c r="H9643" i="7"/>
  <c r="G9643" i="7"/>
  <c r="F9643" i="7"/>
  <c r="I9642" i="7"/>
  <c r="H9642" i="7"/>
  <c r="G9642" i="7"/>
  <c r="F9642" i="7"/>
  <c r="I9641" i="7"/>
  <c r="H9641" i="7"/>
  <c r="G9641" i="7"/>
  <c r="F9641" i="7"/>
  <c r="I9640" i="7"/>
  <c r="H9640" i="7"/>
  <c r="G9640" i="7"/>
  <c r="F9640" i="7"/>
  <c r="I9639" i="7"/>
  <c r="H9639" i="7"/>
  <c r="G9639" i="7"/>
  <c r="F9639" i="7"/>
  <c r="I9638" i="7"/>
  <c r="H9638" i="7"/>
  <c r="G9638" i="7"/>
  <c r="F9638" i="7"/>
  <c r="I9637" i="7"/>
  <c r="H9637" i="7"/>
  <c r="G9637" i="7"/>
  <c r="F9637" i="7"/>
  <c r="I9636" i="7"/>
  <c r="H9636" i="7"/>
  <c r="G9636" i="7"/>
  <c r="F9636" i="7"/>
  <c r="I9635" i="7"/>
  <c r="H9635" i="7"/>
  <c r="G9635" i="7"/>
  <c r="F9635" i="7"/>
  <c r="I9634" i="7"/>
  <c r="H9634" i="7"/>
  <c r="G9634" i="7"/>
  <c r="F9634" i="7"/>
  <c r="I9633" i="7"/>
  <c r="H9633" i="7"/>
  <c r="G9633" i="7"/>
  <c r="F9633" i="7"/>
  <c r="I9632" i="7"/>
  <c r="H9632" i="7"/>
  <c r="G9632" i="7"/>
  <c r="F9632" i="7"/>
  <c r="I9631" i="7"/>
  <c r="H9631" i="7"/>
  <c r="G9631" i="7"/>
  <c r="F9631" i="7"/>
  <c r="I9630" i="7"/>
  <c r="H9630" i="7"/>
  <c r="G9630" i="7"/>
  <c r="F9630" i="7"/>
  <c r="I9629" i="7"/>
  <c r="H9629" i="7"/>
  <c r="G9629" i="7"/>
  <c r="F9629" i="7"/>
  <c r="I9628" i="7"/>
  <c r="H9628" i="7"/>
  <c r="G9628" i="7"/>
  <c r="F9628" i="7"/>
  <c r="I9627" i="7"/>
  <c r="H9627" i="7"/>
  <c r="G9627" i="7"/>
  <c r="F9627" i="7"/>
  <c r="I9626" i="7"/>
  <c r="H9626" i="7"/>
  <c r="G9626" i="7"/>
  <c r="F9626" i="7"/>
  <c r="I9625" i="7"/>
  <c r="H9625" i="7"/>
  <c r="G9625" i="7"/>
  <c r="F9625" i="7"/>
  <c r="I9624" i="7"/>
  <c r="H9624" i="7"/>
  <c r="G9624" i="7"/>
  <c r="F9624" i="7"/>
  <c r="I9623" i="7"/>
  <c r="H9623" i="7"/>
  <c r="G9623" i="7"/>
  <c r="F9623" i="7"/>
  <c r="I9622" i="7"/>
  <c r="H9622" i="7"/>
  <c r="G9622" i="7"/>
  <c r="F9622" i="7"/>
  <c r="I9621" i="7"/>
  <c r="H9621" i="7"/>
  <c r="G9621" i="7"/>
  <c r="F9621" i="7"/>
  <c r="I9620" i="7"/>
  <c r="H9620" i="7"/>
  <c r="G9620" i="7"/>
  <c r="F9620" i="7"/>
  <c r="I9619" i="7"/>
  <c r="H9619" i="7"/>
  <c r="G9619" i="7"/>
  <c r="F9619" i="7"/>
  <c r="I9618" i="7"/>
  <c r="H9618" i="7"/>
  <c r="G9618" i="7"/>
  <c r="F9618" i="7"/>
  <c r="I9617" i="7"/>
  <c r="H9617" i="7"/>
  <c r="G9617" i="7"/>
  <c r="F9617" i="7"/>
  <c r="I9616" i="7"/>
  <c r="H9616" i="7"/>
  <c r="G9616" i="7"/>
  <c r="F9616" i="7"/>
  <c r="I9615" i="7"/>
  <c r="H9615" i="7"/>
  <c r="G9615" i="7"/>
  <c r="F9615" i="7"/>
  <c r="I9614" i="7"/>
  <c r="H9614" i="7"/>
  <c r="G9614" i="7"/>
  <c r="F9614" i="7"/>
  <c r="I9613" i="7"/>
  <c r="H9613" i="7"/>
  <c r="G9613" i="7"/>
  <c r="F9613" i="7"/>
  <c r="I9612" i="7"/>
  <c r="H9612" i="7"/>
  <c r="G9612" i="7"/>
  <c r="F9612" i="7"/>
  <c r="I9611" i="7"/>
  <c r="H9611" i="7"/>
  <c r="G9611" i="7"/>
  <c r="F9611" i="7"/>
  <c r="I9610" i="7"/>
  <c r="H9610" i="7"/>
  <c r="G9610" i="7"/>
  <c r="F9610" i="7"/>
  <c r="I9609" i="7"/>
  <c r="H9609" i="7"/>
  <c r="G9609" i="7"/>
  <c r="F9609" i="7"/>
  <c r="I9608" i="7"/>
  <c r="H9608" i="7"/>
  <c r="G9608" i="7"/>
  <c r="F9608" i="7"/>
  <c r="I9607" i="7"/>
  <c r="H9607" i="7"/>
  <c r="G9607" i="7"/>
  <c r="F9607" i="7"/>
  <c r="I9606" i="7"/>
  <c r="H9606" i="7"/>
  <c r="G9606" i="7"/>
  <c r="F9606" i="7"/>
  <c r="I9605" i="7"/>
  <c r="H9605" i="7"/>
  <c r="G9605" i="7"/>
  <c r="F9605" i="7"/>
  <c r="I9604" i="7"/>
  <c r="H9604" i="7"/>
  <c r="G9604" i="7"/>
  <c r="F9604" i="7"/>
  <c r="I9603" i="7"/>
  <c r="H9603" i="7"/>
  <c r="G9603" i="7"/>
  <c r="F9603" i="7"/>
  <c r="I9602" i="7"/>
  <c r="H9602" i="7"/>
  <c r="G9602" i="7"/>
  <c r="F9602" i="7"/>
  <c r="I9601" i="7"/>
  <c r="H9601" i="7"/>
  <c r="G9601" i="7"/>
  <c r="F9601" i="7"/>
  <c r="I9600" i="7"/>
  <c r="H9600" i="7"/>
  <c r="G9600" i="7"/>
  <c r="F9600" i="7"/>
  <c r="I9599" i="7"/>
  <c r="H9599" i="7"/>
  <c r="G9599" i="7"/>
  <c r="F9599" i="7"/>
  <c r="I9598" i="7"/>
  <c r="H9598" i="7"/>
  <c r="G9598" i="7"/>
  <c r="F9598" i="7"/>
  <c r="I9597" i="7"/>
  <c r="H9597" i="7"/>
  <c r="G9597" i="7"/>
  <c r="F9597" i="7"/>
  <c r="I9596" i="7"/>
  <c r="H9596" i="7"/>
  <c r="G9596" i="7"/>
  <c r="F9596" i="7"/>
  <c r="I9595" i="7"/>
  <c r="H9595" i="7"/>
  <c r="G9595" i="7"/>
  <c r="F9595" i="7"/>
  <c r="I9594" i="7"/>
  <c r="H9594" i="7"/>
  <c r="G9594" i="7"/>
  <c r="F9594" i="7"/>
  <c r="I9593" i="7"/>
  <c r="H9593" i="7"/>
  <c r="G9593" i="7"/>
  <c r="F9593" i="7"/>
  <c r="I9592" i="7"/>
  <c r="H9592" i="7"/>
  <c r="G9592" i="7"/>
  <c r="F9592" i="7"/>
  <c r="I9591" i="7"/>
  <c r="H9591" i="7"/>
  <c r="G9591" i="7"/>
  <c r="F9591" i="7"/>
  <c r="I9590" i="7"/>
  <c r="H9590" i="7"/>
  <c r="G9590" i="7"/>
  <c r="F9590" i="7"/>
  <c r="I9589" i="7"/>
  <c r="H9589" i="7"/>
  <c r="G9589" i="7"/>
  <c r="F9589" i="7"/>
  <c r="I9588" i="7"/>
  <c r="H9588" i="7"/>
  <c r="G9588" i="7"/>
  <c r="F9588" i="7"/>
  <c r="I9587" i="7"/>
  <c r="H9587" i="7"/>
  <c r="G9587" i="7"/>
  <c r="F9587" i="7"/>
  <c r="I9586" i="7"/>
  <c r="H9586" i="7"/>
  <c r="G9586" i="7"/>
  <c r="F9586" i="7"/>
  <c r="I9585" i="7"/>
  <c r="H9585" i="7"/>
  <c r="G9585" i="7"/>
  <c r="F9585" i="7"/>
  <c r="I9584" i="7"/>
  <c r="H9584" i="7"/>
  <c r="G9584" i="7"/>
  <c r="F9584" i="7"/>
  <c r="I9583" i="7"/>
  <c r="H9583" i="7"/>
  <c r="G9583" i="7"/>
  <c r="F9583" i="7"/>
  <c r="I9582" i="7"/>
  <c r="H9582" i="7"/>
  <c r="G9582" i="7"/>
  <c r="F9582" i="7"/>
  <c r="I9581" i="7"/>
  <c r="H9581" i="7"/>
  <c r="G9581" i="7"/>
  <c r="F9581" i="7"/>
  <c r="I9580" i="7"/>
  <c r="H9580" i="7"/>
  <c r="G9580" i="7"/>
  <c r="F9580" i="7"/>
  <c r="I9579" i="7"/>
  <c r="H9579" i="7"/>
  <c r="G9579" i="7"/>
  <c r="F9579" i="7"/>
  <c r="I9578" i="7"/>
  <c r="H9578" i="7"/>
  <c r="G9578" i="7"/>
  <c r="F9578" i="7"/>
  <c r="I9577" i="7"/>
  <c r="H9577" i="7"/>
  <c r="G9577" i="7"/>
  <c r="F9577" i="7"/>
  <c r="I9576" i="7"/>
  <c r="H9576" i="7"/>
  <c r="G9576" i="7"/>
  <c r="F9576" i="7"/>
  <c r="I9575" i="7"/>
  <c r="H9575" i="7"/>
  <c r="G9575" i="7"/>
  <c r="F9575" i="7"/>
  <c r="I9574" i="7"/>
  <c r="H9574" i="7"/>
  <c r="G9574" i="7"/>
  <c r="F9574" i="7"/>
  <c r="I9573" i="7"/>
  <c r="H9573" i="7"/>
  <c r="G9573" i="7"/>
  <c r="F9573" i="7"/>
  <c r="I9572" i="7"/>
  <c r="H9572" i="7"/>
  <c r="G9572" i="7"/>
  <c r="F9572" i="7"/>
  <c r="I9571" i="7"/>
  <c r="H9571" i="7"/>
  <c r="G9571" i="7"/>
  <c r="F9571" i="7"/>
  <c r="I9570" i="7"/>
  <c r="H9570" i="7"/>
  <c r="G9570" i="7"/>
  <c r="F9570" i="7"/>
  <c r="I9569" i="7"/>
  <c r="H9569" i="7"/>
  <c r="G9569" i="7"/>
  <c r="F9569" i="7"/>
  <c r="I9568" i="7"/>
  <c r="H9568" i="7"/>
  <c r="G9568" i="7"/>
  <c r="F9568" i="7"/>
  <c r="I9567" i="7"/>
  <c r="H9567" i="7"/>
  <c r="G9567" i="7"/>
  <c r="F9567" i="7"/>
  <c r="I9566" i="7"/>
  <c r="H9566" i="7"/>
  <c r="G9566" i="7"/>
  <c r="F9566" i="7"/>
  <c r="I9565" i="7"/>
  <c r="H9565" i="7"/>
  <c r="G9565" i="7"/>
  <c r="F9565" i="7"/>
  <c r="I9564" i="7"/>
  <c r="H9564" i="7"/>
  <c r="G9564" i="7"/>
  <c r="F9564" i="7"/>
  <c r="I9563" i="7"/>
  <c r="H9563" i="7"/>
  <c r="G9563" i="7"/>
  <c r="F9563" i="7"/>
  <c r="I9562" i="7"/>
  <c r="H9562" i="7"/>
  <c r="G9562" i="7"/>
  <c r="F9562" i="7"/>
  <c r="I9561" i="7"/>
  <c r="H9561" i="7"/>
  <c r="G9561" i="7"/>
  <c r="F9561" i="7"/>
  <c r="I9560" i="7"/>
  <c r="H9560" i="7"/>
  <c r="G9560" i="7"/>
  <c r="F9560" i="7"/>
  <c r="I9559" i="7"/>
  <c r="H9559" i="7"/>
  <c r="G9559" i="7"/>
  <c r="F9559" i="7"/>
  <c r="I9558" i="7"/>
  <c r="H9558" i="7"/>
  <c r="G9558" i="7"/>
  <c r="F9558" i="7"/>
  <c r="I9557" i="7"/>
  <c r="H9557" i="7"/>
  <c r="G9557" i="7"/>
  <c r="F9557" i="7"/>
  <c r="I9556" i="7"/>
  <c r="H9556" i="7"/>
  <c r="G9556" i="7"/>
  <c r="F9556" i="7"/>
  <c r="I9555" i="7"/>
  <c r="H9555" i="7"/>
  <c r="G9555" i="7"/>
  <c r="F9555" i="7"/>
  <c r="I9554" i="7"/>
  <c r="H9554" i="7"/>
  <c r="G9554" i="7"/>
  <c r="F9554" i="7"/>
  <c r="I9553" i="7"/>
  <c r="H9553" i="7"/>
  <c r="G9553" i="7"/>
  <c r="F9553" i="7"/>
  <c r="I9552" i="7"/>
  <c r="H9552" i="7"/>
  <c r="G9552" i="7"/>
  <c r="F9552" i="7"/>
  <c r="I9551" i="7"/>
  <c r="H9551" i="7"/>
  <c r="G9551" i="7"/>
  <c r="F9551" i="7"/>
  <c r="I9550" i="7"/>
  <c r="H9550" i="7"/>
  <c r="G9550" i="7"/>
  <c r="F9550" i="7"/>
  <c r="I9549" i="7"/>
  <c r="H9549" i="7"/>
  <c r="G9549" i="7"/>
  <c r="F9549" i="7"/>
  <c r="I9548" i="7"/>
  <c r="H9548" i="7"/>
  <c r="G9548" i="7"/>
  <c r="F9548" i="7"/>
  <c r="I9547" i="7"/>
  <c r="H9547" i="7"/>
  <c r="G9547" i="7"/>
  <c r="F9547" i="7"/>
  <c r="I9546" i="7"/>
  <c r="H9546" i="7"/>
  <c r="G9546" i="7"/>
  <c r="F9546" i="7"/>
  <c r="I9545" i="7"/>
  <c r="H9545" i="7"/>
  <c r="G9545" i="7"/>
  <c r="F9545" i="7"/>
  <c r="I9544" i="7"/>
  <c r="H9544" i="7"/>
  <c r="G9544" i="7"/>
  <c r="F9544" i="7"/>
  <c r="I9543" i="7"/>
  <c r="H9543" i="7"/>
  <c r="G9543" i="7"/>
  <c r="F9543" i="7"/>
  <c r="I9542" i="7"/>
  <c r="H9542" i="7"/>
  <c r="G9542" i="7"/>
  <c r="F9542" i="7"/>
  <c r="I9541" i="7"/>
  <c r="H9541" i="7"/>
  <c r="F9541" i="7"/>
  <c r="G9541" i="7" s="1"/>
  <c r="I9540" i="7"/>
  <c r="H9540" i="7"/>
  <c r="F9540" i="7"/>
  <c r="G9540" i="7" s="1"/>
  <c r="I9539" i="7"/>
  <c r="H9539" i="7"/>
  <c r="F9539" i="7"/>
  <c r="G9539" i="7" s="1"/>
  <c r="I9538" i="7"/>
  <c r="H9538" i="7"/>
  <c r="F9538" i="7"/>
  <c r="G9538" i="7" s="1"/>
  <c r="I9537" i="7"/>
  <c r="H9537" i="7"/>
  <c r="F9537" i="7"/>
  <c r="G9537" i="7" s="1"/>
  <c r="I9536" i="7"/>
  <c r="H9536" i="7"/>
  <c r="F9536" i="7"/>
  <c r="G9536" i="7" s="1"/>
  <c r="I9535" i="7"/>
  <c r="H9535" i="7"/>
  <c r="F9535" i="7"/>
  <c r="G9535" i="7" s="1"/>
  <c r="I9534" i="7"/>
  <c r="H9534" i="7"/>
  <c r="F9534" i="7"/>
  <c r="G9534" i="7" s="1"/>
  <c r="I9533" i="7"/>
  <c r="H9533" i="7"/>
  <c r="F9533" i="7"/>
  <c r="G9533" i="7" s="1"/>
  <c r="I9532" i="7"/>
  <c r="H9532" i="7"/>
  <c r="F9532" i="7"/>
  <c r="G9532" i="7" s="1"/>
  <c r="I9531" i="7"/>
  <c r="H9531" i="7"/>
  <c r="F9531" i="7"/>
  <c r="G9531" i="7" s="1"/>
  <c r="I9530" i="7"/>
  <c r="H9530" i="7"/>
  <c r="F9530" i="7"/>
  <c r="G9530" i="7" s="1"/>
  <c r="I9529" i="7"/>
  <c r="H9529" i="7"/>
  <c r="F9529" i="7"/>
  <c r="G9529" i="7" s="1"/>
  <c r="I9528" i="7"/>
  <c r="H9528" i="7"/>
  <c r="F9528" i="7"/>
  <c r="G9528" i="7" s="1"/>
  <c r="I9527" i="7"/>
  <c r="H9527" i="7"/>
  <c r="F9527" i="7"/>
  <c r="G9527" i="7" s="1"/>
  <c r="I9526" i="7"/>
  <c r="H9526" i="7"/>
  <c r="F9526" i="7"/>
  <c r="G9526" i="7" s="1"/>
  <c r="I9525" i="7"/>
  <c r="H9525" i="7"/>
  <c r="F9525" i="7"/>
  <c r="G9525" i="7" s="1"/>
  <c r="I9524" i="7"/>
  <c r="H9524" i="7"/>
  <c r="F9524" i="7"/>
  <c r="G9524" i="7" s="1"/>
  <c r="I9523" i="7"/>
  <c r="H9523" i="7"/>
  <c r="F9523" i="7"/>
  <c r="G9523" i="7" s="1"/>
  <c r="I9522" i="7"/>
  <c r="H9522" i="7"/>
  <c r="F9522" i="7"/>
  <c r="G9522" i="7" s="1"/>
  <c r="I9521" i="7"/>
  <c r="H9521" i="7"/>
  <c r="F9521" i="7"/>
  <c r="G9521" i="7" s="1"/>
  <c r="I9520" i="7"/>
  <c r="H9520" i="7"/>
  <c r="F9520" i="7"/>
  <c r="G9520" i="7" s="1"/>
  <c r="I9519" i="7"/>
  <c r="H9519" i="7"/>
  <c r="F9519" i="7"/>
  <c r="G9519" i="7" s="1"/>
  <c r="I9518" i="7"/>
  <c r="H9518" i="7"/>
  <c r="F9518" i="7"/>
  <c r="G9518" i="7" s="1"/>
  <c r="I9517" i="7"/>
  <c r="H9517" i="7"/>
  <c r="F9517" i="7"/>
  <c r="G9517" i="7" s="1"/>
  <c r="I9516" i="7"/>
  <c r="H9516" i="7"/>
  <c r="F9516" i="7"/>
  <c r="G9516" i="7" s="1"/>
  <c r="I9515" i="7"/>
  <c r="H9515" i="7"/>
  <c r="F9515" i="7"/>
  <c r="G9515" i="7" s="1"/>
  <c r="I9514" i="7"/>
  <c r="H9514" i="7"/>
  <c r="F9514" i="7"/>
  <c r="G9514" i="7" s="1"/>
  <c r="I9513" i="7"/>
  <c r="H9513" i="7"/>
  <c r="F9513" i="7"/>
  <c r="G9513" i="7" s="1"/>
  <c r="I9512" i="7"/>
  <c r="H9512" i="7"/>
  <c r="F9512" i="7"/>
  <c r="G9512" i="7" s="1"/>
  <c r="I9511" i="7"/>
  <c r="H9511" i="7"/>
  <c r="F9511" i="7"/>
  <c r="G9511" i="7" s="1"/>
  <c r="I9510" i="7"/>
  <c r="H9510" i="7"/>
  <c r="F9510" i="7"/>
  <c r="G9510" i="7" s="1"/>
  <c r="I9509" i="7"/>
  <c r="H9509" i="7"/>
  <c r="F9509" i="7"/>
  <c r="G9509" i="7" s="1"/>
  <c r="I9508" i="7"/>
  <c r="H9508" i="7"/>
  <c r="F9508" i="7"/>
  <c r="G9508" i="7" s="1"/>
  <c r="I9507" i="7"/>
  <c r="H9507" i="7"/>
  <c r="F9507" i="7"/>
  <c r="G9507" i="7" s="1"/>
  <c r="I9506" i="7"/>
  <c r="H9506" i="7"/>
  <c r="F9506" i="7"/>
  <c r="G9506" i="7" s="1"/>
  <c r="I9505" i="7"/>
  <c r="H9505" i="7"/>
  <c r="F9505" i="7"/>
  <c r="G9505" i="7" s="1"/>
  <c r="I9504" i="7"/>
  <c r="H9504" i="7"/>
  <c r="F9504" i="7"/>
  <c r="G9504" i="7" s="1"/>
  <c r="I9503" i="7"/>
  <c r="H9503" i="7"/>
  <c r="F9503" i="7"/>
  <c r="G9503" i="7" s="1"/>
  <c r="I9502" i="7"/>
  <c r="H9502" i="7"/>
  <c r="F9502" i="7"/>
  <c r="G9502" i="7" s="1"/>
  <c r="I9501" i="7"/>
  <c r="H9501" i="7"/>
  <c r="F9501" i="7"/>
  <c r="G9501" i="7" s="1"/>
  <c r="I9500" i="7"/>
  <c r="H9500" i="7"/>
  <c r="F9500" i="7"/>
  <c r="G9500" i="7" s="1"/>
  <c r="I9499" i="7"/>
  <c r="H9499" i="7"/>
  <c r="F9499" i="7"/>
  <c r="G9499" i="7" s="1"/>
  <c r="I9498" i="7"/>
  <c r="H9498" i="7"/>
  <c r="F9498" i="7"/>
  <c r="G9498" i="7" s="1"/>
  <c r="I9497" i="7"/>
  <c r="H9497" i="7"/>
  <c r="F9497" i="7"/>
  <c r="G9497" i="7" s="1"/>
  <c r="I9496" i="7"/>
  <c r="H9496" i="7"/>
  <c r="F9496" i="7"/>
  <c r="G9496" i="7" s="1"/>
  <c r="I9495" i="7"/>
  <c r="H9495" i="7"/>
  <c r="F9495" i="7"/>
  <c r="G9495" i="7" s="1"/>
  <c r="I9494" i="7"/>
  <c r="H9494" i="7"/>
  <c r="F9494" i="7"/>
  <c r="G9494" i="7" s="1"/>
  <c r="I9493" i="7"/>
  <c r="H9493" i="7"/>
  <c r="F9493" i="7"/>
  <c r="G9493" i="7" s="1"/>
  <c r="I9492" i="7"/>
  <c r="H9492" i="7"/>
  <c r="F9492" i="7"/>
  <c r="G9492" i="7" s="1"/>
  <c r="I9491" i="7"/>
  <c r="H9491" i="7"/>
  <c r="F9491" i="7"/>
  <c r="G9491" i="7" s="1"/>
  <c r="I9490" i="7"/>
  <c r="H9490" i="7"/>
  <c r="F9490" i="7"/>
  <c r="G9490" i="7" s="1"/>
  <c r="I9489" i="7"/>
  <c r="H9489" i="7"/>
  <c r="F9489" i="7"/>
  <c r="G9489" i="7" s="1"/>
  <c r="I9488" i="7"/>
  <c r="H9488" i="7"/>
  <c r="F9488" i="7"/>
  <c r="G9488" i="7" s="1"/>
  <c r="I9487" i="7"/>
  <c r="H9487" i="7"/>
  <c r="F9487" i="7"/>
  <c r="G9487" i="7" s="1"/>
  <c r="I9486" i="7"/>
  <c r="H9486" i="7"/>
  <c r="F9486" i="7"/>
  <c r="G9486" i="7" s="1"/>
  <c r="I9485" i="7"/>
  <c r="H9485" i="7"/>
  <c r="F9485" i="7"/>
  <c r="G9485" i="7" s="1"/>
  <c r="I9484" i="7"/>
  <c r="H9484" i="7"/>
  <c r="F9484" i="7"/>
  <c r="G9484" i="7" s="1"/>
  <c r="I9483" i="7"/>
  <c r="H9483" i="7"/>
  <c r="F9483" i="7"/>
  <c r="G9483" i="7" s="1"/>
  <c r="I9482" i="7"/>
  <c r="H9482" i="7"/>
  <c r="F9482" i="7"/>
  <c r="G9482" i="7" s="1"/>
  <c r="I9481" i="7"/>
  <c r="H9481" i="7"/>
  <c r="F9481" i="7"/>
  <c r="G9481" i="7" s="1"/>
  <c r="I9480" i="7"/>
  <c r="H9480" i="7"/>
  <c r="F9480" i="7"/>
  <c r="G9480" i="7" s="1"/>
  <c r="I9479" i="7"/>
  <c r="H9479" i="7"/>
  <c r="F9479" i="7"/>
  <c r="G9479" i="7" s="1"/>
  <c r="I9478" i="7"/>
  <c r="H9478" i="7"/>
  <c r="F9478" i="7"/>
  <c r="G9478" i="7" s="1"/>
  <c r="I9477" i="7"/>
  <c r="H9477" i="7"/>
  <c r="F9477" i="7"/>
  <c r="G9477" i="7" s="1"/>
  <c r="I9476" i="7"/>
  <c r="H9476" i="7"/>
  <c r="F9476" i="7"/>
  <c r="G9476" i="7" s="1"/>
  <c r="I9475" i="7"/>
  <c r="H9475" i="7"/>
  <c r="F9475" i="7"/>
  <c r="G9475" i="7" s="1"/>
  <c r="I9474" i="7"/>
  <c r="H9474" i="7"/>
  <c r="F9474" i="7"/>
  <c r="G9474" i="7" s="1"/>
  <c r="I9473" i="7"/>
  <c r="H9473" i="7"/>
  <c r="F9473" i="7"/>
  <c r="G9473" i="7" s="1"/>
  <c r="I9472" i="7"/>
  <c r="H9472" i="7"/>
  <c r="F9472" i="7"/>
  <c r="G9472" i="7" s="1"/>
  <c r="I9471" i="7"/>
  <c r="H9471" i="7"/>
  <c r="F9471" i="7"/>
  <c r="G9471" i="7" s="1"/>
  <c r="I9470" i="7"/>
  <c r="H9470" i="7"/>
  <c r="F9470" i="7"/>
  <c r="G9470" i="7" s="1"/>
  <c r="I9469" i="7"/>
  <c r="H9469" i="7"/>
  <c r="F9469" i="7"/>
  <c r="G9469" i="7" s="1"/>
  <c r="I9468" i="7"/>
  <c r="H9468" i="7"/>
  <c r="F9468" i="7"/>
  <c r="G9468" i="7" s="1"/>
  <c r="I9467" i="7"/>
  <c r="H9467" i="7"/>
  <c r="F9467" i="7"/>
  <c r="G9467" i="7" s="1"/>
  <c r="I9466" i="7"/>
  <c r="H9466" i="7"/>
  <c r="F9466" i="7"/>
  <c r="G9466" i="7" s="1"/>
  <c r="I9465" i="7"/>
  <c r="H9465" i="7"/>
  <c r="F9465" i="7"/>
  <c r="G9465" i="7" s="1"/>
  <c r="I9464" i="7"/>
  <c r="H9464" i="7"/>
  <c r="F9464" i="7"/>
  <c r="G9464" i="7" s="1"/>
  <c r="I9463" i="7"/>
  <c r="H9463" i="7"/>
  <c r="F9463" i="7"/>
  <c r="G9463" i="7" s="1"/>
  <c r="I9462" i="7"/>
  <c r="H9462" i="7"/>
  <c r="F9462" i="7"/>
  <c r="G9462" i="7" s="1"/>
  <c r="I9461" i="7"/>
  <c r="H9461" i="7"/>
  <c r="F9461" i="7"/>
  <c r="G9461" i="7" s="1"/>
  <c r="I9460" i="7"/>
  <c r="H9460" i="7"/>
  <c r="F9460" i="7"/>
  <c r="G9460" i="7" s="1"/>
  <c r="I9459" i="7"/>
  <c r="H9459" i="7"/>
  <c r="F9459" i="7"/>
  <c r="G9459" i="7" s="1"/>
  <c r="I9458" i="7"/>
  <c r="H9458" i="7"/>
  <c r="F9458" i="7"/>
  <c r="G9458" i="7" s="1"/>
  <c r="I9457" i="7"/>
  <c r="H9457" i="7"/>
  <c r="F9457" i="7"/>
  <c r="G9457" i="7" s="1"/>
  <c r="I9456" i="7"/>
  <c r="H9456" i="7"/>
  <c r="F9456" i="7"/>
  <c r="G9456" i="7" s="1"/>
  <c r="I9455" i="7"/>
  <c r="H9455" i="7"/>
  <c r="F9455" i="7"/>
  <c r="G9455" i="7" s="1"/>
  <c r="I9454" i="7"/>
  <c r="H9454" i="7"/>
  <c r="F9454" i="7"/>
  <c r="G9454" i="7" s="1"/>
  <c r="I9453" i="7"/>
  <c r="H9453" i="7"/>
  <c r="F9453" i="7"/>
  <c r="G9453" i="7" s="1"/>
  <c r="I9452" i="7"/>
  <c r="H9452" i="7"/>
  <c r="F9452" i="7"/>
  <c r="G9452" i="7" s="1"/>
  <c r="I9451" i="7"/>
  <c r="H9451" i="7"/>
  <c r="F9451" i="7"/>
  <c r="G9451" i="7" s="1"/>
  <c r="I9450" i="7"/>
  <c r="H9450" i="7"/>
  <c r="F9450" i="7"/>
  <c r="G9450" i="7" s="1"/>
  <c r="I9449" i="7"/>
  <c r="H9449" i="7"/>
  <c r="F9449" i="7"/>
  <c r="G9449" i="7" s="1"/>
  <c r="I9448" i="7"/>
  <c r="H9448" i="7"/>
  <c r="F9448" i="7"/>
  <c r="G9448" i="7" s="1"/>
  <c r="I9447" i="7"/>
  <c r="H9447" i="7"/>
  <c r="F9447" i="7"/>
  <c r="G9447" i="7" s="1"/>
  <c r="I9446" i="7"/>
  <c r="H9446" i="7"/>
  <c r="F9446" i="7"/>
  <c r="G9446" i="7" s="1"/>
  <c r="I9445" i="7"/>
  <c r="H9445" i="7"/>
  <c r="F9445" i="7"/>
  <c r="G9445" i="7" s="1"/>
  <c r="I9444" i="7"/>
  <c r="H9444" i="7"/>
  <c r="F9444" i="7"/>
  <c r="G9444" i="7" s="1"/>
  <c r="I9443" i="7"/>
  <c r="H9443" i="7"/>
  <c r="F9443" i="7"/>
  <c r="G9443" i="7" s="1"/>
  <c r="I9442" i="7"/>
  <c r="H9442" i="7"/>
  <c r="F9442" i="7"/>
  <c r="G9442" i="7" s="1"/>
  <c r="I9441" i="7"/>
  <c r="H9441" i="7"/>
  <c r="F9441" i="7"/>
  <c r="G9441" i="7" s="1"/>
  <c r="I9440" i="7"/>
  <c r="H9440" i="7"/>
  <c r="F9440" i="7"/>
  <c r="G9440" i="7" s="1"/>
  <c r="I9439" i="7"/>
  <c r="H9439" i="7"/>
  <c r="F9439" i="7"/>
  <c r="G9439" i="7" s="1"/>
  <c r="I9438" i="7"/>
  <c r="H9438" i="7"/>
  <c r="F9438" i="7"/>
  <c r="G9438" i="7" s="1"/>
  <c r="I9437" i="7"/>
  <c r="H9437" i="7"/>
  <c r="F9437" i="7"/>
  <c r="G9437" i="7" s="1"/>
  <c r="I9436" i="7"/>
  <c r="H9436" i="7"/>
  <c r="F9436" i="7"/>
  <c r="G9436" i="7" s="1"/>
  <c r="I9435" i="7"/>
  <c r="H9435" i="7"/>
  <c r="F9435" i="7"/>
  <c r="G9435" i="7" s="1"/>
  <c r="I9434" i="7"/>
  <c r="H9434" i="7"/>
  <c r="F9434" i="7"/>
  <c r="G9434" i="7" s="1"/>
  <c r="I9433" i="7"/>
  <c r="H9433" i="7"/>
  <c r="F9433" i="7"/>
  <c r="G9433" i="7" s="1"/>
  <c r="I9432" i="7"/>
  <c r="H9432" i="7"/>
  <c r="F9432" i="7"/>
  <c r="G9432" i="7" s="1"/>
  <c r="I9431" i="7"/>
  <c r="H9431" i="7"/>
  <c r="F9431" i="7"/>
  <c r="G9431" i="7" s="1"/>
  <c r="I9430" i="7"/>
  <c r="H9430" i="7"/>
  <c r="F9430" i="7"/>
  <c r="G9430" i="7" s="1"/>
  <c r="I9429" i="7"/>
  <c r="H9429" i="7"/>
  <c r="F9429" i="7"/>
  <c r="G9429" i="7" s="1"/>
  <c r="I9428" i="7"/>
  <c r="H9428" i="7"/>
  <c r="F9428" i="7"/>
  <c r="G9428" i="7" s="1"/>
  <c r="I9427" i="7"/>
  <c r="H9427" i="7"/>
  <c r="F9427" i="7"/>
  <c r="G9427" i="7" s="1"/>
  <c r="I9426" i="7"/>
  <c r="H9426" i="7"/>
  <c r="F9426" i="7"/>
  <c r="G9426" i="7" s="1"/>
  <c r="I9425" i="7"/>
  <c r="H9425" i="7"/>
  <c r="F9425" i="7"/>
  <c r="G9425" i="7" s="1"/>
  <c r="I9424" i="7"/>
  <c r="H9424" i="7"/>
  <c r="F9424" i="7"/>
  <c r="G9424" i="7" s="1"/>
  <c r="I9423" i="7"/>
  <c r="H9423" i="7"/>
  <c r="F9423" i="7"/>
  <c r="G9423" i="7" s="1"/>
  <c r="I9422" i="7"/>
  <c r="H9422" i="7"/>
  <c r="F9422" i="7"/>
  <c r="G9422" i="7" s="1"/>
  <c r="I9421" i="7"/>
  <c r="H9421" i="7"/>
  <c r="F9421" i="7"/>
  <c r="G9421" i="7" s="1"/>
  <c r="I9420" i="7"/>
  <c r="H9420" i="7"/>
  <c r="F9420" i="7"/>
  <c r="G9420" i="7" s="1"/>
  <c r="I9419" i="7"/>
  <c r="H9419" i="7"/>
  <c r="F9419" i="7"/>
  <c r="G9419" i="7" s="1"/>
  <c r="I9418" i="7"/>
  <c r="H9418" i="7"/>
  <c r="F9418" i="7"/>
  <c r="G9418" i="7" s="1"/>
  <c r="I9417" i="7"/>
  <c r="H9417" i="7"/>
  <c r="F9417" i="7"/>
  <c r="G9417" i="7" s="1"/>
  <c r="I9416" i="7"/>
  <c r="H9416" i="7"/>
  <c r="F9416" i="7"/>
  <c r="G9416" i="7" s="1"/>
  <c r="I9415" i="7"/>
  <c r="H9415" i="7"/>
  <c r="F9415" i="7"/>
  <c r="G9415" i="7" s="1"/>
  <c r="I9414" i="7"/>
  <c r="H9414" i="7"/>
  <c r="F9414" i="7"/>
  <c r="G9414" i="7" s="1"/>
  <c r="I9413" i="7"/>
  <c r="H9413" i="7"/>
  <c r="F9413" i="7"/>
  <c r="G9413" i="7" s="1"/>
  <c r="I9412" i="7"/>
  <c r="H9412" i="7"/>
  <c r="F9412" i="7"/>
  <c r="G9412" i="7" s="1"/>
  <c r="I9411" i="7"/>
  <c r="H9411" i="7"/>
  <c r="F9411" i="7"/>
  <c r="G9411" i="7" s="1"/>
  <c r="I9410" i="7"/>
  <c r="H9410" i="7"/>
  <c r="F9410" i="7"/>
  <c r="G9410" i="7" s="1"/>
  <c r="I9409" i="7"/>
  <c r="H9409" i="7"/>
  <c r="F9409" i="7"/>
  <c r="G9409" i="7" s="1"/>
  <c r="I9408" i="7"/>
  <c r="H9408" i="7"/>
  <c r="F9408" i="7"/>
  <c r="G9408" i="7" s="1"/>
  <c r="I9407" i="7"/>
  <c r="H9407" i="7"/>
  <c r="F9407" i="7"/>
  <c r="G9407" i="7" s="1"/>
  <c r="I9406" i="7"/>
  <c r="H9406" i="7"/>
  <c r="F9406" i="7"/>
  <c r="G9406" i="7" s="1"/>
  <c r="I9405" i="7"/>
  <c r="H9405" i="7"/>
  <c r="F9405" i="7"/>
  <c r="G9405" i="7" s="1"/>
  <c r="I9404" i="7"/>
  <c r="H9404" i="7"/>
  <c r="F9404" i="7"/>
  <c r="G9404" i="7" s="1"/>
  <c r="I9403" i="7"/>
  <c r="H9403" i="7"/>
  <c r="F9403" i="7"/>
  <c r="G9403" i="7" s="1"/>
  <c r="I9402" i="7"/>
  <c r="H9402" i="7"/>
  <c r="F9402" i="7"/>
  <c r="G9402" i="7" s="1"/>
  <c r="I9401" i="7"/>
  <c r="H9401" i="7"/>
  <c r="F9401" i="7"/>
  <c r="G9401" i="7" s="1"/>
  <c r="I9400" i="7"/>
  <c r="H9400" i="7"/>
  <c r="F9400" i="7"/>
  <c r="G9400" i="7" s="1"/>
  <c r="I9399" i="7"/>
  <c r="H9399" i="7"/>
  <c r="F9399" i="7"/>
  <c r="G9399" i="7" s="1"/>
  <c r="I9398" i="7"/>
  <c r="H9398" i="7"/>
  <c r="F9398" i="7"/>
  <c r="G9398" i="7" s="1"/>
  <c r="I9397" i="7"/>
  <c r="H9397" i="7"/>
  <c r="F9397" i="7"/>
  <c r="G9397" i="7" s="1"/>
  <c r="I9396" i="7"/>
  <c r="H9396" i="7"/>
  <c r="F9396" i="7"/>
  <c r="G9396" i="7" s="1"/>
  <c r="I9395" i="7"/>
  <c r="H9395" i="7"/>
  <c r="F9395" i="7"/>
  <c r="G9395" i="7" s="1"/>
  <c r="I9394" i="7"/>
  <c r="H9394" i="7"/>
  <c r="F9394" i="7"/>
  <c r="G9394" i="7" s="1"/>
  <c r="I9393" i="7"/>
  <c r="H9393" i="7"/>
  <c r="F9393" i="7"/>
  <c r="G9393" i="7" s="1"/>
  <c r="I9392" i="7"/>
  <c r="H9392" i="7"/>
  <c r="F9392" i="7"/>
  <c r="G9392" i="7" s="1"/>
  <c r="I9391" i="7"/>
  <c r="H9391" i="7"/>
  <c r="F9391" i="7"/>
  <c r="G9391" i="7" s="1"/>
  <c r="I9390" i="7"/>
  <c r="H9390" i="7"/>
  <c r="F9390" i="7"/>
  <c r="G9390" i="7" s="1"/>
  <c r="I9389" i="7"/>
  <c r="H9389" i="7"/>
  <c r="F9389" i="7"/>
  <c r="G9389" i="7" s="1"/>
  <c r="I9388" i="7"/>
  <c r="H9388" i="7"/>
  <c r="F9388" i="7"/>
  <c r="G9388" i="7" s="1"/>
  <c r="I9387" i="7"/>
  <c r="H9387" i="7"/>
  <c r="F9387" i="7"/>
  <c r="G9387" i="7" s="1"/>
  <c r="I9386" i="7"/>
  <c r="H9386" i="7"/>
  <c r="F9386" i="7"/>
  <c r="G9386" i="7" s="1"/>
  <c r="I9385" i="7"/>
  <c r="H9385" i="7"/>
  <c r="F9385" i="7"/>
  <c r="G9385" i="7" s="1"/>
  <c r="I9384" i="7"/>
  <c r="H9384" i="7"/>
  <c r="F9384" i="7"/>
  <c r="G9384" i="7" s="1"/>
  <c r="I9383" i="7"/>
  <c r="H9383" i="7"/>
  <c r="F9383" i="7"/>
  <c r="G9383" i="7" s="1"/>
  <c r="I9382" i="7"/>
  <c r="H9382" i="7"/>
  <c r="F9382" i="7"/>
  <c r="G9382" i="7" s="1"/>
  <c r="I9381" i="7"/>
  <c r="H9381" i="7"/>
  <c r="F9381" i="7"/>
  <c r="G9381" i="7" s="1"/>
  <c r="I9380" i="7"/>
  <c r="H9380" i="7"/>
  <c r="F9380" i="7"/>
  <c r="G9380" i="7" s="1"/>
  <c r="I9379" i="7"/>
  <c r="H9379" i="7"/>
  <c r="F9379" i="7"/>
  <c r="G9379" i="7" s="1"/>
  <c r="I9378" i="7"/>
  <c r="H9378" i="7"/>
  <c r="F9378" i="7"/>
  <c r="G9378" i="7" s="1"/>
  <c r="I9377" i="7"/>
  <c r="H9377" i="7"/>
  <c r="F9377" i="7"/>
  <c r="G9377" i="7" s="1"/>
  <c r="I9376" i="7"/>
  <c r="H9376" i="7"/>
  <c r="F9376" i="7"/>
  <c r="G9376" i="7" s="1"/>
  <c r="I9375" i="7"/>
  <c r="H9375" i="7"/>
  <c r="F9375" i="7"/>
  <c r="G9375" i="7" s="1"/>
  <c r="I9374" i="7"/>
  <c r="H9374" i="7"/>
  <c r="F9374" i="7"/>
  <c r="G9374" i="7" s="1"/>
  <c r="I9373" i="7"/>
  <c r="H9373" i="7"/>
  <c r="F9373" i="7"/>
  <c r="G9373" i="7" s="1"/>
  <c r="I9372" i="7"/>
  <c r="H9372" i="7"/>
  <c r="F9372" i="7"/>
  <c r="G9372" i="7" s="1"/>
  <c r="I9371" i="7"/>
  <c r="H9371" i="7"/>
  <c r="F9371" i="7"/>
  <c r="G9371" i="7" s="1"/>
  <c r="I9370" i="7"/>
  <c r="H9370" i="7"/>
  <c r="F9370" i="7"/>
  <c r="G9370" i="7" s="1"/>
  <c r="I9369" i="7"/>
  <c r="H9369" i="7"/>
  <c r="F9369" i="7"/>
  <c r="G9369" i="7" s="1"/>
  <c r="I9368" i="7"/>
  <c r="H9368" i="7"/>
  <c r="F9368" i="7"/>
  <c r="G9368" i="7" s="1"/>
  <c r="I9367" i="7"/>
  <c r="H9367" i="7"/>
  <c r="F9367" i="7"/>
  <c r="G9367" i="7" s="1"/>
  <c r="I9366" i="7"/>
  <c r="H9366" i="7"/>
  <c r="F9366" i="7"/>
  <c r="G9366" i="7" s="1"/>
  <c r="I9365" i="7"/>
  <c r="H9365" i="7"/>
  <c r="F9365" i="7"/>
  <c r="G9365" i="7" s="1"/>
  <c r="I9364" i="7"/>
  <c r="H9364" i="7"/>
  <c r="F9364" i="7"/>
  <c r="G9364" i="7" s="1"/>
  <c r="I9363" i="7"/>
  <c r="H9363" i="7"/>
  <c r="F9363" i="7"/>
  <c r="G9363" i="7" s="1"/>
  <c r="I9362" i="7"/>
  <c r="H9362" i="7"/>
  <c r="F9362" i="7"/>
  <c r="G9362" i="7" s="1"/>
  <c r="I9361" i="7"/>
  <c r="H9361" i="7"/>
  <c r="F9361" i="7"/>
  <c r="G9361" i="7" s="1"/>
  <c r="I9360" i="7"/>
  <c r="H9360" i="7"/>
  <c r="F9360" i="7"/>
  <c r="G9360" i="7" s="1"/>
  <c r="I9359" i="7"/>
  <c r="H9359" i="7"/>
  <c r="F9359" i="7"/>
  <c r="G9359" i="7" s="1"/>
  <c r="I9358" i="7"/>
  <c r="H9358" i="7"/>
  <c r="F9358" i="7"/>
  <c r="G9358" i="7" s="1"/>
  <c r="I9357" i="7"/>
  <c r="H9357" i="7"/>
  <c r="F9357" i="7"/>
  <c r="G9357" i="7" s="1"/>
  <c r="I9356" i="7"/>
  <c r="H9356" i="7"/>
  <c r="F9356" i="7"/>
  <c r="G9356" i="7" s="1"/>
  <c r="I9355" i="7"/>
  <c r="H9355" i="7"/>
  <c r="F9355" i="7"/>
  <c r="G9355" i="7" s="1"/>
  <c r="I9354" i="7"/>
  <c r="H9354" i="7"/>
  <c r="F9354" i="7"/>
  <c r="G9354" i="7" s="1"/>
  <c r="I9353" i="7"/>
  <c r="H9353" i="7"/>
  <c r="F9353" i="7"/>
  <c r="G9353" i="7" s="1"/>
  <c r="I9352" i="7"/>
  <c r="H9352" i="7"/>
  <c r="F9352" i="7"/>
  <c r="G9352" i="7" s="1"/>
  <c r="I9351" i="7"/>
  <c r="H9351" i="7"/>
  <c r="F9351" i="7"/>
  <c r="G9351" i="7" s="1"/>
  <c r="I9350" i="7"/>
  <c r="H9350" i="7"/>
  <c r="F9350" i="7"/>
  <c r="G9350" i="7" s="1"/>
  <c r="I9349" i="7"/>
  <c r="H9349" i="7"/>
  <c r="F9349" i="7"/>
  <c r="G9349" i="7" s="1"/>
  <c r="I9348" i="7"/>
  <c r="H9348" i="7"/>
  <c r="F9348" i="7"/>
  <c r="G9348" i="7" s="1"/>
  <c r="I9347" i="7"/>
  <c r="H9347" i="7"/>
  <c r="F9347" i="7"/>
  <c r="G9347" i="7" s="1"/>
  <c r="I9346" i="7"/>
  <c r="H9346" i="7"/>
  <c r="F9346" i="7"/>
  <c r="G9346" i="7" s="1"/>
  <c r="I9345" i="7"/>
  <c r="H9345" i="7"/>
  <c r="F9345" i="7"/>
  <c r="G9345" i="7" s="1"/>
  <c r="I9344" i="7"/>
  <c r="H9344" i="7"/>
  <c r="F9344" i="7"/>
  <c r="G9344" i="7" s="1"/>
  <c r="I9343" i="7"/>
  <c r="H9343" i="7"/>
  <c r="F9343" i="7"/>
  <c r="G9343" i="7" s="1"/>
  <c r="I9342" i="7"/>
  <c r="H9342" i="7"/>
  <c r="F9342" i="7"/>
  <c r="G9342" i="7" s="1"/>
  <c r="I9341" i="7"/>
  <c r="H9341" i="7"/>
  <c r="F9341" i="7"/>
  <c r="G9341" i="7" s="1"/>
  <c r="I9340" i="7"/>
  <c r="H9340" i="7"/>
  <c r="F9340" i="7"/>
  <c r="G9340" i="7" s="1"/>
  <c r="I9339" i="7"/>
  <c r="H9339" i="7"/>
  <c r="F9339" i="7"/>
  <c r="G9339" i="7" s="1"/>
  <c r="I9338" i="7"/>
  <c r="H9338" i="7"/>
  <c r="F9338" i="7"/>
  <c r="G9338" i="7" s="1"/>
  <c r="I9337" i="7"/>
  <c r="H9337" i="7"/>
  <c r="F9337" i="7"/>
  <c r="G9337" i="7" s="1"/>
  <c r="I9336" i="7"/>
  <c r="H9336" i="7"/>
  <c r="F9336" i="7"/>
  <c r="G9336" i="7" s="1"/>
  <c r="I9335" i="7"/>
  <c r="H9335" i="7"/>
  <c r="F9335" i="7"/>
  <c r="G9335" i="7" s="1"/>
  <c r="I9334" i="7"/>
  <c r="H9334" i="7"/>
  <c r="F9334" i="7"/>
  <c r="G9334" i="7" s="1"/>
  <c r="I9333" i="7"/>
  <c r="H9333" i="7"/>
  <c r="F9333" i="7"/>
  <c r="G9333" i="7" s="1"/>
  <c r="I9332" i="7"/>
  <c r="H9332" i="7"/>
  <c r="F9332" i="7"/>
  <c r="G9332" i="7" s="1"/>
  <c r="I9331" i="7"/>
  <c r="H9331" i="7"/>
  <c r="F9331" i="7"/>
  <c r="G9331" i="7" s="1"/>
  <c r="I9330" i="7"/>
  <c r="H9330" i="7"/>
  <c r="F9330" i="7"/>
  <c r="G9330" i="7" s="1"/>
  <c r="I9329" i="7"/>
  <c r="H9329" i="7"/>
  <c r="F9329" i="7"/>
  <c r="G9329" i="7" s="1"/>
  <c r="I9328" i="7"/>
  <c r="H9328" i="7"/>
  <c r="F9328" i="7"/>
  <c r="G9328" i="7" s="1"/>
  <c r="I9327" i="7"/>
  <c r="H9327" i="7"/>
  <c r="F9327" i="7"/>
  <c r="G9327" i="7" s="1"/>
  <c r="I9326" i="7"/>
  <c r="H9326" i="7"/>
  <c r="F9326" i="7"/>
  <c r="G9326" i="7" s="1"/>
  <c r="I9325" i="7"/>
  <c r="H9325" i="7"/>
  <c r="F9325" i="7"/>
  <c r="G9325" i="7" s="1"/>
  <c r="I9324" i="7"/>
  <c r="H9324" i="7"/>
  <c r="F9324" i="7"/>
  <c r="G9324" i="7" s="1"/>
  <c r="I9323" i="7"/>
  <c r="H9323" i="7"/>
  <c r="F9323" i="7"/>
  <c r="G9323" i="7" s="1"/>
  <c r="I9322" i="7"/>
  <c r="H9322" i="7"/>
  <c r="F9322" i="7"/>
  <c r="G9322" i="7" s="1"/>
  <c r="I9321" i="7"/>
  <c r="H9321" i="7"/>
  <c r="F9321" i="7"/>
  <c r="G9321" i="7" s="1"/>
  <c r="I9320" i="7"/>
  <c r="H9320" i="7"/>
  <c r="F9320" i="7"/>
  <c r="G9320" i="7" s="1"/>
  <c r="I9319" i="7"/>
  <c r="H9319" i="7"/>
  <c r="F9319" i="7"/>
  <c r="G9319" i="7" s="1"/>
  <c r="I9318" i="7"/>
  <c r="H9318" i="7"/>
  <c r="F9318" i="7"/>
  <c r="G9318" i="7" s="1"/>
  <c r="I9317" i="7"/>
  <c r="H9317" i="7"/>
  <c r="F9317" i="7"/>
  <c r="G9317" i="7" s="1"/>
  <c r="I9316" i="7"/>
  <c r="H9316" i="7"/>
  <c r="F9316" i="7"/>
  <c r="G9316" i="7" s="1"/>
  <c r="I9315" i="7"/>
  <c r="H9315" i="7"/>
  <c r="F9315" i="7"/>
  <c r="G9315" i="7" s="1"/>
  <c r="I9314" i="7"/>
  <c r="H9314" i="7"/>
  <c r="F9314" i="7"/>
  <c r="G9314" i="7" s="1"/>
  <c r="I9313" i="7"/>
  <c r="H9313" i="7"/>
  <c r="F9313" i="7"/>
  <c r="G9313" i="7" s="1"/>
  <c r="I9312" i="7"/>
  <c r="H9312" i="7"/>
  <c r="F9312" i="7"/>
  <c r="G9312" i="7" s="1"/>
  <c r="I9311" i="7"/>
  <c r="H9311" i="7"/>
  <c r="F9311" i="7"/>
  <c r="G9311" i="7" s="1"/>
  <c r="I9310" i="7"/>
  <c r="H9310" i="7"/>
  <c r="F9310" i="7"/>
  <c r="G9310" i="7" s="1"/>
  <c r="I9309" i="7"/>
  <c r="H9309" i="7"/>
  <c r="F9309" i="7"/>
  <c r="G9309" i="7" s="1"/>
  <c r="I9308" i="7"/>
  <c r="H9308" i="7"/>
  <c r="F9308" i="7"/>
  <c r="G9308" i="7" s="1"/>
  <c r="I9307" i="7"/>
  <c r="H9307" i="7"/>
  <c r="F9307" i="7"/>
  <c r="G9307" i="7" s="1"/>
  <c r="I9306" i="7"/>
  <c r="H9306" i="7"/>
  <c r="F9306" i="7"/>
  <c r="G9306" i="7" s="1"/>
  <c r="I9305" i="7"/>
  <c r="H9305" i="7"/>
  <c r="F9305" i="7"/>
  <c r="G9305" i="7" s="1"/>
  <c r="I9304" i="7"/>
  <c r="H9304" i="7"/>
  <c r="F9304" i="7"/>
  <c r="G9304" i="7" s="1"/>
  <c r="I9303" i="7"/>
  <c r="H9303" i="7"/>
  <c r="F9303" i="7"/>
  <c r="G9303" i="7" s="1"/>
  <c r="I9302" i="7"/>
  <c r="H9302" i="7"/>
  <c r="F9302" i="7"/>
  <c r="G9302" i="7" s="1"/>
  <c r="I9301" i="7"/>
  <c r="H9301" i="7"/>
  <c r="F9301" i="7"/>
  <c r="G9301" i="7" s="1"/>
  <c r="I9300" i="7"/>
  <c r="H9300" i="7"/>
  <c r="F9300" i="7"/>
  <c r="G9300" i="7" s="1"/>
  <c r="I9299" i="7"/>
  <c r="H9299" i="7"/>
  <c r="F9299" i="7"/>
  <c r="G9299" i="7" s="1"/>
  <c r="I9298" i="7"/>
  <c r="H9298" i="7"/>
  <c r="F9298" i="7"/>
  <c r="G9298" i="7" s="1"/>
  <c r="I9297" i="7"/>
  <c r="H9297" i="7"/>
  <c r="F9297" i="7"/>
  <c r="G9297" i="7" s="1"/>
  <c r="I9296" i="7"/>
  <c r="H9296" i="7"/>
  <c r="F9296" i="7"/>
  <c r="G9296" i="7" s="1"/>
  <c r="I9295" i="7"/>
  <c r="H9295" i="7"/>
  <c r="F9295" i="7"/>
  <c r="G9295" i="7" s="1"/>
  <c r="I9294" i="7"/>
  <c r="H9294" i="7"/>
  <c r="F9294" i="7"/>
  <c r="G9294" i="7" s="1"/>
  <c r="I9293" i="7"/>
  <c r="H9293" i="7"/>
  <c r="F9293" i="7"/>
  <c r="G9293" i="7" s="1"/>
  <c r="I9292" i="7"/>
  <c r="H9292" i="7"/>
  <c r="F9292" i="7"/>
  <c r="G9292" i="7" s="1"/>
  <c r="I9291" i="7"/>
  <c r="H9291" i="7"/>
  <c r="F9291" i="7"/>
  <c r="G9291" i="7" s="1"/>
  <c r="I9290" i="7"/>
  <c r="H9290" i="7"/>
  <c r="F9290" i="7"/>
  <c r="G9290" i="7" s="1"/>
  <c r="I9289" i="7"/>
  <c r="H9289" i="7"/>
  <c r="F9289" i="7"/>
  <c r="G9289" i="7" s="1"/>
  <c r="I9288" i="7"/>
  <c r="H9288" i="7"/>
  <c r="F9288" i="7"/>
  <c r="G9288" i="7" s="1"/>
  <c r="I9287" i="7"/>
  <c r="H9287" i="7"/>
  <c r="F9287" i="7"/>
  <c r="G9287" i="7" s="1"/>
  <c r="I9286" i="7"/>
  <c r="H9286" i="7"/>
  <c r="F9286" i="7"/>
  <c r="G9286" i="7" s="1"/>
  <c r="I9285" i="7"/>
  <c r="H9285" i="7"/>
  <c r="F9285" i="7"/>
  <c r="G9285" i="7" s="1"/>
  <c r="I9284" i="7"/>
  <c r="H9284" i="7"/>
  <c r="F9284" i="7"/>
  <c r="G9284" i="7" s="1"/>
  <c r="I9283" i="7"/>
  <c r="H9283" i="7"/>
  <c r="F9283" i="7"/>
  <c r="G9283" i="7" s="1"/>
  <c r="I9282" i="7"/>
  <c r="H9282" i="7"/>
  <c r="F9282" i="7"/>
  <c r="G9282" i="7" s="1"/>
  <c r="I9281" i="7"/>
  <c r="H9281" i="7"/>
  <c r="F9281" i="7"/>
  <c r="G9281" i="7" s="1"/>
  <c r="I9280" i="7"/>
  <c r="H9280" i="7"/>
  <c r="F9280" i="7"/>
  <c r="G9280" i="7" s="1"/>
  <c r="I9279" i="7"/>
  <c r="H9279" i="7"/>
  <c r="F9279" i="7"/>
  <c r="G9279" i="7" s="1"/>
  <c r="I9278" i="7"/>
  <c r="H9278" i="7"/>
  <c r="F9278" i="7"/>
  <c r="G9278" i="7" s="1"/>
  <c r="I9277" i="7"/>
  <c r="H9277" i="7"/>
  <c r="F9277" i="7"/>
  <c r="G9277" i="7" s="1"/>
  <c r="I9276" i="7"/>
  <c r="H9276" i="7"/>
  <c r="F9276" i="7"/>
  <c r="G9276" i="7" s="1"/>
  <c r="I9275" i="7"/>
  <c r="H9275" i="7"/>
  <c r="F9275" i="7"/>
  <c r="G9275" i="7" s="1"/>
  <c r="I9274" i="7"/>
  <c r="H9274" i="7"/>
  <c r="F9274" i="7"/>
  <c r="G9274" i="7" s="1"/>
  <c r="I9273" i="7"/>
  <c r="H9273" i="7"/>
  <c r="F9273" i="7"/>
  <c r="G9273" i="7" s="1"/>
  <c r="I9272" i="7"/>
  <c r="H9272" i="7"/>
  <c r="F9272" i="7"/>
  <c r="G9272" i="7" s="1"/>
  <c r="I9271" i="7"/>
  <c r="H9271" i="7"/>
  <c r="F9271" i="7"/>
  <c r="G9271" i="7" s="1"/>
  <c r="I9270" i="7"/>
  <c r="H9270" i="7"/>
  <c r="F9270" i="7"/>
  <c r="G9270" i="7" s="1"/>
  <c r="I9269" i="7"/>
  <c r="H9269" i="7"/>
  <c r="F9269" i="7"/>
  <c r="G9269" i="7" s="1"/>
  <c r="I9268" i="7"/>
  <c r="H9268" i="7"/>
  <c r="F9268" i="7"/>
  <c r="G9268" i="7" s="1"/>
  <c r="I9267" i="7"/>
  <c r="H9267" i="7"/>
  <c r="F9267" i="7"/>
  <c r="G9267" i="7" s="1"/>
  <c r="I9266" i="7"/>
  <c r="H9266" i="7"/>
  <c r="F9266" i="7"/>
  <c r="G9266" i="7" s="1"/>
  <c r="I9265" i="7"/>
  <c r="H9265" i="7"/>
  <c r="F9265" i="7"/>
  <c r="G9265" i="7" s="1"/>
  <c r="I9264" i="7"/>
  <c r="H9264" i="7"/>
  <c r="F9264" i="7"/>
  <c r="G9264" i="7" s="1"/>
  <c r="I9263" i="7"/>
  <c r="H9263" i="7"/>
  <c r="F9263" i="7"/>
  <c r="G9263" i="7" s="1"/>
  <c r="I9262" i="7"/>
  <c r="H9262" i="7"/>
  <c r="F9262" i="7"/>
  <c r="G9262" i="7" s="1"/>
  <c r="I9261" i="7"/>
  <c r="H9261" i="7"/>
  <c r="F9261" i="7"/>
  <c r="G9261" i="7" s="1"/>
  <c r="I9260" i="7"/>
  <c r="H9260" i="7"/>
  <c r="F9260" i="7"/>
  <c r="G9260" i="7" s="1"/>
  <c r="I9259" i="7"/>
  <c r="H9259" i="7"/>
  <c r="F9259" i="7"/>
  <c r="G9259" i="7" s="1"/>
  <c r="I9258" i="7"/>
  <c r="H9258" i="7"/>
  <c r="F9258" i="7"/>
  <c r="G9258" i="7" s="1"/>
  <c r="I9257" i="7"/>
  <c r="H9257" i="7"/>
  <c r="F9257" i="7"/>
  <c r="G9257" i="7" s="1"/>
  <c r="I9256" i="7"/>
  <c r="H9256" i="7"/>
  <c r="F9256" i="7"/>
  <c r="G9256" i="7" s="1"/>
  <c r="I9255" i="7"/>
  <c r="H9255" i="7"/>
  <c r="F9255" i="7"/>
  <c r="G9255" i="7" s="1"/>
  <c r="I9254" i="7"/>
  <c r="H9254" i="7"/>
  <c r="F9254" i="7"/>
  <c r="G9254" i="7" s="1"/>
  <c r="I9253" i="7"/>
  <c r="H9253" i="7"/>
  <c r="F9253" i="7"/>
  <c r="G9253" i="7" s="1"/>
  <c r="I9252" i="7"/>
  <c r="H9252" i="7"/>
  <c r="F9252" i="7"/>
  <c r="G9252" i="7" s="1"/>
  <c r="I9251" i="7"/>
  <c r="H9251" i="7"/>
  <c r="F9251" i="7"/>
  <c r="G9251" i="7" s="1"/>
  <c r="I9250" i="7"/>
  <c r="H9250" i="7"/>
  <c r="F9250" i="7"/>
  <c r="G9250" i="7" s="1"/>
  <c r="I9249" i="7"/>
  <c r="H9249" i="7"/>
  <c r="F9249" i="7"/>
  <c r="G9249" i="7" s="1"/>
  <c r="I9248" i="7"/>
  <c r="H9248" i="7"/>
  <c r="F9248" i="7"/>
  <c r="G9248" i="7" s="1"/>
  <c r="I9247" i="7"/>
  <c r="H9247" i="7"/>
  <c r="F9247" i="7"/>
  <c r="G9247" i="7" s="1"/>
  <c r="I9246" i="7"/>
  <c r="H9246" i="7"/>
  <c r="F9246" i="7"/>
  <c r="G9246" i="7" s="1"/>
  <c r="I9245" i="7"/>
  <c r="H9245" i="7"/>
  <c r="F9245" i="7"/>
  <c r="G9245" i="7" s="1"/>
  <c r="I9244" i="7"/>
  <c r="H9244" i="7"/>
  <c r="F9244" i="7"/>
  <c r="G9244" i="7" s="1"/>
  <c r="I9243" i="7"/>
  <c r="H9243" i="7"/>
  <c r="F9243" i="7"/>
  <c r="G9243" i="7" s="1"/>
  <c r="I9242" i="7"/>
  <c r="H9242" i="7"/>
  <c r="F9242" i="7"/>
  <c r="G9242" i="7" s="1"/>
  <c r="I9241" i="7"/>
  <c r="H9241" i="7"/>
  <c r="F9241" i="7"/>
  <c r="G9241" i="7" s="1"/>
  <c r="I9240" i="7"/>
  <c r="H9240" i="7"/>
  <c r="F9240" i="7"/>
  <c r="G9240" i="7" s="1"/>
  <c r="I9239" i="7"/>
  <c r="H9239" i="7"/>
  <c r="F9239" i="7"/>
  <c r="G9239" i="7" s="1"/>
  <c r="I9238" i="7"/>
  <c r="H9238" i="7"/>
  <c r="F9238" i="7"/>
  <c r="G9238" i="7" s="1"/>
  <c r="I9237" i="7"/>
  <c r="H9237" i="7"/>
  <c r="F9237" i="7"/>
  <c r="G9237" i="7" s="1"/>
  <c r="I9236" i="7"/>
  <c r="H9236" i="7"/>
  <c r="F9236" i="7"/>
  <c r="G9236" i="7" s="1"/>
  <c r="I9235" i="7"/>
  <c r="H9235" i="7"/>
  <c r="F9235" i="7"/>
  <c r="G9235" i="7" s="1"/>
  <c r="I9234" i="7"/>
  <c r="H9234" i="7"/>
  <c r="F9234" i="7"/>
  <c r="G9234" i="7" s="1"/>
  <c r="I9233" i="7"/>
  <c r="H9233" i="7"/>
  <c r="F9233" i="7"/>
  <c r="G9233" i="7" s="1"/>
  <c r="I9232" i="7"/>
  <c r="H9232" i="7"/>
  <c r="F9232" i="7"/>
  <c r="G9232" i="7" s="1"/>
  <c r="I9231" i="7"/>
  <c r="H9231" i="7"/>
  <c r="F9231" i="7"/>
  <c r="G9231" i="7" s="1"/>
  <c r="I9230" i="7"/>
  <c r="H9230" i="7"/>
  <c r="F9230" i="7"/>
  <c r="G9230" i="7" s="1"/>
  <c r="I9229" i="7"/>
  <c r="H9229" i="7"/>
  <c r="F9229" i="7"/>
  <c r="G9229" i="7" s="1"/>
  <c r="I9228" i="7"/>
  <c r="H9228" i="7"/>
  <c r="F9228" i="7"/>
  <c r="G9228" i="7" s="1"/>
  <c r="I9227" i="7"/>
  <c r="H9227" i="7"/>
  <c r="F9227" i="7"/>
  <c r="G9227" i="7" s="1"/>
  <c r="I9226" i="7"/>
  <c r="H9226" i="7"/>
  <c r="F9226" i="7"/>
  <c r="G9226" i="7" s="1"/>
  <c r="I9225" i="7"/>
  <c r="H9225" i="7"/>
  <c r="F9225" i="7"/>
  <c r="G9225" i="7" s="1"/>
  <c r="I9224" i="7"/>
  <c r="H9224" i="7"/>
  <c r="F9224" i="7"/>
  <c r="G9224" i="7" s="1"/>
  <c r="I9223" i="7"/>
  <c r="H9223" i="7"/>
  <c r="F9223" i="7"/>
  <c r="G9223" i="7" s="1"/>
  <c r="I9222" i="7"/>
  <c r="H9222" i="7"/>
  <c r="F9222" i="7"/>
  <c r="G9222" i="7" s="1"/>
  <c r="I9221" i="7"/>
  <c r="H9221" i="7"/>
  <c r="F9221" i="7"/>
  <c r="G9221" i="7" s="1"/>
  <c r="I9220" i="7"/>
  <c r="H9220" i="7"/>
  <c r="F9220" i="7"/>
  <c r="G9220" i="7" s="1"/>
  <c r="I9219" i="7"/>
  <c r="H9219" i="7"/>
  <c r="F9219" i="7"/>
  <c r="G9219" i="7" s="1"/>
  <c r="I9218" i="7"/>
  <c r="H9218" i="7"/>
  <c r="F9218" i="7"/>
  <c r="G9218" i="7" s="1"/>
  <c r="I9217" i="7"/>
  <c r="H9217" i="7"/>
  <c r="F9217" i="7"/>
  <c r="G9217" i="7" s="1"/>
  <c r="I9216" i="7"/>
  <c r="H9216" i="7"/>
  <c r="F9216" i="7"/>
  <c r="G9216" i="7" s="1"/>
  <c r="I9215" i="7"/>
  <c r="H9215" i="7"/>
  <c r="F9215" i="7"/>
  <c r="G9215" i="7" s="1"/>
  <c r="I9214" i="7"/>
  <c r="H9214" i="7"/>
  <c r="F9214" i="7"/>
  <c r="G9214" i="7" s="1"/>
  <c r="I9213" i="7"/>
  <c r="H9213" i="7"/>
  <c r="F9213" i="7"/>
  <c r="G9213" i="7" s="1"/>
  <c r="I9212" i="7"/>
  <c r="H9212" i="7"/>
  <c r="F9212" i="7"/>
  <c r="G9212" i="7" s="1"/>
  <c r="I9211" i="7"/>
  <c r="H9211" i="7"/>
  <c r="F9211" i="7"/>
  <c r="G9211" i="7" s="1"/>
  <c r="I9210" i="7"/>
  <c r="H9210" i="7"/>
  <c r="F9210" i="7"/>
  <c r="G9210" i="7" s="1"/>
  <c r="I9209" i="7"/>
  <c r="H9209" i="7"/>
  <c r="F9209" i="7"/>
  <c r="G9209" i="7" s="1"/>
  <c r="I9208" i="7"/>
  <c r="H9208" i="7"/>
  <c r="F9208" i="7"/>
  <c r="G9208" i="7" s="1"/>
  <c r="I9207" i="7"/>
  <c r="H9207" i="7"/>
  <c r="F9207" i="7"/>
  <c r="G9207" i="7" s="1"/>
  <c r="I9206" i="7"/>
  <c r="H9206" i="7"/>
  <c r="F9206" i="7"/>
  <c r="G9206" i="7" s="1"/>
  <c r="I9205" i="7"/>
  <c r="H9205" i="7"/>
  <c r="F9205" i="7"/>
  <c r="G9205" i="7" s="1"/>
  <c r="I9204" i="7"/>
  <c r="H9204" i="7"/>
  <c r="F9204" i="7"/>
  <c r="G9204" i="7" s="1"/>
  <c r="I9203" i="7"/>
  <c r="H9203" i="7"/>
  <c r="F9203" i="7"/>
  <c r="G9203" i="7" s="1"/>
  <c r="I9202" i="7"/>
  <c r="H9202" i="7"/>
  <c r="F9202" i="7"/>
  <c r="G9202" i="7" s="1"/>
  <c r="I9201" i="7"/>
  <c r="H9201" i="7"/>
  <c r="F9201" i="7"/>
  <c r="G9201" i="7" s="1"/>
  <c r="I9200" i="7"/>
  <c r="H9200" i="7"/>
  <c r="F9200" i="7"/>
  <c r="G9200" i="7" s="1"/>
  <c r="I9199" i="7"/>
  <c r="H9199" i="7"/>
  <c r="F9199" i="7"/>
  <c r="G9199" i="7" s="1"/>
  <c r="I9198" i="7"/>
  <c r="H9198" i="7"/>
  <c r="F9198" i="7"/>
  <c r="G9198" i="7" s="1"/>
  <c r="I9197" i="7"/>
  <c r="H9197" i="7"/>
  <c r="F9197" i="7"/>
  <c r="G9197" i="7" s="1"/>
  <c r="I9196" i="7"/>
  <c r="H9196" i="7"/>
  <c r="F9196" i="7"/>
  <c r="G9196" i="7" s="1"/>
  <c r="I9195" i="7"/>
  <c r="H9195" i="7"/>
  <c r="F9195" i="7"/>
  <c r="G9195" i="7" s="1"/>
  <c r="I9194" i="7"/>
  <c r="H9194" i="7"/>
  <c r="F9194" i="7"/>
  <c r="G9194" i="7" s="1"/>
  <c r="I9193" i="7"/>
  <c r="H9193" i="7"/>
  <c r="F9193" i="7"/>
  <c r="G9193" i="7" s="1"/>
  <c r="I9192" i="7"/>
  <c r="H9192" i="7"/>
  <c r="F9192" i="7"/>
  <c r="G9192" i="7" s="1"/>
  <c r="I9191" i="7"/>
  <c r="H9191" i="7"/>
  <c r="F9191" i="7"/>
  <c r="G9191" i="7" s="1"/>
  <c r="I9190" i="7"/>
  <c r="H9190" i="7"/>
  <c r="F9190" i="7"/>
  <c r="G9190" i="7" s="1"/>
  <c r="I9189" i="7"/>
  <c r="H9189" i="7"/>
  <c r="F9189" i="7"/>
  <c r="G9189" i="7" s="1"/>
  <c r="I9188" i="7"/>
  <c r="H9188" i="7"/>
  <c r="F9188" i="7"/>
  <c r="G9188" i="7" s="1"/>
  <c r="I9187" i="7"/>
  <c r="H9187" i="7"/>
  <c r="F9187" i="7"/>
  <c r="G9187" i="7" s="1"/>
  <c r="I9186" i="7"/>
  <c r="H9186" i="7"/>
  <c r="F9186" i="7"/>
  <c r="G9186" i="7" s="1"/>
  <c r="I9185" i="7"/>
  <c r="H9185" i="7"/>
  <c r="F9185" i="7"/>
  <c r="G9185" i="7" s="1"/>
  <c r="I9184" i="7"/>
  <c r="H9184" i="7"/>
  <c r="F9184" i="7"/>
  <c r="G9184" i="7" s="1"/>
  <c r="I9183" i="7"/>
  <c r="H9183" i="7"/>
  <c r="F9183" i="7"/>
  <c r="G9183" i="7" s="1"/>
  <c r="I9182" i="7"/>
  <c r="H9182" i="7"/>
  <c r="F9182" i="7"/>
  <c r="G9182" i="7" s="1"/>
  <c r="I9181" i="7"/>
  <c r="H9181" i="7"/>
  <c r="F9181" i="7"/>
  <c r="G9181" i="7" s="1"/>
  <c r="I9180" i="7"/>
  <c r="H9180" i="7"/>
  <c r="F9180" i="7"/>
  <c r="G9180" i="7" s="1"/>
  <c r="I9179" i="7"/>
  <c r="H9179" i="7"/>
  <c r="F9179" i="7"/>
  <c r="G9179" i="7" s="1"/>
  <c r="I9178" i="7"/>
  <c r="H9178" i="7"/>
  <c r="F9178" i="7"/>
  <c r="G9178" i="7" s="1"/>
  <c r="I9177" i="7"/>
  <c r="H9177" i="7"/>
  <c r="F9177" i="7"/>
  <c r="G9177" i="7" s="1"/>
  <c r="I9176" i="7"/>
  <c r="H9176" i="7"/>
  <c r="F9176" i="7"/>
  <c r="G9176" i="7" s="1"/>
  <c r="I9175" i="7"/>
  <c r="H9175" i="7"/>
  <c r="F9175" i="7"/>
  <c r="G9175" i="7" s="1"/>
  <c r="I9174" i="7"/>
  <c r="H9174" i="7"/>
  <c r="F9174" i="7"/>
  <c r="G9174" i="7" s="1"/>
  <c r="I9173" i="7"/>
  <c r="H9173" i="7"/>
  <c r="F9173" i="7"/>
  <c r="G9173" i="7" s="1"/>
  <c r="I9172" i="7"/>
  <c r="H9172" i="7"/>
  <c r="F9172" i="7"/>
  <c r="G9172" i="7" s="1"/>
  <c r="I9171" i="7"/>
  <c r="H9171" i="7"/>
  <c r="F9171" i="7"/>
  <c r="G9171" i="7" s="1"/>
  <c r="I9170" i="7"/>
  <c r="H9170" i="7"/>
  <c r="F9170" i="7"/>
  <c r="G9170" i="7" s="1"/>
  <c r="I9169" i="7"/>
  <c r="H9169" i="7"/>
  <c r="F9169" i="7"/>
  <c r="G9169" i="7" s="1"/>
  <c r="I9168" i="7"/>
  <c r="H9168" i="7"/>
  <c r="F9168" i="7"/>
  <c r="G9168" i="7" s="1"/>
  <c r="I9167" i="7"/>
  <c r="H9167" i="7"/>
  <c r="F9167" i="7"/>
  <c r="G9167" i="7" s="1"/>
  <c r="I9166" i="7"/>
  <c r="H9166" i="7"/>
  <c r="F9166" i="7"/>
  <c r="G9166" i="7" s="1"/>
  <c r="I9165" i="7"/>
  <c r="H9165" i="7"/>
  <c r="F9165" i="7"/>
  <c r="G9165" i="7" s="1"/>
  <c r="I9164" i="7"/>
  <c r="H9164" i="7"/>
  <c r="F9164" i="7"/>
  <c r="G9164" i="7" s="1"/>
  <c r="I9163" i="7"/>
  <c r="H9163" i="7"/>
  <c r="F9163" i="7"/>
  <c r="G9163" i="7" s="1"/>
  <c r="I9162" i="7"/>
  <c r="H9162" i="7"/>
  <c r="F9162" i="7"/>
  <c r="G9162" i="7" s="1"/>
  <c r="I9161" i="7"/>
  <c r="H9161" i="7"/>
  <c r="F9161" i="7"/>
  <c r="G9161" i="7" s="1"/>
  <c r="I9160" i="7"/>
  <c r="H9160" i="7"/>
  <c r="F9160" i="7"/>
  <c r="G9160" i="7" s="1"/>
  <c r="I9159" i="7"/>
  <c r="H9159" i="7"/>
  <c r="F9159" i="7"/>
  <c r="G9159" i="7" s="1"/>
  <c r="I9158" i="7"/>
  <c r="H9158" i="7"/>
  <c r="F9158" i="7"/>
  <c r="G9158" i="7" s="1"/>
  <c r="I9157" i="7"/>
  <c r="H9157" i="7"/>
  <c r="F9157" i="7"/>
  <c r="G9157" i="7" s="1"/>
  <c r="I9156" i="7"/>
  <c r="H9156" i="7"/>
  <c r="F9156" i="7"/>
  <c r="G9156" i="7" s="1"/>
  <c r="I9155" i="7"/>
  <c r="H9155" i="7"/>
  <c r="F9155" i="7"/>
  <c r="G9155" i="7" s="1"/>
  <c r="I9154" i="7"/>
  <c r="H9154" i="7"/>
  <c r="F9154" i="7"/>
  <c r="G9154" i="7" s="1"/>
  <c r="I9153" i="7"/>
  <c r="H9153" i="7"/>
  <c r="F9153" i="7"/>
  <c r="G9153" i="7" s="1"/>
  <c r="I9152" i="7"/>
  <c r="H9152" i="7"/>
  <c r="F9152" i="7"/>
  <c r="G9152" i="7" s="1"/>
  <c r="I9151" i="7"/>
  <c r="H9151" i="7"/>
  <c r="F9151" i="7"/>
  <c r="G9151" i="7" s="1"/>
  <c r="I9150" i="7"/>
  <c r="H9150" i="7"/>
  <c r="F9150" i="7"/>
  <c r="G9150" i="7" s="1"/>
  <c r="I9149" i="7"/>
  <c r="H9149" i="7"/>
  <c r="F9149" i="7"/>
  <c r="G9149" i="7" s="1"/>
  <c r="I9148" i="7"/>
  <c r="H9148" i="7"/>
  <c r="F9148" i="7"/>
  <c r="G9148" i="7" s="1"/>
  <c r="I9147" i="7"/>
  <c r="H9147" i="7"/>
  <c r="F9147" i="7"/>
  <c r="G9147" i="7" s="1"/>
  <c r="I9146" i="7"/>
  <c r="H9146" i="7"/>
  <c r="F9146" i="7"/>
  <c r="G9146" i="7" s="1"/>
  <c r="I9145" i="7"/>
  <c r="H9145" i="7"/>
  <c r="F9145" i="7"/>
  <c r="G9145" i="7" s="1"/>
  <c r="I9144" i="7"/>
  <c r="H9144" i="7"/>
  <c r="F9144" i="7"/>
  <c r="G9144" i="7" s="1"/>
  <c r="I9143" i="7"/>
  <c r="H9143" i="7"/>
  <c r="F9143" i="7"/>
  <c r="G9143" i="7" s="1"/>
  <c r="I9142" i="7"/>
  <c r="H9142" i="7"/>
  <c r="F9142" i="7"/>
  <c r="G9142" i="7" s="1"/>
  <c r="I9141" i="7"/>
  <c r="H9141" i="7"/>
  <c r="F9141" i="7"/>
  <c r="G9141" i="7" s="1"/>
  <c r="I9140" i="7"/>
  <c r="H9140" i="7"/>
  <c r="F9140" i="7"/>
  <c r="G9140" i="7" s="1"/>
  <c r="I9139" i="7"/>
  <c r="H9139" i="7"/>
  <c r="F9139" i="7"/>
  <c r="G9139" i="7" s="1"/>
  <c r="I9138" i="7"/>
  <c r="H9138" i="7"/>
  <c r="F9138" i="7"/>
  <c r="G9138" i="7" s="1"/>
  <c r="I9137" i="7"/>
  <c r="H9137" i="7"/>
  <c r="F9137" i="7"/>
  <c r="G9137" i="7" s="1"/>
  <c r="I9136" i="7"/>
  <c r="H9136" i="7"/>
  <c r="F9136" i="7"/>
  <c r="G9136" i="7" s="1"/>
  <c r="I9135" i="7"/>
  <c r="H9135" i="7"/>
  <c r="F9135" i="7"/>
  <c r="G9135" i="7" s="1"/>
  <c r="I9134" i="7"/>
  <c r="H9134" i="7"/>
  <c r="F9134" i="7"/>
  <c r="G9134" i="7" s="1"/>
  <c r="I9133" i="7"/>
  <c r="H9133" i="7"/>
  <c r="F9133" i="7"/>
  <c r="G9133" i="7" s="1"/>
  <c r="I9132" i="7"/>
  <c r="H9132" i="7"/>
  <c r="F9132" i="7"/>
  <c r="G9132" i="7" s="1"/>
  <c r="I9131" i="7"/>
  <c r="H9131" i="7"/>
  <c r="F9131" i="7"/>
  <c r="G9131" i="7" s="1"/>
  <c r="I9130" i="7"/>
  <c r="H9130" i="7"/>
  <c r="F9130" i="7"/>
  <c r="G9130" i="7" s="1"/>
  <c r="I9129" i="7"/>
  <c r="H9129" i="7"/>
  <c r="F9129" i="7"/>
  <c r="G9129" i="7" s="1"/>
  <c r="I9128" i="7"/>
  <c r="H9128" i="7"/>
  <c r="F9128" i="7"/>
  <c r="G9128" i="7" s="1"/>
  <c r="I9127" i="7"/>
  <c r="H9127" i="7"/>
  <c r="F9127" i="7"/>
  <c r="G9127" i="7" s="1"/>
  <c r="I9126" i="7"/>
  <c r="H9126" i="7"/>
  <c r="F9126" i="7"/>
  <c r="G9126" i="7" s="1"/>
  <c r="I9125" i="7"/>
  <c r="H9125" i="7"/>
  <c r="F9125" i="7"/>
  <c r="G9125" i="7" s="1"/>
  <c r="I9124" i="7"/>
  <c r="H9124" i="7"/>
  <c r="F9124" i="7"/>
  <c r="G9124" i="7" s="1"/>
  <c r="I9123" i="7"/>
  <c r="H9123" i="7"/>
  <c r="F9123" i="7"/>
  <c r="G9123" i="7" s="1"/>
  <c r="I9122" i="7"/>
  <c r="H9122" i="7"/>
  <c r="F9122" i="7"/>
  <c r="G9122" i="7" s="1"/>
  <c r="I9121" i="7"/>
  <c r="H9121" i="7"/>
  <c r="F9121" i="7"/>
  <c r="G9121" i="7" s="1"/>
  <c r="I9120" i="7"/>
  <c r="H9120" i="7"/>
  <c r="F9120" i="7"/>
  <c r="G9120" i="7" s="1"/>
  <c r="I9119" i="7"/>
  <c r="H9119" i="7"/>
  <c r="F9119" i="7"/>
  <c r="G9119" i="7" s="1"/>
  <c r="I9118" i="7"/>
  <c r="H9118" i="7"/>
  <c r="F9118" i="7"/>
  <c r="G9118" i="7" s="1"/>
  <c r="I9117" i="7"/>
  <c r="H9117" i="7"/>
  <c r="F9117" i="7"/>
  <c r="G9117" i="7" s="1"/>
  <c r="I9116" i="7"/>
  <c r="H9116" i="7"/>
  <c r="F9116" i="7"/>
  <c r="G9116" i="7" s="1"/>
  <c r="I9115" i="7"/>
  <c r="H9115" i="7"/>
  <c r="F9115" i="7"/>
  <c r="G9115" i="7" s="1"/>
  <c r="I9114" i="7"/>
  <c r="H9114" i="7"/>
  <c r="F9114" i="7"/>
  <c r="G9114" i="7" s="1"/>
  <c r="I9113" i="7"/>
  <c r="H9113" i="7"/>
  <c r="F9113" i="7"/>
  <c r="G9113" i="7" s="1"/>
  <c r="I9112" i="7"/>
  <c r="H9112" i="7"/>
  <c r="F9112" i="7"/>
  <c r="G9112" i="7" s="1"/>
  <c r="I9111" i="7"/>
  <c r="H9111" i="7"/>
  <c r="F9111" i="7"/>
  <c r="G9111" i="7" s="1"/>
  <c r="I9110" i="7"/>
  <c r="H9110" i="7"/>
  <c r="F9110" i="7"/>
  <c r="G9110" i="7" s="1"/>
  <c r="I9109" i="7"/>
  <c r="H9109" i="7"/>
  <c r="F9109" i="7"/>
  <c r="G9109" i="7" s="1"/>
  <c r="I9108" i="7"/>
  <c r="H9108" i="7"/>
  <c r="F9108" i="7"/>
  <c r="G9108" i="7" s="1"/>
  <c r="I9107" i="7"/>
  <c r="H9107" i="7"/>
  <c r="F9107" i="7"/>
  <c r="G9107" i="7" s="1"/>
  <c r="I9106" i="7"/>
  <c r="H9106" i="7"/>
  <c r="F9106" i="7"/>
  <c r="G9106" i="7" s="1"/>
  <c r="I9105" i="7"/>
  <c r="H9105" i="7"/>
  <c r="F9105" i="7"/>
  <c r="G9105" i="7" s="1"/>
  <c r="I9104" i="7"/>
  <c r="H9104" i="7"/>
  <c r="F9104" i="7"/>
  <c r="G9104" i="7" s="1"/>
  <c r="I9103" i="7"/>
  <c r="H9103" i="7"/>
  <c r="F9103" i="7"/>
  <c r="G9103" i="7" s="1"/>
  <c r="I9102" i="7"/>
  <c r="H9102" i="7"/>
  <c r="F9102" i="7"/>
  <c r="G9102" i="7" s="1"/>
  <c r="I9101" i="7"/>
  <c r="H9101" i="7"/>
  <c r="F9101" i="7"/>
  <c r="G9101" i="7" s="1"/>
  <c r="I9100" i="7"/>
  <c r="H9100" i="7"/>
  <c r="F9100" i="7"/>
  <c r="G9100" i="7" s="1"/>
  <c r="I9099" i="7"/>
  <c r="H9099" i="7"/>
  <c r="F9099" i="7"/>
  <c r="G9099" i="7" s="1"/>
  <c r="I9098" i="7"/>
  <c r="H9098" i="7"/>
  <c r="F9098" i="7"/>
  <c r="G9098" i="7" s="1"/>
  <c r="I9097" i="7"/>
  <c r="H9097" i="7"/>
  <c r="F9097" i="7"/>
  <c r="G9097" i="7" s="1"/>
  <c r="I9096" i="7"/>
  <c r="H9096" i="7"/>
  <c r="F9096" i="7"/>
  <c r="G9096" i="7" s="1"/>
  <c r="I9095" i="7"/>
  <c r="H9095" i="7"/>
  <c r="F9095" i="7"/>
  <c r="G9095" i="7" s="1"/>
  <c r="I9094" i="7"/>
  <c r="H9094" i="7"/>
  <c r="F9094" i="7"/>
  <c r="G9094" i="7" s="1"/>
  <c r="I9093" i="7"/>
  <c r="H9093" i="7"/>
  <c r="F9093" i="7"/>
  <c r="G9093" i="7" s="1"/>
  <c r="I9092" i="7"/>
  <c r="H9092" i="7"/>
  <c r="F9092" i="7"/>
  <c r="G9092" i="7" s="1"/>
  <c r="I9091" i="7"/>
  <c r="H9091" i="7"/>
  <c r="F9091" i="7"/>
  <c r="G9091" i="7" s="1"/>
  <c r="I9090" i="7"/>
  <c r="H9090" i="7"/>
  <c r="F9090" i="7"/>
  <c r="G9090" i="7" s="1"/>
  <c r="I9089" i="7"/>
  <c r="H9089" i="7"/>
  <c r="F9089" i="7"/>
  <c r="G9089" i="7" s="1"/>
  <c r="I9088" i="7"/>
  <c r="H9088" i="7"/>
  <c r="F9088" i="7"/>
  <c r="G9088" i="7" s="1"/>
  <c r="I9087" i="7"/>
  <c r="H9087" i="7"/>
  <c r="F9087" i="7"/>
  <c r="G9087" i="7" s="1"/>
  <c r="I9086" i="7"/>
  <c r="H9086" i="7"/>
  <c r="F9086" i="7"/>
  <c r="G9086" i="7" s="1"/>
  <c r="I9085" i="7"/>
  <c r="H9085" i="7"/>
  <c r="F9085" i="7"/>
  <c r="G9085" i="7" s="1"/>
  <c r="I9084" i="7"/>
  <c r="H9084" i="7"/>
  <c r="F9084" i="7"/>
  <c r="G9084" i="7" s="1"/>
  <c r="I9083" i="7"/>
  <c r="H9083" i="7"/>
  <c r="F9083" i="7"/>
  <c r="G9083" i="7" s="1"/>
  <c r="I9082" i="7"/>
  <c r="H9082" i="7"/>
  <c r="F9082" i="7"/>
  <c r="G9082" i="7" s="1"/>
  <c r="I9081" i="7"/>
  <c r="H9081" i="7"/>
  <c r="F9081" i="7"/>
  <c r="G9081" i="7" s="1"/>
  <c r="I9080" i="7"/>
  <c r="H9080" i="7"/>
  <c r="F9080" i="7"/>
  <c r="G9080" i="7" s="1"/>
  <c r="I9079" i="7"/>
  <c r="H9079" i="7"/>
  <c r="F9079" i="7"/>
  <c r="G9079" i="7" s="1"/>
  <c r="I9078" i="7"/>
  <c r="H9078" i="7"/>
  <c r="F9078" i="7"/>
  <c r="G9078" i="7" s="1"/>
  <c r="I9077" i="7"/>
  <c r="H9077" i="7"/>
  <c r="F9077" i="7"/>
  <c r="G9077" i="7" s="1"/>
  <c r="I9076" i="7"/>
  <c r="H9076" i="7"/>
  <c r="F9076" i="7"/>
  <c r="G9076" i="7" s="1"/>
  <c r="I9075" i="7"/>
  <c r="H9075" i="7"/>
  <c r="F9075" i="7"/>
  <c r="G9075" i="7" s="1"/>
  <c r="I9074" i="7"/>
  <c r="H9074" i="7"/>
  <c r="F9074" i="7"/>
  <c r="G9074" i="7" s="1"/>
  <c r="I9073" i="7"/>
  <c r="H9073" i="7"/>
  <c r="F9073" i="7"/>
  <c r="G9073" i="7" s="1"/>
  <c r="I9072" i="7"/>
  <c r="H9072" i="7"/>
  <c r="F9072" i="7"/>
  <c r="G9072" i="7" s="1"/>
  <c r="I9071" i="7"/>
  <c r="H9071" i="7"/>
  <c r="F9071" i="7"/>
  <c r="G9071" i="7" s="1"/>
  <c r="I9070" i="7"/>
  <c r="H9070" i="7"/>
  <c r="F9070" i="7"/>
  <c r="G9070" i="7" s="1"/>
  <c r="I9069" i="7"/>
  <c r="H9069" i="7"/>
  <c r="F9069" i="7"/>
  <c r="G9069" i="7" s="1"/>
  <c r="I9068" i="7"/>
  <c r="H9068" i="7"/>
  <c r="F9068" i="7"/>
  <c r="G9068" i="7" s="1"/>
  <c r="I9067" i="7"/>
  <c r="H9067" i="7"/>
  <c r="F9067" i="7"/>
  <c r="G9067" i="7" s="1"/>
  <c r="I9066" i="7"/>
  <c r="H9066" i="7"/>
  <c r="F9066" i="7"/>
  <c r="G9066" i="7" s="1"/>
  <c r="I9065" i="7"/>
  <c r="H9065" i="7"/>
  <c r="F9065" i="7"/>
  <c r="G9065" i="7" s="1"/>
  <c r="I9064" i="7"/>
  <c r="H9064" i="7"/>
  <c r="F9064" i="7"/>
  <c r="G9064" i="7" s="1"/>
  <c r="I9063" i="7"/>
  <c r="H9063" i="7"/>
  <c r="F9063" i="7"/>
  <c r="G9063" i="7" s="1"/>
  <c r="I9062" i="7"/>
  <c r="H9062" i="7"/>
  <c r="F9062" i="7"/>
  <c r="G9062" i="7" s="1"/>
  <c r="I9061" i="7"/>
  <c r="H9061" i="7"/>
  <c r="F9061" i="7"/>
  <c r="G9061" i="7" s="1"/>
  <c r="I9060" i="7"/>
  <c r="H9060" i="7"/>
  <c r="F9060" i="7"/>
  <c r="G9060" i="7" s="1"/>
  <c r="I9059" i="7"/>
  <c r="H9059" i="7"/>
  <c r="F9059" i="7"/>
  <c r="G9059" i="7" s="1"/>
  <c r="I9058" i="7"/>
  <c r="H9058" i="7"/>
  <c r="F9058" i="7"/>
  <c r="G9058" i="7" s="1"/>
  <c r="I9057" i="7"/>
  <c r="H9057" i="7"/>
  <c r="F9057" i="7"/>
  <c r="G9057" i="7" s="1"/>
  <c r="I9056" i="7"/>
  <c r="H9056" i="7"/>
  <c r="F9056" i="7"/>
  <c r="G9056" i="7" s="1"/>
  <c r="I9055" i="7"/>
  <c r="H9055" i="7"/>
  <c r="F9055" i="7"/>
  <c r="G9055" i="7" s="1"/>
  <c r="I9054" i="7"/>
  <c r="H9054" i="7"/>
  <c r="F9054" i="7"/>
  <c r="G9054" i="7" s="1"/>
  <c r="I9053" i="7"/>
  <c r="H9053" i="7"/>
  <c r="F9053" i="7"/>
  <c r="G9053" i="7" s="1"/>
  <c r="I9052" i="7"/>
  <c r="H9052" i="7"/>
  <c r="F9052" i="7"/>
  <c r="G9052" i="7" s="1"/>
  <c r="I9051" i="7"/>
  <c r="H9051" i="7"/>
  <c r="F9051" i="7"/>
  <c r="G9051" i="7" s="1"/>
  <c r="I9050" i="7"/>
  <c r="H9050" i="7"/>
  <c r="F9050" i="7"/>
  <c r="G9050" i="7" s="1"/>
  <c r="I9049" i="7"/>
  <c r="H9049" i="7"/>
  <c r="F9049" i="7"/>
  <c r="G9049" i="7" s="1"/>
  <c r="I9048" i="7"/>
  <c r="H9048" i="7"/>
  <c r="F9048" i="7"/>
  <c r="G9048" i="7" s="1"/>
  <c r="I9047" i="7"/>
  <c r="H9047" i="7"/>
  <c r="F9047" i="7"/>
  <c r="G9047" i="7" s="1"/>
  <c r="I9046" i="7"/>
  <c r="H9046" i="7"/>
  <c r="F9046" i="7"/>
  <c r="G9046" i="7" s="1"/>
  <c r="I9045" i="7"/>
  <c r="H9045" i="7"/>
  <c r="F9045" i="7"/>
  <c r="G9045" i="7" s="1"/>
  <c r="I9044" i="7"/>
  <c r="H9044" i="7"/>
  <c r="F9044" i="7"/>
  <c r="G9044" i="7" s="1"/>
  <c r="I9043" i="7"/>
  <c r="H9043" i="7"/>
  <c r="F9043" i="7"/>
  <c r="G9043" i="7" s="1"/>
  <c r="I9042" i="7"/>
  <c r="H9042" i="7"/>
  <c r="F9042" i="7"/>
  <c r="G9042" i="7" s="1"/>
  <c r="I9041" i="7"/>
  <c r="H9041" i="7"/>
  <c r="F9041" i="7"/>
  <c r="G9041" i="7" s="1"/>
  <c r="I9040" i="7"/>
  <c r="H9040" i="7"/>
  <c r="F9040" i="7"/>
  <c r="G9040" i="7" s="1"/>
  <c r="I9039" i="7"/>
  <c r="H9039" i="7"/>
  <c r="F9039" i="7"/>
  <c r="G9039" i="7" s="1"/>
  <c r="I9038" i="7"/>
  <c r="H9038" i="7"/>
  <c r="F9038" i="7"/>
  <c r="G9038" i="7" s="1"/>
  <c r="I9037" i="7"/>
  <c r="H9037" i="7"/>
  <c r="F9037" i="7"/>
  <c r="G9037" i="7" s="1"/>
  <c r="I9036" i="7"/>
  <c r="H9036" i="7"/>
  <c r="F9036" i="7"/>
  <c r="G9036" i="7" s="1"/>
  <c r="I9035" i="7"/>
  <c r="H9035" i="7"/>
  <c r="F9035" i="7"/>
  <c r="G9035" i="7" s="1"/>
  <c r="I9034" i="7"/>
  <c r="H9034" i="7"/>
  <c r="F9034" i="7"/>
  <c r="G9034" i="7" s="1"/>
  <c r="I9033" i="7"/>
  <c r="H9033" i="7"/>
  <c r="F9033" i="7"/>
  <c r="G9033" i="7" s="1"/>
  <c r="I9032" i="7"/>
  <c r="H9032" i="7"/>
  <c r="F9032" i="7"/>
  <c r="G9032" i="7" s="1"/>
  <c r="I9031" i="7"/>
  <c r="H9031" i="7"/>
  <c r="F9031" i="7"/>
  <c r="G9031" i="7" s="1"/>
  <c r="I9030" i="7"/>
  <c r="H9030" i="7"/>
  <c r="F9030" i="7"/>
  <c r="G9030" i="7" s="1"/>
  <c r="I9029" i="7"/>
  <c r="H9029" i="7"/>
  <c r="F9029" i="7"/>
  <c r="G9029" i="7" s="1"/>
  <c r="I9028" i="7"/>
  <c r="H9028" i="7"/>
  <c r="F9028" i="7"/>
  <c r="G9028" i="7" s="1"/>
  <c r="I9027" i="7"/>
  <c r="H9027" i="7"/>
  <c r="F9027" i="7"/>
  <c r="G9027" i="7" s="1"/>
  <c r="I9026" i="7"/>
  <c r="H9026" i="7"/>
  <c r="F9026" i="7"/>
  <c r="G9026" i="7" s="1"/>
  <c r="I9025" i="7"/>
  <c r="H9025" i="7"/>
  <c r="F9025" i="7"/>
  <c r="G9025" i="7" s="1"/>
  <c r="I9024" i="7"/>
  <c r="H9024" i="7"/>
  <c r="F9024" i="7"/>
  <c r="G9024" i="7" s="1"/>
  <c r="I9023" i="7"/>
  <c r="H9023" i="7"/>
  <c r="F9023" i="7"/>
  <c r="G9023" i="7" s="1"/>
  <c r="I9022" i="7"/>
  <c r="H9022" i="7"/>
  <c r="F9022" i="7"/>
  <c r="G9022" i="7" s="1"/>
  <c r="I9021" i="7"/>
  <c r="H9021" i="7"/>
  <c r="F9021" i="7"/>
  <c r="G9021" i="7" s="1"/>
  <c r="I9020" i="7"/>
  <c r="H9020" i="7"/>
  <c r="F9020" i="7"/>
  <c r="G9020" i="7" s="1"/>
  <c r="I9019" i="7"/>
  <c r="H9019" i="7"/>
  <c r="F9019" i="7"/>
  <c r="G9019" i="7" s="1"/>
  <c r="I9018" i="7"/>
  <c r="H9018" i="7"/>
  <c r="F9018" i="7"/>
  <c r="G9018" i="7" s="1"/>
  <c r="I9017" i="7"/>
  <c r="H9017" i="7"/>
  <c r="F9017" i="7"/>
  <c r="G9017" i="7" s="1"/>
  <c r="I9016" i="7"/>
  <c r="H9016" i="7"/>
  <c r="F9016" i="7"/>
  <c r="G9016" i="7" s="1"/>
  <c r="I9015" i="7"/>
  <c r="H9015" i="7"/>
  <c r="F9015" i="7"/>
  <c r="G9015" i="7" s="1"/>
  <c r="I9014" i="7"/>
  <c r="H9014" i="7"/>
  <c r="F9014" i="7"/>
  <c r="G9014" i="7" s="1"/>
  <c r="I9013" i="7"/>
  <c r="H9013" i="7"/>
  <c r="F9013" i="7"/>
  <c r="G9013" i="7" s="1"/>
  <c r="I9012" i="7"/>
  <c r="H9012" i="7"/>
  <c r="F9012" i="7"/>
  <c r="G9012" i="7" s="1"/>
  <c r="I9011" i="7"/>
  <c r="H9011" i="7"/>
  <c r="F9011" i="7"/>
  <c r="G9011" i="7" s="1"/>
  <c r="I9010" i="7"/>
  <c r="H9010" i="7"/>
  <c r="F9010" i="7"/>
  <c r="G9010" i="7" s="1"/>
  <c r="I9009" i="7"/>
  <c r="H9009" i="7"/>
  <c r="F9009" i="7"/>
  <c r="G9009" i="7" s="1"/>
  <c r="I9008" i="7"/>
  <c r="H9008" i="7"/>
  <c r="F9008" i="7"/>
  <c r="G9008" i="7" s="1"/>
  <c r="I9007" i="7"/>
  <c r="H9007" i="7"/>
  <c r="F9007" i="7"/>
  <c r="G9007" i="7" s="1"/>
  <c r="I9006" i="7"/>
  <c r="H9006" i="7"/>
  <c r="F9006" i="7"/>
  <c r="G9006" i="7" s="1"/>
  <c r="I9005" i="7"/>
  <c r="H9005" i="7"/>
  <c r="F9005" i="7"/>
  <c r="G9005" i="7" s="1"/>
  <c r="I9004" i="7"/>
  <c r="H9004" i="7"/>
  <c r="F9004" i="7"/>
  <c r="G9004" i="7" s="1"/>
  <c r="I9003" i="7"/>
  <c r="H9003" i="7"/>
  <c r="F9003" i="7"/>
  <c r="G9003" i="7" s="1"/>
  <c r="I9002" i="7"/>
  <c r="H9002" i="7"/>
  <c r="F9002" i="7"/>
  <c r="G9002" i="7" s="1"/>
  <c r="I9001" i="7"/>
  <c r="H9001" i="7"/>
  <c r="F9001" i="7"/>
  <c r="G9001" i="7" s="1"/>
  <c r="I9000" i="7"/>
  <c r="H9000" i="7"/>
  <c r="F9000" i="7"/>
  <c r="G9000" i="7" s="1"/>
  <c r="I8999" i="7"/>
  <c r="H8999" i="7"/>
  <c r="F8999" i="7"/>
  <c r="G8999" i="7" s="1"/>
  <c r="I8998" i="7"/>
  <c r="H8998" i="7"/>
  <c r="F8998" i="7"/>
  <c r="G8998" i="7" s="1"/>
  <c r="I8997" i="7"/>
  <c r="H8997" i="7"/>
  <c r="F8997" i="7"/>
  <c r="G8997" i="7" s="1"/>
  <c r="I8996" i="7"/>
  <c r="H8996" i="7"/>
  <c r="F8996" i="7"/>
  <c r="G8996" i="7" s="1"/>
  <c r="I8995" i="7"/>
  <c r="H8995" i="7"/>
  <c r="F8995" i="7"/>
  <c r="G8995" i="7" s="1"/>
  <c r="I8994" i="7"/>
  <c r="H8994" i="7"/>
  <c r="F8994" i="7"/>
  <c r="G8994" i="7" s="1"/>
  <c r="I8993" i="7"/>
  <c r="H8993" i="7"/>
  <c r="F8993" i="7"/>
  <c r="G8993" i="7" s="1"/>
  <c r="I8992" i="7"/>
  <c r="H8992" i="7"/>
  <c r="F8992" i="7"/>
  <c r="G8992" i="7" s="1"/>
  <c r="I8991" i="7"/>
  <c r="H8991" i="7"/>
  <c r="F8991" i="7"/>
  <c r="G8991" i="7" s="1"/>
  <c r="I8990" i="7"/>
  <c r="H8990" i="7"/>
  <c r="F8990" i="7"/>
  <c r="G8990" i="7" s="1"/>
  <c r="I8989" i="7"/>
  <c r="H8989" i="7"/>
  <c r="F8989" i="7"/>
  <c r="G8989" i="7" s="1"/>
  <c r="I8988" i="7"/>
  <c r="H8988" i="7"/>
  <c r="F8988" i="7"/>
  <c r="G8988" i="7" s="1"/>
  <c r="I8987" i="7"/>
  <c r="H8987" i="7"/>
  <c r="F8987" i="7"/>
  <c r="G8987" i="7" s="1"/>
  <c r="I8986" i="7"/>
  <c r="H8986" i="7"/>
  <c r="F8986" i="7"/>
  <c r="G8986" i="7" s="1"/>
  <c r="I8985" i="7"/>
  <c r="H8985" i="7"/>
  <c r="F8985" i="7"/>
  <c r="G8985" i="7" s="1"/>
  <c r="I8984" i="7"/>
  <c r="H8984" i="7"/>
  <c r="F8984" i="7"/>
  <c r="G8984" i="7" s="1"/>
  <c r="I8983" i="7"/>
  <c r="H8983" i="7"/>
  <c r="F8983" i="7"/>
  <c r="G8983" i="7" s="1"/>
  <c r="I8982" i="7"/>
  <c r="H8982" i="7"/>
  <c r="F8982" i="7"/>
  <c r="G8982" i="7" s="1"/>
  <c r="I8981" i="7"/>
  <c r="H8981" i="7"/>
  <c r="F8981" i="7"/>
  <c r="G8981" i="7" s="1"/>
  <c r="I8980" i="7"/>
  <c r="H8980" i="7"/>
  <c r="F8980" i="7"/>
  <c r="G8980" i="7" s="1"/>
  <c r="I8979" i="7"/>
  <c r="H8979" i="7"/>
  <c r="F8979" i="7"/>
  <c r="G8979" i="7" s="1"/>
  <c r="I8978" i="7"/>
  <c r="H8978" i="7"/>
  <c r="F8978" i="7"/>
  <c r="G8978" i="7" s="1"/>
  <c r="I8977" i="7"/>
  <c r="H8977" i="7"/>
  <c r="F8977" i="7"/>
  <c r="G8977" i="7" s="1"/>
  <c r="I8976" i="7"/>
  <c r="H8976" i="7"/>
  <c r="F8976" i="7"/>
  <c r="G8976" i="7" s="1"/>
  <c r="I8975" i="7"/>
  <c r="H8975" i="7"/>
  <c r="F8975" i="7"/>
  <c r="G8975" i="7" s="1"/>
  <c r="I8974" i="7"/>
  <c r="H8974" i="7"/>
  <c r="F8974" i="7"/>
  <c r="G8974" i="7" s="1"/>
  <c r="I8973" i="7"/>
  <c r="H8973" i="7"/>
  <c r="F8973" i="7"/>
  <c r="G8973" i="7" s="1"/>
  <c r="I8972" i="7"/>
  <c r="H8972" i="7"/>
  <c r="F8972" i="7"/>
  <c r="G8972" i="7" s="1"/>
  <c r="I8971" i="7"/>
  <c r="H8971" i="7"/>
  <c r="F8971" i="7"/>
  <c r="G8971" i="7" s="1"/>
  <c r="I8970" i="7"/>
  <c r="H8970" i="7"/>
  <c r="F8970" i="7"/>
  <c r="G8970" i="7" s="1"/>
  <c r="I8969" i="7"/>
  <c r="H8969" i="7"/>
  <c r="F8969" i="7"/>
  <c r="G8969" i="7" s="1"/>
  <c r="I8968" i="7"/>
  <c r="H8968" i="7"/>
  <c r="F8968" i="7"/>
  <c r="G8968" i="7" s="1"/>
  <c r="I8967" i="7"/>
  <c r="H8967" i="7"/>
  <c r="F8967" i="7"/>
  <c r="G8967" i="7" s="1"/>
  <c r="I8966" i="7"/>
  <c r="H8966" i="7"/>
  <c r="F8966" i="7"/>
  <c r="G8966" i="7" s="1"/>
  <c r="I8965" i="7"/>
  <c r="H8965" i="7"/>
  <c r="F8965" i="7"/>
  <c r="G8965" i="7" s="1"/>
  <c r="I8964" i="7"/>
  <c r="H8964" i="7"/>
  <c r="F8964" i="7"/>
  <c r="G8964" i="7" s="1"/>
  <c r="I8963" i="7"/>
  <c r="H8963" i="7"/>
  <c r="F8963" i="7"/>
  <c r="G8963" i="7" s="1"/>
  <c r="I8962" i="7"/>
  <c r="H8962" i="7"/>
  <c r="F8962" i="7"/>
  <c r="G8962" i="7" s="1"/>
  <c r="I8961" i="7"/>
  <c r="H8961" i="7"/>
  <c r="F8961" i="7"/>
  <c r="G8961" i="7" s="1"/>
  <c r="I8960" i="7"/>
  <c r="H8960" i="7"/>
  <c r="F8960" i="7"/>
  <c r="G8960" i="7" s="1"/>
  <c r="I8959" i="7"/>
  <c r="H8959" i="7"/>
  <c r="F8959" i="7"/>
  <c r="G8959" i="7" s="1"/>
  <c r="I8958" i="7"/>
  <c r="H8958" i="7"/>
  <c r="F8958" i="7"/>
  <c r="G8958" i="7" s="1"/>
  <c r="I8957" i="7"/>
  <c r="H8957" i="7"/>
  <c r="F8957" i="7"/>
  <c r="G8957" i="7" s="1"/>
  <c r="I8956" i="7"/>
  <c r="H8956" i="7"/>
  <c r="F8956" i="7"/>
  <c r="G8956" i="7" s="1"/>
  <c r="I8955" i="7"/>
  <c r="H8955" i="7"/>
  <c r="F8955" i="7"/>
  <c r="G8955" i="7" s="1"/>
  <c r="I8954" i="7"/>
  <c r="H8954" i="7"/>
  <c r="F8954" i="7"/>
  <c r="G8954" i="7" s="1"/>
  <c r="I8953" i="7"/>
  <c r="H8953" i="7"/>
  <c r="F8953" i="7"/>
  <c r="G8953" i="7" s="1"/>
  <c r="I8952" i="7"/>
  <c r="H8952" i="7"/>
  <c r="F8952" i="7"/>
  <c r="G8952" i="7" s="1"/>
  <c r="I8951" i="7"/>
  <c r="H8951" i="7"/>
  <c r="F8951" i="7"/>
  <c r="G8951" i="7" s="1"/>
  <c r="I8950" i="7"/>
  <c r="H8950" i="7"/>
  <c r="F8950" i="7"/>
  <c r="G8950" i="7" s="1"/>
  <c r="I8949" i="7"/>
  <c r="H8949" i="7"/>
  <c r="F8949" i="7"/>
  <c r="G8949" i="7" s="1"/>
  <c r="I8948" i="7"/>
  <c r="H8948" i="7"/>
  <c r="F8948" i="7"/>
  <c r="G8948" i="7" s="1"/>
  <c r="I8947" i="7"/>
  <c r="H8947" i="7"/>
  <c r="F8947" i="7"/>
  <c r="G8947" i="7" s="1"/>
  <c r="I8946" i="7"/>
  <c r="H8946" i="7"/>
  <c r="F8946" i="7"/>
  <c r="G8946" i="7" s="1"/>
  <c r="I8945" i="7"/>
  <c r="H8945" i="7"/>
  <c r="F8945" i="7"/>
  <c r="G8945" i="7" s="1"/>
  <c r="I8944" i="7"/>
  <c r="H8944" i="7"/>
  <c r="F8944" i="7"/>
  <c r="G8944" i="7" s="1"/>
  <c r="I8943" i="7"/>
  <c r="H8943" i="7"/>
  <c r="F8943" i="7"/>
  <c r="G8943" i="7" s="1"/>
  <c r="I8942" i="7"/>
  <c r="H8942" i="7"/>
  <c r="F8942" i="7"/>
  <c r="G8942" i="7" s="1"/>
  <c r="I8941" i="7"/>
  <c r="H8941" i="7"/>
  <c r="F8941" i="7"/>
  <c r="G8941" i="7" s="1"/>
  <c r="I8940" i="7"/>
  <c r="H8940" i="7"/>
  <c r="F8940" i="7"/>
  <c r="G8940" i="7" s="1"/>
  <c r="I8939" i="7"/>
  <c r="H8939" i="7"/>
  <c r="F8939" i="7"/>
  <c r="G8939" i="7" s="1"/>
  <c r="I8938" i="7"/>
  <c r="H8938" i="7"/>
  <c r="F8938" i="7"/>
  <c r="G8938" i="7" s="1"/>
  <c r="I8937" i="7"/>
  <c r="H8937" i="7"/>
  <c r="F8937" i="7"/>
  <c r="G8937" i="7" s="1"/>
  <c r="I8936" i="7"/>
  <c r="H8936" i="7"/>
  <c r="F8936" i="7"/>
  <c r="G8936" i="7" s="1"/>
  <c r="I8935" i="7"/>
  <c r="H8935" i="7"/>
  <c r="F8935" i="7"/>
  <c r="G8935" i="7" s="1"/>
  <c r="I8934" i="7"/>
  <c r="H8934" i="7"/>
  <c r="F8934" i="7"/>
  <c r="G8934" i="7" s="1"/>
  <c r="I8933" i="7"/>
  <c r="H8933" i="7"/>
  <c r="F8933" i="7"/>
  <c r="G8933" i="7" s="1"/>
  <c r="I8932" i="7"/>
  <c r="H8932" i="7"/>
  <c r="F8932" i="7"/>
  <c r="G8932" i="7" s="1"/>
  <c r="I8931" i="7"/>
  <c r="H8931" i="7"/>
  <c r="F8931" i="7"/>
  <c r="G8931" i="7" s="1"/>
  <c r="I8930" i="7"/>
  <c r="H8930" i="7"/>
  <c r="F8930" i="7"/>
  <c r="G8930" i="7" s="1"/>
  <c r="I8929" i="7"/>
  <c r="H8929" i="7"/>
  <c r="F8929" i="7"/>
  <c r="G8929" i="7" s="1"/>
  <c r="I8928" i="7"/>
  <c r="H8928" i="7"/>
  <c r="F8928" i="7"/>
  <c r="G8928" i="7" s="1"/>
  <c r="I8927" i="7"/>
  <c r="H8927" i="7"/>
  <c r="F8927" i="7"/>
  <c r="G8927" i="7" s="1"/>
  <c r="I8926" i="7"/>
  <c r="H8926" i="7"/>
  <c r="F8926" i="7"/>
  <c r="G8926" i="7" s="1"/>
  <c r="I8925" i="7"/>
  <c r="H8925" i="7"/>
  <c r="F8925" i="7"/>
  <c r="G8925" i="7" s="1"/>
  <c r="I8924" i="7"/>
  <c r="H8924" i="7"/>
  <c r="F8924" i="7"/>
  <c r="G8924" i="7" s="1"/>
  <c r="I8923" i="7"/>
  <c r="H8923" i="7"/>
  <c r="F8923" i="7"/>
  <c r="G8923" i="7" s="1"/>
  <c r="I8922" i="7"/>
  <c r="H8922" i="7"/>
  <c r="F8922" i="7"/>
  <c r="G8922" i="7" s="1"/>
  <c r="I8921" i="7"/>
  <c r="H8921" i="7"/>
  <c r="F8921" i="7"/>
  <c r="G8921" i="7" s="1"/>
  <c r="I8920" i="7"/>
  <c r="H8920" i="7"/>
  <c r="F8920" i="7"/>
  <c r="G8920" i="7" s="1"/>
  <c r="I8919" i="7"/>
  <c r="H8919" i="7"/>
  <c r="F8919" i="7"/>
  <c r="G8919" i="7" s="1"/>
  <c r="I8918" i="7"/>
  <c r="H8918" i="7"/>
  <c r="F8918" i="7"/>
  <c r="G8918" i="7" s="1"/>
  <c r="I8917" i="7"/>
  <c r="H8917" i="7"/>
  <c r="F8917" i="7"/>
  <c r="G8917" i="7" s="1"/>
  <c r="I8916" i="7"/>
  <c r="H8916" i="7"/>
  <c r="F8916" i="7"/>
  <c r="G8916" i="7" s="1"/>
  <c r="I8915" i="7"/>
  <c r="H8915" i="7"/>
  <c r="F8915" i="7"/>
  <c r="G8915" i="7" s="1"/>
  <c r="I8914" i="7"/>
  <c r="H8914" i="7"/>
  <c r="F8914" i="7"/>
  <c r="G8914" i="7" s="1"/>
  <c r="I8913" i="7"/>
  <c r="H8913" i="7"/>
  <c r="F8913" i="7"/>
  <c r="G8913" i="7" s="1"/>
  <c r="I8912" i="7"/>
  <c r="H8912" i="7"/>
  <c r="F8912" i="7"/>
  <c r="G8912" i="7" s="1"/>
  <c r="I8911" i="7"/>
  <c r="H8911" i="7"/>
  <c r="F8911" i="7"/>
  <c r="G8911" i="7" s="1"/>
  <c r="I8910" i="7"/>
  <c r="H8910" i="7"/>
  <c r="F8910" i="7"/>
  <c r="G8910" i="7" s="1"/>
  <c r="I8909" i="7"/>
  <c r="H8909" i="7"/>
  <c r="F8909" i="7"/>
  <c r="G8909" i="7" s="1"/>
  <c r="I8908" i="7"/>
  <c r="H8908" i="7"/>
  <c r="F8908" i="7"/>
  <c r="G8908" i="7" s="1"/>
  <c r="I8907" i="7"/>
  <c r="H8907" i="7"/>
  <c r="F8907" i="7"/>
  <c r="G8907" i="7" s="1"/>
  <c r="I8906" i="7"/>
  <c r="H8906" i="7"/>
  <c r="F8906" i="7"/>
  <c r="G8906" i="7" s="1"/>
  <c r="I8905" i="7"/>
  <c r="H8905" i="7"/>
  <c r="F8905" i="7"/>
  <c r="G8905" i="7" s="1"/>
  <c r="I8904" i="7"/>
  <c r="H8904" i="7"/>
  <c r="F8904" i="7"/>
  <c r="G8904" i="7" s="1"/>
  <c r="I8903" i="7"/>
  <c r="H8903" i="7"/>
  <c r="F8903" i="7"/>
  <c r="G8903" i="7" s="1"/>
  <c r="I8902" i="7"/>
  <c r="H8902" i="7"/>
  <c r="F8902" i="7"/>
  <c r="G8902" i="7" s="1"/>
  <c r="I8901" i="7"/>
  <c r="H8901" i="7"/>
  <c r="F8901" i="7"/>
  <c r="G8901" i="7" s="1"/>
  <c r="I8900" i="7"/>
  <c r="H8900" i="7"/>
  <c r="F8900" i="7"/>
  <c r="G8900" i="7" s="1"/>
  <c r="I8899" i="7"/>
  <c r="H8899" i="7"/>
  <c r="F8899" i="7"/>
  <c r="G8899" i="7" s="1"/>
  <c r="I8898" i="7"/>
  <c r="H8898" i="7"/>
  <c r="F8898" i="7"/>
  <c r="G8898" i="7" s="1"/>
  <c r="I8897" i="7"/>
  <c r="H8897" i="7"/>
  <c r="F8897" i="7"/>
  <c r="G8897" i="7" s="1"/>
  <c r="I8896" i="7"/>
  <c r="H8896" i="7"/>
  <c r="F8896" i="7"/>
  <c r="G8896" i="7" s="1"/>
  <c r="I8895" i="7"/>
  <c r="H8895" i="7"/>
  <c r="F8895" i="7"/>
  <c r="G8895" i="7" s="1"/>
  <c r="I8894" i="7"/>
  <c r="H8894" i="7"/>
  <c r="F8894" i="7"/>
  <c r="G8894" i="7" s="1"/>
  <c r="I8893" i="7"/>
  <c r="H8893" i="7"/>
  <c r="F8893" i="7"/>
  <c r="G8893" i="7" s="1"/>
  <c r="I8892" i="7"/>
  <c r="H8892" i="7"/>
  <c r="F8892" i="7"/>
  <c r="G8892" i="7" s="1"/>
  <c r="I8891" i="7"/>
  <c r="H8891" i="7"/>
  <c r="F8891" i="7"/>
  <c r="G8891" i="7" s="1"/>
  <c r="I8890" i="7"/>
  <c r="H8890" i="7"/>
  <c r="F8890" i="7"/>
  <c r="G8890" i="7" s="1"/>
  <c r="I8889" i="7"/>
  <c r="H8889" i="7"/>
  <c r="F8889" i="7"/>
  <c r="G8889" i="7" s="1"/>
  <c r="I8888" i="7"/>
  <c r="H8888" i="7"/>
  <c r="F8888" i="7"/>
  <c r="G8888" i="7" s="1"/>
  <c r="I8887" i="7"/>
  <c r="H8887" i="7"/>
  <c r="F8887" i="7"/>
  <c r="G8887" i="7" s="1"/>
  <c r="I8886" i="7"/>
  <c r="H8886" i="7"/>
  <c r="F8886" i="7"/>
  <c r="G8886" i="7" s="1"/>
  <c r="I8885" i="7"/>
  <c r="H8885" i="7"/>
  <c r="F8885" i="7"/>
  <c r="G8885" i="7" s="1"/>
  <c r="I8884" i="7"/>
  <c r="H8884" i="7"/>
  <c r="F8884" i="7"/>
  <c r="G8884" i="7" s="1"/>
  <c r="I8883" i="7"/>
  <c r="H8883" i="7"/>
  <c r="F8883" i="7"/>
  <c r="G8883" i="7" s="1"/>
  <c r="I8882" i="7"/>
  <c r="H8882" i="7"/>
  <c r="F8882" i="7"/>
  <c r="G8882" i="7" s="1"/>
  <c r="I8881" i="7"/>
  <c r="H8881" i="7"/>
  <c r="F8881" i="7"/>
  <c r="G8881" i="7" s="1"/>
  <c r="I8880" i="7"/>
  <c r="H8880" i="7"/>
  <c r="F8880" i="7"/>
  <c r="G8880" i="7" s="1"/>
  <c r="I8879" i="7"/>
  <c r="H8879" i="7"/>
  <c r="F8879" i="7"/>
  <c r="G8879" i="7" s="1"/>
  <c r="I8878" i="7"/>
  <c r="H8878" i="7"/>
  <c r="F8878" i="7"/>
  <c r="G8878" i="7" s="1"/>
  <c r="I8877" i="7"/>
  <c r="H8877" i="7"/>
  <c r="F8877" i="7"/>
  <c r="G8877" i="7" s="1"/>
  <c r="I8876" i="7"/>
  <c r="H8876" i="7"/>
  <c r="F8876" i="7"/>
  <c r="G8876" i="7" s="1"/>
  <c r="I8875" i="7"/>
  <c r="H8875" i="7"/>
  <c r="F8875" i="7"/>
  <c r="G8875" i="7" s="1"/>
  <c r="I8874" i="7"/>
  <c r="H8874" i="7"/>
  <c r="F8874" i="7"/>
  <c r="G8874" i="7" s="1"/>
  <c r="I8873" i="7"/>
  <c r="H8873" i="7"/>
  <c r="F8873" i="7"/>
  <c r="G8873" i="7" s="1"/>
  <c r="I8872" i="7"/>
  <c r="H8872" i="7"/>
  <c r="F8872" i="7"/>
  <c r="G8872" i="7" s="1"/>
  <c r="I8871" i="7"/>
  <c r="H8871" i="7"/>
  <c r="F8871" i="7"/>
  <c r="G8871" i="7" s="1"/>
  <c r="I8870" i="7"/>
  <c r="H8870" i="7"/>
  <c r="F8870" i="7"/>
  <c r="G8870" i="7" s="1"/>
  <c r="I8869" i="7"/>
  <c r="H8869" i="7"/>
  <c r="F8869" i="7"/>
  <c r="G8869" i="7" s="1"/>
  <c r="I8868" i="7"/>
  <c r="H8868" i="7"/>
  <c r="F8868" i="7"/>
  <c r="G8868" i="7" s="1"/>
  <c r="I8867" i="7"/>
  <c r="H8867" i="7"/>
  <c r="F8867" i="7"/>
  <c r="G8867" i="7" s="1"/>
  <c r="I8866" i="7"/>
  <c r="H8866" i="7"/>
  <c r="F8866" i="7"/>
  <c r="G8866" i="7" s="1"/>
  <c r="I8865" i="7"/>
  <c r="H8865" i="7"/>
  <c r="F8865" i="7"/>
  <c r="G8865" i="7" s="1"/>
  <c r="I8864" i="7"/>
  <c r="H8864" i="7"/>
  <c r="F8864" i="7"/>
  <c r="G8864" i="7" s="1"/>
  <c r="I8863" i="7"/>
  <c r="H8863" i="7"/>
  <c r="F8863" i="7"/>
  <c r="G8863" i="7" s="1"/>
  <c r="I8862" i="7"/>
  <c r="H8862" i="7"/>
  <c r="F8862" i="7"/>
  <c r="G8862" i="7" s="1"/>
  <c r="I8861" i="7"/>
  <c r="H8861" i="7"/>
  <c r="F8861" i="7"/>
  <c r="G8861" i="7" s="1"/>
  <c r="I8860" i="7"/>
  <c r="H8860" i="7"/>
  <c r="F8860" i="7"/>
  <c r="G8860" i="7" s="1"/>
  <c r="I8859" i="7"/>
  <c r="H8859" i="7"/>
  <c r="F8859" i="7"/>
  <c r="G8859" i="7" s="1"/>
  <c r="I8858" i="7"/>
  <c r="H8858" i="7"/>
  <c r="F8858" i="7"/>
  <c r="G8858" i="7" s="1"/>
  <c r="I8857" i="7"/>
  <c r="H8857" i="7"/>
  <c r="F8857" i="7"/>
  <c r="G8857" i="7" s="1"/>
  <c r="I8856" i="7"/>
  <c r="H8856" i="7"/>
  <c r="F8856" i="7"/>
  <c r="G8856" i="7" s="1"/>
  <c r="I8855" i="7"/>
  <c r="H8855" i="7"/>
  <c r="F8855" i="7"/>
  <c r="G8855" i="7" s="1"/>
  <c r="I8854" i="7"/>
  <c r="H8854" i="7"/>
  <c r="F8854" i="7"/>
  <c r="G8854" i="7" s="1"/>
  <c r="I8853" i="7"/>
  <c r="H8853" i="7"/>
  <c r="F8853" i="7"/>
  <c r="G8853" i="7" s="1"/>
  <c r="I8852" i="7"/>
  <c r="H8852" i="7"/>
  <c r="F8852" i="7"/>
  <c r="G8852" i="7" s="1"/>
  <c r="I8851" i="7"/>
  <c r="H8851" i="7"/>
  <c r="F8851" i="7"/>
  <c r="G8851" i="7" s="1"/>
  <c r="I8850" i="7"/>
  <c r="H8850" i="7"/>
  <c r="F8850" i="7"/>
  <c r="G8850" i="7" s="1"/>
  <c r="I8849" i="7"/>
  <c r="H8849" i="7"/>
  <c r="F8849" i="7"/>
  <c r="G8849" i="7" s="1"/>
  <c r="I8848" i="7"/>
  <c r="H8848" i="7"/>
  <c r="F8848" i="7"/>
  <c r="G8848" i="7" s="1"/>
  <c r="I8847" i="7"/>
  <c r="H8847" i="7"/>
  <c r="F8847" i="7"/>
  <c r="G8847" i="7" s="1"/>
  <c r="I8846" i="7"/>
  <c r="H8846" i="7"/>
  <c r="F8846" i="7"/>
  <c r="G8846" i="7" s="1"/>
  <c r="I8845" i="7"/>
  <c r="H8845" i="7"/>
  <c r="F8845" i="7"/>
  <c r="G8845" i="7" s="1"/>
  <c r="I8844" i="7"/>
  <c r="H8844" i="7"/>
  <c r="F8844" i="7"/>
  <c r="G8844" i="7" s="1"/>
  <c r="I8843" i="7"/>
  <c r="H8843" i="7"/>
  <c r="F8843" i="7"/>
  <c r="G8843" i="7" s="1"/>
  <c r="I8842" i="7"/>
  <c r="H8842" i="7"/>
  <c r="F8842" i="7"/>
  <c r="G8842" i="7" s="1"/>
  <c r="I8841" i="7"/>
  <c r="H8841" i="7"/>
  <c r="F8841" i="7"/>
  <c r="G8841" i="7" s="1"/>
  <c r="I8840" i="7"/>
  <c r="H8840" i="7"/>
  <c r="F8840" i="7"/>
  <c r="G8840" i="7" s="1"/>
  <c r="I8839" i="7"/>
  <c r="H8839" i="7"/>
  <c r="F8839" i="7"/>
  <c r="G8839" i="7" s="1"/>
  <c r="I8838" i="7"/>
  <c r="H8838" i="7"/>
  <c r="F8838" i="7"/>
  <c r="G8838" i="7" s="1"/>
  <c r="I8837" i="7"/>
  <c r="H8837" i="7"/>
  <c r="F8837" i="7"/>
  <c r="G8837" i="7" s="1"/>
  <c r="I8836" i="7"/>
  <c r="H8836" i="7"/>
  <c r="F8836" i="7"/>
  <c r="G8836" i="7" s="1"/>
  <c r="I8835" i="7"/>
  <c r="H8835" i="7"/>
  <c r="F8835" i="7"/>
  <c r="G8835" i="7" s="1"/>
  <c r="I8834" i="7"/>
  <c r="H8834" i="7"/>
  <c r="F8834" i="7"/>
  <c r="G8834" i="7" s="1"/>
  <c r="I8833" i="7"/>
  <c r="H8833" i="7"/>
  <c r="F8833" i="7"/>
  <c r="G8833" i="7" s="1"/>
  <c r="I8832" i="7"/>
  <c r="H8832" i="7"/>
  <c r="F8832" i="7"/>
  <c r="G8832" i="7" s="1"/>
  <c r="I8831" i="7"/>
  <c r="H8831" i="7"/>
  <c r="F8831" i="7"/>
  <c r="G8831" i="7" s="1"/>
  <c r="I8830" i="7"/>
  <c r="H8830" i="7"/>
  <c r="F8830" i="7"/>
  <c r="G8830" i="7" s="1"/>
  <c r="I8829" i="7"/>
  <c r="H8829" i="7"/>
  <c r="F8829" i="7"/>
  <c r="G8829" i="7" s="1"/>
  <c r="I8828" i="7"/>
  <c r="H8828" i="7"/>
  <c r="F8828" i="7"/>
  <c r="G8828" i="7" s="1"/>
  <c r="I8827" i="7"/>
  <c r="H8827" i="7"/>
  <c r="F8827" i="7"/>
  <c r="G8827" i="7" s="1"/>
  <c r="I8826" i="7"/>
  <c r="H8826" i="7"/>
  <c r="F8826" i="7"/>
  <c r="G8826" i="7" s="1"/>
  <c r="I8825" i="7"/>
  <c r="H8825" i="7"/>
  <c r="F8825" i="7"/>
  <c r="G8825" i="7" s="1"/>
  <c r="I8824" i="7"/>
  <c r="H8824" i="7"/>
  <c r="F8824" i="7"/>
  <c r="G8824" i="7" s="1"/>
  <c r="I8823" i="7"/>
  <c r="H8823" i="7"/>
  <c r="F8823" i="7"/>
  <c r="G8823" i="7" s="1"/>
  <c r="I8822" i="7"/>
  <c r="H8822" i="7"/>
  <c r="F8822" i="7"/>
  <c r="G8822" i="7" s="1"/>
  <c r="I8821" i="7"/>
  <c r="H8821" i="7"/>
  <c r="F8821" i="7"/>
  <c r="G8821" i="7" s="1"/>
  <c r="I8820" i="7"/>
  <c r="H8820" i="7"/>
  <c r="F8820" i="7"/>
  <c r="G8820" i="7" s="1"/>
  <c r="I8819" i="7"/>
  <c r="H8819" i="7"/>
  <c r="F8819" i="7"/>
  <c r="G8819" i="7" s="1"/>
  <c r="I8818" i="7"/>
  <c r="H8818" i="7"/>
  <c r="F8818" i="7"/>
  <c r="G8818" i="7" s="1"/>
  <c r="I8817" i="7"/>
  <c r="H8817" i="7"/>
  <c r="F8817" i="7"/>
  <c r="G8817" i="7" s="1"/>
  <c r="I8816" i="7"/>
  <c r="H8816" i="7"/>
  <c r="F8816" i="7"/>
  <c r="G8816" i="7" s="1"/>
  <c r="I8815" i="7"/>
  <c r="H8815" i="7"/>
  <c r="F8815" i="7"/>
  <c r="G8815" i="7" s="1"/>
  <c r="I8814" i="7"/>
  <c r="H8814" i="7"/>
  <c r="F8814" i="7"/>
  <c r="G8814" i="7" s="1"/>
  <c r="I8813" i="7"/>
  <c r="H8813" i="7"/>
  <c r="F8813" i="7"/>
  <c r="G8813" i="7" s="1"/>
  <c r="I8812" i="7"/>
  <c r="H8812" i="7"/>
  <c r="F8812" i="7"/>
  <c r="G8812" i="7" s="1"/>
  <c r="I8811" i="7"/>
  <c r="H8811" i="7"/>
  <c r="F8811" i="7"/>
  <c r="G8811" i="7" s="1"/>
  <c r="I8810" i="7"/>
  <c r="H8810" i="7"/>
  <c r="F8810" i="7"/>
  <c r="G8810" i="7" s="1"/>
  <c r="I8809" i="7"/>
  <c r="H8809" i="7"/>
  <c r="F8809" i="7"/>
  <c r="G8809" i="7" s="1"/>
  <c r="I8808" i="7"/>
  <c r="H8808" i="7"/>
  <c r="F8808" i="7"/>
  <c r="G8808" i="7" s="1"/>
  <c r="I8807" i="7"/>
  <c r="H8807" i="7"/>
  <c r="F8807" i="7"/>
  <c r="G8807" i="7" s="1"/>
  <c r="I8806" i="7"/>
  <c r="H8806" i="7"/>
  <c r="F8806" i="7"/>
  <c r="G8806" i="7" s="1"/>
  <c r="I8805" i="7"/>
  <c r="H8805" i="7"/>
  <c r="F8805" i="7"/>
  <c r="G8805" i="7" s="1"/>
  <c r="I8804" i="7"/>
  <c r="H8804" i="7"/>
  <c r="F8804" i="7"/>
  <c r="G8804" i="7" s="1"/>
  <c r="I8803" i="7"/>
  <c r="H8803" i="7"/>
  <c r="F8803" i="7"/>
  <c r="G8803" i="7" s="1"/>
  <c r="I8802" i="7"/>
  <c r="H8802" i="7"/>
  <c r="F8802" i="7"/>
  <c r="G8802" i="7" s="1"/>
  <c r="I8801" i="7"/>
  <c r="H8801" i="7"/>
  <c r="F8801" i="7"/>
  <c r="G8801" i="7" s="1"/>
  <c r="I8800" i="7"/>
  <c r="H8800" i="7"/>
  <c r="F8800" i="7"/>
  <c r="G8800" i="7" s="1"/>
  <c r="I8799" i="7"/>
  <c r="H8799" i="7"/>
  <c r="F8799" i="7"/>
  <c r="G8799" i="7" s="1"/>
  <c r="I8798" i="7"/>
  <c r="H8798" i="7"/>
  <c r="F8798" i="7"/>
  <c r="G8798" i="7" s="1"/>
  <c r="I8797" i="7"/>
  <c r="H8797" i="7"/>
  <c r="F8797" i="7"/>
  <c r="G8797" i="7" s="1"/>
  <c r="I8796" i="7"/>
  <c r="H8796" i="7"/>
  <c r="F8796" i="7"/>
  <c r="G8796" i="7" s="1"/>
  <c r="I8795" i="7"/>
  <c r="H8795" i="7"/>
  <c r="F8795" i="7"/>
  <c r="G8795" i="7" s="1"/>
  <c r="I8794" i="7"/>
  <c r="H8794" i="7"/>
  <c r="F8794" i="7"/>
  <c r="G8794" i="7" s="1"/>
  <c r="I8793" i="7"/>
  <c r="H8793" i="7"/>
  <c r="F8793" i="7"/>
  <c r="G8793" i="7" s="1"/>
  <c r="I8792" i="7"/>
  <c r="H8792" i="7"/>
  <c r="F8792" i="7"/>
  <c r="G8792" i="7" s="1"/>
  <c r="I8791" i="7"/>
  <c r="H8791" i="7"/>
  <c r="F8791" i="7"/>
  <c r="G8791" i="7" s="1"/>
  <c r="I8790" i="7"/>
  <c r="H8790" i="7"/>
  <c r="F8790" i="7"/>
  <c r="G8790" i="7" s="1"/>
  <c r="I8789" i="7"/>
  <c r="H8789" i="7"/>
  <c r="F8789" i="7"/>
  <c r="G8789" i="7" s="1"/>
  <c r="I8788" i="7"/>
  <c r="H8788" i="7"/>
  <c r="F8788" i="7"/>
  <c r="G8788" i="7" s="1"/>
  <c r="I8787" i="7"/>
  <c r="H8787" i="7"/>
  <c r="F8787" i="7"/>
  <c r="G8787" i="7" s="1"/>
  <c r="I8786" i="7"/>
  <c r="H8786" i="7"/>
  <c r="F8786" i="7"/>
  <c r="G8786" i="7" s="1"/>
  <c r="I8785" i="7"/>
  <c r="H8785" i="7"/>
  <c r="F8785" i="7"/>
  <c r="G8785" i="7" s="1"/>
  <c r="I8784" i="7"/>
  <c r="H8784" i="7"/>
  <c r="F8784" i="7"/>
  <c r="G8784" i="7" s="1"/>
  <c r="I8783" i="7"/>
  <c r="H8783" i="7"/>
  <c r="F8783" i="7"/>
  <c r="G8783" i="7" s="1"/>
  <c r="I8782" i="7"/>
  <c r="H8782" i="7"/>
  <c r="F8782" i="7"/>
  <c r="G8782" i="7" s="1"/>
  <c r="I8781" i="7"/>
  <c r="H8781" i="7"/>
  <c r="F8781" i="7"/>
  <c r="G8781" i="7" s="1"/>
  <c r="I8780" i="7"/>
  <c r="H8780" i="7"/>
  <c r="F8780" i="7"/>
  <c r="G8780" i="7" s="1"/>
  <c r="I8779" i="7"/>
  <c r="H8779" i="7"/>
  <c r="F8779" i="7"/>
  <c r="G8779" i="7" s="1"/>
  <c r="I8778" i="7"/>
  <c r="H8778" i="7"/>
  <c r="F8778" i="7"/>
  <c r="G8778" i="7" s="1"/>
  <c r="I8777" i="7"/>
  <c r="H8777" i="7"/>
  <c r="F8777" i="7"/>
  <c r="G8777" i="7" s="1"/>
  <c r="I8776" i="7"/>
  <c r="H8776" i="7"/>
  <c r="F8776" i="7"/>
  <c r="G8776" i="7" s="1"/>
  <c r="I8775" i="7"/>
  <c r="H8775" i="7"/>
  <c r="F8775" i="7"/>
  <c r="G8775" i="7" s="1"/>
  <c r="I8774" i="7"/>
  <c r="H8774" i="7"/>
  <c r="F8774" i="7"/>
  <c r="G8774" i="7" s="1"/>
  <c r="I8773" i="7"/>
  <c r="H8773" i="7"/>
  <c r="F8773" i="7"/>
  <c r="G8773" i="7" s="1"/>
  <c r="I8772" i="7"/>
  <c r="H8772" i="7"/>
  <c r="F8772" i="7"/>
  <c r="G8772" i="7" s="1"/>
  <c r="I8771" i="7"/>
  <c r="H8771" i="7"/>
  <c r="F8771" i="7"/>
  <c r="G8771" i="7" s="1"/>
  <c r="I8770" i="7"/>
  <c r="H8770" i="7"/>
  <c r="F8770" i="7"/>
  <c r="G8770" i="7" s="1"/>
  <c r="I8769" i="7"/>
  <c r="H8769" i="7"/>
  <c r="F8769" i="7"/>
  <c r="G8769" i="7" s="1"/>
  <c r="I8768" i="7"/>
  <c r="H8768" i="7"/>
  <c r="F8768" i="7"/>
  <c r="G8768" i="7" s="1"/>
  <c r="I8767" i="7"/>
  <c r="H8767" i="7"/>
  <c r="F8767" i="7"/>
  <c r="G8767" i="7" s="1"/>
  <c r="I8766" i="7"/>
  <c r="H8766" i="7"/>
  <c r="F8766" i="7"/>
  <c r="G8766" i="7" s="1"/>
  <c r="I8765" i="7"/>
  <c r="H8765" i="7"/>
  <c r="F8765" i="7"/>
  <c r="G8765" i="7" s="1"/>
  <c r="I8764" i="7"/>
  <c r="H8764" i="7"/>
  <c r="F8764" i="7"/>
  <c r="G8764" i="7" s="1"/>
  <c r="I8763" i="7"/>
  <c r="H8763" i="7"/>
  <c r="F8763" i="7"/>
  <c r="G8763" i="7" s="1"/>
  <c r="I8762" i="7"/>
  <c r="H8762" i="7"/>
  <c r="F8762" i="7"/>
  <c r="G8762" i="7" s="1"/>
  <c r="I8761" i="7"/>
  <c r="H8761" i="7"/>
  <c r="F8761" i="7"/>
  <c r="G8761" i="7" s="1"/>
  <c r="I8760" i="7"/>
  <c r="H8760" i="7"/>
  <c r="F8760" i="7"/>
  <c r="G8760" i="7" s="1"/>
  <c r="I8759" i="7"/>
  <c r="H8759" i="7"/>
  <c r="F8759" i="7"/>
  <c r="G8759" i="7" s="1"/>
  <c r="I8758" i="7"/>
  <c r="H8758" i="7"/>
  <c r="F8758" i="7"/>
  <c r="G8758" i="7" s="1"/>
  <c r="I8757" i="7"/>
  <c r="H8757" i="7"/>
  <c r="F8757" i="7"/>
  <c r="G8757" i="7" s="1"/>
  <c r="I8756" i="7"/>
  <c r="H8756" i="7"/>
  <c r="F8756" i="7"/>
  <c r="G8756" i="7" s="1"/>
  <c r="I8755" i="7"/>
  <c r="H8755" i="7"/>
  <c r="F8755" i="7"/>
  <c r="G8755" i="7" s="1"/>
  <c r="I8754" i="7"/>
  <c r="H8754" i="7"/>
  <c r="F8754" i="7"/>
  <c r="G8754" i="7" s="1"/>
  <c r="I8753" i="7"/>
  <c r="H8753" i="7"/>
  <c r="F8753" i="7"/>
  <c r="G8753" i="7" s="1"/>
  <c r="I8752" i="7"/>
  <c r="H8752" i="7"/>
  <c r="F8752" i="7"/>
  <c r="G8752" i="7" s="1"/>
  <c r="I8751" i="7"/>
  <c r="H8751" i="7"/>
  <c r="F8751" i="7"/>
  <c r="G8751" i="7" s="1"/>
  <c r="I8750" i="7"/>
  <c r="H8750" i="7"/>
  <c r="F8750" i="7"/>
  <c r="G8750" i="7" s="1"/>
  <c r="I8749" i="7"/>
  <c r="H8749" i="7"/>
  <c r="F8749" i="7"/>
  <c r="G8749" i="7" s="1"/>
  <c r="I8748" i="7"/>
  <c r="H8748" i="7"/>
  <c r="F8748" i="7"/>
  <c r="G8748" i="7" s="1"/>
  <c r="I8747" i="7"/>
  <c r="H8747" i="7"/>
  <c r="F8747" i="7"/>
  <c r="G8747" i="7" s="1"/>
  <c r="I8746" i="7"/>
  <c r="H8746" i="7"/>
  <c r="F8746" i="7"/>
  <c r="G8746" i="7" s="1"/>
  <c r="I8745" i="7"/>
  <c r="H8745" i="7"/>
  <c r="F8745" i="7"/>
  <c r="G8745" i="7" s="1"/>
  <c r="I8744" i="7"/>
  <c r="H8744" i="7"/>
  <c r="F8744" i="7"/>
  <c r="G8744" i="7" s="1"/>
  <c r="I8743" i="7"/>
  <c r="H8743" i="7"/>
  <c r="F8743" i="7"/>
  <c r="G8743" i="7" s="1"/>
  <c r="I8742" i="7"/>
  <c r="H8742" i="7"/>
  <c r="F8742" i="7"/>
  <c r="G8742" i="7" s="1"/>
  <c r="I8741" i="7"/>
  <c r="H8741" i="7"/>
  <c r="F8741" i="7"/>
  <c r="G8741" i="7" s="1"/>
  <c r="I8740" i="7"/>
  <c r="H8740" i="7"/>
  <c r="F8740" i="7"/>
  <c r="G8740" i="7" s="1"/>
  <c r="I8739" i="7"/>
  <c r="H8739" i="7"/>
  <c r="F8739" i="7"/>
  <c r="G8739" i="7" s="1"/>
  <c r="I8738" i="7"/>
  <c r="H8738" i="7"/>
  <c r="F8738" i="7"/>
  <c r="G8738" i="7" s="1"/>
  <c r="I8737" i="7"/>
  <c r="H8737" i="7"/>
  <c r="F8737" i="7"/>
  <c r="G8737" i="7" s="1"/>
  <c r="I8736" i="7"/>
  <c r="H8736" i="7"/>
  <c r="F8736" i="7"/>
  <c r="G8736" i="7" s="1"/>
  <c r="I8735" i="7"/>
  <c r="H8735" i="7"/>
  <c r="F8735" i="7"/>
  <c r="G8735" i="7" s="1"/>
  <c r="I8734" i="7"/>
  <c r="H8734" i="7"/>
  <c r="F8734" i="7"/>
  <c r="G8734" i="7" s="1"/>
  <c r="I8733" i="7"/>
  <c r="H8733" i="7"/>
  <c r="F8733" i="7"/>
  <c r="G8733" i="7" s="1"/>
  <c r="I8732" i="7"/>
  <c r="H8732" i="7"/>
  <c r="F8732" i="7"/>
  <c r="G8732" i="7" s="1"/>
  <c r="I8731" i="7"/>
  <c r="H8731" i="7"/>
  <c r="F8731" i="7"/>
  <c r="G8731" i="7" s="1"/>
  <c r="I8730" i="7"/>
  <c r="H8730" i="7"/>
  <c r="F8730" i="7"/>
  <c r="G8730" i="7" s="1"/>
  <c r="I8729" i="7"/>
  <c r="H8729" i="7"/>
  <c r="F8729" i="7"/>
  <c r="G8729" i="7" s="1"/>
  <c r="I8728" i="7"/>
  <c r="H8728" i="7"/>
  <c r="F8728" i="7"/>
  <c r="G8728" i="7" s="1"/>
  <c r="I8727" i="7"/>
  <c r="H8727" i="7"/>
  <c r="F8727" i="7"/>
  <c r="G8727" i="7" s="1"/>
  <c r="I8726" i="7"/>
  <c r="H8726" i="7"/>
  <c r="F8726" i="7"/>
  <c r="G8726" i="7" s="1"/>
  <c r="I8725" i="7"/>
  <c r="H8725" i="7"/>
  <c r="F8725" i="7"/>
  <c r="G8725" i="7" s="1"/>
  <c r="I8724" i="7"/>
  <c r="H8724" i="7"/>
  <c r="F8724" i="7"/>
  <c r="G8724" i="7" s="1"/>
  <c r="I8723" i="7"/>
  <c r="H8723" i="7"/>
  <c r="F8723" i="7"/>
  <c r="G8723" i="7" s="1"/>
  <c r="I8722" i="7"/>
  <c r="H8722" i="7"/>
  <c r="F8722" i="7"/>
  <c r="G8722" i="7" s="1"/>
  <c r="I8721" i="7"/>
  <c r="H8721" i="7"/>
  <c r="F8721" i="7"/>
  <c r="G8721" i="7" s="1"/>
  <c r="I8720" i="7"/>
  <c r="H8720" i="7"/>
  <c r="F8720" i="7"/>
  <c r="G8720" i="7" s="1"/>
  <c r="I8719" i="7"/>
  <c r="H8719" i="7"/>
  <c r="F8719" i="7"/>
  <c r="G8719" i="7" s="1"/>
  <c r="I8718" i="7"/>
  <c r="H8718" i="7"/>
  <c r="F8718" i="7"/>
  <c r="G8718" i="7" s="1"/>
  <c r="I8717" i="7"/>
  <c r="H8717" i="7"/>
  <c r="F8717" i="7"/>
  <c r="G8717" i="7" s="1"/>
  <c r="I8716" i="7"/>
  <c r="H8716" i="7"/>
  <c r="F8716" i="7"/>
  <c r="G8716" i="7" s="1"/>
  <c r="I8715" i="7"/>
  <c r="H8715" i="7"/>
  <c r="F8715" i="7"/>
  <c r="G8715" i="7" s="1"/>
  <c r="I8714" i="7"/>
  <c r="H8714" i="7"/>
  <c r="F8714" i="7"/>
  <c r="G8714" i="7" s="1"/>
  <c r="I8713" i="7"/>
  <c r="H8713" i="7"/>
  <c r="F8713" i="7"/>
  <c r="G8713" i="7" s="1"/>
  <c r="I8712" i="7"/>
  <c r="H8712" i="7"/>
  <c r="F8712" i="7"/>
  <c r="G8712" i="7" s="1"/>
  <c r="I8711" i="7"/>
  <c r="H8711" i="7"/>
  <c r="F8711" i="7"/>
  <c r="G8711" i="7" s="1"/>
  <c r="I8710" i="7"/>
  <c r="H8710" i="7"/>
  <c r="F8710" i="7"/>
  <c r="G8710" i="7" s="1"/>
  <c r="I8709" i="7"/>
  <c r="H8709" i="7"/>
  <c r="F8709" i="7"/>
  <c r="G8709" i="7" s="1"/>
  <c r="I8708" i="7"/>
  <c r="H8708" i="7"/>
  <c r="F8708" i="7"/>
  <c r="G8708" i="7" s="1"/>
  <c r="I8707" i="7"/>
  <c r="H8707" i="7"/>
  <c r="F8707" i="7"/>
  <c r="G8707" i="7" s="1"/>
  <c r="I8706" i="7"/>
  <c r="H8706" i="7"/>
  <c r="F8706" i="7"/>
  <c r="G8706" i="7" s="1"/>
  <c r="I8705" i="7"/>
  <c r="H8705" i="7"/>
  <c r="F8705" i="7"/>
  <c r="G8705" i="7" s="1"/>
  <c r="I8704" i="7"/>
  <c r="H8704" i="7"/>
  <c r="F8704" i="7"/>
  <c r="G8704" i="7" s="1"/>
  <c r="I8703" i="7"/>
  <c r="H8703" i="7"/>
  <c r="F8703" i="7"/>
  <c r="G8703" i="7" s="1"/>
  <c r="I8702" i="7"/>
  <c r="H8702" i="7"/>
  <c r="F8702" i="7"/>
  <c r="G8702" i="7" s="1"/>
  <c r="I8701" i="7"/>
  <c r="H8701" i="7"/>
  <c r="F8701" i="7"/>
  <c r="G8701" i="7" s="1"/>
  <c r="I8700" i="7"/>
  <c r="H8700" i="7"/>
  <c r="F8700" i="7"/>
  <c r="G8700" i="7" s="1"/>
  <c r="I8699" i="7"/>
  <c r="H8699" i="7"/>
  <c r="F8699" i="7"/>
  <c r="G8699" i="7" s="1"/>
  <c r="I8698" i="7"/>
  <c r="H8698" i="7"/>
  <c r="F8698" i="7"/>
  <c r="G8698" i="7" s="1"/>
  <c r="I8697" i="7"/>
  <c r="H8697" i="7"/>
  <c r="F8697" i="7"/>
  <c r="G8697" i="7" s="1"/>
  <c r="I8696" i="7"/>
  <c r="H8696" i="7"/>
  <c r="F8696" i="7"/>
  <c r="G8696" i="7" s="1"/>
  <c r="I8695" i="7"/>
  <c r="H8695" i="7"/>
  <c r="F8695" i="7"/>
  <c r="G8695" i="7" s="1"/>
  <c r="I8694" i="7"/>
  <c r="H8694" i="7"/>
  <c r="F8694" i="7"/>
  <c r="G8694" i="7" s="1"/>
  <c r="I8693" i="7"/>
  <c r="H8693" i="7"/>
  <c r="F8693" i="7"/>
  <c r="G8693" i="7" s="1"/>
  <c r="I8692" i="7"/>
  <c r="H8692" i="7"/>
  <c r="F8692" i="7"/>
  <c r="G8692" i="7" s="1"/>
  <c r="I8691" i="7"/>
  <c r="H8691" i="7"/>
  <c r="F8691" i="7"/>
  <c r="G8691" i="7" s="1"/>
  <c r="I8690" i="7"/>
  <c r="H8690" i="7"/>
  <c r="F8690" i="7"/>
  <c r="G8690" i="7" s="1"/>
  <c r="I8689" i="7"/>
  <c r="H8689" i="7"/>
  <c r="F8689" i="7"/>
  <c r="G8689" i="7" s="1"/>
  <c r="I8688" i="7"/>
  <c r="H8688" i="7"/>
  <c r="F8688" i="7"/>
  <c r="G8688" i="7" s="1"/>
  <c r="I8687" i="7"/>
  <c r="H8687" i="7"/>
  <c r="F8687" i="7"/>
  <c r="G8687" i="7" s="1"/>
  <c r="I8686" i="7"/>
  <c r="H8686" i="7"/>
  <c r="F8686" i="7"/>
  <c r="G8686" i="7" s="1"/>
  <c r="I8685" i="7"/>
  <c r="H8685" i="7"/>
  <c r="F8685" i="7"/>
  <c r="G8685" i="7" s="1"/>
  <c r="I8684" i="7"/>
  <c r="H8684" i="7"/>
  <c r="F8684" i="7"/>
  <c r="G8684" i="7" s="1"/>
  <c r="I8683" i="7"/>
  <c r="H8683" i="7"/>
  <c r="F8683" i="7"/>
  <c r="G8683" i="7" s="1"/>
  <c r="I8682" i="7"/>
  <c r="H8682" i="7"/>
  <c r="F8682" i="7"/>
  <c r="G8682" i="7" s="1"/>
  <c r="I8681" i="7"/>
  <c r="H8681" i="7"/>
  <c r="F8681" i="7"/>
  <c r="G8681" i="7" s="1"/>
  <c r="I8680" i="7"/>
  <c r="H8680" i="7"/>
  <c r="F8680" i="7"/>
  <c r="G8680" i="7" s="1"/>
  <c r="I8679" i="7"/>
  <c r="H8679" i="7"/>
  <c r="F8679" i="7"/>
  <c r="G8679" i="7" s="1"/>
  <c r="I8678" i="7"/>
  <c r="H8678" i="7"/>
  <c r="F8678" i="7"/>
  <c r="G8678" i="7" s="1"/>
  <c r="I8677" i="7"/>
  <c r="H8677" i="7"/>
  <c r="F8677" i="7"/>
  <c r="G8677" i="7" s="1"/>
  <c r="I8676" i="7"/>
  <c r="H8676" i="7"/>
  <c r="F8676" i="7"/>
  <c r="G8676" i="7" s="1"/>
  <c r="I8675" i="7"/>
  <c r="H8675" i="7"/>
  <c r="F8675" i="7"/>
  <c r="G8675" i="7" s="1"/>
  <c r="I8674" i="7"/>
  <c r="H8674" i="7"/>
  <c r="F8674" i="7"/>
  <c r="G8674" i="7" s="1"/>
  <c r="I8673" i="7"/>
  <c r="H8673" i="7"/>
  <c r="F8673" i="7"/>
  <c r="G8673" i="7" s="1"/>
  <c r="I8672" i="7"/>
  <c r="H8672" i="7"/>
  <c r="F8672" i="7"/>
  <c r="G8672" i="7" s="1"/>
  <c r="I8671" i="7"/>
  <c r="H8671" i="7"/>
  <c r="F8671" i="7"/>
  <c r="G8671" i="7" s="1"/>
  <c r="I8670" i="7"/>
  <c r="H8670" i="7"/>
  <c r="F8670" i="7"/>
  <c r="G8670" i="7" s="1"/>
  <c r="I8669" i="7"/>
  <c r="H8669" i="7"/>
  <c r="F8669" i="7"/>
  <c r="G8669" i="7" s="1"/>
  <c r="I8668" i="7"/>
  <c r="H8668" i="7"/>
  <c r="F8668" i="7"/>
  <c r="G8668" i="7" s="1"/>
  <c r="I8667" i="7"/>
  <c r="H8667" i="7"/>
  <c r="F8667" i="7"/>
  <c r="G8667" i="7" s="1"/>
  <c r="I8666" i="7"/>
  <c r="H8666" i="7"/>
  <c r="F8666" i="7"/>
  <c r="G8666" i="7" s="1"/>
  <c r="I8665" i="7"/>
  <c r="H8665" i="7"/>
  <c r="F8665" i="7"/>
  <c r="G8665" i="7" s="1"/>
  <c r="I8664" i="7"/>
  <c r="H8664" i="7"/>
  <c r="F8664" i="7"/>
  <c r="G8664" i="7" s="1"/>
  <c r="I8663" i="7"/>
  <c r="H8663" i="7"/>
  <c r="F8663" i="7"/>
  <c r="G8663" i="7" s="1"/>
  <c r="I8662" i="7"/>
  <c r="H8662" i="7"/>
  <c r="F8662" i="7"/>
  <c r="G8662" i="7" s="1"/>
  <c r="I8661" i="7"/>
  <c r="H8661" i="7"/>
  <c r="F8661" i="7"/>
  <c r="G8661" i="7" s="1"/>
  <c r="I8660" i="7"/>
  <c r="H8660" i="7"/>
  <c r="F8660" i="7"/>
  <c r="G8660" i="7" s="1"/>
  <c r="I8659" i="7"/>
  <c r="H8659" i="7"/>
  <c r="F8659" i="7"/>
  <c r="G8659" i="7" s="1"/>
  <c r="I8658" i="7"/>
  <c r="H8658" i="7"/>
  <c r="F8658" i="7"/>
  <c r="G8658" i="7" s="1"/>
  <c r="I8657" i="7"/>
  <c r="H8657" i="7"/>
  <c r="F8657" i="7"/>
  <c r="G8657" i="7" s="1"/>
  <c r="I8656" i="7"/>
  <c r="H8656" i="7"/>
  <c r="F8656" i="7"/>
  <c r="G8656" i="7" s="1"/>
  <c r="I8655" i="7"/>
  <c r="H8655" i="7"/>
  <c r="F8655" i="7"/>
  <c r="G8655" i="7" s="1"/>
  <c r="I8654" i="7"/>
  <c r="H8654" i="7"/>
  <c r="F8654" i="7"/>
  <c r="G8654" i="7" s="1"/>
  <c r="I8653" i="7"/>
  <c r="H8653" i="7"/>
  <c r="F8653" i="7"/>
  <c r="G8653" i="7" s="1"/>
  <c r="I8652" i="7"/>
  <c r="H8652" i="7"/>
  <c r="F8652" i="7"/>
  <c r="G8652" i="7" s="1"/>
  <c r="I8651" i="7"/>
  <c r="H8651" i="7"/>
  <c r="F8651" i="7"/>
  <c r="G8651" i="7" s="1"/>
  <c r="I8650" i="7"/>
  <c r="H8650" i="7"/>
  <c r="F8650" i="7"/>
  <c r="G8650" i="7" s="1"/>
  <c r="I8649" i="7"/>
  <c r="H8649" i="7"/>
  <c r="F8649" i="7"/>
  <c r="G8649" i="7" s="1"/>
  <c r="I8648" i="7"/>
  <c r="H8648" i="7"/>
  <c r="F8648" i="7"/>
  <c r="G8648" i="7" s="1"/>
  <c r="I8647" i="7"/>
  <c r="H8647" i="7"/>
  <c r="F8647" i="7"/>
  <c r="G8647" i="7" s="1"/>
  <c r="I8646" i="7"/>
  <c r="H8646" i="7"/>
  <c r="F8646" i="7"/>
  <c r="G8646" i="7" s="1"/>
  <c r="I8645" i="7"/>
  <c r="H8645" i="7"/>
  <c r="F8645" i="7"/>
  <c r="G8645" i="7" s="1"/>
  <c r="I8644" i="7"/>
  <c r="H8644" i="7"/>
  <c r="F8644" i="7"/>
  <c r="G8644" i="7" s="1"/>
  <c r="I8643" i="7"/>
  <c r="H8643" i="7"/>
  <c r="F8643" i="7"/>
  <c r="G8643" i="7" s="1"/>
  <c r="I8642" i="7"/>
  <c r="H8642" i="7"/>
  <c r="F8642" i="7"/>
  <c r="G8642" i="7" s="1"/>
  <c r="I8641" i="7"/>
  <c r="H8641" i="7"/>
  <c r="F8641" i="7"/>
  <c r="G8641" i="7" s="1"/>
  <c r="I8640" i="7"/>
  <c r="H8640" i="7"/>
  <c r="F8640" i="7"/>
  <c r="G8640" i="7" s="1"/>
  <c r="I8639" i="7"/>
  <c r="H8639" i="7"/>
  <c r="F8639" i="7"/>
  <c r="G8639" i="7" s="1"/>
  <c r="I8638" i="7"/>
  <c r="H8638" i="7"/>
  <c r="F8638" i="7"/>
  <c r="G8638" i="7" s="1"/>
  <c r="I8637" i="7"/>
  <c r="H8637" i="7"/>
  <c r="F8637" i="7"/>
  <c r="G8637" i="7" s="1"/>
  <c r="I8636" i="7"/>
  <c r="H8636" i="7"/>
  <c r="F8636" i="7"/>
  <c r="G8636" i="7" s="1"/>
  <c r="I8635" i="7"/>
  <c r="H8635" i="7"/>
  <c r="F8635" i="7"/>
  <c r="G8635" i="7" s="1"/>
  <c r="I8634" i="7"/>
  <c r="H8634" i="7"/>
  <c r="F8634" i="7"/>
  <c r="G8634" i="7" s="1"/>
  <c r="I8633" i="7"/>
  <c r="H8633" i="7"/>
  <c r="F8633" i="7"/>
  <c r="G8633" i="7" s="1"/>
  <c r="I8632" i="7"/>
  <c r="H8632" i="7"/>
  <c r="F8632" i="7"/>
  <c r="G8632" i="7" s="1"/>
  <c r="I8631" i="7"/>
  <c r="H8631" i="7"/>
  <c r="F8631" i="7"/>
  <c r="G8631" i="7" s="1"/>
  <c r="I8630" i="7"/>
  <c r="H8630" i="7"/>
  <c r="F8630" i="7"/>
  <c r="G8630" i="7" s="1"/>
  <c r="I8629" i="7"/>
  <c r="H8629" i="7"/>
  <c r="F8629" i="7"/>
  <c r="G8629" i="7" s="1"/>
  <c r="I8628" i="7"/>
  <c r="H8628" i="7"/>
  <c r="F8628" i="7"/>
  <c r="G8628" i="7" s="1"/>
  <c r="I8627" i="7"/>
  <c r="H8627" i="7"/>
  <c r="F8627" i="7"/>
  <c r="G8627" i="7" s="1"/>
  <c r="I8626" i="7"/>
  <c r="H8626" i="7"/>
  <c r="F8626" i="7"/>
  <c r="G8626" i="7" s="1"/>
  <c r="I8625" i="7"/>
  <c r="H8625" i="7"/>
  <c r="F8625" i="7"/>
  <c r="G8625" i="7" s="1"/>
  <c r="I8624" i="7"/>
  <c r="H8624" i="7"/>
  <c r="F8624" i="7"/>
  <c r="G8624" i="7" s="1"/>
  <c r="I8623" i="7"/>
  <c r="H8623" i="7"/>
  <c r="F8623" i="7"/>
  <c r="G8623" i="7" s="1"/>
  <c r="I8622" i="7"/>
  <c r="H8622" i="7"/>
  <c r="F8622" i="7"/>
  <c r="G8622" i="7" s="1"/>
  <c r="I8621" i="7"/>
  <c r="H8621" i="7"/>
  <c r="F8621" i="7"/>
  <c r="G8621" i="7" s="1"/>
  <c r="I8620" i="7"/>
  <c r="H8620" i="7"/>
  <c r="F8620" i="7"/>
  <c r="G8620" i="7" s="1"/>
  <c r="I8619" i="7"/>
  <c r="H8619" i="7"/>
  <c r="F8619" i="7"/>
  <c r="G8619" i="7" s="1"/>
  <c r="I8618" i="7"/>
  <c r="H8618" i="7"/>
  <c r="F8618" i="7"/>
  <c r="G8618" i="7" s="1"/>
  <c r="I8617" i="7"/>
  <c r="H8617" i="7"/>
  <c r="F8617" i="7"/>
  <c r="G8617" i="7" s="1"/>
  <c r="I8616" i="7"/>
  <c r="H8616" i="7"/>
  <c r="F8616" i="7"/>
  <c r="G8616" i="7" s="1"/>
  <c r="I8615" i="7"/>
  <c r="H8615" i="7"/>
  <c r="F8615" i="7"/>
  <c r="G8615" i="7" s="1"/>
  <c r="I8614" i="7"/>
  <c r="H8614" i="7"/>
  <c r="F8614" i="7"/>
  <c r="G8614" i="7" s="1"/>
  <c r="I8613" i="7"/>
  <c r="H8613" i="7"/>
  <c r="F8613" i="7"/>
  <c r="G8613" i="7" s="1"/>
  <c r="I8612" i="7"/>
  <c r="H8612" i="7"/>
  <c r="F8612" i="7"/>
  <c r="G8612" i="7" s="1"/>
  <c r="I8611" i="7"/>
  <c r="H8611" i="7"/>
  <c r="F8611" i="7"/>
  <c r="G8611" i="7" s="1"/>
  <c r="I8610" i="7"/>
  <c r="H8610" i="7"/>
  <c r="F8610" i="7"/>
  <c r="G8610" i="7" s="1"/>
  <c r="I8609" i="7"/>
  <c r="H8609" i="7"/>
  <c r="F8609" i="7"/>
  <c r="G8609" i="7" s="1"/>
  <c r="I8608" i="7"/>
  <c r="H8608" i="7"/>
  <c r="F8608" i="7"/>
  <c r="G8608" i="7" s="1"/>
  <c r="I8607" i="7"/>
  <c r="H8607" i="7"/>
  <c r="F8607" i="7"/>
  <c r="G8607" i="7" s="1"/>
  <c r="I8606" i="7"/>
  <c r="H8606" i="7"/>
  <c r="F8606" i="7"/>
  <c r="G8606" i="7" s="1"/>
  <c r="I8605" i="7"/>
  <c r="H8605" i="7"/>
  <c r="F8605" i="7"/>
  <c r="G8605" i="7" s="1"/>
  <c r="I8604" i="7"/>
  <c r="H8604" i="7"/>
  <c r="F8604" i="7"/>
  <c r="G8604" i="7" s="1"/>
  <c r="I8603" i="7"/>
  <c r="H8603" i="7"/>
  <c r="F8603" i="7"/>
  <c r="G8603" i="7" s="1"/>
  <c r="I8602" i="7"/>
  <c r="H8602" i="7"/>
  <c r="F8602" i="7"/>
  <c r="G8602" i="7" s="1"/>
  <c r="I8601" i="7"/>
  <c r="H8601" i="7"/>
  <c r="F8601" i="7"/>
  <c r="G8601" i="7" s="1"/>
  <c r="I8600" i="7"/>
  <c r="H8600" i="7"/>
  <c r="F8600" i="7"/>
  <c r="G8600" i="7" s="1"/>
  <c r="I8599" i="7"/>
  <c r="H8599" i="7"/>
  <c r="F8599" i="7"/>
  <c r="G8599" i="7" s="1"/>
  <c r="I8598" i="7"/>
  <c r="H8598" i="7"/>
  <c r="F8598" i="7"/>
  <c r="G8598" i="7" s="1"/>
  <c r="I8597" i="7"/>
  <c r="H8597" i="7"/>
  <c r="F8597" i="7"/>
  <c r="G8597" i="7" s="1"/>
  <c r="I8596" i="7"/>
  <c r="H8596" i="7"/>
  <c r="F8596" i="7"/>
  <c r="G8596" i="7" s="1"/>
  <c r="I8595" i="7"/>
  <c r="H8595" i="7"/>
  <c r="F8595" i="7"/>
  <c r="G8595" i="7" s="1"/>
  <c r="I8594" i="7"/>
  <c r="H8594" i="7"/>
  <c r="F8594" i="7"/>
  <c r="G8594" i="7" s="1"/>
  <c r="I8593" i="7"/>
  <c r="H8593" i="7"/>
  <c r="F8593" i="7"/>
  <c r="G8593" i="7" s="1"/>
  <c r="I8592" i="7"/>
  <c r="H8592" i="7"/>
  <c r="F8592" i="7"/>
  <c r="G8592" i="7" s="1"/>
  <c r="I8591" i="7"/>
  <c r="H8591" i="7"/>
  <c r="F8591" i="7"/>
  <c r="G8591" i="7" s="1"/>
  <c r="I8590" i="7"/>
  <c r="H8590" i="7"/>
  <c r="F8590" i="7"/>
  <c r="G8590" i="7" s="1"/>
  <c r="I8589" i="7"/>
  <c r="H8589" i="7"/>
  <c r="F8589" i="7"/>
  <c r="G8589" i="7" s="1"/>
  <c r="I8588" i="7"/>
  <c r="H8588" i="7"/>
  <c r="F8588" i="7"/>
  <c r="G8588" i="7" s="1"/>
  <c r="I8587" i="7"/>
  <c r="H8587" i="7"/>
  <c r="F8587" i="7"/>
  <c r="G8587" i="7" s="1"/>
  <c r="I8586" i="7"/>
  <c r="H8586" i="7"/>
  <c r="F8586" i="7"/>
  <c r="G8586" i="7" s="1"/>
  <c r="I8585" i="7"/>
  <c r="H8585" i="7"/>
  <c r="F8585" i="7"/>
  <c r="G8585" i="7" s="1"/>
  <c r="I8584" i="7"/>
  <c r="H8584" i="7"/>
  <c r="F8584" i="7"/>
  <c r="G8584" i="7" s="1"/>
  <c r="I8583" i="7"/>
  <c r="H8583" i="7"/>
  <c r="F8583" i="7"/>
  <c r="G8583" i="7" s="1"/>
  <c r="I8582" i="7"/>
  <c r="H8582" i="7"/>
  <c r="F8582" i="7"/>
  <c r="G8582" i="7" s="1"/>
  <c r="I8581" i="7"/>
  <c r="H8581" i="7"/>
  <c r="F8581" i="7"/>
  <c r="G8581" i="7" s="1"/>
  <c r="I8580" i="7"/>
  <c r="H8580" i="7"/>
  <c r="F8580" i="7"/>
  <c r="G8580" i="7" s="1"/>
  <c r="I8579" i="7"/>
  <c r="H8579" i="7"/>
  <c r="F8579" i="7"/>
  <c r="G8579" i="7" s="1"/>
  <c r="I8578" i="7"/>
  <c r="H8578" i="7"/>
  <c r="F8578" i="7"/>
  <c r="G8578" i="7" s="1"/>
  <c r="I8577" i="7"/>
  <c r="H8577" i="7"/>
  <c r="F8577" i="7"/>
  <c r="G8577" i="7" s="1"/>
  <c r="I8576" i="7"/>
  <c r="H8576" i="7"/>
  <c r="F8576" i="7"/>
  <c r="G8576" i="7" s="1"/>
  <c r="I8575" i="7"/>
  <c r="H8575" i="7"/>
  <c r="F8575" i="7"/>
  <c r="G8575" i="7" s="1"/>
  <c r="I8574" i="7"/>
  <c r="H8574" i="7"/>
  <c r="F8574" i="7"/>
  <c r="G8574" i="7" s="1"/>
  <c r="I8573" i="7"/>
  <c r="H8573" i="7"/>
  <c r="F8573" i="7"/>
  <c r="G8573" i="7" s="1"/>
  <c r="I8572" i="7"/>
  <c r="H8572" i="7"/>
  <c r="F8572" i="7"/>
  <c r="G8572" i="7" s="1"/>
  <c r="I8571" i="7"/>
  <c r="H8571" i="7"/>
  <c r="F8571" i="7"/>
  <c r="G8571" i="7" s="1"/>
  <c r="I8570" i="7"/>
  <c r="H8570" i="7"/>
  <c r="F8570" i="7"/>
  <c r="G8570" i="7" s="1"/>
  <c r="I8569" i="7"/>
  <c r="H8569" i="7"/>
  <c r="F8569" i="7"/>
  <c r="G8569" i="7" s="1"/>
  <c r="I8568" i="7"/>
  <c r="H8568" i="7"/>
  <c r="F8568" i="7"/>
  <c r="G8568" i="7" s="1"/>
  <c r="I8567" i="7"/>
  <c r="H8567" i="7"/>
  <c r="F8567" i="7"/>
  <c r="G8567" i="7" s="1"/>
  <c r="I8566" i="7"/>
  <c r="H8566" i="7"/>
  <c r="F8566" i="7"/>
  <c r="G8566" i="7" s="1"/>
  <c r="I8565" i="7"/>
  <c r="H8565" i="7"/>
  <c r="F8565" i="7"/>
  <c r="G8565" i="7" s="1"/>
  <c r="I8564" i="7"/>
  <c r="H8564" i="7"/>
  <c r="F8564" i="7"/>
  <c r="G8564" i="7" s="1"/>
  <c r="I8563" i="7"/>
  <c r="H8563" i="7"/>
  <c r="F8563" i="7"/>
  <c r="G8563" i="7" s="1"/>
  <c r="I8562" i="7"/>
  <c r="H8562" i="7"/>
  <c r="F8562" i="7"/>
  <c r="G8562" i="7" s="1"/>
  <c r="I8561" i="7"/>
  <c r="H8561" i="7"/>
  <c r="F8561" i="7"/>
  <c r="G8561" i="7" s="1"/>
  <c r="I8560" i="7"/>
  <c r="H8560" i="7"/>
  <c r="F8560" i="7"/>
  <c r="G8560" i="7" s="1"/>
  <c r="I8559" i="7"/>
  <c r="H8559" i="7"/>
  <c r="F8559" i="7"/>
  <c r="G8559" i="7" s="1"/>
  <c r="I8558" i="7"/>
  <c r="H8558" i="7"/>
  <c r="F8558" i="7"/>
  <c r="G8558" i="7" s="1"/>
  <c r="I8557" i="7"/>
  <c r="H8557" i="7"/>
  <c r="F8557" i="7"/>
  <c r="G8557" i="7" s="1"/>
  <c r="I8556" i="7"/>
  <c r="H8556" i="7"/>
  <c r="F8556" i="7"/>
  <c r="G8556" i="7" s="1"/>
  <c r="I8555" i="7"/>
  <c r="H8555" i="7"/>
  <c r="F8555" i="7"/>
  <c r="G8555" i="7" s="1"/>
  <c r="I8554" i="7"/>
  <c r="H8554" i="7"/>
  <c r="F8554" i="7"/>
  <c r="G8554" i="7" s="1"/>
  <c r="I8553" i="7"/>
  <c r="H8553" i="7"/>
  <c r="F8553" i="7"/>
  <c r="G8553" i="7" s="1"/>
  <c r="I8552" i="7"/>
  <c r="H8552" i="7"/>
  <c r="F8552" i="7"/>
  <c r="G8552" i="7" s="1"/>
  <c r="I8551" i="7"/>
  <c r="H8551" i="7"/>
  <c r="F8551" i="7"/>
  <c r="G8551" i="7" s="1"/>
  <c r="I8550" i="7"/>
  <c r="H8550" i="7"/>
  <c r="F8550" i="7"/>
  <c r="G8550" i="7" s="1"/>
  <c r="I8549" i="7"/>
  <c r="H8549" i="7"/>
  <c r="F8549" i="7"/>
  <c r="G8549" i="7" s="1"/>
  <c r="I8548" i="7"/>
  <c r="H8548" i="7"/>
  <c r="F8548" i="7"/>
  <c r="G8548" i="7" s="1"/>
  <c r="I8547" i="7"/>
  <c r="H8547" i="7"/>
  <c r="F8547" i="7"/>
  <c r="G8547" i="7" s="1"/>
  <c r="I8546" i="7"/>
  <c r="H8546" i="7"/>
  <c r="F8546" i="7"/>
  <c r="G8546" i="7" s="1"/>
  <c r="I8545" i="7"/>
  <c r="H8545" i="7"/>
  <c r="F8545" i="7"/>
  <c r="G8545" i="7" s="1"/>
  <c r="I8544" i="7"/>
  <c r="H8544" i="7"/>
  <c r="F8544" i="7"/>
  <c r="G8544" i="7" s="1"/>
  <c r="I8543" i="7"/>
  <c r="H8543" i="7"/>
  <c r="F8543" i="7"/>
  <c r="G8543" i="7" s="1"/>
  <c r="I8542" i="7"/>
  <c r="H8542" i="7"/>
  <c r="F8542" i="7"/>
  <c r="G8542" i="7" s="1"/>
  <c r="I8541" i="7"/>
  <c r="H8541" i="7"/>
  <c r="F8541" i="7"/>
  <c r="G8541" i="7" s="1"/>
  <c r="I8540" i="7"/>
  <c r="H8540" i="7"/>
  <c r="F8540" i="7"/>
  <c r="G8540" i="7" s="1"/>
  <c r="I8539" i="7"/>
  <c r="H8539" i="7"/>
  <c r="F8539" i="7"/>
  <c r="G8539" i="7" s="1"/>
  <c r="I8538" i="7"/>
  <c r="H8538" i="7"/>
  <c r="F8538" i="7"/>
  <c r="G8538" i="7" s="1"/>
  <c r="I8537" i="7"/>
  <c r="H8537" i="7"/>
  <c r="F8537" i="7"/>
  <c r="G8537" i="7" s="1"/>
  <c r="I8536" i="7"/>
  <c r="H8536" i="7"/>
  <c r="F8536" i="7"/>
  <c r="G8536" i="7" s="1"/>
  <c r="I8535" i="7"/>
  <c r="H8535" i="7"/>
  <c r="F8535" i="7"/>
  <c r="G8535" i="7" s="1"/>
  <c r="I8534" i="7"/>
  <c r="H8534" i="7"/>
  <c r="F8534" i="7"/>
  <c r="G8534" i="7" s="1"/>
  <c r="I8533" i="7"/>
  <c r="H8533" i="7"/>
  <c r="F8533" i="7"/>
  <c r="G8533" i="7" s="1"/>
  <c r="I8532" i="7"/>
  <c r="H8532" i="7"/>
  <c r="F8532" i="7"/>
  <c r="G8532" i="7" s="1"/>
  <c r="I8531" i="7"/>
  <c r="H8531" i="7"/>
  <c r="F8531" i="7"/>
  <c r="G8531" i="7" s="1"/>
  <c r="I8530" i="7"/>
  <c r="H8530" i="7"/>
  <c r="F8530" i="7"/>
  <c r="G8530" i="7" s="1"/>
  <c r="I8529" i="7"/>
  <c r="H8529" i="7"/>
  <c r="F8529" i="7"/>
  <c r="G8529" i="7" s="1"/>
  <c r="I8528" i="7"/>
  <c r="H8528" i="7"/>
  <c r="F8528" i="7"/>
  <c r="G8528" i="7" s="1"/>
  <c r="I8527" i="7"/>
  <c r="H8527" i="7"/>
  <c r="F8527" i="7"/>
  <c r="G8527" i="7" s="1"/>
  <c r="I8526" i="7"/>
  <c r="H8526" i="7"/>
  <c r="F8526" i="7"/>
  <c r="G8526" i="7" s="1"/>
  <c r="I8525" i="7"/>
  <c r="H8525" i="7"/>
  <c r="F8525" i="7"/>
  <c r="G8525" i="7" s="1"/>
  <c r="I8524" i="7"/>
  <c r="H8524" i="7"/>
  <c r="F8524" i="7"/>
  <c r="G8524" i="7" s="1"/>
  <c r="I8523" i="7"/>
  <c r="H8523" i="7"/>
  <c r="F8523" i="7"/>
  <c r="G8523" i="7" s="1"/>
  <c r="I8522" i="7"/>
  <c r="H8522" i="7"/>
  <c r="F8522" i="7"/>
  <c r="G8522" i="7" s="1"/>
  <c r="I8521" i="7"/>
  <c r="H8521" i="7"/>
  <c r="F8521" i="7"/>
  <c r="G8521" i="7" s="1"/>
  <c r="I8520" i="7"/>
  <c r="H8520" i="7"/>
  <c r="F8520" i="7"/>
  <c r="G8520" i="7" s="1"/>
  <c r="I8519" i="7"/>
  <c r="H8519" i="7"/>
  <c r="F8519" i="7"/>
  <c r="G8519" i="7" s="1"/>
  <c r="I8518" i="7"/>
  <c r="H8518" i="7"/>
  <c r="F8518" i="7"/>
  <c r="G8518" i="7" s="1"/>
  <c r="I8517" i="7"/>
  <c r="H8517" i="7"/>
  <c r="F8517" i="7"/>
  <c r="G8517" i="7" s="1"/>
  <c r="I8516" i="7"/>
  <c r="H8516" i="7"/>
  <c r="F8516" i="7"/>
  <c r="G8516" i="7" s="1"/>
  <c r="I8515" i="7"/>
  <c r="H8515" i="7"/>
  <c r="F8515" i="7"/>
  <c r="G8515" i="7" s="1"/>
  <c r="I8514" i="7"/>
  <c r="H8514" i="7"/>
  <c r="F8514" i="7"/>
  <c r="G8514" i="7" s="1"/>
  <c r="I8513" i="7"/>
  <c r="H8513" i="7"/>
  <c r="F8513" i="7"/>
  <c r="G8513" i="7" s="1"/>
  <c r="I8512" i="7"/>
  <c r="H8512" i="7"/>
  <c r="F8512" i="7"/>
  <c r="G8512" i="7" s="1"/>
  <c r="I8511" i="7"/>
  <c r="H8511" i="7"/>
  <c r="F8511" i="7"/>
  <c r="G8511" i="7" s="1"/>
  <c r="I8510" i="7"/>
  <c r="H8510" i="7"/>
  <c r="F8510" i="7"/>
  <c r="G8510" i="7" s="1"/>
  <c r="I8509" i="7"/>
  <c r="H8509" i="7"/>
  <c r="F8509" i="7"/>
  <c r="G8509" i="7" s="1"/>
  <c r="I8508" i="7"/>
  <c r="H8508" i="7"/>
  <c r="F8508" i="7"/>
  <c r="G8508" i="7" s="1"/>
  <c r="I8507" i="7"/>
  <c r="H8507" i="7"/>
  <c r="F8507" i="7"/>
  <c r="G8507" i="7" s="1"/>
  <c r="I8506" i="7"/>
  <c r="H8506" i="7"/>
  <c r="F8506" i="7"/>
  <c r="G8506" i="7" s="1"/>
  <c r="I8505" i="7"/>
  <c r="H8505" i="7"/>
  <c r="F8505" i="7"/>
  <c r="G8505" i="7" s="1"/>
  <c r="I8504" i="7"/>
  <c r="H8504" i="7"/>
  <c r="F8504" i="7"/>
  <c r="G8504" i="7" s="1"/>
  <c r="I8503" i="7"/>
  <c r="H8503" i="7"/>
  <c r="F8503" i="7"/>
  <c r="G8503" i="7" s="1"/>
  <c r="I8502" i="7"/>
  <c r="H8502" i="7"/>
  <c r="F8502" i="7"/>
  <c r="G8502" i="7" s="1"/>
  <c r="I8501" i="7"/>
  <c r="H8501" i="7"/>
  <c r="F8501" i="7"/>
  <c r="G8501" i="7" s="1"/>
  <c r="I8500" i="7"/>
  <c r="H8500" i="7"/>
  <c r="F8500" i="7"/>
  <c r="G8500" i="7" s="1"/>
  <c r="I8499" i="7"/>
  <c r="H8499" i="7"/>
  <c r="F8499" i="7"/>
  <c r="G8499" i="7" s="1"/>
  <c r="I8498" i="7"/>
  <c r="H8498" i="7"/>
  <c r="F8498" i="7"/>
  <c r="G8498" i="7" s="1"/>
  <c r="I8497" i="7"/>
  <c r="H8497" i="7"/>
  <c r="F8497" i="7"/>
  <c r="G8497" i="7" s="1"/>
  <c r="I8496" i="7"/>
  <c r="H8496" i="7"/>
  <c r="F8496" i="7"/>
  <c r="G8496" i="7" s="1"/>
  <c r="I8495" i="7"/>
  <c r="H8495" i="7"/>
  <c r="F8495" i="7"/>
  <c r="G8495" i="7" s="1"/>
  <c r="I8494" i="7"/>
  <c r="H8494" i="7"/>
  <c r="F8494" i="7"/>
  <c r="G8494" i="7" s="1"/>
  <c r="I8493" i="7"/>
  <c r="H8493" i="7"/>
  <c r="F8493" i="7"/>
  <c r="G8493" i="7" s="1"/>
  <c r="I8492" i="7"/>
  <c r="H8492" i="7"/>
  <c r="F8492" i="7"/>
  <c r="G8492" i="7" s="1"/>
  <c r="I8491" i="7"/>
  <c r="H8491" i="7"/>
  <c r="F8491" i="7"/>
  <c r="G8491" i="7" s="1"/>
  <c r="I8490" i="7"/>
  <c r="H8490" i="7"/>
  <c r="F8490" i="7"/>
  <c r="G8490" i="7" s="1"/>
  <c r="I8489" i="7"/>
  <c r="H8489" i="7"/>
  <c r="F8489" i="7"/>
  <c r="G8489" i="7" s="1"/>
  <c r="I8488" i="7"/>
  <c r="H8488" i="7"/>
  <c r="F8488" i="7"/>
  <c r="G8488" i="7" s="1"/>
  <c r="I8487" i="7"/>
  <c r="H8487" i="7"/>
  <c r="F8487" i="7"/>
  <c r="G8487" i="7" s="1"/>
  <c r="I8486" i="7"/>
  <c r="H8486" i="7"/>
  <c r="F8486" i="7"/>
  <c r="G8486" i="7" s="1"/>
  <c r="I8485" i="7"/>
  <c r="H8485" i="7"/>
  <c r="F8485" i="7"/>
  <c r="G8485" i="7" s="1"/>
  <c r="I8484" i="7"/>
  <c r="H8484" i="7"/>
  <c r="F8484" i="7"/>
  <c r="G8484" i="7" s="1"/>
  <c r="I8483" i="7"/>
  <c r="H8483" i="7"/>
  <c r="F8483" i="7"/>
  <c r="G8483" i="7" s="1"/>
  <c r="I8482" i="7"/>
  <c r="H8482" i="7"/>
  <c r="F8482" i="7"/>
  <c r="G8482" i="7" s="1"/>
  <c r="I8481" i="7"/>
  <c r="H8481" i="7"/>
  <c r="F8481" i="7"/>
  <c r="G8481" i="7" s="1"/>
  <c r="I8480" i="7"/>
  <c r="H8480" i="7"/>
  <c r="F8480" i="7"/>
  <c r="G8480" i="7" s="1"/>
  <c r="I8479" i="7"/>
  <c r="H8479" i="7"/>
  <c r="F8479" i="7"/>
  <c r="G8479" i="7" s="1"/>
  <c r="I8478" i="7"/>
  <c r="H8478" i="7"/>
  <c r="F8478" i="7"/>
  <c r="G8478" i="7" s="1"/>
  <c r="I8477" i="7"/>
  <c r="H8477" i="7"/>
  <c r="F8477" i="7"/>
  <c r="G8477" i="7" s="1"/>
  <c r="I8476" i="7"/>
  <c r="H8476" i="7"/>
  <c r="F8476" i="7"/>
  <c r="G8476" i="7" s="1"/>
  <c r="I8475" i="7"/>
  <c r="H8475" i="7"/>
  <c r="F8475" i="7"/>
  <c r="G8475" i="7" s="1"/>
  <c r="I8474" i="7"/>
  <c r="H8474" i="7"/>
  <c r="F8474" i="7"/>
  <c r="G8474" i="7" s="1"/>
  <c r="I8473" i="7"/>
  <c r="H8473" i="7"/>
  <c r="F8473" i="7"/>
  <c r="G8473" i="7" s="1"/>
  <c r="I8472" i="7"/>
  <c r="H8472" i="7"/>
  <c r="F8472" i="7"/>
  <c r="G8472" i="7" s="1"/>
  <c r="I8471" i="7"/>
  <c r="H8471" i="7"/>
  <c r="F8471" i="7"/>
  <c r="G8471" i="7" s="1"/>
  <c r="I8470" i="7"/>
  <c r="H8470" i="7"/>
  <c r="F8470" i="7"/>
  <c r="G8470" i="7" s="1"/>
  <c r="I8469" i="7"/>
  <c r="H8469" i="7"/>
  <c r="F8469" i="7"/>
  <c r="G8469" i="7" s="1"/>
  <c r="I8468" i="7"/>
  <c r="H8468" i="7"/>
  <c r="F8468" i="7"/>
  <c r="G8468" i="7" s="1"/>
  <c r="I8467" i="7"/>
  <c r="H8467" i="7"/>
  <c r="F8467" i="7"/>
  <c r="G8467" i="7" s="1"/>
  <c r="I8466" i="7"/>
  <c r="H8466" i="7"/>
  <c r="F8466" i="7"/>
  <c r="G8466" i="7" s="1"/>
  <c r="I8465" i="7"/>
  <c r="H8465" i="7"/>
  <c r="F8465" i="7"/>
  <c r="G8465" i="7" s="1"/>
  <c r="I8464" i="7"/>
  <c r="H8464" i="7"/>
  <c r="F8464" i="7"/>
  <c r="G8464" i="7" s="1"/>
  <c r="I8463" i="7"/>
  <c r="H8463" i="7"/>
  <c r="F8463" i="7"/>
  <c r="G8463" i="7" s="1"/>
  <c r="I8462" i="7"/>
  <c r="H8462" i="7"/>
  <c r="F8462" i="7"/>
  <c r="G8462" i="7" s="1"/>
  <c r="I8461" i="7"/>
  <c r="H8461" i="7"/>
  <c r="F8461" i="7"/>
  <c r="G8461" i="7" s="1"/>
  <c r="I8460" i="7"/>
  <c r="H8460" i="7"/>
  <c r="F8460" i="7"/>
  <c r="G8460" i="7" s="1"/>
  <c r="I8459" i="7"/>
  <c r="H8459" i="7"/>
  <c r="F8459" i="7"/>
  <c r="G8459" i="7" s="1"/>
  <c r="I8458" i="7"/>
  <c r="H8458" i="7"/>
  <c r="F8458" i="7"/>
  <c r="G8458" i="7" s="1"/>
  <c r="I8457" i="7"/>
  <c r="H8457" i="7"/>
  <c r="F8457" i="7"/>
  <c r="G8457" i="7" s="1"/>
  <c r="I8456" i="7"/>
  <c r="H8456" i="7"/>
  <c r="F8456" i="7"/>
  <c r="G8456" i="7" s="1"/>
  <c r="I8455" i="7"/>
  <c r="H8455" i="7"/>
  <c r="F8455" i="7"/>
  <c r="G8455" i="7" s="1"/>
  <c r="I8454" i="7"/>
  <c r="H8454" i="7"/>
  <c r="F8454" i="7"/>
  <c r="G8454" i="7" s="1"/>
  <c r="I8453" i="7"/>
  <c r="H8453" i="7"/>
  <c r="F8453" i="7"/>
  <c r="G8453" i="7" s="1"/>
  <c r="I8452" i="7"/>
  <c r="H8452" i="7"/>
  <c r="F8452" i="7"/>
  <c r="G8452" i="7" s="1"/>
  <c r="I8451" i="7"/>
  <c r="H8451" i="7"/>
  <c r="F8451" i="7"/>
  <c r="G8451" i="7" s="1"/>
  <c r="I8450" i="7"/>
  <c r="H8450" i="7"/>
  <c r="F8450" i="7"/>
  <c r="G8450" i="7" s="1"/>
  <c r="I8449" i="7"/>
  <c r="H8449" i="7"/>
  <c r="F8449" i="7"/>
  <c r="G8449" i="7" s="1"/>
  <c r="I8448" i="7"/>
  <c r="H8448" i="7"/>
  <c r="F8448" i="7"/>
  <c r="G8448" i="7" s="1"/>
  <c r="I8447" i="7"/>
  <c r="H8447" i="7"/>
  <c r="F8447" i="7"/>
  <c r="G8447" i="7" s="1"/>
  <c r="I8446" i="7"/>
  <c r="H8446" i="7"/>
  <c r="F8446" i="7"/>
  <c r="G8446" i="7" s="1"/>
  <c r="I8445" i="7"/>
  <c r="H8445" i="7"/>
  <c r="F8445" i="7"/>
  <c r="G8445" i="7" s="1"/>
  <c r="I8444" i="7"/>
  <c r="H8444" i="7"/>
  <c r="F8444" i="7"/>
  <c r="G8444" i="7" s="1"/>
  <c r="I8443" i="7"/>
  <c r="H8443" i="7"/>
  <c r="F8443" i="7"/>
  <c r="G8443" i="7" s="1"/>
  <c r="I8442" i="7"/>
  <c r="H8442" i="7"/>
  <c r="F8442" i="7"/>
  <c r="G8442" i="7" s="1"/>
  <c r="I8441" i="7"/>
  <c r="H8441" i="7"/>
  <c r="F8441" i="7"/>
  <c r="G8441" i="7" s="1"/>
  <c r="I8440" i="7"/>
  <c r="H8440" i="7"/>
  <c r="F8440" i="7"/>
  <c r="G8440" i="7" s="1"/>
  <c r="I8439" i="7"/>
  <c r="H8439" i="7"/>
  <c r="F8439" i="7"/>
  <c r="G8439" i="7" s="1"/>
  <c r="I8438" i="7"/>
  <c r="H8438" i="7"/>
  <c r="F8438" i="7"/>
  <c r="G8438" i="7" s="1"/>
  <c r="I8437" i="7"/>
  <c r="H8437" i="7"/>
  <c r="F8437" i="7"/>
  <c r="G8437" i="7" s="1"/>
  <c r="I8436" i="7"/>
  <c r="H8436" i="7"/>
  <c r="F8436" i="7"/>
  <c r="G8436" i="7" s="1"/>
  <c r="I8435" i="7"/>
  <c r="H8435" i="7"/>
  <c r="F8435" i="7"/>
  <c r="G8435" i="7" s="1"/>
  <c r="I8434" i="7"/>
  <c r="H8434" i="7"/>
  <c r="F8434" i="7"/>
  <c r="G8434" i="7" s="1"/>
  <c r="I8433" i="7"/>
  <c r="H8433" i="7"/>
  <c r="F8433" i="7"/>
  <c r="G8433" i="7" s="1"/>
  <c r="I8432" i="7"/>
  <c r="H8432" i="7"/>
  <c r="F8432" i="7"/>
  <c r="G8432" i="7" s="1"/>
  <c r="I8431" i="7"/>
  <c r="H8431" i="7"/>
  <c r="F8431" i="7"/>
  <c r="G8431" i="7" s="1"/>
  <c r="I8430" i="7"/>
  <c r="H8430" i="7"/>
  <c r="F8430" i="7"/>
  <c r="G8430" i="7" s="1"/>
  <c r="I8429" i="7"/>
  <c r="H8429" i="7"/>
  <c r="F8429" i="7"/>
  <c r="G8429" i="7" s="1"/>
  <c r="I8428" i="7"/>
  <c r="H8428" i="7"/>
  <c r="F8428" i="7"/>
  <c r="G8428" i="7" s="1"/>
  <c r="I8427" i="7"/>
  <c r="H8427" i="7"/>
  <c r="F8427" i="7"/>
  <c r="G8427" i="7" s="1"/>
  <c r="I8426" i="7"/>
  <c r="H8426" i="7"/>
  <c r="F8426" i="7"/>
  <c r="G8426" i="7" s="1"/>
  <c r="I8425" i="7"/>
  <c r="H8425" i="7"/>
  <c r="F8425" i="7"/>
  <c r="G8425" i="7" s="1"/>
  <c r="I8424" i="7"/>
  <c r="H8424" i="7"/>
  <c r="F8424" i="7"/>
  <c r="G8424" i="7" s="1"/>
  <c r="I8423" i="7"/>
  <c r="H8423" i="7"/>
  <c r="F8423" i="7"/>
  <c r="G8423" i="7" s="1"/>
  <c r="I8422" i="7"/>
  <c r="H8422" i="7"/>
  <c r="F8422" i="7"/>
  <c r="G8422" i="7" s="1"/>
  <c r="I8421" i="7"/>
  <c r="H8421" i="7"/>
  <c r="F8421" i="7"/>
  <c r="G8421" i="7" s="1"/>
  <c r="I8420" i="7"/>
  <c r="H8420" i="7"/>
  <c r="F8420" i="7"/>
  <c r="G8420" i="7" s="1"/>
  <c r="I8419" i="7"/>
  <c r="H8419" i="7"/>
  <c r="F8419" i="7"/>
  <c r="G8419" i="7" s="1"/>
  <c r="I8418" i="7"/>
  <c r="H8418" i="7"/>
  <c r="F8418" i="7"/>
  <c r="G8418" i="7" s="1"/>
  <c r="I8417" i="7"/>
  <c r="H8417" i="7"/>
  <c r="F8417" i="7"/>
  <c r="G8417" i="7" s="1"/>
  <c r="I8416" i="7"/>
  <c r="H8416" i="7"/>
  <c r="F8416" i="7"/>
  <c r="G8416" i="7" s="1"/>
  <c r="I8415" i="7"/>
  <c r="H8415" i="7"/>
  <c r="F8415" i="7"/>
  <c r="G8415" i="7" s="1"/>
  <c r="I8414" i="7"/>
  <c r="H8414" i="7"/>
  <c r="F8414" i="7"/>
  <c r="G8414" i="7" s="1"/>
  <c r="I8413" i="7"/>
  <c r="H8413" i="7"/>
  <c r="F8413" i="7"/>
  <c r="G8413" i="7" s="1"/>
  <c r="I8412" i="7"/>
  <c r="H8412" i="7"/>
  <c r="F8412" i="7"/>
  <c r="G8412" i="7" s="1"/>
  <c r="I8411" i="7"/>
  <c r="H8411" i="7"/>
  <c r="F8411" i="7"/>
  <c r="G8411" i="7" s="1"/>
  <c r="I8410" i="7"/>
  <c r="H8410" i="7"/>
  <c r="F8410" i="7"/>
  <c r="G8410" i="7" s="1"/>
  <c r="I8409" i="7"/>
  <c r="H8409" i="7"/>
  <c r="F8409" i="7"/>
  <c r="G8409" i="7" s="1"/>
  <c r="I8408" i="7"/>
  <c r="H8408" i="7"/>
  <c r="F8408" i="7"/>
  <c r="G8408" i="7" s="1"/>
  <c r="I8407" i="7"/>
  <c r="H8407" i="7"/>
  <c r="F8407" i="7"/>
  <c r="G8407" i="7" s="1"/>
  <c r="I8406" i="7"/>
  <c r="H8406" i="7"/>
  <c r="F8406" i="7"/>
  <c r="G8406" i="7" s="1"/>
  <c r="I8405" i="7"/>
  <c r="H8405" i="7"/>
  <c r="F8405" i="7"/>
  <c r="G8405" i="7" s="1"/>
  <c r="I8404" i="7"/>
  <c r="H8404" i="7"/>
  <c r="F8404" i="7"/>
  <c r="G8404" i="7" s="1"/>
  <c r="I8403" i="7"/>
  <c r="H8403" i="7"/>
  <c r="F8403" i="7"/>
  <c r="G8403" i="7" s="1"/>
  <c r="I8402" i="7"/>
  <c r="H8402" i="7"/>
  <c r="F8402" i="7"/>
  <c r="G8402" i="7" s="1"/>
  <c r="I8401" i="7"/>
  <c r="H8401" i="7"/>
  <c r="F8401" i="7"/>
  <c r="G8401" i="7" s="1"/>
  <c r="I8400" i="7"/>
  <c r="H8400" i="7"/>
  <c r="F8400" i="7"/>
  <c r="G8400" i="7" s="1"/>
  <c r="I8399" i="7"/>
  <c r="H8399" i="7"/>
  <c r="F8399" i="7"/>
  <c r="G8399" i="7" s="1"/>
  <c r="I8398" i="7"/>
  <c r="H8398" i="7"/>
  <c r="F8398" i="7"/>
  <c r="G8398" i="7" s="1"/>
  <c r="I8397" i="7"/>
  <c r="H8397" i="7"/>
  <c r="F8397" i="7"/>
  <c r="G8397" i="7" s="1"/>
  <c r="I8396" i="7"/>
  <c r="H8396" i="7"/>
  <c r="F8396" i="7"/>
  <c r="G8396" i="7" s="1"/>
  <c r="I8395" i="7"/>
  <c r="H8395" i="7"/>
  <c r="F8395" i="7"/>
  <c r="G8395" i="7" s="1"/>
  <c r="I8394" i="7"/>
  <c r="H8394" i="7"/>
  <c r="F8394" i="7"/>
  <c r="G8394" i="7" s="1"/>
  <c r="I8393" i="7"/>
  <c r="H8393" i="7"/>
  <c r="F8393" i="7"/>
  <c r="G8393" i="7" s="1"/>
  <c r="I8392" i="7"/>
  <c r="H8392" i="7"/>
  <c r="F8392" i="7"/>
  <c r="G8392" i="7" s="1"/>
  <c r="I8391" i="7"/>
  <c r="H8391" i="7"/>
  <c r="F8391" i="7"/>
  <c r="G8391" i="7" s="1"/>
  <c r="I8390" i="7"/>
  <c r="H8390" i="7"/>
  <c r="F8390" i="7"/>
  <c r="G8390" i="7" s="1"/>
  <c r="I8389" i="7"/>
  <c r="H8389" i="7"/>
  <c r="F8389" i="7"/>
  <c r="G8389" i="7" s="1"/>
  <c r="I8388" i="7"/>
  <c r="H8388" i="7"/>
  <c r="F8388" i="7"/>
  <c r="G8388" i="7" s="1"/>
  <c r="I8387" i="7"/>
  <c r="H8387" i="7"/>
  <c r="F8387" i="7"/>
  <c r="G8387" i="7" s="1"/>
  <c r="I8386" i="7"/>
  <c r="H8386" i="7"/>
  <c r="F8386" i="7"/>
  <c r="G8386" i="7" s="1"/>
  <c r="I8385" i="7"/>
  <c r="H8385" i="7"/>
  <c r="F8385" i="7"/>
  <c r="G8385" i="7" s="1"/>
  <c r="I8384" i="7"/>
  <c r="H8384" i="7"/>
  <c r="F8384" i="7"/>
  <c r="G8384" i="7" s="1"/>
  <c r="I8383" i="7"/>
  <c r="H8383" i="7"/>
  <c r="F8383" i="7"/>
  <c r="G8383" i="7" s="1"/>
  <c r="I8382" i="7"/>
  <c r="H8382" i="7"/>
  <c r="F8382" i="7"/>
  <c r="G8382" i="7" s="1"/>
  <c r="I8381" i="7"/>
  <c r="H8381" i="7"/>
  <c r="F8381" i="7"/>
  <c r="G8381" i="7" s="1"/>
  <c r="I8380" i="7"/>
  <c r="H8380" i="7"/>
  <c r="F8380" i="7"/>
  <c r="G8380" i="7" s="1"/>
  <c r="I8379" i="7"/>
  <c r="H8379" i="7"/>
  <c r="F8379" i="7"/>
  <c r="G8379" i="7" s="1"/>
  <c r="I8378" i="7"/>
  <c r="H8378" i="7"/>
  <c r="F8378" i="7"/>
  <c r="G8378" i="7" s="1"/>
  <c r="I8377" i="7"/>
  <c r="H8377" i="7"/>
  <c r="F8377" i="7"/>
  <c r="G8377" i="7" s="1"/>
  <c r="I8376" i="7"/>
  <c r="H8376" i="7"/>
  <c r="F8376" i="7"/>
  <c r="G8376" i="7" s="1"/>
  <c r="I8375" i="7"/>
  <c r="H8375" i="7"/>
  <c r="F8375" i="7"/>
  <c r="G8375" i="7" s="1"/>
  <c r="I8374" i="7"/>
  <c r="H8374" i="7"/>
  <c r="F8374" i="7"/>
  <c r="G8374" i="7" s="1"/>
  <c r="I8373" i="7"/>
  <c r="H8373" i="7"/>
  <c r="F8373" i="7"/>
  <c r="G8373" i="7" s="1"/>
  <c r="I8372" i="7"/>
  <c r="H8372" i="7"/>
  <c r="F8372" i="7"/>
  <c r="G8372" i="7" s="1"/>
  <c r="I8371" i="7"/>
  <c r="H8371" i="7"/>
  <c r="F8371" i="7"/>
  <c r="G8371" i="7" s="1"/>
  <c r="I8370" i="7"/>
  <c r="H8370" i="7"/>
  <c r="F8370" i="7"/>
  <c r="G8370" i="7" s="1"/>
  <c r="I8369" i="7"/>
  <c r="H8369" i="7"/>
  <c r="F8369" i="7"/>
  <c r="G8369" i="7" s="1"/>
  <c r="I8368" i="7"/>
  <c r="H8368" i="7"/>
  <c r="F8368" i="7"/>
  <c r="G8368" i="7" s="1"/>
  <c r="I8367" i="7"/>
  <c r="H8367" i="7"/>
  <c r="F8367" i="7"/>
  <c r="G8367" i="7" s="1"/>
  <c r="I8366" i="7"/>
  <c r="H8366" i="7"/>
  <c r="F8366" i="7"/>
  <c r="G8366" i="7" s="1"/>
  <c r="I8365" i="7"/>
  <c r="H8365" i="7"/>
  <c r="F8365" i="7"/>
  <c r="G8365" i="7" s="1"/>
  <c r="I8364" i="7"/>
  <c r="H8364" i="7"/>
  <c r="F8364" i="7"/>
  <c r="G8364" i="7" s="1"/>
  <c r="I8363" i="7"/>
  <c r="H8363" i="7"/>
  <c r="F8363" i="7"/>
  <c r="G8363" i="7" s="1"/>
  <c r="I8362" i="7"/>
  <c r="H8362" i="7"/>
  <c r="F8362" i="7"/>
  <c r="G8362" i="7" s="1"/>
  <c r="I8361" i="7"/>
  <c r="H8361" i="7"/>
  <c r="F8361" i="7"/>
  <c r="G8361" i="7" s="1"/>
  <c r="I8360" i="7"/>
  <c r="H8360" i="7"/>
  <c r="F8360" i="7"/>
  <c r="G8360" i="7" s="1"/>
  <c r="I8359" i="7"/>
  <c r="H8359" i="7"/>
  <c r="F8359" i="7"/>
  <c r="G8359" i="7" s="1"/>
  <c r="I8358" i="7"/>
  <c r="H8358" i="7"/>
  <c r="F8358" i="7"/>
  <c r="G8358" i="7" s="1"/>
  <c r="I8357" i="7"/>
  <c r="H8357" i="7"/>
  <c r="F8357" i="7"/>
  <c r="G8357" i="7" s="1"/>
  <c r="I8356" i="7"/>
  <c r="H8356" i="7"/>
  <c r="F8356" i="7"/>
  <c r="G8356" i="7" s="1"/>
  <c r="I8355" i="7"/>
  <c r="H8355" i="7"/>
  <c r="F8355" i="7"/>
  <c r="G8355" i="7" s="1"/>
  <c r="I8354" i="7"/>
  <c r="H8354" i="7"/>
  <c r="F8354" i="7"/>
  <c r="G8354" i="7" s="1"/>
  <c r="I8353" i="7"/>
  <c r="H8353" i="7"/>
  <c r="F8353" i="7"/>
  <c r="G8353" i="7" s="1"/>
  <c r="I8352" i="7"/>
  <c r="H8352" i="7"/>
  <c r="F8352" i="7"/>
  <c r="G8352" i="7" s="1"/>
  <c r="I8351" i="7"/>
  <c r="H8351" i="7"/>
  <c r="F8351" i="7"/>
  <c r="G8351" i="7" s="1"/>
  <c r="I8350" i="7"/>
  <c r="H8350" i="7"/>
  <c r="F8350" i="7"/>
  <c r="G8350" i="7" s="1"/>
  <c r="I8349" i="7"/>
  <c r="H8349" i="7"/>
  <c r="F8349" i="7"/>
  <c r="G8349" i="7" s="1"/>
  <c r="I8348" i="7"/>
  <c r="H8348" i="7"/>
  <c r="F8348" i="7"/>
  <c r="G8348" i="7" s="1"/>
  <c r="I8347" i="7"/>
  <c r="H8347" i="7"/>
  <c r="F8347" i="7"/>
  <c r="G8347" i="7" s="1"/>
  <c r="I8346" i="7"/>
  <c r="H8346" i="7"/>
  <c r="F8346" i="7"/>
  <c r="G8346" i="7" s="1"/>
  <c r="I8345" i="7"/>
  <c r="H8345" i="7"/>
  <c r="F8345" i="7"/>
  <c r="G8345" i="7" s="1"/>
  <c r="I8344" i="7"/>
  <c r="H8344" i="7"/>
  <c r="F8344" i="7"/>
  <c r="G8344" i="7" s="1"/>
  <c r="I8343" i="7"/>
  <c r="H8343" i="7"/>
  <c r="F8343" i="7"/>
  <c r="G8343" i="7" s="1"/>
  <c r="I8342" i="7"/>
  <c r="H8342" i="7"/>
  <c r="F8342" i="7"/>
  <c r="G8342" i="7" s="1"/>
  <c r="I8341" i="7"/>
  <c r="H8341" i="7"/>
  <c r="F8341" i="7"/>
  <c r="G8341" i="7" s="1"/>
  <c r="I8340" i="7"/>
  <c r="H8340" i="7"/>
  <c r="F8340" i="7"/>
  <c r="G8340" i="7" s="1"/>
  <c r="I8339" i="7"/>
  <c r="H8339" i="7"/>
  <c r="F8339" i="7"/>
  <c r="G8339" i="7" s="1"/>
  <c r="I8338" i="7"/>
  <c r="H8338" i="7"/>
  <c r="F8338" i="7"/>
  <c r="G8338" i="7" s="1"/>
  <c r="I8337" i="7"/>
  <c r="H8337" i="7"/>
  <c r="F8337" i="7"/>
  <c r="G8337" i="7" s="1"/>
  <c r="I8336" i="7"/>
  <c r="H8336" i="7"/>
  <c r="F8336" i="7"/>
  <c r="G8336" i="7" s="1"/>
  <c r="I8335" i="7"/>
  <c r="H8335" i="7"/>
  <c r="F8335" i="7"/>
  <c r="G8335" i="7" s="1"/>
  <c r="I8334" i="7"/>
  <c r="H8334" i="7"/>
  <c r="F8334" i="7"/>
  <c r="G8334" i="7" s="1"/>
  <c r="I8333" i="7"/>
  <c r="H8333" i="7"/>
  <c r="F8333" i="7"/>
  <c r="G8333" i="7" s="1"/>
  <c r="I8332" i="7"/>
  <c r="H8332" i="7"/>
  <c r="F8332" i="7"/>
  <c r="G8332" i="7" s="1"/>
  <c r="I8331" i="7"/>
  <c r="H8331" i="7"/>
  <c r="F8331" i="7"/>
  <c r="G8331" i="7" s="1"/>
  <c r="I8330" i="7"/>
  <c r="H8330" i="7"/>
  <c r="F8330" i="7"/>
  <c r="G8330" i="7" s="1"/>
  <c r="I8329" i="7"/>
  <c r="H8329" i="7"/>
  <c r="F8329" i="7"/>
  <c r="G8329" i="7" s="1"/>
  <c r="I8328" i="7"/>
  <c r="H8328" i="7"/>
  <c r="F8328" i="7"/>
  <c r="G8328" i="7" s="1"/>
  <c r="I8327" i="7"/>
  <c r="H8327" i="7"/>
  <c r="F8327" i="7"/>
  <c r="G8327" i="7" s="1"/>
  <c r="I8326" i="7"/>
  <c r="H8326" i="7"/>
  <c r="F8326" i="7"/>
  <c r="G8326" i="7" s="1"/>
  <c r="I8325" i="7"/>
  <c r="H8325" i="7"/>
  <c r="F8325" i="7"/>
  <c r="G8325" i="7" s="1"/>
  <c r="I8324" i="7"/>
  <c r="H8324" i="7"/>
  <c r="F8324" i="7"/>
  <c r="G8324" i="7" s="1"/>
  <c r="I8323" i="7"/>
  <c r="H8323" i="7"/>
  <c r="F8323" i="7"/>
  <c r="G8323" i="7" s="1"/>
  <c r="I8322" i="7"/>
  <c r="H8322" i="7"/>
  <c r="F8322" i="7"/>
  <c r="G8322" i="7" s="1"/>
  <c r="I8321" i="7"/>
  <c r="H8321" i="7"/>
  <c r="F8321" i="7"/>
  <c r="G8321" i="7" s="1"/>
  <c r="I8320" i="7"/>
  <c r="H8320" i="7"/>
  <c r="F8320" i="7"/>
  <c r="G8320" i="7" s="1"/>
  <c r="I8319" i="7"/>
  <c r="H8319" i="7"/>
  <c r="F8319" i="7"/>
  <c r="G8319" i="7" s="1"/>
  <c r="I8318" i="7"/>
  <c r="H8318" i="7"/>
  <c r="F8318" i="7"/>
  <c r="G8318" i="7" s="1"/>
  <c r="I8317" i="7"/>
  <c r="H8317" i="7"/>
  <c r="F8317" i="7"/>
  <c r="G8317" i="7" s="1"/>
  <c r="I8316" i="7"/>
  <c r="H8316" i="7"/>
  <c r="F8316" i="7"/>
  <c r="G8316" i="7" s="1"/>
  <c r="I8315" i="7"/>
  <c r="H8315" i="7"/>
  <c r="F8315" i="7"/>
  <c r="G8315" i="7" s="1"/>
  <c r="I8314" i="7"/>
  <c r="H8314" i="7"/>
  <c r="F8314" i="7"/>
  <c r="G8314" i="7" s="1"/>
  <c r="I8313" i="7"/>
  <c r="H8313" i="7"/>
  <c r="F8313" i="7"/>
  <c r="G8313" i="7" s="1"/>
  <c r="I8312" i="7"/>
  <c r="H8312" i="7"/>
  <c r="F8312" i="7"/>
  <c r="G8312" i="7" s="1"/>
  <c r="I8311" i="7"/>
  <c r="H8311" i="7"/>
  <c r="F8311" i="7"/>
  <c r="G8311" i="7" s="1"/>
  <c r="I8310" i="7"/>
  <c r="H8310" i="7"/>
  <c r="F8310" i="7"/>
  <c r="G8310" i="7" s="1"/>
  <c r="I8309" i="7"/>
  <c r="H8309" i="7"/>
  <c r="F8309" i="7"/>
  <c r="G8309" i="7" s="1"/>
  <c r="I8308" i="7"/>
  <c r="H8308" i="7"/>
  <c r="F8308" i="7"/>
  <c r="G8308" i="7" s="1"/>
  <c r="I8307" i="7"/>
  <c r="H8307" i="7"/>
  <c r="F8307" i="7"/>
  <c r="G8307" i="7" s="1"/>
  <c r="I8306" i="7"/>
  <c r="H8306" i="7"/>
  <c r="F8306" i="7"/>
  <c r="G8306" i="7" s="1"/>
  <c r="I8305" i="7"/>
  <c r="H8305" i="7"/>
  <c r="F8305" i="7"/>
  <c r="G8305" i="7" s="1"/>
  <c r="I8304" i="7"/>
  <c r="H8304" i="7"/>
  <c r="F8304" i="7"/>
  <c r="G8304" i="7" s="1"/>
  <c r="I8303" i="7"/>
  <c r="H8303" i="7"/>
  <c r="F8303" i="7"/>
  <c r="G8303" i="7" s="1"/>
  <c r="I8302" i="7"/>
  <c r="H8302" i="7"/>
  <c r="F8302" i="7"/>
  <c r="G8302" i="7" s="1"/>
  <c r="I8301" i="7"/>
  <c r="H8301" i="7"/>
  <c r="F8301" i="7"/>
  <c r="G8301" i="7" s="1"/>
  <c r="I8300" i="7"/>
  <c r="H8300" i="7"/>
  <c r="F8300" i="7"/>
  <c r="G8300" i="7" s="1"/>
  <c r="I8299" i="7"/>
  <c r="H8299" i="7"/>
  <c r="F8299" i="7"/>
  <c r="G8299" i="7" s="1"/>
  <c r="I8298" i="7"/>
  <c r="H8298" i="7"/>
  <c r="F8298" i="7"/>
  <c r="G8298" i="7" s="1"/>
  <c r="I8297" i="7"/>
  <c r="H8297" i="7"/>
  <c r="F8297" i="7"/>
  <c r="G8297" i="7" s="1"/>
  <c r="I8296" i="7"/>
  <c r="H8296" i="7"/>
  <c r="F8296" i="7"/>
  <c r="G8296" i="7" s="1"/>
  <c r="I8295" i="7"/>
  <c r="H8295" i="7"/>
  <c r="F8295" i="7"/>
  <c r="G8295" i="7" s="1"/>
  <c r="I8294" i="7"/>
  <c r="H8294" i="7"/>
  <c r="F8294" i="7"/>
  <c r="G8294" i="7" s="1"/>
  <c r="I8293" i="7"/>
  <c r="H8293" i="7"/>
  <c r="F8293" i="7"/>
  <c r="G8293" i="7" s="1"/>
  <c r="I8292" i="7"/>
  <c r="H8292" i="7"/>
  <c r="F8292" i="7"/>
  <c r="G8292" i="7" s="1"/>
  <c r="I8291" i="7"/>
  <c r="H8291" i="7"/>
  <c r="F8291" i="7"/>
  <c r="G8291" i="7" s="1"/>
  <c r="I8290" i="7"/>
  <c r="H8290" i="7"/>
  <c r="F8290" i="7"/>
  <c r="G8290" i="7" s="1"/>
  <c r="I8289" i="7"/>
  <c r="H8289" i="7"/>
  <c r="F8289" i="7"/>
  <c r="G8289" i="7" s="1"/>
  <c r="I8288" i="7"/>
  <c r="H8288" i="7"/>
  <c r="F8288" i="7"/>
  <c r="G8288" i="7" s="1"/>
  <c r="I8287" i="7"/>
  <c r="H8287" i="7"/>
  <c r="F8287" i="7"/>
  <c r="G8287" i="7" s="1"/>
  <c r="I8286" i="7"/>
  <c r="H8286" i="7"/>
  <c r="F8286" i="7"/>
  <c r="G8286" i="7" s="1"/>
  <c r="I8285" i="7"/>
  <c r="H8285" i="7"/>
  <c r="F8285" i="7"/>
  <c r="G8285" i="7" s="1"/>
  <c r="I8284" i="7"/>
  <c r="H8284" i="7"/>
  <c r="F8284" i="7"/>
  <c r="G8284" i="7" s="1"/>
  <c r="I8283" i="7"/>
  <c r="H8283" i="7"/>
  <c r="F8283" i="7"/>
  <c r="G8283" i="7" s="1"/>
  <c r="I8282" i="7"/>
  <c r="H8282" i="7"/>
  <c r="F8282" i="7"/>
  <c r="G8282" i="7" s="1"/>
  <c r="I8281" i="7"/>
  <c r="H8281" i="7"/>
  <c r="F8281" i="7"/>
  <c r="G8281" i="7" s="1"/>
  <c r="I8280" i="7"/>
  <c r="H8280" i="7"/>
  <c r="F8280" i="7"/>
  <c r="G8280" i="7" s="1"/>
  <c r="I8279" i="7"/>
  <c r="H8279" i="7"/>
  <c r="F8279" i="7"/>
  <c r="G8279" i="7" s="1"/>
  <c r="I8278" i="7"/>
  <c r="H8278" i="7"/>
  <c r="F8278" i="7"/>
  <c r="G8278" i="7" s="1"/>
  <c r="I8277" i="7"/>
  <c r="H8277" i="7"/>
  <c r="F8277" i="7"/>
  <c r="G8277" i="7" s="1"/>
  <c r="I8276" i="7"/>
  <c r="H8276" i="7"/>
  <c r="F8276" i="7"/>
  <c r="G8276" i="7" s="1"/>
  <c r="I8275" i="7"/>
  <c r="H8275" i="7"/>
  <c r="F8275" i="7"/>
  <c r="G8275" i="7" s="1"/>
  <c r="I8274" i="7"/>
  <c r="H8274" i="7"/>
  <c r="F8274" i="7"/>
  <c r="G8274" i="7" s="1"/>
  <c r="I8273" i="7"/>
  <c r="H8273" i="7"/>
  <c r="F8273" i="7"/>
  <c r="G8273" i="7" s="1"/>
  <c r="I8272" i="7"/>
  <c r="H8272" i="7"/>
  <c r="F8272" i="7"/>
  <c r="G8272" i="7" s="1"/>
  <c r="I8271" i="7"/>
  <c r="H8271" i="7"/>
  <c r="F8271" i="7"/>
  <c r="G8271" i="7" s="1"/>
  <c r="I8270" i="7"/>
  <c r="H8270" i="7"/>
  <c r="F8270" i="7"/>
  <c r="G8270" i="7" s="1"/>
  <c r="I8269" i="7"/>
  <c r="H8269" i="7"/>
  <c r="F8269" i="7"/>
  <c r="G8269" i="7" s="1"/>
  <c r="I8268" i="7"/>
  <c r="H8268" i="7"/>
  <c r="F8268" i="7"/>
  <c r="G8268" i="7" s="1"/>
  <c r="I8267" i="7"/>
  <c r="H8267" i="7"/>
  <c r="F8267" i="7"/>
  <c r="G8267" i="7" s="1"/>
  <c r="I8266" i="7"/>
  <c r="H8266" i="7"/>
  <c r="F8266" i="7"/>
  <c r="G8266" i="7" s="1"/>
  <c r="I8265" i="7"/>
  <c r="H8265" i="7"/>
  <c r="F8265" i="7"/>
  <c r="G8265" i="7" s="1"/>
  <c r="I8264" i="7"/>
  <c r="H8264" i="7"/>
  <c r="F8264" i="7"/>
  <c r="G8264" i="7" s="1"/>
  <c r="I8263" i="7"/>
  <c r="H8263" i="7"/>
  <c r="F8263" i="7"/>
  <c r="G8263" i="7" s="1"/>
  <c r="I8262" i="7"/>
  <c r="H8262" i="7"/>
  <c r="F8262" i="7"/>
  <c r="G8262" i="7" s="1"/>
  <c r="I8261" i="7"/>
  <c r="H8261" i="7"/>
  <c r="F8261" i="7"/>
  <c r="G8261" i="7" s="1"/>
  <c r="I8260" i="7"/>
  <c r="H8260" i="7"/>
  <c r="F8260" i="7"/>
  <c r="G8260" i="7" s="1"/>
  <c r="I8259" i="7"/>
  <c r="H8259" i="7"/>
  <c r="F8259" i="7"/>
  <c r="G8259" i="7" s="1"/>
  <c r="I8258" i="7"/>
  <c r="H8258" i="7"/>
  <c r="F8258" i="7"/>
  <c r="G8258" i="7" s="1"/>
  <c r="I8257" i="7"/>
  <c r="H8257" i="7"/>
  <c r="F8257" i="7"/>
  <c r="G8257" i="7" s="1"/>
  <c r="I8256" i="7"/>
  <c r="H8256" i="7"/>
  <c r="F8256" i="7"/>
  <c r="G8256" i="7" s="1"/>
  <c r="I8255" i="7"/>
  <c r="H8255" i="7"/>
  <c r="F8255" i="7"/>
  <c r="G8255" i="7" s="1"/>
  <c r="I8254" i="7"/>
  <c r="H8254" i="7"/>
  <c r="F8254" i="7"/>
  <c r="G8254" i="7" s="1"/>
  <c r="I8253" i="7"/>
  <c r="H8253" i="7"/>
  <c r="F8253" i="7"/>
  <c r="G8253" i="7" s="1"/>
  <c r="I8252" i="7"/>
  <c r="H8252" i="7"/>
  <c r="F8252" i="7"/>
  <c r="G8252" i="7" s="1"/>
  <c r="I8251" i="7"/>
  <c r="H8251" i="7"/>
  <c r="F8251" i="7"/>
  <c r="G8251" i="7" s="1"/>
  <c r="I8250" i="7"/>
  <c r="H8250" i="7"/>
  <c r="F8250" i="7"/>
  <c r="G8250" i="7" s="1"/>
  <c r="I8249" i="7"/>
  <c r="H8249" i="7"/>
  <c r="F8249" i="7"/>
  <c r="G8249" i="7" s="1"/>
  <c r="I8248" i="7"/>
  <c r="H8248" i="7"/>
  <c r="F8248" i="7"/>
  <c r="G8248" i="7" s="1"/>
  <c r="I8247" i="7"/>
  <c r="H8247" i="7"/>
  <c r="F8247" i="7"/>
  <c r="G8247" i="7" s="1"/>
  <c r="I8246" i="7"/>
  <c r="H8246" i="7"/>
  <c r="F8246" i="7"/>
  <c r="G8246" i="7" s="1"/>
  <c r="I8245" i="7"/>
  <c r="H8245" i="7"/>
  <c r="F8245" i="7"/>
  <c r="G8245" i="7" s="1"/>
  <c r="I8244" i="7"/>
  <c r="H8244" i="7"/>
  <c r="F8244" i="7"/>
  <c r="G8244" i="7" s="1"/>
  <c r="I8243" i="7"/>
  <c r="H8243" i="7"/>
  <c r="F8243" i="7"/>
  <c r="G8243" i="7" s="1"/>
  <c r="I8242" i="7"/>
  <c r="H8242" i="7"/>
  <c r="F8242" i="7"/>
  <c r="G8242" i="7" s="1"/>
  <c r="I8241" i="7"/>
  <c r="H8241" i="7"/>
  <c r="F8241" i="7"/>
  <c r="G8241" i="7" s="1"/>
  <c r="I8240" i="7"/>
  <c r="H8240" i="7"/>
  <c r="F8240" i="7"/>
  <c r="G8240" i="7" s="1"/>
  <c r="I8239" i="7"/>
  <c r="H8239" i="7"/>
  <c r="F8239" i="7"/>
  <c r="G8239" i="7" s="1"/>
  <c r="I8238" i="7"/>
  <c r="H8238" i="7"/>
  <c r="F8238" i="7"/>
  <c r="G8238" i="7" s="1"/>
  <c r="I8237" i="7"/>
  <c r="H8237" i="7"/>
  <c r="F8237" i="7"/>
  <c r="G8237" i="7" s="1"/>
  <c r="I8236" i="7"/>
  <c r="H8236" i="7"/>
  <c r="F8236" i="7"/>
  <c r="G8236" i="7" s="1"/>
  <c r="I8235" i="7"/>
  <c r="H8235" i="7"/>
  <c r="F8235" i="7"/>
  <c r="G8235" i="7" s="1"/>
  <c r="I8234" i="7"/>
  <c r="H8234" i="7"/>
  <c r="F8234" i="7"/>
  <c r="G8234" i="7" s="1"/>
  <c r="I8233" i="7"/>
  <c r="H8233" i="7"/>
  <c r="F8233" i="7"/>
  <c r="G8233" i="7" s="1"/>
  <c r="I8232" i="7"/>
  <c r="H8232" i="7"/>
  <c r="F8232" i="7"/>
  <c r="G8232" i="7" s="1"/>
  <c r="I8231" i="7"/>
  <c r="H8231" i="7"/>
  <c r="F8231" i="7"/>
  <c r="G8231" i="7" s="1"/>
  <c r="I8230" i="7"/>
  <c r="H8230" i="7"/>
  <c r="F8230" i="7"/>
  <c r="G8230" i="7" s="1"/>
  <c r="I8229" i="7"/>
  <c r="H8229" i="7"/>
  <c r="F8229" i="7"/>
  <c r="G8229" i="7" s="1"/>
  <c r="I8228" i="7"/>
  <c r="H8228" i="7"/>
  <c r="F8228" i="7"/>
  <c r="G8228" i="7" s="1"/>
  <c r="I8227" i="7"/>
  <c r="H8227" i="7"/>
  <c r="F8227" i="7"/>
  <c r="G8227" i="7" s="1"/>
  <c r="I8226" i="7"/>
  <c r="H8226" i="7"/>
  <c r="F8226" i="7"/>
  <c r="G8226" i="7" s="1"/>
  <c r="I8225" i="7"/>
  <c r="H8225" i="7"/>
  <c r="F8225" i="7"/>
  <c r="G8225" i="7" s="1"/>
  <c r="I8224" i="7"/>
  <c r="H8224" i="7"/>
  <c r="F8224" i="7"/>
  <c r="G8224" i="7" s="1"/>
  <c r="I8223" i="7"/>
  <c r="H8223" i="7"/>
  <c r="F8223" i="7"/>
  <c r="G8223" i="7" s="1"/>
  <c r="I8222" i="7"/>
  <c r="H8222" i="7"/>
  <c r="F8222" i="7"/>
  <c r="G8222" i="7" s="1"/>
  <c r="I8221" i="7"/>
  <c r="H8221" i="7"/>
  <c r="F8221" i="7"/>
  <c r="G8221" i="7" s="1"/>
  <c r="I8220" i="7"/>
  <c r="H8220" i="7"/>
  <c r="F8220" i="7"/>
  <c r="G8220" i="7" s="1"/>
  <c r="I8219" i="7"/>
  <c r="H8219" i="7"/>
  <c r="F8219" i="7"/>
  <c r="G8219" i="7" s="1"/>
  <c r="I8218" i="7"/>
  <c r="H8218" i="7"/>
  <c r="F8218" i="7"/>
  <c r="G8218" i="7" s="1"/>
  <c r="I8217" i="7"/>
  <c r="H8217" i="7"/>
  <c r="F8217" i="7"/>
  <c r="G8217" i="7" s="1"/>
  <c r="I8216" i="7"/>
  <c r="H8216" i="7"/>
  <c r="F8216" i="7"/>
  <c r="G8216" i="7" s="1"/>
  <c r="I8215" i="7"/>
  <c r="H8215" i="7"/>
  <c r="F8215" i="7"/>
  <c r="G8215" i="7" s="1"/>
  <c r="I8214" i="7"/>
  <c r="H8214" i="7"/>
  <c r="F8214" i="7"/>
  <c r="G8214" i="7" s="1"/>
  <c r="I8213" i="7"/>
  <c r="H8213" i="7"/>
  <c r="F8213" i="7"/>
  <c r="G8213" i="7" s="1"/>
  <c r="I8212" i="7"/>
  <c r="H8212" i="7"/>
  <c r="F8212" i="7"/>
  <c r="G8212" i="7" s="1"/>
  <c r="I8211" i="7"/>
  <c r="H8211" i="7"/>
  <c r="F8211" i="7"/>
  <c r="G8211" i="7" s="1"/>
  <c r="I8210" i="7"/>
  <c r="H8210" i="7"/>
  <c r="F8210" i="7"/>
  <c r="G8210" i="7" s="1"/>
  <c r="I8209" i="7"/>
  <c r="H8209" i="7"/>
  <c r="F8209" i="7"/>
  <c r="G8209" i="7" s="1"/>
  <c r="I8208" i="7"/>
  <c r="H8208" i="7"/>
  <c r="F8208" i="7"/>
  <c r="G8208" i="7" s="1"/>
  <c r="I8207" i="7"/>
  <c r="H8207" i="7"/>
  <c r="F8207" i="7"/>
  <c r="G8207" i="7" s="1"/>
  <c r="I8206" i="7"/>
  <c r="H8206" i="7"/>
  <c r="F8206" i="7"/>
  <c r="G8206" i="7" s="1"/>
  <c r="I8205" i="7"/>
  <c r="H8205" i="7"/>
  <c r="F8205" i="7"/>
  <c r="G8205" i="7" s="1"/>
  <c r="I8204" i="7"/>
  <c r="H8204" i="7"/>
  <c r="F8204" i="7"/>
  <c r="G8204" i="7" s="1"/>
  <c r="I8203" i="7"/>
  <c r="H8203" i="7"/>
  <c r="F8203" i="7"/>
  <c r="G8203" i="7" s="1"/>
  <c r="I8202" i="7"/>
  <c r="H8202" i="7"/>
  <c r="F8202" i="7"/>
  <c r="G8202" i="7" s="1"/>
  <c r="I8201" i="7"/>
  <c r="H8201" i="7"/>
  <c r="F8201" i="7"/>
  <c r="G8201" i="7" s="1"/>
  <c r="I8200" i="7"/>
  <c r="H8200" i="7"/>
  <c r="F8200" i="7"/>
  <c r="G8200" i="7" s="1"/>
  <c r="I8199" i="7"/>
  <c r="H8199" i="7"/>
  <c r="F8199" i="7"/>
  <c r="G8199" i="7" s="1"/>
  <c r="I8198" i="7"/>
  <c r="H8198" i="7"/>
  <c r="F8198" i="7"/>
  <c r="G8198" i="7" s="1"/>
  <c r="I8197" i="7"/>
  <c r="H8197" i="7"/>
  <c r="F8197" i="7"/>
  <c r="G8197" i="7" s="1"/>
  <c r="I8196" i="7"/>
  <c r="H8196" i="7"/>
  <c r="F8196" i="7"/>
  <c r="G8196" i="7" s="1"/>
  <c r="I8195" i="7"/>
  <c r="H8195" i="7"/>
  <c r="F8195" i="7"/>
  <c r="G8195" i="7" s="1"/>
  <c r="I8194" i="7"/>
  <c r="H8194" i="7"/>
  <c r="F8194" i="7"/>
  <c r="G8194" i="7" s="1"/>
  <c r="I8193" i="7"/>
  <c r="H8193" i="7"/>
  <c r="F8193" i="7"/>
  <c r="G8193" i="7" s="1"/>
  <c r="I8192" i="7"/>
  <c r="H8192" i="7"/>
  <c r="F8192" i="7"/>
  <c r="G8192" i="7" s="1"/>
  <c r="I8191" i="7"/>
  <c r="H8191" i="7"/>
  <c r="F8191" i="7"/>
  <c r="G8191" i="7" s="1"/>
  <c r="I8190" i="7"/>
  <c r="H8190" i="7"/>
  <c r="F8190" i="7"/>
  <c r="G8190" i="7" s="1"/>
  <c r="I8189" i="7"/>
  <c r="H8189" i="7"/>
  <c r="F8189" i="7"/>
  <c r="G8189" i="7" s="1"/>
  <c r="I8188" i="7"/>
  <c r="H8188" i="7"/>
  <c r="F8188" i="7"/>
  <c r="G8188" i="7" s="1"/>
  <c r="I8187" i="7"/>
  <c r="H8187" i="7"/>
  <c r="F8187" i="7"/>
  <c r="G8187" i="7" s="1"/>
  <c r="I8186" i="7"/>
  <c r="H8186" i="7"/>
  <c r="F8186" i="7"/>
  <c r="G8186" i="7" s="1"/>
  <c r="I8185" i="7"/>
  <c r="H8185" i="7"/>
  <c r="F8185" i="7"/>
  <c r="G8185" i="7" s="1"/>
  <c r="I8184" i="7"/>
  <c r="H8184" i="7"/>
  <c r="F8184" i="7"/>
  <c r="G8184" i="7" s="1"/>
  <c r="I8183" i="7"/>
  <c r="H8183" i="7"/>
  <c r="F8183" i="7"/>
  <c r="G8183" i="7" s="1"/>
  <c r="I8182" i="7"/>
  <c r="H8182" i="7"/>
  <c r="F8182" i="7"/>
  <c r="G8182" i="7" s="1"/>
  <c r="I8181" i="7"/>
  <c r="H8181" i="7"/>
  <c r="F8181" i="7"/>
  <c r="G8181" i="7" s="1"/>
  <c r="I8180" i="7"/>
  <c r="H8180" i="7"/>
  <c r="F8180" i="7"/>
  <c r="G8180" i="7" s="1"/>
  <c r="I8179" i="7"/>
  <c r="H8179" i="7"/>
  <c r="F8179" i="7"/>
  <c r="G8179" i="7" s="1"/>
  <c r="I8178" i="7"/>
  <c r="H8178" i="7"/>
  <c r="F8178" i="7"/>
  <c r="G8178" i="7" s="1"/>
  <c r="I8177" i="7"/>
  <c r="H8177" i="7"/>
  <c r="F8177" i="7"/>
  <c r="G8177" i="7" s="1"/>
  <c r="I8176" i="7"/>
  <c r="H8176" i="7"/>
  <c r="F8176" i="7"/>
  <c r="G8176" i="7" s="1"/>
  <c r="I8175" i="7"/>
  <c r="H8175" i="7"/>
  <c r="F8175" i="7"/>
  <c r="G8175" i="7" s="1"/>
  <c r="I8174" i="7"/>
  <c r="H8174" i="7"/>
  <c r="F8174" i="7"/>
  <c r="G8174" i="7" s="1"/>
  <c r="I8173" i="7"/>
  <c r="H8173" i="7"/>
  <c r="F8173" i="7"/>
  <c r="G8173" i="7" s="1"/>
  <c r="I8172" i="7"/>
  <c r="H8172" i="7"/>
  <c r="F8172" i="7"/>
  <c r="G8172" i="7" s="1"/>
  <c r="I8171" i="7"/>
  <c r="H8171" i="7"/>
  <c r="F8171" i="7"/>
  <c r="G8171" i="7" s="1"/>
  <c r="I8170" i="7"/>
  <c r="H8170" i="7"/>
  <c r="F8170" i="7"/>
  <c r="G8170" i="7" s="1"/>
  <c r="I8169" i="7"/>
  <c r="H8169" i="7"/>
  <c r="F8169" i="7"/>
  <c r="G8169" i="7" s="1"/>
  <c r="I8168" i="7"/>
  <c r="H8168" i="7"/>
  <c r="F8168" i="7"/>
  <c r="G8168" i="7" s="1"/>
  <c r="I8167" i="7"/>
  <c r="H8167" i="7"/>
  <c r="F8167" i="7"/>
  <c r="G8167" i="7" s="1"/>
  <c r="I8166" i="7"/>
  <c r="H8166" i="7"/>
  <c r="F8166" i="7"/>
  <c r="G8166" i="7" s="1"/>
  <c r="I8165" i="7"/>
  <c r="H8165" i="7"/>
  <c r="F8165" i="7"/>
  <c r="G8165" i="7" s="1"/>
  <c r="I8164" i="7"/>
  <c r="H8164" i="7"/>
  <c r="F8164" i="7"/>
  <c r="G8164" i="7" s="1"/>
  <c r="I8163" i="7"/>
  <c r="H8163" i="7"/>
  <c r="F8163" i="7"/>
  <c r="G8163" i="7" s="1"/>
  <c r="I8162" i="7"/>
  <c r="H8162" i="7"/>
  <c r="F8162" i="7"/>
  <c r="G8162" i="7" s="1"/>
  <c r="I8161" i="7"/>
  <c r="H8161" i="7"/>
  <c r="F8161" i="7"/>
  <c r="G8161" i="7" s="1"/>
  <c r="I8160" i="7"/>
  <c r="H8160" i="7"/>
  <c r="F8160" i="7"/>
  <c r="G8160" i="7" s="1"/>
  <c r="I8159" i="7"/>
  <c r="H8159" i="7"/>
  <c r="F8159" i="7"/>
  <c r="G8159" i="7" s="1"/>
  <c r="I8158" i="7"/>
  <c r="H8158" i="7"/>
  <c r="F8158" i="7"/>
  <c r="G8158" i="7" s="1"/>
  <c r="I8157" i="7"/>
  <c r="H8157" i="7"/>
  <c r="F8157" i="7"/>
  <c r="G8157" i="7" s="1"/>
  <c r="I8156" i="7"/>
  <c r="H8156" i="7"/>
  <c r="F8156" i="7"/>
  <c r="G8156" i="7" s="1"/>
  <c r="I8155" i="7"/>
  <c r="H8155" i="7"/>
  <c r="F8155" i="7"/>
  <c r="G8155" i="7" s="1"/>
  <c r="I8154" i="7"/>
  <c r="H8154" i="7"/>
  <c r="F8154" i="7"/>
  <c r="G8154" i="7" s="1"/>
  <c r="I8153" i="7"/>
  <c r="H8153" i="7"/>
  <c r="F8153" i="7"/>
  <c r="G8153" i="7" s="1"/>
  <c r="I8152" i="7"/>
  <c r="H8152" i="7"/>
  <c r="F8152" i="7"/>
  <c r="G8152" i="7" s="1"/>
  <c r="I8151" i="7"/>
  <c r="H8151" i="7"/>
  <c r="F8151" i="7"/>
  <c r="G8151" i="7" s="1"/>
  <c r="I8150" i="7"/>
  <c r="H8150" i="7"/>
  <c r="F8150" i="7"/>
  <c r="G8150" i="7" s="1"/>
  <c r="I8149" i="7"/>
  <c r="H8149" i="7"/>
  <c r="F8149" i="7"/>
  <c r="G8149" i="7" s="1"/>
  <c r="I8148" i="7"/>
  <c r="H8148" i="7"/>
  <c r="F8148" i="7"/>
  <c r="G8148" i="7" s="1"/>
  <c r="I8147" i="7"/>
  <c r="H8147" i="7"/>
  <c r="F8147" i="7"/>
  <c r="G8147" i="7" s="1"/>
  <c r="I8146" i="7"/>
  <c r="H8146" i="7"/>
  <c r="F8146" i="7"/>
  <c r="G8146" i="7" s="1"/>
  <c r="I8145" i="7"/>
  <c r="H8145" i="7"/>
  <c r="F8145" i="7"/>
  <c r="G8145" i="7" s="1"/>
  <c r="I8144" i="7"/>
  <c r="H8144" i="7"/>
  <c r="F8144" i="7"/>
  <c r="G8144" i="7" s="1"/>
  <c r="I8143" i="7"/>
  <c r="H8143" i="7"/>
  <c r="F8143" i="7"/>
  <c r="G8143" i="7" s="1"/>
  <c r="I8142" i="7"/>
  <c r="H8142" i="7"/>
  <c r="F8142" i="7"/>
  <c r="G8142" i="7" s="1"/>
  <c r="I8141" i="7"/>
  <c r="H8141" i="7"/>
  <c r="F8141" i="7"/>
  <c r="G8141" i="7" s="1"/>
  <c r="I8140" i="7"/>
  <c r="H8140" i="7"/>
  <c r="F8140" i="7"/>
  <c r="G8140" i="7" s="1"/>
  <c r="I8139" i="7"/>
  <c r="H8139" i="7"/>
  <c r="F8139" i="7"/>
  <c r="G8139" i="7" s="1"/>
  <c r="I8138" i="7"/>
  <c r="H8138" i="7"/>
  <c r="F8138" i="7"/>
  <c r="G8138" i="7" s="1"/>
  <c r="I8137" i="7"/>
  <c r="H8137" i="7"/>
  <c r="F8137" i="7"/>
  <c r="G8137" i="7" s="1"/>
  <c r="I8136" i="7"/>
  <c r="H8136" i="7"/>
  <c r="F8136" i="7"/>
  <c r="G8136" i="7" s="1"/>
  <c r="I8135" i="7"/>
  <c r="H8135" i="7"/>
  <c r="F8135" i="7"/>
  <c r="G8135" i="7" s="1"/>
  <c r="I8134" i="7"/>
  <c r="H8134" i="7"/>
  <c r="F8134" i="7"/>
  <c r="G8134" i="7" s="1"/>
  <c r="I8133" i="7"/>
  <c r="H8133" i="7"/>
  <c r="F8133" i="7"/>
  <c r="G8133" i="7" s="1"/>
  <c r="I8132" i="7"/>
  <c r="H8132" i="7"/>
  <c r="F8132" i="7"/>
  <c r="G8132" i="7" s="1"/>
  <c r="I8131" i="7"/>
  <c r="H8131" i="7"/>
  <c r="F8131" i="7"/>
  <c r="G8131" i="7" s="1"/>
  <c r="I8130" i="7"/>
  <c r="H8130" i="7"/>
  <c r="F8130" i="7"/>
  <c r="G8130" i="7" s="1"/>
  <c r="I8129" i="7"/>
  <c r="H8129" i="7"/>
  <c r="F8129" i="7"/>
  <c r="G8129" i="7" s="1"/>
  <c r="I8128" i="7"/>
  <c r="H8128" i="7"/>
  <c r="F8128" i="7"/>
  <c r="G8128" i="7" s="1"/>
  <c r="I8127" i="7"/>
  <c r="H8127" i="7"/>
  <c r="F8127" i="7"/>
  <c r="G8127" i="7" s="1"/>
  <c r="I8126" i="7"/>
  <c r="H8126" i="7"/>
  <c r="F8126" i="7"/>
  <c r="G8126" i="7" s="1"/>
  <c r="I8125" i="7"/>
  <c r="H8125" i="7"/>
  <c r="F8125" i="7"/>
  <c r="G8125" i="7" s="1"/>
  <c r="I8124" i="7"/>
  <c r="H8124" i="7"/>
  <c r="F8124" i="7"/>
  <c r="G8124" i="7" s="1"/>
  <c r="I8123" i="7"/>
  <c r="H8123" i="7"/>
  <c r="F8123" i="7"/>
  <c r="G8123" i="7" s="1"/>
  <c r="I8122" i="7"/>
  <c r="H8122" i="7"/>
  <c r="F8122" i="7"/>
  <c r="G8122" i="7" s="1"/>
  <c r="I8121" i="7"/>
  <c r="H8121" i="7"/>
  <c r="F8121" i="7"/>
  <c r="G8121" i="7" s="1"/>
  <c r="I8120" i="7"/>
  <c r="H8120" i="7"/>
  <c r="F8120" i="7"/>
  <c r="G8120" i="7" s="1"/>
  <c r="I8119" i="7"/>
  <c r="H8119" i="7"/>
  <c r="F8119" i="7"/>
  <c r="G8119" i="7" s="1"/>
  <c r="I8118" i="7"/>
  <c r="H8118" i="7"/>
  <c r="F8118" i="7"/>
  <c r="G8118" i="7" s="1"/>
  <c r="I8117" i="7"/>
  <c r="H8117" i="7"/>
  <c r="F8117" i="7"/>
  <c r="G8117" i="7" s="1"/>
  <c r="I8116" i="7"/>
  <c r="H8116" i="7"/>
  <c r="F8116" i="7"/>
  <c r="G8116" i="7" s="1"/>
  <c r="I8115" i="7"/>
  <c r="H8115" i="7"/>
  <c r="F8115" i="7"/>
  <c r="G8115" i="7" s="1"/>
  <c r="I8114" i="7"/>
  <c r="H8114" i="7"/>
  <c r="F8114" i="7"/>
  <c r="G8114" i="7" s="1"/>
  <c r="I8113" i="7"/>
  <c r="H8113" i="7"/>
  <c r="F8113" i="7"/>
  <c r="G8113" i="7" s="1"/>
  <c r="I8112" i="7"/>
  <c r="H8112" i="7"/>
  <c r="F8112" i="7"/>
  <c r="G8112" i="7" s="1"/>
  <c r="I8111" i="7"/>
  <c r="H8111" i="7"/>
  <c r="F8111" i="7"/>
  <c r="G8111" i="7" s="1"/>
  <c r="I8110" i="7"/>
  <c r="H8110" i="7"/>
  <c r="F8110" i="7"/>
  <c r="G8110" i="7" s="1"/>
  <c r="I8109" i="7"/>
  <c r="H8109" i="7"/>
  <c r="F8109" i="7"/>
  <c r="G8109" i="7" s="1"/>
  <c r="I8108" i="7"/>
  <c r="H8108" i="7"/>
  <c r="F8108" i="7"/>
  <c r="G8108" i="7" s="1"/>
  <c r="I8107" i="7"/>
  <c r="H8107" i="7"/>
  <c r="F8107" i="7"/>
  <c r="G8107" i="7" s="1"/>
  <c r="I8106" i="7"/>
  <c r="H8106" i="7"/>
  <c r="F8106" i="7"/>
  <c r="G8106" i="7" s="1"/>
  <c r="I8105" i="7"/>
  <c r="H8105" i="7"/>
  <c r="F8105" i="7"/>
  <c r="G8105" i="7" s="1"/>
  <c r="I8104" i="7"/>
  <c r="H8104" i="7"/>
  <c r="F8104" i="7"/>
  <c r="G8104" i="7" s="1"/>
  <c r="I8103" i="7"/>
  <c r="H8103" i="7"/>
  <c r="F8103" i="7"/>
  <c r="G8103" i="7" s="1"/>
  <c r="I8102" i="7"/>
  <c r="H8102" i="7"/>
  <c r="F8102" i="7"/>
  <c r="G8102" i="7" s="1"/>
  <c r="I8101" i="7"/>
  <c r="H8101" i="7"/>
  <c r="F8101" i="7"/>
  <c r="G8101" i="7" s="1"/>
  <c r="I8100" i="7"/>
  <c r="H8100" i="7"/>
  <c r="F8100" i="7"/>
  <c r="G8100" i="7" s="1"/>
  <c r="I8099" i="7"/>
  <c r="H8099" i="7"/>
  <c r="F8099" i="7"/>
  <c r="G8099" i="7" s="1"/>
  <c r="I8098" i="7"/>
  <c r="H8098" i="7"/>
  <c r="F8098" i="7"/>
  <c r="G8098" i="7" s="1"/>
  <c r="I8097" i="7"/>
  <c r="H8097" i="7"/>
  <c r="F8097" i="7"/>
  <c r="G8097" i="7" s="1"/>
  <c r="I8096" i="7"/>
  <c r="H8096" i="7"/>
  <c r="F8096" i="7"/>
  <c r="G8096" i="7" s="1"/>
  <c r="I8095" i="7"/>
  <c r="H8095" i="7"/>
  <c r="F8095" i="7"/>
  <c r="G8095" i="7" s="1"/>
  <c r="I8094" i="7"/>
  <c r="H8094" i="7"/>
  <c r="F8094" i="7"/>
  <c r="G8094" i="7" s="1"/>
  <c r="I8093" i="7"/>
  <c r="H8093" i="7"/>
  <c r="F8093" i="7"/>
  <c r="G8093" i="7" s="1"/>
  <c r="I8092" i="7"/>
  <c r="H8092" i="7"/>
  <c r="F8092" i="7"/>
  <c r="G8092" i="7" s="1"/>
  <c r="I8091" i="7"/>
  <c r="H8091" i="7"/>
  <c r="F8091" i="7"/>
  <c r="G8091" i="7" s="1"/>
  <c r="I8090" i="7"/>
  <c r="H8090" i="7"/>
  <c r="F8090" i="7"/>
  <c r="G8090" i="7" s="1"/>
  <c r="I8089" i="7"/>
  <c r="H8089" i="7"/>
  <c r="F8089" i="7"/>
  <c r="G8089" i="7" s="1"/>
  <c r="I8088" i="7"/>
  <c r="H8088" i="7"/>
  <c r="F8088" i="7"/>
  <c r="G8088" i="7" s="1"/>
  <c r="I8087" i="7"/>
  <c r="H8087" i="7"/>
  <c r="F8087" i="7"/>
  <c r="G8087" i="7" s="1"/>
  <c r="I8086" i="7"/>
  <c r="H8086" i="7"/>
  <c r="F8086" i="7"/>
  <c r="G8086" i="7" s="1"/>
  <c r="I8085" i="7"/>
  <c r="H8085" i="7"/>
  <c r="F8085" i="7"/>
  <c r="G8085" i="7" s="1"/>
  <c r="I8084" i="7"/>
  <c r="H8084" i="7"/>
  <c r="F8084" i="7"/>
  <c r="G8084" i="7" s="1"/>
  <c r="I8083" i="7"/>
  <c r="H8083" i="7"/>
  <c r="F8083" i="7"/>
  <c r="G8083" i="7" s="1"/>
  <c r="I8082" i="7"/>
  <c r="H8082" i="7"/>
  <c r="F8082" i="7"/>
  <c r="G8082" i="7" s="1"/>
  <c r="I8081" i="7"/>
  <c r="H8081" i="7"/>
  <c r="F8081" i="7"/>
  <c r="G8081" i="7" s="1"/>
  <c r="I8080" i="7"/>
  <c r="H8080" i="7"/>
  <c r="F8080" i="7"/>
  <c r="G8080" i="7" s="1"/>
  <c r="I8079" i="7"/>
  <c r="H8079" i="7"/>
  <c r="F8079" i="7"/>
  <c r="G8079" i="7" s="1"/>
  <c r="I8078" i="7"/>
  <c r="H8078" i="7"/>
  <c r="F8078" i="7"/>
  <c r="G8078" i="7" s="1"/>
  <c r="I8077" i="7"/>
  <c r="H8077" i="7"/>
  <c r="F8077" i="7"/>
  <c r="G8077" i="7" s="1"/>
  <c r="I8076" i="7"/>
  <c r="H8076" i="7"/>
  <c r="F8076" i="7"/>
  <c r="G8076" i="7" s="1"/>
  <c r="I8075" i="7"/>
  <c r="H8075" i="7"/>
  <c r="F8075" i="7"/>
  <c r="G8075" i="7" s="1"/>
  <c r="I8074" i="7"/>
  <c r="H8074" i="7"/>
  <c r="F8074" i="7"/>
  <c r="G8074" i="7" s="1"/>
  <c r="I8073" i="7"/>
  <c r="H8073" i="7"/>
  <c r="F8073" i="7"/>
  <c r="G8073" i="7" s="1"/>
  <c r="I8072" i="7"/>
  <c r="H8072" i="7"/>
  <c r="F8072" i="7"/>
  <c r="G8072" i="7" s="1"/>
  <c r="I8071" i="7"/>
  <c r="H8071" i="7"/>
  <c r="F8071" i="7"/>
  <c r="G8071" i="7" s="1"/>
  <c r="I8070" i="7"/>
  <c r="H8070" i="7"/>
  <c r="F8070" i="7"/>
  <c r="G8070" i="7" s="1"/>
  <c r="I8069" i="7"/>
  <c r="H8069" i="7"/>
  <c r="F8069" i="7"/>
  <c r="G8069" i="7" s="1"/>
  <c r="I8068" i="7"/>
  <c r="H8068" i="7"/>
  <c r="F8068" i="7"/>
  <c r="G8068" i="7" s="1"/>
  <c r="I8067" i="7"/>
  <c r="H8067" i="7"/>
  <c r="F8067" i="7"/>
  <c r="G8067" i="7" s="1"/>
  <c r="I8066" i="7"/>
  <c r="H8066" i="7"/>
  <c r="F8066" i="7"/>
  <c r="G8066" i="7" s="1"/>
  <c r="I8065" i="7"/>
  <c r="H8065" i="7"/>
  <c r="F8065" i="7"/>
  <c r="G8065" i="7" s="1"/>
  <c r="I8064" i="7"/>
  <c r="H8064" i="7"/>
  <c r="F8064" i="7"/>
  <c r="G8064" i="7" s="1"/>
  <c r="I8063" i="7"/>
  <c r="H8063" i="7"/>
  <c r="F8063" i="7"/>
  <c r="G8063" i="7" s="1"/>
  <c r="I8062" i="7"/>
  <c r="H8062" i="7"/>
  <c r="F8062" i="7"/>
  <c r="G8062" i="7" s="1"/>
  <c r="I8061" i="7"/>
  <c r="H8061" i="7"/>
  <c r="F8061" i="7"/>
  <c r="G8061" i="7" s="1"/>
  <c r="I8060" i="7"/>
  <c r="H8060" i="7"/>
  <c r="F8060" i="7"/>
  <c r="G8060" i="7" s="1"/>
  <c r="I8059" i="7"/>
  <c r="H8059" i="7"/>
  <c r="F8059" i="7"/>
  <c r="G8059" i="7" s="1"/>
  <c r="I8058" i="7"/>
  <c r="H8058" i="7"/>
  <c r="F8058" i="7"/>
  <c r="G8058" i="7" s="1"/>
  <c r="I8057" i="7"/>
  <c r="H8057" i="7"/>
  <c r="F8057" i="7"/>
  <c r="G8057" i="7" s="1"/>
  <c r="I8056" i="7"/>
  <c r="H8056" i="7"/>
  <c r="F8056" i="7"/>
  <c r="G8056" i="7" s="1"/>
  <c r="I8055" i="7"/>
  <c r="H8055" i="7"/>
  <c r="F8055" i="7"/>
  <c r="G8055" i="7" s="1"/>
  <c r="I8054" i="7"/>
  <c r="H8054" i="7"/>
  <c r="F8054" i="7"/>
  <c r="G8054" i="7" s="1"/>
  <c r="I8053" i="7"/>
  <c r="H8053" i="7"/>
  <c r="F8053" i="7"/>
  <c r="G8053" i="7" s="1"/>
  <c r="I8052" i="7"/>
  <c r="H8052" i="7"/>
  <c r="F8052" i="7"/>
  <c r="G8052" i="7" s="1"/>
  <c r="I8051" i="7"/>
  <c r="H8051" i="7"/>
  <c r="F8051" i="7"/>
  <c r="G8051" i="7" s="1"/>
  <c r="I8050" i="7"/>
  <c r="H8050" i="7"/>
  <c r="F8050" i="7"/>
  <c r="G8050" i="7" s="1"/>
  <c r="I8049" i="7"/>
  <c r="H8049" i="7"/>
  <c r="F8049" i="7"/>
  <c r="G8049" i="7" s="1"/>
  <c r="I8048" i="7"/>
  <c r="H8048" i="7"/>
  <c r="F8048" i="7"/>
  <c r="G8048" i="7" s="1"/>
  <c r="I8047" i="7"/>
  <c r="H8047" i="7"/>
  <c r="F8047" i="7"/>
  <c r="G8047" i="7" s="1"/>
  <c r="I8046" i="7"/>
  <c r="H8046" i="7"/>
  <c r="F8046" i="7"/>
  <c r="G8046" i="7" s="1"/>
  <c r="I8045" i="7"/>
  <c r="H8045" i="7"/>
  <c r="F8045" i="7"/>
  <c r="G8045" i="7" s="1"/>
  <c r="I8044" i="7"/>
  <c r="H8044" i="7"/>
  <c r="F8044" i="7"/>
  <c r="G8044" i="7" s="1"/>
  <c r="I8043" i="7"/>
  <c r="H8043" i="7"/>
  <c r="F8043" i="7"/>
  <c r="G8043" i="7" s="1"/>
  <c r="I8042" i="7"/>
  <c r="H8042" i="7"/>
  <c r="F8042" i="7"/>
  <c r="G8042" i="7" s="1"/>
  <c r="I8041" i="7"/>
  <c r="H8041" i="7"/>
  <c r="F8041" i="7"/>
  <c r="G8041" i="7" s="1"/>
  <c r="I8040" i="7"/>
  <c r="H8040" i="7"/>
  <c r="F8040" i="7"/>
  <c r="G8040" i="7" s="1"/>
  <c r="I8039" i="7"/>
  <c r="H8039" i="7"/>
  <c r="F8039" i="7"/>
  <c r="G8039" i="7" s="1"/>
  <c r="I8038" i="7"/>
  <c r="H8038" i="7"/>
  <c r="F8038" i="7"/>
  <c r="G8038" i="7" s="1"/>
  <c r="I8037" i="7"/>
  <c r="H8037" i="7"/>
  <c r="F8037" i="7"/>
  <c r="G8037" i="7" s="1"/>
  <c r="I8036" i="7"/>
  <c r="H8036" i="7"/>
  <c r="F8036" i="7"/>
  <c r="G8036" i="7" s="1"/>
  <c r="I8035" i="7"/>
  <c r="H8035" i="7"/>
  <c r="F8035" i="7"/>
  <c r="G8035" i="7" s="1"/>
  <c r="I8034" i="7"/>
  <c r="H8034" i="7"/>
  <c r="F8034" i="7"/>
  <c r="G8034" i="7" s="1"/>
  <c r="I8033" i="7"/>
  <c r="H8033" i="7"/>
  <c r="F8033" i="7"/>
  <c r="G8033" i="7" s="1"/>
  <c r="I8032" i="7"/>
  <c r="H8032" i="7"/>
  <c r="F8032" i="7"/>
  <c r="G8032" i="7" s="1"/>
  <c r="I8031" i="7"/>
  <c r="H8031" i="7"/>
  <c r="F8031" i="7"/>
  <c r="G8031" i="7" s="1"/>
  <c r="I8030" i="7"/>
  <c r="H8030" i="7"/>
  <c r="F8030" i="7"/>
  <c r="G8030" i="7" s="1"/>
  <c r="I8029" i="7"/>
  <c r="H8029" i="7"/>
  <c r="F8029" i="7"/>
  <c r="G8029" i="7" s="1"/>
  <c r="I8028" i="7"/>
  <c r="H8028" i="7"/>
  <c r="F8028" i="7"/>
  <c r="G8028" i="7" s="1"/>
  <c r="I8027" i="7"/>
  <c r="H8027" i="7"/>
  <c r="F8027" i="7"/>
  <c r="G8027" i="7" s="1"/>
  <c r="I8026" i="7"/>
  <c r="H8026" i="7"/>
  <c r="F8026" i="7"/>
  <c r="G8026" i="7" s="1"/>
  <c r="I8025" i="7"/>
  <c r="H8025" i="7"/>
  <c r="F8025" i="7"/>
  <c r="G8025" i="7" s="1"/>
  <c r="I8024" i="7"/>
  <c r="H8024" i="7"/>
  <c r="F8024" i="7"/>
  <c r="G8024" i="7" s="1"/>
  <c r="I8023" i="7"/>
  <c r="H8023" i="7"/>
  <c r="F8023" i="7"/>
  <c r="G8023" i="7" s="1"/>
  <c r="I8022" i="7"/>
  <c r="H8022" i="7"/>
  <c r="F8022" i="7"/>
  <c r="G8022" i="7" s="1"/>
  <c r="I8021" i="7"/>
  <c r="H8021" i="7"/>
  <c r="F8021" i="7"/>
  <c r="G8021" i="7" s="1"/>
  <c r="I8020" i="7"/>
  <c r="H8020" i="7"/>
  <c r="F8020" i="7"/>
  <c r="G8020" i="7" s="1"/>
  <c r="I8019" i="7"/>
  <c r="H8019" i="7"/>
  <c r="F8019" i="7"/>
  <c r="G8019" i="7" s="1"/>
  <c r="I8018" i="7"/>
  <c r="H8018" i="7"/>
  <c r="F8018" i="7"/>
  <c r="G8018" i="7" s="1"/>
  <c r="I8017" i="7"/>
  <c r="H8017" i="7"/>
  <c r="F8017" i="7"/>
  <c r="G8017" i="7" s="1"/>
  <c r="I8016" i="7"/>
  <c r="H8016" i="7"/>
  <c r="F8016" i="7"/>
  <c r="G8016" i="7" s="1"/>
  <c r="I8015" i="7"/>
  <c r="H8015" i="7"/>
  <c r="F8015" i="7"/>
  <c r="G8015" i="7" s="1"/>
  <c r="I8014" i="7"/>
  <c r="H8014" i="7"/>
  <c r="F8014" i="7"/>
  <c r="G8014" i="7" s="1"/>
  <c r="I8013" i="7"/>
  <c r="H8013" i="7"/>
  <c r="F8013" i="7"/>
  <c r="G8013" i="7" s="1"/>
  <c r="I8012" i="7"/>
  <c r="H8012" i="7"/>
  <c r="F8012" i="7"/>
  <c r="G8012" i="7" s="1"/>
  <c r="I8011" i="7"/>
  <c r="H8011" i="7"/>
  <c r="F8011" i="7"/>
  <c r="G8011" i="7" s="1"/>
  <c r="I8010" i="7"/>
  <c r="H8010" i="7"/>
  <c r="F8010" i="7"/>
  <c r="G8010" i="7" s="1"/>
  <c r="I8009" i="7"/>
  <c r="H8009" i="7"/>
  <c r="F8009" i="7"/>
  <c r="G8009" i="7" s="1"/>
  <c r="I8008" i="7"/>
  <c r="H8008" i="7"/>
  <c r="F8008" i="7"/>
  <c r="G8008" i="7" s="1"/>
  <c r="I8007" i="7"/>
  <c r="H8007" i="7"/>
  <c r="F8007" i="7"/>
  <c r="G8007" i="7" s="1"/>
  <c r="I8006" i="7"/>
  <c r="H8006" i="7"/>
  <c r="F8006" i="7"/>
  <c r="G8006" i="7" s="1"/>
  <c r="I8005" i="7"/>
  <c r="H8005" i="7"/>
  <c r="F8005" i="7"/>
  <c r="G8005" i="7" s="1"/>
  <c r="I8004" i="7"/>
  <c r="H8004" i="7"/>
  <c r="F8004" i="7"/>
  <c r="G8004" i="7" s="1"/>
  <c r="I8003" i="7"/>
  <c r="H8003" i="7"/>
  <c r="F8003" i="7"/>
  <c r="G8003" i="7" s="1"/>
  <c r="I8002" i="7"/>
  <c r="H8002" i="7"/>
  <c r="F8002" i="7"/>
  <c r="G8002" i="7" s="1"/>
  <c r="I8001" i="7"/>
  <c r="H8001" i="7"/>
  <c r="F8001" i="7"/>
  <c r="G8001" i="7" s="1"/>
  <c r="I8000" i="7"/>
  <c r="H8000" i="7"/>
  <c r="F8000" i="7"/>
  <c r="G8000" i="7" s="1"/>
  <c r="I7999" i="7"/>
  <c r="H7999" i="7"/>
  <c r="F7999" i="7"/>
  <c r="G7999" i="7" s="1"/>
  <c r="I7998" i="7"/>
  <c r="H7998" i="7"/>
  <c r="F7998" i="7"/>
  <c r="G7998" i="7" s="1"/>
  <c r="I7997" i="7"/>
  <c r="H7997" i="7"/>
  <c r="F7997" i="7"/>
  <c r="G7997" i="7" s="1"/>
  <c r="I7996" i="7"/>
  <c r="H7996" i="7"/>
  <c r="F7996" i="7"/>
  <c r="G7996" i="7" s="1"/>
  <c r="I7995" i="7"/>
  <c r="H7995" i="7"/>
  <c r="F7995" i="7"/>
  <c r="G7995" i="7" s="1"/>
  <c r="I7994" i="7"/>
  <c r="H7994" i="7"/>
  <c r="F7994" i="7"/>
  <c r="G7994" i="7" s="1"/>
  <c r="I7993" i="7"/>
  <c r="H7993" i="7"/>
  <c r="F7993" i="7"/>
  <c r="G7993" i="7" s="1"/>
  <c r="I7992" i="7"/>
  <c r="H7992" i="7"/>
  <c r="F7992" i="7"/>
  <c r="G7992" i="7" s="1"/>
  <c r="I7991" i="7"/>
  <c r="H7991" i="7"/>
  <c r="F7991" i="7"/>
  <c r="G7991" i="7" s="1"/>
  <c r="I7990" i="7"/>
  <c r="H7990" i="7"/>
  <c r="F7990" i="7"/>
  <c r="G7990" i="7" s="1"/>
  <c r="I7989" i="7"/>
  <c r="H7989" i="7"/>
  <c r="F7989" i="7"/>
  <c r="G7989" i="7" s="1"/>
  <c r="I7988" i="7"/>
  <c r="H7988" i="7"/>
  <c r="F7988" i="7"/>
  <c r="G7988" i="7" s="1"/>
  <c r="I7987" i="7"/>
  <c r="H7987" i="7"/>
  <c r="F7987" i="7"/>
  <c r="G7987" i="7" s="1"/>
  <c r="I7986" i="7"/>
  <c r="H7986" i="7"/>
  <c r="F7986" i="7"/>
  <c r="G7986" i="7" s="1"/>
  <c r="I7985" i="7"/>
  <c r="H7985" i="7"/>
  <c r="F7985" i="7"/>
  <c r="G7985" i="7" s="1"/>
  <c r="I7984" i="7"/>
  <c r="H7984" i="7"/>
  <c r="F7984" i="7"/>
  <c r="G7984" i="7" s="1"/>
  <c r="I7983" i="7"/>
  <c r="H7983" i="7"/>
  <c r="F7983" i="7"/>
  <c r="G7983" i="7" s="1"/>
  <c r="I7982" i="7"/>
  <c r="H7982" i="7"/>
  <c r="F7982" i="7"/>
  <c r="G7982" i="7" s="1"/>
  <c r="I7981" i="7"/>
  <c r="H7981" i="7"/>
  <c r="F7981" i="7"/>
  <c r="G7981" i="7" s="1"/>
  <c r="I7980" i="7"/>
  <c r="H7980" i="7"/>
  <c r="F7980" i="7"/>
  <c r="G7980" i="7" s="1"/>
  <c r="I7979" i="7"/>
  <c r="H7979" i="7"/>
  <c r="F7979" i="7"/>
  <c r="G7979" i="7" s="1"/>
  <c r="I7978" i="7"/>
  <c r="H7978" i="7"/>
  <c r="F7978" i="7"/>
  <c r="G7978" i="7" s="1"/>
  <c r="I7977" i="7"/>
  <c r="H7977" i="7"/>
  <c r="F7977" i="7"/>
  <c r="G7977" i="7" s="1"/>
  <c r="I7976" i="7"/>
  <c r="H7976" i="7"/>
  <c r="F7976" i="7"/>
  <c r="G7976" i="7" s="1"/>
  <c r="I7975" i="7"/>
  <c r="H7975" i="7"/>
  <c r="F7975" i="7"/>
  <c r="G7975" i="7" s="1"/>
  <c r="I7974" i="7"/>
  <c r="H7974" i="7"/>
  <c r="F7974" i="7"/>
  <c r="G7974" i="7" s="1"/>
  <c r="I7973" i="7"/>
  <c r="H7973" i="7"/>
  <c r="F7973" i="7"/>
  <c r="G7973" i="7" s="1"/>
  <c r="I7972" i="7"/>
  <c r="H7972" i="7"/>
  <c r="F7972" i="7"/>
  <c r="G7972" i="7" s="1"/>
  <c r="I7971" i="7"/>
  <c r="H7971" i="7"/>
  <c r="F7971" i="7"/>
  <c r="G7971" i="7" s="1"/>
  <c r="I7970" i="7"/>
  <c r="H7970" i="7"/>
  <c r="F7970" i="7"/>
  <c r="G7970" i="7" s="1"/>
  <c r="I7969" i="7"/>
  <c r="H7969" i="7"/>
  <c r="F7969" i="7"/>
  <c r="G7969" i="7" s="1"/>
  <c r="I7968" i="7"/>
  <c r="H7968" i="7"/>
  <c r="F7968" i="7"/>
  <c r="G7968" i="7" s="1"/>
  <c r="I7967" i="7"/>
  <c r="H7967" i="7"/>
  <c r="F7967" i="7"/>
  <c r="G7967" i="7" s="1"/>
  <c r="I7966" i="7"/>
  <c r="H7966" i="7"/>
  <c r="F7966" i="7"/>
  <c r="G7966" i="7" s="1"/>
  <c r="I7965" i="7"/>
  <c r="H7965" i="7"/>
  <c r="F7965" i="7"/>
  <c r="G7965" i="7" s="1"/>
  <c r="I7964" i="7"/>
  <c r="H7964" i="7"/>
  <c r="F7964" i="7"/>
  <c r="G7964" i="7" s="1"/>
  <c r="I7963" i="7"/>
  <c r="H7963" i="7"/>
  <c r="F7963" i="7"/>
  <c r="G7963" i="7" s="1"/>
  <c r="I7962" i="7"/>
  <c r="H7962" i="7"/>
  <c r="F7962" i="7"/>
  <c r="G7962" i="7" s="1"/>
  <c r="I7961" i="7"/>
  <c r="H7961" i="7"/>
  <c r="F7961" i="7"/>
  <c r="G7961" i="7" s="1"/>
  <c r="I7960" i="7"/>
  <c r="H7960" i="7"/>
  <c r="F7960" i="7"/>
  <c r="G7960" i="7" s="1"/>
  <c r="I7959" i="7"/>
  <c r="H7959" i="7"/>
  <c r="F7959" i="7"/>
  <c r="G7959" i="7" s="1"/>
  <c r="I7958" i="7"/>
  <c r="H7958" i="7"/>
  <c r="F7958" i="7"/>
  <c r="G7958" i="7" s="1"/>
  <c r="I7957" i="7"/>
  <c r="H7957" i="7"/>
  <c r="F7957" i="7"/>
  <c r="G7957" i="7" s="1"/>
  <c r="I7956" i="7"/>
  <c r="H7956" i="7"/>
  <c r="F7956" i="7"/>
  <c r="G7956" i="7" s="1"/>
  <c r="I7955" i="7"/>
  <c r="H7955" i="7"/>
  <c r="F7955" i="7"/>
  <c r="G7955" i="7" s="1"/>
  <c r="I7954" i="7"/>
  <c r="H7954" i="7"/>
  <c r="F7954" i="7"/>
  <c r="G7954" i="7" s="1"/>
  <c r="I7953" i="7"/>
  <c r="H7953" i="7"/>
  <c r="F7953" i="7"/>
  <c r="G7953" i="7" s="1"/>
  <c r="I7952" i="7"/>
  <c r="H7952" i="7"/>
  <c r="F7952" i="7"/>
  <c r="G7952" i="7" s="1"/>
  <c r="I7951" i="7"/>
  <c r="H7951" i="7"/>
  <c r="F7951" i="7"/>
  <c r="G7951" i="7" s="1"/>
  <c r="I7950" i="7"/>
  <c r="H7950" i="7"/>
  <c r="F7950" i="7"/>
  <c r="G7950" i="7" s="1"/>
  <c r="I7949" i="7"/>
  <c r="H7949" i="7"/>
  <c r="F7949" i="7"/>
  <c r="G7949" i="7" s="1"/>
  <c r="I7948" i="7"/>
  <c r="H7948" i="7"/>
  <c r="F7948" i="7"/>
  <c r="G7948" i="7" s="1"/>
  <c r="I7947" i="7"/>
  <c r="H7947" i="7"/>
  <c r="F7947" i="7"/>
  <c r="G7947" i="7" s="1"/>
  <c r="I7946" i="7"/>
  <c r="H7946" i="7"/>
  <c r="F7946" i="7"/>
  <c r="G7946" i="7" s="1"/>
  <c r="I7945" i="7"/>
  <c r="H7945" i="7"/>
  <c r="F7945" i="7"/>
  <c r="G7945" i="7" s="1"/>
  <c r="I7944" i="7"/>
  <c r="H7944" i="7"/>
  <c r="F7944" i="7"/>
  <c r="G7944" i="7" s="1"/>
  <c r="I7943" i="7"/>
  <c r="H7943" i="7"/>
  <c r="F7943" i="7"/>
  <c r="G7943" i="7" s="1"/>
  <c r="I7942" i="7"/>
  <c r="H7942" i="7"/>
  <c r="F7942" i="7"/>
  <c r="G7942" i="7" s="1"/>
  <c r="I7941" i="7"/>
  <c r="H7941" i="7"/>
  <c r="F7941" i="7"/>
  <c r="G7941" i="7" s="1"/>
  <c r="I7940" i="7"/>
  <c r="H7940" i="7"/>
  <c r="F7940" i="7"/>
  <c r="G7940" i="7" s="1"/>
  <c r="I7939" i="7"/>
  <c r="H7939" i="7"/>
  <c r="F7939" i="7"/>
  <c r="G7939" i="7" s="1"/>
  <c r="I7938" i="7"/>
  <c r="H7938" i="7"/>
  <c r="F7938" i="7"/>
  <c r="G7938" i="7" s="1"/>
  <c r="I7937" i="7"/>
  <c r="H7937" i="7"/>
  <c r="F7937" i="7"/>
  <c r="G7937" i="7" s="1"/>
  <c r="I7936" i="7"/>
  <c r="H7936" i="7"/>
  <c r="F7936" i="7"/>
  <c r="G7936" i="7" s="1"/>
  <c r="I7935" i="7"/>
  <c r="H7935" i="7"/>
  <c r="F7935" i="7"/>
  <c r="G7935" i="7" s="1"/>
  <c r="I7934" i="7"/>
  <c r="H7934" i="7"/>
  <c r="F7934" i="7"/>
  <c r="G7934" i="7" s="1"/>
  <c r="I7933" i="7"/>
  <c r="H7933" i="7"/>
  <c r="F7933" i="7"/>
  <c r="G7933" i="7" s="1"/>
  <c r="I7932" i="7"/>
  <c r="H7932" i="7"/>
  <c r="F7932" i="7"/>
  <c r="G7932" i="7" s="1"/>
  <c r="I7931" i="7"/>
  <c r="H7931" i="7"/>
  <c r="F7931" i="7"/>
  <c r="G7931" i="7" s="1"/>
  <c r="I7930" i="7"/>
  <c r="H7930" i="7"/>
  <c r="F7930" i="7"/>
  <c r="G7930" i="7" s="1"/>
  <c r="I7929" i="7"/>
  <c r="H7929" i="7"/>
  <c r="F7929" i="7"/>
  <c r="G7929" i="7" s="1"/>
  <c r="I7928" i="7"/>
  <c r="H7928" i="7"/>
  <c r="F7928" i="7"/>
  <c r="G7928" i="7" s="1"/>
  <c r="I7927" i="7"/>
  <c r="H7927" i="7"/>
  <c r="F7927" i="7"/>
  <c r="G7927" i="7" s="1"/>
  <c r="I7926" i="7"/>
  <c r="H7926" i="7"/>
  <c r="F7926" i="7"/>
  <c r="G7926" i="7" s="1"/>
  <c r="I7925" i="7"/>
  <c r="H7925" i="7"/>
  <c r="F7925" i="7"/>
  <c r="G7925" i="7" s="1"/>
  <c r="I7924" i="7"/>
  <c r="H7924" i="7"/>
  <c r="F7924" i="7"/>
  <c r="G7924" i="7" s="1"/>
  <c r="I7923" i="7"/>
  <c r="H7923" i="7"/>
  <c r="F7923" i="7"/>
  <c r="G7923" i="7" s="1"/>
  <c r="I7922" i="7"/>
  <c r="H7922" i="7"/>
  <c r="F7922" i="7"/>
  <c r="G7922" i="7" s="1"/>
  <c r="I7921" i="7"/>
  <c r="H7921" i="7"/>
  <c r="F7921" i="7"/>
  <c r="G7921" i="7" s="1"/>
  <c r="I7920" i="7"/>
  <c r="H7920" i="7"/>
  <c r="F7920" i="7"/>
  <c r="G7920" i="7" s="1"/>
  <c r="I7919" i="7"/>
  <c r="H7919" i="7"/>
  <c r="F7919" i="7"/>
  <c r="G7919" i="7" s="1"/>
  <c r="I7918" i="7"/>
  <c r="H7918" i="7"/>
  <c r="F7918" i="7"/>
  <c r="G7918" i="7" s="1"/>
  <c r="I7917" i="7"/>
  <c r="H7917" i="7"/>
  <c r="F7917" i="7"/>
  <c r="G7917" i="7" s="1"/>
  <c r="I7916" i="7"/>
  <c r="H7916" i="7"/>
  <c r="F7916" i="7"/>
  <c r="G7916" i="7" s="1"/>
  <c r="I7915" i="7"/>
  <c r="H7915" i="7"/>
  <c r="F7915" i="7"/>
  <c r="G7915" i="7" s="1"/>
  <c r="I7914" i="7"/>
  <c r="H7914" i="7"/>
  <c r="F7914" i="7"/>
  <c r="G7914" i="7" s="1"/>
  <c r="I7913" i="7"/>
  <c r="H7913" i="7"/>
  <c r="F7913" i="7"/>
  <c r="G7913" i="7" s="1"/>
  <c r="I7912" i="7"/>
  <c r="H7912" i="7"/>
  <c r="F7912" i="7"/>
  <c r="G7912" i="7" s="1"/>
  <c r="I7911" i="7"/>
  <c r="H7911" i="7"/>
  <c r="F7911" i="7"/>
  <c r="G7911" i="7" s="1"/>
  <c r="I7910" i="7"/>
  <c r="H7910" i="7"/>
  <c r="F7910" i="7"/>
  <c r="G7910" i="7" s="1"/>
  <c r="I7909" i="7"/>
  <c r="H7909" i="7"/>
  <c r="F7909" i="7"/>
  <c r="G7909" i="7" s="1"/>
  <c r="I7908" i="7"/>
  <c r="H7908" i="7"/>
  <c r="F7908" i="7"/>
  <c r="G7908" i="7" s="1"/>
  <c r="I7907" i="7"/>
  <c r="H7907" i="7"/>
  <c r="F7907" i="7"/>
  <c r="G7907" i="7" s="1"/>
  <c r="I7906" i="7"/>
  <c r="H7906" i="7"/>
  <c r="F7906" i="7"/>
  <c r="G7906" i="7" s="1"/>
  <c r="I7905" i="7"/>
  <c r="H7905" i="7"/>
  <c r="F7905" i="7"/>
  <c r="G7905" i="7" s="1"/>
  <c r="I7904" i="7"/>
  <c r="H7904" i="7"/>
  <c r="F7904" i="7"/>
  <c r="G7904" i="7" s="1"/>
  <c r="I7903" i="7"/>
  <c r="H7903" i="7"/>
  <c r="F7903" i="7"/>
  <c r="G7903" i="7" s="1"/>
  <c r="I7902" i="7"/>
  <c r="H7902" i="7"/>
  <c r="F7902" i="7"/>
  <c r="G7902" i="7" s="1"/>
  <c r="I7901" i="7"/>
  <c r="H7901" i="7"/>
  <c r="F7901" i="7"/>
  <c r="G7901" i="7" s="1"/>
  <c r="I7900" i="7"/>
  <c r="H7900" i="7"/>
  <c r="F7900" i="7"/>
  <c r="G7900" i="7" s="1"/>
  <c r="I7899" i="7"/>
  <c r="H7899" i="7"/>
  <c r="F7899" i="7"/>
  <c r="G7899" i="7" s="1"/>
  <c r="I7898" i="7"/>
  <c r="H7898" i="7"/>
  <c r="F7898" i="7"/>
  <c r="G7898" i="7" s="1"/>
  <c r="I7897" i="7"/>
  <c r="H7897" i="7"/>
  <c r="F7897" i="7"/>
  <c r="G7897" i="7" s="1"/>
  <c r="I7896" i="7"/>
  <c r="H7896" i="7"/>
  <c r="F7896" i="7"/>
  <c r="G7896" i="7" s="1"/>
  <c r="I7895" i="7"/>
  <c r="H7895" i="7"/>
  <c r="F7895" i="7"/>
  <c r="G7895" i="7" s="1"/>
  <c r="I7894" i="7"/>
  <c r="H7894" i="7"/>
  <c r="F7894" i="7"/>
  <c r="G7894" i="7" s="1"/>
  <c r="I7893" i="7"/>
  <c r="H7893" i="7"/>
  <c r="F7893" i="7"/>
  <c r="G7893" i="7" s="1"/>
  <c r="I7892" i="7"/>
  <c r="H7892" i="7"/>
  <c r="F7892" i="7"/>
  <c r="G7892" i="7" s="1"/>
  <c r="I7891" i="7"/>
  <c r="H7891" i="7"/>
  <c r="F7891" i="7"/>
  <c r="G7891" i="7" s="1"/>
  <c r="I7890" i="7"/>
  <c r="H7890" i="7"/>
  <c r="F7890" i="7"/>
  <c r="G7890" i="7" s="1"/>
  <c r="I7889" i="7"/>
  <c r="H7889" i="7"/>
  <c r="F7889" i="7"/>
  <c r="G7889" i="7" s="1"/>
  <c r="I7888" i="7"/>
  <c r="H7888" i="7"/>
  <c r="F7888" i="7"/>
  <c r="G7888" i="7" s="1"/>
  <c r="I7887" i="7"/>
  <c r="H7887" i="7"/>
  <c r="F7887" i="7"/>
  <c r="G7887" i="7" s="1"/>
  <c r="I7886" i="7"/>
  <c r="H7886" i="7"/>
  <c r="F7886" i="7"/>
  <c r="G7886" i="7" s="1"/>
  <c r="I7885" i="7"/>
  <c r="H7885" i="7"/>
  <c r="G7885" i="7"/>
  <c r="F7885" i="7"/>
  <c r="I7884" i="7"/>
  <c r="H7884" i="7"/>
  <c r="G7884" i="7"/>
  <c r="F7884" i="7"/>
  <c r="I7883" i="7"/>
  <c r="H7883" i="7"/>
  <c r="G7883" i="7"/>
  <c r="F7883" i="7"/>
  <c r="I7882" i="7"/>
  <c r="H7882" i="7"/>
  <c r="G7882" i="7"/>
  <c r="F7882" i="7"/>
  <c r="I7881" i="7"/>
  <c r="H7881" i="7"/>
  <c r="G7881" i="7"/>
  <c r="F7881" i="7"/>
  <c r="I7880" i="7"/>
  <c r="H7880" i="7"/>
  <c r="G7880" i="7"/>
  <c r="F7880" i="7"/>
  <c r="I7879" i="7"/>
  <c r="H7879" i="7"/>
  <c r="G7879" i="7"/>
  <c r="F7879" i="7"/>
  <c r="I7878" i="7"/>
  <c r="H7878" i="7"/>
  <c r="G7878" i="7"/>
  <c r="F7878" i="7"/>
  <c r="I7877" i="7"/>
  <c r="H7877" i="7"/>
  <c r="G7877" i="7"/>
  <c r="F7877" i="7"/>
  <c r="I7876" i="7"/>
  <c r="H7876" i="7"/>
  <c r="G7876" i="7"/>
  <c r="F7876" i="7"/>
  <c r="I7875" i="7"/>
  <c r="H7875" i="7"/>
  <c r="G7875" i="7"/>
  <c r="F7875" i="7"/>
  <c r="I7874" i="7"/>
  <c r="H7874" i="7"/>
  <c r="G7874" i="7"/>
  <c r="F7874" i="7"/>
  <c r="I7873" i="7"/>
  <c r="H7873" i="7"/>
  <c r="G7873" i="7"/>
  <c r="F7873" i="7"/>
  <c r="I7872" i="7"/>
  <c r="H7872" i="7"/>
  <c r="G7872" i="7"/>
  <c r="F7872" i="7"/>
  <c r="I7871" i="7"/>
  <c r="H7871" i="7"/>
  <c r="F7871" i="7"/>
  <c r="G7871" i="7" s="1"/>
  <c r="I7870" i="7"/>
  <c r="H7870" i="7"/>
  <c r="F7870" i="7"/>
  <c r="G7870" i="7" s="1"/>
  <c r="I7869" i="7"/>
  <c r="H7869" i="7"/>
  <c r="F7869" i="7"/>
  <c r="G7869" i="7" s="1"/>
  <c r="I7868" i="7"/>
  <c r="H7868" i="7"/>
  <c r="F7868" i="7"/>
  <c r="G7868" i="7" s="1"/>
  <c r="I7867" i="7"/>
  <c r="H7867" i="7"/>
  <c r="F7867" i="7"/>
  <c r="G7867" i="7" s="1"/>
  <c r="I7866" i="7"/>
  <c r="H7866" i="7"/>
  <c r="F7866" i="7"/>
  <c r="G7866" i="7" s="1"/>
  <c r="I7865" i="7"/>
  <c r="H7865" i="7"/>
  <c r="F7865" i="7"/>
  <c r="G7865" i="7" s="1"/>
  <c r="I7864" i="7"/>
  <c r="H7864" i="7"/>
  <c r="F7864" i="7"/>
  <c r="G7864" i="7" s="1"/>
  <c r="I7863" i="7"/>
  <c r="H7863" i="7"/>
  <c r="F7863" i="7"/>
  <c r="G7863" i="7" s="1"/>
  <c r="I7862" i="7"/>
  <c r="H7862" i="7"/>
  <c r="F7862" i="7"/>
  <c r="G7862" i="7" s="1"/>
  <c r="I7861" i="7"/>
  <c r="H7861" i="7"/>
  <c r="F7861" i="7"/>
  <c r="G7861" i="7" s="1"/>
  <c r="I7860" i="7"/>
  <c r="H7860" i="7"/>
  <c r="F7860" i="7"/>
  <c r="G7860" i="7" s="1"/>
  <c r="I7859" i="7"/>
  <c r="H7859" i="7"/>
  <c r="F7859" i="7"/>
  <c r="G7859" i="7" s="1"/>
  <c r="I7858" i="7"/>
  <c r="H7858" i="7"/>
  <c r="F7858" i="7"/>
  <c r="G7858" i="7" s="1"/>
  <c r="I7857" i="7"/>
  <c r="H7857" i="7"/>
  <c r="F7857" i="7"/>
  <c r="G7857" i="7" s="1"/>
  <c r="I7856" i="7"/>
  <c r="H7856" i="7"/>
  <c r="F7856" i="7"/>
  <c r="G7856" i="7" s="1"/>
  <c r="I7855" i="7"/>
  <c r="H7855" i="7"/>
  <c r="F7855" i="7"/>
  <c r="G7855" i="7" s="1"/>
  <c r="I7854" i="7"/>
  <c r="H7854" i="7"/>
  <c r="F7854" i="7"/>
  <c r="G7854" i="7" s="1"/>
  <c r="I7853" i="7"/>
  <c r="H7853" i="7"/>
  <c r="F7853" i="7"/>
  <c r="G7853" i="7" s="1"/>
  <c r="I7852" i="7"/>
  <c r="H7852" i="7"/>
  <c r="F7852" i="7"/>
  <c r="G7852" i="7" s="1"/>
  <c r="I7851" i="7"/>
  <c r="H7851" i="7"/>
  <c r="F7851" i="7"/>
  <c r="G7851" i="7" s="1"/>
  <c r="I7850" i="7"/>
  <c r="H7850" i="7"/>
  <c r="F7850" i="7"/>
  <c r="G7850" i="7" s="1"/>
  <c r="I7849" i="7"/>
  <c r="H7849" i="7"/>
  <c r="F7849" i="7"/>
  <c r="G7849" i="7" s="1"/>
  <c r="I7848" i="7"/>
  <c r="H7848" i="7"/>
  <c r="F7848" i="7"/>
  <c r="G7848" i="7" s="1"/>
  <c r="I7847" i="7"/>
  <c r="H7847" i="7"/>
  <c r="F7847" i="7"/>
  <c r="G7847" i="7" s="1"/>
  <c r="I7846" i="7"/>
  <c r="H7846" i="7"/>
  <c r="F7846" i="7"/>
  <c r="G7846" i="7" s="1"/>
  <c r="I7845" i="7"/>
  <c r="H7845" i="7"/>
  <c r="F7845" i="7"/>
  <c r="G7845" i="7" s="1"/>
  <c r="I7844" i="7"/>
  <c r="H7844" i="7"/>
  <c r="F7844" i="7"/>
  <c r="G7844" i="7" s="1"/>
  <c r="I7843" i="7"/>
  <c r="H7843" i="7"/>
  <c r="F7843" i="7"/>
  <c r="G7843" i="7" s="1"/>
  <c r="I7842" i="7"/>
  <c r="H7842" i="7"/>
  <c r="F7842" i="7"/>
  <c r="G7842" i="7" s="1"/>
  <c r="I7841" i="7"/>
  <c r="H7841" i="7"/>
  <c r="F7841" i="7"/>
  <c r="G7841" i="7" s="1"/>
  <c r="I7840" i="7"/>
  <c r="H7840" i="7"/>
  <c r="F7840" i="7"/>
  <c r="G7840" i="7" s="1"/>
  <c r="I7839" i="7"/>
  <c r="H7839" i="7"/>
  <c r="F7839" i="7"/>
  <c r="G7839" i="7" s="1"/>
  <c r="I7838" i="7"/>
  <c r="H7838" i="7"/>
  <c r="F7838" i="7"/>
  <c r="G7838" i="7" s="1"/>
  <c r="I7837" i="7"/>
  <c r="H7837" i="7"/>
  <c r="F7837" i="7"/>
  <c r="G7837" i="7" s="1"/>
  <c r="I7836" i="7"/>
  <c r="H7836" i="7"/>
  <c r="F7836" i="7"/>
  <c r="G7836" i="7" s="1"/>
  <c r="I7835" i="7"/>
  <c r="H7835" i="7"/>
  <c r="F7835" i="7"/>
  <c r="G7835" i="7" s="1"/>
  <c r="I7834" i="7"/>
  <c r="H7834" i="7"/>
  <c r="F7834" i="7"/>
  <c r="G7834" i="7" s="1"/>
  <c r="I7833" i="7"/>
  <c r="H7833" i="7"/>
  <c r="F7833" i="7"/>
  <c r="G7833" i="7" s="1"/>
  <c r="I7832" i="7"/>
  <c r="H7832" i="7"/>
  <c r="F7832" i="7"/>
  <c r="G7832" i="7" s="1"/>
  <c r="I7831" i="7"/>
  <c r="H7831" i="7"/>
  <c r="F7831" i="7"/>
  <c r="G7831" i="7" s="1"/>
  <c r="I7830" i="7"/>
  <c r="H7830" i="7"/>
  <c r="F7830" i="7"/>
  <c r="G7830" i="7" s="1"/>
  <c r="I7829" i="7"/>
  <c r="H7829" i="7"/>
  <c r="F7829" i="7"/>
  <c r="G7829" i="7" s="1"/>
  <c r="I7828" i="7"/>
  <c r="H7828" i="7"/>
  <c r="F7828" i="7"/>
  <c r="G7828" i="7" s="1"/>
  <c r="I7827" i="7"/>
  <c r="H7827" i="7"/>
  <c r="F7827" i="7"/>
  <c r="G7827" i="7" s="1"/>
  <c r="I7826" i="7"/>
  <c r="H7826" i="7"/>
  <c r="F7826" i="7"/>
  <c r="G7826" i="7" s="1"/>
  <c r="I7825" i="7"/>
  <c r="H7825" i="7"/>
  <c r="F7825" i="7"/>
  <c r="G7825" i="7" s="1"/>
  <c r="I7824" i="7"/>
  <c r="H7824" i="7"/>
  <c r="F7824" i="7"/>
  <c r="G7824" i="7" s="1"/>
  <c r="I7823" i="7"/>
  <c r="H7823" i="7"/>
  <c r="F7823" i="7"/>
  <c r="G7823" i="7" s="1"/>
  <c r="I7822" i="7"/>
  <c r="H7822" i="7"/>
  <c r="F7822" i="7"/>
  <c r="G7822" i="7" s="1"/>
  <c r="I7821" i="7"/>
  <c r="H7821" i="7"/>
  <c r="F7821" i="7"/>
  <c r="G7821" i="7" s="1"/>
  <c r="I7820" i="7"/>
  <c r="H7820" i="7"/>
  <c r="F7820" i="7"/>
  <c r="G7820" i="7" s="1"/>
  <c r="I7819" i="7"/>
  <c r="H7819" i="7"/>
  <c r="F7819" i="7"/>
  <c r="G7819" i="7" s="1"/>
  <c r="I7818" i="7"/>
  <c r="H7818" i="7"/>
  <c r="F7818" i="7"/>
  <c r="G7818" i="7" s="1"/>
  <c r="I7817" i="7"/>
  <c r="H7817" i="7"/>
  <c r="F7817" i="7"/>
  <c r="G7817" i="7" s="1"/>
  <c r="I7816" i="7"/>
  <c r="H7816" i="7"/>
  <c r="F7816" i="7"/>
  <c r="G7816" i="7" s="1"/>
  <c r="I7815" i="7"/>
  <c r="H7815" i="7"/>
  <c r="F7815" i="7"/>
  <c r="G7815" i="7" s="1"/>
  <c r="I7814" i="7"/>
  <c r="H7814" i="7"/>
  <c r="F7814" i="7"/>
  <c r="G7814" i="7" s="1"/>
  <c r="I7813" i="7"/>
  <c r="H7813" i="7"/>
  <c r="F7813" i="7"/>
  <c r="G7813" i="7" s="1"/>
  <c r="I7812" i="7"/>
  <c r="H7812" i="7"/>
  <c r="F7812" i="7"/>
  <c r="G7812" i="7" s="1"/>
  <c r="I7811" i="7"/>
  <c r="H7811" i="7"/>
  <c r="F7811" i="7"/>
  <c r="G7811" i="7" s="1"/>
  <c r="I7810" i="7"/>
  <c r="H7810" i="7"/>
  <c r="F7810" i="7"/>
  <c r="G7810" i="7" s="1"/>
  <c r="I7809" i="7"/>
  <c r="H7809" i="7"/>
  <c r="F7809" i="7"/>
  <c r="G7809" i="7" s="1"/>
  <c r="I7808" i="7"/>
  <c r="H7808" i="7"/>
  <c r="F7808" i="7"/>
  <c r="G7808" i="7" s="1"/>
  <c r="I7807" i="7"/>
  <c r="H7807" i="7"/>
  <c r="F7807" i="7"/>
  <c r="G7807" i="7" s="1"/>
  <c r="I7806" i="7"/>
  <c r="H7806" i="7"/>
  <c r="F7806" i="7"/>
  <c r="G7806" i="7" s="1"/>
  <c r="I7805" i="7"/>
  <c r="H7805" i="7"/>
  <c r="F7805" i="7"/>
  <c r="G7805" i="7" s="1"/>
  <c r="I7804" i="7"/>
  <c r="H7804" i="7"/>
  <c r="F7804" i="7"/>
  <c r="G7804" i="7" s="1"/>
  <c r="I7803" i="7"/>
  <c r="H7803" i="7"/>
  <c r="F7803" i="7"/>
  <c r="G7803" i="7" s="1"/>
  <c r="I7802" i="7"/>
  <c r="H7802" i="7"/>
  <c r="F7802" i="7"/>
  <c r="G7802" i="7" s="1"/>
  <c r="I7801" i="7"/>
  <c r="H7801" i="7"/>
  <c r="F7801" i="7"/>
  <c r="G7801" i="7" s="1"/>
  <c r="I7800" i="7"/>
  <c r="H7800" i="7"/>
  <c r="F7800" i="7"/>
  <c r="G7800" i="7" s="1"/>
  <c r="I7799" i="7"/>
  <c r="H7799" i="7"/>
  <c r="F7799" i="7"/>
  <c r="G7799" i="7" s="1"/>
  <c r="I7798" i="7"/>
  <c r="H7798" i="7"/>
  <c r="F7798" i="7"/>
  <c r="G7798" i="7" s="1"/>
  <c r="I7797" i="7"/>
  <c r="H7797" i="7"/>
  <c r="F7797" i="7"/>
  <c r="G7797" i="7" s="1"/>
  <c r="I7796" i="7"/>
  <c r="H7796" i="7"/>
  <c r="F7796" i="7"/>
  <c r="G7796" i="7" s="1"/>
  <c r="I7795" i="7"/>
  <c r="H7795" i="7"/>
  <c r="F7795" i="7"/>
  <c r="G7795" i="7" s="1"/>
  <c r="I7794" i="7"/>
  <c r="H7794" i="7"/>
  <c r="F7794" i="7"/>
  <c r="G7794" i="7" s="1"/>
  <c r="I7793" i="7"/>
  <c r="H7793" i="7"/>
  <c r="F7793" i="7"/>
  <c r="G7793" i="7" s="1"/>
  <c r="I7792" i="7"/>
  <c r="H7792" i="7"/>
  <c r="F7792" i="7"/>
  <c r="G7792" i="7" s="1"/>
  <c r="I7791" i="7"/>
  <c r="H7791" i="7"/>
  <c r="F7791" i="7"/>
  <c r="G7791" i="7" s="1"/>
  <c r="I7790" i="7"/>
  <c r="H7790" i="7"/>
  <c r="F7790" i="7"/>
  <c r="G7790" i="7" s="1"/>
  <c r="I7789" i="7"/>
  <c r="H7789" i="7"/>
  <c r="F7789" i="7"/>
  <c r="G7789" i="7" s="1"/>
  <c r="I7788" i="7"/>
  <c r="H7788" i="7"/>
  <c r="F7788" i="7"/>
  <c r="G7788" i="7" s="1"/>
  <c r="I7787" i="7"/>
  <c r="H7787" i="7"/>
  <c r="F7787" i="7"/>
  <c r="G7787" i="7" s="1"/>
  <c r="I7786" i="7"/>
  <c r="H7786" i="7"/>
  <c r="F7786" i="7"/>
  <c r="G7786" i="7" s="1"/>
  <c r="I7785" i="7"/>
  <c r="H7785" i="7"/>
  <c r="F7785" i="7"/>
  <c r="G7785" i="7" s="1"/>
  <c r="I7784" i="7"/>
  <c r="H7784" i="7"/>
  <c r="F7784" i="7"/>
  <c r="G7784" i="7" s="1"/>
  <c r="I7783" i="7"/>
  <c r="H7783" i="7"/>
  <c r="F7783" i="7"/>
  <c r="G7783" i="7" s="1"/>
  <c r="I7782" i="7"/>
  <c r="H7782" i="7"/>
  <c r="F7782" i="7"/>
  <c r="G7782" i="7" s="1"/>
  <c r="I7781" i="7"/>
  <c r="H7781" i="7"/>
  <c r="F7781" i="7"/>
  <c r="G7781" i="7" s="1"/>
  <c r="I7780" i="7"/>
  <c r="H7780" i="7"/>
  <c r="F7780" i="7"/>
  <c r="G7780" i="7" s="1"/>
  <c r="I7779" i="7"/>
  <c r="H7779" i="7"/>
  <c r="F7779" i="7"/>
  <c r="G7779" i="7" s="1"/>
  <c r="I7778" i="7"/>
  <c r="H7778" i="7"/>
  <c r="F7778" i="7"/>
  <c r="G7778" i="7" s="1"/>
  <c r="I7777" i="7"/>
  <c r="H7777" i="7"/>
  <c r="F7777" i="7"/>
  <c r="G7777" i="7" s="1"/>
  <c r="I7776" i="7"/>
  <c r="H7776" i="7"/>
  <c r="F7776" i="7"/>
  <c r="G7776" i="7" s="1"/>
  <c r="I7775" i="7"/>
  <c r="H7775" i="7"/>
  <c r="F7775" i="7"/>
  <c r="G7775" i="7" s="1"/>
  <c r="I7774" i="7"/>
  <c r="H7774" i="7"/>
  <c r="F7774" i="7"/>
  <c r="G7774" i="7" s="1"/>
  <c r="I7773" i="7"/>
  <c r="H7773" i="7"/>
  <c r="F7773" i="7"/>
  <c r="G7773" i="7" s="1"/>
  <c r="I7772" i="7"/>
  <c r="H7772" i="7"/>
  <c r="F7772" i="7"/>
  <c r="G7772" i="7" s="1"/>
  <c r="I7771" i="7"/>
  <c r="H7771" i="7"/>
  <c r="F7771" i="7"/>
  <c r="G7771" i="7" s="1"/>
  <c r="I7770" i="7"/>
  <c r="H7770" i="7"/>
  <c r="F7770" i="7"/>
  <c r="G7770" i="7" s="1"/>
  <c r="I7769" i="7"/>
  <c r="H7769" i="7"/>
  <c r="F7769" i="7"/>
  <c r="G7769" i="7" s="1"/>
  <c r="I7768" i="7"/>
  <c r="H7768" i="7"/>
  <c r="F7768" i="7"/>
  <c r="G7768" i="7" s="1"/>
  <c r="I7767" i="7"/>
  <c r="H7767" i="7"/>
  <c r="F7767" i="7"/>
  <c r="G7767" i="7" s="1"/>
  <c r="I7766" i="7"/>
  <c r="H7766" i="7"/>
  <c r="F7766" i="7"/>
  <c r="G7766" i="7" s="1"/>
  <c r="I7765" i="7"/>
  <c r="H7765" i="7"/>
  <c r="F7765" i="7"/>
  <c r="G7765" i="7" s="1"/>
  <c r="I7764" i="7"/>
  <c r="H7764" i="7"/>
  <c r="F7764" i="7"/>
  <c r="G7764" i="7" s="1"/>
  <c r="I7763" i="7"/>
  <c r="H7763" i="7"/>
  <c r="F7763" i="7"/>
  <c r="G7763" i="7" s="1"/>
  <c r="I7762" i="7"/>
  <c r="H7762" i="7"/>
  <c r="F7762" i="7"/>
  <c r="G7762" i="7" s="1"/>
  <c r="I7761" i="7"/>
  <c r="H7761" i="7"/>
  <c r="F7761" i="7"/>
  <c r="G7761" i="7" s="1"/>
  <c r="I7760" i="7"/>
  <c r="H7760" i="7"/>
  <c r="F7760" i="7"/>
  <c r="G7760" i="7" s="1"/>
  <c r="I7759" i="7"/>
  <c r="H7759" i="7"/>
  <c r="F7759" i="7"/>
  <c r="G7759" i="7" s="1"/>
  <c r="I7758" i="7"/>
  <c r="H7758" i="7"/>
  <c r="F7758" i="7"/>
  <c r="G7758" i="7" s="1"/>
  <c r="I7757" i="7"/>
  <c r="H7757" i="7"/>
  <c r="F7757" i="7"/>
  <c r="G7757" i="7" s="1"/>
  <c r="I7756" i="7"/>
  <c r="H7756" i="7"/>
  <c r="F7756" i="7"/>
  <c r="G7756" i="7" s="1"/>
  <c r="I7755" i="7"/>
  <c r="H7755" i="7"/>
  <c r="F7755" i="7"/>
  <c r="G7755" i="7" s="1"/>
  <c r="I7754" i="7"/>
  <c r="H7754" i="7"/>
  <c r="F7754" i="7"/>
  <c r="G7754" i="7" s="1"/>
  <c r="I7753" i="7"/>
  <c r="H7753" i="7"/>
  <c r="F7753" i="7"/>
  <c r="G7753" i="7" s="1"/>
  <c r="I7752" i="7"/>
  <c r="H7752" i="7"/>
  <c r="F7752" i="7"/>
  <c r="G7752" i="7" s="1"/>
  <c r="I7751" i="7"/>
  <c r="H7751" i="7"/>
  <c r="F7751" i="7"/>
  <c r="G7751" i="7" s="1"/>
  <c r="I7750" i="7"/>
  <c r="H7750" i="7"/>
  <c r="F7750" i="7"/>
  <c r="G7750" i="7" s="1"/>
  <c r="I7749" i="7"/>
  <c r="H7749" i="7"/>
  <c r="F7749" i="7"/>
  <c r="G7749" i="7" s="1"/>
  <c r="I7748" i="7"/>
  <c r="H7748" i="7"/>
  <c r="F7748" i="7"/>
  <c r="G7748" i="7" s="1"/>
  <c r="I7747" i="7"/>
  <c r="H7747" i="7"/>
  <c r="F7747" i="7"/>
  <c r="G7747" i="7" s="1"/>
  <c r="I7746" i="7"/>
  <c r="H7746" i="7"/>
  <c r="F7746" i="7"/>
  <c r="G7746" i="7" s="1"/>
  <c r="I7745" i="7"/>
  <c r="H7745" i="7"/>
  <c r="F7745" i="7"/>
  <c r="G7745" i="7" s="1"/>
  <c r="I7744" i="7"/>
  <c r="H7744" i="7"/>
  <c r="F7744" i="7"/>
  <c r="G7744" i="7" s="1"/>
  <c r="I7743" i="7"/>
  <c r="H7743" i="7"/>
  <c r="F7743" i="7"/>
  <c r="G7743" i="7" s="1"/>
  <c r="I7742" i="7"/>
  <c r="H7742" i="7"/>
  <c r="F7742" i="7"/>
  <c r="G7742" i="7" s="1"/>
  <c r="I7741" i="7"/>
  <c r="H7741" i="7"/>
  <c r="F7741" i="7"/>
  <c r="G7741" i="7" s="1"/>
  <c r="I7740" i="7"/>
  <c r="H7740" i="7"/>
  <c r="F7740" i="7"/>
  <c r="G7740" i="7" s="1"/>
  <c r="I7739" i="7"/>
  <c r="H7739" i="7"/>
  <c r="F7739" i="7"/>
  <c r="G7739" i="7" s="1"/>
  <c r="I7738" i="7"/>
  <c r="H7738" i="7"/>
  <c r="F7738" i="7"/>
  <c r="G7738" i="7" s="1"/>
  <c r="I7737" i="7"/>
  <c r="H7737" i="7"/>
  <c r="F7737" i="7"/>
  <c r="G7737" i="7" s="1"/>
  <c r="I7736" i="7"/>
  <c r="H7736" i="7"/>
  <c r="F7736" i="7"/>
  <c r="G7736" i="7" s="1"/>
  <c r="I7735" i="7"/>
  <c r="H7735" i="7"/>
  <c r="F7735" i="7"/>
  <c r="G7735" i="7" s="1"/>
  <c r="I7734" i="7"/>
  <c r="H7734" i="7"/>
  <c r="F7734" i="7"/>
  <c r="G7734" i="7" s="1"/>
  <c r="I7733" i="7"/>
  <c r="H7733" i="7"/>
  <c r="F7733" i="7"/>
  <c r="G7733" i="7" s="1"/>
  <c r="I7732" i="7"/>
  <c r="H7732" i="7"/>
  <c r="F7732" i="7"/>
  <c r="G7732" i="7" s="1"/>
  <c r="I7731" i="7"/>
  <c r="H7731" i="7"/>
  <c r="F7731" i="7"/>
  <c r="G7731" i="7" s="1"/>
  <c r="I7730" i="7"/>
  <c r="H7730" i="7"/>
  <c r="F7730" i="7"/>
  <c r="G7730" i="7" s="1"/>
  <c r="I7729" i="7"/>
  <c r="H7729" i="7"/>
  <c r="F7729" i="7"/>
  <c r="G7729" i="7" s="1"/>
  <c r="I7728" i="7"/>
  <c r="H7728" i="7"/>
  <c r="F7728" i="7"/>
  <c r="G7728" i="7" s="1"/>
  <c r="I7727" i="7"/>
  <c r="H7727" i="7"/>
  <c r="F7727" i="7"/>
  <c r="G7727" i="7" s="1"/>
  <c r="I7726" i="7"/>
  <c r="H7726" i="7"/>
  <c r="F7726" i="7"/>
  <c r="G7726" i="7" s="1"/>
  <c r="I7725" i="7"/>
  <c r="H7725" i="7"/>
  <c r="F7725" i="7"/>
  <c r="G7725" i="7" s="1"/>
  <c r="I7724" i="7"/>
  <c r="H7724" i="7"/>
  <c r="F7724" i="7"/>
  <c r="G7724" i="7" s="1"/>
  <c r="I7723" i="7"/>
  <c r="H7723" i="7"/>
  <c r="F7723" i="7"/>
  <c r="G7723" i="7" s="1"/>
  <c r="I7722" i="7"/>
  <c r="H7722" i="7"/>
  <c r="F7722" i="7"/>
  <c r="G7722" i="7" s="1"/>
  <c r="I7721" i="7"/>
  <c r="H7721" i="7"/>
  <c r="F7721" i="7"/>
  <c r="G7721" i="7" s="1"/>
  <c r="I7720" i="7"/>
  <c r="H7720" i="7"/>
  <c r="F7720" i="7"/>
  <c r="G7720" i="7" s="1"/>
  <c r="I7719" i="7"/>
  <c r="H7719" i="7"/>
  <c r="F7719" i="7"/>
  <c r="G7719" i="7" s="1"/>
  <c r="I7718" i="7"/>
  <c r="H7718" i="7"/>
  <c r="F7718" i="7"/>
  <c r="G7718" i="7" s="1"/>
  <c r="I7717" i="7"/>
  <c r="H7717" i="7"/>
  <c r="F7717" i="7"/>
  <c r="G7717" i="7" s="1"/>
  <c r="I7716" i="7"/>
  <c r="H7716" i="7"/>
  <c r="F7716" i="7"/>
  <c r="G7716" i="7" s="1"/>
  <c r="I7715" i="7"/>
  <c r="H7715" i="7"/>
  <c r="F7715" i="7"/>
  <c r="G7715" i="7" s="1"/>
  <c r="I7714" i="7"/>
  <c r="H7714" i="7"/>
  <c r="F7714" i="7"/>
  <c r="G7714" i="7" s="1"/>
  <c r="I7713" i="7"/>
  <c r="H7713" i="7"/>
  <c r="F7713" i="7"/>
  <c r="G7713" i="7" s="1"/>
  <c r="I7712" i="7"/>
  <c r="H7712" i="7"/>
  <c r="F7712" i="7"/>
  <c r="G7712" i="7" s="1"/>
  <c r="I7711" i="7"/>
  <c r="H7711" i="7"/>
  <c r="F7711" i="7"/>
  <c r="G7711" i="7" s="1"/>
  <c r="I7710" i="7"/>
  <c r="H7710" i="7"/>
  <c r="F7710" i="7"/>
  <c r="G7710" i="7" s="1"/>
  <c r="I7709" i="7"/>
  <c r="H7709" i="7"/>
  <c r="F7709" i="7"/>
  <c r="G7709" i="7" s="1"/>
  <c r="I7708" i="7"/>
  <c r="H7708" i="7"/>
  <c r="F7708" i="7"/>
  <c r="G7708" i="7" s="1"/>
  <c r="I7707" i="7"/>
  <c r="H7707" i="7"/>
  <c r="F7707" i="7"/>
  <c r="G7707" i="7" s="1"/>
  <c r="I7706" i="7"/>
  <c r="H7706" i="7"/>
  <c r="F7706" i="7"/>
  <c r="G7706" i="7" s="1"/>
  <c r="I7705" i="7"/>
  <c r="H7705" i="7"/>
  <c r="F7705" i="7"/>
  <c r="G7705" i="7" s="1"/>
  <c r="I7704" i="7"/>
  <c r="H7704" i="7"/>
  <c r="F7704" i="7"/>
  <c r="G7704" i="7" s="1"/>
  <c r="I7703" i="7"/>
  <c r="H7703" i="7"/>
  <c r="F7703" i="7"/>
  <c r="G7703" i="7" s="1"/>
  <c r="I7702" i="7"/>
  <c r="H7702" i="7"/>
  <c r="F7702" i="7"/>
  <c r="G7702" i="7" s="1"/>
  <c r="I7701" i="7"/>
  <c r="H7701" i="7"/>
  <c r="F7701" i="7"/>
  <c r="G7701" i="7" s="1"/>
  <c r="I7700" i="7"/>
  <c r="H7700" i="7"/>
  <c r="F7700" i="7"/>
  <c r="G7700" i="7" s="1"/>
  <c r="I7699" i="7"/>
  <c r="H7699" i="7"/>
  <c r="F7699" i="7"/>
  <c r="G7699" i="7" s="1"/>
  <c r="I7698" i="7"/>
  <c r="H7698" i="7"/>
  <c r="F7698" i="7"/>
  <c r="G7698" i="7" s="1"/>
  <c r="I7697" i="7"/>
  <c r="H7697" i="7"/>
  <c r="F7697" i="7"/>
  <c r="G7697" i="7" s="1"/>
  <c r="I7696" i="7"/>
  <c r="H7696" i="7"/>
  <c r="F7696" i="7"/>
  <c r="G7696" i="7" s="1"/>
  <c r="I7695" i="7"/>
  <c r="H7695" i="7"/>
  <c r="F7695" i="7"/>
  <c r="G7695" i="7" s="1"/>
  <c r="I7694" i="7"/>
  <c r="H7694" i="7"/>
  <c r="F7694" i="7"/>
  <c r="G7694" i="7" s="1"/>
  <c r="I7693" i="7"/>
  <c r="H7693" i="7"/>
  <c r="F7693" i="7"/>
  <c r="G7693" i="7" s="1"/>
  <c r="I7692" i="7"/>
  <c r="H7692" i="7"/>
  <c r="F7692" i="7"/>
  <c r="G7692" i="7" s="1"/>
  <c r="I7691" i="7"/>
  <c r="H7691" i="7"/>
  <c r="F7691" i="7"/>
  <c r="G7691" i="7" s="1"/>
  <c r="I7690" i="7"/>
  <c r="H7690" i="7"/>
  <c r="F7690" i="7"/>
  <c r="G7690" i="7" s="1"/>
  <c r="I7689" i="7"/>
  <c r="H7689" i="7"/>
  <c r="F7689" i="7"/>
  <c r="G7689" i="7" s="1"/>
  <c r="I7688" i="7"/>
  <c r="H7688" i="7"/>
  <c r="F7688" i="7"/>
  <c r="G7688" i="7" s="1"/>
  <c r="I7687" i="7"/>
  <c r="H7687" i="7"/>
  <c r="F7687" i="7"/>
  <c r="G7687" i="7" s="1"/>
  <c r="I7686" i="7"/>
  <c r="H7686" i="7"/>
  <c r="F7686" i="7"/>
  <c r="G7686" i="7" s="1"/>
  <c r="I7685" i="7"/>
  <c r="H7685" i="7"/>
  <c r="F7685" i="7"/>
  <c r="G7685" i="7" s="1"/>
  <c r="I7684" i="7"/>
  <c r="H7684" i="7"/>
  <c r="F7684" i="7"/>
  <c r="G7684" i="7" s="1"/>
  <c r="I7683" i="7"/>
  <c r="H7683" i="7"/>
  <c r="F7683" i="7"/>
  <c r="G7683" i="7" s="1"/>
  <c r="I7682" i="7"/>
  <c r="H7682" i="7"/>
  <c r="F7682" i="7"/>
  <c r="G7682" i="7" s="1"/>
  <c r="I7681" i="7"/>
  <c r="H7681" i="7"/>
  <c r="F7681" i="7"/>
  <c r="G7681" i="7" s="1"/>
  <c r="I7680" i="7"/>
  <c r="H7680" i="7"/>
  <c r="F7680" i="7"/>
  <c r="G7680" i="7" s="1"/>
  <c r="I7679" i="7"/>
  <c r="H7679" i="7"/>
  <c r="F7679" i="7"/>
  <c r="G7679" i="7" s="1"/>
  <c r="I7678" i="7"/>
  <c r="H7678" i="7"/>
  <c r="F7678" i="7"/>
  <c r="G7678" i="7" s="1"/>
  <c r="I7677" i="7"/>
  <c r="H7677" i="7"/>
  <c r="F7677" i="7"/>
  <c r="G7677" i="7" s="1"/>
  <c r="I7676" i="7"/>
  <c r="H7676" i="7"/>
  <c r="F7676" i="7"/>
  <c r="G7676" i="7" s="1"/>
  <c r="I7675" i="7"/>
  <c r="H7675" i="7"/>
  <c r="F7675" i="7"/>
  <c r="G7675" i="7" s="1"/>
  <c r="I7674" i="7"/>
  <c r="H7674" i="7"/>
  <c r="F7674" i="7"/>
  <c r="G7674" i="7" s="1"/>
  <c r="I7673" i="7"/>
  <c r="H7673" i="7"/>
  <c r="F7673" i="7"/>
  <c r="G7673" i="7" s="1"/>
  <c r="I7672" i="7"/>
  <c r="H7672" i="7"/>
  <c r="F7672" i="7"/>
  <c r="G7672" i="7" s="1"/>
  <c r="I7671" i="7"/>
  <c r="H7671" i="7"/>
  <c r="F7671" i="7"/>
  <c r="G7671" i="7" s="1"/>
  <c r="I7670" i="7"/>
  <c r="H7670" i="7"/>
  <c r="F7670" i="7"/>
  <c r="G7670" i="7" s="1"/>
  <c r="I7669" i="7"/>
  <c r="H7669" i="7"/>
  <c r="F7669" i="7"/>
  <c r="G7669" i="7" s="1"/>
  <c r="I7668" i="7"/>
  <c r="H7668" i="7"/>
  <c r="F7668" i="7"/>
  <c r="G7668" i="7" s="1"/>
  <c r="I7667" i="7"/>
  <c r="H7667" i="7"/>
  <c r="F7667" i="7"/>
  <c r="G7667" i="7" s="1"/>
  <c r="I7666" i="7"/>
  <c r="H7666" i="7"/>
  <c r="F7666" i="7"/>
  <c r="G7666" i="7" s="1"/>
  <c r="I7665" i="7"/>
  <c r="H7665" i="7"/>
  <c r="F7665" i="7"/>
  <c r="G7665" i="7" s="1"/>
  <c r="I7664" i="7"/>
  <c r="H7664" i="7"/>
  <c r="F7664" i="7"/>
  <c r="G7664" i="7" s="1"/>
  <c r="I7663" i="7"/>
  <c r="H7663" i="7"/>
  <c r="F7663" i="7"/>
  <c r="G7663" i="7" s="1"/>
  <c r="I7662" i="7"/>
  <c r="H7662" i="7"/>
  <c r="F7662" i="7"/>
  <c r="G7662" i="7" s="1"/>
  <c r="I7661" i="7"/>
  <c r="H7661" i="7"/>
  <c r="F7661" i="7"/>
  <c r="G7661" i="7" s="1"/>
  <c r="I7660" i="7"/>
  <c r="H7660" i="7"/>
  <c r="F7660" i="7"/>
  <c r="G7660" i="7" s="1"/>
  <c r="I7659" i="7"/>
  <c r="H7659" i="7"/>
  <c r="F7659" i="7"/>
  <c r="G7659" i="7" s="1"/>
  <c r="I7658" i="7"/>
  <c r="H7658" i="7"/>
  <c r="F7658" i="7"/>
  <c r="G7658" i="7" s="1"/>
  <c r="I7657" i="7"/>
  <c r="H7657" i="7"/>
  <c r="F7657" i="7"/>
  <c r="G7657" i="7" s="1"/>
  <c r="I7656" i="7"/>
  <c r="H7656" i="7"/>
  <c r="F7656" i="7"/>
  <c r="G7656" i="7" s="1"/>
  <c r="I7655" i="7"/>
  <c r="H7655" i="7"/>
  <c r="F7655" i="7"/>
  <c r="G7655" i="7" s="1"/>
  <c r="I7654" i="7"/>
  <c r="H7654" i="7"/>
  <c r="F7654" i="7"/>
  <c r="G7654" i="7" s="1"/>
  <c r="I7653" i="7"/>
  <c r="H7653" i="7"/>
  <c r="F7653" i="7"/>
  <c r="G7653" i="7" s="1"/>
  <c r="I7652" i="7"/>
  <c r="H7652" i="7"/>
  <c r="F7652" i="7"/>
  <c r="G7652" i="7" s="1"/>
  <c r="I7651" i="7"/>
  <c r="H7651" i="7"/>
  <c r="F7651" i="7"/>
  <c r="G7651" i="7" s="1"/>
  <c r="I7650" i="7"/>
  <c r="H7650" i="7"/>
  <c r="F7650" i="7"/>
  <c r="G7650" i="7" s="1"/>
  <c r="I7649" i="7"/>
  <c r="H7649" i="7"/>
  <c r="F7649" i="7"/>
  <c r="G7649" i="7" s="1"/>
  <c r="I7648" i="7"/>
  <c r="H7648" i="7"/>
  <c r="F7648" i="7"/>
  <c r="G7648" i="7" s="1"/>
  <c r="I7647" i="7"/>
  <c r="H7647" i="7"/>
  <c r="F7647" i="7"/>
  <c r="G7647" i="7" s="1"/>
  <c r="I7646" i="7"/>
  <c r="H7646" i="7"/>
  <c r="F7646" i="7"/>
  <c r="G7646" i="7" s="1"/>
  <c r="I7645" i="7"/>
  <c r="H7645" i="7"/>
  <c r="F7645" i="7"/>
  <c r="G7645" i="7" s="1"/>
  <c r="I7644" i="7"/>
  <c r="H7644" i="7"/>
  <c r="F7644" i="7"/>
  <c r="G7644" i="7" s="1"/>
  <c r="I7643" i="7"/>
  <c r="H7643" i="7"/>
  <c r="F7643" i="7"/>
  <c r="G7643" i="7" s="1"/>
  <c r="I7642" i="7"/>
  <c r="H7642" i="7"/>
  <c r="F7642" i="7"/>
  <c r="G7642" i="7" s="1"/>
  <c r="I7641" i="7"/>
  <c r="H7641" i="7"/>
  <c r="F7641" i="7"/>
  <c r="G7641" i="7" s="1"/>
  <c r="I7640" i="7"/>
  <c r="H7640" i="7"/>
  <c r="F7640" i="7"/>
  <c r="G7640" i="7" s="1"/>
  <c r="I7639" i="7"/>
  <c r="H7639" i="7"/>
  <c r="F7639" i="7"/>
  <c r="G7639" i="7" s="1"/>
  <c r="I7638" i="7"/>
  <c r="H7638" i="7"/>
  <c r="F7638" i="7"/>
  <c r="G7638" i="7" s="1"/>
  <c r="I7637" i="7"/>
  <c r="H7637" i="7"/>
  <c r="F7637" i="7"/>
  <c r="G7637" i="7" s="1"/>
  <c r="I7636" i="7"/>
  <c r="H7636" i="7"/>
  <c r="F7636" i="7"/>
  <c r="G7636" i="7" s="1"/>
  <c r="I7635" i="7"/>
  <c r="H7635" i="7"/>
  <c r="F7635" i="7"/>
  <c r="G7635" i="7" s="1"/>
  <c r="I7634" i="7"/>
  <c r="H7634" i="7"/>
  <c r="F7634" i="7"/>
  <c r="G7634" i="7" s="1"/>
  <c r="I7633" i="7"/>
  <c r="H7633" i="7"/>
  <c r="F7633" i="7"/>
  <c r="G7633" i="7" s="1"/>
  <c r="I7632" i="7"/>
  <c r="H7632" i="7"/>
  <c r="F7632" i="7"/>
  <c r="G7632" i="7" s="1"/>
  <c r="I7631" i="7"/>
  <c r="H7631" i="7"/>
  <c r="F7631" i="7"/>
  <c r="G7631" i="7" s="1"/>
  <c r="I7630" i="7"/>
  <c r="H7630" i="7"/>
  <c r="F7630" i="7"/>
  <c r="G7630" i="7" s="1"/>
  <c r="I7629" i="7"/>
  <c r="H7629" i="7"/>
  <c r="F7629" i="7"/>
  <c r="G7629" i="7" s="1"/>
  <c r="I7628" i="7"/>
  <c r="H7628" i="7"/>
  <c r="F7628" i="7"/>
  <c r="G7628" i="7" s="1"/>
  <c r="I7627" i="7"/>
  <c r="H7627" i="7"/>
  <c r="F7627" i="7"/>
  <c r="G7627" i="7" s="1"/>
  <c r="I7626" i="7"/>
  <c r="H7626" i="7"/>
  <c r="F7626" i="7"/>
  <c r="G7626" i="7" s="1"/>
  <c r="I7625" i="7"/>
  <c r="H7625" i="7"/>
  <c r="F7625" i="7"/>
  <c r="G7625" i="7" s="1"/>
  <c r="I7624" i="7"/>
  <c r="H7624" i="7"/>
  <c r="F7624" i="7"/>
  <c r="G7624" i="7" s="1"/>
  <c r="I7623" i="7"/>
  <c r="H7623" i="7"/>
  <c r="F7623" i="7"/>
  <c r="G7623" i="7" s="1"/>
  <c r="I7622" i="7"/>
  <c r="H7622" i="7"/>
  <c r="F7622" i="7"/>
  <c r="G7622" i="7" s="1"/>
  <c r="I7621" i="7"/>
  <c r="H7621" i="7"/>
  <c r="F7621" i="7"/>
  <c r="G7621" i="7" s="1"/>
  <c r="I7620" i="7"/>
  <c r="H7620" i="7"/>
  <c r="F7620" i="7"/>
  <c r="G7620" i="7" s="1"/>
  <c r="I7619" i="7"/>
  <c r="H7619" i="7"/>
  <c r="F7619" i="7"/>
  <c r="G7619" i="7" s="1"/>
  <c r="I7618" i="7"/>
  <c r="H7618" i="7"/>
  <c r="F7618" i="7"/>
  <c r="G7618" i="7" s="1"/>
  <c r="I7617" i="7"/>
  <c r="H7617" i="7"/>
  <c r="F7617" i="7"/>
  <c r="G7617" i="7" s="1"/>
  <c r="I7616" i="7"/>
  <c r="H7616" i="7"/>
  <c r="F7616" i="7"/>
  <c r="G7616" i="7" s="1"/>
  <c r="I7615" i="7"/>
  <c r="H7615" i="7"/>
  <c r="F7615" i="7"/>
  <c r="G7615" i="7" s="1"/>
  <c r="I7614" i="7"/>
  <c r="H7614" i="7"/>
  <c r="F7614" i="7"/>
  <c r="G7614" i="7" s="1"/>
  <c r="I7613" i="7"/>
  <c r="H7613" i="7"/>
  <c r="F7613" i="7"/>
  <c r="G7613" i="7" s="1"/>
  <c r="I7612" i="7"/>
  <c r="H7612" i="7"/>
  <c r="F7612" i="7"/>
  <c r="G7612" i="7" s="1"/>
  <c r="I7611" i="7"/>
  <c r="H7611" i="7"/>
  <c r="F7611" i="7"/>
  <c r="G7611" i="7" s="1"/>
  <c r="I7610" i="7"/>
  <c r="H7610" i="7"/>
  <c r="F7610" i="7"/>
  <c r="G7610" i="7" s="1"/>
  <c r="I7609" i="7"/>
  <c r="H7609" i="7"/>
  <c r="F7609" i="7"/>
  <c r="G7609" i="7" s="1"/>
  <c r="I7608" i="7"/>
  <c r="H7608" i="7"/>
  <c r="F7608" i="7"/>
  <c r="G7608" i="7" s="1"/>
  <c r="I7607" i="7"/>
  <c r="H7607" i="7"/>
  <c r="F7607" i="7"/>
  <c r="G7607" i="7" s="1"/>
  <c r="I7606" i="7"/>
  <c r="H7606" i="7"/>
  <c r="F7606" i="7"/>
  <c r="G7606" i="7" s="1"/>
  <c r="I7605" i="7"/>
  <c r="H7605" i="7"/>
  <c r="F7605" i="7"/>
  <c r="G7605" i="7" s="1"/>
  <c r="I7604" i="7"/>
  <c r="H7604" i="7"/>
  <c r="F7604" i="7"/>
  <c r="G7604" i="7" s="1"/>
  <c r="I7603" i="7"/>
  <c r="H7603" i="7"/>
  <c r="F7603" i="7"/>
  <c r="G7603" i="7" s="1"/>
  <c r="I7602" i="7"/>
  <c r="H7602" i="7"/>
  <c r="F7602" i="7"/>
  <c r="G7602" i="7" s="1"/>
  <c r="I7601" i="7"/>
  <c r="H7601" i="7"/>
  <c r="F7601" i="7"/>
  <c r="G7601" i="7" s="1"/>
  <c r="I7600" i="7"/>
  <c r="H7600" i="7"/>
  <c r="F7600" i="7"/>
  <c r="G7600" i="7" s="1"/>
  <c r="I7599" i="7"/>
  <c r="H7599" i="7"/>
  <c r="F7599" i="7"/>
  <c r="G7599" i="7" s="1"/>
  <c r="I7598" i="7"/>
  <c r="H7598" i="7"/>
  <c r="F7598" i="7"/>
  <c r="G7598" i="7" s="1"/>
  <c r="I7597" i="7"/>
  <c r="H7597" i="7"/>
  <c r="F7597" i="7"/>
  <c r="G7597" i="7" s="1"/>
  <c r="I7596" i="7"/>
  <c r="H7596" i="7"/>
  <c r="F7596" i="7"/>
  <c r="G7596" i="7" s="1"/>
  <c r="I7595" i="7"/>
  <c r="H7595" i="7"/>
  <c r="F7595" i="7"/>
  <c r="G7595" i="7" s="1"/>
  <c r="I7594" i="7"/>
  <c r="H7594" i="7"/>
  <c r="F7594" i="7"/>
  <c r="G7594" i="7" s="1"/>
  <c r="I7593" i="7"/>
  <c r="H7593" i="7"/>
  <c r="F7593" i="7"/>
  <c r="G7593" i="7" s="1"/>
  <c r="I7592" i="7"/>
  <c r="H7592" i="7"/>
  <c r="F7592" i="7"/>
  <c r="G7592" i="7" s="1"/>
  <c r="I7591" i="7"/>
  <c r="H7591" i="7"/>
  <c r="F7591" i="7"/>
  <c r="G7591" i="7" s="1"/>
  <c r="I7590" i="7"/>
  <c r="H7590" i="7"/>
  <c r="F7590" i="7"/>
  <c r="G7590" i="7" s="1"/>
  <c r="I7589" i="7"/>
  <c r="H7589" i="7"/>
  <c r="F7589" i="7"/>
  <c r="G7589" i="7" s="1"/>
  <c r="I7588" i="7"/>
  <c r="H7588" i="7"/>
  <c r="F7588" i="7"/>
  <c r="G7588" i="7" s="1"/>
  <c r="I7587" i="7"/>
  <c r="H7587" i="7"/>
  <c r="F7587" i="7"/>
  <c r="G7587" i="7" s="1"/>
  <c r="I7586" i="7"/>
  <c r="H7586" i="7"/>
  <c r="F7586" i="7"/>
  <c r="G7586" i="7" s="1"/>
  <c r="I7585" i="7"/>
  <c r="H7585" i="7"/>
  <c r="F7585" i="7"/>
  <c r="G7585" i="7" s="1"/>
  <c r="I7584" i="7"/>
  <c r="H7584" i="7"/>
  <c r="F7584" i="7"/>
  <c r="G7584" i="7" s="1"/>
  <c r="I7583" i="7"/>
  <c r="H7583" i="7"/>
  <c r="F7583" i="7"/>
  <c r="G7583" i="7" s="1"/>
  <c r="I7582" i="7"/>
  <c r="H7582" i="7"/>
  <c r="F7582" i="7"/>
  <c r="G7582" i="7" s="1"/>
  <c r="I7581" i="7"/>
  <c r="H7581" i="7"/>
  <c r="F7581" i="7"/>
  <c r="G7581" i="7" s="1"/>
  <c r="I7580" i="7"/>
  <c r="H7580" i="7"/>
  <c r="F7580" i="7"/>
  <c r="G7580" i="7" s="1"/>
  <c r="I7579" i="7"/>
  <c r="H7579" i="7"/>
  <c r="F7579" i="7"/>
  <c r="G7579" i="7" s="1"/>
  <c r="I7578" i="7"/>
  <c r="H7578" i="7"/>
  <c r="F7578" i="7"/>
  <c r="G7578" i="7" s="1"/>
  <c r="I7577" i="7"/>
  <c r="H7577" i="7"/>
  <c r="F7577" i="7"/>
  <c r="G7577" i="7" s="1"/>
  <c r="I7576" i="7"/>
  <c r="H7576" i="7"/>
  <c r="F7576" i="7"/>
  <c r="G7576" i="7" s="1"/>
  <c r="I7575" i="7"/>
  <c r="H7575" i="7"/>
  <c r="F7575" i="7"/>
  <c r="G7575" i="7" s="1"/>
  <c r="I7574" i="7"/>
  <c r="H7574" i="7"/>
  <c r="F7574" i="7"/>
  <c r="G7574" i="7" s="1"/>
  <c r="I7573" i="7"/>
  <c r="H7573" i="7"/>
  <c r="F7573" i="7"/>
  <c r="G7573" i="7" s="1"/>
  <c r="I7572" i="7"/>
  <c r="H7572" i="7"/>
  <c r="F7572" i="7"/>
  <c r="G7572" i="7" s="1"/>
  <c r="I7571" i="7"/>
  <c r="H7571" i="7"/>
  <c r="F7571" i="7"/>
  <c r="G7571" i="7" s="1"/>
  <c r="I7570" i="7"/>
  <c r="H7570" i="7"/>
  <c r="F7570" i="7"/>
  <c r="G7570" i="7" s="1"/>
  <c r="I7569" i="7"/>
  <c r="H7569" i="7"/>
  <c r="F7569" i="7"/>
  <c r="G7569" i="7" s="1"/>
  <c r="I7568" i="7"/>
  <c r="H7568" i="7"/>
  <c r="F7568" i="7"/>
  <c r="G7568" i="7" s="1"/>
  <c r="I7567" i="7"/>
  <c r="H7567" i="7"/>
  <c r="F7567" i="7"/>
  <c r="G7567" i="7" s="1"/>
  <c r="I7566" i="7"/>
  <c r="H7566" i="7"/>
  <c r="F7566" i="7"/>
  <c r="G7566" i="7" s="1"/>
  <c r="I7565" i="7"/>
  <c r="H7565" i="7"/>
  <c r="F7565" i="7"/>
  <c r="G7565" i="7" s="1"/>
  <c r="I7564" i="7"/>
  <c r="H7564" i="7"/>
  <c r="F7564" i="7"/>
  <c r="G7564" i="7" s="1"/>
  <c r="I7563" i="7"/>
  <c r="H7563" i="7"/>
  <c r="F7563" i="7"/>
  <c r="G7563" i="7" s="1"/>
  <c r="I7562" i="7"/>
  <c r="H7562" i="7"/>
  <c r="F7562" i="7"/>
  <c r="G7562" i="7" s="1"/>
  <c r="I7561" i="7"/>
  <c r="H7561" i="7"/>
  <c r="F7561" i="7"/>
  <c r="G7561" i="7" s="1"/>
  <c r="I7560" i="7"/>
  <c r="H7560" i="7"/>
  <c r="F7560" i="7"/>
  <c r="G7560" i="7" s="1"/>
  <c r="I7559" i="7"/>
  <c r="H7559" i="7"/>
  <c r="F7559" i="7"/>
  <c r="G7559" i="7" s="1"/>
  <c r="I7558" i="7"/>
  <c r="H7558" i="7"/>
  <c r="F7558" i="7"/>
  <c r="G7558" i="7" s="1"/>
  <c r="I7557" i="7"/>
  <c r="H7557" i="7"/>
  <c r="F7557" i="7"/>
  <c r="G7557" i="7" s="1"/>
  <c r="I7556" i="7"/>
  <c r="H7556" i="7"/>
  <c r="F7556" i="7"/>
  <c r="G7556" i="7" s="1"/>
  <c r="I7555" i="7"/>
  <c r="H7555" i="7"/>
  <c r="F7555" i="7"/>
  <c r="G7555" i="7" s="1"/>
  <c r="I7554" i="7"/>
  <c r="H7554" i="7"/>
  <c r="F7554" i="7"/>
  <c r="G7554" i="7" s="1"/>
  <c r="I7553" i="7"/>
  <c r="H7553" i="7"/>
  <c r="F7553" i="7"/>
  <c r="G7553" i="7" s="1"/>
  <c r="I7552" i="7"/>
  <c r="H7552" i="7"/>
  <c r="F7552" i="7"/>
  <c r="G7552" i="7" s="1"/>
  <c r="I7551" i="7"/>
  <c r="H7551" i="7"/>
  <c r="F7551" i="7"/>
  <c r="G7551" i="7" s="1"/>
  <c r="I7550" i="7"/>
  <c r="H7550" i="7"/>
  <c r="F7550" i="7"/>
  <c r="G7550" i="7" s="1"/>
  <c r="I7549" i="7"/>
  <c r="H7549" i="7"/>
  <c r="F7549" i="7"/>
  <c r="G7549" i="7" s="1"/>
  <c r="I7548" i="7"/>
  <c r="H7548" i="7"/>
  <c r="F7548" i="7"/>
  <c r="G7548" i="7" s="1"/>
  <c r="I7547" i="7"/>
  <c r="H7547" i="7"/>
  <c r="F7547" i="7"/>
  <c r="G7547" i="7" s="1"/>
  <c r="I7546" i="7"/>
  <c r="H7546" i="7"/>
  <c r="F7546" i="7"/>
  <c r="G7546" i="7" s="1"/>
  <c r="I7545" i="7"/>
  <c r="H7545" i="7"/>
  <c r="F7545" i="7"/>
  <c r="G7545" i="7" s="1"/>
  <c r="I7544" i="7"/>
  <c r="H7544" i="7"/>
  <c r="F7544" i="7"/>
  <c r="G7544" i="7" s="1"/>
  <c r="I7543" i="7"/>
  <c r="H7543" i="7"/>
  <c r="F7543" i="7"/>
  <c r="G7543" i="7" s="1"/>
  <c r="I7542" i="7"/>
  <c r="H7542" i="7"/>
  <c r="F7542" i="7"/>
  <c r="G7542" i="7" s="1"/>
  <c r="I7541" i="7"/>
  <c r="H7541" i="7"/>
  <c r="F7541" i="7"/>
  <c r="G7541" i="7" s="1"/>
  <c r="I7540" i="7"/>
  <c r="H7540" i="7"/>
  <c r="F7540" i="7"/>
  <c r="G7540" i="7" s="1"/>
  <c r="I7539" i="7"/>
  <c r="H7539" i="7"/>
  <c r="F7539" i="7"/>
  <c r="G7539" i="7" s="1"/>
  <c r="I7538" i="7"/>
  <c r="H7538" i="7"/>
  <c r="F7538" i="7"/>
  <c r="G7538" i="7" s="1"/>
  <c r="I7537" i="7"/>
  <c r="H7537" i="7"/>
  <c r="F7537" i="7"/>
  <c r="G7537" i="7" s="1"/>
  <c r="I7536" i="7"/>
  <c r="H7536" i="7"/>
  <c r="F7536" i="7"/>
  <c r="G7536" i="7" s="1"/>
  <c r="I7535" i="7"/>
  <c r="H7535" i="7"/>
  <c r="F7535" i="7"/>
  <c r="G7535" i="7" s="1"/>
  <c r="I7534" i="7"/>
  <c r="H7534" i="7"/>
  <c r="F7534" i="7"/>
  <c r="G7534" i="7" s="1"/>
  <c r="I7533" i="7"/>
  <c r="H7533" i="7"/>
  <c r="F7533" i="7"/>
  <c r="G7533" i="7" s="1"/>
  <c r="I7532" i="7"/>
  <c r="H7532" i="7"/>
  <c r="F7532" i="7"/>
  <c r="G7532" i="7" s="1"/>
  <c r="I7531" i="7"/>
  <c r="H7531" i="7"/>
  <c r="F7531" i="7"/>
  <c r="G7531" i="7" s="1"/>
  <c r="I7530" i="7"/>
  <c r="H7530" i="7"/>
  <c r="F7530" i="7"/>
  <c r="G7530" i="7" s="1"/>
  <c r="I7529" i="7"/>
  <c r="H7529" i="7"/>
  <c r="F7529" i="7"/>
  <c r="G7529" i="7" s="1"/>
  <c r="I7528" i="7"/>
  <c r="H7528" i="7"/>
  <c r="F7528" i="7"/>
  <c r="G7528" i="7" s="1"/>
  <c r="I7527" i="7"/>
  <c r="H7527" i="7"/>
  <c r="F7527" i="7"/>
  <c r="G7527" i="7" s="1"/>
  <c r="I7526" i="7"/>
  <c r="H7526" i="7"/>
  <c r="F7526" i="7"/>
  <c r="G7526" i="7" s="1"/>
  <c r="I7525" i="7"/>
  <c r="H7525" i="7"/>
  <c r="F7525" i="7"/>
  <c r="G7525" i="7" s="1"/>
  <c r="I7524" i="7"/>
  <c r="H7524" i="7"/>
  <c r="F7524" i="7"/>
  <c r="G7524" i="7" s="1"/>
  <c r="I7523" i="7"/>
  <c r="H7523" i="7"/>
  <c r="F7523" i="7"/>
  <c r="G7523" i="7" s="1"/>
  <c r="I7522" i="7"/>
  <c r="H7522" i="7"/>
  <c r="F7522" i="7"/>
  <c r="G7522" i="7" s="1"/>
  <c r="I7521" i="7"/>
  <c r="H7521" i="7"/>
  <c r="F7521" i="7"/>
  <c r="G7521" i="7" s="1"/>
  <c r="I7520" i="7"/>
  <c r="H7520" i="7"/>
  <c r="F7520" i="7"/>
  <c r="G7520" i="7" s="1"/>
  <c r="I7519" i="7"/>
  <c r="H7519" i="7"/>
  <c r="F7519" i="7"/>
  <c r="G7519" i="7" s="1"/>
  <c r="I7518" i="7"/>
  <c r="H7518" i="7"/>
  <c r="F7518" i="7"/>
  <c r="G7518" i="7" s="1"/>
  <c r="I7517" i="7"/>
  <c r="H7517" i="7"/>
  <c r="F7517" i="7"/>
  <c r="G7517" i="7" s="1"/>
  <c r="I7516" i="7"/>
  <c r="H7516" i="7"/>
  <c r="F7516" i="7"/>
  <c r="G7516" i="7" s="1"/>
  <c r="I7515" i="7"/>
  <c r="H7515" i="7"/>
  <c r="F7515" i="7"/>
  <c r="G7515" i="7" s="1"/>
  <c r="I7514" i="7"/>
  <c r="H7514" i="7"/>
  <c r="F7514" i="7"/>
  <c r="G7514" i="7" s="1"/>
  <c r="I7513" i="7"/>
  <c r="H7513" i="7"/>
  <c r="F7513" i="7"/>
  <c r="G7513" i="7" s="1"/>
  <c r="I7512" i="7"/>
  <c r="H7512" i="7"/>
  <c r="F7512" i="7"/>
  <c r="G7512" i="7" s="1"/>
  <c r="I7511" i="7"/>
  <c r="H7511" i="7"/>
  <c r="F7511" i="7"/>
  <c r="G7511" i="7" s="1"/>
  <c r="I7510" i="7"/>
  <c r="H7510" i="7"/>
  <c r="F7510" i="7"/>
  <c r="G7510" i="7" s="1"/>
  <c r="I7509" i="7"/>
  <c r="H7509" i="7"/>
  <c r="F7509" i="7"/>
  <c r="G7509" i="7" s="1"/>
  <c r="I7508" i="7"/>
  <c r="H7508" i="7"/>
  <c r="F7508" i="7"/>
  <c r="G7508" i="7" s="1"/>
  <c r="I7507" i="7"/>
  <c r="H7507" i="7"/>
  <c r="F7507" i="7"/>
  <c r="G7507" i="7" s="1"/>
  <c r="I7506" i="7"/>
  <c r="H7506" i="7"/>
  <c r="F7506" i="7"/>
  <c r="G7506" i="7" s="1"/>
  <c r="I7505" i="7"/>
  <c r="H7505" i="7"/>
  <c r="F7505" i="7"/>
  <c r="G7505" i="7" s="1"/>
  <c r="I7504" i="7"/>
  <c r="H7504" i="7"/>
  <c r="F7504" i="7"/>
  <c r="G7504" i="7" s="1"/>
  <c r="I7503" i="7"/>
  <c r="H7503" i="7"/>
  <c r="F7503" i="7"/>
  <c r="G7503" i="7" s="1"/>
  <c r="I7502" i="7"/>
  <c r="H7502" i="7"/>
  <c r="F7502" i="7"/>
  <c r="G7502" i="7" s="1"/>
  <c r="I7501" i="7"/>
  <c r="H7501" i="7"/>
  <c r="F7501" i="7"/>
  <c r="G7501" i="7" s="1"/>
  <c r="I7500" i="7"/>
  <c r="H7500" i="7"/>
  <c r="F7500" i="7"/>
  <c r="G7500" i="7" s="1"/>
  <c r="I7499" i="7"/>
  <c r="H7499" i="7"/>
  <c r="F7499" i="7"/>
  <c r="G7499" i="7" s="1"/>
  <c r="I7498" i="7"/>
  <c r="H7498" i="7"/>
  <c r="F7498" i="7"/>
  <c r="G7498" i="7" s="1"/>
  <c r="I7497" i="7"/>
  <c r="H7497" i="7"/>
  <c r="F7497" i="7"/>
  <c r="G7497" i="7" s="1"/>
  <c r="I7496" i="7"/>
  <c r="H7496" i="7"/>
  <c r="F7496" i="7"/>
  <c r="G7496" i="7" s="1"/>
  <c r="I7495" i="7"/>
  <c r="H7495" i="7"/>
  <c r="F7495" i="7"/>
  <c r="G7495" i="7" s="1"/>
  <c r="I7494" i="7"/>
  <c r="H7494" i="7"/>
  <c r="F7494" i="7"/>
  <c r="G7494" i="7" s="1"/>
  <c r="I7493" i="7"/>
  <c r="H7493" i="7"/>
  <c r="F7493" i="7"/>
  <c r="G7493" i="7" s="1"/>
  <c r="I7492" i="7"/>
  <c r="H7492" i="7"/>
  <c r="F7492" i="7"/>
  <c r="G7492" i="7" s="1"/>
  <c r="I7491" i="7"/>
  <c r="H7491" i="7"/>
  <c r="F7491" i="7"/>
  <c r="G7491" i="7" s="1"/>
  <c r="I7490" i="7"/>
  <c r="H7490" i="7"/>
  <c r="F7490" i="7"/>
  <c r="G7490" i="7" s="1"/>
  <c r="I7489" i="7"/>
  <c r="H7489" i="7"/>
  <c r="F7489" i="7"/>
  <c r="G7489" i="7" s="1"/>
  <c r="I7488" i="7"/>
  <c r="H7488" i="7"/>
  <c r="F7488" i="7"/>
  <c r="G7488" i="7" s="1"/>
  <c r="I7487" i="7"/>
  <c r="H7487" i="7"/>
  <c r="F7487" i="7"/>
  <c r="G7487" i="7" s="1"/>
  <c r="I7486" i="7"/>
  <c r="H7486" i="7"/>
  <c r="F7486" i="7"/>
  <c r="G7486" i="7" s="1"/>
  <c r="I7485" i="7"/>
  <c r="H7485" i="7"/>
  <c r="F7485" i="7"/>
  <c r="G7485" i="7" s="1"/>
  <c r="I7484" i="7"/>
  <c r="H7484" i="7"/>
  <c r="F7484" i="7"/>
  <c r="G7484" i="7" s="1"/>
  <c r="I7483" i="7"/>
  <c r="H7483" i="7"/>
  <c r="F7483" i="7"/>
  <c r="G7483" i="7" s="1"/>
  <c r="I7482" i="7"/>
  <c r="H7482" i="7"/>
  <c r="F7482" i="7"/>
  <c r="G7482" i="7" s="1"/>
  <c r="I7481" i="7"/>
  <c r="H7481" i="7"/>
  <c r="F7481" i="7"/>
  <c r="G7481" i="7" s="1"/>
  <c r="I7480" i="7"/>
  <c r="H7480" i="7"/>
  <c r="F7480" i="7"/>
  <c r="G7480" i="7" s="1"/>
  <c r="I7479" i="7"/>
  <c r="H7479" i="7"/>
  <c r="F7479" i="7"/>
  <c r="G7479" i="7" s="1"/>
  <c r="I7478" i="7"/>
  <c r="H7478" i="7"/>
  <c r="F7478" i="7"/>
  <c r="G7478" i="7" s="1"/>
  <c r="I7477" i="7"/>
  <c r="H7477" i="7"/>
  <c r="F7477" i="7"/>
  <c r="G7477" i="7" s="1"/>
  <c r="I7476" i="7"/>
  <c r="H7476" i="7"/>
  <c r="F7476" i="7"/>
  <c r="G7476" i="7" s="1"/>
  <c r="I7475" i="7"/>
  <c r="H7475" i="7"/>
  <c r="F7475" i="7"/>
  <c r="G7475" i="7" s="1"/>
  <c r="I7474" i="7"/>
  <c r="H7474" i="7"/>
  <c r="F7474" i="7"/>
  <c r="G7474" i="7" s="1"/>
  <c r="I7473" i="7"/>
  <c r="H7473" i="7"/>
  <c r="F7473" i="7"/>
  <c r="G7473" i="7" s="1"/>
  <c r="I7472" i="7"/>
  <c r="H7472" i="7"/>
  <c r="F7472" i="7"/>
  <c r="G7472" i="7" s="1"/>
  <c r="I7471" i="7"/>
  <c r="H7471" i="7"/>
  <c r="F7471" i="7"/>
  <c r="G7471" i="7" s="1"/>
  <c r="I7470" i="7"/>
  <c r="H7470" i="7"/>
  <c r="F7470" i="7"/>
  <c r="G7470" i="7" s="1"/>
  <c r="I7469" i="7"/>
  <c r="H7469" i="7"/>
  <c r="F7469" i="7"/>
  <c r="G7469" i="7" s="1"/>
  <c r="I7468" i="7"/>
  <c r="H7468" i="7"/>
  <c r="F7468" i="7"/>
  <c r="G7468" i="7" s="1"/>
  <c r="I7467" i="7"/>
  <c r="H7467" i="7"/>
  <c r="F7467" i="7"/>
  <c r="G7467" i="7" s="1"/>
  <c r="I7466" i="7"/>
  <c r="H7466" i="7"/>
  <c r="F7466" i="7"/>
  <c r="G7466" i="7" s="1"/>
  <c r="I7465" i="7"/>
  <c r="H7465" i="7"/>
  <c r="F7465" i="7"/>
  <c r="G7465" i="7" s="1"/>
  <c r="I7464" i="7"/>
  <c r="H7464" i="7"/>
  <c r="F7464" i="7"/>
  <c r="G7464" i="7" s="1"/>
  <c r="I7463" i="7"/>
  <c r="H7463" i="7"/>
  <c r="F7463" i="7"/>
  <c r="G7463" i="7" s="1"/>
  <c r="I7462" i="7"/>
  <c r="H7462" i="7"/>
  <c r="F7462" i="7"/>
  <c r="G7462" i="7" s="1"/>
  <c r="I7461" i="7"/>
  <c r="H7461" i="7"/>
  <c r="F7461" i="7"/>
  <c r="G7461" i="7" s="1"/>
  <c r="I7460" i="7"/>
  <c r="H7460" i="7"/>
  <c r="F7460" i="7"/>
  <c r="G7460" i="7" s="1"/>
  <c r="I7459" i="7"/>
  <c r="H7459" i="7"/>
  <c r="F7459" i="7"/>
  <c r="G7459" i="7" s="1"/>
  <c r="I7458" i="7"/>
  <c r="H7458" i="7"/>
  <c r="F7458" i="7"/>
  <c r="G7458" i="7" s="1"/>
  <c r="I7457" i="7"/>
  <c r="H7457" i="7"/>
  <c r="F7457" i="7"/>
  <c r="G7457" i="7" s="1"/>
  <c r="I7456" i="7"/>
  <c r="H7456" i="7"/>
  <c r="F7456" i="7"/>
  <c r="G7456" i="7" s="1"/>
  <c r="I7455" i="7"/>
  <c r="H7455" i="7"/>
  <c r="F7455" i="7"/>
  <c r="G7455" i="7" s="1"/>
  <c r="I7454" i="7"/>
  <c r="H7454" i="7"/>
  <c r="F7454" i="7"/>
  <c r="G7454" i="7" s="1"/>
  <c r="I7453" i="7"/>
  <c r="H7453" i="7"/>
  <c r="F7453" i="7"/>
  <c r="G7453" i="7" s="1"/>
  <c r="I7452" i="7"/>
  <c r="H7452" i="7"/>
  <c r="F7452" i="7"/>
  <c r="G7452" i="7" s="1"/>
  <c r="I7451" i="7"/>
  <c r="H7451" i="7"/>
  <c r="F7451" i="7"/>
  <c r="G7451" i="7" s="1"/>
  <c r="I7450" i="7"/>
  <c r="H7450" i="7"/>
  <c r="F7450" i="7"/>
  <c r="G7450" i="7" s="1"/>
  <c r="I7449" i="7"/>
  <c r="H7449" i="7"/>
  <c r="F7449" i="7"/>
  <c r="G7449" i="7" s="1"/>
  <c r="I7448" i="7"/>
  <c r="H7448" i="7"/>
  <c r="F7448" i="7"/>
  <c r="G7448" i="7" s="1"/>
  <c r="I7447" i="7"/>
  <c r="H7447" i="7"/>
  <c r="F7447" i="7"/>
  <c r="G7447" i="7" s="1"/>
  <c r="I7446" i="7"/>
  <c r="H7446" i="7"/>
  <c r="F7446" i="7"/>
  <c r="G7446" i="7" s="1"/>
  <c r="I7445" i="7"/>
  <c r="H7445" i="7"/>
  <c r="F7445" i="7"/>
  <c r="G7445" i="7" s="1"/>
  <c r="I7444" i="7"/>
  <c r="H7444" i="7"/>
  <c r="F7444" i="7"/>
  <c r="G7444" i="7" s="1"/>
  <c r="I7443" i="7"/>
  <c r="H7443" i="7"/>
  <c r="F7443" i="7"/>
  <c r="G7443" i="7" s="1"/>
  <c r="I7442" i="7"/>
  <c r="H7442" i="7"/>
  <c r="F7442" i="7"/>
  <c r="G7442" i="7" s="1"/>
  <c r="I7441" i="7"/>
  <c r="H7441" i="7"/>
  <c r="F7441" i="7"/>
  <c r="G7441" i="7" s="1"/>
  <c r="I7440" i="7"/>
  <c r="H7440" i="7"/>
  <c r="F7440" i="7"/>
  <c r="G7440" i="7" s="1"/>
  <c r="I7439" i="7"/>
  <c r="H7439" i="7"/>
  <c r="F7439" i="7"/>
  <c r="G7439" i="7" s="1"/>
  <c r="I7438" i="7"/>
  <c r="H7438" i="7"/>
  <c r="F7438" i="7"/>
  <c r="G7438" i="7" s="1"/>
  <c r="I7437" i="7"/>
  <c r="H7437" i="7"/>
  <c r="F7437" i="7"/>
  <c r="G7437" i="7" s="1"/>
  <c r="I7436" i="7"/>
  <c r="H7436" i="7"/>
  <c r="F7436" i="7"/>
  <c r="G7436" i="7" s="1"/>
  <c r="I7435" i="7"/>
  <c r="H7435" i="7"/>
  <c r="F7435" i="7"/>
  <c r="G7435" i="7" s="1"/>
  <c r="I7434" i="7"/>
  <c r="H7434" i="7"/>
  <c r="F7434" i="7"/>
  <c r="G7434" i="7" s="1"/>
  <c r="I7433" i="7"/>
  <c r="H7433" i="7"/>
  <c r="F7433" i="7"/>
  <c r="G7433" i="7" s="1"/>
  <c r="I7432" i="7"/>
  <c r="H7432" i="7"/>
  <c r="F7432" i="7"/>
  <c r="G7432" i="7" s="1"/>
  <c r="I7431" i="7"/>
  <c r="H7431" i="7"/>
  <c r="F7431" i="7"/>
  <c r="G7431" i="7" s="1"/>
  <c r="I7430" i="7"/>
  <c r="H7430" i="7"/>
  <c r="F7430" i="7"/>
  <c r="G7430" i="7" s="1"/>
  <c r="I7429" i="7"/>
  <c r="H7429" i="7"/>
  <c r="F7429" i="7"/>
  <c r="G7429" i="7" s="1"/>
  <c r="I7428" i="7"/>
  <c r="H7428" i="7"/>
  <c r="F7428" i="7"/>
  <c r="G7428" i="7" s="1"/>
  <c r="I7427" i="7"/>
  <c r="H7427" i="7"/>
  <c r="F7427" i="7"/>
  <c r="G7427" i="7" s="1"/>
  <c r="I7426" i="7"/>
  <c r="H7426" i="7"/>
  <c r="F7426" i="7"/>
  <c r="G7426" i="7" s="1"/>
  <c r="I7425" i="7"/>
  <c r="H7425" i="7"/>
  <c r="F7425" i="7"/>
  <c r="G7425" i="7" s="1"/>
  <c r="I7424" i="7"/>
  <c r="H7424" i="7"/>
  <c r="F7424" i="7"/>
  <c r="G7424" i="7" s="1"/>
  <c r="I7423" i="7"/>
  <c r="H7423" i="7"/>
  <c r="F7423" i="7"/>
  <c r="G7423" i="7" s="1"/>
  <c r="I7422" i="7"/>
  <c r="H7422" i="7"/>
  <c r="F7422" i="7"/>
  <c r="G7422" i="7" s="1"/>
  <c r="I7421" i="7"/>
  <c r="H7421" i="7"/>
  <c r="F7421" i="7"/>
  <c r="G7421" i="7" s="1"/>
  <c r="I7420" i="7"/>
  <c r="H7420" i="7"/>
  <c r="F7420" i="7"/>
  <c r="G7420" i="7" s="1"/>
  <c r="I7419" i="7"/>
  <c r="H7419" i="7"/>
  <c r="F7419" i="7"/>
  <c r="G7419" i="7" s="1"/>
  <c r="I7418" i="7"/>
  <c r="H7418" i="7"/>
  <c r="F7418" i="7"/>
  <c r="G7418" i="7" s="1"/>
  <c r="I7417" i="7"/>
  <c r="H7417" i="7"/>
  <c r="F7417" i="7"/>
  <c r="G7417" i="7" s="1"/>
  <c r="I7416" i="7"/>
  <c r="H7416" i="7"/>
  <c r="F7416" i="7"/>
  <c r="G7416" i="7" s="1"/>
  <c r="I7415" i="7"/>
  <c r="H7415" i="7"/>
  <c r="F7415" i="7"/>
  <c r="G7415" i="7" s="1"/>
  <c r="I7414" i="7"/>
  <c r="H7414" i="7"/>
  <c r="F7414" i="7"/>
  <c r="G7414" i="7" s="1"/>
  <c r="I7413" i="7"/>
  <c r="H7413" i="7"/>
  <c r="F7413" i="7"/>
  <c r="G7413" i="7" s="1"/>
  <c r="I7412" i="7"/>
  <c r="H7412" i="7"/>
  <c r="F7412" i="7"/>
  <c r="G7412" i="7" s="1"/>
  <c r="I7411" i="7"/>
  <c r="H7411" i="7"/>
  <c r="F7411" i="7"/>
  <c r="G7411" i="7" s="1"/>
  <c r="I7410" i="7"/>
  <c r="H7410" i="7"/>
  <c r="F7410" i="7"/>
  <c r="G7410" i="7" s="1"/>
  <c r="I7409" i="7"/>
  <c r="H7409" i="7"/>
  <c r="F7409" i="7"/>
  <c r="G7409" i="7" s="1"/>
  <c r="I7408" i="7"/>
  <c r="H7408" i="7"/>
  <c r="F7408" i="7"/>
  <c r="G7408" i="7" s="1"/>
  <c r="I7407" i="7"/>
  <c r="H7407" i="7"/>
  <c r="F7407" i="7"/>
  <c r="G7407" i="7" s="1"/>
  <c r="I7406" i="7"/>
  <c r="H7406" i="7"/>
  <c r="F7406" i="7"/>
  <c r="G7406" i="7" s="1"/>
  <c r="I7405" i="7"/>
  <c r="H7405" i="7"/>
  <c r="F7405" i="7"/>
  <c r="G7405" i="7" s="1"/>
  <c r="I7404" i="7"/>
  <c r="H7404" i="7"/>
  <c r="F7404" i="7"/>
  <c r="G7404" i="7" s="1"/>
  <c r="I7403" i="7"/>
  <c r="H7403" i="7"/>
  <c r="F7403" i="7"/>
  <c r="G7403" i="7" s="1"/>
  <c r="I7402" i="7"/>
  <c r="H7402" i="7"/>
  <c r="F7402" i="7"/>
  <c r="G7402" i="7" s="1"/>
  <c r="I7401" i="7"/>
  <c r="H7401" i="7"/>
  <c r="F7401" i="7"/>
  <c r="G7401" i="7" s="1"/>
  <c r="I7400" i="7"/>
  <c r="H7400" i="7"/>
  <c r="F7400" i="7"/>
  <c r="G7400" i="7" s="1"/>
  <c r="I7399" i="7"/>
  <c r="H7399" i="7"/>
  <c r="F7399" i="7"/>
  <c r="G7399" i="7" s="1"/>
  <c r="I7398" i="7"/>
  <c r="H7398" i="7"/>
  <c r="F7398" i="7"/>
  <c r="G7398" i="7" s="1"/>
  <c r="I7397" i="7"/>
  <c r="H7397" i="7"/>
  <c r="F7397" i="7"/>
  <c r="G7397" i="7" s="1"/>
  <c r="I7396" i="7"/>
  <c r="H7396" i="7"/>
  <c r="F7396" i="7"/>
  <c r="G7396" i="7" s="1"/>
  <c r="I7395" i="7"/>
  <c r="H7395" i="7"/>
  <c r="F7395" i="7"/>
  <c r="G7395" i="7" s="1"/>
  <c r="I7394" i="7"/>
  <c r="H7394" i="7"/>
  <c r="F7394" i="7"/>
  <c r="G7394" i="7" s="1"/>
  <c r="I7393" i="7"/>
  <c r="H7393" i="7"/>
  <c r="F7393" i="7"/>
  <c r="G7393" i="7" s="1"/>
  <c r="I7392" i="7"/>
  <c r="H7392" i="7"/>
  <c r="F7392" i="7"/>
  <c r="G7392" i="7" s="1"/>
  <c r="I7391" i="7"/>
  <c r="H7391" i="7"/>
  <c r="F7391" i="7"/>
  <c r="G7391" i="7" s="1"/>
  <c r="I7390" i="7"/>
  <c r="H7390" i="7"/>
  <c r="F7390" i="7"/>
  <c r="G7390" i="7" s="1"/>
  <c r="I7389" i="7"/>
  <c r="H7389" i="7"/>
  <c r="F7389" i="7"/>
  <c r="G7389" i="7" s="1"/>
  <c r="I7388" i="7"/>
  <c r="H7388" i="7"/>
  <c r="F7388" i="7"/>
  <c r="G7388" i="7" s="1"/>
  <c r="I7387" i="7"/>
  <c r="H7387" i="7"/>
  <c r="F7387" i="7"/>
  <c r="G7387" i="7" s="1"/>
  <c r="I7386" i="7"/>
  <c r="H7386" i="7"/>
  <c r="F7386" i="7"/>
  <c r="G7386" i="7" s="1"/>
  <c r="I7385" i="7"/>
  <c r="H7385" i="7"/>
  <c r="F7385" i="7"/>
  <c r="G7385" i="7" s="1"/>
  <c r="I7384" i="7"/>
  <c r="H7384" i="7"/>
  <c r="F7384" i="7"/>
  <c r="G7384" i="7" s="1"/>
  <c r="I7383" i="7"/>
  <c r="H7383" i="7"/>
  <c r="F7383" i="7"/>
  <c r="G7383" i="7" s="1"/>
  <c r="I7382" i="7"/>
  <c r="H7382" i="7"/>
  <c r="F7382" i="7"/>
  <c r="G7382" i="7" s="1"/>
  <c r="I7381" i="7"/>
  <c r="H7381" i="7"/>
  <c r="F7381" i="7"/>
  <c r="G7381" i="7" s="1"/>
  <c r="I7380" i="7"/>
  <c r="H7380" i="7"/>
  <c r="F7380" i="7"/>
  <c r="G7380" i="7" s="1"/>
  <c r="I7379" i="7"/>
  <c r="H7379" i="7"/>
  <c r="F7379" i="7"/>
  <c r="G7379" i="7" s="1"/>
  <c r="I7378" i="7"/>
  <c r="H7378" i="7"/>
  <c r="F7378" i="7"/>
  <c r="G7378" i="7" s="1"/>
  <c r="I7377" i="7"/>
  <c r="H7377" i="7"/>
  <c r="F7377" i="7"/>
  <c r="G7377" i="7" s="1"/>
  <c r="I7376" i="7"/>
  <c r="H7376" i="7"/>
  <c r="F7376" i="7"/>
  <c r="G7376" i="7" s="1"/>
  <c r="I7375" i="7"/>
  <c r="H7375" i="7"/>
  <c r="F7375" i="7"/>
  <c r="G7375" i="7" s="1"/>
  <c r="I7374" i="7"/>
  <c r="H7374" i="7"/>
  <c r="F7374" i="7"/>
  <c r="G7374" i="7" s="1"/>
  <c r="I7373" i="7"/>
  <c r="H7373" i="7"/>
  <c r="F7373" i="7"/>
  <c r="G7373" i="7" s="1"/>
  <c r="I7372" i="7"/>
  <c r="H7372" i="7"/>
  <c r="F7372" i="7"/>
  <c r="G7372" i="7" s="1"/>
  <c r="I7371" i="7"/>
  <c r="H7371" i="7"/>
  <c r="F7371" i="7"/>
  <c r="G7371" i="7" s="1"/>
  <c r="I7370" i="7"/>
  <c r="H7370" i="7"/>
  <c r="F7370" i="7"/>
  <c r="G7370" i="7" s="1"/>
  <c r="I7369" i="7"/>
  <c r="H7369" i="7"/>
  <c r="F7369" i="7"/>
  <c r="G7369" i="7" s="1"/>
  <c r="I7368" i="7"/>
  <c r="H7368" i="7"/>
  <c r="F7368" i="7"/>
  <c r="G7368" i="7" s="1"/>
  <c r="I7367" i="7"/>
  <c r="H7367" i="7"/>
  <c r="F7367" i="7"/>
  <c r="G7367" i="7" s="1"/>
  <c r="I7366" i="7"/>
  <c r="H7366" i="7"/>
  <c r="F7366" i="7"/>
  <c r="G7366" i="7" s="1"/>
  <c r="I7365" i="7"/>
  <c r="H7365" i="7"/>
  <c r="F7365" i="7"/>
  <c r="G7365" i="7" s="1"/>
  <c r="I7364" i="7"/>
  <c r="H7364" i="7"/>
  <c r="F7364" i="7"/>
  <c r="G7364" i="7" s="1"/>
  <c r="I7363" i="7"/>
  <c r="H7363" i="7"/>
  <c r="F7363" i="7"/>
  <c r="G7363" i="7" s="1"/>
  <c r="I7362" i="7"/>
  <c r="H7362" i="7"/>
  <c r="F7362" i="7"/>
  <c r="G7362" i="7" s="1"/>
  <c r="I7361" i="7"/>
  <c r="H7361" i="7"/>
  <c r="F7361" i="7"/>
  <c r="G7361" i="7" s="1"/>
  <c r="I7360" i="7"/>
  <c r="H7360" i="7"/>
  <c r="F7360" i="7"/>
  <c r="G7360" i="7" s="1"/>
  <c r="I7359" i="7"/>
  <c r="H7359" i="7"/>
  <c r="F7359" i="7"/>
  <c r="G7359" i="7" s="1"/>
  <c r="I7358" i="7"/>
  <c r="H7358" i="7"/>
  <c r="F7358" i="7"/>
  <c r="G7358" i="7" s="1"/>
  <c r="I7357" i="7"/>
  <c r="H7357" i="7"/>
  <c r="F7357" i="7"/>
  <c r="G7357" i="7" s="1"/>
  <c r="I7356" i="7"/>
  <c r="H7356" i="7"/>
  <c r="F7356" i="7"/>
  <c r="G7356" i="7" s="1"/>
  <c r="I7355" i="7"/>
  <c r="H7355" i="7"/>
  <c r="F7355" i="7"/>
  <c r="G7355" i="7" s="1"/>
  <c r="I7354" i="7"/>
  <c r="H7354" i="7"/>
  <c r="F7354" i="7"/>
  <c r="G7354" i="7" s="1"/>
  <c r="I7353" i="7"/>
  <c r="H7353" i="7"/>
  <c r="F7353" i="7"/>
  <c r="G7353" i="7" s="1"/>
  <c r="I7352" i="7"/>
  <c r="H7352" i="7"/>
  <c r="F7352" i="7"/>
  <c r="G7352" i="7" s="1"/>
  <c r="I7351" i="7"/>
  <c r="H7351" i="7"/>
  <c r="F7351" i="7"/>
  <c r="G7351" i="7" s="1"/>
  <c r="I7350" i="7"/>
  <c r="H7350" i="7"/>
  <c r="F7350" i="7"/>
  <c r="G7350" i="7" s="1"/>
  <c r="I7349" i="7"/>
  <c r="H7349" i="7"/>
  <c r="F7349" i="7"/>
  <c r="G7349" i="7" s="1"/>
  <c r="I7348" i="7"/>
  <c r="H7348" i="7"/>
  <c r="F7348" i="7"/>
  <c r="G7348" i="7" s="1"/>
  <c r="I7347" i="7"/>
  <c r="H7347" i="7"/>
  <c r="F7347" i="7"/>
  <c r="G7347" i="7" s="1"/>
  <c r="I7346" i="7"/>
  <c r="H7346" i="7"/>
  <c r="F7346" i="7"/>
  <c r="G7346" i="7" s="1"/>
  <c r="I7345" i="7"/>
  <c r="H7345" i="7"/>
  <c r="F7345" i="7"/>
  <c r="G7345" i="7" s="1"/>
  <c r="I7344" i="7"/>
  <c r="H7344" i="7"/>
  <c r="F7344" i="7"/>
  <c r="G7344" i="7" s="1"/>
  <c r="I7343" i="7"/>
  <c r="H7343" i="7"/>
  <c r="F7343" i="7"/>
  <c r="G7343" i="7" s="1"/>
  <c r="I7342" i="7"/>
  <c r="H7342" i="7"/>
  <c r="F7342" i="7"/>
  <c r="G7342" i="7" s="1"/>
  <c r="I7341" i="7"/>
  <c r="H7341" i="7"/>
  <c r="F7341" i="7"/>
  <c r="G7341" i="7" s="1"/>
  <c r="I7340" i="7"/>
  <c r="H7340" i="7"/>
  <c r="F7340" i="7"/>
  <c r="G7340" i="7" s="1"/>
  <c r="I7339" i="7"/>
  <c r="H7339" i="7"/>
  <c r="F7339" i="7"/>
  <c r="G7339" i="7" s="1"/>
  <c r="I7338" i="7"/>
  <c r="H7338" i="7"/>
  <c r="F7338" i="7"/>
  <c r="G7338" i="7" s="1"/>
  <c r="I7337" i="7"/>
  <c r="H7337" i="7"/>
  <c r="F7337" i="7"/>
  <c r="G7337" i="7" s="1"/>
  <c r="I7336" i="7"/>
  <c r="H7336" i="7"/>
  <c r="F7336" i="7"/>
  <c r="G7336" i="7" s="1"/>
  <c r="I7335" i="7"/>
  <c r="H7335" i="7"/>
  <c r="F7335" i="7"/>
  <c r="G7335" i="7" s="1"/>
  <c r="I7334" i="7"/>
  <c r="H7334" i="7"/>
  <c r="F7334" i="7"/>
  <c r="G7334" i="7" s="1"/>
  <c r="I7333" i="7"/>
  <c r="H7333" i="7"/>
  <c r="F7333" i="7"/>
  <c r="G7333" i="7" s="1"/>
  <c r="I7332" i="7"/>
  <c r="H7332" i="7"/>
  <c r="F7332" i="7"/>
  <c r="G7332" i="7" s="1"/>
  <c r="I7331" i="7"/>
  <c r="H7331" i="7"/>
  <c r="F7331" i="7"/>
  <c r="G7331" i="7" s="1"/>
  <c r="I7330" i="7"/>
  <c r="H7330" i="7"/>
  <c r="F7330" i="7"/>
  <c r="G7330" i="7" s="1"/>
  <c r="I7329" i="7"/>
  <c r="H7329" i="7"/>
  <c r="F7329" i="7"/>
  <c r="G7329" i="7" s="1"/>
  <c r="I7328" i="7"/>
  <c r="H7328" i="7"/>
  <c r="F7328" i="7"/>
  <c r="G7328" i="7" s="1"/>
  <c r="I7327" i="7"/>
  <c r="H7327" i="7"/>
  <c r="F7327" i="7"/>
  <c r="G7327" i="7" s="1"/>
  <c r="I7326" i="7"/>
  <c r="H7326" i="7"/>
  <c r="F7326" i="7"/>
  <c r="G7326" i="7" s="1"/>
  <c r="I7325" i="7"/>
  <c r="H7325" i="7"/>
  <c r="F7325" i="7"/>
  <c r="G7325" i="7" s="1"/>
  <c r="I7324" i="7"/>
  <c r="H7324" i="7"/>
  <c r="F7324" i="7"/>
  <c r="G7324" i="7" s="1"/>
  <c r="I7323" i="7"/>
  <c r="H7323" i="7"/>
  <c r="F7323" i="7"/>
  <c r="G7323" i="7" s="1"/>
  <c r="I7322" i="7"/>
  <c r="H7322" i="7"/>
  <c r="F7322" i="7"/>
  <c r="G7322" i="7" s="1"/>
  <c r="I7321" i="7"/>
  <c r="H7321" i="7"/>
  <c r="F7321" i="7"/>
  <c r="G7321" i="7" s="1"/>
  <c r="I7320" i="7"/>
  <c r="H7320" i="7"/>
  <c r="F7320" i="7"/>
  <c r="G7320" i="7" s="1"/>
  <c r="I7319" i="7"/>
  <c r="H7319" i="7"/>
  <c r="F7319" i="7"/>
  <c r="G7319" i="7" s="1"/>
  <c r="I7318" i="7"/>
  <c r="H7318" i="7"/>
  <c r="F7318" i="7"/>
  <c r="G7318" i="7" s="1"/>
  <c r="I7317" i="7"/>
  <c r="H7317" i="7"/>
  <c r="F7317" i="7"/>
  <c r="G7317" i="7" s="1"/>
  <c r="I7316" i="7"/>
  <c r="H7316" i="7"/>
  <c r="F7316" i="7"/>
  <c r="G7316" i="7" s="1"/>
  <c r="I7315" i="7"/>
  <c r="H7315" i="7"/>
  <c r="F7315" i="7"/>
  <c r="G7315" i="7" s="1"/>
  <c r="I7314" i="7"/>
  <c r="H7314" i="7"/>
  <c r="F7314" i="7"/>
  <c r="G7314" i="7" s="1"/>
  <c r="I7313" i="7"/>
  <c r="H7313" i="7"/>
  <c r="F7313" i="7"/>
  <c r="G7313" i="7" s="1"/>
  <c r="I7312" i="7"/>
  <c r="H7312" i="7"/>
  <c r="F7312" i="7"/>
  <c r="G7312" i="7" s="1"/>
  <c r="I7311" i="7"/>
  <c r="H7311" i="7"/>
  <c r="F7311" i="7"/>
  <c r="G7311" i="7" s="1"/>
  <c r="I7310" i="7"/>
  <c r="H7310" i="7"/>
  <c r="F7310" i="7"/>
  <c r="G7310" i="7" s="1"/>
  <c r="I7309" i="7"/>
  <c r="H7309" i="7"/>
  <c r="F7309" i="7"/>
  <c r="G7309" i="7" s="1"/>
  <c r="I7308" i="7"/>
  <c r="H7308" i="7"/>
  <c r="F7308" i="7"/>
  <c r="G7308" i="7" s="1"/>
  <c r="I7307" i="7"/>
  <c r="H7307" i="7"/>
  <c r="F7307" i="7"/>
  <c r="G7307" i="7" s="1"/>
  <c r="I7306" i="7"/>
  <c r="H7306" i="7"/>
  <c r="F7306" i="7"/>
  <c r="G7306" i="7" s="1"/>
  <c r="I7305" i="7"/>
  <c r="H7305" i="7"/>
  <c r="F7305" i="7"/>
  <c r="G7305" i="7" s="1"/>
  <c r="I7304" i="7"/>
  <c r="H7304" i="7"/>
  <c r="F7304" i="7"/>
  <c r="G7304" i="7" s="1"/>
  <c r="I7303" i="7"/>
  <c r="H7303" i="7"/>
  <c r="F7303" i="7"/>
  <c r="G7303" i="7" s="1"/>
  <c r="I7302" i="7"/>
  <c r="H7302" i="7"/>
  <c r="F7302" i="7"/>
  <c r="G7302" i="7" s="1"/>
  <c r="I7301" i="7"/>
  <c r="H7301" i="7"/>
  <c r="F7301" i="7"/>
  <c r="G7301" i="7" s="1"/>
  <c r="I7300" i="7"/>
  <c r="H7300" i="7"/>
  <c r="F7300" i="7"/>
  <c r="G7300" i="7" s="1"/>
  <c r="I7299" i="7"/>
  <c r="H7299" i="7"/>
  <c r="F7299" i="7"/>
  <c r="G7299" i="7" s="1"/>
  <c r="I7298" i="7"/>
  <c r="H7298" i="7"/>
  <c r="F7298" i="7"/>
  <c r="G7298" i="7" s="1"/>
  <c r="I7297" i="7"/>
  <c r="H7297" i="7"/>
  <c r="F7297" i="7"/>
  <c r="G7297" i="7" s="1"/>
  <c r="I7296" i="7"/>
  <c r="H7296" i="7"/>
  <c r="F7296" i="7"/>
  <c r="G7296" i="7" s="1"/>
  <c r="I7295" i="7"/>
  <c r="H7295" i="7"/>
  <c r="F7295" i="7"/>
  <c r="G7295" i="7" s="1"/>
  <c r="I7294" i="7"/>
  <c r="H7294" i="7"/>
  <c r="F7294" i="7"/>
  <c r="G7294" i="7" s="1"/>
  <c r="I7293" i="7"/>
  <c r="H7293" i="7"/>
  <c r="F7293" i="7"/>
  <c r="G7293" i="7" s="1"/>
  <c r="I7292" i="7"/>
  <c r="H7292" i="7"/>
  <c r="F7292" i="7"/>
  <c r="G7292" i="7" s="1"/>
  <c r="I7291" i="7"/>
  <c r="H7291" i="7"/>
  <c r="F7291" i="7"/>
  <c r="G7291" i="7" s="1"/>
  <c r="I7290" i="7"/>
  <c r="H7290" i="7"/>
  <c r="F7290" i="7"/>
  <c r="G7290" i="7" s="1"/>
  <c r="I7289" i="7"/>
  <c r="H7289" i="7"/>
  <c r="F7289" i="7"/>
  <c r="G7289" i="7" s="1"/>
  <c r="I7288" i="7"/>
  <c r="H7288" i="7"/>
  <c r="F7288" i="7"/>
  <c r="G7288" i="7" s="1"/>
  <c r="I7287" i="7"/>
  <c r="H7287" i="7"/>
  <c r="F7287" i="7"/>
  <c r="G7287" i="7" s="1"/>
  <c r="I7286" i="7"/>
  <c r="H7286" i="7"/>
  <c r="F7286" i="7"/>
  <c r="G7286" i="7" s="1"/>
  <c r="I7285" i="7"/>
  <c r="H7285" i="7"/>
  <c r="F7285" i="7"/>
  <c r="G7285" i="7" s="1"/>
  <c r="I7284" i="7"/>
  <c r="H7284" i="7"/>
  <c r="F7284" i="7"/>
  <c r="G7284" i="7" s="1"/>
  <c r="I7283" i="7"/>
  <c r="H7283" i="7"/>
  <c r="F7283" i="7"/>
  <c r="G7283" i="7" s="1"/>
  <c r="I7282" i="7"/>
  <c r="H7282" i="7"/>
  <c r="F7282" i="7"/>
  <c r="G7282" i="7" s="1"/>
  <c r="I7281" i="7"/>
  <c r="H7281" i="7"/>
  <c r="F7281" i="7"/>
  <c r="G7281" i="7" s="1"/>
  <c r="I7280" i="7"/>
  <c r="H7280" i="7"/>
  <c r="F7280" i="7"/>
  <c r="G7280" i="7" s="1"/>
  <c r="I7279" i="7"/>
  <c r="H7279" i="7"/>
  <c r="F7279" i="7"/>
  <c r="G7279" i="7" s="1"/>
  <c r="I7278" i="7"/>
  <c r="H7278" i="7"/>
  <c r="F7278" i="7"/>
  <c r="G7278" i="7" s="1"/>
  <c r="I7277" i="7"/>
  <c r="H7277" i="7"/>
  <c r="F7277" i="7"/>
  <c r="G7277" i="7" s="1"/>
  <c r="I7276" i="7"/>
  <c r="H7276" i="7"/>
  <c r="F7276" i="7"/>
  <c r="G7276" i="7" s="1"/>
  <c r="I7275" i="7"/>
  <c r="H7275" i="7"/>
  <c r="F7275" i="7"/>
  <c r="G7275" i="7" s="1"/>
  <c r="I7274" i="7"/>
  <c r="H7274" i="7"/>
  <c r="F7274" i="7"/>
  <c r="G7274" i="7" s="1"/>
  <c r="I7273" i="7"/>
  <c r="H7273" i="7"/>
  <c r="F7273" i="7"/>
  <c r="G7273" i="7" s="1"/>
  <c r="I7272" i="7"/>
  <c r="H7272" i="7"/>
  <c r="F7272" i="7"/>
  <c r="G7272" i="7" s="1"/>
  <c r="I7271" i="7"/>
  <c r="H7271" i="7"/>
  <c r="F7271" i="7"/>
  <c r="G7271" i="7" s="1"/>
  <c r="I7270" i="7"/>
  <c r="H7270" i="7"/>
  <c r="F7270" i="7"/>
  <c r="G7270" i="7" s="1"/>
  <c r="I7269" i="7"/>
  <c r="H7269" i="7"/>
  <c r="F7269" i="7"/>
  <c r="G7269" i="7" s="1"/>
  <c r="I7268" i="7"/>
  <c r="H7268" i="7"/>
  <c r="F7268" i="7"/>
  <c r="G7268" i="7" s="1"/>
  <c r="I7267" i="7"/>
  <c r="H7267" i="7"/>
  <c r="F7267" i="7"/>
  <c r="G7267" i="7" s="1"/>
  <c r="I7266" i="7"/>
  <c r="H7266" i="7"/>
  <c r="F7266" i="7"/>
  <c r="G7266" i="7" s="1"/>
  <c r="I7265" i="7"/>
  <c r="H7265" i="7"/>
  <c r="F7265" i="7"/>
  <c r="G7265" i="7" s="1"/>
  <c r="I7264" i="7"/>
  <c r="H7264" i="7"/>
  <c r="F7264" i="7"/>
  <c r="G7264" i="7" s="1"/>
  <c r="I7263" i="7"/>
  <c r="H7263" i="7"/>
  <c r="F7263" i="7"/>
  <c r="G7263" i="7" s="1"/>
  <c r="I7262" i="7"/>
  <c r="H7262" i="7"/>
  <c r="F7262" i="7"/>
  <c r="G7262" i="7" s="1"/>
  <c r="I7261" i="7"/>
  <c r="H7261" i="7"/>
  <c r="F7261" i="7"/>
  <c r="G7261" i="7" s="1"/>
  <c r="I7260" i="7"/>
  <c r="H7260" i="7"/>
  <c r="F7260" i="7"/>
  <c r="G7260" i="7" s="1"/>
  <c r="I7259" i="7"/>
  <c r="H7259" i="7"/>
  <c r="F7259" i="7"/>
  <c r="G7259" i="7" s="1"/>
  <c r="I7258" i="7"/>
  <c r="H7258" i="7"/>
  <c r="F7258" i="7"/>
  <c r="G7258" i="7" s="1"/>
  <c r="I7257" i="7"/>
  <c r="H7257" i="7"/>
  <c r="F7257" i="7"/>
  <c r="G7257" i="7" s="1"/>
  <c r="I7256" i="7"/>
  <c r="H7256" i="7"/>
  <c r="F7256" i="7"/>
  <c r="G7256" i="7" s="1"/>
  <c r="I7255" i="7"/>
  <c r="H7255" i="7"/>
  <c r="F7255" i="7"/>
  <c r="G7255" i="7" s="1"/>
  <c r="I7254" i="7"/>
  <c r="H7254" i="7"/>
  <c r="F7254" i="7"/>
  <c r="G7254" i="7" s="1"/>
  <c r="I7253" i="7"/>
  <c r="H7253" i="7"/>
  <c r="F7253" i="7"/>
  <c r="G7253" i="7" s="1"/>
  <c r="I7252" i="7"/>
  <c r="H7252" i="7"/>
  <c r="F7252" i="7"/>
  <c r="G7252" i="7" s="1"/>
  <c r="I7251" i="7"/>
  <c r="H7251" i="7"/>
  <c r="F7251" i="7"/>
  <c r="G7251" i="7" s="1"/>
  <c r="I7250" i="7"/>
  <c r="H7250" i="7"/>
  <c r="F7250" i="7"/>
  <c r="G7250" i="7" s="1"/>
  <c r="I7249" i="7"/>
  <c r="H7249" i="7"/>
  <c r="F7249" i="7"/>
  <c r="G7249" i="7" s="1"/>
  <c r="I7248" i="7"/>
  <c r="H7248" i="7"/>
  <c r="F7248" i="7"/>
  <c r="G7248" i="7" s="1"/>
  <c r="I7247" i="7"/>
  <c r="H7247" i="7"/>
  <c r="F7247" i="7"/>
  <c r="G7247" i="7" s="1"/>
  <c r="I7246" i="7"/>
  <c r="H7246" i="7"/>
  <c r="F7246" i="7"/>
  <c r="G7246" i="7" s="1"/>
  <c r="I7245" i="7"/>
  <c r="H7245" i="7"/>
  <c r="F7245" i="7"/>
  <c r="G7245" i="7" s="1"/>
  <c r="I7244" i="7"/>
  <c r="H7244" i="7"/>
  <c r="F7244" i="7"/>
  <c r="G7244" i="7" s="1"/>
  <c r="I7243" i="7"/>
  <c r="H7243" i="7"/>
  <c r="F7243" i="7"/>
  <c r="G7243" i="7" s="1"/>
  <c r="I7242" i="7"/>
  <c r="H7242" i="7"/>
  <c r="F7242" i="7"/>
  <c r="G7242" i="7" s="1"/>
  <c r="I7241" i="7"/>
  <c r="H7241" i="7"/>
  <c r="F7241" i="7"/>
  <c r="G7241" i="7" s="1"/>
  <c r="I7240" i="7"/>
  <c r="H7240" i="7"/>
  <c r="F7240" i="7"/>
  <c r="G7240" i="7" s="1"/>
  <c r="I7239" i="7"/>
  <c r="H7239" i="7"/>
  <c r="F7239" i="7"/>
  <c r="G7239" i="7" s="1"/>
  <c r="I7238" i="7"/>
  <c r="H7238" i="7"/>
  <c r="F7238" i="7"/>
  <c r="G7238" i="7" s="1"/>
  <c r="I7237" i="7"/>
  <c r="H7237" i="7"/>
  <c r="F7237" i="7"/>
  <c r="G7237" i="7" s="1"/>
  <c r="I7236" i="7"/>
  <c r="H7236" i="7"/>
  <c r="F7236" i="7"/>
  <c r="G7236" i="7" s="1"/>
  <c r="I7235" i="7"/>
  <c r="H7235" i="7"/>
  <c r="F7235" i="7"/>
  <c r="G7235" i="7" s="1"/>
  <c r="I7234" i="7"/>
  <c r="H7234" i="7"/>
  <c r="F7234" i="7"/>
  <c r="G7234" i="7" s="1"/>
  <c r="I7233" i="7"/>
  <c r="H7233" i="7"/>
  <c r="F7233" i="7"/>
  <c r="G7233" i="7" s="1"/>
  <c r="I7232" i="7"/>
  <c r="H7232" i="7"/>
  <c r="F7232" i="7"/>
  <c r="G7232" i="7" s="1"/>
  <c r="I7231" i="7"/>
  <c r="H7231" i="7"/>
  <c r="F7231" i="7"/>
  <c r="G7231" i="7" s="1"/>
  <c r="I7230" i="7"/>
  <c r="H7230" i="7"/>
  <c r="F7230" i="7"/>
  <c r="G7230" i="7" s="1"/>
  <c r="I7229" i="7"/>
  <c r="H7229" i="7"/>
  <c r="F7229" i="7"/>
  <c r="G7229" i="7" s="1"/>
  <c r="I7228" i="7"/>
  <c r="H7228" i="7"/>
  <c r="F7228" i="7"/>
  <c r="G7228" i="7" s="1"/>
  <c r="I7227" i="7"/>
  <c r="H7227" i="7"/>
  <c r="F7227" i="7"/>
  <c r="G7227" i="7" s="1"/>
  <c r="I7226" i="7"/>
  <c r="H7226" i="7"/>
  <c r="F7226" i="7"/>
  <c r="G7226" i="7" s="1"/>
  <c r="I7225" i="7"/>
  <c r="H7225" i="7"/>
  <c r="F7225" i="7"/>
  <c r="G7225" i="7" s="1"/>
  <c r="I7224" i="7"/>
  <c r="H7224" i="7"/>
  <c r="F7224" i="7"/>
  <c r="G7224" i="7" s="1"/>
  <c r="I7223" i="7"/>
  <c r="H7223" i="7"/>
  <c r="F7223" i="7"/>
  <c r="G7223" i="7" s="1"/>
  <c r="I7222" i="7"/>
  <c r="H7222" i="7"/>
  <c r="F7222" i="7"/>
  <c r="G7222" i="7" s="1"/>
  <c r="I7221" i="7"/>
  <c r="H7221" i="7"/>
  <c r="F7221" i="7"/>
  <c r="G7221" i="7" s="1"/>
  <c r="I7220" i="7"/>
  <c r="H7220" i="7"/>
  <c r="F7220" i="7"/>
  <c r="G7220" i="7" s="1"/>
  <c r="I7219" i="7"/>
  <c r="H7219" i="7"/>
  <c r="F7219" i="7"/>
  <c r="G7219" i="7" s="1"/>
  <c r="I7218" i="7"/>
  <c r="H7218" i="7"/>
  <c r="F7218" i="7"/>
  <c r="G7218" i="7" s="1"/>
  <c r="I7217" i="7"/>
  <c r="H7217" i="7"/>
  <c r="F7217" i="7"/>
  <c r="G7217" i="7" s="1"/>
  <c r="I7216" i="7"/>
  <c r="H7216" i="7"/>
  <c r="F7216" i="7"/>
  <c r="G7216" i="7" s="1"/>
  <c r="I7215" i="7"/>
  <c r="H7215" i="7"/>
  <c r="F7215" i="7"/>
  <c r="G7215" i="7" s="1"/>
  <c r="I7214" i="7"/>
  <c r="H7214" i="7"/>
  <c r="F7214" i="7"/>
  <c r="G7214" i="7" s="1"/>
  <c r="I7213" i="7"/>
  <c r="H7213" i="7"/>
  <c r="F7213" i="7"/>
  <c r="G7213" i="7" s="1"/>
  <c r="I7212" i="7"/>
  <c r="H7212" i="7"/>
  <c r="F7212" i="7"/>
  <c r="G7212" i="7" s="1"/>
  <c r="I7211" i="7"/>
  <c r="H7211" i="7"/>
  <c r="F7211" i="7"/>
  <c r="G7211" i="7" s="1"/>
  <c r="I7210" i="7"/>
  <c r="H7210" i="7"/>
  <c r="F7210" i="7"/>
  <c r="G7210" i="7" s="1"/>
  <c r="I7209" i="7"/>
  <c r="H7209" i="7"/>
  <c r="F7209" i="7"/>
  <c r="G7209" i="7" s="1"/>
  <c r="I7208" i="7"/>
  <c r="H7208" i="7"/>
  <c r="F7208" i="7"/>
  <c r="G7208" i="7" s="1"/>
  <c r="I7207" i="7"/>
  <c r="H7207" i="7"/>
  <c r="F7207" i="7"/>
  <c r="G7207" i="7" s="1"/>
  <c r="I7206" i="7"/>
  <c r="H7206" i="7"/>
  <c r="F7206" i="7"/>
  <c r="G7206" i="7" s="1"/>
  <c r="I7205" i="7"/>
  <c r="H7205" i="7"/>
  <c r="F7205" i="7"/>
  <c r="G7205" i="7" s="1"/>
  <c r="I7204" i="7"/>
  <c r="H7204" i="7"/>
  <c r="F7204" i="7"/>
  <c r="G7204" i="7" s="1"/>
  <c r="I7203" i="7"/>
  <c r="H7203" i="7"/>
  <c r="F7203" i="7"/>
  <c r="G7203" i="7" s="1"/>
  <c r="I7202" i="7"/>
  <c r="H7202" i="7"/>
  <c r="F7202" i="7"/>
  <c r="G7202" i="7" s="1"/>
  <c r="I7201" i="7"/>
  <c r="H7201" i="7"/>
  <c r="F7201" i="7"/>
  <c r="G7201" i="7" s="1"/>
  <c r="I7200" i="7"/>
  <c r="H7200" i="7"/>
  <c r="F7200" i="7"/>
  <c r="G7200" i="7" s="1"/>
  <c r="I7199" i="7"/>
  <c r="H7199" i="7"/>
  <c r="F7199" i="7"/>
  <c r="G7199" i="7" s="1"/>
  <c r="I7198" i="7"/>
  <c r="H7198" i="7"/>
  <c r="F7198" i="7"/>
  <c r="G7198" i="7" s="1"/>
  <c r="I7197" i="7"/>
  <c r="H7197" i="7"/>
  <c r="F7197" i="7"/>
  <c r="G7197" i="7" s="1"/>
  <c r="I7196" i="7"/>
  <c r="H7196" i="7"/>
  <c r="F7196" i="7"/>
  <c r="G7196" i="7" s="1"/>
  <c r="I7195" i="7"/>
  <c r="H7195" i="7"/>
  <c r="F7195" i="7"/>
  <c r="G7195" i="7" s="1"/>
  <c r="I7194" i="7"/>
  <c r="H7194" i="7"/>
  <c r="F7194" i="7"/>
  <c r="G7194" i="7" s="1"/>
  <c r="I7193" i="7"/>
  <c r="H7193" i="7"/>
  <c r="F7193" i="7"/>
  <c r="G7193" i="7" s="1"/>
  <c r="I7192" i="7"/>
  <c r="H7192" i="7"/>
  <c r="F7192" i="7"/>
  <c r="G7192" i="7" s="1"/>
  <c r="I7191" i="7"/>
  <c r="H7191" i="7"/>
  <c r="F7191" i="7"/>
  <c r="G7191" i="7" s="1"/>
  <c r="I7190" i="7"/>
  <c r="H7190" i="7"/>
  <c r="F7190" i="7"/>
  <c r="G7190" i="7" s="1"/>
  <c r="I7189" i="7"/>
  <c r="H7189" i="7"/>
  <c r="F7189" i="7"/>
  <c r="G7189" i="7" s="1"/>
  <c r="I7188" i="7"/>
  <c r="H7188" i="7"/>
  <c r="F7188" i="7"/>
  <c r="G7188" i="7" s="1"/>
  <c r="I7187" i="7"/>
  <c r="H7187" i="7"/>
  <c r="F7187" i="7"/>
  <c r="G7187" i="7" s="1"/>
  <c r="I7186" i="7"/>
  <c r="H7186" i="7"/>
  <c r="F7186" i="7"/>
  <c r="G7186" i="7" s="1"/>
  <c r="I7185" i="7"/>
  <c r="H7185" i="7"/>
  <c r="F7185" i="7"/>
  <c r="G7185" i="7" s="1"/>
  <c r="I7184" i="7"/>
  <c r="H7184" i="7"/>
  <c r="F7184" i="7"/>
  <c r="G7184" i="7" s="1"/>
  <c r="I7183" i="7"/>
  <c r="H7183" i="7"/>
  <c r="F7183" i="7"/>
  <c r="G7183" i="7" s="1"/>
  <c r="I7182" i="7"/>
  <c r="H7182" i="7"/>
  <c r="F7182" i="7"/>
  <c r="G7182" i="7" s="1"/>
  <c r="I7181" i="7"/>
  <c r="H7181" i="7"/>
  <c r="F7181" i="7"/>
  <c r="G7181" i="7" s="1"/>
  <c r="I7180" i="7"/>
  <c r="H7180" i="7"/>
  <c r="F7180" i="7"/>
  <c r="G7180" i="7" s="1"/>
  <c r="I7179" i="7"/>
  <c r="H7179" i="7"/>
  <c r="F7179" i="7"/>
  <c r="G7179" i="7" s="1"/>
  <c r="I7178" i="7"/>
  <c r="H7178" i="7"/>
  <c r="F7178" i="7"/>
  <c r="G7178" i="7" s="1"/>
  <c r="I7177" i="7"/>
  <c r="H7177" i="7"/>
  <c r="F7177" i="7"/>
  <c r="G7177" i="7" s="1"/>
  <c r="I7176" i="7"/>
  <c r="H7176" i="7"/>
  <c r="F7176" i="7"/>
  <c r="G7176" i="7" s="1"/>
  <c r="I7175" i="7"/>
  <c r="H7175" i="7"/>
  <c r="F7175" i="7"/>
  <c r="G7175" i="7" s="1"/>
  <c r="I7174" i="7"/>
  <c r="H7174" i="7"/>
  <c r="F7174" i="7"/>
  <c r="G7174" i="7" s="1"/>
  <c r="I7173" i="7"/>
  <c r="H7173" i="7"/>
  <c r="F7173" i="7"/>
  <c r="G7173" i="7" s="1"/>
  <c r="I7172" i="7"/>
  <c r="H7172" i="7"/>
  <c r="F7172" i="7"/>
  <c r="G7172" i="7" s="1"/>
  <c r="I7171" i="7"/>
  <c r="H7171" i="7"/>
  <c r="F7171" i="7"/>
  <c r="G7171" i="7" s="1"/>
  <c r="I7170" i="7"/>
  <c r="H7170" i="7"/>
  <c r="F7170" i="7"/>
  <c r="G7170" i="7" s="1"/>
  <c r="I7169" i="7"/>
  <c r="H7169" i="7"/>
  <c r="F7169" i="7"/>
  <c r="G7169" i="7" s="1"/>
  <c r="I7168" i="7"/>
  <c r="H7168" i="7"/>
  <c r="F7168" i="7"/>
  <c r="G7168" i="7" s="1"/>
  <c r="I7167" i="7"/>
  <c r="H7167" i="7"/>
  <c r="F7167" i="7"/>
  <c r="G7167" i="7" s="1"/>
  <c r="I7166" i="7"/>
  <c r="H7166" i="7"/>
  <c r="F7166" i="7"/>
  <c r="G7166" i="7" s="1"/>
  <c r="I7165" i="7"/>
  <c r="H7165" i="7"/>
  <c r="F7165" i="7"/>
  <c r="G7165" i="7" s="1"/>
  <c r="I7164" i="7"/>
  <c r="H7164" i="7"/>
  <c r="F7164" i="7"/>
  <c r="G7164" i="7" s="1"/>
  <c r="I7163" i="7"/>
  <c r="H7163" i="7"/>
  <c r="F7163" i="7"/>
  <c r="G7163" i="7" s="1"/>
  <c r="I7162" i="7"/>
  <c r="H7162" i="7"/>
  <c r="F7162" i="7"/>
  <c r="G7162" i="7" s="1"/>
  <c r="I7161" i="7"/>
  <c r="H7161" i="7"/>
  <c r="F7161" i="7"/>
  <c r="G7161" i="7" s="1"/>
  <c r="I7160" i="7"/>
  <c r="H7160" i="7"/>
  <c r="F7160" i="7"/>
  <c r="G7160" i="7" s="1"/>
  <c r="I7159" i="7"/>
  <c r="H7159" i="7"/>
  <c r="F7159" i="7"/>
  <c r="G7159" i="7" s="1"/>
  <c r="I7158" i="7"/>
  <c r="H7158" i="7"/>
  <c r="F7158" i="7"/>
  <c r="G7158" i="7" s="1"/>
  <c r="I7157" i="7"/>
  <c r="H7157" i="7"/>
  <c r="F7157" i="7"/>
  <c r="G7157" i="7" s="1"/>
  <c r="I7156" i="7"/>
  <c r="H7156" i="7"/>
  <c r="F7156" i="7"/>
  <c r="G7156" i="7" s="1"/>
  <c r="I7155" i="7"/>
  <c r="H7155" i="7"/>
  <c r="F7155" i="7"/>
  <c r="G7155" i="7" s="1"/>
  <c r="I7154" i="7"/>
  <c r="H7154" i="7"/>
  <c r="F7154" i="7"/>
  <c r="G7154" i="7" s="1"/>
  <c r="I7153" i="7"/>
  <c r="H7153" i="7"/>
  <c r="F7153" i="7"/>
  <c r="G7153" i="7" s="1"/>
  <c r="I7152" i="7"/>
  <c r="H7152" i="7"/>
  <c r="F7152" i="7"/>
  <c r="G7152" i="7" s="1"/>
  <c r="I7151" i="7"/>
  <c r="H7151" i="7"/>
  <c r="F7151" i="7"/>
  <c r="G7151" i="7" s="1"/>
  <c r="I7150" i="7"/>
  <c r="H7150" i="7"/>
  <c r="F7150" i="7"/>
  <c r="G7150" i="7" s="1"/>
  <c r="I7149" i="7"/>
  <c r="H7149" i="7"/>
  <c r="F7149" i="7"/>
  <c r="G7149" i="7" s="1"/>
  <c r="I7148" i="7"/>
  <c r="H7148" i="7"/>
  <c r="F7148" i="7"/>
  <c r="G7148" i="7" s="1"/>
  <c r="I7147" i="7"/>
  <c r="H7147" i="7"/>
  <c r="F7147" i="7"/>
  <c r="G7147" i="7" s="1"/>
  <c r="I7146" i="7"/>
  <c r="H7146" i="7"/>
  <c r="F7146" i="7"/>
  <c r="G7146" i="7" s="1"/>
  <c r="I7145" i="7"/>
  <c r="H7145" i="7"/>
  <c r="F7145" i="7"/>
  <c r="G7145" i="7" s="1"/>
  <c r="I7144" i="7"/>
  <c r="H7144" i="7"/>
  <c r="F7144" i="7"/>
  <c r="G7144" i="7" s="1"/>
  <c r="I7143" i="7"/>
  <c r="H7143" i="7"/>
  <c r="F7143" i="7"/>
  <c r="G7143" i="7" s="1"/>
  <c r="I7142" i="7"/>
  <c r="H7142" i="7"/>
  <c r="F7142" i="7"/>
  <c r="G7142" i="7" s="1"/>
  <c r="I7141" i="7"/>
  <c r="H7141" i="7"/>
  <c r="F7141" i="7"/>
  <c r="G7141" i="7" s="1"/>
  <c r="I7140" i="7"/>
  <c r="H7140" i="7"/>
  <c r="F7140" i="7"/>
  <c r="G7140" i="7" s="1"/>
  <c r="I7139" i="7"/>
  <c r="H7139" i="7"/>
  <c r="F7139" i="7"/>
  <c r="G7139" i="7" s="1"/>
  <c r="I7138" i="7"/>
  <c r="H7138" i="7"/>
  <c r="F7138" i="7"/>
  <c r="G7138" i="7" s="1"/>
  <c r="I7137" i="7"/>
  <c r="H7137" i="7"/>
  <c r="F7137" i="7"/>
  <c r="G7137" i="7" s="1"/>
  <c r="I7136" i="7"/>
  <c r="H7136" i="7"/>
  <c r="F7136" i="7"/>
  <c r="G7136" i="7" s="1"/>
  <c r="I7135" i="7"/>
  <c r="H7135" i="7"/>
  <c r="F7135" i="7"/>
  <c r="G7135" i="7" s="1"/>
  <c r="I7134" i="7"/>
  <c r="H7134" i="7"/>
  <c r="F7134" i="7"/>
  <c r="G7134" i="7" s="1"/>
  <c r="I7133" i="7"/>
  <c r="H7133" i="7"/>
  <c r="F7133" i="7"/>
  <c r="G7133" i="7" s="1"/>
  <c r="I7132" i="7"/>
  <c r="H7132" i="7"/>
  <c r="F7132" i="7"/>
  <c r="G7132" i="7" s="1"/>
  <c r="I7131" i="7"/>
  <c r="H7131" i="7"/>
  <c r="F7131" i="7"/>
  <c r="G7131" i="7" s="1"/>
  <c r="I7130" i="7"/>
  <c r="H7130" i="7"/>
  <c r="F7130" i="7"/>
  <c r="G7130" i="7" s="1"/>
  <c r="I7129" i="7"/>
  <c r="H7129" i="7"/>
  <c r="F7129" i="7"/>
  <c r="G7129" i="7" s="1"/>
  <c r="I7128" i="7"/>
  <c r="H7128" i="7"/>
  <c r="F7128" i="7"/>
  <c r="G7128" i="7" s="1"/>
  <c r="I7127" i="7"/>
  <c r="H7127" i="7"/>
  <c r="F7127" i="7"/>
  <c r="G7127" i="7" s="1"/>
  <c r="I7126" i="7"/>
  <c r="H7126" i="7"/>
  <c r="F7126" i="7"/>
  <c r="G7126" i="7" s="1"/>
  <c r="I7125" i="7"/>
  <c r="H7125" i="7"/>
  <c r="F7125" i="7"/>
  <c r="G7125" i="7" s="1"/>
  <c r="I7124" i="7"/>
  <c r="H7124" i="7"/>
  <c r="F7124" i="7"/>
  <c r="G7124" i="7" s="1"/>
  <c r="I7123" i="7"/>
  <c r="H7123" i="7"/>
  <c r="F7123" i="7"/>
  <c r="G7123" i="7" s="1"/>
  <c r="I7122" i="7"/>
  <c r="H7122" i="7"/>
  <c r="F7122" i="7"/>
  <c r="G7122" i="7" s="1"/>
  <c r="I7121" i="7"/>
  <c r="H7121" i="7"/>
  <c r="F7121" i="7"/>
  <c r="G7121" i="7" s="1"/>
  <c r="I7120" i="7"/>
  <c r="H7120" i="7"/>
  <c r="F7120" i="7"/>
  <c r="G7120" i="7" s="1"/>
  <c r="I7119" i="7"/>
  <c r="H7119" i="7"/>
  <c r="F7119" i="7"/>
  <c r="G7119" i="7" s="1"/>
  <c r="I7118" i="7"/>
  <c r="H7118" i="7"/>
  <c r="F7118" i="7"/>
  <c r="G7118" i="7" s="1"/>
  <c r="I7117" i="7"/>
  <c r="H7117" i="7"/>
  <c r="F7117" i="7"/>
  <c r="G7117" i="7" s="1"/>
  <c r="I7116" i="7"/>
  <c r="H7116" i="7"/>
  <c r="F7116" i="7"/>
  <c r="G7116" i="7" s="1"/>
  <c r="I7115" i="7"/>
  <c r="H7115" i="7"/>
  <c r="F7115" i="7"/>
  <c r="G7115" i="7" s="1"/>
  <c r="I7114" i="7"/>
  <c r="H7114" i="7"/>
  <c r="F7114" i="7"/>
  <c r="G7114" i="7" s="1"/>
  <c r="I7113" i="7"/>
  <c r="H7113" i="7"/>
  <c r="F7113" i="7"/>
  <c r="G7113" i="7" s="1"/>
  <c r="I7112" i="7"/>
  <c r="H7112" i="7"/>
  <c r="F7112" i="7"/>
  <c r="G7112" i="7" s="1"/>
  <c r="I7111" i="7"/>
  <c r="H7111" i="7"/>
  <c r="F7111" i="7"/>
  <c r="G7111" i="7" s="1"/>
  <c r="I7110" i="7"/>
  <c r="H7110" i="7"/>
  <c r="F7110" i="7"/>
  <c r="G7110" i="7" s="1"/>
  <c r="I7109" i="7"/>
  <c r="H7109" i="7"/>
  <c r="F7109" i="7"/>
  <c r="G7109" i="7" s="1"/>
  <c r="I7108" i="7"/>
  <c r="H7108" i="7"/>
  <c r="F7108" i="7"/>
  <c r="G7108" i="7" s="1"/>
  <c r="I7107" i="7"/>
  <c r="H7107" i="7"/>
  <c r="F7107" i="7"/>
  <c r="G7107" i="7" s="1"/>
  <c r="I7106" i="7"/>
  <c r="H7106" i="7"/>
  <c r="F7106" i="7"/>
  <c r="G7106" i="7" s="1"/>
  <c r="I7105" i="7"/>
  <c r="H7105" i="7"/>
  <c r="F7105" i="7"/>
  <c r="G7105" i="7" s="1"/>
  <c r="I7104" i="7"/>
  <c r="H7104" i="7"/>
  <c r="F7104" i="7"/>
  <c r="G7104" i="7" s="1"/>
  <c r="I7103" i="7"/>
  <c r="H7103" i="7"/>
  <c r="F7103" i="7"/>
  <c r="G7103" i="7" s="1"/>
  <c r="I7102" i="7"/>
  <c r="H7102" i="7"/>
  <c r="F7102" i="7"/>
  <c r="G7102" i="7" s="1"/>
  <c r="I7101" i="7"/>
  <c r="H7101" i="7"/>
  <c r="F7101" i="7"/>
  <c r="G7101" i="7" s="1"/>
  <c r="I7100" i="7"/>
  <c r="H7100" i="7"/>
  <c r="F7100" i="7"/>
  <c r="G7100" i="7" s="1"/>
  <c r="I7099" i="7"/>
  <c r="H7099" i="7"/>
  <c r="F7099" i="7"/>
  <c r="G7099" i="7" s="1"/>
  <c r="I7098" i="7"/>
  <c r="H7098" i="7"/>
  <c r="F7098" i="7"/>
  <c r="G7098" i="7" s="1"/>
  <c r="I7097" i="7"/>
  <c r="H7097" i="7"/>
  <c r="F7097" i="7"/>
  <c r="G7097" i="7" s="1"/>
  <c r="I7096" i="7"/>
  <c r="H7096" i="7"/>
  <c r="F7096" i="7"/>
  <c r="G7096" i="7" s="1"/>
  <c r="I7095" i="7"/>
  <c r="H7095" i="7"/>
  <c r="F7095" i="7"/>
  <c r="G7095" i="7" s="1"/>
  <c r="I7094" i="7"/>
  <c r="H7094" i="7"/>
  <c r="F7094" i="7"/>
  <c r="G7094" i="7" s="1"/>
  <c r="I7093" i="7"/>
  <c r="H7093" i="7"/>
  <c r="F7093" i="7"/>
  <c r="G7093" i="7" s="1"/>
  <c r="I7092" i="7"/>
  <c r="H7092" i="7"/>
  <c r="F7092" i="7"/>
  <c r="G7092" i="7" s="1"/>
  <c r="I7091" i="7"/>
  <c r="H7091" i="7"/>
  <c r="F7091" i="7"/>
  <c r="G7091" i="7" s="1"/>
  <c r="I7090" i="7"/>
  <c r="H7090" i="7"/>
  <c r="F7090" i="7"/>
  <c r="G7090" i="7" s="1"/>
  <c r="I7089" i="7"/>
  <c r="H7089" i="7"/>
  <c r="F7089" i="7"/>
  <c r="G7089" i="7" s="1"/>
  <c r="I7088" i="7"/>
  <c r="H7088" i="7"/>
  <c r="F7088" i="7"/>
  <c r="G7088" i="7" s="1"/>
  <c r="I7087" i="7"/>
  <c r="H7087" i="7"/>
  <c r="F7087" i="7"/>
  <c r="G7087" i="7" s="1"/>
  <c r="I7086" i="7"/>
  <c r="H7086" i="7"/>
  <c r="F7086" i="7"/>
  <c r="G7086" i="7" s="1"/>
  <c r="I7085" i="7"/>
  <c r="H7085" i="7"/>
  <c r="F7085" i="7"/>
  <c r="G7085" i="7" s="1"/>
  <c r="I7084" i="7"/>
  <c r="H7084" i="7"/>
  <c r="F7084" i="7"/>
  <c r="G7084" i="7" s="1"/>
  <c r="I7083" i="7"/>
  <c r="H7083" i="7"/>
  <c r="F7083" i="7"/>
  <c r="G7083" i="7" s="1"/>
  <c r="I7082" i="7"/>
  <c r="H7082" i="7"/>
  <c r="F7082" i="7"/>
  <c r="G7082" i="7" s="1"/>
  <c r="I7081" i="7"/>
  <c r="H7081" i="7"/>
  <c r="F7081" i="7"/>
  <c r="G7081" i="7" s="1"/>
  <c r="I7080" i="7"/>
  <c r="H7080" i="7"/>
  <c r="F7080" i="7"/>
  <c r="G7080" i="7" s="1"/>
  <c r="I7079" i="7"/>
  <c r="H7079" i="7"/>
  <c r="F7079" i="7"/>
  <c r="G7079" i="7" s="1"/>
  <c r="I7078" i="7"/>
  <c r="H7078" i="7"/>
  <c r="F7078" i="7"/>
  <c r="G7078" i="7" s="1"/>
  <c r="I7077" i="7"/>
  <c r="H7077" i="7"/>
  <c r="F7077" i="7"/>
  <c r="G7077" i="7" s="1"/>
  <c r="I7076" i="7"/>
  <c r="H7076" i="7"/>
  <c r="F7076" i="7"/>
  <c r="G7076" i="7" s="1"/>
  <c r="I7075" i="7"/>
  <c r="H7075" i="7"/>
  <c r="F7075" i="7"/>
  <c r="G7075" i="7" s="1"/>
  <c r="I7074" i="7"/>
  <c r="H7074" i="7"/>
  <c r="F7074" i="7"/>
  <c r="G7074" i="7" s="1"/>
  <c r="I7073" i="7"/>
  <c r="H7073" i="7"/>
  <c r="F7073" i="7"/>
  <c r="G7073" i="7" s="1"/>
  <c r="I7072" i="7"/>
  <c r="H7072" i="7"/>
  <c r="F7072" i="7"/>
  <c r="G7072" i="7" s="1"/>
  <c r="I7071" i="7"/>
  <c r="H7071" i="7"/>
  <c r="F7071" i="7"/>
  <c r="G7071" i="7" s="1"/>
  <c r="I7070" i="7"/>
  <c r="H7070" i="7"/>
  <c r="F7070" i="7"/>
  <c r="G7070" i="7" s="1"/>
  <c r="I7069" i="7"/>
  <c r="H7069" i="7"/>
  <c r="F7069" i="7"/>
  <c r="G7069" i="7" s="1"/>
  <c r="I7068" i="7"/>
  <c r="H7068" i="7"/>
  <c r="F7068" i="7"/>
  <c r="G7068" i="7" s="1"/>
  <c r="I7067" i="7"/>
  <c r="H7067" i="7"/>
  <c r="F7067" i="7"/>
  <c r="G7067" i="7" s="1"/>
  <c r="I7066" i="7"/>
  <c r="H7066" i="7"/>
  <c r="F7066" i="7"/>
  <c r="G7066" i="7" s="1"/>
  <c r="I7065" i="7"/>
  <c r="H7065" i="7"/>
  <c r="F7065" i="7"/>
  <c r="G7065" i="7" s="1"/>
  <c r="I7064" i="7"/>
  <c r="H7064" i="7"/>
  <c r="F7064" i="7"/>
  <c r="G7064" i="7" s="1"/>
  <c r="I7063" i="7"/>
  <c r="H7063" i="7"/>
  <c r="F7063" i="7"/>
  <c r="G7063" i="7" s="1"/>
  <c r="I7062" i="7"/>
  <c r="H7062" i="7"/>
  <c r="F7062" i="7"/>
  <c r="G7062" i="7" s="1"/>
  <c r="I7061" i="7"/>
  <c r="H7061" i="7"/>
  <c r="F7061" i="7"/>
  <c r="G7061" i="7" s="1"/>
  <c r="I7060" i="7"/>
  <c r="H7060" i="7"/>
  <c r="F7060" i="7"/>
  <c r="G7060" i="7" s="1"/>
  <c r="I7059" i="7"/>
  <c r="H7059" i="7"/>
  <c r="F7059" i="7"/>
  <c r="G7059" i="7" s="1"/>
  <c r="I7058" i="7"/>
  <c r="H7058" i="7"/>
  <c r="F7058" i="7"/>
  <c r="G7058" i="7" s="1"/>
  <c r="I7057" i="7"/>
  <c r="H7057" i="7"/>
  <c r="F7057" i="7"/>
  <c r="G7057" i="7" s="1"/>
  <c r="I7056" i="7"/>
  <c r="H7056" i="7"/>
  <c r="F7056" i="7"/>
  <c r="G7056" i="7" s="1"/>
  <c r="I7055" i="7"/>
  <c r="H7055" i="7"/>
  <c r="F7055" i="7"/>
  <c r="G7055" i="7" s="1"/>
  <c r="I7054" i="7"/>
  <c r="H7054" i="7"/>
  <c r="F7054" i="7"/>
  <c r="G7054" i="7" s="1"/>
  <c r="I7053" i="7"/>
  <c r="H7053" i="7"/>
  <c r="F7053" i="7"/>
  <c r="G7053" i="7" s="1"/>
  <c r="I7052" i="7"/>
  <c r="H7052" i="7"/>
  <c r="F7052" i="7"/>
  <c r="G7052" i="7" s="1"/>
  <c r="I7051" i="7"/>
  <c r="H7051" i="7"/>
  <c r="F7051" i="7"/>
  <c r="G7051" i="7" s="1"/>
  <c r="I7050" i="7"/>
  <c r="H7050" i="7"/>
  <c r="F7050" i="7"/>
  <c r="G7050" i="7" s="1"/>
  <c r="I7049" i="7"/>
  <c r="H7049" i="7"/>
  <c r="F7049" i="7"/>
  <c r="G7049" i="7" s="1"/>
  <c r="I7048" i="7"/>
  <c r="H7048" i="7"/>
  <c r="F7048" i="7"/>
  <c r="G7048" i="7" s="1"/>
  <c r="I7047" i="7"/>
  <c r="H7047" i="7"/>
  <c r="F7047" i="7"/>
  <c r="G7047" i="7" s="1"/>
  <c r="I7046" i="7"/>
  <c r="H7046" i="7"/>
  <c r="F7046" i="7"/>
  <c r="G7046" i="7" s="1"/>
  <c r="I7045" i="7"/>
  <c r="H7045" i="7"/>
  <c r="F7045" i="7"/>
  <c r="G7045" i="7" s="1"/>
  <c r="I7044" i="7"/>
  <c r="H7044" i="7"/>
  <c r="F7044" i="7"/>
  <c r="G7044" i="7" s="1"/>
  <c r="I7043" i="7"/>
  <c r="H7043" i="7"/>
  <c r="F7043" i="7"/>
  <c r="G7043" i="7" s="1"/>
  <c r="I7042" i="7"/>
  <c r="H7042" i="7"/>
  <c r="F7042" i="7"/>
  <c r="G7042" i="7" s="1"/>
  <c r="I7041" i="7"/>
  <c r="H7041" i="7"/>
  <c r="F7041" i="7"/>
  <c r="G7041" i="7" s="1"/>
  <c r="I7040" i="7"/>
  <c r="H7040" i="7"/>
  <c r="F7040" i="7"/>
  <c r="G7040" i="7" s="1"/>
  <c r="I7039" i="7"/>
  <c r="H7039" i="7"/>
  <c r="F7039" i="7"/>
  <c r="G7039" i="7" s="1"/>
  <c r="I7038" i="7"/>
  <c r="H7038" i="7"/>
  <c r="F7038" i="7"/>
  <c r="G7038" i="7" s="1"/>
  <c r="I7037" i="7"/>
  <c r="H7037" i="7"/>
  <c r="F7037" i="7"/>
  <c r="G7037" i="7" s="1"/>
  <c r="I7036" i="7"/>
  <c r="H7036" i="7"/>
  <c r="F7036" i="7"/>
  <c r="G7036" i="7" s="1"/>
  <c r="I7035" i="7"/>
  <c r="H7035" i="7"/>
  <c r="F7035" i="7"/>
  <c r="G7035" i="7" s="1"/>
  <c r="I7034" i="7"/>
  <c r="H7034" i="7"/>
  <c r="F7034" i="7"/>
  <c r="G7034" i="7" s="1"/>
  <c r="I7033" i="7"/>
  <c r="H7033" i="7"/>
  <c r="F7033" i="7"/>
  <c r="G7033" i="7" s="1"/>
  <c r="I7032" i="7"/>
  <c r="H7032" i="7"/>
  <c r="F7032" i="7"/>
  <c r="G7032" i="7" s="1"/>
  <c r="I7031" i="7"/>
  <c r="H7031" i="7"/>
  <c r="F7031" i="7"/>
  <c r="G7031" i="7" s="1"/>
  <c r="I7030" i="7"/>
  <c r="H7030" i="7"/>
  <c r="F7030" i="7"/>
  <c r="G7030" i="7" s="1"/>
  <c r="I7029" i="7"/>
  <c r="H7029" i="7"/>
  <c r="F7029" i="7"/>
  <c r="G7029" i="7" s="1"/>
  <c r="I7028" i="7"/>
  <c r="H7028" i="7"/>
  <c r="F7028" i="7"/>
  <c r="G7028" i="7" s="1"/>
  <c r="I7027" i="7"/>
  <c r="H7027" i="7"/>
  <c r="F7027" i="7"/>
  <c r="G7027" i="7" s="1"/>
  <c r="I7026" i="7"/>
  <c r="H7026" i="7"/>
  <c r="F7026" i="7"/>
  <c r="G7026" i="7" s="1"/>
  <c r="I7025" i="7"/>
  <c r="H7025" i="7"/>
  <c r="F7025" i="7"/>
  <c r="G7025" i="7" s="1"/>
  <c r="I7024" i="7"/>
  <c r="H7024" i="7"/>
  <c r="F7024" i="7"/>
  <c r="G7024" i="7" s="1"/>
  <c r="I7023" i="7"/>
  <c r="H7023" i="7"/>
  <c r="F7023" i="7"/>
  <c r="G7023" i="7" s="1"/>
  <c r="I7022" i="7"/>
  <c r="H7022" i="7"/>
  <c r="F7022" i="7"/>
  <c r="G7022" i="7" s="1"/>
  <c r="I7021" i="7"/>
  <c r="H7021" i="7"/>
  <c r="F7021" i="7"/>
  <c r="G7021" i="7" s="1"/>
  <c r="I7020" i="7"/>
  <c r="H7020" i="7"/>
  <c r="F7020" i="7"/>
  <c r="G7020" i="7" s="1"/>
  <c r="I7019" i="7"/>
  <c r="H7019" i="7"/>
  <c r="F7019" i="7"/>
  <c r="G7019" i="7" s="1"/>
  <c r="I7018" i="7"/>
  <c r="H7018" i="7"/>
  <c r="F7018" i="7"/>
  <c r="G7018" i="7" s="1"/>
  <c r="I7017" i="7"/>
  <c r="H7017" i="7"/>
  <c r="F7017" i="7"/>
  <c r="G7017" i="7" s="1"/>
  <c r="I7016" i="7"/>
  <c r="H7016" i="7"/>
  <c r="F7016" i="7"/>
  <c r="G7016" i="7" s="1"/>
  <c r="I7015" i="7"/>
  <c r="H7015" i="7"/>
  <c r="F7015" i="7"/>
  <c r="G7015" i="7" s="1"/>
  <c r="I7014" i="7"/>
  <c r="H7014" i="7"/>
  <c r="F7014" i="7"/>
  <c r="G7014" i="7" s="1"/>
  <c r="I7013" i="7"/>
  <c r="H7013" i="7"/>
  <c r="F7013" i="7"/>
  <c r="G7013" i="7" s="1"/>
  <c r="I7012" i="7"/>
  <c r="H7012" i="7"/>
  <c r="F7012" i="7"/>
  <c r="G7012" i="7" s="1"/>
  <c r="I7011" i="7"/>
  <c r="H7011" i="7"/>
  <c r="F7011" i="7"/>
  <c r="G7011" i="7" s="1"/>
  <c r="I7010" i="7"/>
  <c r="H7010" i="7"/>
  <c r="F7010" i="7"/>
  <c r="G7010" i="7" s="1"/>
  <c r="I7009" i="7"/>
  <c r="H7009" i="7"/>
  <c r="F7009" i="7"/>
  <c r="G7009" i="7" s="1"/>
  <c r="I7008" i="7"/>
  <c r="H7008" i="7"/>
  <c r="F7008" i="7"/>
  <c r="G7008" i="7" s="1"/>
  <c r="I7007" i="7"/>
  <c r="H7007" i="7"/>
  <c r="F7007" i="7"/>
  <c r="G7007" i="7" s="1"/>
  <c r="I7006" i="7"/>
  <c r="H7006" i="7"/>
  <c r="F7006" i="7"/>
  <c r="G7006" i="7" s="1"/>
  <c r="I7005" i="7"/>
  <c r="H7005" i="7"/>
  <c r="F7005" i="7"/>
  <c r="G7005" i="7" s="1"/>
  <c r="I7004" i="7"/>
  <c r="H7004" i="7"/>
  <c r="F7004" i="7"/>
  <c r="G7004" i="7" s="1"/>
  <c r="I7003" i="7"/>
  <c r="H7003" i="7"/>
  <c r="F7003" i="7"/>
  <c r="G7003" i="7" s="1"/>
  <c r="I7002" i="7"/>
  <c r="H7002" i="7"/>
  <c r="F7002" i="7"/>
  <c r="G7002" i="7" s="1"/>
  <c r="I7001" i="7"/>
  <c r="H7001" i="7"/>
  <c r="F7001" i="7"/>
  <c r="G7001" i="7" s="1"/>
  <c r="I7000" i="7"/>
  <c r="H7000" i="7"/>
  <c r="F7000" i="7"/>
  <c r="G7000" i="7" s="1"/>
  <c r="I6999" i="7"/>
  <c r="H6999" i="7"/>
  <c r="F6999" i="7"/>
  <c r="G6999" i="7" s="1"/>
  <c r="I6998" i="7"/>
  <c r="H6998" i="7"/>
  <c r="F6998" i="7"/>
  <c r="G6998" i="7" s="1"/>
  <c r="I6997" i="7"/>
  <c r="H6997" i="7"/>
  <c r="F6997" i="7"/>
  <c r="G6997" i="7" s="1"/>
  <c r="I6996" i="7"/>
  <c r="H6996" i="7"/>
  <c r="F6996" i="7"/>
  <c r="G6996" i="7" s="1"/>
  <c r="I6995" i="7"/>
  <c r="H6995" i="7"/>
  <c r="F6995" i="7"/>
  <c r="G6995" i="7" s="1"/>
  <c r="I6994" i="7"/>
  <c r="H6994" i="7"/>
  <c r="F6994" i="7"/>
  <c r="G6994" i="7" s="1"/>
  <c r="I6993" i="7"/>
  <c r="H6993" i="7"/>
  <c r="F6993" i="7"/>
  <c r="G6993" i="7" s="1"/>
  <c r="I6992" i="7"/>
  <c r="H6992" i="7"/>
  <c r="F6992" i="7"/>
  <c r="G6992" i="7" s="1"/>
  <c r="I6991" i="7"/>
  <c r="H6991" i="7"/>
  <c r="F6991" i="7"/>
  <c r="G6991" i="7" s="1"/>
  <c r="I6990" i="7"/>
  <c r="H6990" i="7"/>
  <c r="F6990" i="7"/>
  <c r="G6990" i="7" s="1"/>
  <c r="I6989" i="7"/>
  <c r="H6989" i="7"/>
  <c r="F6989" i="7"/>
  <c r="G6989" i="7" s="1"/>
  <c r="I6988" i="7"/>
  <c r="H6988" i="7"/>
  <c r="F6988" i="7"/>
  <c r="G6988" i="7" s="1"/>
  <c r="I6987" i="7"/>
  <c r="H6987" i="7"/>
  <c r="F6987" i="7"/>
  <c r="G6987" i="7" s="1"/>
  <c r="I6986" i="7"/>
  <c r="H6986" i="7"/>
  <c r="F6986" i="7"/>
  <c r="G6986" i="7" s="1"/>
  <c r="I6985" i="7"/>
  <c r="H6985" i="7"/>
  <c r="F6985" i="7"/>
  <c r="G6985" i="7" s="1"/>
  <c r="I6984" i="7"/>
  <c r="H6984" i="7"/>
  <c r="F6984" i="7"/>
  <c r="G6984" i="7" s="1"/>
  <c r="I6983" i="7"/>
  <c r="H6983" i="7"/>
  <c r="F6983" i="7"/>
  <c r="G6983" i="7" s="1"/>
  <c r="I6982" i="7"/>
  <c r="H6982" i="7"/>
  <c r="F6982" i="7"/>
  <c r="G6982" i="7" s="1"/>
  <c r="I6981" i="7"/>
  <c r="H6981" i="7"/>
  <c r="F6981" i="7"/>
  <c r="G6981" i="7" s="1"/>
  <c r="I6980" i="7"/>
  <c r="H6980" i="7"/>
  <c r="F6980" i="7"/>
  <c r="G6980" i="7" s="1"/>
  <c r="I6979" i="7"/>
  <c r="H6979" i="7"/>
  <c r="F6979" i="7"/>
  <c r="G6979" i="7" s="1"/>
  <c r="I6978" i="7"/>
  <c r="H6978" i="7"/>
  <c r="F6978" i="7"/>
  <c r="G6978" i="7" s="1"/>
  <c r="I6977" i="7"/>
  <c r="H6977" i="7"/>
  <c r="F6977" i="7"/>
  <c r="G6977" i="7" s="1"/>
  <c r="I6976" i="7"/>
  <c r="H6976" i="7"/>
  <c r="F6976" i="7"/>
  <c r="G6976" i="7" s="1"/>
  <c r="I6975" i="7"/>
  <c r="H6975" i="7"/>
  <c r="F6975" i="7"/>
  <c r="G6975" i="7" s="1"/>
  <c r="I6974" i="7"/>
  <c r="H6974" i="7"/>
  <c r="F6974" i="7"/>
  <c r="G6974" i="7" s="1"/>
  <c r="I6973" i="7"/>
  <c r="H6973" i="7"/>
  <c r="F6973" i="7"/>
  <c r="G6973" i="7" s="1"/>
  <c r="I6972" i="7"/>
  <c r="H6972" i="7"/>
  <c r="F6972" i="7"/>
  <c r="G6972" i="7" s="1"/>
  <c r="I6971" i="7"/>
  <c r="H6971" i="7"/>
  <c r="F6971" i="7"/>
  <c r="G6971" i="7" s="1"/>
  <c r="I6970" i="7"/>
  <c r="H6970" i="7"/>
  <c r="F6970" i="7"/>
  <c r="G6970" i="7" s="1"/>
  <c r="I6969" i="7"/>
  <c r="H6969" i="7"/>
  <c r="F6969" i="7"/>
  <c r="G6969" i="7" s="1"/>
  <c r="I6968" i="7"/>
  <c r="H6968" i="7"/>
  <c r="F6968" i="7"/>
  <c r="G6968" i="7" s="1"/>
  <c r="I6967" i="7"/>
  <c r="H6967" i="7"/>
  <c r="F6967" i="7"/>
  <c r="G6967" i="7" s="1"/>
  <c r="I6966" i="7"/>
  <c r="H6966" i="7"/>
  <c r="F6966" i="7"/>
  <c r="G6966" i="7" s="1"/>
  <c r="I6965" i="7"/>
  <c r="H6965" i="7"/>
  <c r="F6965" i="7"/>
  <c r="G6965" i="7" s="1"/>
  <c r="I6964" i="7"/>
  <c r="H6964" i="7"/>
  <c r="F6964" i="7"/>
  <c r="G6964" i="7" s="1"/>
  <c r="I6963" i="7"/>
  <c r="H6963" i="7"/>
  <c r="F6963" i="7"/>
  <c r="G6963" i="7" s="1"/>
  <c r="I6962" i="7"/>
  <c r="H6962" i="7"/>
  <c r="F6962" i="7"/>
  <c r="G6962" i="7" s="1"/>
  <c r="I6961" i="7"/>
  <c r="H6961" i="7"/>
  <c r="F6961" i="7"/>
  <c r="G6961" i="7" s="1"/>
  <c r="I6960" i="7"/>
  <c r="H6960" i="7"/>
  <c r="F6960" i="7"/>
  <c r="G6960" i="7" s="1"/>
  <c r="I6959" i="7"/>
  <c r="H6959" i="7"/>
  <c r="F6959" i="7"/>
  <c r="G6959" i="7" s="1"/>
  <c r="I6958" i="7"/>
  <c r="H6958" i="7"/>
  <c r="F6958" i="7"/>
  <c r="G6958" i="7" s="1"/>
  <c r="I6957" i="7"/>
  <c r="H6957" i="7"/>
  <c r="F6957" i="7"/>
  <c r="G6957" i="7" s="1"/>
  <c r="I6956" i="7"/>
  <c r="H6956" i="7"/>
  <c r="F6956" i="7"/>
  <c r="G6956" i="7" s="1"/>
  <c r="I6955" i="7"/>
  <c r="H6955" i="7"/>
  <c r="F6955" i="7"/>
  <c r="G6955" i="7" s="1"/>
  <c r="I6954" i="7"/>
  <c r="H6954" i="7"/>
  <c r="F6954" i="7"/>
  <c r="G6954" i="7" s="1"/>
  <c r="I6953" i="7"/>
  <c r="H6953" i="7"/>
  <c r="F6953" i="7"/>
  <c r="G6953" i="7" s="1"/>
  <c r="I6952" i="7"/>
  <c r="H6952" i="7"/>
  <c r="F6952" i="7"/>
  <c r="G6952" i="7" s="1"/>
  <c r="I6951" i="7"/>
  <c r="H6951" i="7"/>
  <c r="F6951" i="7"/>
  <c r="G6951" i="7" s="1"/>
  <c r="I6950" i="7"/>
  <c r="H6950" i="7"/>
  <c r="F6950" i="7"/>
  <c r="G6950" i="7" s="1"/>
  <c r="I6949" i="7"/>
  <c r="H6949" i="7"/>
  <c r="F6949" i="7"/>
  <c r="G6949" i="7" s="1"/>
  <c r="I6948" i="7"/>
  <c r="H6948" i="7"/>
  <c r="F6948" i="7"/>
  <c r="G6948" i="7" s="1"/>
  <c r="I6947" i="7"/>
  <c r="H6947" i="7"/>
  <c r="F6947" i="7"/>
  <c r="G6947" i="7" s="1"/>
  <c r="I6946" i="7"/>
  <c r="H6946" i="7"/>
  <c r="F6946" i="7"/>
  <c r="G6946" i="7" s="1"/>
  <c r="I6945" i="7"/>
  <c r="H6945" i="7"/>
  <c r="F6945" i="7"/>
  <c r="G6945" i="7" s="1"/>
  <c r="I6944" i="7"/>
  <c r="H6944" i="7"/>
  <c r="F6944" i="7"/>
  <c r="G6944" i="7" s="1"/>
  <c r="I6943" i="7"/>
  <c r="H6943" i="7"/>
  <c r="F6943" i="7"/>
  <c r="G6943" i="7" s="1"/>
  <c r="I6942" i="7"/>
  <c r="H6942" i="7"/>
  <c r="F6942" i="7"/>
  <c r="G6942" i="7" s="1"/>
  <c r="I6941" i="7"/>
  <c r="H6941" i="7"/>
  <c r="F6941" i="7"/>
  <c r="G6941" i="7" s="1"/>
  <c r="I6940" i="7"/>
  <c r="H6940" i="7"/>
  <c r="F6940" i="7"/>
  <c r="G6940" i="7" s="1"/>
  <c r="I6939" i="7"/>
  <c r="H6939" i="7"/>
  <c r="F6939" i="7"/>
  <c r="G6939" i="7" s="1"/>
  <c r="I6938" i="7"/>
  <c r="H6938" i="7"/>
  <c r="F6938" i="7"/>
  <c r="G6938" i="7" s="1"/>
  <c r="I6937" i="7"/>
  <c r="H6937" i="7"/>
  <c r="F6937" i="7"/>
  <c r="G6937" i="7" s="1"/>
  <c r="I6936" i="7"/>
  <c r="H6936" i="7"/>
  <c r="F6936" i="7"/>
  <c r="G6936" i="7" s="1"/>
  <c r="I6935" i="7"/>
  <c r="H6935" i="7"/>
  <c r="F6935" i="7"/>
  <c r="G6935" i="7" s="1"/>
  <c r="I6934" i="7"/>
  <c r="H6934" i="7"/>
  <c r="F6934" i="7"/>
  <c r="G6934" i="7" s="1"/>
  <c r="I6933" i="7"/>
  <c r="H6933" i="7"/>
  <c r="F6933" i="7"/>
  <c r="G6933" i="7" s="1"/>
  <c r="I6932" i="7"/>
  <c r="H6932" i="7"/>
  <c r="F6932" i="7"/>
  <c r="G6932" i="7" s="1"/>
  <c r="I6931" i="7"/>
  <c r="H6931" i="7"/>
  <c r="F6931" i="7"/>
  <c r="G6931" i="7" s="1"/>
  <c r="I6930" i="7"/>
  <c r="H6930" i="7"/>
  <c r="F6930" i="7"/>
  <c r="G6930" i="7" s="1"/>
  <c r="I6929" i="7"/>
  <c r="H6929" i="7"/>
  <c r="F6929" i="7"/>
  <c r="G6929" i="7" s="1"/>
  <c r="I6928" i="7"/>
  <c r="H6928" i="7"/>
  <c r="F6928" i="7"/>
  <c r="G6928" i="7" s="1"/>
  <c r="I6927" i="7"/>
  <c r="H6927" i="7"/>
  <c r="F6927" i="7"/>
  <c r="G6927" i="7" s="1"/>
  <c r="I6926" i="7"/>
  <c r="H6926" i="7"/>
  <c r="F6926" i="7"/>
  <c r="G6926" i="7" s="1"/>
  <c r="I6925" i="7"/>
  <c r="H6925" i="7"/>
  <c r="F6925" i="7"/>
  <c r="G6925" i="7" s="1"/>
  <c r="I6924" i="7"/>
  <c r="H6924" i="7"/>
  <c r="F6924" i="7"/>
  <c r="G6924" i="7" s="1"/>
  <c r="I6923" i="7"/>
  <c r="H6923" i="7"/>
  <c r="F6923" i="7"/>
  <c r="G6923" i="7" s="1"/>
  <c r="I6922" i="7"/>
  <c r="H6922" i="7"/>
  <c r="F6922" i="7"/>
  <c r="G6922" i="7" s="1"/>
  <c r="I6921" i="7"/>
  <c r="H6921" i="7"/>
  <c r="F6921" i="7"/>
  <c r="G6921" i="7" s="1"/>
  <c r="I6920" i="7"/>
  <c r="H6920" i="7"/>
  <c r="F6920" i="7"/>
  <c r="G6920" i="7" s="1"/>
  <c r="I6919" i="7"/>
  <c r="H6919" i="7"/>
  <c r="F6919" i="7"/>
  <c r="G6919" i="7" s="1"/>
  <c r="I6918" i="7"/>
  <c r="H6918" i="7"/>
  <c r="F6918" i="7"/>
  <c r="G6918" i="7" s="1"/>
  <c r="I6917" i="7"/>
  <c r="H6917" i="7"/>
  <c r="F6917" i="7"/>
  <c r="G6917" i="7" s="1"/>
  <c r="I6916" i="7"/>
  <c r="H6916" i="7"/>
  <c r="F6916" i="7"/>
  <c r="G6916" i="7" s="1"/>
  <c r="I6915" i="7"/>
  <c r="H6915" i="7"/>
  <c r="F6915" i="7"/>
  <c r="G6915" i="7" s="1"/>
  <c r="I6914" i="7"/>
  <c r="H6914" i="7"/>
  <c r="F6914" i="7"/>
  <c r="G6914" i="7" s="1"/>
  <c r="I6913" i="7"/>
  <c r="H6913" i="7"/>
  <c r="F6913" i="7"/>
  <c r="G6913" i="7" s="1"/>
  <c r="I6912" i="7"/>
  <c r="H6912" i="7"/>
  <c r="F6912" i="7"/>
  <c r="G6912" i="7" s="1"/>
  <c r="I6911" i="7"/>
  <c r="H6911" i="7"/>
  <c r="F6911" i="7"/>
  <c r="G6911" i="7" s="1"/>
  <c r="I6910" i="7"/>
  <c r="H6910" i="7"/>
  <c r="F6910" i="7"/>
  <c r="G6910" i="7" s="1"/>
  <c r="I6909" i="7"/>
  <c r="H6909" i="7"/>
  <c r="F6909" i="7"/>
  <c r="G6909" i="7" s="1"/>
  <c r="I6908" i="7"/>
  <c r="H6908" i="7"/>
  <c r="F6908" i="7"/>
  <c r="G6908" i="7" s="1"/>
  <c r="I6907" i="7"/>
  <c r="H6907" i="7"/>
  <c r="F6907" i="7"/>
  <c r="G6907" i="7" s="1"/>
  <c r="I6906" i="7"/>
  <c r="H6906" i="7"/>
  <c r="F6906" i="7"/>
  <c r="G6906" i="7" s="1"/>
  <c r="I6905" i="7"/>
  <c r="H6905" i="7"/>
  <c r="F6905" i="7"/>
  <c r="G6905" i="7" s="1"/>
  <c r="I6904" i="7"/>
  <c r="H6904" i="7"/>
  <c r="F6904" i="7"/>
  <c r="G6904" i="7" s="1"/>
  <c r="I6903" i="7"/>
  <c r="H6903" i="7"/>
  <c r="F6903" i="7"/>
  <c r="G6903" i="7" s="1"/>
  <c r="I6902" i="7"/>
  <c r="H6902" i="7"/>
  <c r="F6902" i="7"/>
  <c r="G6902" i="7" s="1"/>
  <c r="I6901" i="7"/>
  <c r="H6901" i="7"/>
  <c r="F6901" i="7"/>
  <c r="G6901" i="7" s="1"/>
  <c r="I6900" i="7"/>
  <c r="H6900" i="7"/>
  <c r="F6900" i="7"/>
  <c r="G6900" i="7" s="1"/>
  <c r="I6899" i="7"/>
  <c r="H6899" i="7"/>
  <c r="F6899" i="7"/>
  <c r="G6899" i="7" s="1"/>
  <c r="I6898" i="7"/>
  <c r="H6898" i="7"/>
  <c r="F6898" i="7"/>
  <c r="G6898" i="7" s="1"/>
  <c r="I6897" i="7"/>
  <c r="H6897" i="7"/>
  <c r="F6897" i="7"/>
  <c r="G6897" i="7" s="1"/>
  <c r="I6896" i="7"/>
  <c r="H6896" i="7"/>
  <c r="F6896" i="7"/>
  <c r="G6896" i="7" s="1"/>
  <c r="I6895" i="7"/>
  <c r="H6895" i="7"/>
  <c r="F6895" i="7"/>
  <c r="G6895" i="7" s="1"/>
  <c r="I6894" i="7"/>
  <c r="H6894" i="7"/>
  <c r="F6894" i="7"/>
  <c r="G6894" i="7" s="1"/>
  <c r="I6893" i="7"/>
  <c r="H6893" i="7"/>
  <c r="F6893" i="7"/>
  <c r="G6893" i="7" s="1"/>
  <c r="I6892" i="7"/>
  <c r="H6892" i="7"/>
  <c r="F6892" i="7"/>
  <c r="G6892" i="7" s="1"/>
  <c r="I6891" i="7"/>
  <c r="H6891" i="7"/>
  <c r="F6891" i="7"/>
  <c r="G6891" i="7" s="1"/>
  <c r="I6890" i="7"/>
  <c r="H6890" i="7"/>
  <c r="F6890" i="7"/>
  <c r="G6890" i="7" s="1"/>
  <c r="I6889" i="7"/>
  <c r="H6889" i="7"/>
  <c r="F6889" i="7"/>
  <c r="G6889" i="7" s="1"/>
  <c r="I6888" i="7"/>
  <c r="H6888" i="7"/>
  <c r="F6888" i="7"/>
  <c r="G6888" i="7" s="1"/>
  <c r="I6887" i="7"/>
  <c r="H6887" i="7"/>
  <c r="F6887" i="7"/>
  <c r="G6887" i="7" s="1"/>
  <c r="I6886" i="7"/>
  <c r="H6886" i="7"/>
  <c r="F6886" i="7"/>
  <c r="G6886" i="7" s="1"/>
  <c r="I6885" i="7"/>
  <c r="H6885" i="7"/>
  <c r="F6885" i="7"/>
  <c r="G6885" i="7" s="1"/>
  <c r="I6884" i="7"/>
  <c r="H6884" i="7"/>
  <c r="F6884" i="7"/>
  <c r="G6884" i="7" s="1"/>
  <c r="I6883" i="7"/>
  <c r="H6883" i="7"/>
  <c r="F6883" i="7"/>
  <c r="G6883" i="7" s="1"/>
  <c r="I6882" i="7"/>
  <c r="H6882" i="7"/>
  <c r="F6882" i="7"/>
  <c r="G6882" i="7" s="1"/>
  <c r="I6881" i="7"/>
  <c r="H6881" i="7"/>
  <c r="F6881" i="7"/>
  <c r="G6881" i="7" s="1"/>
  <c r="I6880" i="7"/>
  <c r="H6880" i="7"/>
  <c r="F6880" i="7"/>
  <c r="G6880" i="7" s="1"/>
  <c r="I6879" i="7"/>
  <c r="H6879" i="7"/>
  <c r="F6879" i="7"/>
  <c r="G6879" i="7" s="1"/>
  <c r="I6878" i="7"/>
  <c r="H6878" i="7"/>
  <c r="F6878" i="7"/>
  <c r="G6878" i="7" s="1"/>
  <c r="I6877" i="7"/>
  <c r="H6877" i="7"/>
  <c r="F6877" i="7"/>
  <c r="G6877" i="7" s="1"/>
  <c r="I6876" i="7"/>
  <c r="H6876" i="7"/>
  <c r="F6876" i="7"/>
  <c r="G6876" i="7" s="1"/>
  <c r="I6875" i="7"/>
  <c r="H6875" i="7"/>
  <c r="F6875" i="7"/>
  <c r="G6875" i="7" s="1"/>
  <c r="I6874" i="7"/>
  <c r="H6874" i="7"/>
  <c r="F6874" i="7"/>
  <c r="G6874" i="7" s="1"/>
  <c r="I6873" i="7"/>
  <c r="H6873" i="7"/>
  <c r="F6873" i="7"/>
  <c r="G6873" i="7" s="1"/>
  <c r="I6872" i="7"/>
  <c r="H6872" i="7"/>
  <c r="F6872" i="7"/>
  <c r="G6872" i="7" s="1"/>
  <c r="I6871" i="7"/>
  <c r="H6871" i="7"/>
  <c r="F6871" i="7"/>
  <c r="G6871" i="7" s="1"/>
  <c r="I6870" i="7"/>
  <c r="H6870" i="7"/>
  <c r="F6870" i="7"/>
  <c r="G6870" i="7" s="1"/>
  <c r="I6869" i="7"/>
  <c r="H6869" i="7"/>
  <c r="F6869" i="7"/>
  <c r="G6869" i="7" s="1"/>
  <c r="I6868" i="7"/>
  <c r="H6868" i="7"/>
  <c r="F6868" i="7"/>
  <c r="G6868" i="7" s="1"/>
  <c r="I6867" i="7"/>
  <c r="H6867" i="7"/>
  <c r="F6867" i="7"/>
  <c r="G6867" i="7" s="1"/>
  <c r="I6866" i="7"/>
  <c r="H6866" i="7"/>
  <c r="F6866" i="7"/>
  <c r="G6866" i="7" s="1"/>
  <c r="I6865" i="7"/>
  <c r="H6865" i="7"/>
  <c r="F6865" i="7"/>
  <c r="G6865" i="7" s="1"/>
  <c r="I6864" i="7"/>
  <c r="H6864" i="7"/>
  <c r="F6864" i="7"/>
  <c r="G6864" i="7" s="1"/>
  <c r="I6863" i="7"/>
  <c r="H6863" i="7"/>
  <c r="F6863" i="7"/>
  <c r="G6863" i="7" s="1"/>
  <c r="I6862" i="7"/>
  <c r="H6862" i="7"/>
  <c r="F6862" i="7"/>
  <c r="G6862" i="7" s="1"/>
  <c r="I6861" i="7"/>
  <c r="H6861" i="7"/>
  <c r="F6861" i="7"/>
  <c r="G6861" i="7" s="1"/>
  <c r="I6860" i="7"/>
  <c r="H6860" i="7"/>
  <c r="F6860" i="7"/>
  <c r="G6860" i="7" s="1"/>
  <c r="I6859" i="7"/>
  <c r="H6859" i="7"/>
  <c r="F6859" i="7"/>
  <c r="G6859" i="7" s="1"/>
  <c r="I6858" i="7"/>
  <c r="H6858" i="7"/>
  <c r="F6858" i="7"/>
  <c r="G6858" i="7" s="1"/>
  <c r="I6857" i="7"/>
  <c r="H6857" i="7"/>
  <c r="F6857" i="7"/>
  <c r="G6857" i="7" s="1"/>
  <c r="I6856" i="7"/>
  <c r="H6856" i="7"/>
  <c r="F6856" i="7"/>
  <c r="G6856" i="7" s="1"/>
  <c r="I6855" i="7"/>
  <c r="H6855" i="7"/>
  <c r="F6855" i="7"/>
  <c r="G6855" i="7" s="1"/>
  <c r="I6854" i="7"/>
  <c r="H6854" i="7"/>
  <c r="F6854" i="7"/>
  <c r="G6854" i="7" s="1"/>
  <c r="I6853" i="7"/>
  <c r="H6853" i="7"/>
  <c r="F6853" i="7"/>
  <c r="G6853" i="7" s="1"/>
  <c r="I6852" i="7"/>
  <c r="H6852" i="7"/>
  <c r="F6852" i="7"/>
  <c r="G6852" i="7" s="1"/>
  <c r="I6851" i="7"/>
  <c r="H6851" i="7"/>
  <c r="F6851" i="7"/>
  <c r="G6851" i="7" s="1"/>
  <c r="I6850" i="7"/>
  <c r="H6850" i="7"/>
  <c r="F6850" i="7"/>
  <c r="G6850" i="7" s="1"/>
  <c r="I6849" i="7"/>
  <c r="H6849" i="7"/>
  <c r="F6849" i="7"/>
  <c r="G6849" i="7" s="1"/>
  <c r="I6848" i="7"/>
  <c r="H6848" i="7"/>
  <c r="F6848" i="7"/>
  <c r="G6848" i="7" s="1"/>
  <c r="I6847" i="7"/>
  <c r="H6847" i="7"/>
  <c r="F6847" i="7"/>
  <c r="G6847" i="7" s="1"/>
  <c r="I6846" i="7"/>
  <c r="H6846" i="7"/>
  <c r="F6846" i="7"/>
  <c r="G6846" i="7" s="1"/>
  <c r="I6845" i="7"/>
  <c r="H6845" i="7"/>
  <c r="F6845" i="7"/>
  <c r="G6845" i="7" s="1"/>
  <c r="I6844" i="7"/>
  <c r="H6844" i="7"/>
  <c r="F6844" i="7"/>
  <c r="G6844" i="7" s="1"/>
  <c r="I6843" i="7"/>
  <c r="H6843" i="7"/>
  <c r="F6843" i="7"/>
  <c r="G6843" i="7" s="1"/>
  <c r="I6842" i="7"/>
  <c r="H6842" i="7"/>
  <c r="F6842" i="7"/>
  <c r="G6842" i="7" s="1"/>
  <c r="I6841" i="7"/>
  <c r="H6841" i="7"/>
  <c r="F6841" i="7"/>
  <c r="G6841" i="7" s="1"/>
  <c r="I6840" i="7"/>
  <c r="H6840" i="7"/>
  <c r="F6840" i="7"/>
  <c r="G6840" i="7" s="1"/>
  <c r="I6839" i="7"/>
  <c r="H6839" i="7"/>
  <c r="F6839" i="7"/>
  <c r="G6839" i="7" s="1"/>
  <c r="I6838" i="7"/>
  <c r="H6838" i="7"/>
  <c r="F6838" i="7"/>
  <c r="G6838" i="7" s="1"/>
  <c r="I6837" i="7"/>
  <c r="H6837" i="7"/>
  <c r="F6837" i="7"/>
  <c r="G6837" i="7" s="1"/>
  <c r="I6836" i="7"/>
  <c r="H6836" i="7"/>
  <c r="F6836" i="7"/>
  <c r="G6836" i="7" s="1"/>
  <c r="I6835" i="7"/>
  <c r="H6835" i="7"/>
  <c r="F6835" i="7"/>
  <c r="G6835" i="7" s="1"/>
  <c r="I6834" i="7"/>
  <c r="H6834" i="7"/>
  <c r="F6834" i="7"/>
  <c r="G6834" i="7" s="1"/>
  <c r="I6833" i="7"/>
  <c r="H6833" i="7"/>
  <c r="F6833" i="7"/>
  <c r="G6833" i="7" s="1"/>
  <c r="I6832" i="7"/>
  <c r="H6832" i="7"/>
  <c r="F6832" i="7"/>
  <c r="G6832" i="7" s="1"/>
  <c r="I6831" i="7"/>
  <c r="H6831" i="7"/>
  <c r="F6831" i="7"/>
  <c r="G6831" i="7" s="1"/>
  <c r="I6830" i="7"/>
  <c r="H6830" i="7"/>
  <c r="F6830" i="7"/>
  <c r="G6830" i="7" s="1"/>
  <c r="I6829" i="7"/>
  <c r="H6829" i="7"/>
  <c r="F6829" i="7"/>
  <c r="G6829" i="7" s="1"/>
  <c r="I6828" i="7"/>
  <c r="H6828" i="7"/>
  <c r="F6828" i="7"/>
  <c r="G6828" i="7" s="1"/>
  <c r="I6827" i="7"/>
  <c r="H6827" i="7"/>
  <c r="F6827" i="7"/>
  <c r="G6827" i="7" s="1"/>
  <c r="I6826" i="7"/>
  <c r="H6826" i="7"/>
  <c r="F6826" i="7"/>
  <c r="G6826" i="7" s="1"/>
  <c r="I6825" i="7"/>
  <c r="H6825" i="7"/>
  <c r="F6825" i="7"/>
  <c r="G6825" i="7" s="1"/>
  <c r="I6824" i="7"/>
  <c r="H6824" i="7"/>
  <c r="F6824" i="7"/>
  <c r="G6824" i="7" s="1"/>
  <c r="I6823" i="7"/>
  <c r="H6823" i="7"/>
  <c r="F6823" i="7"/>
  <c r="G6823" i="7" s="1"/>
  <c r="I6822" i="7"/>
  <c r="H6822" i="7"/>
  <c r="F6822" i="7"/>
  <c r="G6822" i="7" s="1"/>
  <c r="I6821" i="7"/>
  <c r="H6821" i="7"/>
  <c r="F6821" i="7"/>
  <c r="G6821" i="7" s="1"/>
  <c r="I6820" i="7"/>
  <c r="H6820" i="7"/>
  <c r="F6820" i="7"/>
  <c r="G6820" i="7" s="1"/>
  <c r="I6819" i="7"/>
  <c r="H6819" i="7"/>
  <c r="F6819" i="7"/>
  <c r="G6819" i="7" s="1"/>
  <c r="I6818" i="7"/>
  <c r="H6818" i="7"/>
  <c r="F6818" i="7"/>
  <c r="G6818" i="7" s="1"/>
  <c r="I6817" i="7"/>
  <c r="H6817" i="7"/>
  <c r="F6817" i="7"/>
  <c r="G6817" i="7" s="1"/>
  <c r="I6816" i="7"/>
  <c r="H6816" i="7"/>
  <c r="F6816" i="7"/>
  <c r="G6816" i="7" s="1"/>
  <c r="I6815" i="7"/>
  <c r="H6815" i="7"/>
  <c r="F6815" i="7"/>
  <c r="G6815" i="7" s="1"/>
  <c r="I6814" i="7"/>
  <c r="H6814" i="7"/>
  <c r="F6814" i="7"/>
  <c r="G6814" i="7" s="1"/>
  <c r="I6813" i="7"/>
  <c r="H6813" i="7"/>
  <c r="F6813" i="7"/>
  <c r="G6813" i="7" s="1"/>
  <c r="I6812" i="7"/>
  <c r="H6812" i="7"/>
  <c r="F6812" i="7"/>
  <c r="G6812" i="7" s="1"/>
  <c r="I6811" i="7"/>
  <c r="H6811" i="7"/>
  <c r="F6811" i="7"/>
  <c r="G6811" i="7" s="1"/>
  <c r="I6810" i="7"/>
  <c r="H6810" i="7"/>
  <c r="F6810" i="7"/>
  <c r="G6810" i="7" s="1"/>
  <c r="I6809" i="7"/>
  <c r="H6809" i="7"/>
  <c r="F6809" i="7"/>
  <c r="G6809" i="7" s="1"/>
  <c r="I6808" i="7"/>
  <c r="H6808" i="7"/>
  <c r="F6808" i="7"/>
  <c r="G6808" i="7" s="1"/>
  <c r="I6807" i="7"/>
  <c r="H6807" i="7"/>
  <c r="F6807" i="7"/>
  <c r="G6807" i="7" s="1"/>
  <c r="I6806" i="7"/>
  <c r="H6806" i="7"/>
  <c r="F6806" i="7"/>
  <c r="G6806" i="7" s="1"/>
  <c r="I6805" i="7"/>
  <c r="H6805" i="7"/>
  <c r="F6805" i="7"/>
  <c r="G6805" i="7" s="1"/>
  <c r="I6804" i="7"/>
  <c r="H6804" i="7"/>
  <c r="F6804" i="7"/>
  <c r="G6804" i="7" s="1"/>
  <c r="I6803" i="7"/>
  <c r="H6803" i="7"/>
  <c r="F6803" i="7"/>
  <c r="G6803" i="7" s="1"/>
  <c r="I6802" i="7"/>
  <c r="H6802" i="7"/>
  <c r="F6802" i="7"/>
  <c r="G6802" i="7" s="1"/>
  <c r="I6801" i="7"/>
  <c r="H6801" i="7"/>
  <c r="F6801" i="7"/>
  <c r="G6801" i="7" s="1"/>
  <c r="I6800" i="7"/>
  <c r="H6800" i="7"/>
  <c r="F6800" i="7"/>
  <c r="G6800" i="7" s="1"/>
  <c r="I6799" i="7"/>
  <c r="H6799" i="7"/>
  <c r="F6799" i="7"/>
  <c r="G6799" i="7" s="1"/>
  <c r="I6798" i="7"/>
  <c r="H6798" i="7"/>
  <c r="F6798" i="7"/>
  <c r="G6798" i="7" s="1"/>
  <c r="I6797" i="7"/>
  <c r="H6797" i="7"/>
  <c r="F6797" i="7"/>
  <c r="G6797" i="7" s="1"/>
  <c r="I6796" i="7"/>
  <c r="H6796" i="7"/>
  <c r="F6796" i="7"/>
  <c r="G6796" i="7" s="1"/>
  <c r="I6795" i="7"/>
  <c r="H6795" i="7"/>
  <c r="F6795" i="7"/>
  <c r="G6795" i="7" s="1"/>
  <c r="I6794" i="7"/>
  <c r="H6794" i="7"/>
  <c r="F6794" i="7"/>
  <c r="G6794" i="7" s="1"/>
  <c r="I6793" i="7"/>
  <c r="H6793" i="7"/>
  <c r="F6793" i="7"/>
  <c r="G6793" i="7" s="1"/>
  <c r="I6792" i="7"/>
  <c r="H6792" i="7"/>
  <c r="F6792" i="7"/>
  <c r="G6792" i="7" s="1"/>
  <c r="I6791" i="7"/>
  <c r="H6791" i="7"/>
  <c r="F6791" i="7"/>
  <c r="G6791" i="7" s="1"/>
  <c r="I6790" i="7"/>
  <c r="H6790" i="7"/>
  <c r="F6790" i="7"/>
  <c r="G6790" i="7" s="1"/>
  <c r="I6789" i="7"/>
  <c r="H6789" i="7"/>
  <c r="F6789" i="7"/>
  <c r="G6789" i="7" s="1"/>
  <c r="I6788" i="7"/>
  <c r="H6788" i="7"/>
  <c r="F6788" i="7"/>
  <c r="G6788" i="7" s="1"/>
  <c r="I6787" i="7"/>
  <c r="H6787" i="7"/>
  <c r="F6787" i="7"/>
  <c r="G6787" i="7" s="1"/>
  <c r="I6786" i="7"/>
  <c r="H6786" i="7"/>
  <c r="F6786" i="7"/>
  <c r="G6786" i="7" s="1"/>
  <c r="I6785" i="7"/>
  <c r="H6785" i="7"/>
  <c r="F6785" i="7"/>
  <c r="G6785" i="7" s="1"/>
  <c r="I6784" i="7"/>
  <c r="H6784" i="7"/>
  <c r="F6784" i="7"/>
  <c r="G6784" i="7" s="1"/>
  <c r="I6783" i="7"/>
  <c r="H6783" i="7"/>
  <c r="F6783" i="7"/>
  <c r="G6783" i="7" s="1"/>
  <c r="I6782" i="7"/>
  <c r="H6782" i="7"/>
  <c r="F6782" i="7"/>
  <c r="G6782" i="7" s="1"/>
  <c r="I6781" i="7"/>
  <c r="H6781" i="7"/>
  <c r="F6781" i="7"/>
  <c r="G6781" i="7" s="1"/>
  <c r="I6780" i="7"/>
  <c r="H6780" i="7"/>
  <c r="F6780" i="7"/>
  <c r="G6780" i="7" s="1"/>
  <c r="I6779" i="7"/>
  <c r="H6779" i="7"/>
  <c r="F6779" i="7"/>
  <c r="G6779" i="7" s="1"/>
  <c r="I6778" i="7"/>
  <c r="H6778" i="7"/>
  <c r="F6778" i="7"/>
  <c r="G6778" i="7" s="1"/>
  <c r="I6777" i="7"/>
  <c r="H6777" i="7"/>
  <c r="F6777" i="7"/>
  <c r="G6777" i="7" s="1"/>
  <c r="I6776" i="7"/>
  <c r="H6776" i="7"/>
  <c r="F6776" i="7"/>
  <c r="G6776" i="7" s="1"/>
  <c r="I6775" i="7"/>
  <c r="H6775" i="7"/>
  <c r="F6775" i="7"/>
  <c r="G6775" i="7" s="1"/>
  <c r="I6774" i="7"/>
  <c r="H6774" i="7"/>
  <c r="F6774" i="7"/>
  <c r="G6774" i="7" s="1"/>
  <c r="I6773" i="7"/>
  <c r="H6773" i="7"/>
  <c r="F6773" i="7"/>
  <c r="G6773" i="7" s="1"/>
  <c r="I6772" i="7"/>
  <c r="H6772" i="7"/>
  <c r="F6772" i="7"/>
  <c r="G6772" i="7" s="1"/>
  <c r="I6771" i="7"/>
  <c r="H6771" i="7"/>
  <c r="F6771" i="7"/>
  <c r="G6771" i="7" s="1"/>
  <c r="I6770" i="7"/>
  <c r="H6770" i="7"/>
  <c r="F6770" i="7"/>
  <c r="G6770" i="7" s="1"/>
  <c r="I6769" i="7"/>
  <c r="H6769" i="7"/>
  <c r="F6769" i="7"/>
  <c r="G6769" i="7" s="1"/>
  <c r="I6768" i="7"/>
  <c r="H6768" i="7"/>
  <c r="F6768" i="7"/>
  <c r="G6768" i="7" s="1"/>
  <c r="I6767" i="7"/>
  <c r="H6767" i="7"/>
  <c r="F6767" i="7"/>
  <c r="G6767" i="7" s="1"/>
  <c r="I6766" i="7"/>
  <c r="H6766" i="7"/>
  <c r="F6766" i="7"/>
  <c r="G6766" i="7" s="1"/>
  <c r="I6765" i="7"/>
  <c r="H6765" i="7"/>
  <c r="F6765" i="7"/>
  <c r="G6765" i="7" s="1"/>
  <c r="I6764" i="7"/>
  <c r="H6764" i="7"/>
  <c r="F6764" i="7"/>
  <c r="G6764" i="7" s="1"/>
  <c r="I6763" i="7"/>
  <c r="H6763" i="7"/>
  <c r="F6763" i="7"/>
  <c r="G6763" i="7" s="1"/>
  <c r="I6762" i="7"/>
  <c r="H6762" i="7"/>
  <c r="F6762" i="7"/>
  <c r="G6762" i="7" s="1"/>
  <c r="I6761" i="7"/>
  <c r="H6761" i="7"/>
  <c r="F6761" i="7"/>
  <c r="G6761" i="7" s="1"/>
  <c r="I6760" i="7"/>
  <c r="H6760" i="7"/>
  <c r="F6760" i="7"/>
  <c r="G6760" i="7" s="1"/>
  <c r="I6759" i="7"/>
  <c r="H6759" i="7"/>
  <c r="F6759" i="7"/>
  <c r="G6759" i="7" s="1"/>
  <c r="I6758" i="7"/>
  <c r="H6758" i="7"/>
  <c r="F6758" i="7"/>
  <c r="G6758" i="7" s="1"/>
  <c r="I6757" i="7"/>
  <c r="H6757" i="7"/>
  <c r="F6757" i="7"/>
  <c r="G6757" i="7" s="1"/>
  <c r="I6756" i="7"/>
  <c r="H6756" i="7"/>
  <c r="F6756" i="7"/>
  <c r="G6756" i="7" s="1"/>
  <c r="I6755" i="7"/>
  <c r="H6755" i="7"/>
  <c r="F6755" i="7"/>
  <c r="G6755" i="7" s="1"/>
  <c r="I6754" i="7"/>
  <c r="H6754" i="7"/>
  <c r="F6754" i="7"/>
  <c r="G6754" i="7" s="1"/>
  <c r="I6753" i="7"/>
  <c r="H6753" i="7"/>
  <c r="F6753" i="7"/>
  <c r="G6753" i="7" s="1"/>
  <c r="I6752" i="7"/>
  <c r="H6752" i="7"/>
  <c r="F6752" i="7"/>
  <c r="G6752" i="7" s="1"/>
  <c r="I6751" i="7"/>
  <c r="H6751" i="7"/>
  <c r="F6751" i="7"/>
  <c r="G6751" i="7" s="1"/>
  <c r="I6750" i="7"/>
  <c r="H6750" i="7"/>
  <c r="F6750" i="7"/>
  <c r="G6750" i="7" s="1"/>
  <c r="I6749" i="7"/>
  <c r="H6749" i="7"/>
  <c r="F6749" i="7"/>
  <c r="G6749" i="7" s="1"/>
  <c r="I6748" i="7"/>
  <c r="H6748" i="7"/>
  <c r="F6748" i="7"/>
  <c r="G6748" i="7" s="1"/>
  <c r="I6747" i="7"/>
  <c r="H6747" i="7"/>
  <c r="F6747" i="7"/>
  <c r="G6747" i="7" s="1"/>
  <c r="I6746" i="7"/>
  <c r="H6746" i="7"/>
  <c r="F6746" i="7"/>
  <c r="G6746" i="7" s="1"/>
  <c r="I6745" i="7"/>
  <c r="H6745" i="7"/>
  <c r="F6745" i="7"/>
  <c r="G6745" i="7" s="1"/>
  <c r="I6744" i="7"/>
  <c r="H6744" i="7"/>
  <c r="F6744" i="7"/>
  <c r="G6744" i="7" s="1"/>
  <c r="I6743" i="7"/>
  <c r="H6743" i="7"/>
  <c r="F6743" i="7"/>
  <c r="G6743" i="7" s="1"/>
  <c r="I6742" i="7"/>
  <c r="H6742" i="7"/>
  <c r="F6742" i="7"/>
  <c r="G6742" i="7" s="1"/>
  <c r="I6741" i="7"/>
  <c r="H6741" i="7"/>
  <c r="F6741" i="7"/>
  <c r="G6741" i="7" s="1"/>
  <c r="I6740" i="7"/>
  <c r="H6740" i="7"/>
  <c r="F6740" i="7"/>
  <c r="G6740" i="7" s="1"/>
  <c r="I6739" i="7"/>
  <c r="H6739" i="7"/>
  <c r="F6739" i="7"/>
  <c r="G6739" i="7" s="1"/>
  <c r="I6738" i="7"/>
  <c r="H6738" i="7"/>
  <c r="F6738" i="7"/>
  <c r="G6738" i="7" s="1"/>
  <c r="I6737" i="7"/>
  <c r="H6737" i="7"/>
  <c r="F6737" i="7"/>
  <c r="G6737" i="7" s="1"/>
  <c r="I6736" i="7"/>
  <c r="H6736" i="7"/>
  <c r="F6736" i="7"/>
  <c r="G6736" i="7" s="1"/>
  <c r="I6735" i="7"/>
  <c r="H6735" i="7"/>
  <c r="F6735" i="7"/>
  <c r="G6735" i="7" s="1"/>
  <c r="I6734" i="7"/>
  <c r="H6734" i="7"/>
  <c r="F6734" i="7"/>
  <c r="G6734" i="7" s="1"/>
  <c r="I6733" i="7"/>
  <c r="H6733" i="7"/>
  <c r="F6733" i="7"/>
  <c r="G6733" i="7" s="1"/>
  <c r="I6732" i="7"/>
  <c r="H6732" i="7"/>
  <c r="F6732" i="7"/>
  <c r="G6732" i="7" s="1"/>
  <c r="I6731" i="7"/>
  <c r="H6731" i="7"/>
  <c r="F6731" i="7"/>
  <c r="G6731" i="7" s="1"/>
  <c r="I6730" i="7"/>
  <c r="H6730" i="7"/>
  <c r="F6730" i="7"/>
  <c r="G6730" i="7" s="1"/>
  <c r="I6729" i="7"/>
  <c r="H6729" i="7"/>
  <c r="F6729" i="7"/>
  <c r="G6729" i="7" s="1"/>
  <c r="I6728" i="7"/>
  <c r="H6728" i="7"/>
  <c r="F6728" i="7"/>
  <c r="G6728" i="7" s="1"/>
  <c r="I6727" i="7"/>
  <c r="H6727" i="7"/>
  <c r="F6727" i="7"/>
  <c r="G6727" i="7" s="1"/>
  <c r="I6726" i="7"/>
  <c r="H6726" i="7"/>
  <c r="F6726" i="7"/>
  <c r="G6726" i="7" s="1"/>
  <c r="I6725" i="7"/>
  <c r="H6725" i="7"/>
  <c r="F6725" i="7"/>
  <c r="G6725" i="7" s="1"/>
  <c r="I6724" i="7"/>
  <c r="H6724" i="7"/>
  <c r="F6724" i="7"/>
  <c r="G6724" i="7" s="1"/>
  <c r="I6723" i="7"/>
  <c r="H6723" i="7"/>
  <c r="F6723" i="7"/>
  <c r="G6723" i="7" s="1"/>
  <c r="I6722" i="7"/>
  <c r="H6722" i="7"/>
  <c r="F6722" i="7"/>
  <c r="G6722" i="7" s="1"/>
  <c r="I6721" i="7"/>
  <c r="H6721" i="7"/>
  <c r="F6721" i="7"/>
  <c r="G6721" i="7" s="1"/>
  <c r="I6720" i="7"/>
  <c r="H6720" i="7"/>
  <c r="F6720" i="7"/>
  <c r="G6720" i="7" s="1"/>
  <c r="I6719" i="7"/>
  <c r="H6719" i="7"/>
  <c r="F6719" i="7"/>
  <c r="G6719" i="7" s="1"/>
  <c r="I6718" i="7"/>
  <c r="H6718" i="7"/>
  <c r="F6718" i="7"/>
  <c r="G6718" i="7" s="1"/>
  <c r="I6717" i="7"/>
  <c r="H6717" i="7"/>
  <c r="F6717" i="7"/>
  <c r="G6717" i="7" s="1"/>
  <c r="I6716" i="7"/>
  <c r="H6716" i="7"/>
  <c r="F6716" i="7"/>
  <c r="G6716" i="7" s="1"/>
  <c r="I6715" i="7"/>
  <c r="H6715" i="7"/>
  <c r="F6715" i="7"/>
  <c r="G6715" i="7" s="1"/>
  <c r="I6714" i="7"/>
  <c r="H6714" i="7"/>
  <c r="F6714" i="7"/>
  <c r="G6714" i="7" s="1"/>
  <c r="I6713" i="7"/>
  <c r="H6713" i="7"/>
  <c r="F6713" i="7"/>
  <c r="G6713" i="7" s="1"/>
  <c r="I6712" i="7"/>
  <c r="H6712" i="7"/>
  <c r="F6712" i="7"/>
  <c r="G6712" i="7" s="1"/>
  <c r="I6711" i="7"/>
  <c r="H6711" i="7"/>
  <c r="G6711" i="7"/>
  <c r="F6711" i="7"/>
  <c r="I6710" i="7"/>
  <c r="H6710" i="7"/>
  <c r="G6710" i="7"/>
  <c r="F6710" i="7"/>
  <c r="I6709" i="7"/>
  <c r="H6709" i="7"/>
  <c r="G6709" i="7"/>
  <c r="F6709" i="7"/>
  <c r="I6708" i="7"/>
  <c r="H6708" i="7"/>
  <c r="G6708" i="7"/>
  <c r="F6708" i="7"/>
  <c r="I6707" i="7"/>
  <c r="H6707" i="7"/>
  <c r="G6707" i="7"/>
  <c r="F6707" i="7"/>
  <c r="I6706" i="7"/>
  <c r="H6706" i="7"/>
  <c r="G6706" i="7"/>
  <c r="F6706" i="7"/>
  <c r="I6705" i="7"/>
  <c r="H6705" i="7"/>
  <c r="G6705" i="7"/>
  <c r="F6705" i="7"/>
  <c r="I6704" i="7"/>
  <c r="H6704" i="7"/>
  <c r="G6704" i="7"/>
  <c r="F6704" i="7"/>
  <c r="I6703" i="7"/>
  <c r="H6703" i="7"/>
  <c r="G6703" i="7"/>
  <c r="F6703" i="7"/>
  <c r="I6702" i="7"/>
  <c r="H6702" i="7"/>
  <c r="G6702" i="7"/>
  <c r="F6702" i="7"/>
  <c r="I6701" i="7"/>
  <c r="H6701" i="7"/>
  <c r="G6701" i="7"/>
  <c r="F6701" i="7"/>
  <c r="I6700" i="7"/>
  <c r="H6700" i="7"/>
  <c r="G6700" i="7"/>
  <c r="F6700" i="7"/>
  <c r="I6699" i="7"/>
  <c r="H6699" i="7"/>
  <c r="G6699" i="7"/>
  <c r="F6699" i="7"/>
  <c r="I6698" i="7"/>
  <c r="H6698" i="7"/>
  <c r="G6698" i="7"/>
  <c r="F6698" i="7"/>
  <c r="I6697" i="7"/>
  <c r="H6697" i="7"/>
  <c r="G6697" i="7"/>
  <c r="F6697" i="7"/>
  <c r="I6696" i="7"/>
  <c r="H6696" i="7"/>
  <c r="G6696" i="7"/>
  <c r="F6696" i="7"/>
  <c r="I6695" i="7"/>
  <c r="H6695" i="7"/>
  <c r="G6695" i="7"/>
  <c r="F6695" i="7"/>
  <c r="I6694" i="7"/>
  <c r="H6694" i="7"/>
  <c r="G6694" i="7"/>
  <c r="F6694" i="7"/>
  <c r="I6693" i="7"/>
  <c r="H6693" i="7"/>
  <c r="G6693" i="7"/>
  <c r="F6693" i="7"/>
  <c r="I6692" i="7"/>
  <c r="H6692" i="7"/>
  <c r="G6692" i="7"/>
  <c r="F6692" i="7"/>
  <c r="I6691" i="7"/>
  <c r="H6691" i="7"/>
  <c r="G6691" i="7"/>
  <c r="F6691" i="7"/>
  <c r="I6690" i="7"/>
  <c r="H6690" i="7"/>
  <c r="G6690" i="7"/>
  <c r="F6690" i="7"/>
  <c r="I6689" i="7"/>
  <c r="H6689" i="7"/>
  <c r="G6689" i="7"/>
  <c r="F6689" i="7"/>
  <c r="I6688" i="7"/>
  <c r="H6688" i="7"/>
  <c r="G6688" i="7"/>
  <c r="F6688" i="7"/>
  <c r="I6687" i="7"/>
  <c r="H6687" i="7"/>
  <c r="G6687" i="7"/>
  <c r="F6687" i="7"/>
  <c r="I6686" i="7"/>
  <c r="H6686" i="7"/>
  <c r="G6686" i="7"/>
  <c r="F6686" i="7"/>
  <c r="I6685" i="7"/>
  <c r="H6685" i="7"/>
  <c r="G6685" i="7"/>
  <c r="F6685" i="7"/>
  <c r="I6684" i="7"/>
  <c r="H6684" i="7"/>
  <c r="G6684" i="7"/>
  <c r="F6684" i="7"/>
  <c r="I6683" i="7"/>
  <c r="H6683" i="7"/>
  <c r="G6683" i="7"/>
  <c r="F6683" i="7"/>
  <c r="I6682" i="7"/>
  <c r="H6682" i="7"/>
  <c r="G6682" i="7"/>
  <c r="F6682" i="7"/>
  <c r="I6681" i="7"/>
  <c r="H6681" i="7"/>
  <c r="G6681" i="7"/>
  <c r="F6681" i="7"/>
  <c r="I6680" i="7"/>
  <c r="H6680" i="7"/>
  <c r="G6680" i="7"/>
  <c r="F6680" i="7"/>
  <c r="I6679" i="7"/>
  <c r="H6679" i="7"/>
  <c r="G6679" i="7"/>
  <c r="F6679" i="7"/>
  <c r="I6678" i="7"/>
  <c r="H6678" i="7"/>
  <c r="G6678" i="7"/>
  <c r="F6678" i="7"/>
  <c r="I6677" i="7"/>
  <c r="H6677" i="7"/>
  <c r="G6677" i="7"/>
  <c r="F6677" i="7"/>
  <c r="I6676" i="7"/>
  <c r="H6676" i="7"/>
  <c r="G6676" i="7"/>
  <c r="F6676" i="7"/>
  <c r="I6675" i="7"/>
  <c r="H6675" i="7"/>
  <c r="G6675" i="7"/>
  <c r="F6675" i="7"/>
  <c r="I6674" i="7"/>
  <c r="H6674" i="7"/>
  <c r="G6674" i="7"/>
  <c r="F6674" i="7"/>
  <c r="I6673" i="7"/>
  <c r="H6673" i="7"/>
  <c r="G6673" i="7"/>
  <c r="F6673" i="7"/>
  <c r="I6672" i="7"/>
  <c r="H6672" i="7"/>
  <c r="G6672" i="7"/>
  <c r="F6672" i="7"/>
  <c r="I6671" i="7"/>
  <c r="H6671" i="7"/>
  <c r="G6671" i="7"/>
  <c r="F6671" i="7"/>
  <c r="I6670" i="7"/>
  <c r="H6670" i="7"/>
  <c r="G6670" i="7"/>
  <c r="F6670" i="7"/>
  <c r="I6669" i="7"/>
  <c r="H6669" i="7"/>
  <c r="G6669" i="7"/>
  <c r="F6669" i="7"/>
  <c r="I6668" i="7"/>
  <c r="H6668" i="7"/>
  <c r="G6668" i="7"/>
  <c r="F6668" i="7"/>
  <c r="I6667" i="7"/>
  <c r="H6667" i="7"/>
  <c r="G6667" i="7"/>
  <c r="F6667" i="7"/>
  <c r="I6666" i="7"/>
  <c r="H6666" i="7"/>
  <c r="G6666" i="7"/>
  <c r="F6666" i="7"/>
  <c r="I6665" i="7"/>
  <c r="H6665" i="7"/>
  <c r="G6665" i="7"/>
  <c r="F6665" i="7"/>
  <c r="I6664" i="7"/>
  <c r="H6664" i="7"/>
  <c r="G6664" i="7"/>
  <c r="F6664" i="7"/>
  <c r="I6663" i="7"/>
  <c r="H6663" i="7"/>
  <c r="G6663" i="7"/>
  <c r="F6663" i="7"/>
  <c r="I6662" i="7"/>
  <c r="H6662" i="7"/>
  <c r="G6662" i="7"/>
  <c r="F6662" i="7"/>
  <c r="I6661" i="7"/>
  <c r="H6661" i="7"/>
  <c r="G6661" i="7"/>
  <c r="F6661" i="7"/>
  <c r="I6660" i="7"/>
  <c r="H6660" i="7"/>
  <c r="G6660" i="7"/>
  <c r="F6660" i="7"/>
  <c r="I6659" i="7"/>
  <c r="H6659" i="7"/>
  <c r="G6659" i="7"/>
  <c r="F6659" i="7"/>
  <c r="I6658" i="7"/>
  <c r="H6658" i="7"/>
  <c r="G6658" i="7"/>
  <c r="F6658" i="7"/>
  <c r="I6657" i="7"/>
  <c r="H6657" i="7"/>
  <c r="G6657" i="7"/>
  <c r="F6657" i="7"/>
  <c r="I6656" i="7"/>
  <c r="H6656" i="7"/>
  <c r="G6656" i="7"/>
  <c r="F6656" i="7"/>
  <c r="I6655" i="7"/>
  <c r="H6655" i="7"/>
  <c r="G6655" i="7"/>
  <c r="F6655" i="7"/>
  <c r="I6654" i="7"/>
  <c r="H6654" i="7"/>
  <c r="G6654" i="7"/>
  <c r="F6654" i="7"/>
  <c r="I6653" i="7"/>
  <c r="H6653" i="7"/>
  <c r="G6653" i="7"/>
  <c r="F6653" i="7"/>
  <c r="I6652" i="7"/>
  <c r="H6652" i="7"/>
  <c r="G6652" i="7"/>
  <c r="F6652" i="7"/>
  <c r="I6651" i="7"/>
  <c r="H6651" i="7"/>
  <c r="G6651" i="7"/>
  <c r="F6651" i="7"/>
  <c r="I6650" i="7"/>
  <c r="H6650" i="7"/>
  <c r="G6650" i="7"/>
  <c r="F6650" i="7"/>
  <c r="I6649" i="7"/>
  <c r="H6649" i="7"/>
  <c r="G6649" i="7"/>
  <c r="F6649" i="7"/>
  <c r="I6648" i="7"/>
  <c r="H6648" i="7"/>
  <c r="G6648" i="7"/>
  <c r="F6648" i="7"/>
  <c r="I6647" i="7"/>
  <c r="H6647" i="7"/>
  <c r="G6647" i="7"/>
  <c r="F6647" i="7"/>
  <c r="I6646" i="7"/>
  <c r="H6646" i="7"/>
  <c r="G6646" i="7"/>
  <c r="F6646" i="7"/>
  <c r="I6645" i="7"/>
  <c r="H6645" i="7"/>
  <c r="G6645" i="7"/>
  <c r="F6645" i="7"/>
  <c r="I6644" i="7"/>
  <c r="H6644" i="7"/>
  <c r="G6644" i="7"/>
  <c r="F6644" i="7"/>
  <c r="I6643" i="7"/>
  <c r="H6643" i="7"/>
  <c r="G6643" i="7"/>
  <c r="F6643" i="7"/>
  <c r="I6642" i="7"/>
  <c r="H6642" i="7"/>
  <c r="G6642" i="7"/>
  <c r="F6642" i="7"/>
  <c r="I6641" i="7"/>
  <c r="H6641" i="7"/>
  <c r="G6641" i="7"/>
  <c r="F6641" i="7"/>
  <c r="I6640" i="7"/>
  <c r="H6640" i="7"/>
  <c r="G6640" i="7"/>
  <c r="F6640" i="7"/>
  <c r="I6639" i="7"/>
  <c r="H6639" i="7"/>
  <c r="G6639" i="7"/>
  <c r="F6639" i="7"/>
  <c r="I6638" i="7"/>
  <c r="H6638" i="7"/>
  <c r="G6638" i="7"/>
  <c r="F6638" i="7"/>
  <c r="I6637" i="7"/>
  <c r="H6637" i="7"/>
  <c r="G6637" i="7"/>
  <c r="F6637" i="7"/>
  <c r="I6636" i="7"/>
  <c r="H6636" i="7"/>
  <c r="G6636" i="7"/>
  <c r="F6636" i="7"/>
  <c r="I6635" i="7"/>
  <c r="H6635" i="7"/>
  <c r="G6635" i="7"/>
  <c r="F6635" i="7"/>
  <c r="I6634" i="7"/>
  <c r="H6634" i="7"/>
  <c r="G6634" i="7"/>
  <c r="F6634" i="7"/>
  <c r="I6633" i="7"/>
  <c r="H6633" i="7"/>
  <c r="G6633" i="7"/>
  <c r="F6633" i="7"/>
  <c r="I6632" i="7"/>
  <c r="H6632" i="7"/>
  <c r="G6632" i="7"/>
  <c r="F6632" i="7"/>
  <c r="I6631" i="7"/>
  <c r="H6631" i="7"/>
  <c r="G6631" i="7"/>
  <c r="F6631" i="7"/>
  <c r="I6630" i="7"/>
  <c r="H6630" i="7"/>
  <c r="G6630" i="7"/>
  <c r="F6630" i="7"/>
  <c r="I6629" i="7"/>
  <c r="H6629" i="7"/>
  <c r="G6629" i="7"/>
  <c r="F6629" i="7"/>
  <c r="I6628" i="7"/>
  <c r="H6628" i="7"/>
  <c r="G6628" i="7"/>
  <c r="F6628" i="7"/>
  <c r="I6627" i="7"/>
  <c r="H6627" i="7"/>
  <c r="G6627" i="7"/>
  <c r="F6627" i="7"/>
  <c r="I6626" i="7"/>
  <c r="H6626" i="7"/>
  <c r="G6626" i="7"/>
  <c r="F6626" i="7"/>
  <c r="I6625" i="7"/>
  <c r="H6625" i="7"/>
  <c r="G6625" i="7"/>
  <c r="F6625" i="7"/>
  <c r="I6624" i="7"/>
  <c r="H6624" i="7"/>
  <c r="G6624" i="7"/>
  <c r="F6624" i="7"/>
  <c r="I6623" i="7"/>
  <c r="H6623" i="7"/>
  <c r="G6623" i="7"/>
  <c r="F6623" i="7"/>
  <c r="I6622" i="7"/>
  <c r="H6622" i="7"/>
  <c r="G6622" i="7"/>
  <c r="F6622" i="7"/>
  <c r="I6621" i="7"/>
  <c r="H6621" i="7"/>
  <c r="G6621" i="7"/>
  <c r="F6621" i="7"/>
  <c r="I6620" i="7"/>
  <c r="H6620" i="7"/>
  <c r="G6620" i="7"/>
  <c r="F6620" i="7"/>
  <c r="I6619" i="7"/>
  <c r="H6619" i="7"/>
  <c r="G6619" i="7"/>
  <c r="F6619" i="7"/>
  <c r="I6618" i="7"/>
  <c r="H6618" i="7"/>
  <c r="G6618" i="7"/>
  <c r="F6618" i="7"/>
  <c r="I6617" i="7"/>
  <c r="H6617" i="7"/>
  <c r="G6617" i="7"/>
  <c r="F6617" i="7"/>
  <c r="I6616" i="7"/>
  <c r="H6616" i="7"/>
  <c r="G6616" i="7"/>
  <c r="F6616" i="7"/>
  <c r="I6615" i="7"/>
  <c r="H6615" i="7"/>
  <c r="G6615" i="7"/>
  <c r="F6615" i="7"/>
  <c r="I6614" i="7"/>
  <c r="H6614" i="7"/>
  <c r="G6614" i="7"/>
  <c r="F6614" i="7"/>
  <c r="I6613" i="7"/>
  <c r="H6613" i="7"/>
  <c r="G6613" i="7"/>
  <c r="F6613" i="7"/>
  <c r="I6612" i="7"/>
  <c r="H6612" i="7"/>
  <c r="G6612" i="7"/>
  <c r="F6612" i="7"/>
  <c r="I6611" i="7"/>
  <c r="H6611" i="7"/>
  <c r="G6611" i="7"/>
  <c r="F6611" i="7"/>
  <c r="I6610" i="7"/>
  <c r="H6610" i="7"/>
  <c r="G6610" i="7"/>
  <c r="F6610" i="7"/>
  <c r="I6609" i="7"/>
  <c r="H6609" i="7"/>
  <c r="G6609" i="7"/>
  <c r="F6609" i="7"/>
  <c r="I6608" i="7"/>
  <c r="H6608" i="7"/>
  <c r="G6608" i="7"/>
  <c r="F6608" i="7"/>
  <c r="I6607" i="7"/>
  <c r="H6607" i="7"/>
  <c r="G6607" i="7"/>
  <c r="F6607" i="7"/>
  <c r="I6606" i="7"/>
  <c r="H6606" i="7"/>
  <c r="G6606" i="7"/>
  <c r="F6606" i="7"/>
  <c r="I6605" i="7"/>
  <c r="H6605" i="7"/>
  <c r="G6605" i="7"/>
  <c r="F6605" i="7"/>
  <c r="I6604" i="7"/>
  <c r="H6604" i="7"/>
  <c r="G6604" i="7"/>
  <c r="F6604" i="7"/>
  <c r="I6603" i="7"/>
  <c r="H6603" i="7"/>
  <c r="G6603" i="7"/>
  <c r="F6603" i="7"/>
  <c r="I6602" i="7"/>
  <c r="H6602" i="7"/>
  <c r="G6602" i="7"/>
  <c r="F6602" i="7"/>
  <c r="I6601" i="7"/>
  <c r="H6601" i="7"/>
  <c r="G6601" i="7"/>
  <c r="F6601" i="7"/>
  <c r="I6600" i="7"/>
  <c r="H6600" i="7"/>
  <c r="G6600" i="7"/>
  <c r="F6600" i="7"/>
  <c r="I6599" i="7"/>
  <c r="H6599" i="7"/>
  <c r="G6599" i="7"/>
  <c r="F6599" i="7"/>
  <c r="I6598" i="7"/>
  <c r="H6598" i="7"/>
  <c r="G6598" i="7"/>
  <c r="F6598" i="7"/>
  <c r="I6597" i="7"/>
  <c r="H6597" i="7"/>
  <c r="G6597" i="7"/>
  <c r="F6597" i="7"/>
  <c r="I6596" i="7"/>
  <c r="H6596" i="7"/>
  <c r="G6596" i="7"/>
  <c r="F6596" i="7"/>
  <c r="I6595" i="7"/>
  <c r="H6595" i="7"/>
  <c r="G6595" i="7"/>
  <c r="F6595" i="7"/>
  <c r="I6594" i="7"/>
  <c r="H6594" i="7"/>
  <c r="G6594" i="7"/>
  <c r="F6594" i="7"/>
  <c r="I6593" i="7"/>
  <c r="H6593" i="7"/>
  <c r="G6593" i="7"/>
  <c r="F6593" i="7"/>
  <c r="I6592" i="7"/>
  <c r="H6592" i="7"/>
  <c r="G6592" i="7"/>
  <c r="F6592" i="7"/>
  <c r="I6591" i="7"/>
  <c r="H6591" i="7"/>
  <c r="G6591" i="7"/>
  <c r="F6591" i="7"/>
  <c r="I6590" i="7"/>
  <c r="H6590" i="7"/>
  <c r="G6590" i="7"/>
  <c r="F6590" i="7"/>
  <c r="I6589" i="7"/>
  <c r="H6589" i="7"/>
  <c r="G6589" i="7"/>
  <c r="F6589" i="7"/>
  <c r="I6588" i="7"/>
  <c r="H6588" i="7"/>
  <c r="G6588" i="7"/>
  <c r="F6588" i="7"/>
  <c r="I6587" i="7"/>
  <c r="H6587" i="7"/>
  <c r="G6587" i="7"/>
  <c r="F6587" i="7"/>
  <c r="I6586" i="7"/>
  <c r="H6586" i="7"/>
  <c r="G6586" i="7"/>
  <c r="F6586" i="7"/>
  <c r="I6585" i="7"/>
  <c r="H6585" i="7"/>
  <c r="G6585" i="7"/>
  <c r="F6585" i="7"/>
  <c r="I6584" i="7"/>
  <c r="H6584" i="7"/>
  <c r="G6584" i="7"/>
  <c r="F6584" i="7"/>
  <c r="I6583" i="7"/>
  <c r="H6583" i="7"/>
  <c r="G6583" i="7"/>
  <c r="F6583" i="7"/>
  <c r="I6582" i="7"/>
  <c r="H6582" i="7"/>
  <c r="G6582" i="7"/>
  <c r="F6582" i="7"/>
  <c r="I6581" i="7"/>
  <c r="H6581" i="7"/>
  <c r="G6581" i="7"/>
  <c r="F6581" i="7"/>
  <c r="I6580" i="7"/>
  <c r="H6580" i="7"/>
  <c r="G6580" i="7"/>
  <c r="F6580" i="7"/>
  <c r="I6579" i="7"/>
  <c r="H6579" i="7"/>
  <c r="G6579" i="7"/>
  <c r="F6579" i="7"/>
  <c r="I6578" i="7"/>
  <c r="H6578" i="7"/>
  <c r="G6578" i="7"/>
  <c r="F6578" i="7"/>
  <c r="I6577" i="7"/>
  <c r="H6577" i="7"/>
  <c r="G6577" i="7"/>
  <c r="F6577" i="7"/>
  <c r="I6576" i="7"/>
  <c r="H6576" i="7"/>
  <c r="G6576" i="7"/>
  <c r="F6576" i="7"/>
  <c r="I6575" i="7"/>
  <c r="H6575" i="7"/>
  <c r="G6575" i="7"/>
  <c r="F6575" i="7"/>
  <c r="I6574" i="7"/>
  <c r="H6574" i="7"/>
  <c r="G6574" i="7"/>
  <c r="F6574" i="7"/>
  <c r="I6573" i="7"/>
  <c r="H6573" i="7"/>
  <c r="G6573" i="7"/>
  <c r="F6573" i="7"/>
  <c r="I6572" i="7"/>
  <c r="H6572" i="7"/>
  <c r="G6572" i="7"/>
  <c r="F6572" i="7"/>
  <c r="I6571" i="7"/>
  <c r="H6571" i="7"/>
  <c r="G6571" i="7"/>
  <c r="F6571" i="7"/>
  <c r="I6570" i="7"/>
  <c r="H6570" i="7"/>
  <c r="G6570" i="7"/>
  <c r="F6570" i="7"/>
  <c r="I6569" i="7"/>
  <c r="H6569" i="7"/>
  <c r="G6569" i="7"/>
  <c r="F6569" i="7"/>
  <c r="I6568" i="7"/>
  <c r="H6568" i="7"/>
  <c r="G6568" i="7"/>
  <c r="F6568" i="7"/>
  <c r="I6567" i="7"/>
  <c r="H6567" i="7"/>
  <c r="G6567" i="7"/>
  <c r="F6567" i="7"/>
  <c r="I6566" i="7"/>
  <c r="H6566" i="7"/>
  <c r="G6566" i="7"/>
  <c r="F6566" i="7"/>
  <c r="I6565" i="7"/>
  <c r="H6565" i="7"/>
  <c r="G6565" i="7"/>
  <c r="F6565" i="7"/>
  <c r="I6564" i="7"/>
  <c r="H6564" i="7"/>
  <c r="G6564" i="7"/>
  <c r="F6564" i="7"/>
  <c r="I6563" i="7"/>
  <c r="H6563" i="7"/>
  <c r="G6563" i="7"/>
  <c r="F6563" i="7"/>
  <c r="I6562" i="7"/>
  <c r="H6562" i="7"/>
  <c r="G6562" i="7"/>
  <c r="F6562" i="7"/>
  <c r="I6561" i="7"/>
  <c r="H6561" i="7"/>
  <c r="G6561" i="7"/>
  <c r="F6561" i="7"/>
  <c r="I6560" i="7"/>
  <c r="H6560" i="7"/>
  <c r="G6560" i="7"/>
  <c r="F6560" i="7"/>
  <c r="I6559" i="7"/>
  <c r="H6559" i="7"/>
  <c r="G6559" i="7"/>
  <c r="F6559" i="7"/>
  <c r="I6558" i="7"/>
  <c r="H6558" i="7"/>
  <c r="G6558" i="7"/>
  <c r="F6558" i="7"/>
  <c r="I6557" i="7"/>
  <c r="H6557" i="7"/>
  <c r="G6557" i="7"/>
  <c r="F6557" i="7"/>
  <c r="I6556" i="7"/>
  <c r="H6556" i="7"/>
  <c r="G6556" i="7"/>
  <c r="F6556" i="7"/>
  <c r="I6555" i="7"/>
  <c r="H6555" i="7"/>
  <c r="G6555" i="7"/>
  <c r="F6555" i="7"/>
  <c r="I6554" i="7"/>
  <c r="H6554" i="7"/>
  <c r="G6554" i="7"/>
  <c r="F6554" i="7"/>
  <c r="I6553" i="7"/>
  <c r="H6553" i="7"/>
  <c r="G6553" i="7"/>
  <c r="F6553" i="7"/>
  <c r="I6552" i="7"/>
  <c r="H6552" i="7"/>
  <c r="G6552" i="7"/>
  <c r="F6552" i="7"/>
  <c r="I6551" i="7"/>
  <c r="H6551" i="7"/>
  <c r="G6551" i="7"/>
  <c r="F6551" i="7"/>
  <c r="I6550" i="7"/>
  <c r="H6550" i="7"/>
  <c r="G6550" i="7"/>
  <c r="F6550" i="7"/>
  <c r="I6549" i="7"/>
  <c r="H6549" i="7"/>
  <c r="G6549" i="7"/>
  <c r="F6549" i="7"/>
  <c r="I6548" i="7"/>
  <c r="H6548" i="7"/>
  <c r="G6548" i="7"/>
  <c r="F6548" i="7"/>
  <c r="I6547" i="7"/>
  <c r="H6547" i="7"/>
  <c r="G6547" i="7"/>
  <c r="F6547" i="7"/>
  <c r="I6546" i="7"/>
  <c r="H6546" i="7"/>
  <c r="G6546" i="7"/>
  <c r="F6546" i="7"/>
  <c r="I6545" i="7"/>
  <c r="H6545" i="7"/>
  <c r="G6545" i="7"/>
  <c r="F6545" i="7"/>
  <c r="I6544" i="7"/>
  <c r="H6544" i="7"/>
  <c r="G6544" i="7"/>
  <c r="F6544" i="7"/>
  <c r="I6543" i="7"/>
  <c r="H6543" i="7"/>
  <c r="G6543" i="7"/>
  <c r="F6543" i="7"/>
  <c r="I6542" i="7"/>
  <c r="H6542" i="7"/>
  <c r="G6542" i="7"/>
  <c r="F6542" i="7"/>
  <c r="I6541" i="7"/>
  <c r="H6541" i="7"/>
  <c r="G6541" i="7"/>
  <c r="F6541" i="7"/>
  <c r="I6540" i="7"/>
  <c r="H6540" i="7"/>
  <c r="G6540" i="7"/>
  <c r="F6540" i="7"/>
  <c r="I6539" i="7"/>
  <c r="H6539" i="7"/>
  <c r="G6539" i="7"/>
  <c r="F6539" i="7"/>
  <c r="I6538" i="7"/>
  <c r="H6538" i="7"/>
  <c r="G6538" i="7"/>
  <c r="F6538" i="7"/>
  <c r="I6537" i="7"/>
  <c r="H6537" i="7"/>
  <c r="G6537" i="7"/>
  <c r="F6537" i="7"/>
  <c r="I6536" i="7"/>
  <c r="H6536" i="7"/>
  <c r="G6536" i="7"/>
  <c r="F6536" i="7"/>
  <c r="I6535" i="7"/>
  <c r="H6535" i="7"/>
  <c r="G6535" i="7"/>
  <c r="F6535" i="7"/>
  <c r="I6534" i="7"/>
  <c r="H6534" i="7"/>
  <c r="G6534" i="7"/>
  <c r="F6534" i="7"/>
  <c r="I6533" i="7"/>
  <c r="H6533" i="7"/>
  <c r="G6533" i="7"/>
  <c r="F6533" i="7"/>
  <c r="I6532" i="7"/>
  <c r="H6532" i="7"/>
  <c r="G6532" i="7"/>
  <c r="F6532" i="7"/>
  <c r="I6531" i="7"/>
  <c r="H6531" i="7"/>
  <c r="G6531" i="7"/>
  <c r="F6531" i="7"/>
  <c r="I6530" i="7"/>
  <c r="H6530" i="7"/>
  <c r="G6530" i="7"/>
  <c r="F6530" i="7"/>
  <c r="I6529" i="7"/>
  <c r="H6529" i="7"/>
  <c r="G6529" i="7"/>
  <c r="F6529" i="7"/>
  <c r="I6528" i="7"/>
  <c r="H6528" i="7"/>
  <c r="G6528" i="7"/>
  <c r="F6528" i="7"/>
  <c r="I6527" i="7"/>
  <c r="H6527" i="7"/>
  <c r="G6527" i="7"/>
  <c r="F6527" i="7"/>
  <c r="I6526" i="7"/>
  <c r="H6526" i="7"/>
  <c r="G6526" i="7"/>
  <c r="F6526" i="7"/>
  <c r="I6525" i="7"/>
  <c r="H6525" i="7"/>
  <c r="G6525" i="7"/>
  <c r="F6525" i="7"/>
  <c r="I6524" i="7"/>
  <c r="H6524" i="7"/>
  <c r="G6524" i="7"/>
  <c r="F6524" i="7"/>
  <c r="I6523" i="7"/>
  <c r="H6523" i="7"/>
  <c r="G6523" i="7"/>
  <c r="F6523" i="7"/>
  <c r="I6522" i="7"/>
  <c r="H6522" i="7"/>
  <c r="G6522" i="7"/>
  <c r="F6522" i="7"/>
  <c r="I6521" i="7"/>
  <c r="H6521" i="7"/>
  <c r="G6521" i="7"/>
  <c r="F6521" i="7"/>
  <c r="I6520" i="7"/>
  <c r="H6520" i="7"/>
  <c r="G6520" i="7"/>
  <c r="F6520" i="7"/>
  <c r="I6519" i="7"/>
  <c r="H6519" i="7"/>
  <c r="G6519" i="7"/>
  <c r="F6519" i="7"/>
  <c r="I6518" i="7"/>
  <c r="H6518" i="7"/>
  <c r="G6518" i="7"/>
  <c r="F6518" i="7"/>
  <c r="I6517" i="7"/>
  <c r="H6517" i="7"/>
  <c r="G6517" i="7"/>
  <c r="F6517" i="7"/>
  <c r="I6516" i="7"/>
  <c r="H6516" i="7"/>
  <c r="G6516" i="7"/>
  <c r="F6516" i="7"/>
  <c r="I6515" i="7"/>
  <c r="H6515" i="7"/>
  <c r="G6515" i="7"/>
  <c r="F6515" i="7"/>
  <c r="I6514" i="7"/>
  <c r="H6514" i="7"/>
  <c r="G6514" i="7"/>
  <c r="F6514" i="7"/>
  <c r="I6513" i="7"/>
  <c r="H6513" i="7"/>
  <c r="G6513" i="7"/>
  <c r="F6513" i="7"/>
  <c r="I6512" i="7"/>
  <c r="H6512" i="7"/>
  <c r="G6512" i="7"/>
  <c r="F6512" i="7"/>
  <c r="I6511" i="7"/>
  <c r="H6511" i="7"/>
  <c r="G6511" i="7"/>
  <c r="F6511" i="7"/>
  <c r="I6510" i="7"/>
  <c r="H6510" i="7"/>
  <c r="G6510" i="7"/>
  <c r="F6510" i="7"/>
  <c r="I6509" i="7"/>
  <c r="H6509" i="7"/>
  <c r="G6509" i="7"/>
  <c r="F6509" i="7"/>
  <c r="I6508" i="7"/>
  <c r="H6508" i="7"/>
  <c r="G6508" i="7"/>
  <c r="F6508" i="7"/>
  <c r="I6507" i="7"/>
  <c r="H6507" i="7"/>
  <c r="G6507" i="7"/>
  <c r="F6507" i="7"/>
  <c r="I6506" i="7"/>
  <c r="H6506" i="7"/>
  <c r="G6506" i="7"/>
  <c r="F6506" i="7"/>
  <c r="I6505" i="7"/>
  <c r="H6505" i="7"/>
  <c r="G6505" i="7"/>
  <c r="F6505" i="7"/>
  <c r="I6504" i="7"/>
  <c r="H6504" i="7"/>
  <c r="G6504" i="7"/>
  <c r="F6504" i="7"/>
  <c r="I6503" i="7"/>
  <c r="H6503" i="7"/>
  <c r="G6503" i="7"/>
  <c r="F6503" i="7"/>
  <c r="I6502" i="7"/>
  <c r="H6502" i="7"/>
  <c r="G6502" i="7"/>
  <c r="F6502" i="7"/>
  <c r="I6501" i="7"/>
  <c r="H6501" i="7"/>
  <c r="G6501" i="7"/>
  <c r="F6501" i="7"/>
  <c r="I6500" i="7"/>
  <c r="H6500" i="7"/>
  <c r="G6500" i="7"/>
  <c r="F6500" i="7"/>
  <c r="I6499" i="7"/>
  <c r="H6499" i="7"/>
  <c r="G6499" i="7"/>
  <c r="F6499" i="7"/>
  <c r="I6498" i="7"/>
  <c r="H6498" i="7"/>
  <c r="G6498" i="7"/>
  <c r="F6498" i="7"/>
  <c r="I6497" i="7"/>
  <c r="H6497" i="7"/>
  <c r="G6497" i="7"/>
  <c r="F6497" i="7"/>
  <c r="I6496" i="7"/>
  <c r="H6496" i="7"/>
  <c r="G6496" i="7"/>
  <c r="F6496" i="7"/>
  <c r="I6495" i="7"/>
  <c r="H6495" i="7"/>
  <c r="G6495" i="7"/>
  <c r="F6495" i="7"/>
  <c r="I6494" i="7"/>
  <c r="H6494" i="7"/>
  <c r="G6494" i="7"/>
  <c r="F6494" i="7"/>
  <c r="I6493" i="7"/>
  <c r="H6493" i="7"/>
  <c r="G6493" i="7"/>
  <c r="F6493" i="7"/>
  <c r="I6492" i="7"/>
  <c r="H6492" i="7"/>
  <c r="G6492" i="7"/>
  <c r="F6492" i="7"/>
  <c r="I6491" i="7"/>
  <c r="H6491" i="7"/>
  <c r="G6491" i="7"/>
  <c r="F6491" i="7"/>
  <c r="I6490" i="7"/>
  <c r="H6490" i="7"/>
  <c r="G6490" i="7"/>
  <c r="F6490" i="7"/>
  <c r="I6489" i="7"/>
  <c r="H6489" i="7"/>
  <c r="G6489" i="7"/>
  <c r="F6489" i="7"/>
  <c r="I6488" i="7"/>
  <c r="H6488" i="7"/>
  <c r="G6488" i="7"/>
  <c r="F6488" i="7"/>
  <c r="I6487" i="7"/>
  <c r="H6487" i="7"/>
  <c r="G6487" i="7"/>
  <c r="F6487" i="7"/>
  <c r="I6486" i="7"/>
  <c r="H6486" i="7"/>
  <c r="G6486" i="7"/>
  <c r="F6486" i="7"/>
  <c r="I6485" i="7"/>
  <c r="H6485" i="7"/>
  <c r="G6485" i="7"/>
  <c r="F6485" i="7"/>
  <c r="I6484" i="7"/>
  <c r="H6484" i="7"/>
  <c r="G6484" i="7"/>
  <c r="F6484" i="7"/>
  <c r="I6483" i="7"/>
  <c r="H6483" i="7"/>
  <c r="G6483" i="7"/>
  <c r="F6483" i="7"/>
  <c r="I6482" i="7"/>
  <c r="H6482" i="7"/>
  <c r="G6482" i="7"/>
  <c r="F6482" i="7"/>
  <c r="I6481" i="7"/>
  <c r="H6481" i="7"/>
  <c r="G6481" i="7"/>
  <c r="F6481" i="7"/>
  <c r="I6480" i="7"/>
  <c r="H6480" i="7"/>
  <c r="G6480" i="7"/>
  <c r="F6480" i="7"/>
  <c r="I6479" i="7"/>
  <c r="H6479" i="7"/>
  <c r="G6479" i="7"/>
  <c r="F6479" i="7"/>
  <c r="I6478" i="7"/>
  <c r="H6478" i="7"/>
  <c r="G6478" i="7"/>
  <c r="F6478" i="7"/>
  <c r="I6477" i="7"/>
  <c r="H6477" i="7"/>
  <c r="G6477" i="7"/>
  <c r="F6477" i="7"/>
  <c r="I6476" i="7"/>
  <c r="H6476" i="7"/>
  <c r="G6476" i="7"/>
  <c r="F6476" i="7"/>
  <c r="I6475" i="7"/>
  <c r="H6475" i="7"/>
  <c r="G6475" i="7"/>
  <c r="F6475" i="7"/>
  <c r="I6474" i="7"/>
  <c r="H6474" i="7"/>
  <c r="G6474" i="7"/>
  <c r="F6474" i="7"/>
  <c r="I6473" i="7"/>
  <c r="H6473" i="7"/>
  <c r="G6473" i="7"/>
  <c r="F6473" i="7"/>
  <c r="I6472" i="7"/>
  <c r="H6472" i="7"/>
  <c r="G6472" i="7"/>
  <c r="F6472" i="7"/>
  <c r="I6471" i="7"/>
  <c r="H6471" i="7"/>
  <c r="G6471" i="7"/>
  <c r="F6471" i="7"/>
  <c r="I6470" i="7"/>
  <c r="H6470" i="7"/>
  <c r="G6470" i="7"/>
  <c r="F6470" i="7"/>
  <c r="I6469" i="7"/>
  <c r="H6469" i="7"/>
  <c r="G6469" i="7"/>
  <c r="F6469" i="7"/>
  <c r="I6468" i="7"/>
  <c r="H6468" i="7"/>
  <c r="G6468" i="7"/>
  <c r="F6468" i="7"/>
  <c r="I6467" i="7"/>
  <c r="H6467" i="7"/>
  <c r="G6467" i="7"/>
  <c r="F6467" i="7"/>
  <c r="I6466" i="7"/>
  <c r="H6466" i="7"/>
  <c r="G6466" i="7"/>
  <c r="F6466" i="7"/>
  <c r="I6465" i="7"/>
  <c r="H6465" i="7"/>
  <c r="G6465" i="7"/>
  <c r="F6465" i="7"/>
  <c r="I6464" i="7"/>
  <c r="H6464" i="7"/>
  <c r="G6464" i="7"/>
  <c r="F6464" i="7"/>
  <c r="I6463" i="7"/>
  <c r="H6463" i="7"/>
  <c r="G6463" i="7"/>
  <c r="F6463" i="7"/>
  <c r="I6462" i="7"/>
  <c r="H6462" i="7"/>
  <c r="G6462" i="7"/>
  <c r="F6462" i="7"/>
  <c r="I6461" i="7"/>
  <c r="H6461" i="7"/>
  <c r="G6461" i="7"/>
  <c r="F6461" i="7"/>
  <c r="I6460" i="7"/>
  <c r="H6460" i="7"/>
  <c r="G6460" i="7"/>
  <c r="F6460" i="7"/>
  <c r="I6459" i="7"/>
  <c r="H6459" i="7"/>
  <c r="G6459" i="7"/>
  <c r="F6459" i="7"/>
  <c r="I6458" i="7"/>
  <c r="H6458" i="7"/>
  <c r="G6458" i="7"/>
  <c r="F6458" i="7"/>
  <c r="I6457" i="7"/>
  <c r="H6457" i="7"/>
  <c r="G6457" i="7"/>
  <c r="F6457" i="7"/>
  <c r="I6456" i="7"/>
  <c r="H6456" i="7"/>
  <c r="G6456" i="7"/>
  <c r="F6456" i="7"/>
  <c r="I6455" i="7"/>
  <c r="H6455" i="7"/>
  <c r="G6455" i="7"/>
  <c r="F6455" i="7"/>
  <c r="I6454" i="7"/>
  <c r="H6454" i="7"/>
  <c r="G6454" i="7"/>
  <c r="F6454" i="7"/>
  <c r="I6453" i="7"/>
  <c r="H6453" i="7"/>
  <c r="G6453" i="7"/>
  <c r="F6453" i="7"/>
  <c r="I6452" i="7"/>
  <c r="H6452" i="7"/>
  <c r="G6452" i="7"/>
  <c r="F6452" i="7"/>
  <c r="I6451" i="7"/>
  <c r="H6451" i="7"/>
  <c r="G6451" i="7"/>
  <c r="F6451" i="7"/>
  <c r="I6450" i="7"/>
  <c r="H6450" i="7"/>
  <c r="G6450" i="7"/>
  <c r="F6450" i="7"/>
  <c r="I6449" i="7"/>
  <c r="H6449" i="7"/>
  <c r="G6449" i="7"/>
  <c r="F6449" i="7"/>
  <c r="I6448" i="7"/>
  <c r="H6448" i="7"/>
  <c r="G6448" i="7"/>
  <c r="F6448" i="7"/>
  <c r="I6447" i="7"/>
  <c r="H6447" i="7"/>
  <c r="G6447" i="7"/>
  <c r="F6447" i="7"/>
  <c r="I6446" i="7"/>
  <c r="H6446" i="7"/>
  <c r="G6446" i="7"/>
  <c r="F6446" i="7"/>
  <c r="I6445" i="7"/>
  <c r="H6445" i="7"/>
  <c r="G6445" i="7"/>
  <c r="F6445" i="7"/>
  <c r="I6444" i="7"/>
  <c r="H6444" i="7"/>
  <c r="G6444" i="7"/>
  <c r="F6444" i="7"/>
  <c r="I6443" i="7"/>
  <c r="H6443" i="7"/>
  <c r="G6443" i="7"/>
  <c r="F6443" i="7"/>
  <c r="I6442" i="7"/>
  <c r="H6442" i="7"/>
  <c r="G6442" i="7"/>
  <c r="F6442" i="7"/>
  <c r="I6441" i="7"/>
  <c r="H6441" i="7"/>
  <c r="G6441" i="7"/>
  <c r="F6441" i="7"/>
  <c r="I6440" i="7"/>
  <c r="H6440" i="7"/>
  <c r="G6440" i="7"/>
  <c r="F6440" i="7"/>
  <c r="I6439" i="7"/>
  <c r="H6439" i="7"/>
  <c r="G6439" i="7"/>
  <c r="F6439" i="7"/>
  <c r="I6438" i="7"/>
  <c r="H6438" i="7"/>
  <c r="G6438" i="7"/>
  <c r="F6438" i="7"/>
  <c r="I6437" i="7"/>
  <c r="H6437" i="7"/>
  <c r="G6437" i="7"/>
  <c r="F6437" i="7"/>
  <c r="I6436" i="7"/>
  <c r="H6436" i="7"/>
  <c r="G6436" i="7"/>
  <c r="F6436" i="7"/>
  <c r="I6435" i="7"/>
  <c r="H6435" i="7"/>
  <c r="G6435" i="7"/>
  <c r="F6435" i="7"/>
  <c r="I6434" i="7"/>
  <c r="H6434" i="7"/>
  <c r="G6434" i="7"/>
  <c r="F6434" i="7"/>
  <c r="I6433" i="7"/>
  <c r="H6433" i="7"/>
  <c r="G6433" i="7"/>
  <c r="F6433" i="7"/>
  <c r="I6432" i="7"/>
  <c r="H6432" i="7"/>
  <c r="G6432" i="7"/>
  <c r="F6432" i="7"/>
  <c r="I6431" i="7"/>
  <c r="H6431" i="7"/>
  <c r="G6431" i="7"/>
  <c r="F6431" i="7"/>
  <c r="I6430" i="7"/>
  <c r="H6430" i="7"/>
  <c r="G6430" i="7"/>
  <c r="F6430" i="7"/>
  <c r="I6429" i="7"/>
  <c r="H6429" i="7"/>
  <c r="G6429" i="7"/>
  <c r="F6429" i="7"/>
  <c r="I6428" i="7"/>
  <c r="H6428" i="7"/>
  <c r="G6428" i="7"/>
  <c r="F6428" i="7"/>
  <c r="I6427" i="7"/>
  <c r="H6427" i="7"/>
  <c r="G6427" i="7"/>
  <c r="F6427" i="7"/>
  <c r="I6426" i="7"/>
  <c r="H6426" i="7"/>
  <c r="G6426" i="7"/>
  <c r="F6426" i="7"/>
  <c r="I6425" i="7"/>
  <c r="H6425" i="7"/>
  <c r="G6425" i="7"/>
  <c r="F6425" i="7"/>
  <c r="I6424" i="7"/>
  <c r="H6424" i="7"/>
  <c r="G6424" i="7"/>
  <c r="F6424" i="7"/>
  <c r="I6423" i="7"/>
  <c r="H6423" i="7"/>
  <c r="G6423" i="7"/>
  <c r="F6423" i="7"/>
  <c r="I6422" i="7"/>
  <c r="H6422" i="7"/>
  <c r="G6422" i="7"/>
  <c r="F6422" i="7"/>
  <c r="I6421" i="7"/>
  <c r="H6421" i="7"/>
  <c r="G6421" i="7"/>
  <c r="F6421" i="7"/>
  <c r="I6420" i="7"/>
  <c r="H6420" i="7"/>
  <c r="G6420" i="7"/>
  <c r="F6420" i="7"/>
  <c r="I6419" i="7"/>
  <c r="H6419" i="7"/>
  <c r="G6419" i="7"/>
  <c r="F6419" i="7"/>
  <c r="I6418" i="7"/>
  <c r="H6418" i="7"/>
  <c r="G6418" i="7"/>
  <c r="F6418" i="7"/>
  <c r="I6417" i="7"/>
  <c r="H6417" i="7"/>
  <c r="G6417" i="7"/>
  <c r="F6417" i="7"/>
  <c r="I6416" i="7"/>
  <c r="H6416" i="7"/>
  <c r="G6416" i="7"/>
  <c r="F6416" i="7"/>
  <c r="I6415" i="7"/>
  <c r="H6415" i="7"/>
  <c r="G6415" i="7"/>
  <c r="F6415" i="7"/>
  <c r="I6414" i="7"/>
  <c r="H6414" i="7"/>
  <c r="G6414" i="7"/>
  <c r="F6414" i="7"/>
  <c r="I6413" i="7"/>
  <c r="H6413" i="7"/>
  <c r="G6413" i="7"/>
  <c r="F6413" i="7"/>
  <c r="I6412" i="7"/>
  <c r="H6412" i="7"/>
  <c r="G6412" i="7"/>
  <c r="F6412" i="7"/>
  <c r="I6411" i="7"/>
  <c r="H6411" i="7"/>
  <c r="G6411" i="7"/>
  <c r="F6411" i="7"/>
  <c r="I6410" i="7"/>
  <c r="H6410" i="7"/>
  <c r="G6410" i="7"/>
  <c r="F6410" i="7"/>
  <c r="I6409" i="7"/>
  <c r="H6409" i="7"/>
  <c r="G6409" i="7"/>
  <c r="F6409" i="7"/>
  <c r="I6408" i="7"/>
  <c r="H6408" i="7"/>
  <c r="G6408" i="7"/>
  <c r="F6408" i="7"/>
  <c r="I6407" i="7"/>
  <c r="H6407" i="7"/>
  <c r="G6407" i="7"/>
  <c r="F6407" i="7"/>
  <c r="I6406" i="7"/>
  <c r="H6406" i="7"/>
  <c r="G6406" i="7"/>
  <c r="F6406" i="7"/>
  <c r="I6405" i="7"/>
  <c r="H6405" i="7"/>
  <c r="G6405" i="7"/>
  <c r="F6405" i="7"/>
  <c r="I6404" i="7"/>
  <c r="H6404" i="7"/>
  <c r="G6404" i="7"/>
  <c r="F6404" i="7"/>
  <c r="I6403" i="7"/>
  <c r="H6403" i="7"/>
  <c r="G6403" i="7"/>
  <c r="F6403" i="7"/>
  <c r="I6402" i="7"/>
  <c r="H6402" i="7"/>
  <c r="G6402" i="7"/>
  <c r="F6402" i="7"/>
  <c r="I6401" i="7"/>
  <c r="H6401" i="7"/>
  <c r="G6401" i="7"/>
  <c r="F6401" i="7"/>
  <c r="I6400" i="7"/>
  <c r="H6400" i="7"/>
  <c r="G6400" i="7"/>
  <c r="F6400" i="7"/>
  <c r="I6399" i="7"/>
  <c r="H6399" i="7"/>
  <c r="G6399" i="7"/>
  <c r="F6399" i="7"/>
  <c r="I6398" i="7"/>
  <c r="H6398" i="7"/>
  <c r="G6398" i="7"/>
  <c r="F6398" i="7"/>
  <c r="I6397" i="7"/>
  <c r="H6397" i="7"/>
  <c r="G6397" i="7"/>
  <c r="F6397" i="7"/>
  <c r="I6396" i="7"/>
  <c r="H6396" i="7"/>
  <c r="G6396" i="7"/>
  <c r="F6396" i="7"/>
  <c r="I6395" i="7"/>
  <c r="H6395" i="7"/>
  <c r="G6395" i="7"/>
  <c r="F6395" i="7"/>
  <c r="I6394" i="7"/>
  <c r="H6394" i="7"/>
  <c r="G6394" i="7"/>
  <c r="F6394" i="7"/>
  <c r="I6393" i="7"/>
  <c r="H6393" i="7"/>
  <c r="G6393" i="7"/>
  <c r="F6393" i="7"/>
  <c r="I6392" i="7"/>
  <c r="H6392" i="7"/>
  <c r="G6392" i="7"/>
  <c r="F6392" i="7"/>
  <c r="I6391" i="7"/>
  <c r="H6391" i="7"/>
  <c r="G6391" i="7"/>
  <c r="F6391" i="7"/>
  <c r="I6390" i="7"/>
  <c r="H6390" i="7"/>
  <c r="G6390" i="7"/>
  <c r="F6390" i="7"/>
  <c r="I6389" i="7"/>
  <c r="H6389" i="7"/>
  <c r="G6389" i="7"/>
  <c r="F6389" i="7"/>
  <c r="I6388" i="7"/>
  <c r="H6388" i="7"/>
  <c r="G6388" i="7"/>
  <c r="F6388" i="7"/>
  <c r="I6387" i="7"/>
  <c r="H6387" i="7"/>
  <c r="G6387" i="7"/>
  <c r="F6387" i="7"/>
  <c r="I6386" i="7"/>
  <c r="H6386" i="7"/>
  <c r="G6386" i="7"/>
  <c r="F6386" i="7"/>
  <c r="I6385" i="7"/>
  <c r="H6385" i="7"/>
  <c r="G6385" i="7"/>
  <c r="F6385" i="7"/>
  <c r="I6384" i="7"/>
  <c r="H6384" i="7"/>
  <c r="G6384" i="7"/>
  <c r="F6384" i="7"/>
  <c r="I6383" i="7"/>
  <c r="H6383" i="7"/>
  <c r="G6383" i="7"/>
  <c r="F6383" i="7"/>
  <c r="I6382" i="7"/>
  <c r="H6382" i="7"/>
  <c r="G6382" i="7"/>
  <c r="F6382" i="7"/>
  <c r="I6381" i="7"/>
  <c r="H6381" i="7"/>
  <c r="G6381" i="7"/>
  <c r="F6381" i="7"/>
  <c r="I6380" i="7"/>
  <c r="H6380" i="7"/>
  <c r="G6380" i="7"/>
  <c r="F6380" i="7"/>
  <c r="I6379" i="7"/>
  <c r="H6379" i="7"/>
  <c r="G6379" i="7"/>
  <c r="F6379" i="7"/>
  <c r="I6378" i="7"/>
  <c r="H6378" i="7"/>
  <c r="G6378" i="7"/>
  <c r="F6378" i="7"/>
  <c r="I6377" i="7"/>
  <c r="H6377" i="7"/>
  <c r="G6377" i="7"/>
  <c r="F6377" i="7"/>
  <c r="I6376" i="7"/>
  <c r="H6376" i="7"/>
  <c r="G6376" i="7"/>
  <c r="F6376" i="7"/>
  <c r="I6375" i="7"/>
  <c r="H6375" i="7"/>
  <c r="G6375" i="7"/>
  <c r="F6375" i="7"/>
  <c r="I6374" i="7"/>
  <c r="H6374" i="7"/>
  <c r="G6374" i="7"/>
  <c r="F6374" i="7"/>
  <c r="I6373" i="7"/>
  <c r="H6373" i="7"/>
  <c r="G6373" i="7"/>
  <c r="F6373" i="7"/>
  <c r="I6372" i="7"/>
  <c r="H6372" i="7"/>
  <c r="G6372" i="7"/>
  <c r="F6372" i="7"/>
  <c r="I6371" i="7"/>
  <c r="H6371" i="7"/>
  <c r="G6371" i="7"/>
  <c r="F6371" i="7"/>
  <c r="I6370" i="7"/>
  <c r="H6370" i="7"/>
  <c r="G6370" i="7"/>
  <c r="F6370" i="7"/>
  <c r="I6369" i="7"/>
  <c r="H6369" i="7"/>
  <c r="G6369" i="7"/>
  <c r="F6369" i="7"/>
  <c r="I6368" i="7"/>
  <c r="H6368" i="7"/>
  <c r="G6368" i="7"/>
  <c r="F6368" i="7"/>
  <c r="I6367" i="7"/>
  <c r="H6367" i="7"/>
  <c r="G6367" i="7"/>
  <c r="F6367" i="7"/>
  <c r="I6366" i="7"/>
  <c r="H6366" i="7"/>
  <c r="G6366" i="7"/>
  <c r="F6366" i="7"/>
  <c r="I6365" i="7"/>
  <c r="H6365" i="7"/>
  <c r="G6365" i="7"/>
  <c r="F6365" i="7"/>
  <c r="I6364" i="7"/>
  <c r="H6364" i="7"/>
  <c r="G6364" i="7"/>
  <c r="F6364" i="7"/>
  <c r="I6363" i="7"/>
  <c r="H6363" i="7"/>
  <c r="G6363" i="7"/>
  <c r="F6363" i="7"/>
  <c r="I6362" i="7"/>
  <c r="H6362" i="7"/>
  <c r="G6362" i="7"/>
  <c r="F6362" i="7"/>
  <c r="I6361" i="7"/>
  <c r="H6361" i="7"/>
  <c r="G6361" i="7"/>
  <c r="F6361" i="7"/>
  <c r="I6360" i="7"/>
  <c r="H6360" i="7"/>
  <c r="G6360" i="7"/>
  <c r="F6360" i="7"/>
  <c r="I6359" i="7"/>
  <c r="H6359" i="7"/>
  <c r="G6359" i="7"/>
  <c r="F6359" i="7"/>
  <c r="I6358" i="7"/>
  <c r="H6358" i="7"/>
  <c r="G6358" i="7"/>
  <c r="F6358" i="7"/>
  <c r="I6357" i="7"/>
  <c r="H6357" i="7"/>
  <c r="G6357" i="7"/>
  <c r="F6357" i="7"/>
  <c r="I6356" i="7"/>
  <c r="H6356" i="7"/>
  <c r="G6356" i="7"/>
  <c r="F6356" i="7"/>
  <c r="I6355" i="7"/>
  <c r="H6355" i="7"/>
  <c r="G6355" i="7"/>
  <c r="F6355" i="7"/>
  <c r="I6354" i="7"/>
  <c r="H6354" i="7"/>
  <c r="G6354" i="7"/>
  <c r="F6354" i="7"/>
  <c r="I6353" i="7"/>
  <c r="H6353" i="7"/>
  <c r="G6353" i="7"/>
  <c r="F6353" i="7"/>
  <c r="I6352" i="7"/>
  <c r="H6352" i="7"/>
  <c r="G6352" i="7"/>
  <c r="F6352" i="7"/>
  <c r="I6351" i="7"/>
  <c r="H6351" i="7"/>
  <c r="G6351" i="7"/>
  <c r="F6351" i="7"/>
  <c r="I6350" i="7"/>
  <c r="H6350" i="7"/>
  <c r="G6350" i="7"/>
  <c r="F6350" i="7"/>
  <c r="I6349" i="7"/>
  <c r="H6349" i="7"/>
  <c r="G6349" i="7"/>
  <c r="F6349" i="7"/>
  <c r="I6348" i="7"/>
  <c r="H6348" i="7"/>
  <c r="G6348" i="7"/>
  <c r="F6348" i="7"/>
  <c r="I6347" i="7"/>
  <c r="H6347" i="7"/>
  <c r="G6347" i="7"/>
  <c r="F6347" i="7"/>
  <c r="I6346" i="7"/>
  <c r="H6346" i="7"/>
  <c r="G6346" i="7"/>
  <c r="F6346" i="7"/>
  <c r="I6345" i="7"/>
  <c r="H6345" i="7"/>
  <c r="G6345" i="7"/>
  <c r="F6345" i="7"/>
  <c r="I6344" i="7"/>
  <c r="H6344" i="7"/>
  <c r="G6344" i="7"/>
  <c r="F6344" i="7"/>
  <c r="I6343" i="7"/>
  <c r="H6343" i="7"/>
  <c r="G6343" i="7"/>
  <c r="F6343" i="7"/>
  <c r="I6342" i="7"/>
  <c r="H6342" i="7"/>
  <c r="G6342" i="7"/>
  <c r="F6342" i="7"/>
  <c r="I6341" i="7"/>
  <c r="H6341" i="7"/>
  <c r="G6341" i="7"/>
  <c r="F6341" i="7"/>
  <c r="I6340" i="7"/>
  <c r="H6340" i="7"/>
  <c r="G6340" i="7"/>
  <c r="F6340" i="7"/>
  <c r="I6339" i="7"/>
  <c r="H6339" i="7"/>
  <c r="G6339" i="7"/>
  <c r="F6339" i="7"/>
  <c r="I6338" i="7"/>
  <c r="H6338" i="7"/>
  <c r="G6338" i="7"/>
  <c r="F6338" i="7"/>
  <c r="I6337" i="7"/>
  <c r="H6337" i="7"/>
  <c r="G6337" i="7"/>
  <c r="F6337" i="7"/>
  <c r="I6336" i="7"/>
  <c r="H6336" i="7"/>
  <c r="G6336" i="7"/>
  <c r="F6336" i="7"/>
  <c r="I6335" i="7"/>
  <c r="H6335" i="7"/>
  <c r="G6335" i="7"/>
  <c r="F6335" i="7"/>
  <c r="I6334" i="7"/>
  <c r="H6334" i="7"/>
  <c r="G6334" i="7"/>
  <c r="F6334" i="7"/>
  <c r="I6333" i="7"/>
  <c r="H6333" i="7"/>
  <c r="G6333" i="7"/>
  <c r="F6333" i="7"/>
  <c r="I6332" i="7"/>
  <c r="H6332" i="7"/>
  <c r="G6332" i="7"/>
  <c r="F6332" i="7"/>
  <c r="I6331" i="7"/>
  <c r="H6331" i="7"/>
  <c r="G6331" i="7"/>
  <c r="F6331" i="7"/>
  <c r="I6330" i="7"/>
  <c r="H6330" i="7"/>
  <c r="G6330" i="7"/>
  <c r="F6330" i="7"/>
  <c r="I6329" i="7"/>
  <c r="H6329" i="7"/>
  <c r="G6329" i="7"/>
  <c r="F6329" i="7"/>
  <c r="I6328" i="7"/>
  <c r="H6328" i="7"/>
  <c r="G6328" i="7"/>
  <c r="F6328" i="7"/>
  <c r="I6327" i="7"/>
  <c r="H6327" i="7"/>
  <c r="G6327" i="7"/>
  <c r="F6327" i="7"/>
  <c r="I6326" i="7"/>
  <c r="H6326" i="7"/>
  <c r="G6326" i="7"/>
  <c r="F6326" i="7"/>
  <c r="I6325" i="7"/>
  <c r="H6325" i="7"/>
  <c r="G6325" i="7"/>
  <c r="F6325" i="7"/>
  <c r="I6324" i="7"/>
  <c r="H6324" i="7"/>
  <c r="G6324" i="7"/>
  <c r="F6324" i="7"/>
  <c r="I6323" i="7"/>
  <c r="H6323" i="7"/>
  <c r="G6323" i="7"/>
  <c r="F6323" i="7"/>
  <c r="I6322" i="7"/>
  <c r="H6322" i="7"/>
  <c r="F6322" i="7"/>
  <c r="G6322" i="7" s="1"/>
  <c r="I6321" i="7"/>
  <c r="H6321" i="7"/>
  <c r="F6321" i="7"/>
  <c r="G6321" i="7" s="1"/>
  <c r="I6320" i="7"/>
  <c r="H6320" i="7"/>
  <c r="F6320" i="7"/>
  <c r="G6320" i="7" s="1"/>
  <c r="I6319" i="7"/>
  <c r="H6319" i="7"/>
  <c r="F6319" i="7"/>
  <c r="G6319" i="7" s="1"/>
  <c r="I6318" i="7"/>
  <c r="H6318" i="7"/>
  <c r="F6318" i="7"/>
  <c r="G6318" i="7" s="1"/>
  <c r="I6317" i="7"/>
  <c r="H6317" i="7"/>
  <c r="F6317" i="7"/>
  <c r="G6317" i="7" s="1"/>
  <c r="I6316" i="7"/>
  <c r="H6316" i="7"/>
  <c r="F6316" i="7"/>
  <c r="G6316" i="7" s="1"/>
  <c r="I6315" i="7"/>
  <c r="H6315" i="7"/>
  <c r="F6315" i="7"/>
  <c r="G6315" i="7" s="1"/>
  <c r="I6314" i="7"/>
  <c r="H6314" i="7"/>
  <c r="F6314" i="7"/>
  <c r="G6314" i="7" s="1"/>
  <c r="I6313" i="7"/>
  <c r="H6313" i="7"/>
  <c r="F6313" i="7"/>
  <c r="G6313" i="7" s="1"/>
  <c r="I6312" i="7"/>
  <c r="H6312" i="7"/>
  <c r="F6312" i="7"/>
  <c r="G6312" i="7" s="1"/>
  <c r="I6311" i="7"/>
  <c r="H6311" i="7"/>
  <c r="F6311" i="7"/>
  <c r="G6311" i="7" s="1"/>
  <c r="I6310" i="7"/>
  <c r="H6310" i="7"/>
  <c r="F6310" i="7"/>
  <c r="G6310" i="7" s="1"/>
  <c r="I6309" i="7"/>
  <c r="H6309" i="7"/>
  <c r="F6309" i="7"/>
  <c r="G6309" i="7" s="1"/>
  <c r="I6308" i="7"/>
  <c r="H6308" i="7"/>
  <c r="F6308" i="7"/>
  <c r="G6308" i="7" s="1"/>
  <c r="I6307" i="7"/>
  <c r="H6307" i="7"/>
  <c r="F6307" i="7"/>
  <c r="G6307" i="7" s="1"/>
  <c r="I6306" i="7"/>
  <c r="H6306" i="7"/>
  <c r="F6306" i="7"/>
  <c r="G6306" i="7" s="1"/>
  <c r="I6305" i="7"/>
  <c r="H6305" i="7"/>
  <c r="F6305" i="7"/>
  <c r="G6305" i="7" s="1"/>
  <c r="I6304" i="7"/>
  <c r="H6304" i="7"/>
  <c r="F6304" i="7"/>
  <c r="G6304" i="7" s="1"/>
  <c r="I6303" i="7"/>
  <c r="H6303" i="7"/>
  <c r="F6303" i="7"/>
  <c r="G6303" i="7" s="1"/>
  <c r="I6302" i="7"/>
  <c r="H6302" i="7"/>
  <c r="F6302" i="7"/>
  <c r="G6302" i="7" s="1"/>
  <c r="I6301" i="7"/>
  <c r="H6301" i="7"/>
  <c r="F6301" i="7"/>
  <c r="G6301" i="7" s="1"/>
  <c r="I6300" i="7"/>
  <c r="H6300" i="7"/>
  <c r="F6300" i="7"/>
  <c r="G6300" i="7" s="1"/>
  <c r="I6299" i="7"/>
  <c r="H6299" i="7"/>
  <c r="F6299" i="7"/>
  <c r="G6299" i="7" s="1"/>
  <c r="I6298" i="7"/>
  <c r="H6298" i="7"/>
  <c r="F6298" i="7"/>
  <c r="G6298" i="7" s="1"/>
  <c r="I6297" i="7"/>
  <c r="H6297" i="7"/>
  <c r="F6297" i="7"/>
  <c r="G6297" i="7" s="1"/>
  <c r="I6296" i="7"/>
  <c r="H6296" i="7"/>
  <c r="F6296" i="7"/>
  <c r="G6296" i="7" s="1"/>
  <c r="I6295" i="7"/>
  <c r="H6295" i="7"/>
  <c r="F6295" i="7"/>
  <c r="G6295" i="7" s="1"/>
  <c r="I6294" i="7"/>
  <c r="H6294" i="7"/>
  <c r="F6294" i="7"/>
  <c r="G6294" i="7" s="1"/>
  <c r="I6293" i="7"/>
  <c r="H6293" i="7"/>
  <c r="F6293" i="7"/>
  <c r="G6293" i="7" s="1"/>
  <c r="I6292" i="7"/>
  <c r="H6292" i="7"/>
  <c r="F6292" i="7"/>
  <c r="G6292" i="7" s="1"/>
  <c r="I6291" i="7"/>
  <c r="H6291" i="7"/>
  <c r="F6291" i="7"/>
  <c r="G6291" i="7" s="1"/>
  <c r="I6290" i="7"/>
  <c r="H6290" i="7"/>
  <c r="F6290" i="7"/>
  <c r="G6290" i="7" s="1"/>
  <c r="I6289" i="7"/>
  <c r="H6289" i="7"/>
  <c r="F6289" i="7"/>
  <c r="G6289" i="7" s="1"/>
  <c r="I6288" i="7"/>
  <c r="H6288" i="7"/>
  <c r="F6288" i="7"/>
  <c r="G6288" i="7" s="1"/>
  <c r="I6287" i="7"/>
  <c r="H6287" i="7"/>
  <c r="F6287" i="7"/>
  <c r="G6287" i="7" s="1"/>
  <c r="I6286" i="7"/>
  <c r="H6286" i="7"/>
  <c r="F6286" i="7"/>
  <c r="G6286" i="7" s="1"/>
  <c r="I6285" i="7"/>
  <c r="H6285" i="7"/>
  <c r="F6285" i="7"/>
  <c r="G6285" i="7" s="1"/>
  <c r="I6284" i="7"/>
  <c r="H6284" i="7"/>
  <c r="F6284" i="7"/>
  <c r="G6284" i="7" s="1"/>
  <c r="I6283" i="7"/>
  <c r="H6283" i="7"/>
  <c r="F6283" i="7"/>
  <c r="G6283" i="7" s="1"/>
  <c r="I6282" i="7"/>
  <c r="H6282" i="7"/>
  <c r="F6282" i="7"/>
  <c r="G6282" i="7" s="1"/>
  <c r="I6281" i="7"/>
  <c r="H6281" i="7"/>
  <c r="F6281" i="7"/>
  <c r="G6281" i="7" s="1"/>
  <c r="I6280" i="7"/>
  <c r="H6280" i="7"/>
  <c r="F6280" i="7"/>
  <c r="G6280" i="7" s="1"/>
  <c r="I6279" i="7"/>
  <c r="H6279" i="7"/>
  <c r="F6279" i="7"/>
  <c r="G6279" i="7" s="1"/>
  <c r="I6278" i="7"/>
  <c r="H6278" i="7"/>
  <c r="F6278" i="7"/>
  <c r="G6278" i="7" s="1"/>
  <c r="I6277" i="7"/>
  <c r="H6277" i="7"/>
  <c r="F6277" i="7"/>
  <c r="G6277" i="7" s="1"/>
  <c r="I6276" i="7"/>
  <c r="H6276" i="7"/>
  <c r="F6276" i="7"/>
  <c r="G6276" i="7" s="1"/>
  <c r="I6275" i="7"/>
  <c r="H6275" i="7"/>
  <c r="F6275" i="7"/>
  <c r="G6275" i="7" s="1"/>
  <c r="I6274" i="7"/>
  <c r="H6274" i="7"/>
  <c r="F6274" i="7"/>
  <c r="G6274" i="7" s="1"/>
  <c r="I6273" i="7"/>
  <c r="H6273" i="7"/>
  <c r="F6273" i="7"/>
  <c r="G6273" i="7" s="1"/>
  <c r="I6272" i="7"/>
  <c r="H6272" i="7"/>
  <c r="F6272" i="7"/>
  <c r="G6272" i="7" s="1"/>
  <c r="I6271" i="7"/>
  <c r="H6271" i="7"/>
  <c r="F6271" i="7"/>
  <c r="G6271" i="7" s="1"/>
  <c r="I6270" i="7"/>
  <c r="H6270" i="7"/>
  <c r="F6270" i="7"/>
  <c r="G6270" i="7" s="1"/>
  <c r="I6269" i="7"/>
  <c r="H6269" i="7"/>
  <c r="F6269" i="7"/>
  <c r="G6269" i="7" s="1"/>
  <c r="I6268" i="7"/>
  <c r="H6268" i="7"/>
  <c r="F6268" i="7"/>
  <c r="G6268" i="7" s="1"/>
  <c r="I6267" i="7"/>
  <c r="H6267" i="7"/>
  <c r="F6267" i="7"/>
  <c r="G6267" i="7" s="1"/>
  <c r="I6266" i="7"/>
  <c r="H6266" i="7"/>
  <c r="F6266" i="7"/>
  <c r="G6266" i="7" s="1"/>
  <c r="I6265" i="7"/>
  <c r="H6265" i="7"/>
  <c r="F6265" i="7"/>
  <c r="G6265" i="7" s="1"/>
  <c r="I6264" i="7"/>
  <c r="H6264" i="7"/>
  <c r="F6264" i="7"/>
  <c r="G6264" i="7" s="1"/>
  <c r="I6263" i="7"/>
  <c r="H6263" i="7"/>
  <c r="F6263" i="7"/>
  <c r="G6263" i="7" s="1"/>
  <c r="I6262" i="7"/>
  <c r="H6262" i="7"/>
  <c r="F6262" i="7"/>
  <c r="G6262" i="7" s="1"/>
  <c r="I6261" i="7"/>
  <c r="H6261" i="7"/>
  <c r="F6261" i="7"/>
  <c r="G6261" i="7" s="1"/>
  <c r="I6260" i="7"/>
  <c r="H6260" i="7"/>
  <c r="F6260" i="7"/>
  <c r="G6260" i="7" s="1"/>
  <c r="I6259" i="7"/>
  <c r="H6259" i="7"/>
  <c r="F6259" i="7"/>
  <c r="G6259" i="7" s="1"/>
  <c r="I6258" i="7"/>
  <c r="H6258" i="7"/>
  <c r="F6258" i="7"/>
  <c r="G6258" i="7" s="1"/>
  <c r="I6257" i="7"/>
  <c r="H6257" i="7"/>
  <c r="F6257" i="7"/>
  <c r="G6257" i="7" s="1"/>
  <c r="I6256" i="7"/>
  <c r="H6256" i="7"/>
  <c r="F6256" i="7"/>
  <c r="G6256" i="7" s="1"/>
  <c r="I6255" i="7"/>
  <c r="H6255" i="7"/>
  <c r="F6255" i="7"/>
  <c r="G6255" i="7" s="1"/>
  <c r="I6254" i="7"/>
  <c r="H6254" i="7"/>
  <c r="F6254" i="7"/>
  <c r="G6254" i="7" s="1"/>
  <c r="I6253" i="7"/>
  <c r="H6253" i="7"/>
  <c r="F6253" i="7"/>
  <c r="G6253" i="7" s="1"/>
  <c r="I6252" i="7"/>
  <c r="H6252" i="7"/>
  <c r="F6252" i="7"/>
  <c r="G6252" i="7" s="1"/>
  <c r="I6251" i="7"/>
  <c r="H6251" i="7"/>
  <c r="F6251" i="7"/>
  <c r="G6251" i="7" s="1"/>
  <c r="I6250" i="7"/>
  <c r="H6250" i="7"/>
  <c r="F6250" i="7"/>
  <c r="G6250" i="7" s="1"/>
  <c r="I6249" i="7"/>
  <c r="H6249" i="7"/>
  <c r="F6249" i="7"/>
  <c r="G6249" i="7" s="1"/>
  <c r="I6248" i="7"/>
  <c r="H6248" i="7"/>
  <c r="F6248" i="7"/>
  <c r="G6248" i="7" s="1"/>
  <c r="I6247" i="7"/>
  <c r="H6247" i="7"/>
  <c r="F6247" i="7"/>
  <c r="G6247" i="7" s="1"/>
  <c r="I6246" i="7"/>
  <c r="H6246" i="7"/>
  <c r="F6246" i="7"/>
  <c r="G6246" i="7" s="1"/>
  <c r="I6245" i="7"/>
  <c r="H6245" i="7"/>
  <c r="F6245" i="7"/>
  <c r="G6245" i="7" s="1"/>
  <c r="I6244" i="7"/>
  <c r="H6244" i="7"/>
  <c r="F6244" i="7"/>
  <c r="G6244" i="7" s="1"/>
  <c r="I6243" i="7"/>
  <c r="H6243" i="7"/>
  <c r="F6243" i="7"/>
  <c r="G6243" i="7" s="1"/>
  <c r="I6242" i="7"/>
  <c r="H6242" i="7"/>
  <c r="F6242" i="7"/>
  <c r="G6242" i="7" s="1"/>
  <c r="I6241" i="7"/>
  <c r="H6241" i="7"/>
  <c r="F6241" i="7"/>
  <c r="G6241" i="7" s="1"/>
  <c r="I6240" i="7"/>
  <c r="H6240" i="7"/>
  <c r="F6240" i="7"/>
  <c r="G6240" i="7" s="1"/>
  <c r="I6239" i="7"/>
  <c r="H6239" i="7"/>
  <c r="F6239" i="7"/>
  <c r="G6239" i="7" s="1"/>
  <c r="I6238" i="7"/>
  <c r="H6238" i="7"/>
  <c r="F6238" i="7"/>
  <c r="G6238" i="7" s="1"/>
  <c r="I6237" i="7"/>
  <c r="H6237" i="7"/>
  <c r="F6237" i="7"/>
  <c r="G6237" i="7" s="1"/>
  <c r="I6236" i="7"/>
  <c r="H6236" i="7"/>
  <c r="F6236" i="7"/>
  <c r="G6236" i="7" s="1"/>
  <c r="I6235" i="7"/>
  <c r="H6235" i="7"/>
  <c r="F6235" i="7"/>
  <c r="G6235" i="7" s="1"/>
  <c r="I6234" i="7"/>
  <c r="H6234" i="7"/>
  <c r="F6234" i="7"/>
  <c r="G6234" i="7" s="1"/>
  <c r="I6233" i="7"/>
  <c r="H6233" i="7"/>
  <c r="F6233" i="7"/>
  <c r="G6233" i="7" s="1"/>
  <c r="I6232" i="7"/>
  <c r="H6232" i="7"/>
  <c r="F6232" i="7"/>
  <c r="G6232" i="7" s="1"/>
  <c r="I6231" i="7"/>
  <c r="H6231" i="7"/>
  <c r="F6231" i="7"/>
  <c r="G6231" i="7" s="1"/>
  <c r="I6230" i="7"/>
  <c r="H6230" i="7"/>
  <c r="F6230" i="7"/>
  <c r="G6230" i="7" s="1"/>
  <c r="I6229" i="7"/>
  <c r="H6229" i="7"/>
  <c r="F6229" i="7"/>
  <c r="G6229" i="7" s="1"/>
  <c r="I6228" i="7"/>
  <c r="H6228" i="7"/>
  <c r="F6228" i="7"/>
  <c r="G6228" i="7" s="1"/>
  <c r="I6227" i="7"/>
  <c r="H6227" i="7"/>
  <c r="F6227" i="7"/>
  <c r="G6227" i="7" s="1"/>
  <c r="I6226" i="7"/>
  <c r="H6226" i="7"/>
  <c r="F6226" i="7"/>
  <c r="G6226" i="7" s="1"/>
  <c r="I6225" i="7"/>
  <c r="H6225" i="7"/>
  <c r="F6225" i="7"/>
  <c r="G6225" i="7" s="1"/>
  <c r="I6224" i="7"/>
  <c r="H6224" i="7"/>
  <c r="F6224" i="7"/>
  <c r="G6224" i="7" s="1"/>
  <c r="I6223" i="7"/>
  <c r="H6223" i="7"/>
  <c r="F6223" i="7"/>
  <c r="G6223" i="7" s="1"/>
  <c r="I6222" i="7"/>
  <c r="H6222" i="7"/>
  <c r="F6222" i="7"/>
  <c r="G6222" i="7" s="1"/>
  <c r="I6221" i="7"/>
  <c r="H6221" i="7"/>
  <c r="F6221" i="7"/>
  <c r="G6221" i="7" s="1"/>
  <c r="I6220" i="7"/>
  <c r="H6220" i="7"/>
  <c r="F6220" i="7"/>
  <c r="G6220" i="7" s="1"/>
  <c r="I6219" i="7"/>
  <c r="H6219" i="7"/>
  <c r="F6219" i="7"/>
  <c r="G6219" i="7" s="1"/>
  <c r="I6218" i="7"/>
  <c r="H6218" i="7"/>
  <c r="F6218" i="7"/>
  <c r="G6218" i="7" s="1"/>
  <c r="I6217" i="7"/>
  <c r="H6217" i="7"/>
  <c r="F6217" i="7"/>
  <c r="G6217" i="7" s="1"/>
  <c r="I6216" i="7"/>
  <c r="H6216" i="7"/>
  <c r="F6216" i="7"/>
  <c r="G6216" i="7" s="1"/>
  <c r="I6215" i="7"/>
  <c r="H6215" i="7"/>
  <c r="F6215" i="7"/>
  <c r="G6215" i="7" s="1"/>
  <c r="I6214" i="7"/>
  <c r="H6214" i="7"/>
  <c r="F6214" i="7"/>
  <c r="G6214" i="7" s="1"/>
  <c r="I6213" i="7"/>
  <c r="H6213" i="7"/>
  <c r="F6213" i="7"/>
  <c r="G6213" i="7" s="1"/>
  <c r="I6212" i="7"/>
  <c r="H6212" i="7"/>
  <c r="F6212" i="7"/>
  <c r="G6212" i="7" s="1"/>
  <c r="I6211" i="7"/>
  <c r="H6211" i="7"/>
  <c r="F6211" i="7"/>
  <c r="G6211" i="7" s="1"/>
  <c r="I6210" i="7"/>
  <c r="H6210" i="7"/>
  <c r="F6210" i="7"/>
  <c r="G6210" i="7" s="1"/>
  <c r="I6209" i="7"/>
  <c r="H6209" i="7"/>
  <c r="F6209" i="7"/>
  <c r="G6209" i="7" s="1"/>
  <c r="I6208" i="7"/>
  <c r="H6208" i="7"/>
  <c r="F6208" i="7"/>
  <c r="G6208" i="7" s="1"/>
  <c r="I6207" i="7"/>
  <c r="H6207" i="7"/>
  <c r="F6207" i="7"/>
  <c r="G6207" i="7" s="1"/>
  <c r="I6206" i="7"/>
  <c r="H6206" i="7"/>
  <c r="F6206" i="7"/>
  <c r="G6206" i="7" s="1"/>
  <c r="I6205" i="7"/>
  <c r="H6205" i="7"/>
  <c r="F6205" i="7"/>
  <c r="G6205" i="7" s="1"/>
  <c r="I6204" i="7"/>
  <c r="H6204" i="7"/>
  <c r="F6204" i="7"/>
  <c r="G6204" i="7" s="1"/>
  <c r="I6203" i="7"/>
  <c r="H6203" i="7"/>
  <c r="F6203" i="7"/>
  <c r="G6203" i="7" s="1"/>
  <c r="I6202" i="7"/>
  <c r="H6202" i="7"/>
  <c r="F6202" i="7"/>
  <c r="G6202" i="7" s="1"/>
  <c r="I6201" i="7"/>
  <c r="H6201" i="7"/>
  <c r="F6201" i="7"/>
  <c r="G6201" i="7" s="1"/>
  <c r="I6200" i="7"/>
  <c r="H6200" i="7"/>
  <c r="F6200" i="7"/>
  <c r="G6200" i="7" s="1"/>
  <c r="I6199" i="7"/>
  <c r="H6199" i="7"/>
  <c r="F6199" i="7"/>
  <c r="G6199" i="7" s="1"/>
  <c r="I6198" i="7"/>
  <c r="H6198" i="7"/>
  <c r="F6198" i="7"/>
  <c r="G6198" i="7" s="1"/>
  <c r="I6197" i="7"/>
  <c r="H6197" i="7"/>
  <c r="F6197" i="7"/>
  <c r="G6197" i="7" s="1"/>
  <c r="I6196" i="7"/>
  <c r="H6196" i="7"/>
  <c r="F6196" i="7"/>
  <c r="G6196" i="7" s="1"/>
  <c r="I6195" i="7"/>
  <c r="H6195" i="7"/>
  <c r="F6195" i="7"/>
  <c r="G6195" i="7" s="1"/>
  <c r="I6194" i="7"/>
  <c r="H6194" i="7"/>
  <c r="F6194" i="7"/>
  <c r="G6194" i="7" s="1"/>
  <c r="I6193" i="7"/>
  <c r="H6193" i="7"/>
  <c r="F6193" i="7"/>
  <c r="G6193" i="7" s="1"/>
  <c r="I6192" i="7"/>
  <c r="H6192" i="7"/>
  <c r="F6192" i="7"/>
  <c r="G6192" i="7" s="1"/>
  <c r="I6191" i="7"/>
  <c r="H6191" i="7"/>
  <c r="F6191" i="7"/>
  <c r="G6191" i="7" s="1"/>
  <c r="I6190" i="7"/>
  <c r="H6190" i="7"/>
  <c r="F6190" i="7"/>
  <c r="G6190" i="7" s="1"/>
  <c r="I6189" i="7"/>
  <c r="H6189" i="7"/>
  <c r="F6189" i="7"/>
  <c r="G6189" i="7" s="1"/>
  <c r="I6188" i="7"/>
  <c r="H6188" i="7"/>
  <c r="F6188" i="7"/>
  <c r="G6188" i="7" s="1"/>
  <c r="I6187" i="7"/>
  <c r="H6187" i="7"/>
  <c r="F6187" i="7"/>
  <c r="G6187" i="7" s="1"/>
  <c r="I6186" i="7"/>
  <c r="H6186" i="7"/>
  <c r="F6186" i="7"/>
  <c r="G6186" i="7" s="1"/>
  <c r="I6185" i="7"/>
  <c r="H6185" i="7"/>
  <c r="F6185" i="7"/>
  <c r="G6185" i="7" s="1"/>
  <c r="I6184" i="7"/>
  <c r="H6184" i="7"/>
  <c r="F6184" i="7"/>
  <c r="G6184" i="7" s="1"/>
  <c r="I6183" i="7"/>
  <c r="H6183" i="7"/>
  <c r="F6183" i="7"/>
  <c r="G6183" i="7" s="1"/>
  <c r="I6182" i="7"/>
  <c r="H6182" i="7"/>
  <c r="F6182" i="7"/>
  <c r="G6182" i="7" s="1"/>
  <c r="I6181" i="7"/>
  <c r="H6181" i="7"/>
  <c r="F6181" i="7"/>
  <c r="G6181" i="7" s="1"/>
  <c r="I6180" i="7"/>
  <c r="H6180" i="7"/>
  <c r="F6180" i="7"/>
  <c r="G6180" i="7" s="1"/>
  <c r="I6179" i="7"/>
  <c r="H6179" i="7"/>
  <c r="F6179" i="7"/>
  <c r="G6179" i="7" s="1"/>
  <c r="I6178" i="7"/>
  <c r="H6178" i="7"/>
  <c r="F6178" i="7"/>
  <c r="G6178" i="7" s="1"/>
  <c r="I6177" i="7"/>
  <c r="H6177" i="7"/>
  <c r="F6177" i="7"/>
  <c r="G6177" i="7" s="1"/>
  <c r="I6176" i="7"/>
  <c r="H6176" i="7"/>
  <c r="F6176" i="7"/>
  <c r="G6176" i="7" s="1"/>
  <c r="I6175" i="7"/>
  <c r="H6175" i="7"/>
  <c r="F6175" i="7"/>
  <c r="G6175" i="7" s="1"/>
  <c r="I6174" i="7"/>
  <c r="H6174" i="7"/>
  <c r="F6174" i="7"/>
  <c r="G6174" i="7" s="1"/>
  <c r="I6173" i="7"/>
  <c r="H6173" i="7"/>
  <c r="F6173" i="7"/>
  <c r="G6173" i="7" s="1"/>
  <c r="I6172" i="7"/>
  <c r="H6172" i="7"/>
  <c r="F6172" i="7"/>
  <c r="G6172" i="7" s="1"/>
  <c r="I6171" i="7"/>
  <c r="H6171" i="7"/>
  <c r="F6171" i="7"/>
  <c r="G6171" i="7" s="1"/>
  <c r="I6170" i="7"/>
  <c r="H6170" i="7"/>
  <c r="F6170" i="7"/>
  <c r="G6170" i="7" s="1"/>
  <c r="I6169" i="7"/>
  <c r="H6169" i="7"/>
  <c r="F6169" i="7"/>
  <c r="G6169" i="7" s="1"/>
  <c r="I6168" i="7"/>
  <c r="H6168" i="7"/>
  <c r="F6168" i="7"/>
  <c r="G6168" i="7" s="1"/>
  <c r="I6167" i="7"/>
  <c r="H6167" i="7"/>
  <c r="F6167" i="7"/>
  <c r="G6167" i="7" s="1"/>
  <c r="I6166" i="7"/>
  <c r="H6166" i="7"/>
  <c r="F6166" i="7"/>
  <c r="G6166" i="7" s="1"/>
  <c r="I6165" i="7"/>
  <c r="H6165" i="7"/>
  <c r="F6165" i="7"/>
  <c r="G6165" i="7" s="1"/>
  <c r="I6164" i="7"/>
  <c r="H6164" i="7"/>
  <c r="F6164" i="7"/>
  <c r="G6164" i="7" s="1"/>
  <c r="I6163" i="7"/>
  <c r="H6163" i="7"/>
  <c r="F6163" i="7"/>
  <c r="G6163" i="7" s="1"/>
  <c r="I6162" i="7"/>
  <c r="H6162" i="7"/>
  <c r="F6162" i="7"/>
  <c r="G6162" i="7" s="1"/>
  <c r="I6161" i="7"/>
  <c r="H6161" i="7"/>
  <c r="F6161" i="7"/>
  <c r="G6161" i="7" s="1"/>
  <c r="I6160" i="7"/>
  <c r="H6160" i="7"/>
  <c r="F6160" i="7"/>
  <c r="G6160" i="7" s="1"/>
  <c r="I6159" i="7"/>
  <c r="H6159" i="7"/>
  <c r="F6159" i="7"/>
  <c r="G6159" i="7" s="1"/>
  <c r="I6158" i="7"/>
  <c r="H6158" i="7"/>
  <c r="F6158" i="7"/>
  <c r="G6158" i="7" s="1"/>
  <c r="I6157" i="7"/>
  <c r="H6157" i="7"/>
  <c r="F6157" i="7"/>
  <c r="G6157" i="7" s="1"/>
  <c r="I6156" i="7"/>
  <c r="H6156" i="7"/>
  <c r="F6156" i="7"/>
  <c r="G6156" i="7" s="1"/>
  <c r="I6155" i="7"/>
  <c r="H6155" i="7"/>
  <c r="F6155" i="7"/>
  <c r="G6155" i="7" s="1"/>
  <c r="I6154" i="7"/>
  <c r="H6154" i="7"/>
  <c r="F6154" i="7"/>
  <c r="G6154" i="7" s="1"/>
  <c r="I6153" i="7"/>
  <c r="H6153" i="7"/>
  <c r="F6153" i="7"/>
  <c r="G6153" i="7" s="1"/>
  <c r="I6152" i="7"/>
  <c r="H6152" i="7"/>
  <c r="F6152" i="7"/>
  <c r="G6152" i="7" s="1"/>
  <c r="I6151" i="7"/>
  <c r="H6151" i="7"/>
  <c r="F6151" i="7"/>
  <c r="G6151" i="7" s="1"/>
  <c r="I6150" i="7"/>
  <c r="H6150" i="7"/>
  <c r="F6150" i="7"/>
  <c r="G6150" i="7" s="1"/>
  <c r="I6149" i="7"/>
  <c r="H6149" i="7"/>
  <c r="F6149" i="7"/>
  <c r="G6149" i="7" s="1"/>
  <c r="I6148" i="7"/>
  <c r="H6148" i="7"/>
  <c r="F6148" i="7"/>
  <c r="G6148" i="7" s="1"/>
  <c r="I6147" i="7"/>
  <c r="H6147" i="7"/>
  <c r="F6147" i="7"/>
  <c r="G6147" i="7" s="1"/>
  <c r="I6146" i="7"/>
  <c r="H6146" i="7"/>
  <c r="F6146" i="7"/>
  <c r="G6146" i="7" s="1"/>
  <c r="I6145" i="7"/>
  <c r="H6145" i="7"/>
  <c r="F6145" i="7"/>
  <c r="G6145" i="7" s="1"/>
  <c r="I6144" i="7"/>
  <c r="H6144" i="7"/>
  <c r="F6144" i="7"/>
  <c r="G6144" i="7" s="1"/>
  <c r="I6143" i="7"/>
  <c r="H6143" i="7"/>
  <c r="F6143" i="7"/>
  <c r="G6143" i="7" s="1"/>
  <c r="I6142" i="7"/>
  <c r="H6142" i="7"/>
  <c r="F6142" i="7"/>
  <c r="G6142" i="7" s="1"/>
  <c r="I6141" i="7"/>
  <c r="H6141" i="7"/>
  <c r="F6141" i="7"/>
  <c r="G6141" i="7" s="1"/>
  <c r="I6140" i="7"/>
  <c r="H6140" i="7"/>
  <c r="F6140" i="7"/>
  <c r="G6140" i="7" s="1"/>
  <c r="I6139" i="7"/>
  <c r="H6139" i="7"/>
  <c r="F6139" i="7"/>
  <c r="G6139" i="7" s="1"/>
  <c r="I6138" i="7"/>
  <c r="H6138" i="7"/>
  <c r="F6138" i="7"/>
  <c r="G6138" i="7" s="1"/>
  <c r="I6137" i="7"/>
  <c r="H6137" i="7"/>
  <c r="F6137" i="7"/>
  <c r="G6137" i="7" s="1"/>
  <c r="I6136" i="7"/>
  <c r="H6136" i="7"/>
  <c r="F6136" i="7"/>
  <c r="G6136" i="7" s="1"/>
  <c r="I6135" i="7"/>
  <c r="H6135" i="7"/>
  <c r="F6135" i="7"/>
  <c r="G6135" i="7" s="1"/>
  <c r="I6134" i="7"/>
  <c r="H6134" i="7"/>
  <c r="F6134" i="7"/>
  <c r="G6134" i="7" s="1"/>
  <c r="I6133" i="7"/>
  <c r="H6133" i="7"/>
  <c r="F6133" i="7"/>
  <c r="G6133" i="7" s="1"/>
  <c r="I6132" i="7"/>
  <c r="H6132" i="7"/>
  <c r="F6132" i="7"/>
  <c r="G6132" i="7" s="1"/>
  <c r="I6131" i="7"/>
  <c r="H6131" i="7"/>
  <c r="F6131" i="7"/>
  <c r="G6131" i="7" s="1"/>
  <c r="I6130" i="7"/>
  <c r="H6130" i="7"/>
  <c r="F6130" i="7"/>
  <c r="G6130" i="7" s="1"/>
  <c r="I6129" i="7"/>
  <c r="H6129" i="7"/>
  <c r="F6129" i="7"/>
  <c r="G6129" i="7" s="1"/>
  <c r="I6128" i="7"/>
  <c r="H6128" i="7"/>
  <c r="F6128" i="7"/>
  <c r="G6128" i="7" s="1"/>
  <c r="I6127" i="7"/>
  <c r="H6127" i="7"/>
  <c r="F6127" i="7"/>
  <c r="G6127" i="7" s="1"/>
  <c r="I6126" i="7"/>
  <c r="H6126" i="7"/>
  <c r="F6126" i="7"/>
  <c r="G6126" i="7" s="1"/>
  <c r="I6125" i="7"/>
  <c r="H6125" i="7"/>
  <c r="F6125" i="7"/>
  <c r="G6125" i="7" s="1"/>
  <c r="I6124" i="7"/>
  <c r="H6124" i="7"/>
  <c r="F6124" i="7"/>
  <c r="G6124" i="7" s="1"/>
  <c r="I6123" i="7"/>
  <c r="H6123" i="7"/>
  <c r="F6123" i="7"/>
  <c r="G6123" i="7" s="1"/>
  <c r="I6122" i="7"/>
  <c r="H6122" i="7"/>
  <c r="F6122" i="7"/>
  <c r="G6122" i="7" s="1"/>
  <c r="I6121" i="7"/>
  <c r="H6121" i="7"/>
  <c r="F6121" i="7"/>
  <c r="G6121" i="7" s="1"/>
  <c r="I6120" i="7"/>
  <c r="H6120" i="7"/>
  <c r="F6120" i="7"/>
  <c r="G6120" i="7" s="1"/>
  <c r="I6119" i="7"/>
  <c r="H6119" i="7"/>
  <c r="F6119" i="7"/>
  <c r="G6119" i="7" s="1"/>
  <c r="I6118" i="7"/>
  <c r="H6118" i="7"/>
  <c r="F6118" i="7"/>
  <c r="G6118" i="7" s="1"/>
  <c r="I6117" i="7"/>
  <c r="H6117" i="7"/>
  <c r="F6117" i="7"/>
  <c r="G6117" i="7" s="1"/>
  <c r="I6116" i="7"/>
  <c r="H6116" i="7"/>
  <c r="F6116" i="7"/>
  <c r="G6116" i="7" s="1"/>
  <c r="I6115" i="7"/>
  <c r="H6115" i="7"/>
  <c r="F6115" i="7"/>
  <c r="G6115" i="7" s="1"/>
  <c r="I6114" i="7"/>
  <c r="H6114" i="7"/>
  <c r="F6114" i="7"/>
  <c r="G6114" i="7" s="1"/>
  <c r="I6113" i="7"/>
  <c r="H6113" i="7"/>
  <c r="F6113" i="7"/>
  <c r="G6113" i="7" s="1"/>
  <c r="I6112" i="7"/>
  <c r="H6112" i="7"/>
  <c r="F6112" i="7"/>
  <c r="G6112" i="7" s="1"/>
  <c r="I6111" i="7"/>
  <c r="H6111" i="7"/>
  <c r="F6111" i="7"/>
  <c r="G6111" i="7" s="1"/>
  <c r="I6110" i="7"/>
  <c r="H6110" i="7"/>
  <c r="F6110" i="7"/>
  <c r="G6110" i="7" s="1"/>
  <c r="I6109" i="7"/>
  <c r="H6109" i="7"/>
  <c r="F6109" i="7"/>
  <c r="G6109" i="7" s="1"/>
  <c r="I6108" i="7"/>
  <c r="H6108" i="7"/>
  <c r="F6108" i="7"/>
  <c r="G6108" i="7" s="1"/>
  <c r="I6107" i="7"/>
  <c r="H6107" i="7"/>
  <c r="F6107" i="7"/>
  <c r="G6107" i="7" s="1"/>
  <c r="I6106" i="7"/>
  <c r="H6106" i="7"/>
  <c r="F6106" i="7"/>
  <c r="G6106" i="7" s="1"/>
  <c r="I6105" i="7"/>
  <c r="H6105" i="7"/>
  <c r="F6105" i="7"/>
  <c r="G6105" i="7" s="1"/>
  <c r="I6104" i="7"/>
  <c r="H6104" i="7"/>
  <c r="F6104" i="7"/>
  <c r="G6104" i="7" s="1"/>
  <c r="I6103" i="7"/>
  <c r="H6103" i="7"/>
  <c r="F6103" i="7"/>
  <c r="G6103" i="7" s="1"/>
  <c r="I6102" i="7"/>
  <c r="H6102" i="7"/>
  <c r="F6102" i="7"/>
  <c r="G6102" i="7" s="1"/>
  <c r="I6101" i="7"/>
  <c r="H6101" i="7"/>
  <c r="F6101" i="7"/>
  <c r="G6101" i="7" s="1"/>
  <c r="I6100" i="7"/>
  <c r="H6100" i="7"/>
  <c r="F6100" i="7"/>
  <c r="G6100" i="7" s="1"/>
  <c r="I6099" i="7"/>
  <c r="H6099" i="7"/>
  <c r="F6099" i="7"/>
  <c r="G6099" i="7" s="1"/>
  <c r="I6098" i="7"/>
  <c r="H6098" i="7"/>
  <c r="F6098" i="7"/>
  <c r="G6098" i="7" s="1"/>
  <c r="I6097" i="7"/>
  <c r="H6097" i="7"/>
  <c r="F6097" i="7"/>
  <c r="G6097" i="7" s="1"/>
  <c r="I6096" i="7"/>
  <c r="H6096" i="7"/>
  <c r="F6096" i="7"/>
  <c r="G6096" i="7" s="1"/>
  <c r="I6095" i="7"/>
  <c r="H6095" i="7"/>
  <c r="F6095" i="7"/>
  <c r="G6095" i="7" s="1"/>
  <c r="I6094" i="7"/>
  <c r="H6094" i="7"/>
  <c r="F6094" i="7"/>
  <c r="G6094" i="7" s="1"/>
  <c r="I6093" i="7"/>
  <c r="H6093" i="7"/>
  <c r="F6093" i="7"/>
  <c r="G6093" i="7" s="1"/>
  <c r="I6092" i="7"/>
  <c r="H6092" i="7"/>
  <c r="F6092" i="7"/>
  <c r="G6092" i="7" s="1"/>
  <c r="I6091" i="7"/>
  <c r="H6091" i="7"/>
  <c r="F6091" i="7"/>
  <c r="G6091" i="7" s="1"/>
  <c r="I6090" i="7"/>
  <c r="H6090" i="7"/>
  <c r="F6090" i="7"/>
  <c r="G6090" i="7" s="1"/>
  <c r="I6089" i="7"/>
  <c r="H6089" i="7"/>
  <c r="F6089" i="7"/>
  <c r="G6089" i="7" s="1"/>
  <c r="I6088" i="7"/>
  <c r="H6088" i="7"/>
  <c r="F6088" i="7"/>
  <c r="G6088" i="7" s="1"/>
  <c r="I6087" i="7"/>
  <c r="H6087" i="7"/>
  <c r="F6087" i="7"/>
  <c r="G6087" i="7" s="1"/>
  <c r="I6086" i="7"/>
  <c r="H6086" i="7"/>
  <c r="F6086" i="7"/>
  <c r="G6086" i="7" s="1"/>
  <c r="I6085" i="7"/>
  <c r="H6085" i="7"/>
  <c r="F6085" i="7"/>
  <c r="G6085" i="7" s="1"/>
  <c r="I6084" i="7"/>
  <c r="H6084" i="7"/>
  <c r="F6084" i="7"/>
  <c r="G6084" i="7" s="1"/>
  <c r="I6083" i="7"/>
  <c r="H6083" i="7"/>
  <c r="F6083" i="7"/>
  <c r="G6083" i="7" s="1"/>
  <c r="I6082" i="7"/>
  <c r="H6082" i="7"/>
  <c r="F6082" i="7"/>
  <c r="G6082" i="7" s="1"/>
  <c r="I6081" i="7"/>
  <c r="H6081" i="7"/>
  <c r="F6081" i="7"/>
  <c r="G6081" i="7" s="1"/>
  <c r="I6080" i="7"/>
  <c r="H6080" i="7"/>
  <c r="F6080" i="7"/>
  <c r="G6080" i="7" s="1"/>
  <c r="I6079" i="7"/>
  <c r="H6079" i="7"/>
  <c r="F6079" i="7"/>
  <c r="G6079" i="7" s="1"/>
  <c r="I6078" i="7"/>
  <c r="H6078" i="7"/>
  <c r="F6078" i="7"/>
  <c r="G6078" i="7" s="1"/>
  <c r="I6077" i="7"/>
  <c r="H6077" i="7"/>
  <c r="F6077" i="7"/>
  <c r="G6077" i="7" s="1"/>
  <c r="I6076" i="7"/>
  <c r="H6076" i="7"/>
  <c r="F6076" i="7"/>
  <c r="G6076" i="7" s="1"/>
  <c r="I6075" i="7"/>
  <c r="H6075" i="7"/>
  <c r="F6075" i="7"/>
  <c r="G6075" i="7" s="1"/>
  <c r="I6074" i="7"/>
  <c r="H6074" i="7"/>
  <c r="F6074" i="7"/>
  <c r="G6074" i="7" s="1"/>
  <c r="I6073" i="7"/>
  <c r="H6073" i="7"/>
  <c r="F6073" i="7"/>
  <c r="G6073" i="7" s="1"/>
  <c r="I6072" i="7"/>
  <c r="H6072" i="7"/>
  <c r="F6072" i="7"/>
  <c r="G6072" i="7" s="1"/>
  <c r="I6071" i="7"/>
  <c r="H6071" i="7"/>
  <c r="F6071" i="7"/>
  <c r="G6071" i="7" s="1"/>
  <c r="I6070" i="7"/>
  <c r="H6070" i="7"/>
  <c r="F6070" i="7"/>
  <c r="G6070" i="7" s="1"/>
  <c r="I6069" i="7"/>
  <c r="H6069" i="7"/>
  <c r="F6069" i="7"/>
  <c r="G6069" i="7" s="1"/>
  <c r="I6068" i="7"/>
  <c r="H6068" i="7"/>
  <c r="F6068" i="7"/>
  <c r="G6068" i="7" s="1"/>
  <c r="I6067" i="7"/>
  <c r="H6067" i="7"/>
  <c r="F6067" i="7"/>
  <c r="G6067" i="7" s="1"/>
  <c r="I6066" i="7"/>
  <c r="H6066" i="7"/>
  <c r="F6066" i="7"/>
  <c r="G6066" i="7" s="1"/>
  <c r="I6065" i="7"/>
  <c r="H6065" i="7"/>
  <c r="F6065" i="7"/>
  <c r="G6065" i="7" s="1"/>
  <c r="I6064" i="7"/>
  <c r="H6064" i="7"/>
  <c r="F6064" i="7"/>
  <c r="G6064" i="7" s="1"/>
  <c r="I6063" i="7"/>
  <c r="H6063" i="7"/>
  <c r="F6063" i="7"/>
  <c r="G6063" i="7" s="1"/>
  <c r="I6062" i="7"/>
  <c r="H6062" i="7"/>
  <c r="F6062" i="7"/>
  <c r="G6062" i="7" s="1"/>
  <c r="I6061" i="7"/>
  <c r="H6061" i="7"/>
  <c r="F6061" i="7"/>
  <c r="G6061" i="7" s="1"/>
  <c r="I6060" i="7"/>
  <c r="H6060" i="7"/>
  <c r="F6060" i="7"/>
  <c r="G6060" i="7" s="1"/>
  <c r="I6059" i="7"/>
  <c r="H6059" i="7"/>
  <c r="F6059" i="7"/>
  <c r="G6059" i="7" s="1"/>
  <c r="I6058" i="7"/>
  <c r="H6058" i="7"/>
  <c r="F6058" i="7"/>
  <c r="G6058" i="7" s="1"/>
  <c r="I6057" i="7"/>
  <c r="H6057" i="7"/>
  <c r="F6057" i="7"/>
  <c r="G6057" i="7" s="1"/>
  <c r="I6056" i="7"/>
  <c r="H6056" i="7"/>
  <c r="F6056" i="7"/>
  <c r="G6056" i="7" s="1"/>
  <c r="I6055" i="7"/>
  <c r="H6055" i="7"/>
  <c r="F6055" i="7"/>
  <c r="G6055" i="7" s="1"/>
  <c r="I6054" i="7"/>
  <c r="H6054" i="7"/>
  <c r="F6054" i="7"/>
  <c r="G6054" i="7" s="1"/>
  <c r="I6053" i="7"/>
  <c r="H6053" i="7"/>
  <c r="F6053" i="7"/>
  <c r="G6053" i="7" s="1"/>
  <c r="I6052" i="7"/>
  <c r="H6052" i="7"/>
  <c r="F6052" i="7"/>
  <c r="G6052" i="7" s="1"/>
  <c r="I6051" i="7"/>
  <c r="H6051" i="7"/>
  <c r="F6051" i="7"/>
  <c r="G6051" i="7" s="1"/>
  <c r="I6050" i="7"/>
  <c r="H6050" i="7"/>
  <c r="F6050" i="7"/>
  <c r="G6050" i="7" s="1"/>
  <c r="I6049" i="7"/>
  <c r="H6049" i="7"/>
  <c r="F6049" i="7"/>
  <c r="G6049" i="7" s="1"/>
  <c r="I6048" i="7"/>
  <c r="H6048" i="7"/>
  <c r="F6048" i="7"/>
  <c r="G6048" i="7" s="1"/>
  <c r="I6047" i="7"/>
  <c r="H6047" i="7"/>
  <c r="F6047" i="7"/>
  <c r="G6047" i="7" s="1"/>
  <c r="I6046" i="7"/>
  <c r="H6046" i="7"/>
  <c r="F6046" i="7"/>
  <c r="G6046" i="7" s="1"/>
  <c r="I6045" i="7"/>
  <c r="H6045" i="7"/>
  <c r="F6045" i="7"/>
  <c r="G6045" i="7" s="1"/>
  <c r="I6044" i="7"/>
  <c r="H6044" i="7"/>
  <c r="F6044" i="7"/>
  <c r="G6044" i="7" s="1"/>
  <c r="I6043" i="7"/>
  <c r="H6043" i="7"/>
  <c r="F6043" i="7"/>
  <c r="G6043" i="7" s="1"/>
  <c r="I6042" i="7"/>
  <c r="H6042" i="7"/>
  <c r="F6042" i="7"/>
  <c r="G6042" i="7" s="1"/>
  <c r="I6041" i="7"/>
  <c r="H6041" i="7"/>
  <c r="F6041" i="7"/>
  <c r="G6041" i="7" s="1"/>
  <c r="I6040" i="7"/>
  <c r="H6040" i="7"/>
  <c r="F6040" i="7"/>
  <c r="G6040" i="7" s="1"/>
  <c r="I6039" i="7"/>
  <c r="H6039" i="7"/>
  <c r="F6039" i="7"/>
  <c r="G6039" i="7" s="1"/>
  <c r="I6038" i="7"/>
  <c r="H6038" i="7"/>
  <c r="F6038" i="7"/>
  <c r="G6038" i="7" s="1"/>
  <c r="I6037" i="7"/>
  <c r="H6037" i="7"/>
  <c r="F6037" i="7"/>
  <c r="G6037" i="7" s="1"/>
  <c r="I6036" i="7"/>
  <c r="H6036" i="7"/>
  <c r="F6036" i="7"/>
  <c r="G6036" i="7" s="1"/>
  <c r="I6035" i="7"/>
  <c r="H6035" i="7"/>
  <c r="F6035" i="7"/>
  <c r="G6035" i="7" s="1"/>
  <c r="I6034" i="7"/>
  <c r="H6034" i="7"/>
  <c r="F6034" i="7"/>
  <c r="G6034" i="7" s="1"/>
  <c r="I6033" i="7"/>
  <c r="H6033" i="7"/>
  <c r="F6033" i="7"/>
  <c r="G6033" i="7" s="1"/>
  <c r="I6032" i="7"/>
  <c r="H6032" i="7"/>
  <c r="F6032" i="7"/>
  <c r="G6032" i="7" s="1"/>
  <c r="I6031" i="7"/>
  <c r="H6031" i="7"/>
  <c r="F6031" i="7"/>
  <c r="G6031" i="7" s="1"/>
  <c r="I6030" i="7"/>
  <c r="H6030" i="7"/>
  <c r="F6030" i="7"/>
  <c r="G6030" i="7" s="1"/>
  <c r="I6029" i="7"/>
  <c r="H6029" i="7"/>
  <c r="F6029" i="7"/>
  <c r="G6029" i="7" s="1"/>
  <c r="I6028" i="7"/>
  <c r="H6028" i="7"/>
  <c r="F6028" i="7"/>
  <c r="G6028" i="7" s="1"/>
  <c r="I6027" i="7"/>
  <c r="H6027" i="7"/>
  <c r="F6027" i="7"/>
  <c r="G6027" i="7" s="1"/>
  <c r="I6026" i="7"/>
  <c r="H6026" i="7"/>
  <c r="F6026" i="7"/>
  <c r="G6026" i="7" s="1"/>
  <c r="I6025" i="7"/>
  <c r="H6025" i="7"/>
  <c r="F6025" i="7"/>
  <c r="G6025" i="7" s="1"/>
  <c r="I6024" i="7"/>
  <c r="H6024" i="7"/>
  <c r="F6024" i="7"/>
  <c r="G6024" i="7" s="1"/>
  <c r="I6023" i="7"/>
  <c r="H6023" i="7"/>
  <c r="F6023" i="7"/>
  <c r="G6023" i="7" s="1"/>
  <c r="I6022" i="7"/>
  <c r="H6022" i="7"/>
  <c r="F6022" i="7"/>
  <c r="G6022" i="7" s="1"/>
  <c r="I6021" i="7"/>
  <c r="H6021" i="7"/>
  <c r="F6021" i="7"/>
  <c r="G6021" i="7" s="1"/>
  <c r="I6020" i="7"/>
  <c r="H6020" i="7"/>
  <c r="F6020" i="7"/>
  <c r="G6020" i="7" s="1"/>
  <c r="I6019" i="7"/>
  <c r="H6019" i="7"/>
  <c r="F6019" i="7"/>
  <c r="G6019" i="7" s="1"/>
  <c r="I6018" i="7"/>
  <c r="H6018" i="7"/>
  <c r="F6018" i="7"/>
  <c r="G6018" i="7" s="1"/>
  <c r="I6017" i="7"/>
  <c r="H6017" i="7"/>
  <c r="F6017" i="7"/>
  <c r="G6017" i="7" s="1"/>
  <c r="I6016" i="7"/>
  <c r="H6016" i="7"/>
  <c r="F6016" i="7"/>
  <c r="G6016" i="7" s="1"/>
  <c r="I6015" i="7"/>
  <c r="H6015" i="7"/>
  <c r="F6015" i="7"/>
  <c r="G6015" i="7" s="1"/>
  <c r="I6014" i="7"/>
  <c r="H6014" i="7"/>
  <c r="F6014" i="7"/>
  <c r="G6014" i="7" s="1"/>
  <c r="I6013" i="7"/>
  <c r="H6013" i="7"/>
  <c r="F6013" i="7"/>
  <c r="G6013" i="7" s="1"/>
  <c r="I6012" i="7"/>
  <c r="H6012" i="7"/>
  <c r="F6012" i="7"/>
  <c r="G6012" i="7" s="1"/>
  <c r="I6011" i="7"/>
  <c r="H6011" i="7"/>
  <c r="F6011" i="7"/>
  <c r="G6011" i="7" s="1"/>
  <c r="I6010" i="7"/>
  <c r="H6010" i="7"/>
  <c r="F6010" i="7"/>
  <c r="G6010" i="7" s="1"/>
  <c r="I6009" i="7"/>
  <c r="H6009" i="7"/>
  <c r="F6009" i="7"/>
  <c r="G6009" i="7" s="1"/>
  <c r="I6008" i="7"/>
  <c r="H6008" i="7"/>
  <c r="F6008" i="7"/>
  <c r="G6008" i="7" s="1"/>
  <c r="I6007" i="7"/>
  <c r="H6007" i="7"/>
  <c r="F6007" i="7"/>
  <c r="G6007" i="7" s="1"/>
  <c r="I6006" i="7"/>
  <c r="H6006" i="7"/>
  <c r="F6006" i="7"/>
  <c r="G6006" i="7" s="1"/>
  <c r="I6005" i="7"/>
  <c r="H6005" i="7"/>
  <c r="F6005" i="7"/>
  <c r="G6005" i="7" s="1"/>
  <c r="I6004" i="7"/>
  <c r="H6004" i="7"/>
  <c r="F6004" i="7"/>
  <c r="G6004" i="7" s="1"/>
  <c r="I6003" i="7"/>
  <c r="H6003" i="7"/>
  <c r="F6003" i="7"/>
  <c r="G6003" i="7" s="1"/>
  <c r="I6002" i="7"/>
  <c r="H6002" i="7"/>
  <c r="F6002" i="7"/>
  <c r="G6002" i="7" s="1"/>
  <c r="I6001" i="7"/>
  <c r="H6001" i="7"/>
  <c r="F6001" i="7"/>
  <c r="G6001" i="7" s="1"/>
  <c r="I6000" i="7"/>
  <c r="H6000" i="7"/>
  <c r="F6000" i="7"/>
  <c r="G6000" i="7" s="1"/>
  <c r="I5999" i="7"/>
  <c r="H5999" i="7"/>
  <c r="F5999" i="7"/>
  <c r="G5999" i="7" s="1"/>
  <c r="I5998" i="7"/>
  <c r="H5998" i="7"/>
  <c r="F5998" i="7"/>
  <c r="G5998" i="7" s="1"/>
  <c r="I5997" i="7"/>
  <c r="H5997" i="7"/>
  <c r="F5997" i="7"/>
  <c r="G5997" i="7" s="1"/>
  <c r="I5996" i="7"/>
  <c r="H5996" i="7"/>
  <c r="F5996" i="7"/>
  <c r="G5996" i="7" s="1"/>
  <c r="I5995" i="7"/>
  <c r="H5995" i="7"/>
  <c r="F5995" i="7"/>
  <c r="G5995" i="7" s="1"/>
  <c r="I5994" i="7"/>
  <c r="H5994" i="7"/>
  <c r="F5994" i="7"/>
  <c r="G5994" i="7" s="1"/>
  <c r="I5993" i="7"/>
  <c r="H5993" i="7"/>
  <c r="F5993" i="7"/>
  <c r="G5993" i="7" s="1"/>
  <c r="I5992" i="7"/>
  <c r="H5992" i="7"/>
  <c r="F5992" i="7"/>
  <c r="G5992" i="7" s="1"/>
  <c r="I5991" i="7"/>
  <c r="H5991" i="7"/>
  <c r="F5991" i="7"/>
  <c r="G5991" i="7" s="1"/>
  <c r="I5990" i="7"/>
  <c r="H5990" i="7"/>
  <c r="F5990" i="7"/>
  <c r="G5990" i="7" s="1"/>
  <c r="I5989" i="7"/>
  <c r="H5989" i="7"/>
  <c r="F5989" i="7"/>
  <c r="G5989" i="7" s="1"/>
  <c r="I5988" i="7"/>
  <c r="H5988" i="7"/>
  <c r="F5988" i="7"/>
  <c r="G5988" i="7" s="1"/>
  <c r="I5987" i="7"/>
  <c r="H5987" i="7"/>
  <c r="F5987" i="7"/>
  <c r="G5987" i="7" s="1"/>
  <c r="I5986" i="7"/>
  <c r="H5986" i="7"/>
  <c r="F5986" i="7"/>
  <c r="G5986" i="7" s="1"/>
  <c r="I5985" i="7"/>
  <c r="H5985" i="7"/>
  <c r="F5985" i="7"/>
  <c r="G5985" i="7" s="1"/>
  <c r="I5984" i="7"/>
  <c r="H5984" i="7"/>
  <c r="F5984" i="7"/>
  <c r="G5984" i="7" s="1"/>
  <c r="I5983" i="7"/>
  <c r="H5983" i="7"/>
  <c r="F5983" i="7"/>
  <c r="G5983" i="7" s="1"/>
  <c r="I5982" i="7"/>
  <c r="H5982" i="7"/>
  <c r="F5982" i="7"/>
  <c r="G5982" i="7" s="1"/>
  <c r="I5981" i="7"/>
  <c r="H5981" i="7"/>
  <c r="F5981" i="7"/>
  <c r="G5981" i="7" s="1"/>
  <c r="I5980" i="7"/>
  <c r="H5980" i="7"/>
  <c r="F5980" i="7"/>
  <c r="G5980" i="7" s="1"/>
  <c r="I5979" i="7"/>
  <c r="H5979" i="7"/>
  <c r="F5979" i="7"/>
  <c r="G5979" i="7" s="1"/>
  <c r="I5978" i="7"/>
  <c r="H5978" i="7"/>
  <c r="F5978" i="7"/>
  <c r="G5978" i="7" s="1"/>
  <c r="I5977" i="7"/>
  <c r="H5977" i="7"/>
  <c r="F5977" i="7"/>
  <c r="G5977" i="7" s="1"/>
  <c r="I5976" i="7"/>
  <c r="H5976" i="7"/>
  <c r="F5976" i="7"/>
  <c r="G5976" i="7" s="1"/>
  <c r="I5975" i="7"/>
  <c r="H5975" i="7"/>
  <c r="F5975" i="7"/>
  <c r="G5975" i="7" s="1"/>
  <c r="I5974" i="7"/>
  <c r="H5974" i="7"/>
  <c r="F5974" i="7"/>
  <c r="G5974" i="7" s="1"/>
  <c r="I5973" i="7"/>
  <c r="H5973" i="7"/>
  <c r="F5973" i="7"/>
  <c r="G5973" i="7" s="1"/>
  <c r="I5972" i="7"/>
  <c r="H5972" i="7"/>
  <c r="F5972" i="7"/>
  <c r="G5972" i="7" s="1"/>
  <c r="I5971" i="7"/>
  <c r="H5971" i="7"/>
  <c r="F5971" i="7"/>
  <c r="G5971" i="7" s="1"/>
  <c r="I5970" i="7"/>
  <c r="H5970" i="7"/>
  <c r="F5970" i="7"/>
  <c r="G5970" i="7" s="1"/>
  <c r="I5969" i="7"/>
  <c r="H5969" i="7"/>
  <c r="F5969" i="7"/>
  <c r="G5969" i="7" s="1"/>
  <c r="I5968" i="7"/>
  <c r="H5968" i="7"/>
  <c r="F5968" i="7"/>
  <c r="G5968" i="7" s="1"/>
  <c r="I5967" i="7"/>
  <c r="H5967" i="7"/>
  <c r="F5967" i="7"/>
  <c r="G5967" i="7" s="1"/>
  <c r="I5966" i="7"/>
  <c r="H5966" i="7"/>
  <c r="F5966" i="7"/>
  <c r="G5966" i="7" s="1"/>
  <c r="I5965" i="7"/>
  <c r="H5965" i="7"/>
  <c r="F5965" i="7"/>
  <c r="G5965" i="7" s="1"/>
  <c r="I5964" i="7"/>
  <c r="H5964" i="7"/>
  <c r="F5964" i="7"/>
  <c r="G5964" i="7" s="1"/>
  <c r="I5963" i="7"/>
  <c r="H5963" i="7"/>
  <c r="F5963" i="7"/>
  <c r="G5963" i="7" s="1"/>
  <c r="I5962" i="7"/>
  <c r="H5962" i="7"/>
  <c r="F5962" i="7"/>
  <c r="G5962" i="7" s="1"/>
  <c r="I5961" i="7"/>
  <c r="H5961" i="7"/>
  <c r="F5961" i="7"/>
  <c r="G5961" i="7" s="1"/>
  <c r="I5960" i="7"/>
  <c r="H5960" i="7"/>
  <c r="F5960" i="7"/>
  <c r="G5960" i="7" s="1"/>
  <c r="I5959" i="7"/>
  <c r="H5959" i="7"/>
  <c r="F5959" i="7"/>
  <c r="G5959" i="7" s="1"/>
  <c r="I5958" i="7"/>
  <c r="H5958" i="7"/>
  <c r="F5958" i="7"/>
  <c r="G5958" i="7" s="1"/>
  <c r="I5957" i="7"/>
  <c r="H5957" i="7"/>
  <c r="F5957" i="7"/>
  <c r="G5957" i="7" s="1"/>
  <c r="I5956" i="7"/>
  <c r="H5956" i="7"/>
  <c r="F5956" i="7"/>
  <c r="G5956" i="7" s="1"/>
  <c r="I5955" i="7"/>
  <c r="H5955" i="7"/>
  <c r="F5955" i="7"/>
  <c r="G5955" i="7" s="1"/>
  <c r="I5954" i="7"/>
  <c r="H5954" i="7"/>
  <c r="F5954" i="7"/>
  <c r="G5954" i="7" s="1"/>
  <c r="I5953" i="7"/>
  <c r="H5953" i="7"/>
  <c r="F5953" i="7"/>
  <c r="G5953" i="7" s="1"/>
  <c r="I5952" i="7"/>
  <c r="H5952" i="7"/>
  <c r="F5952" i="7"/>
  <c r="G5952" i="7" s="1"/>
  <c r="I5951" i="7"/>
  <c r="H5951" i="7"/>
  <c r="F5951" i="7"/>
  <c r="G5951" i="7" s="1"/>
  <c r="I5950" i="7"/>
  <c r="H5950" i="7"/>
  <c r="F5950" i="7"/>
  <c r="G5950" i="7" s="1"/>
  <c r="I5949" i="7"/>
  <c r="H5949" i="7"/>
  <c r="F5949" i="7"/>
  <c r="G5949" i="7" s="1"/>
  <c r="I5948" i="7"/>
  <c r="H5948" i="7"/>
  <c r="F5948" i="7"/>
  <c r="G5948" i="7" s="1"/>
  <c r="I5947" i="7"/>
  <c r="H5947" i="7"/>
  <c r="F5947" i="7"/>
  <c r="G5947" i="7" s="1"/>
  <c r="I5946" i="7"/>
  <c r="H5946" i="7"/>
  <c r="F5946" i="7"/>
  <c r="G5946" i="7" s="1"/>
  <c r="I5945" i="7"/>
  <c r="H5945" i="7"/>
  <c r="F5945" i="7"/>
  <c r="G5945" i="7" s="1"/>
  <c r="I5944" i="7"/>
  <c r="H5944" i="7"/>
  <c r="F5944" i="7"/>
  <c r="G5944" i="7" s="1"/>
  <c r="I5943" i="7"/>
  <c r="H5943" i="7"/>
  <c r="F5943" i="7"/>
  <c r="G5943" i="7" s="1"/>
  <c r="I5942" i="7"/>
  <c r="H5942" i="7"/>
  <c r="F5942" i="7"/>
  <c r="G5942" i="7" s="1"/>
  <c r="I5941" i="7"/>
  <c r="H5941" i="7"/>
  <c r="F5941" i="7"/>
  <c r="G5941" i="7" s="1"/>
  <c r="I5940" i="7"/>
  <c r="H5940" i="7"/>
  <c r="F5940" i="7"/>
  <c r="G5940" i="7" s="1"/>
  <c r="I5939" i="7"/>
  <c r="H5939" i="7"/>
  <c r="F5939" i="7"/>
  <c r="G5939" i="7" s="1"/>
  <c r="I5938" i="7"/>
  <c r="H5938" i="7"/>
  <c r="F5938" i="7"/>
  <c r="G5938" i="7" s="1"/>
  <c r="I5937" i="7"/>
  <c r="H5937" i="7"/>
  <c r="F5937" i="7"/>
  <c r="G5937" i="7" s="1"/>
  <c r="I5936" i="7"/>
  <c r="H5936" i="7"/>
  <c r="F5936" i="7"/>
  <c r="G5936" i="7" s="1"/>
  <c r="I5935" i="7"/>
  <c r="H5935" i="7"/>
  <c r="F5935" i="7"/>
  <c r="G5935" i="7" s="1"/>
  <c r="I5934" i="7"/>
  <c r="H5934" i="7"/>
  <c r="F5934" i="7"/>
  <c r="G5934" i="7" s="1"/>
  <c r="I5933" i="7"/>
  <c r="H5933" i="7"/>
  <c r="F5933" i="7"/>
  <c r="G5933" i="7" s="1"/>
  <c r="I5932" i="7"/>
  <c r="H5932" i="7"/>
  <c r="F5932" i="7"/>
  <c r="G5932" i="7" s="1"/>
  <c r="I5931" i="7"/>
  <c r="H5931" i="7"/>
  <c r="F5931" i="7"/>
  <c r="G5931" i="7" s="1"/>
  <c r="I5930" i="7"/>
  <c r="H5930" i="7"/>
  <c r="F5930" i="7"/>
  <c r="G5930" i="7" s="1"/>
  <c r="I5929" i="7"/>
  <c r="H5929" i="7"/>
  <c r="F5929" i="7"/>
  <c r="G5929" i="7" s="1"/>
  <c r="I5928" i="7"/>
  <c r="H5928" i="7"/>
  <c r="F5928" i="7"/>
  <c r="G5928" i="7" s="1"/>
  <c r="I5927" i="7"/>
  <c r="H5927" i="7"/>
  <c r="F5927" i="7"/>
  <c r="G5927" i="7" s="1"/>
  <c r="I5926" i="7"/>
  <c r="H5926" i="7"/>
  <c r="F5926" i="7"/>
  <c r="G5926" i="7" s="1"/>
  <c r="I5925" i="7"/>
  <c r="H5925" i="7"/>
  <c r="F5925" i="7"/>
  <c r="G5925" i="7" s="1"/>
  <c r="I5924" i="7"/>
  <c r="H5924" i="7"/>
  <c r="F5924" i="7"/>
  <c r="G5924" i="7" s="1"/>
  <c r="I5923" i="7"/>
  <c r="H5923" i="7"/>
  <c r="F5923" i="7"/>
  <c r="G5923" i="7" s="1"/>
  <c r="I5922" i="7"/>
  <c r="H5922" i="7"/>
  <c r="F5922" i="7"/>
  <c r="G5922" i="7" s="1"/>
  <c r="I5921" i="7"/>
  <c r="H5921" i="7"/>
  <c r="F5921" i="7"/>
  <c r="G5921" i="7" s="1"/>
  <c r="I5920" i="7"/>
  <c r="H5920" i="7"/>
  <c r="F5920" i="7"/>
  <c r="G5920" i="7" s="1"/>
  <c r="I5919" i="7"/>
  <c r="H5919" i="7"/>
  <c r="F5919" i="7"/>
  <c r="G5919" i="7" s="1"/>
  <c r="I5918" i="7"/>
  <c r="H5918" i="7"/>
  <c r="F5918" i="7"/>
  <c r="G5918" i="7" s="1"/>
  <c r="I5917" i="7"/>
  <c r="H5917" i="7"/>
  <c r="F5917" i="7"/>
  <c r="G5917" i="7" s="1"/>
  <c r="I5916" i="7"/>
  <c r="H5916" i="7"/>
  <c r="F5916" i="7"/>
  <c r="G5916" i="7" s="1"/>
  <c r="I5915" i="7"/>
  <c r="H5915" i="7"/>
  <c r="F5915" i="7"/>
  <c r="G5915" i="7" s="1"/>
  <c r="I5914" i="7"/>
  <c r="H5914" i="7"/>
  <c r="F5914" i="7"/>
  <c r="G5914" i="7" s="1"/>
  <c r="I5913" i="7"/>
  <c r="H5913" i="7"/>
  <c r="F5913" i="7"/>
  <c r="G5913" i="7" s="1"/>
  <c r="I5912" i="7"/>
  <c r="H5912" i="7"/>
  <c r="F5912" i="7"/>
  <c r="G5912" i="7" s="1"/>
  <c r="I5911" i="7"/>
  <c r="H5911" i="7"/>
  <c r="F5911" i="7"/>
  <c r="G5911" i="7" s="1"/>
  <c r="I5910" i="7"/>
  <c r="H5910" i="7"/>
  <c r="F5910" i="7"/>
  <c r="G5910" i="7" s="1"/>
  <c r="I5909" i="7"/>
  <c r="H5909" i="7"/>
  <c r="F5909" i="7"/>
  <c r="G5909" i="7" s="1"/>
  <c r="I5908" i="7"/>
  <c r="H5908" i="7"/>
  <c r="F5908" i="7"/>
  <c r="G5908" i="7" s="1"/>
  <c r="I5907" i="7"/>
  <c r="H5907" i="7"/>
  <c r="F5907" i="7"/>
  <c r="G5907" i="7" s="1"/>
  <c r="I5906" i="7"/>
  <c r="H5906" i="7"/>
  <c r="F5906" i="7"/>
  <c r="G5906" i="7" s="1"/>
  <c r="I5905" i="7"/>
  <c r="H5905" i="7"/>
  <c r="F5905" i="7"/>
  <c r="G5905" i="7" s="1"/>
  <c r="I5904" i="7"/>
  <c r="H5904" i="7"/>
  <c r="F5904" i="7"/>
  <c r="G5904" i="7" s="1"/>
  <c r="I5903" i="7"/>
  <c r="H5903" i="7"/>
  <c r="F5903" i="7"/>
  <c r="G5903" i="7" s="1"/>
  <c r="I5902" i="7"/>
  <c r="H5902" i="7"/>
  <c r="F5902" i="7"/>
  <c r="G5902" i="7" s="1"/>
  <c r="I5901" i="7"/>
  <c r="H5901" i="7"/>
  <c r="F5901" i="7"/>
  <c r="G5901" i="7" s="1"/>
  <c r="I5900" i="7"/>
  <c r="H5900" i="7"/>
  <c r="F5900" i="7"/>
  <c r="G5900" i="7" s="1"/>
  <c r="I5899" i="7"/>
  <c r="H5899" i="7"/>
  <c r="F5899" i="7"/>
  <c r="G5899" i="7" s="1"/>
  <c r="I5898" i="7"/>
  <c r="H5898" i="7"/>
  <c r="F5898" i="7"/>
  <c r="G5898" i="7" s="1"/>
  <c r="I5897" i="7"/>
  <c r="H5897" i="7"/>
  <c r="F5897" i="7"/>
  <c r="G5897" i="7" s="1"/>
  <c r="I5896" i="7"/>
  <c r="H5896" i="7"/>
  <c r="F5896" i="7"/>
  <c r="G5896" i="7" s="1"/>
  <c r="I5895" i="7"/>
  <c r="H5895" i="7"/>
  <c r="F5895" i="7"/>
  <c r="G5895" i="7" s="1"/>
  <c r="I5894" i="7"/>
  <c r="H5894" i="7"/>
  <c r="F5894" i="7"/>
  <c r="G5894" i="7" s="1"/>
  <c r="I5893" i="7"/>
  <c r="H5893" i="7"/>
  <c r="F5893" i="7"/>
  <c r="G5893" i="7" s="1"/>
  <c r="I5892" i="7"/>
  <c r="H5892" i="7"/>
  <c r="F5892" i="7"/>
  <c r="G5892" i="7" s="1"/>
  <c r="I5891" i="7"/>
  <c r="H5891" i="7"/>
  <c r="F5891" i="7"/>
  <c r="G5891" i="7" s="1"/>
  <c r="I5890" i="7"/>
  <c r="H5890" i="7"/>
  <c r="F5890" i="7"/>
  <c r="G5890" i="7" s="1"/>
  <c r="I5889" i="7"/>
  <c r="H5889" i="7"/>
  <c r="F5889" i="7"/>
  <c r="G5889" i="7" s="1"/>
  <c r="I5888" i="7"/>
  <c r="H5888" i="7"/>
  <c r="F5888" i="7"/>
  <c r="G5888" i="7" s="1"/>
  <c r="I5887" i="7"/>
  <c r="H5887" i="7"/>
  <c r="F5887" i="7"/>
  <c r="G5887" i="7" s="1"/>
  <c r="I5886" i="7"/>
  <c r="H5886" i="7"/>
  <c r="F5886" i="7"/>
  <c r="G5886" i="7" s="1"/>
  <c r="I5885" i="7"/>
  <c r="H5885" i="7"/>
  <c r="F5885" i="7"/>
  <c r="G5885" i="7" s="1"/>
  <c r="I5884" i="7"/>
  <c r="H5884" i="7"/>
  <c r="F5884" i="7"/>
  <c r="G5884" i="7" s="1"/>
  <c r="I5883" i="7"/>
  <c r="H5883" i="7"/>
  <c r="F5883" i="7"/>
  <c r="G5883" i="7" s="1"/>
  <c r="I5882" i="7"/>
  <c r="H5882" i="7"/>
  <c r="F5882" i="7"/>
  <c r="G5882" i="7" s="1"/>
  <c r="I5881" i="7"/>
  <c r="H5881" i="7"/>
  <c r="F5881" i="7"/>
  <c r="G5881" i="7" s="1"/>
  <c r="I5880" i="7"/>
  <c r="H5880" i="7"/>
  <c r="F5880" i="7"/>
  <c r="G5880" i="7" s="1"/>
  <c r="I5879" i="7"/>
  <c r="H5879" i="7"/>
  <c r="F5879" i="7"/>
  <c r="G5879" i="7" s="1"/>
  <c r="I5878" i="7"/>
  <c r="H5878" i="7"/>
  <c r="F5878" i="7"/>
  <c r="G5878" i="7" s="1"/>
  <c r="I5877" i="7"/>
  <c r="H5877" i="7"/>
  <c r="F5877" i="7"/>
  <c r="G5877" i="7" s="1"/>
  <c r="I5876" i="7"/>
  <c r="H5876" i="7"/>
  <c r="F5876" i="7"/>
  <c r="G5876" i="7" s="1"/>
  <c r="I5875" i="7"/>
  <c r="H5875" i="7"/>
  <c r="F5875" i="7"/>
  <c r="G5875" i="7" s="1"/>
  <c r="I5874" i="7"/>
  <c r="H5874" i="7"/>
  <c r="F5874" i="7"/>
  <c r="G5874" i="7" s="1"/>
  <c r="I5873" i="7"/>
  <c r="H5873" i="7"/>
  <c r="F5873" i="7"/>
  <c r="G5873" i="7" s="1"/>
  <c r="I5872" i="7"/>
  <c r="H5872" i="7"/>
  <c r="F5872" i="7"/>
  <c r="G5872" i="7" s="1"/>
  <c r="I5871" i="7"/>
  <c r="H5871" i="7"/>
  <c r="F5871" i="7"/>
  <c r="G5871" i="7" s="1"/>
  <c r="I5870" i="7"/>
  <c r="H5870" i="7"/>
  <c r="F5870" i="7"/>
  <c r="G5870" i="7" s="1"/>
  <c r="I5869" i="7"/>
  <c r="H5869" i="7"/>
  <c r="F5869" i="7"/>
  <c r="G5869" i="7" s="1"/>
  <c r="I5868" i="7"/>
  <c r="H5868" i="7"/>
  <c r="F5868" i="7"/>
  <c r="G5868" i="7" s="1"/>
  <c r="I5867" i="7"/>
  <c r="H5867" i="7"/>
  <c r="F5867" i="7"/>
  <c r="G5867" i="7" s="1"/>
  <c r="I5866" i="7"/>
  <c r="H5866" i="7"/>
  <c r="F5866" i="7"/>
  <c r="G5866" i="7" s="1"/>
  <c r="I5865" i="7"/>
  <c r="H5865" i="7"/>
  <c r="F5865" i="7"/>
  <c r="G5865" i="7" s="1"/>
  <c r="I5864" i="7"/>
  <c r="H5864" i="7"/>
  <c r="F5864" i="7"/>
  <c r="G5864" i="7" s="1"/>
  <c r="I5863" i="7"/>
  <c r="H5863" i="7"/>
  <c r="F5863" i="7"/>
  <c r="G5863" i="7" s="1"/>
  <c r="I5862" i="7"/>
  <c r="H5862" i="7"/>
  <c r="F5862" i="7"/>
  <c r="G5862" i="7" s="1"/>
  <c r="I5861" i="7"/>
  <c r="H5861" i="7"/>
  <c r="F5861" i="7"/>
  <c r="G5861" i="7" s="1"/>
  <c r="I5860" i="7"/>
  <c r="H5860" i="7"/>
  <c r="F5860" i="7"/>
  <c r="G5860" i="7" s="1"/>
  <c r="I5859" i="7"/>
  <c r="H5859" i="7"/>
  <c r="F5859" i="7"/>
  <c r="G5859" i="7" s="1"/>
  <c r="I5858" i="7"/>
  <c r="H5858" i="7"/>
  <c r="F5858" i="7"/>
  <c r="G5858" i="7" s="1"/>
  <c r="I5857" i="7"/>
  <c r="H5857" i="7"/>
  <c r="F5857" i="7"/>
  <c r="G5857" i="7" s="1"/>
  <c r="I5856" i="7"/>
  <c r="H5856" i="7"/>
  <c r="F5856" i="7"/>
  <c r="G5856" i="7" s="1"/>
  <c r="I5855" i="7"/>
  <c r="H5855" i="7"/>
  <c r="F5855" i="7"/>
  <c r="G5855" i="7" s="1"/>
  <c r="I5854" i="7"/>
  <c r="H5854" i="7"/>
  <c r="F5854" i="7"/>
  <c r="G5854" i="7" s="1"/>
  <c r="I5853" i="7"/>
  <c r="H5853" i="7"/>
  <c r="F5853" i="7"/>
  <c r="G5853" i="7" s="1"/>
  <c r="I5852" i="7"/>
  <c r="H5852" i="7"/>
  <c r="F5852" i="7"/>
  <c r="G5852" i="7" s="1"/>
  <c r="I5851" i="7"/>
  <c r="H5851" i="7"/>
  <c r="F5851" i="7"/>
  <c r="G5851" i="7" s="1"/>
  <c r="I5850" i="7"/>
  <c r="H5850" i="7"/>
  <c r="F5850" i="7"/>
  <c r="G5850" i="7" s="1"/>
  <c r="I5849" i="7"/>
  <c r="H5849" i="7"/>
  <c r="F5849" i="7"/>
  <c r="G5849" i="7" s="1"/>
  <c r="I5848" i="7"/>
  <c r="H5848" i="7"/>
  <c r="F5848" i="7"/>
  <c r="G5848" i="7" s="1"/>
  <c r="I5847" i="7"/>
  <c r="H5847" i="7"/>
  <c r="F5847" i="7"/>
  <c r="G5847" i="7" s="1"/>
  <c r="I5846" i="7"/>
  <c r="H5846" i="7"/>
  <c r="F5846" i="7"/>
  <c r="G5846" i="7" s="1"/>
  <c r="I5845" i="7"/>
  <c r="H5845" i="7"/>
  <c r="F5845" i="7"/>
  <c r="G5845" i="7" s="1"/>
  <c r="I5844" i="7"/>
  <c r="H5844" i="7"/>
  <c r="F5844" i="7"/>
  <c r="G5844" i="7" s="1"/>
  <c r="I5843" i="7"/>
  <c r="H5843" i="7"/>
  <c r="F5843" i="7"/>
  <c r="G5843" i="7" s="1"/>
  <c r="I5842" i="7"/>
  <c r="H5842" i="7"/>
  <c r="F5842" i="7"/>
  <c r="G5842" i="7" s="1"/>
  <c r="I5841" i="7"/>
  <c r="H5841" i="7"/>
  <c r="F5841" i="7"/>
  <c r="G5841" i="7" s="1"/>
  <c r="I5840" i="7"/>
  <c r="H5840" i="7"/>
  <c r="F5840" i="7"/>
  <c r="G5840" i="7" s="1"/>
  <c r="I5839" i="7"/>
  <c r="H5839" i="7"/>
  <c r="F5839" i="7"/>
  <c r="G5839" i="7" s="1"/>
  <c r="I5838" i="7"/>
  <c r="H5838" i="7"/>
  <c r="F5838" i="7"/>
  <c r="G5838" i="7" s="1"/>
  <c r="I5837" i="7"/>
  <c r="H5837" i="7"/>
  <c r="F5837" i="7"/>
  <c r="G5837" i="7" s="1"/>
  <c r="I5836" i="7"/>
  <c r="H5836" i="7"/>
  <c r="F5836" i="7"/>
  <c r="G5836" i="7" s="1"/>
  <c r="I5835" i="7"/>
  <c r="H5835" i="7"/>
  <c r="F5835" i="7"/>
  <c r="G5835" i="7" s="1"/>
  <c r="I5834" i="7"/>
  <c r="H5834" i="7"/>
  <c r="F5834" i="7"/>
  <c r="G5834" i="7" s="1"/>
  <c r="I5833" i="7"/>
  <c r="H5833" i="7"/>
  <c r="F5833" i="7"/>
  <c r="G5833" i="7" s="1"/>
  <c r="I5832" i="7"/>
  <c r="H5832" i="7"/>
  <c r="F5832" i="7"/>
  <c r="G5832" i="7" s="1"/>
  <c r="I5831" i="7"/>
  <c r="H5831" i="7"/>
  <c r="F5831" i="7"/>
  <c r="G5831" i="7" s="1"/>
  <c r="I5830" i="7"/>
  <c r="H5830" i="7"/>
  <c r="F5830" i="7"/>
  <c r="G5830" i="7" s="1"/>
  <c r="I5829" i="7"/>
  <c r="H5829" i="7"/>
  <c r="F5829" i="7"/>
  <c r="G5829" i="7" s="1"/>
  <c r="I5828" i="7"/>
  <c r="H5828" i="7"/>
  <c r="F5828" i="7"/>
  <c r="G5828" i="7" s="1"/>
  <c r="I5827" i="7"/>
  <c r="H5827" i="7"/>
  <c r="F5827" i="7"/>
  <c r="G5827" i="7" s="1"/>
  <c r="I5826" i="7"/>
  <c r="H5826" i="7"/>
  <c r="F5826" i="7"/>
  <c r="G5826" i="7" s="1"/>
  <c r="I5825" i="7"/>
  <c r="H5825" i="7"/>
  <c r="F5825" i="7"/>
  <c r="G5825" i="7" s="1"/>
  <c r="I5824" i="7"/>
  <c r="H5824" i="7"/>
  <c r="F5824" i="7"/>
  <c r="G5824" i="7" s="1"/>
  <c r="I5823" i="7"/>
  <c r="H5823" i="7"/>
  <c r="F5823" i="7"/>
  <c r="G5823" i="7" s="1"/>
  <c r="I5822" i="7"/>
  <c r="H5822" i="7"/>
  <c r="F5822" i="7"/>
  <c r="G5822" i="7" s="1"/>
  <c r="I5821" i="7"/>
  <c r="H5821" i="7"/>
  <c r="F5821" i="7"/>
  <c r="G5821" i="7" s="1"/>
  <c r="I5820" i="7"/>
  <c r="H5820" i="7"/>
  <c r="F5820" i="7"/>
  <c r="G5820" i="7" s="1"/>
  <c r="I5819" i="7"/>
  <c r="H5819" i="7"/>
  <c r="F5819" i="7"/>
  <c r="G5819" i="7" s="1"/>
  <c r="I5818" i="7"/>
  <c r="H5818" i="7"/>
  <c r="F5818" i="7"/>
  <c r="G5818" i="7" s="1"/>
  <c r="I5817" i="7"/>
  <c r="H5817" i="7"/>
  <c r="F5817" i="7"/>
  <c r="G5817" i="7" s="1"/>
  <c r="I5816" i="7"/>
  <c r="H5816" i="7"/>
  <c r="F5816" i="7"/>
  <c r="G5816" i="7" s="1"/>
  <c r="I5815" i="7"/>
  <c r="H5815" i="7"/>
  <c r="F5815" i="7"/>
  <c r="G5815" i="7" s="1"/>
  <c r="I5814" i="7"/>
  <c r="H5814" i="7"/>
  <c r="F5814" i="7"/>
  <c r="G5814" i="7" s="1"/>
  <c r="I5813" i="7"/>
  <c r="H5813" i="7"/>
  <c r="F5813" i="7"/>
  <c r="G5813" i="7" s="1"/>
  <c r="I5812" i="7"/>
  <c r="H5812" i="7"/>
  <c r="F5812" i="7"/>
  <c r="G5812" i="7" s="1"/>
  <c r="I5811" i="7"/>
  <c r="H5811" i="7"/>
  <c r="F5811" i="7"/>
  <c r="G5811" i="7" s="1"/>
  <c r="I5810" i="7"/>
  <c r="H5810" i="7"/>
  <c r="F5810" i="7"/>
  <c r="G5810" i="7" s="1"/>
  <c r="I5809" i="7"/>
  <c r="H5809" i="7"/>
  <c r="F5809" i="7"/>
  <c r="G5809" i="7" s="1"/>
  <c r="I5808" i="7"/>
  <c r="H5808" i="7"/>
  <c r="F5808" i="7"/>
  <c r="G5808" i="7" s="1"/>
  <c r="I5807" i="7"/>
  <c r="H5807" i="7"/>
  <c r="F5807" i="7"/>
  <c r="G5807" i="7" s="1"/>
  <c r="I5806" i="7"/>
  <c r="H5806" i="7"/>
  <c r="F5806" i="7"/>
  <c r="G5806" i="7" s="1"/>
  <c r="I5805" i="7"/>
  <c r="H5805" i="7"/>
  <c r="F5805" i="7"/>
  <c r="G5805" i="7" s="1"/>
  <c r="I5804" i="7"/>
  <c r="H5804" i="7"/>
  <c r="F5804" i="7"/>
  <c r="G5804" i="7" s="1"/>
  <c r="I5803" i="7"/>
  <c r="H5803" i="7"/>
  <c r="F5803" i="7"/>
  <c r="G5803" i="7" s="1"/>
  <c r="I5802" i="7"/>
  <c r="H5802" i="7"/>
  <c r="F5802" i="7"/>
  <c r="G5802" i="7" s="1"/>
  <c r="I5801" i="7"/>
  <c r="H5801" i="7"/>
  <c r="F5801" i="7"/>
  <c r="G5801" i="7" s="1"/>
  <c r="I5800" i="7"/>
  <c r="H5800" i="7"/>
  <c r="F5800" i="7"/>
  <c r="G5800" i="7" s="1"/>
  <c r="I5799" i="7"/>
  <c r="H5799" i="7"/>
  <c r="F5799" i="7"/>
  <c r="G5799" i="7" s="1"/>
  <c r="I5798" i="7"/>
  <c r="H5798" i="7"/>
  <c r="F5798" i="7"/>
  <c r="G5798" i="7" s="1"/>
  <c r="I5797" i="7"/>
  <c r="H5797" i="7"/>
  <c r="F5797" i="7"/>
  <c r="G5797" i="7" s="1"/>
  <c r="I5796" i="7"/>
  <c r="H5796" i="7"/>
  <c r="F5796" i="7"/>
  <c r="G5796" i="7" s="1"/>
  <c r="I5795" i="7"/>
  <c r="H5795" i="7"/>
  <c r="F5795" i="7"/>
  <c r="G5795" i="7" s="1"/>
  <c r="I5794" i="7"/>
  <c r="H5794" i="7"/>
  <c r="F5794" i="7"/>
  <c r="G5794" i="7" s="1"/>
  <c r="I5793" i="7"/>
  <c r="H5793" i="7"/>
  <c r="F5793" i="7"/>
  <c r="G5793" i="7" s="1"/>
  <c r="I5792" i="7"/>
  <c r="H5792" i="7"/>
  <c r="F5792" i="7"/>
  <c r="G5792" i="7" s="1"/>
  <c r="I5791" i="7"/>
  <c r="H5791" i="7"/>
  <c r="F5791" i="7"/>
  <c r="G5791" i="7" s="1"/>
  <c r="I5790" i="7"/>
  <c r="H5790" i="7"/>
  <c r="F5790" i="7"/>
  <c r="G5790" i="7" s="1"/>
  <c r="I5789" i="7"/>
  <c r="H5789" i="7"/>
  <c r="F5789" i="7"/>
  <c r="G5789" i="7" s="1"/>
  <c r="I5788" i="7"/>
  <c r="H5788" i="7"/>
  <c r="F5788" i="7"/>
  <c r="G5788" i="7" s="1"/>
  <c r="I5787" i="7"/>
  <c r="H5787" i="7"/>
  <c r="F5787" i="7"/>
  <c r="G5787" i="7" s="1"/>
  <c r="I5786" i="7"/>
  <c r="H5786" i="7"/>
  <c r="F5786" i="7"/>
  <c r="G5786" i="7" s="1"/>
  <c r="I5785" i="7"/>
  <c r="H5785" i="7"/>
  <c r="F5785" i="7"/>
  <c r="G5785" i="7" s="1"/>
  <c r="I5784" i="7"/>
  <c r="H5784" i="7"/>
  <c r="F5784" i="7"/>
  <c r="G5784" i="7" s="1"/>
  <c r="I5783" i="7"/>
  <c r="H5783" i="7"/>
  <c r="F5783" i="7"/>
  <c r="G5783" i="7" s="1"/>
  <c r="I5782" i="7"/>
  <c r="H5782" i="7"/>
  <c r="F5782" i="7"/>
  <c r="G5782" i="7" s="1"/>
  <c r="I5781" i="7"/>
  <c r="H5781" i="7"/>
  <c r="F5781" i="7"/>
  <c r="G5781" i="7" s="1"/>
  <c r="I5780" i="7"/>
  <c r="H5780" i="7"/>
  <c r="F5780" i="7"/>
  <c r="G5780" i="7" s="1"/>
  <c r="I5779" i="7"/>
  <c r="H5779" i="7"/>
  <c r="F5779" i="7"/>
  <c r="G5779" i="7" s="1"/>
  <c r="I5778" i="7"/>
  <c r="H5778" i="7"/>
  <c r="F5778" i="7"/>
  <c r="G5778" i="7" s="1"/>
  <c r="I5777" i="7"/>
  <c r="H5777" i="7"/>
  <c r="F5777" i="7"/>
  <c r="G5777" i="7" s="1"/>
  <c r="I5776" i="7"/>
  <c r="H5776" i="7"/>
  <c r="F5776" i="7"/>
  <c r="G5776" i="7" s="1"/>
  <c r="I5775" i="7"/>
  <c r="H5775" i="7"/>
  <c r="F5775" i="7"/>
  <c r="G5775" i="7" s="1"/>
  <c r="I5774" i="7"/>
  <c r="H5774" i="7"/>
  <c r="F5774" i="7"/>
  <c r="G5774" i="7" s="1"/>
  <c r="I5773" i="7"/>
  <c r="H5773" i="7"/>
  <c r="F5773" i="7"/>
  <c r="G5773" i="7" s="1"/>
  <c r="I5772" i="7"/>
  <c r="H5772" i="7"/>
  <c r="F5772" i="7"/>
  <c r="G5772" i="7" s="1"/>
  <c r="I5771" i="7"/>
  <c r="H5771" i="7"/>
  <c r="F5771" i="7"/>
  <c r="G5771" i="7" s="1"/>
  <c r="I5770" i="7"/>
  <c r="H5770" i="7"/>
  <c r="F5770" i="7"/>
  <c r="G5770" i="7" s="1"/>
  <c r="I5769" i="7"/>
  <c r="H5769" i="7"/>
  <c r="F5769" i="7"/>
  <c r="G5769" i="7" s="1"/>
  <c r="I5768" i="7"/>
  <c r="H5768" i="7"/>
  <c r="F5768" i="7"/>
  <c r="G5768" i="7" s="1"/>
  <c r="I5767" i="7"/>
  <c r="H5767" i="7"/>
  <c r="F5767" i="7"/>
  <c r="G5767" i="7" s="1"/>
  <c r="I5766" i="7"/>
  <c r="H5766" i="7"/>
  <c r="F5766" i="7"/>
  <c r="G5766" i="7" s="1"/>
  <c r="I5765" i="7"/>
  <c r="H5765" i="7"/>
  <c r="F5765" i="7"/>
  <c r="G5765" i="7" s="1"/>
  <c r="I5764" i="7"/>
  <c r="H5764" i="7"/>
  <c r="F5764" i="7"/>
  <c r="G5764" i="7" s="1"/>
  <c r="I5763" i="7"/>
  <c r="H5763" i="7"/>
  <c r="F5763" i="7"/>
  <c r="G5763" i="7" s="1"/>
  <c r="I5762" i="7"/>
  <c r="H5762" i="7"/>
  <c r="F5762" i="7"/>
  <c r="G5762" i="7" s="1"/>
  <c r="I5761" i="7"/>
  <c r="H5761" i="7"/>
  <c r="F5761" i="7"/>
  <c r="G5761" i="7" s="1"/>
  <c r="I5760" i="7"/>
  <c r="H5760" i="7"/>
  <c r="F5760" i="7"/>
  <c r="G5760" i="7" s="1"/>
  <c r="I5759" i="7"/>
  <c r="H5759" i="7"/>
  <c r="F5759" i="7"/>
  <c r="G5759" i="7" s="1"/>
  <c r="I5758" i="7"/>
  <c r="H5758" i="7"/>
  <c r="F5758" i="7"/>
  <c r="G5758" i="7" s="1"/>
  <c r="I5757" i="7"/>
  <c r="H5757" i="7"/>
  <c r="F5757" i="7"/>
  <c r="G5757" i="7" s="1"/>
  <c r="I5756" i="7"/>
  <c r="H5756" i="7"/>
  <c r="F5756" i="7"/>
  <c r="G5756" i="7" s="1"/>
  <c r="I5755" i="7"/>
  <c r="H5755" i="7"/>
  <c r="F5755" i="7"/>
  <c r="G5755" i="7" s="1"/>
  <c r="I5754" i="7"/>
  <c r="H5754" i="7"/>
  <c r="F5754" i="7"/>
  <c r="G5754" i="7" s="1"/>
  <c r="I5753" i="7"/>
  <c r="H5753" i="7"/>
  <c r="F5753" i="7"/>
  <c r="G5753" i="7" s="1"/>
  <c r="I5752" i="7"/>
  <c r="H5752" i="7"/>
  <c r="F5752" i="7"/>
  <c r="G5752" i="7" s="1"/>
  <c r="I5751" i="7"/>
  <c r="H5751" i="7"/>
  <c r="F5751" i="7"/>
  <c r="G5751" i="7" s="1"/>
  <c r="I5750" i="7"/>
  <c r="H5750" i="7"/>
  <c r="F5750" i="7"/>
  <c r="G5750" i="7" s="1"/>
  <c r="I5749" i="7"/>
  <c r="H5749" i="7"/>
  <c r="F5749" i="7"/>
  <c r="G5749" i="7" s="1"/>
  <c r="I5748" i="7"/>
  <c r="H5748" i="7"/>
  <c r="F5748" i="7"/>
  <c r="G5748" i="7" s="1"/>
  <c r="I5747" i="7"/>
  <c r="H5747" i="7"/>
  <c r="F5747" i="7"/>
  <c r="G5747" i="7" s="1"/>
  <c r="I5746" i="7"/>
  <c r="H5746" i="7"/>
  <c r="F5746" i="7"/>
  <c r="G5746" i="7" s="1"/>
  <c r="I5745" i="7"/>
  <c r="H5745" i="7"/>
  <c r="F5745" i="7"/>
  <c r="G5745" i="7" s="1"/>
  <c r="I5744" i="7"/>
  <c r="H5744" i="7"/>
  <c r="F5744" i="7"/>
  <c r="G5744" i="7" s="1"/>
  <c r="I5743" i="7"/>
  <c r="H5743" i="7"/>
  <c r="F5743" i="7"/>
  <c r="G5743" i="7" s="1"/>
  <c r="I5742" i="7"/>
  <c r="H5742" i="7"/>
  <c r="F5742" i="7"/>
  <c r="G5742" i="7" s="1"/>
  <c r="I5741" i="7"/>
  <c r="H5741" i="7"/>
  <c r="F5741" i="7"/>
  <c r="G5741" i="7" s="1"/>
  <c r="I5740" i="7"/>
  <c r="H5740" i="7"/>
  <c r="F5740" i="7"/>
  <c r="G5740" i="7" s="1"/>
  <c r="I5739" i="7"/>
  <c r="H5739" i="7"/>
  <c r="F5739" i="7"/>
  <c r="G5739" i="7" s="1"/>
  <c r="I5738" i="7"/>
  <c r="H5738" i="7"/>
  <c r="F5738" i="7"/>
  <c r="G5738" i="7" s="1"/>
  <c r="I5737" i="7"/>
  <c r="H5737" i="7"/>
  <c r="F5737" i="7"/>
  <c r="G5737" i="7" s="1"/>
  <c r="I5736" i="7"/>
  <c r="H5736" i="7"/>
  <c r="F5736" i="7"/>
  <c r="G5736" i="7" s="1"/>
  <c r="I5735" i="7"/>
  <c r="H5735" i="7"/>
  <c r="F5735" i="7"/>
  <c r="G5735" i="7" s="1"/>
  <c r="I5734" i="7"/>
  <c r="H5734" i="7"/>
  <c r="F5734" i="7"/>
  <c r="G5734" i="7" s="1"/>
  <c r="I5733" i="7"/>
  <c r="H5733" i="7"/>
  <c r="F5733" i="7"/>
  <c r="G5733" i="7" s="1"/>
  <c r="I5732" i="7"/>
  <c r="H5732" i="7"/>
  <c r="F5732" i="7"/>
  <c r="G5732" i="7" s="1"/>
  <c r="I5731" i="7"/>
  <c r="H5731" i="7"/>
  <c r="F5731" i="7"/>
  <c r="G5731" i="7" s="1"/>
  <c r="I5730" i="7"/>
  <c r="H5730" i="7"/>
  <c r="F5730" i="7"/>
  <c r="G5730" i="7" s="1"/>
  <c r="I5729" i="7"/>
  <c r="H5729" i="7"/>
  <c r="F5729" i="7"/>
  <c r="G5729" i="7" s="1"/>
  <c r="I5728" i="7"/>
  <c r="H5728" i="7"/>
  <c r="F5728" i="7"/>
  <c r="G5728" i="7" s="1"/>
  <c r="I5727" i="7"/>
  <c r="H5727" i="7"/>
  <c r="F5727" i="7"/>
  <c r="G5727" i="7" s="1"/>
  <c r="I5726" i="7"/>
  <c r="H5726" i="7"/>
  <c r="F5726" i="7"/>
  <c r="G5726" i="7" s="1"/>
  <c r="I5725" i="7"/>
  <c r="H5725" i="7"/>
  <c r="F5725" i="7"/>
  <c r="G5725" i="7" s="1"/>
  <c r="I5724" i="7"/>
  <c r="H5724" i="7"/>
  <c r="F5724" i="7"/>
  <c r="G5724" i="7" s="1"/>
  <c r="I5723" i="7"/>
  <c r="H5723" i="7"/>
  <c r="F5723" i="7"/>
  <c r="G5723" i="7" s="1"/>
  <c r="I5722" i="7"/>
  <c r="H5722" i="7"/>
  <c r="F5722" i="7"/>
  <c r="G5722" i="7" s="1"/>
  <c r="I5721" i="7"/>
  <c r="H5721" i="7"/>
  <c r="F5721" i="7"/>
  <c r="G5721" i="7" s="1"/>
  <c r="I5720" i="7"/>
  <c r="H5720" i="7"/>
  <c r="F5720" i="7"/>
  <c r="G5720" i="7" s="1"/>
  <c r="I5719" i="7"/>
  <c r="H5719" i="7"/>
  <c r="F5719" i="7"/>
  <c r="G5719" i="7" s="1"/>
  <c r="I5718" i="7"/>
  <c r="H5718" i="7"/>
  <c r="F5718" i="7"/>
  <c r="G5718" i="7" s="1"/>
  <c r="I5717" i="7"/>
  <c r="H5717" i="7"/>
  <c r="F5717" i="7"/>
  <c r="G5717" i="7" s="1"/>
  <c r="I5716" i="7"/>
  <c r="H5716" i="7"/>
  <c r="F5716" i="7"/>
  <c r="G5716" i="7" s="1"/>
  <c r="I5715" i="7"/>
  <c r="H5715" i="7"/>
  <c r="F5715" i="7"/>
  <c r="G5715" i="7" s="1"/>
  <c r="I5714" i="7"/>
  <c r="H5714" i="7"/>
  <c r="F5714" i="7"/>
  <c r="G5714" i="7" s="1"/>
  <c r="I5713" i="7"/>
  <c r="H5713" i="7"/>
  <c r="F5713" i="7"/>
  <c r="G5713" i="7" s="1"/>
  <c r="I5712" i="7"/>
  <c r="H5712" i="7"/>
  <c r="F5712" i="7"/>
  <c r="G5712" i="7" s="1"/>
  <c r="I5711" i="7"/>
  <c r="H5711" i="7"/>
  <c r="F5711" i="7"/>
  <c r="G5711" i="7" s="1"/>
  <c r="I5710" i="7"/>
  <c r="H5710" i="7"/>
  <c r="F5710" i="7"/>
  <c r="G5710" i="7" s="1"/>
  <c r="I5709" i="7"/>
  <c r="H5709" i="7"/>
  <c r="F5709" i="7"/>
  <c r="G5709" i="7" s="1"/>
  <c r="I5708" i="7"/>
  <c r="H5708" i="7"/>
  <c r="F5708" i="7"/>
  <c r="G5708" i="7" s="1"/>
  <c r="I5707" i="7"/>
  <c r="H5707" i="7"/>
  <c r="F5707" i="7"/>
  <c r="G5707" i="7" s="1"/>
  <c r="I5706" i="7"/>
  <c r="H5706" i="7"/>
  <c r="F5706" i="7"/>
  <c r="G5706" i="7" s="1"/>
  <c r="I5705" i="7"/>
  <c r="H5705" i="7"/>
  <c r="F5705" i="7"/>
  <c r="G5705" i="7" s="1"/>
  <c r="I5704" i="7"/>
  <c r="H5704" i="7"/>
  <c r="F5704" i="7"/>
  <c r="G5704" i="7" s="1"/>
  <c r="I5703" i="7"/>
  <c r="H5703" i="7"/>
  <c r="F5703" i="7"/>
  <c r="G5703" i="7" s="1"/>
  <c r="I5702" i="7"/>
  <c r="H5702" i="7"/>
  <c r="F5702" i="7"/>
  <c r="G5702" i="7" s="1"/>
  <c r="I5701" i="7"/>
  <c r="H5701" i="7"/>
  <c r="F5701" i="7"/>
  <c r="G5701" i="7" s="1"/>
  <c r="I5700" i="7"/>
  <c r="H5700" i="7"/>
  <c r="F5700" i="7"/>
  <c r="G5700" i="7" s="1"/>
  <c r="I5699" i="7"/>
  <c r="H5699" i="7"/>
  <c r="F5699" i="7"/>
  <c r="G5699" i="7" s="1"/>
  <c r="I5698" i="7"/>
  <c r="H5698" i="7"/>
  <c r="F5698" i="7"/>
  <c r="G5698" i="7" s="1"/>
  <c r="I5697" i="7"/>
  <c r="H5697" i="7"/>
  <c r="F5697" i="7"/>
  <c r="G5697" i="7" s="1"/>
  <c r="I5696" i="7"/>
  <c r="H5696" i="7"/>
  <c r="F5696" i="7"/>
  <c r="G5696" i="7" s="1"/>
  <c r="I5695" i="7"/>
  <c r="H5695" i="7"/>
  <c r="F5695" i="7"/>
  <c r="G5695" i="7" s="1"/>
  <c r="I5694" i="7"/>
  <c r="H5694" i="7"/>
  <c r="F5694" i="7"/>
  <c r="G5694" i="7" s="1"/>
  <c r="I5693" i="7"/>
  <c r="H5693" i="7"/>
  <c r="F5693" i="7"/>
  <c r="G5693" i="7" s="1"/>
  <c r="I5692" i="7"/>
  <c r="H5692" i="7"/>
  <c r="F5692" i="7"/>
  <c r="G5692" i="7" s="1"/>
  <c r="I5691" i="7"/>
  <c r="H5691" i="7"/>
  <c r="F5691" i="7"/>
  <c r="G5691" i="7" s="1"/>
  <c r="I5690" i="7"/>
  <c r="H5690" i="7"/>
  <c r="F5690" i="7"/>
  <c r="G5690" i="7" s="1"/>
  <c r="I5689" i="7"/>
  <c r="H5689" i="7"/>
  <c r="F5689" i="7"/>
  <c r="G5689" i="7" s="1"/>
  <c r="I5688" i="7"/>
  <c r="H5688" i="7"/>
  <c r="F5688" i="7"/>
  <c r="G5688" i="7" s="1"/>
  <c r="I5687" i="7"/>
  <c r="H5687" i="7"/>
  <c r="F5687" i="7"/>
  <c r="G5687" i="7" s="1"/>
  <c r="I5686" i="7"/>
  <c r="H5686" i="7"/>
  <c r="F5686" i="7"/>
  <c r="G5686" i="7" s="1"/>
  <c r="I5685" i="7"/>
  <c r="H5685" i="7"/>
  <c r="F5685" i="7"/>
  <c r="G5685" i="7" s="1"/>
  <c r="I5684" i="7"/>
  <c r="H5684" i="7"/>
  <c r="F5684" i="7"/>
  <c r="G5684" i="7" s="1"/>
  <c r="I5683" i="7"/>
  <c r="H5683" i="7"/>
  <c r="F5683" i="7"/>
  <c r="G5683" i="7" s="1"/>
  <c r="I5682" i="7"/>
  <c r="H5682" i="7"/>
  <c r="F5682" i="7"/>
  <c r="G5682" i="7" s="1"/>
  <c r="I5681" i="7"/>
  <c r="H5681" i="7"/>
  <c r="F5681" i="7"/>
  <c r="G5681" i="7" s="1"/>
  <c r="I5680" i="7"/>
  <c r="H5680" i="7"/>
  <c r="F5680" i="7"/>
  <c r="G5680" i="7" s="1"/>
  <c r="I5679" i="7"/>
  <c r="H5679" i="7"/>
  <c r="F5679" i="7"/>
  <c r="G5679" i="7" s="1"/>
  <c r="I5678" i="7"/>
  <c r="H5678" i="7"/>
  <c r="F5678" i="7"/>
  <c r="G5678" i="7" s="1"/>
  <c r="I5677" i="7"/>
  <c r="H5677" i="7"/>
  <c r="F5677" i="7"/>
  <c r="G5677" i="7" s="1"/>
  <c r="I5676" i="7"/>
  <c r="H5676" i="7"/>
  <c r="F5676" i="7"/>
  <c r="G5676" i="7" s="1"/>
  <c r="I5675" i="7"/>
  <c r="H5675" i="7"/>
  <c r="F5675" i="7"/>
  <c r="G5675" i="7" s="1"/>
  <c r="I5674" i="7"/>
  <c r="H5674" i="7"/>
  <c r="F5674" i="7"/>
  <c r="G5674" i="7" s="1"/>
  <c r="I5673" i="7"/>
  <c r="H5673" i="7"/>
  <c r="F5673" i="7"/>
  <c r="G5673" i="7" s="1"/>
  <c r="I5672" i="7"/>
  <c r="H5672" i="7"/>
  <c r="F5672" i="7"/>
  <c r="G5672" i="7" s="1"/>
  <c r="I5671" i="7"/>
  <c r="H5671" i="7"/>
  <c r="F5671" i="7"/>
  <c r="G5671" i="7" s="1"/>
  <c r="I5670" i="7"/>
  <c r="H5670" i="7"/>
  <c r="F5670" i="7"/>
  <c r="G5670" i="7" s="1"/>
  <c r="I5669" i="7"/>
  <c r="H5669" i="7"/>
  <c r="F5669" i="7"/>
  <c r="G5669" i="7" s="1"/>
  <c r="I5668" i="7"/>
  <c r="H5668" i="7"/>
  <c r="F5668" i="7"/>
  <c r="G5668" i="7" s="1"/>
  <c r="I5667" i="7"/>
  <c r="H5667" i="7"/>
  <c r="F5667" i="7"/>
  <c r="G5667" i="7" s="1"/>
  <c r="I5666" i="7"/>
  <c r="H5666" i="7"/>
  <c r="F5666" i="7"/>
  <c r="G5666" i="7" s="1"/>
  <c r="I5665" i="7"/>
  <c r="H5665" i="7"/>
  <c r="F5665" i="7"/>
  <c r="G5665" i="7" s="1"/>
  <c r="I5664" i="7"/>
  <c r="H5664" i="7"/>
  <c r="F5664" i="7"/>
  <c r="G5664" i="7" s="1"/>
  <c r="I5663" i="7"/>
  <c r="H5663" i="7"/>
  <c r="F5663" i="7"/>
  <c r="G5663" i="7" s="1"/>
  <c r="I5662" i="7"/>
  <c r="H5662" i="7"/>
  <c r="F5662" i="7"/>
  <c r="G5662" i="7" s="1"/>
  <c r="I5661" i="7"/>
  <c r="H5661" i="7"/>
  <c r="F5661" i="7"/>
  <c r="G5661" i="7" s="1"/>
  <c r="I5660" i="7"/>
  <c r="H5660" i="7"/>
  <c r="F5660" i="7"/>
  <c r="G5660" i="7" s="1"/>
  <c r="I5659" i="7"/>
  <c r="H5659" i="7"/>
  <c r="F5659" i="7"/>
  <c r="G5659" i="7" s="1"/>
  <c r="I5658" i="7"/>
  <c r="H5658" i="7"/>
  <c r="F5658" i="7"/>
  <c r="G5658" i="7" s="1"/>
  <c r="I5657" i="7"/>
  <c r="H5657" i="7"/>
  <c r="F5657" i="7"/>
  <c r="G5657" i="7" s="1"/>
  <c r="I5656" i="7"/>
  <c r="H5656" i="7"/>
  <c r="F5656" i="7"/>
  <c r="G5656" i="7" s="1"/>
  <c r="I5655" i="7"/>
  <c r="H5655" i="7"/>
  <c r="F5655" i="7"/>
  <c r="G5655" i="7" s="1"/>
  <c r="I5654" i="7"/>
  <c r="H5654" i="7"/>
  <c r="F5654" i="7"/>
  <c r="G5654" i="7" s="1"/>
  <c r="I5653" i="7"/>
  <c r="H5653" i="7"/>
  <c r="F5653" i="7"/>
  <c r="G5653" i="7" s="1"/>
  <c r="I5652" i="7"/>
  <c r="H5652" i="7"/>
  <c r="F5652" i="7"/>
  <c r="G5652" i="7" s="1"/>
  <c r="I5651" i="7"/>
  <c r="H5651" i="7"/>
  <c r="F5651" i="7"/>
  <c r="G5651" i="7" s="1"/>
  <c r="I5650" i="7"/>
  <c r="H5650" i="7"/>
  <c r="F5650" i="7"/>
  <c r="G5650" i="7" s="1"/>
  <c r="I5649" i="7"/>
  <c r="H5649" i="7"/>
  <c r="F5649" i="7"/>
  <c r="G5649" i="7" s="1"/>
  <c r="I5648" i="7"/>
  <c r="H5648" i="7"/>
  <c r="F5648" i="7"/>
  <c r="G5648" i="7" s="1"/>
  <c r="I5647" i="7"/>
  <c r="H5647" i="7"/>
  <c r="F5647" i="7"/>
  <c r="G5647" i="7" s="1"/>
  <c r="I5646" i="7"/>
  <c r="H5646" i="7"/>
  <c r="F5646" i="7"/>
  <c r="G5646" i="7" s="1"/>
  <c r="I5645" i="7"/>
  <c r="H5645" i="7"/>
  <c r="F5645" i="7"/>
  <c r="G5645" i="7" s="1"/>
  <c r="I5644" i="7"/>
  <c r="H5644" i="7"/>
  <c r="F5644" i="7"/>
  <c r="G5644" i="7" s="1"/>
  <c r="I5643" i="7"/>
  <c r="H5643" i="7"/>
  <c r="F5643" i="7"/>
  <c r="G5643" i="7" s="1"/>
  <c r="I5642" i="7"/>
  <c r="H5642" i="7"/>
  <c r="F5642" i="7"/>
  <c r="G5642" i="7" s="1"/>
  <c r="I5641" i="7"/>
  <c r="H5641" i="7"/>
  <c r="F5641" i="7"/>
  <c r="G5641" i="7" s="1"/>
  <c r="I5640" i="7"/>
  <c r="H5640" i="7"/>
  <c r="F5640" i="7"/>
  <c r="G5640" i="7" s="1"/>
  <c r="I5639" i="7"/>
  <c r="H5639" i="7"/>
  <c r="F5639" i="7"/>
  <c r="G5639" i="7" s="1"/>
  <c r="I5638" i="7"/>
  <c r="H5638" i="7"/>
  <c r="F5638" i="7"/>
  <c r="G5638" i="7" s="1"/>
  <c r="I5637" i="7"/>
  <c r="H5637" i="7"/>
  <c r="F5637" i="7"/>
  <c r="G5637" i="7" s="1"/>
  <c r="I5636" i="7"/>
  <c r="H5636" i="7"/>
  <c r="F5636" i="7"/>
  <c r="G5636" i="7" s="1"/>
  <c r="I5635" i="7"/>
  <c r="H5635" i="7"/>
  <c r="F5635" i="7"/>
  <c r="G5635" i="7" s="1"/>
  <c r="I5634" i="7"/>
  <c r="H5634" i="7"/>
  <c r="F5634" i="7"/>
  <c r="G5634" i="7" s="1"/>
  <c r="I5633" i="7"/>
  <c r="H5633" i="7"/>
  <c r="F5633" i="7"/>
  <c r="G5633" i="7" s="1"/>
  <c r="I5632" i="7"/>
  <c r="H5632" i="7"/>
  <c r="F5632" i="7"/>
  <c r="G5632" i="7" s="1"/>
  <c r="I5631" i="7"/>
  <c r="H5631" i="7"/>
  <c r="F5631" i="7"/>
  <c r="G5631" i="7" s="1"/>
  <c r="I5630" i="7"/>
  <c r="H5630" i="7"/>
  <c r="F5630" i="7"/>
  <c r="G5630" i="7" s="1"/>
  <c r="I5629" i="7"/>
  <c r="H5629" i="7"/>
  <c r="F5629" i="7"/>
  <c r="G5629" i="7" s="1"/>
  <c r="I5628" i="7"/>
  <c r="H5628" i="7"/>
  <c r="F5628" i="7"/>
  <c r="G5628" i="7" s="1"/>
  <c r="I5627" i="7"/>
  <c r="H5627" i="7"/>
  <c r="F5627" i="7"/>
  <c r="G5627" i="7" s="1"/>
  <c r="I5626" i="7"/>
  <c r="H5626" i="7"/>
  <c r="F5626" i="7"/>
  <c r="G5626" i="7" s="1"/>
  <c r="I5625" i="7"/>
  <c r="H5625" i="7"/>
  <c r="F5625" i="7"/>
  <c r="G5625" i="7" s="1"/>
  <c r="I5624" i="7"/>
  <c r="H5624" i="7"/>
  <c r="F5624" i="7"/>
  <c r="G5624" i="7" s="1"/>
  <c r="I5623" i="7"/>
  <c r="H5623" i="7"/>
  <c r="F5623" i="7"/>
  <c r="G5623" i="7" s="1"/>
  <c r="I5622" i="7"/>
  <c r="H5622" i="7"/>
  <c r="F5622" i="7"/>
  <c r="G5622" i="7" s="1"/>
  <c r="I5621" i="7"/>
  <c r="H5621" i="7"/>
  <c r="F5621" i="7"/>
  <c r="G5621" i="7" s="1"/>
  <c r="I5620" i="7"/>
  <c r="H5620" i="7"/>
  <c r="F5620" i="7"/>
  <c r="G5620" i="7" s="1"/>
  <c r="I5619" i="7"/>
  <c r="H5619" i="7"/>
  <c r="F5619" i="7"/>
  <c r="G5619" i="7" s="1"/>
  <c r="I5618" i="7"/>
  <c r="H5618" i="7"/>
  <c r="F5618" i="7"/>
  <c r="G5618" i="7" s="1"/>
  <c r="I5617" i="7"/>
  <c r="H5617" i="7"/>
  <c r="F5617" i="7"/>
  <c r="G5617" i="7" s="1"/>
  <c r="I5616" i="7"/>
  <c r="H5616" i="7"/>
  <c r="F5616" i="7"/>
  <c r="G5616" i="7" s="1"/>
  <c r="I5615" i="7"/>
  <c r="H5615" i="7"/>
  <c r="F5615" i="7"/>
  <c r="G5615" i="7" s="1"/>
  <c r="I5614" i="7"/>
  <c r="H5614" i="7"/>
  <c r="F5614" i="7"/>
  <c r="G5614" i="7" s="1"/>
  <c r="I5613" i="7"/>
  <c r="H5613" i="7"/>
  <c r="F5613" i="7"/>
  <c r="G5613" i="7" s="1"/>
  <c r="I5612" i="7"/>
  <c r="H5612" i="7"/>
  <c r="F5612" i="7"/>
  <c r="G5612" i="7" s="1"/>
  <c r="I5611" i="7"/>
  <c r="H5611" i="7"/>
  <c r="F5611" i="7"/>
  <c r="G5611" i="7" s="1"/>
  <c r="I5610" i="7"/>
  <c r="H5610" i="7"/>
  <c r="F5610" i="7"/>
  <c r="G5610" i="7" s="1"/>
  <c r="I5609" i="7"/>
  <c r="H5609" i="7"/>
  <c r="F5609" i="7"/>
  <c r="G5609" i="7" s="1"/>
  <c r="I5608" i="7"/>
  <c r="H5608" i="7"/>
  <c r="F5608" i="7"/>
  <c r="G5608" i="7" s="1"/>
  <c r="I5607" i="7"/>
  <c r="H5607" i="7"/>
  <c r="F5607" i="7"/>
  <c r="G5607" i="7" s="1"/>
  <c r="I5606" i="7"/>
  <c r="H5606" i="7"/>
  <c r="F5606" i="7"/>
  <c r="G5606" i="7" s="1"/>
  <c r="I5605" i="7"/>
  <c r="H5605" i="7"/>
  <c r="F5605" i="7"/>
  <c r="G5605" i="7" s="1"/>
  <c r="I5604" i="7"/>
  <c r="H5604" i="7"/>
  <c r="F5604" i="7"/>
  <c r="G5604" i="7" s="1"/>
  <c r="I5603" i="7"/>
  <c r="H5603" i="7"/>
  <c r="F5603" i="7"/>
  <c r="G5603" i="7" s="1"/>
  <c r="I5602" i="7"/>
  <c r="H5602" i="7"/>
  <c r="F5602" i="7"/>
  <c r="G5602" i="7" s="1"/>
  <c r="I5601" i="7"/>
  <c r="H5601" i="7"/>
  <c r="F5601" i="7"/>
  <c r="G5601" i="7" s="1"/>
  <c r="I5600" i="7"/>
  <c r="H5600" i="7"/>
  <c r="F5600" i="7"/>
  <c r="G5600" i="7" s="1"/>
  <c r="I5599" i="7"/>
  <c r="H5599" i="7"/>
  <c r="F5599" i="7"/>
  <c r="G5599" i="7" s="1"/>
  <c r="I5598" i="7"/>
  <c r="H5598" i="7"/>
  <c r="F5598" i="7"/>
  <c r="G5598" i="7" s="1"/>
  <c r="I5597" i="7"/>
  <c r="H5597" i="7"/>
  <c r="F5597" i="7"/>
  <c r="G5597" i="7" s="1"/>
  <c r="I5596" i="7"/>
  <c r="H5596" i="7"/>
  <c r="F5596" i="7"/>
  <c r="G5596" i="7" s="1"/>
  <c r="I5595" i="7"/>
  <c r="H5595" i="7"/>
  <c r="F5595" i="7"/>
  <c r="G5595" i="7" s="1"/>
  <c r="I5594" i="7"/>
  <c r="H5594" i="7"/>
  <c r="F5594" i="7"/>
  <c r="G5594" i="7" s="1"/>
  <c r="I5593" i="7"/>
  <c r="H5593" i="7"/>
  <c r="F5593" i="7"/>
  <c r="G5593" i="7" s="1"/>
  <c r="I5592" i="7"/>
  <c r="H5592" i="7"/>
  <c r="F5592" i="7"/>
  <c r="G5592" i="7" s="1"/>
  <c r="I5591" i="7"/>
  <c r="H5591" i="7"/>
  <c r="F5591" i="7"/>
  <c r="G5591" i="7" s="1"/>
  <c r="I5590" i="7"/>
  <c r="H5590" i="7"/>
  <c r="F5590" i="7"/>
  <c r="G5590" i="7" s="1"/>
  <c r="I5589" i="7"/>
  <c r="H5589" i="7"/>
  <c r="F5589" i="7"/>
  <c r="G5589" i="7" s="1"/>
  <c r="I5588" i="7"/>
  <c r="H5588" i="7"/>
  <c r="F5588" i="7"/>
  <c r="G5588" i="7" s="1"/>
  <c r="I5587" i="7"/>
  <c r="H5587" i="7"/>
  <c r="F5587" i="7"/>
  <c r="G5587" i="7" s="1"/>
  <c r="I5586" i="7"/>
  <c r="H5586" i="7"/>
  <c r="F5586" i="7"/>
  <c r="G5586" i="7" s="1"/>
  <c r="I5585" i="7"/>
  <c r="H5585" i="7"/>
  <c r="F5585" i="7"/>
  <c r="G5585" i="7" s="1"/>
  <c r="I5584" i="7"/>
  <c r="H5584" i="7"/>
  <c r="F5584" i="7"/>
  <c r="G5584" i="7" s="1"/>
  <c r="I5583" i="7"/>
  <c r="H5583" i="7"/>
  <c r="F5583" i="7"/>
  <c r="G5583" i="7" s="1"/>
  <c r="I5582" i="7"/>
  <c r="H5582" i="7"/>
  <c r="F5582" i="7"/>
  <c r="G5582" i="7" s="1"/>
  <c r="I5581" i="7"/>
  <c r="H5581" i="7"/>
  <c r="F5581" i="7"/>
  <c r="G5581" i="7" s="1"/>
  <c r="I5580" i="7"/>
  <c r="H5580" i="7"/>
  <c r="F5580" i="7"/>
  <c r="G5580" i="7" s="1"/>
  <c r="I5579" i="7"/>
  <c r="H5579" i="7"/>
  <c r="F5579" i="7"/>
  <c r="G5579" i="7" s="1"/>
  <c r="I5578" i="7"/>
  <c r="H5578" i="7"/>
  <c r="F5578" i="7"/>
  <c r="G5578" i="7" s="1"/>
  <c r="I5577" i="7"/>
  <c r="H5577" i="7"/>
  <c r="F5577" i="7"/>
  <c r="G5577" i="7" s="1"/>
  <c r="I5576" i="7"/>
  <c r="H5576" i="7"/>
  <c r="F5576" i="7"/>
  <c r="G5576" i="7" s="1"/>
  <c r="I5575" i="7"/>
  <c r="H5575" i="7"/>
  <c r="F5575" i="7"/>
  <c r="G5575" i="7" s="1"/>
  <c r="I5574" i="7"/>
  <c r="H5574" i="7"/>
  <c r="F5574" i="7"/>
  <c r="G5574" i="7" s="1"/>
  <c r="I5573" i="7"/>
  <c r="H5573" i="7"/>
  <c r="F5573" i="7"/>
  <c r="G5573" i="7" s="1"/>
  <c r="I5572" i="7"/>
  <c r="H5572" i="7"/>
  <c r="F5572" i="7"/>
  <c r="G5572" i="7" s="1"/>
  <c r="I5571" i="7"/>
  <c r="H5571" i="7"/>
  <c r="F5571" i="7"/>
  <c r="G5571" i="7" s="1"/>
  <c r="I5570" i="7"/>
  <c r="H5570" i="7"/>
  <c r="F5570" i="7"/>
  <c r="G5570" i="7" s="1"/>
  <c r="I5569" i="7"/>
  <c r="H5569" i="7"/>
  <c r="F5569" i="7"/>
  <c r="G5569" i="7" s="1"/>
  <c r="I5568" i="7"/>
  <c r="H5568" i="7"/>
  <c r="F5568" i="7"/>
  <c r="G5568" i="7" s="1"/>
  <c r="I5567" i="7"/>
  <c r="H5567" i="7"/>
  <c r="F5567" i="7"/>
  <c r="G5567" i="7" s="1"/>
  <c r="I5566" i="7"/>
  <c r="H5566" i="7"/>
  <c r="F5566" i="7"/>
  <c r="G5566" i="7" s="1"/>
  <c r="I5565" i="7"/>
  <c r="H5565" i="7"/>
  <c r="F5565" i="7"/>
  <c r="G5565" i="7" s="1"/>
  <c r="I5564" i="7"/>
  <c r="H5564" i="7"/>
  <c r="F5564" i="7"/>
  <c r="G5564" i="7" s="1"/>
  <c r="I5563" i="7"/>
  <c r="H5563" i="7"/>
  <c r="F5563" i="7"/>
  <c r="G5563" i="7" s="1"/>
  <c r="I5562" i="7"/>
  <c r="H5562" i="7"/>
  <c r="F5562" i="7"/>
  <c r="G5562" i="7" s="1"/>
  <c r="I5561" i="7"/>
  <c r="H5561" i="7"/>
  <c r="F5561" i="7"/>
  <c r="G5561" i="7" s="1"/>
  <c r="I5560" i="7"/>
  <c r="H5560" i="7"/>
  <c r="F5560" i="7"/>
  <c r="G5560" i="7" s="1"/>
  <c r="I5559" i="7"/>
  <c r="H5559" i="7"/>
  <c r="F5559" i="7"/>
  <c r="G5559" i="7" s="1"/>
  <c r="I5558" i="7"/>
  <c r="H5558" i="7"/>
  <c r="F5558" i="7"/>
  <c r="G5558" i="7" s="1"/>
  <c r="I5557" i="7"/>
  <c r="H5557" i="7"/>
  <c r="F5557" i="7"/>
  <c r="G5557" i="7" s="1"/>
  <c r="I5556" i="7"/>
  <c r="H5556" i="7"/>
  <c r="F5556" i="7"/>
  <c r="G5556" i="7" s="1"/>
  <c r="I5555" i="7"/>
  <c r="H5555" i="7"/>
  <c r="F5555" i="7"/>
  <c r="G5555" i="7" s="1"/>
  <c r="I5554" i="7"/>
  <c r="H5554" i="7"/>
  <c r="F5554" i="7"/>
  <c r="G5554" i="7" s="1"/>
  <c r="I5553" i="7"/>
  <c r="H5553" i="7"/>
  <c r="F5553" i="7"/>
  <c r="G5553" i="7" s="1"/>
  <c r="I5552" i="7"/>
  <c r="H5552" i="7"/>
  <c r="F5552" i="7"/>
  <c r="G5552" i="7" s="1"/>
  <c r="I5551" i="7"/>
  <c r="H5551" i="7"/>
  <c r="F5551" i="7"/>
  <c r="G5551" i="7" s="1"/>
  <c r="I5550" i="7"/>
  <c r="H5550" i="7"/>
  <c r="F5550" i="7"/>
  <c r="G5550" i="7" s="1"/>
  <c r="I5549" i="7"/>
  <c r="H5549" i="7"/>
  <c r="F5549" i="7"/>
  <c r="G5549" i="7" s="1"/>
  <c r="I5548" i="7"/>
  <c r="H5548" i="7"/>
  <c r="F5548" i="7"/>
  <c r="G5548" i="7" s="1"/>
  <c r="I5547" i="7"/>
  <c r="H5547" i="7"/>
  <c r="F5547" i="7"/>
  <c r="G5547" i="7" s="1"/>
  <c r="I5546" i="7"/>
  <c r="H5546" i="7"/>
  <c r="F5546" i="7"/>
  <c r="G5546" i="7" s="1"/>
  <c r="I5545" i="7"/>
  <c r="H5545" i="7"/>
  <c r="F5545" i="7"/>
  <c r="G5545" i="7" s="1"/>
  <c r="I5544" i="7"/>
  <c r="H5544" i="7"/>
  <c r="F5544" i="7"/>
  <c r="G5544" i="7" s="1"/>
  <c r="I5543" i="7"/>
  <c r="H5543" i="7"/>
  <c r="F5543" i="7"/>
  <c r="G5543" i="7" s="1"/>
  <c r="I5542" i="7"/>
  <c r="H5542" i="7"/>
  <c r="F5542" i="7"/>
  <c r="G5542" i="7" s="1"/>
  <c r="I5541" i="7"/>
  <c r="H5541" i="7"/>
  <c r="F5541" i="7"/>
  <c r="G5541" i="7" s="1"/>
  <c r="I5540" i="7"/>
  <c r="H5540" i="7"/>
  <c r="F5540" i="7"/>
  <c r="G5540" i="7" s="1"/>
  <c r="I5539" i="7"/>
  <c r="H5539" i="7"/>
  <c r="F5539" i="7"/>
  <c r="G5539" i="7" s="1"/>
  <c r="I5538" i="7"/>
  <c r="H5538" i="7"/>
  <c r="F5538" i="7"/>
  <c r="G5538" i="7" s="1"/>
  <c r="I5537" i="7"/>
  <c r="H5537" i="7"/>
  <c r="F5537" i="7"/>
  <c r="G5537" i="7" s="1"/>
  <c r="I5536" i="7"/>
  <c r="H5536" i="7"/>
  <c r="F5536" i="7"/>
  <c r="G5536" i="7" s="1"/>
  <c r="I5535" i="7"/>
  <c r="H5535" i="7"/>
  <c r="F5535" i="7"/>
  <c r="G5535" i="7" s="1"/>
  <c r="I5534" i="7"/>
  <c r="H5534" i="7"/>
  <c r="F5534" i="7"/>
  <c r="G5534" i="7" s="1"/>
  <c r="I5533" i="7"/>
  <c r="H5533" i="7"/>
  <c r="F5533" i="7"/>
  <c r="G5533" i="7" s="1"/>
  <c r="I5532" i="7"/>
  <c r="H5532" i="7"/>
  <c r="F5532" i="7"/>
  <c r="G5532" i="7" s="1"/>
  <c r="I5531" i="7"/>
  <c r="H5531" i="7"/>
  <c r="F5531" i="7"/>
  <c r="G5531" i="7" s="1"/>
  <c r="I5530" i="7"/>
  <c r="H5530" i="7"/>
  <c r="F5530" i="7"/>
  <c r="G5530" i="7" s="1"/>
  <c r="I5529" i="7"/>
  <c r="H5529" i="7"/>
  <c r="F5529" i="7"/>
  <c r="G5529" i="7" s="1"/>
  <c r="I5528" i="7"/>
  <c r="H5528" i="7"/>
  <c r="F5528" i="7"/>
  <c r="G5528" i="7" s="1"/>
  <c r="I5527" i="7"/>
  <c r="H5527" i="7"/>
  <c r="F5527" i="7"/>
  <c r="G5527" i="7" s="1"/>
  <c r="I5526" i="7"/>
  <c r="H5526" i="7"/>
  <c r="F5526" i="7"/>
  <c r="G5526" i="7" s="1"/>
  <c r="I5525" i="7"/>
  <c r="H5525" i="7"/>
  <c r="F5525" i="7"/>
  <c r="G5525" i="7" s="1"/>
  <c r="I5524" i="7"/>
  <c r="H5524" i="7"/>
  <c r="F5524" i="7"/>
  <c r="G5524" i="7" s="1"/>
  <c r="I5523" i="7"/>
  <c r="H5523" i="7"/>
  <c r="F5523" i="7"/>
  <c r="G5523" i="7" s="1"/>
  <c r="I5522" i="7"/>
  <c r="H5522" i="7"/>
  <c r="F5522" i="7"/>
  <c r="G5522" i="7" s="1"/>
  <c r="I5521" i="7"/>
  <c r="H5521" i="7"/>
  <c r="F5521" i="7"/>
  <c r="G5521" i="7" s="1"/>
  <c r="I5520" i="7"/>
  <c r="H5520" i="7"/>
  <c r="F5520" i="7"/>
  <c r="G5520" i="7" s="1"/>
  <c r="I5519" i="7"/>
  <c r="H5519" i="7"/>
  <c r="F5519" i="7"/>
  <c r="G5519" i="7" s="1"/>
  <c r="I5518" i="7"/>
  <c r="H5518" i="7"/>
  <c r="F5518" i="7"/>
  <c r="G5518" i="7" s="1"/>
  <c r="I5517" i="7"/>
  <c r="H5517" i="7"/>
  <c r="F5517" i="7"/>
  <c r="G5517" i="7" s="1"/>
  <c r="I5516" i="7"/>
  <c r="H5516" i="7"/>
  <c r="F5516" i="7"/>
  <c r="G5516" i="7" s="1"/>
  <c r="I5515" i="7"/>
  <c r="H5515" i="7"/>
  <c r="F5515" i="7"/>
  <c r="G5515" i="7" s="1"/>
  <c r="I5514" i="7"/>
  <c r="H5514" i="7"/>
  <c r="F5514" i="7"/>
  <c r="G5514" i="7" s="1"/>
  <c r="I5513" i="7"/>
  <c r="H5513" i="7"/>
  <c r="F5513" i="7"/>
  <c r="G5513" i="7" s="1"/>
  <c r="I5512" i="7"/>
  <c r="H5512" i="7"/>
  <c r="F5512" i="7"/>
  <c r="G5512" i="7" s="1"/>
  <c r="I5511" i="7"/>
  <c r="H5511" i="7"/>
  <c r="F5511" i="7"/>
  <c r="G5511" i="7" s="1"/>
  <c r="I5510" i="7"/>
  <c r="H5510" i="7"/>
  <c r="F5510" i="7"/>
  <c r="G5510" i="7" s="1"/>
  <c r="I5509" i="7"/>
  <c r="H5509" i="7"/>
  <c r="F5509" i="7"/>
  <c r="G5509" i="7" s="1"/>
  <c r="I5508" i="7"/>
  <c r="H5508" i="7"/>
  <c r="F5508" i="7"/>
  <c r="G5508" i="7" s="1"/>
  <c r="I5507" i="7"/>
  <c r="H5507" i="7"/>
  <c r="F5507" i="7"/>
  <c r="G5507" i="7" s="1"/>
  <c r="I5506" i="7"/>
  <c r="H5506" i="7"/>
  <c r="F5506" i="7"/>
  <c r="G5506" i="7" s="1"/>
  <c r="I5505" i="7"/>
  <c r="H5505" i="7"/>
  <c r="F5505" i="7"/>
  <c r="G5505" i="7" s="1"/>
  <c r="I5504" i="7"/>
  <c r="H5504" i="7"/>
  <c r="F5504" i="7"/>
  <c r="G5504" i="7" s="1"/>
  <c r="I5503" i="7"/>
  <c r="H5503" i="7"/>
  <c r="F5503" i="7"/>
  <c r="G5503" i="7" s="1"/>
  <c r="I5502" i="7"/>
  <c r="H5502" i="7"/>
  <c r="F5502" i="7"/>
  <c r="G5502" i="7" s="1"/>
  <c r="I5501" i="7"/>
  <c r="H5501" i="7"/>
  <c r="F5501" i="7"/>
  <c r="G5501" i="7" s="1"/>
  <c r="I5500" i="7"/>
  <c r="H5500" i="7"/>
  <c r="F5500" i="7"/>
  <c r="G5500" i="7" s="1"/>
  <c r="I5499" i="7"/>
  <c r="H5499" i="7"/>
  <c r="F5499" i="7"/>
  <c r="G5499" i="7" s="1"/>
  <c r="I5498" i="7"/>
  <c r="H5498" i="7"/>
  <c r="F5498" i="7"/>
  <c r="G5498" i="7" s="1"/>
  <c r="I5497" i="7"/>
  <c r="H5497" i="7"/>
  <c r="F5497" i="7"/>
  <c r="G5497" i="7" s="1"/>
  <c r="I5496" i="7"/>
  <c r="H5496" i="7"/>
  <c r="F5496" i="7"/>
  <c r="G5496" i="7" s="1"/>
  <c r="I5495" i="7"/>
  <c r="H5495" i="7"/>
  <c r="F5495" i="7"/>
  <c r="G5495" i="7" s="1"/>
  <c r="I5494" i="7"/>
  <c r="H5494" i="7"/>
  <c r="F5494" i="7"/>
  <c r="G5494" i="7" s="1"/>
  <c r="I5493" i="7"/>
  <c r="H5493" i="7"/>
  <c r="F5493" i="7"/>
  <c r="G5493" i="7" s="1"/>
  <c r="I5492" i="7"/>
  <c r="H5492" i="7"/>
  <c r="F5492" i="7"/>
  <c r="G5492" i="7" s="1"/>
  <c r="I5491" i="7"/>
  <c r="H5491" i="7"/>
  <c r="F5491" i="7"/>
  <c r="G5491" i="7" s="1"/>
  <c r="I5490" i="7"/>
  <c r="H5490" i="7"/>
  <c r="F5490" i="7"/>
  <c r="G5490" i="7" s="1"/>
  <c r="I5489" i="7"/>
  <c r="H5489" i="7"/>
  <c r="F5489" i="7"/>
  <c r="G5489" i="7" s="1"/>
  <c r="I5488" i="7"/>
  <c r="H5488" i="7"/>
  <c r="F5488" i="7"/>
  <c r="G5488" i="7" s="1"/>
  <c r="I5487" i="7"/>
  <c r="H5487" i="7"/>
  <c r="F5487" i="7"/>
  <c r="G5487" i="7" s="1"/>
  <c r="I5486" i="7"/>
  <c r="H5486" i="7"/>
  <c r="F5486" i="7"/>
  <c r="G5486" i="7" s="1"/>
  <c r="I5485" i="7"/>
  <c r="H5485" i="7"/>
  <c r="F5485" i="7"/>
  <c r="G5485" i="7" s="1"/>
  <c r="I5484" i="7"/>
  <c r="H5484" i="7"/>
  <c r="F5484" i="7"/>
  <c r="G5484" i="7" s="1"/>
  <c r="I5483" i="7"/>
  <c r="H5483" i="7"/>
  <c r="F5483" i="7"/>
  <c r="G5483" i="7" s="1"/>
  <c r="I5482" i="7"/>
  <c r="H5482" i="7"/>
  <c r="F5482" i="7"/>
  <c r="G5482" i="7" s="1"/>
  <c r="I5481" i="7"/>
  <c r="H5481" i="7"/>
  <c r="F5481" i="7"/>
  <c r="G5481" i="7" s="1"/>
  <c r="I5480" i="7"/>
  <c r="H5480" i="7"/>
  <c r="F5480" i="7"/>
  <c r="G5480" i="7" s="1"/>
  <c r="I5479" i="7"/>
  <c r="H5479" i="7"/>
  <c r="F5479" i="7"/>
  <c r="G5479" i="7" s="1"/>
  <c r="I5478" i="7"/>
  <c r="H5478" i="7"/>
  <c r="F5478" i="7"/>
  <c r="G5478" i="7" s="1"/>
  <c r="I5477" i="7"/>
  <c r="H5477" i="7"/>
  <c r="F5477" i="7"/>
  <c r="G5477" i="7" s="1"/>
  <c r="I5476" i="7"/>
  <c r="H5476" i="7"/>
  <c r="F5476" i="7"/>
  <c r="G5476" i="7" s="1"/>
  <c r="I5475" i="7"/>
  <c r="H5475" i="7"/>
  <c r="F5475" i="7"/>
  <c r="G5475" i="7" s="1"/>
  <c r="I5474" i="7"/>
  <c r="H5474" i="7"/>
  <c r="F5474" i="7"/>
  <c r="G5474" i="7" s="1"/>
  <c r="I5473" i="7"/>
  <c r="H5473" i="7"/>
  <c r="F5473" i="7"/>
  <c r="G5473" i="7" s="1"/>
  <c r="I5472" i="7"/>
  <c r="H5472" i="7"/>
  <c r="F5472" i="7"/>
  <c r="G5472" i="7" s="1"/>
  <c r="I5471" i="7"/>
  <c r="H5471" i="7"/>
  <c r="F5471" i="7"/>
  <c r="G5471" i="7" s="1"/>
  <c r="I5470" i="7"/>
  <c r="H5470" i="7"/>
  <c r="F5470" i="7"/>
  <c r="G5470" i="7" s="1"/>
  <c r="I5469" i="7"/>
  <c r="H5469" i="7"/>
  <c r="F5469" i="7"/>
  <c r="G5469" i="7" s="1"/>
  <c r="I5468" i="7"/>
  <c r="H5468" i="7"/>
  <c r="F5468" i="7"/>
  <c r="G5468" i="7" s="1"/>
  <c r="I5467" i="7"/>
  <c r="H5467" i="7"/>
  <c r="F5467" i="7"/>
  <c r="G5467" i="7" s="1"/>
  <c r="I5466" i="7"/>
  <c r="H5466" i="7"/>
  <c r="F5466" i="7"/>
  <c r="G5466" i="7" s="1"/>
  <c r="I5465" i="7"/>
  <c r="H5465" i="7"/>
  <c r="F5465" i="7"/>
  <c r="G5465" i="7" s="1"/>
  <c r="I5464" i="7"/>
  <c r="H5464" i="7"/>
  <c r="F5464" i="7"/>
  <c r="G5464" i="7" s="1"/>
  <c r="I5463" i="7"/>
  <c r="H5463" i="7"/>
  <c r="F5463" i="7"/>
  <c r="G5463" i="7" s="1"/>
  <c r="I5462" i="7"/>
  <c r="H5462" i="7"/>
  <c r="F5462" i="7"/>
  <c r="G5462" i="7" s="1"/>
  <c r="I5461" i="7"/>
  <c r="H5461" i="7"/>
  <c r="F5461" i="7"/>
  <c r="G5461" i="7" s="1"/>
  <c r="I5460" i="7"/>
  <c r="H5460" i="7"/>
  <c r="F5460" i="7"/>
  <c r="G5460" i="7" s="1"/>
  <c r="I5459" i="7"/>
  <c r="H5459" i="7"/>
  <c r="F5459" i="7"/>
  <c r="G5459" i="7" s="1"/>
  <c r="I5458" i="7"/>
  <c r="H5458" i="7"/>
  <c r="F5458" i="7"/>
  <c r="G5458" i="7" s="1"/>
  <c r="I5457" i="7"/>
  <c r="H5457" i="7"/>
  <c r="F5457" i="7"/>
  <c r="G5457" i="7" s="1"/>
  <c r="I5456" i="7"/>
  <c r="H5456" i="7"/>
  <c r="F5456" i="7"/>
  <c r="G5456" i="7" s="1"/>
  <c r="I5455" i="7"/>
  <c r="H5455" i="7"/>
  <c r="F5455" i="7"/>
  <c r="G5455" i="7" s="1"/>
  <c r="I5454" i="7"/>
  <c r="H5454" i="7"/>
  <c r="F5454" i="7"/>
  <c r="G5454" i="7" s="1"/>
  <c r="I5453" i="7"/>
  <c r="H5453" i="7"/>
  <c r="F5453" i="7"/>
  <c r="G5453" i="7" s="1"/>
  <c r="I5452" i="7"/>
  <c r="H5452" i="7"/>
  <c r="F5452" i="7"/>
  <c r="G5452" i="7" s="1"/>
  <c r="I5451" i="7"/>
  <c r="H5451" i="7"/>
  <c r="F5451" i="7"/>
  <c r="G5451" i="7" s="1"/>
  <c r="I5450" i="7"/>
  <c r="H5450" i="7"/>
  <c r="F5450" i="7"/>
  <c r="G5450" i="7" s="1"/>
  <c r="I5449" i="7"/>
  <c r="H5449" i="7"/>
  <c r="F5449" i="7"/>
  <c r="G5449" i="7" s="1"/>
  <c r="I5448" i="7"/>
  <c r="H5448" i="7"/>
  <c r="F5448" i="7"/>
  <c r="G5448" i="7" s="1"/>
  <c r="I5447" i="7"/>
  <c r="H5447" i="7"/>
  <c r="F5447" i="7"/>
  <c r="G5447" i="7" s="1"/>
  <c r="I5446" i="7"/>
  <c r="H5446" i="7"/>
  <c r="F5446" i="7"/>
  <c r="G5446" i="7" s="1"/>
  <c r="I5445" i="7"/>
  <c r="H5445" i="7"/>
  <c r="F5445" i="7"/>
  <c r="G5445" i="7" s="1"/>
  <c r="I5444" i="7"/>
  <c r="H5444" i="7"/>
  <c r="F5444" i="7"/>
  <c r="G5444" i="7" s="1"/>
  <c r="I5443" i="7"/>
  <c r="H5443" i="7"/>
  <c r="F5443" i="7"/>
  <c r="G5443" i="7" s="1"/>
  <c r="I5442" i="7"/>
  <c r="H5442" i="7"/>
  <c r="F5442" i="7"/>
  <c r="G5442" i="7" s="1"/>
  <c r="I5441" i="7"/>
  <c r="H5441" i="7"/>
  <c r="F5441" i="7"/>
  <c r="G5441" i="7" s="1"/>
  <c r="I5440" i="7"/>
  <c r="H5440" i="7"/>
  <c r="F5440" i="7"/>
  <c r="G5440" i="7" s="1"/>
  <c r="I5439" i="7"/>
  <c r="H5439" i="7"/>
  <c r="F5439" i="7"/>
  <c r="G5439" i="7" s="1"/>
  <c r="I5438" i="7"/>
  <c r="H5438" i="7"/>
  <c r="F5438" i="7"/>
  <c r="G5438" i="7" s="1"/>
  <c r="I5437" i="7"/>
  <c r="H5437" i="7"/>
  <c r="F5437" i="7"/>
  <c r="G5437" i="7" s="1"/>
  <c r="I5436" i="7"/>
  <c r="H5436" i="7"/>
  <c r="F5436" i="7"/>
  <c r="G5436" i="7" s="1"/>
  <c r="I5435" i="7"/>
  <c r="H5435" i="7"/>
  <c r="F5435" i="7"/>
  <c r="G5435" i="7" s="1"/>
  <c r="I5434" i="7"/>
  <c r="H5434" i="7"/>
  <c r="F5434" i="7"/>
  <c r="G5434" i="7" s="1"/>
  <c r="I5433" i="7"/>
  <c r="H5433" i="7"/>
  <c r="F5433" i="7"/>
  <c r="G5433" i="7" s="1"/>
  <c r="I5432" i="7"/>
  <c r="H5432" i="7"/>
  <c r="F5432" i="7"/>
  <c r="G5432" i="7" s="1"/>
  <c r="I5431" i="7"/>
  <c r="H5431" i="7"/>
  <c r="F5431" i="7"/>
  <c r="G5431" i="7" s="1"/>
  <c r="I5430" i="7"/>
  <c r="H5430" i="7"/>
  <c r="F5430" i="7"/>
  <c r="G5430" i="7" s="1"/>
  <c r="I5429" i="7"/>
  <c r="H5429" i="7"/>
  <c r="F5429" i="7"/>
  <c r="G5429" i="7" s="1"/>
  <c r="I5428" i="7"/>
  <c r="H5428" i="7"/>
  <c r="F5428" i="7"/>
  <c r="G5428" i="7" s="1"/>
  <c r="I5427" i="7"/>
  <c r="H5427" i="7"/>
  <c r="F5427" i="7"/>
  <c r="G5427" i="7" s="1"/>
  <c r="I5426" i="7"/>
  <c r="H5426" i="7"/>
  <c r="F5426" i="7"/>
  <c r="G5426" i="7" s="1"/>
  <c r="I5425" i="7"/>
  <c r="H5425" i="7"/>
  <c r="F5425" i="7"/>
  <c r="G5425" i="7" s="1"/>
  <c r="I5424" i="7"/>
  <c r="H5424" i="7"/>
  <c r="F5424" i="7"/>
  <c r="G5424" i="7" s="1"/>
  <c r="I5423" i="7"/>
  <c r="H5423" i="7"/>
  <c r="F5423" i="7"/>
  <c r="G5423" i="7" s="1"/>
  <c r="I5422" i="7"/>
  <c r="H5422" i="7"/>
  <c r="F5422" i="7"/>
  <c r="G5422" i="7" s="1"/>
  <c r="I5421" i="7"/>
  <c r="H5421" i="7"/>
  <c r="F5421" i="7"/>
  <c r="G5421" i="7" s="1"/>
  <c r="I5420" i="7"/>
  <c r="H5420" i="7"/>
  <c r="F5420" i="7"/>
  <c r="G5420" i="7" s="1"/>
  <c r="I5419" i="7"/>
  <c r="H5419" i="7"/>
  <c r="F5419" i="7"/>
  <c r="G5419" i="7" s="1"/>
  <c r="I5418" i="7"/>
  <c r="H5418" i="7"/>
  <c r="F5418" i="7"/>
  <c r="G5418" i="7" s="1"/>
  <c r="I5417" i="7"/>
  <c r="H5417" i="7"/>
  <c r="F5417" i="7"/>
  <c r="G5417" i="7" s="1"/>
  <c r="I5416" i="7"/>
  <c r="H5416" i="7"/>
  <c r="F5416" i="7"/>
  <c r="G5416" i="7" s="1"/>
  <c r="I5415" i="7"/>
  <c r="H5415" i="7"/>
  <c r="F5415" i="7"/>
  <c r="G5415" i="7" s="1"/>
  <c r="I5414" i="7"/>
  <c r="H5414" i="7"/>
  <c r="F5414" i="7"/>
  <c r="G5414" i="7" s="1"/>
  <c r="I5413" i="7"/>
  <c r="H5413" i="7"/>
  <c r="F5413" i="7"/>
  <c r="G5413" i="7" s="1"/>
  <c r="I5412" i="7"/>
  <c r="H5412" i="7"/>
  <c r="F5412" i="7"/>
  <c r="G5412" i="7" s="1"/>
  <c r="I5411" i="7"/>
  <c r="H5411" i="7"/>
  <c r="F5411" i="7"/>
  <c r="G5411" i="7" s="1"/>
  <c r="I5410" i="7"/>
  <c r="H5410" i="7"/>
  <c r="F5410" i="7"/>
  <c r="G5410" i="7" s="1"/>
  <c r="I5409" i="7"/>
  <c r="H5409" i="7"/>
  <c r="F5409" i="7"/>
  <c r="G5409" i="7" s="1"/>
  <c r="I5408" i="7"/>
  <c r="H5408" i="7"/>
  <c r="F5408" i="7"/>
  <c r="G5408" i="7" s="1"/>
  <c r="I5407" i="7"/>
  <c r="H5407" i="7"/>
  <c r="F5407" i="7"/>
  <c r="G5407" i="7" s="1"/>
  <c r="I5406" i="7"/>
  <c r="H5406" i="7"/>
  <c r="F5406" i="7"/>
  <c r="G5406" i="7" s="1"/>
  <c r="I5405" i="7"/>
  <c r="H5405" i="7"/>
  <c r="F5405" i="7"/>
  <c r="G5405" i="7" s="1"/>
  <c r="I5404" i="7"/>
  <c r="H5404" i="7"/>
  <c r="F5404" i="7"/>
  <c r="G5404" i="7" s="1"/>
  <c r="I5403" i="7"/>
  <c r="H5403" i="7"/>
  <c r="F5403" i="7"/>
  <c r="G5403" i="7" s="1"/>
  <c r="I5402" i="7"/>
  <c r="H5402" i="7"/>
  <c r="F5402" i="7"/>
  <c r="G5402" i="7" s="1"/>
  <c r="I5401" i="7"/>
  <c r="H5401" i="7"/>
  <c r="F5401" i="7"/>
  <c r="G5401" i="7" s="1"/>
  <c r="I5400" i="7"/>
  <c r="H5400" i="7"/>
  <c r="F5400" i="7"/>
  <c r="G5400" i="7" s="1"/>
  <c r="I5399" i="7"/>
  <c r="H5399" i="7"/>
  <c r="F5399" i="7"/>
  <c r="G5399" i="7" s="1"/>
  <c r="I5398" i="7"/>
  <c r="H5398" i="7"/>
  <c r="F5398" i="7"/>
  <c r="G5398" i="7" s="1"/>
  <c r="I5397" i="7"/>
  <c r="H5397" i="7"/>
  <c r="F5397" i="7"/>
  <c r="G5397" i="7" s="1"/>
  <c r="I5396" i="7"/>
  <c r="H5396" i="7"/>
  <c r="F5396" i="7"/>
  <c r="G5396" i="7" s="1"/>
  <c r="I5395" i="7"/>
  <c r="H5395" i="7"/>
  <c r="F5395" i="7"/>
  <c r="G5395" i="7" s="1"/>
  <c r="I5394" i="7"/>
  <c r="H5394" i="7"/>
  <c r="F5394" i="7"/>
  <c r="G5394" i="7" s="1"/>
  <c r="I5393" i="7"/>
  <c r="H5393" i="7"/>
  <c r="F5393" i="7"/>
  <c r="G5393" i="7" s="1"/>
  <c r="I5392" i="7"/>
  <c r="H5392" i="7"/>
  <c r="F5392" i="7"/>
  <c r="G5392" i="7" s="1"/>
  <c r="I5391" i="7"/>
  <c r="H5391" i="7"/>
  <c r="F5391" i="7"/>
  <c r="G5391" i="7" s="1"/>
  <c r="I5390" i="7"/>
  <c r="H5390" i="7"/>
  <c r="F5390" i="7"/>
  <c r="G5390" i="7" s="1"/>
  <c r="I5389" i="7"/>
  <c r="H5389" i="7"/>
  <c r="F5389" i="7"/>
  <c r="G5389" i="7" s="1"/>
  <c r="I5388" i="7"/>
  <c r="H5388" i="7"/>
  <c r="F5388" i="7"/>
  <c r="G5388" i="7" s="1"/>
  <c r="I5387" i="7"/>
  <c r="H5387" i="7"/>
  <c r="F5387" i="7"/>
  <c r="G5387" i="7" s="1"/>
  <c r="I5386" i="7"/>
  <c r="H5386" i="7"/>
  <c r="F5386" i="7"/>
  <c r="G5386" i="7" s="1"/>
  <c r="I5385" i="7"/>
  <c r="H5385" i="7"/>
  <c r="F5385" i="7"/>
  <c r="G5385" i="7" s="1"/>
  <c r="I5384" i="7"/>
  <c r="H5384" i="7"/>
  <c r="F5384" i="7"/>
  <c r="G5384" i="7" s="1"/>
  <c r="I5383" i="7"/>
  <c r="H5383" i="7"/>
  <c r="F5383" i="7"/>
  <c r="G5383" i="7" s="1"/>
  <c r="I5382" i="7"/>
  <c r="H5382" i="7"/>
  <c r="F5382" i="7"/>
  <c r="G5382" i="7" s="1"/>
  <c r="I5381" i="7"/>
  <c r="H5381" i="7"/>
  <c r="F5381" i="7"/>
  <c r="G5381" i="7" s="1"/>
  <c r="I5380" i="7"/>
  <c r="H5380" i="7"/>
  <c r="F5380" i="7"/>
  <c r="G5380" i="7" s="1"/>
  <c r="I5379" i="7"/>
  <c r="H5379" i="7"/>
  <c r="F5379" i="7"/>
  <c r="G5379" i="7" s="1"/>
  <c r="I5378" i="7"/>
  <c r="H5378" i="7"/>
  <c r="F5378" i="7"/>
  <c r="G5378" i="7" s="1"/>
  <c r="I5377" i="7"/>
  <c r="H5377" i="7"/>
  <c r="F5377" i="7"/>
  <c r="G5377" i="7" s="1"/>
  <c r="I5376" i="7"/>
  <c r="H5376" i="7"/>
  <c r="F5376" i="7"/>
  <c r="G5376" i="7" s="1"/>
  <c r="I5375" i="7"/>
  <c r="H5375" i="7"/>
  <c r="F5375" i="7"/>
  <c r="G5375" i="7" s="1"/>
  <c r="I5374" i="7"/>
  <c r="H5374" i="7"/>
  <c r="F5374" i="7"/>
  <c r="G5374" i="7" s="1"/>
  <c r="I5373" i="7"/>
  <c r="H5373" i="7"/>
  <c r="F5373" i="7"/>
  <c r="G5373" i="7" s="1"/>
  <c r="I5372" i="7"/>
  <c r="H5372" i="7"/>
  <c r="F5372" i="7"/>
  <c r="G5372" i="7" s="1"/>
  <c r="I5371" i="7"/>
  <c r="H5371" i="7"/>
  <c r="F5371" i="7"/>
  <c r="G5371" i="7" s="1"/>
  <c r="I5370" i="7"/>
  <c r="H5370" i="7"/>
  <c r="F5370" i="7"/>
  <c r="G5370" i="7" s="1"/>
  <c r="I5369" i="7"/>
  <c r="H5369" i="7"/>
  <c r="F5369" i="7"/>
  <c r="G5369" i="7" s="1"/>
  <c r="I5368" i="7"/>
  <c r="H5368" i="7"/>
  <c r="F5368" i="7"/>
  <c r="G5368" i="7" s="1"/>
  <c r="I5367" i="7"/>
  <c r="H5367" i="7"/>
  <c r="F5367" i="7"/>
  <c r="G5367" i="7" s="1"/>
  <c r="I5366" i="7"/>
  <c r="H5366" i="7"/>
  <c r="F5366" i="7"/>
  <c r="G5366" i="7" s="1"/>
  <c r="I5365" i="7"/>
  <c r="H5365" i="7"/>
  <c r="F5365" i="7"/>
  <c r="G5365" i="7" s="1"/>
  <c r="I5364" i="7"/>
  <c r="H5364" i="7"/>
  <c r="F5364" i="7"/>
  <c r="G5364" i="7" s="1"/>
  <c r="I5363" i="7"/>
  <c r="H5363" i="7"/>
  <c r="F5363" i="7"/>
  <c r="G5363" i="7" s="1"/>
  <c r="I5362" i="7"/>
  <c r="H5362" i="7"/>
  <c r="F5362" i="7"/>
  <c r="G5362" i="7" s="1"/>
  <c r="I5361" i="7"/>
  <c r="H5361" i="7"/>
  <c r="F5361" i="7"/>
  <c r="G5361" i="7" s="1"/>
  <c r="I5360" i="7"/>
  <c r="H5360" i="7"/>
  <c r="F5360" i="7"/>
  <c r="G5360" i="7" s="1"/>
  <c r="I5359" i="7"/>
  <c r="H5359" i="7"/>
  <c r="F5359" i="7"/>
  <c r="G5359" i="7" s="1"/>
  <c r="I5358" i="7"/>
  <c r="H5358" i="7"/>
  <c r="F5358" i="7"/>
  <c r="G5358" i="7" s="1"/>
  <c r="I5357" i="7"/>
  <c r="H5357" i="7"/>
  <c r="F5357" i="7"/>
  <c r="G5357" i="7" s="1"/>
  <c r="I5356" i="7"/>
  <c r="H5356" i="7"/>
  <c r="F5356" i="7"/>
  <c r="G5356" i="7" s="1"/>
  <c r="I5355" i="7"/>
  <c r="H5355" i="7"/>
  <c r="F5355" i="7"/>
  <c r="G5355" i="7" s="1"/>
  <c r="I5354" i="7"/>
  <c r="H5354" i="7"/>
  <c r="F5354" i="7"/>
  <c r="G5354" i="7" s="1"/>
  <c r="I5353" i="7"/>
  <c r="H5353" i="7"/>
  <c r="F5353" i="7"/>
  <c r="G5353" i="7" s="1"/>
  <c r="I5352" i="7"/>
  <c r="H5352" i="7"/>
  <c r="F5352" i="7"/>
  <c r="G5352" i="7" s="1"/>
  <c r="I5351" i="7"/>
  <c r="H5351" i="7"/>
  <c r="F5351" i="7"/>
  <c r="G5351" i="7" s="1"/>
  <c r="I5350" i="7"/>
  <c r="H5350" i="7"/>
  <c r="F5350" i="7"/>
  <c r="G5350" i="7" s="1"/>
  <c r="I5349" i="7"/>
  <c r="H5349" i="7"/>
  <c r="F5349" i="7"/>
  <c r="G5349" i="7" s="1"/>
  <c r="I5348" i="7"/>
  <c r="H5348" i="7"/>
  <c r="F5348" i="7"/>
  <c r="G5348" i="7" s="1"/>
  <c r="I5347" i="7"/>
  <c r="H5347" i="7"/>
  <c r="F5347" i="7"/>
  <c r="G5347" i="7" s="1"/>
  <c r="I5346" i="7"/>
  <c r="H5346" i="7"/>
  <c r="F5346" i="7"/>
  <c r="G5346" i="7" s="1"/>
  <c r="I5345" i="7"/>
  <c r="H5345" i="7"/>
  <c r="F5345" i="7"/>
  <c r="G5345" i="7" s="1"/>
  <c r="I5344" i="7"/>
  <c r="H5344" i="7"/>
  <c r="F5344" i="7"/>
  <c r="G5344" i="7" s="1"/>
  <c r="I5343" i="7"/>
  <c r="H5343" i="7"/>
  <c r="F5343" i="7"/>
  <c r="G5343" i="7" s="1"/>
  <c r="I5342" i="7"/>
  <c r="H5342" i="7"/>
  <c r="F5342" i="7"/>
  <c r="G5342" i="7" s="1"/>
  <c r="I5341" i="7"/>
  <c r="H5341" i="7"/>
  <c r="F5341" i="7"/>
  <c r="G5341" i="7" s="1"/>
  <c r="I5340" i="7"/>
  <c r="H5340" i="7"/>
  <c r="F5340" i="7"/>
  <c r="G5340" i="7" s="1"/>
  <c r="I5339" i="7"/>
  <c r="H5339" i="7"/>
  <c r="F5339" i="7"/>
  <c r="G5339" i="7" s="1"/>
  <c r="I5338" i="7"/>
  <c r="H5338" i="7"/>
  <c r="F5338" i="7"/>
  <c r="G5338" i="7" s="1"/>
  <c r="I5337" i="7"/>
  <c r="H5337" i="7"/>
  <c r="F5337" i="7"/>
  <c r="G5337" i="7" s="1"/>
  <c r="I5336" i="7"/>
  <c r="H5336" i="7"/>
  <c r="F5336" i="7"/>
  <c r="G5336" i="7" s="1"/>
  <c r="I5335" i="7"/>
  <c r="H5335" i="7"/>
  <c r="F5335" i="7"/>
  <c r="G5335" i="7" s="1"/>
  <c r="I5334" i="7"/>
  <c r="H5334" i="7"/>
  <c r="F5334" i="7"/>
  <c r="G5334" i="7" s="1"/>
  <c r="I5333" i="7"/>
  <c r="H5333" i="7"/>
  <c r="F5333" i="7"/>
  <c r="G5333" i="7" s="1"/>
  <c r="I5332" i="7"/>
  <c r="H5332" i="7"/>
  <c r="F5332" i="7"/>
  <c r="G5332" i="7" s="1"/>
  <c r="I5331" i="7"/>
  <c r="H5331" i="7"/>
  <c r="F5331" i="7"/>
  <c r="G5331" i="7" s="1"/>
  <c r="I5330" i="7"/>
  <c r="H5330" i="7"/>
  <c r="F5330" i="7"/>
  <c r="G5330" i="7" s="1"/>
  <c r="I5329" i="7"/>
  <c r="H5329" i="7"/>
  <c r="F5329" i="7"/>
  <c r="G5329" i="7" s="1"/>
  <c r="I5328" i="7"/>
  <c r="H5328" i="7"/>
  <c r="F5328" i="7"/>
  <c r="G5328" i="7" s="1"/>
  <c r="I5327" i="7"/>
  <c r="H5327" i="7"/>
  <c r="F5327" i="7"/>
  <c r="G5327" i="7" s="1"/>
  <c r="I5326" i="7"/>
  <c r="H5326" i="7"/>
  <c r="F5326" i="7"/>
  <c r="G5326" i="7" s="1"/>
  <c r="I5325" i="7"/>
  <c r="H5325" i="7"/>
  <c r="F5325" i="7"/>
  <c r="G5325" i="7" s="1"/>
  <c r="I5324" i="7"/>
  <c r="H5324" i="7"/>
  <c r="F5324" i="7"/>
  <c r="G5324" i="7" s="1"/>
  <c r="I5323" i="7"/>
  <c r="H5323" i="7"/>
  <c r="F5323" i="7"/>
  <c r="G5323" i="7" s="1"/>
  <c r="I5322" i="7"/>
  <c r="H5322" i="7"/>
  <c r="F5322" i="7"/>
  <c r="G5322" i="7" s="1"/>
  <c r="I5321" i="7"/>
  <c r="H5321" i="7"/>
  <c r="F5321" i="7"/>
  <c r="G5321" i="7" s="1"/>
  <c r="I5320" i="7"/>
  <c r="H5320" i="7"/>
  <c r="F5320" i="7"/>
  <c r="G5320" i="7" s="1"/>
  <c r="I5319" i="7"/>
  <c r="H5319" i="7"/>
  <c r="F5319" i="7"/>
  <c r="G5319" i="7" s="1"/>
  <c r="I5318" i="7"/>
  <c r="H5318" i="7"/>
  <c r="F5318" i="7"/>
  <c r="G5318" i="7" s="1"/>
  <c r="I5317" i="7"/>
  <c r="H5317" i="7"/>
  <c r="F5317" i="7"/>
  <c r="G5317" i="7" s="1"/>
  <c r="I5316" i="7"/>
  <c r="H5316" i="7"/>
  <c r="F5316" i="7"/>
  <c r="G5316" i="7" s="1"/>
  <c r="I5315" i="7"/>
  <c r="H5315" i="7"/>
  <c r="F5315" i="7"/>
  <c r="G5315" i="7" s="1"/>
  <c r="I5314" i="7"/>
  <c r="H5314" i="7"/>
  <c r="F5314" i="7"/>
  <c r="G5314" i="7" s="1"/>
  <c r="I5313" i="7"/>
  <c r="H5313" i="7"/>
  <c r="F5313" i="7"/>
  <c r="G5313" i="7" s="1"/>
  <c r="I5312" i="7"/>
  <c r="H5312" i="7"/>
  <c r="F5312" i="7"/>
  <c r="G5312" i="7" s="1"/>
  <c r="I5311" i="7"/>
  <c r="H5311" i="7"/>
  <c r="F5311" i="7"/>
  <c r="G5311" i="7" s="1"/>
  <c r="I5310" i="7"/>
  <c r="H5310" i="7"/>
  <c r="F5310" i="7"/>
  <c r="G5310" i="7" s="1"/>
  <c r="I5309" i="7"/>
  <c r="H5309" i="7"/>
  <c r="F5309" i="7"/>
  <c r="G5309" i="7" s="1"/>
  <c r="I5308" i="7"/>
  <c r="H5308" i="7"/>
  <c r="F5308" i="7"/>
  <c r="G5308" i="7" s="1"/>
  <c r="I5307" i="7"/>
  <c r="H5307" i="7"/>
  <c r="F5307" i="7"/>
  <c r="G5307" i="7" s="1"/>
  <c r="I5306" i="7"/>
  <c r="H5306" i="7"/>
  <c r="F5306" i="7"/>
  <c r="G5306" i="7" s="1"/>
  <c r="I5305" i="7"/>
  <c r="H5305" i="7"/>
  <c r="F5305" i="7"/>
  <c r="G5305" i="7" s="1"/>
  <c r="I5304" i="7"/>
  <c r="H5304" i="7"/>
  <c r="F5304" i="7"/>
  <c r="G5304" i="7" s="1"/>
  <c r="I5303" i="7"/>
  <c r="H5303" i="7"/>
  <c r="F5303" i="7"/>
  <c r="G5303" i="7" s="1"/>
  <c r="I5302" i="7"/>
  <c r="H5302" i="7"/>
  <c r="F5302" i="7"/>
  <c r="G5302" i="7" s="1"/>
  <c r="I5301" i="7"/>
  <c r="H5301" i="7"/>
  <c r="F5301" i="7"/>
  <c r="G5301" i="7" s="1"/>
  <c r="I5300" i="7"/>
  <c r="H5300" i="7"/>
  <c r="F5300" i="7"/>
  <c r="G5300" i="7" s="1"/>
  <c r="I5299" i="7"/>
  <c r="H5299" i="7"/>
  <c r="F5299" i="7"/>
  <c r="G5299" i="7" s="1"/>
  <c r="I5298" i="7"/>
  <c r="H5298" i="7"/>
  <c r="F5298" i="7"/>
  <c r="G5298" i="7" s="1"/>
  <c r="I5297" i="7"/>
  <c r="H5297" i="7"/>
  <c r="F5297" i="7"/>
  <c r="G5297" i="7" s="1"/>
  <c r="I5296" i="7"/>
  <c r="H5296" i="7"/>
  <c r="F5296" i="7"/>
  <c r="G5296" i="7" s="1"/>
  <c r="I5295" i="7"/>
  <c r="H5295" i="7"/>
  <c r="F5295" i="7"/>
  <c r="G5295" i="7" s="1"/>
  <c r="I5294" i="7"/>
  <c r="H5294" i="7"/>
  <c r="F5294" i="7"/>
  <c r="G5294" i="7" s="1"/>
  <c r="I5293" i="7"/>
  <c r="H5293" i="7"/>
  <c r="F5293" i="7"/>
  <c r="G5293" i="7" s="1"/>
  <c r="I5292" i="7"/>
  <c r="H5292" i="7"/>
  <c r="F5292" i="7"/>
  <c r="G5292" i="7" s="1"/>
  <c r="I5291" i="7"/>
  <c r="H5291" i="7"/>
  <c r="F5291" i="7"/>
  <c r="G5291" i="7" s="1"/>
  <c r="I5290" i="7"/>
  <c r="H5290" i="7"/>
  <c r="F5290" i="7"/>
  <c r="G5290" i="7" s="1"/>
  <c r="I5289" i="7"/>
  <c r="H5289" i="7"/>
  <c r="F5289" i="7"/>
  <c r="G5289" i="7" s="1"/>
  <c r="I5288" i="7"/>
  <c r="H5288" i="7"/>
  <c r="F5288" i="7"/>
  <c r="G5288" i="7" s="1"/>
  <c r="I5287" i="7"/>
  <c r="H5287" i="7"/>
  <c r="F5287" i="7"/>
  <c r="G5287" i="7" s="1"/>
  <c r="I5286" i="7"/>
  <c r="H5286" i="7"/>
  <c r="F5286" i="7"/>
  <c r="G5286" i="7" s="1"/>
  <c r="I5285" i="7"/>
  <c r="H5285" i="7"/>
  <c r="F5285" i="7"/>
  <c r="G5285" i="7" s="1"/>
  <c r="I5284" i="7"/>
  <c r="H5284" i="7"/>
  <c r="F5284" i="7"/>
  <c r="G5284" i="7" s="1"/>
  <c r="I5283" i="7"/>
  <c r="H5283" i="7"/>
  <c r="F5283" i="7"/>
  <c r="G5283" i="7" s="1"/>
  <c r="I5282" i="7"/>
  <c r="H5282" i="7"/>
  <c r="F5282" i="7"/>
  <c r="G5282" i="7" s="1"/>
  <c r="I5281" i="7"/>
  <c r="H5281" i="7"/>
  <c r="F5281" i="7"/>
  <c r="G5281" i="7" s="1"/>
  <c r="I5280" i="7"/>
  <c r="H5280" i="7"/>
  <c r="F5280" i="7"/>
  <c r="G5280" i="7" s="1"/>
  <c r="I5279" i="7"/>
  <c r="H5279" i="7"/>
  <c r="F5279" i="7"/>
  <c r="G5279" i="7" s="1"/>
  <c r="I5278" i="7"/>
  <c r="H5278" i="7"/>
  <c r="F5278" i="7"/>
  <c r="G5278" i="7" s="1"/>
  <c r="I5277" i="7"/>
  <c r="H5277" i="7"/>
  <c r="F5277" i="7"/>
  <c r="G5277" i="7" s="1"/>
  <c r="I5276" i="7"/>
  <c r="H5276" i="7"/>
  <c r="F5276" i="7"/>
  <c r="G5276" i="7" s="1"/>
  <c r="I5275" i="7"/>
  <c r="H5275" i="7"/>
  <c r="F5275" i="7"/>
  <c r="G5275" i="7" s="1"/>
  <c r="I5274" i="7"/>
  <c r="H5274" i="7"/>
  <c r="F5274" i="7"/>
  <c r="G5274" i="7" s="1"/>
  <c r="I5273" i="7"/>
  <c r="H5273" i="7"/>
  <c r="F5273" i="7"/>
  <c r="G5273" i="7" s="1"/>
  <c r="I5272" i="7"/>
  <c r="H5272" i="7"/>
  <c r="F5272" i="7"/>
  <c r="G5272" i="7" s="1"/>
  <c r="I5271" i="7"/>
  <c r="H5271" i="7"/>
  <c r="F5271" i="7"/>
  <c r="G5271" i="7" s="1"/>
  <c r="I5270" i="7"/>
  <c r="H5270" i="7"/>
  <c r="F5270" i="7"/>
  <c r="G5270" i="7" s="1"/>
  <c r="I5269" i="7"/>
  <c r="H5269" i="7"/>
  <c r="F5269" i="7"/>
  <c r="G5269" i="7" s="1"/>
  <c r="I5268" i="7"/>
  <c r="H5268" i="7"/>
  <c r="F5268" i="7"/>
  <c r="G5268" i="7" s="1"/>
  <c r="I5267" i="7"/>
  <c r="H5267" i="7"/>
  <c r="F5267" i="7"/>
  <c r="G5267" i="7" s="1"/>
  <c r="I5266" i="7"/>
  <c r="H5266" i="7"/>
  <c r="F5266" i="7"/>
  <c r="G5266" i="7" s="1"/>
  <c r="I5265" i="7"/>
  <c r="H5265" i="7"/>
  <c r="F5265" i="7"/>
  <c r="G5265" i="7" s="1"/>
  <c r="I5264" i="7"/>
  <c r="H5264" i="7"/>
  <c r="F5264" i="7"/>
  <c r="G5264" i="7" s="1"/>
  <c r="I5263" i="7"/>
  <c r="H5263" i="7"/>
  <c r="F5263" i="7"/>
  <c r="G5263" i="7" s="1"/>
  <c r="I5262" i="7"/>
  <c r="H5262" i="7"/>
  <c r="F5262" i="7"/>
  <c r="G5262" i="7" s="1"/>
  <c r="I5261" i="7"/>
  <c r="H5261" i="7"/>
  <c r="F5261" i="7"/>
  <c r="G5261" i="7" s="1"/>
  <c r="I5260" i="7"/>
  <c r="H5260" i="7"/>
  <c r="F5260" i="7"/>
  <c r="G5260" i="7" s="1"/>
  <c r="I5259" i="7"/>
  <c r="H5259" i="7"/>
  <c r="F5259" i="7"/>
  <c r="G5259" i="7" s="1"/>
  <c r="I5258" i="7"/>
  <c r="H5258" i="7"/>
  <c r="F5258" i="7"/>
  <c r="G5258" i="7" s="1"/>
  <c r="I5257" i="7"/>
  <c r="H5257" i="7"/>
  <c r="F5257" i="7"/>
  <c r="G5257" i="7" s="1"/>
  <c r="I5256" i="7"/>
  <c r="H5256" i="7"/>
  <c r="F5256" i="7"/>
  <c r="G5256" i="7" s="1"/>
  <c r="I5255" i="7"/>
  <c r="H5255" i="7"/>
  <c r="F5255" i="7"/>
  <c r="G5255" i="7" s="1"/>
  <c r="I5254" i="7"/>
  <c r="H5254" i="7"/>
  <c r="F5254" i="7"/>
  <c r="G5254" i="7" s="1"/>
  <c r="I5253" i="7"/>
  <c r="H5253" i="7"/>
  <c r="F5253" i="7"/>
  <c r="G5253" i="7" s="1"/>
  <c r="I5252" i="7"/>
  <c r="H5252" i="7"/>
  <c r="F5252" i="7"/>
  <c r="G5252" i="7" s="1"/>
  <c r="I5251" i="7"/>
  <c r="H5251" i="7"/>
  <c r="F5251" i="7"/>
  <c r="G5251" i="7" s="1"/>
  <c r="I5250" i="7"/>
  <c r="H5250" i="7"/>
  <c r="F5250" i="7"/>
  <c r="G5250" i="7" s="1"/>
  <c r="I5249" i="7"/>
  <c r="H5249" i="7"/>
  <c r="F5249" i="7"/>
  <c r="G5249" i="7" s="1"/>
  <c r="I5248" i="7"/>
  <c r="H5248" i="7"/>
  <c r="F5248" i="7"/>
  <c r="G5248" i="7" s="1"/>
  <c r="I5247" i="7"/>
  <c r="H5247" i="7"/>
  <c r="F5247" i="7"/>
  <c r="G5247" i="7" s="1"/>
  <c r="I5246" i="7"/>
  <c r="H5246" i="7"/>
  <c r="F5246" i="7"/>
  <c r="G5246" i="7" s="1"/>
  <c r="I5245" i="7"/>
  <c r="H5245" i="7"/>
  <c r="F5245" i="7"/>
  <c r="G5245" i="7" s="1"/>
  <c r="I5244" i="7"/>
  <c r="H5244" i="7"/>
  <c r="F5244" i="7"/>
  <c r="G5244" i="7" s="1"/>
  <c r="I5243" i="7"/>
  <c r="H5243" i="7"/>
  <c r="F5243" i="7"/>
  <c r="G5243" i="7" s="1"/>
  <c r="I5242" i="7"/>
  <c r="H5242" i="7"/>
  <c r="F5242" i="7"/>
  <c r="G5242" i="7" s="1"/>
  <c r="I5241" i="7"/>
  <c r="H5241" i="7"/>
  <c r="F5241" i="7"/>
  <c r="G5241" i="7" s="1"/>
  <c r="I5240" i="7"/>
  <c r="H5240" i="7"/>
  <c r="F5240" i="7"/>
  <c r="G5240" i="7" s="1"/>
  <c r="I5239" i="7"/>
  <c r="H5239" i="7"/>
  <c r="F5239" i="7"/>
  <c r="G5239" i="7" s="1"/>
  <c r="I5238" i="7"/>
  <c r="H5238" i="7"/>
  <c r="F5238" i="7"/>
  <c r="G5238" i="7" s="1"/>
  <c r="I5237" i="7"/>
  <c r="H5237" i="7"/>
  <c r="F5237" i="7"/>
  <c r="G5237" i="7" s="1"/>
  <c r="I5236" i="7"/>
  <c r="H5236" i="7"/>
  <c r="F5236" i="7"/>
  <c r="G5236" i="7" s="1"/>
  <c r="I5235" i="7"/>
  <c r="H5235" i="7"/>
  <c r="F5235" i="7"/>
  <c r="G5235" i="7" s="1"/>
  <c r="I5234" i="7"/>
  <c r="H5234" i="7"/>
  <c r="F5234" i="7"/>
  <c r="G5234" i="7" s="1"/>
  <c r="I5233" i="7"/>
  <c r="H5233" i="7"/>
  <c r="F5233" i="7"/>
  <c r="G5233" i="7" s="1"/>
  <c r="I5232" i="7"/>
  <c r="H5232" i="7"/>
  <c r="F5232" i="7"/>
  <c r="G5232" i="7" s="1"/>
  <c r="I5231" i="7"/>
  <c r="H5231" i="7"/>
  <c r="F5231" i="7"/>
  <c r="G5231" i="7" s="1"/>
  <c r="I5230" i="7"/>
  <c r="H5230" i="7"/>
  <c r="F5230" i="7"/>
  <c r="G5230" i="7" s="1"/>
  <c r="I5229" i="7"/>
  <c r="H5229" i="7"/>
  <c r="F5229" i="7"/>
  <c r="G5229" i="7" s="1"/>
  <c r="I5228" i="7"/>
  <c r="H5228" i="7"/>
  <c r="F5228" i="7"/>
  <c r="G5228" i="7" s="1"/>
  <c r="I5227" i="7"/>
  <c r="H5227" i="7"/>
  <c r="F5227" i="7"/>
  <c r="G5227" i="7" s="1"/>
  <c r="I5226" i="7"/>
  <c r="H5226" i="7"/>
  <c r="F5226" i="7"/>
  <c r="G5226" i="7" s="1"/>
  <c r="I5225" i="7"/>
  <c r="H5225" i="7"/>
  <c r="F5225" i="7"/>
  <c r="G5225" i="7" s="1"/>
  <c r="I5224" i="7"/>
  <c r="H5224" i="7"/>
  <c r="F5224" i="7"/>
  <c r="G5224" i="7" s="1"/>
  <c r="I5223" i="7"/>
  <c r="H5223" i="7"/>
  <c r="F5223" i="7"/>
  <c r="G5223" i="7" s="1"/>
  <c r="I5222" i="7"/>
  <c r="H5222" i="7"/>
  <c r="F5222" i="7"/>
  <c r="G5222" i="7" s="1"/>
  <c r="I5221" i="7"/>
  <c r="H5221" i="7"/>
  <c r="F5221" i="7"/>
  <c r="G5221" i="7" s="1"/>
  <c r="I5220" i="7"/>
  <c r="H5220" i="7"/>
  <c r="F5220" i="7"/>
  <c r="G5220" i="7" s="1"/>
  <c r="I5219" i="7"/>
  <c r="H5219" i="7"/>
  <c r="F5219" i="7"/>
  <c r="G5219" i="7" s="1"/>
  <c r="I5218" i="7"/>
  <c r="H5218" i="7"/>
  <c r="F5218" i="7"/>
  <c r="G5218" i="7" s="1"/>
  <c r="I5217" i="7"/>
  <c r="H5217" i="7"/>
  <c r="F5217" i="7"/>
  <c r="G5217" i="7" s="1"/>
  <c r="I5216" i="7"/>
  <c r="H5216" i="7"/>
  <c r="F5216" i="7"/>
  <c r="G5216" i="7" s="1"/>
  <c r="I5215" i="7"/>
  <c r="H5215" i="7"/>
  <c r="F5215" i="7"/>
  <c r="G5215" i="7" s="1"/>
  <c r="I5214" i="7"/>
  <c r="H5214" i="7"/>
  <c r="F5214" i="7"/>
  <c r="G5214" i="7" s="1"/>
  <c r="I5213" i="7"/>
  <c r="H5213" i="7"/>
  <c r="F5213" i="7"/>
  <c r="G5213" i="7" s="1"/>
  <c r="I5212" i="7"/>
  <c r="H5212" i="7"/>
  <c r="F5212" i="7"/>
  <c r="G5212" i="7" s="1"/>
  <c r="I5211" i="7"/>
  <c r="H5211" i="7"/>
  <c r="F5211" i="7"/>
  <c r="G5211" i="7" s="1"/>
  <c r="I5210" i="7"/>
  <c r="H5210" i="7"/>
  <c r="F5210" i="7"/>
  <c r="G5210" i="7" s="1"/>
  <c r="I5209" i="7"/>
  <c r="H5209" i="7"/>
  <c r="F5209" i="7"/>
  <c r="G5209" i="7" s="1"/>
  <c r="I5208" i="7"/>
  <c r="H5208" i="7"/>
  <c r="F5208" i="7"/>
  <c r="G5208" i="7" s="1"/>
  <c r="I5207" i="7"/>
  <c r="H5207" i="7"/>
  <c r="F5207" i="7"/>
  <c r="G5207" i="7" s="1"/>
  <c r="I5206" i="7"/>
  <c r="H5206" i="7"/>
  <c r="F5206" i="7"/>
  <c r="G5206" i="7" s="1"/>
  <c r="I5205" i="7"/>
  <c r="H5205" i="7"/>
  <c r="F5205" i="7"/>
  <c r="G5205" i="7" s="1"/>
  <c r="I5204" i="7"/>
  <c r="H5204" i="7"/>
  <c r="F5204" i="7"/>
  <c r="G5204" i="7" s="1"/>
  <c r="I5203" i="7"/>
  <c r="H5203" i="7"/>
  <c r="F5203" i="7"/>
  <c r="G5203" i="7" s="1"/>
  <c r="I5202" i="7"/>
  <c r="H5202" i="7"/>
  <c r="F5202" i="7"/>
  <c r="G5202" i="7" s="1"/>
  <c r="I5201" i="7"/>
  <c r="H5201" i="7"/>
  <c r="F5201" i="7"/>
  <c r="G5201" i="7" s="1"/>
  <c r="I5200" i="7"/>
  <c r="H5200" i="7"/>
  <c r="F5200" i="7"/>
  <c r="G5200" i="7" s="1"/>
  <c r="I5199" i="7"/>
  <c r="H5199" i="7"/>
  <c r="F5199" i="7"/>
  <c r="G5199" i="7" s="1"/>
  <c r="I5198" i="7"/>
  <c r="H5198" i="7"/>
  <c r="F5198" i="7"/>
  <c r="G5198" i="7" s="1"/>
  <c r="I5197" i="7"/>
  <c r="H5197" i="7"/>
  <c r="F5197" i="7"/>
  <c r="G5197" i="7" s="1"/>
  <c r="I5196" i="7"/>
  <c r="H5196" i="7"/>
  <c r="F5196" i="7"/>
  <c r="G5196" i="7" s="1"/>
  <c r="I5195" i="7"/>
  <c r="H5195" i="7"/>
  <c r="F5195" i="7"/>
  <c r="G5195" i="7" s="1"/>
  <c r="I5194" i="7"/>
  <c r="H5194" i="7"/>
  <c r="F5194" i="7"/>
  <c r="G5194" i="7" s="1"/>
  <c r="I5193" i="7"/>
  <c r="H5193" i="7"/>
  <c r="F5193" i="7"/>
  <c r="G5193" i="7" s="1"/>
  <c r="I5192" i="7"/>
  <c r="H5192" i="7"/>
  <c r="F5192" i="7"/>
  <c r="G5192" i="7" s="1"/>
  <c r="I5191" i="7"/>
  <c r="H5191" i="7"/>
  <c r="F5191" i="7"/>
  <c r="G5191" i="7" s="1"/>
  <c r="I5190" i="7"/>
  <c r="H5190" i="7"/>
  <c r="F5190" i="7"/>
  <c r="G5190" i="7" s="1"/>
  <c r="I5189" i="7"/>
  <c r="H5189" i="7"/>
  <c r="F5189" i="7"/>
  <c r="G5189" i="7" s="1"/>
  <c r="I5188" i="7"/>
  <c r="H5188" i="7"/>
  <c r="F5188" i="7"/>
  <c r="G5188" i="7" s="1"/>
  <c r="I5187" i="7"/>
  <c r="H5187" i="7"/>
  <c r="F5187" i="7"/>
  <c r="G5187" i="7" s="1"/>
  <c r="I5186" i="7"/>
  <c r="H5186" i="7"/>
  <c r="F5186" i="7"/>
  <c r="G5186" i="7" s="1"/>
  <c r="I5185" i="7"/>
  <c r="H5185" i="7"/>
  <c r="F5185" i="7"/>
  <c r="G5185" i="7" s="1"/>
  <c r="I5184" i="7"/>
  <c r="H5184" i="7"/>
  <c r="F5184" i="7"/>
  <c r="G5184" i="7" s="1"/>
  <c r="I5183" i="7"/>
  <c r="H5183" i="7"/>
  <c r="F5183" i="7"/>
  <c r="G5183" i="7" s="1"/>
  <c r="I5182" i="7"/>
  <c r="H5182" i="7"/>
  <c r="F5182" i="7"/>
  <c r="G5182" i="7" s="1"/>
  <c r="I5181" i="7"/>
  <c r="H5181" i="7"/>
  <c r="F5181" i="7"/>
  <c r="G5181" i="7" s="1"/>
  <c r="I5180" i="7"/>
  <c r="H5180" i="7"/>
  <c r="F5180" i="7"/>
  <c r="G5180" i="7" s="1"/>
  <c r="I5179" i="7"/>
  <c r="H5179" i="7"/>
  <c r="F5179" i="7"/>
  <c r="G5179" i="7" s="1"/>
  <c r="I5178" i="7"/>
  <c r="H5178" i="7"/>
  <c r="F5178" i="7"/>
  <c r="G5178" i="7" s="1"/>
  <c r="I5177" i="7"/>
  <c r="H5177" i="7"/>
  <c r="F5177" i="7"/>
  <c r="G5177" i="7" s="1"/>
  <c r="I5176" i="7"/>
  <c r="H5176" i="7"/>
  <c r="F5176" i="7"/>
  <c r="G5176" i="7" s="1"/>
  <c r="I5175" i="7"/>
  <c r="H5175" i="7"/>
  <c r="F5175" i="7"/>
  <c r="G5175" i="7" s="1"/>
  <c r="I5174" i="7"/>
  <c r="H5174" i="7"/>
  <c r="F5174" i="7"/>
  <c r="G5174" i="7" s="1"/>
  <c r="I5173" i="7"/>
  <c r="H5173" i="7"/>
  <c r="F5173" i="7"/>
  <c r="G5173" i="7" s="1"/>
  <c r="I5172" i="7"/>
  <c r="H5172" i="7"/>
  <c r="F5172" i="7"/>
  <c r="G5172" i="7" s="1"/>
  <c r="I5171" i="7"/>
  <c r="H5171" i="7"/>
  <c r="F5171" i="7"/>
  <c r="G5171" i="7" s="1"/>
  <c r="I5170" i="7"/>
  <c r="H5170" i="7"/>
  <c r="F5170" i="7"/>
  <c r="G5170" i="7" s="1"/>
  <c r="I5169" i="7"/>
  <c r="H5169" i="7"/>
  <c r="F5169" i="7"/>
  <c r="G5169" i="7" s="1"/>
  <c r="I5168" i="7"/>
  <c r="H5168" i="7"/>
  <c r="F5168" i="7"/>
  <c r="G5168" i="7" s="1"/>
  <c r="I5167" i="7"/>
  <c r="H5167" i="7"/>
  <c r="F5167" i="7"/>
  <c r="G5167" i="7" s="1"/>
  <c r="I5166" i="7"/>
  <c r="H5166" i="7"/>
  <c r="F5166" i="7"/>
  <c r="G5166" i="7" s="1"/>
  <c r="I5165" i="7"/>
  <c r="H5165" i="7"/>
  <c r="F5165" i="7"/>
  <c r="G5165" i="7" s="1"/>
  <c r="I5164" i="7"/>
  <c r="H5164" i="7"/>
  <c r="F5164" i="7"/>
  <c r="G5164" i="7" s="1"/>
  <c r="I5163" i="7"/>
  <c r="H5163" i="7"/>
  <c r="F5163" i="7"/>
  <c r="G5163" i="7" s="1"/>
  <c r="I5162" i="7"/>
  <c r="H5162" i="7"/>
  <c r="F5162" i="7"/>
  <c r="G5162" i="7" s="1"/>
  <c r="I5161" i="7"/>
  <c r="H5161" i="7"/>
  <c r="F5161" i="7"/>
  <c r="G5161" i="7" s="1"/>
  <c r="I5160" i="7"/>
  <c r="H5160" i="7"/>
  <c r="F5160" i="7"/>
  <c r="G5160" i="7" s="1"/>
  <c r="I5159" i="7"/>
  <c r="H5159" i="7"/>
  <c r="F5159" i="7"/>
  <c r="G5159" i="7" s="1"/>
  <c r="I5158" i="7"/>
  <c r="H5158" i="7"/>
  <c r="F5158" i="7"/>
  <c r="G5158" i="7" s="1"/>
  <c r="I5157" i="7"/>
  <c r="H5157" i="7"/>
  <c r="F5157" i="7"/>
  <c r="G5157" i="7" s="1"/>
  <c r="I5156" i="7"/>
  <c r="H5156" i="7"/>
  <c r="F5156" i="7"/>
  <c r="G5156" i="7" s="1"/>
  <c r="I5155" i="7"/>
  <c r="H5155" i="7"/>
  <c r="F5155" i="7"/>
  <c r="G5155" i="7" s="1"/>
  <c r="I5154" i="7"/>
  <c r="H5154" i="7"/>
  <c r="F5154" i="7"/>
  <c r="G5154" i="7" s="1"/>
  <c r="I5153" i="7"/>
  <c r="H5153" i="7"/>
  <c r="F5153" i="7"/>
  <c r="G5153" i="7" s="1"/>
  <c r="I5152" i="7"/>
  <c r="H5152" i="7"/>
  <c r="F5152" i="7"/>
  <c r="G5152" i="7" s="1"/>
  <c r="I5151" i="7"/>
  <c r="H5151" i="7"/>
  <c r="F5151" i="7"/>
  <c r="G5151" i="7" s="1"/>
  <c r="I5150" i="7"/>
  <c r="H5150" i="7"/>
  <c r="F5150" i="7"/>
  <c r="G5150" i="7" s="1"/>
  <c r="I5149" i="7"/>
  <c r="H5149" i="7"/>
  <c r="F5149" i="7"/>
  <c r="G5149" i="7" s="1"/>
  <c r="I5148" i="7"/>
  <c r="H5148" i="7"/>
  <c r="F5148" i="7"/>
  <c r="G5148" i="7" s="1"/>
  <c r="I5147" i="7"/>
  <c r="H5147" i="7"/>
  <c r="F5147" i="7"/>
  <c r="G5147" i="7" s="1"/>
  <c r="I5146" i="7"/>
  <c r="H5146" i="7"/>
  <c r="F5146" i="7"/>
  <c r="G5146" i="7" s="1"/>
  <c r="I5145" i="7"/>
  <c r="H5145" i="7"/>
  <c r="F5145" i="7"/>
  <c r="G5145" i="7" s="1"/>
  <c r="I5144" i="7"/>
  <c r="H5144" i="7"/>
  <c r="F5144" i="7"/>
  <c r="G5144" i="7" s="1"/>
  <c r="I5143" i="7"/>
  <c r="H5143" i="7"/>
  <c r="F5143" i="7"/>
  <c r="G5143" i="7" s="1"/>
  <c r="I5142" i="7"/>
  <c r="H5142" i="7"/>
  <c r="F5142" i="7"/>
  <c r="G5142" i="7" s="1"/>
  <c r="I5141" i="7"/>
  <c r="H5141" i="7"/>
  <c r="F5141" i="7"/>
  <c r="G5141" i="7" s="1"/>
  <c r="I5140" i="7"/>
  <c r="H5140" i="7"/>
  <c r="F5140" i="7"/>
  <c r="G5140" i="7" s="1"/>
  <c r="I5139" i="7"/>
  <c r="H5139" i="7"/>
  <c r="F5139" i="7"/>
  <c r="G5139" i="7" s="1"/>
  <c r="I5138" i="7"/>
  <c r="H5138" i="7"/>
  <c r="F5138" i="7"/>
  <c r="G5138" i="7" s="1"/>
  <c r="I5137" i="7"/>
  <c r="H5137" i="7"/>
  <c r="F5137" i="7"/>
  <c r="G5137" i="7" s="1"/>
  <c r="I5136" i="7"/>
  <c r="H5136" i="7"/>
  <c r="F5136" i="7"/>
  <c r="G5136" i="7" s="1"/>
  <c r="I5135" i="7"/>
  <c r="H5135" i="7"/>
  <c r="F5135" i="7"/>
  <c r="G5135" i="7" s="1"/>
  <c r="I5134" i="7"/>
  <c r="H5134" i="7"/>
  <c r="F5134" i="7"/>
  <c r="G5134" i="7" s="1"/>
  <c r="I5133" i="7"/>
  <c r="H5133" i="7"/>
  <c r="F5133" i="7"/>
  <c r="G5133" i="7" s="1"/>
  <c r="I5132" i="7"/>
  <c r="H5132" i="7"/>
  <c r="F5132" i="7"/>
  <c r="G5132" i="7" s="1"/>
  <c r="I5131" i="7"/>
  <c r="H5131" i="7"/>
  <c r="F5131" i="7"/>
  <c r="G5131" i="7" s="1"/>
  <c r="I5130" i="7"/>
  <c r="H5130" i="7"/>
  <c r="F5130" i="7"/>
  <c r="G5130" i="7" s="1"/>
  <c r="I5129" i="7"/>
  <c r="H5129" i="7"/>
  <c r="F5129" i="7"/>
  <c r="G5129" i="7" s="1"/>
  <c r="I5128" i="7"/>
  <c r="H5128" i="7"/>
  <c r="F5128" i="7"/>
  <c r="G5128" i="7" s="1"/>
  <c r="I5127" i="7"/>
  <c r="H5127" i="7"/>
  <c r="F5127" i="7"/>
  <c r="G5127" i="7" s="1"/>
  <c r="I5126" i="7"/>
  <c r="H5126" i="7"/>
  <c r="F5126" i="7"/>
  <c r="G5126" i="7" s="1"/>
  <c r="I5125" i="7"/>
  <c r="H5125" i="7"/>
  <c r="F5125" i="7"/>
  <c r="G5125" i="7" s="1"/>
  <c r="I5124" i="7"/>
  <c r="H5124" i="7"/>
  <c r="F5124" i="7"/>
  <c r="G5124" i="7" s="1"/>
  <c r="I5123" i="7"/>
  <c r="H5123" i="7"/>
  <c r="F5123" i="7"/>
  <c r="G5123" i="7" s="1"/>
  <c r="I5122" i="7"/>
  <c r="H5122" i="7"/>
  <c r="F5122" i="7"/>
  <c r="G5122" i="7" s="1"/>
  <c r="I5121" i="7"/>
  <c r="H5121" i="7"/>
  <c r="F5121" i="7"/>
  <c r="G5121" i="7" s="1"/>
  <c r="I5120" i="7"/>
  <c r="H5120" i="7"/>
  <c r="F5120" i="7"/>
  <c r="G5120" i="7" s="1"/>
  <c r="I5119" i="7"/>
  <c r="H5119" i="7"/>
  <c r="F5119" i="7"/>
  <c r="G5119" i="7" s="1"/>
  <c r="I5118" i="7"/>
  <c r="H5118" i="7"/>
  <c r="F5118" i="7"/>
  <c r="G5118" i="7" s="1"/>
  <c r="I5117" i="7"/>
  <c r="H5117" i="7"/>
  <c r="F5117" i="7"/>
  <c r="G5117" i="7" s="1"/>
  <c r="I5116" i="7"/>
  <c r="H5116" i="7"/>
  <c r="F5116" i="7"/>
  <c r="G5116" i="7" s="1"/>
  <c r="I5115" i="7"/>
  <c r="H5115" i="7"/>
  <c r="F5115" i="7"/>
  <c r="G5115" i="7" s="1"/>
  <c r="I5114" i="7"/>
  <c r="H5114" i="7"/>
  <c r="F5114" i="7"/>
  <c r="G5114" i="7" s="1"/>
  <c r="I5113" i="7"/>
  <c r="H5113" i="7"/>
  <c r="F5113" i="7"/>
  <c r="G5113" i="7" s="1"/>
  <c r="I5112" i="7"/>
  <c r="H5112" i="7"/>
  <c r="F5112" i="7"/>
  <c r="G5112" i="7" s="1"/>
  <c r="I5111" i="7"/>
  <c r="H5111" i="7"/>
  <c r="F5111" i="7"/>
  <c r="G5111" i="7" s="1"/>
  <c r="I5110" i="7"/>
  <c r="H5110" i="7"/>
  <c r="F5110" i="7"/>
  <c r="G5110" i="7" s="1"/>
  <c r="I5109" i="7"/>
  <c r="H5109" i="7"/>
  <c r="F5109" i="7"/>
  <c r="G5109" i="7" s="1"/>
  <c r="I5108" i="7"/>
  <c r="H5108" i="7"/>
  <c r="F5108" i="7"/>
  <c r="G5108" i="7" s="1"/>
  <c r="I5107" i="7"/>
  <c r="H5107" i="7"/>
  <c r="F5107" i="7"/>
  <c r="G5107" i="7" s="1"/>
  <c r="I5106" i="7"/>
  <c r="H5106" i="7"/>
  <c r="F5106" i="7"/>
  <c r="G5106" i="7" s="1"/>
  <c r="I5105" i="7"/>
  <c r="H5105" i="7"/>
  <c r="F5105" i="7"/>
  <c r="G5105" i="7" s="1"/>
  <c r="I5104" i="7"/>
  <c r="H5104" i="7"/>
  <c r="F5104" i="7"/>
  <c r="G5104" i="7" s="1"/>
  <c r="I5103" i="7"/>
  <c r="H5103" i="7"/>
  <c r="F5103" i="7"/>
  <c r="G5103" i="7" s="1"/>
  <c r="I5102" i="7"/>
  <c r="H5102" i="7"/>
  <c r="F5102" i="7"/>
  <c r="G5102" i="7" s="1"/>
  <c r="I5101" i="7"/>
  <c r="H5101" i="7"/>
  <c r="F5101" i="7"/>
  <c r="G5101" i="7" s="1"/>
  <c r="I5100" i="7"/>
  <c r="H5100" i="7"/>
  <c r="F5100" i="7"/>
  <c r="G5100" i="7" s="1"/>
  <c r="I5099" i="7"/>
  <c r="H5099" i="7"/>
  <c r="F5099" i="7"/>
  <c r="G5099" i="7" s="1"/>
  <c r="I5098" i="7"/>
  <c r="H5098" i="7"/>
  <c r="F5098" i="7"/>
  <c r="G5098" i="7" s="1"/>
  <c r="I5097" i="7"/>
  <c r="H5097" i="7"/>
  <c r="F5097" i="7"/>
  <c r="G5097" i="7" s="1"/>
  <c r="I5096" i="7"/>
  <c r="H5096" i="7"/>
  <c r="F5096" i="7"/>
  <c r="G5096" i="7" s="1"/>
  <c r="I5095" i="7"/>
  <c r="H5095" i="7"/>
  <c r="F5095" i="7"/>
  <c r="G5095" i="7" s="1"/>
  <c r="I5094" i="7"/>
  <c r="H5094" i="7"/>
  <c r="F5094" i="7"/>
  <c r="G5094" i="7" s="1"/>
  <c r="I5093" i="7"/>
  <c r="H5093" i="7"/>
  <c r="F5093" i="7"/>
  <c r="G5093" i="7" s="1"/>
  <c r="I5092" i="7"/>
  <c r="H5092" i="7"/>
  <c r="F5092" i="7"/>
  <c r="G5092" i="7" s="1"/>
  <c r="I5091" i="7"/>
  <c r="H5091" i="7"/>
  <c r="F5091" i="7"/>
  <c r="G5091" i="7" s="1"/>
  <c r="I5090" i="7"/>
  <c r="H5090" i="7"/>
  <c r="F5090" i="7"/>
  <c r="G5090" i="7" s="1"/>
  <c r="I5089" i="7"/>
  <c r="H5089" i="7"/>
  <c r="F5089" i="7"/>
  <c r="G5089" i="7" s="1"/>
  <c r="I5088" i="7"/>
  <c r="H5088" i="7"/>
  <c r="F5088" i="7"/>
  <c r="G5088" i="7" s="1"/>
  <c r="I5087" i="7"/>
  <c r="H5087" i="7"/>
  <c r="F5087" i="7"/>
  <c r="G5087" i="7" s="1"/>
  <c r="I5086" i="7"/>
  <c r="H5086" i="7"/>
  <c r="F5086" i="7"/>
  <c r="G5086" i="7" s="1"/>
  <c r="I5085" i="7"/>
  <c r="H5085" i="7"/>
  <c r="F5085" i="7"/>
  <c r="G5085" i="7" s="1"/>
  <c r="I5084" i="7"/>
  <c r="H5084" i="7"/>
  <c r="F5084" i="7"/>
  <c r="G5084" i="7" s="1"/>
  <c r="I5083" i="7"/>
  <c r="H5083" i="7"/>
  <c r="F5083" i="7"/>
  <c r="G5083" i="7" s="1"/>
  <c r="I5082" i="7"/>
  <c r="H5082" i="7"/>
  <c r="F5082" i="7"/>
  <c r="G5082" i="7" s="1"/>
  <c r="I5081" i="7"/>
  <c r="H5081" i="7"/>
  <c r="F5081" i="7"/>
  <c r="G5081" i="7" s="1"/>
  <c r="I5080" i="7"/>
  <c r="H5080" i="7"/>
  <c r="F5080" i="7"/>
  <c r="G5080" i="7" s="1"/>
  <c r="I5079" i="7"/>
  <c r="H5079" i="7"/>
  <c r="F5079" i="7"/>
  <c r="G5079" i="7" s="1"/>
  <c r="I5078" i="7"/>
  <c r="H5078" i="7"/>
  <c r="F5078" i="7"/>
  <c r="G5078" i="7" s="1"/>
  <c r="I5077" i="7"/>
  <c r="H5077" i="7"/>
  <c r="F5077" i="7"/>
  <c r="G5077" i="7" s="1"/>
  <c r="I5076" i="7"/>
  <c r="H5076" i="7"/>
  <c r="F5076" i="7"/>
  <c r="G5076" i="7" s="1"/>
  <c r="I5075" i="7"/>
  <c r="H5075" i="7"/>
  <c r="F5075" i="7"/>
  <c r="G5075" i="7" s="1"/>
  <c r="I5074" i="7"/>
  <c r="H5074" i="7"/>
  <c r="F5074" i="7"/>
  <c r="G5074" i="7" s="1"/>
  <c r="I5073" i="7"/>
  <c r="H5073" i="7"/>
  <c r="F5073" i="7"/>
  <c r="G5073" i="7" s="1"/>
  <c r="I5072" i="7"/>
  <c r="H5072" i="7"/>
  <c r="F5072" i="7"/>
  <c r="G5072" i="7" s="1"/>
  <c r="I5071" i="7"/>
  <c r="H5071" i="7"/>
  <c r="F5071" i="7"/>
  <c r="G5071" i="7" s="1"/>
  <c r="I5070" i="7"/>
  <c r="H5070" i="7"/>
  <c r="F5070" i="7"/>
  <c r="G5070" i="7" s="1"/>
  <c r="I5069" i="7"/>
  <c r="H5069" i="7"/>
  <c r="F5069" i="7"/>
  <c r="G5069" i="7" s="1"/>
  <c r="I5068" i="7"/>
  <c r="H5068" i="7"/>
  <c r="F5068" i="7"/>
  <c r="G5068" i="7" s="1"/>
  <c r="I5067" i="7"/>
  <c r="H5067" i="7"/>
  <c r="F5067" i="7"/>
  <c r="G5067" i="7" s="1"/>
  <c r="I5066" i="7"/>
  <c r="H5066" i="7"/>
  <c r="F5066" i="7"/>
  <c r="G5066" i="7" s="1"/>
  <c r="I5065" i="7"/>
  <c r="H5065" i="7"/>
  <c r="F5065" i="7"/>
  <c r="G5065" i="7" s="1"/>
  <c r="I5064" i="7"/>
  <c r="H5064" i="7"/>
  <c r="F5064" i="7"/>
  <c r="G5064" i="7" s="1"/>
  <c r="I5063" i="7"/>
  <c r="H5063" i="7"/>
  <c r="F5063" i="7"/>
  <c r="G5063" i="7" s="1"/>
  <c r="I5062" i="7"/>
  <c r="H5062" i="7"/>
  <c r="F5062" i="7"/>
  <c r="G5062" i="7" s="1"/>
  <c r="I5061" i="7"/>
  <c r="H5061" i="7"/>
  <c r="F5061" i="7"/>
  <c r="G5061" i="7" s="1"/>
  <c r="I5060" i="7"/>
  <c r="H5060" i="7"/>
  <c r="F5060" i="7"/>
  <c r="G5060" i="7" s="1"/>
  <c r="I5059" i="7"/>
  <c r="H5059" i="7"/>
  <c r="F5059" i="7"/>
  <c r="G5059" i="7" s="1"/>
  <c r="I5058" i="7"/>
  <c r="H5058" i="7"/>
  <c r="F5058" i="7"/>
  <c r="G5058" i="7" s="1"/>
  <c r="I5057" i="7"/>
  <c r="H5057" i="7"/>
  <c r="F5057" i="7"/>
  <c r="G5057" i="7" s="1"/>
  <c r="I5056" i="7"/>
  <c r="H5056" i="7"/>
  <c r="F5056" i="7"/>
  <c r="G5056" i="7" s="1"/>
  <c r="I5055" i="7"/>
  <c r="H5055" i="7"/>
  <c r="F5055" i="7"/>
  <c r="G5055" i="7" s="1"/>
  <c r="I5054" i="7"/>
  <c r="H5054" i="7"/>
  <c r="F5054" i="7"/>
  <c r="G5054" i="7" s="1"/>
  <c r="I5053" i="7"/>
  <c r="H5053" i="7"/>
  <c r="F5053" i="7"/>
  <c r="G5053" i="7" s="1"/>
  <c r="I5052" i="7"/>
  <c r="H5052" i="7"/>
  <c r="F5052" i="7"/>
  <c r="G5052" i="7" s="1"/>
  <c r="I5051" i="7"/>
  <c r="H5051" i="7"/>
  <c r="F5051" i="7"/>
  <c r="G5051" i="7" s="1"/>
  <c r="I5050" i="7"/>
  <c r="H5050" i="7"/>
  <c r="F5050" i="7"/>
  <c r="G5050" i="7" s="1"/>
  <c r="I5049" i="7"/>
  <c r="H5049" i="7"/>
  <c r="F5049" i="7"/>
  <c r="G5049" i="7" s="1"/>
  <c r="I5048" i="7"/>
  <c r="H5048" i="7"/>
  <c r="F5048" i="7"/>
  <c r="G5048" i="7" s="1"/>
  <c r="I5047" i="7"/>
  <c r="H5047" i="7"/>
  <c r="F5047" i="7"/>
  <c r="G5047" i="7" s="1"/>
  <c r="I5046" i="7"/>
  <c r="H5046" i="7"/>
  <c r="F5046" i="7"/>
  <c r="G5046" i="7" s="1"/>
  <c r="I5045" i="7"/>
  <c r="H5045" i="7"/>
  <c r="F5045" i="7"/>
  <c r="G5045" i="7" s="1"/>
  <c r="I5044" i="7"/>
  <c r="H5044" i="7"/>
  <c r="F5044" i="7"/>
  <c r="G5044" i="7" s="1"/>
  <c r="I5043" i="7"/>
  <c r="H5043" i="7"/>
  <c r="F5043" i="7"/>
  <c r="G5043" i="7" s="1"/>
  <c r="I5042" i="7"/>
  <c r="H5042" i="7"/>
  <c r="F5042" i="7"/>
  <c r="G5042" i="7" s="1"/>
  <c r="I5041" i="7"/>
  <c r="H5041" i="7"/>
  <c r="F5041" i="7"/>
  <c r="G5041" i="7" s="1"/>
  <c r="I5040" i="7"/>
  <c r="H5040" i="7"/>
  <c r="F5040" i="7"/>
  <c r="G5040" i="7" s="1"/>
  <c r="I5039" i="7"/>
  <c r="H5039" i="7"/>
  <c r="F5039" i="7"/>
  <c r="G5039" i="7" s="1"/>
  <c r="I5038" i="7"/>
  <c r="H5038" i="7"/>
  <c r="F5038" i="7"/>
  <c r="G5038" i="7" s="1"/>
  <c r="I5037" i="7"/>
  <c r="H5037" i="7"/>
  <c r="F5037" i="7"/>
  <c r="G5037" i="7" s="1"/>
  <c r="I5036" i="7"/>
  <c r="H5036" i="7"/>
  <c r="F5036" i="7"/>
  <c r="G5036" i="7" s="1"/>
  <c r="I5035" i="7"/>
  <c r="H5035" i="7"/>
  <c r="F5035" i="7"/>
  <c r="G5035" i="7" s="1"/>
  <c r="I5034" i="7"/>
  <c r="H5034" i="7"/>
  <c r="F5034" i="7"/>
  <c r="G5034" i="7" s="1"/>
  <c r="I5033" i="7"/>
  <c r="H5033" i="7"/>
  <c r="F5033" i="7"/>
  <c r="G5033" i="7" s="1"/>
  <c r="I5032" i="7"/>
  <c r="H5032" i="7"/>
  <c r="F5032" i="7"/>
  <c r="G5032" i="7" s="1"/>
  <c r="I5031" i="7"/>
  <c r="H5031" i="7"/>
  <c r="F5031" i="7"/>
  <c r="G5031" i="7" s="1"/>
  <c r="I5030" i="7"/>
  <c r="H5030" i="7"/>
  <c r="F5030" i="7"/>
  <c r="G5030" i="7" s="1"/>
  <c r="I5029" i="7"/>
  <c r="H5029" i="7"/>
  <c r="F5029" i="7"/>
  <c r="G5029" i="7" s="1"/>
  <c r="I5028" i="7"/>
  <c r="H5028" i="7"/>
  <c r="F5028" i="7"/>
  <c r="G5028" i="7" s="1"/>
  <c r="I5027" i="7"/>
  <c r="H5027" i="7"/>
  <c r="F5027" i="7"/>
  <c r="G5027" i="7" s="1"/>
  <c r="I5026" i="7"/>
  <c r="H5026" i="7"/>
  <c r="F5026" i="7"/>
  <c r="G5026" i="7" s="1"/>
  <c r="I5025" i="7"/>
  <c r="H5025" i="7"/>
  <c r="F5025" i="7"/>
  <c r="G5025" i="7" s="1"/>
  <c r="I5024" i="7"/>
  <c r="H5024" i="7"/>
  <c r="F5024" i="7"/>
  <c r="G5024" i="7" s="1"/>
  <c r="I5023" i="7"/>
  <c r="H5023" i="7"/>
  <c r="F5023" i="7"/>
  <c r="G5023" i="7" s="1"/>
  <c r="I5022" i="7"/>
  <c r="H5022" i="7"/>
  <c r="F5022" i="7"/>
  <c r="G5022" i="7" s="1"/>
  <c r="I5021" i="7"/>
  <c r="H5021" i="7"/>
  <c r="F5021" i="7"/>
  <c r="G5021" i="7" s="1"/>
  <c r="I5020" i="7"/>
  <c r="H5020" i="7"/>
  <c r="F5020" i="7"/>
  <c r="G5020" i="7" s="1"/>
  <c r="I5019" i="7"/>
  <c r="H5019" i="7"/>
  <c r="F5019" i="7"/>
  <c r="G5019" i="7" s="1"/>
  <c r="I5018" i="7"/>
  <c r="H5018" i="7"/>
  <c r="F5018" i="7"/>
  <c r="G5018" i="7" s="1"/>
  <c r="I5017" i="7"/>
  <c r="H5017" i="7"/>
  <c r="F5017" i="7"/>
  <c r="G5017" i="7" s="1"/>
  <c r="I5016" i="7"/>
  <c r="H5016" i="7"/>
  <c r="F5016" i="7"/>
  <c r="G5016" i="7" s="1"/>
  <c r="I5015" i="7"/>
  <c r="H5015" i="7"/>
  <c r="F5015" i="7"/>
  <c r="G5015" i="7" s="1"/>
  <c r="I5014" i="7"/>
  <c r="H5014" i="7"/>
  <c r="F5014" i="7"/>
  <c r="G5014" i="7" s="1"/>
  <c r="I5013" i="7"/>
  <c r="H5013" i="7"/>
  <c r="F5013" i="7"/>
  <c r="G5013" i="7" s="1"/>
  <c r="I5012" i="7"/>
  <c r="H5012" i="7"/>
  <c r="F5012" i="7"/>
  <c r="G5012" i="7" s="1"/>
  <c r="I5011" i="7"/>
  <c r="H5011" i="7"/>
  <c r="F5011" i="7"/>
  <c r="G5011" i="7" s="1"/>
  <c r="I5010" i="7"/>
  <c r="H5010" i="7"/>
  <c r="F5010" i="7"/>
  <c r="G5010" i="7" s="1"/>
  <c r="I5009" i="7"/>
  <c r="H5009" i="7"/>
  <c r="F5009" i="7"/>
  <c r="G5009" i="7" s="1"/>
  <c r="I5008" i="7"/>
  <c r="H5008" i="7"/>
  <c r="F5008" i="7"/>
  <c r="G5008" i="7" s="1"/>
  <c r="I5007" i="7"/>
  <c r="H5007" i="7"/>
  <c r="F5007" i="7"/>
  <c r="G5007" i="7" s="1"/>
  <c r="I5006" i="7"/>
  <c r="H5006" i="7"/>
  <c r="F5006" i="7"/>
  <c r="G5006" i="7" s="1"/>
  <c r="I5005" i="7"/>
  <c r="H5005" i="7"/>
  <c r="F5005" i="7"/>
  <c r="G5005" i="7" s="1"/>
  <c r="I5004" i="7"/>
  <c r="H5004" i="7"/>
  <c r="F5004" i="7"/>
  <c r="G5004" i="7" s="1"/>
  <c r="I5003" i="7"/>
  <c r="H5003" i="7"/>
  <c r="F5003" i="7"/>
  <c r="G5003" i="7" s="1"/>
  <c r="I5002" i="7"/>
  <c r="H5002" i="7"/>
  <c r="F5002" i="7"/>
  <c r="G5002" i="7" s="1"/>
  <c r="I5001" i="7"/>
  <c r="H5001" i="7"/>
  <c r="F5001" i="7"/>
  <c r="G5001" i="7" s="1"/>
  <c r="I5000" i="7"/>
  <c r="H5000" i="7"/>
  <c r="F5000" i="7"/>
  <c r="G5000" i="7" s="1"/>
  <c r="I4999" i="7"/>
  <c r="H4999" i="7"/>
  <c r="F4999" i="7"/>
  <c r="G4999" i="7" s="1"/>
  <c r="I4998" i="7"/>
  <c r="H4998" i="7"/>
  <c r="F4998" i="7"/>
  <c r="G4998" i="7" s="1"/>
  <c r="I4997" i="7"/>
  <c r="H4997" i="7"/>
  <c r="F4997" i="7"/>
  <c r="G4997" i="7" s="1"/>
  <c r="I4996" i="7"/>
  <c r="H4996" i="7"/>
  <c r="F4996" i="7"/>
  <c r="G4996" i="7" s="1"/>
  <c r="I4995" i="7"/>
  <c r="H4995" i="7"/>
  <c r="F4995" i="7"/>
  <c r="G4995" i="7" s="1"/>
  <c r="I4994" i="7"/>
  <c r="H4994" i="7"/>
  <c r="F4994" i="7"/>
  <c r="G4994" i="7" s="1"/>
  <c r="I4993" i="7"/>
  <c r="H4993" i="7"/>
  <c r="F4993" i="7"/>
  <c r="G4993" i="7" s="1"/>
  <c r="I4992" i="7"/>
  <c r="H4992" i="7"/>
  <c r="F4992" i="7"/>
  <c r="G4992" i="7" s="1"/>
  <c r="I4991" i="7"/>
  <c r="H4991" i="7"/>
  <c r="F4991" i="7"/>
  <c r="G4991" i="7" s="1"/>
  <c r="I4990" i="7"/>
  <c r="H4990" i="7"/>
  <c r="F4990" i="7"/>
  <c r="G4990" i="7" s="1"/>
  <c r="I4989" i="7"/>
  <c r="H4989" i="7"/>
  <c r="F4989" i="7"/>
  <c r="G4989" i="7" s="1"/>
  <c r="I4988" i="7"/>
  <c r="H4988" i="7"/>
  <c r="F4988" i="7"/>
  <c r="G4988" i="7" s="1"/>
  <c r="I4987" i="7"/>
  <c r="H4987" i="7"/>
  <c r="F4987" i="7"/>
  <c r="G4987" i="7" s="1"/>
  <c r="I4986" i="7"/>
  <c r="H4986" i="7"/>
  <c r="F4986" i="7"/>
  <c r="G4986" i="7" s="1"/>
  <c r="I4985" i="7"/>
  <c r="H4985" i="7"/>
  <c r="F4985" i="7"/>
  <c r="G4985" i="7" s="1"/>
  <c r="I4984" i="7"/>
  <c r="H4984" i="7"/>
  <c r="F4984" i="7"/>
  <c r="G4984" i="7" s="1"/>
  <c r="I4983" i="7"/>
  <c r="H4983" i="7"/>
  <c r="F4983" i="7"/>
  <c r="G4983" i="7" s="1"/>
  <c r="I4982" i="7"/>
  <c r="H4982" i="7"/>
  <c r="F4982" i="7"/>
  <c r="G4982" i="7" s="1"/>
  <c r="I4981" i="7"/>
  <c r="H4981" i="7"/>
  <c r="F4981" i="7"/>
  <c r="G4981" i="7" s="1"/>
  <c r="I4980" i="7"/>
  <c r="H4980" i="7"/>
  <c r="F4980" i="7"/>
  <c r="G4980" i="7" s="1"/>
  <c r="I4979" i="7"/>
  <c r="H4979" i="7"/>
  <c r="F4979" i="7"/>
  <c r="G4979" i="7" s="1"/>
  <c r="I4978" i="7"/>
  <c r="H4978" i="7"/>
  <c r="F4978" i="7"/>
  <c r="G4978" i="7" s="1"/>
  <c r="I4977" i="7"/>
  <c r="H4977" i="7"/>
  <c r="F4977" i="7"/>
  <c r="G4977" i="7" s="1"/>
  <c r="I4976" i="7"/>
  <c r="H4976" i="7"/>
  <c r="F4976" i="7"/>
  <c r="G4976" i="7" s="1"/>
  <c r="I4975" i="7"/>
  <c r="H4975" i="7"/>
  <c r="F4975" i="7"/>
  <c r="G4975" i="7" s="1"/>
  <c r="I4974" i="7"/>
  <c r="H4974" i="7"/>
  <c r="F4974" i="7"/>
  <c r="G4974" i="7" s="1"/>
  <c r="I4973" i="7"/>
  <c r="H4973" i="7"/>
  <c r="F4973" i="7"/>
  <c r="G4973" i="7" s="1"/>
  <c r="I4972" i="7"/>
  <c r="H4972" i="7"/>
  <c r="F4972" i="7"/>
  <c r="G4972" i="7" s="1"/>
  <c r="I4971" i="7"/>
  <c r="H4971" i="7"/>
  <c r="F4971" i="7"/>
  <c r="G4971" i="7" s="1"/>
  <c r="I4970" i="7"/>
  <c r="H4970" i="7"/>
  <c r="F4970" i="7"/>
  <c r="G4970" i="7" s="1"/>
  <c r="I4969" i="7"/>
  <c r="H4969" i="7"/>
  <c r="F4969" i="7"/>
  <c r="G4969" i="7" s="1"/>
  <c r="I4968" i="7"/>
  <c r="H4968" i="7"/>
  <c r="F4968" i="7"/>
  <c r="G4968" i="7" s="1"/>
  <c r="I4967" i="7"/>
  <c r="H4967" i="7"/>
  <c r="F4967" i="7"/>
  <c r="G4967" i="7" s="1"/>
  <c r="I4966" i="7"/>
  <c r="H4966" i="7"/>
  <c r="F4966" i="7"/>
  <c r="G4966" i="7" s="1"/>
  <c r="I4965" i="7"/>
  <c r="H4965" i="7"/>
  <c r="F4965" i="7"/>
  <c r="G4965" i="7" s="1"/>
  <c r="I4964" i="7"/>
  <c r="H4964" i="7"/>
  <c r="F4964" i="7"/>
  <c r="G4964" i="7" s="1"/>
  <c r="I4963" i="7"/>
  <c r="H4963" i="7"/>
  <c r="F4963" i="7"/>
  <c r="G4963" i="7" s="1"/>
  <c r="I4962" i="7"/>
  <c r="H4962" i="7"/>
  <c r="F4962" i="7"/>
  <c r="G4962" i="7" s="1"/>
  <c r="I4961" i="7"/>
  <c r="H4961" i="7"/>
  <c r="F4961" i="7"/>
  <c r="G4961" i="7" s="1"/>
  <c r="I4960" i="7"/>
  <c r="H4960" i="7"/>
  <c r="F4960" i="7"/>
  <c r="G4960" i="7" s="1"/>
  <c r="I4959" i="7"/>
  <c r="H4959" i="7"/>
  <c r="F4959" i="7"/>
  <c r="G4959" i="7" s="1"/>
  <c r="I4958" i="7"/>
  <c r="H4958" i="7"/>
  <c r="F4958" i="7"/>
  <c r="G4958" i="7" s="1"/>
  <c r="I4957" i="7"/>
  <c r="H4957" i="7"/>
  <c r="F4957" i="7"/>
  <c r="G4957" i="7" s="1"/>
  <c r="I4956" i="7"/>
  <c r="H4956" i="7"/>
  <c r="F4956" i="7"/>
  <c r="G4956" i="7" s="1"/>
  <c r="I4955" i="7"/>
  <c r="H4955" i="7"/>
  <c r="F4955" i="7"/>
  <c r="G4955" i="7" s="1"/>
  <c r="I4954" i="7"/>
  <c r="H4954" i="7"/>
  <c r="F4954" i="7"/>
  <c r="G4954" i="7" s="1"/>
  <c r="I4953" i="7"/>
  <c r="H4953" i="7"/>
  <c r="F4953" i="7"/>
  <c r="G4953" i="7" s="1"/>
  <c r="I4952" i="7"/>
  <c r="H4952" i="7"/>
  <c r="F4952" i="7"/>
  <c r="G4952" i="7" s="1"/>
  <c r="I4951" i="7"/>
  <c r="H4951" i="7"/>
  <c r="F4951" i="7"/>
  <c r="G4951" i="7" s="1"/>
  <c r="I4950" i="7"/>
  <c r="H4950" i="7"/>
  <c r="F4950" i="7"/>
  <c r="G4950" i="7" s="1"/>
  <c r="I4949" i="7"/>
  <c r="H4949" i="7"/>
  <c r="F4949" i="7"/>
  <c r="G4949" i="7" s="1"/>
  <c r="I4948" i="7"/>
  <c r="H4948" i="7"/>
  <c r="F4948" i="7"/>
  <c r="G4948" i="7" s="1"/>
  <c r="I4947" i="7"/>
  <c r="H4947" i="7"/>
  <c r="F4947" i="7"/>
  <c r="G4947" i="7" s="1"/>
  <c r="I4946" i="7"/>
  <c r="H4946" i="7"/>
  <c r="F4946" i="7"/>
  <c r="G4946" i="7" s="1"/>
  <c r="I4945" i="7"/>
  <c r="H4945" i="7"/>
  <c r="F4945" i="7"/>
  <c r="G4945" i="7" s="1"/>
  <c r="I4944" i="7"/>
  <c r="H4944" i="7"/>
  <c r="F4944" i="7"/>
  <c r="G4944" i="7" s="1"/>
  <c r="I4943" i="7"/>
  <c r="H4943" i="7"/>
  <c r="F4943" i="7"/>
  <c r="G4943" i="7" s="1"/>
  <c r="I4942" i="7"/>
  <c r="H4942" i="7"/>
  <c r="F4942" i="7"/>
  <c r="G4942" i="7" s="1"/>
  <c r="I4941" i="7"/>
  <c r="H4941" i="7"/>
  <c r="F4941" i="7"/>
  <c r="G4941" i="7" s="1"/>
  <c r="I4940" i="7"/>
  <c r="H4940" i="7"/>
  <c r="F4940" i="7"/>
  <c r="G4940" i="7" s="1"/>
  <c r="I4939" i="7"/>
  <c r="H4939" i="7"/>
  <c r="F4939" i="7"/>
  <c r="G4939" i="7" s="1"/>
  <c r="I4938" i="7"/>
  <c r="H4938" i="7"/>
  <c r="F4938" i="7"/>
  <c r="G4938" i="7" s="1"/>
  <c r="I4937" i="7"/>
  <c r="H4937" i="7"/>
  <c r="F4937" i="7"/>
  <c r="G4937" i="7" s="1"/>
  <c r="I4936" i="7"/>
  <c r="H4936" i="7"/>
  <c r="F4936" i="7"/>
  <c r="G4936" i="7" s="1"/>
  <c r="I4935" i="7"/>
  <c r="H4935" i="7"/>
  <c r="F4935" i="7"/>
  <c r="G4935" i="7" s="1"/>
  <c r="I4934" i="7"/>
  <c r="H4934" i="7"/>
  <c r="F4934" i="7"/>
  <c r="G4934" i="7" s="1"/>
  <c r="I4933" i="7"/>
  <c r="H4933" i="7"/>
  <c r="F4933" i="7"/>
  <c r="G4933" i="7" s="1"/>
  <c r="I4932" i="7"/>
  <c r="H4932" i="7"/>
  <c r="F4932" i="7"/>
  <c r="G4932" i="7" s="1"/>
  <c r="I4931" i="7"/>
  <c r="H4931" i="7"/>
  <c r="F4931" i="7"/>
  <c r="G4931" i="7" s="1"/>
  <c r="I4930" i="7"/>
  <c r="H4930" i="7"/>
  <c r="F4930" i="7"/>
  <c r="G4930" i="7" s="1"/>
  <c r="I4929" i="7"/>
  <c r="H4929" i="7"/>
  <c r="F4929" i="7"/>
  <c r="G4929" i="7" s="1"/>
  <c r="I4928" i="7"/>
  <c r="H4928" i="7"/>
  <c r="F4928" i="7"/>
  <c r="G4928" i="7" s="1"/>
  <c r="I4927" i="7"/>
  <c r="H4927" i="7"/>
  <c r="F4927" i="7"/>
  <c r="G4927" i="7" s="1"/>
  <c r="I4926" i="7"/>
  <c r="H4926" i="7"/>
  <c r="F4926" i="7"/>
  <c r="G4926" i="7" s="1"/>
  <c r="I4925" i="7"/>
  <c r="H4925" i="7"/>
  <c r="F4925" i="7"/>
  <c r="G4925" i="7" s="1"/>
  <c r="I4924" i="7"/>
  <c r="H4924" i="7"/>
  <c r="F4924" i="7"/>
  <c r="G4924" i="7" s="1"/>
  <c r="I4923" i="7"/>
  <c r="H4923" i="7"/>
  <c r="F4923" i="7"/>
  <c r="G4923" i="7" s="1"/>
  <c r="I4922" i="7"/>
  <c r="H4922" i="7"/>
  <c r="F4922" i="7"/>
  <c r="G4922" i="7" s="1"/>
  <c r="I4921" i="7"/>
  <c r="H4921" i="7"/>
  <c r="F4921" i="7"/>
  <c r="G4921" i="7" s="1"/>
  <c r="I4920" i="7"/>
  <c r="H4920" i="7"/>
  <c r="F4920" i="7"/>
  <c r="G4920" i="7" s="1"/>
  <c r="I4919" i="7"/>
  <c r="H4919" i="7"/>
  <c r="F4919" i="7"/>
  <c r="G4919" i="7" s="1"/>
  <c r="I4918" i="7"/>
  <c r="H4918" i="7"/>
  <c r="F4918" i="7"/>
  <c r="G4918" i="7" s="1"/>
  <c r="I4917" i="7"/>
  <c r="H4917" i="7"/>
  <c r="F4917" i="7"/>
  <c r="G4917" i="7" s="1"/>
  <c r="I4916" i="7"/>
  <c r="H4916" i="7"/>
  <c r="F4916" i="7"/>
  <c r="G4916" i="7" s="1"/>
  <c r="I4915" i="7"/>
  <c r="H4915" i="7"/>
  <c r="F4915" i="7"/>
  <c r="G4915" i="7" s="1"/>
  <c r="I4914" i="7"/>
  <c r="H4914" i="7"/>
  <c r="F4914" i="7"/>
  <c r="G4914" i="7" s="1"/>
  <c r="I4913" i="7"/>
  <c r="H4913" i="7"/>
  <c r="F4913" i="7"/>
  <c r="G4913" i="7" s="1"/>
  <c r="I4912" i="7"/>
  <c r="H4912" i="7"/>
  <c r="F4912" i="7"/>
  <c r="G4912" i="7" s="1"/>
  <c r="I4911" i="7"/>
  <c r="H4911" i="7"/>
  <c r="F4911" i="7"/>
  <c r="G4911" i="7" s="1"/>
  <c r="I4910" i="7"/>
  <c r="H4910" i="7"/>
  <c r="F4910" i="7"/>
  <c r="G4910" i="7" s="1"/>
  <c r="I4909" i="7"/>
  <c r="H4909" i="7"/>
  <c r="F4909" i="7"/>
  <c r="G4909" i="7" s="1"/>
  <c r="I4908" i="7"/>
  <c r="H4908" i="7"/>
  <c r="F4908" i="7"/>
  <c r="G4908" i="7" s="1"/>
  <c r="I4907" i="7"/>
  <c r="H4907" i="7"/>
  <c r="F4907" i="7"/>
  <c r="G4907" i="7" s="1"/>
  <c r="I4906" i="7"/>
  <c r="H4906" i="7"/>
  <c r="F4906" i="7"/>
  <c r="G4906" i="7" s="1"/>
  <c r="I4905" i="7"/>
  <c r="H4905" i="7"/>
  <c r="F4905" i="7"/>
  <c r="G4905" i="7" s="1"/>
  <c r="I4904" i="7"/>
  <c r="H4904" i="7"/>
  <c r="F4904" i="7"/>
  <c r="G4904" i="7" s="1"/>
  <c r="I4903" i="7"/>
  <c r="H4903" i="7"/>
  <c r="F4903" i="7"/>
  <c r="G4903" i="7" s="1"/>
  <c r="I4902" i="7"/>
  <c r="H4902" i="7"/>
  <c r="F4902" i="7"/>
  <c r="G4902" i="7" s="1"/>
  <c r="I4901" i="7"/>
  <c r="H4901" i="7"/>
  <c r="F4901" i="7"/>
  <c r="G4901" i="7" s="1"/>
  <c r="I4900" i="7"/>
  <c r="H4900" i="7"/>
  <c r="F4900" i="7"/>
  <c r="G4900" i="7" s="1"/>
  <c r="I4899" i="7"/>
  <c r="H4899" i="7"/>
  <c r="F4899" i="7"/>
  <c r="G4899" i="7" s="1"/>
  <c r="I4898" i="7"/>
  <c r="H4898" i="7"/>
  <c r="F4898" i="7"/>
  <c r="G4898" i="7" s="1"/>
  <c r="I4897" i="7"/>
  <c r="H4897" i="7"/>
  <c r="F4897" i="7"/>
  <c r="G4897" i="7" s="1"/>
  <c r="I4896" i="7"/>
  <c r="H4896" i="7"/>
  <c r="F4896" i="7"/>
  <c r="G4896" i="7" s="1"/>
  <c r="I4895" i="7"/>
  <c r="H4895" i="7"/>
  <c r="F4895" i="7"/>
  <c r="G4895" i="7" s="1"/>
  <c r="I4894" i="7"/>
  <c r="H4894" i="7"/>
  <c r="F4894" i="7"/>
  <c r="G4894" i="7" s="1"/>
  <c r="I4893" i="7"/>
  <c r="H4893" i="7"/>
  <c r="F4893" i="7"/>
  <c r="G4893" i="7" s="1"/>
  <c r="I4892" i="7"/>
  <c r="H4892" i="7"/>
  <c r="F4892" i="7"/>
  <c r="G4892" i="7" s="1"/>
  <c r="I4891" i="7"/>
  <c r="H4891" i="7"/>
  <c r="F4891" i="7"/>
  <c r="G4891" i="7" s="1"/>
  <c r="I4890" i="7"/>
  <c r="H4890" i="7"/>
  <c r="F4890" i="7"/>
  <c r="G4890" i="7" s="1"/>
  <c r="I4889" i="7"/>
  <c r="H4889" i="7"/>
  <c r="F4889" i="7"/>
  <c r="G4889" i="7" s="1"/>
  <c r="I4888" i="7"/>
  <c r="H4888" i="7"/>
  <c r="F4888" i="7"/>
  <c r="G4888" i="7" s="1"/>
  <c r="I4887" i="7"/>
  <c r="H4887" i="7"/>
  <c r="F4887" i="7"/>
  <c r="G4887" i="7" s="1"/>
  <c r="I4886" i="7"/>
  <c r="H4886" i="7"/>
  <c r="F4886" i="7"/>
  <c r="G4886" i="7" s="1"/>
  <c r="I4885" i="7"/>
  <c r="H4885" i="7"/>
  <c r="F4885" i="7"/>
  <c r="G4885" i="7" s="1"/>
  <c r="I4884" i="7"/>
  <c r="H4884" i="7"/>
  <c r="F4884" i="7"/>
  <c r="G4884" i="7" s="1"/>
  <c r="I4883" i="7"/>
  <c r="H4883" i="7"/>
  <c r="F4883" i="7"/>
  <c r="G4883" i="7" s="1"/>
  <c r="I4882" i="7"/>
  <c r="H4882" i="7"/>
  <c r="F4882" i="7"/>
  <c r="G4882" i="7" s="1"/>
  <c r="I4881" i="7"/>
  <c r="H4881" i="7"/>
  <c r="F4881" i="7"/>
  <c r="G4881" i="7" s="1"/>
  <c r="I4880" i="7"/>
  <c r="H4880" i="7"/>
  <c r="F4880" i="7"/>
  <c r="G4880" i="7" s="1"/>
  <c r="I4879" i="7"/>
  <c r="H4879" i="7"/>
  <c r="F4879" i="7"/>
  <c r="G4879" i="7" s="1"/>
  <c r="I4878" i="7"/>
  <c r="H4878" i="7"/>
  <c r="F4878" i="7"/>
  <c r="G4878" i="7" s="1"/>
  <c r="I4877" i="7"/>
  <c r="H4877" i="7"/>
  <c r="F4877" i="7"/>
  <c r="G4877" i="7" s="1"/>
  <c r="I4876" i="7"/>
  <c r="H4876" i="7"/>
  <c r="F4876" i="7"/>
  <c r="G4876" i="7" s="1"/>
  <c r="I4875" i="7"/>
  <c r="H4875" i="7"/>
  <c r="F4875" i="7"/>
  <c r="G4875" i="7" s="1"/>
  <c r="I4874" i="7"/>
  <c r="H4874" i="7"/>
  <c r="F4874" i="7"/>
  <c r="G4874" i="7" s="1"/>
  <c r="I4873" i="7"/>
  <c r="H4873" i="7"/>
  <c r="F4873" i="7"/>
  <c r="G4873" i="7" s="1"/>
  <c r="I4872" i="7"/>
  <c r="H4872" i="7"/>
  <c r="F4872" i="7"/>
  <c r="G4872" i="7" s="1"/>
  <c r="I4871" i="7"/>
  <c r="H4871" i="7"/>
  <c r="F4871" i="7"/>
  <c r="G4871" i="7" s="1"/>
  <c r="I4870" i="7"/>
  <c r="H4870" i="7"/>
  <c r="F4870" i="7"/>
  <c r="G4870" i="7" s="1"/>
  <c r="I4869" i="7"/>
  <c r="H4869" i="7"/>
  <c r="F4869" i="7"/>
  <c r="G4869" i="7" s="1"/>
  <c r="I4868" i="7"/>
  <c r="H4868" i="7"/>
  <c r="F4868" i="7"/>
  <c r="G4868" i="7" s="1"/>
  <c r="I4867" i="7"/>
  <c r="H4867" i="7"/>
  <c r="F4867" i="7"/>
  <c r="G4867" i="7" s="1"/>
  <c r="I4866" i="7"/>
  <c r="H4866" i="7"/>
  <c r="F4866" i="7"/>
  <c r="G4866" i="7" s="1"/>
  <c r="I4865" i="7"/>
  <c r="H4865" i="7"/>
  <c r="F4865" i="7"/>
  <c r="G4865" i="7" s="1"/>
  <c r="I4864" i="7"/>
  <c r="H4864" i="7"/>
  <c r="F4864" i="7"/>
  <c r="G4864" i="7" s="1"/>
  <c r="I4863" i="7"/>
  <c r="H4863" i="7"/>
  <c r="F4863" i="7"/>
  <c r="G4863" i="7" s="1"/>
  <c r="I4862" i="7"/>
  <c r="H4862" i="7"/>
  <c r="F4862" i="7"/>
  <c r="G4862" i="7" s="1"/>
  <c r="I4861" i="7"/>
  <c r="H4861" i="7"/>
  <c r="F4861" i="7"/>
  <c r="G4861" i="7" s="1"/>
  <c r="I4860" i="7"/>
  <c r="H4860" i="7"/>
  <c r="F4860" i="7"/>
  <c r="G4860" i="7" s="1"/>
  <c r="I4859" i="7"/>
  <c r="H4859" i="7"/>
  <c r="F4859" i="7"/>
  <c r="G4859" i="7" s="1"/>
  <c r="I4858" i="7"/>
  <c r="H4858" i="7"/>
  <c r="F4858" i="7"/>
  <c r="G4858" i="7" s="1"/>
  <c r="I4857" i="7"/>
  <c r="H4857" i="7"/>
  <c r="F4857" i="7"/>
  <c r="G4857" i="7" s="1"/>
  <c r="I4856" i="7"/>
  <c r="H4856" i="7"/>
  <c r="F4856" i="7"/>
  <c r="G4856" i="7" s="1"/>
  <c r="I4855" i="7"/>
  <c r="H4855" i="7"/>
  <c r="F4855" i="7"/>
  <c r="G4855" i="7" s="1"/>
  <c r="I4854" i="7"/>
  <c r="H4854" i="7"/>
  <c r="F4854" i="7"/>
  <c r="G4854" i="7" s="1"/>
  <c r="I4853" i="7"/>
  <c r="H4853" i="7"/>
  <c r="F4853" i="7"/>
  <c r="G4853" i="7" s="1"/>
  <c r="I4852" i="7"/>
  <c r="H4852" i="7"/>
  <c r="F4852" i="7"/>
  <c r="G4852" i="7" s="1"/>
  <c r="I4851" i="7"/>
  <c r="H4851" i="7"/>
  <c r="F4851" i="7"/>
  <c r="G4851" i="7" s="1"/>
  <c r="I4850" i="7"/>
  <c r="H4850" i="7"/>
  <c r="F4850" i="7"/>
  <c r="G4850" i="7" s="1"/>
  <c r="I4849" i="7"/>
  <c r="H4849" i="7"/>
  <c r="F4849" i="7"/>
  <c r="G4849" i="7" s="1"/>
  <c r="I4848" i="7"/>
  <c r="H4848" i="7"/>
  <c r="F4848" i="7"/>
  <c r="G4848" i="7" s="1"/>
  <c r="I4847" i="7"/>
  <c r="H4847" i="7"/>
  <c r="F4847" i="7"/>
  <c r="G4847" i="7" s="1"/>
  <c r="I4846" i="7"/>
  <c r="H4846" i="7"/>
  <c r="F4846" i="7"/>
  <c r="G4846" i="7" s="1"/>
  <c r="I4845" i="7"/>
  <c r="H4845" i="7"/>
  <c r="F4845" i="7"/>
  <c r="G4845" i="7" s="1"/>
  <c r="I4844" i="7"/>
  <c r="H4844" i="7"/>
  <c r="F4844" i="7"/>
  <c r="G4844" i="7" s="1"/>
  <c r="I4843" i="7"/>
  <c r="H4843" i="7"/>
  <c r="F4843" i="7"/>
  <c r="G4843" i="7" s="1"/>
  <c r="I4842" i="7"/>
  <c r="H4842" i="7"/>
  <c r="F4842" i="7"/>
  <c r="G4842" i="7" s="1"/>
  <c r="I4841" i="7"/>
  <c r="H4841" i="7"/>
  <c r="F4841" i="7"/>
  <c r="G4841" i="7" s="1"/>
  <c r="I4840" i="7"/>
  <c r="H4840" i="7"/>
  <c r="F4840" i="7"/>
  <c r="G4840" i="7" s="1"/>
  <c r="I4839" i="7"/>
  <c r="H4839" i="7"/>
  <c r="F4839" i="7"/>
  <c r="G4839" i="7" s="1"/>
  <c r="I4838" i="7"/>
  <c r="H4838" i="7"/>
  <c r="F4838" i="7"/>
  <c r="G4838" i="7" s="1"/>
  <c r="I4837" i="7"/>
  <c r="H4837" i="7"/>
  <c r="F4837" i="7"/>
  <c r="G4837" i="7" s="1"/>
  <c r="I4836" i="7"/>
  <c r="H4836" i="7"/>
  <c r="F4836" i="7"/>
  <c r="G4836" i="7" s="1"/>
  <c r="I4835" i="7"/>
  <c r="H4835" i="7"/>
  <c r="F4835" i="7"/>
  <c r="G4835" i="7" s="1"/>
  <c r="I4834" i="7"/>
  <c r="H4834" i="7"/>
  <c r="F4834" i="7"/>
  <c r="G4834" i="7" s="1"/>
  <c r="I4833" i="7"/>
  <c r="H4833" i="7"/>
  <c r="F4833" i="7"/>
  <c r="G4833" i="7" s="1"/>
  <c r="I4832" i="7"/>
  <c r="H4832" i="7"/>
  <c r="F4832" i="7"/>
  <c r="G4832" i="7" s="1"/>
  <c r="I4831" i="7"/>
  <c r="H4831" i="7"/>
  <c r="F4831" i="7"/>
  <c r="G4831" i="7" s="1"/>
  <c r="I4830" i="7"/>
  <c r="H4830" i="7"/>
  <c r="F4830" i="7"/>
  <c r="G4830" i="7" s="1"/>
  <c r="I4829" i="7"/>
  <c r="H4829" i="7"/>
  <c r="F4829" i="7"/>
  <c r="G4829" i="7" s="1"/>
  <c r="I4828" i="7"/>
  <c r="H4828" i="7"/>
  <c r="F4828" i="7"/>
  <c r="G4828" i="7" s="1"/>
  <c r="I4827" i="7"/>
  <c r="H4827" i="7"/>
  <c r="F4827" i="7"/>
  <c r="G4827" i="7" s="1"/>
  <c r="I4826" i="7"/>
  <c r="H4826" i="7"/>
  <c r="F4826" i="7"/>
  <c r="G4826" i="7" s="1"/>
  <c r="I4825" i="7"/>
  <c r="H4825" i="7"/>
  <c r="F4825" i="7"/>
  <c r="G4825" i="7" s="1"/>
  <c r="I4824" i="7"/>
  <c r="H4824" i="7"/>
  <c r="F4824" i="7"/>
  <c r="G4824" i="7" s="1"/>
  <c r="I4823" i="7"/>
  <c r="H4823" i="7"/>
  <c r="F4823" i="7"/>
  <c r="G4823" i="7" s="1"/>
  <c r="I4822" i="7"/>
  <c r="H4822" i="7"/>
  <c r="F4822" i="7"/>
  <c r="G4822" i="7" s="1"/>
  <c r="I4821" i="7"/>
  <c r="H4821" i="7"/>
  <c r="F4821" i="7"/>
  <c r="G4821" i="7" s="1"/>
  <c r="I4820" i="7"/>
  <c r="H4820" i="7"/>
  <c r="F4820" i="7"/>
  <c r="G4820" i="7" s="1"/>
  <c r="I4819" i="7"/>
  <c r="H4819" i="7"/>
  <c r="F4819" i="7"/>
  <c r="G4819" i="7" s="1"/>
  <c r="I4818" i="7"/>
  <c r="H4818" i="7"/>
  <c r="F4818" i="7"/>
  <c r="G4818" i="7" s="1"/>
  <c r="I4817" i="7"/>
  <c r="H4817" i="7"/>
  <c r="F4817" i="7"/>
  <c r="G4817" i="7" s="1"/>
  <c r="I4816" i="7"/>
  <c r="H4816" i="7"/>
  <c r="F4816" i="7"/>
  <c r="G4816" i="7" s="1"/>
  <c r="I4815" i="7"/>
  <c r="H4815" i="7"/>
  <c r="F4815" i="7"/>
  <c r="G4815" i="7" s="1"/>
  <c r="I4814" i="7"/>
  <c r="H4814" i="7"/>
  <c r="F4814" i="7"/>
  <c r="G4814" i="7" s="1"/>
  <c r="I4813" i="7"/>
  <c r="H4813" i="7"/>
  <c r="F4813" i="7"/>
  <c r="G4813" i="7" s="1"/>
  <c r="I4812" i="7"/>
  <c r="H4812" i="7"/>
  <c r="F4812" i="7"/>
  <c r="G4812" i="7" s="1"/>
  <c r="I4811" i="7"/>
  <c r="H4811" i="7"/>
  <c r="F4811" i="7"/>
  <c r="G4811" i="7" s="1"/>
  <c r="I4810" i="7"/>
  <c r="H4810" i="7"/>
  <c r="F4810" i="7"/>
  <c r="G4810" i="7" s="1"/>
  <c r="I4809" i="7"/>
  <c r="H4809" i="7"/>
  <c r="F4809" i="7"/>
  <c r="G4809" i="7" s="1"/>
  <c r="I4808" i="7"/>
  <c r="H4808" i="7"/>
  <c r="F4808" i="7"/>
  <c r="G4808" i="7" s="1"/>
  <c r="I4807" i="7"/>
  <c r="H4807" i="7"/>
  <c r="F4807" i="7"/>
  <c r="G4807" i="7" s="1"/>
  <c r="I4806" i="7"/>
  <c r="H4806" i="7"/>
  <c r="F4806" i="7"/>
  <c r="G4806" i="7" s="1"/>
  <c r="I4805" i="7"/>
  <c r="H4805" i="7"/>
  <c r="F4805" i="7"/>
  <c r="G4805" i="7" s="1"/>
  <c r="I4804" i="7"/>
  <c r="H4804" i="7"/>
  <c r="F4804" i="7"/>
  <c r="G4804" i="7" s="1"/>
  <c r="I4803" i="7"/>
  <c r="H4803" i="7"/>
  <c r="F4803" i="7"/>
  <c r="G4803" i="7" s="1"/>
  <c r="I4802" i="7"/>
  <c r="H4802" i="7"/>
  <c r="F4802" i="7"/>
  <c r="G4802" i="7" s="1"/>
  <c r="I4801" i="7"/>
  <c r="H4801" i="7"/>
  <c r="F4801" i="7"/>
  <c r="G4801" i="7" s="1"/>
  <c r="I4800" i="7"/>
  <c r="H4800" i="7"/>
  <c r="F4800" i="7"/>
  <c r="G4800" i="7" s="1"/>
  <c r="I4799" i="7"/>
  <c r="H4799" i="7"/>
  <c r="F4799" i="7"/>
  <c r="G4799" i="7" s="1"/>
  <c r="I4798" i="7"/>
  <c r="H4798" i="7"/>
  <c r="F4798" i="7"/>
  <c r="G4798" i="7" s="1"/>
  <c r="I4797" i="7"/>
  <c r="H4797" i="7"/>
  <c r="F4797" i="7"/>
  <c r="G4797" i="7" s="1"/>
  <c r="I4796" i="7"/>
  <c r="H4796" i="7"/>
  <c r="F4796" i="7"/>
  <c r="G4796" i="7" s="1"/>
  <c r="I4795" i="7"/>
  <c r="H4795" i="7"/>
  <c r="F4795" i="7"/>
  <c r="G4795" i="7" s="1"/>
  <c r="I4794" i="7"/>
  <c r="H4794" i="7"/>
  <c r="F4794" i="7"/>
  <c r="G4794" i="7" s="1"/>
  <c r="I4793" i="7"/>
  <c r="H4793" i="7"/>
  <c r="F4793" i="7"/>
  <c r="G4793" i="7" s="1"/>
  <c r="I4792" i="7"/>
  <c r="H4792" i="7"/>
  <c r="F4792" i="7"/>
  <c r="G4792" i="7" s="1"/>
  <c r="I4791" i="7"/>
  <c r="H4791" i="7"/>
  <c r="F4791" i="7"/>
  <c r="G4791" i="7" s="1"/>
  <c r="I4790" i="7"/>
  <c r="H4790" i="7"/>
  <c r="F4790" i="7"/>
  <c r="G4790" i="7" s="1"/>
  <c r="I4789" i="7"/>
  <c r="H4789" i="7"/>
  <c r="F4789" i="7"/>
  <c r="G4789" i="7" s="1"/>
  <c r="I4788" i="7"/>
  <c r="H4788" i="7"/>
  <c r="F4788" i="7"/>
  <c r="G4788" i="7" s="1"/>
  <c r="I4787" i="7"/>
  <c r="H4787" i="7"/>
  <c r="F4787" i="7"/>
  <c r="G4787" i="7" s="1"/>
  <c r="I4786" i="7"/>
  <c r="H4786" i="7"/>
  <c r="F4786" i="7"/>
  <c r="G4786" i="7" s="1"/>
  <c r="I4785" i="7"/>
  <c r="H4785" i="7"/>
  <c r="F4785" i="7"/>
  <c r="G4785" i="7" s="1"/>
  <c r="I4784" i="7"/>
  <c r="H4784" i="7"/>
  <c r="F4784" i="7"/>
  <c r="G4784" i="7" s="1"/>
  <c r="I4783" i="7"/>
  <c r="H4783" i="7"/>
  <c r="F4783" i="7"/>
  <c r="G4783" i="7" s="1"/>
  <c r="I4782" i="7"/>
  <c r="H4782" i="7"/>
  <c r="F4782" i="7"/>
  <c r="G4782" i="7" s="1"/>
  <c r="I4781" i="7"/>
  <c r="H4781" i="7"/>
  <c r="F4781" i="7"/>
  <c r="G4781" i="7" s="1"/>
  <c r="I4780" i="7"/>
  <c r="H4780" i="7"/>
  <c r="F4780" i="7"/>
  <c r="G4780" i="7" s="1"/>
  <c r="I4779" i="7"/>
  <c r="H4779" i="7"/>
  <c r="F4779" i="7"/>
  <c r="G4779" i="7" s="1"/>
  <c r="I4778" i="7"/>
  <c r="H4778" i="7"/>
  <c r="F4778" i="7"/>
  <c r="G4778" i="7" s="1"/>
  <c r="I4777" i="7"/>
  <c r="H4777" i="7"/>
  <c r="F4777" i="7"/>
  <c r="G4777" i="7" s="1"/>
  <c r="I4776" i="7"/>
  <c r="H4776" i="7"/>
  <c r="F4776" i="7"/>
  <c r="G4776" i="7" s="1"/>
  <c r="I4775" i="7"/>
  <c r="H4775" i="7"/>
  <c r="F4775" i="7"/>
  <c r="G4775" i="7" s="1"/>
  <c r="I4774" i="7"/>
  <c r="H4774" i="7"/>
  <c r="F4774" i="7"/>
  <c r="G4774" i="7" s="1"/>
  <c r="I4773" i="7"/>
  <c r="H4773" i="7"/>
  <c r="F4773" i="7"/>
  <c r="G4773" i="7" s="1"/>
  <c r="I4772" i="7"/>
  <c r="H4772" i="7"/>
  <c r="F4772" i="7"/>
  <c r="G4772" i="7" s="1"/>
  <c r="I4771" i="7"/>
  <c r="H4771" i="7"/>
  <c r="F4771" i="7"/>
  <c r="G4771" i="7" s="1"/>
  <c r="I4770" i="7"/>
  <c r="H4770" i="7"/>
  <c r="F4770" i="7"/>
  <c r="G4770" i="7" s="1"/>
  <c r="I4769" i="7"/>
  <c r="H4769" i="7"/>
  <c r="F4769" i="7"/>
  <c r="G4769" i="7" s="1"/>
  <c r="I4768" i="7"/>
  <c r="H4768" i="7"/>
  <c r="F4768" i="7"/>
  <c r="G4768" i="7" s="1"/>
  <c r="I4767" i="7"/>
  <c r="H4767" i="7"/>
  <c r="F4767" i="7"/>
  <c r="G4767" i="7" s="1"/>
  <c r="I4766" i="7"/>
  <c r="H4766" i="7"/>
  <c r="F4766" i="7"/>
  <c r="G4766" i="7" s="1"/>
  <c r="I4765" i="7"/>
  <c r="H4765" i="7"/>
  <c r="F4765" i="7"/>
  <c r="G4765" i="7" s="1"/>
  <c r="I4764" i="7"/>
  <c r="H4764" i="7"/>
  <c r="F4764" i="7"/>
  <c r="G4764" i="7" s="1"/>
  <c r="I4763" i="7"/>
  <c r="H4763" i="7"/>
  <c r="F4763" i="7"/>
  <c r="G4763" i="7" s="1"/>
  <c r="I4762" i="7"/>
  <c r="H4762" i="7"/>
  <c r="F4762" i="7"/>
  <c r="G4762" i="7" s="1"/>
  <c r="I4761" i="7"/>
  <c r="H4761" i="7"/>
  <c r="F4761" i="7"/>
  <c r="G4761" i="7" s="1"/>
  <c r="I4760" i="7"/>
  <c r="H4760" i="7"/>
  <c r="F4760" i="7"/>
  <c r="G4760" i="7" s="1"/>
  <c r="I4759" i="7"/>
  <c r="H4759" i="7"/>
  <c r="F4759" i="7"/>
  <c r="G4759" i="7" s="1"/>
  <c r="I4758" i="7"/>
  <c r="H4758" i="7"/>
  <c r="F4758" i="7"/>
  <c r="G4758" i="7" s="1"/>
  <c r="I4757" i="7"/>
  <c r="H4757" i="7"/>
  <c r="F4757" i="7"/>
  <c r="G4757" i="7" s="1"/>
  <c r="I4756" i="7"/>
  <c r="H4756" i="7"/>
  <c r="F4756" i="7"/>
  <c r="G4756" i="7" s="1"/>
  <c r="I4755" i="7"/>
  <c r="H4755" i="7"/>
  <c r="F4755" i="7"/>
  <c r="G4755" i="7" s="1"/>
  <c r="I4754" i="7"/>
  <c r="H4754" i="7"/>
  <c r="F4754" i="7"/>
  <c r="G4754" i="7" s="1"/>
  <c r="I4753" i="7"/>
  <c r="H4753" i="7"/>
  <c r="F4753" i="7"/>
  <c r="G4753" i="7" s="1"/>
  <c r="I4752" i="7"/>
  <c r="H4752" i="7"/>
  <c r="F4752" i="7"/>
  <c r="G4752" i="7" s="1"/>
  <c r="I4751" i="7"/>
  <c r="H4751" i="7"/>
  <c r="F4751" i="7"/>
  <c r="G4751" i="7" s="1"/>
  <c r="I4750" i="7"/>
  <c r="H4750" i="7"/>
  <c r="F4750" i="7"/>
  <c r="G4750" i="7" s="1"/>
  <c r="I4749" i="7"/>
  <c r="H4749" i="7"/>
  <c r="F4749" i="7"/>
  <c r="G4749" i="7" s="1"/>
  <c r="I4748" i="7"/>
  <c r="H4748" i="7"/>
  <c r="F4748" i="7"/>
  <c r="G4748" i="7" s="1"/>
  <c r="I4747" i="7"/>
  <c r="H4747" i="7"/>
  <c r="F4747" i="7"/>
  <c r="G4747" i="7" s="1"/>
  <c r="I4746" i="7"/>
  <c r="H4746" i="7"/>
  <c r="F4746" i="7"/>
  <c r="G4746" i="7" s="1"/>
  <c r="I4745" i="7"/>
  <c r="H4745" i="7"/>
  <c r="F4745" i="7"/>
  <c r="G4745" i="7" s="1"/>
  <c r="I4744" i="7"/>
  <c r="H4744" i="7"/>
  <c r="F4744" i="7"/>
  <c r="G4744" i="7" s="1"/>
  <c r="I4743" i="7"/>
  <c r="H4743" i="7"/>
  <c r="F4743" i="7"/>
  <c r="G4743" i="7" s="1"/>
  <c r="I4742" i="7"/>
  <c r="H4742" i="7"/>
  <c r="F4742" i="7"/>
  <c r="G4742" i="7" s="1"/>
  <c r="I4741" i="7"/>
  <c r="H4741" i="7"/>
  <c r="F4741" i="7"/>
  <c r="G4741" i="7" s="1"/>
  <c r="I4740" i="7"/>
  <c r="H4740" i="7"/>
  <c r="F4740" i="7"/>
  <c r="G4740" i="7" s="1"/>
  <c r="I4739" i="7"/>
  <c r="H4739" i="7"/>
  <c r="F4739" i="7"/>
  <c r="G4739" i="7" s="1"/>
  <c r="I4738" i="7"/>
  <c r="H4738" i="7"/>
  <c r="F4738" i="7"/>
  <c r="G4738" i="7" s="1"/>
  <c r="I4737" i="7"/>
  <c r="H4737" i="7"/>
  <c r="F4737" i="7"/>
  <c r="G4737" i="7" s="1"/>
  <c r="I4736" i="7"/>
  <c r="H4736" i="7"/>
  <c r="F4736" i="7"/>
  <c r="G4736" i="7" s="1"/>
  <c r="I4735" i="7"/>
  <c r="H4735" i="7"/>
  <c r="F4735" i="7"/>
  <c r="G4735" i="7" s="1"/>
  <c r="I4734" i="7"/>
  <c r="H4734" i="7"/>
  <c r="F4734" i="7"/>
  <c r="G4734" i="7" s="1"/>
  <c r="I4733" i="7"/>
  <c r="H4733" i="7"/>
  <c r="F4733" i="7"/>
  <c r="G4733" i="7" s="1"/>
  <c r="I4732" i="7"/>
  <c r="H4732" i="7"/>
  <c r="F4732" i="7"/>
  <c r="G4732" i="7" s="1"/>
  <c r="I4731" i="7"/>
  <c r="H4731" i="7"/>
  <c r="F4731" i="7"/>
  <c r="G4731" i="7" s="1"/>
  <c r="I4730" i="7"/>
  <c r="H4730" i="7"/>
  <c r="F4730" i="7"/>
  <c r="G4730" i="7" s="1"/>
  <c r="I4729" i="7"/>
  <c r="H4729" i="7"/>
  <c r="F4729" i="7"/>
  <c r="G4729" i="7" s="1"/>
  <c r="I4728" i="7"/>
  <c r="H4728" i="7"/>
  <c r="F4728" i="7"/>
  <c r="G4728" i="7" s="1"/>
  <c r="I4727" i="7"/>
  <c r="H4727" i="7"/>
  <c r="F4727" i="7"/>
  <c r="G4727" i="7" s="1"/>
  <c r="I4726" i="7"/>
  <c r="H4726" i="7"/>
  <c r="F4726" i="7"/>
  <c r="G4726" i="7" s="1"/>
  <c r="I4725" i="7"/>
  <c r="H4725" i="7"/>
  <c r="F4725" i="7"/>
  <c r="G4725" i="7" s="1"/>
  <c r="I4724" i="7"/>
  <c r="H4724" i="7"/>
  <c r="F4724" i="7"/>
  <c r="G4724" i="7" s="1"/>
  <c r="I4723" i="7"/>
  <c r="H4723" i="7"/>
  <c r="F4723" i="7"/>
  <c r="G4723" i="7" s="1"/>
  <c r="I4722" i="7"/>
  <c r="H4722" i="7"/>
  <c r="F4722" i="7"/>
  <c r="G4722" i="7" s="1"/>
  <c r="I4721" i="7"/>
  <c r="H4721" i="7"/>
  <c r="F4721" i="7"/>
  <c r="G4721" i="7" s="1"/>
  <c r="I4720" i="7"/>
  <c r="H4720" i="7"/>
  <c r="F4720" i="7"/>
  <c r="G4720" i="7" s="1"/>
  <c r="I4719" i="7"/>
  <c r="H4719" i="7"/>
  <c r="F4719" i="7"/>
  <c r="G4719" i="7" s="1"/>
  <c r="I4718" i="7"/>
  <c r="H4718" i="7"/>
  <c r="F4718" i="7"/>
  <c r="G4718" i="7" s="1"/>
  <c r="I4717" i="7"/>
  <c r="H4717" i="7"/>
  <c r="F4717" i="7"/>
  <c r="G4717" i="7" s="1"/>
  <c r="I4716" i="7"/>
  <c r="H4716" i="7"/>
  <c r="F4716" i="7"/>
  <c r="G4716" i="7" s="1"/>
  <c r="I4715" i="7"/>
  <c r="H4715" i="7"/>
  <c r="F4715" i="7"/>
  <c r="G4715" i="7" s="1"/>
  <c r="I4714" i="7"/>
  <c r="H4714" i="7"/>
  <c r="F4714" i="7"/>
  <c r="G4714" i="7" s="1"/>
  <c r="I4713" i="7"/>
  <c r="H4713" i="7"/>
  <c r="F4713" i="7"/>
  <c r="G4713" i="7" s="1"/>
  <c r="I4712" i="7"/>
  <c r="H4712" i="7"/>
  <c r="F4712" i="7"/>
  <c r="G4712" i="7" s="1"/>
  <c r="I4711" i="7"/>
  <c r="H4711" i="7"/>
  <c r="F4711" i="7"/>
  <c r="G4711" i="7" s="1"/>
  <c r="I4710" i="7"/>
  <c r="H4710" i="7"/>
  <c r="F4710" i="7"/>
  <c r="G4710" i="7" s="1"/>
  <c r="I4709" i="7"/>
  <c r="H4709" i="7"/>
  <c r="F4709" i="7"/>
  <c r="G4709" i="7" s="1"/>
  <c r="I4708" i="7"/>
  <c r="H4708" i="7"/>
  <c r="F4708" i="7"/>
  <c r="G4708" i="7" s="1"/>
  <c r="I4707" i="7"/>
  <c r="H4707" i="7"/>
  <c r="F4707" i="7"/>
  <c r="G4707" i="7" s="1"/>
  <c r="I4706" i="7"/>
  <c r="H4706" i="7"/>
  <c r="F4706" i="7"/>
  <c r="G4706" i="7" s="1"/>
  <c r="I4705" i="7"/>
  <c r="H4705" i="7"/>
  <c r="F4705" i="7"/>
  <c r="G4705" i="7" s="1"/>
  <c r="I4704" i="7"/>
  <c r="H4704" i="7"/>
  <c r="F4704" i="7"/>
  <c r="G4704" i="7" s="1"/>
  <c r="I4703" i="7"/>
  <c r="H4703" i="7"/>
  <c r="F4703" i="7"/>
  <c r="G4703" i="7" s="1"/>
  <c r="I4702" i="7"/>
  <c r="H4702" i="7"/>
  <c r="F4702" i="7"/>
  <c r="G4702" i="7" s="1"/>
  <c r="I4701" i="7"/>
  <c r="H4701" i="7"/>
  <c r="F4701" i="7"/>
  <c r="G4701" i="7" s="1"/>
  <c r="I4700" i="7"/>
  <c r="H4700" i="7"/>
  <c r="F4700" i="7"/>
  <c r="G4700" i="7" s="1"/>
  <c r="I4699" i="7"/>
  <c r="H4699" i="7"/>
  <c r="F4699" i="7"/>
  <c r="G4699" i="7" s="1"/>
  <c r="I4698" i="7"/>
  <c r="H4698" i="7"/>
  <c r="F4698" i="7"/>
  <c r="G4698" i="7" s="1"/>
  <c r="I4697" i="7"/>
  <c r="H4697" i="7"/>
  <c r="F4697" i="7"/>
  <c r="G4697" i="7" s="1"/>
  <c r="I4696" i="7"/>
  <c r="H4696" i="7"/>
  <c r="F4696" i="7"/>
  <c r="G4696" i="7" s="1"/>
  <c r="I4695" i="7"/>
  <c r="H4695" i="7"/>
  <c r="F4695" i="7"/>
  <c r="G4695" i="7" s="1"/>
  <c r="I4694" i="7"/>
  <c r="H4694" i="7"/>
  <c r="F4694" i="7"/>
  <c r="G4694" i="7" s="1"/>
  <c r="I4693" i="7"/>
  <c r="H4693" i="7"/>
  <c r="F4693" i="7"/>
  <c r="G4693" i="7" s="1"/>
  <c r="I4692" i="7"/>
  <c r="H4692" i="7"/>
  <c r="F4692" i="7"/>
  <c r="G4692" i="7" s="1"/>
  <c r="I4691" i="7"/>
  <c r="H4691" i="7"/>
  <c r="F4691" i="7"/>
  <c r="G4691" i="7" s="1"/>
  <c r="I4690" i="7"/>
  <c r="H4690" i="7"/>
  <c r="F4690" i="7"/>
  <c r="G4690" i="7" s="1"/>
  <c r="I4689" i="7"/>
  <c r="H4689" i="7"/>
  <c r="F4689" i="7"/>
  <c r="G4689" i="7" s="1"/>
  <c r="I4688" i="7"/>
  <c r="H4688" i="7"/>
  <c r="F4688" i="7"/>
  <c r="G4688" i="7" s="1"/>
  <c r="I4687" i="7"/>
  <c r="H4687" i="7"/>
  <c r="F4687" i="7"/>
  <c r="G4687" i="7" s="1"/>
  <c r="I4686" i="7"/>
  <c r="H4686" i="7"/>
  <c r="F4686" i="7"/>
  <c r="G4686" i="7" s="1"/>
  <c r="I4685" i="7"/>
  <c r="H4685" i="7"/>
  <c r="F4685" i="7"/>
  <c r="G4685" i="7" s="1"/>
  <c r="I4684" i="7"/>
  <c r="H4684" i="7"/>
  <c r="F4684" i="7"/>
  <c r="G4684" i="7" s="1"/>
  <c r="I4683" i="7"/>
  <c r="H4683" i="7"/>
  <c r="F4683" i="7"/>
  <c r="G4683" i="7" s="1"/>
  <c r="I4682" i="7"/>
  <c r="H4682" i="7"/>
  <c r="F4682" i="7"/>
  <c r="G4682" i="7" s="1"/>
  <c r="I4681" i="7"/>
  <c r="H4681" i="7"/>
  <c r="F4681" i="7"/>
  <c r="G4681" i="7" s="1"/>
  <c r="I4680" i="7"/>
  <c r="H4680" i="7"/>
  <c r="F4680" i="7"/>
  <c r="G4680" i="7" s="1"/>
  <c r="I4679" i="7"/>
  <c r="H4679" i="7"/>
  <c r="F4679" i="7"/>
  <c r="G4679" i="7" s="1"/>
  <c r="I4678" i="7"/>
  <c r="H4678" i="7"/>
  <c r="F4678" i="7"/>
  <c r="G4678" i="7" s="1"/>
  <c r="I4677" i="7"/>
  <c r="H4677" i="7"/>
  <c r="F4677" i="7"/>
  <c r="G4677" i="7" s="1"/>
  <c r="I4676" i="7"/>
  <c r="H4676" i="7"/>
  <c r="F4676" i="7"/>
  <c r="G4676" i="7" s="1"/>
  <c r="I4675" i="7"/>
  <c r="H4675" i="7"/>
  <c r="F4675" i="7"/>
  <c r="G4675" i="7" s="1"/>
  <c r="I4674" i="7"/>
  <c r="H4674" i="7"/>
  <c r="F4674" i="7"/>
  <c r="G4674" i="7" s="1"/>
  <c r="I4673" i="7"/>
  <c r="H4673" i="7"/>
  <c r="F4673" i="7"/>
  <c r="G4673" i="7" s="1"/>
  <c r="I4672" i="7"/>
  <c r="H4672" i="7"/>
  <c r="F4672" i="7"/>
  <c r="G4672" i="7" s="1"/>
  <c r="I4671" i="7"/>
  <c r="H4671" i="7"/>
  <c r="F4671" i="7"/>
  <c r="G4671" i="7" s="1"/>
  <c r="I4670" i="7"/>
  <c r="H4670" i="7"/>
  <c r="F4670" i="7"/>
  <c r="G4670" i="7" s="1"/>
  <c r="I4669" i="7"/>
  <c r="H4669" i="7"/>
  <c r="F4669" i="7"/>
  <c r="G4669" i="7" s="1"/>
  <c r="I4668" i="7"/>
  <c r="H4668" i="7"/>
  <c r="F4668" i="7"/>
  <c r="G4668" i="7" s="1"/>
  <c r="I4667" i="7"/>
  <c r="H4667" i="7"/>
  <c r="F4667" i="7"/>
  <c r="G4667" i="7" s="1"/>
  <c r="I4666" i="7"/>
  <c r="H4666" i="7"/>
  <c r="F4666" i="7"/>
  <c r="G4666" i="7" s="1"/>
  <c r="I4665" i="7"/>
  <c r="H4665" i="7"/>
  <c r="F4665" i="7"/>
  <c r="G4665" i="7" s="1"/>
  <c r="I4664" i="7"/>
  <c r="H4664" i="7"/>
  <c r="F4664" i="7"/>
  <c r="G4664" i="7" s="1"/>
  <c r="I4663" i="7"/>
  <c r="H4663" i="7"/>
  <c r="F4663" i="7"/>
  <c r="G4663" i="7" s="1"/>
  <c r="I4662" i="7"/>
  <c r="H4662" i="7"/>
  <c r="F4662" i="7"/>
  <c r="G4662" i="7" s="1"/>
  <c r="I4661" i="7"/>
  <c r="H4661" i="7"/>
  <c r="F4661" i="7"/>
  <c r="G4661" i="7" s="1"/>
  <c r="I4660" i="7"/>
  <c r="H4660" i="7"/>
  <c r="F4660" i="7"/>
  <c r="G4660" i="7" s="1"/>
  <c r="I4659" i="7"/>
  <c r="H4659" i="7"/>
  <c r="F4659" i="7"/>
  <c r="G4659" i="7" s="1"/>
  <c r="I4658" i="7"/>
  <c r="H4658" i="7"/>
  <c r="F4658" i="7"/>
  <c r="G4658" i="7" s="1"/>
  <c r="I4657" i="7"/>
  <c r="H4657" i="7"/>
  <c r="F4657" i="7"/>
  <c r="G4657" i="7" s="1"/>
  <c r="I4656" i="7"/>
  <c r="H4656" i="7"/>
  <c r="F4656" i="7"/>
  <c r="G4656" i="7" s="1"/>
  <c r="I4655" i="7"/>
  <c r="H4655" i="7"/>
  <c r="F4655" i="7"/>
  <c r="G4655" i="7" s="1"/>
  <c r="I4654" i="7"/>
  <c r="H4654" i="7"/>
  <c r="F4654" i="7"/>
  <c r="G4654" i="7" s="1"/>
  <c r="I4653" i="7"/>
  <c r="H4653" i="7"/>
  <c r="F4653" i="7"/>
  <c r="G4653" i="7" s="1"/>
  <c r="I4652" i="7"/>
  <c r="H4652" i="7"/>
  <c r="F4652" i="7"/>
  <c r="G4652" i="7" s="1"/>
  <c r="I4651" i="7"/>
  <c r="H4651" i="7"/>
  <c r="F4651" i="7"/>
  <c r="G4651" i="7" s="1"/>
  <c r="I4650" i="7"/>
  <c r="H4650" i="7"/>
  <c r="F4650" i="7"/>
  <c r="G4650" i="7" s="1"/>
  <c r="I4649" i="7"/>
  <c r="H4649" i="7"/>
  <c r="F4649" i="7"/>
  <c r="G4649" i="7" s="1"/>
  <c r="I4648" i="7"/>
  <c r="H4648" i="7"/>
  <c r="F4648" i="7"/>
  <c r="G4648" i="7" s="1"/>
  <c r="I4647" i="7"/>
  <c r="H4647" i="7"/>
  <c r="F4647" i="7"/>
  <c r="G4647" i="7" s="1"/>
  <c r="I4646" i="7"/>
  <c r="H4646" i="7"/>
  <c r="F4646" i="7"/>
  <c r="G4646" i="7" s="1"/>
  <c r="I4645" i="7"/>
  <c r="H4645" i="7"/>
  <c r="F4645" i="7"/>
  <c r="G4645" i="7" s="1"/>
  <c r="I4644" i="7"/>
  <c r="H4644" i="7"/>
  <c r="F4644" i="7"/>
  <c r="G4644" i="7" s="1"/>
  <c r="I4643" i="7"/>
  <c r="H4643" i="7"/>
  <c r="F4643" i="7"/>
  <c r="G4643" i="7" s="1"/>
  <c r="I4642" i="7"/>
  <c r="H4642" i="7"/>
  <c r="F4642" i="7"/>
  <c r="G4642" i="7" s="1"/>
  <c r="I4641" i="7"/>
  <c r="H4641" i="7"/>
  <c r="F4641" i="7"/>
  <c r="G4641" i="7" s="1"/>
  <c r="I4640" i="7"/>
  <c r="H4640" i="7"/>
  <c r="F4640" i="7"/>
  <c r="G4640" i="7" s="1"/>
  <c r="I4639" i="7"/>
  <c r="H4639" i="7"/>
  <c r="F4639" i="7"/>
  <c r="G4639" i="7" s="1"/>
  <c r="I4638" i="7"/>
  <c r="H4638" i="7"/>
  <c r="F4638" i="7"/>
  <c r="G4638" i="7" s="1"/>
  <c r="I4637" i="7"/>
  <c r="H4637" i="7"/>
  <c r="F4637" i="7"/>
  <c r="G4637" i="7" s="1"/>
  <c r="I4636" i="7"/>
  <c r="H4636" i="7"/>
  <c r="F4636" i="7"/>
  <c r="G4636" i="7" s="1"/>
  <c r="I4635" i="7"/>
  <c r="H4635" i="7"/>
  <c r="F4635" i="7"/>
  <c r="G4635" i="7" s="1"/>
  <c r="I4634" i="7"/>
  <c r="H4634" i="7"/>
  <c r="F4634" i="7"/>
  <c r="G4634" i="7" s="1"/>
  <c r="I4633" i="7"/>
  <c r="H4633" i="7"/>
  <c r="F4633" i="7"/>
  <c r="G4633" i="7" s="1"/>
  <c r="I4632" i="7"/>
  <c r="H4632" i="7"/>
  <c r="F4632" i="7"/>
  <c r="G4632" i="7" s="1"/>
  <c r="I4631" i="7"/>
  <c r="H4631" i="7"/>
  <c r="F4631" i="7"/>
  <c r="G4631" i="7" s="1"/>
  <c r="I4630" i="7"/>
  <c r="H4630" i="7"/>
  <c r="F4630" i="7"/>
  <c r="G4630" i="7" s="1"/>
  <c r="I4629" i="7"/>
  <c r="H4629" i="7"/>
  <c r="F4629" i="7"/>
  <c r="G4629" i="7" s="1"/>
  <c r="I4628" i="7"/>
  <c r="H4628" i="7"/>
  <c r="F4628" i="7"/>
  <c r="G4628" i="7" s="1"/>
  <c r="I4627" i="7"/>
  <c r="H4627" i="7"/>
  <c r="F4627" i="7"/>
  <c r="G4627" i="7" s="1"/>
  <c r="I4626" i="7"/>
  <c r="H4626" i="7"/>
  <c r="F4626" i="7"/>
  <c r="G4626" i="7" s="1"/>
  <c r="I4625" i="7"/>
  <c r="H4625" i="7"/>
  <c r="F4625" i="7"/>
  <c r="G4625" i="7" s="1"/>
  <c r="I4624" i="7"/>
  <c r="H4624" i="7"/>
  <c r="F4624" i="7"/>
  <c r="G4624" i="7" s="1"/>
  <c r="I4623" i="7"/>
  <c r="H4623" i="7"/>
  <c r="F4623" i="7"/>
  <c r="G4623" i="7" s="1"/>
  <c r="I4622" i="7"/>
  <c r="H4622" i="7"/>
  <c r="F4622" i="7"/>
  <c r="G4622" i="7" s="1"/>
  <c r="I4621" i="7"/>
  <c r="H4621" i="7"/>
  <c r="F4621" i="7"/>
  <c r="G4621" i="7" s="1"/>
  <c r="I4620" i="7"/>
  <c r="H4620" i="7"/>
  <c r="F4620" i="7"/>
  <c r="G4620" i="7" s="1"/>
  <c r="I4619" i="7"/>
  <c r="H4619" i="7"/>
  <c r="F4619" i="7"/>
  <c r="G4619" i="7" s="1"/>
  <c r="I4618" i="7"/>
  <c r="H4618" i="7"/>
  <c r="F4618" i="7"/>
  <c r="G4618" i="7" s="1"/>
  <c r="I4617" i="7"/>
  <c r="H4617" i="7"/>
  <c r="F4617" i="7"/>
  <c r="G4617" i="7" s="1"/>
  <c r="I4616" i="7"/>
  <c r="H4616" i="7"/>
  <c r="F4616" i="7"/>
  <c r="G4616" i="7" s="1"/>
  <c r="I4615" i="7"/>
  <c r="H4615" i="7"/>
  <c r="F4615" i="7"/>
  <c r="G4615" i="7" s="1"/>
  <c r="I4614" i="7"/>
  <c r="H4614" i="7"/>
  <c r="F4614" i="7"/>
  <c r="G4614" i="7" s="1"/>
  <c r="I4613" i="7"/>
  <c r="H4613" i="7"/>
  <c r="F4613" i="7"/>
  <c r="G4613" i="7" s="1"/>
  <c r="I4612" i="7"/>
  <c r="H4612" i="7"/>
  <c r="F4612" i="7"/>
  <c r="G4612" i="7" s="1"/>
  <c r="I4611" i="7"/>
  <c r="H4611" i="7"/>
  <c r="F4611" i="7"/>
  <c r="G4611" i="7" s="1"/>
  <c r="I4610" i="7"/>
  <c r="H4610" i="7"/>
  <c r="F4610" i="7"/>
  <c r="G4610" i="7" s="1"/>
  <c r="I4609" i="7"/>
  <c r="H4609" i="7"/>
  <c r="F4609" i="7"/>
  <c r="G4609" i="7" s="1"/>
  <c r="I4608" i="7"/>
  <c r="H4608" i="7"/>
  <c r="F4608" i="7"/>
  <c r="G4608" i="7" s="1"/>
  <c r="I4607" i="7"/>
  <c r="H4607" i="7"/>
  <c r="F4607" i="7"/>
  <c r="G4607" i="7" s="1"/>
  <c r="I4606" i="7"/>
  <c r="H4606" i="7"/>
  <c r="F4606" i="7"/>
  <c r="G4606" i="7" s="1"/>
  <c r="I4605" i="7"/>
  <c r="H4605" i="7"/>
  <c r="F4605" i="7"/>
  <c r="G4605" i="7" s="1"/>
  <c r="I4604" i="7"/>
  <c r="H4604" i="7"/>
  <c r="F4604" i="7"/>
  <c r="G4604" i="7" s="1"/>
  <c r="I4603" i="7"/>
  <c r="H4603" i="7"/>
  <c r="F4603" i="7"/>
  <c r="G4603" i="7" s="1"/>
  <c r="I4602" i="7"/>
  <c r="H4602" i="7"/>
  <c r="F4602" i="7"/>
  <c r="G4602" i="7" s="1"/>
  <c r="I4601" i="7"/>
  <c r="H4601" i="7"/>
  <c r="F4601" i="7"/>
  <c r="G4601" i="7" s="1"/>
  <c r="I4600" i="7"/>
  <c r="H4600" i="7"/>
  <c r="F4600" i="7"/>
  <c r="G4600" i="7" s="1"/>
  <c r="I4599" i="7"/>
  <c r="H4599" i="7"/>
  <c r="F4599" i="7"/>
  <c r="G4599" i="7" s="1"/>
  <c r="I4598" i="7"/>
  <c r="H4598" i="7"/>
  <c r="F4598" i="7"/>
  <c r="G4598" i="7" s="1"/>
  <c r="I4597" i="7"/>
  <c r="H4597" i="7"/>
  <c r="F4597" i="7"/>
  <c r="G4597" i="7" s="1"/>
  <c r="I4596" i="7"/>
  <c r="H4596" i="7"/>
  <c r="F4596" i="7"/>
  <c r="G4596" i="7" s="1"/>
  <c r="I4595" i="7"/>
  <c r="H4595" i="7"/>
  <c r="F4595" i="7"/>
  <c r="G4595" i="7" s="1"/>
  <c r="I4594" i="7"/>
  <c r="H4594" i="7"/>
  <c r="F4594" i="7"/>
  <c r="G4594" i="7" s="1"/>
  <c r="I4593" i="7"/>
  <c r="H4593" i="7"/>
  <c r="F4593" i="7"/>
  <c r="G4593" i="7" s="1"/>
  <c r="I4592" i="7"/>
  <c r="H4592" i="7"/>
  <c r="F4592" i="7"/>
  <c r="G4592" i="7" s="1"/>
  <c r="I4591" i="7"/>
  <c r="H4591" i="7"/>
  <c r="F4591" i="7"/>
  <c r="G4591" i="7" s="1"/>
  <c r="I4590" i="7"/>
  <c r="H4590" i="7"/>
  <c r="F4590" i="7"/>
  <c r="G4590" i="7" s="1"/>
  <c r="I4589" i="7"/>
  <c r="H4589" i="7"/>
  <c r="F4589" i="7"/>
  <c r="G4589" i="7" s="1"/>
  <c r="I4588" i="7"/>
  <c r="H4588" i="7"/>
  <c r="F4588" i="7"/>
  <c r="G4588" i="7" s="1"/>
  <c r="I4587" i="7"/>
  <c r="H4587" i="7"/>
  <c r="F4587" i="7"/>
  <c r="G4587" i="7" s="1"/>
  <c r="I4586" i="7"/>
  <c r="H4586" i="7"/>
  <c r="F4586" i="7"/>
  <c r="G4586" i="7" s="1"/>
  <c r="I4585" i="7"/>
  <c r="H4585" i="7"/>
  <c r="F4585" i="7"/>
  <c r="G4585" i="7" s="1"/>
  <c r="I4584" i="7"/>
  <c r="H4584" i="7"/>
  <c r="F4584" i="7"/>
  <c r="G4584" i="7" s="1"/>
  <c r="I4583" i="7"/>
  <c r="H4583" i="7"/>
  <c r="F4583" i="7"/>
  <c r="G4583" i="7" s="1"/>
  <c r="I4582" i="7"/>
  <c r="H4582" i="7"/>
  <c r="F4582" i="7"/>
  <c r="G4582" i="7" s="1"/>
  <c r="I4581" i="7"/>
  <c r="H4581" i="7"/>
  <c r="F4581" i="7"/>
  <c r="G4581" i="7" s="1"/>
  <c r="I4580" i="7"/>
  <c r="H4580" i="7"/>
  <c r="F4580" i="7"/>
  <c r="G4580" i="7" s="1"/>
  <c r="I4579" i="7"/>
  <c r="H4579" i="7"/>
  <c r="F4579" i="7"/>
  <c r="G4579" i="7" s="1"/>
  <c r="I4578" i="7"/>
  <c r="H4578" i="7"/>
  <c r="F4578" i="7"/>
  <c r="G4578" i="7" s="1"/>
  <c r="I4577" i="7"/>
  <c r="H4577" i="7"/>
  <c r="F4577" i="7"/>
  <c r="G4577" i="7" s="1"/>
  <c r="I4576" i="7"/>
  <c r="H4576" i="7"/>
  <c r="F4576" i="7"/>
  <c r="G4576" i="7" s="1"/>
  <c r="I4575" i="7"/>
  <c r="H4575" i="7"/>
  <c r="F4575" i="7"/>
  <c r="G4575" i="7" s="1"/>
  <c r="I4574" i="7"/>
  <c r="H4574" i="7"/>
  <c r="F4574" i="7"/>
  <c r="G4574" i="7" s="1"/>
  <c r="I4573" i="7"/>
  <c r="H4573" i="7"/>
  <c r="F4573" i="7"/>
  <c r="G4573" i="7" s="1"/>
  <c r="I4572" i="7"/>
  <c r="H4572" i="7"/>
  <c r="F4572" i="7"/>
  <c r="G4572" i="7" s="1"/>
  <c r="I4571" i="7"/>
  <c r="H4571" i="7"/>
  <c r="F4571" i="7"/>
  <c r="G4571" i="7" s="1"/>
  <c r="I4570" i="7"/>
  <c r="H4570" i="7"/>
  <c r="F4570" i="7"/>
  <c r="G4570" i="7" s="1"/>
  <c r="I4569" i="7"/>
  <c r="H4569" i="7"/>
  <c r="F4569" i="7"/>
  <c r="G4569" i="7" s="1"/>
  <c r="I4568" i="7"/>
  <c r="H4568" i="7"/>
  <c r="F4568" i="7"/>
  <c r="G4568" i="7" s="1"/>
  <c r="I4567" i="7"/>
  <c r="H4567" i="7"/>
  <c r="F4567" i="7"/>
  <c r="G4567" i="7" s="1"/>
  <c r="I4566" i="7"/>
  <c r="H4566" i="7"/>
  <c r="F4566" i="7"/>
  <c r="G4566" i="7" s="1"/>
  <c r="I4565" i="7"/>
  <c r="H4565" i="7"/>
  <c r="F4565" i="7"/>
  <c r="G4565" i="7" s="1"/>
  <c r="I4564" i="7"/>
  <c r="H4564" i="7"/>
  <c r="F4564" i="7"/>
  <c r="G4564" i="7" s="1"/>
  <c r="I4563" i="7"/>
  <c r="H4563" i="7"/>
  <c r="F4563" i="7"/>
  <c r="G4563" i="7" s="1"/>
  <c r="I4562" i="7"/>
  <c r="H4562" i="7"/>
  <c r="F4562" i="7"/>
  <c r="G4562" i="7" s="1"/>
  <c r="I4561" i="7"/>
  <c r="H4561" i="7"/>
  <c r="F4561" i="7"/>
  <c r="G4561" i="7" s="1"/>
  <c r="I4560" i="7"/>
  <c r="H4560" i="7"/>
  <c r="F4560" i="7"/>
  <c r="G4560" i="7" s="1"/>
  <c r="I4559" i="7"/>
  <c r="H4559" i="7"/>
  <c r="F4559" i="7"/>
  <c r="G4559" i="7" s="1"/>
  <c r="I4558" i="7"/>
  <c r="H4558" i="7"/>
  <c r="F4558" i="7"/>
  <c r="G4558" i="7" s="1"/>
  <c r="I4557" i="7"/>
  <c r="H4557" i="7"/>
  <c r="F4557" i="7"/>
  <c r="G4557" i="7" s="1"/>
  <c r="I4556" i="7"/>
  <c r="H4556" i="7"/>
  <c r="F4556" i="7"/>
  <c r="G4556" i="7" s="1"/>
  <c r="I4555" i="7"/>
  <c r="H4555" i="7"/>
  <c r="F4555" i="7"/>
  <c r="G4555" i="7" s="1"/>
  <c r="I4554" i="7"/>
  <c r="H4554" i="7"/>
  <c r="F4554" i="7"/>
  <c r="G4554" i="7" s="1"/>
  <c r="I4553" i="7"/>
  <c r="H4553" i="7"/>
  <c r="F4553" i="7"/>
  <c r="G4553" i="7" s="1"/>
  <c r="I4552" i="7"/>
  <c r="H4552" i="7"/>
  <c r="F4552" i="7"/>
  <c r="G4552" i="7" s="1"/>
  <c r="I4551" i="7"/>
  <c r="H4551" i="7"/>
  <c r="F4551" i="7"/>
  <c r="G4551" i="7" s="1"/>
  <c r="I4550" i="7"/>
  <c r="H4550" i="7"/>
  <c r="F4550" i="7"/>
  <c r="G4550" i="7" s="1"/>
  <c r="I4549" i="7"/>
  <c r="H4549" i="7"/>
  <c r="F4549" i="7"/>
  <c r="G4549" i="7" s="1"/>
  <c r="I4548" i="7"/>
  <c r="H4548" i="7"/>
  <c r="F4548" i="7"/>
  <c r="G4548" i="7" s="1"/>
  <c r="I4547" i="7"/>
  <c r="H4547" i="7"/>
  <c r="F4547" i="7"/>
  <c r="G4547" i="7" s="1"/>
  <c r="I4546" i="7"/>
  <c r="H4546" i="7"/>
  <c r="F4546" i="7"/>
  <c r="G4546" i="7" s="1"/>
  <c r="I4545" i="7"/>
  <c r="H4545" i="7"/>
  <c r="F4545" i="7"/>
  <c r="G4545" i="7" s="1"/>
  <c r="I4544" i="7"/>
  <c r="H4544" i="7"/>
  <c r="F4544" i="7"/>
  <c r="G4544" i="7" s="1"/>
  <c r="I4543" i="7"/>
  <c r="H4543" i="7"/>
  <c r="F4543" i="7"/>
  <c r="G4543" i="7" s="1"/>
  <c r="I4542" i="7"/>
  <c r="H4542" i="7"/>
  <c r="F4542" i="7"/>
  <c r="G4542" i="7" s="1"/>
  <c r="I4541" i="7"/>
  <c r="H4541" i="7"/>
  <c r="F4541" i="7"/>
  <c r="G4541" i="7" s="1"/>
  <c r="I4540" i="7"/>
  <c r="H4540" i="7"/>
  <c r="F4540" i="7"/>
  <c r="G4540" i="7" s="1"/>
  <c r="I4539" i="7"/>
  <c r="H4539" i="7"/>
  <c r="F4539" i="7"/>
  <c r="G4539" i="7" s="1"/>
  <c r="I4538" i="7"/>
  <c r="H4538" i="7"/>
  <c r="F4538" i="7"/>
  <c r="G4538" i="7" s="1"/>
  <c r="I4537" i="7"/>
  <c r="H4537" i="7"/>
  <c r="F4537" i="7"/>
  <c r="G4537" i="7" s="1"/>
  <c r="I4536" i="7"/>
  <c r="H4536" i="7"/>
  <c r="F4536" i="7"/>
  <c r="G4536" i="7" s="1"/>
  <c r="I4535" i="7"/>
  <c r="H4535" i="7"/>
  <c r="F4535" i="7"/>
  <c r="G4535" i="7" s="1"/>
  <c r="I4534" i="7"/>
  <c r="H4534" i="7"/>
  <c r="F4534" i="7"/>
  <c r="G4534" i="7" s="1"/>
  <c r="I4533" i="7"/>
  <c r="H4533" i="7"/>
  <c r="F4533" i="7"/>
  <c r="G4533" i="7" s="1"/>
  <c r="I4532" i="7"/>
  <c r="H4532" i="7"/>
  <c r="F4532" i="7"/>
  <c r="G4532" i="7" s="1"/>
  <c r="I4531" i="7"/>
  <c r="H4531" i="7"/>
  <c r="F4531" i="7"/>
  <c r="G4531" i="7" s="1"/>
  <c r="I4530" i="7"/>
  <c r="H4530" i="7"/>
  <c r="F4530" i="7"/>
  <c r="G4530" i="7" s="1"/>
  <c r="I4529" i="7"/>
  <c r="H4529" i="7"/>
  <c r="F4529" i="7"/>
  <c r="G4529" i="7" s="1"/>
  <c r="I4528" i="7"/>
  <c r="H4528" i="7"/>
  <c r="F4528" i="7"/>
  <c r="G4528" i="7" s="1"/>
  <c r="I4527" i="7"/>
  <c r="H4527" i="7"/>
  <c r="F4527" i="7"/>
  <c r="G4527" i="7" s="1"/>
  <c r="I4526" i="7"/>
  <c r="H4526" i="7"/>
  <c r="F4526" i="7"/>
  <c r="G4526" i="7" s="1"/>
  <c r="I4525" i="7"/>
  <c r="H4525" i="7"/>
  <c r="F4525" i="7"/>
  <c r="G4525" i="7" s="1"/>
  <c r="I4524" i="7"/>
  <c r="H4524" i="7"/>
  <c r="F4524" i="7"/>
  <c r="G4524" i="7" s="1"/>
  <c r="I4523" i="7"/>
  <c r="H4523" i="7"/>
  <c r="F4523" i="7"/>
  <c r="G4523" i="7" s="1"/>
  <c r="I4522" i="7"/>
  <c r="H4522" i="7"/>
  <c r="F4522" i="7"/>
  <c r="G4522" i="7" s="1"/>
  <c r="I4521" i="7"/>
  <c r="H4521" i="7"/>
  <c r="F4521" i="7"/>
  <c r="G4521" i="7" s="1"/>
  <c r="I4520" i="7"/>
  <c r="H4520" i="7"/>
  <c r="F4520" i="7"/>
  <c r="G4520" i="7" s="1"/>
  <c r="I4519" i="7"/>
  <c r="H4519" i="7"/>
  <c r="F4519" i="7"/>
  <c r="G4519" i="7" s="1"/>
  <c r="I4518" i="7"/>
  <c r="H4518" i="7"/>
  <c r="F4518" i="7"/>
  <c r="G4518" i="7" s="1"/>
  <c r="I4517" i="7"/>
  <c r="H4517" i="7"/>
  <c r="F4517" i="7"/>
  <c r="G4517" i="7" s="1"/>
  <c r="I4516" i="7"/>
  <c r="H4516" i="7"/>
  <c r="F4516" i="7"/>
  <c r="G4516" i="7" s="1"/>
  <c r="I4515" i="7"/>
  <c r="H4515" i="7"/>
  <c r="F4515" i="7"/>
  <c r="G4515" i="7" s="1"/>
  <c r="I4514" i="7"/>
  <c r="H4514" i="7"/>
  <c r="F4514" i="7"/>
  <c r="G4514" i="7" s="1"/>
  <c r="I4513" i="7"/>
  <c r="H4513" i="7"/>
  <c r="F4513" i="7"/>
  <c r="G4513" i="7" s="1"/>
  <c r="I4512" i="7"/>
  <c r="H4512" i="7"/>
  <c r="F4512" i="7"/>
  <c r="G4512" i="7" s="1"/>
  <c r="I4511" i="7"/>
  <c r="H4511" i="7"/>
  <c r="F4511" i="7"/>
  <c r="G4511" i="7" s="1"/>
  <c r="I4510" i="7"/>
  <c r="H4510" i="7"/>
  <c r="F4510" i="7"/>
  <c r="G4510" i="7" s="1"/>
  <c r="I4509" i="7"/>
  <c r="H4509" i="7"/>
  <c r="F4509" i="7"/>
  <c r="G4509" i="7" s="1"/>
  <c r="I4508" i="7"/>
  <c r="H4508" i="7"/>
  <c r="F4508" i="7"/>
  <c r="G4508" i="7" s="1"/>
  <c r="I4507" i="7"/>
  <c r="H4507" i="7"/>
  <c r="F4507" i="7"/>
  <c r="G4507" i="7" s="1"/>
  <c r="I4506" i="7"/>
  <c r="H4506" i="7"/>
  <c r="F4506" i="7"/>
  <c r="G4506" i="7" s="1"/>
  <c r="I4505" i="7"/>
  <c r="H4505" i="7"/>
  <c r="F4505" i="7"/>
  <c r="G4505" i="7" s="1"/>
  <c r="I4504" i="7"/>
  <c r="H4504" i="7"/>
  <c r="F4504" i="7"/>
  <c r="G4504" i="7" s="1"/>
  <c r="I4503" i="7"/>
  <c r="H4503" i="7"/>
  <c r="F4503" i="7"/>
  <c r="G4503" i="7" s="1"/>
  <c r="I4502" i="7"/>
  <c r="H4502" i="7"/>
  <c r="F4502" i="7"/>
  <c r="G4502" i="7" s="1"/>
  <c r="I4501" i="7"/>
  <c r="H4501" i="7"/>
  <c r="F4501" i="7"/>
  <c r="G4501" i="7" s="1"/>
  <c r="I4500" i="7"/>
  <c r="H4500" i="7"/>
  <c r="F4500" i="7"/>
  <c r="G4500" i="7" s="1"/>
  <c r="I4499" i="7"/>
  <c r="H4499" i="7"/>
  <c r="F4499" i="7"/>
  <c r="G4499" i="7" s="1"/>
  <c r="I4498" i="7"/>
  <c r="H4498" i="7"/>
  <c r="F4498" i="7"/>
  <c r="G4498" i="7" s="1"/>
  <c r="I4497" i="7"/>
  <c r="H4497" i="7"/>
  <c r="F4497" i="7"/>
  <c r="G4497" i="7" s="1"/>
  <c r="I4496" i="7"/>
  <c r="H4496" i="7"/>
  <c r="F4496" i="7"/>
  <c r="G4496" i="7" s="1"/>
  <c r="I4495" i="7"/>
  <c r="H4495" i="7"/>
  <c r="F4495" i="7"/>
  <c r="G4495" i="7" s="1"/>
  <c r="I4494" i="7"/>
  <c r="H4494" i="7"/>
  <c r="F4494" i="7"/>
  <c r="G4494" i="7" s="1"/>
  <c r="I4493" i="7"/>
  <c r="H4493" i="7"/>
  <c r="F4493" i="7"/>
  <c r="G4493" i="7" s="1"/>
  <c r="I4492" i="7"/>
  <c r="H4492" i="7"/>
  <c r="F4492" i="7"/>
  <c r="G4492" i="7" s="1"/>
  <c r="I4491" i="7"/>
  <c r="H4491" i="7"/>
  <c r="F4491" i="7"/>
  <c r="G4491" i="7" s="1"/>
  <c r="I4490" i="7"/>
  <c r="H4490" i="7"/>
  <c r="F4490" i="7"/>
  <c r="G4490" i="7" s="1"/>
  <c r="I4489" i="7"/>
  <c r="H4489" i="7"/>
  <c r="F4489" i="7"/>
  <c r="G4489" i="7" s="1"/>
  <c r="I4488" i="7"/>
  <c r="H4488" i="7"/>
  <c r="F4488" i="7"/>
  <c r="G4488" i="7" s="1"/>
  <c r="I4487" i="7"/>
  <c r="H4487" i="7"/>
  <c r="F4487" i="7"/>
  <c r="G4487" i="7" s="1"/>
  <c r="I4486" i="7"/>
  <c r="H4486" i="7"/>
  <c r="F4486" i="7"/>
  <c r="G4486" i="7" s="1"/>
  <c r="I4485" i="7"/>
  <c r="H4485" i="7"/>
  <c r="F4485" i="7"/>
  <c r="G4485" i="7" s="1"/>
  <c r="I4484" i="7"/>
  <c r="H4484" i="7"/>
  <c r="F4484" i="7"/>
  <c r="G4484" i="7" s="1"/>
  <c r="I4483" i="7"/>
  <c r="H4483" i="7"/>
  <c r="F4483" i="7"/>
  <c r="G4483" i="7" s="1"/>
  <c r="I4482" i="7"/>
  <c r="H4482" i="7"/>
  <c r="F4482" i="7"/>
  <c r="G4482" i="7" s="1"/>
  <c r="I4481" i="7"/>
  <c r="H4481" i="7"/>
  <c r="F4481" i="7"/>
  <c r="G4481" i="7" s="1"/>
  <c r="I4480" i="7"/>
  <c r="H4480" i="7"/>
  <c r="F4480" i="7"/>
  <c r="G4480" i="7" s="1"/>
  <c r="I4479" i="7"/>
  <c r="H4479" i="7"/>
  <c r="F4479" i="7"/>
  <c r="G4479" i="7" s="1"/>
  <c r="I4478" i="7"/>
  <c r="H4478" i="7"/>
  <c r="F4478" i="7"/>
  <c r="G4478" i="7" s="1"/>
  <c r="I4477" i="7"/>
  <c r="H4477" i="7"/>
  <c r="F4477" i="7"/>
  <c r="G4477" i="7" s="1"/>
  <c r="I4476" i="7"/>
  <c r="H4476" i="7"/>
  <c r="F4476" i="7"/>
  <c r="G4476" i="7" s="1"/>
  <c r="I4475" i="7"/>
  <c r="H4475" i="7"/>
  <c r="F4475" i="7"/>
  <c r="G4475" i="7" s="1"/>
  <c r="I4474" i="7"/>
  <c r="H4474" i="7"/>
  <c r="F4474" i="7"/>
  <c r="G4474" i="7" s="1"/>
  <c r="I4473" i="7"/>
  <c r="H4473" i="7"/>
  <c r="F4473" i="7"/>
  <c r="G4473" i="7" s="1"/>
  <c r="I4472" i="7"/>
  <c r="H4472" i="7"/>
  <c r="F4472" i="7"/>
  <c r="G4472" i="7" s="1"/>
  <c r="I4471" i="7"/>
  <c r="H4471" i="7"/>
  <c r="F4471" i="7"/>
  <c r="G4471" i="7" s="1"/>
  <c r="I4470" i="7"/>
  <c r="H4470" i="7"/>
  <c r="F4470" i="7"/>
  <c r="G4470" i="7" s="1"/>
  <c r="I4469" i="7"/>
  <c r="H4469" i="7"/>
  <c r="F4469" i="7"/>
  <c r="G4469" i="7" s="1"/>
  <c r="I4468" i="7"/>
  <c r="H4468" i="7"/>
  <c r="F4468" i="7"/>
  <c r="G4468" i="7" s="1"/>
  <c r="I4467" i="7"/>
  <c r="H4467" i="7"/>
  <c r="F4467" i="7"/>
  <c r="G4467" i="7" s="1"/>
  <c r="I4466" i="7"/>
  <c r="H4466" i="7"/>
  <c r="F4466" i="7"/>
  <c r="G4466" i="7" s="1"/>
  <c r="I4465" i="7"/>
  <c r="H4465" i="7"/>
  <c r="F4465" i="7"/>
  <c r="G4465" i="7" s="1"/>
  <c r="I4464" i="7"/>
  <c r="H4464" i="7"/>
  <c r="F4464" i="7"/>
  <c r="G4464" i="7" s="1"/>
  <c r="I4463" i="7"/>
  <c r="H4463" i="7"/>
  <c r="F4463" i="7"/>
  <c r="G4463" i="7" s="1"/>
  <c r="I4462" i="7"/>
  <c r="H4462" i="7"/>
  <c r="F4462" i="7"/>
  <c r="G4462" i="7" s="1"/>
  <c r="I4461" i="7"/>
  <c r="H4461" i="7"/>
  <c r="F4461" i="7"/>
  <c r="G4461" i="7" s="1"/>
  <c r="I4460" i="7"/>
  <c r="H4460" i="7"/>
  <c r="F4460" i="7"/>
  <c r="G4460" i="7" s="1"/>
  <c r="I4459" i="7"/>
  <c r="H4459" i="7"/>
  <c r="F4459" i="7"/>
  <c r="G4459" i="7" s="1"/>
  <c r="I4458" i="7"/>
  <c r="H4458" i="7"/>
  <c r="F4458" i="7"/>
  <c r="G4458" i="7" s="1"/>
  <c r="I4457" i="7"/>
  <c r="H4457" i="7"/>
  <c r="F4457" i="7"/>
  <c r="G4457" i="7" s="1"/>
  <c r="I4456" i="7"/>
  <c r="H4456" i="7"/>
  <c r="F4456" i="7"/>
  <c r="G4456" i="7" s="1"/>
  <c r="I4455" i="7"/>
  <c r="H4455" i="7"/>
  <c r="F4455" i="7"/>
  <c r="G4455" i="7" s="1"/>
  <c r="I4454" i="7"/>
  <c r="H4454" i="7"/>
  <c r="F4454" i="7"/>
  <c r="G4454" i="7" s="1"/>
  <c r="I4453" i="7"/>
  <c r="H4453" i="7"/>
  <c r="F4453" i="7"/>
  <c r="G4453" i="7" s="1"/>
  <c r="I4452" i="7"/>
  <c r="H4452" i="7"/>
  <c r="F4452" i="7"/>
  <c r="G4452" i="7" s="1"/>
  <c r="I4451" i="7"/>
  <c r="H4451" i="7"/>
  <c r="F4451" i="7"/>
  <c r="G4451" i="7" s="1"/>
  <c r="I4450" i="7"/>
  <c r="H4450" i="7"/>
  <c r="F4450" i="7"/>
  <c r="G4450" i="7" s="1"/>
  <c r="I4449" i="7"/>
  <c r="H4449" i="7"/>
  <c r="F4449" i="7"/>
  <c r="G4449" i="7" s="1"/>
  <c r="I4448" i="7"/>
  <c r="H4448" i="7"/>
  <c r="F4448" i="7"/>
  <c r="G4448" i="7" s="1"/>
  <c r="I4447" i="7"/>
  <c r="H4447" i="7"/>
  <c r="F4447" i="7"/>
  <c r="G4447" i="7" s="1"/>
  <c r="I4446" i="7"/>
  <c r="H4446" i="7"/>
  <c r="F4446" i="7"/>
  <c r="G4446" i="7" s="1"/>
  <c r="I4445" i="7"/>
  <c r="H4445" i="7"/>
  <c r="F4445" i="7"/>
  <c r="G4445" i="7" s="1"/>
  <c r="I4444" i="7"/>
  <c r="H4444" i="7"/>
  <c r="F4444" i="7"/>
  <c r="G4444" i="7" s="1"/>
  <c r="I4443" i="7"/>
  <c r="H4443" i="7"/>
  <c r="F4443" i="7"/>
  <c r="G4443" i="7" s="1"/>
  <c r="I4442" i="7"/>
  <c r="H4442" i="7"/>
  <c r="F4442" i="7"/>
  <c r="G4442" i="7" s="1"/>
  <c r="I4441" i="7"/>
  <c r="H4441" i="7"/>
  <c r="F4441" i="7"/>
  <c r="G4441" i="7" s="1"/>
  <c r="I4440" i="7"/>
  <c r="H4440" i="7"/>
  <c r="F4440" i="7"/>
  <c r="G4440" i="7" s="1"/>
  <c r="I4439" i="7"/>
  <c r="H4439" i="7"/>
  <c r="F4439" i="7"/>
  <c r="G4439" i="7" s="1"/>
  <c r="I4438" i="7"/>
  <c r="H4438" i="7"/>
  <c r="F4438" i="7"/>
  <c r="G4438" i="7" s="1"/>
  <c r="I4437" i="7"/>
  <c r="H4437" i="7"/>
  <c r="F4437" i="7"/>
  <c r="G4437" i="7" s="1"/>
  <c r="I4436" i="7"/>
  <c r="H4436" i="7"/>
  <c r="F4436" i="7"/>
  <c r="G4436" i="7" s="1"/>
  <c r="I4435" i="7"/>
  <c r="H4435" i="7"/>
  <c r="F4435" i="7"/>
  <c r="G4435" i="7" s="1"/>
  <c r="I4434" i="7"/>
  <c r="H4434" i="7"/>
  <c r="F4434" i="7"/>
  <c r="G4434" i="7" s="1"/>
  <c r="I4433" i="7"/>
  <c r="H4433" i="7"/>
  <c r="F4433" i="7"/>
  <c r="G4433" i="7" s="1"/>
  <c r="I4432" i="7"/>
  <c r="H4432" i="7"/>
  <c r="F4432" i="7"/>
  <c r="G4432" i="7" s="1"/>
  <c r="I4431" i="7"/>
  <c r="H4431" i="7"/>
  <c r="F4431" i="7"/>
  <c r="G4431" i="7" s="1"/>
  <c r="I4430" i="7"/>
  <c r="H4430" i="7"/>
  <c r="F4430" i="7"/>
  <c r="G4430" i="7" s="1"/>
  <c r="I4429" i="7"/>
  <c r="H4429" i="7"/>
  <c r="F4429" i="7"/>
  <c r="G4429" i="7" s="1"/>
  <c r="I4428" i="7"/>
  <c r="H4428" i="7"/>
  <c r="F4428" i="7"/>
  <c r="G4428" i="7" s="1"/>
  <c r="I4427" i="7"/>
  <c r="H4427" i="7"/>
  <c r="F4427" i="7"/>
  <c r="G4427" i="7" s="1"/>
  <c r="I4426" i="7"/>
  <c r="H4426" i="7"/>
  <c r="F4426" i="7"/>
  <c r="G4426" i="7" s="1"/>
  <c r="I4425" i="7"/>
  <c r="H4425" i="7"/>
  <c r="F4425" i="7"/>
  <c r="G4425" i="7" s="1"/>
  <c r="I4424" i="7"/>
  <c r="H4424" i="7"/>
  <c r="F4424" i="7"/>
  <c r="G4424" i="7" s="1"/>
  <c r="I4423" i="7"/>
  <c r="H4423" i="7"/>
  <c r="F4423" i="7"/>
  <c r="G4423" i="7" s="1"/>
  <c r="I4422" i="7"/>
  <c r="H4422" i="7"/>
  <c r="F4422" i="7"/>
  <c r="G4422" i="7" s="1"/>
  <c r="I4421" i="7"/>
  <c r="H4421" i="7"/>
  <c r="F4421" i="7"/>
  <c r="G4421" i="7" s="1"/>
  <c r="I4420" i="7"/>
  <c r="H4420" i="7"/>
  <c r="F4420" i="7"/>
  <c r="G4420" i="7" s="1"/>
  <c r="I4419" i="7"/>
  <c r="H4419" i="7"/>
  <c r="F4419" i="7"/>
  <c r="G4419" i="7" s="1"/>
  <c r="I4418" i="7"/>
  <c r="H4418" i="7"/>
  <c r="F4418" i="7"/>
  <c r="G4418" i="7" s="1"/>
  <c r="I4417" i="7"/>
  <c r="H4417" i="7"/>
  <c r="F4417" i="7"/>
  <c r="G4417" i="7" s="1"/>
  <c r="I4416" i="7"/>
  <c r="H4416" i="7"/>
  <c r="F4416" i="7"/>
  <c r="G4416" i="7" s="1"/>
  <c r="I4415" i="7"/>
  <c r="H4415" i="7"/>
  <c r="F4415" i="7"/>
  <c r="G4415" i="7" s="1"/>
  <c r="I4414" i="7"/>
  <c r="H4414" i="7"/>
  <c r="F4414" i="7"/>
  <c r="G4414" i="7" s="1"/>
  <c r="I4413" i="7"/>
  <c r="H4413" i="7"/>
  <c r="F4413" i="7"/>
  <c r="G4413" i="7" s="1"/>
  <c r="I4412" i="7"/>
  <c r="H4412" i="7"/>
  <c r="F4412" i="7"/>
  <c r="G4412" i="7" s="1"/>
  <c r="I4411" i="7"/>
  <c r="H4411" i="7"/>
  <c r="F4411" i="7"/>
  <c r="G4411" i="7" s="1"/>
  <c r="I4410" i="7"/>
  <c r="H4410" i="7"/>
  <c r="F4410" i="7"/>
  <c r="G4410" i="7" s="1"/>
  <c r="I4409" i="7"/>
  <c r="H4409" i="7"/>
  <c r="F4409" i="7"/>
  <c r="G4409" i="7" s="1"/>
  <c r="I4408" i="7"/>
  <c r="H4408" i="7"/>
  <c r="F4408" i="7"/>
  <c r="G4408" i="7" s="1"/>
  <c r="I4407" i="7"/>
  <c r="H4407" i="7"/>
  <c r="F4407" i="7"/>
  <c r="G4407" i="7" s="1"/>
  <c r="I4406" i="7"/>
  <c r="H4406" i="7"/>
  <c r="F4406" i="7"/>
  <c r="G4406" i="7" s="1"/>
  <c r="I4405" i="7"/>
  <c r="H4405" i="7"/>
  <c r="F4405" i="7"/>
  <c r="G4405" i="7" s="1"/>
  <c r="I4404" i="7"/>
  <c r="H4404" i="7"/>
  <c r="F4404" i="7"/>
  <c r="G4404" i="7" s="1"/>
  <c r="I4403" i="7"/>
  <c r="H4403" i="7"/>
  <c r="F4403" i="7"/>
  <c r="G4403" i="7" s="1"/>
  <c r="I4402" i="7"/>
  <c r="H4402" i="7"/>
  <c r="F4402" i="7"/>
  <c r="G4402" i="7" s="1"/>
  <c r="I4401" i="7"/>
  <c r="H4401" i="7"/>
  <c r="F4401" i="7"/>
  <c r="G4401" i="7" s="1"/>
  <c r="I4400" i="7"/>
  <c r="H4400" i="7"/>
  <c r="F4400" i="7"/>
  <c r="G4400" i="7" s="1"/>
  <c r="I4399" i="7"/>
  <c r="H4399" i="7"/>
  <c r="F4399" i="7"/>
  <c r="G4399" i="7" s="1"/>
  <c r="I4398" i="7"/>
  <c r="H4398" i="7"/>
  <c r="F4398" i="7"/>
  <c r="G4398" i="7" s="1"/>
  <c r="I4397" i="7"/>
  <c r="H4397" i="7"/>
  <c r="F4397" i="7"/>
  <c r="G4397" i="7" s="1"/>
  <c r="I4396" i="7"/>
  <c r="H4396" i="7"/>
  <c r="F4396" i="7"/>
  <c r="G4396" i="7" s="1"/>
  <c r="I4395" i="7"/>
  <c r="H4395" i="7"/>
  <c r="F4395" i="7"/>
  <c r="G4395" i="7" s="1"/>
  <c r="I4394" i="7"/>
  <c r="H4394" i="7"/>
  <c r="F4394" i="7"/>
  <c r="G4394" i="7" s="1"/>
  <c r="I4393" i="7"/>
  <c r="H4393" i="7"/>
  <c r="F4393" i="7"/>
  <c r="G4393" i="7" s="1"/>
  <c r="I4392" i="7"/>
  <c r="H4392" i="7"/>
  <c r="F4392" i="7"/>
  <c r="G4392" i="7" s="1"/>
  <c r="I4391" i="7"/>
  <c r="H4391" i="7"/>
  <c r="F4391" i="7"/>
  <c r="G4391" i="7" s="1"/>
  <c r="I4390" i="7"/>
  <c r="H4390" i="7"/>
  <c r="F4390" i="7"/>
  <c r="G4390" i="7" s="1"/>
  <c r="I4389" i="7"/>
  <c r="H4389" i="7"/>
  <c r="F4389" i="7"/>
  <c r="G4389" i="7" s="1"/>
  <c r="I4388" i="7"/>
  <c r="H4388" i="7"/>
  <c r="F4388" i="7"/>
  <c r="G4388" i="7" s="1"/>
  <c r="I4387" i="7"/>
  <c r="H4387" i="7"/>
  <c r="F4387" i="7"/>
  <c r="G4387" i="7" s="1"/>
  <c r="I4386" i="7"/>
  <c r="H4386" i="7"/>
  <c r="F4386" i="7"/>
  <c r="G4386" i="7" s="1"/>
  <c r="I4385" i="7"/>
  <c r="H4385" i="7"/>
  <c r="F4385" i="7"/>
  <c r="G4385" i="7" s="1"/>
  <c r="I4384" i="7"/>
  <c r="H4384" i="7"/>
  <c r="F4384" i="7"/>
  <c r="G4384" i="7" s="1"/>
  <c r="I4383" i="7"/>
  <c r="H4383" i="7"/>
  <c r="F4383" i="7"/>
  <c r="G4383" i="7" s="1"/>
  <c r="I4382" i="7"/>
  <c r="H4382" i="7"/>
  <c r="F4382" i="7"/>
  <c r="G4382" i="7" s="1"/>
  <c r="I4381" i="7"/>
  <c r="H4381" i="7"/>
  <c r="F4381" i="7"/>
  <c r="G4381" i="7" s="1"/>
  <c r="I4380" i="7"/>
  <c r="H4380" i="7"/>
  <c r="F4380" i="7"/>
  <c r="G4380" i="7" s="1"/>
  <c r="I4379" i="7"/>
  <c r="H4379" i="7"/>
  <c r="F4379" i="7"/>
  <c r="G4379" i="7" s="1"/>
  <c r="I4378" i="7"/>
  <c r="H4378" i="7"/>
  <c r="F4378" i="7"/>
  <c r="G4378" i="7" s="1"/>
  <c r="I4377" i="7"/>
  <c r="H4377" i="7"/>
  <c r="F4377" i="7"/>
  <c r="G4377" i="7" s="1"/>
  <c r="I4376" i="7"/>
  <c r="H4376" i="7"/>
  <c r="F4376" i="7"/>
  <c r="G4376" i="7" s="1"/>
  <c r="I4375" i="7"/>
  <c r="H4375" i="7"/>
  <c r="F4375" i="7"/>
  <c r="G4375" i="7" s="1"/>
  <c r="I4374" i="7"/>
  <c r="H4374" i="7"/>
  <c r="F4374" i="7"/>
  <c r="G4374" i="7" s="1"/>
  <c r="I4373" i="7"/>
  <c r="H4373" i="7"/>
  <c r="F4373" i="7"/>
  <c r="G4373" i="7" s="1"/>
  <c r="I4372" i="7"/>
  <c r="H4372" i="7"/>
  <c r="F4372" i="7"/>
  <c r="G4372" i="7" s="1"/>
  <c r="I4371" i="7"/>
  <c r="H4371" i="7"/>
  <c r="F4371" i="7"/>
  <c r="G4371" i="7" s="1"/>
  <c r="I4370" i="7"/>
  <c r="H4370" i="7"/>
  <c r="F4370" i="7"/>
  <c r="G4370" i="7" s="1"/>
  <c r="I4369" i="7"/>
  <c r="H4369" i="7"/>
  <c r="F4369" i="7"/>
  <c r="G4369" i="7" s="1"/>
  <c r="I4368" i="7"/>
  <c r="H4368" i="7"/>
  <c r="F4368" i="7"/>
  <c r="G4368" i="7" s="1"/>
  <c r="I4367" i="7"/>
  <c r="H4367" i="7"/>
  <c r="F4367" i="7"/>
  <c r="G4367" i="7" s="1"/>
  <c r="I4366" i="7"/>
  <c r="H4366" i="7"/>
  <c r="F4366" i="7"/>
  <c r="G4366" i="7" s="1"/>
  <c r="I4365" i="7"/>
  <c r="H4365" i="7"/>
  <c r="F4365" i="7"/>
  <c r="G4365" i="7" s="1"/>
  <c r="I4364" i="7"/>
  <c r="H4364" i="7"/>
  <c r="F4364" i="7"/>
  <c r="G4364" i="7" s="1"/>
  <c r="I4363" i="7"/>
  <c r="H4363" i="7"/>
  <c r="F4363" i="7"/>
  <c r="G4363" i="7" s="1"/>
  <c r="I4362" i="7"/>
  <c r="H4362" i="7"/>
  <c r="F4362" i="7"/>
  <c r="G4362" i="7" s="1"/>
  <c r="I4361" i="7"/>
  <c r="H4361" i="7"/>
  <c r="F4361" i="7"/>
  <c r="G4361" i="7" s="1"/>
  <c r="I4360" i="7"/>
  <c r="H4360" i="7"/>
  <c r="F4360" i="7"/>
  <c r="G4360" i="7" s="1"/>
  <c r="I4359" i="7"/>
  <c r="H4359" i="7"/>
  <c r="F4359" i="7"/>
  <c r="G4359" i="7" s="1"/>
  <c r="I4358" i="7"/>
  <c r="H4358" i="7"/>
  <c r="F4358" i="7"/>
  <c r="G4358" i="7" s="1"/>
  <c r="I4357" i="7"/>
  <c r="H4357" i="7"/>
  <c r="F4357" i="7"/>
  <c r="G4357" i="7" s="1"/>
  <c r="I4356" i="7"/>
  <c r="H4356" i="7"/>
  <c r="F4356" i="7"/>
  <c r="G4356" i="7" s="1"/>
  <c r="I4355" i="7"/>
  <c r="H4355" i="7"/>
  <c r="F4355" i="7"/>
  <c r="G4355" i="7" s="1"/>
  <c r="I4354" i="7"/>
  <c r="H4354" i="7"/>
  <c r="F4354" i="7"/>
  <c r="G4354" i="7" s="1"/>
  <c r="I4353" i="7"/>
  <c r="H4353" i="7"/>
  <c r="F4353" i="7"/>
  <c r="G4353" i="7" s="1"/>
  <c r="I4352" i="7"/>
  <c r="H4352" i="7"/>
  <c r="F4352" i="7"/>
  <c r="G4352" i="7" s="1"/>
  <c r="I4351" i="7"/>
  <c r="H4351" i="7"/>
  <c r="F4351" i="7"/>
  <c r="G4351" i="7" s="1"/>
  <c r="I4350" i="7"/>
  <c r="H4350" i="7"/>
  <c r="F4350" i="7"/>
  <c r="G4350" i="7" s="1"/>
  <c r="I4349" i="7"/>
  <c r="H4349" i="7"/>
  <c r="F4349" i="7"/>
  <c r="G4349" i="7" s="1"/>
  <c r="I4348" i="7"/>
  <c r="H4348" i="7"/>
  <c r="F4348" i="7"/>
  <c r="G4348" i="7" s="1"/>
  <c r="I4347" i="7"/>
  <c r="H4347" i="7"/>
  <c r="F4347" i="7"/>
  <c r="G4347" i="7" s="1"/>
  <c r="I4346" i="7"/>
  <c r="H4346" i="7"/>
  <c r="F4346" i="7"/>
  <c r="G4346" i="7" s="1"/>
  <c r="I4345" i="7"/>
  <c r="H4345" i="7"/>
  <c r="F4345" i="7"/>
  <c r="G4345" i="7" s="1"/>
  <c r="I4344" i="7"/>
  <c r="H4344" i="7"/>
  <c r="F4344" i="7"/>
  <c r="G4344" i="7" s="1"/>
  <c r="I4343" i="7"/>
  <c r="H4343" i="7"/>
  <c r="F4343" i="7"/>
  <c r="G4343" i="7" s="1"/>
  <c r="I4342" i="7"/>
  <c r="H4342" i="7"/>
  <c r="F4342" i="7"/>
  <c r="G4342" i="7" s="1"/>
  <c r="I4341" i="7"/>
  <c r="H4341" i="7"/>
  <c r="F4341" i="7"/>
  <c r="G4341" i="7" s="1"/>
  <c r="I4340" i="7"/>
  <c r="H4340" i="7"/>
  <c r="F4340" i="7"/>
  <c r="G4340" i="7" s="1"/>
  <c r="I4339" i="7"/>
  <c r="H4339" i="7"/>
  <c r="F4339" i="7"/>
  <c r="G4339" i="7" s="1"/>
  <c r="I4338" i="7"/>
  <c r="H4338" i="7"/>
  <c r="F4338" i="7"/>
  <c r="G4338" i="7" s="1"/>
  <c r="I4337" i="7"/>
  <c r="H4337" i="7"/>
  <c r="F4337" i="7"/>
  <c r="G4337" i="7" s="1"/>
  <c r="I4336" i="7"/>
  <c r="H4336" i="7"/>
  <c r="F4336" i="7"/>
  <c r="G4336" i="7" s="1"/>
  <c r="I4335" i="7"/>
  <c r="H4335" i="7"/>
  <c r="F4335" i="7"/>
  <c r="G4335" i="7" s="1"/>
  <c r="I4334" i="7"/>
  <c r="H4334" i="7"/>
  <c r="F4334" i="7"/>
  <c r="G4334" i="7" s="1"/>
  <c r="I4333" i="7"/>
  <c r="H4333" i="7"/>
  <c r="F4333" i="7"/>
  <c r="G4333" i="7" s="1"/>
  <c r="I4332" i="7"/>
  <c r="H4332" i="7"/>
  <c r="F4332" i="7"/>
  <c r="G4332" i="7" s="1"/>
  <c r="I4331" i="7"/>
  <c r="H4331" i="7"/>
  <c r="F4331" i="7"/>
  <c r="G4331" i="7" s="1"/>
  <c r="I4330" i="7"/>
  <c r="H4330" i="7"/>
  <c r="F4330" i="7"/>
  <c r="G4330" i="7" s="1"/>
  <c r="I4329" i="7"/>
  <c r="H4329" i="7"/>
  <c r="F4329" i="7"/>
  <c r="G4329" i="7" s="1"/>
  <c r="I4328" i="7"/>
  <c r="H4328" i="7"/>
  <c r="F4328" i="7"/>
  <c r="G4328" i="7" s="1"/>
  <c r="I4327" i="7"/>
  <c r="H4327" i="7"/>
  <c r="F4327" i="7"/>
  <c r="G4327" i="7" s="1"/>
  <c r="I4326" i="7"/>
  <c r="H4326" i="7"/>
  <c r="F4326" i="7"/>
  <c r="G4326" i="7" s="1"/>
  <c r="I4325" i="7"/>
  <c r="H4325" i="7"/>
  <c r="F4325" i="7"/>
  <c r="G4325" i="7" s="1"/>
  <c r="I4324" i="7"/>
  <c r="H4324" i="7"/>
  <c r="F4324" i="7"/>
  <c r="G4324" i="7" s="1"/>
  <c r="I4323" i="7"/>
  <c r="H4323" i="7"/>
  <c r="F4323" i="7"/>
  <c r="G4323" i="7" s="1"/>
  <c r="I4322" i="7"/>
  <c r="H4322" i="7"/>
  <c r="F4322" i="7"/>
  <c r="G4322" i="7" s="1"/>
  <c r="I4321" i="7"/>
  <c r="H4321" i="7"/>
  <c r="F4321" i="7"/>
  <c r="G4321" i="7" s="1"/>
  <c r="I4320" i="7"/>
  <c r="H4320" i="7"/>
  <c r="F4320" i="7"/>
  <c r="G4320" i="7" s="1"/>
  <c r="I4319" i="7"/>
  <c r="H4319" i="7"/>
  <c r="F4319" i="7"/>
  <c r="G4319" i="7" s="1"/>
  <c r="I4318" i="7"/>
  <c r="H4318" i="7"/>
  <c r="F4318" i="7"/>
  <c r="G4318" i="7" s="1"/>
  <c r="I4317" i="7"/>
  <c r="H4317" i="7"/>
  <c r="F4317" i="7"/>
  <c r="G4317" i="7" s="1"/>
  <c r="I4316" i="7"/>
  <c r="H4316" i="7"/>
  <c r="F4316" i="7"/>
  <c r="G4316" i="7" s="1"/>
  <c r="I4315" i="7"/>
  <c r="H4315" i="7"/>
  <c r="F4315" i="7"/>
  <c r="G4315" i="7" s="1"/>
  <c r="I4314" i="7"/>
  <c r="H4314" i="7"/>
  <c r="F4314" i="7"/>
  <c r="G4314" i="7" s="1"/>
  <c r="I4313" i="7"/>
  <c r="H4313" i="7"/>
  <c r="F4313" i="7"/>
  <c r="G4313" i="7" s="1"/>
  <c r="I4312" i="7"/>
  <c r="H4312" i="7"/>
  <c r="F4312" i="7"/>
  <c r="G4312" i="7" s="1"/>
  <c r="I4311" i="7"/>
  <c r="H4311" i="7"/>
  <c r="F4311" i="7"/>
  <c r="G4311" i="7" s="1"/>
  <c r="I4310" i="7"/>
  <c r="H4310" i="7"/>
  <c r="F4310" i="7"/>
  <c r="G4310" i="7" s="1"/>
  <c r="I4309" i="7"/>
  <c r="H4309" i="7"/>
  <c r="F4309" i="7"/>
  <c r="G4309" i="7" s="1"/>
  <c r="I4308" i="7"/>
  <c r="H4308" i="7"/>
  <c r="F4308" i="7"/>
  <c r="G4308" i="7" s="1"/>
  <c r="I4307" i="7"/>
  <c r="H4307" i="7"/>
  <c r="F4307" i="7"/>
  <c r="G4307" i="7" s="1"/>
  <c r="I4306" i="7"/>
  <c r="H4306" i="7"/>
  <c r="F4306" i="7"/>
  <c r="G4306" i="7" s="1"/>
  <c r="I4305" i="7"/>
  <c r="H4305" i="7"/>
  <c r="F4305" i="7"/>
  <c r="G4305" i="7" s="1"/>
  <c r="I4304" i="7"/>
  <c r="H4304" i="7"/>
  <c r="F4304" i="7"/>
  <c r="G4304" i="7" s="1"/>
  <c r="I4303" i="7"/>
  <c r="H4303" i="7"/>
  <c r="F4303" i="7"/>
  <c r="G4303" i="7" s="1"/>
  <c r="I4302" i="7"/>
  <c r="H4302" i="7"/>
  <c r="F4302" i="7"/>
  <c r="G4302" i="7" s="1"/>
  <c r="I4301" i="7"/>
  <c r="H4301" i="7"/>
  <c r="F4301" i="7"/>
  <c r="G4301" i="7" s="1"/>
  <c r="I4300" i="7"/>
  <c r="H4300" i="7"/>
  <c r="F4300" i="7"/>
  <c r="G4300" i="7" s="1"/>
  <c r="I4299" i="7"/>
  <c r="H4299" i="7"/>
  <c r="F4299" i="7"/>
  <c r="G4299" i="7" s="1"/>
  <c r="I4298" i="7"/>
  <c r="H4298" i="7"/>
  <c r="F4298" i="7"/>
  <c r="G4298" i="7" s="1"/>
  <c r="I4297" i="7"/>
  <c r="H4297" i="7"/>
  <c r="F4297" i="7"/>
  <c r="G4297" i="7" s="1"/>
  <c r="I4296" i="7"/>
  <c r="H4296" i="7"/>
  <c r="F4296" i="7"/>
  <c r="G4296" i="7" s="1"/>
  <c r="I4295" i="7"/>
  <c r="H4295" i="7"/>
  <c r="F4295" i="7"/>
  <c r="G4295" i="7" s="1"/>
  <c r="I4294" i="7"/>
  <c r="H4294" i="7"/>
  <c r="F4294" i="7"/>
  <c r="G4294" i="7" s="1"/>
  <c r="I4293" i="7"/>
  <c r="H4293" i="7"/>
  <c r="F4293" i="7"/>
  <c r="G4293" i="7" s="1"/>
  <c r="I4292" i="7"/>
  <c r="H4292" i="7"/>
  <c r="F4292" i="7"/>
  <c r="G4292" i="7" s="1"/>
  <c r="I4291" i="7"/>
  <c r="H4291" i="7"/>
  <c r="F4291" i="7"/>
  <c r="G4291" i="7" s="1"/>
  <c r="I4290" i="7"/>
  <c r="H4290" i="7"/>
  <c r="F4290" i="7"/>
  <c r="G4290" i="7" s="1"/>
  <c r="I4289" i="7"/>
  <c r="H4289" i="7"/>
  <c r="F4289" i="7"/>
  <c r="G4289" i="7" s="1"/>
  <c r="I4288" i="7"/>
  <c r="H4288" i="7"/>
  <c r="F4288" i="7"/>
  <c r="G4288" i="7" s="1"/>
  <c r="I4287" i="7"/>
  <c r="H4287" i="7"/>
  <c r="F4287" i="7"/>
  <c r="G4287" i="7" s="1"/>
  <c r="I4286" i="7"/>
  <c r="H4286" i="7"/>
  <c r="F4286" i="7"/>
  <c r="G4286" i="7" s="1"/>
  <c r="I4285" i="7"/>
  <c r="H4285" i="7"/>
  <c r="F4285" i="7"/>
  <c r="G4285" i="7" s="1"/>
  <c r="I4284" i="7"/>
  <c r="H4284" i="7"/>
  <c r="F4284" i="7"/>
  <c r="G4284" i="7" s="1"/>
  <c r="I4283" i="7"/>
  <c r="H4283" i="7"/>
  <c r="F4283" i="7"/>
  <c r="G4283" i="7" s="1"/>
  <c r="I4282" i="7"/>
  <c r="H4282" i="7"/>
  <c r="F4282" i="7"/>
  <c r="G4282" i="7" s="1"/>
  <c r="I4281" i="7"/>
  <c r="H4281" i="7"/>
  <c r="F4281" i="7"/>
  <c r="G4281" i="7" s="1"/>
  <c r="I4280" i="7"/>
  <c r="H4280" i="7"/>
  <c r="F4280" i="7"/>
  <c r="G4280" i="7" s="1"/>
  <c r="I4279" i="7"/>
  <c r="H4279" i="7"/>
  <c r="F4279" i="7"/>
  <c r="G4279" i="7" s="1"/>
  <c r="I4278" i="7"/>
  <c r="H4278" i="7"/>
  <c r="F4278" i="7"/>
  <c r="G4278" i="7" s="1"/>
  <c r="I4277" i="7"/>
  <c r="H4277" i="7"/>
  <c r="F4277" i="7"/>
  <c r="G4277" i="7" s="1"/>
  <c r="I4276" i="7"/>
  <c r="H4276" i="7"/>
  <c r="F4276" i="7"/>
  <c r="G4276" i="7" s="1"/>
  <c r="I4275" i="7"/>
  <c r="H4275" i="7"/>
  <c r="F4275" i="7"/>
  <c r="G4275" i="7" s="1"/>
  <c r="I4274" i="7"/>
  <c r="H4274" i="7"/>
  <c r="F4274" i="7"/>
  <c r="G4274" i="7" s="1"/>
  <c r="I4273" i="7"/>
  <c r="H4273" i="7"/>
  <c r="F4273" i="7"/>
  <c r="G4273" i="7" s="1"/>
  <c r="I4272" i="7"/>
  <c r="H4272" i="7"/>
  <c r="F4272" i="7"/>
  <c r="G4272" i="7" s="1"/>
  <c r="I4271" i="7"/>
  <c r="H4271" i="7"/>
  <c r="F4271" i="7"/>
  <c r="G4271" i="7" s="1"/>
  <c r="I4270" i="7"/>
  <c r="H4270" i="7"/>
  <c r="F4270" i="7"/>
  <c r="G4270" i="7" s="1"/>
  <c r="I4269" i="7"/>
  <c r="H4269" i="7"/>
  <c r="F4269" i="7"/>
  <c r="G4269" i="7" s="1"/>
  <c r="I4268" i="7"/>
  <c r="H4268" i="7"/>
  <c r="F4268" i="7"/>
  <c r="G4268" i="7" s="1"/>
  <c r="I4267" i="7"/>
  <c r="H4267" i="7"/>
  <c r="F4267" i="7"/>
  <c r="G4267" i="7" s="1"/>
  <c r="I4266" i="7"/>
  <c r="H4266" i="7"/>
  <c r="F4266" i="7"/>
  <c r="G4266" i="7" s="1"/>
  <c r="I4265" i="7"/>
  <c r="H4265" i="7"/>
  <c r="F4265" i="7"/>
  <c r="G4265" i="7" s="1"/>
  <c r="I4264" i="7"/>
  <c r="H4264" i="7"/>
  <c r="F4264" i="7"/>
  <c r="G4264" i="7" s="1"/>
  <c r="I4263" i="7"/>
  <c r="H4263" i="7"/>
  <c r="F4263" i="7"/>
  <c r="G4263" i="7" s="1"/>
  <c r="I4262" i="7"/>
  <c r="H4262" i="7"/>
  <c r="F4262" i="7"/>
  <c r="G4262" i="7" s="1"/>
  <c r="I4261" i="7"/>
  <c r="H4261" i="7"/>
  <c r="F4261" i="7"/>
  <c r="G4261" i="7" s="1"/>
  <c r="I4260" i="7"/>
  <c r="H4260" i="7"/>
  <c r="F4260" i="7"/>
  <c r="G4260" i="7" s="1"/>
  <c r="I4259" i="7"/>
  <c r="H4259" i="7"/>
  <c r="F4259" i="7"/>
  <c r="G4259" i="7" s="1"/>
  <c r="I4258" i="7"/>
  <c r="H4258" i="7"/>
  <c r="F4258" i="7"/>
  <c r="G4258" i="7" s="1"/>
  <c r="I4257" i="7"/>
  <c r="H4257" i="7"/>
  <c r="F4257" i="7"/>
  <c r="G4257" i="7" s="1"/>
  <c r="I4256" i="7"/>
  <c r="H4256" i="7"/>
  <c r="F4256" i="7"/>
  <c r="G4256" i="7" s="1"/>
  <c r="I4255" i="7"/>
  <c r="H4255" i="7"/>
  <c r="F4255" i="7"/>
  <c r="G4255" i="7" s="1"/>
  <c r="I4254" i="7"/>
  <c r="H4254" i="7"/>
  <c r="F4254" i="7"/>
  <c r="G4254" i="7" s="1"/>
  <c r="I4253" i="7"/>
  <c r="H4253" i="7"/>
  <c r="F4253" i="7"/>
  <c r="G4253" i="7" s="1"/>
  <c r="I4252" i="7"/>
  <c r="H4252" i="7"/>
  <c r="F4252" i="7"/>
  <c r="G4252" i="7" s="1"/>
  <c r="I4251" i="7"/>
  <c r="H4251" i="7"/>
  <c r="F4251" i="7"/>
  <c r="G4251" i="7" s="1"/>
  <c r="I4250" i="7"/>
  <c r="H4250" i="7"/>
  <c r="F4250" i="7"/>
  <c r="G4250" i="7" s="1"/>
  <c r="I4249" i="7"/>
  <c r="H4249" i="7"/>
  <c r="F4249" i="7"/>
  <c r="G4249" i="7" s="1"/>
  <c r="I4248" i="7"/>
  <c r="H4248" i="7"/>
  <c r="F4248" i="7"/>
  <c r="G4248" i="7" s="1"/>
  <c r="I4247" i="7"/>
  <c r="H4247" i="7"/>
  <c r="F4247" i="7"/>
  <c r="G4247" i="7" s="1"/>
  <c r="I4246" i="7"/>
  <c r="H4246" i="7"/>
  <c r="F4246" i="7"/>
  <c r="G4246" i="7" s="1"/>
  <c r="I4245" i="7"/>
  <c r="H4245" i="7"/>
  <c r="F4245" i="7"/>
  <c r="G4245" i="7" s="1"/>
  <c r="I4244" i="7"/>
  <c r="H4244" i="7"/>
  <c r="F4244" i="7"/>
  <c r="G4244" i="7" s="1"/>
  <c r="I4243" i="7"/>
  <c r="H4243" i="7"/>
  <c r="F4243" i="7"/>
  <c r="G4243" i="7" s="1"/>
  <c r="I4242" i="7"/>
  <c r="H4242" i="7"/>
  <c r="F4242" i="7"/>
  <c r="G4242" i="7" s="1"/>
  <c r="I4241" i="7"/>
  <c r="H4241" i="7"/>
  <c r="F4241" i="7"/>
  <c r="G4241" i="7" s="1"/>
  <c r="I4240" i="7"/>
  <c r="H4240" i="7"/>
  <c r="F4240" i="7"/>
  <c r="G4240" i="7" s="1"/>
  <c r="I4239" i="7"/>
  <c r="H4239" i="7"/>
  <c r="F4239" i="7"/>
  <c r="G4239" i="7" s="1"/>
  <c r="I4238" i="7"/>
  <c r="H4238" i="7"/>
  <c r="F4238" i="7"/>
  <c r="G4238" i="7" s="1"/>
  <c r="I4237" i="7"/>
  <c r="H4237" i="7"/>
  <c r="F4237" i="7"/>
  <c r="G4237" i="7" s="1"/>
  <c r="I4236" i="7"/>
  <c r="H4236" i="7"/>
  <c r="F4236" i="7"/>
  <c r="G4236" i="7" s="1"/>
  <c r="I4235" i="7"/>
  <c r="H4235" i="7"/>
  <c r="F4235" i="7"/>
  <c r="G4235" i="7" s="1"/>
  <c r="I4234" i="7"/>
  <c r="H4234" i="7"/>
  <c r="F4234" i="7"/>
  <c r="G4234" i="7" s="1"/>
  <c r="I4233" i="7"/>
  <c r="H4233" i="7"/>
  <c r="F4233" i="7"/>
  <c r="G4233" i="7" s="1"/>
  <c r="I4232" i="7"/>
  <c r="H4232" i="7"/>
  <c r="F4232" i="7"/>
  <c r="G4232" i="7" s="1"/>
  <c r="I4231" i="7"/>
  <c r="H4231" i="7"/>
  <c r="F4231" i="7"/>
  <c r="G4231" i="7" s="1"/>
  <c r="I4230" i="7"/>
  <c r="H4230" i="7"/>
  <c r="F4230" i="7"/>
  <c r="G4230" i="7" s="1"/>
  <c r="I4229" i="7"/>
  <c r="H4229" i="7"/>
  <c r="F4229" i="7"/>
  <c r="G4229" i="7" s="1"/>
  <c r="I4228" i="7"/>
  <c r="H4228" i="7"/>
  <c r="F4228" i="7"/>
  <c r="G4228" i="7" s="1"/>
  <c r="I4227" i="7"/>
  <c r="H4227" i="7"/>
  <c r="F4227" i="7"/>
  <c r="G4227" i="7" s="1"/>
  <c r="I4226" i="7"/>
  <c r="H4226" i="7"/>
  <c r="F4226" i="7"/>
  <c r="G4226" i="7" s="1"/>
  <c r="I4225" i="7"/>
  <c r="H4225" i="7"/>
  <c r="F4225" i="7"/>
  <c r="G4225" i="7" s="1"/>
  <c r="I4224" i="7"/>
  <c r="H4224" i="7"/>
  <c r="F4224" i="7"/>
  <c r="G4224" i="7" s="1"/>
  <c r="I4223" i="7"/>
  <c r="H4223" i="7"/>
  <c r="F4223" i="7"/>
  <c r="G4223" i="7" s="1"/>
  <c r="I4222" i="7"/>
  <c r="H4222" i="7"/>
  <c r="F4222" i="7"/>
  <c r="G4222" i="7" s="1"/>
  <c r="I4221" i="7"/>
  <c r="H4221" i="7"/>
  <c r="F4221" i="7"/>
  <c r="G4221" i="7" s="1"/>
  <c r="I4220" i="7"/>
  <c r="H4220" i="7"/>
  <c r="F4220" i="7"/>
  <c r="G4220" i="7" s="1"/>
  <c r="I4219" i="7"/>
  <c r="H4219" i="7"/>
  <c r="F4219" i="7"/>
  <c r="G4219" i="7" s="1"/>
  <c r="I4218" i="7"/>
  <c r="H4218" i="7"/>
  <c r="F4218" i="7"/>
  <c r="G4218" i="7" s="1"/>
  <c r="I4217" i="7"/>
  <c r="H4217" i="7"/>
  <c r="F4217" i="7"/>
  <c r="G4217" i="7" s="1"/>
  <c r="I4216" i="7"/>
  <c r="H4216" i="7"/>
  <c r="F4216" i="7"/>
  <c r="G4216" i="7" s="1"/>
  <c r="I4215" i="7"/>
  <c r="H4215" i="7"/>
  <c r="F4215" i="7"/>
  <c r="G4215" i="7" s="1"/>
  <c r="I4214" i="7"/>
  <c r="H4214" i="7"/>
  <c r="F4214" i="7"/>
  <c r="G4214" i="7" s="1"/>
  <c r="I4213" i="7"/>
  <c r="H4213" i="7"/>
  <c r="F4213" i="7"/>
  <c r="G4213" i="7" s="1"/>
  <c r="I4212" i="7"/>
  <c r="H4212" i="7"/>
  <c r="F4212" i="7"/>
  <c r="G4212" i="7" s="1"/>
  <c r="I4211" i="7"/>
  <c r="H4211" i="7"/>
  <c r="F4211" i="7"/>
  <c r="G4211" i="7" s="1"/>
  <c r="I4210" i="7"/>
  <c r="H4210" i="7"/>
  <c r="F4210" i="7"/>
  <c r="G4210" i="7" s="1"/>
  <c r="I4209" i="7"/>
  <c r="H4209" i="7"/>
  <c r="F4209" i="7"/>
  <c r="G4209" i="7" s="1"/>
  <c r="I4208" i="7"/>
  <c r="H4208" i="7"/>
  <c r="F4208" i="7"/>
  <c r="G4208" i="7" s="1"/>
  <c r="I4207" i="7"/>
  <c r="H4207" i="7"/>
  <c r="F4207" i="7"/>
  <c r="G4207" i="7" s="1"/>
  <c r="I4206" i="7"/>
  <c r="H4206" i="7"/>
  <c r="F4206" i="7"/>
  <c r="G4206" i="7" s="1"/>
  <c r="I4205" i="7"/>
  <c r="H4205" i="7"/>
  <c r="F4205" i="7"/>
  <c r="G4205" i="7" s="1"/>
  <c r="I4204" i="7"/>
  <c r="H4204" i="7"/>
  <c r="F4204" i="7"/>
  <c r="G4204" i="7" s="1"/>
  <c r="I4203" i="7"/>
  <c r="H4203" i="7"/>
  <c r="F4203" i="7"/>
  <c r="G4203" i="7" s="1"/>
  <c r="I4202" i="7"/>
  <c r="H4202" i="7"/>
  <c r="F4202" i="7"/>
  <c r="G4202" i="7" s="1"/>
  <c r="I4201" i="7"/>
  <c r="H4201" i="7"/>
  <c r="F4201" i="7"/>
  <c r="G4201" i="7" s="1"/>
  <c r="I4200" i="7"/>
  <c r="H4200" i="7"/>
  <c r="F4200" i="7"/>
  <c r="G4200" i="7" s="1"/>
  <c r="I4199" i="7"/>
  <c r="H4199" i="7"/>
  <c r="F4199" i="7"/>
  <c r="G4199" i="7" s="1"/>
  <c r="I4198" i="7"/>
  <c r="H4198" i="7"/>
  <c r="F4198" i="7"/>
  <c r="G4198" i="7" s="1"/>
  <c r="I4197" i="7"/>
  <c r="H4197" i="7"/>
  <c r="F4197" i="7"/>
  <c r="G4197" i="7" s="1"/>
  <c r="I4196" i="7"/>
  <c r="H4196" i="7"/>
  <c r="F4196" i="7"/>
  <c r="G4196" i="7" s="1"/>
  <c r="I4195" i="7"/>
  <c r="H4195" i="7"/>
  <c r="F4195" i="7"/>
  <c r="G4195" i="7" s="1"/>
  <c r="I4194" i="7"/>
  <c r="H4194" i="7"/>
  <c r="F4194" i="7"/>
  <c r="G4194" i="7" s="1"/>
  <c r="I4193" i="7"/>
  <c r="H4193" i="7"/>
  <c r="F4193" i="7"/>
  <c r="G4193" i="7" s="1"/>
  <c r="I4192" i="7"/>
  <c r="H4192" i="7"/>
  <c r="F4192" i="7"/>
  <c r="G4192" i="7" s="1"/>
  <c r="I4191" i="7"/>
  <c r="H4191" i="7"/>
  <c r="F4191" i="7"/>
  <c r="G4191" i="7" s="1"/>
  <c r="I4190" i="7"/>
  <c r="H4190" i="7"/>
  <c r="F4190" i="7"/>
  <c r="G4190" i="7" s="1"/>
  <c r="I4189" i="7"/>
  <c r="H4189" i="7"/>
  <c r="F4189" i="7"/>
  <c r="G4189" i="7" s="1"/>
  <c r="I4188" i="7"/>
  <c r="H4188" i="7"/>
  <c r="F4188" i="7"/>
  <c r="G4188" i="7" s="1"/>
  <c r="I4187" i="7"/>
  <c r="H4187" i="7"/>
  <c r="F4187" i="7"/>
  <c r="G4187" i="7" s="1"/>
  <c r="I4186" i="7"/>
  <c r="H4186" i="7"/>
  <c r="F4186" i="7"/>
  <c r="G4186" i="7" s="1"/>
  <c r="I4185" i="7"/>
  <c r="H4185" i="7"/>
  <c r="F4185" i="7"/>
  <c r="G4185" i="7" s="1"/>
  <c r="I4184" i="7"/>
  <c r="H4184" i="7"/>
  <c r="F4184" i="7"/>
  <c r="G4184" i="7" s="1"/>
  <c r="I4183" i="7"/>
  <c r="H4183" i="7"/>
  <c r="F4183" i="7"/>
  <c r="G4183" i="7" s="1"/>
  <c r="I4182" i="7"/>
  <c r="H4182" i="7"/>
  <c r="F4182" i="7"/>
  <c r="G4182" i="7" s="1"/>
  <c r="I4181" i="7"/>
  <c r="H4181" i="7"/>
  <c r="F4181" i="7"/>
  <c r="G4181" i="7" s="1"/>
  <c r="I4180" i="7"/>
  <c r="H4180" i="7"/>
  <c r="F4180" i="7"/>
  <c r="G4180" i="7" s="1"/>
  <c r="I4179" i="7"/>
  <c r="H4179" i="7"/>
  <c r="F4179" i="7"/>
  <c r="G4179" i="7" s="1"/>
  <c r="I4178" i="7"/>
  <c r="H4178" i="7"/>
  <c r="F4178" i="7"/>
  <c r="G4178" i="7" s="1"/>
  <c r="I4177" i="7"/>
  <c r="H4177" i="7"/>
  <c r="F4177" i="7"/>
  <c r="G4177" i="7" s="1"/>
  <c r="I4176" i="7"/>
  <c r="H4176" i="7"/>
  <c r="F4176" i="7"/>
  <c r="G4176" i="7" s="1"/>
  <c r="I4175" i="7"/>
  <c r="H4175" i="7"/>
  <c r="F4175" i="7"/>
  <c r="G4175" i="7" s="1"/>
  <c r="I4174" i="7"/>
  <c r="H4174" i="7"/>
  <c r="F4174" i="7"/>
  <c r="G4174" i="7" s="1"/>
  <c r="I4173" i="7"/>
  <c r="H4173" i="7"/>
  <c r="F4173" i="7"/>
  <c r="G4173" i="7" s="1"/>
  <c r="I4172" i="7"/>
  <c r="H4172" i="7"/>
  <c r="F4172" i="7"/>
  <c r="G4172" i="7" s="1"/>
  <c r="I4171" i="7"/>
  <c r="H4171" i="7"/>
  <c r="F4171" i="7"/>
  <c r="G4171" i="7" s="1"/>
  <c r="I4170" i="7"/>
  <c r="H4170" i="7"/>
  <c r="F4170" i="7"/>
  <c r="G4170" i="7" s="1"/>
  <c r="I4169" i="7"/>
  <c r="H4169" i="7"/>
  <c r="F4169" i="7"/>
  <c r="G4169" i="7" s="1"/>
  <c r="I4168" i="7"/>
  <c r="H4168" i="7"/>
  <c r="F4168" i="7"/>
  <c r="G4168" i="7" s="1"/>
  <c r="I4167" i="7"/>
  <c r="H4167" i="7"/>
  <c r="F4167" i="7"/>
  <c r="G4167" i="7" s="1"/>
  <c r="I4166" i="7"/>
  <c r="H4166" i="7"/>
  <c r="F4166" i="7"/>
  <c r="G4166" i="7" s="1"/>
  <c r="I4165" i="7"/>
  <c r="H4165" i="7"/>
  <c r="F4165" i="7"/>
  <c r="G4165" i="7" s="1"/>
  <c r="I4164" i="7"/>
  <c r="H4164" i="7"/>
  <c r="F4164" i="7"/>
  <c r="G4164" i="7" s="1"/>
  <c r="I4163" i="7"/>
  <c r="H4163" i="7"/>
  <c r="F4163" i="7"/>
  <c r="G4163" i="7" s="1"/>
  <c r="I4162" i="7"/>
  <c r="H4162" i="7"/>
  <c r="F4162" i="7"/>
  <c r="G4162" i="7" s="1"/>
  <c r="I4161" i="7"/>
  <c r="H4161" i="7"/>
  <c r="F4161" i="7"/>
  <c r="G4161" i="7" s="1"/>
  <c r="I4160" i="7"/>
  <c r="H4160" i="7"/>
  <c r="F4160" i="7"/>
  <c r="G4160" i="7" s="1"/>
  <c r="I4159" i="7"/>
  <c r="H4159" i="7"/>
  <c r="F4159" i="7"/>
  <c r="G4159" i="7" s="1"/>
  <c r="I4158" i="7"/>
  <c r="H4158" i="7"/>
  <c r="F4158" i="7"/>
  <c r="G4158" i="7" s="1"/>
  <c r="I4157" i="7"/>
  <c r="H4157" i="7"/>
  <c r="F4157" i="7"/>
  <c r="G4157" i="7" s="1"/>
  <c r="I4156" i="7"/>
  <c r="H4156" i="7"/>
  <c r="F4156" i="7"/>
  <c r="G4156" i="7" s="1"/>
  <c r="I4155" i="7"/>
  <c r="H4155" i="7"/>
  <c r="F4155" i="7"/>
  <c r="G4155" i="7" s="1"/>
  <c r="I4154" i="7"/>
  <c r="H4154" i="7"/>
  <c r="F4154" i="7"/>
  <c r="G4154" i="7" s="1"/>
  <c r="I4153" i="7"/>
  <c r="H4153" i="7"/>
  <c r="F4153" i="7"/>
  <c r="G4153" i="7" s="1"/>
  <c r="I4152" i="7"/>
  <c r="H4152" i="7"/>
  <c r="F4152" i="7"/>
  <c r="G4152" i="7" s="1"/>
  <c r="I4151" i="7"/>
  <c r="H4151" i="7"/>
  <c r="F4151" i="7"/>
  <c r="G4151" i="7" s="1"/>
  <c r="I4150" i="7"/>
  <c r="H4150" i="7"/>
  <c r="F4150" i="7"/>
  <c r="G4150" i="7" s="1"/>
  <c r="I4149" i="7"/>
  <c r="H4149" i="7"/>
  <c r="F4149" i="7"/>
  <c r="G4149" i="7" s="1"/>
  <c r="I4148" i="7"/>
  <c r="H4148" i="7"/>
  <c r="F4148" i="7"/>
  <c r="G4148" i="7" s="1"/>
  <c r="I4147" i="7"/>
  <c r="H4147" i="7"/>
  <c r="F4147" i="7"/>
  <c r="G4147" i="7" s="1"/>
  <c r="I4146" i="7"/>
  <c r="H4146" i="7"/>
  <c r="F4146" i="7"/>
  <c r="G4146" i="7" s="1"/>
  <c r="I4145" i="7"/>
  <c r="H4145" i="7"/>
  <c r="F4145" i="7"/>
  <c r="G4145" i="7" s="1"/>
  <c r="I4144" i="7"/>
  <c r="H4144" i="7"/>
  <c r="F4144" i="7"/>
  <c r="G4144" i="7" s="1"/>
  <c r="I4143" i="7"/>
  <c r="H4143" i="7"/>
  <c r="F4143" i="7"/>
  <c r="G4143" i="7" s="1"/>
  <c r="I4142" i="7"/>
  <c r="H4142" i="7"/>
  <c r="F4142" i="7"/>
  <c r="G4142" i="7" s="1"/>
  <c r="I4141" i="7"/>
  <c r="H4141" i="7"/>
  <c r="F4141" i="7"/>
  <c r="G4141" i="7" s="1"/>
  <c r="I4140" i="7"/>
  <c r="H4140" i="7"/>
  <c r="F4140" i="7"/>
  <c r="G4140" i="7" s="1"/>
  <c r="I4139" i="7"/>
  <c r="H4139" i="7"/>
  <c r="F4139" i="7"/>
  <c r="G4139" i="7" s="1"/>
  <c r="I4138" i="7"/>
  <c r="H4138" i="7"/>
  <c r="F4138" i="7"/>
  <c r="G4138" i="7" s="1"/>
  <c r="I4137" i="7"/>
  <c r="H4137" i="7"/>
  <c r="F4137" i="7"/>
  <c r="G4137" i="7" s="1"/>
  <c r="I4136" i="7"/>
  <c r="H4136" i="7"/>
  <c r="F4136" i="7"/>
  <c r="G4136" i="7" s="1"/>
  <c r="I4135" i="7"/>
  <c r="H4135" i="7"/>
  <c r="F4135" i="7"/>
  <c r="G4135" i="7" s="1"/>
  <c r="I4134" i="7"/>
  <c r="H4134" i="7"/>
  <c r="F4134" i="7"/>
  <c r="G4134" i="7" s="1"/>
  <c r="I4133" i="7"/>
  <c r="H4133" i="7"/>
  <c r="F4133" i="7"/>
  <c r="G4133" i="7" s="1"/>
  <c r="I4132" i="7"/>
  <c r="H4132" i="7"/>
  <c r="F4132" i="7"/>
  <c r="G4132" i="7" s="1"/>
  <c r="I4131" i="7"/>
  <c r="H4131" i="7"/>
  <c r="F4131" i="7"/>
  <c r="G4131" i="7" s="1"/>
  <c r="I4130" i="7"/>
  <c r="H4130" i="7"/>
  <c r="F4130" i="7"/>
  <c r="G4130" i="7" s="1"/>
  <c r="I4129" i="7"/>
  <c r="H4129" i="7"/>
  <c r="F4129" i="7"/>
  <c r="G4129" i="7" s="1"/>
  <c r="I4128" i="7"/>
  <c r="H4128" i="7"/>
  <c r="F4128" i="7"/>
  <c r="G4128" i="7" s="1"/>
  <c r="I4127" i="7"/>
  <c r="H4127" i="7"/>
  <c r="F4127" i="7"/>
  <c r="G4127" i="7" s="1"/>
  <c r="I4126" i="7"/>
  <c r="H4126" i="7"/>
  <c r="F4126" i="7"/>
  <c r="G4126" i="7" s="1"/>
  <c r="I4125" i="7"/>
  <c r="H4125" i="7"/>
  <c r="F4125" i="7"/>
  <c r="G4125" i="7" s="1"/>
  <c r="I4124" i="7"/>
  <c r="H4124" i="7"/>
  <c r="F4124" i="7"/>
  <c r="G4124" i="7" s="1"/>
  <c r="I4123" i="7"/>
  <c r="H4123" i="7"/>
  <c r="F4123" i="7"/>
  <c r="G4123" i="7" s="1"/>
  <c r="I4122" i="7"/>
  <c r="H4122" i="7"/>
  <c r="F4122" i="7"/>
  <c r="G4122" i="7" s="1"/>
  <c r="I4121" i="7"/>
  <c r="H4121" i="7"/>
  <c r="F4121" i="7"/>
  <c r="G4121" i="7" s="1"/>
  <c r="I4120" i="7"/>
  <c r="H4120" i="7"/>
  <c r="F4120" i="7"/>
  <c r="G4120" i="7" s="1"/>
  <c r="I4119" i="7"/>
  <c r="H4119" i="7"/>
  <c r="F4119" i="7"/>
  <c r="G4119" i="7" s="1"/>
  <c r="I4118" i="7"/>
  <c r="H4118" i="7"/>
  <c r="F4118" i="7"/>
  <c r="G4118" i="7" s="1"/>
  <c r="I4117" i="7"/>
  <c r="H4117" i="7"/>
  <c r="F4117" i="7"/>
  <c r="G4117" i="7" s="1"/>
  <c r="I4116" i="7"/>
  <c r="H4116" i="7"/>
  <c r="F4116" i="7"/>
  <c r="G4116" i="7" s="1"/>
  <c r="I4115" i="7"/>
  <c r="H4115" i="7"/>
  <c r="F4115" i="7"/>
  <c r="G4115" i="7" s="1"/>
  <c r="I4114" i="7"/>
  <c r="H4114" i="7"/>
  <c r="F4114" i="7"/>
  <c r="G4114" i="7" s="1"/>
  <c r="I4113" i="7"/>
  <c r="H4113" i="7"/>
  <c r="F4113" i="7"/>
  <c r="G4113" i="7" s="1"/>
  <c r="I4112" i="7"/>
  <c r="H4112" i="7"/>
  <c r="F4112" i="7"/>
  <c r="G4112" i="7" s="1"/>
  <c r="I4111" i="7"/>
  <c r="H4111" i="7"/>
  <c r="F4111" i="7"/>
  <c r="G4111" i="7" s="1"/>
  <c r="I4110" i="7"/>
  <c r="H4110" i="7"/>
  <c r="F4110" i="7"/>
  <c r="G4110" i="7" s="1"/>
  <c r="I4109" i="7"/>
  <c r="H4109" i="7"/>
  <c r="F4109" i="7"/>
  <c r="G4109" i="7" s="1"/>
  <c r="I4108" i="7"/>
  <c r="H4108" i="7"/>
  <c r="F4108" i="7"/>
  <c r="G4108" i="7" s="1"/>
  <c r="I4107" i="7"/>
  <c r="H4107" i="7"/>
  <c r="F4107" i="7"/>
  <c r="G4107" i="7" s="1"/>
  <c r="I4106" i="7"/>
  <c r="H4106" i="7"/>
  <c r="F4106" i="7"/>
  <c r="G4106" i="7" s="1"/>
  <c r="I4105" i="7"/>
  <c r="H4105" i="7"/>
  <c r="F4105" i="7"/>
  <c r="G4105" i="7" s="1"/>
  <c r="I4104" i="7"/>
  <c r="H4104" i="7"/>
  <c r="F4104" i="7"/>
  <c r="G4104" i="7" s="1"/>
  <c r="I4103" i="7"/>
  <c r="H4103" i="7"/>
  <c r="F4103" i="7"/>
  <c r="G4103" i="7" s="1"/>
  <c r="I4102" i="7"/>
  <c r="H4102" i="7"/>
  <c r="F4102" i="7"/>
  <c r="G4102" i="7" s="1"/>
  <c r="I4101" i="7"/>
  <c r="H4101" i="7"/>
  <c r="F4101" i="7"/>
  <c r="G4101" i="7" s="1"/>
  <c r="I4100" i="7"/>
  <c r="H4100" i="7"/>
  <c r="F4100" i="7"/>
  <c r="G4100" i="7" s="1"/>
  <c r="I4099" i="7"/>
  <c r="H4099" i="7"/>
  <c r="F4099" i="7"/>
  <c r="G4099" i="7" s="1"/>
  <c r="I4098" i="7"/>
  <c r="H4098" i="7"/>
  <c r="F4098" i="7"/>
  <c r="G4098" i="7" s="1"/>
  <c r="I4097" i="7"/>
  <c r="H4097" i="7"/>
  <c r="F4097" i="7"/>
  <c r="G4097" i="7" s="1"/>
  <c r="I4096" i="7"/>
  <c r="H4096" i="7"/>
  <c r="F4096" i="7"/>
  <c r="G4096" i="7" s="1"/>
  <c r="I4095" i="7"/>
  <c r="H4095" i="7"/>
  <c r="F4095" i="7"/>
  <c r="G4095" i="7" s="1"/>
  <c r="I4094" i="7"/>
  <c r="H4094" i="7"/>
  <c r="F4094" i="7"/>
  <c r="G4094" i="7" s="1"/>
  <c r="I4093" i="7"/>
  <c r="H4093" i="7"/>
  <c r="F4093" i="7"/>
  <c r="G4093" i="7" s="1"/>
  <c r="I4092" i="7"/>
  <c r="H4092" i="7"/>
  <c r="F4092" i="7"/>
  <c r="G4092" i="7" s="1"/>
  <c r="I4091" i="7"/>
  <c r="H4091" i="7"/>
  <c r="F4091" i="7"/>
  <c r="G4091" i="7" s="1"/>
  <c r="I4090" i="7"/>
  <c r="H4090" i="7"/>
  <c r="F4090" i="7"/>
  <c r="G4090" i="7" s="1"/>
  <c r="I4089" i="7"/>
  <c r="H4089" i="7"/>
  <c r="F4089" i="7"/>
  <c r="G4089" i="7" s="1"/>
  <c r="I4088" i="7"/>
  <c r="H4088" i="7"/>
  <c r="F4088" i="7"/>
  <c r="G4088" i="7" s="1"/>
  <c r="I4087" i="7"/>
  <c r="H4087" i="7"/>
  <c r="F4087" i="7"/>
  <c r="G4087" i="7" s="1"/>
  <c r="I4086" i="7"/>
  <c r="H4086" i="7"/>
  <c r="F4086" i="7"/>
  <c r="G4086" i="7" s="1"/>
  <c r="I4085" i="7"/>
  <c r="H4085" i="7"/>
  <c r="F4085" i="7"/>
  <c r="G4085" i="7" s="1"/>
  <c r="I4084" i="7"/>
  <c r="H4084" i="7"/>
  <c r="F4084" i="7"/>
  <c r="G4084" i="7" s="1"/>
  <c r="I4083" i="7"/>
  <c r="H4083" i="7"/>
  <c r="F4083" i="7"/>
  <c r="G4083" i="7" s="1"/>
  <c r="I4082" i="7"/>
  <c r="H4082" i="7"/>
  <c r="F4082" i="7"/>
  <c r="G4082" i="7" s="1"/>
  <c r="I4081" i="7"/>
  <c r="H4081" i="7"/>
  <c r="F4081" i="7"/>
  <c r="G4081" i="7" s="1"/>
  <c r="I4080" i="7"/>
  <c r="H4080" i="7"/>
  <c r="F4080" i="7"/>
  <c r="G4080" i="7" s="1"/>
  <c r="I4079" i="7"/>
  <c r="H4079" i="7"/>
  <c r="F4079" i="7"/>
  <c r="G4079" i="7" s="1"/>
  <c r="I4078" i="7"/>
  <c r="H4078" i="7"/>
  <c r="F4078" i="7"/>
  <c r="G4078" i="7" s="1"/>
  <c r="I4077" i="7"/>
  <c r="H4077" i="7"/>
  <c r="F4077" i="7"/>
  <c r="G4077" i="7" s="1"/>
  <c r="I4076" i="7"/>
  <c r="H4076" i="7"/>
  <c r="F4076" i="7"/>
  <c r="G4076" i="7" s="1"/>
  <c r="I4075" i="7"/>
  <c r="H4075" i="7"/>
  <c r="F4075" i="7"/>
  <c r="G4075" i="7" s="1"/>
  <c r="I4074" i="7"/>
  <c r="H4074" i="7"/>
  <c r="F4074" i="7"/>
  <c r="G4074" i="7" s="1"/>
  <c r="I4073" i="7"/>
  <c r="H4073" i="7"/>
  <c r="F4073" i="7"/>
  <c r="G4073" i="7" s="1"/>
  <c r="I4072" i="7"/>
  <c r="H4072" i="7"/>
  <c r="F4072" i="7"/>
  <c r="G4072" i="7" s="1"/>
  <c r="I4071" i="7"/>
  <c r="H4071" i="7"/>
  <c r="F4071" i="7"/>
  <c r="G4071" i="7" s="1"/>
  <c r="I4070" i="7"/>
  <c r="H4070" i="7"/>
  <c r="F4070" i="7"/>
  <c r="G4070" i="7" s="1"/>
  <c r="I4069" i="7"/>
  <c r="H4069" i="7"/>
  <c r="F4069" i="7"/>
  <c r="G4069" i="7" s="1"/>
  <c r="I4068" i="7"/>
  <c r="H4068" i="7"/>
  <c r="F4068" i="7"/>
  <c r="G4068" i="7" s="1"/>
  <c r="I4067" i="7"/>
  <c r="H4067" i="7"/>
  <c r="F4067" i="7"/>
  <c r="G4067" i="7" s="1"/>
  <c r="I4066" i="7"/>
  <c r="H4066" i="7"/>
  <c r="F4066" i="7"/>
  <c r="G4066" i="7" s="1"/>
  <c r="I4065" i="7"/>
  <c r="H4065" i="7"/>
  <c r="F4065" i="7"/>
  <c r="G4065" i="7" s="1"/>
  <c r="I4064" i="7"/>
  <c r="H4064" i="7"/>
  <c r="F4064" i="7"/>
  <c r="G4064" i="7" s="1"/>
  <c r="I4063" i="7"/>
  <c r="H4063" i="7"/>
  <c r="F4063" i="7"/>
  <c r="G4063" i="7" s="1"/>
  <c r="I4062" i="7"/>
  <c r="H4062" i="7"/>
  <c r="F4062" i="7"/>
  <c r="G4062" i="7" s="1"/>
  <c r="I4061" i="7"/>
  <c r="H4061" i="7"/>
  <c r="F4061" i="7"/>
  <c r="G4061" i="7" s="1"/>
  <c r="I4060" i="7"/>
  <c r="H4060" i="7"/>
  <c r="F4060" i="7"/>
  <c r="G4060" i="7" s="1"/>
  <c r="I4059" i="7"/>
  <c r="H4059" i="7"/>
  <c r="F4059" i="7"/>
  <c r="G4059" i="7" s="1"/>
  <c r="I4058" i="7"/>
  <c r="H4058" i="7"/>
  <c r="F4058" i="7"/>
  <c r="G4058" i="7" s="1"/>
  <c r="I4057" i="7"/>
  <c r="H4057" i="7"/>
  <c r="F4057" i="7"/>
  <c r="G4057" i="7" s="1"/>
  <c r="I4056" i="7"/>
  <c r="H4056" i="7"/>
  <c r="F4056" i="7"/>
  <c r="G4056" i="7" s="1"/>
  <c r="I4055" i="7"/>
  <c r="H4055" i="7"/>
  <c r="F4055" i="7"/>
  <c r="G4055" i="7" s="1"/>
  <c r="I4054" i="7"/>
  <c r="H4054" i="7"/>
  <c r="F4054" i="7"/>
  <c r="G4054" i="7" s="1"/>
  <c r="I4053" i="7"/>
  <c r="H4053" i="7"/>
  <c r="F4053" i="7"/>
  <c r="G4053" i="7" s="1"/>
  <c r="I4052" i="7"/>
  <c r="H4052" i="7"/>
  <c r="F4052" i="7"/>
  <c r="G4052" i="7" s="1"/>
  <c r="I4051" i="7"/>
  <c r="H4051" i="7"/>
  <c r="F4051" i="7"/>
  <c r="G4051" i="7" s="1"/>
  <c r="I4050" i="7"/>
  <c r="H4050" i="7"/>
  <c r="F4050" i="7"/>
  <c r="G4050" i="7" s="1"/>
  <c r="I4049" i="7"/>
  <c r="H4049" i="7"/>
  <c r="F4049" i="7"/>
  <c r="G4049" i="7" s="1"/>
  <c r="I4048" i="7"/>
  <c r="H4048" i="7"/>
  <c r="F4048" i="7"/>
  <c r="G4048" i="7" s="1"/>
  <c r="I4047" i="7"/>
  <c r="H4047" i="7"/>
  <c r="F4047" i="7"/>
  <c r="G4047" i="7" s="1"/>
  <c r="I4046" i="7"/>
  <c r="H4046" i="7"/>
  <c r="F4046" i="7"/>
  <c r="G4046" i="7" s="1"/>
  <c r="I4045" i="7"/>
  <c r="H4045" i="7"/>
  <c r="F4045" i="7"/>
  <c r="G4045" i="7" s="1"/>
  <c r="I4044" i="7"/>
  <c r="H4044" i="7"/>
  <c r="F4044" i="7"/>
  <c r="G4044" i="7" s="1"/>
  <c r="I4043" i="7"/>
  <c r="H4043" i="7"/>
  <c r="F4043" i="7"/>
  <c r="G4043" i="7" s="1"/>
  <c r="I4042" i="7"/>
  <c r="H4042" i="7"/>
  <c r="F4042" i="7"/>
  <c r="G4042" i="7" s="1"/>
  <c r="I4041" i="7"/>
  <c r="H4041" i="7"/>
  <c r="F4041" i="7"/>
  <c r="G4041" i="7" s="1"/>
  <c r="I4040" i="7"/>
  <c r="H4040" i="7"/>
  <c r="F4040" i="7"/>
  <c r="G4040" i="7" s="1"/>
  <c r="I4039" i="7"/>
  <c r="H4039" i="7"/>
  <c r="F4039" i="7"/>
  <c r="G4039" i="7" s="1"/>
  <c r="I4038" i="7"/>
  <c r="H4038" i="7"/>
  <c r="F4038" i="7"/>
  <c r="G4038" i="7" s="1"/>
  <c r="I4037" i="7"/>
  <c r="H4037" i="7"/>
  <c r="F4037" i="7"/>
  <c r="G4037" i="7" s="1"/>
  <c r="I4036" i="7"/>
  <c r="H4036" i="7"/>
  <c r="F4036" i="7"/>
  <c r="G4036" i="7" s="1"/>
  <c r="I4035" i="7"/>
  <c r="H4035" i="7"/>
  <c r="F4035" i="7"/>
  <c r="G4035" i="7" s="1"/>
  <c r="I4034" i="7"/>
  <c r="H4034" i="7"/>
  <c r="F4034" i="7"/>
  <c r="G4034" i="7" s="1"/>
  <c r="I4033" i="7"/>
  <c r="H4033" i="7"/>
  <c r="F4033" i="7"/>
  <c r="G4033" i="7" s="1"/>
  <c r="I4032" i="7"/>
  <c r="H4032" i="7"/>
  <c r="F4032" i="7"/>
  <c r="G4032" i="7" s="1"/>
  <c r="I4031" i="7"/>
  <c r="H4031" i="7"/>
  <c r="F4031" i="7"/>
  <c r="G4031" i="7" s="1"/>
  <c r="I4030" i="7"/>
  <c r="H4030" i="7"/>
  <c r="F4030" i="7"/>
  <c r="G4030" i="7" s="1"/>
  <c r="I4029" i="7"/>
  <c r="H4029" i="7"/>
  <c r="F4029" i="7"/>
  <c r="G4029" i="7" s="1"/>
  <c r="I4028" i="7"/>
  <c r="H4028" i="7"/>
  <c r="F4028" i="7"/>
  <c r="G4028" i="7" s="1"/>
  <c r="I4027" i="7"/>
  <c r="H4027" i="7"/>
  <c r="F4027" i="7"/>
  <c r="G4027" i="7" s="1"/>
  <c r="I4026" i="7"/>
  <c r="H4026" i="7"/>
  <c r="F4026" i="7"/>
  <c r="G4026" i="7" s="1"/>
  <c r="I4025" i="7"/>
  <c r="H4025" i="7"/>
  <c r="F4025" i="7"/>
  <c r="G4025" i="7" s="1"/>
  <c r="I4024" i="7"/>
  <c r="H4024" i="7"/>
  <c r="F4024" i="7"/>
  <c r="G4024" i="7" s="1"/>
  <c r="I4023" i="7"/>
  <c r="H4023" i="7"/>
  <c r="F4023" i="7"/>
  <c r="G4023" i="7" s="1"/>
  <c r="I4022" i="7"/>
  <c r="H4022" i="7"/>
  <c r="F4022" i="7"/>
  <c r="G4022" i="7" s="1"/>
  <c r="I4021" i="7"/>
  <c r="H4021" i="7"/>
  <c r="F4021" i="7"/>
  <c r="G4021" i="7" s="1"/>
  <c r="I4020" i="7"/>
  <c r="H4020" i="7"/>
  <c r="F4020" i="7"/>
  <c r="G4020" i="7" s="1"/>
  <c r="I4019" i="7"/>
  <c r="H4019" i="7"/>
  <c r="F4019" i="7"/>
  <c r="G4019" i="7" s="1"/>
  <c r="I4018" i="7"/>
  <c r="H4018" i="7"/>
  <c r="F4018" i="7"/>
  <c r="G4018" i="7" s="1"/>
  <c r="I4017" i="7"/>
  <c r="H4017" i="7"/>
  <c r="F4017" i="7"/>
  <c r="G4017" i="7" s="1"/>
  <c r="I4016" i="7"/>
  <c r="H4016" i="7"/>
  <c r="F4016" i="7"/>
  <c r="G4016" i="7" s="1"/>
  <c r="I4015" i="7"/>
  <c r="H4015" i="7"/>
  <c r="F4015" i="7"/>
  <c r="G4015" i="7" s="1"/>
  <c r="I4014" i="7"/>
  <c r="H4014" i="7"/>
  <c r="F4014" i="7"/>
  <c r="G4014" i="7" s="1"/>
  <c r="I4013" i="7"/>
  <c r="H4013" i="7"/>
  <c r="F4013" i="7"/>
  <c r="G4013" i="7" s="1"/>
  <c r="I4012" i="7"/>
  <c r="H4012" i="7"/>
  <c r="F4012" i="7"/>
  <c r="G4012" i="7" s="1"/>
  <c r="I4011" i="7"/>
  <c r="H4011" i="7"/>
  <c r="F4011" i="7"/>
  <c r="G4011" i="7" s="1"/>
  <c r="I4010" i="7"/>
  <c r="H4010" i="7"/>
  <c r="F4010" i="7"/>
  <c r="G4010" i="7" s="1"/>
  <c r="I4009" i="7"/>
  <c r="H4009" i="7"/>
  <c r="F4009" i="7"/>
  <c r="G4009" i="7" s="1"/>
  <c r="I4008" i="7"/>
  <c r="H4008" i="7"/>
  <c r="F4008" i="7"/>
  <c r="G4008" i="7" s="1"/>
  <c r="I4007" i="7"/>
  <c r="H4007" i="7"/>
  <c r="F4007" i="7"/>
  <c r="G4007" i="7" s="1"/>
  <c r="I4006" i="7"/>
  <c r="H4006" i="7"/>
  <c r="F4006" i="7"/>
  <c r="G4006" i="7" s="1"/>
  <c r="I4005" i="7"/>
  <c r="H4005" i="7"/>
  <c r="F4005" i="7"/>
  <c r="G4005" i="7" s="1"/>
  <c r="I4004" i="7"/>
  <c r="H4004" i="7"/>
  <c r="F4004" i="7"/>
  <c r="G4004" i="7" s="1"/>
  <c r="I4003" i="7"/>
  <c r="H4003" i="7"/>
  <c r="F4003" i="7"/>
  <c r="G4003" i="7" s="1"/>
  <c r="I4002" i="7"/>
  <c r="H4002" i="7"/>
  <c r="F4002" i="7"/>
  <c r="G4002" i="7" s="1"/>
  <c r="I4001" i="7"/>
  <c r="H4001" i="7"/>
  <c r="F4001" i="7"/>
  <c r="G4001" i="7" s="1"/>
  <c r="I4000" i="7"/>
  <c r="H4000" i="7"/>
  <c r="F4000" i="7"/>
  <c r="G4000" i="7" s="1"/>
  <c r="I3999" i="7"/>
  <c r="H3999" i="7"/>
  <c r="F3999" i="7"/>
  <c r="G3999" i="7" s="1"/>
  <c r="I3998" i="7"/>
  <c r="H3998" i="7"/>
  <c r="F3998" i="7"/>
  <c r="G3998" i="7" s="1"/>
  <c r="I3997" i="7"/>
  <c r="H3997" i="7"/>
  <c r="F3997" i="7"/>
  <c r="G3997" i="7" s="1"/>
  <c r="I3996" i="7"/>
  <c r="H3996" i="7"/>
  <c r="F3996" i="7"/>
  <c r="G3996" i="7" s="1"/>
  <c r="I3995" i="7"/>
  <c r="H3995" i="7"/>
  <c r="F3995" i="7"/>
  <c r="G3995" i="7" s="1"/>
  <c r="I3994" i="7"/>
  <c r="H3994" i="7"/>
  <c r="F3994" i="7"/>
  <c r="G3994" i="7" s="1"/>
  <c r="I3993" i="7"/>
  <c r="H3993" i="7"/>
  <c r="F3993" i="7"/>
  <c r="G3993" i="7" s="1"/>
  <c r="I3992" i="7"/>
  <c r="H3992" i="7"/>
  <c r="F3992" i="7"/>
  <c r="G3992" i="7" s="1"/>
  <c r="I3991" i="7"/>
  <c r="H3991" i="7"/>
  <c r="F3991" i="7"/>
  <c r="G3991" i="7" s="1"/>
  <c r="I3990" i="7"/>
  <c r="H3990" i="7"/>
  <c r="F3990" i="7"/>
  <c r="G3990" i="7" s="1"/>
  <c r="I3989" i="7"/>
  <c r="H3989" i="7"/>
  <c r="F3989" i="7"/>
  <c r="G3989" i="7" s="1"/>
  <c r="I3988" i="7"/>
  <c r="H3988" i="7"/>
  <c r="F3988" i="7"/>
  <c r="G3988" i="7" s="1"/>
  <c r="I3987" i="7"/>
  <c r="H3987" i="7"/>
  <c r="F3987" i="7"/>
  <c r="G3987" i="7" s="1"/>
  <c r="I3986" i="7"/>
  <c r="H3986" i="7"/>
  <c r="F3986" i="7"/>
  <c r="G3986" i="7" s="1"/>
  <c r="I3985" i="7"/>
  <c r="H3985" i="7"/>
  <c r="F3985" i="7"/>
  <c r="G3985" i="7" s="1"/>
  <c r="I3984" i="7"/>
  <c r="H3984" i="7"/>
  <c r="F3984" i="7"/>
  <c r="G3984" i="7" s="1"/>
  <c r="I3983" i="7"/>
  <c r="H3983" i="7"/>
  <c r="F3983" i="7"/>
  <c r="G3983" i="7" s="1"/>
  <c r="I3982" i="7"/>
  <c r="H3982" i="7"/>
  <c r="F3982" i="7"/>
  <c r="G3982" i="7" s="1"/>
  <c r="I3981" i="7"/>
  <c r="H3981" i="7"/>
  <c r="F3981" i="7"/>
  <c r="G3981" i="7" s="1"/>
  <c r="I3980" i="7"/>
  <c r="H3980" i="7"/>
  <c r="F3980" i="7"/>
  <c r="G3980" i="7" s="1"/>
  <c r="I3979" i="7"/>
  <c r="H3979" i="7"/>
  <c r="F3979" i="7"/>
  <c r="G3979" i="7" s="1"/>
  <c r="I3978" i="7"/>
  <c r="H3978" i="7"/>
  <c r="F3978" i="7"/>
  <c r="G3978" i="7" s="1"/>
  <c r="I3977" i="7"/>
  <c r="H3977" i="7"/>
  <c r="F3977" i="7"/>
  <c r="G3977" i="7" s="1"/>
  <c r="I3976" i="7"/>
  <c r="H3976" i="7"/>
  <c r="F3976" i="7"/>
  <c r="G3976" i="7" s="1"/>
  <c r="I3975" i="7"/>
  <c r="H3975" i="7"/>
  <c r="F3975" i="7"/>
  <c r="G3975" i="7" s="1"/>
  <c r="I3974" i="7"/>
  <c r="H3974" i="7"/>
  <c r="F3974" i="7"/>
  <c r="G3974" i="7" s="1"/>
  <c r="I3973" i="7"/>
  <c r="H3973" i="7"/>
  <c r="F3973" i="7"/>
  <c r="G3973" i="7" s="1"/>
  <c r="I3972" i="7"/>
  <c r="H3972" i="7"/>
  <c r="F3972" i="7"/>
  <c r="G3972" i="7" s="1"/>
  <c r="I3971" i="7"/>
  <c r="H3971" i="7"/>
  <c r="F3971" i="7"/>
  <c r="G3971" i="7" s="1"/>
  <c r="I3970" i="7"/>
  <c r="H3970" i="7"/>
  <c r="F3970" i="7"/>
  <c r="G3970" i="7" s="1"/>
  <c r="I3969" i="7"/>
  <c r="H3969" i="7"/>
  <c r="F3969" i="7"/>
  <c r="G3969" i="7" s="1"/>
  <c r="I3968" i="7"/>
  <c r="H3968" i="7"/>
  <c r="F3968" i="7"/>
  <c r="G3968" i="7" s="1"/>
  <c r="I3967" i="7"/>
  <c r="H3967" i="7"/>
  <c r="F3967" i="7"/>
  <c r="G3967" i="7" s="1"/>
  <c r="I3966" i="7"/>
  <c r="H3966" i="7"/>
  <c r="F3966" i="7"/>
  <c r="G3966" i="7" s="1"/>
  <c r="I3965" i="7"/>
  <c r="H3965" i="7"/>
  <c r="F3965" i="7"/>
  <c r="G3965" i="7" s="1"/>
  <c r="I3964" i="7"/>
  <c r="H3964" i="7"/>
  <c r="F3964" i="7"/>
  <c r="G3964" i="7" s="1"/>
  <c r="I3963" i="7"/>
  <c r="H3963" i="7"/>
  <c r="F3963" i="7"/>
  <c r="G3963" i="7" s="1"/>
  <c r="I3962" i="7"/>
  <c r="H3962" i="7"/>
  <c r="F3962" i="7"/>
  <c r="G3962" i="7" s="1"/>
  <c r="I3961" i="7"/>
  <c r="H3961" i="7"/>
  <c r="F3961" i="7"/>
  <c r="G3961" i="7" s="1"/>
  <c r="I3960" i="7"/>
  <c r="H3960" i="7"/>
  <c r="F3960" i="7"/>
  <c r="G3960" i="7" s="1"/>
  <c r="I3959" i="7"/>
  <c r="H3959" i="7"/>
  <c r="F3959" i="7"/>
  <c r="G3959" i="7" s="1"/>
  <c r="I3958" i="7"/>
  <c r="H3958" i="7"/>
  <c r="F3958" i="7"/>
  <c r="G3958" i="7" s="1"/>
  <c r="I3957" i="7"/>
  <c r="H3957" i="7"/>
  <c r="F3957" i="7"/>
  <c r="G3957" i="7" s="1"/>
  <c r="I3956" i="7"/>
  <c r="H3956" i="7"/>
  <c r="F3956" i="7"/>
  <c r="G3956" i="7" s="1"/>
  <c r="I3955" i="7"/>
  <c r="H3955" i="7"/>
  <c r="F3955" i="7"/>
  <c r="G3955" i="7" s="1"/>
  <c r="I3954" i="7"/>
  <c r="H3954" i="7"/>
  <c r="F3954" i="7"/>
  <c r="G3954" i="7" s="1"/>
  <c r="I3953" i="7"/>
  <c r="H3953" i="7"/>
  <c r="F3953" i="7"/>
  <c r="G3953" i="7" s="1"/>
  <c r="I3952" i="7"/>
  <c r="H3952" i="7"/>
  <c r="F3952" i="7"/>
  <c r="G3952" i="7" s="1"/>
  <c r="I3951" i="7"/>
  <c r="H3951" i="7"/>
  <c r="F3951" i="7"/>
  <c r="G3951" i="7" s="1"/>
  <c r="I3950" i="7"/>
  <c r="H3950" i="7"/>
  <c r="F3950" i="7"/>
  <c r="G3950" i="7" s="1"/>
  <c r="I3949" i="7"/>
  <c r="H3949" i="7"/>
  <c r="F3949" i="7"/>
  <c r="G3949" i="7" s="1"/>
  <c r="I3948" i="7"/>
  <c r="H3948" i="7"/>
  <c r="F3948" i="7"/>
  <c r="G3948" i="7" s="1"/>
  <c r="I3947" i="7"/>
  <c r="H3947" i="7"/>
  <c r="F3947" i="7"/>
  <c r="G3947" i="7" s="1"/>
  <c r="I3946" i="7"/>
  <c r="H3946" i="7"/>
  <c r="F3946" i="7"/>
  <c r="G3946" i="7" s="1"/>
  <c r="I3945" i="7"/>
  <c r="H3945" i="7"/>
  <c r="F3945" i="7"/>
  <c r="G3945" i="7" s="1"/>
  <c r="I3944" i="7"/>
  <c r="H3944" i="7"/>
  <c r="F3944" i="7"/>
  <c r="G3944" i="7" s="1"/>
  <c r="I3943" i="7"/>
  <c r="H3943" i="7"/>
  <c r="F3943" i="7"/>
  <c r="G3943" i="7" s="1"/>
  <c r="I3942" i="7"/>
  <c r="H3942" i="7"/>
  <c r="F3942" i="7"/>
  <c r="G3942" i="7" s="1"/>
  <c r="I3941" i="7"/>
  <c r="H3941" i="7"/>
  <c r="F3941" i="7"/>
  <c r="G3941" i="7" s="1"/>
  <c r="I3940" i="7"/>
  <c r="H3940" i="7"/>
  <c r="F3940" i="7"/>
  <c r="G3940" i="7" s="1"/>
  <c r="I3939" i="7"/>
  <c r="H3939" i="7"/>
  <c r="F3939" i="7"/>
  <c r="G3939" i="7" s="1"/>
  <c r="I3938" i="7"/>
  <c r="H3938" i="7"/>
  <c r="F3938" i="7"/>
  <c r="G3938" i="7" s="1"/>
  <c r="I3937" i="7"/>
  <c r="H3937" i="7"/>
  <c r="F3937" i="7"/>
  <c r="G3937" i="7" s="1"/>
  <c r="I3936" i="7"/>
  <c r="H3936" i="7"/>
  <c r="F3936" i="7"/>
  <c r="G3936" i="7" s="1"/>
  <c r="I3935" i="7"/>
  <c r="H3935" i="7"/>
  <c r="F3935" i="7"/>
  <c r="G3935" i="7" s="1"/>
  <c r="I3934" i="7"/>
  <c r="H3934" i="7"/>
  <c r="F3934" i="7"/>
  <c r="G3934" i="7" s="1"/>
  <c r="I3933" i="7"/>
  <c r="H3933" i="7"/>
  <c r="F3933" i="7"/>
  <c r="G3933" i="7" s="1"/>
  <c r="I3932" i="7"/>
  <c r="H3932" i="7"/>
  <c r="F3932" i="7"/>
  <c r="G3932" i="7" s="1"/>
  <c r="I3931" i="7"/>
  <c r="H3931" i="7"/>
  <c r="F3931" i="7"/>
  <c r="G3931" i="7" s="1"/>
  <c r="I3930" i="7"/>
  <c r="H3930" i="7"/>
  <c r="F3930" i="7"/>
  <c r="G3930" i="7" s="1"/>
  <c r="I3929" i="7"/>
  <c r="H3929" i="7"/>
  <c r="F3929" i="7"/>
  <c r="G3929" i="7" s="1"/>
  <c r="I3928" i="7"/>
  <c r="H3928" i="7"/>
  <c r="F3928" i="7"/>
  <c r="G3928" i="7" s="1"/>
  <c r="I3927" i="7"/>
  <c r="H3927" i="7"/>
  <c r="F3927" i="7"/>
  <c r="G3927" i="7" s="1"/>
  <c r="I3926" i="7"/>
  <c r="H3926" i="7"/>
  <c r="F3926" i="7"/>
  <c r="G3926" i="7" s="1"/>
  <c r="I3925" i="7"/>
  <c r="H3925" i="7"/>
  <c r="F3925" i="7"/>
  <c r="G3925" i="7" s="1"/>
  <c r="I3924" i="7"/>
  <c r="H3924" i="7"/>
  <c r="F3924" i="7"/>
  <c r="G3924" i="7" s="1"/>
  <c r="I3923" i="7"/>
  <c r="H3923" i="7"/>
  <c r="F3923" i="7"/>
  <c r="G3923" i="7" s="1"/>
  <c r="I3922" i="7"/>
  <c r="H3922" i="7"/>
  <c r="F3922" i="7"/>
  <c r="G3922" i="7" s="1"/>
  <c r="I3921" i="7"/>
  <c r="H3921" i="7"/>
  <c r="F3921" i="7"/>
  <c r="G3921" i="7" s="1"/>
  <c r="I3920" i="7"/>
  <c r="H3920" i="7"/>
  <c r="F3920" i="7"/>
  <c r="G3920" i="7" s="1"/>
  <c r="I3919" i="7"/>
  <c r="H3919" i="7"/>
  <c r="F3919" i="7"/>
  <c r="G3919" i="7" s="1"/>
  <c r="I3918" i="7"/>
  <c r="H3918" i="7"/>
  <c r="F3918" i="7"/>
  <c r="G3918" i="7" s="1"/>
  <c r="I3917" i="7"/>
  <c r="H3917" i="7"/>
  <c r="F3917" i="7"/>
  <c r="G3917" i="7" s="1"/>
  <c r="I3916" i="7"/>
  <c r="H3916" i="7"/>
  <c r="F3916" i="7"/>
  <c r="G3916" i="7" s="1"/>
  <c r="I3915" i="7"/>
  <c r="H3915" i="7"/>
  <c r="F3915" i="7"/>
  <c r="G3915" i="7" s="1"/>
  <c r="I3914" i="7"/>
  <c r="H3914" i="7"/>
  <c r="F3914" i="7"/>
  <c r="G3914" i="7" s="1"/>
  <c r="I3913" i="7"/>
  <c r="H3913" i="7"/>
  <c r="F3913" i="7"/>
  <c r="G3913" i="7" s="1"/>
  <c r="I3912" i="7"/>
  <c r="H3912" i="7"/>
  <c r="F3912" i="7"/>
  <c r="G3912" i="7" s="1"/>
  <c r="I3911" i="7"/>
  <c r="H3911" i="7"/>
  <c r="F3911" i="7"/>
  <c r="G3911" i="7" s="1"/>
  <c r="I3910" i="7"/>
  <c r="H3910" i="7"/>
  <c r="F3910" i="7"/>
  <c r="G3910" i="7" s="1"/>
  <c r="I3909" i="7"/>
  <c r="H3909" i="7"/>
  <c r="F3909" i="7"/>
  <c r="G3909" i="7" s="1"/>
  <c r="I3908" i="7"/>
  <c r="H3908" i="7"/>
  <c r="F3908" i="7"/>
  <c r="G3908" i="7" s="1"/>
  <c r="I3907" i="7"/>
  <c r="H3907" i="7"/>
  <c r="F3907" i="7"/>
  <c r="G3907" i="7" s="1"/>
  <c r="I3906" i="7"/>
  <c r="H3906" i="7"/>
  <c r="F3906" i="7"/>
  <c r="G3906" i="7" s="1"/>
  <c r="I3905" i="7"/>
  <c r="H3905" i="7"/>
  <c r="F3905" i="7"/>
  <c r="G3905" i="7" s="1"/>
  <c r="I3904" i="7"/>
  <c r="H3904" i="7"/>
  <c r="F3904" i="7"/>
  <c r="G3904" i="7" s="1"/>
  <c r="I3903" i="7"/>
  <c r="H3903" i="7"/>
  <c r="F3903" i="7"/>
  <c r="G3903" i="7" s="1"/>
  <c r="I3902" i="7"/>
  <c r="H3902" i="7"/>
  <c r="F3902" i="7"/>
  <c r="G3902" i="7" s="1"/>
  <c r="I3901" i="7"/>
  <c r="H3901" i="7"/>
  <c r="F3901" i="7"/>
  <c r="G3901" i="7" s="1"/>
  <c r="I3900" i="7"/>
  <c r="H3900" i="7"/>
  <c r="F3900" i="7"/>
  <c r="G3900" i="7" s="1"/>
  <c r="I3899" i="7"/>
  <c r="H3899" i="7"/>
  <c r="F3899" i="7"/>
  <c r="G3899" i="7" s="1"/>
  <c r="I3898" i="7"/>
  <c r="H3898" i="7"/>
  <c r="F3898" i="7"/>
  <c r="G3898" i="7" s="1"/>
  <c r="I3897" i="7"/>
  <c r="H3897" i="7"/>
  <c r="F3897" i="7"/>
  <c r="G3897" i="7" s="1"/>
  <c r="I3896" i="7"/>
  <c r="H3896" i="7"/>
  <c r="F3896" i="7"/>
  <c r="G3896" i="7" s="1"/>
  <c r="I3895" i="7"/>
  <c r="H3895" i="7"/>
  <c r="F3895" i="7"/>
  <c r="G3895" i="7" s="1"/>
  <c r="I3894" i="7"/>
  <c r="H3894" i="7"/>
  <c r="F3894" i="7"/>
  <c r="G3894" i="7" s="1"/>
  <c r="I3893" i="7"/>
  <c r="H3893" i="7"/>
  <c r="F3893" i="7"/>
  <c r="G3893" i="7" s="1"/>
  <c r="I3892" i="7"/>
  <c r="H3892" i="7"/>
  <c r="F3892" i="7"/>
  <c r="G3892" i="7" s="1"/>
  <c r="I3891" i="7"/>
  <c r="H3891" i="7"/>
  <c r="F3891" i="7"/>
  <c r="G3891" i="7" s="1"/>
  <c r="I3890" i="7"/>
  <c r="H3890" i="7"/>
  <c r="F3890" i="7"/>
  <c r="G3890" i="7" s="1"/>
  <c r="I3889" i="7"/>
  <c r="H3889" i="7"/>
  <c r="F3889" i="7"/>
  <c r="G3889" i="7" s="1"/>
  <c r="I3888" i="7"/>
  <c r="H3888" i="7"/>
  <c r="F3888" i="7"/>
  <c r="G3888" i="7" s="1"/>
  <c r="I3887" i="7"/>
  <c r="H3887" i="7"/>
  <c r="F3887" i="7"/>
  <c r="G3887" i="7" s="1"/>
  <c r="I3886" i="7"/>
  <c r="H3886" i="7"/>
  <c r="F3886" i="7"/>
  <c r="G3886" i="7" s="1"/>
  <c r="I3885" i="7"/>
  <c r="H3885" i="7"/>
  <c r="F3885" i="7"/>
  <c r="G3885" i="7" s="1"/>
  <c r="I3884" i="7"/>
  <c r="H3884" i="7"/>
  <c r="F3884" i="7"/>
  <c r="G3884" i="7" s="1"/>
  <c r="I3883" i="7"/>
  <c r="H3883" i="7"/>
  <c r="F3883" i="7"/>
  <c r="G3883" i="7" s="1"/>
  <c r="I3882" i="7"/>
  <c r="H3882" i="7"/>
  <c r="F3882" i="7"/>
  <c r="G3882" i="7" s="1"/>
  <c r="I3881" i="7"/>
  <c r="H3881" i="7"/>
  <c r="F3881" i="7"/>
  <c r="G3881" i="7" s="1"/>
  <c r="I3880" i="7"/>
  <c r="H3880" i="7"/>
  <c r="F3880" i="7"/>
  <c r="G3880" i="7" s="1"/>
  <c r="I3879" i="7"/>
  <c r="H3879" i="7"/>
  <c r="F3879" i="7"/>
  <c r="G3879" i="7" s="1"/>
  <c r="I3878" i="7"/>
  <c r="H3878" i="7"/>
  <c r="F3878" i="7"/>
  <c r="G3878" i="7" s="1"/>
  <c r="I3877" i="7"/>
  <c r="H3877" i="7"/>
  <c r="F3877" i="7"/>
  <c r="G3877" i="7" s="1"/>
  <c r="I3876" i="7"/>
  <c r="H3876" i="7"/>
  <c r="F3876" i="7"/>
  <c r="G3876" i="7" s="1"/>
  <c r="I3875" i="7"/>
  <c r="H3875" i="7"/>
  <c r="F3875" i="7"/>
  <c r="G3875" i="7" s="1"/>
  <c r="I3874" i="7"/>
  <c r="H3874" i="7"/>
  <c r="F3874" i="7"/>
  <c r="G3874" i="7" s="1"/>
  <c r="I3873" i="7"/>
  <c r="H3873" i="7"/>
  <c r="F3873" i="7"/>
  <c r="G3873" i="7" s="1"/>
  <c r="I3872" i="7"/>
  <c r="H3872" i="7"/>
  <c r="F3872" i="7"/>
  <c r="G3872" i="7" s="1"/>
  <c r="I3871" i="7"/>
  <c r="H3871" i="7"/>
  <c r="F3871" i="7"/>
  <c r="G3871" i="7" s="1"/>
  <c r="I3870" i="7"/>
  <c r="H3870" i="7"/>
  <c r="F3870" i="7"/>
  <c r="G3870" i="7" s="1"/>
  <c r="I3869" i="7"/>
  <c r="H3869" i="7"/>
  <c r="F3869" i="7"/>
  <c r="G3869" i="7" s="1"/>
  <c r="I3868" i="7"/>
  <c r="H3868" i="7"/>
  <c r="F3868" i="7"/>
  <c r="G3868" i="7" s="1"/>
  <c r="I3867" i="7"/>
  <c r="H3867" i="7"/>
  <c r="F3867" i="7"/>
  <c r="G3867" i="7" s="1"/>
  <c r="I3866" i="7"/>
  <c r="H3866" i="7"/>
  <c r="F3866" i="7"/>
  <c r="G3866" i="7" s="1"/>
  <c r="I3865" i="7"/>
  <c r="H3865" i="7"/>
  <c r="F3865" i="7"/>
  <c r="G3865" i="7" s="1"/>
  <c r="I3864" i="7"/>
  <c r="H3864" i="7"/>
  <c r="F3864" i="7"/>
  <c r="G3864" i="7" s="1"/>
  <c r="I3863" i="7"/>
  <c r="H3863" i="7"/>
  <c r="F3863" i="7"/>
  <c r="G3863" i="7" s="1"/>
  <c r="I3862" i="7"/>
  <c r="H3862" i="7"/>
  <c r="F3862" i="7"/>
  <c r="G3862" i="7" s="1"/>
  <c r="I3861" i="7"/>
  <c r="H3861" i="7"/>
  <c r="F3861" i="7"/>
  <c r="G3861" i="7" s="1"/>
  <c r="I3860" i="7"/>
  <c r="H3860" i="7"/>
  <c r="F3860" i="7"/>
  <c r="G3860" i="7" s="1"/>
  <c r="I3859" i="7"/>
  <c r="H3859" i="7"/>
  <c r="F3859" i="7"/>
  <c r="G3859" i="7" s="1"/>
  <c r="I3858" i="7"/>
  <c r="H3858" i="7"/>
  <c r="F3858" i="7"/>
  <c r="G3858" i="7" s="1"/>
  <c r="I3857" i="7"/>
  <c r="H3857" i="7"/>
  <c r="F3857" i="7"/>
  <c r="G3857" i="7" s="1"/>
  <c r="I3856" i="7"/>
  <c r="H3856" i="7"/>
  <c r="F3856" i="7"/>
  <c r="G3856" i="7" s="1"/>
  <c r="I3855" i="7"/>
  <c r="H3855" i="7"/>
  <c r="F3855" i="7"/>
  <c r="G3855" i="7" s="1"/>
  <c r="I3854" i="7"/>
  <c r="H3854" i="7"/>
  <c r="F3854" i="7"/>
  <c r="G3854" i="7" s="1"/>
  <c r="I3853" i="7"/>
  <c r="H3853" i="7"/>
  <c r="F3853" i="7"/>
  <c r="G3853" i="7" s="1"/>
  <c r="I3852" i="7"/>
  <c r="H3852" i="7"/>
  <c r="F3852" i="7"/>
  <c r="G3852" i="7" s="1"/>
  <c r="I3851" i="7"/>
  <c r="H3851" i="7"/>
  <c r="F3851" i="7"/>
  <c r="G3851" i="7" s="1"/>
  <c r="I3850" i="7"/>
  <c r="H3850" i="7"/>
  <c r="F3850" i="7"/>
  <c r="G3850" i="7" s="1"/>
  <c r="I3849" i="7"/>
  <c r="H3849" i="7"/>
  <c r="F3849" i="7"/>
  <c r="G3849" i="7" s="1"/>
  <c r="I3848" i="7"/>
  <c r="H3848" i="7"/>
  <c r="F3848" i="7"/>
  <c r="G3848" i="7" s="1"/>
  <c r="I3847" i="7"/>
  <c r="H3847" i="7"/>
  <c r="F3847" i="7"/>
  <c r="G3847" i="7" s="1"/>
  <c r="I3846" i="7"/>
  <c r="H3846" i="7"/>
  <c r="F3846" i="7"/>
  <c r="G3846" i="7" s="1"/>
  <c r="I3845" i="7"/>
  <c r="H3845" i="7"/>
  <c r="F3845" i="7"/>
  <c r="G3845" i="7" s="1"/>
  <c r="I3844" i="7"/>
  <c r="H3844" i="7"/>
  <c r="F3844" i="7"/>
  <c r="G3844" i="7" s="1"/>
  <c r="I3843" i="7"/>
  <c r="H3843" i="7"/>
  <c r="F3843" i="7"/>
  <c r="G3843" i="7" s="1"/>
  <c r="I3842" i="7"/>
  <c r="H3842" i="7"/>
  <c r="F3842" i="7"/>
  <c r="G3842" i="7" s="1"/>
  <c r="I3841" i="7"/>
  <c r="H3841" i="7"/>
  <c r="F3841" i="7"/>
  <c r="G3841" i="7" s="1"/>
  <c r="I3840" i="7"/>
  <c r="H3840" i="7"/>
  <c r="F3840" i="7"/>
  <c r="G3840" i="7" s="1"/>
  <c r="I3839" i="7"/>
  <c r="H3839" i="7"/>
  <c r="F3839" i="7"/>
  <c r="G3839" i="7" s="1"/>
  <c r="I3838" i="7"/>
  <c r="H3838" i="7"/>
  <c r="F3838" i="7"/>
  <c r="G3838" i="7" s="1"/>
  <c r="I3837" i="7"/>
  <c r="H3837" i="7"/>
  <c r="F3837" i="7"/>
  <c r="G3837" i="7" s="1"/>
  <c r="I3836" i="7"/>
  <c r="H3836" i="7"/>
  <c r="F3836" i="7"/>
  <c r="G3836" i="7" s="1"/>
  <c r="I3835" i="7"/>
  <c r="H3835" i="7"/>
  <c r="F3835" i="7"/>
  <c r="G3835" i="7" s="1"/>
  <c r="I3834" i="7"/>
  <c r="H3834" i="7"/>
  <c r="F3834" i="7"/>
  <c r="G3834" i="7" s="1"/>
  <c r="I3833" i="7"/>
  <c r="H3833" i="7"/>
  <c r="F3833" i="7"/>
  <c r="G3833" i="7" s="1"/>
  <c r="I3832" i="7"/>
  <c r="H3832" i="7"/>
  <c r="F3832" i="7"/>
  <c r="G3832" i="7" s="1"/>
  <c r="I3831" i="7"/>
  <c r="H3831" i="7"/>
  <c r="F3831" i="7"/>
  <c r="G3831" i="7" s="1"/>
  <c r="I3830" i="7"/>
  <c r="H3830" i="7"/>
  <c r="F3830" i="7"/>
  <c r="G3830" i="7" s="1"/>
  <c r="I3829" i="7"/>
  <c r="H3829" i="7"/>
  <c r="F3829" i="7"/>
  <c r="G3829" i="7" s="1"/>
  <c r="I3828" i="7"/>
  <c r="H3828" i="7"/>
  <c r="F3828" i="7"/>
  <c r="G3828" i="7" s="1"/>
  <c r="I3827" i="7"/>
  <c r="H3827" i="7"/>
  <c r="F3827" i="7"/>
  <c r="G3827" i="7" s="1"/>
  <c r="I3826" i="7"/>
  <c r="H3826" i="7"/>
  <c r="F3826" i="7"/>
  <c r="G3826" i="7" s="1"/>
  <c r="I3825" i="7"/>
  <c r="H3825" i="7"/>
  <c r="F3825" i="7"/>
  <c r="G3825" i="7" s="1"/>
  <c r="I3824" i="7"/>
  <c r="H3824" i="7"/>
  <c r="F3824" i="7"/>
  <c r="G3824" i="7" s="1"/>
  <c r="I3823" i="7"/>
  <c r="H3823" i="7"/>
  <c r="F3823" i="7"/>
  <c r="G3823" i="7" s="1"/>
  <c r="I3822" i="7"/>
  <c r="H3822" i="7"/>
  <c r="F3822" i="7"/>
  <c r="G3822" i="7" s="1"/>
  <c r="I3821" i="7"/>
  <c r="H3821" i="7"/>
  <c r="F3821" i="7"/>
  <c r="G3821" i="7" s="1"/>
  <c r="I3820" i="7"/>
  <c r="H3820" i="7"/>
  <c r="F3820" i="7"/>
  <c r="G3820" i="7" s="1"/>
  <c r="I3819" i="7"/>
  <c r="H3819" i="7"/>
  <c r="F3819" i="7"/>
  <c r="G3819" i="7" s="1"/>
  <c r="I3818" i="7"/>
  <c r="H3818" i="7"/>
  <c r="F3818" i="7"/>
  <c r="G3818" i="7" s="1"/>
  <c r="I3817" i="7"/>
  <c r="H3817" i="7"/>
  <c r="F3817" i="7"/>
  <c r="G3817" i="7" s="1"/>
  <c r="I3816" i="7"/>
  <c r="H3816" i="7"/>
  <c r="F3816" i="7"/>
  <c r="G3816" i="7" s="1"/>
  <c r="I3815" i="7"/>
  <c r="H3815" i="7"/>
  <c r="F3815" i="7"/>
  <c r="G3815" i="7" s="1"/>
  <c r="I3814" i="7"/>
  <c r="H3814" i="7"/>
  <c r="F3814" i="7"/>
  <c r="G3814" i="7" s="1"/>
  <c r="I3813" i="7"/>
  <c r="H3813" i="7"/>
  <c r="F3813" i="7"/>
  <c r="G3813" i="7" s="1"/>
  <c r="I3812" i="7"/>
  <c r="H3812" i="7"/>
  <c r="F3812" i="7"/>
  <c r="G3812" i="7" s="1"/>
  <c r="I3811" i="7"/>
  <c r="H3811" i="7"/>
  <c r="F3811" i="7"/>
  <c r="G3811" i="7" s="1"/>
  <c r="I3810" i="7"/>
  <c r="H3810" i="7"/>
  <c r="F3810" i="7"/>
  <c r="G3810" i="7" s="1"/>
  <c r="I3809" i="7"/>
  <c r="H3809" i="7"/>
  <c r="F3809" i="7"/>
  <c r="G3809" i="7" s="1"/>
  <c r="I3808" i="7"/>
  <c r="H3808" i="7"/>
  <c r="F3808" i="7"/>
  <c r="G3808" i="7" s="1"/>
  <c r="I3807" i="7"/>
  <c r="H3807" i="7"/>
  <c r="F3807" i="7"/>
  <c r="G3807" i="7" s="1"/>
  <c r="I3806" i="7"/>
  <c r="H3806" i="7"/>
  <c r="F3806" i="7"/>
  <c r="G3806" i="7" s="1"/>
  <c r="I3805" i="7"/>
  <c r="H3805" i="7"/>
  <c r="F3805" i="7"/>
  <c r="G3805" i="7" s="1"/>
  <c r="I3804" i="7"/>
  <c r="H3804" i="7"/>
  <c r="F3804" i="7"/>
  <c r="G3804" i="7" s="1"/>
  <c r="I3803" i="7"/>
  <c r="H3803" i="7"/>
  <c r="F3803" i="7"/>
  <c r="G3803" i="7" s="1"/>
  <c r="I3802" i="7"/>
  <c r="H3802" i="7"/>
  <c r="F3802" i="7"/>
  <c r="G3802" i="7" s="1"/>
  <c r="I3801" i="7"/>
  <c r="H3801" i="7"/>
  <c r="F3801" i="7"/>
  <c r="G3801" i="7" s="1"/>
  <c r="I3800" i="7"/>
  <c r="H3800" i="7"/>
  <c r="F3800" i="7"/>
  <c r="G3800" i="7" s="1"/>
  <c r="I3799" i="7"/>
  <c r="H3799" i="7"/>
  <c r="F3799" i="7"/>
  <c r="G3799" i="7" s="1"/>
  <c r="I3798" i="7"/>
  <c r="H3798" i="7"/>
  <c r="F3798" i="7"/>
  <c r="G3798" i="7" s="1"/>
  <c r="I3797" i="7"/>
  <c r="H3797" i="7"/>
  <c r="F3797" i="7"/>
  <c r="G3797" i="7" s="1"/>
  <c r="I3796" i="7"/>
  <c r="H3796" i="7"/>
  <c r="F3796" i="7"/>
  <c r="G3796" i="7" s="1"/>
  <c r="I3795" i="7"/>
  <c r="H3795" i="7"/>
  <c r="F3795" i="7"/>
  <c r="G3795" i="7" s="1"/>
  <c r="I3794" i="7"/>
  <c r="H3794" i="7"/>
  <c r="F3794" i="7"/>
  <c r="G3794" i="7" s="1"/>
  <c r="I3793" i="7"/>
  <c r="H3793" i="7"/>
  <c r="F3793" i="7"/>
  <c r="G3793" i="7" s="1"/>
  <c r="I3792" i="7"/>
  <c r="H3792" i="7"/>
  <c r="F3792" i="7"/>
  <c r="G3792" i="7" s="1"/>
  <c r="I3791" i="7"/>
  <c r="H3791" i="7"/>
  <c r="F3791" i="7"/>
  <c r="G3791" i="7" s="1"/>
  <c r="I3790" i="7"/>
  <c r="H3790" i="7"/>
  <c r="F3790" i="7"/>
  <c r="G3790" i="7" s="1"/>
  <c r="I3789" i="7"/>
  <c r="H3789" i="7"/>
  <c r="F3789" i="7"/>
  <c r="G3789" i="7" s="1"/>
  <c r="I3788" i="7"/>
  <c r="H3788" i="7"/>
  <c r="F3788" i="7"/>
  <c r="G3788" i="7" s="1"/>
  <c r="I3787" i="7"/>
  <c r="H3787" i="7"/>
  <c r="F3787" i="7"/>
  <c r="G3787" i="7" s="1"/>
  <c r="I3786" i="7"/>
  <c r="H3786" i="7"/>
  <c r="F3786" i="7"/>
  <c r="G3786" i="7" s="1"/>
  <c r="I3785" i="7"/>
  <c r="H3785" i="7"/>
  <c r="F3785" i="7"/>
  <c r="G3785" i="7" s="1"/>
  <c r="I3784" i="7"/>
  <c r="H3784" i="7"/>
  <c r="F3784" i="7"/>
  <c r="G3784" i="7" s="1"/>
  <c r="I3783" i="7"/>
  <c r="H3783" i="7"/>
  <c r="F3783" i="7"/>
  <c r="G3783" i="7" s="1"/>
  <c r="I3782" i="7"/>
  <c r="H3782" i="7"/>
  <c r="F3782" i="7"/>
  <c r="G3782" i="7" s="1"/>
  <c r="I3781" i="7"/>
  <c r="H3781" i="7"/>
  <c r="F3781" i="7"/>
  <c r="G3781" i="7" s="1"/>
  <c r="I3780" i="7"/>
  <c r="H3780" i="7"/>
  <c r="F3780" i="7"/>
  <c r="G3780" i="7" s="1"/>
  <c r="I3779" i="7"/>
  <c r="H3779" i="7"/>
  <c r="F3779" i="7"/>
  <c r="G3779" i="7" s="1"/>
  <c r="I3778" i="7"/>
  <c r="H3778" i="7"/>
  <c r="F3778" i="7"/>
  <c r="G3778" i="7" s="1"/>
  <c r="I3777" i="7"/>
  <c r="H3777" i="7"/>
  <c r="F3777" i="7"/>
  <c r="G3777" i="7" s="1"/>
  <c r="I3776" i="7"/>
  <c r="H3776" i="7"/>
  <c r="F3776" i="7"/>
  <c r="G3776" i="7" s="1"/>
  <c r="I3775" i="7"/>
  <c r="H3775" i="7"/>
  <c r="F3775" i="7"/>
  <c r="G3775" i="7" s="1"/>
  <c r="I3774" i="7"/>
  <c r="H3774" i="7"/>
  <c r="F3774" i="7"/>
  <c r="G3774" i="7" s="1"/>
  <c r="I3773" i="7"/>
  <c r="H3773" i="7"/>
  <c r="F3773" i="7"/>
  <c r="G3773" i="7" s="1"/>
  <c r="I3772" i="7"/>
  <c r="H3772" i="7"/>
  <c r="F3772" i="7"/>
  <c r="G3772" i="7" s="1"/>
  <c r="I3771" i="7"/>
  <c r="H3771" i="7"/>
  <c r="F3771" i="7"/>
  <c r="G3771" i="7" s="1"/>
  <c r="I3770" i="7"/>
  <c r="H3770" i="7"/>
  <c r="F3770" i="7"/>
  <c r="G3770" i="7" s="1"/>
  <c r="I3769" i="7"/>
  <c r="H3769" i="7"/>
  <c r="F3769" i="7"/>
  <c r="G3769" i="7" s="1"/>
  <c r="I3768" i="7"/>
  <c r="H3768" i="7"/>
  <c r="F3768" i="7"/>
  <c r="G3768" i="7" s="1"/>
  <c r="I3767" i="7"/>
  <c r="H3767" i="7"/>
  <c r="F3767" i="7"/>
  <c r="G3767" i="7" s="1"/>
  <c r="I3766" i="7"/>
  <c r="H3766" i="7"/>
  <c r="F3766" i="7"/>
  <c r="G3766" i="7" s="1"/>
  <c r="I3765" i="7"/>
  <c r="H3765" i="7"/>
  <c r="F3765" i="7"/>
  <c r="G3765" i="7" s="1"/>
  <c r="I3764" i="7"/>
  <c r="H3764" i="7"/>
  <c r="F3764" i="7"/>
  <c r="G3764" i="7" s="1"/>
  <c r="I3763" i="7"/>
  <c r="H3763" i="7"/>
  <c r="F3763" i="7"/>
  <c r="G3763" i="7" s="1"/>
  <c r="I3762" i="7"/>
  <c r="H3762" i="7"/>
  <c r="F3762" i="7"/>
  <c r="G3762" i="7" s="1"/>
  <c r="I3761" i="7"/>
  <c r="H3761" i="7"/>
  <c r="F3761" i="7"/>
  <c r="G3761" i="7" s="1"/>
  <c r="I3760" i="7"/>
  <c r="H3760" i="7"/>
  <c r="F3760" i="7"/>
  <c r="G3760" i="7" s="1"/>
  <c r="I3759" i="7"/>
  <c r="H3759" i="7"/>
  <c r="F3759" i="7"/>
  <c r="G3759" i="7" s="1"/>
  <c r="I3758" i="7"/>
  <c r="H3758" i="7"/>
  <c r="F3758" i="7"/>
  <c r="G3758" i="7" s="1"/>
  <c r="I3757" i="7"/>
  <c r="H3757" i="7"/>
  <c r="F3757" i="7"/>
  <c r="G3757" i="7" s="1"/>
  <c r="I3756" i="7"/>
  <c r="H3756" i="7"/>
  <c r="F3756" i="7"/>
  <c r="G3756" i="7" s="1"/>
  <c r="I3755" i="7"/>
  <c r="H3755" i="7"/>
  <c r="F3755" i="7"/>
  <c r="G3755" i="7" s="1"/>
  <c r="I3754" i="7"/>
  <c r="H3754" i="7"/>
  <c r="F3754" i="7"/>
  <c r="G3754" i="7" s="1"/>
  <c r="I3753" i="7"/>
  <c r="H3753" i="7"/>
  <c r="F3753" i="7"/>
  <c r="G3753" i="7" s="1"/>
  <c r="I3752" i="7"/>
  <c r="H3752" i="7"/>
  <c r="F3752" i="7"/>
  <c r="G3752" i="7" s="1"/>
  <c r="I3751" i="7"/>
  <c r="H3751" i="7"/>
  <c r="F3751" i="7"/>
  <c r="G3751" i="7" s="1"/>
  <c r="I3750" i="7"/>
  <c r="H3750" i="7"/>
  <c r="F3750" i="7"/>
  <c r="G3750" i="7" s="1"/>
  <c r="I3749" i="7"/>
  <c r="H3749" i="7"/>
  <c r="F3749" i="7"/>
  <c r="G3749" i="7" s="1"/>
  <c r="I3748" i="7"/>
  <c r="H3748" i="7"/>
  <c r="F3748" i="7"/>
  <c r="G3748" i="7" s="1"/>
  <c r="I3747" i="7"/>
  <c r="H3747" i="7"/>
  <c r="F3747" i="7"/>
  <c r="G3747" i="7" s="1"/>
  <c r="I3746" i="7"/>
  <c r="H3746" i="7"/>
  <c r="F3746" i="7"/>
  <c r="G3746" i="7" s="1"/>
  <c r="I3745" i="7"/>
  <c r="H3745" i="7"/>
  <c r="F3745" i="7"/>
  <c r="G3745" i="7" s="1"/>
  <c r="I3744" i="7"/>
  <c r="H3744" i="7"/>
  <c r="F3744" i="7"/>
  <c r="G3744" i="7" s="1"/>
  <c r="I3743" i="7"/>
  <c r="H3743" i="7"/>
  <c r="F3743" i="7"/>
  <c r="G3743" i="7" s="1"/>
  <c r="I3742" i="7"/>
  <c r="H3742" i="7"/>
  <c r="F3742" i="7"/>
  <c r="G3742" i="7" s="1"/>
  <c r="I3741" i="7"/>
  <c r="H3741" i="7"/>
  <c r="F3741" i="7"/>
  <c r="G3741" i="7" s="1"/>
  <c r="I3740" i="7"/>
  <c r="H3740" i="7"/>
  <c r="F3740" i="7"/>
  <c r="G3740" i="7" s="1"/>
  <c r="I3739" i="7"/>
  <c r="H3739" i="7"/>
  <c r="F3739" i="7"/>
  <c r="G3739" i="7" s="1"/>
  <c r="I3738" i="7"/>
  <c r="H3738" i="7"/>
  <c r="F3738" i="7"/>
  <c r="G3738" i="7" s="1"/>
  <c r="I3737" i="7"/>
  <c r="H3737" i="7"/>
  <c r="F3737" i="7"/>
  <c r="G3737" i="7" s="1"/>
  <c r="I3736" i="7"/>
  <c r="H3736" i="7"/>
  <c r="F3736" i="7"/>
  <c r="G3736" i="7" s="1"/>
  <c r="I3735" i="7"/>
  <c r="H3735" i="7"/>
  <c r="F3735" i="7"/>
  <c r="G3735" i="7" s="1"/>
  <c r="I3734" i="7"/>
  <c r="H3734" i="7"/>
  <c r="F3734" i="7"/>
  <c r="G3734" i="7" s="1"/>
  <c r="I3733" i="7"/>
  <c r="H3733" i="7"/>
  <c r="F3733" i="7"/>
  <c r="G3733" i="7" s="1"/>
  <c r="I3732" i="7"/>
  <c r="H3732" i="7"/>
  <c r="F3732" i="7"/>
  <c r="G3732" i="7" s="1"/>
  <c r="I3731" i="7"/>
  <c r="H3731" i="7"/>
  <c r="F3731" i="7"/>
  <c r="G3731" i="7" s="1"/>
  <c r="I3730" i="7"/>
  <c r="H3730" i="7"/>
  <c r="F3730" i="7"/>
  <c r="G3730" i="7" s="1"/>
  <c r="I3729" i="7"/>
  <c r="H3729" i="7"/>
  <c r="F3729" i="7"/>
  <c r="G3729" i="7" s="1"/>
  <c r="I3728" i="7"/>
  <c r="H3728" i="7"/>
  <c r="F3728" i="7"/>
  <c r="G3728" i="7" s="1"/>
  <c r="I3727" i="7"/>
  <c r="H3727" i="7"/>
  <c r="F3727" i="7"/>
  <c r="G3727" i="7" s="1"/>
  <c r="I3726" i="7"/>
  <c r="H3726" i="7"/>
  <c r="F3726" i="7"/>
  <c r="G3726" i="7" s="1"/>
  <c r="I3725" i="7"/>
  <c r="H3725" i="7"/>
  <c r="F3725" i="7"/>
  <c r="G3725" i="7" s="1"/>
  <c r="I3724" i="7"/>
  <c r="H3724" i="7"/>
  <c r="F3724" i="7"/>
  <c r="G3724" i="7" s="1"/>
  <c r="I3723" i="7"/>
  <c r="H3723" i="7"/>
  <c r="F3723" i="7"/>
  <c r="G3723" i="7" s="1"/>
  <c r="I3722" i="7"/>
  <c r="H3722" i="7"/>
  <c r="F3722" i="7"/>
  <c r="G3722" i="7" s="1"/>
  <c r="I3721" i="7"/>
  <c r="H3721" i="7"/>
  <c r="F3721" i="7"/>
  <c r="G3721" i="7" s="1"/>
  <c r="I3720" i="7"/>
  <c r="H3720" i="7"/>
  <c r="F3720" i="7"/>
  <c r="G3720" i="7" s="1"/>
  <c r="I3719" i="7"/>
  <c r="H3719" i="7"/>
  <c r="F3719" i="7"/>
  <c r="G3719" i="7" s="1"/>
  <c r="I3718" i="7"/>
  <c r="H3718" i="7"/>
  <c r="F3718" i="7"/>
  <c r="G3718" i="7" s="1"/>
  <c r="I3717" i="7"/>
  <c r="H3717" i="7"/>
  <c r="F3717" i="7"/>
  <c r="G3717" i="7" s="1"/>
  <c r="I3716" i="7"/>
  <c r="H3716" i="7"/>
  <c r="F3716" i="7"/>
  <c r="G3716" i="7" s="1"/>
  <c r="I3715" i="7"/>
  <c r="H3715" i="7"/>
  <c r="F3715" i="7"/>
  <c r="G3715" i="7" s="1"/>
  <c r="I3714" i="7"/>
  <c r="H3714" i="7"/>
  <c r="F3714" i="7"/>
  <c r="G3714" i="7" s="1"/>
  <c r="I3713" i="7"/>
  <c r="H3713" i="7"/>
  <c r="F3713" i="7"/>
  <c r="G3713" i="7" s="1"/>
  <c r="I3712" i="7"/>
  <c r="H3712" i="7"/>
  <c r="F3712" i="7"/>
  <c r="G3712" i="7" s="1"/>
  <c r="I3711" i="7"/>
  <c r="H3711" i="7"/>
  <c r="F3711" i="7"/>
  <c r="G3711" i="7" s="1"/>
  <c r="I3710" i="7"/>
  <c r="H3710" i="7"/>
  <c r="F3710" i="7"/>
  <c r="G3710" i="7" s="1"/>
  <c r="I3709" i="7"/>
  <c r="H3709" i="7"/>
  <c r="F3709" i="7"/>
  <c r="G3709" i="7" s="1"/>
  <c r="I3708" i="7"/>
  <c r="H3708" i="7"/>
  <c r="F3708" i="7"/>
  <c r="G3708" i="7" s="1"/>
  <c r="I3707" i="7"/>
  <c r="H3707" i="7"/>
  <c r="F3707" i="7"/>
  <c r="G3707" i="7" s="1"/>
  <c r="I3706" i="7"/>
  <c r="H3706" i="7"/>
  <c r="F3706" i="7"/>
  <c r="G3706" i="7" s="1"/>
  <c r="I3705" i="7"/>
  <c r="H3705" i="7"/>
  <c r="F3705" i="7"/>
  <c r="G3705" i="7" s="1"/>
  <c r="I3704" i="7"/>
  <c r="H3704" i="7"/>
  <c r="F3704" i="7"/>
  <c r="G3704" i="7" s="1"/>
  <c r="I3703" i="7"/>
  <c r="H3703" i="7"/>
  <c r="F3703" i="7"/>
  <c r="G3703" i="7" s="1"/>
  <c r="I3702" i="7"/>
  <c r="H3702" i="7"/>
  <c r="F3702" i="7"/>
  <c r="G3702" i="7" s="1"/>
  <c r="I3701" i="7"/>
  <c r="H3701" i="7"/>
  <c r="F3701" i="7"/>
  <c r="G3701" i="7" s="1"/>
  <c r="I3700" i="7"/>
  <c r="H3700" i="7"/>
  <c r="F3700" i="7"/>
  <c r="G3700" i="7" s="1"/>
  <c r="I3699" i="7"/>
  <c r="H3699" i="7"/>
  <c r="F3699" i="7"/>
  <c r="G3699" i="7" s="1"/>
  <c r="I3698" i="7"/>
  <c r="H3698" i="7"/>
  <c r="F3698" i="7"/>
  <c r="G3698" i="7" s="1"/>
  <c r="I3697" i="7"/>
  <c r="H3697" i="7"/>
  <c r="F3697" i="7"/>
  <c r="G3697" i="7" s="1"/>
  <c r="I3696" i="7"/>
  <c r="H3696" i="7"/>
  <c r="F3696" i="7"/>
  <c r="G3696" i="7" s="1"/>
  <c r="I3695" i="7"/>
  <c r="H3695" i="7"/>
  <c r="F3695" i="7"/>
  <c r="G3695" i="7" s="1"/>
  <c r="I3694" i="7"/>
  <c r="H3694" i="7"/>
  <c r="F3694" i="7"/>
  <c r="G3694" i="7" s="1"/>
  <c r="I3693" i="7"/>
  <c r="H3693" i="7"/>
  <c r="F3693" i="7"/>
  <c r="G3693" i="7" s="1"/>
  <c r="I3692" i="7"/>
  <c r="H3692" i="7"/>
  <c r="F3692" i="7"/>
  <c r="G3692" i="7" s="1"/>
  <c r="I3691" i="7"/>
  <c r="H3691" i="7"/>
  <c r="F3691" i="7"/>
  <c r="G3691" i="7" s="1"/>
  <c r="I3690" i="7"/>
  <c r="H3690" i="7"/>
  <c r="F3690" i="7"/>
  <c r="G3690" i="7" s="1"/>
  <c r="I3689" i="7"/>
  <c r="H3689" i="7"/>
  <c r="F3689" i="7"/>
  <c r="G3689" i="7" s="1"/>
  <c r="I3688" i="7"/>
  <c r="H3688" i="7"/>
  <c r="F3688" i="7"/>
  <c r="G3688" i="7" s="1"/>
  <c r="I3687" i="7"/>
  <c r="H3687" i="7"/>
  <c r="F3687" i="7"/>
  <c r="G3687" i="7" s="1"/>
  <c r="I3686" i="7"/>
  <c r="H3686" i="7"/>
  <c r="F3686" i="7"/>
  <c r="G3686" i="7" s="1"/>
  <c r="I3685" i="7"/>
  <c r="H3685" i="7"/>
  <c r="F3685" i="7"/>
  <c r="G3685" i="7" s="1"/>
  <c r="I3684" i="7"/>
  <c r="H3684" i="7"/>
  <c r="F3684" i="7"/>
  <c r="G3684" i="7" s="1"/>
  <c r="I3683" i="7"/>
  <c r="H3683" i="7"/>
  <c r="F3683" i="7"/>
  <c r="G3683" i="7" s="1"/>
  <c r="I3682" i="7"/>
  <c r="H3682" i="7"/>
  <c r="F3682" i="7"/>
  <c r="G3682" i="7" s="1"/>
  <c r="I3681" i="7"/>
  <c r="H3681" i="7"/>
  <c r="F3681" i="7"/>
  <c r="G3681" i="7" s="1"/>
  <c r="I3680" i="7"/>
  <c r="H3680" i="7"/>
  <c r="F3680" i="7"/>
  <c r="G3680" i="7" s="1"/>
  <c r="I3679" i="7"/>
  <c r="H3679" i="7"/>
  <c r="F3679" i="7"/>
  <c r="G3679" i="7" s="1"/>
  <c r="I3678" i="7"/>
  <c r="H3678" i="7"/>
  <c r="F3678" i="7"/>
  <c r="G3678" i="7" s="1"/>
  <c r="I3677" i="7"/>
  <c r="H3677" i="7"/>
  <c r="F3677" i="7"/>
  <c r="G3677" i="7" s="1"/>
  <c r="I3676" i="7"/>
  <c r="H3676" i="7"/>
  <c r="F3676" i="7"/>
  <c r="G3676" i="7" s="1"/>
  <c r="I3675" i="7"/>
  <c r="H3675" i="7"/>
  <c r="F3675" i="7"/>
  <c r="G3675" i="7" s="1"/>
  <c r="I3674" i="7"/>
  <c r="H3674" i="7"/>
  <c r="F3674" i="7"/>
  <c r="G3674" i="7" s="1"/>
  <c r="I3673" i="7"/>
  <c r="H3673" i="7"/>
  <c r="F3673" i="7"/>
  <c r="G3673" i="7" s="1"/>
  <c r="I3672" i="7"/>
  <c r="H3672" i="7"/>
  <c r="F3672" i="7"/>
  <c r="G3672" i="7" s="1"/>
  <c r="I3671" i="7"/>
  <c r="H3671" i="7"/>
  <c r="F3671" i="7"/>
  <c r="G3671" i="7" s="1"/>
  <c r="I3670" i="7"/>
  <c r="H3670" i="7"/>
  <c r="F3670" i="7"/>
  <c r="G3670" i="7" s="1"/>
  <c r="I3669" i="7"/>
  <c r="H3669" i="7"/>
  <c r="F3669" i="7"/>
  <c r="G3669" i="7" s="1"/>
  <c r="I3668" i="7"/>
  <c r="H3668" i="7"/>
  <c r="F3668" i="7"/>
  <c r="G3668" i="7" s="1"/>
  <c r="I3667" i="7"/>
  <c r="H3667" i="7"/>
  <c r="F3667" i="7"/>
  <c r="G3667" i="7" s="1"/>
  <c r="I3666" i="7"/>
  <c r="H3666" i="7"/>
  <c r="F3666" i="7"/>
  <c r="G3666" i="7" s="1"/>
  <c r="I3665" i="7"/>
  <c r="H3665" i="7"/>
  <c r="F3665" i="7"/>
  <c r="G3665" i="7" s="1"/>
  <c r="I3664" i="7"/>
  <c r="H3664" i="7"/>
  <c r="F3664" i="7"/>
  <c r="G3664" i="7" s="1"/>
  <c r="I3663" i="7"/>
  <c r="H3663" i="7"/>
  <c r="F3663" i="7"/>
  <c r="G3663" i="7" s="1"/>
  <c r="I3662" i="7"/>
  <c r="H3662" i="7"/>
  <c r="F3662" i="7"/>
  <c r="G3662" i="7" s="1"/>
  <c r="I3661" i="7"/>
  <c r="H3661" i="7"/>
  <c r="F3661" i="7"/>
  <c r="G3661" i="7" s="1"/>
  <c r="I3660" i="7"/>
  <c r="H3660" i="7"/>
  <c r="F3660" i="7"/>
  <c r="G3660" i="7" s="1"/>
  <c r="I3659" i="7"/>
  <c r="H3659" i="7"/>
  <c r="F3659" i="7"/>
  <c r="G3659" i="7" s="1"/>
  <c r="I3658" i="7"/>
  <c r="H3658" i="7"/>
  <c r="F3658" i="7"/>
  <c r="G3658" i="7" s="1"/>
  <c r="I3657" i="7"/>
  <c r="H3657" i="7"/>
  <c r="F3657" i="7"/>
  <c r="G3657" i="7" s="1"/>
  <c r="I3656" i="7"/>
  <c r="H3656" i="7"/>
  <c r="F3656" i="7"/>
  <c r="G3656" i="7" s="1"/>
  <c r="I3655" i="7"/>
  <c r="H3655" i="7"/>
  <c r="F3655" i="7"/>
  <c r="G3655" i="7" s="1"/>
  <c r="I3654" i="7"/>
  <c r="H3654" i="7"/>
  <c r="F3654" i="7"/>
  <c r="G3654" i="7" s="1"/>
  <c r="I3653" i="7"/>
  <c r="H3653" i="7"/>
  <c r="F3653" i="7"/>
  <c r="G3653" i="7" s="1"/>
  <c r="I3652" i="7"/>
  <c r="H3652" i="7"/>
  <c r="F3652" i="7"/>
  <c r="G3652" i="7" s="1"/>
  <c r="I3651" i="7"/>
  <c r="H3651" i="7"/>
  <c r="F3651" i="7"/>
  <c r="G3651" i="7" s="1"/>
  <c r="I3650" i="7"/>
  <c r="H3650" i="7"/>
  <c r="F3650" i="7"/>
  <c r="G3650" i="7" s="1"/>
  <c r="I3649" i="7"/>
  <c r="H3649" i="7"/>
  <c r="F3649" i="7"/>
  <c r="G3649" i="7" s="1"/>
  <c r="I3648" i="7"/>
  <c r="H3648" i="7"/>
  <c r="F3648" i="7"/>
  <c r="G3648" i="7" s="1"/>
  <c r="I3647" i="7"/>
  <c r="H3647" i="7"/>
  <c r="F3647" i="7"/>
  <c r="G3647" i="7" s="1"/>
  <c r="I3646" i="7"/>
  <c r="H3646" i="7"/>
  <c r="F3646" i="7"/>
  <c r="G3646" i="7" s="1"/>
  <c r="I3645" i="7"/>
  <c r="H3645" i="7"/>
  <c r="F3645" i="7"/>
  <c r="G3645" i="7" s="1"/>
  <c r="I3644" i="7"/>
  <c r="H3644" i="7"/>
  <c r="F3644" i="7"/>
  <c r="G3644" i="7" s="1"/>
  <c r="I3643" i="7"/>
  <c r="H3643" i="7"/>
  <c r="F3643" i="7"/>
  <c r="G3643" i="7" s="1"/>
  <c r="I3642" i="7"/>
  <c r="H3642" i="7"/>
  <c r="F3642" i="7"/>
  <c r="G3642" i="7" s="1"/>
  <c r="I3641" i="7"/>
  <c r="H3641" i="7"/>
  <c r="F3641" i="7"/>
  <c r="G3641" i="7" s="1"/>
  <c r="I3640" i="7"/>
  <c r="H3640" i="7"/>
  <c r="F3640" i="7"/>
  <c r="G3640" i="7" s="1"/>
  <c r="I3639" i="7"/>
  <c r="H3639" i="7"/>
  <c r="F3639" i="7"/>
  <c r="G3639" i="7" s="1"/>
  <c r="I3638" i="7"/>
  <c r="H3638" i="7"/>
  <c r="F3638" i="7"/>
  <c r="G3638" i="7" s="1"/>
  <c r="I3637" i="7"/>
  <c r="H3637" i="7"/>
  <c r="F3637" i="7"/>
  <c r="G3637" i="7" s="1"/>
  <c r="I3636" i="7"/>
  <c r="H3636" i="7"/>
  <c r="F3636" i="7"/>
  <c r="G3636" i="7" s="1"/>
  <c r="I3635" i="7"/>
  <c r="H3635" i="7"/>
  <c r="F3635" i="7"/>
  <c r="G3635" i="7" s="1"/>
  <c r="I3634" i="7"/>
  <c r="H3634" i="7"/>
  <c r="F3634" i="7"/>
  <c r="G3634" i="7" s="1"/>
  <c r="I3633" i="7"/>
  <c r="H3633" i="7"/>
  <c r="F3633" i="7"/>
  <c r="G3633" i="7" s="1"/>
  <c r="I3632" i="7"/>
  <c r="H3632" i="7"/>
  <c r="F3632" i="7"/>
  <c r="G3632" i="7" s="1"/>
  <c r="I3631" i="7"/>
  <c r="H3631" i="7"/>
  <c r="F3631" i="7"/>
  <c r="G3631" i="7" s="1"/>
  <c r="I3630" i="7"/>
  <c r="H3630" i="7"/>
  <c r="F3630" i="7"/>
  <c r="G3630" i="7" s="1"/>
  <c r="I3629" i="7"/>
  <c r="H3629" i="7"/>
  <c r="F3629" i="7"/>
  <c r="G3629" i="7" s="1"/>
  <c r="I3628" i="7"/>
  <c r="H3628" i="7"/>
  <c r="F3628" i="7"/>
  <c r="G3628" i="7" s="1"/>
  <c r="I3627" i="7"/>
  <c r="H3627" i="7"/>
  <c r="F3627" i="7"/>
  <c r="G3627" i="7" s="1"/>
  <c r="I3626" i="7"/>
  <c r="H3626" i="7"/>
  <c r="F3626" i="7"/>
  <c r="G3626" i="7" s="1"/>
  <c r="I3625" i="7"/>
  <c r="H3625" i="7"/>
  <c r="F3625" i="7"/>
  <c r="G3625" i="7" s="1"/>
  <c r="I3624" i="7"/>
  <c r="H3624" i="7"/>
  <c r="F3624" i="7"/>
  <c r="G3624" i="7" s="1"/>
  <c r="I3623" i="7"/>
  <c r="H3623" i="7"/>
  <c r="F3623" i="7"/>
  <c r="G3623" i="7" s="1"/>
  <c r="I3622" i="7"/>
  <c r="H3622" i="7"/>
  <c r="F3622" i="7"/>
  <c r="G3622" i="7" s="1"/>
  <c r="I3621" i="7"/>
  <c r="H3621" i="7"/>
  <c r="F3621" i="7"/>
  <c r="G3621" i="7" s="1"/>
  <c r="I3620" i="7"/>
  <c r="H3620" i="7"/>
  <c r="F3620" i="7"/>
  <c r="G3620" i="7" s="1"/>
  <c r="I3619" i="7"/>
  <c r="H3619" i="7"/>
  <c r="F3619" i="7"/>
  <c r="G3619" i="7" s="1"/>
  <c r="I3618" i="7"/>
  <c r="H3618" i="7"/>
  <c r="F3618" i="7"/>
  <c r="G3618" i="7" s="1"/>
  <c r="I3617" i="7"/>
  <c r="H3617" i="7"/>
  <c r="F3617" i="7"/>
  <c r="G3617" i="7" s="1"/>
  <c r="I3616" i="7"/>
  <c r="H3616" i="7"/>
  <c r="F3616" i="7"/>
  <c r="G3616" i="7" s="1"/>
  <c r="I3615" i="7"/>
  <c r="H3615" i="7"/>
  <c r="F3615" i="7"/>
  <c r="G3615" i="7" s="1"/>
  <c r="I3614" i="7"/>
  <c r="H3614" i="7"/>
  <c r="F3614" i="7"/>
  <c r="G3614" i="7" s="1"/>
  <c r="I3613" i="7"/>
  <c r="H3613" i="7"/>
  <c r="F3613" i="7"/>
  <c r="G3613" i="7" s="1"/>
  <c r="I3612" i="7"/>
  <c r="H3612" i="7"/>
  <c r="F3612" i="7"/>
  <c r="G3612" i="7" s="1"/>
  <c r="I3611" i="7"/>
  <c r="H3611" i="7"/>
  <c r="F3611" i="7"/>
  <c r="G3611" i="7" s="1"/>
  <c r="I3610" i="7"/>
  <c r="H3610" i="7"/>
  <c r="F3610" i="7"/>
  <c r="G3610" i="7" s="1"/>
  <c r="I3609" i="7"/>
  <c r="H3609" i="7"/>
  <c r="F3609" i="7"/>
  <c r="G3609" i="7" s="1"/>
  <c r="I3608" i="7"/>
  <c r="H3608" i="7"/>
  <c r="F3608" i="7"/>
  <c r="G3608" i="7" s="1"/>
  <c r="I3607" i="7"/>
  <c r="H3607" i="7"/>
  <c r="F3607" i="7"/>
  <c r="G3607" i="7" s="1"/>
  <c r="I3606" i="7"/>
  <c r="H3606" i="7"/>
  <c r="F3606" i="7"/>
  <c r="G3606" i="7" s="1"/>
  <c r="I3605" i="7"/>
  <c r="H3605" i="7"/>
  <c r="F3605" i="7"/>
  <c r="G3605" i="7" s="1"/>
  <c r="I3604" i="7"/>
  <c r="H3604" i="7"/>
  <c r="F3604" i="7"/>
  <c r="G3604" i="7" s="1"/>
  <c r="I3603" i="7"/>
  <c r="H3603" i="7"/>
  <c r="F3603" i="7"/>
  <c r="G3603" i="7" s="1"/>
  <c r="I3602" i="7"/>
  <c r="H3602" i="7"/>
  <c r="F3602" i="7"/>
  <c r="G3602" i="7" s="1"/>
  <c r="I3601" i="7"/>
  <c r="H3601" i="7"/>
  <c r="F3601" i="7"/>
  <c r="G3601" i="7" s="1"/>
  <c r="I3600" i="7"/>
  <c r="H3600" i="7"/>
  <c r="F3600" i="7"/>
  <c r="G3600" i="7" s="1"/>
  <c r="I3599" i="7"/>
  <c r="H3599" i="7"/>
  <c r="F3599" i="7"/>
  <c r="G3599" i="7" s="1"/>
  <c r="I3598" i="7"/>
  <c r="H3598" i="7"/>
  <c r="F3598" i="7"/>
  <c r="G3598" i="7" s="1"/>
  <c r="I3597" i="7"/>
  <c r="H3597" i="7"/>
  <c r="F3597" i="7"/>
  <c r="G3597" i="7" s="1"/>
  <c r="I3596" i="7"/>
  <c r="H3596" i="7"/>
  <c r="F3596" i="7"/>
  <c r="G3596" i="7" s="1"/>
  <c r="I3595" i="7"/>
  <c r="H3595" i="7"/>
  <c r="F3595" i="7"/>
  <c r="G3595" i="7" s="1"/>
  <c r="I3594" i="7"/>
  <c r="H3594" i="7"/>
  <c r="F3594" i="7"/>
  <c r="G3594" i="7" s="1"/>
  <c r="I3593" i="7"/>
  <c r="H3593" i="7"/>
  <c r="F3593" i="7"/>
  <c r="G3593" i="7" s="1"/>
  <c r="I3592" i="7"/>
  <c r="H3592" i="7"/>
  <c r="F3592" i="7"/>
  <c r="G3592" i="7" s="1"/>
  <c r="I3591" i="7"/>
  <c r="H3591" i="7"/>
  <c r="F3591" i="7"/>
  <c r="G3591" i="7" s="1"/>
  <c r="I3590" i="7"/>
  <c r="H3590" i="7"/>
  <c r="F3590" i="7"/>
  <c r="G3590" i="7" s="1"/>
  <c r="I3589" i="7"/>
  <c r="H3589" i="7"/>
  <c r="F3589" i="7"/>
  <c r="G3589" i="7" s="1"/>
  <c r="I3588" i="7"/>
  <c r="H3588" i="7"/>
  <c r="F3588" i="7"/>
  <c r="G3588" i="7" s="1"/>
  <c r="I3587" i="7"/>
  <c r="H3587" i="7"/>
  <c r="F3587" i="7"/>
  <c r="G3587" i="7" s="1"/>
  <c r="I3586" i="7"/>
  <c r="H3586" i="7"/>
  <c r="F3586" i="7"/>
  <c r="G3586" i="7" s="1"/>
  <c r="I3585" i="7"/>
  <c r="H3585" i="7"/>
  <c r="F3585" i="7"/>
  <c r="G3585" i="7" s="1"/>
  <c r="I3584" i="7"/>
  <c r="H3584" i="7"/>
  <c r="F3584" i="7"/>
  <c r="G3584" i="7" s="1"/>
  <c r="I3583" i="7"/>
  <c r="H3583" i="7"/>
  <c r="F3583" i="7"/>
  <c r="G3583" i="7" s="1"/>
  <c r="I3582" i="7"/>
  <c r="H3582" i="7"/>
  <c r="F3582" i="7"/>
  <c r="G3582" i="7" s="1"/>
  <c r="I3581" i="7"/>
  <c r="H3581" i="7"/>
  <c r="F3581" i="7"/>
  <c r="G3581" i="7" s="1"/>
  <c r="I3580" i="7"/>
  <c r="H3580" i="7"/>
  <c r="F3580" i="7"/>
  <c r="G3580" i="7" s="1"/>
  <c r="I3579" i="7"/>
  <c r="H3579" i="7"/>
  <c r="F3579" i="7"/>
  <c r="G3579" i="7" s="1"/>
  <c r="I3578" i="7"/>
  <c r="H3578" i="7"/>
  <c r="F3578" i="7"/>
  <c r="G3578" i="7" s="1"/>
  <c r="I3577" i="7"/>
  <c r="H3577" i="7"/>
  <c r="F3577" i="7"/>
  <c r="G3577" i="7" s="1"/>
  <c r="I3576" i="7"/>
  <c r="H3576" i="7"/>
  <c r="F3576" i="7"/>
  <c r="G3576" i="7" s="1"/>
  <c r="I3575" i="7"/>
  <c r="H3575" i="7"/>
  <c r="F3575" i="7"/>
  <c r="G3575" i="7" s="1"/>
  <c r="I3574" i="7"/>
  <c r="H3574" i="7"/>
  <c r="F3574" i="7"/>
  <c r="G3574" i="7" s="1"/>
  <c r="I3573" i="7"/>
  <c r="H3573" i="7"/>
  <c r="F3573" i="7"/>
  <c r="G3573" i="7" s="1"/>
  <c r="I3572" i="7"/>
  <c r="H3572" i="7"/>
  <c r="F3572" i="7"/>
  <c r="G3572" i="7" s="1"/>
  <c r="I3571" i="7"/>
  <c r="H3571" i="7"/>
  <c r="F3571" i="7"/>
  <c r="G3571" i="7" s="1"/>
  <c r="I3570" i="7"/>
  <c r="H3570" i="7"/>
  <c r="F3570" i="7"/>
  <c r="G3570" i="7" s="1"/>
  <c r="I3569" i="7"/>
  <c r="H3569" i="7"/>
  <c r="F3569" i="7"/>
  <c r="G3569" i="7" s="1"/>
  <c r="I3568" i="7"/>
  <c r="H3568" i="7"/>
  <c r="F3568" i="7"/>
  <c r="G3568" i="7" s="1"/>
  <c r="I3567" i="7"/>
  <c r="H3567" i="7"/>
  <c r="F3567" i="7"/>
  <c r="G3567" i="7" s="1"/>
  <c r="I3566" i="7"/>
  <c r="H3566" i="7"/>
  <c r="F3566" i="7"/>
  <c r="G3566" i="7" s="1"/>
  <c r="I3565" i="7"/>
  <c r="H3565" i="7"/>
  <c r="F3565" i="7"/>
  <c r="G3565" i="7" s="1"/>
  <c r="I3564" i="7"/>
  <c r="H3564" i="7"/>
  <c r="F3564" i="7"/>
  <c r="G3564" i="7" s="1"/>
  <c r="I3563" i="7"/>
  <c r="H3563" i="7"/>
  <c r="F3563" i="7"/>
  <c r="G3563" i="7" s="1"/>
  <c r="I3562" i="7"/>
  <c r="H3562" i="7"/>
  <c r="F3562" i="7"/>
  <c r="G3562" i="7" s="1"/>
  <c r="I3561" i="7"/>
  <c r="H3561" i="7"/>
  <c r="F3561" i="7"/>
  <c r="G3561" i="7" s="1"/>
  <c r="I3560" i="7"/>
  <c r="H3560" i="7"/>
  <c r="F3560" i="7"/>
  <c r="G3560" i="7" s="1"/>
  <c r="I3559" i="7"/>
  <c r="H3559" i="7"/>
  <c r="F3559" i="7"/>
  <c r="G3559" i="7" s="1"/>
  <c r="I3558" i="7"/>
  <c r="H3558" i="7"/>
  <c r="F3558" i="7"/>
  <c r="G3558" i="7" s="1"/>
  <c r="I3557" i="7"/>
  <c r="H3557" i="7"/>
  <c r="F3557" i="7"/>
  <c r="G3557" i="7" s="1"/>
  <c r="I3556" i="7"/>
  <c r="H3556" i="7"/>
  <c r="F3556" i="7"/>
  <c r="G3556" i="7" s="1"/>
  <c r="I3555" i="7"/>
  <c r="H3555" i="7"/>
  <c r="F3555" i="7"/>
  <c r="G3555" i="7" s="1"/>
  <c r="I3554" i="7"/>
  <c r="H3554" i="7"/>
  <c r="F3554" i="7"/>
  <c r="G3554" i="7" s="1"/>
  <c r="I3553" i="7"/>
  <c r="H3553" i="7"/>
  <c r="F3553" i="7"/>
  <c r="G3553" i="7" s="1"/>
  <c r="I3552" i="7"/>
  <c r="H3552" i="7"/>
  <c r="F3552" i="7"/>
  <c r="G3552" i="7" s="1"/>
  <c r="I3551" i="7"/>
  <c r="H3551" i="7"/>
  <c r="F3551" i="7"/>
  <c r="G3551" i="7" s="1"/>
  <c r="I3550" i="7"/>
  <c r="H3550" i="7"/>
  <c r="F3550" i="7"/>
  <c r="G3550" i="7" s="1"/>
  <c r="I3549" i="7"/>
  <c r="H3549" i="7"/>
  <c r="F3549" i="7"/>
  <c r="G3549" i="7" s="1"/>
  <c r="I3548" i="7"/>
  <c r="H3548" i="7"/>
  <c r="F3548" i="7"/>
  <c r="G3548" i="7" s="1"/>
  <c r="I3547" i="7"/>
  <c r="H3547" i="7"/>
  <c r="F3547" i="7"/>
  <c r="G3547" i="7" s="1"/>
  <c r="I3546" i="7"/>
  <c r="H3546" i="7"/>
  <c r="F3546" i="7"/>
  <c r="G3546" i="7" s="1"/>
  <c r="I3545" i="7"/>
  <c r="H3545" i="7"/>
  <c r="F3545" i="7"/>
  <c r="G3545" i="7" s="1"/>
  <c r="I3544" i="7"/>
  <c r="H3544" i="7"/>
  <c r="F3544" i="7"/>
  <c r="G3544" i="7" s="1"/>
  <c r="I3543" i="7"/>
  <c r="H3543" i="7"/>
  <c r="F3543" i="7"/>
  <c r="G3543" i="7" s="1"/>
  <c r="I3542" i="7"/>
  <c r="H3542" i="7"/>
  <c r="F3542" i="7"/>
  <c r="G3542" i="7" s="1"/>
  <c r="I3541" i="7"/>
  <c r="H3541" i="7"/>
  <c r="F3541" i="7"/>
  <c r="G3541" i="7" s="1"/>
  <c r="I3540" i="7"/>
  <c r="H3540" i="7"/>
  <c r="F3540" i="7"/>
  <c r="G3540" i="7" s="1"/>
  <c r="I3539" i="7"/>
  <c r="H3539" i="7"/>
  <c r="F3539" i="7"/>
  <c r="G3539" i="7" s="1"/>
  <c r="I3538" i="7"/>
  <c r="H3538" i="7"/>
  <c r="F3538" i="7"/>
  <c r="G3538" i="7" s="1"/>
  <c r="I3537" i="7"/>
  <c r="H3537" i="7"/>
  <c r="F3537" i="7"/>
  <c r="G3537" i="7" s="1"/>
  <c r="I3536" i="7"/>
  <c r="H3536" i="7"/>
  <c r="F3536" i="7"/>
  <c r="G3536" i="7" s="1"/>
  <c r="I3535" i="7"/>
  <c r="H3535" i="7"/>
  <c r="F3535" i="7"/>
  <c r="G3535" i="7" s="1"/>
  <c r="I3534" i="7"/>
  <c r="H3534" i="7"/>
  <c r="F3534" i="7"/>
  <c r="G3534" i="7" s="1"/>
  <c r="I3533" i="7"/>
  <c r="H3533" i="7"/>
  <c r="F3533" i="7"/>
  <c r="G3533" i="7" s="1"/>
  <c r="I3532" i="7"/>
  <c r="H3532" i="7"/>
  <c r="F3532" i="7"/>
  <c r="G3532" i="7" s="1"/>
  <c r="I3531" i="7"/>
  <c r="H3531" i="7"/>
  <c r="F3531" i="7"/>
  <c r="G3531" i="7" s="1"/>
  <c r="I3530" i="7"/>
  <c r="H3530" i="7"/>
  <c r="F3530" i="7"/>
  <c r="G3530" i="7" s="1"/>
  <c r="I3529" i="7"/>
  <c r="H3529" i="7"/>
  <c r="F3529" i="7"/>
  <c r="G3529" i="7" s="1"/>
  <c r="I3528" i="7"/>
  <c r="H3528" i="7"/>
  <c r="F3528" i="7"/>
  <c r="G3528" i="7" s="1"/>
  <c r="I3527" i="7"/>
  <c r="H3527" i="7"/>
  <c r="F3527" i="7"/>
  <c r="G3527" i="7" s="1"/>
  <c r="I3526" i="7"/>
  <c r="H3526" i="7"/>
  <c r="F3526" i="7"/>
  <c r="G3526" i="7" s="1"/>
  <c r="I3525" i="7"/>
  <c r="H3525" i="7"/>
  <c r="F3525" i="7"/>
  <c r="G3525" i="7" s="1"/>
  <c r="I3524" i="7"/>
  <c r="H3524" i="7"/>
  <c r="F3524" i="7"/>
  <c r="G3524" i="7" s="1"/>
  <c r="I3523" i="7"/>
  <c r="H3523" i="7"/>
  <c r="F3523" i="7"/>
  <c r="G3523" i="7" s="1"/>
  <c r="I3522" i="7"/>
  <c r="H3522" i="7"/>
  <c r="F3522" i="7"/>
  <c r="G3522" i="7" s="1"/>
  <c r="I3521" i="7"/>
  <c r="H3521" i="7"/>
  <c r="F3521" i="7"/>
  <c r="G3521" i="7" s="1"/>
  <c r="I3520" i="7"/>
  <c r="H3520" i="7"/>
  <c r="F3520" i="7"/>
  <c r="G3520" i="7" s="1"/>
  <c r="I3519" i="7"/>
  <c r="H3519" i="7"/>
  <c r="F3519" i="7"/>
  <c r="G3519" i="7" s="1"/>
  <c r="I3518" i="7"/>
  <c r="H3518" i="7"/>
  <c r="F3518" i="7"/>
  <c r="G3518" i="7" s="1"/>
  <c r="I3517" i="7"/>
  <c r="H3517" i="7"/>
  <c r="F3517" i="7"/>
  <c r="G3517" i="7" s="1"/>
  <c r="I3516" i="7"/>
  <c r="H3516" i="7"/>
  <c r="F3516" i="7"/>
  <c r="G3516" i="7" s="1"/>
  <c r="I3515" i="7"/>
  <c r="H3515" i="7"/>
  <c r="F3515" i="7"/>
  <c r="G3515" i="7" s="1"/>
  <c r="I3514" i="7"/>
  <c r="H3514" i="7"/>
  <c r="F3514" i="7"/>
  <c r="G3514" i="7" s="1"/>
  <c r="I3513" i="7"/>
  <c r="H3513" i="7"/>
  <c r="F3513" i="7"/>
  <c r="G3513" i="7" s="1"/>
  <c r="I3512" i="7"/>
  <c r="H3512" i="7"/>
  <c r="F3512" i="7"/>
  <c r="G3512" i="7" s="1"/>
  <c r="I3511" i="7"/>
  <c r="H3511" i="7"/>
  <c r="F3511" i="7"/>
  <c r="G3511" i="7" s="1"/>
  <c r="I3510" i="7"/>
  <c r="H3510" i="7"/>
  <c r="F3510" i="7"/>
  <c r="G3510" i="7" s="1"/>
  <c r="I3509" i="7"/>
  <c r="H3509" i="7"/>
  <c r="F3509" i="7"/>
  <c r="G3509" i="7" s="1"/>
  <c r="I3508" i="7"/>
  <c r="H3508" i="7"/>
  <c r="F3508" i="7"/>
  <c r="G3508" i="7" s="1"/>
  <c r="I3507" i="7"/>
  <c r="H3507" i="7"/>
  <c r="F3507" i="7"/>
  <c r="G3507" i="7" s="1"/>
  <c r="I3506" i="7"/>
  <c r="H3506" i="7"/>
  <c r="F3506" i="7"/>
  <c r="G3506" i="7" s="1"/>
  <c r="I3505" i="7"/>
  <c r="H3505" i="7"/>
  <c r="F3505" i="7"/>
  <c r="G3505" i="7" s="1"/>
  <c r="I3504" i="7"/>
  <c r="H3504" i="7"/>
  <c r="F3504" i="7"/>
  <c r="G3504" i="7" s="1"/>
  <c r="I3503" i="7"/>
  <c r="H3503" i="7"/>
  <c r="F3503" i="7"/>
  <c r="G3503" i="7" s="1"/>
  <c r="I3502" i="7"/>
  <c r="H3502" i="7"/>
  <c r="F3502" i="7"/>
  <c r="G3502" i="7" s="1"/>
  <c r="I3501" i="7"/>
  <c r="H3501" i="7"/>
  <c r="F3501" i="7"/>
  <c r="G3501" i="7" s="1"/>
  <c r="I3500" i="7"/>
  <c r="H3500" i="7"/>
  <c r="F3500" i="7"/>
  <c r="G3500" i="7" s="1"/>
  <c r="I3499" i="7"/>
  <c r="H3499" i="7"/>
  <c r="F3499" i="7"/>
  <c r="G3499" i="7" s="1"/>
  <c r="I3498" i="7"/>
  <c r="H3498" i="7"/>
  <c r="F3498" i="7"/>
  <c r="G3498" i="7" s="1"/>
  <c r="I3497" i="7"/>
  <c r="H3497" i="7"/>
  <c r="F3497" i="7"/>
  <c r="G3497" i="7" s="1"/>
  <c r="I3496" i="7"/>
  <c r="H3496" i="7"/>
  <c r="F3496" i="7"/>
  <c r="G3496" i="7" s="1"/>
  <c r="I3495" i="7"/>
  <c r="H3495" i="7"/>
  <c r="F3495" i="7"/>
  <c r="G3495" i="7" s="1"/>
  <c r="I3494" i="7"/>
  <c r="H3494" i="7"/>
  <c r="F3494" i="7"/>
  <c r="G3494" i="7" s="1"/>
  <c r="I3493" i="7"/>
  <c r="H3493" i="7"/>
  <c r="F3493" i="7"/>
  <c r="G3493" i="7" s="1"/>
  <c r="I3492" i="7"/>
  <c r="H3492" i="7"/>
  <c r="F3492" i="7"/>
  <c r="G3492" i="7" s="1"/>
  <c r="I3491" i="7"/>
  <c r="H3491" i="7"/>
  <c r="F3491" i="7"/>
  <c r="G3491" i="7" s="1"/>
  <c r="I3490" i="7"/>
  <c r="H3490" i="7"/>
  <c r="F3490" i="7"/>
  <c r="G3490" i="7" s="1"/>
  <c r="I3489" i="7"/>
  <c r="H3489" i="7"/>
  <c r="F3489" i="7"/>
  <c r="G3489" i="7" s="1"/>
  <c r="I3488" i="7"/>
  <c r="H3488" i="7"/>
  <c r="F3488" i="7"/>
  <c r="G3488" i="7" s="1"/>
  <c r="I3487" i="7"/>
  <c r="H3487" i="7"/>
  <c r="F3487" i="7"/>
  <c r="G3487" i="7" s="1"/>
  <c r="I3486" i="7"/>
  <c r="H3486" i="7"/>
  <c r="F3486" i="7"/>
  <c r="G3486" i="7" s="1"/>
  <c r="I3485" i="7"/>
  <c r="H3485" i="7"/>
  <c r="F3485" i="7"/>
  <c r="G3485" i="7" s="1"/>
  <c r="I3484" i="7"/>
  <c r="H3484" i="7"/>
  <c r="F3484" i="7"/>
  <c r="G3484" i="7" s="1"/>
  <c r="I3483" i="7"/>
  <c r="H3483" i="7"/>
  <c r="F3483" i="7"/>
  <c r="G3483" i="7" s="1"/>
  <c r="I3482" i="7"/>
  <c r="H3482" i="7"/>
  <c r="F3482" i="7"/>
  <c r="G3482" i="7" s="1"/>
  <c r="I3481" i="7"/>
  <c r="H3481" i="7"/>
  <c r="F3481" i="7"/>
  <c r="G3481" i="7" s="1"/>
  <c r="I3480" i="7"/>
  <c r="H3480" i="7"/>
  <c r="F3480" i="7"/>
  <c r="G3480" i="7" s="1"/>
  <c r="I3479" i="7"/>
  <c r="H3479" i="7"/>
  <c r="F3479" i="7"/>
  <c r="G3479" i="7" s="1"/>
  <c r="I3478" i="7"/>
  <c r="H3478" i="7"/>
  <c r="F3478" i="7"/>
  <c r="G3478" i="7" s="1"/>
  <c r="I3477" i="7"/>
  <c r="H3477" i="7"/>
  <c r="F3477" i="7"/>
  <c r="G3477" i="7" s="1"/>
  <c r="I3476" i="7"/>
  <c r="H3476" i="7"/>
  <c r="F3476" i="7"/>
  <c r="G3476" i="7" s="1"/>
  <c r="I3475" i="7"/>
  <c r="H3475" i="7"/>
  <c r="F3475" i="7"/>
  <c r="G3475" i="7" s="1"/>
  <c r="I3474" i="7"/>
  <c r="H3474" i="7"/>
  <c r="F3474" i="7"/>
  <c r="G3474" i="7" s="1"/>
  <c r="I3473" i="7"/>
  <c r="H3473" i="7"/>
  <c r="F3473" i="7"/>
  <c r="G3473" i="7" s="1"/>
  <c r="I3472" i="7"/>
  <c r="H3472" i="7"/>
  <c r="F3472" i="7"/>
  <c r="G3472" i="7" s="1"/>
  <c r="I3471" i="7"/>
  <c r="H3471" i="7"/>
  <c r="F3471" i="7"/>
  <c r="G3471" i="7" s="1"/>
  <c r="I3470" i="7"/>
  <c r="H3470" i="7"/>
  <c r="F3470" i="7"/>
  <c r="G3470" i="7" s="1"/>
  <c r="I3469" i="7"/>
  <c r="H3469" i="7"/>
  <c r="F3469" i="7"/>
  <c r="G3469" i="7" s="1"/>
  <c r="I3468" i="7"/>
  <c r="H3468" i="7"/>
  <c r="F3468" i="7"/>
  <c r="G3468" i="7" s="1"/>
  <c r="I3467" i="7"/>
  <c r="H3467" i="7"/>
  <c r="F3467" i="7"/>
  <c r="G3467" i="7" s="1"/>
  <c r="I3466" i="7"/>
  <c r="H3466" i="7"/>
  <c r="F3466" i="7"/>
  <c r="G3466" i="7" s="1"/>
  <c r="I3465" i="7"/>
  <c r="H3465" i="7"/>
  <c r="F3465" i="7"/>
  <c r="G3465" i="7" s="1"/>
  <c r="I3464" i="7"/>
  <c r="H3464" i="7"/>
  <c r="F3464" i="7"/>
  <c r="G3464" i="7" s="1"/>
  <c r="I3463" i="7"/>
  <c r="H3463" i="7"/>
  <c r="F3463" i="7"/>
  <c r="G3463" i="7" s="1"/>
  <c r="I3462" i="7"/>
  <c r="H3462" i="7"/>
  <c r="F3462" i="7"/>
  <c r="G3462" i="7" s="1"/>
  <c r="I3461" i="7"/>
  <c r="H3461" i="7"/>
  <c r="F3461" i="7"/>
  <c r="G3461" i="7" s="1"/>
  <c r="I3460" i="7"/>
  <c r="H3460" i="7"/>
  <c r="F3460" i="7"/>
  <c r="G3460" i="7" s="1"/>
  <c r="I3459" i="7"/>
  <c r="H3459" i="7"/>
  <c r="F3459" i="7"/>
  <c r="G3459" i="7" s="1"/>
  <c r="I3458" i="7"/>
  <c r="H3458" i="7"/>
  <c r="F3458" i="7"/>
  <c r="G3458" i="7" s="1"/>
  <c r="I3457" i="7"/>
  <c r="H3457" i="7"/>
  <c r="F3457" i="7"/>
  <c r="G3457" i="7" s="1"/>
  <c r="I3456" i="7"/>
  <c r="H3456" i="7"/>
  <c r="F3456" i="7"/>
  <c r="G3456" i="7" s="1"/>
  <c r="I3455" i="7"/>
  <c r="H3455" i="7"/>
  <c r="F3455" i="7"/>
  <c r="G3455" i="7" s="1"/>
  <c r="I3454" i="7"/>
  <c r="H3454" i="7"/>
  <c r="F3454" i="7"/>
  <c r="G3454" i="7" s="1"/>
  <c r="I3453" i="7"/>
  <c r="H3453" i="7"/>
  <c r="F3453" i="7"/>
  <c r="G3453" i="7" s="1"/>
  <c r="I3452" i="7"/>
  <c r="H3452" i="7"/>
  <c r="F3452" i="7"/>
  <c r="G3452" i="7" s="1"/>
  <c r="I3451" i="7"/>
  <c r="H3451" i="7"/>
  <c r="F3451" i="7"/>
  <c r="G3451" i="7" s="1"/>
  <c r="I3450" i="7"/>
  <c r="H3450" i="7"/>
  <c r="F3450" i="7"/>
  <c r="G3450" i="7" s="1"/>
  <c r="I3449" i="7"/>
  <c r="H3449" i="7"/>
  <c r="F3449" i="7"/>
  <c r="G3449" i="7" s="1"/>
  <c r="I3448" i="7"/>
  <c r="H3448" i="7"/>
  <c r="F3448" i="7"/>
  <c r="G3448" i="7" s="1"/>
  <c r="I3447" i="7"/>
  <c r="H3447" i="7"/>
  <c r="F3447" i="7"/>
  <c r="G3447" i="7" s="1"/>
  <c r="I3446" i="7"/>
  <c r="H3446" i="7"/>
  <c r="F3446" i="7"/>
  <c r="G3446" i="7" s="1"/>
  <c r="I3445" i="7"/>
  <c r="H3445" i="7"/>
  <c r="F3445" i="7"/>
  <c r="G3445" i="7" s="1"/>
  <c r="I3444" i="7"/>
  <c r="H3444" i="7"/>
  <c r="F3444" i="7"/>
  <c r="G3444" i="7" s="1"/>
  <c r="I3443" i="7"/>
  <c r="H3443" i="7"/>
  <c r="F3443" i="7"/>
  <c r="G3443" i="7" s="1"/>
  <c r="I3442" i="7"/>
  <c r="H3442" i="7"/>
  <c r="F3442" i="7"/>
  <c r="G3442" i="7" s="1"/>
  <c r="I3441" i="7"/>
  <c r="H3441" i="7"/>
  <c r="F3441" i="7"/>
  <c r="G3441" i="7" s="1"/>
  <c r="I3440" i="7"/>
  <c r="H3440" i="7"/>
  <c r="F3440" i="7"/>
  <c r="G3440" i="7" s="1"/>
  <c r="I3439" i="7"/>
  <c r="H3439" i="7"/>
  <c r="F3439" i="7"/>
  <c r="G3439" i="7" s="1"/>
  <c r="I3438" i="7"/>
  <c r="H3438" i="7"/>
  <c r="F3438" i="7"/>
  <c r="G3438" i="7" s="1"/>
  <c r="I3437" i="7"/>
  <c r="H3437" i="7"/>
  <c r="F3437" i="7"/>
  <c r="G3437" i="7" s="1"/>
  <c r="I3436" i="7"/>
  <c r="H3436" i="7"/>
  <c r="F3436" i="7"/>
  <c r="G3436" i="7" s="1"/>
  <c r="I3435" i="7"/>
  <c r="H3435" i="7"/>
  <c r="F3435" i="7"/>
  <c r="G3435" i="7" s="1"/>
  <c r="I3434" i="7"/>
  <c r="H3434" i="7"/>
  <c r="F3434" i="7"/>
  <c r="G3434" i="7" s="1"/>
  <c r="I3433" i="7"/>
  <c r="H3433" i="7"/>
  <c r="F3433" i="7"/>
  <c r="G3433" i="7" s="1"/>
  <c r="I3432" i="7"/>
  <c r="H3432" i="7"/>
  <c r="F3432" i="7"/>
  <c r="G3432" i="7" s="1"/>
  <c r="I3431" i="7"/>
  <c r="H3431" i="7"/>
  <c r="F3431" i="7"/>
  <c r="G3431" i="7" s="1"/>
  <c r="I3430" i="7"/>
  <c r="H3430" i="7"/>
  <c r="F3430" i="7"/>
  <c r="G3430" i="7" s="1"/>
  <c r="I3429" i="7"/>
  <c r="H3429" i="7"/>
  <c r="F3429" i="7"/>
  <c r="G3429" i="7" s="1"/>
  <c r="I3428" i="7"/>
  <c r="H3428" i="7"/>
  <c r="F3428" i="7"/>
  <c r="G3428" i="7" s="1"/>
  <c r="I3427" i="7"/>
  <c r="H3427" i="7"/>
  <c r="F3427" i="7"/>
  <c r="G3427" i="7" s="1"/>
  <c r="I3426" i="7"/>
  <c r="H3426" i="7"/>
  <c r="F3426" i="7"/>
  <c r="G3426" i="7" s="1"/>
  <c r="I3425" i="7"/>
  <c r="H3425" i="7"/>
  <c r="F3425" i="7"/>
  <c r="G3425" i="7" s="1"/>
  <c r="I3424" i="7"/>
  <c r="H3424" i="7"/>
  <c r="F3424" i="7"/>
  <c r="G3424" i="7" s="1"/>
  <c r="I3423" i="7"/>
  <c r="H3423" i="7"/>
  <c r="F3423" i="7"/>
  <c r="G3423" i="7" s="1"/>
  <c r="I3422" i="7"/>
  <c r="H3422" i="7"/>
  <c r="F3422" i="7"/>
  <c r="G3422" i="7" s="1"/>
  <c r="I3421" i="7"/>
  <c r="H3421" i="7"/>
  <c r="F3421" i="7"/>
  <c r="G3421" i="7" s="1"/>
  <c r="I3420" i="7"/>
  <c r="H3420" i="7"/>
  <c r="F3420" i="7"/>
  <c r="G3420" i="7" s="1"/>
  <c r="I3419" i="7"/>
  <c r="H3419" i="7"/>
  <c r="F3419" i="7"/>
  <c r="G3419" i="7" s="1"/>
  <c r="I3418" i="7"/>
  <c r="H3418" i="7"/>
  <c r="F3418" i="7"/>
  <c r="G3418" i="7" s="1"/>
  <c r="I3417" i="7"/>
  <c r="H3417" i="7"/>
  <c r="F3417" i="7"/>
  <c r="G3417" i="7" s="1"/>
  <c r="I3416" i="7"/>
  <c r="H3416" i="7"/>
  <c r="F3416" i="7"/>
  <c r="G3416" i="7" s="1"/>
  <c r="I3415" i="7"/>
  <c r="H3415" i="7"/>
  <c r="F3415" i="7"/>
  <c r="G3415" i="7" s="1"/>
  <c r="I3414" i="7"/>
  <c r="H3414" i="7"/>
  <c r="F3414" i="7"/>
  <c r="G3414" i="7" s="1"/>
  <c r="I3413" i="7"/>
  <c r="H3413" i="7"/>
  <c r="F3413" i="7"/>
  <c r="G3413" i="7" s="1"/>
  <c r="I3412" i="7"/>
  <c r="H3412" i="7"/>
  <c r="F3412" i="7"/>
  <c r="G3412" i="7" s="1"/>
  <c r="I3411" i="7"/>
  <c r="H3411" i="7"/>
  <c r="F3411" i="7"/>
  <c r="G3411" i="7" s="1"/>
  <c r="I3410" i="7"/>
  <c r="H3410" i="7"/>
  <c r="F3410" i="7"/>
  <c r="G3410" i="7" s="1"/>
  <c r="I3409" i="7"/>
  <c r="H3409" i="7"/>
  <c r="F3409" i="7"/>
  <c r="G3409" i="7" s="1"/>
  <c r="I3408" i="7"/>
  <c r="H3408" i="7"/>
  <c r="F3408" i="7"/>
  <c r="G3408" i="7" s="1"/>
  <c r="I3407" i="7"/>
  <c r="H3407" i="7"/>
  <c r="F3407" i="7"/>
  <c r="G3407" i="7" s="1"/>
  <c r="I3406" i="7"/>
  <c r="H3406" i="7"/>
  <c r="F3406" i="7"/>
  <c r="G3406" i="7" s="1"/>
  <c r="I3405" i="7"/>
  <c r="H3405" i="7"/>
  <c r="F3405" i="7"/>
  <c r="G3405" i="7" s="1"/>
  <c r="I3404" i="7"/>
  <c r="H3404" i="7"/>
  <c r="F3404" i="7"/>
  <c r="G3404" i="7" s="1"/>
  <c r="I3403" i="7"/>
  <c r="H3403" i="7"/>
  <c r="F3403" i="7"/>
  <c r="G3403" i="7" s="1"/>
  <c r="I3402" i="7"/>
  <c r="H3402" i="7"/>
  <c r="F3402" i="7"/>
  <c r="G3402" i="7" s="1"/>
  <c r="I3401" i="7"/>
  <c r="H3401" i="7"/>
  <c r="F3401" i="7"/>
  <c r="G3401" i="7" s="1"/>
  <c r="I3400" i="7"/>
  <c r="H3400" i="7"/>
  <c r="F3400" i="7"/>
  <c r="G3400" i="7" s="1"/>
  <c r="I3399" i="7"/>
  <c r="H3399" i="7"/>
  <c r="F3399" i="7"/>
  <c r="G3399" i="7" s="1"/>
  <c r="I3398" i="7"/>
  <c r="H3398" i="7"/>
  <c r="F3398" i="7"/>
  <c r="G3398" i="7" s="1"/>
  <c r="I3397" i="7"/>
  <c r="H3397" i="7"/>
  <c r="F3397" i="7"/>
  <c r="G3397" i="7" s="1"/>
  <c r="I3396" i="7"/>
  <c r="H3396" i="7"/>
  <c r="F3396" i="7"/>
  <c r="G3396" i="7" s="1"/>
  <c r="I3395" i="7"/>
  <c r="H3395" i="7"/>
  <c r="F3395" i="7"/>
  <c r="G3395" i="7" s="1"/>
  <c r="I3394" i="7"/>
  <c r="H3394" i="7"/>
  <c r="F3394" i="7"/>
  <c r="G3394" i="7" s="1"/>
  <c r="I3393" i="7"/>
  <c r="H3393" i="7"/>
  <c r="F3393" i="7"/>
  <c r="G3393" i="7" s="1"/>
  <c r="I3392" i="7"/>
  <c r="H3392" i="7"/>
  <c r="F3392" i="7"/>
  <c r="G3392" i="7" s="1"/>
  <c r="I3391" i="7"/>
  <c r="H3391" i="7"/>
  <c r="F3391" i="7"/>
  <c r="G3391" i="7" s="1"/>
  <c r="I3390" i="7"/>
  <c r="H3390" i="7"/>
  <c r="F3390" i="7"/>
  <c r="G3390" i="7" s="1"/>
  <c r="I3389" i="7"/>
  <c r="H3389" i="7"/>
  <c r="F3389" i="7"/>
  <c r="G3389" i="7" s="1"/>
  <c r="I3388" i="7"/>
  <c r="H3388" i="7"/>
  <c r="F3388" i="7"/>
  <c r="G3388" i="7" s="1"/>
  <c r="I3387" i="7"/>
  <c r="H3387" i="7"/>
  <c r="F3387" i="7"/>
  <c r="G3387" i="7" s="1"/>
  <c r="I3386" i="7"/>
  <c r="H3386" i="7"/>
  <c r="F3386" i="7"/>
  <c r="G3386" i="7" s="1"/>
  <c r="I3385" i="7"/>
  <c r="H3385" i="7"/>
  <c r="F3385" i="7"/>
  <c r="G3385" i="7" s="1"/>
  <c r="I3384" i="7"/>
  <c r="H3384" i="7"/>
  <c r="F3384" i="7"/>
  <c r="G3384" i="7" s="1"/>
  <c r="I3383" i="7"/>
  <c r="H3383" i="7"/>
  <c r="F3383" i="7"/>
  <c r="G3383" i="7" s="1"/>
  <c r="I3382" i="7"/>
  <c r="H3382" i="7"/>
  <c r="F3382" i="7"/>
  <c r="G3382" i="7" s="1"/>
  <c r="I3381" i="7"/>
  <c r="H3381" i="7"/>
  <c r="F3381" i="7"/>
  <c r="G3381" i="7" s="1"/>
  <c r="I3380" i="7"/>
  <c r="H3380" i="7"/>
  <c r="F3380" i="7"/>
  <c r="G3380" i="7" s="1"/>
  <c r="I3379" i="7"/>
  <c r="H3379" i="7"/>
  <c r="F3379" i="7"/>
  <c r="G3379" i="7" s="1"/>
  <c r="I3378" i="7"/>
  <c r="H3378" i="7"/>
  <c r="F3378" i="7"/>
  <c r="G3378" i="7" s="1"/>
  <c r="I3377" i="7"/>
  <c r="H3377" i="7"/>
  <c r="F3377" i="7"/>
  <c r="G3377" i="7" s="1"/>
  <c r="I3376" i="7"/>
  <c r="H3376" i="7"/>
  <c r="F3376" i="7"/>
  <c r="G3376" i="7" s="1"/>
  <c r="I3375" i="7"/>
  <c r="H3375" i="7"/>
  <c r="F3375" i="7"/>
  <c r="G3375" i="7" s="1"/>
  <c r="I3374" i="7"/>
  <c r="H3374" i="7"/>
  <c r="F3374" i="7"/>
  <c r="G3374" i="7" s="1"/>
  <c r="I3373" i="7"/>
  <c r="H3373" i="7"/>
  <c r="F3373" i="7"/>
  <c r="G3373" i="7" s="1"/>
  <c r="I3372" i="7"/>
  <c r="H3372" i="7"/>
  <c r="F3372" i="7"/>
  <c r="G3372" i="7" s="1"/>
  <c r="I3371" i="7"/>
  <c r="H3371" i="7"/>
  <c r="F3371" i="7"/>
  <c r="G3371" i="7" s="1"/>
  <c r="I3370" i="7"/>
  <c r="H3370" i="7"/>
  <c r="F3370" i="7"/>
  <c r="G3370" i="7" s="1"/>
  <c r="I3369" i="7"/>
  <c r="H3369" i="7"/>
  <c r="F3369" i="7"/>
  <c r="G3369" i="7" s="1"/>
  <c r="I3368" i="7"/>
  <c r="H3368" i="7"/>
  <c r="F3368" i="7"/>
  <c r="G3368" i="7" s="1"/>
  <c r="I3367" i="7"/>
  <c r="H3367" i="7"/>
  <c r="F3367" i="7"/>
  <c r="G3367" i="7" s="1"/>
  <c r="I3366" i="7"/>
  <c r="H3366" i="7"/>
  <c r="F3366" i="7"/>
  <c r="G3366" i="7" s="1"/>
  <c r="I3365" i="7"/>
  <c r="H3365" i="7"/>
  <c r="F3365" i="7"/>
  <c r="G3365" i="7" s="1"/>
  <c r="I3364" i="7"/>
  <c r="H3364" i="7"/>
  <c r="F3364" i="7"/>
  <c r="G3364" i="7" s="1"/>
  <c r="I3363" i="7"/>
  <c r="H3363" i="7"/>
  <c r="F3363" i="7"/>
  <c r="G3363" i="7" s="1"/>
  <c r="I3362" i="7"/>
  <c r="H3362" i="7"/>
  <c r="F3362" i="7"/>
  <c r="G3362" i="7" s="1"/>
  <c r="I3361" i="7"/>
  <c r="H3361" i="7"/>
  <c r="F3361" i="7"/>
  <c r="G3361" i="7" s="1"/>
  <c r="I3360" i="7"/>
  <c r="H3360" i="7"/>
  <c r="F3360" i="7"/>
  <c r="G3360" i="7" s="1"/>
  <c r="I3359" i="7"/>
  <c r="H3359" i="7"/>
  <c r="F3359" i="7"/>
  <c r="G3359" i="7" s="1"/>
  <c r="I3358" i="7"/>
  <c r="H3358" i="7"/>
  <c r="F3358" i="7"/>
  <c r="G3358" i="7" s="1"/>
  <c r="I3357" i="7"/>
  <c r="H3357" i="7"/>
  <c r="F3357" i="7"/>
  <c r="G3357" i="7" s="1"/>
  <c r="I3356" i="7"/>
  <c r="H3356" i="7"/>
  <c r="F3356" i="7"/>
  <c r="G3356" i="7" s="1"/>
  <c r="I3355" i="7"/>
  <c r="H3355" i="7"/>
  <c r="F3355" i="7"/>
  <c r="G3355" i="7" s="1"/>
  <c r="I3354" i="7"/>
  <c r="H3354" i="7"/>
  <c r="F3354" i="7"/>
  <c r="G3354" i="7" s="1"/>
  <c r="I3353" i="7"/>
  <c r="H3353" i="7"/>
  <c r="F3353" i="7"/>
  <c r="G3353" i="7" s="1"/>
  <c r="I3352" i="7"/>
  <c r="H3352" i="7"/>
  <c r="F3352" i="7"/>
  <c r="G3352" i="7" s="1"/>
  <c r="I3351" i="7"/>
  <c r="H3351" i="7"/>
  <c r="F3351" i="7"/>
  <c r="G3351" i="7" s="1"/>
  <c r="I3350" i="7"/>
  <c r="H3350" i="7"/>
  <c r="F3350" i="7"/>
  <c r="G3350" i="7" s="1"/>
  <c r="I3349" i="7"/>
  <c r="H3349" i="7"/>
  <c r="F3349" i="7"/>
  <c r="G3349" i="7" s="1"/>
  <c r="I3348" i="7"/>
  <c r="H3348" i="7"/>
  <c r="F3348" i="7"/>
  <c r="G3348" i="7" s="1"/>
  <c r="I3347" i="7"/>
  <c r="H3347" i="7"/>
  <c r="F3347" i="7"/>
  <c r="G3347" i="7" s="1"/>
  <c r="I3346" i="7"/>
  <c r="H3346" i="7"/>
  <c r="F3346" i="7"/>
  <c r="G3346" i="7" s="1"/>
  <c r="I3345" i="7"/>
  <c r="H3345" i="7"/>
  <c r="F3345" i="7"/>
  <c r="G3345" i="7" s="1"/>
  <c r="I3344" i="7"/>
  <c r="H3344" i="7"/>
  <c r="F3344" i="7"/>
  <c r="G3344" i="7" s="1"/>
  <c r="I3343" i="7"/>
  <c r="H3343" i="7"/>
  <c r="F3343" i="7"/>
  <c r="G3343" i="7" s="1"/>
  <c r="I3342" i="7"/>
  <c r="H3342" i="7"/>
  <c r="F3342" i="7"/>
  <c r="G3342" i="7" s="1"/>
  <c r="I3341" i="7"/>
  <c r="H3341" i="7"/>
  <c r="F3341" i="7"/>
  <c r="G3341" i="7" s="1"/>
  <c r="I3340" i="7"/>
  <c r="H3340" i="7"/>
  <c r="F3340" i="7"/>
  <c r="G3340" i="7" s="1"/>
  <c r="I3339" i="7"/>
  <c r="H3339" i="7"/>
  <c r="F3339" i="7"/>
  <c r="G3339" i="7" s="1"/>
  <c r="I3338" i="7"/>
  <c r="H3338" i="7"/>
  <c r="F3338" i="7"/>
  <c r="G3338" i="7" s="1"/>
  <c r="I3337" i="7"/>
  <c r="H3337" i="7"/>
  <c r="F3337" i="7"/>
  <c r="G3337" i="7" s="1"/>
  <c r="I3336" i="7"/>
  <c r="H3336" i="7"/>
  <c r="F3336" i="7"/>
  <c r="G3336" i="7" s="1"/>
  <c r="I3335" i="7"/>
  <c r="H3335" i="7"/>
  <c r="F3335" i="7"/>
  <c r="G3335" i="7" s="1"/>
  <c r="I3334" i="7"/>
  <c r="H3334" i="7"/>
  <c r="F3334" i="7"/>
  <c r="G3334" i="7" s="1"/>
  <c r="I3333" i="7"/>
  <c r="H3333" i="7"/>
  <c r="F3333" i="7"/>
  <c r="G3333" i="7" s="1"/>
  <c r="I3332" i="7"/>
  <c r="H3332" i="7"/>
  <c r="F3332" i="7"/>
  <c r="G3332" i="7" s="1"/>
  <c r="I3331" i="7"/>
  <c r="H3331" i="7"/>
  <c r="F3331" i="7"/>
  <c r="G3331" i="7" s="1"/>
  <c r="I3330" i="7"/>
  <c r="H3330" i="7"/>
  <c r="F3330" i="7"/>
  <c r="G3330" i="7" s="1"/>
  <c r="I3329" i="7"/>
  <c r="H3329" i="7"/>
  <c r="F3329" i="7"/>
  <c r="G3329" i="7" s="1"/>
  <c r="I3328" i="7"/>
  <c r="H3328" i="7"/>
  <c r="F3328" i="7"/>
  <c r="G3328" i="7" s="1"/>
  <c r="I3327" i="7"/>
  <c r="H3327" i="7"/>
  <c r="F3327" i="7"/>
  <c r="G3327" i="7" s="1"/>
  <c r="I3326" i="7"/>
  <c r="H3326" i="7"/>
  <c r="F3326" i="7"/>
  <c r="G3326" i="7" s="1"/>
  <c r="I3325" i="7"/>
  <c r="H3325" i="7"/>
  <c r="F3325" i="7"/>
  <c r="G3325" i="7" s="1"/>
  <c r="I3324" i="7"/>
  <c r="H3324" i="7"/>
  <c r="F3324" i="7"/>
  <c r="G3324" i="7" s="1"/>
  <c r="I3323" i="7"/>
  <c r="H3323" i="7"/>
  <c r="F3323" i="7"/>
  <c r="G3323" i="7" s="1"/>
  <c r="I3322" i="7"/>
  <c r="H3322" i="7"/>
  <c r="F3322" i="7"/>
  <c r="G3322" i="7" s="1"/>
  <c r="I3321" i="7"/>
  <c r="H3321" i="7"/>
  <c r="F3321" i="7"/>
  <c r="G3321" i="7" s="1"/>
  <c r="I3320" i="7"/>
  <c r="H3320" i="7"/>
  <c r="F3320" i="7"/>
  <c r="G3320" i="7" s="1"/>
  <c r="I3319" i="7"/>
  <c r="H3319" i="7"/>
  <c r="F3319" i="7"/>
  <c r="G3319" i="7" s="1"/>
  <c r="I3318" i="7"/>
  <c r="H3318" i="7"/>
  <c r="F3318" i="7"/>
  <c r="G3318" i="7" s="1"/>
  <c r="I3317" i="7"/>
  <c r="H3317" i="7"/>
  <c r="F3317" i="7"/>
  <c r="G3317" i="7" s="1"/>
  <c r="I3316" i="7"/>
  <c r="H3316" i="7"/>
  <c r="F3316" i="7"/>
  <c r="G3316" i="7" s="1"/>
  <c r="I3315" i="7"/>
  <c r="H3315" i="7"/>
  <c r="F3315" i="7"/>
  <c r="G3315" i="7" s="1"/>
  <c r="I3314" i="7"/>
  <c r="H3314" i="7"/>
  <c r="F3314" i="7"/>
  <c r="G3314" i="7" s="1"/>
  <c r="I3313" i="7"/>
  <c r="H3313" i="7"/>
  <c r="F3313" i="7"/>
  <c r="G3313" i="7" s="1"/>
  <c r="I3312" i="7"/>
  <c r="H3312" i="7"/>
  <c r="F3312" i="7"/>
  <c r="G3312" i="7" s="1"/>
  <c r="I3311" i="7"/>
  <c r="H3311" i="7"/>
  <c r="F3311" i="7"/>
  <c r="G3311" i="7" s="1"/>
  <c r="I3310" i="7"/>
  <c r="H3310" i="7"/>
  <c r="F3310" i="7"/>
  <c r="G3310" i="7" s="1"/>
  <c r="I3309" i="7"/>
  <c r="H3309" i="7"/>
  <c r="F3309" i="7"/>
  <c r="G3309" i="7" s="1"/>
  <c r="I3308" i="7"/>
  <c r="H3308" i="7"/>
  <c r="F3308" i="7"/>
  <c r="G3308" i="7" s="1"/>
  <c r="I3307" i="7"/>
  <c r="H3307" i="7"/>
  <c r="F3307" i="7"/>
  <c r="G3307" i="7" s="1"/>
  <c r="I3306" i="7"/>
  <c r="H3306" i="7"/>
  <c r="F3306" i="7"/>
  <c r="G3306" i="7" s="1"/>
  <c r="I3305" i="7"/>
  <c r="H3305" i="7"/>
  <c r="F3305" i="7"/>
  <c r="G3305" i="7" s="1"/>
  <c r="I3304" i="7"/>
  <c r="H3304" i="7"/>
  <c r="F3304" i="7"/>
  <c r="G3304" i="7" s="1"/>
  <c r="I3303" i="7"/>
  <c r="H3303" i="7"/>
  <c r="F3303" i="7"/>
  <c r="G3303" i="7" s="1"/>
  <c r="I3302" i="7"/>
  <c r="H3302" i="7"/>
  <c r="F3302" i="7"/>
  <c r="G3302" i="7" s="1"/>
  <c r="I3301" i="7"/>
  <c r="H3301" i="7"/>
  <c r="F3301" i="7"/>
  <c r="G3301" i="7" s="1"/>
  <c r="I3300" i="7"/>
  <c r="H3300" i="7"/>
  <c r="F3300" i="7"/>
  <c r="G3300" i="7" s="1"/>
  <c r="I3299" i="7"/>
  <c r="H3299" i="7"/>
  <c r="F3299" i="7"/>
  <c r="G3299" i="7" s="1"/>
  <c r="I3298" i="7"/>
  <c r="H3298" i="7"/>
  <c r="F3298" i="7"/>
  <c r="G3298" i="7" s="1"/>
  <c r="I3297" i="7"/>
  <c r="H3297" i="7"/>
  <c r="F3297" i="7"/>
  <c r="G3297" i="7" s="1"/>
  <c r="I3296" i="7"/>
  <c r="H3296" i="7"/>
  <c r="F3296" i="7"/>
  <c r="G3296" i="7" s="1"/>
  <c r="I3295" i="7"/>
  <c r="H3295" i="7"/>
  <c r="F3295" i="7"/>
  <c r="G3295" i="7" s="1"/>
  <c r="I3294" i="7"/>
  <c r="H3294" i="7"/>
  <c r="F3294" i="7"/>
  <c r="G3294" i="7" s="1"/>
  <c r="I3293" i="7"/>
  <c r="H3293" i="7"/>
  <c r="F3293" i="7"/>
  <c r="G3293" i="7" s="1"/>
  <c r="I3292" i="7"/>
  <c r="H3292" i="7"/>
  <c r="F3292" i="7"/>
  <c r="G3292" i="7" s="1"/>
  <c r="I3291" i="7"/>
  <c r="H3291" i="7"/>
  <c r="F3291" i="7"/>
  <c r="G3291" i="7" s="1"/>
  <c r="I3290" i="7"/>
  <c r="H3290" i="7"/>
  <c r="F3290" i="7"/>
  <c r="G3290" i="7" s="1"/>
  <c r="I3289" i="7"/>
  <c r="H3289" i="7"/>
  <c r="F3289" i="7"/>
  <c r="G3289" i="7" s="1"/>
  <c r="I3288" i="7"/>
  <c r="H3288" i="7"/>
  <c r="F3288" i="7"/>
  <c r="G3288" i="7" s="1"/>
  <c r="I3287" i="7"/>
  <c r="H3287" i="7"/>
  <c r="F3287" i="7"/>
  <c r="G3287" i="7" s="1"/>
  <c r="I3286" i="7"/>
  <c r="H3286" i="7"/>
  <c r="F3286" i="7"/>
  <c r="G3286" i="7" s="1"/>
  <c r="I3285" i="7"/>
  <c r="H3285" i="7"/>
  <c r="F3285" i="7"/>
  <c r="G3285" i="7" s="1"/>
  <c r="I3284" i="7"/>
  <c r="H3284" i="7"/>
  <c r="F3284" i="7"/>
  <c r="G3284" i="7" s="1"/>
  <c r="I3283" i="7"/>
  <c r="H3283" i="7"/>
  <c r="F3283" i="7"/>
  <c r="G3283" i="7" s="1"/>
  <c r="I3282" i="7"/>
  <c r="H3282" i="7"/>
  <c r="F3282" i="7"/>
  <c r="G3282" i="7" s="1"/>
  <c r="I3281" i="7"/>
  <c r="H3281" i="7"/>
  <c r="F3281" i="7"/>
  <c r="G3281" i="7" s="1"/>
  <c r="I3280" i="7"/>
  <c r="H3280" i="7"/>
  <c r="F3280" i="7"/>
  <c r="G3280" i="7" s="1"/>
  <c r="I3279" i="7"/>
  <c r="H3279" i="7"/>
  <c r="F3279" i="7"/>
  <c r="G3279" i="7" s="1"/>
  <c r="I3278" i="7"/>
  <c r="H3278" i="7"/>
  <c r="F3278" i="7"/>
  <c r="G3278" i="7" s="1"/>
  <c r="I3277" i="7"/>
  <c r="H3277" i="7"/>
  <c r="F3277" i="7"/>
  <c r="G3277" i="7" s="1"/>
  <c r="I3276" i="7"/>
  <c r="H3276" i="7"/>
  <c r="F3276" i="7"/>
  <c r="G3276" i="7" s="1"/>
  <c r="I3275" i="7"/>
  <c r="H3275" i="7"/>
  <c r="F3275" i="7"/>
  <c r="G3275" i="7" s="1"/>
  <c r="I3274" i="7"/>
  <c r="H3274" i="7"/>
  <c r="F3274" i="7"/>
  <c r="G3274" i="7" s="1"/>
  <c r="I3273" i="7"/>
  <c r="H3273" i="7"/>
  <c r="F3273" i="7"/>
  <c r="G3273" i="7" s="1"/>
  <c r="I3272" i="7"/>
  <c r="H3272" i="7"/>
  <c r="F3272" i="7"/>
  <c r="G3272" i="7" s="1"/>
  <c r="I3271" i="7"/>
  <c r="H3271" i="7"/>
  <c r="F3271" i="7"/>
  <c r="G3271" i="7" s="1"/>
  <c r="I3270" i="7"/>
  <c r="H3270" i="7"/>
  <c r="F3270" i="7"/>
  <c r="G3270" i="7" s="1"/>
  <c r="I3269" i="7"/>
  <c r="H3269" i="7"/>
  <c r="F3269" i="7"/>
  <c r="G3269" i="7" s="1"/>
  <c r="I3268" i="7"/>
  <c r="H3268" i="7"/>
  <c r="F3268" i="7"/>
  <c r="G3268" i="7" s="1"/>
  <c r="I3267" i="7"/>
  <c r="H3267" i="7"/>
  <c r="F3267" i="7"/>
  <c r="G3267" i="7" s="1"/>
  <c r="I3266" i="7"/>
  <c r="H3266" i="7"/>
  <c r="F3266" i="7"/>
  <c r="G3266" i="7" s="1"/>
  <c r="I3265" i="7"/>
  <c r="H3265" i="7"/>
  <c r="F3265" i="7"/>
  <c r="G3265" i="7" s="1"/>
  <c r="I3264" i="7"/>
  <c r="H3264" i="7"/>
  <c r="F3264" i="7"/>
  <c r="G3264" i="7" s="1"/>
  <c r="I3263" i="7"/>
  <c r="H3263" i="7"/>
  <c r="F3263" i="7"/>
  <c r="G3263" i="7" s="1"/>
  <c r="I3262" i="7"/>
  <c r="H3262" i="7"/>
  <c r="F3262" i="7"/>
  <c r="G3262" i="7" s="1"/>
  <c r="I3261" i="7"/>
  <c r="H3261" i="7"/>
  <c r="F3261" i="7"/>
  <c r="G3261" i="7" s="1"/>
  <c r="I3260" i="7"/>
  <c r="H3260" i="7"/>
  <c r="F3260" i="7"/>
  <c r="G3260" i="7" s="1"/>
  <c r="I3259" i="7"/>
  <c r="H3259" i="7"/>
  <c r="F3259" i="7"/>
  <c r="G3259" i="7" s="1"/>
  <c r="I3258" i="7"/>
  <c r="H3258" i="7"/>
  <c r="F3258" i="7"/>
  <c r="G3258" i="7" s="1"/>
  <c r="I3257" i="7"/>
  <c r="H3257" i="7"/>
  <c r="F3257" i="7"/>
  <c r="G3257" i="7" s="1"/>
  <c r="I3256" i="7"/>
  <c r="H3256" i="7"/>
  <c r="F3256" i="7"/>
  <c r="G3256" i="7" s="1"/>
  <c r="I3255" i="7"/>
  <c r="H3255" i="7"/>
  <c r="F3255" i="7"/>
  <c r="G3255" i="7" s="1"/>
  <c r="I3254" i="7"/>
  <c r="H3254" i="7"/>
  <c r="F3254" i="7"/>
  <c r="G3254" i="7" s="1"/>
  <c r="I3253" i="7"/>
  <c r="H3253" i="7"/>
  <c r="F3253" i="7"/>
  <c r="G3253" i="7" s="1"/>
  <c r="I3252" i="7"/>
  <c r="H3252" i="7"/>
  <c r="F3252" i="7"/>
  <c r="G3252" i="7" s="1"/>
  <c r="I3251" i="7"/>
  <c r="H3251" i="7"/>
  <c r="F3251" i="7"/>
  <c r="G3251" i="7" s="1"/>
  <c r="I3250" i="7"/>
  <c r="H3250" i="7"/>
  <c r="F3250" i="7"/>
  <c r="G3250" i="7" s="1"/>
  <c r="I3249" i="7"/>
  <c r="H3249" i="7"/>
  <c r="F3249" i="7"/>
  <c r="G3249" i="7" s="1"/>
  <c r="I3248" i="7"/>
  <c r="H3248" i="7"/>
  <c r="F3248" i="7"/>
  <c r="G3248" i="7" s="1"/>
  <c r="I3247" i="7"/>
  <c r="H3247" i="7"/>
  <c r="F3247" i="7"/>
  <c r="G3247" i="7" s="1"/>
  <c r="I3246" i="7"/>
  <c r="H3246" i="7"/>
  <c r="F3246" i="7"/>
  <c r="G3246" i="7" s="1"/>
  <c r="I3245" i="7"/>
  <c r="H3245" i="7"/>
  <c r="F3245" i="7"/>
  <c r="G3245" i="7" s="1"/>
  <c r="I3244" i="7"/>
  <c r="H3244" i="7"/>
  <c r="F3244" i="7"/>
  <c r="G3244" i="7" s="1"/>
  <c r="I3243" i="7"/>
  <c r="H3243" i="7"/>
  <c r="F3243" i="7"/>
  <c r="G3243" i="7" s="1"/>
  <c r="I3242" i="7"/>
  <c r="H3242" i="7"/>
  <c r="F3242" i="7"/>
  <c r="G3242" i="7" s="1"/>
  <c r="I3241" i="7"/>
  <c r="H3241" i="7"/>
  <c r="F3241" i="7"/>
  <c r="G3241" i="7" s="1"/>
  <c r="I3240" i="7"/>
  <c r="H3240" i="7"/>
  <c r="F3240" i="7"/>
  <c r="G3240" i="7" s="1"/>
  <c r="I3239" i="7"/>
  <c r="H3239" i="7"/>
  <c r="F3239" i="7"/>
  <c r="G3239" i="7" s="1"/>
  <c r="I3238" i="7"/>
  <c r="H3238" i="7"/>
  <c r="F3238" i="7"/>
  <c r="G3238" i="7" s="1"/>
  <c r="I3237" i="7"/>
  <c r="H3237" i="7"/>
  <c r="F3237" i="7"/>
  <c r="G3237" i="7" s="1"/>
  <c r="I3236" i="7"/>
  <c r="H3236" i="7"/>
  <c r="F3236" i="7"/>
  <c r="G3236" i="7" s="1"/>
  <c r="I3235" i="7"/>
  <c r="H3235" i="7"/>
  <c r="F3235" i="7"/>
  <c r="G3235" i="7" s="1"/>
  <c r="I3234" i="7"/>
  <c r="H3234" i="7"/>
  <c r="F3234" i="7"/>
  <c r="G3234" i="7" s="1"/>
  <c r="I3233" i="7"/>
  <c r="H3233" i="7"/>
  <c r="F3233" i="7"/>
  <c r="G3233" i="7" s="1"/>
  <c r="I3232" i="7"/>
  <c r="H3232" i="7"/>
  <c r="F3232" i="7"/>
  <c r="G3232" i="7" s="1"/>
  <c r="I3231" i="7"/>
  <c r="H3231" i="7"/>
  <c r="F3231" i="7"/>
  <c r="G3231" i="7" s="1"/>
  <c r="I3230" i="7"/>
  <c r="H3230" i="7"/>
  <c r="F3230" i="7"/>
  <c r="G3230" i="7" s="1"/>
  <c r="I3229" i="7"/>
  <c r="H3229" i="7"/>
  <c r="F3229" i="7"/>
  <c r="G3229" i="7" s="1"/>
  <c r="I3228" i="7"/>
  <c r="H3228" i="7"/>
  <c r="F3228" i="7"/>
  <c r="G3228" i="7" s="1"/>
  <c r="I3227" i="7"/>
  <c r="H3227" i="7"/>
  <c r="F3227" i="7"/>
  <c r="G3227" i="7" s="1"/>
  <c r="I3226" i="7"/>
  <c r="H3226" i="7"/>
  <c r="F3226" i="7"/>
  <c r="G3226" i="7" s="1"/>
  <c r="I3225" i="7"/>
  <c r="H3225" i="7"/>
  <c r="F3225" i="7"/>
  <c r="G3225" i="7" s="1"/>
  <c r="I3224" i="7"/>
  <c r="H3224" i="7"/>
  <c r="F3224" i="7"/>
  <c r="G3224" i="7" s="1"/>
  <c r="I3223" i="7"/>
  <c r="H3223" i="7"/>
  <c r="F3223" i="7"/>
  <c r="G3223" i="7" s="1"/>
  <c r="I3222" i="7"/>
  <c r="H3222" i="7"/>
  <c r="F3222" i="7"/>
  <c r="G3222" i="7" s="1"/>
  <c r="I3221" i="7"/>
  <c r="H3221" i="7"/>
  <c r="F3221" i="7"/>
  <c r="G3221" i="7" s="1"/>
  <c r="I3220" i="7"/>
  <c r="H3220" i="7"/>
  <c r="F3220" i="7"/>
  <c r="G3220" i="7" s="1"/>
  <c r="I3219" i="7"/>
  <c r="H3219" i="7"/>
  <c r="F3219" i="7"/>
  <c r="G3219" i="7" s="1"/>
  <c r="I3218" i="7"/>
  <c r="H3218" i="7"/>
  <c r="F3218" i="7"/>
  <c r="G3218" i="7" s="1"/>
  <c r="I3217" i="7"/>
  <c r="H3217" i="7"/>
  <c r="F3217" i="7"/>
  <c r="G3217" i="7" s="1"/>
  <c r="I3216" i="7"/>
  <c r="H3216" i="7"/>
  <c r="F3216" i="7"/>
  <c r="G3216" i="7" s="1"/>
  <c r="I3215" i="7"/>
  <c r="H3215" i="7"/>
  <c r="F3215" i="7"/>
  <c r="G3215" i="7" s="1"/>
  <c r="I3214" i="7"/>
  <c r="H3214" i="7"/>
  <c r="F3214" i="7"/>
  <c r="G3214" i="7" s="1"/>
  <c r="I3213" i="7"/>
  <c r="H3213" i="7"/>
  <c r="F3213" i="7"/>
  <c r="G3213" i="7" s="1"/>
  <c r="I3212" i="7"/>
  <c r="H3212" i="7"/>
  <c r="F3212" i="7"/>
  <c r="G3212" i="7" s="1"/>
  <c r="I3211" i="7"/>
  <c r="H3211" i="7"/>
  <c r="F3211" i="7"/>
  <c r="G3211" i="7" s="1"/>
  <c r="I3210" i="7"/>
  <c r="H3210" i="7"/>
  <c r="F3210" i="7"/>
  <c r="G3210" i="7" s="1"/>
  <c r="I3209" i="7"/>
  <c r="H3209" i="7"/>
  <c r="F3209" i="7"/>
  <c r="G3209" i="7" s="1"/>
  <c r="I3208" i="7"/>
  <c r="H3208" i="7"/>
  <c r="F3208" i="7"/>
  <c r="G3208" i="7" s="1"/>
  <c r="I3207" i="7"/>
  <c r="H3207" i="7"/>
  <c r="F3207" i="7"/>
  <c r="G3207" i="7" s="1"/>
  <c r="I3206" i="7"/>
  <c r="H3206" i="7"/>
  <c r="F3206" i="7"/>
  <c r="G3206" i="7" s="1"/>
  <c r="I3205" i="7"/>
  <c r="H3205" i="7"/>
  <c r="F3205" i="7"/>
  <c r="G3205" i="7" s="1"/>
  <c r="I3204" i="7"/>
  <c r="H3204" i="7"/>
  <c r="F3204" i="7"/>
  <c r="G3204" i="7" s="1"/>
  <c r="I3203" i="7"/>
  <c r="H3203" i="7"/>
  <c r="F3203" i="7"/>
  <c r="G3203" i="7" s="1"/>
  <c r="I3202" i="7"/>
  <c r="H3202" i="7"/>
  <c r="F3202" i="7"/>
  <c r="G3202" i="7" s="1"/>
  <c r="I3201" i="7"/>
  <c r="H3201" i="7"/>
  <c r="F3201" i="7"/>
  <c r="G3201" i="7" s="1"/>
  <c r="I3200" i="7"/>
  <c r="H3200" i="7"/>
  <c r="F3200" i="7"/>
  <c r="G3200" i="7" s="1"/>
  <c r="I3199" i="7"/>
  <c r="H3199" i="7"/>
  <c r="F3199" i="7"/>
  <c r="G3199" i="7" s="1"/>
  <c r="I3198" i="7"/>
  <c r="H3198" i="7"/>
  <c r="F3198" i="7"/>
  <c r="G3198" i="7" s="1"/>
  <c r="I3197" i="7"/>
  <c r="H3197" i="7"/>
  <c r="F3197" i="7"/>
  <c r="G3197" i="7" s="1"/>
  <c r="I3196" i="7"/>
  <c r="H3196" i="7"/>
  <c r="F3196" i="7"/>
  <c r="G3196" i="7" s="1"/>
  <c r="I3195" i="7"/>
  <c r="H3195" i="7"/>
  <c r="F3195" i="7"/>
  <c r="G3195" i="7" s="1"/>
  <c r="I3194" i="7"/>
  <c r="H3194" i="7"/>
  <c r="F3194" i="7"/>
  <c r="G3194" i="7" s="1"/>
  <c r="I3193" i="7"/>
  <c r="H3193" i="7"/>
  <c r="F3193" i="7"/>
  <c r="G3193" i="7" s="1"/>
  <c r="I3192" i="7"/>
  <c r="H3192" i="7"/>
  <c r="F3192" i="7"/>
  <c r="G3192" i="7" s="1"/>
  <c r="I3191" i="7"/>
  <c r="H3191" i="7"/>
  <c r="F3191" i="7"/>
  <c r="G3191" i="7" s="1"/>
  <c r="I3190" i="7"/>
  <c r="H3190" i="7"/>
  <c r="F3190" i="7"/>
  <c r="G3190" i="7" s="1"/>
  <c r="I3189" i="7"/>
  <c r="H3189" i="7"/>
  <c r="F3189" i="7"/>
  <c r="G3189" i="7" s="1"/>
  <c r="I3188" i="7"/>
  <c r="H3188" i="7"/>
  <c r="F3188" i="7"/>
  <c r="G3188" i="7" s="1"/>
  <c r="I3187" i="7"/>
  <c r="H3187" i="7"/>
  <c r="F3187" i="7"/>
  <c r="G3187" i="7" s="1"/>
  <c r="I3186" i="7"/>
  <c r="H3186" i="7"/>
  <c r="F3186" i="7"/>
  <c r="G3186" i="7" s="1"/>
  <c r="I3185" i="7"/>
  <c r="H3185" i="7"/>
  <c r="F3185" i="7"/>
  <c r="G3185" i="7" s="1"/>
  <c r="I3184" i="7"/>
  <c r="H3184" i="7"/>
  <c r="F3184" i="7"/>
  <c r="G3184" i="7" s="1"/>
  <c r="I3183" i="7"/>
  <c r="H3183" i="7"/>
  <c r="F3183" i="7"/>
  <c r="G3183" i="7" s="1"/>
  <c r="I3182" i="7"/>
  <c r="H3182" i="7"/>
  <c r="F3182" i="7"/>
  <c r="G3182" i="7" s="1"/>
  <c r="I3181" i="7"/>
  <c r="H3181" i="7"/>
  <c r="F3181" i="7"/>
  <c r="G3181" i="7" s="1"/>
  <c r="I3180" i="7"/>
  <c r="H3180" i="7"/>
  <c r="F3180" i="7"/>
  <c r="G3180" i="7" s="1"/>
  <c r="I3179" i="7"/>
  <c r="H3179" i="7"/>
  <c r="F3179" i="7"/>
  <c r="G3179" i="7" s="1"/>
  <c r="I3178" i="7"/>
  <c r="H3178" i="7"/>
  <c r="F3178" i="7"/>
  <c r="G3178" i="7" s="1"/>
  <c r="I3177" i="7"/>
  <c r="H3177" i="7"/>
  <c r="F3177" i="7"/>
  <c r="G3177" i="7" s="1"/>
  <c r="I3176" i="7"/>
  <c r="H3176" i="7"/>
  <c r="F3176" i="7"/>
  <c r="G3176" i="7" s="1"/>
  <c r="I3175" i="7"/>
  <c r="H3175" i="7"/>
  <c r="F3175" i="7"/>
  <c r="G3175" i="7" s="1"/>
  <c r="I3174" i="7"/>
  <c r="H3174" i="7"/>
  <c r="F3174" i="7"/>
  <c r="G3174" i="7" s="1"/>
  <c r="I3173" i="7"/>
  <c r="H3173" i="7"/>
  <c r="F3173" i="7"/>
  <c r="G3173" i="7" s="1"/>
  <c r="I3172" i="7"/>
  <c r="H3172" i="7"/>
  <c r="F3172" i="7"/>
  <c r="G3172" i="7" s="1"/>
  <c r="I3171" i="7"/>
  <c r="H3171" i="7"/>
  <c r="F3171" i="7"/>
  <c r="G3171" i="7" s="1"/>
  <c r="I3170" i="7"/>
  <c r="H3170" i="7"/>
  <c r="F3170" i="7"/>
  <c r="G3170" i="7" s="1"/>
  <c r="I3169" i="7"/>
  <c r="H3169" i="7"/>
  <c r="F3169" i="7"/>
  <c r="G3169" i="7" s="1"/>
  <c r="I3168" i="7"/>
  <c r="H3168" i="7"/>
  <c r="F3168" i="7"/>
  <c r="G3168" i="7" s="1"/>
  <c r="I3167" i="7"/>
  <c r="H3167" i="7"/>
  <c r="F3167" i="7"/>
  <c r="G3167" i="7" s="1"/>
  <c r="I3166" i="7"/>
  <c r="H3166" i="7"/>
  <c r="F3166" i="7"/>
  <c r="G3166" i="7" s="1"/>
  <c r="I3165" i="7"/>
  <c r="H3165" i="7"/>
  <c r="F3165" i="7"/>
  <c r="G3165" i="7" s="1"/>
  <c r="I3164" i="7"/>
  <c r="H3164" i="7"/>
  <c r="F3164" i="7"/>
  <c r="G3164" i="7" s="1"/>
  <c r="I3163" i="7"/>
  <c r="H3163" i="7"/>
  <c r="F3163" i="7"/>
  <c r="G3163" i="7" s="1"/>
  <c r="I3162" i="7"/>
  <c r="H3162" i="7"/>
  <c r="F3162" i="7"/>
  <c r="G3162" i="7" s="1"/>
  <c r="I3161" i="7"/>
  <c r="H3161" i="7"/>
  <c r="F3161" i="7"/>
  <c r="G3161" i="7" s="1"/>
  <c r="I3160" i="7"/>
  <c r="H3160" i="7"/>
  <c r="F3160" i="7"/>
  <c r="G3160" i="7" s="1"/>
  <c r="I3159" i="7"/>
  <c r="H3159" i="7"/>
  <c r="F3159" i="7"/>
  <c r="G3159" i="7" s="1"/>
  <c r="I3158" i="7"/>
  <c r="H3158" i="7"/>
  <c r="F3158" i="7"/>
  <c r="G3158" i="7" s="1"/>
  <c r="I3157" i="7"/>
  <c r="H3157" i="7"/>
  <c r="F3157" i="7"/>
  <c r="G3157" i="7" s="1"/>
  <c r="I3156" i="7"/>
  <c r="H3156" i="7"/>
  <c r="F3156" i="7"/>
  <c r="G3156" i="7" s="1"/>
  <c r="I3155" i="7"/>
  <c r="H3155" i="7"/>
  <c r="F3155" i="7"/>
  <c r="G3155" i="7" s="1"/>
  <c r="I3154" i="7"/>
  <c r="H3154" i="7"/>
  <c r="F3154" i="7"/>
  <c r="G3154" i="7" s="1"/>
  <c r="I3153" i="7"/>
  <c r="H3153" i="7"/>
  <c r="F3153" i="7"/>
  <c r="G3153" i="7" s="1"/>
  <c r="I3152" i="7"/>
  <c r="H3152" i="7"/>
  <c r="F3152" i="7"/>
  <c r="G3152" i="7" s="1"/>
  <c r="I3151" i="7"/>
  <c r="H3151" i="7"/>
  <c r="F3151" i="7"/>
  <c r="G3151" i="7" s="1"/>
  <c r="I3150" i="7"/>
  <c r="H3150" i="7"/>
  <c r="F3150" i="7"/>
  <c r="G3150" i="7" s="1"/>
  <c r="I3149" i="7"/>
  <c r="H3149" i="7"/>
  <c r="F3149" i="7"/>
  <c r="G3149" i="7" s="1"/>
  <c r="I3148" i="7"/>
  <c r="H3148" i="7"/>
  <c r="F3148" i="7"/>
  <c r="G3148" i="7" s="1"/>
  <c r="I3147" i="7"/>
  <c r="H3147" i="7"/>
  <c r="F3147" i="7"/>
  <c r="G3147" i="7" s="1"/>
  <c r="I3146" i="7"/>
  <c r="H3146" i="7"/>
  <c r="F3146" i="7"/>
  <c r="G3146" i="7" s="1"/>
  <c r="I3145" i="7"/>
  <c r="H3145" i="7"/>
  <c r="F3145" i="7"/>
  <c r="G3145" i="7" s="1"/>
  <c r="I3144" i="7"/>
  <c r="H3144" i="7"/>
  <c r="F3144" i="7"/>
  <c r="G3144" i="7" s="1"/>
  <c r="I3143" i="7"/>
  <c r="H3143" i="7"/>
  <c r="F3143" i="7"/>
  <c r="G3143" i="7" s="1"/>
  <c r="I3142" i="7"/>
  <c r="H3142" i="7"/>
  <c r="F3142" i="7"/>
  <c r="G3142" i="7" s="1"/>
  <c r="I3141" i="7"/>
  <c r="H3141" i="7"/>
  <c r="F3141" i="7"/>
  <c r="G3141" i="7" s="1"/>
  <c r="I3140" i="7"/>
  <c r="H3140" i="7"/>
  <c r="F3140" i="7"/>
  <c r="G3140" i="7" s="1"/>
  <c r="I3139" i="7"/>
  <c r="H3139" i="7"/>
  <c r="F3139" i="7"/>
  <c r="G3139" i="7" s="1"/>
  <c r="I3138" i="7"/>
  <c r="H3138" i="7"/>
  <c r="F3138" i="7"/>
  <c r="G3138" i="7" s="1"/>
  <c r="I3137" i="7"/>
  <c r="H3137" i="7"/>
  <c r="F3137" i="7"/>
  <c r="G3137" i="7" s="1"/>
  <c r="I3136" i="7"/>
  <c r="H3136" i="7"/>
  <c r="F3136" i="7"/>
  <c r="G3136" i="7" s="1"/>
  <c r="I3135" i="7"/>
  <c r="H3135" i="7"/>
  <c r="F3135" i="7"/>
  <c r="G3135" i="7" s="1"/>
  <c r="I3134" i="7"/>
  <c r="H3134" i="7"/>
  <c r="F3134" i="7"/>
  <c r="G3134" i="7" s="1"/>
  <c r="I3133" i="7"/>
  <c r="H3133" i="7"/>
  <c r="F3133" i="7"/>
  <c r="G3133" i="7" s="1"/>
  <c r="I3132" i="7"/>
  <c r="H3132" i="7"/>
  <c r="F3132" i="7"/>
  <c r="G3132" i="7" s="1"/>
  <c r="I3131" i="7"/>
  <c r="H3131" i="7"/>
  <c r="F3131" i="7"/>
  <c r="G3131" i="7" s="1"/>
  <c r="I3130" i="7"/>
  <c r="H3130" i="7"/>
  <c r="F3130" i="7"/>
  <c r="G3130" i="7" s="1"/>
  <c r="I3129" i="7"/>
  <c r="H3129" i="7"/>
  <c r="F3129" i="7"/>
  <c r="G3129" i="7" s="1"/>
  <c r="I3128" i="7"/>
  <c r="H3128" i="7"/>
  <c r="F3128" i="7"/>
  <c r="G3128" i="7" s="1"/>
  <c r="I3127" i="7"/>
  <c r="H3127" i="7"/>
  <c r="F3127" i="7"/>
  <c r="G3127" i="7" s="1"/>
  <c r="I3126" i="7"/>
  <c r="H3126" i="7"/>
  <c r="F3126" i="7"/>
  <c r="G3126" i="7" s="1"/>
  <c r="I3125" i="7"/>
  <c r="H3125" i="7"/>
  <c r="F3125" i="7"/>
  <c r="G3125" i="7" s="1"/>
  <c r="I3124" i="7"/>
  <c r="H3124" i="7"/>
  <c r="F3124" i="7"/>
  <c r="G3124" i="7" s="1"/>
  <c r="I3123" i="7"/>
  <c r="H3123" i="7"/>
  <c r="F3123" i="7"/>
  <c r="G3123" i="7" s="1"/>
  <c r="I3122" i="7"/>
  <c r="H3122" i="7"/>
  <c r="F3122" i="7"/>
  <c r="G3122" i="7" s="1"/>
  <c r="I3121" i="7"/>
  <c r="H3121" i="7"/>
  <c r="F3121" i="7"/>
  <c r="G3121" i="7" s="1"/>
  <c r="I3120" i="7"/>
  <c r="H3120" i="7"/>
  <c r="F3120" i="7"/>
  <c r="G3120" i="7" s="1"/>
  <c r="I3119" i="7"/>
  <c r="H3119" i="7"/>
  <c r="F3119" i="7"/>
  <c r="G3119" i="7" s="1"/>
  <c r="I3118" i="7"/>
  <c r="H3118" i="7"/>
  <c r="F3118" i="7"/>
  <c r="G3118" i="7" s="1"/>
  <c r="I3117" i="7"/>
  <c r="H3117" i="7"/>
  <c r="F3117" i="7"/>
  <c r="G3117" i="7" s="1"/>
  <c r="I3116" i="7"/>
  <c r="H3116" i="7"/>
  <c r="F3116" i="7"/>
  <c r="G3116" i="7" s="1"/>
  <c r="I3115" i="7"/>
  <c r="H3115" i="7"/>
  <c r="F3115" i="7"/>
  <c r="G3115" i="7" s="1"/>
  <c r="I3114" i="7"/>
  <c r="H3114" i="7"/>
  <c r="F3114" i="7"/>
  <c r="G3114" i="7" s="1"/>
  <c r="I3113" i="7"/>
  <c r="H3113" i="7"/>
  <c r="F3113" i="7"/>
  <c r="G3113" i="7" s="1"/>
  <c r="I3112" i="7"/>
  <c r="H3112" i="7"/>
  <c r="F3112" i="7"/>
  <c r="G3112" i="7" s="1"/>
  <c r="I3111" i="7"/>
  <c r="H3111" i="7"/>
  <c r="F3111" i="7"/>
  <c r="G3111" i="7" s="1"/>
  <c r="I3110" i="7"/>
  <c r="H3110" i="7"/>
  <c r="F3110" i="7"/>
  <c r="G3110" i="7" s="1"/>
  <c r="I3109" i="7"/>
  <c r="H3109" i="7"/>
  <c r="F3109" i="7"/>
  <c r="G3109" i="7" s="1"/>
  <c r="I3108" i="7"/>
  <c r="H3108" i="7"/>
  <c r="F3108" i="7"/>
  <c r="G3108" i="7" s="1"/>
  <c r="I3107" i="7"/>
  <c r="H3107" i="7"/>
  <c r="F3107" i="7"/>
  <c r="G3107" i="7" s="1"/>
  <c r="I3106" i="7"/>
  <c r="H3106" i="7"/>
  <c r="F3106" i="7"/>
  <c r="G3106" i="7" s="1"/>
  <c r="I3105" i="7"/>
  <c r="H3105" i="7"/>
  <c r="F3105" i="7"/>
  <c r="G3105" i="7" s="1"/>
  <c r="I3104" i="7"/>
  <c r="H3104" i="7"/>
  <c r="F3104" i="7"/>
  <c r="G3104" i="7" s="1"/>
  <c r="I3103" i="7"/>
  <c r="H3103" i="7"/>
  <c r="F3103" i="7"/>
  <c r="G3103" i="7" s="1"/>
  <c r="I3102" i="7"/>
  <c r="H3102" i="7"/>
  <c r="F3102" i="7"/>
  <c r="G3102" i="7" s="1"/>
  <c r="I3101" i="7"/>
  <c r="H3101" i="7"/>
  <c r="F3101" i="7"/>
  <c r="G3101" i="7" s="1"/>
  <c r="I3100" i="7"/>
  <c r="H3100" i="7"/>
  <c r="F3100" i="7"/>
  <c r="G3100" i="7" s="1"/>
  <c r="I3099" i="7"/>
  <c r="H3099" i="7"/>
  <c r="F3099" i="7"/>
  <c r="G3099" i="7" s="1"/>
  <c r="I3098" i="7"/>
  <c r="H3098" i="7"/>
  <c r="F3098" i="7"/>
  <c r="G3098" i="7" s="1"/>
  <c r="I3097" i="7"/>
  <c r="H3097" i="7"/>
  <c r="F3097" i="7"/>
  <c r="G3097" i="7" s="1"/>
  <c r="I3096" i="7"/>
  <c r="H3096" i="7"/>
  <c r="F3096" i="7"/>
  <c r="G3096" i="7" s="1"/>
  <c r="I3095" i="7"/>
  <c r="H3095" i="7"/>
  <c r="F3095" i="7"/>
  <c r="G3095" i="7" s="1"/>
  <c r="I3094" i="7"/>
  <c r="H3094" i="7"/>
  <c r="F3094" i="7"/>
  <c r="G3094" i="7" s="1"/>
  <c r="I3093" i="7"/>
  <c r="H3093" i="7"/>
  <c r="F3093" i="7"/>
  <c r="G3093" i="7" s="1"/>
  <c r="I3092" i="7"/>
  <c r="H3092" i="7"/>
  <c r="F3092" i="7"/>
  <c r="G3092" i="7" s="1"/>
  <c r="I3091" i="7"/>
  <c r="H3091" i="7"/>
  <c r="F3091" i="7"/>
  <c r="G3091" i="7" s="1"/>
  <c r="I3090" i="7"/>
  <c r="H3090" i="7"/>
  <c r="F3090" i="7"/>
  <c r="G3090" i="7" s="1"/>
  <c r="I3089" i="7"/>
  <c r="H3089" i="7"/>
  <c r="F3089" i="7"/>
  <c r="G3089" i="7" s="1"/>
  <c r="I3088" i="7"/>
  <c r="H3088" i="7"/>
  <c r="F3088" i="7"/>
  <c r="G3088" i="7" s="1"/>
  <c r="I3087" i="7"/>
  <c r="H3087" i="7"/>
  <c r="F3087" i="7"/>
  <c r="G3087" i="7" s="1"/>
  <c r="I3086" i="7"/>
  <c r="H3086" i="7"/>
  <c r="F3086" i="7"/>
  <c r="G3086" i="7" s="1"/>
  <c r="I3085" i="7"/>
  <c r="H3085" i="7"/>
  <c r="F3085" i="7"/>
  <c r="G3085" i="7" s="1"/>
  <c r="I3084" i="7"/>
  <c r="H3084" i="7"/>
  <c r="F3084" i="7"/>
  <c r="G3084" i="7" s="1"/>
  <c r="I3083" i="7"/>
  <c r="H3083" i="7"/>
  <c r="F3083" i="7"/>
  <c r="G3083" i="7" s="1"/>
  <c r="I3082" i="7"/>
  <c r="H3082" i="7"/>
  <c r="F3082" i="7"/>
  <c r="G3082" i="7" s="1"/>
  <c r="I3081" i="7"/>
  <c r="H3081" i="7"/>
  <c r="F3081" i="7"/>
  <c r="G3081" i="7" s="1"/>
  <c r="I3080" i="7"/>
  <c r="H3080" i="7"/>
  <c r="F3080" i="7"/>
  <c r="G3080" i="7" s="1"/>
  <c r="I3079" i="7"/>
  <c r="H3079" i="7"/>
  <c r="F3079" i="7"/>
  <c r="G3079" i="7" s="1"/>
  <c r="I3078" i="7"/>
  <c r="H3078" i="7"/>
  <c r="F3078" i="7"/>
  <c r="G3078" i="7" s="1"/>
  <c r="I3077" i="7"/>
  <c r="H3077" i="7"/>
  <c r="F3077" i="7"/>
  <c r="G3077" i="7" s="1"/>
  <c r="I3076" i="7"/>
  <c r="H3076" i="7"/>
  <c r="F3076" i="7"/>
  <c r="G3076" i="7" s="1"/>
  <c r="I3075" i="7"/>
  <c r="H3075" i="7"/>
  <c r="F3075" i="7"/>
  <c r="G3075" i="7" s="1"/>
  <c r="I3074" i="7"/>
  <c r="H3074" i="7"/>
  <c r="F3074" i="7"/>
  <c r="G3074" i="7" s="1"/>
  <c r="I3073" i="7"/>
  <c r="H3073" i="7"/>
  <c r="F3073" i="7"/>
  <c r="G3073" i="7" s="1"/>
  <c r="I3072" i="7"/>
  <c r="H3072" i="7"/>
  <c r="F3072" i="7"/>
  <c r="G3072" i="7" s="1"/>
  <c r="I3071" i="7"/>
  <c r="H3071" i="7"/>
  <c r="F3071" i="7"/>
  <c r="G3071" i="7" s="1"/>
  <c r="I3070" i="7"/>
  <c r="H3070" i="7"/>
  <c r="F3070" i="7"/>
  <c r="G3070" i="7" s="1"/>
  <c r="I3069" i="7"/>
  <c r="H3069" i="7"/>
  <c r="F3069" i="7"/>
  <c r="G3069" i="7" s="1"/>
  <c r="I3068" i="7"/>
  <c r="H3068" i="7"/>
  <c r="F3068" i="7"/>
  <c r="G3068" i="7" s="1"/>
  <c r="I3067" i="7"/>
  <c r="H3067" i="7"/>
  <c r="F3067" i="7"/>
  <c r="G3067" i="7" s="1"/>
  <c r="I3066" i="7"/>
  <c r="H3066" i="7"/>
  <c r="F3066" i="7"/>
  <c r="G3066" i="7" s="1"/>
  <c r="I3065" i="7"/>
  <c r="H3065" i="7"/>
  <c r="F3065" i="7"/>
  <c r="G3065" i="7" s="1"/>
  <c r="I3064" i="7"/>
  <c r="H3064" i="7"/>
  <c r="F3064" i="7"/>
  <c r="G3064" i="7" s="1"/>
  <c r="I3063" i="7"/>
  <c r="H3063" i="7"/>
  <c r="F3063" i="7"/>
  <c r="G3063" i="7" s="1"/>
  <c r="I3062" i="7"/>
  <c r="H3062" i="7"/>
  <c r="F3062" i="7"/>
  <c r="G3062" i="7" s="1"/>
  <c r="I3061" i="7"/>
  <c r="H3061" i="7"/>
  <c r="F3061" i="7"/>
  <c r="G3061" i="7" s="1"/>
  <c r="I3060" i="7"/>
  <c r="H3060" i="7"/>
  <c r="F3060" i="7"/>
  <c r="G3060" i="7" s="1"/>
  <c r="I3059" i="7"/>
  <c r="H3059" i="7"/>
  <c r="F3059" i="7"/>
  <c r="G3059" i="7" s="1"/>
  <c r="I3058" i="7"/>
  <c r="H3058" i="7"/>
  <c r="F3058" i="7"/>
  <c r="G3058" i="7" s="1"/>
  <c r="I3057" i="7"/>
  <c r="H3057" i="7"/>
  <c r="F3057" i="7"/>
  <c r="G3057" i="7" s="1"/>
  <c r="I3056" i="7"/>
  <c r="H3056" i="7"/>
  <c r="F3056" i="7"/>
  <c r="G3056" i="7" s="1"/>
  <c r="I3055" i="7"/>
  <c r="H3055" i="7"/>
  <c r="F3055" i="7"/>
  <c r="G3055" i="7" s="1"/>
  <c r="I3054" i="7"/>
  <c r="H3054" i="7"/>
  <c r="F3054" i="7"/>
  <c r="G3054" i="7" s="1"/>
  <c r="I3053" i="7"/>
  <c r="H3053" i="7"/>
  <c r="F3053" i="7"/>
  <c r="G3053" i="7" s="1"/>
  <c r="I3052" i="7"/>
  <c r="H3052" i="7"/>
  <c r="F3052" i="7"/>
  <c r="G3052" i="7" s="1"/>
  <c r="I3051" i="7"/>
  <c r="H3051" i="7"/>
  <c r="F3051" i="7"/>
  <c r="G3051" i="7" s="1"/>
  <c r="I3050" i="7"/>
  <c r="H3050" i="7"/>
  <c r="F3050" i="7"/>
  <c r="G3050" i="7" s="1"/>
  <c r="I3049" i="7"/>
  <c r="H3049" i="7"/>
  <c r="F3049" i="7"/>
  <c r="G3049" i="7" s="1"/>
  <c r="I3048" i="7"/>
  <c r="H3048" i="7"/>
  <c r="F3048" i="7"/>
  <c r="G3048" i="7" s="1"/>
  <c r="I3047" i="7"/>
  <c r="H3047" i="7"/>
  <c r="F3047" i="7"/>
  <c r="G3047" i="7" s="1"/>
  <c r="I3046" i="7"/>
  <c r="H3046" i="7"/>
  <c r="F3046" i="7"/>
  <c r="G3046" i="7" s="1"/>
  <c r="I3045" i="7"/>
  <c r="H3045" i="7"/>
  <c r="F3045" i="7"/>
  <c r="G3045" i="7" s="1"/>
  <c r="I3044" i="7"/>
  <c r="H3044" i="7"/>
  <c r="F3044" i="7"/>
  <c r="G3044" i="7" s="1"/>
  <c r="I3043" i="7"/>
  <c r="H3043" i="7"/>
  <c r="F3043" i="7"/>
  <c r="G3043" i="7" s="1"/>
  <c r="I3042" i="7"/>
  <c r="H3042" i="7"/>
  <c r="F3042" i="7"/>
  <c r="G3042" i="7" s="1"/>
  <c r="I3041" i="7"/>
  <c r="H3041" i="7"/>
  <c r="F3041" i="7"/>
  <c r="G3041" i="7" s="1"/>
  <c r="I3040" i="7"/>
  <c r="H3040" i="7"/>
  <c r="F3040" i="7"/>
  <c r="G3040" i="7" s="1"/>
  <c r="I3039" i="7"/>
  <c r="H3039" i="7"/>
  <c r="F3039" i="7"/>
  <c r="G3039" i="7" s="1"/>
  <c r="I3038" i="7"/>
  <c r="H3038" i="7"/>
  <c r="F3038" i="7"/>
  <c r="G3038" i="7" s="1"/>
  <c r="I3037" i="7"/>
  <c r="H3037" i="7"/>
  <c r="F3037" i="7"/>
  <c r="G3037" i="7" s="1"/>
  <c r="I3036" i="7"/>
  <c r="H3036" i="7"/>
  <c r="F3036" i="7"/>
  <c r="G3036" i="7" s="1"/>
  <c r="I3035" i="7"/>
  <c r="H3035" i="7"/>
  <c r="F3035" i="7"/>
  <c r="G3035" i="7" s="1"/>
  <c r="I3034" i="7"/>
  <c r="H3034" i="7"/>
  <c r="F3034" i="7"/>
  <c r="G3034" i="7" s="1"/>
  <c r="I3033" i="7"/>
  <c r="H3033" i="7"/>
  <c r="F3033" i="7"/>
  <c r="G3033" i="7" s="1"/>
  <c r="I3032" i="7"/>
  <c r="H3032" i="7"/>
  <c r="F3032" i="7"/>
  <c r="G3032" i="7" s="1"/>
  <c r="I3031" i="7"/>
  <c r="H3031" i="7"/>
  <c r="F3031" i="7"/>
  <c r="G3031" i="7" s="1"/>
  <c r="I3030" i="7"/>
  <c r="H3030" i="7"/>
  <c r="F3030" i="7"/>
  <c r="G3030" i="7" s="1"/>
  <c r="I3029" i="7"/>
  <c r="H3029" i="7"/>
  <c r="F3029" i="7"/>
  <c r="G3029" i="7" s="1"/>
  <c r="I3028" i="7"/>
  <c r="H3028" i="7"/>
  <c r="F3028" i="7"/>
  <c r="G3028" i="7" s="1"/>
  <c r="I3027" i="7"/>
  <c r="H3027" i="7"/>
  <c r="F3027" i="7"/>
  <c r="G3027" i="7" s="1"/>
  <c r="I3026" i="7"/>
  <c r="H3026" i="7"/>
  <c r="F3026" i="7"/>
  <c r="G3026" i="7" s="1"/>
  <c r="I3025" i="7"/>
  <c r="H3025" i="7"/>
  <c r="F3025" i="7"/>
  <c r="G3025" i="7" s="1"/>
  <c r="I3024" i="7"/>
  <c r="H3024" i="7"/>
  <c r="F3024" i="7"/>
  <c r="G3024" i="7" s="1"/>
  <c r="I3023" i="7"/>
  <c r="H3023" i="7"/>
  <c r="F3023" i="7"/>
  <c r="G3023" i="7" s="1"/>
  <c r="I3022" i="7"/>
  <c r="H3022" i="7"/>
  <c r="F3022" i="7"/>
  <c r="G3022" i="7" s="1"/>
  <c r="I3021" i="7"/>
  <c r="H3021" i="7"/>
  <c r="F3021" i="7"/>
  <c r="G3021" i="7" s="1"/>
  <c r="I3020" i="7"/>
  <c r="H3020" i="7"/>
  <c r="F3020" i="7"/>
  <c r="G3020" i="7" s="1"/>
  <c r="I3019" i="7"/>
  <c r="H3019" i="7"/>
  <c r="F3019" i="7"/>
  <c r="G3019" i="7" s="1"/>
  <c r="I3018" i="7"/>
  <c r="H3018" i="7"/>
  <c r="F3018" i="7"/>
  <c r="G3018" i="7" s="1"/>
  <c r="I3017" i="7"/>
  <c r="H3017" i="7"/>
  <c r="F3017" i="7"/>
  <c r="G3017" i="7" s="1"/>
  <c r="I3016" i="7"/>
  <c r="H3016" i="7"/>
  <c r="F3016" i="7"/>
  <c r="G3016" i="7" s="1"/>
  <c r="I3015" i="7"/>
  <c r="H3015" i="7"/>
  <c r="F3015" i="7"/>
  <c r="G3015" i="7" s="1"/>
  <c r="I3014" i="7"/>
  <c r="H3014" i="7"/>
  <c r="F3014" i="7"/>
  <c r="G3014" i="7" s="1"/>
  <c r="I3013" i="7"/>
  <c r="H3013" i="7"/>
  <c r="F3013" i="7"/>
  <c r="G3013" i="7" s="1"/>
  <c r="I3012" i="7"/>
  <c r="H3012" i="7"/>
  <c r="F3012" i="7"/>
  <c r="G3012" i="7" s="1"/>
  <c r="I3011" i="7"/>
  <c r="H3011" i="7"/>
  <c r="F3011" i="7"/>
  <c r="G3011" i="7" s="1"/>
  <c r="I3010" i="7"/>
  <c r="H3010" i="7"/>
  <c r="F3010" i="7"/>
  <c r="G3010" i="7" s="1"/>
  <c r="I3009" i="7"/>
  <c r="H3009" i="7"/>
  <c r="F3009" i="7"/>
  <c r="G3009" i="7" s="1"/>
  <c r="I3008" i="7"/>
  <c r="H3008" i="7"/>
  <c r="F3008" i="7"/>
  <c r="G3008" i="7" s="1"/>
  <c r="I3007" i="7"/>
  <c r="H3007" i="7"/>
  <c r="F3007" i="7"/>
  <c r="G3007" i="7" s="1"/>
  <c r="I3006" i="7"/>
  <c r="H3006" i="7"/>
  <c r="F3006" i="7"/>
  <c r="G3006" i="7" s="1"/>
  <c r="I3005" i="7"/>
  <c r="H3005" i="7"/>
  <c r="F3005" i="7"/>
  <c r="G3005" i="7" s="1"/>
  <c r="I3004" i="7"/>
  <c r="H3004" i="7"/>
  <c r="F3004" i="7"/>
  <c r="G3004" i="7" s="1"/>
  <c r="I3003" i="7"/>
  <c r="H3003" i="7"/>
  <c r="F3003" i="7"/>
  <c r="G3003" i="7" s="1"/>
  <c r="I3002" i="7"/>
  <c r="H3002" i="7"/>
  <c r="F3002" i="7"/>
  <c r="G3002" i="7" s="1"/>
  <c r="I3001" i="7"/>
  <c r="H3001" i="7"/>
  <c r="F3001" i="7"/>
  <c r="G3001" i="7" s="1"/>
  <c r="I3000" i="7"/>
  <c r="H3000" i="7"/>
  <c r="F3000" i="7"/>
  <c r="G3000" i="7" s="1"/>
  <c r="I2999" i="7"/>
  <c r="H2999" i="7"/>
  <c r="F2999" i="7"/>
  <c r="G2999" i="7" s="1"/>
  <c r="I2998" i="7"/>
  <c r="H2998" i="7"/>
  <c r="F2998" i="7"/>
  <c r="G2998" i="7" s="1"/>
  <c r="I2997" i="7"/>
  <c r="H2997" i="7"/>
  <c r="F2997" i="7"/>
  <c r="G2997" i="7" s="1"/>
  <c r="I2996" i="7"/>
  <c r="H2996" i="7"/>
  <c r="F2996" i="7"/>
  <c r="G2996" i="7" s="1"/>
  <c r="I2995" i="7"/>
  <c r="H2995" i="7"/>
  <c r="F2995" i="7"/>
  <c r="G2995" i="7" s="1"/>
  <c r="I2994" i="7"/>
  <c r="H2994" i="7"/>
  <c r="F2994" i="7"/>
  <c r="G2994" i="7" s="1"/>
  <c r="I2993" i="7"/>
  <c r="H2993" i="7"/>
  <c r="F2993" i="7"/>
  <c r="G2993" i="7" s="1"/>
  <c r="I2992" i="7"/>
  <c r="H2992" i="7"/>
  <c r="F2992" i="7"/>
  <c r="G2992" i="7" s="1"/>
  <c r="I2991" i="7"/>
  <c r="H2991" i="7"/>
  <c r="F2991" i="7"/>
  <c r="G2991" i="7" s="1"/>
  <c r="I2990" i="7"/>
  <c r="H2990" i="7"/>
  <c r="F2990" i="7"/>
  <c r="G2990" i="7" s="1"/>
  <c r="I2989" i="7"/>
  <c r="H2989" i="7"/>
  <c r="F2989" i="7"/>
  <c r="G2989" i="7" s="1"/>
  <c r="I2988" i="7"/>
  <c r="H2988" i="7"/>
  <c r="F2988" i="7"/>
  <c r="G2988" i="7" s="1"/>
  <c r="I2987" i="7"/>
  <c r="H2987" i="7"/>
  <c r="F2987" i="7"/>
  <c r="G2987" i="7" s="1"/>
  <c r="I2986" i="7"/>
  <c r="H2986" i="7"/>
  <c r="F2986" i="7"/>
  <c r="G2986" i="7" s="1"/>
  <c r="I2985" i="7"/>
  <c r="H2985" i="7"/>
  <c r="F2985" i="7"/>
  <c r="G2985" i="7" s="1"/>
  <c r="I2984" i="7"/>
  <c r="H2984" i="7"/>
  <c r="F2984" i="7"/>
  <c r="G2984" i="7" s="1"/>
  <c r="I2983" i="7"/>
  <c r="H2983" i="7"/>
  <c r="F2983" i="7"/>
  <c r="G2983" i="7" s="1"/>
  <c r="I2982" i="7"/>
  <c r="H2982" i="7"/>
  <c r="F2982" i="7"/>
  <c r="G2982" i="7" s="1"/>
  <c r="I2981" i="7"/>
  <c r="H2981" i="7"/>
  <c r="F2981" i="7"/>
  <c r="G2981" i="7" s="1"/>
  <c r="I2980" i="7"/>
  <c r="H2980" i="7"/>
  <c r="F2980" i="7"/>
  <c r="G2980" i="7" s="1"/>
  <c r="I2979" i="7"/>
  <c r="H2979" i="7"/>
  <c r="F2979" i="7"/>
  <c r="G2979" i="7" s="1"/>
  <c r="I2978" i="7"/>
  <c r="H2978" i="7"/>
  <c r="F2978" i="7"/>
  <c r="G2978" i="7" s="1"/>
  <c r="I2977" i="7"/>
  <c r="H2977" i="7"/>
  <c r="F2977" i="7"/>
  <c r="G2977" i="7" s="1"/>
  <c r="I2976" i="7"/>
  <c r="H2976" i="7"/>
  <c r="F2976" i="7"/>
  <c r="G2976" i="7" s="1"/>
  <c r="I2975" i="7"/>
  <c r="H2975" i="7"/>
  <c r="F2975" i="7"/>
  <c r="G2975" i="7" s="1"/>
  <c r="I2974" i="7"/>
  <c r="H2974" i="7"/>
  <c r="F2974" i="7"/>
  <c r="G2974" i="7" s="1"/>
  <c r="I2973" i="7"/>
  <c r="H2973" i="7"/>
  <c r="F2973" i="7"/>
  <c r="G2973" i="7" s="1"/>
  <c r="I2972" i="7"/>
  <c r="H2972" i="7"/>
  <c r="F2972" i="7"/>
  <c r="G2972" i="7" s="1"/>
  <c r="I2971" i="7"/>
  <c r="H2971" i="7"/>
  <c r="F2971" i="7"/>
  <c r="G2971" i="7" s="1"/>
  <c r="I2970" i="7"/>
  <c r="H2970" i="7"/>
  <c r="F2970" i="7"/>
  <c r="G2970" i="7" s="1"/>
  <c r="I2969" i="7"/>
  <c r="H2969" i="7"/>
  <c r="F2969" i="7"/>
  <c r="G2969" i="7" s="1"/>
  <c r="I2968" i="7"/>
  <c r="H2968" i="7"/>
  <c r="F2968" i="7"/>
  <c r="G2968" i="7" s="1"/>
  <c r="I2967" i="7"/>
  <c r="H2967" i="7"/>
  <c r="F2967" i="7"/>
  <c r="G2967" i="7" s="1"/>
  <c r="I2966" i="7"/>
  <c r="H2966" i="7"/>
  <c r="F2966" i="7"/>
  <c r="G2966" i="7" s="1"/>
  <c r="I2965" i="7"/>
  <c r="H2965" i="7"/>
  <c r="F2965" i="7"/>
  <c r="G2965" i="7" s="1"/>
  <c r="I2964" i="7"/>
  <c r="H2964" i="7"/>
  <c r="F2964" i="7"/>
  <c r="G2964" i="7" s="1"/>
  <c r="I2963" i="7"/>
  <c r="H2963" i="7"/>
  <c r="F2963" i="7"/>
  <c r="G2963" i="7" s="1"/>
  <c r="I2962" i="7"/>
  <c r="H2962" i="7"/>
  <c r="F2962" i="7"/>
  <c r="G2962" i="7" s="1"/>
  <c r="I2961" i="7"/>
  <c r="H2961" i="7"/>
  <c r="F2961" i="7"/>
  <c r="G2961" i="7" s="1"/>
  <c r="I2960" i="7"/>
  <c r="H2960" i="7"/>
  <c r="F2960" i="7"/>
  <c r="G2960" i="7" s="1"/>
  <c r="I2959" i="7"/>
  <c r="H2959" i="7"/>
  <c r="F2959" i="7"/>
  <c r="G2959" i="7" s="1"/>
  <c r="I2958" i="7"/>
  <c r="H2958" i="7"/>
  <c r="F2958" i="7"/>
  <c r="G2958" i="7" s="1"/>
  <c r="I2957" i="7"/>
  <c r="H2957" i="7"/>
  <c r="F2957" i="7"/>
  <c r="G2957" i="7" s="1"/>
  <c r="I2956" i="7"/>
  <c r="H2956" i="7"/>
  <c r="F2956" i="7"/>
  <c r="G2956" i="7" s="1"/>
  <c r="I2955" i="7"/>
  <c r="H2955" i="7"/>
  <c r="F2955" i="7"/>
  <c r="G2955" i="7" s="1"/>
  <c r="I2954" i="7"/>
  <c r="H2954" i="7"/>
  <c r="F2954" i="7"/>
  <c r="G2954" i="7" s="1"/>
  <c r="I2953" i="7"/>
  <c r="H2953" i="7"/>
  <c r="F2953" i="7"/>
  <c r="G2953" i="7" s="1"/>
  <c r="I2952" i="7"/>
  <c r="H2952" i="7"/>
  <c r="F2952" i="7"/>
  <c r="G2952" i="7" s="1"/>
  <c r="I2951" i="7"/>
  <c r="H2951" i="7"/>
  <c r="F2951" i="7"/>
  <c r="G2951" i="7" s="1"/>
  <c r="I2950" i="7"/>
  <c r="H2950" i="7"/>
  <c r="F2950" i="7"/>
  <c r="G2950" i="7" s="1"/>
  <c r="I2949" i="7"/>
  <c r="H2949" i="7"/>
  <c r="F2949" i="7"/>
  <c r="G2949" i="7" s="1"/>
  <c r="I2948" i="7"/>
  <c r="H2948" i="7"/>
  <c r="F2948" i="7"/>
  <c r="G2948" i="7" s="1"/>
  <c r="I2947" i="7"/>
  <c r="H2947" i="7"/>
  <c r="F2947" i="7"/>
  <c r="G2947" i="7" s="1"/>
  <c r="I2946" i="7"/>
  <c r="H2946" i="7"/>
  <c r="F2946" i="7"/>
  <c r="G2946" i="7" s="1"/>
  <c r="I2945" i="7"/>
  <c r="H2945" i="7"/>
  <c r="F2945" i="7"/>
  <c r="G2945" i="7" s="1"/>
  <c r="I2944" i="7"/>
  <c r="H2944" i="7"/>
  <c r="F2944" i="7"/>
  <c r="G2944" i="7" s="1"/>
  <c r="I2943" i="7"/>
  <c r="H2943" i="7"/>
  <c r="F2943" i="7"/>
  <c r="G2943" i="7" s="1"/>
  <c r="I2942" i="7"/>
  <c r="H2942" i="7"/>
  <c r="F2942" i="7"/>
  <c r="G2942" i="7" s="1"/>
  <c r="I2941" i="7"/>
  <c r="H2941" i="7"/>
  <c r="F2941" i="7"/>
  <c r="G2941" i="7" s="1"/>
  <c r="I2940" i="7"/>
  <c r="H2940" i="7"/>
  <c r="F2940" i="7"/>
  <c r="G2940" i="7" s="1"/>
  <c r="I2939" i="7"/>
  <c r="H2939" i="7"/>
  <c r="F2939" i="7"/>
  <c r="G2939" i="7" s="1"/>
  <c r="I2938" i="7"/>
  <c r="H2938" i="7"/>
  <c r="F2938" i="7"/>
  <c r="G2938" i="7" s="1"/>
  <c r="I2937" i="7"/>
  <c r="H2937" i="7"/>
  <c r="F2937" i="7"/>
  <c r="G2937" i="7" s="1"/>
  <c r="I2936" i="7"/>
  <c r="H2936" i="7"/>
  <c r="F2936" i="7"/>
  <c r="G2936" i="7" s="1"/>
  <c r="I2935" i="7"/>
  <c r="H2935" i="7"/>
  <c r="F2935" i="7"/>
  <c r="G2935" i="7" s="1"/>
  <c r="I2934" i="7"/>
  <c r="H2934" i="7"/>
  <c r="F2934" i="7"/>
  <c r="G2934" i="7" s="1"/>
  <c r="I2933" i="7"/>
  <c r="H2933" i="7"/>
  <c r="F2933" i="7"/>
  <c r="G2933" i="7" s="1"/>
  <c r="I2932" i="7"/>
  <c r="H2932" i="7"/>
  <c r="F2932" i="7"/>
  <c r="G2932" i="7" s="1"/>
  <c r="I2931" i="7"/>
  <c r="H2931" i="7"/>
  <c r="F2931" i="7"/>
  <c r="G2931" i="7" s="1"/>
  <c r="I2930" i="7"/>
  <c r="H2930" i="7"/>
  <c r="F2930" i="7"/>
  <c r="G2930" i="7" s="1"/>
  <c r="I2929" i="7"/>
  <c r="H2929" i="7"/>
  <c r="F2929" i="7"/>
  <c r="G2929" i="7" s="1"/>
  <c r="I2928" i="7"/>
  <c r="H2928" i="7"/>
  <c r="F2928" i="7"/>
  <c r="G2928" i="7" s="1"/>
  <c r="I2927" i="7"/>
  <c r="H2927" i="7"/>
  <c r="F2927" i="7"/>
  <c r="G2927" i="7" s="1"/>
  <c r="I2926" i="7"/>
  <c r="H2926" i="7"/>
  <c r="F2926" i="7"/>
  <c r="G2926" i="7" s="1"/>
  <c r="I2925" i="7"/>
  <c r="H2925" i="7"/>
  <c r="F2925" i="7"/>
  <c r="G2925" i="7" s="1"/>
  <c r="I2924" i="7"/>
  <c r="H2924" i="7"/>
  <c r="F2924" i="7"/>
  <c r="G2924" i="7" s="1"/>
  <c r="I2923" i="7"/>
  <c r="H2923" i="7"/>
  <c r="F2923" i="7"/>
  <c r="G2923" i="7" s="1"/>
  <c r="I2922" i="7"/>
  <c r="H2922" i="7"/>
  <c r="F2922" i="7"/>
  <c r="G2922" i="7" s="1"/>
  <c r="I2921" i="7"/>
  <c r="H2921" i="7"/>
  <c r="F2921" i="7"/>
  <c r="G2921" i="7" s="1"/>
  <c r="I2920" i="7"/>
  <c r="H2920" i="7"/>
  <c r="F2920" i="7"/>
  <c r="G2920" i="7" s="1"/>
  <c r="I2919" i="7"/>
  <c r="H2919" i="7"/>
  <c r="F2919" i="7"/>
  <c r="G2919" i="7" s="1"/>
  <c r="I2918" i="7"/>
  <c r="H2918" i="7"/>
  <c r="F2918" i="7"/>
  <c r="G2918" i="7" s="1"/>
  <c r="I2917" i="7"/>
  <c r="H2917" i="7"/>
  <c r="F2917" i="7"/>
  <c r="G2917" i="7" s="1"/>
  <c r="I2916" i="7"/>
  <c r="H2916" i="7"/>
  <c r="F2916" i="7"/>
  <c r="G2916" i="7" s="1"/>
  <c r="I2915" i="7"/>
  <c r="H2915" i="7"/>
  <c r="F2915" i="7"/>
  <c r="G2915" i="7" s="1"/>
  <c r="I2914" i="7"/>
  <c r="H2914" i="7"/>
  <c r="F2914" i="7"/>
  <c r="G2914" i="7" s="1"/>
  <c r="I2913" i="7"/>
  <c r="H2913" i="7"/>
  <c r="F2913" i="7"/>
  <c r="G2913" i="7" s="1"/>
  <c r="I2912" i="7"/>
  <c r="H2912" i="7"/>
  <c r="F2912" i="7"/>
  <c r="G2912" i="7" s="1"/>
  <c r="I2911" i="7"/>
  <c r="H2911" i="7"/>
  <c r="F2911" i="7"/>
  <c r="G2911" i="7" s="1"/>
  <c r="I2910" i="7"/>
  <c r="H2910" i="7"/>
  <c r="F2910" i="7"/>
  <c r="G2910" i="7" s="1"/>
  <c r="I2909" i="7"/>
  <c r="H2909" i="7"/>
  <c r="F2909" i="7"/>
  <c r="G2909" i="7" s="1"/>
  <c r="I2908" i="7"/>
  <c r="H2908" i="7"/>
  <c r="F2908" i="7"/>
  <c r="G2908" i="7" s="1"/>
  <c r="I2907" i="7"/>
  <c r="H2907" i="7"/>
  <c r="F2907" i="7"/>
  <c r="G2907" i="7" s="1"/>
  <c r="I2906" i="7"/>
  <c r="H2906" i="7"/>
  <c r="F2906" i="7"/>
  <c r="G2906" i="7" s="1"/>
  <c r="I2905" i="7"/>
  <c r="H2905" i="7"/>
  <c r="F2905" i="7"/>
  <c r="G2905" i="7" s="1"/>
  <c r="I2904" i="7"/>
  <c r="H2904" i="7"/>
  <c r="F2904" i="7"/>
  <c r="G2904" i="7" s="1"/>
  <c r="I2903" i="7"/>
  <c r="H2903" i="7"/>
  <c r="F2903" i="7"/>
  <c r="G2903" i="7" s="1"/>
  <c r="I2902" i="7"/>
  <c r="H2902" i="7"/>
  <c r="F2902" i="7"/>
  <c r="G2902" i="7" s="1"/>
  <c r="I2901" i="7"/>
  <c r="H2901" i="7"/>
  <c r="F2901" i="7"/>
  <c r="G2901" i="7" s="1"/>
  <c r="I2900" i="7"/>
  <c r="H2900" i="7"/>
  <c r="F2900" i="7"/>
  <c r="G2900" i="7" s="1"/>
  <c r="I2899" i="7"/>
  <c r="H2899" i="7"/>
  <c r="F2899" i="7"/>
  <c r="G2899" i="7" s="1"/>
  <c r="I2898" i="7"/>
  <c r="H2898" i="7"/>
  <c r="F2898" i="7"/>
  <c r="G2898" i="7" s="1"/>
  <c r="I2897" i="7"/>
  <c r="H2897" i="7"/>
  <c r="F2897" i="7"/>
  <c r="G2897" i="7" s="1"/>
  <c r="I2896" i="7"/>
  <c r="H2896" i="7"/>
  <c r="F2896" i="7"/>
  <c r="G2896" i="7" s="1"/>
  <c r="I2895" i="7"/>
  <c r="H2895" i="7"/>
  <c r="F2895" i="7"/>
  <c r="G2895" i="7" s="1"/>
  <c r="I2894" i="7"/>
  <c r="H2894" i="7"/>
  <c r="F2894" i="7"/>
  <c r="G2894" i="7" s="1"/>
  <c r="I2893" i="7"/>
  <c r="H2893" i="7"/>
  <c r="F2893" i="7"/>
  <c r="G2893" i="7" s="1"/>
  <c r="I2892" i="7"/>
  <c r="H2892" i="7"/>
  <c r="F2892" i="7"/>
  <c r="G2892" i="7" s="1"/>
  <c r="I2891" i="7"/>
  <c r="H2891" i="7"/>
  <c r="F2891" i="7"/>
  <c r="G2891" i="7" s="1"/>
  <c r="I2890" i="7"/>
  <c r="H2890" i="7"/>
  <c r="F2890" i="7"/>
  <c r="G2890" i="7" s="1"/>
  <c r="I2889" i="7"/>
  <c r="H2889" i="7"/>
  <c r="F2889" i="7"/>
  <c r="G2889" i="7" s="1"/>
  <c r="I2888" i="7"/>
  <c r="H2888" i="7"/>
  <c r="F2888" i="7"/>
  <c r="G2888" i="7" s="1"/>
  <c r="I2887" i="7"/>
  <c r="H2887" i="7"/>
  <c r="F2887" i="7"/>
  <c r="G2887" i="7" s="1"/>
  <c r="I2886" i="7"/>
  <c r="H2886" i="7"/>
  <c r="F2886" i="7"/>
  <c r="G2886" i="7" s="1"/>
  <c r="I2885" i="7"/>
  <c r="H2885" i="7"/>
  <c r="F2885" i="7"/>
  <c r="G2885" i="7" s="1"/>
  <c r="I2884" i="7"/>
  <c r="H2884" i="7"/>
  <c r="F2884" i="7"/>
  <c r="G2884" i="7" s="1"/>
  <c r="I2883" i="7"/>
  <c r="H2883" i="7"/>
  <c r="F2883" i="7"/>
  <c r="G2883" i="7" s="1"/>
  <c r="I2882" i="7"/>
  <c r="H2882" i="7"/>
  <c r="F2882" i="7"/>
  <c r="G2882" i="7" s="1"/>
  <c r="I2881" i="7"/>
  <c r="H2881" i="7"/>
  <c r="F2881" i="7"/>
  <c r="G2881" i="7" s="1"/>
  <c r="I2880" i="7"/>
  <c r="H2880" i="7"/>
  <c r="F2880" i="7"/>
  <c r="G2880" i="7" s="1"/>
  <c r="I2879" i="7"/>
  <c r="H2879" i="7"/>
  <c r="F2879" i="7"/>
  <c r="G2879" i="7" s="1"/>
  <c r="I2878" i="7"/>
  <c r="H2878" i="7"/>
  <c r="F2878" i="7"/>
  <c r="G2878" i="7" s="1"/>
  <c r="I2877" i="7"/>
  <c r="H2877" i="7"/>
  <c r="F2877" i="7"/>
  <c r="G2877" i="7" s="1"/>
  <c r="I2876" i="7"/>
  <c r="H2876" i="7"/>
  <c r="F2876" i="7"/>
  <c r="G2876" i="7" s="1"/>
  <c r="I2875" i="7"/>
  <c r="H2875" i="7"/>
  <c r="F2875" i="7"/>
  <c r="G2875" i="7" s="1"/>
  <c r="I2874" i="7"/>
  <c r="H2874" i="7"/>
  <c r="F2874" i="7"/>
  <c r="G2874" i="7" s="1"/>
  <c r="I2873" i="7"/>
  <c r="H2873" i="7"/>
  <c r="F2873" i="7"/>
  <c r="G2873" i="7" s="1"/>
  <c r="I2872" i="7"/>
  <c r="H2872" i="7"/>
  <c r="F2872" i="7"/>
  <c r="G2872" i="7" s="1"/>
  <c r="I2871" i="7"/>
  <c r="H2871" i="7"/>
  <c r="F2871" i="7"/>
  <c r="G2871" i="7" s="1"/>
  <c r="I2870" i="7"/>
  <c r="H2870" i="7"/>
  <c r="F2870" i="7"/>
  <c r="G2870" i="7" s="1"/>
  <c r="I2869" i="7"/>
  <c r="H2869" i="7"/>
  <c r="F2869" i="7"/>
  <c r="G2869" i="7" s="1"/>
  <c r="I2868" i="7"/>
  <c r="H2868" i="7"/>
  <c r="F2868" i="7"/>
  <c r="G2868" i="7" s="1"/>
  <c r="I2867" i="7"/>
  <c r="H2867" i="7"/>
  <c r="F2867" i="7"/>
  <c r="G2867" i="7" s="1"/>
  <c r="I2866" i="7"/>
  <c r="H2866" i="7"/>
  <c r="F2866" i="7"/>
  <c r="G2866" i="7" s="1"/>
  <c r="I2865" i="7"/>
  <c r="H2865" i="7"/>
  <c r="F2865" i="7"/>
  <c r="G2865" i="7" s="1"/>
  <c r="I2864" i="7"/>
  <c r="H2864" i="7"/>
  <c r="F2864" i="7"/>
  <c r="G2864" i="7" s="1"/>
  <c r="I2863" i="7"/>
  <c r="H2863" i="7"/>
  <c r="F2863" i="7"/>
  <c r="G2863" i="7" s="1"/>
  <c r="I2862" i="7"/>
  <c r="H2862" i="7"/>
  <c r="F2862" i="7"/>
  <c r="G2862" i="7" s="1"/>
  <c r="I2861" i="7"/>
  <c r="H2861" i="7"/>
  <c r="F2861" i="7"/>
  <c r="G2861" i="7" s="1"/>
  <c r="I2860" i="7"/>
  <c r="H2860" i="7"/>
  <c r="F2860" i="7"/>
  <c r="G2860" i="7" s="1"/>
  <c r="I2859" i="7"/>
  <c r="H2859" i="7"/>
  <c r="F2859" i="7"/>
  <c r="G2859" i="7" s="1"/>
  <c r="I2858" i="7"/>
  <c r="H2858" i="7"/>
  <c r="F2858" i="7"/>
  <c r="G2858" i="7" s="1"/>
  <c r="I2857" i="7"/>
  <c r="H2857" i="7"/>
  <c r="F2857" i="7"/>
  <c r="G2857" i="7" s="1"/>
  <c r="I2856" i="7"/>
  <c r="H2856" i="7"/>
  <c r="F2856" i="7"/>
  <c r="G2856" i="7" s="1"/>
  <c r="I2855" i="7"/>
  <c r="H2855" i="7"/>
  <c r="F2855" i="7"/>
  <c r="G2855" i="7" s="1"/>
  <c r="I2854" i="7"/>
  <c r="H2854" i="7"/>
  <c r="F2854" i="7"/>
  <c r="G2854" i="7" s="1"/>
  <c r="I2853" i="7"/>
  <c r="H2853" i="7"/>
  <c r="F2853" i="7"/>
  <c r="G2853" i="7" s="1"/>
  <c r="I2852" i="7"/>
  <c r="H2852" i="7"/>
  <c r="F2852" i="7"/>
  <c r="G2852" i="7" s="1"/>
  <c r="I2851" i="7"/>
  <c r="H2851" i="7"/>
  <c r="F2851" i="7"/>
  <c r="G2851" i="7" s="1"/>
  <c r="I2850" i="7"/>
  <c r="H2850" i="7"/>
  <c r="F2850" i="7"/>
  <c r="G2850" i="7" s="1"/>
  <c r="I2849" i="7"/>
  <c r="H2849" i="7"/>
  <c r="F2849" i="7"/>
  <c r="G2849" i="7" s="1"/>
  <c r="I2848" i="7"/>
  <c r="H2848" i="7"/>
  <c r="F2848" i="7"/>
  <c r="G2848" i="7" s="1"/>
  <c r="I2847" i="7"/>
  <c r="H2847" i="7"/>
  <c r="F2847" i="7"/>
  <c r="G2847" i="7" s="1"/>
  <c r="I2846" i="7"/>
  <c r="H2846" i="7"/>
  <c r="F2846" i="7"/>
  <c r="G2846" i="7" s="1"/>
  <c r="I2845" i="7"/>
  <c r="H2845" i="7"/>
  <c r="F2845" i="7"/>
  <c r="G2845" i="7" s="1"/>
  <c r="I2844" i="7"/>
  <c r="H2844" i="7"/>
  <c r="F2844" i="7"/>
  <c r="G2844" i="7" s="1"/>
  <c r="I2843" i="7"/>
  <c r="H2843" i="7"/>
  <c r="F2843" i="7"/>
  <c r="G2843" i="7" s="1"/>
  <c r="I2842" i="7"/>
  <c r="H2842" i="7"/>
  <c r="F2842" i="7"/>
  <c r="G2842" i="7" s="1"/>
  <c r="I2841" i="7"/>
  <c r="H2841" i="7"/>
  <c r="F2841" i="7"/>
  <c r="G2841" i="7" s="1"/>
  <c r="I2840" i="7"/>
  <c r="H2840" i="7"/>
  <c r="F2840" i="7"/>
  <c r="G2840" i="7" s="1"/>
  <c r="I2839" i="7"/>
  <c r="H2839" i="7"/>
  <c r="F2839" i="7"/>
  <c r="G2839" i="7" s="1"/>
  <c r="I2838" i="7"/>
  <c r="H2838" i="7"/>
  <c r="F2838" i="7"/>
  <c r="G2838" i="7" s="1"/>
  <c r="I2837" i="7"/>
  <c r="H2837" i="7"/>
  <c r="F2837" i="7"/>
  <c r="G2837" i="7" s="1"/>
  <c r="I2836" i="7"/>
  <c r="H2836" i="7"/>
  <c r="F2836" i="7"/>
  <c r="G2836" i="7" s="1"/>
  <c r="I2835" i="7"/>
  <c r="H2835" i="7"/>
  <c r="F2835" i="7"/>
  <c r="G2835" i="7" s="1"/>
  <c r="I2834" i="7"/>
  <c r="H2834" i="7"/>
  <c r="F2834" i="7"/>
  <c r="G2834" i="7" s="1"/>
  <c r="I2833" i="7"/>
  <c r="H2833" i="7"/>
  <c r="F2833" i="7"/>
  <c r="G2833" i="7" s="1"/>
  <c r="I2832" i="7"/>
  <c r="H2832" i="7"/>
  <c r="F2832" i="7"/>
  <c r="G2832" i="7" s="1"/>
  <c r="I2831" i="7"/>
  <c r="H2831" i="7"/>
  <c r="F2831" i="7"/>
  <c r="G2831" i="7" s="1"/>
  <c r="I2830" i="7"/>
  <c r="H2830" i="7"/>
  <c r="F2830" i="7"/>
  <c r="G2830" i="7" s="1"/>
  <c r="I2829" i="7"/>
  <c r="H2829" i="7"/>
  <c r="F2829" i="7"/>
  <c r="G2829" i="7" s="1"/>
  <c r="I2828" i="7"/>
  <c r="H2828" i="7"/>
  <c r="F2828" i="7"/>
  <c r="G2828" i="7" s="1"/>
  <c r="I2827" i="7"/>
  <c r="H2827" i="7"/>
  <c r="F2827" i="7"/>
  <c r="G2827" i="7" s="1"/>
  <c r="I2826" i="7"/>
  <c r="H2826" i="7"/>
  <c r="F2826" i="7"/>
  <c r="G2826" i="7" s="1"/>
  <c r="I2825" i="7"/>
  <c r="H2825" i="7"/>
  <c r="F2825" i="7"/>
  <c r="G2825" i="7" s="1"/>
  <c r="I2824" i="7"/>
  <c r="H2824" i="7"/>
  <c r="F2824" i="7"/>
  <c r="G2824" i="7" s="1"/>
  <c r="I2823" i="7"/>
  <c r="H2823" i="7"/>
  <c r="F2823" i="7"/>
  <c r="G2823" i="7" s="1"/>
  <c r="I2822" i="7"/>
  <c r="H2822" i="7"/>
  <c r="F2822" i="7"/>
  <c r="G2822" i="7" s="1"/>
  <c r="I2821" i="7"/>
  <c r="H2821" i="7"/>
  <c r="F2821" i="7"/>
  <c r="G2821" i="7" s="1"/>
  <c r="I2820" i="7"/>
  <c r="H2820" i="7"/>
  <c r="F2820" i="7"/>
  <c r="G2820" i="7" s="1"/>
  <c r="I2819" i="7"/>
  <c r="H2819" i="7"/>
  <c r="F2819" i="7"/>
  <c r="G2819" i="7" s="1"/>
  <c r="I2818" i="7"/>
  <c r="H2818" i="7"/>
  <c r="F2818" i="7"/>
  <c r="G2818" i="7" s="1"/>
  <c r="I2817" i="7"/>
  <c r="H2817" i="7"/>
  <c r="F2817" i="7"/>
  <c r="G2817" i="7" s="1"/>
  <c r="I2816" i="7"/>
  <c r="H2816" i="7"/>
  <c r="F2816" i="7"/>
  <c r="G2816" i="7" s="1"/>
  <c r="I2815" i="7"/>
  <c r="H2815" i="7"/>
  <c r="F2815" i="7"/>
  <c r="G2815" i="7" s="1"/>
  <c r="I2814" i="7"/>
  <c r="H2814" i="7"/>
  <c r="F2814" i="7"/>
  <c r="G2814" i="7" s="1"/>
  <c r="I2813" i="7"/>
  <c r="H2813" i="7"/>
  <c r="F2813" i="7"/>
  <c r="G2813" i="7" s="1"/>
  <c r="I2812" i="7"/>
  <c r="H2812" i="7"/>
  <c r="F2812" i="7"/>
  <c r="G2812" i="7" s="1"/>
  <c r="I2811" i="7"/>
  <c r="H2811" i="7"/>
  <c r="F2811" i="7"/>
  <c r="G2811" i="7" s="1"/>
  <c r="I2810" i="7"/>
  <c r="H2810" i="7"/>
  <c r="F2810" i="7"/>
  <c r="G2810" i="7" s="1"/>
  <c r="I2809" i="7"/>
  <c r="H2809" i="7"/>
  <c r="F2809" i="7"/>
  <c r="G2809" i="7" s="1"/>
  <c r="I2808" i="7"/>
  <c r="H2808" i="7"/>
  <c r="F2808" i="7"/>
  <c r="G2808" i="7" s="1"/>
  <c r="I2807" i="7"/>
  <c r="H2807" i="7"/>
  <c r="F2807" i="7"/>
  <c r="G2807" i="7" s="1"/>
  <c r="I2806" i="7"/>
  <c r="H2806" i="7"/>
  <c r="F2806" i="7"/>
  <c r="G2806" i="7" s="1"/>
  <c r="I2805" i="7"/>
  <c r="H2805" i="7"/>
  <c r="F2805" i="7"/>
  <c r="G2805" i="7" s="1"/>
  <c r="I2804" i="7"/>
  <c r="H2804" i="7"/>
  <c r="F2804" i="7"/>
  <c r="G2804" i="7" s="1"/>
  <c r="I2803" i="7"/>
  <c r="H2803" i="7"/>
  <c r="F2803" i="7"/>
  <c r="G2803" i="7" s="1"/>
  <c r="I2802" i="7"/>
  <c r="H2802" i="7"/>
  <c r="F2802" i="7"/>
  <c r="G2802" i="7" s="1"/>
  <c r="I2801" i="7"/>
  <c r="H2801" i="7"/>
  <c r="F2801" i="7"/>
  <c r="G2801" i="7" s="1"/>
  <c r="I2800" i="7"/>
  <c r="H2800" i="7"/>
  <c r="F2800" i="7"/>
  <c r="G2800" i="7" s="1"/>
  <c r="I2799" i="7"/>
  <c r="H2799" i="7"/>
  <c r="F2799" i="7"/>
  <c r="G2799" i="7" s="1"/>
  <c r="I2798" i="7"/>
  <c r="H2798" i="7"/>
  <c r="F2798" i="7"/>
  <c r="G2798" i="7" s="1"/>
  <c r="I2797" i="7"/>
  <c r="H2797" i="7"/>
  <c r="F2797" i="7"/>
  <c r="G2797" i="7" s="1"/>
  <c r="I2796" i="7"/>
  <c r="H2796" i="7"/>
  <c r="F2796" i="7"/>
  <c r="G2796" i="7" s="1"/>
  <c r="I2795" i="7"/>
  <c r="H2795" i="7"/>
  <c r="F2795" i="7"/>
  <c r="G2795" i="7" s="1"/>
  <c r="I2794" i="7"/>
  <c r="H2794" i="7"/>
  <c r="F2794" i="7"/>
  <c r="G2794" i="7" s="1"/>
  <c r="I2793" i="7"/>
  <c r="H2793" i="7"/>
  <c r="F2793" i="7"/>
  <c r="G2793" i="7" s="1"/>
  <c r="I2792" i="7"/>
  <c r="H2792" i="7"/>
  <c r="F2792" i="7"/>
  <c r="G2792" i="7" s="1"/>
  <c r="I2791" i="7"/>
  <c r="H2791" i="7"/>
  <c r="F2791" i="7"/>
  <c r="G2791" i="7" s="1"/>
  <c r="I2790" i="7"/>
  <c r="H2790" i="7"/>
  <c r="F2790" i="7"/>
  <c r="G2790" i="7" s="1"/>
  <c r="I2789" i="7"/>
  <c r="H2789" i="7"/>
  <c r="F2789" i="7"/>
  <c r="G2789" i="7" s="1"/>
  <c r="I2788" i="7"/>
  <c r="H2788" i="7"/>
  <c r="F2788" i="7"/>
  <c r="G2788" i="7" s="1"/>
  <c r="I2787" i="7"/>
  <c r="H2787" i="7"/>
  <c r="F2787" i="7"/>
  <c r="G2787" i="7" s="1"/>
  <c r="I2786" i="7"/>
  <c r="H2786" i="7"/>
  <c r="F2786" i="7"/>
  <c r="G2786" i="7" s="1"/>
  <c r="I2785" i="7"/>
  <c r="H2785" i="7"/>
  <c r="F2785" i="7"/>
  <c r="G2785" i="7" s="1"/>
  <c r="I2784" i="7"/>
  <c r="H2784" i="7"/>
  <c r="F2784" i="7"/>
  <c r="G2784" i="7" s="1"/>
  <c r="I2783" i="7"/>
  <c r="H2783" i="7"/>
  <c r="F2783" i="7"/>
  <c r="G2783" i="7" s="1"/>
  <c r="I2782" i="7"/>
  <c r="H2782" i="7"/>
  <c r="F2782" i="7"/>
  <c r="G2782" i="7" s="1"/>
  <c r="I2781" i="7"/>
  <c r="H2781" i="7"/>
  <c r="F2781" i="7"/>
  <c r="G2781" i="7" s="1"/>
  <c r="I2780" i="7"/>
  <c r="H2780" i="7"/>
  <c r="F2780" i="7"/>
  <c r="G2780" i="7" s="1"/>
  <c r="I2779" i="7"/>
  <c r="H2779" i="7"/>
  <c r="F2779" i="7"/>
  <c r="G2779" i="7" s="1"/>
  <c r="I2778" i="7"/>
  <c r="H2778" i="7"/>
  <c r="F2778" i="7"/>
  <c r="G2778" i="7" s="1"/>
  <c r="I2777" i="7"/>
  <c r="H2777" i="7"/>
  <c r="F2777" i="7"/>
  <c r="G2777" i="7" s="1"/>
  <c r="I2776" i="7"/>
  <c r="H2776" i="7"/>
  <c r="F2776" i="7"/>
  <c r="G2776" i="7" s="1"/>
  <c r="I2775" i="7"/>
  <c r="H2775" i="7"/>
  <c r="F2775" i="7"/>
  <c r="G2775" i="7" s="1"/>
  <c r="I2774" i="7"/>
  <c r="H2774" i="7"/>
  <c r="F2774" i="7"/>
  <c r="G2774" i="7" s="1"/>
  <c r="I2773" i="7"/>
  <c r="H2773" i="7"/>
  <c r="F2773" i="7"/>
  <c r="G2773" i="7" s="1"/>
  <c r="I2772" i="7"/>
  <c r="H2772" i="7"/>
  <c r="F2772" i="7"/>
  <c r="G2772" i="7" s="1"/>
  <c r="I2771" i="7"/>
  <c r="H2771" i="7"/>
  <c r="F2771" i="7"/>
  <c r="G2771" i="7" s="1"/>
  <c r="I2770" i="7"/>
  <c r="H2770" i="7"/>
  <c r="F2770" i="7"/>
  <c r="G2770" i="7" s="1"/>
  <c r="I2769" i="7"/>
  <c r="H2769" i="7"/>
  <c r="F2769" i="7"/>
  <c r="G2769" i="7" s="1"/>
  <c r="I2768" i="7"/>
  <c r="H2768" i="7"/>
  <c r="F2768" i="7"/>
  <c r="G2768" i="7" s="1"/>
  <c r="I2767" i="7"/>
  <c r="H2767" i="7"/>
  <c r="F2767" i="7"/>
  <c r="G2767" i="7" s="1"/>
  <c r="I2766" i="7"/>
  <c r="H2766" i="7"/>
  <c r="F2766" i="7"/>
  <c r="G2766" i="7" s="1"/>
  <c r="I2765" i="7"/>
  <c r="H2765" i="7"/>
  <c r="F2765" i="7"/>
  <c r="G2765" i="7" s="1"/>
  <c r="I2764" i="7"/>
  <c r="H2764" i="7"/>
  <c r="F2764" i="7"/>
  <c r="G2764" i="7" s="1"/>
  <c r="I2763" i="7"/>
  <c r="H2763" i="7"/>
  <c r="F2763" i="7"/>
  <c r="G2763" i="7" s="1"/>
  <c r="I2762" i="7"/>
  <c r="H2762" i="7"/>
  <c r="F2762" i="7"/>
  <c r="G2762" i="7" s="1"/>
  <c r="I2761" i="7"/>
  <c r="H2761" i="7"/>
  <c r="F2761" i="7"/>
  <c r="G2761" i="7" s="1"/>
  <c r="I2760" i="7"/>
  <c r="H2760" i="7"/>
  <c r="F2760" i="7"/>
  <c r="G2760" i="7" s="1"/>
  <c r="I2759" i="7"/>
  <c r="H2759" i="7"/>
  <c r="F2759" i="7"/>
  <c r="G2759" i="7" s="1"/>
  <c r="I2758" i="7"/>
  <c r="H2758" i="7"/>
  <c r="F2758" i="7"/>
  <c r="G2758" i="7" s="1"/>
  <c r="I2757" i="7"/>
  <c r="H2757" i="7"/>
  <c r="F2757" i="7"/>
  <c r="G2757" i="7" s="1"/>
  <c r="I2756" i="7"/>
  <c r="H2756" i="7"/>
  <c r="F2756" i="7"/>
  <c r="G2756" i="7" s="1"/>
  <c r="I2755" i="7"/>
  <c r="H2755" i="7"/>
  <c r="F2755" i="7"/>
  <c r="G2755" i="7" s="1"/>
  <c r="I2754" i="7"/>
  <c r="H2754" i="7"/>
  <c r="F2754" i="7"/>
  <c r="G2754" i="7" s="1"/>
  <c r="I2753" i="7"/>
  <c r="H2753" i="7"/>
  <c r="F2753" i="7"/>
  <c r="G2753" i="7" s="1"/>
  <c r="I2752" i="7"/>
  <c r="H2752" i="7"/>
  <c r="F2752" i="7"/>
  <c r="G2752" i="7" s="1"/>
  <c r="I2751" i="7"/>
  <c r="H2751" i="7"/>
  <c r="F2751" i="7"/>
  <c r="G2751" i="7" s="1"/>
  <c r="I2750" i="7"/>
  <c r="H2750" i="7"/>
  <c r="F2750" i="7"/>
  <c r="G2750" i="7" s="1"/>
  <c r="I2749" i="7"/>
  <c r="H2749" i="7"/>
  <c r="F2749" i="7"/>
  <c r="G2749" i="7" s="1"/>
  <c r="I2748" i="7"/>
  <c r="H2748" i="7"/>
  <c r="F2748" i="7"/>
  <c r="G2748" i="7" s="1"/>
  <c r="I2747" i="7"/>
  <c r="H2747" i="7"/>
  <c r="F2747" i="7"/>
  <c r="G2747" i="7" s="1"/>
  <c r="I2746" i="7"/>
  <c r="H2746" i="7"/>
  <c r="F2746" i="7"/>
  <c r="G2746" i="7" s="1"/>
  <c r="I2745" i="7"/>
  <c r="H2745" i="7"/>
  <c r="F2745" i="7"/>
  <c r="G2745" i="7" s="1"/>
  <c r="I2744" i="7"/>
  <c r="H2744" i="7"/>
  <c r="F2744" i="7"/>
  <c r="G2744" i="7" s="1"/>
  <c r="I2743" i="7"/>
  <c r="H2743" i="7"/>
  <c r="F2743" i="7"/>
  <c r="G2743" i="7" s="1"/>
  <c r="I2742" i="7"/>
  <c r="H2742" i="7"/>
  <c r="F2742" i="7"/>
  <c r="G2742" i="7" s="1"/>
  <c r="I2741" i="7"/>
  <c r="H2741" i="7"/>
  <c r="F2741" i="7"/>
  <c r="G2741" i="7" s="1"/>
  <c r="I2740" i="7"/>
  <c r="H2740" i="7"/>
  <c r="F2740" i="7"/>
  <c r="G2740" i="7" s="1"/>
  <c r="I2739" i="7"/>
  <c r="H2739" i="7"/>
  <c r="F2739" i="7"/>
  <c r="G2739" i="7" s="1"/>
  <c r="I2738" i="7"/>
  <c r="H2738" i="7"/>
  <c r="F2738" i="7"/>
  <c r="G2738" i="7" s="1"/>
  <c r="I2737" i="7"/>
  <c r="H2737" i="7"/>
  <c r="F2737" i="7"/>
  <c r="G2737" i="7" s="1"/>
  <c r="I2736" i="7"/>
  <c r="H2736" i="7"/>
  <c r="F2736" i="7"/>
  <c r="G2736" i="7" s="1"/>
  <c r="I2735" i="7"/>
  <c r="H2735" i="7"/>
  <c r="F2735" i="7"/>
  <c r="G2735" i="7" s="1"/>
  <c r="I2734" i="7"/>
  <c r="H2734" i="7"/>
  <c r="F2734" i="7"/>
  <c r="G2734" i="7" s="1"/>
  <c r="I2733" i="7"/>
  <c r="H2733" i="7"/>
  <c r="F2733" i="7"/>
  <c r="G2733" i="7" s="1"/>
  <c r="I2732" i="7"/>
  <c r="H2732" i="7"/>
  <c r="F2732" i="7"/>
  <c r="G2732" i="7" s="1"/>
  <c r="I2731" i="7"/>
  <c r="H2731" i="7"/>
  <c r="F2731" i="7"/>
  <c r="G2731" i="7" s="1"/>
  <c r="I2730" i="7"/>
  <c r="H2730" i="7"/>
  <c r="F2730" i="7"/>
  <c r="G2730" i="7" s="1"/>
  <c r="I2729" i="7"/>
  <c r="H2729" i="7"/>
  <c r="F2729" i="7"/>
  <c r="G2729" i="7" s="1"/>
  <c r="I2728" i="7"/>
  <c r="H2728" i="7"/>
  <c r="F2728" i="7"/>
  <c r="G2728" i="7" s="1"/>
  <c r="I2727" i="7"/>
  <c r="H2727" i="7"/>
  <c r="F2727" i="7"/>
  <c r="G2727" i="7" s="1"/>
  <c r="I2726" i="7"/>
  <c r="H2726" i="7"/>
  <c r="F2726" i="7"/>
  <c r="G2726" i="7" s="1"/>
  <c r="I2725" i="7"/>
  <c r="H2725" i="7"/>
  <c r="F2725" i="7"/>
  <c r="G2725" i="7" s="1"/>
  <c r="I2724" i="7"/>
  <c r="H2724" i="7"/>
  <c r="F2724" i="7"/>
  <c r="G2724" i="7" s="1"/>
  <c r="I2723" i="7"/>
  <c r="H2723" i="7"/>
  <c r="F2723" i="7"/>
  <c r="G2723" i="7" s="1"/>
  <c r="I2722" i="7"/>
  <c r="H2722" i="7"/>
  <c r="F2722" i="7"/>
  <c r="G2722" i="7" s="1"/>
  <c r="I2721" i="7"/>
  <c r="H2721" i="7"/>
  <c r="F2721" i="7"/>
  <c r="G2721" i="7" s="1"/>
  <c r="I2720" i="7"/>
  <c r="H2720" i="7"/>
  <c r="F2720" i="7"/>
  <c r="G2720" i="7" s="1"/>
  <c r="I2719" i="7"/>
  <c r="H2719" i="7"/>
  <c r="F2719" i="7"/>
  <c r="G2719" i="7" s="1"/>
  <c r="I2718" i="7"/>
  <c r="H2718" i="7"/>
  <c r="F2718" i="7"/>
  <c r="G2718" i="7" s="1"/>
  <c r="I2717" i="7"/>
  <c r="H2717" i="7"/>
  <c r="F2717" i="7"/>
  <c r="G2717" i="7" s="1"/>
  <c r="I2716" i="7"/>
  <c r="H2716" i="7"/>
  <c r="F2716" i="7"/>
  <c r="G2716" i="7" s="1"/>
  <c r="I2715" i="7"/>
  <c r="H2715" i="7"/>
  <c r="F2715" i="7"/>
  <c r="G2715" i="7" s="1"/>
  <c r="I2714" i="7"/>
  <c r="H2714" i="7"/>
  <c r="F2714" i="7"/>
  <c r="G2714" i="7" s="1"/>
  <c r="I2713" i="7"/>
  <c r="H2713" i="7"/>
  <c r="F2713" i="7"/>
  <c r="G2713" i="7" s="1"/>
  <c r="I2712" i="7"/>
  <c r="H2712" i="7"/>
  <c r="F2712" i="7"/>
  <c r="G2712" i="7" s="1"/>
  <c r="I2711" i="7"/>
  <c r="H2711" i="7"/>
  <c r="F2711" i="7"/>
  <c r="G2711" i="7" s="1"/>
  <c r="I2710" i="7"/>
  <c r="H2710" i="7"/>
  <c r="F2710" i="7"/>
  <c r="G2710" i="7" s="1"/>
  <c r="I2709" i="7"/>
  <c r="H2709" i="7"/>
  <c r="F2709" i="7"/>
  <c r="G2709" i="7" s="1"/>
  <c r="I2708" i="7"/>
  <c r="H2708" i="7"/>
  <c r="F2708" i="7"/>
  <c r="G2708" i="7" s="1"/>
  <c r="I2707" i="7"/>
  <c r="H2707" i="7"/>
  <c r="F2707" i="7"/>
  <c r="G2707" i="7" s="1"/>
  <c r="I2706" i="7"/>
  <c r="H2706" i="7"/>
  <c r="F2706" i="7"/>
  <c r="G2706" i="7" s="1"/>
  <c r="I2705" i="7"/>
  <c r="H2705" i="7"/>
  <c r="F2705" i="7"/>
  <c r="G2705" i="7" s="1"/>
  <c r="I2704" i="7"/>
  <c r="H2704" i="7"/>
  <c r="F2704" i="7"/>
  <c r="G2704" i="7" s="1"/>
  <c r="I2703" i="7"/>
  <c r="H2703" i="7"/>
  <c r="F2703" i="7"/>
  <c r="G2703" i="7" s="1"/>
  <c r="I2702" i="7"/>
  <c r="H2702" i="7"/>
  <c r="F2702" i="7"/>
  <c r="G2702" i="7" s="1"/>
  <c r="I2701" i="7"/>
  <c r="H2701" i="7"/>
  <c r="F2701" i="7"/>
  <c r="G2701" i="7" s="1"/>
  <c r="I2700" i="7"/>
  <c r="H2700" i="7"/>
  <c r="F2700" i="7"/>
  <c r="G2700" i="7" s="1"/>
  <c r="I2699" i="7"/>
  <c r="H2699" i="7"/>
  <c r="F2699" i="7"/>
  <c r="G2699" i="7" s="1"/>
  <c r="I2698" i="7"/>
  <c r="H2698" i="7"/>
  <c r="F2698" i="7"/>
  <c r="G2698" i="7" s="1"/>
  <c r="I2697" i="7"/>
  <c r="H2697" i="7"/>
  <c r="F2697" i="7"/>
  <c r="G2697" i="7" s="1"/>
  <c r="I2696" i="7"/>
  <c r="H2696" i="7"/>
  <c r="F2696" i="7"/>
  <c r="G2696" i="7" s="1"/>
  <c r="I2695" i="7"/>
  <c r="H2695" i="7"/>
  <c r="F2695" i="7"/>
  <c r="G2695" i="7" s="1"/>
  <c r="I2694" i="7"/>
  <c r="H2694" i="7"/>
  <c r="F2694" i="7"/>
  <c r="G2694" i="7" s="1"/>
  <c r="I2693" i="7"/>
  <c r="H2693" i="7"/>
  <c r="F2693" i="7"/>
  <c r="G2693" i="7" s="1"/>
  <c r="I2692" i="7"/>
  <c r="H2692" i="7"/>
  <c r="F2692" i="7"/>
  <c r="G2692" i="7" s="1"/>
  <c r="I2691" i="7"/>
  <c r="H2691" i="7"/>
  <c r="F2691" i="7"/>
  <c r="G2691" i="7" s="1"/>
  <c r="I2690" i="7"/>
  <c r="H2690" i="7"/>
  <c r="F2690" i="7"/>
  <c r="G2690" i="7" s="1"/>
  <c r="I2689" i="7"/>
  <c r="H2689" i="7"/>
  <c r="F2689" i="7"/>
  <c r="G2689" i="7" s="1"/>
  <c r="I2688" i="7"/>
  <c r="H2688" i="7"/>
  <c r="F2688" i="7"/>
  <c r="G2688" i="7" s="1"/>
  <c r="I2687" i="7"/>
  <c r="H2687" i="7"/>
  <c r="F2687" i="7"/>
  <c r="G2687" i="7" s="1"/>
  <c r="I2686" i="7"/>
  <c r="H2686" i="7"/>
  <c r="F2686" i="7"/>
  <c r="G2686" i="7" s="1"/>
  <c r="I2685" i="7"/>
  <c r="H2685" i="7"/>
  <c r="F2685" i="7"/>
  <c r="G2685" i="7" s="1"/>
  <c r="I2684" i="7"/>
  <c r="H2684" i="7"/>
  <c r="F2684" i="7"/>
  <c r="G2684" i="7" s="1"/>
  <c r="I2683" i="7"/>
  <c r="H2683" i="7"/>
  <c r="F2683" i="7"/>
  <c r="G2683" i="7" s="1"/>
  <c r="I2682" i="7"/>
  <c r="H2682" i="7"/>
  <c r="F2682" i="7"/>
  <c r="G2682" i="7" s="1"/>
  <c r="I2681" i="7"/>
  <c r="H2681" i="7"/>
  <c r="F2681" i="7"/>
  <c r="G2681" i="7" s="1"/>
  <c r="I2680" i="7"/>
  <c r="H2680" i="7"/>
  <c r="F2680" i="7"/>
  <c r="G2680" i="7" s="1"/>
  <c r="I2679" i="7"/>
  <c r="H2679" i="7"/>
  <c r="F2679" i="7"/>
  <c r="G2679" i="7" s="1"/>
  <c r="I2678" i="7"/>
  <c r="H2678" i="7"/>
  <c r="F2678" i="7"/>
  <c r="G2678" i="7" s="1"/>
  <c r="I2677" i="7"/>
  <c r="H2677" i="7"/>
  <c r="F2677" i="7"/>
  <c r="G2677" i="7" s="1"/>
  <c r="I2676" i="7"/>
  <c r="H2676" i="7"/>
  <c r="F2676" i="7"/>
  <c r="G2676" i="7" s="1"/>
  <c r="I2675" i="7"/>
  <c r="H2675" i="7"/>
  <c r="F2675" i="7"/>
  <c r="G2675" i="7" s="1"/>
  <c r="I2674" i="7"/>
  <c r="H2674" i="7"/>
  <c r="F2674" i="7"/>
  <c r="G2674" i="7" s="1"/>
  <c r="I2673" i="7"/>
  <c r="H2673" i="7"/>
  <c r="F2673" i="7"/>
  <c r="G2673" i="7" s="1"/>
  <c r="I2672" i="7"/>
  <c r="H2672" i="7"/>
  <c r="F2672" i="7"/>
  <c r="G2672" i="7" s="1"/>
  <c r="I2671" i="7"/>
  <c r="H2671" i="7"/>
  <c r="F2671" i="7"/>
  <c r="G2671" i="7" s="1"/>
  <c r="I2670" i="7"/>
  <c r="H2670" i="7"/>
  <c r="F2670" i="7"/>
  <c r="G2670" i="7" s="1"/>
  <c r="I2669" i="7"/>
  <c r="H2669" i="7"/>
  <c r="F2669" i="7"/>
  <c r="G2669" i="7" s="1"/>
  <c r="I2668" i="7"/>
  <c r="H2668" i="7"/>
  <c r="F2668" i="7"/>
  <c r="G2668" i="7" s="1"/>
  <c r="I2667" i="7"/>
  <c r="H2667" i="7"/>
  <c r="F2667" i="7"/>
  <c r="G2667" i="7" s="1"/>
  <c r="I2666" i="7"/>
  <c r="H2666" i="7"/>
  <c r="F2666" i="7"/>
  <c r="G2666" i="7" s="1"/>
  <c r="I2665" i="7"/>
  <c r="H2665" i="7"/>
  <c r="F2665" i="7"/>
  <c r="G2665" i="7" s="1"/>
  <c r="I2664" i="7"/>
  <c r="H2664" i="7"/>
  <c r="F2664" i="7"/>
  <c r="G2664" i="7" s="1"/>
  <c r="I2663" i="7"/>
  <c r="H2663" i="7"/>
  <c r="F2663" i="7"/>
  <c r="G2663" i="7" s="1"/>
  <c r="I2662" i="7"/>
  <c r="H2662" i="7"/>
  <c r="F2662" i="7"/>
  <c r="G2662" i="7" s="1"/>
  <c r="I2661" i="7"/>
  <c r="H2661" i="7"/>
  <c r="F2661" i="7"/>
  <c r="G2661" i="7" s="1"/>
  <c r="I2660" i="7"/>
  <c r="H2660" i="7"/>
  <c r="F2660" i="7"/>
  <c r="G2660" i="7" s="1"/>
  <c r="I2659" i="7"/>
  <c r="H2659" i="7"/>
  <c r="F2659" i="7"/>
  <c r="G2659" i="7" s="1"/>
  <c r="I2658" i="7"/>
  <c r="H2658" i="7"/>
  <c r="F2658" i="7"/>
  <c r="G2658" i="7" s="1"/>
  <c r="I2657" i="7"/>
  <c r="H2657" i="7"/>
  <c r="F2657" i="7"/>
  <c r="G2657" i="7" s="1"/>
  <c r="I2656" i="7"/>
  <c r="H2656" i="7"/>
  <c r="F2656" i="7"/>
  <c r="G2656" i="7" s="1"/>
  <c r="I2655" i="7"/>
  <c r="H2655" i="7"/>
  <c r="F2655" i="7"/>
  <c r="G2655" i="7" s="1"/>
  <c r="I2654" i="7"/>
  <c r="H2654" i="7"/>
  <c r="F2654" i="7"/>
  <c r="G2654" i="7" s="1"/>
  <c r="I2653" i="7"/>
  <c r="H2653" i="7"/>
  <c r="F2653" i="7"/>
  <c r="G2653" i="7" s="1"/>
  <c r="I2652" i="7"/>
  <c r="H2652" i="7"/>
  <c r="F2652" i="7"/>
  <c r="G2652" i="7" s="1"/>
  <c r="I2651" i="7"/>
  <c r="H2651" i="7"/>
  <c r="F2651" i="7"/>
  <c r="G2651" i="7" s="1"/>
  <c r="I2650" i="7"/>
  <c r="H2650" i="7"/>
  <c r="F2650" i="7"/>
  <c r="G2650" i="7" s="1"/>
  <c r="I2649" i="7"/>
  <c r="H2649" i="7"/>
  <c r="F2649" i="7"/>
  <c r="G2649" i="7" s="1"/>
  <c r="I2648" i="7"/>
  <c r="H2648" i="7"/>
  <c r="F2648" i="7"/>
  <c r="G2648" i="7" s="1"/>
  <c r="I2647" i="7"/>
  <c r="H2647" i="7"/>
  <c r="F2647" i="7"/>
  <c r="G2647" i="7" s="1"/>
  <c r="I2646" i="7"/>
  <c r="H2646" i="7"/>
  <c r="F2646" i="7"/>
  <c r="G2646" i="7" s="1"/>
  <c r="I2645" i="7"/>
  <c r="H2645" i="7"/>
  <c r="F2645" i="7"/>
  <c r="G2645" i="7" s="1"/>
  <c r="I2644" i="7"/>
  <c r="H2644" i="7"/>
  <c r="F2644" i="7"/>
  <c r="G2644" i="7" s="1"/>
  <c r="I2643" i="7"/>
  <c r="H2643" i="7"/>
  <c r="F2643" i="7"/>
  <c r="G2643" i="7" s="1"/>
  <c r="I2642" i="7"/>
  <c r="H2642" i="7"/>
  <c r="F2642" i="7"/>
  <c r="G2642" i="7" s="1"/>
  <c r="I2641" i="7"/>
  <c r="H2641" i="7"/>
  <c r="F2641" i="7"/>
  <c r="G2641" i="7" s="1"/>
  <c r="I2640" i="7"/>
  <c r="H2640" i="7"/>
  <c r="F2640" i="7"/>
  <c r="G2640" i="7" s="1"/>
  <c r="I2639" i="7"/>
  <c r="H2639" i="7"/>
  <c r="F2639" i="7"/>
  <c r="G2639" i="7" s="1"/>
  <c r="I2638" i="7"/>
  <c r="H2638" i="7"/>
  <c r="F2638" i="7"/>
  <c r="G2638" i="7" s="1"/>
  <c r="I2637" i="7"/>
  <c r="H2637" i="7"/>
  <c r="F2637" i="7"/>
  <c r="G2637" i="7" s="1"/>
  <c r="I2636" i="7"/>
  <c r="H2636" i="7"/>
  <c r="F2636" i="7"/>
  <c r="G2636" i="7" s="1"/>
  <c r="I2635" i="7"/>
  <c r="H2635" i="7"/>
  <c r="F2635" i="7"/>
  <c r="G2635" i="7" s="1"/>
  <c r="I2634" i="7"/>
  <c r="H2634" i="7"/>
  <c r="F2634" i="7"/>
  <c r="G2634" i="7" s="1"/>
  <c r="I2633" i="7"/>
  <c r="H2633" i="7"/>
  <c r="F2633" i="7"/>
  <c r="G2633" i="7" s="1"/>
  <c r="I2632" i="7"/>
  <c r="H2632" i="7"/>
  <c r="F2632" i="7"/>
  <c r="G2632" i="7" s="1"/>
  <c r="I2631" i="7"/>
  <c r="H2631" i="7"/>
  <c r="F2631" i="7"/>
  <c r="G2631" i="7" s="1"/>
  <c r="I2630" i="7"/>
  <c r="H2630" i="7"/>
  <c r="F2630" i="7"/>
  <c r="G2630" i="7" s="1"/>
  <c r="I2629" i="7"/>
  <c r="H2629" i="7"/>
  <c r="F2629" i="7"/>
  <c r="G2629" i="7" s="1"/>
  <c r="I2628" i="7"/>
  <c r="H2628" i="7"/>
  <c r="F2628" i="7"/>
  <c r="G2628" i="7" s="1"/>
  <c r="I2627" i="7"/>
  <c r="H2627" i="7"/>
  <c r="F2627" i="7"/>
  <c r="G2627" i="7" s="1"/>
  <c r="I2626" i="7"/>
  <c r="H2626" i="7"/>
  <c r="F2626" i="7"/>
  <c r="G2626" i="7" s="1"/>
  <c r="I2625" i="7"/>
  <c r="H2625" i="7"/>
  <c r="F2625" i="7"/>
  <c r="G2625" i="7" s="1"/>
  <c r="I2624" i="7"/>
  <c r="H2624" i="7"/>
  <c r="F2624" i="7"/>
  <c r="G2624" i="7" s="1"/>
  <c r="I2623" i="7"/>
  <c r="H2623" i="7"/>
  <c r="F2623" i="7"/>
  <c r="G2623" i="7" s="1"/>
  <c r="I2622" i="7"/>
  <c r="H2622" i="7"/>
  <c r="F2622" i="7"/>
  <c r="G2622" i="7" s="1"/>
  <c r="I2621" i="7"/>
  <c r="H2621" i="7"/>
  <c r="F2621" i="7"/>
  <c r="G2621" i="7" s="1"/>
  <c r="I2620" i="7"/>
  <c r="H2620" i="7"/>
  <c r="F2620" i="7"/>
  <c r="G2620" i="7" s="1"/>
  <c r="I2619" i="7"/>
  <c r="H2619" i="7"/>
  <c r="F2619" i="7"/>
  <c r="G2619" i="7" s="1"/>
  <c r="I2618" i="7"/>
  <c r="H2618" i="7"/>
  <c r="F2618" i="7"/>
  <c r="G2618" i="7" s="1"/>
  <c r="I2617" i="7"/>
  <c r="H2617" i="7"/>
  <c r="F2617" i="7"/>
  <c r="G2617" i="7" s="1"/>
  <c r="I2616" i="7"/>
  <c r="H2616" i="7"/>
  <c r="F2616" i="7"/>
  <c r="G2616" i="7" s="1"/>
  <c r="I2615" i="7"/>
  <c r="H2615" i="7"/>
  <c r="F2615" i="7"/>
  <c r="G2615" i="7" s="1"/>
  <c r="I2614" i="7"/>
  <c r="H2614" i="7"/>
  <c r="F2614" i="7"/>
  <c r="G2614" i="7" s="1"/>
  <c r="I2613" i="7"/>
  <c r="H2613" i="7"/>
  <c r="F2613" i="7"/>
  <c r="G2613" i="7" s="1"/>
  <c r="I2612" i="7"/>
  <c r="H2612" i="7"/>
  <c r="F2612" i="7"/>
  <c r="G2612" i="7" s="1"/>
  <c r="I2611" i="7"/>
  <c r="H2611" i="7"/>
  <c r="F2611" i="7"/>
  <c r="G2611" i="7" s="1"/>
  <c r="I2610" i="7"/>
  <c r="H2610" i="7"/>
  <c r="F2610" i="7"/>
  <c r="G2610" i="7" s="1"/>
  <c r="I2609" i="7"/>
  <c r="H2609" i="7"/>
  <c r="F2609" i="7"/>
  <c r="G2609" i="7" s="1"/>
  <c r="I2608" i="7"/>
  <c r="H2608" i="7"/>
  <c r="F2608" i="7"/>
  <c r="G2608" i="7" s="1"/>
  <c r="I2607" i="7"/>
  <c r="H2607" i="7"/>
  <c r="F2607" i="7"/>
  <c r="G2607" i="7" s="1"/>
  <c r="I2606" i="7"/>
  <c r="H2606" i="7"/>
  <c r="F2606" i="7"/>
  <c r="G2606" i="7" s="1"/>
  <c r="I2605" i="7"/>
  <c r="H2605" i="7"/>
  <c r="F2605" i="7"/>
  <c r="G2605" i="7" s="1"/>
  <c r="I2604" i="7"/>
  <c r="H2604" i="7"/>
  <c r="F2604" i="7"/>
  <c r="G2604" i="7" s="1"/>
  <c r="I2603" i="7"/>
  <c r="H2603" i="7"/>
  <c r="F2603" i="7"/>
  <c r="G2603" i="7" s="1"/>
  <c r="I2602" i="7"/>
  <c r="H2602" i="7"/>
  <c r="F2602" i="7"/>
  <c r="G2602" i="7" s="1"/>
  <c r="I2601" i="7"/>
  <c r="H2601" i="7"/>
  <c r="F2601" i="7"/>
  <c r="G2601" i="7" s="1"/>
  <c r="I2600" i="7"/>
  <c r="H2600" i="7"/>
  <c r="F2600" i="7"/>
  <c r="G2600" i="7" s="1"/>
  <c r="I2599" i="7"/>
  <c r="H2599" i="7"/>
  <c r="F2599" i="7"/>
  <c r="G2599" i="7" s="1"/>
  <c r="I2598" i="7"/>
  <c r="H2598" i="7"/>
  <c r="F2598" i="7"/>
  <c r="G2598" i="7" s="1"/>
  <c r="I2597" i="7"/>
  <c r="H2597" i="7"/>
  <c r="F2597" i="7"/>
  <c r="G2597" i="7" s="1"/>
  <c r="I2596" i="7"/>
  <c r="H2596" i="7"/>
  <c r="F2596" i="7"/>
  <c r="G2596" i="7" s="1"/>
  <c r="I2595" i="7"/>
  <c r="H2595" i="7"/>
  <c r="F2595" i="7"/>
  <c r="G2595" i="7" s="1"/>
  <c r="I2594" i="7"/>
  <c r="H2594" i="7"/>
  <c r="F2594" i="7"/>
  <c r="G2594" i="7" s="1"/>
  <c r="I2593" i="7"/>
  <c r="H2593" i="7"/>
  <c r="F2593" i="7"/>
  <c r="G2593" i="7" s="1"/>
  <c r="I2592" i="7"/>
  <c r="H2592" i="7"/>
  <c r="F2592" i="7"/>
  <c r="G2592" i="7" s="1"/>
  <c r="I2591" i="7"/>
  <c r="H2591" i="7"/>
  <c r="F2591" i="7"/>
  <c r="G2591" i="7" s="1"/>
  <c r="I2590" i="7"/>
  <c r="H2590" i="7"/>
  <c r="F2590" i="7"/>
  <c r="G2590" i="7" s="1"/>
  <c r="I2589" i="7"/>
  <c r="H2589" i="7"/>
  <c r="F2589" i="7"/>
  <c r="G2589" i="7" s="1"/>
  <c r="I2588" i="7"/>
  <c r="H2588" i="7"/>
  <c r="F2588" i="7"/>
  <c r="G2588" i="7" s="1"/>
  <c r="I2587" i="7"/>
  <c r="H2587" i="7"/>
  <c r="F2587" i="7"/>
  <c r="G2587" i="7" s="1"/>
  <c r="I2586" i="7"/>
  <c r="H2586" i="7"/>
  <c r="F2586" i="7"/>
  <c r="G2586" i="7" s="1"/>
  <c r="I2585" i="7"/>
  <c r="H2585" i="7"/>
  <c r="F2585" i="7"/>
  <c r="G2585" i="7" s="1"/>
  <c r="I2584" i="7"/>
  <c r="H2584" i="7"/>
  <c r="F2584" i="7"/>
  <c r="G2584" i="7" s="1"/>
  <c r="I2583" i="7"/>
  <c r="H2583" i="7"/>
  <c r="F2583" i="7"/>
  <c r="G2583" i="7" s="1"/>
  <c r="I2582" i="7"/>
  <c r="H2582" i="7"/>
  <c r="F2582" i="7"/>
  <c r="G2582" i="7" s="1"/>
  <c r="I2581" i="7"/>
  <c r="H2581" i="7"/>
  <c r="F2581" i="7"/>
  <c r="G2581" i="7" s="1"/>
  <c r="I2580" i="7"/>
  <c r="H2580" i="7"/>
  <c r="F2580" i="7"/>
  <c r="G2580" i="7" s="1"/>
  <c r="I2579" i="7"/>
  <c r="H2579" i="7"/>
  <c r="F2579" i="7"/>
  <c r="G2579" i="7" s="1"/>
  <c r="I2578" i="7"/>
  <c r="H2578" i="7"/>
  <c r="F2578" i="7"/>
  <c r="G2578" i="7" s="1"/>
  <c r="I2577" i="7"/>
  <c r="H2577" i="7"/>
  <c r="F2577" i="7"/>
  <c r="G2577" i="7" s="1"/>
  <c r="I2576" i="7"/>
  <c r="H2576" i="7"/>
  <c r="F2576" i="7"/>
  <c r="G2576" i="7" s="1"/>
  <c r="I2575" i="7"/>
  <c r="H2575" i="7"/>
  <c r="F2575" i="7"/>
  <c r="G2575" i="7" s="1"/>
  <c r="I2574" i="7"/>
  <c r="H2574" i="7"/>
  <c r="F2574" i="7"/>
  <c r="G2574" i="7" s="1"/>
  <c r="I2573" i="7"/>
  <c r="H2573" i="7"/>
  <c r="F2573" i="7"/>
  <c r="G2573" i="7" s="1"/>
  <c r="I2572" i="7"/>
  <c r="H2572" i="7"/>
  <c r="F2572" i="7"/>
  <c r="G2572" i="7" s="1"/>
  <c r="I2571" i="7"/>
  <c r="H2571" i="7"/>
  <c r="F2571" i="7"/>
  <c r="G2571" i="7" s="1"/>
  <c r="I2570" i="7"/>
  <c r="H2570" i="7"/>
  <c r="F2570" i="7"/>
  <c r="G2570" i="7" s="1"/>
  <c r="I2569" i="7"/>
  <c r="H2569" i="7"/>
  <c r="F2569" i="7"/>
  <c r="G2569" i="7" s="1"/>
  <c r="I2568" i="7"/>
  <c r="H2568" i="7"/>
  <c r="F2568" i="7"/>
  <c r="G2568" i="7" s="1"/>
  <c r="I2567" i="7"/>
  <c r="H2567" i="7"/>
  <c r="F2567" i="7"/>
  <c r="G2567" i="7" s="1"/>
  <c r="I2566" i="7"/>
  <c r="H2566" i="7"/>
  <c r="F2566" i="7"/>
  <c r="G2566" i="7" s="1"/>
  <c r="I2565" i="7"/>
  <c r="H2565" i="7"/>
  <c r="F2565" i="7"/>
  <c r="G2565" i="7" s="1"/>
  <c r="I2564" i="7"/>
  <c r="H2564" i="7"/>
  <c r="F2564" i="7"/>
  <c r="G2564" i="7" s="1"/>
  <c r="I2563" i="7"/>
  <c r="H2563" i="7"/>
  <c r="F2563" i="7"/>
  <c r="G2563" i="7" s="1"/>
  <c r="I2562" i="7"/>
  <c r="H2562" i="7"/>
  <c r="F2562" i="7"/>
  <c r="G2562" i="7" s="1"/>
  <c r="I2561" i="7"/>
  <c r="H2561" i="7"/>
  <c r="F2561" i="7"/>
  <c r="G2561" i="7" s="1"/>
  <c r="I2560" i="7"/>
  <c r="H2560" i="7"/>
  <c r="F2560" i="7"/>
  <c r="G2560" i="7" s="1"/>
  <c r="I2559" i="7"/>
  <c r="H2559" i="7"/>
  <c r="F2559" i="7"/>
  <c r="G2559" i="7" s="1"/>
  <c r="I2558" i="7"/>
  <c r="H2558" i="7"/>
  <c r="F2558" i="7"/>
  <c r="G2558" i="7" s="1"/>
  <c r="I2557" i="7"/>
  <c r="H2557" i="7"/>
  <c r="F2557" i="7"/>
  <c r="G2557" i="7" s="1"/>
  <c r="I2556" i="7"/>
  <c r="H2556" i="7"/>
  <c r="F2556" i="7"/>
  <c r="G2556" i="7" s="1"/>
  <c r="I2555" i="7"/>
  <c r="H2555" i="7"/>
  <c r="F2555" i="7"/>
  <c r="G2555" i="7" s="1"/>
  <c r="I2554" i="7"/>
  <c r="H2554" i="7"/>
  <c r="F2554" i="7"/>
  <c r="G2554" i="7" s="1"/>
  <c r="I2553" i="7"/>
  <c r="H2553" i="7"/>
  <c r="F2553" i="7"/>
  <c r="G2553" i="7" s="1"/>
  <c r="I2552" i="7"/>
  <c r="H2552" i="7"/>
  <c r="F2552" i="7"/>
  <c r="G2552" i="7" s="1"/>
  <c r="I2551" i="7"/>
  <c r="H2551" i="7"/>
  <c r="F2551" i="7"/>
  <c r="G2551" i="7" s="1"/>
  <c r="I2550" i="7"/>
  <c r="H2550" i="7"/>
  <c r="F2550" i="7"/>
  <c r="G2550" i="7" s="1"/>
  <c r="I2549" i="7"/>
  <c r="H2549" i="7"/>
  <c r="F2549" i="7"/>
  <c r="G2549" i="7" s="1"/>
  <c r="I2548" i="7"/>
  <c r="H2548" i="7"/>
  <c r="F2548" i="7"/>
  <c r="G2548" i="7" s="1"/>
  <c r="I2547" i="7"/>
  <c r="H2547" i="7"/>
  <c r="F2547" i="7"/>
  <c r="G2547" i="7" s="1"/>
  <c r="I2546" i="7"/>
  <c r="H2546" i="7"/>
  <c r="F2546" i="7"/>
  <c r="G2546" i="7" s="1"/>
  <c r="I2545" i="7"/>
  <c r="H2545" i="7"/>
  <c r="F2545" i="7"/>
  <c r="G2545" i="7" s="1"/>
  <c r="I2544" i="7"/>
  <c r="H2544" i="7"/>
  <c r="F2544" i="7"/>
  <c r="G2544" i="7" s="1"/>
  <c r="I2543" i="7"/>
  <c r="H2543" i="7"/>
  <c r="F2543" i="7"/>
  <c r="G2543" i="7" s="1"/>
  <c r="I2542" i="7"/>
  <c r="H2542" i="7"/>
  <c r="F2542" i="7"/>
  <c r="G2542" i="7" s="1"/>
  <c r="I2541" i="7"/>
  <c r="H2541" i="7"/>
  <c r="F2541" i="7"/>
  <c r="G2541" i="7" s="1"/>
  <c r="I2540" i="7"/>
  <c r="H2540" i="7"/>
  <c r="F2540" i="7"/>
  <c r="G2540" i="7" s="1"/>
  <c r="I2539" i="7"/>
  <c r="H2539" i="7"/>
  <c r="F2539" i="7"/>
  <c r="G2539" i="7" s="1"/>
  <c r="I2538" i="7"/>
  <c r="H2538" i="7"/>
  <c r="F2538" i="7"/>
  <c r="G2538" i="7" s="1"/>
  <c r="I2537" i="7"/>
  <c r="H2537" i="7"/>
  <c r="F2537" i="7"/>
  <c r="G2537" i="7" s="1"/>
  <c r="I2536" i="7"/>
  <c r="H2536" i="7"/>
  <c r="F2536" i="7"/>
  <c r="G2536" i="7" s="1"/>
  <c r="I2535" i="7"/>
  <c r="H2535" i="7"/>
  <c r="F2535" i="7"/>
  <c r="G2535" i="7" s="1"/>
  <c r="I2534" i="7"/>
  <c r="H2534" i="7"/>
  <c r="F2534" i="7"/>
  <c r="G2534" i="7" s="1"/>
  <c r="I2533" i="7"/>
  <c r="H2533" i="7"/>
  <c r="F2533" i="7"/>
  <c r="G2533" i="7" s="1"/>
  <c r="I2532" i="7"/>
  <c r="H2532" i="7"/>
  <c r="F2532" i="7"/>
  <c r="G2532" i="7" s="1"/>
  <c r="I2531" i="7"/>
  <c r="H2531" i="7"/>
  <c r="F2531" i="7"/>
  <c r="G2531" i="7" s="1"/>
  <c r="I2530" i="7"/>
  <c r="H2530" i="7"/>
  <c r="F2530" i="7"/>
  <c r="G2530" i="7" s="1"/>
  <c r="I2529" i="7"/>
  <c r="H2529" i="7"/>
  <c r="F2529" i="7"/>
  <c r="G2529" i="7" s="1"/>
  <c r="I2528" i="7"/>
  <c r="H2528" i="7"/>
  <c r="F2528" i="7"/>
  <c r="G2528" i="7" s="1"/>
  <c r="I2527" i="7"/>
  <c r="H2527" i="7"/>
  <c r="F2527" i="7"/>
  <c r="G2527" i="7" s="1"/>
  <c r="I2526" i="7"/>
  <c r="H2526" i="7"/>
  <c r="F2526" i="7"/>
  <c r="G2526" i="7" s="1"/>
  <c r="I2525" i="7"/>
  <c r="H2525" i="7"/>
  <c r="F2525" i="7"/>
  <c r="G2525" i="7" s="1"/>
  <c r="I2524" i="7"/>
  <c r="H2524" i="7"/>
  <c r="F2524" i="7"/>
  <c r="G2524" i="7" s="1"/>
  <c r="I2523" i="7"/>
  <c r="H2523" i="7"/>
  <c r="F2523" i="7"/>
  <c r="G2523" i="7" s="1"/>
  <c r="I2522" i="7"/>
  <c r="H2522" i="7"/>
  <c r="F2522" i="7"/>
  <c r="G2522" i="7" s="1"/>
  <c r="I2521" i="7"/>
  <c r="H2521" i="7"/>
  <c r="F2521" i="7"/>
  <c r="G2521" i="7" s="1"/>
  <c r="I2520" i="7"/>
  <c r="H2520" i="7"/>
  <c r="F2520" i="7"/>
  <c r="G2520" i="7" s="1"/>
  <c r="I2519" i="7"/>
  <c r="H2519" i="7"/>
  <c r="F2519" i="7"/>
  <c r="G2519" i="7" s="1"/>
  <c r="I2518" i="7"/>
  <c r="H2518" i="7"/>
  <c r="F2518" i="7"/>
  <c r="G2518" i="7" s="1"/>
  <c r="I2517" i="7"/>
  <c r="H2517" i="7"/>
  <c r="F2517" i="7"/>
  <c r="G2517" i="7" s="1"/>
  <c r="I2516" i="7"/>
  <c r="H2516" i="7"/>
  <c r="F2516" i="7"/>
  <c r="G2516" i="7" s="1"/>
  <c r="I2515" i="7"/>
  <c r="H2515" i="7"/>
  <c r="F2515" i="7"/>
  <c r="G2515" i="7" s="1"/>
  <c r="I2514" i="7"/>
  <c r="H2514" i="7"/>
  <c r="F2514" i="7"/>
  <c r="G2514" i="7" s="1"/>
  <c r="I2513" i="7"/>
  <c r="H2513" i="7"/>
  <c r="F2513" i="7"/>
  <c r="G2513" i="7" s="1"/>
  <c r="I2512" i="7"/>
  <c r="H2512" i="7"/>
  <c r="F2512" i="7"/>
  <c r="G2512" i="7" s="1"/>
  <c r="I2511" i="7"/>
  <c r="H2511" i="7"/>
  <c r="F2511" i="7"/>
  <c r="G2511" i="7" s="1"/>
  <c r="I2510" i="7"/>
  <c r="H2510" i="7"/>
  <c r="F2510" i="7"/>
  <c r="G2510" i="7" s="1"/>
  <c r="I2509" i="7"/>
  <c r="H2509" i="7"/>
  <c r="F2509" i="7"/>
  <c r="G2509" i="7" s="1"/>
  <c r="I2508" i="7"/>
  <c r="H2508" i="7"/>
  <c r="F2508" i="7"/>
  <c r="G2508" i="7" s="1"/>
  <c r="I2507" i="7"/>
  <c r="H2507" i="7"/>
  <c r="F2507" i="7"/>
  <c r="G2507" i="7" s="1"/>
  <c r="I2506" i="7"/>
  <c r="H2506" i="7"/>
  <c r="F2506" i="7"/>
  <c r="G2506" i="7" s="1"/>
  <c r="I2505" i="7"/>
  <c r="H2505" i="7"/>
  <c r="F2505" i="7"/>
  <c r="G2505" i="7" s="1"/>
  <c r="I2504" i="7"/>
  <c r="H2504" i="7"/>
  <c r="F2504" i="7"/>
  <c r="G2504" i="7" s="1"/>
  <c r="I2503" i="7"/>
  <c r="H2503" i="7"/>
  <c r="F2503" i="7"/>
  <c r="G2503" i="7" s="1"/>
  <c r="I2502" i="7"/>
  <c r="H2502" i="7"/>
  <c r="F2502" i="7"/>
  <c r="G2502" i="7" s="1"/>
  <c r="I2501" i="7"/>
  <c r="H2501" i="7"/>
  <c r="F2501" i="7"/>
  <c r="G2501" i="7" s="1"/>
  <c r="I2500" i="7"/>
  <c r="H2500" i="7"/>
  <c r="F2500" i="7"/>
  <c r="G2500" i="7" s="1"/>
  <c r="I2499" i="7"/>
  <c r="H2499" i="7"/>
  <c r="F2499" i="7"/>
  <c r="G2499" i="7" s="1"/>
  <c r="I2498" i="7"/>
  <c r="H2498" i="7"/>
  <c r="F2498" i="7"/>
  <c r="G2498" i="7" s="1"/>
  <c r="I2497" i="7"/>
  <c r="H2497" i="7"/>
  <c r="F2497" i="7"/>
  <c r="G2497" i="7" s="1"/>
  <c r="I2496" i="7"/>
  <c r="H2496" i="7"/>
  <c r="F2496" i="7"/>
  <c r="G2496" i="7" s="1"/>
  <c r="I2495" i="7"/>
  <c r="H2495" i="7"/>
  <c r="F2495" i="7"/>
  <c r="G2495" i="7" s="1"/>
  <c r="I2494" i="7"/>
  <c r="H2494" i="7"/>
  <c r="F2494" i="7"/>
  <c r="G2494" i="7" s="1"/>
  <c r="I2493" i="7"/>
  <c r="H2493" i="7"/>
  <c r="F2493" i="7"/>
  <c r="G2493" i="7" s="1"/>
  <c r="I2492" i="7"/>
  <c r="H2492" i="7"/>
  <c r="F2492" i="7"/>
  <c r="G2492" i="7" s="1"/>
  <c r="I2491" i="7"/>
  <c r="H2491" i="7"/>
  <c r="F2491" i="7"/>
  <c r="G2491" i="7" s="1"/>
  <c r="I2490" i="7"/>
  <c r="H2490" i="7"/>
  <c r="F2490" i="7"/>
  <c r="G2490" i="7" s="1"/>
  <c r="I2489" i="7"/>
  <c r="H2489" i="7"/>
  <c r="F2489" i="7"/>
  <c r="G2489" i="7" s="1"/>
  <c r="I2488" i="7"/>
  <c r="H2488" i="7"/>
  <c r="F2488" i="7"/>
  <c r="G2488" i="7" s="1"/>
  <c r="I2487" i="7"/>
  <c r="H2487" i="7"/>
  <c r="F2487" i="7"/>
  <c r="G2487" i="7" s="1"/>
  <c r="I2486" i="7"/>
  <c r="H2486" i="7"/>
  <c r="F2486" i="7"/>
  <c r="G2486" i="7" s="1"/>
  <c r="I2485" i="7"/>
  <c r="H2485" i="7"/>
  <c r="F2485" i="7"/>
  <c r="G2485" i="7" s="1"/>
  <c r="I2484" i="7"/>
  <c r="H2484" i="7"/>
  <c r="F2484" i="7"/>
  <c r="G2484" i="7" s="1"/>
  <c r="I2483" i="7"/>
  <c r="H2483" i="7"/>
  <c r="F2483" i="7"/>
  <c r="G2483" i="7" s="1"/>
  <c r="I2482" i="7"/>
  <c r="H2482" i="7"/>
  <c r="F2482" i="7"/>
  <c r="G2482" i="7" s="1"/>
  <c r="I2481" i="7"/>
  <c r="H2481" i="7"/>
  <c r="F2481" i="7"/>
  <c r="G2481" i="7" s="1"/>
  <c r="I2480" i="7"/>
  <c r="H2480" i="7"/>
  <c r="F2480" i="7"/>
  <c r="G2480" i="7" s="1"/>
  <c r="I2479" i="7"/>
  <c r="H2479" i="7"/>
  <c r="F2479" i="7"/>
  <c r="G2479" i="7" s="1"/>
  <c r="I2478" i="7"/>
  <c r="H2478" i="7"/>
  <c r="F2478" i="7"/>
  <c r="G2478" i="7" s="1"/>
  <c r="I2477" i="7"/>
  <c r="H2477" i="7"/>
  <c r="F2477" i="7"/>
  <c r="G2477" i="7" s="1"/>
  <c r="I2476" i="7"/>
  <c r="H2476" i="7"/>
  <c r="F2476" i="7"/>
  <c r="G2476" i="7" s="1"/>
  <c r="I2475" i="7"/>
  <c r="H2475" i="7"/>
  <c r="F2475" i="7"/>
  <c r="G2475" i="7" s="1"/>
  <c r="I2474" i="7"/>
  <c r="H2474" i="7"/>
  <c r="F2474" i="7"/>
  <c r="G2474" i="7" s="1"/>
  <c r="I2473" i="7"/>
  <c r="H2473" i="7"/>
  <c r="F2473" i="7"/>
  <c r="G2473" i="7" s="1"/>
  <c r="I2472" i="7"/>
  <c r="H2472" i="7"/>
  <c r="F2472" i="7"/>
  <c r="G2472" i="7" s="1"/>
  <c r="I2471" i="7"/>
  <c r="H2471" i="7"/>
  <c r="F2471" i="7"/>
  <c r="G2471" i="7" s="1"/>
  <c r="I2470" i="7"/>
  <c r="H2470" i="7"/>
  <c r="F2470" i="7"/>
  <c r="G2470" i="7" s="1"/>
  <c r="I2469" i="7"/>
  <c r="H2469" i="7"/>
  <c r="F2469" i="7"/>
  <c r="G2469" i="7" s="1"/>
  <c r="I2468" i="7"/>
  <c r="H2468" i="7"/>
  <c r="F2468" i="7"/>
  <c r="G2468" i="7" s="1"/>
  <c r="I2467" i="7"/>
  <c r="H2467" i="7"/>
  <c r="F2467" i="7"/>
  <c r="G2467" i="7" s="1"/>
  <c r="I2466" i="7"/>
  <c r="H2466" i="7"/>
  <c r="F2466" i="7"/>
  <c r="G2466" i="7" s="1"/>
  <c r="I2465" i="7"/>
  <c r="H2465" i="7"/>
  <c r="F2465" i="7"/>
  <c r="G2465" i="7" s="1"/>
  <c r="I2464" i="7"/>
  <c r="H2464" i="7"/>
  <c r="F2464" i="7"/>
  <c r="G2464" i="7" s="1"/>
  <c r="I2463" i="7"/>
  <c r="H2463" i="7"/>
  <c r="F2463" i="7"/>
  <c r="G2463" i="7" s="1"/>
  <c r="I2462" i="7"/>
  <c r="H2462" i="7"/>
  <c r="F2462" i="7"/>
  <c r="G2462" i="7" s="1"/>
  <c r="I2461" i="7"/>
  <c r="H2461" i="7"/>
  <c r="F2461" i="7"/>
  <c r="G2461" i="7" s="1"/>
  <c r="I2460" i="7"/>
  <c r="H2460" i="7"/>
  <c r="F2460" i="7"/>
  <c r="G2460" i="7" s="1"/>
  <c r="I2459" i="7"/>
  <c r="H2459" i="7"/>
  <c r="F2459" i="7"/>
  <c r="G2459" i="7" s="1"/>
  <c r="I2458" i="7"/>
  <c r="H2458" i="7"/>
  <c r="F2458" i="7"/>
  <c r="G2458" i="7" s="1"/>
  <c r="I2457" i="7"/>
  <c r="H2457" i="7"/>
  <c r="F2457" i="7"/>
  <c r="G2457" i="7" s="1"/>
  <c r="I2456" i="7"/>
  <c r="H2456" i="7"/>
  <c r="F2456" i="7"/>
  <c r="G2456" i="7" s="1"/>
  <c r="I2455" i="7"/>
  <c r="H2455" i="7"/>
  <c r="F2455" i="7"/>
  <c r="G2455" i="7" s="1"/>
  <c r="I2454" i="7"/>
  <c r="H2454" i="7"/>
  <c r="F2454" i="7"/>
  <c r="G2454" i="7" s="1"/>
  <c r="I2453" i="7"/>
  <c r="H2453" i="7"/>
  <c r="F2453" i="7"/>
  <c r="G2453" i="7" s="1"/>
  <c r="I2452" i="7"/>
  <c r="H2452" i="7"/>
  <c r="F2452" i="7"/>
  <c r="G2452" i="7" s="1"/>
  <c r="I2451" i="7"/>
  <c r="H2451" i="7"/>
  <c r="F2451" i="7"/>
  <c r="G2451" i="7" s="1"/>
  <c r="I2450" i="7"/>
  <c r="H2450" i="7"/>
  <c r="F2450" i="7"/>
  <c r="G2450" i="7" s="1"/>
  <c r="I2449" i="7"/>
  <c r="H2449" i="7"/>
  <c r="F2449" i="7"/>
  <c r="G2449" i="7" s="1"/>
  <c r="I2448" i="7"/>
  <c r="H2448" i="7"/>
  <c r="F2448" i="7"/>
  <c r="G2448" i="7" s="1"/>
  <c r="I2447" i="7"/>
  <c r="H2447" i="7"/>
  <c r="F2447" i="7"/>
  <c r="G2447" i="7" s="1"/>
  <c r="I2446" i="7"/>
  <c r="H2446" i="7"/>
  <c r="F2446" i="7"/>
  <c r="G2446" i="7" s="1"/>
  <c r="I2445" i="7"/>
  <c r="H2445" i="7"/>
  <c r="F2445" i="7"/>
  <c r="G2445" i="7" s="1"/>
  <c r="I2444" i="7"/>
  <c r="H2444" i="7"/>
  <c r="F2444" i="7"/>
  <c r="G2444" i="7" s="1"/>
  <c r="I2443" i="7"/>
  <c r="H2443" i="7"/>
  <c r="F2443" i="7"/>
  <c r="G2443" i="7" s="1"/>
  <c r="I2442" i="7"/>
  <c r="H2442" i="7"/>
  <c r="F2442" i="7"/>
  <c r="G2442" i="7" s="1"/>
  <c r="I2441" i="7"/>
  <c r="H2441" i="7"/>
  <c r="F2441" i="7"/>
  <c r="G2441" i="7" s="1"/>
  <c r="I2440" i="7"/>
  <c r="H2440" i="7"/>
  <c r="F2440" i="7"/>
  <c r="G2440" i="7" s="1"/>
  <c r="I2439" i="7"/>
  <c r="H2439" i="7"/>
  <c r="F2439" i="7"/>
  <c r="G2439" i="7" s="1"/>
  <c r="I2438" i="7"/>
  <c r="H2438" i="7"/>
  <c r="F2438" i="7"/>
  <c r="G2438" i="7" s="1"/>
  <c r="I2437" i="7"/>
  <c r="H2437" i="7"/>
  <c r="F2437" i="7"/>
  <c r="G2437" i="7" s="1"/>
  <c r="I2436" i="7"/>
  <c r="H2436" i="7"/>
  <c r="F2436" i="7"/>
  <c r="G2436" i="7" s="1"/>
  <c r="I2435" i="7"/>
  <c r="H2435" i="7"/>
  <c r="F2435" i="7"/>
  <c r="G2435" i="7" s="1"/>
  <c r="I2434" i="7"/>
  <c r="H2434" i="7"/>
  <c r="F2434" i="7"/>
  <c r="G2434" i="7" s="1"/>
  <c r="I2433" i="7"/>
  <c r="H2433" i="7"/>
  <c r="F2433" i="7"/>
  <c r="G2433" i="7" s="1"/>
  <c r="I2432" i="7"/>
  <c r="H2432" i="7"/>
  <c r="F2432" i="7"/>
  <c r="G2432" i="7" s="1"/>
  <c r="I2431" i="7"/>
  <c r="H2431" i="7"/>
  <c r="F2431" i="7"/>
  <c r="G2431" i="7" s="1"/>
  <c r="I2430" i="7"/>
  <c r="H2430" i="7"/>
  <c r="F2430" i="7"/>
  <c r="G2430" i="7" s="1"/>
  <c r="I2429" i="7"/>
  <c r="H2429" i="7"/>
  <c r="F2429" i="7"/>
  <c r="G2429" i="7" s="1"/>
  <c r="I2428" i="7"/>
  <c r="H2428" i="7"/>
  <c r="F2428" i="7"/>
  <c r="G2428" i="7" s="1"/>
  <c r="I2427" i="7"/>
  <c r="H2427" i="7"/>
  <c r="F2427" i="7"/>
  <c r="G2427" i="7" s="1"/>
  <c r="I2426" i="7"/>
  <c r="H2426" i="7"/>
  <c r="F2426" i="7"/>
  <c r="G2426" i="7" s="1"/>
  <c r="I2425" i="7"/>
  <c r="H2425" i="7"/>
  <c r="F2425" i="7"/>
  <c r="G2425" i="7" s="1"/>
  <c r="I2424" i="7"/>
  <c r="H2424" i="7"/>
  <c r="F2424" i="7"/>
  <c r="G2424" i="7" s="1"/>
  <c r="I2423" i="7"/>
  <c r="H2423" i="7"/>
  <c r="F2423" i="7"/>
  <c r="G2423" i="7" s="1"/>
  <c r="I2422" i="7"/>
  <c r="H2422" i="7"/>
  <c r="F2422" i="7"/>
  <c r="G2422" i="7" s="1"/>
  <c r="I2421" i="7"/>
  <c r="H2421" i="7"/>
  <c r="F2421" i="7"/>
  <c r="G2421" i="7" s="1"/>
  <c r="I2420" i="7"/>
  <c r="H2420" i="7"/>
  <c r="F2420" i="7"/>
  <c r="G2420" i="7" s="1"/>
  <c r="I2419" i="7"/>
  <c r="H2419" i="7"/>
  <c r="F2419" i="7"/>
  <c r="G2419" i="7" s="1"/>
  <c r="I2418" i="7"/>
  <c r="H2418" i="7"/>
  <c r="F2418" i="7"/>
  <c r="G2418" i="7" s="1"/>
  <c r="I2417" i="7"/>
  <c r="H2417" i="7"/>
  <c r="F2417" i="7"/>
  <c r="G2417" i="7" s="1"/>
  <c r="I2416" i="7"/>
  <c r="H2416" i="7"/>
  <c r="F2416" i="7"/>
  <c r="G2416" i="7" s="1"/>
  <c r="I2415" i="7"/>
  <c r="H2415" i="7"/>
  <c r="F2415" i="7"/>
  <c r="G2415" i="7" s="1"/>
  <c r="I2414" i="7"/>
  <c r="H2414" i="7"/>
  <c r="F2414" i="7"/>
  <c r="G2414" i="7" s="1"/>
  <c r="I2413" i="7"/>
  <c r="H2413" i="7"/>
  <c r="F2413" i="7"/>
  <c r="G2413" i="7" s="1"/>
  <c r="I2412" i="7"/>
  <c r="H2412" i="7"/>
  <c r="F2412" i="7"/>
  <c r="G2412" i="7" s="1"/>
  <c r="I2411" i="7"/>
  <c r="H2411" i="7"/>
  <c r="F2411" i="7"/>
  <c r="G2411" i="7" s="1"/>
  <c r="I2410" i="7"/>
  <c r="H2410" i="7"/>
  <c r="F2410" i="7"/>
  <c r="G2410" i="7" s="1"/>
  <c r="I2409" i="7"/>
  <c r="H2409" i="7"/>
  <c r="F2409" i="7"/>
  <c r="G2409" i="7" s="1"/>
  <c r="I2408" i="7"/>
  <c r="H2408" i="7"/>
  <c r="F2408" i="7"/>
  <c r="G2408" i="7" s="1"/>
  <c r="I2407" i="7"/>
  <c r="H2407" i="7"/>
  <c r="F2407" i="7"/>
  <c r="G2407" i="7" s="1"/>
  <c r="I2406" i="7"/>
  <c r="H2406" i="7"/>
  <c r="F2406" i="7"/>
  <c r="G2406" i="7" s="1"/>
  <c r="I2405" i="7"/>
  <c r="H2405" i="7"/>
  <c r="F2405" i="7"/>
  <c r="G2405" i="7" s="1"/>
  <c r="I2404" i="7"/>
  <c r="H2404" i="7"/>
  <c r="F2404" i="7"/>
  <c r="G2404" i="7" s="1"/>
  <c r="I2403" i="7"/>
  <c r="H2403" i="7"/>
  <c r="F2403" i="7"/>
  <c r="G2403" i="7" s="1"/>
  <c r="I2402" i="7"/>
  <c r="H2402" i="7"/>
  <c r="F2402" i="7"/>
  <c r="G2402" i="7" s="1"/>
  <c r="I2401" i="7"/>
  <c r="H2401" i="7"/>
  <c r="F2401" i="7"/>
  <c r="G2401" i="7" s="1"/>
  <c r="I2400" i="7"/>
  <c r="H2400" i="7"/>
  <c r="F2400" i="7"/>
  <c r="G2400" i="7" s="1"/>
  <c r="I2399" i="7"/>
  <c r="H2399" i="7"/>
  <c r="F2399" i="7"/>
  <c r="G2399" i="7" s="1"/>
  <c r="I2398" i="7"/>
  <c r="H2398" i="7"/>
  <c r="F2398" i="7"/>
  <c r="G2398" i="7" s="1"/>
  <c r="I2397" i="7"/>
  <c r="H2397" i="7"/>
  <c r="F2397" i="7"/>
  <c r="G2397" i="7" s="1"/>
  <c r="I2396" i="7"/>
  <c r="H2396" i="7"/>
  <c r="F2396" i="7"/>
  <c r="G2396" i="7" s="1"/>
  <c r="I2395" i="7"/>
  <c r="H2395" i="7"/>
  <c r="F2395" i="7"/>
  <c r="G2395" i="7" s="1"/>
  <c r="I2394" i="7"/>
  <c r="H2394" i="7"/>
  <c r="F2394" i="7"/>
  <c r="G2394" i="7" s="1"/>
  <c r="I2393" i="7"/>
  <c r="H2393" i="7"/>
  <c r="F2393" i="7"/>
  <c r="G2393" i="7" s="1"/>
  <c r="I2392" i="7"/>
  <c r="H2392" i="7"/>
  <c r="F2392" i="7"/>
  <c r="G2392" i="7" s="1"/>
  <c r="I2391" i="7"/>
  <c r="H2391" i="7"/>
  <c r="F2391" i="7"/>
  <c r="G2391" i="7" s="1"/>
  <c r="I2390" i="7"/>
  <c r="H2390" i="7"/>
  <c r="F2390" i="7"/>
  <c r="G2390" i="7" s="1"/>
  <c r="I2389" i="7"/>
  <c r="H2389" i="7"/>
  <c r="F2389" i="7"/>
  <c r="G2389" i="7" s="1"/>
  <c r="I2388" i="7"/>
  <c r="H2388" i="7"/>
  <c r="F2388" i="7"/>
  <c r="G2388" i="7" s="1"/>
  <c r="I2387" i="7"/>
  <c r="H2387" i="7"/>
  <c r="F2387" i="7"/>
  <c r="G2387" i="7" s="1"/>
  <c r="I2386" i="7"/>
  <c r="H2386" i="7"/>
  <c r="F2386" i="7"/>
  <c r="G2386" i="7" s="1"/>
  <c r="I2385" i="7"/>
  <c r="H2385" i="7"/>
  <c r="F2385" i="7"/>
  <c r="G2385" i="7" s="1"/>
  <c r="I2384" i="7"/>
  <c r="H2384" i="7"/>
  <c r="F2384" i="7"/>
  <c r="G2384" i="7" s="1"/>
  <c r="I2383" i="7"/>
  <c r="H2383" i="7"/>
  <c r="F2383" i="7"/>
  <c r="G2383" i="7" s="1"/>
  <c r="I2382" i="7"/>
  <c r="H2382" i="7"/>
  <c r="F2382" i="7"/>
  <c r="G2382" i="7" s="1"/>
  <c r="I2381" i="7"/>
  <c r="H2381" i="7"/>
  <c r="F2381" i="7"/>
  <c r="G2381" i="7" s="1"/>
  <c r="I2380" i="7"/>
  <c r="H2380" i="7"/>
  <c r="F2380" i="7"/>
  <c r="G2380" i="7" s="1"/>
  <c r="I2379" i="7"/>
  <c r="H2379" i="7"/>
  <c r="F2379" i="7"/>
  <c r="G2379" i="7" s="1"/>
  <c r="I2378" i="7"/>
  <c r="H2378" i="7"/>
  <c r="F2378" i="7"/>
  <c r="G2378" i="7" s="1"/>
  <c r="I2377" i="7"/>
  <c r="H2377" i="7"/>
  <c r="F2377" i="7"/>
  <c r="G2377" i="7" s="1"/>
  <c r="I2376" i="7"/>
  <c r="H2376" i="7"/>
  <c r="F2376" i="7"/>
  <c r="G2376" i="7" s="1"/>
  <c r="I2375" i="7"/>
  <c r="H2375" i="7"/>
  <c r="F2375" i="7"/>
  <c r="G2375" i="7" s="1"/>
  <c r="I2374" i="7"/>
  <c r="H2374" i="7"/>
  <c r="F2374" i="7"/>
  <c r="G2374" i="7" s="1"/>
  <c r="I2373" i="7"/>
  <c r="H2373" i="7"/>
  <c r="F2373" i="7"/>
  <c r="G2373" i="7" s="1"/>
  <c r="I2372" i="7"/>
  <c r="H2372" i="7"/>
  <c r="F2372" i="7"/>
  <c r="G2372" i="7" s="1"/>
  <c r="I2371" i="7"/>
  <c r="H2371" i="7"/>
  <c r="F2371" i="7"/>
  <c r="G2371" i="7" s="1"/>
  <c r="I2370" i="7"/>
  <c r="H2370" i="7"/>
  <c r="F2370" i="7"/>
  <c r="G2370" i="7" s="1"/>
  <c r="I2369" i="7"/>
  <c r="H2369" i="7"/>
  <c r="F2369" i="7"/>
  <c r="G2369" i="7" s="1"/>
  <c r="I2368" i="7"/>
  <c r="H2368" i="7"/>
  <c r="F2368" i="7"/>
  <c r="G2368" i="7" s="1"/>
  <c r="I2367" i="7"/>
  <c r="H2367" i="7"/>
  <c r="F2367" i="7"/>
  <c r="G2367" i="7" s="1"/>
  <c r="I2366" i="7"/>
  <c r="H2366" i="7"/>
  <c r="F2366" i="7"/>
  <c r="G2366" i="7" s="1"/>
  <c r="I2365" i="7"/>
  <c r="H2365" i="7"/>
  <c r="F2365" i="7"/>
  <c r="G2365" i="7" s="1"/>
  <c r="I2364" i="7"/>
  <c r="H2364" i="7"/>
  <c r="F2364" i="7"/>
  <c r="G2364" i="7" s="1"/>
  <c r="I2363" i="7"/>
  <c r="H2363" i="7"/>
  <c r="F2363" i="7"/>
  <c r="G2363" i="7" s="1"/>
  <c r="I2362" i="7"/>
  <c r="H2362" i="7"/>
  <c r="F2362" i="7"/>
  <c r="G2362" i="7" s="1"/>
  <c r="I2361" i="7"/>
  <c r="H2361" i="7"/>
  <c r="F2361" i="7"/>
  <c r="G2361" i="7" s="1"/>
  <c r="I2360" i="7"/>
  <c r="H2360" i="7"/>
  <c r="F2360" i="7"/>
  <c r="G2360" i="7" s="1"/>
  <c r="I2359" i="7"/>
  <c r="H2359" i="7"/>
  <c r="F2359" i="7"/>
  <c r="G2359" i="7" s="1"/>
  <c r="I2358" i="7"/>
  <c r="H2358" i="7"/>
  <c r="F2358" i="7"/>
  <c r="G2358" i="7" s="1"/>
  <c r="I2357" i="7"/>
  <c r="H2357" i="7"/>
  <c r="F2357" i="7"/>
  <c r="G2357" i="7" s="1"/>
  <c r="I2356" i="7"/>
  <c r="H2356" i="7"/>
  <c r="F2356" i="7"/>
  <c r="G2356" i="7" s="1"/>
  <c r="I2355" i="7"/>
  <c r="H2355" i="7"/>
  <c r="F2355" i="7"/>
  <c r="G2355" i="7" s="1"/>
  <c r="I2354" i="7"/>
  <c r="H2354" i="7"/>
  <c r="F2354" i="7"/>
  <c r="G2354" i="7" s="1"/>
  <c r="I2353" i="7"/>
  <c r="H2353" i="7"/>
  <c r="F2353" i="7"/>
  <c r="G2353" i="7" s="1"/>
  <c r="I2352" i="7"/>
  <c r="H2352" i="7"/>
  <c r="F2352" i="7"/>
  <c r="G2352" i="7" s="1"/>
  <c r="I2351" i="7"/>
  <c r="H2351" i="7"/>
  <c r="F2351" i="7"/>
  <c r="G2351" i="7" s="1"/>
  <c r="I2350" i="7"/>
  <c r="H2350" i="7"/>
  <c r="F2350" i="7"/>
  <c r="G2350" i="7" s="1"/>
  <c r="I2349" i="7"/>
  <c r="H2349" i="7"/>
  <c r="F2349" i="7"/>
  <c r="G2349" i="7" s="1"/>
  <c r="I2348" i="7"/>
  <c r="H2348" i="7"/>
  <c r="F2348" i="7"/>
  <c r="G2348" i="7" s="1"/>
  <c r="I2347" i="7"/>
  <c r="H2347" i="7"/>
  <c r="F2347" i="7"/>
  <c r="G2347" i="7" s="1"/>
  <c r="I2346" i="7"/>
  <c r="H2346" i="7"/>
  <c r="F2346" i="7"/>
  <c r="G2346" i="7" s="1"/>
  <c r="I2345" i="7"/>
  <c r="H2345" i="7"/>
  <c r="F2345" i="7"/>
  <c r="G2345" i="7" s="1"/>
  <c r="I2344" i="7"/>
  <c r="H2344" i="7"/>
  <c r="F2344" i="7"/>
  <c r="G2344" i="7" s="1"/>
  <c r="I2343" i="7"/>
  <c r="H2343" i="7"/>
  <c r="F2343" i="7"/>
  <c r="G2343" i="7" s="1"/>
  <c r="I2342" i="7"/>
  <c r="H2342" i="7"/>
  <c r="F2342" i="7"/>
  <c r="G2342" i="7" s="1"/>
  <c r="I2341" i="7"/>
  <c r="H2341" i="7"/>
  <c r="F2341" i="7"/>
  <c r="G2341" i="7" s="1"/>
  <c r="I2340" i="7"/>
  <c r="H2340" i="7"/>
  <c r="F2340" i="7"/>
  <c r="G2340" i="7" s="1"/>
  <c r="I2339" i="7"/>
  <c r="H2339" i="7"/>
  <c r="F2339" i="7"/>
  <c r="G2339" i="7" s="1"/>
  <c r="I2338" i="7"/>
  <c r="H2338" i="7"/>
  <c r="F2338" i="7"/>
  <c r="G2338" i="7" s="1"/>
  <c r="I2337" i="7"/>
  <c r="H2337" i="7"/>
  <c r="F2337" i="7"/>
  <c r="G2337" i="7" s="1"/>
  <c r="I2336" i="7"/>
  <c r="H2336" i="7"/>
  <c r="F2336" i="7"/>
  <c r="G2336" i="7" s="1"/>
  <c r="I2335" i="7"/>
  <c r="H2335" i="7"/>
  <c r="F2335" i="7"/>
  <c r="G2335" i="7" s="1"/>
  <c r="I2334" i="7"/>
  <c r="H2334" i="7"/>
  <c r="F2334" i="7"/>
  <c r="G2334" i="7" s="1"/>
  <c r="I2333" i="7"/>
  <c r="H2333" i="7"/>
  <c r="F2333" i="7"/>
  <c r="G2333" i="7" s="1"/>
  <c r="I2332" i="7"/>
  <c r="H2332" i="7"/>
  <c r="F2332" i="7"/>
  <c r="G2332" i="7" s="1"/>
  <c r="I2331" i="7"/>
  <c r="H2331" i="7"/>
  <c r="F2331" i="7"/>
  <c r="G2331" i="7" s="1"/>
  <c r="I2330" i="7"/>
  <c r="H2330" i="7"/>
  <c r="F2330" i="7"/>
  <c r="G2330" i="7" s="1"/>
  <c r="I2329" i="7"/>
  <c r="H2329" i="7"/>
  <c r="F2329" i="7"/>
  <c r="G2329" i="7" s="1"/>
  <c r="I2328" i="7"/>
  <c r="H2328" i="7"/>
  <c r="F2328" i="7"/>
  <c r="G2328" i="7" s="1"/>
  <c r="I2327" i="7"/>
  <c r="H2327" i="7"/>
  <c r="F2327" i="7"/>
  <c r="G2327" i="7" s="1"/>
  <c r="I2326" i="7"/>
  <c r="H2326" i="7"/>
  <c r="F2326" i="7"/>
  <c r="G2326" i="7" s="1"/>
  <c r="I2325" i="7"/>
  <c r="H2325" i="7"/>
  <c r="F2325" i="7"/>
  <c r="G2325" i="7" s="1"/>
  <c r="I2324" i="7"/>
  <c r="H2324" i="7"/>
  <c r="F2324" i="7"/>
  <c r="G2324" i="7" s="1"/>
  <c r="I2323" i="7"/>
  <c r="H2323" i="7"/>
  <c r="F2323" i="7"/>
  <c r="G2323" i="7" s="1"/>
  <c r="I2322" i="7"/>
  <c r="H2322" i="7"/>
  <c r="F2322" i="7"/>
  <c r="G2322" i="7" s="1"/>
  <c r="I2321" i="7"/>
  <c r="H2321" i="7"/>
  <c r="F2321" i="7"/>
  <c r="G2321" i="7" s="1"/>
  <c r="I2320" i="7"/>
  <c r="H2320" i="7"/>
  <c r="F2320" i="7"/>
  <c r="G2320" i="7" s="1"/>
  <c r="I2319" i="7"/>
  <c r="H2319" i="7"/>
  <c r="F2319" i="7"/>
  <c r="G2319" i="7" s="1"/>
  <c r="I2318" i="7"/>
  <c r="H2318" i="7"/>
  <c r="F2318" i="7"/>
  <c r="G2318" i="7" s="1"/>
  <c r="I2317" i="7"/>
  <c r="H2317" i="7"/>
  <c r="F2317" i="7"/>
  <c r="G2317" i="7" s="1"/>
  <c r="I2316" i="7"/>
  <c r="H2316" i="7"/>
  <c r="F2316" i="7"/>
  <c r="G2316" i="7" s="1"/>
  <c r="I2315" i="7"/>
  <c r="H2315" i="7"/>
  <c r="F2315" i="7"/>
  <c r="G2315" i="7" s="1"/>
  <c r="I2314" i="7"/>
  <c r="H2314" i="7"/>
  <c r="F2314" i="7"/>
  <c r="G2314" i="7" s="1"/>
  <c r="I2313" i="7"/>
  <c r="H2313" i="7"/>
  <c r="F2313" i="7"/>
  <c r="G2313" i="7" s="1"/>
  <c r="I2312" i="7"/>
  <c r="H2312" i="7"/>
  <c r="F2312" i="7"/>
  <c r="G2312" i="7" s="1"/>
  <c r="I2311" i="7"/>
  <c r="H2311" i="7"/>
  <c r="F2311" i="7"/>
  <c r="G2311" i="7" s="1"/>
  <c r="I2310" i="7"/>
  <c r="H2310" i="7"/>
  <c r="F2310" i="7"/>
  <c r="G2310" i="7" s="1"/>
  <c r="I2309" i="7"/>
  <c r="H2309" i="7"/>
  <c r="F2309" i="7"/>
  <c r="G2309" i="7" s="1"/>
  <c r="I2308" i="7"/>
  <c r="H2308" i="7"/>
  <c r="F2308" i="7"/>
  <c r="G2308" i="7" s="1"/>
  <c r="I2307" i="7"/>
  <c r="H2307" i="7"/>
  <c r="F2307" i="7"/>
  <c r="G2307" i="7" s="1"/>
  <c r="I2306" i="7"/>
  <c r="H2306" i="7"/>
  <c r="F2306" i="7"/>
  <c r="G2306" i="7" s="1"/>
  <c r="I2305" i="7"/>
  <c r="H2305" i="7"/>
  <c r="F2305" i="7"/>
  <c r="G2305" i="7" s="1"/>
  <c r="I2304" i="7"/>
  <c r="H2304" i="7"/>
  <c r="F2304" i="7"/>
  <c r="G2304" i="7" s="1"/>
  <c r="I2303" i="7"/>
  <c r="H2303" i="7"/>
  <c r="F2303" i="7"/>
  <c r="G2303" i="7" s="1"/>
  <c r="I2302" i="7"/>
  <c r="H2302" i="7"/>
  <c r="F2302" i="7"/>
  <c r="G2302" i="7" s="1"/>
  <c r="I2301" i="7"/>
  <c r="H2301" i="7"/>
  <c r="F2301" i="7"/>
  <c r="G2301" i="7" s="1"/>
  <c r="I2300" i="7"/>
  <c r="H2300" i="7"/>
  <c r="F2300" i="7"/>
  <c r="G2300" i="7" s="1"/>
  <c r="I2299" i="7"/>
  <c r="H2299" i="7"/>
  <c r="F2299" i="7"/>
  <c r="G2299" i="7" s="1"/>
  <c r="I2298" i="7"/>
  <c r="H2298" i="7"/>
  <c r="F2298" i="7"/>
  <c r="G2298" i="7" s="1"/>
  <c r="I2297" i="7"/>
  <c r="H2297" i="7"/>
  <c r="F2297" i="7"/>
  <c r="G2297" i="7" s="1"/>
  <c r="I2296" i="7"/>
  <c r="H2296" i="7"/>
  <c r="F2296" i="7"/>
  <c r="G2296" i="7" s="1"/>
  <c r="I2295" i="7"/>
  <c r="H2295" i="7"/>
  <c r="F2295" i="7"/>
  <c r="G2295" i="7" s="1"/>
  <c r="I2294" i="7"/>
  <c r="H2294" i="7"/>
  <c r="F2294" i="7"/>
  <c r="G2294" i="7" s="1"/>
  <c r="I2293" i="7"/>
  <c r="H2293" i="7"/>
  <c r="F2293" i="7"/>
  <c r="G2293" i="7" s="1"/>
  <c r="I2292" i="7"/>
  <c r="H2292" i="7"/>
  <c r="F2292" i="7"/>
  <c r="G2292" i="7" s="1"/>
  <c r="I2291" i="7"/>
  <c r="H2291" i="7"/>
  <c r="F2291" i="7"/>
  <c r="G2291" i="7" s="1"/>
  <c r="I2290" i="7"/>
  <c r="H2290" i="7"/>
  <c r="F2290" i="7"/>
  <c r="G2290" i="7" s="1"/>
  <c r="I2289" i="7"/>
  <c r="H2289" i="7"/>
  <c r="F2289" i="7"/>
  <c r="G2289" i="7" s="1"/>
  <c r="I2288" i="7"/>
  <c r="H2288" i="7"/>
  <c r="F2288" i="7"/>
  <c r="G2288" i="7" s="1"/>
  <c r="I2287" i="7"/>
  <c r="H2287" i="7"/>
  <c r="F2287" i="7"/>
  <c r="G2287" i="7" s="1"/>
  <c r="I2286" i="7"/>
  <c r="H2286" i="7"/>
  <c r="F2286" i="7"/>
  <c r="G2286" i="7" s="1"/>
  <c r="I2285" i="7"/>
  <c r="H2285" i="7"/>
  <c r="F2285" i="7"/>
  <c r="G2285" i="7" s="1"/>
  <c r="I2284" i="7"/>
  <c r="H2284" i="7"/>
  <c r="F2284" i="7"/>
  <c r="G2284" i="7" s="1"/>
  <c r="I2283" i="7"/>
  <c r="H2283" i="7"/>
  <c r="F2283" i="7"/>
  <c r="G2283" i="7" s="1"/>
  <c r="I2282" i="7"/>
  <c r="H2282" i="7"/>
  <c r="F2282" i="7"/>
  <c r="G2282" i="7" s="1"/>
  <c r="I2281" i="7"/>
  <c r="H2281" i="7"/>
  <c r="F2281" i="7"/>
  <c r="G2281" i="7" s="1"/>
  <c r="I2280" i="7"/>
  <c r="H2280" i="7"/>
  <c r="F2280" i="7"/>
  <c r="G2280" i="7" s="1"/>
  <c r="I2279" i="7"/>
  <c r="H2279" i="7"/>
  <c r="F2279" i="7"/>
  <c r="G2279" i="7" s="1"/>
  <c r="I2278" i="7"/>
  <c r="H2278" i="7"/>
  <c r="F2278" i="7"/>
  <c r="G2278" i="7" s="1"/>
  <c r="I2277" i="7"/>
  <c r="H2277" i="7"/>
  <c r="F2277" i="7"/>
  <c r="G2277" i="7" s="1"/>
  <c r="I2276" i="7"/>
  <c r="H2276" i="7"/>
  <c r="F2276" i="7"/>
  <c r="G2276" i="7" s="1"/>
  <c r="I2275" i="7"/>
  <c r="H2275" i="7"/>
  <c r="F2275" i="7"/>
  <c r="G2275" i="7" s="1"/>
  <c r="I2274" i="7"/>
  <c r="H2274" i="7"/>
  <c r="F2274" i="7"/>
  <c r="G2274" i="7" s="1"/>
  <c r="I2273" i="7"/>
  <c r="H2273" i="7"/>
  <c r="F2273" i="7"/>
  <c r="G2273" i="7" s="1"/>
  <c r="I2272" i="7"/>
  <c r="H2272" i="7"/>
  <c r="F2272" i="7"/>
  <c r="G2272" i="7" s="1"/>
  <c r="I2271" i="7"/>
  <c r="H2271" i="7"/>
  <c r="F2271" i="7"/>
  <c r="G2271" i="7" s="1"/>
  <c r="I2270" i="7"/>
  <c r="H2270" i="7"/>
  <c r="F2270" i="7"/>
  <c r="G2270" i="7" s="1"/>
  <c r="I2269" i="7"/>
  <c r="H2269" i="7"/>
  <c r="F2269" i="7"/>
  <c r="G2269" i="7" s="1"/>
  <c r="I2268" i="7"/>
  <c r="H2268" i="7"/>
  <c r="F2268" i="7"/>
  <c r="G2268" i="7" s="1"/>
  <c r="I2267" i="7"/>
  <c r="H2267" i="7"/>
  <c r="F2267" i="7"/>
  <c r="G2267" i="7" s="1"/>
  <c r="I2266" i="7"/>
  <c r="H2266" i="7"/>
  <c r="F2266" i="7"/>
  <c r="G2266" i="7" s="1"/>
  <c r="I2265" i="7"/>
  <c r="H2265" i="7"/>
  <c r="F2265" i="7"/>
  <c r="G2265" i="7" s="1"/>
  <c r="I2264" i="7"/>
  <c r="H2264" i="7"/>
  <c r="F2264" i="7"/>
  <c r="G2264" i="7" s="1"/>
  <c r="I2263" i="7"/>
  <c r="H2263" i="7"/>
  <c r="F2263" i="7"/>
  <c r="G2263" i="7" s="1"/>
  <c r="I2262" i="7"/>
  <c r="H2262" i="7"/>
  <c r="F2262" i="7"/>
  <c r="G2262" i="7" s="1"/>
  <c r="I2261" i="7"/>
  <c r="H2261" i="7"/>
  <c r="F2261" i="7"/>
  <c r="G2261" i="7" s="1"/>
  <c r="I2260" i="7"/>
  <c r="H2260" i="7"/>
  <c r="F2260" i="7"/>
  <c r="G2260" i="7" s="1"/>
  <c r="I2259" i="7"/>
  <c r="H2259" i="7"/>
  <c r="F2259" i="7"/>
  <c r="G2259" i="7" s="1"/>
  <c r="I2258" i="7"/>
  <c r="H2258" i="7"/>
  <c r="F2258" i="7"/>
  <c r="G2258" i="7" s="1"/>
  <c r="I2257" i="7"/>
  <c r="H2257" i="7"/>
  <c r="F2257" i="7"/>
  <c r="G2257" i="7" s="1"/>
  <c r="I2256" i="7"/>
  <c r="H2256" i="7"/>
  <c r="F2256" i="7"/>
  <c r="G2256" i="7" s="1"/>
  <c r="I2255" i="7"/>
  <c r="H2255" i="7"/>
  <c r="F2255" i="7"/>
  <c r="G2255" i="7" s="1"/>
  <c r="I2254" i="7"/>
  <c r="H2254" i="7"/>
  <c r="F2254" i="7"/>
  <c r="G2254" i="7" s="1"/>
  <c r="I2253" i="7"/>
  <c r="H2253" i="7"/>
  <c r="F2253" i="7"/>
  <c r="G2253" i="7" s="1"/>
  <c r="I2252" i="7"/>
  <c r="H2252" i="7"/>
  <c r="F2252" i="7"/>
  <c r="G2252" i="7" s="1"/>
  <c r="I2251" i="7"/>
  <c r="H2251" i="7"/>
  <c r="F2251" i="7"/>
  <c r="G2251" i="7" s="1"/>
  <c r="I2250" i="7"/>
  <c r="H2250" i="7"/>
  <c r="F2250" i="7"/>
  <c r="G2250" i="7" s="1"/>
  <c r="I2249" i="7"/>
  <c r="H2249" i="7"/>
  <c r="F2249" i="7"/>
  <c r="G2249" i="7" s="1"/>
  <c r="I2248" i="7"/>
  <c r="H2248" i="7"/>
  <c r="F2248" i="7"/>
  <c r="G2248" i="7" s="1"/>
  <c r="I2247" i="7"/>
  <c r="H2247" i="7"/>
  <c r="F2247" i="7"/>
  <c r="G2247" i="7" s="1"/>
  <c r="I2246" i="7"/>
  <c r="H2246" i="7"/>
  <c r="F2246" i="7"/>
  <c r="G2246" i="7" s="1"/>
  <c r="I2245" i="7"/>
  <c r="H2245" i="7"/>
  <c r="F2245" i="7"/>
  <c r="G2245" i="7" s="1"/>
  <c r="I2244" i="7"/>
  <c r="H2244" i="7"/>
  <c r="F2244" i="7"/>
  <c r="G2244" i="7" s="1"/>
  <c r="I2243" i="7"/>
  <c r="H2243" i="7"/>
  <c r="F2243" i="7"/>
  <c r="G2243" i="7" s="1"/>
  <c r="I2242" i="7"/>
  <c r="H2242" i="7"/>
  <c r="F2242" i="7"/>
  <c r="G2242" i="7" s="1"/>
  <c r="I2241" i="7"/>
  <c r="H2241" i="7"/>
  <c r="F2241" i="7"/>
  <c r="G2241" i="7" s="1"/>
  <c r="I2240" i="7"/>
  <c r="H2240" i="7"/>
  <c r="F2240" i="7"/>
  <c r="G2240" i="7" s="1"/>
  <c r="I2239" i="7"/>
  <c r="H2239" i="7"/>
  <c r="F2239" i="7"/>
  <c r="G2239" i="7" s="1"/>
  <c r="I2238" i="7"/>
  <c r="H2238" i="7"/>
  <c r="F2238" i="7"/>
  <c r="G2238" i="7" s="1"/>
  <c r="I2237" i="7"/>
  <c r="H2237" i="7"/>
  <c r="F2237" i="7"/>
  <c r="G2237" i="7" s="1"/>
  <c r="I2236" i="7"/>
  <c r="H2236" i="7"/>
  <c r="F2236" i="7"/>
  <c r="G2236" i="7" s="1"/>
  <c r="I2235" i="7"/>
  <c r="H2235" i="7"/>
  <c r="F2235" i="7"/>
  <c r="G2235" i="7" s="1"/>
  <c r="I2234" i="7"/>
  <c r="H2234" i="7"/>
  <c r="F2234" i="7"/>
  <c r="G2234" i="7" s="1"/>
  <c r="I2233" i="7"/>
  <c r="H2233" i="7"/>
  <c r="F2233" i="7"/>
  <c r="G2233" i="7" s="1"/>
  <c r="I2232" i="7"/>
  <c r="H2232" i="7"/>
  <c r="F2232" i="7"/>
  <c r="G2232" i="7" s="1"/>
  <c r="I2231" i="7"/>
  <c r="H2231" i="7"/>
  <c r="F2231" i="7"/>
  <c r="G2231" i="7" s="1"/>
  <c r="I2230" i="7"/>
  <c r="H2230" i="7"/>
  <c r="F2230" i="7"/>
  <c r="G2230" i="7" s="1"/>
  <c r="I2229" i="7"/>
  <c r="H2229" i="7"/>
  <c r="F2229" i="7"/>
  <c r="G2229" i="7" s="1"/>
  <c r="I2228" i="7"/>
  <c r="H2228" i="7"/>
  <c r="F2228" i="7"/>
  <c r="G2228" i="7" s="1"/>
  <c r="I2227" i="7"/>
  <c r="H2227" i="7"/>
  <c r="F2227" i="7"/>
  <c r="G2227" i="7" s="1"/>
  <c r="I2226" i="7"/>
  <c r="H2226" i="7"/>
  <c r="F2226" i="7"/>
  <c r="G2226" i="7" s="1"/>
  <c r="I2225" i="7"/>
  <c r="H2225" i="7"/>
  <c r="F2225" i="7"/>
  <c r="G2225" i="7" s="1"/>
  <c r="I2224" i="7"/>
  <c r="H2224" i="7"/>
  <c r="F2224" i="7"/>
  <c r="G2224" i="7" s="1"/>
  <c r="I2223" i="7"/>
  <c r="H2223" i="7"/>
  <c r="F2223" i="7"/>
  <c r="G2223" i="7" s="1"/>
  <c r="I2222" i="7"/>
  <c r="H2222" i="7"/>
  <c r="F2222" i="7"/>
  <c r="G2222" i="7" s="1"/>
  <c r="I2221" i="7"/>
  <c r="H2221" i="7"/>
  <c r="F2221" i="7"/>
  <c r="G2221" i="7" s="1"/>
  <c r="I2220" i="7"/>
  <c r="H2220" i="7"/>
  <c r="F2220" i="7"/>
  <c r="G2220" i="7" s="1"/>
  <c r="I2219" i="7"/>
  <c r="H2219" i="7"/>
  <c r="F2219" i="7"/>
  <c r="G2219" i="7" s="1"/>
  <c r="I2218" i="7"/>
  <c r="H2218" i="7"/>
  <c r="F2218" i="7"/>
  <c r="G2218" i="7" s="1"/>
  <c r="I2217" i="7"/>
  <c r="H2217" i="7"/>
  <c r="F2217" i="7"/>
  <c r="G2217" i="7" s="1"/>
  <c r="I2216" i="7"/>
  <c r="H2216" i="7"/>
  <c r="F2216" i="7"/>
  <c r="G2216" i="7" s="1"/>
  <c r="I2215" i="7"/>
  <c r="H2215" i="7"/>
  <c r="F2215" i="7"/>
  <c r="G2215" i="7" s="1"/>
  <c r="I2214" i="7"/>
  <c r="H2214" i="7"/>
  <c r="F2214" i="7"/>
  <c r="G2214" i="7" s="1"/>
  <c r="I2213" i="7"/>
  <c r="H2213" i="7"/>
  <c r="F2213" i="7"/>
  <c r="G2213" i="7" s="1"/>
  <c r="I2212" i="7"/>
  <c r="H2212" i="7"/>
  <c r="F2212" i="7"/>
  <c r="G2212" i="7" s="1"/>
  <c r="I2211" i="7"/>
  <c r="H2211" i="7"/>
  <c r="F2211" i="7"/>
  <c r="G2211" i="7" s="1"/>
  <c r="I2210" i="7"/>
  <c r="H2210" i="7"/>
  <c r="F2210" i="7"/>
  <c r="G2210" i="7" s="1"/>
  <c r="I2209" i="7"/>
  <c r="H2209" i="7"/>
  <c r="F2209" i="7"/>
  <c r="G2209" i="7" s="1"/>
  <c r="I2208" i="7"/>
  <c r="H2208" i="7"/>
  <c r="F2208" i="7"/>
  <c r="G2208" i="7" s="1"/>
  <c r="I2207" i="7"/>
  <c r="H2207" i="7"/>
  <c r="F2207" i="7"/>
  <c r="G2207" i="7" s="1"/>
  <c r="I2206" i="7"/>
  <c r="H2206" i="7"/>
  <c r="F2206" i="7"/>
  <c r="G2206" i="7" s="1"/>
  <c r="I2205" i="7"/>
  <c r="H2205" i="7"/>
  <c r="F2205" i="7"/>
  <c r="G2205" i="7" s="1"/>
  <c r="I2204" i="7"/>
  <c r="H2204" i="7"/>
  <c r="F2204" i="7"/>
  <c r="G2204" i="7" s="1"/>
  <c r="I2203" i="7"/>
  <c r="H2203" i="7"/>
  <c r="F2203" i="7"/>
  <c r="G2203" i="7" s="1"/>
  <c r="I2202" i="7"/>
  <c r="H2202" i="7"/>
  <c r="F2202" i="7"/>
  <c r="G2202" i="7" s="1"/>
  <c r="I2201" i="7"/>
  <c r="H2201" i="7"/>
  <c r="F2201" i="7"/>
  <c r="G2201" i="7" s="1"/>
  <c r="I2200" i="7"/>
  <c r="H2200" i="7"/>
  <c r="F2200" i="7"/>
  <c r="G2200" i="7" s="1"/>
  <c r="I2199" i="7"/>
  <c r="H2199" i="7"/>
  <c r="F2199" i="7"/>
  <c r="G2199" i="7" s="1"/>
  <c r="I2198" i="7"/>
  <c r="H2198" i="7"/>
  <c r="F2198" i="7"/>
  <c r="G2198" i="7" s="1"/>
  <c r="I2197" i="7"/>
  <c r="H2197" i="7"/>
  <c r="F2197" i="7"/>
  <c r="G2197" i="7" s="1"/>
  <c r="I2196" i="7"/>
  <c r="H2196" i="7"/>
  <c r="F2196" i="7"/>
  <c r="G2196" i="7" s="1"/>
  <c r="I2195" i="7"/>
  <c r="H2195" i="7"/>
  <c r="F2195" i="7"/>
  <c r="G2195" i="7" s="1"/>
  <c r="I2194" i="7"/>
  <c r="H2194" i="7"/>
  <c r="F2194" i="7"/>
  <c r="G2194" i="7" s="1"/>
  <c r="I2193" i="7"/>
  <c r="H2193" i="7"/>
  <c r="F2193" i="7"/>
  <c r="G2193" i="7" s="1"/>
  <c r="I2192" i="7"/>
  <c r="H2192" i="7"/>
  <c r="F2192" i="7"/>
  <c r="G2192" i="7" s="1"/>
  <c r="I2191" i="7"/>
  <c r="H2191" i="7"/>
  <c r="F2191" i="7"/>
  <c r="G2191" i="7" s="1"/>
  <c r="I2190" i="7"/>
  <c r="H2190" i="7"/>
  <c r="F2190" i="7"/>
  <c r="G2190" i="7" s="1"/>
  <c r="I2189" i="7"/>
  <c r="H2189" i="7"/>
  <c r="F2189" i="7"/>
  <c r="G2189" i="7" s="1"/>
  <c r="I2188" i="7"/>
  <c r="H2188" i="7"/>
  <c r="F2188" i="7"/>
  <c r="G2188" i="7" s="1"/>
  <c r="I2187" i="7"/>
  <c r="H2187" i="7"/>
  <c r="F2187" i="7"/>
  <c r="G2187" i="7" s="1"/>
  <c r="I2186" i="7"/>
  <c r="H2186" i="7"/>
  <c r="F2186" i="7"/>
  <c r="G2186" i="7" s="1"/>
  <c r="I2185" i="7"/>
  <c r="H2185" i="7"/>
  <c r="F2185" i="7"/>
  <c r="G2185" i="7" s="1"/>
  <c r="I2184" i="7"/>
  <c r="H2184" i="7"/>
  <c r="F2184" i="7"/>
  <c r="G2184" i="7" s="1"/>
  <c r="I2183" i="7"/>
  <c r="H2183" i="7"/>
  <c r="F2183" i="7"/>
  <c r="G2183" i="7" s="1"/>
  <c r="I2182" i="7"/>
  <c r="H2182" i="7"/>
  <c r="F2182" i="7"/>
  <c r="G2182" i="7" s="1"/>
  <c r="I2181" i="7"/>
  <c r="H2181" i="7"/>
  <c r="F2181" i="7"/>
  <c r="G2181" i="7" s="1"/>
  <c r="I2180" i="7"/>
  <c r="H2180" i="7"/>
  <c r="F2180" i="7"/>
  <c r="G2180" i="7" s="1"/>
  <c r="I2179" i="7"/>
  <c r="H2179" i="7"/>
  <c r="F2179" i="7"/>
  <c r="G2179" i="7" s="1"/>
  <c r="I2178" i="7"/>
  <c r="H2178" i="7"/>
  <c r="F2178" i="7"/>
  <c r="G2178" i="7" s="1"/>
  <c r="I2177" i="7"/>
  <c r="H2177" i="7"/>
  <c r="F2177" i="7"/>
  <c r="G2177" i="7" s="1"/>
  <c r="I2176" i="7"/>
  <c r="H2176" i="7"/>
  <c r="F2176" i="7"/>
  <c r="G2176" i="7" s="1"/>
  <c r="I2175" i="7"/>
  <c r="H2175" i="7"/>
  <c r="F2175" i="7"/>
  <c r="G2175" i="7" s="1"/>
  <c r="I2174" i="7"/>
  <c r="H2174" i="7"/>
  <c r="F2174" i="7"/>
  <c r="G2174" i="7" s="1"/>
  <c r="I2173" i="7"/>
  <c r="H2173" i="7"/>
  <c r="F2173" i="7"/>
  <c r="G2173" i="7" s="1"/>
  <c r="I2172" i="7"/>
  <c r="H2172" i="7"/>
  <c r="F2172" i="7"/>
  <c r="G2172" i="7" s="1"/>
  <c r="I2171" i="7"/>
  <c r="H2171" i="7"/>
  <c r="F2171" i="7"/>
  <c r="G2171" i="7" s="1"/>
  <c r="I2170" i="7"/>
  <c r="H2170" i="7"/>
  <c r="F2170" i="7"/>
  <c r="G2170" i="7" s="1"/>
  <c r="I2169" i="7"/>
  <c r="H2169" i="7"/>
  <c r="F2169" i="7"/>
  <c r="G2169" i="7" s="1"/>
  <c r="I2168" i="7"/>
  <c r="H2168" i="7"/>
  <c r="F2168" i="7"/>
  <c r="G2168" i="7" s="1"/>
  <c r="I2167" i="7"/>
  <c r="H2167" i="7"/>
  <c r="F2167" i="7"/>
  <c r="G2167" i="7" s="1"/>
  <c r="I2166" i="7"/>
  <c r="H2166" i="7"/>
  <c r="F2166" i="7"/>
  <c r="G2166" i="7" s="1"/>
  <c r="I2165" i="7"/>
  <c r="H2165" i="7"/>
  <c r="F2165" i="7"/>
  <c r="G2165" i="7" s="1"/>
  <c r="I2164" i="7"/>
  <c r="H2164" i="7"/>
  <c r="F2164" i="7"/>
  <c r="G2164" i="7" s="1"/>
  <c r="I2163" i="7"/>
  <c r="H2163" i="7"/>
  <c r="F2163" i="7"/>
  <c r="G2163" i="7" s="1"/>
  <c r="I2162" i="7"/>
  <c r="H2162" i="7"/>
  <c r="F2162" i="7"/>
  <c r="G2162" i="7" s="1"/>
  <c r="I2161" i="7"/>
  <c r="H2161" i="7"/>
  <c r="F2161" i="7"/>
  <c r="G2161" i="7" s="1"/>
  <c r="I2160" i="7"/>
  <c r="H2160" i="7"/>
  <c r="F2160" i="7"/>
  <c r="G2160" i="7" s="1"/>
  <c r="I2159" i="7"/>
  <c r="H2159" i="7"/>
  <c r="F2159" i="7"/>
  <c r="G2159" i="7" s="1"/>
  <c r="I2158" i="7"/>
  <c r="H2158" i="7"/>
  <c r="F2158" i="7"/>
  <c r="G2158" i="7" s="1"/>
  <c r="I2157" i="7"/>
  <c r="H2157" i="7"/>
  <c r="F2157" i="7"/>
  <c r="G2157" i="7" s="1"/>
  <c r="I2156" i="7"/>
  <c r="H2156" i="7"/>
  <c r="F2156" i="7"/>
  <c r="G2156" i="7" s="1"/>
  <c r="I2155" i="7"/>
  <c r="H2155" i="7"/>
  <c r="F2155" i="7"/>
  <c r="G2155" i="7" s="1"/>
  <c r="I2154" i="7"/>
  <c r="H2154" i="7"/>
  <c r="F2154" i="7"/>
  <c r="G2154" i="7" s="1"/>
  <c r="I2153" i="7"/>
  <c r="H2153" i="7"/>
  <c r="F2153" i="7"/>
  <c r="G2153" i="7" s="1"/>
  <c r="I2152" i="7"/>
  <c r="H2152" i="7"/>
  <c r="F2152" i="7"/>
  <c r="G2152" i="7" s="1"/>
  <c r="I2151" i="7"/>
  <c r="H2151" i="7"/>
  <c r="F2151" i="7"/>
  <c r="G2151" i="7" s="1"/>
  <c r="I2150" i="7"/>
  <c r="H2150" i="7"/>
  <c r="F2150" i="7"/>
  <c r="G2150" i="7" s="1"/>
  <c r="I2149" i="7"/>
  <c r="H2149" i="7"/>
  <c r="F2149" i="7"/>
  <c r="G2149" i="7" s="1"/>
  <c r="I2148" i="7"/>
  <c r="H2148" i="7"/>
  <c r="F2148" i="7"/>
  <c r="G2148" i="7" s="1"/>
  <c r="I2147" i="7"/>
  <c r="H2147" i="7"/>
  <c r="F2147" i="7"/>
  <c r="G2147" i="7" s="1"/>
  <c r="I2146" i="7"/>
  <c r="H2146" i="7"/>
  <c r="F2146" i="7"/>
  <c r="G2146" i="7" s="1"/>
  <c r="I2145" i="7"/>
  <c r="H2145" i="7"/>
  <c r="F2145" i="7"/>
  <c r="G2145" i="7" s="1"/>
  <c r="I2144" i="7"/>
  <c r="H2144" i="7"/>
  <c r="F2144" i="7"/>
  <c r="G2144" i="7" s="1"/>
  <c r="I2143" i="7"/>
  <c r="H2143" i="7"/>
  <c r="F2143" i="7"/>
  <c r="G2143" i="7" s="1"/>
  <c r="I2142" i="7"/>
  <c r="H2142" i="7"/>
  <c r="F2142" i="7"/>
  <c r="G2142" i="7" s="1"/>
  <c r="I2141" i="7"/>
  <c r="H2141" i="7"/>
  <c r="F2141" i="7"/>
  <c r="G2141" i="7" s="1"/>
  <c r="I2140" i="7"/>
  <c r="H2140" i="7"/>
  <c r="F2140" i="7"/>
  <c r="G2140" i="7" s="1"/>
  <c r="I2139" i="7"/>
  <c r="H2139" i="7"/>
  <c r="F2139" i="7"/>
  <c r="G2139" i="7" s="1"/>
  <c r="I2138" i="7"/>
  <c r="H2138" i="7"/>
  <c r="F2138" i="7"/>
  <c r="G2138" i="7" s="1"/>
  <c r="I2137" i="7"/>
  <c r="H2137" i="7"/>
  <c r="F2137" i="7"/>
  <c r="G2137" i="7" s="1"/>
  <c r="I2136" i="7"/>
  <c r="H2136" i="7"/>
  <c r="F2136" i="7"/>
  <c r="G2136" i="7" s="1"/>
  <c r="I2135" i="7"/>
  <c r="H2135" i="7"/>
  <c r="F2135" i="7"/>
  <c r="G2135" i="7" s="1"/>
  <c r="I2134" i="7"/>
  <c r="H2134" i="7"/>
  <c r="F2134" i="7"/>
  <c r="G2134" i="7" s="1"/>
  <c r="I2133" i="7"/>
  <c r="H2133" i="7"/>
  <c r="F2133" i="7"/>
  <c r="G2133" i="7" s="1"/>
  <c r="I2132" i="7"/>
  <c r="H2132" i="7"/>
  <c r="F2132" i="7"/>
  <c r="G2132" i="7" s="1"/>
  <c r="I2131" i="7"/>
  <c r="H2131" i="7"/>
  <c r="F2131" i="7"/>
  <c r="G2131" i="7" s="1"/>
  <c r="I2130" i="7"/>
  <c r="H2130" i="7"/>
  <c r="F2130" i="7"/>
  <c r="G2130" i="7" s="1"/>
  <c r="I2129" i="7"/>
  <c r="H2129" i="7"/>
  <c r="F2129" i="7"/>
  <c r="G2129" i="7" s="1"/>
  <c r="I2128" i="7"/>
  <c r="H2128" i="7"/>
  <c r="F2128" i="7"/>
  <c r="G2128" i="7" s="1"/>
  <c r="I2127" i="7"/>
  <c r="H2127" i="7"/>
  <c r="F2127" i="7"/>
  <c r="G2127" i="7" s="1"/>
  <c r="I2126" i="7"/>
  <c r="H2126" i="7"/>
  <c r="F2126" i="7"/>
  <c r="G2126" i="7" s="1"/>
  <c r="I2125" i="7"/>
  <c r="H2125" i="7"/>
  <c r="F2125" i="7"/>
  <c r="G2125" i="7" s="1"/>
  <c r="I2124" i="7"/>
  <c r="H2124" i="7"/>
  <c r="F2124" i="7"/>
  <c r="G2124" i="7" s="1"/>
  <c r="I2123" i="7"/>
  <c r="H2123" i="7"/>
  <c r="F2123" i="7"/>
  <c r="G2123" i="7" s="1"/>
  <c r="I2122" i="7"/>
  <c r="H2122" i="7"/>
  <c r="F2122" i="7"/>
  <c r="G2122" i="7" s="1"/>
  <c r="I2121" i="7"/>
  <c r="H2121" i="7"/>
  <c r="F2121" i="7"/>
  <c r="G2121" i="7" s="1"/>
  <c r="I2120" i="7"/>
  <c r="H2120" i="7"/>
  <c r="F2120" i="7"/>
  <c r="G2120" i="7" s="1"/>
  <c r="I2119" i="7"/>
  <c r="H2119" i="7"/>
  <c r="F2119" i="7"/>
  <c r="G2119" i="7" s="1"/>
  <c r="I2118" i="7"/>
  <c r="H2118" i="7"/>
  <c r="F2118" i="7"/>
  <c r="G2118" i="7" s="1"/>
  <c r="I2117" i="7"/>
  <c r="H2117" i="7"/>
  <c r="F2117" i="7"/>
  <c r="G2117" i="7" s="1"/>
  <c r="I2116" i="7"/>
  <c r="H2116" i="7"/>
  <c r="F2116" i="7"/>
  <c r="G2116" i="7" s="1"/>
  <c r="I2115" i="7"/>
  <c r="H2115" i="7"/>
  <c r="F2115" i="7"/>
  <c r="G2115" i="7" s="1"/>
  <c r="I2114" i="7"/>
  <c r="H2114" i="7"/>
  <c r="F2114" i="7"/>
  <c r="G2114" i="7" s="1"/>
  <c r="I2113" i="7"/>
  <c r="H2113" i="7"/>
  <c r="F2113" i="7"/>
  <c r="G2113" i="7" s="1"/>
  <c r="I2112" i="7"/>
  <c r="H2112" i="7"/>
  <c r="F2112" i="7"/>
  <c r="G2112" i="7" s="1"/>
  <c r="I2111" i="7"/>
  <c r="H2111" i="7"/>
  <c r="F2111" i="7"/>
  <c r="G2111" i="7" s="1"/>
  <c r="I2110" i="7"/>
  <c r="H2110" i="7"/>
  <c r="F2110" i="7"/>
  <c r="G2110" i="7" s="1"/>
  <c r="I2109" i="7"/>
  <c r="H2109" i="7"/>
  <c r="F2109" i="7"/>
  <c r="G2109" i="7" s="1"/>
  <c r="I2108" i="7"/>
  <c r="H2108" i="7"/>
  <c r="F2108" i="7"/>
  <c r="G2108" i="7" s="1"/>
  <c r="I2107" i="7"/>
  <c r="H2107" i="7"/>
  <c r="F2107" i="7"/>
  <c r="G2107" i="7" s="1"/>
  <c r="I2106" i="7"/>
  <c r="H2106" i="7"/>
  <c r="F2106" i="7"/>
  <c r="G2106" i="7" s="1"/>
  <c r="I2105" i="7"/>
  <c r="H2105" i="7"/>
  <c r="F2105" i="7"/>
  <c r="G2105" i="7" s="1"/>
  <c r="I2104" i="7"/>
  <c r="H2104" i="7"/>
  <c r="F2104" i="7"/>
  <c r="G2104" i="7" s="1"/>
  <c r="I2103" i="7"/>
  <c r="H2103" i="7"/>
  <c r="F2103" i="7"/>
  <c r="G2103" i="7" s="1"/>
  <c r="I2102" i="7"/>
  <c r="H2102" i="7"/>
  <c r="F2102" i="7"/>
  <c r="G2102" i="7" s="1"/>
  <c r="I2101" i="7"/>
  <c r="H2101" i="7"/>
  <c r="F2101" i="7"/>
  <c r="G2101" i="7" s="1"/>
  <c r="I2100" i="7"/>
  <c r="H2100" i="7"/>
  <c r="F2100" i="7"/>
  <c r="G2100" i="7" s="1"/>
  <c r="I2099" i="7"/>
  <c r="H2099" i="7"/>
  <c r="F2099" i="7"/>
  <c r="G2099" i="7" s="1"/>
  <c r="I2098" i="7"/>
  <c r="H2098" i="7"/>
  <c r="F2098" i="7"/>
  <c r="G2098" i="7" s="1"/>
  <c r="I2097" i="7"/>
  <c r="H2097" i="7"/>
  <c r="F2097" i="7"/>
  <c r="G2097" i="7" s="1"/>
  <c r="I2096" i="7"/>
  <c r="H2096" i="7"/>
  <c r="F2096" i="7"/>
  <c r="G2096" i="7" s="1"/>
  <c r="I2095" i="7"/>
  <c r="H2095" i="7"/>
  <c r="F2095" i="7"/>
  <c r="G2095" i="7" s="1"/>
  <c r="I2094" i="7"/>
  <c r="H2094" i="7"/>
  <c r="F2094" i="7"/>
  <c r="G2094" i="7" s="1"/>
  <c r="I2093" i="7"/>
  <c r="H2093" i="7"/>
  <c r="F2093" i="7"/>
  <c r="G2093" i="7" s="1"/>
  <c r="I2092" i="7"/>
  <c r="H2092" i="7"/>
  <c r="F2092" i="7"/>
  <c r="G2092" i="7" s="1"/>
  <c r="I2091" i="7"/>
  <c r="H2091" i="7"/>
  <c r="F2091" i="7"/>
  <c r="G2091" i="7" s="1"/>
  <c r="I2090" i="7"/>
  <c r="H2090" i="7"/>
  <c r="F2090" i="7"/>
  <c r="G2090" i="7" s="1"/>
  <c r="I2089" i="7"/>
  <c r="H2089" i="7"/>
  <c r="F2089" i="7"/>
  <c r="G2089" i="7" s="1"/>
  <c r="I2088" i="7"/>
  <c r="H2088" i="7"/>
  <c r="F2088" i="7"/>
  <c r="G2088" i="7" s="1"/>
  <c r="I2087" i="7"/>
  <c r="H2087" i="7"/>
  <c r="F2087" i="7"/>
  <c r="G2087" i="7" s="1"/>
  <c r="I2086" i="7"/>
  <c r="H2086" i="7"/>
  <c r="F2086" i="7"/>
  <c r="G2086" i="7" s="1"/>
  <c r="I2085" i="7"/>
  <c r="H2085" i="7"/>
  <c r="F2085" i="7"/>
  <c r="G2085" i="7" s="1"/>
  <c r="I2084" i="7"/>
  <c r="H2084" i="7"/>
  <c r="F2084" i="7"/>
  <c r="G2084" i="7" s="1"/>
  <c r="I2083" i="7"/>
  <c r="H2083" i="7"/>
  <c r="F2083" i="7"/>
  <c r="G2083" i="7" s="1"/>
  <c r="I2082" i="7"/>
  <c r="H2082" i="7"/>
  <c r="F2082" i="7"/>
  <c r="G2082" i="7" s="1"/>
  <c r="I2081" i="7"/>
  <c r="H2081" i="7"/>
  <c r="F2081" i="7"/>
  <c r="G2081" i="7" s="1"/>
  <c r="I2080" i="7"/>
  <c r="H2080" i="7"/>
  <c r="F2080" i="7"/>
  <c r="G2080" i="7" s="1"/>
  <c r="I2079" i="7"/>
  <c r="H2079" i="7"/>
  <c r="F2079" i="7"/>
  <c r="G2079" i="7" s="1"/>
  <c r="I2078" i="7"/>
  <c r="H2078" i="7"/>
  <c r="F2078" i="7"/>
  <c r="G2078" i="7" s="1"/>
  <c r="I2077" i="7"/>
  <c r="H2077" i="7"/>
  <c r="F2077" i="7"/>
  <c r="G2077" i="7" s="1"/>
  <c r="I2076" i="7"/>
  <c r="H2076" i="7"/>
  <c r="F2076" i="7"/>
  <c r="G2076" i="7" s="1"/>
  <c r="I2075" i="7"/>
  <c r="H2075" i="7"/>
  <c r="F2075" i="7"/>
  <c r="G2075" i="7" s="1"/>
  <c r="I2074" i="7"/>
  <c r="H2074" i="7"/>
  <c r="F2074" i="7"/>
  <c r="G2074" i="7" s="1"/>
  <c r="I2073" i="7"/>
  <c r="H2073" i="7"/>
  <c r="F2073" i="7"/>
  <c r="G2073" i="7" s="1"/>
  <c r="I2072" i="7"/>
  <c r="H2072" i="7"/>
  <c r="F2072" i="7"/>
  <c r="G2072" i="7" s="1"/>
  <c r="I2071" i="7"/>
  <c r="H2071" i="7"/>
  <c r="F2071" i="7"/>
  <c r="G2071" i="7" s="1"/>
  <c r="I2070" i="7"/>
  <c r="H2070" i="7"/>
  <c r="F2070" i="7"/>
  <c r="G2070" i="7" s="1"/>
  <c r="I2069" i="7"/>
  <c r="H2069" i="7"/>
  <c r="F2069" i="7"/>
  <c r="G2069" i="7" s="1"/>
  <c r="I2068" i="7"/>
  <c r="H2068" i="7"/>
  <c r="F2068" i="7"/>
  <c r="G2068" i="7" s="1"/>
  <c r="I2067" i="7"/>
  <c r="H2067" i="7"/>
  <c r="F2067" i="7"/>
  <c r="G2067" i="7" s="1"/>
  <c r="I2066" i="7"/>
  <c r="H2066" i="7"/>
  <c r="F2066" i="7"/>
  <c r="G2066" i="7" s="1"/>
  <c r="I2065" i="7"/>
  <c r="H2065" i="7"/>
  <c r="F2065" i="7"/>
  <c r="G2065" i="7" s="1"/>
  <c r="I2064" i="7"/>
  <c r="H2064" i="7"/>
  <c r="F2064" i="7"/>
  <c r="G2064" i="7" s="1"/>
  <c r="I2063" i="7"/>
  <c r="H2063" i="7"/>
  <c r="F2063" i="7"/>
  <c r="G2063" i="7" s="1"/>
  <c r="I2062" i="7"/>
  <c r="H2062" i="7"/>
  <c r="F2062" i="7"/>
  <c r="G2062" i="7" s="1"/>
  <c r="I2061" i="7"/>
  <c r="H2061" i="7"/>
  <c r="F2061" i="7"/>
  <c r="G2061" i="7" s="1"/>
  <c r="I2060" i="7"/>
  <c r="H2060" i="7"/>
  <c r="F2060" i="7"/>
  <c r="G2060" i="7" s="1"/>
  <c r="I2059" i="7"/>
  <c r="H2059" i="7"/>
  <c r="F2059" i="7"/>
  <c r="G2059" i="7" s="1"/>
  <c r="I2058" i="7"/>
  <c r="H2058" i="7"/>
  <c r="F2058" i="7"/>
  <c r="G2058" i="7" s="1"/>
  <c r="I2057" i="7"/>
  <c r="H2057" i="7"/>
  <c r="F2057" i="7"/>
  <c r="G2057" i="7" s="1"/>
  <c r="I2056" i="7"/>
  <c r="H2056" i="7"/>
  <c r="F2056" i="7"/>
  <c r="G2056" i="7" s="1"/>
  <c r="I2055" i="7"/>
  <c r="H2055" i="7"/>
  <c r="F2055" i="7"/>
  <c r="G2055" i="7" s="1"/>
  <c r="I2054" i="7"/>
  <c r="H2054" i="7"/>
  <c r="F2054" i="7"/>
  <c r="G2054" i="7" s="1"/>
  <c r="I2053" i="7"/>
  <c r="H2053" i="7"/>
  <c r="F2053" i="7"/>
  <c r="G2053" i="7" s="1"/>
  <c r="I2052" i="7"/>
  <c r="H2052" i="7"/>
  <c r="F2052" i="7"/>
  <c r="G2052" i="7" s="1"/>
  <c r="I2051" i="7"/>
  <c r="H2051" i="7"/>
  <c r="F2051" i="7"/>
  <c r="G2051" i="7" s="1"/>
  <c r="I2050" i="7"/>
  <c r="H2050" i="7"/>
  <c r="F2050" i="7"/>
  <c r="G2050" i="7" s="1"/>
  <c r="I2049" i="7"/>
  <c r="H2049" i="7"/>
  <c r="F2049" i="7"/>
  <c r="G2049" i="7" s="1"/>
  <c r="I2048" i="7"/>
  <c r="H2048" i="7"/>
  <c r="F2048" i="7"/>
  <c r="G2048" i="7" s="1"/>
  <c r="I2047" i="7"/>
  <c r="H2047" i="7"/>
  <c r="F2047" i="7"/>
  <c r="G2047" i="7" s="1"/>
  <c r="I2046" i="7"/>
  <c r="H2046" i="7"/>
  <c r="F2046" i="7"/>
  <c r="G2046" i="7" s="1"/>
  <c r="I2045" i="7"/>
  <c r="H2045" i="7"/>
  <c r="F2045" i="7"/>
  <c r="G2045" i="7" s="1"/>
  <c r="I2044" i="7"/>
  <c r="H2044" i="7"/>
  <c r="F2044" i="7"/>
  <c r="G2044" i="7" s="1"/>
  <c r="I2043" i="7"/>
  <c r="H2043" i="7"/>
  <c r="F2043" i="7"/>
  <c r="G2043" i="7" s="1"/>
  <c r="I2042" i="7"/>
  <c r="H2042" i="7"/>
  <c r="F2042" i="7"/>
  <c r="G2042" i="7" s="1"/>
  <c r="I2041" i="7"/>
  <c r="H2041" i="7"/>
  <c r="F2041" i="7"/>
  <c r="G2041" i="7" s="1"/>
  <c r="I2040" i="7"/>
  <c r="H2040" i="7"/>
  <c r="F2040" i="7"/>
  <c r="G2040" i="7" s="1"/>
  <c r="I2039" i="7"/>
  <c r="H2039" i="7"/>
  <c r="F2039" i="7"/>
  <c r="G2039" i="7" s="1"/>
  <c r="I2038" i="7"/>
  <c r="H2038" i="7"/>
  <c r="F2038" i="7"/>
  <c r="G2038" i="7" s="1"/>
  <c r="I2037" i="7"/>
  <c r="H2037" i="7"/>
  <c r="F2037" i="7"/>
  <c r="G2037" i="7" s="1"/>
  <c r="I2036" i="7"/>
  <c r="H2036" i="7"/>
  <c r="F2036" i="7"/>
  <c r="G2036" i="7" s="1"/>
  <c r="I2035" i="7"/>
  <c r="H2035" i="7"/>
  <c r="F2035" i="7"/>
  <c r="G2035" i="7" s="1"/>
  <c r="I2034" i="7"/>
  <c r="H2034" i="7"/>
  <c r="F2034" i="7"/>
  <c r="G2034" i="7" s="1"/>
  <c r="I2033" i="7"/>
  <c r="H2033" i="7"/>
  <c r="F2033" i="7"/>
  <c r="G2033" i="7" s="1"/>
  <c r="I2032" i="7"/>
  <c r="H2032" i="7"/>
  <c r="F2032" i="7"/>
  <c r="G2032" i="7" s="1"/>
  <c r="I2031" i="7"/>
  <c r="H2031" i="7"/>
  <c r="F2031" i="7"/>
  <c r="G2031" i="7" s="1"/>
  <c r="I2030" i="7"/>
  <c r="H2030" i="7"/>
  <c r="F2030" i="7"/>
  <c r="G2030" i="7" s="1"/>
  <c r="I2029" i="7"/>
  <c r="H2029" i="7"/>
  <c r="F2029" i="7"/>
  <c r="G2029" i="7" s="1"/>
  <c r="I2028" i="7"/>
  <c r="H2028" i="7"/>
  <c r="F2028" i="7"/>
  <c r="G2028" i="7" s="1"/>
  <c r="I2027" i="7"/>
  <c r="H2027" i="7"/>
  <c r="F2027" i="7"/>
  <c r="G2027" i="7" s="1"/>
  <c r="I2026" i="7"/>
  <c r="H2026" i="7"/>
  <c r="F2026" i="7"/>
  <c r="G2026" i="7" s="1"/>
  <c r="I2025" i="7"/>
  <c r="H2025" i="7"/>
  <c r="F2025" i="7"/>
  <c r="G2025" i="7" s="1"/>
  <c r="I2024" i="7"/>
  <c r="H2024" i="7"/>
  <c r="F2024" i="7"/>
  <c r="G2024" i="7" s="1"/>
  <c r="I2023" i="7"/>
  <c r="H2023" i="7"/>
  <c r="F2023" i="7"/>
  <c r="G2023" i="7" s="1"/>
  <c r="I2022" i="7"/>
  <c r="H2022" i="7"/>
  <c r="F2022" i="7"/>
  <c r="G2022" i="7" s="1"/>
  <c r="I2021" i="7"/>
  <c r="H2021" i="7"/>
  <c r="F2021" i="7"/>
  <c r="G2021" i="7" s="1"/>
  <c r="I2020" i="7"/>
  <c r="H2020" i="7"/>
  <c r="F2020" i="7"/>
  <c r="G2020" i="7" s="1"/>
  <c r="I2019" i="7"/>
  <c r="H2019" i="7"/>
  <c r="F2019" i="7"/>
  <c r="G2019" i="7" s="1"/>
  <c r="I2018" i="7"/>
  <c r="H2018" i="7"/>
  <c r="F2018" i="7"/>
  <c r="G2018" i="7" s="1"/>
  <c r="I2017" i="7"/>
  <c r="H2017" i="7"/>
  <c r="F2017" i="7"/>
  <c r="G2017" i="7" s="1"/>
  <c r="I2016" i="7"/>
  <c r="H2016" i="7"/>
  <c r="F2016" i="7"/>
  <c r="G2016" i="7" s="1"/>
  <c r="I2015" i="7"/>
  <c r="H2015" i="7"/>
  <c r="F2015" i="7"/>
  <c r="G2015" i="7" s="1"/>
  <c r="I2014" i="7"/>
  <c r="H2014" i="7"/>
  <c r="F2014" i="7"/>
  <c r="G2014" i="7" s="1"/>
  <c r="I2013" i="7"/>
  <c r="H2013" i="7"/>
  <c r="F2013" i="7"/>
  <c r="G2013" i="7" s="1"/>
  <c r="I2012" i="7"/>
  <c r="H2012" i="7"/>
  <c r="F2012" i="7"/>
  <c r="G2012" i="7" s="1"/>
  <c r="I2011" i="7"/>
  <c r="H2011" i="7"/>
  <c r="F2011" i="7"/>
  <c r="G2011" i="7" s="1"/>
  <c r="I2010" i="7"/>
  <c r="H2010" i="7"/>
  <c r="F2010" i="7"/>
  <c r="G2010" i="7" s="1"/>
  <c r="I2009" i="7"/>
  <c r="H2009" i="7"/>
  <c r="F2009" i="7"/>
  <c r="G2009" i="7" s="1"/>
  <c r="I2008" i="7"/>
  <c r="H2008" i="7"/>
  <c r="F2008" i="7"/>
  <c r="G2008" i="7" s="1"/>
  <c r="I2007" i="7"/>
  <c r="H2007" i="7"/>
  <c r="F2007" i="7"/>
  <c r="G2007" i="7" s="1"/>
  <c r="I2006" i="7"/>
  <c r="H2006" i="7"/>
  <c r="F2006" i="7"/>
  <c r="G2006" i="7" s="1"/>
  <c r="I2005" i="7"/>
  <c r="H2005" i="7"/>
  <c r="F2005" i="7"/>
  <c r="G2005" i="7" s="1"/>
  <c r="I2004" i="7"/>
  <c r="H2004" i="7"/>
  <c r="F2004" i="7"/>
  <c r="G2004" i="7" s="1"/>
  <c r="I2003" i="7"/>
  <c r="H2003" i="7"/>
  <c r="F2003" i="7"/>
  <c r="G2003" i="7" s="1"/>
  <c r="I2002" i="7"/>
  <c r="H2002" i="7"/>
  <c r="F2002" i="7"/>
  <c r="G2002" i="7" s="1"/>
  <c r="I2001" i="7"/>
  <c r="H2001" i="7"/>
  <c r="F2001" i="7"/>
  <c r="G2001" i="7" s="1"/>
  <c r="I2000" i="7"/>
  <c r="H2000" i="7"/>
  <c r="F2000" i="7"/>
  <c r="G2000" i="7" s="1"/>
  <c r="I1999" i="7"/>
  <c r="H1999" i="7"/>
  <c r="F1999" i="7"/>
  <c r="G1999" i="7" s="1"/>
  <c r="I1998" i="7"/>
  <c r="H1998" i="7"/>
  <c r="F1998" i="7"/>
  <c r="G1998" i="7" s="1"/>
  <c r="I1997" i="7"/>
  <c r="H1997" i="7"/>
  <c r="F1997" i="7"/>
  <c r="G1997" i="7" s="1"/>
  <c r="I1996" i="7"/>
  <c r="H1996" i="7"/>
  <c r="F1996" i="7"/>
  <c r="G1996" i="7" s="1"/>
  <c r="I1995" i="7"/>
  <c r="H1995" i="7"/>
  <c r="F1995" i="7"/>
  <c r="G1995" i="7" s="1"/>
  <c r="I1994" i="7"/>
  <c r="H1994" i="7"/>
  <c r="F1994" i="7"/>
  <c r="G1994" i="7" s="1"/>
  <c r="I1993" i="7"/>
  <c r="H1993" i="7"/>
  <c r="F1993" i="7"/>
  <c r="G1993" i="7" s="1"/>
  <c r="I1992" i="7"/>
  <c r="H1992" i="7"/>
  <c r="F1992" i="7"/>
  <c r="G1992" i="7" s="1"/>
  <c r="I1991" i="7"/>
  <c r="H1991" i="7"/>
  <c r="F1991" i="7"/>
  <c r="G1991" i="7" s="1"/>
  <c r="I1990" i="7"/>
  <c r="H1990" i="7"/>
  <c r="F1990" i="7"/>
  <c r="G1990" i="7" s="1"/>
  <c r="I1989" i="7"/>
  <c r="H1989" i="7"/>
  <c r="F1989" i="7"/>
  <c r="G1989" i="7" s="1"/>
  <c r="I1988" i="7"/>
  <c r="H1988" i="7"/>
  <c r="F1988" i="7"/>
  <c r="G1988" i="7" s="1"/>
  <c r="I1987" i="7"/>
  <c r="H1987" i="7"/>
  <c r="F1987" i="7"/>
  <c r="G1987" i="7" s="1"/>
  <c r="I1986" i="7"/>
  <c r="H1986" i="7"/>
  <c r="F1986" i="7"/>
  <c r="G1986" i="7" s="1"/>
  <c r="I1985" i="7"/>
  <c r="H1985" i="7"/>
  <c r="F1985" i="7"/>
  <c r="G1985" i="7" s="1"/>
  <c r="I1984" i="7"/>
  <c r="H1984" i="7"/>
  <c r="F1984" i="7"/>
  <c r="G1984" i="7" s="1"/>
  <c r="I1983" i="7"/>
  <c r="H1983" i="7"/>
  <c r="F1983" i="7"/>
  <c r="G1983" i="7" s="1"/>
  <c r="I1982" i="7"/>
  <c r="H1982" i="7"/>
  <c r="F1982" i="7"/>
  <c r="G1982" i="7" s="1"/>
  <c r="I1981" i="7"/>
  <c r="H1981" i="7"/>
  <c r="F1981" i="7"/>
  <c r="G1981" i="7" s="1"/>
  <c r="I1980" i="7"/>
  <c r="H1980" i="7"/>
  <c r="F1980" i="7"/>
  <c r="G1980" i="7" s="1"/>
  <c r="I1979" i="7"/>
  <c r="H1979" i="7"/>
  <c r="F1979" i="7"/>
  <c r="G1979" i="7" s="1"/>
  <c r="I1978" i="7"/>
  <c r="H1978" i="7"/>
  <c r="F1978" i="7"/>
  <c r="G1978" i="7" s="1"/>
  <c r="I1977" i="7"/>
  <c r="H1977" i="7"/>
  <c r="F1977" i="7"/>
  <c r="G1977" i="7" s="1"/>
  <c r="I1976" i="7"/>
  <c r="H1976" i="7"/>
  <c r="F1976" i="7"/>
  <c r="G1976" i="7" s="1"/>
  <c r="I1975" i="7"/>
  <c r="H1975" i="7"/>
  <c r="F1975" i="7"/>
  <c r="G1975" i="7" s="1"/>
  <c r="I1974" i="7"/>
  <c r="H1974" i="7"/>
  <c r="F1974" i="7"/>
  <c r="G1974" i="7" s="1"/>
  <c r="I1973" i="7"/>
  <c r="H1973" i="7"/>
  <c r="F1973" i="7"/>
  <c r="G1973" i="7" s="1"/>
  <c r="I1972" i="7"/>
  <c r="H1972" i="7"/>
  <c r="F1972" i="7"/>
  <c r="G1972" i="7" s="1"/>
  <c r="I1971" i="7"/>
  <c r="H1971" i="7"/>
  <c r="F1971" i="7"/>
  <c r="G1971" i="7" s="1"/>
  <c r="I1970" i="7"/>
  <c r="H1970" i="7"/>
  <c r="F1970" i="7"/>
  <c r="G1970" i="7" s="1"/>
  <c r="I1969" i="7"/>
  <c r="H1969" i="7"/>
  <c r="F1969" i="7"/>
  <c r="G1969" i="7" s="1"/>
  <c r="I1968" i="7"/>
  <c r="H1968" i="7"/>
  <c r="F1968" i="7"/>
  <c r="G1968" i="7" s="1"/>
  <c r="I1967" i="7"/>
  <c r="H1967" i="7"/>
  <c r="F1967" i="7"/>
  <c r="G1967" i="7" s="1"/>
  <c r="I1966" i="7"/>
  <c r="H1966" i="7"/>
  <c r="F1966" i="7"/>
  <c r="G1966" i="7" s="1"/>
  <c r="I1965" i="7"/>
  <c r="H1965" i="7"/>
  <c r="F1965" i="7"/>
  <c r="G1965" i="7" s="1"/>
  <c r="I1964" i="7"/>
  <c r="H1964" i="7"/>
  <c r="F1964" i="7"/>
  <c r="G1964" i="7" s="1"/>
  <c r="I1963" i="7"/>
  <c r="H1963" i="7"/>
  <c r="F1963" i="7"/>
  <c r="G1963" i="7" s="1"/>
  <c r="I1962" i="7"/>
  <c r="H1962" i="7"/>
  <c r="F1962" i="7"/>
  <c r="G1962" i="7" s="1"/>
  <c r="I1961" i="7"/>
  <c r="H1961" i="7"/>
  <c r="F1961" i="7"/>
  <c r="G1961" i="7" s="1"/>
  <c r="I1960" i="7"/>
  <c r="H1960" i="7"/>
  <c r="F1960" i="7"/>
  <c r="G1960" i="7" s="1"/>
  <c r="I1959" i="7"/>
  <c r="H1959" i="7"/>
  <c r="F1959" i="7"/>
  <c r="G1959" i="7" s="1"/>
  <c r="I1958" i="7"/>
  <c r="H1958" i="7"/>
  <c r="F1958" i="7"/>
  <c r="G1958" i="7" s="1"/>
  <c r="I1957" i="7"/>
  <c r="H1957" i="7"/>
  <c r="F1957" i="7"/>
  <c r="G1957" i="7" s="1"/>
  <c r="I1956" i="7"/>
  <c r="H1956" i="7"/>
  <c r="F1956" i="7"/>
  <c r="G1956" i="7" s="1"/>
  <c r="I1955" i="7"/>
  <c r="H1955" i="7"/>
  <c r="F1955" i="7"/>
  <c r="G1955" i="7" s="1"/>
  <c r="I1954" i="7"/>
  <c r="H1954" i="7"/>
  <c r="F1954" i="7"/>
  <c r="G1954" i="7" s="1"/>
  <c r="I1953" i="7"/>
  <c r="H1953" i="7"/>
  <c r="F1953" i="7"/>
  <c r="G1953" i="7" s="1"/>
  <c r="I1952" i="7"/>
  <c r="H1952" i="7"/>
  <c r="F1952" i="7"/>
  <c r="G1952" i="7" s="1"/>
  <c r="I1951" i="7"/>
  <c r="H1951" i="7"/>
  <c r="F1951" i="7"/>
  <c r="G1951" i="7" s="1"/>
  <c r="I1950" i="7"/>
  <c r="H1950" i="7"/>
  <c r="F1950" i="7"/>
  <c r="G1950" i="7" s="1"/>
  <c r="I1949" i="7"/>
  <c r="H1949" i="7"/>
  <c r="F1949" i="7"/>
  <c r="G1949" i="7" s="1"/>
  <c r="I1948" i="7"/>
  <c r="H1948" i="7"/>
  <c r="F1948" i="7"/>
  <c r="G1948" i="7" s="1"/>
  <c r="I1947" i="7"/>
  <c r="H1947" i="7"/>
  <c r="F1947" i="7"/>
  <c r="G1947" i="7" s="1"/>
  <c r="I1946" i="7"/>
  <c r="H1946" i="7"/>
  <c r="F1946" i="7"/>
  <c r="G1946" i="7" s="1"/>
  <c r="I1945" i="7"/>
  <c r="H1945" i="7"/>
  <c r="F1945" i="7"/>
  <c r="G1945" i="7" s="1"/>
  <c r="I1944" i="7"/>
  <c r="H1944" i="7"/>
  <c r="F1944" i="7"/>
  <c r="G1944" i="7" s="1"/>
  <c r="I1943" i="7"/>
  <c r="H1943" i="7"/>
  <c r="F1943" i="7"/>
  <c r="G1943" i="7" s="1"/>
  <c r="I1942" i="7"/>
  <c r="H1942" i="7"/>
  <c r="F1942" i="7"/>
  <c r="G1942" i="7" s="1"/>
  <c r="I1941" i="7"/>
  <c r="H1941" i="7"/>
  <c r="F1941" i="7"/>
  <c r="G1941" i="7" s="1"/>
  <c r="I1940" i="7"/>
  <c r="H1940" i="7"/>
  <c r="F1940" i="7"/>
  <c r="G1940" i="7" s="1"/>
  <c r="I1939" i="7"/>
  <c r="H1939" i="7"/>
  <c r="F1939" i="7"/>
  <c r="G1939" i="7" s="1"/>
  <c r="I1938" i="7"/>
  <c r="H1938" i="7"/>
  <c r="F1938" i="7"/>
  <c r="G1938" i="7" s="1"/>
  <c r="I1937" i="7"/>
  <c r="H1937" i="7"/>
  <c r="F1937" i="7"/>
  <c r="G1937" i="7" s="1"/>
  <c r="I1936" i="7"/>
  <c r="H1936" i="7"/>
  <c r="F1936" i="7"/>
  <c r="G1936" i="7" s="1"/>
  <c r="I1935" i="7"/>
  <c r="H1935" i="7"/>
  <c r="F1935" i="7"/>
  <c r="G1935" i="7" s="1"/>
  <c r="I1934" i="7"/>
  <c r="H1934" i="7"/>
  <c r="F1934" i="7"/>
  <c r="G1934" i="7" s="1"/>
  <c r="I1933" i="7"/>
  <c r="H1933" i="7"/>
  <c r="F1933" i="7"/>
  <c r="G1933" i="7" s="1"/>
  <c r="I1932" i="7"/>
  <c r="H1932" i="7"/>
  <c r="F1932" i="7"/>
  <c r="G1932" i="7" s="1"/>
  <c r="I1931" i="7"/>
  <c r="H1931" i="7"/>
  <c r="F1931" i="7"/>
  <c r="G1931" i="7" s="1"/>
  <c r="I1930" i="7"/>
  <c r="H1930" i="7"/>
  <c r="F1930" i="7"/>
  <c r="G1930" i="7" s="1"/>
  <c r="I1929" i="7"/>
  <c r="H1929" i="7"/>
  <c r="F1929" i="7"/>
  <c r="G1929" i="7" s="1"/>
  <c r="I1928" i="7"/>
  <c r="H1928" i="7"/>
  <c r="F1928" i="7"/>
  <c r="G1928" i="7" s="1"/>
  <c r="I1927" i="7"/>
  <c r="H1927" i="7"/>
  <c r="F1927" i="7"/>
  <c r="G1927" i="7" s="1"/>
  <c r="I1926" i="7"/>
  <c r="H1926" i="7"/>
  <c r="F1926" i="7"/>
  <c r="G1926" i="7" s="1"/>
  <c r="I1925" i="7"/>
  <c r="H1925" i="7"/>
  <c r="F1925" i="7"/>
  <c r="G1925" i="7" s="1"/>
  <c r="I1924" i="7"/>
  <c r="H1924" i="7"/>
  <c r="F1924" i="7"/>
  <c r="G1924" i="7" s="1"/>
  <c r="I1923" i="7"/>
  <c r="H1923" i="7"/>
  <c r="F1923" i="7"/>
  <c r="G1923" i="7" s="1"/>
  <c r="I1922" i="7"/>
  <c r="H1922" i="7"/>
  <c r="F1922" i="7"/>
  <c r="G1922" i="7" s="1"/>
  <c r="I1921" i="7"/>
  <c r="H1921" i="7"/>
  <c r="F1921" i="7"/>
  <c r="G1921" i="7" s="1"/>
  <c r="I1920" i="7"/>
  <c r="H1920" i="7"/>
  <c r="F1920" i="7"/>
  <c r="G1920" i="7" s="1"/>
  <c r="I1919" i="7"/>
  <c r="H1919" i="7"/>
  <c r="F1919" i="7"/>
  <c r="G1919" i="7" s="1"/>
  <c r="I1918" i="7"/>
  <c r="H1918" i="7"/>
  <c r="F1918" i="7"/>
  <c r="G1918" i="7" s="1"/>
  <c r="I1917" i="7"/>
  <c r="H1917" i="7"/>
  <c r="F1917" i="7"/>
  <c r="G1917" i="7" s="1"/>
  <c r="I1916" i="7"/>
  <c r="H1916" i="7"/>
  <c r="F1916" i="7"/>
  <c r="G1916" i="7" s="1"/>
  <c r="I1915" i="7"/>
  <c r="H1915" i="7"/>
  <c r="F1915" i="7"/>
  <c r="G1915" i="7" s="1"/>
  <c r="I1914" i="7"/>
  <c r="H1914" i="7"/>
  <c r="F1914" i="7"/>
  <c r="G1914" i="7" s="1"/>
  <c r="I1913" i="7"/>
  <c r="H1913" i="7"/>
  <c r="F1913" i="7"/>
  <c r="G1913" i="7" s="1"/>
  <c r="I1912" i="7"/>
  <c r="H1912" i="7"/>
  <c r="F1912" i="7"/>
  <c r="G1912" i="7" s="1"/>
  <c r="I1911" i="7"/>
  <c r="H1911" i="7"/>
  <c r="F1911" i="7"/>
  <c r="G1911" i="7" s="1"/>
  <c r="I1910" i="7"/>
  <c r="H1910" i="7"/>
  <c r="F1910" i="7"/>
  <c r="G1910" i="7" s="1"/>
  <c r="I1909" i="7"/>
  <c r="H1909" i="7"/>
  <c r="F1909" i="7"/>
  <c r="G1909" i="7" s="1"/>
  <c r="I1908" i="7"/>
  <c r="H1908" i="7"/>
  <c r="F1908" i="7"/>
  <c r="G1908" i="7" s="1"/>
  <c r="I1907" i="7"/>
  <c r="H1907" i="7"/>
  <c r="F1907" i="7"/>
  <c r="G1907" i="7" s="1"/>
  <c r="I1906" i="7"/>
  <c r="H1906" i="7"/>
  <c r="F1906" i="7"/>
  <c r="G1906" i="7" s="1"/>
  <c r="I1905" i="7"/>
  <c r="H1905" i="7"/>
  <c r="F1905" i="7"/>
  <c r="G1905" i="7" s="1"/>
  <c r="I1904" i="7"/>
  <c r="H1904" i="7"/>
  <c r="F1904" i="7"/>
  <c r="G1904" i="7" s="1"/>
  <c r="I1903" i="7"/>
  <c r="H1903" i="7"/>
  <c r="F1903" i="7"/>
  <c r="G1903" i="7" s="1"/>
  <c r="I1902" i="7"/>
  <c r="H1902" i="7"/>
  <c r="F1902" i="7"/>
  <c r="G1902" i="7" s="1"/>
  <c r="I1901" i="7"/>
  <c r="H1901" i="7"/>
  <c r="F1901" i="7"/>
  <c r="G1901" i="7" s="1"/>
  <c r="I1900" i="7"/>
  <c r="H1900" i="7"/>
  <c r="F1900" i="7"/>
  <c r="G1900" i="7" s="1"/>
  <c r="I1899" i="7"/>
  <c r="H1899" i="7"/>
  <c r="F1899" i="7"/>
  <c r="G1899" i="7" s="1"/>
  <c r="I1898" i="7"/>
  <c r="H1898" i="7"/>
  <c r="F1898" i="7"/>
  <c r="G1898" i="7" s="1"/>
  <c r="I1897" i="7"/>
  <c r="H1897" i="7"/>
  <c r="F1897" i="7"/>
  <c r="G1897" i="7" s="1"/>
  <c r="I1896" i="7"/>
  <c r="H1896" i="7"/>
  <c r="F1896" i="7"/>
  <c r="G1896" i="7" s="1"/>
  <c r="I1895" i="7"/>
  <c r="H1895" i="7"/>
  <c r="F1895" i="7"/>
  <c r="G1895" i="7" s="1"/>
  <c r="I1894" i="7"/>
  <c r="H1894" i="7"/>
  <c r="F1894" i="7"/>
  <c r="G1894" i="7" s="1"/>
  <c r="I1893" i="7"/>
  <c r="H1893" i="7"/>
  <c r="F1893" i="7"/>
  <c r="G1893" i="7" s="1"/>
  <c r="I1892" i="7"/>
  <c r="H1892" i="7"/>
  <c r="F1892" i="7"/>
  <c r="G1892" i="7" s="1"/>
  <c r="I1891" i="7"/>
  <c r="H1891" i="7"/>
  <c r="F1891" i="7"/>
  <c r="G1891" i="7" s="1"/>
  <c r="I1890" i="7"/>
  <c r="H1890" i="7"/>
  <c r="F1890" i="7"/>
  <c r="G1890" i="7" s="1"/>
  <c r="I1889" i="7"/>
  <c r="H1889" i="7"/>
  <c r="F1889" i="7"/>
  <c r="G1889" i="7" s="1"/>
  <c r="I1888" i="7"/>
  <c r="H1888" i="7"/>
  <c r="F1888" i="7"/>
  <c r="G1888" i="7" s="1"/>
  <c r="I1887" i="7"/>
  <c r="H1887" i="7"/>
  <c r="F1887" i="7"/>
  <c r="G1887" i="7" s="1"/>
  <c r="I1886" i="7"/>
  <c r="H1886" i="7"/>
  <c r="F1886" i="7"/>
  <c r="G1886" i="7" s="1"/>
  <c r="I1885" i="7"/>
  <c r="H1885" i="7"/>
  <c r="F1885" i="7"/>
  <c r="G1885" i="7" s="1"/>
  <c r="I1884" i="7"/>
  <c r="H1884" i="7"/>
  <c r="F1884" i="7"/>
  <c r="G1884" i="7" s="1"/>
  <c r="I1883" i="7"/>
  <c r="H1883" i="7"/>
  <c r="F1883" i="7"/>
  <c r="G1883" i="7" s="1"/>
  <c r="I1882" i="7"/>
  <c r="H1882" i="7"/>
  <c r="F1882" i="7"/>
  <c r="G1882" i="7" s="1"/>
  <c r="I1881" i="7"/>
  <c r="H1881" i="7"/>
  <c r="F1881" i="7"/>
  <c r="G1881" i="7" s="1"/>
  <c r="I1880" i="7"/>
  <c r="H1880" i="7"/>
  <c r="F1880" i="7"/>
  <c r="G1880" i="7" s="1"/>
  <c r="I1879" i="7"/>
  <c r="H1879" i="7"/>
  <c r="F1879" i="7"/>
  <c r="G1879" i="7" s="1"/>
  <c r="I1878" i="7"/>
  <c r="H1878" i="7"/>
  <c r="F1878" i="7"/>
  <c r="G1878" i="7" s="1"/>
  <c r="I1877" i="7"/>
  <c r="H1877" i="7"/>
  <c r="F1877" i="7"/>
  <c r="G1877" i="7" s="1"/>
  <c r="I1876" i="7"/>
  <c r="H1876" i="7"/>
  <c r="F1876" i="7"/>
  <c r="G1876" i="7" s="1"/>
  <c r="I1875" i="7"/>
  <c r="H1875" i="7"/>
  <c r="F1875" i="7"/>
  <c r="G1875" i="7" s="1"/>
  <c r="I1874" i="7"/>
  <c r="H1874" i="7"/>
  <c r="F1874" i="7"/>
  <c r="G1874" i="7" s="1"/>
  <c r="I1873" i="7"/>
  <c r="H1873" i="7"/>
  <c r="F1873" i="7"/>
  <c r="G1873" i="7" s="1"/>
  <c r="I1872" i="7"/>
  <c r="H1872" i="7"/>
  <c r="F1872" i="7"/>
  <c r="G1872" i="7" s="1"/>
  <c r="I1871" i="7"/>
  <c r="H1871" i="7"/>
  <c r="F1871" i="7"/>
  <c r="G1871" i="7" s="1"/>
  <c r="I1870" i="7"/>
  <c r="H1870" i="7"/>
  <c r="F1870" i="7"/>
  <c r="G1870" i="7" s="1"/>
  <c r="I1869" i="7"/>
  <c r="H1869" i="7"/>
  <c r="F1869" i="7"/>
  <c r="G1869" i="7" s="1"/>
  <c r="I1868" i="7"/>
  <c r="H1868" i="7"/>
  <c r="F1868" i="7"/>
  <c r="G1868" i="7" s="1"/>
  <c r="I1867" i="7"/>
  <c r="H1867" i="7"/>
  <c r="F1867" i="7"/>
  <c r="G1867" i="7" s="1"/>
  <c r="I1866" i="7"/>
  <c r="H1866" i="7"/>
  <c r="F1866" i="7"/>
  <c r="G1866" i="7" s="1"/>
  <c r="I1865" i="7"/>
  <c r="H1865" i="7"/>
  <c r="F1865" i="7"/>
  <c r="G1865" i="7" s="1"/>
  <c r="I1864" i="7"/>
  <c r="H1864" i="7"/>
  <c r="F1864" i="7"/>
  <c r="G1864" i="7" s="1"/>
  <c r="I1863" i="7"/>
  <c r="H1863" i="7"/>
  <c r="F1863" i="7"/>
  <c r="G1863" i="7" s="1"/>
  <c r="I1862" i="7"/>
  <c r="H1862" i="7"/>
  <c r="F1862" i="7"/>
  <c r="G1862" i="7" s="1"/>
  <c r="I1861" i="7"/>
  <c r="H1861" i="7"/>
  <c r="F1861" i="7"/>
  <c r="G1861" i="7" s="1"/>
  <c r="I1860" i="7"/>
  <c r="H1860" i="7"/>
  <c r="F1860" i="7"/>
  <c r="G1860" i="7" s="1"/>
  <c r="I1859" i="7"/>
  <c r="H1859" i="7"/>
  <c r="F1859" i="7"/>
  <c r="G1859" i="7" s="1"/>
  <c r="I1858" i="7"/>
  <c r="H1858" i="7"/>
  <c r="F1858" i="7"/>
  <c r="G1858" i="7" s="1"/>
  <c r="I1857" i="7"/>
  <c r="H1857" i="7"/>
  <c r="F1857" i="7"/>
  <c r="G1857" i="7" s="1"/>
  <c r="I1856" i="7"/>
  <c r="H1856" i="7"/>
  <c r="F1856" i="7"/>
  <c r="G1856" i="7" s="1"/>
  <c r="I1855" i="7"/>
  <c r="H1855" i="7"/>
  <c r="F1855" i="7"/>
  <c r="G1855" i="7" s="1"/>
  <c r="I1854" i="7"/>
  <c r="H1854" i="7"/>
  <c r="F1854" i="7"/>
  <c r="G1854" i="7" s="1"/>
  <c r="I1853" i="7"/>
  <c r="H1853" i="7"/>
  <c r="F1853" i="7"/>
  <c r="G1853" i="7" s="1"/>
  <c r="I1852" i="7"/>
  <c r="H1852" i="7"/>
  <c r="F1852" i="7"/>
  <c r="G1852" i="7" s="1"/>
  <c r="I1851" i="7"/>
  <c r="H1851" i="7"/>
  <c r="F1851" i="7"/>
  <c r="G1851" i="7" s="1"/>
  <c r="I1850" i="7"/>
  <c r="H1850" i="7"/>
  <c r="F1850" i="7"/>
  <c r="G1850" i="7" s="1"/>
  <c r="I1849" i="7"/>
  <c r="H1849" i="7"/>
  <c r="F1849" i="7"/>
  <c r="G1849" i="7" s="1"/>
  <c r="I1848" i="7"/>
  <c r="H1848" i="7"/>
  <c r="F1848" i="7"/>
  <c r="G1848" i="7" s="1"/>
  <c r="I1847" i="7"/>
  <c r="H1847" i="7"/>
  <c r="F1847" i="7"/>
  <c r="G1847" i="7" s="1"/>
  <c r="I1846" i="7"/>
  <c r="H1846" i="7"/>
  <c r="F1846" i="7"/>
  <c r="G1846" i="7" s="1"/>
  <c r="I1845" i="7"/>
  <c r="H1845" i="7"/>
  <c r="F1845" i="7"/>
  <c r="G1845" i="7" s="1"/>
  <c r="I1844" i="7"/>
  <c r="H1844" i="7"/>
  <c r="F1844" i="7"/>
  <c r="G1844" i="7" s="1"/>
  <c r="I1843" i="7"/>
  <c r="H1843" i="7"/>
  <c r="F1843" i="7"/>
  <c r="G1843" i="7" s="1"/>
  <c r="I1842" i="7"/>
  <c r="H1842" i="7"/>
  <c r="F1842" i="7"/>
  <c r="G1842" i="7" s="1"/>
  <c r="I1841" i="7"/>
  <c r="H1841" i="7"/>
  <c r="F1841" i="7"/>
  <c r="G1841" i="7" s="1"/>
  <c r="I1840" i="7"/>
  <c r="H1840" i="7"/>
  <c r="F1840" i="7"/>
  <c r="G1840" i="7" s="1"/>
  <c r="I1839" i="7"/>
  <c r="H1839" i="7"/>
  <c r="F1839" i="7"/>
  <c r="G1839" i="7" s="1"/>
  <c r="I1838" i="7"/>
  <c r="H1838" i="7"/>
  <c r="F1838" i="7"/>
  <c r="G1838" i="7" s="1"/>
  <c r="I1837" i="7"/>
  <c r="H1837" i="7"/>
  <c r="F1837" i="7"/>
  <c r="G1837" i="7" s="1"/>
  <c r="I1836" i="7"/>
  <c r="H1836" i="7"/>
  <c r="F1836" i="7"/>
  <c r="G1836" i="7" s="1"/>
  <c r="I1835" i="7"/>
  <c r="H1835" i="7"/>
  <c r="F1835" i="7"/>
  <c r="G1835" i="7" s="1"/>
  <c r="I1834" i="7"/>
  <c r="H1834" i="7"/>
  <c r="F1834" i="7"/>
  <c r="G1834" i="7" s="1"/>
  <c r="I1833" i="7"/>
  <c r="H1833" i="7"/>
  <c r="F1833" i="7"/>
  <c r="G1833" i="7" s="1"/>
  <c r="I1832" i="7"/>
  <c r="H1832" i="7"/>
  <c r="F1832" i="7"/>
  <c r="G1832" i="7" s="1"/>
  <c r="I1831" i="7"/>
  <c r="H1831" i="7"/>
  <c r="F1831" i="7"/>
  <c r="G1831" i="7" s="1"/>
  <c r="I1830" i="7"/>
  <c r="H1830" i="7"/>
  <c r="F1830" i="7"/>
  <c r="G1830" i="7" s="1"/>
  <c r="I1829" i="7"/>
  <c r="H1829" i="7"/>
  <c r="F1829" i="7"/>
  <c r="G1829" i="7" s="1"/>
  <c r="I1828" i="7"/>
  <c r="H1828" i="7"/>
  <c r="F1828" i="7"/>
  <c r="G1828" i="7" s="1"/>
  <c r="I1827" i="7"/>
  <c r="H1827" i="7"/>
  <c r="F1827" i="7"/>
  <c r="G1827" i="7" s="1"/>
  <c r="I1826" i="7"/>
  <c r="H1826" i="7"/>
  <c r="F1826" i="7"/>
  <c r="G1826" i="7" s="1"/>
  <c r="I1825" i="7"/>
  <c r="H1825" i="7"/>
  <c r="F1825" i="7"/>
  <c r="G1825" i="7" s="1"/>
  <c r="I1824" i="7"/>
  <c r="H1824" i="7"/>
  <c r="F1824" i="7"/>
  <c r="G1824" i="7" s="1"/>
  <c r="I1823" i="7"/>
  <c r="H1823" i="7"/>
  <c r="F1823" i="7"/>
  <c r="G1823" i="7" s="1"/>
  <c r="I1822" i="7"/>
  <c r="H1822" i="7"/>
  <c r="F1822" i="7"/>
  <c r="G1822" i="7" s="1"/>
  <c r="I1821" i="7"/>
  <c r="H1821" i="7"/>
  <c r="F1821" i="7"/>
  <c r="G1821" i="7" s="1"/>
  <c r="I1820" i="7"/>
  <c r="H1820" i="7"/>
  <c r="F1820" i="7"/>
  <c r="G1820" i="7" s="1"/>
  <c r="I1819" i="7"/>
  <c r="H1819" i="7"/>
  <c r="F1819" i="7"/>
  <c r="G1819" i="7" s="1"/>
  <c r="I1818" i="7"/>
  <c r="H1818" i="7"/>
  <c r="F1818" i="7"/>
  <c r="G1818" i="7" s="1"/>
  <c r="I1817" i="7"/>
  <c r="H1817" i="7"/>
  <c r="F1817" i="7"/>
  <c r="G1817" i="7" s="1"/>
  <c r="I1816" i="7"/>
  <c r="H1816" i="7"/>
  <c r="F1816" i="7"/>
  <c r="G1816" i="7" s="1"/>
  <c r="I1815" i="7"/>
  <c r="H1815" i="7"/>
  <c r="F1815" i="7"/>
  <c r="G1815" i="7" s="1"/>
  <c r="I1814" i="7"/>
  <c r="H1814" i="7"/>
  <c r="F1814" i="7"/>
  <c r="G1814" i="7" s="1"/>
  <c r="I1813" i="7"/>
  <c r="H1813" i="7"/>
  <c r="F1813" i="7"/>
  <c r="G1813" i="7" s="1"/>
  <c r="I1812" i="7"/>
  <c r="H1812" i="7"/>
  <c r="F1812" i="7"/>
  <c r="G1812" i="7" s="1"/>
  <c r="I1811" i="7"/>
  <c r="H1811" i="7"/>
  <c r="F1811" i="7"/>
  <c r="G1811" i="7" s="1"/>
  <c r="I1810" i="7"/>
  <c r="H1810" i="7"/>
  <c r="F1810" i="7"/>
  <c r="G1810" i="7" s="1"/>
  <c r="I1809" i="7"/>
  <c r="H1809" i="7"/>
  <c r="F1809" i="7"/>
  <c r="G1809" i="7" s="1"/>
  <c r="I1808" i="7"/>
  <c r="H1808" i="7"/>
  <c r="F1808" i="7"/>
  <c r="G1808" i="7" s="1"/>
  <c r="I1807" i="7"/>
  <c r="H1807" i="7"/>
  <c r="F1807" i="7"/>
  <c r="G1807" i="7" s="1"/>
  <c r="I1806" i="7"/>
  <c r="H1806" i="7"/>
  <c r="F1806" i="7"/>
  <c r="G1806" i="7" s="1"/>
  <c r="I1805" i="7"/>
  <c r="H1805" i="7"/>
  <c r="F1805" i="7"/>
  <c r="G1805" i="7" s="1"/>
  <c r="I1804" i="7"/>
  <c r="H1804" i="7"/>
  <c r="F1804" i="7"/>
  <c r="G1804" i="7" s="1"/>
  <c r="I1803" i="7"/>
  <c r="H1803" i="7"/>
  <c r="F1803" i="7"/>
  <c r="G1803" i="7" s="1"/>
  <c r="I1802" i="7"/>
  <c r="H1802" i="7"/>
  <c r="F1802" i="7"/>
  <c r="G1802" i="7" s="1"/>
  <c r="I1801" i="7"/>
  <c r="H1801" i="7"/>
  <c r="F1801" i="7"/>
  <c r="G1801" i="7" s="1"/>
  <c r="I1800" i="7"/>
  <c r="H1800" i="7"/>
  <c r="F1800" i="7"/>
  <c r="G1800" i="7" s="1"/>
  <c r="I1799" i="7"/>
  <c r="H1799" i="7"/>
  <c r="F1799" i="7"/>
  <c r="G1799" i="7" s="1"/>
  <c r="I1798" i="7"/>
  <c r="H1798" i="7"/>
  <c r="F1798" i="7"/>
  <c r="G1798" i="7" s="1"/>
  <c r="I1797" i="7"/>
  <c r="H1797" i="7"/>
  <c r="F1797" i="7"/>
  <c r="G1797" i="7" s="1"/>
  <c r="I1796" i="7"/>
  <c r="H1796" i="7"/>
  <c r="F1796" i="7"/>
  <c r="G1796" i="7" s="1"/>
  <c r="I1795" i="7"/>
  <c r="H1795" i="7"/>
  <c r="F1795" i="7"/>
  <c r="G1795" i="7" s="1"/>
  <c r="I1794" i="7"/>
  <c r="H1794" i="7"/>
  <c r="F1794" i="7"/>
  <c r="G1794" i="7" s="1"/>
  <c r="I1793" i="7"/>
  <c r="H1793" i="7"/>
  <c r="F1793" i="7"/>
  <c r="G1793" i="7" s="1"/>
  <c r="I1792" i="7"/>
  <c r="H1792" i="7"/>
  <c r="F1792" i="7"/>
  <c r="G1792" i="7" s="1"/>
  <c r="I1791" i="7"/>
  <c r="H1791" i="7"/>
  <c r="F1791" i="7"/>
  <c r="G1791" i="7" s="1"/>
  <c r="I1790" i="7"/>
  <c r="H1790" i="7"/>
  <c r="F1790" i="7"/>
  <c r="G1790" i="7" s="1"/>
  <c r="I1789" i="7"/>
  <c r="H1789" i="7"/>
  <c r="F1789" i="7"/>
  <c r="G1789" i="7" s="1"/>
  <c r="I1788" i="7"/>
  <c r="H1788" i="7"/>
  <c r="F1788" i="7"/>
  <c r="G1788" i="7" s="1"/>
  <c r="I1787" i="7"/>
  <c r="H1787" i="7"/>
  <c r="F1787" i="7"/>
  <c r="G1787" i="7" s="1"/>
  <c r="I1786" i="7"/>
  <c r="H1786" i="7"/>
  <c r="F1786" i="7"/>
  <c r="G1786" i="7" s="1"/>
  <c r="I1785" i="7"/>
  <c r="H1785" i="7"/>
  <c r="F1785" i="7"/>
  <c r="G1785" i="7" s="1"/>
  <c r="I1784" i="7"/>
  <c r="H1784" i="7"/>
  <c r="F1784" i="7"/>
  <c r="G1784" i="7" s="1"/>
  <c r="I1783" i="7"/>
  <c r="H1783" i="7"/>
  <c r="F1783" i="7"/>
  <c r="G1783" i="7" s="1"/>
  <c r="I1782" i="7"/>
  <c r="H1782" i="7"/>
  <c r="F1782" i="7"/>
  <c r="G1782" i="7" s="1"/>
  <c r="I1781" i="7"/>
  <c r="H1781" i="7"/>
  <c r="F1781" i="7"/>
  <c r="G1781" i="7" s="1"/>
  <c r="I1780" i="7"/>
  <c r="H1780" i="7"/>
  <c r="F1780" i="7"/>
  <c r="G1780" i="7" s="1"/>
  <c r="I1779" i="7"/>
  <c r="H1779" i="7"/>
  <c r="F1779" i="7"/>
  <c r="G1779" i="7" s="1"/>
  <c r="I1778" i="7"/>
  <c r="H1778" i="7"/>
  <c r="F1778" i="7"/>
  <c r="G1778" i="7" s="1"/>
  <c r="I1777" i="7"/>
  <c r="H1777" i="7"/>
  <c r="F1777" i="7"/>
  <c r="G1777" i="7" s="1"/>
  <c r="I1776" i="7"/>
  <c r="H1776" i="7"/>
  <c r="F1776" i="7"/>
  <c r="G1776" i="7" s="1"/>
  <c r="I1775" i="7"/>
  <c r="H1775" i="7"/>
  <c r="F1775" i="7"/>
  <c r="G1775" i="7" s="1"/>
  <c r="I1774" i="7"/>
  <c r="H1774" i="7"/>
  <c r="F1774" i="7"/>
  <c r="G1774" i="7" s="1"/>
  <c r="I1773" i="7"/>
  <c r="H1773" i="7"/>
  <c r="F1773" i="7"/>
  <c r="G1773" i="7" s="1"/>
  <c r="I1772" i="7"/>
  <c r="H1772" i="7"/>
  <c r="F1772" i="7"/>
  <c r="G1772" i="7" s="1"/>
  <c r="I1771" i="7"/>
  <c r="H1771" i="7"/>
  <c r="F1771" i="7"/>
  <c r="G1771" i="7" s="1"/>
  <c r="I1770" i="7"/>
  <c r="H1770" i="7"/>
  <c r="F1770" i="7"/>
  <c r="G1770" i="7" s="1"/>
  <c r="I1769" i="7"/>
  <c r="H1769" i="7"/>
  <c r="F1769" i="7"/>
  <c r="G1769" i="7" s="1"/>
  <c r="I1768" i="7"/>
  <c r="H1768" i="7"/>
  <c r="F1768" i="7"/>
  <c r="G1768" i="7" s="1"/>
  <c r="I1767" i="7"/>
  <c r="H1767" i="7"/>
  <c r="F1767" i="7"/>
  <c r="G1767" i="7" s="1"/>
  <c r="I1766" i="7"/>
  <c r="H1766" i="7"/>
  <c r="F1766" i="7"/>
  <c r="G1766" i="7" s="1"/>
  <c r="I1765" i="7"/>
  <c r="H1765" i="7"/>
  <c r="F1765" i="7"/>
  <c r="G1765" i="7" s="1"/>
  <c r="I1764" i="7"/>
  <c r="H1764" i="7"/>
  <c r="F1764" i="7"/>
  <c r="G1764" i="7" s="1"/>
  <c r="I1763" i="7"/>
  <c r="H1763" i="7"/>
  <c r="F1763" i="7"/>
  <c r="G1763" i="7" s="1"/>
  <c r="I1762" i="7"/>
  <c r="H1762" i="7"/>
  <c r="F1762" i="7"/>
  <c r="G1762" i="7" s="1"/>
  <c r="I1761" i="7"/>
  <c r="H1761" i="7"/>
  <c r="F1761" i="7"/>
  <c r="G1761" i="7" s="1"/>
  <c r="I1760" i="7"/>
  <c r="H1760" i="7"/>
  <c r="F1760" i="7"/>
  <c r="G1760" i="7" s="1"/>
  <c r="I1759" i="7"/>
  <c r="H1759" i="7"/>
  <c r="F1759" i="7"/>
  <c r="G1759" i="7" s="1"/>
  <c r="I1758" i="7"/>
  <c r="H1758" i="7"/>
  <c r="F1758" i="7"/>
  <c r="G1758" i="7" s="1"/>
  <c r="I1757" i="7"/>
  <c r="H1757" i="7"/>
  <c r="F1757" i="7"/>
  <c r="G1757" i="7" s="1"/>
  <c r="I1756" i="7"/>
  <c r="H1756" i="7"/>
  <c r="F1756" i="7"/>
  <c r="G1756" i="7" s="1"/>
  <c r="I1755" i="7"/>
  <c r="H1755" i="7"/>
  <c r="F1755" i="7"/>
  <c r="G1755" i="7" s="1"/>
  <c r="I1754" i="7"/>
  <c r="H1754" i="7"/>
  <c r="F1754" i="7"/>
  <c r="G1754" i="7" s="1"/>
  <c r="I1753" i="7"/>
  <c r="H1753" i="7"/>
  <c r="F1753" i="7"/>
  <c r="G1753" i="7" s="1"/>
  <c r="I1752" i="7"/>
  <c r="H1752" i="7"/>
  <c r="F1752" i="7"/>
  <c r="G1752" i="7" s="1"/>
  <c r="I1751" i="7"/>
  <c r="H1751" i="7"/>
  <c r="F1751" i="7"/>
  <c r="G1751" i="7" s="1"/>
  <c r="I1750" i="7"/>
  <c r="H1750" i="7"/>
  <c r="F1750" i="7"/>
  <c r="G1750" i="7" s="1"/>
  <c r="I1749" i="7"/>
  <c r="H1749" i="7"/>
  <c r="F1749" i="7"/>
  <c r="G1749" i="7" s="1"/>
  <c r="I1748" i="7"/>
  <c r="H1748" i="7"/>
  <c r="F1748" i="7"/>
  <c r="G1748" i="7" s="1"/>
  <c r="I1747" i="7"/>
  <c r="H1747" i="7"/>
  <c r="F1747" i="7"/>
  <c r="G1747" i="7" s="1"/>
  <c r="I1746" i="7"/>
  <c r="H1746" i="7"/>
  <c r="F1746" i="7"/>
  <c r="G1746" i="7" s="1"/>
  <c r="I1745" i="7"/>
  <c r="H1745" i="7"/>
  <c r="F1745" i="7"/>
  <c r="G1745" i="7" s="1"/>
  <c r="I1744" i="7"/>
  <c r="H1744" i="7"/>
  <c r="F1744" i="7"/>
  <c r="G1744" i="7" s="1"/>
  <c r="I1743" i="7"/>
  <c r="H1743" i="7"/>
  <c r="F1743" i="7"/>
  <c r="G1743" i="7" s="1"/>
  <c r="I1742" i="7"/>
  <c r="H1742" i="7"/>
  <c r="F1742" i="7"/>
  <c r="G1742" i="7" s="1"/>
  <c r="I1741" i="7"/>
  <c r="H1741" i="7"/>
  <c r="F1741" i="7"/>
  <c r="G1741" i="7" s="1"/>
  <c r="I1740" i="7"/>
  <c r="H1740" i="7"/>
  <c r="F1740" i="7"/>
  <c r="G1740" i="7" s="1"/>
  <c r="I1739" i="7"/>
  <c r="H1739" i="7"/>
  <c r="F1739" i="7"/>
  <c r="G1739" i="7" s="1"/>
  <c r="I1738" i="7"/>
  <c r="H1738" i="7"/>
  <c r="F1738" i="7"/>
  <c r="G1738" i="7" s="1"/>
  <c r="I1737" i="7"/>
  <c r="H1737" i="7"/>
  <c r="F1737" i="7"/>
  <c r="G1737" i="7" s="1"/>
  <c r="I1736" i="7"/>
  <c r="H1736" i="7"/>
  <c r="F1736" i="7"/>
  <c r="G1736" i="7" s="1"/>
  <c r="I1735" i="7"/>
  <c r="H1735" i="7"/>
  <c r="F1735" i="7"/>
  <c r="G1735" i="7" s="1"/>
  <c r="I1734" i="7"/>
  <c r="H1734" i="7"/>
  <c r="F1734" i="7"/>
  <c r="G1734" i="7" s="1"/>
  <c r="I1733" i="7"/>
  <c r="H1733" i="7"/>
  <c r="F1733" i="7"/>
  <c r="G1733" i="7" s="1"/>
  <c r="I1732" i="7"/>
  <c r="H1732" i="7"/>
  <c r="F1732" i="7"/>
  <c r="G1732" i="7" s="1"/>
  <c r="I1731" i="7"/>
  <c r="H1731" i="7"/>
  <c r="F1731" i="7"/>
  <c r="G1731" i="7" s="1"/>
  <c r="I1730" i="7"/>
  <c r="H1730" i="7"/>
  <c r="F1730" i="7"/>
  <c r="G1730" i="7" s="1"/>
  <c r="I1729" i="7"/>
  <c r="H1729" i="7"/>
  <c r="F1729" i="7"/>
  <c r="G1729" i="7" s="1"/>
  <c r="I1728" i="7"/>
  <c r="H1728" i="7"/>
  <c r="F1728" i="7"/>
  <c r="G1728" i="7" s="1"/>
  <c r="I1727" i="7"/>
  <c r="H1727" i="7"/>
  <c r="F1727" i="7"/>
  <c r="G1727" i="7" s="1"/>
  <c r="I1726" i="7"/>
  <c r="H1726" i="7"/>
  <c r="F1726" i="7"/>
  <c r="G1726" i="7" s="1"/>
  <c r="I1725" i="7"/>
  <c r="H1725" i="7"/>
  <c r="F1725" i="7"/>
  <c r="G1725" i="7" s="1"/>
  <c r="I1724" i="7"/>
  <c r="H1724" i="7"/>
  <c r="F1724" i="7"/>
  <c r="G1724" i="7" s="1"/>
  <c r="I1723" i="7"/>
  <c r="H1723" i="7"/>
  <c r="F1723" i="7"/>
  <c r="G1723" i="7" s="1"/>
  <c r="I1722" i="7"/>
  <c r="H1722" i="7"/>
  <c r="F1722" i="7"/>
  <c r="G1722" i="7" s="1"/>
  <c r="I1721" i="7"/>
  <c r="H1721" i="7"/>
  <c r="F1721" i="7"/>
  <c r="G1721" i="7" s="1"/>
  <c r="I1720" i="7"/>
  <c r="H1720" i="7"/>
  <c r="F1720" i="7"/>
  <c r="G1720" i="7" s="1"/>
  <c r="I1719" i="7"/>
  <c r="H1719" i="7"/>
  <c r="F1719" i="7"/>
  <c r="G1719" i="7" s="1"/>
  <c r="I1718" i="7"/>
  <c r="H1718" i="7"/>
  <c r="F1718" i="7"/>
  <c r="G1718" i="7" s="1"/>
  <c r="I1717" i="7"/>
  <c r="H1717" i="7"/>
  <c r="F1717" i="7"/>
  <c r="G1717" i="7" s="1"/>
  <c r="I1716" i="7"/>
  <c r="H1716" i="7"/>
  <c r="F1716" i="7"/>
  <c r="G1716" i="7" s="1"/>
  <c r="I1715" i="7"/>
  <c r="H1715" i="7"/>
  <c r="F1715" i="7"/>
  <c r="G1715" i="7" s="1"/>
  <c r="I1714" i="7"/>
  <c r="H1714" i="7"/>
  <c r="F1714" i="7"/>
  <c r="G1714" i="7" s="1"/>
  <c r="I1713" i="7"/>
  <c r="H1713" i="7"/>
  <c r="F1713" i="7"/>
  <c r="G1713" i="7" s="1"/>
  <c r="I1712" i="7"/>
  <c r="H1712" i="7"/>
  <c r="F1712" i="7"/>
  <c r="G1712" i="7" s="1"/>
  <c r="I1711" i="7"/>
  <c r="H1711" i="7"/>
  <c r="F1711" i="7"/>
  <c r="G1711" i="7" s="1"/>
  <c r="I1710" i="7"/>
  <c r="H1710" i="7"/>
  <c r="F1710" i="7"/>
  <c r="G1710" i="7" s="1"/>
  <c r="I1709" i="7"/>
  <c r="H1709" i="7"/>
  <c r="F1709" i="7"/>
  <c r="G1709" i="7" s="1"/>
  <c r="I1708" i="7"/>
  <c r="H1708" i="7"/>
  <c r="F1708" i="7"/>
  <c r="G1708" i="7" s="1"/>
  <c r="I1707" i="7"/>
  <c r="H1707" i="7"/>
  <c r="F1707" i="7"/>
  <c r="G1707" i="7" s="1"/>
  <c r="I1706" i="7"/>
  <c r="H1706" i="7"/>
  <c r="F1706" i="7"/>
  <c r="G1706" i="7" s="1"/>
  <c r="I1705" i="7"/>
  <c r="H1705" i="7"/>
  <c r="F1705" i="7"/>
  <c r="G1705" i="7" s="1"/>
  <c r="I1704" i="7"/>
  <c r="H1704" i="7"/>
  <c r="F1704" i="7"/>
  <c r="G1704" i="7" s="1"/>
  <c r="I1703" i="7"/>
  <c r="H1703" i="7"/>
  <c r="F1703" i="7"/>
  <c r="G1703" i="7" s="1"/>
  <c r="I1702" i="7"/>
  <c r="H1702" i="7"/>
  <c r="F1702" i="7"/>
  <c r="G1702" i="7" s="1"/>
  <c r="I1701" i="7"/>
  <c r="H1701" i="7"/>
  <c r="F1701" i="7"/>
  <c r="G1701" i="7" s="1"/>
  <c r="I1700" i="7"/>
  <c r="H1700" i="7"/>
  <c r="F1700" i="7"/>
  <c r="G1700" i="7" s="1"/>
  <c r="I1699" i="7"/>
  <c r="H1699" i="7"/>
  <c r="F1699" i="7"/>
  <c r="G1699" i="7" s="1"/>
  <c r="I1698" i="7"/>
  <c r="H1698" i="7"/>
  <c r="F1698" i="7"/>
  <c r="G1698" i="7" s="1"/>
  <c r="I1697" i="7"/>
  <c r="H1697" i="7"/>
  <c r="F1697" i="7"/>
  <c r="G1697" i="7" s="1"/>
  <c r="I1696" i="7"/>
  <c r="H1696" i="7"/>
  <c r="F1696" i="7"/>
  <c r="G1696" i="7" s="1"/>
  <c r="I1695" i="7"/>
  <c r="H1695" i="7"/>
  <c r="F1695" i="7"/>
  <c r="G1695" i="7" s="1"/>
  <c r="I1694" i="7"/>
  <c r="H1694" i="7"/>
  <c r="F1694" i="7"/>
  <c r="G1694" i="7" s="1"/>
  <c r="I1693" i="7"/>
  <c r="H1693" i="7"/>
  <c r="F1693" i="7"/>
  <c r="G1693" i="7" s="1"/>
  <c r="I1692" i="7"/>
  <c r="H1692" i="7"/>
  <c r="F1692" i="7"/>
  <c r="G1692" i="7" s="1"/>
  <c r="I1691" i="7"/>
  <c r="H1691" i="7"/>
  <c r="F1691" i="7"/>
  <c r="G1691" i="7" s="1"/>
  <c r="I1690" i="7"/>
  <c r="H1690" i="7"/>
  <c r="F1690" i="7"/>
  <c r="G1690" i="7" s="1"/>
  <c r="I1689" i="7"/>
  <c r="H1689" i="7"/>
  <c r="F1689" i="7"/>
  <c r="G1689" i="7" s="1"/>
  <c r="I1688" i="7"/>
  <c r="H1688" i="7"/>
  <c r="F1688" i="7"/>
  <c r="G1688" i="7" s="1"/>
  <c r="I1687" i="7"/>
  <c r="H1687" i="7"/>
  <c r="F1687" i="7"/>
  <c r="G1687" i="7" s="1"/>
  <c r="I1686" i="7"/>
  <c r="H1686" i="7"/>
  <c r="F1686" i="7"/>
  <c r="G1686" i="7" s="1"/>
  <c r="I1685" i="7"/>
  <c r="H1685" i="7"/>
  <c r="F1685" i="7"/>
  <c r="G1685" i="7" s="1"/>
  <c r="I1684" i="7"/>
  <c r="H1684" i="7"/>
  <c r="F1684" i="7"/>
  <c r="G1684" i="7" s="1"/>
  <c r="I1683" i="7"/>
  <c r="H1683" i="7"/>
  <c r="F1683" i="7"/>
  <c r="G1683" i="7" s="1"/>
  <c r="I1682" i="7"/>
  <c r="H1682" i="7"/>
  <c r="F1682" i="7"/>
  <c r="G1682" i="7" s="1"/>
  <c r="I1681" i="7"/>
  <c r="H1681" i="7"/>
  <c r="F1681" i="7"/>
  <c r="G1681" i="7" s="1"/>
  <c r="I1680" i="7"/>
  <c r="H1680" i="7"/>
  <c r="F1680" i="7"/>
  <c r="G1680" i="7" s="1"/>
  <c r="I1679" i="7"/>
  <c r="H1679" i="7"/>
  <c r="F1679" i="7"/>
  <c r="G1679" i="7" s="1"/>
  <c r="I1678" i="7"/>
  <c r="H1678" i="7"/>
  <c r="F1678" i="7"/>
  <c r="G1678" i="7" s="1"/>
  <c r="I1677" i="7"/>
  <c r="H1677" i="7"/>
  <c r="F1677" i="7"/>
  <c r="G1677" i="7" s="1"/>
  <c r="I1676" i="7"/>
  <c r="H1676" i="7"/>
  <c r="F1676" i="7"/>
  <c r="G1676" i="7" s="1"/>
  <c r="I1675" i="7"/>
  <c r="H1675" i="7"/>
  <c r="F1675" i="7"/>
  <c r="G1675" i="7" s="1"/>
  <c r="I1674" i="7"/>
  <c r="H1674" i="7"/>
  <c r="F1674" i="7"/>
  <c r="G1674" i="7" s="1"/>
  <c r="I1673" i="7"/>
  <c r="H1673" i="7"/>
  <c r="F1673" i="7"/>
  <c r="G1673" i="7" s="1"/>
  <c r="I1672" i="7"/>
  <c r="H1672" i="7"/>
  <c r="F1672" i="7"/>
  <c r="G1672" i="7" s="1"/>
  <c r="I1671" i="7"/>
  <c r="H1671" i="7"/>
  <c r="F1671" i="7"/>
  <c r="G1671" i="7" s="1"/>
  <c r="I1670" i="7"/>
  <c r="H1670" i="7"/>
  <c r="F1670" i="7"/>
  <c r="G1670" i="7" s="1"/>
  <c r="I1669" i="7"/>
  <c r="H1669" i="7"/>
  <c r="F1669" i="7"/>
  <c r="G1669" i="7" s="1"/>
  <c r="I1668" i="7"/>
  <c r="H1668" i="7"/>
  <c r="F1668" i="7"/>
  <c r="G1668" i="7" s="1"/>
  <c r="I1667" i="7"/>
  <c r="H1667" i="7"/>
  <c r="F1667" i="7"/>
  <c r="G1667" i="7" s="1"/>
  <c r="I1666" i="7"/>
  <c r="H1666" i="7"/>
  <c r="F1666" i="7"/>
  <c r="G1666" i="7" s="1"/>
  <c r="I1665" i="7"/>
  <c r="H1665" i="7"/>
  <c r="F1665" i="7"/>
  <c r="G1665" i="7" s="1"/>
  <c r="I1664" i="7"/>
  <c r="H1664" i="7"/>
  <c r="F1664" i="7"/>
  <c r="G1664" i="7" s="1"/>
  <c r="I1663" i="7"/>
  <c r="H1663" i="7"/>
  <c r="F1663" i="7"/>
  <c r="G1663" i="7" s="1"/>
  <c r="I1662" i="7"/>
  <c r="H1662" i="7"/>
  <c r="F1662" i="7"/>
  <c r="G1662" i="7" s="1"/>
  <c r="I1661" i="7"/>
  <c r="H1661" i="7"/>
  <c r="F1661" i="7"/>
  <c r="G1661" i="7" s="1"/>
  <c r="I1660" i="7"/>
  <c r="H1660" i="7"/>
  <c r="F1660" i="7"/>
  <c r="G1660" i="7" s="1"/>
  <c r="I1659" i="7"/>
  <c r="H1659" i="7"/>
  <c r="F1659" i="7"/>
  <c r="G1659" i="7" s="1"/>
  <c r="I1658" i="7"/>
  <c r="H1658" i="7"/>
  <c r="F1658" i="7"/>
  <c r="G1658" i="7" s="1"/>
  <c r="I1657" i="7"/>
  <c r="H1657" i="7"/>
  <c r="F1657" i="7"/>
  <c r="G1657" i="7" s="1"/>
  <c r="I1656" i="7"/>
  <c r="H1656" i="7"/>
  <c r="F1656" i="7"/>
  <c r="G1656" i="7" s="1"/>
  <c r="I1655" i="7"/>
  <c r="H1655" i="7"/>
  <c r="F1655" i="7"/>
  <c r="G1655" i="7" s="1"/>
  <c r="I1654" i="7"/>
  <c r="H1654" i="7"/>
  <c r="F1654" i="7"/>
  <c r="G1654" i="7" s="1"/>
  <c r="I1653" i="7"/>
  <c r="H1653" i="7"/>
  <c r="F1653" i="7"/>
  <c r="G1653" i="7" s="1"/>
  <c r="I1652" i="7"/>
  <c r="H1652" i="7"/>
  <c r="F1652" i="7"/>
  <c r="G1652" i="7" s="1"/>
  <c r="I1651" i="7"/>
  <c r="H1651" i="7"/>
  <c r="F1651" i="7"/>
  <c r="G1651" i="7" s="1"/>
  <c r="I1650" i="7"/>
  <c r="H1650" i="7"/>
  <c r="F1650" i="7"/>
  <c r="G1650" i="7" s="1"/>
  <c r="I1649" i="7"/>
  <c r="H1649" i="7"/>
  <c r="F1649" i="7"/>
  <c r="G1649" i="7" s="1"/>
  <c r="I1648" i="7"/>
  <c r="H1648" i="7"/>
  <c r="F1648" i="7"/>
  <c r="G1648" i="7" s="1"/>
  <c r="I1647" i="7"/>
  <c r="H1647" i="7"/>
  <c r="F1647" i="7"/>
  <c r="G1647" i="7" s="1"/>
  <c r="I1646" i="7"/>
  <c r="H1646" i="7"/>
  <c r="F1646" i="7"/>
  <c r="G1646" i="7" s="1"/>
  <c r="I1645" i="7"/>
  <c r="H1645" i="7"/>
  <c r="F1645" i="7"/>
  <c r="G1645" i="7" s="1"/>
  <c r="I1644" i="7"/>
  <c r="H1644" i="7"/>
  <c r="F1644" i="7"/>
  <c r="G1644" i="7" s="1"/>
  <c r="I1643" i="7"/>
  <c r="H1643" i="7"/>
  <c r="F1643" i="7"/>
  <c r="G1643" i="7" s="1"/>
  <c r="I1642" i="7"/>
  <c r="H1642" i="7"/>
  <c r="F1642" i="7"/>
  <c r="G1642" i="7" s="1"/>
  <c r="I1641" i="7"/>
  <c r="H1641" i="7"/>
  <c r="F1641" i="7"/>
  <c r="G1641" i="7" s="1"/>
  <c r="I1640" i="7"/>
  <c r="H1640" i="7"/>
  <c r="F1640" i="7"/>
  <c r="G1640" i="7" s="1"/>
  <c r="I1639" i="7"/>
  <c r="H1639" i="7"/>
  <c r="F1639" i="7"/>
  <c r="G1639" i="7" s="1"/>
  <c r="I1638" i="7"/>
  <c r="H1638" i="7"/>
  <c r="F1638" i="7"/>
  <c r="G1638" i="7" s="1"/>
  <c r="I1637" i="7"/>
  <c r="H1637" i="7"/>
  <c r="F1637" i="7"/>
  <c r="G1637" i="7" s="1"/>
  <c r="I1636" i="7"/>
  <c r="H1636" i="7"/>
  <c r="F1636" i="7"/>
  <c r="G1636" i="7" s="1"/>
  <c r="I1635" i="7"/>
  <c r="H1635" i="7"/>
  <c r="F1635" i="7"/>
  <c r="G1635" i="7" s="1"/>
  <c r="I1634" i="7"/>
  <c r="H1634" i="7"/>
  <c r="F1634" i="7"/>
  <c r="G1634" i="7" s="1"/>
  <c r="I1633" i="7"/>
  <c r="H1633" i="7"/>
  <c r="F1633" i="7"/>
  <c r="G1633" i="7" s="1"/>
  <c r="I1632" i="7"/>
  <c r="H1632" i="7"/>
  <c r="F1632" i="7"/>
  <c r="G1632" i="7" s="1"/>
  <c r="I1631" i="7"/>
  <c r="H1631" i="7"/>
  <c r="F1631" i="7"/>
  <c r="G1631" i="7" s="1"/>
  <c r="I1630" i="7"/>
  <c r="H1630" i="7"/>
  <c r="F1630" i="7"/>
  <c r="G1630" i="7" s="1"/>
  <c r="I1629" i="7"/>
  <c r="H1629" i="7"/>
  <c r="F1629" i="7"/>
  <c r="G1629" i="7" s="1"/>
  <c r="I1628" i="7"/>
  <c r="H1628" i="7"/>
  <c r="F1628" i="7"/>
  <c r="G1628" i="7" s="1"/>
  <c r="I1627" i="7"/>
  <c r="H1627" i="7"/>
  <c r="F1627" i="7"/>
  <c r="G1627" i="7" s="1"/>
  <c r="I1626" i="7"/>
  <c r="H1626" i="7"/>
  <c r="F1626" i="7"/>
  <c r="G1626" i="7" s="1"/>
  <c r="I1625" i="7"/>
  <c r="H1625" i="7"/>
  <c r="F1625" i="7"/>
  <c r="G1625" i="7" s="1"/>
  <c r="I1624" i="7"/>
  <c r="H1624" i="7"/>
  <c r="F1624" i="7"/>
  <c r="G1624" i="7" s="1"/>
  <c r="I1623" i="7"/>
  <c r="H1623" i="7"/>
  <c r="F1623" i="7"/>
  <c r="G1623" i="7" s="1"/>
  <c r="I1622" i="7"/>
  <c r="H1622" i="7"/>
  <c r="F1622" i="7"/>
  <c r="G1622" i="7" s="1"/>
  <c r="I1621" i="7"/>
  <c r="H1621" i="7"/>
  <c r="F1621" i="7"/>
  <c r="G1621" i="7" s="1"/>
  <c r="I1620" i="7"/>
  <c r="H1620" i="7"/>
  <c r="F1620" i="7"/>
  <c r="G1620" i="7" s="1"/>
  <c r="I1619" i="7"/>
  <c r="H1619" i="7"/>
  <c r="F1619" i="7"/>
  <c r="G1619" i="7" s="1"/>
  <c r="I1618" i="7"/>
  <c r="H1618" i="7"/>
  <c r="F1618" i="7"/>
  <c r="G1618" i="7" s="1"/>
  <c r="I1617" i="7"/>
  <c r="H1617" i="7"/>
  <c r="F1617" i="7"/>
  <c r="G1617" i="7" s="1"/>
  <c r="I1616" i="7"/>
  <c r="H1616" i="7"/>
  <c r="F1616" i="7"/>
  <c r="G1616" i="7" s="1"/>
  <c r="I1615" i="7"/>
  <c r="H1615" i="7"/>
  <c r="F1615" i="7"/>
  <c r="G1615" i="7" s="1"/>
  <c r="I1614" i="7"/>
  <c r="H1614" i="7"/>
  <c r="F1614" i="7"/>
  <c r="G1614" i="7" s="1"/>
  <c r="I1613" i="7"/>
  <c r="H1613" i="7"/>
  <c r="F1613" i="7"/>
  <c r="G1613" i="7" s="1"/>
  <c r="I1612" i="7"/>
  <c r="H1612" i="7"/>
  <c r="F1612" i="7"/>
  <c r="G1612" i="7" s="1"/>
  <c r="I1611" i="7"/>
  <c r="H1611" i="7"/>
  <c r="F1611" i="7"/>
  <c r="G1611" i="7" s="1"/>
  <c r="I1610" i="7"/>
  <c r="H1610" i="7"/>
  <c r="F1610" i="7"/>
  <c r="G1610" i="7" s="1"/>
  <c r="I1609" i="7"/>
  <c r="H1609" i="7"/>
  <c r="F1609" i="7"/>
  <c r="G1609" i="7" s="1"/>
  <c r="I1608" i="7"/>
  <c r="H1608" i="7"/>
  <c r="F1608" i="7"/>
  <c r="G1608" i="7" s="1"/>
  <c r="I1607" i="7"/>
  <c r="H1607" i="7"/>
  <c r="F1607" i="7"/>
  <c r="G1607" i="7" s="1"/>
  <c r="I1606" i="7"/>
  <c r="H1606" i="7"/>
  <c r="F1606" i="7"/>
  <c r="G1606" i="7" s="1"/>
  <c r="I1605" i="7"/>
  <c r="H1605" i="7"/>
  <c r="F1605" i="7"/>
  <c r="G1605" i="7" s="1"/>
  <c r="I1604" i="7"/>
  <c r="H1604" i="7"/>
  <c r="F1604" i="7"/>
  <c r="G1604" i="7" s="1"/>
  <c r="I1603" i="7"/>
  <c r="H1603" i="7"/>
  <c r="F1603" i="7"/>
  <c r="G1603" i="7" s="1"/>
  <c r="I1602" i="7"/>
  <c r="H1602" i="7"/>
  <c r="F1602" i="7"/>
  <c r="G1602" i="7" s="1"/>
  <c r="I1601" i="7"/>
  <c r="H1601" i="7"/>
  <c r="F1601" i="7"/>
  <c r="G1601" i="7" s="1"/>
  <c r="I1600" i="7"/>
  <c r="H1600" i="7"/>
  <c r="F1600" i="7"/>
  <c r="G1600" i="7" s="1"/>
  <c r="I1599" i="7"/>
  <c r="H1599" i="7"/>
  <c r="F1599" i="7"/>
  <c r="G1599" i="7" s="1"/>
  <c r="I1598" i="7"/>
  <c r="H1598" i="7"/>
  <c r="F1598" i="7"/>
  <c r="G1598" i="7" s="1"/>
  <c r="I1597" i="7"/>
  <c r="H1597" i="7"/>
  <c r="F1597" i="7"/>
  <c r="G1597" i="7" s="1"/>
  <c r="I1596" i="7"/>
  <c r="H1596" i="7"/>
  <c r="F1596" i="7"/>
  <c r="G1596" i="7" s="1"/>
  <c r="I1595" i="7"/>
  <c r="H1595" i="7"/>
  <c r="F1595" i="7"/>
  <c r="G1595" i="7" s="1"/>
  <c r="I1594" i="7"/>
  <c r="H1594" i="7"/>
  <c r="F1594" i="7"/>
  <c r="G1594" i="7" s="1"/>
  <c r="I1593" i="7"/>
  <c r="H1593" i="7"/>
  <c r="F1593" i="7"/>
  <c r="G1593" i="7" s="1"/>
  <c r="I1592" i="7"/>
  <c r="H1592" i="7"/>
  <c r="F1592" i="7"/>
  <c r="G1592" i="7" s="1"/>
  <c r="I1591" i="7"/>
  <c r="H1591" i="7"/>
  <c r="F1591" i="7"/>
  <c r="G1591" i="7" s="1"/>
  <c r="I1590" i="7"/>
  <c r="H1590" i="7"/>
  <c r="F1590" i="7"/>
  <c r="G1590" i="7" s="1"/>
  <c r="I1589" i="7"/>
  <c r="H1589" i="7"/>
  <c r="F1589" i="7"/>
  <c r="G1589" i="7" s="1"/>
  <c r="I1588" i="7"/>
  <c r="H1588" i="7"/>
  <c r="F1588" i="7"/>
  <c r="G1588" i="7" s="1"/>
  <c r="I1587" i="7"/>
  <c r="H1587" i="7"/>
  <c r="F1587" i="7"/>
  <c r="G1587" i="7" s="1"/>
  <c r="I1586" i="7"/>
  <c r="H1586" i="7"/>
  <c r="F1586" i="7"/>
  <c r="G1586" i="7" s="1"/>
  <c r="I1585" i="7"/>
  <c r="H1585" i="7"/>
  <c r="F1585" i="7"/>
  <c r="G1585" i="7" s="1"/>
  <c r="I1584" i="7"/>
  <c r="H1584" i="7"/>
  <c r="F1584" i="7"/>
  <c r="G1584" i="7" s="1"/>
  <c r="I1583" i="7"/>
  <c r="H1583" i="7"/>
  <c r="F1583" i="7"/>
  <c r="G1583" i="7" s="1"/>
  <c r="I1582" i="7"/>
  <c r="H1582" i="7"/>
  <c r="F1582" i="7"/>
  <c r="G1582" i="7" s="1"/>
  <c r="I1581" i="7"/>
  <c r="H1581" i="7"/>
  <c r="F1581" i="7"/>
  <c r="G1581" i="7" s="1"/>
  <c r="I1580" i="7"/>
  <c r="H1580" i="7"/>
  <c r="F1580" i="7"/>
  <c r="G1580" i="7" s="1"/>
  <c r="I1579" i="7"/>
  <c r="H1579" i="7"/>
  <c r="F1579" i="7"/>
  <c r="G1579" i="7" s="1"/>
  <c r="I1578" i="7"/>
  <c r="H1578" i="7"/>
  <c r="F1578" i="7"/>
  <c r="G1578" i="7" s="1"/>
  <c r="I1577" i="7"/>
  <c r="H1577" i="7"/>
  <c r="F1577" i="7"/>
  <c r="G1577" i="7" s="1"/>
  <c r="I1576" i="7"/>
  <c r="H1576" i="7"/>
  <c r="F1576" i="7"/>
  <c r="G1576" i="7" s="1"/>
  <c r="I1575" i="7"/>
  <c r="H1575" i="7"/>
  <c r="F1575" i="7"/>
  <c r="G1575" i="7" s="1"/>
  <c r="I1574" i="7"/>
  <c r="H1574" i="7"/>
  <c r="F1574" i="7"/>
  <c r="G1574" i="7" s="1"/>
  <c r="I1573" i="7"/>
  <c r="H1573" i="7"/>
  <c r="F1573" i="7"/>
  <c r="G1573" i="7" s="1"/>
  <c r="I1572" i="7"/>
  <c r="H1572" i="7"/>
  <c r="F1572" i="7"/>
  <c r="G1572" i="7" s="1"/>
  <c r="I1571" i="7"/>
  <c r="H1571" i="7"/>
  <c r="F1571" i="7"/>
  <c r="G1571" i="7" s="1"/>
  <c r="I1570" i="7"/>
  <c r="H1570" i="7"/>
  <c r="F1570" i="7"/>
  <c r="G1570" i="7" s="1"/>
  <c r="I1569" i="7"/>
  <c r="H1569" i="7"/>
  <c r="F1569" i="7"/>
  <c r="G1569" i="7" s="1"/>
  <c r="I1568" i="7"/>
  <c r="H1568" i="7"/>
  <c r="F1568" i="7"/>
  <c r="G1568" i="7" s="1"/>
  <c r="I1567" i="7"/>
  <c r="H1567" i="7"/>
  <c r="F1567" i="7"/>
  <c r="G1567" i="7" s="1"/>
  <c r="I1566" i="7"/>
  <c r="H1566" i="7"/>
  <c r="F1566" i="7"/>
  <c r="G1566" i="7" s="1"/>
  <c r="I1565" i="7"/>
  <c r="H1565" i="7"/>
  <c r="F1565" i="7"/>
  <c r="G1565" i="7" s="1"/>
  <c r="I1564" i="7"/>
  <c r="H1564" i="7"/>
  <c r="F1564" i="7"/>
  <c r="G1564" i="7" s="1"/>
  <c r="I1563" i="7"/>
  <c r="H1563" i="7"/>
  <c r="F1563" i="7"/>
  <c r="G1563" i="7" s="1"/>
  <c r="I1562" i="7"/>
  <c r="H1562" i="7"/>
  <c r="F1562" i="7"/>
  <c r="G1562" i="7" s="1"/>
  <c r="I1561" i="7"/>
  <c r="H1561" i="7"/>
  <c r="F1561" i="7"/>
  <c r="G1561" i="7" s="1"/>
  <c r="I1560" i="7"/>
  <c r="H1560" i="7"/>
  <c r="F1560" i="7"/>
  <c r="G1560" i="7" s="1"/>
  <c r="I1559" i="7"/>
  <c r="H1559" i="7"/>
  <c r="F1559" i="7"/>
  <c r="G1559" i="7" s="1"/>
  <c r="I1558" i="7"/>
  <c r="H1558" i="7"/>
  <c r="F1558" i="7"/>
  <c r="G1558" i="7" s="1"/>
  <c r="I1557" i="7"/>
  <c r="H1557" i="7"/>
  <c r="F1557" i="7"/>
  <c r="G1557" i="7" s="1"/>
  <c r="I1556" i="7"/>
  <c r="H1556" i="7"/>
  <c r="F1556" i="7"/>
  <c r="G1556" i="7" s="1"/>
  <c r="I1555" i="7"/>
  <c r="H1555" i="7"/>
  <c r="F1555" i="7"/>
  <c r="G1555" i="7" s="1"/>
  <c r="I1554" i="7"/>
  <c r="H1554" i="7"/>
  <c r="F1554" i="7"/>
  <c r="G1554" i="7" s="1"/>
  <c r="I1553" i="7"/>
  <c r="H1553" i="7"/>
  <c r="F1553" i="7"/>
  <c r="G1553" i="7" s="1"/>
  <c r="I1552" i="7"/>
  <c r="H1552" i="7"/>
  <c r="F1552" i="7"/>
  <c r="G1552" i="7" s="1"/>
  <c r="I1551" i="7"/>
  <c r="H1551" i="7"/>
  <c r="F1551" i="7"/>
  <c r="G1551" i="7" s="1"/>
  <c r="I1550" i="7"/>
  <c r="H1550" i="7"/>
  <c r="F1550" i="7"/>
  <c r="G1550" i="7" s="1"/>
  <c r="I1549" i="7"/>
  <c r="H1549" i="7"/>
  <c r="F1549" i="7"/>
  <c r="G1549" i="7" s="1"/>
  <c r="I1548" i="7"/>
  <c r="H1548" i="7"/>
  <c r="F1548" i="7"/>
  <c r="G1548" i="7" s="1"/>
  <c r="I1547" i="7"/>
  <c r="H1547" i="7"/>
  <c r="F1547" i="7"/>
  <c r="G1547" i="7" s="1"/>
  <c r="I1546" i="7"/>
  <c r="H1546" i="7"/>
  <c r="F1546" i="7"/>
  <c r="G1546" i="7" s="1"/>
  <c r="I1545" i="7"/>
  <c r="H1545" i="7"/>
  <c r="F1545" i="7"/>
  <c r="G1545" i="7" s="1"/>
  <c r="I1544" i="7"/>
  <c r="H1544" i="7"/>
  <c r="F1544" i="7"/>
  <c r="G1544" i="7" s="1"/>
  <c r="I1543" i="7"/>
  <c r="H1543" i="7"/>
  <c r="F1543" i="7"/>
  <c r="G1543" i="7" s="1"/>
  <c r="I1542" i="7"/>
  <c r="H1542" i="7"/>
  <c r="F1542" i="7"/>
  <c r="G1542" i="7" s="1"/>
  <c r="I1541" i="7"/>
  <c r="H1541" i="7"/>
  <c r="F1541" i="7"/>
  <c r="G1541" i="7" s="1"/>
  <c r="I1540" i="7"/>
  <c r="H1540" i="7"/>
  <c r="F1540" i="7"/>
  <c r="G1540" i="7" s="1"/>
  <c r="I1539" i="7"/>
  <c r="H1539" i="7"/>
  <c r="F1539" i="7"/>
  <c r="G1539" i="7" s="1"/>
  <c r="I1538" i="7"/>
  <c r="H1538" i="7"/>
  <c r="F1538" i="7"/>
  <c r="G1538" i="7" s="1"/>
  <c r="I1537" i="7"/>
  <c r="H1537" i="7"/>
  <c r="F1537" i="7"/>
  <c r="G1537" i="7" s="1"/>
  <c r="I1536" i="7"/>
  <c r="H1536" i="7"/>
  <c r="F1536" i="7"/>
  <c r="G1536" i="7" s="1"/>
  <c r="I1535" i="7"/>
  <c r="H1535" i="7"/>
  <c r="F1535" i="7"/>
  <c r="G1535" i="7" s="1"/>
  <c r="I1534" i="7"/>
  <c r="H1534" i="7"/>
  <c r="F1534" i="7"/>
  <c r="G1534" i="7" s="1"/>
  <c r="I1533" i="7"/>
  <c r="H1533" i="7"/>
  <c r="F1533" i="7"/>
  <c r="G1533" i="7" s="1"/>
  <c r="I1532" i="7"/>
  <c r="H1532" i="7"/>
  <c r="F1532" i="7"/>
  <c r="G1532" i="7" s="1"/>
  <c r="I1531" i="7"/>
  <c r="H1531" i="7"/>
  <c r="F1531" i="7"/>
  <c r="G1531" i="7" s="1"/>
  <c r="I1530" i="7"/>
  <c r="H1530" i="7"/>
  <c r="F1530" i="7"/>
  <c r="G1530" i="7" s="1"/>
  <c r="I1529" i="7"/>
  <c r="H1529" i="7"/>
  <c r="F1529" i="7"/>
  <c r="G1529" i="7" s="1"/>
  <c r="I1528" i="7"/>
  <c r="H1528" i="7"/>
  <c r="F1528" i="7"/>
  <c r="G1528" i="7" s="1"/>
  <c r="I1527" i="7"/>
  <c r="H1527" i="7"/>
  <c r="F1527" i="7"/>
  <c r="G1527" i="7" s="1"/>
  <c r="I1526" i="7"/>
  <c r="H1526" i="7"/>
  <c r="F1526" i="7"/>
  <c r="G1526" i="7" s="1"/>
  <c r="I1525" i="7"/>
  <c r="H1525" i="7"/>
  <c r="F1525" i="7"/>
  <c r="G1525" i="7" s="1"/>
  <c r="I1524" i="7"/>
  <c r="H1524" i="7"/>
  <c r="F1524" i="7"/>
  <c r="G1524" i="7" s="1"/>
  <c r="I1523" i="7"/>
  <c r="H1523" i="7"/>
  <c r="F1523" i="7"/>
  <c r="G1523" i="7" s="1"/>
  <c r="I1522" i="7"/>
  <c r="H1522" i="7"/>
  <c r="F1522" i="7"/>
  <c r="G1522" i="7" s="1"/>
  <c r="I1521" i="7"/>
  <c r="H1521" i="7"/>
  <c r="F1521" i="7"/>
  <c r="G1521" i="7" s="1"/>
  <c r="I1520" i="7"/>
  <c r="H1520" i="7"/>
  <c r="F1520" i="7"/>
  <c r="G1520" i="7" s="1"/>
  <c r="I1519" i="7"/>
  <c r="H1519" i="7"/>
  <c r="F1519" i="7"/>
  <c r="G1519" i="7" s="1"/>
  <c r="I1518" i="7"/>
  <c r="H1518" i="7"/>
  <c r="F1518" i="7"/>
  <c r="G1518" i="7" s="1"/>
  <c r="I1517" i="7"/>
  <c r="H1517" i="7"/>
  <c r="F1517" i="7"/>
  <c r="G1517" i="7" s="1"/>
  <c r="I1516" i="7"/>
  <c r="H1516" i="7"/>
  <c r="F1516" i="7"/>
  <c r="G1516" i="7" s="1"/>
  <c r="I1515" i="7"/>
  <c r="H1515" i="7"/>
  <c r="F1515" i="7"/>
  <c r="G1515" i="7" s="1"/>
  <c r="I1514" i="7"/>
  <c r="H1514" i="7"/>
  <c r="F1514" i="7"/>
  <c r="G1514" i="7" s="1"/>
  <c r="I1513" i="7"/>
  <c r="H1513" i="7"/>
  <c r="F1513" i="7"/>
  <c r="G1513" i="7" s="1"/>
  <c r="I1512" i="7"/>
  <c r="H1512" i="7"/>
  <c r="F1512" i="7"/>
  <c r="G1512" i="7" s="1"/>
  <c r="I1511" i="7"/>
  <c r="H1511" i="7"/>
  <c r="F1511" i="7"/>
  <c r="G1511" i="7" s="1"/>
  <c r="I1510" i="7"/>
  <c r="H1510" i="7"/>
  <c r="F1510" i="7"/>
  <c r="G1510" i="7" s="1"/>
  <c r="I1509" i="7"/>
  <c r="H1509" i="7"/>
  <c r="F1509" i="7"/>
  <c r="G1509" i="7" s="1"/>
  <c r="I1508" i="7"/>
  <c r="H1508" i="7"/>
  <c r="F1508" i="7"/>
  <c r="G1508" i="7" s="1"/>
  <c r="I1507" i="7"/>
  <c r="H1507" i="7"/>
  <c r="F1507" i="7"/>
  <c r="G1507" i="7" s="1"/>
  <c r="I1506" i="7"/>
  <c r="H1506" i="7"/>
  <c r="F1506" i="7"/>
  <c r="G1506" i="7" s="1"/>
  <c r="I1505" i="7"/>
  <c r="H1505" i="7"/>
  <c r="F1505" i="7"/>
  <c r="G1505" i="7" s="1"/>
  <c r="I1504" i="7"/>
  <c r="H1504" i="7"/>
  <c r="F1504" i="7"/>
  <c r="G1504" i="7" s="1"/>
  <c r="I1503" i="7"/>
  <c r="H1503" i="7"/>
  <c r="F1503" i="7"/>
  <c r="G1503" i="7" s="1"/>
  <c r="I1502" i="7"/>
  <c r="H1502" i="7"/>
  <c r="F1502" i="7"/>
  <c r="G1502" i="7" s="1"/>
  <c r="I1501" i="7"/>
  <c r="H1501" i="7"/>
  <c r="F1501" i="7"/>
  <c r="G1501" i="7" s="1"/>
  <c r="I1500" i="7"/>
  <c r="H1500" i="7"/>
  <c r="F1500" i="7"/>
  <c r="G1500" i="7" s="1"/>
  <c r="I1499" i="7"/>
  <c r="H1499" i="7"/>
  <c r="F1499" i="7"/>
  <c r="G1499" i="7" s="1"/>
  <c r="I1498" i="7"/>
  <c r="H1498" i="7"/>
  <c r="F1498" i="7"/>
  <c r="G1498" i="7" s="1"/>
  <c r="I1497" i="7"/>
  <c r="H1497" i="7"/>
  <c r="F1497" i="7"/>
  <c r="G1497" i="7" s="1"/>
  <c r="I1496" i="7"/>
  <c r="H1496" i="7"/>
  <c r="F1496" i="7"/>
  <c r="G1496" i="7" s="1"/>
  <c r="I1495" i="7"/>
  <c r="H1495" i="7"/>
  <c r="F1495" i="7"/>
  <c r="G1495" i="7" s="1"/>
  <c r="I1494" i="7"/>
  <c r="H1494" i="7"/>
  <c r="F1494" i="7"/>
  <c r="G1494" i="7" s="1"/>
  <c r="I1493" i="7"/>
  <c r="H1493" i="7"/>
  <c r="F1493" i="7"/>
  <c r="G1493" i="7" s="1"/>
  <c r="I1492" i="7"/>
  <c r="H1492" i="7"/>
  <c r="F1492" i="7"/>
  <c r="G1492" i="7" s="1"/>
  <c r="I1491" i="7"/>
  <c r="H1491" i="7"/>
  <c r="F1491" i="7"/>
  <c r="G1491" i="7" s="1"/>
  <c r="I1490" i="7"/>
  <c r="H1490" i="7"/>
  <c r="F1490" i="7"/>
  <c r="G1490" i="7" s="1"/>
  <c r="I1489" i="7"/>
  <c r="H1489" i="7"/>
  <c r="F1489" i="7"/>
  <c r="G1489" i="7" s="1"/>
  <c r="I1488" i="7"/>
  <c r="H1488" i="7"/>
  <c r="F1488" i="7"/>
  <c r="G1488" i="7" s="1"/>
  <c r="I1487" i="7"/>
  <c r="H1487" i="7"/>
  <c r="F1487" i="7"/>
  <c r="G1487" i="7" s="1"/>
  <c r="I1486" i="7"/>
  <c r="H1486" i="7"/>
  <c r="F1486" i="7"/>
  <c r="G1486" i="7" s="1"/>
  <c r="I1485" i="7"/>
  <c r="H1485" i="7"/>
  <c r="F1485" i="7"/>
  <c r="G1485" i="7" s="1"/>
  <c r="I1484" i="7"/>
  <c r="H1484" i="7"/>
  <c r="F1484" i="7"/>
  <c r="G1484" i="7" s="1"/>
  <c r="I1483" i="7"/>
  <c r="H1483" i="7"/>
  <c r="F1483" i="7"/>
  <c r="G1483" i="7" s="1"/>
  <c r="I1482" i="7"/>
  <c r="H1482" i="7"/>
  <c r="F1482" i="7"/>
  <c r="G1482" i="7" s="1"/>
  <c r="I1481" i="7"/>
  <c r="H1481" i="7"/>
  <c r="F1481" i="7"/>
  <c r="G1481" i="7" s="1"/>
  <c r="I1480" i="7"/>
  <c r="H1480" i="7"/>
  <c r="F1480" i="7"/>
  <c r="G1480" i="7" s="1"/>
  <c r="I1479" i="7"/>
  <c r="H1479" i="7"/>
  <c r="F1479" i="7"/>
  <c r="G1479" i="7" s="1"/>
  <c r="I1478" i="7"/>
  <c r="H1478" i="7"/>
  <c r="F1478" i="7"/>
  <c r="G1478" i="7" s="1"/>
  <c r="I1477" i="7"/>
  <c r="H1477" i="7"/>
  <c r="F1477" i="7"/>
  <c r="G1477" i="7" s="1"/>
  <c r="I1476" i="7"/>
  <c r="H1476" i="7"/>
  <c r="F1476" i="7"/>
  <c r="G1476" i="7" s="1"/>
  <c r="I1475" i="7"/>
  <c r="H1475" i="7"/>
  <c r="F1475" i="7"/>
  <c r="G1475" i="7" s="1"/>
  <c r="I1474" i="7"/>
  <c r="H1474" i="7"/>
  <c r="F1474" i="7"/>
  <c r="G1474" i="7" s="1"/>
  <c r="I1473" i="7"/>
  <c r="H1473" i="7"/>
  <c r="F1473" i="7"/>
  <c r="G1473" i="7" s="1"/>
  <c r="I1472" i="7"/>
  <c r="H1472" i="7"/>
  <c r="F1472" i="7"/>
  <c r="G1472" i="7" s="1"/>
  <c r="I1471" i="7"/>
  <c r="H1471" i="7"/>
  <c r="F1471" i="7"/>
  <c r="G1471" i="7" s="1"/>
  <c r="I1470" i="7"/>
  <c r="H1470" i="7"/>
  <c r="F1470" i="7"/>
  <c r="G1470" i="7" s="1"/>
  <c r="I1469" i="7"/>
  <c r="H1469" i="7"/>
  <c r="F1469" i="7"/>
  <c r="G1469" i="7" s="1"/>
  <c r="I1468" i="7"/>
  <c r="H1468" i="7"/>
  <c r="F1468" i="7"/>
  <c r="G1468" i="7" s="1"/>
  <c r="I1467" i="7"/>
  <c r="H1467" i="7"/>
  <c r="F1467" i="7"/>
  <c r="G1467" i="7" s="1"/>
  <c r="I1466" i="7"/>
  <c r="H1466" i="7"/>
  <c r="F1466" i="7"/>
  <c r="G1466" i="7" s="1"/>
  <c r="I1465" i="7"/>
  <c r="H1465" i="7"/>
  <c r="F1465" i="7"/>
  <c r="G1465" i="7" s="1"/>
  <c r="I1464" i="7"/>
  <c r="H1464" i="7"/>
  <c r="F1464" i="7"/>
  <c r="G1464" i="7" s="1"/>
  <c r="I1463" i="7"/>
  <c r="H1463" i="7"/>
  <c r="F1463" i="7"/>
  <c r="G1463" i="7" s="1"/>
  <c r="I1462" i="7"/>
  <c r="H1462" i="7"/>
  <c r="F1462" i="7"/>
  <c r="G1462" i="7" s="1"/>
  <c r="I1461" i="7"/>
  <c r="H1461" i="7"/>
  <c r="F1461" i="7"/>
  <c r="G1461" i="7" s="1"/>
  <c r="I1460" i="7"/>
  <c r="H1460" i="7"/>
  <c r="F1460" i="7"/>
  <c r="G1460" i="7" s="1"/>
  <c r="I1459" i="7"/>
  <c r="H1459" i="7"/>
  <c r="F1459" i="7"/>
  <c r="G1459" i="7" s="1"/>
  <c r="I1458" i="7"/>
  <c r="H1458" i="7"/>
  <c r="F1458" i="7"/>
  <c r="G1458" i="7" s="1"/>
  <c r="I1457" i="7"/>
  <c r="H1457" i="7"/>
  <c r="F1457" i="7"/>
  <c r="G1457" i="7" s="1"/>
  <c r="I1456" i="7"/>
  <c r="H1456" i="7"/>
  <c r="F1456" i="7"/>
  <c r="G1456" i="7" s="1"/>
  <c r="I1455" i="7"/>
  <c r="H1455" i="7"/>
  <c r="F1455" i="7"/>
  <c r="G1455" i="7" s="1"/>
  <c r="I1454" i="7"/>
  <c r="H1454" i="7"/>
  <c r="F1454" i="7"/>
  <c r="G1454" i="7" s="1"/>
  <c r="I1453" i="7"/>
  <c r="H1453" i="7"/>
  <c r="F1453" i="7"/>
  <c r="G1453" i="7" s="1"/>
  <c r="I1452" i="7"/>
  <c r="H1452" i="7"/>
  <c r="F1452" i="7"/>
  <c r="G1452" i="7" s="1"/>
  <c r="I1451" i="7"/>
  <c r="H1451" i="7"/>
  <c r="F1451" i="7"/>
  <c r="G1451" i="7" s="1"/>
  <c r="I1450" i="7"/>
  <c r="H1450" i="7"/>
  <c r="F1450" i="7"/>
  <c r="G1450" i="7" s="1"/>
  <c r="I1449" i="7"/>
  <c r="H1449" i="7"/>
  <c r="F1449" i="7"/>
  <c r="G1449" i="7" s="1"/>
  <c r="I1448" i="7"/>
  <c r="H1448" i="7"/>
  <c r="F1448" i="7"/>
  <c r="G1448" i="7" s="1"/>
  <c r="I1447" i="7"/>
  <c r="H1447" i="7"/>
  <c r="F1447" i="7"/>
  <c r="G1447" i="7" s="1"/>
  <c r="I1446" i="7"/>
  <c r="H1446" i="7"/>
  <c r="F1446" i="7"/>
  <c r="G1446" i="7" s="1"/>
  <c r="I1445" i="7"/>
  <c r="H1445" i="7"/>
  <c r="F1445" i="7"/>
  <c r="G1445" i="7" s="1"/>
  <c r="I1444" i="7"/>
  <c r="H1444" i="7"/>
  <c r="F1444" i="7"/>
  <c r="G1444" i="7" s="1"/>
  <c r="I1443" i="7"/>
  <c r="H1443" i="7"/>
  <c r="F1443" i="7"/>
  <c r="G1443" i="7" s="1"/>
  <c r="I1442" i="7"/>
  <c r="H1442" i="7"/>
  <c r="F1442" i="7"/>
  <c r="G1442" i="7" s="1"/>
  <c r="I1441" i="7"/>
  <c r="H1441" i="7"/>
  <c r="F1441" i="7"/>
  <c r="G1441" i="7" s="1"/>
  <c r="I1440" i="7"/>
  <c r="H1440" i="7"/>
  <c r="F1440" i="7"/>
  <c r="G1440" i="7" s="1"/>
  <c r="I1439" i="7"/>
  <c r="H1439" i="7"/>
  <c r="F1439" i="7"/>
  <c r="G1439" i="7" s="1"/>
  <c r="I1438" i="7"/>
  <c r="H1438" i="7"/>
  <c r="F1438" i="7"/>
  <c r="G1438" i="7" s="1"/>
  <c r="I1437" i="7"/>
  <c r="H1437" i="7"/>
  <c r="F1437" i="7"/>
  <c r="G1437" i="7" s="1"/>
  <c r="I1436" i="7"/>
  <c r="H1436" i="7"/>
  <c r="F1436" i="7"/>
  <c r="G1436" i="7" s="1"/>
  <c r="I1435" i="7"/>
  <c r="H1435" i="7"/>
  <c r="F1435" i="7"/>
  <c r="G1435" i="7" s="1"/>
  <c r="I1434" i="7"/>
  <c r="H1434" i="7"/>
  <c r="F1434" i="7"/>
  <c r="G1434" i="7" s="1"/>
  <c r="I1433" i="7"/>
  <c r="H1433" i="7"/>
  <c r="F1433" i="7"/>
  <c r="G1433" i="7" s="1"/>
  <c r="I1432" i="7"/>
  <c r="H1432" i="7"/>
  <c r="F1432" i="7"/>
  <c r="G1432" i="7" s="1"/>
  <c r="I1431" i="7"/>
  <c r="H1431" i="7"/>
  <c r="F1431" i="7"/>
  <c r="G1431" i="7" s="1"/>
  <c r="I1430" i="7"/>
  <c r="H1430" i="7"/>
  <c r="F1430" i="7"/>
  <c r="G1430" i="7" s="1"/>
  <c r="I1429" i="7"/>
  <c r="H1429" i="7"/>
  <c r="F1429" i="7"/>
  <c r="G1429" i="7" s="1"/>
  <c r="I1428" i="7"/>
  <c r="H1428" i="7"/>
  <c r="F1428" i="7"/>
  <c r="G1428" i="7" s="1"/>
  <c r="I1427" i="7"/>
  <c r="H1427" i="7"/>
  <c r="F1427" i="7"/>
  <c r="G1427" i="7" s="1"/>
  <c r="I1426" i="7"/>
  <c r="H1426" i="7"/>
  <c r="F1426" i="7"/>
  <c r="G1426" i="7" s="1"/>
  <c r="I1425" i="7"/>
  <c r="H1425" i="7"/>
  <c r="F1425" i="7"/>
  <c r="G1425" i="7" s="1"/>
  <c r="I1424" i="7"/>
  <c r="H1424" i="7"/>
  <c r="F1424" i="7"/>
  <c r="G1424" i="7" s="1"/>
  <c r="I1423" i="7"/>
  <c r="H1423" i="7"/>
  <c r="F1423" i="7"/>
  <c r="G1423" i="7" s="1"/>
  <c r="I1422" i="7"/>
  <c r="H1422" i="7"/>
  <c r="F1422" i="7"/>
  <c r="G1422" i="7" s="1"/>
  <c r="I1421" i="7"/>
  <c r="H1421" i="7"/>
  <c r="F1421" i="7"/>
  <c r="G1421" i="7" s="1"/>
  <c r="I1420" i="7"/>
  <c r="H1420" i="7"/>
  <c r="F1420" i="7"/>
  <c r="G1420" i="7" s="1"/>
  <c r="I1419" i="7"/>
  <c r="H1419" i="7"/>
  <c r="F1419" i="7"/>
  <c r="G1419" i="7" s="1"/>
  <c r="I1418" i="7"/>
  <c r="H1418" i="7"/>
  <c r="F1418" i="7"/>
  <c r="G1418" i="7" s="1"/>
  <c r="I1417" i="7"/>
  <c r="H1417" i="7"/>
  <c r="F1417" i="7"/>
  <c r="G1417" i="7" s="1"/>
  <c r="I1416" i="7"/>
  <c r="H1416" i="7"/>
  <c r="F1416" i="7"/>
  <c r="G1416" i="7" s="1"/>
  <c r="I1415" i="7"/>
  <c r="H1415" i="7"/>
  <c r="F1415" i="7"/>
  <c r="G1415" i="7" s="1"/>
  <c r="I1414" i="7"/>
  <c r="H1414" i="7"/>
  <c r="F1414" i="7"/>
  <c r="G1414" i="7" s="1"/>
  <c r="I1413" i="7"/>
  <c r="H1413" i="7"/>
  <c r="F1413" i="7"/>
  <c r="G1413" i="7" s="1"/>
  <c r="I1412" i="7"/>
  <c r="H1412" i="7"/>
  <c r="F1412" i="7"/>
  <c r="G1412" i="7" s="1"/>
  <c r="I1411" i="7"/>
  <c r="H1411" i="7"/>
  <c r="F1411" i="7"/>
  <c r="G1411" i="7" s="1"/>
  <c r="I1410" i="7"/>
  <c r="H1410" i="7"/>
  <c r="F1410" i="7"/>
  <c r="G1410" i="7" s="1"/>
  <c r="I1409" i="7"/>
  <c r="H1409" i="7"/>
  <c r="F1409" i="7"/>
  <c r="G1409" i="7" s="1"/>
  <c r="I1408" i="7"/>
  <c r="H1408" i="7"/>
  <c r="F1408" i="7"/>
  <c r="G1408" i="7" s="1"/>
  <c r="I1407" i="7"/>
  <c r="H1407" i="7"/>
  <c r="F1407" i="7"/>
  <c r="G1407" i="7" s="1"/>
  <c r="I1406" i="7"/>
  <c r="H1406" i="7"/>
  <c r="F1406" i="7"/>
  <c r="G1406" i="7" s="1"/>
  <c r="I1405" i="7"/>
  <c r="H1405" i="7"/>
  <c r="F1405" i="7"/>
  <c r="G1405" i="7" s="1"/>
  <c r="I1404" i="7"/>
  <c r="H1404" i="7"/>
  <c r="F1404" i="7"/>
  <c r="G1404" i="7" s="1"/>
  <c r="I1403" i="7"/>
  <c r="H1403" i="7"/>
  <c r="F1403" i="7"/>
  <c r="G1403" i="7" s="1"/>
  <c r="I1402" i="7"/>
  <c r="H1402" i="7"/>
  <c r="F1402" i="7"/>
  <c r="G1402" i="7" s="1"/>
  <c r="I1401" i="7"/>
  <c r="H1401" i="7"/>
  <c r="F1401" i="7"/>
  <c r="G1401" i="7" s="1"/>
  <c r="I1400" i="7"/>
  <c r="H1400" i="7"/>
  <c r="F1400" i="7"/>
  <c r="G1400" i="7" s="1"/>
  <c r="I1399" i="7"/>
  <c r="H1399" i="7"/>
  <c r="F1399" i="7"/>
  <c r="G1399" i="7" s="1"/>
  <c r="I1398" i="7"/>
  <c r="H1398" i="7"/>
  <c r="F1398" i="7"/>
  <c r="G1398" i="7" s="1"/>
  <c r="I1397" i="7"/>
  <c r="H1397" i="7"/>
  <c r="F1397" i="7"/>
  <c r="G1397" i="7" s="1"/>
  <c r="I1396" i="7"/>
  <c r="H1396" i="7"/>
  <c r="F1396" i="7"/>
  <c r="G1396" i="7" s="1"/>
  <c r="I1395" i="7"/>
  <c r="H1395" i="7"/>
  <c r="F1395" i="7"/>
  <c r="G1395" i="7" s="1"/>
  <c r="I1394" i="7"/>
  <c r="H1394" i="7"/>
  <c r="F1394" i="7"/>
  <c r="G1394" i="7" s="1"/>
  <c r="I1393" i="7"/>
  <c r="H1393" i="7"/>
  <c r="F1393" i="7"/>
  <c r="G1393" i="7" s="1"/>
  <c r="I1392" i="7"/>
  <c r="H1392" i="7"/>
  <c r="F1392" i="7"/>
  <c r="G1392" i="7" s="1"/>
  <c r="I1391" i="7"/>
  <c r="H1391" i="7"/>
  <c r="F1391" i="7"/>
  <c r="G1391" i="7" s="1"/>
  <c r="I1390" i="7"/>
  <c r="H1390" i="7"/>
  <c r="F1390" i="7"/>
  <c r="G1390" i="7" s="1"/>
  <c r="I1389" i="7"/>
  <c r="H1389" i="7"/>
  <c r="F1389" i="7"/>
  <c r="G1389" i="7" s="1"/>
  <c r="I1388" i="7"/>
  <c r="H1388" i="7"/>
  <c r="F1388" i="7"/>
  <c r="G1388" i="7" s="1"/>
  <c r="I1387" i="7"/>
  <c r="H1387" i="7"/>
  <c r="F1387" i="7"/>
  <c r="G1387" i="7" s="1"/>
  <c r="I1386" i="7"/>
  <c r="H1386" i="7"/>
  <c r="F1386" i="7"/>
  <c r="G1386" i="7" s="1"/>
  <c r="I1385" i="7"/>
  <c r="H1385" i="7"/>
  <c r="F1385" i="7"/>
  <c r="G1385" i="7" s="1"/>
  <c r="I1384" i="7"/>
  <c r="H1384" i="7"/>
  <c r="F1384" i="7"/>
  <c r="G1384" i="7" s="1"/>
  <c r="I1383" i="7"/>
  <c r="H1383" i="7"/>
  <c r="F1383" i="7"/>
  <c r="G1383" i="7" s="1"/>
  <c r="I1382" i="7"/>
  <c r="H1382" i="7"/>
  <c r="F1382" i="7"/>
  <c r="G1382" i="7" s="1"/>
  <c r="I1381" i="7"/>
  <c r="H1381" i="7"/>
  <c r="F1381" i="7"/>
  <c r="G1381" i="7" s="1"/>
  <c r="I1380" i="7"/>
  <c r="H1380" i="7"/>
  <c r="F1380" i="7"/>
  <c r="G1380" i="7" s="1"/>
  <c r="I1379" i="7"/>
  <c r="H1379" i="7"/>
  <c r="F1379" i="7"/>
  <c r="G1379" i="7" s="1"/>
  <c r="I1378" i="7"/>
  <c r="H1378" i="7"/>
  <c r="F1378" i="7"/>
  <c r="G1378" i="7" s="1"/>
  <c r="I1377" i="7"/>
  <c r="H1377" i="7"/>
  <c r="F1377" i="7"/>
  <c r="G1377" i="7" s="1"/>
  <c r="I1376" i="7"/>
  <c r="H1376" i="7"/>
  <c r="F1376" i="7"/>
  <c r="G1376" i="7" s="1"/>
  <c r="I1375" i="7"/>
  <c r="H1375" i="7"/>
  <c r="F1375" i="7"/>
  <c r="G1375" i="7" s="1"/>
  <c r="I1374" i="7"/>
  <c r="H1374" i="7"/>
  <c r="F1374" i="7"/>
  <c r="G1374" i="7" s="1"/>
  <c r="I1373" i="7"/>
  <c r="H1373" i="7"/>
  <c r="F1373" i="7"/>
  <c r="G1373" i="7" s="1"/>
  <c r="I1372" i="7"/>
  <c r="H1372" i="7"/>
  <c r="F1372" i="7"/>
  <c r="G1372" i="7" s="1"/>
  <c r="I1371" i="7"/>
  <c r="H1371" i="7"/>
  <c r="F1371" i="7"/>
  <c r="G1371" i="7" s="1"/>
  <c r="I1370" i="7"/>
  <c r="H1370" i="7"/>
  <c r="F1370" i="7"/>
  <c r="G1370" i="7" s="1"/>
  <c r="I1369" i="7"/>
  <c r="H1369" i="7"/>
  <c r="F1369" i="7"/>
  <c r="G1369" i="7" s="1"/>
  <c r="I1368" i="7"/>
  <c r="H1368" i="7"/>
  <c r="F1368" i="7"/>
  <c r="G1368" i="7" s="1"/>
  <c r="I1367" i="7"/>
  <c r="H1367" i="7"/>
  <c r="F1367" i="7"/>
  <c r="G1367" i="7" s="1"/>
  <c r="I1366" i="7"/>
  <c r="H1366" i="7"/>
  <c r="F1366" i="7"/>
  <c r="G1366" i="7" s="1"/>
  <c r="I1365" i="7"/>
  <c r="H1365" i="7"/>
  <c r="F1365" i="7"/>
  <c r="G1365" i="7" s="1"/>
  <c r="I1364" i="7"/>
  <c r="H1364" i="7"/>
  <c r="F1364" i="7"/>
  <c r="G1364" i="7" s="1"/>
  <c r="I1363" i="7"/>
  <c r="H1363" i="7"/>
  <c r="F1363" i="7"/>
  <c r="G1363" i="7" s="1"/>
  <c r="I1362" i="7"/>
  <c r="H1362" i="7"/>
  <c r="F1362" i="7"/>
  <c r="G1362" i="7" s="1"/>
  <c r="I1361" i="7"/>
  <c r="H1361" i="7"/>
  <c r="F1361" i="7"/>
  <c r="G1361" i="7" s="1"/>
  <c r="I1360" i="7"/>
  <c r="H1360" i="7"/>
  <c r="F1360" i="7"/>
  <c r="G1360" i="7" s="1"/>
  <c r="I1359" i="7"/>
  <c r="H1359" i="7"/>
  <c r="F1359" i="7"/>
  <c r="G1359" i="7" s="1"/>
  <c r="I1358" i="7"/>
  <c r="H1358" i="7"/>
  <c r="F1358" i="7"/>
  <c r="G1358" i="7" s="1"/>
  <c r="I1357" i="7"/>
  <c r="H1357" i="7"/>
  <c r="F1357" i="7"/>
  <c r="G1357" i="7" s="1"/>
  <c r="I1356" i="7"/>
  <c r="H1356" i="7"/>
  <c r="F1356" i="7"/>
  <c r="G1356" i="7" s="1"/>
  <c r="I1355" i="7"/>
  <c r="H1355" i="7"/>
  <c r="F1355" i="7"/>
  <c r="G1355" i="7" s="1"/>
  <c r="I1354" i="7"/>
  <c r="H1354" i="7"/>
  <c r="F1354" i="7"/>
  <c r="G1354" i="7" s="1"/>
  <c r="I1353" i="7"/>
  <c r="H1353" i="7"/>
  <c r="F1353" i="7"/>
  <c r="G1353" i="7" s="1"/>
  <c r="I1352" i="7"/>
  <c r="H1352" i="7"/>
  <c r="F1352" i="7"/>
  <c r="G1352" i="7" s="1"/>
  <c r="I1351" i="7"/>
  <c r="H1351" i="7"/>
  <c r="F1351" i="7"/>
  <c r="G1351" i="7" s="1"/>
  <c r="I1350" i="7"/>
  <c r="H1350" i="7"/>
  <c r="F1350" i="7"/>
  <c r="G1350" i="7" s="1"/>
  <c r="I1349" i="7"/>
  <c r="H1349" i="7"/>
  <c r="F1349" i="7"/>
  <c r="G1349" i="7" s="1"/>
  <c r="I1348" i="7"/>
  <c r="H1348" i="7"/>
  <c r="F1348" i="7"/>
  <c r="G1348" i="7" s="1"/>
  <c r="I1347" i="7"/>
  <c r="H1347" i="7"/>
  <c r="F1347" i="7"/>
  <c r="G1347" i="7" s="1"/>
  <c r="I1346" i="7"/>
  <c r="H1346" i="7"/>
  <c r="F1346" i="7"/>
  <c r="G1346" i="7" s="1"/>
  <c r="I1345" i="7"/>
  <c r="H1345" i="7"/>
  <c r="F1345" i="7"/>
  <c r="G1345" i="7" s="1"/>
  <c r="I1344" i="7"/>
  <c r="H1344" i="7"/>
  <c r="F1344" i="7"/>
  <c r="G1344" i="7" s="1"/>
  <c r="I1343" i="7"/>
  <c r="H1343" i="7"/>
  <c r="F1343" i="7"/>
  <c r="G1343" i="7" s="1"/>
  <c r="I1342" i="7"/>
  <c r="H1342" i="7"/>
  <c r="F1342" i="7"/>
  <c r="G1342" i="7" s="1"/>
  <c r="I1341" i="7"/>
  <c r="H1341" i="7"/>
  <c r="F1341" i="7"/>
  <c r="G1341" i="7" s="1"/>
  <c r="I1340" i="7"/>
  <c r="H1340" i="7"/>
  <c r="F1340" i="7"/>
  <c r="G1340" i="7" s="1"/>
  <c r="I1339" i="7"/>
  <c r="H1339" i="7"/>
  <c r="F1339" i="7"/>
  <c r="G1339" i="7" s="1"/>
  <c r="I1338" i="7"/>
  <c r="H1338" i="7"/>
  <c r="F1338" i="7"/>
  <c r="G1338" i="7" s="1"/>
  <c r="I1337" i="7"/>
  <c r="H1337" i="7"/>
  <c r="F1337" i="7"/>
  <c r="G1337" i="7" s="1"/>
  <c r="I1336" i="7"/>
  <c r="H1336" i="7"/>
  <c r="F1336" i="7"/>
  <c r="G1336" i="7" s="1"/>
  <c r="I1335" i="7"/>
  <c r="H1335" i="7"/>
  <c r="F1335" i="7"/>
  <c r="G1335" i="7" s="1"/>
  <c r="I1334" i="7"/>
  <c r="H1334" i="7"/>
  <c r="F1334" i="7"/>
  <c r="G1334" i="7" s="1"/>
  <c r="I1333" i="7"/>
  <c r="H1333" i="7"/>
  <c r="F1333" i="7"/>
  <c r="G1333" i="7" s="1"/>
  <c r="I1332" i="7"/>
  <c r="H1332" i="7"/>
  <c r="F1332" i="7"/>
  <c r="G1332" i="7" s="1"/>
  <c r="I1331" i="7"/>
  <c r="H1331" i="7"/>
  <c r="F1331" i="7"/>
  <c r="G1331" i="7" s="1"/>
  <c r="I1330" i="7"/>
  <c r="H1330" i="7"/>
  <c r="F1330" i="7"/>
  <c r="G1330" i="7" s="1"/>
  <c r="I1329" i="7"/>
  <c r="H1329" i="7"/>
  <c r="F1329" i="7"/>
  <c r="G1329" i="7" s="1"/>
  <c r="I1328" i="7"/>
  <c r="H1328" i="7"/>
  <c r="F1328" i="7"/>
  <c r="G1328" i="7" s="1"/>
  <c r="I1327" i="7"/>
  <c r="H1327" i="7"/>
  <c r="F1327" i="7"/>
  <c r="G1327" i="7" s="1"/>
  <c r="I1326" i="7"/>
  <c r="H1326" i="7"/>
  <c r="F1326" i="7"/>
  <c r="G1326" i="7" s="1"/>
  <c r="I1325" i="7"/>
  <c r="H1325" i="7"/>
  <c r="F1325" i="7"/>
  <c r="G1325" i="7" s="1"/>
  <c r="I1324" i="7"/>
  <c r="H1324" i="7"/>
  <c r="F1324" i="7"/>
  <c r="G1324" i="7" s="1"/>
  <c r="I1323" i="7"/>
  <c r="H1323" i="7"/>
  <c r="F1323" i="7"/>
  <c r="G1323" i="7" s="1"/>
  <c r="I1322" i="7"/>
  <c r="H1322" i="7"/>
  <c r="F1322" i="7"/>
  <c r="G1322" i="7" s="1"/>
  <c r="I1321" i="7"/>
  <c r="H1321" i="7"/>
  <c r="F1321" i="7"/>
  <c r="G1321" i="7" s="1"/>
  <c r="I1320" i="7"/>
  <c r="H1320" i="7"/>
  <c r="F1320" i="7"/>
  <c r="G1320" i="7" s="1"/>
  <c r="I1319" i="7"/>
  <c r="H1319" i="7"/>
  <c r="F1319" i="7"/>
  <c r="G1319" i="7" s="1"/>
  <c r="I1318" i="7"/>
  <c r="H1318" i="7"/>
  <c r="F1318" i="7"/>
  <c r="G1318" i="7" s="1"/>
  <c r="I1317" i="7"/>
  <c r="H1317" i="7"/>
  <c r="F1317" i="7"/>
  <c r="G1317" i="7" s="1"/>
  <c r="I1316" i="7"/>
  <c r="H1316" i="7"/>
  <c r="F1316" i="7"/>
  <c r="G1316" i="7" s="1"/>
  <c r="I1315" i="7"/>
  <c r="H1315" i="7"/>
  <c r="F1315" i="7"/>
  <c r="G1315" i="7" s="1"/>
  <c r="I1314" i="7"/>
  <c r="H1314" i="7"/>
  <c r="F1314" i="7"/>
  <c r="G1314" i="7" s="1"/>
  <c r="I1313" i="7"/>
  <c r="H1313" i="7"/>
  <c r="F1313" i="7"/>
  <c r="G1313" i="7" s="1"/>
  <c r="I1312" i="7"/>
  <c r="H1312" i="7"/>
  <c r="F1312" i="7"/>
  <c r="G1312" i="7" s="1"/>
  <c r="I1311" i="7"/>
  <c r="H1311" i="7"/>
  <c r="F1311" i="7"/>
  <c r="G1311" i="7" s="1"/>
  <c r="I1310" i="7"/>
  <c r="H1310" i="7"/>
  <c r="F1310" i="7"/>
  <c r="G1310" i="7" s="1"/>
  <c r="I1309" i="7"/>
  <c r="H1309" i="7"/>
  <c r="F1309" i="7"/>
  <c r="G1309" i="7" s="1"/>
  <c r="I1308" i="7"/>
  <c r="H1308" i="7"/>
  <c r="F1308" i="7"/>
  <c r="G1308" i="7" s="1"/>
  <c r="I1307" i="7"/>
  <c r="H1307" i="7"/>
  <c r="F1307" i="7"/>
  <c r="G1307" i="7" s="1"/>
  <c r="I1306" i="7"/>
  <c r="H1306" i="7"/>
  <c r="F1306" i="7"/>
  <c r="G1306" i="7" s="1"/>
  <c r="I1305" i="7"/>
  <c r="H1305" i="7"/>
  <c r="F1305" i="7"/>
  <c r="G1305" i="7" s="1"/>
  <c r="I1304" i="7"/>
  <c r="H1304" i="7"/>
  <c r="F1304" i="7"/>
  <c r="G1304" i="7" s="1"/>
  <c r="I1303" i="7"/>
  <c r="H1303" i="7"/>
  <c r="F1303" i="7"/>
  <c r="G1303" i="7" s="1"/>
  <c r="I1302" i="7"/>
  <c r="H1302" i="7"/>
  <c r="F1302" i="7"/>
  <c r="G1302" i="7" s="1"/>
  <c r="I1301" i="7"/>
  <c r="H1301" i="7"/>
  <c r="F1301" i="7"/>
  <c r="G1301" i="7" s="1"/>
  <c r="I1300" i="7"/>
  <c r="H1300" i="7"/>
  <c r="F1300" i="7"/>
  <c r="G1300" i="7" s="1"/>
  <c r="I1299" i="7"/>
  <c r="H1299" i="7"/>
  <c r="F1299" i="7"/>
  <c r="G1299" i="7" s="1"/>
  <c r="I1298" i="7"/>
  <c r="H1298" i="7"/>
  <c r="F1298" i="7"/>
  <c r="G1298" i="7" s="1"/>
  <c r="I1297" i="7"/>
  <c r="H1297" i="7"/>
  <c r="F1297" i="7"/>
  <c r="G1297" i="7" s="1"/>
  <c r="I1296" i="7"/>
  <c r="H1296" i="7"/>
  <c r="F1296" i="7"/>
  <c r="G1296" i="7" s="1"/>
  <c r="I1295" i="7"/>
  <c r="H1295" i="7"/>
  <c r="F1295" i="7"/>
  <c r="G1295" i="7" s="1"/>
  <c r="I1294" i="7"/>
  <c r="H1294" i="7"/>
  <c r="F1294" i="7"/>
  <c r="G1294" i="7" s="1"/>
  <c r="I1293" i="7"/>
  <c r="H1293" i="7"/>
  <c r="F1293" i="7"/>
  <c r="G1293" i="7" s="1"/>
  <c r="I1292" i="7"/>
  <c r="H1292" i="7"/>
  <c r="F1292" i="7"/>
  <c r="G1292" i="7" s="1"/>
  <c r="I1291" i="7"/>
  <c r="H1291" i="7"/>
  <c r="F1291" i="7"/>
  <c r="G1291" i="7" s="1"/>
  <c r="I1290" i="7"/>
  <c r="H1290" i="7"/>
  <c r="F1290" i="7"/>
  <c r="G1290" i="7" s="1"/>
  <c r="I1289" i="7"/>
  <c r="H1289" i="7"/>
  <c r="F1289" i="7"/>
  <c r="G1289" i="7" s="1"/>
  <c r="I1288" i="7"/>
  <c r="H1288" i="7"/>
  <c r="F1288" i="7"/>
  <c r="G1288" i="7" s="1"/>
  <c r="I1287" i="7"/>
  <c r="H1287" i="7"/>
  <c r="F1287" i="7"/>
  <c r="G1287" i="7" s="1"/>
  <c r="I1286" i="7"/>
  <c r="H1286" i="7"/>
  <c r="F1286" i="7"/>
  <c r="G1286" i="7" s="1"/>
  <c r="I1285" i="7"/>
  <c r="H1285" i="7"/>
  <c r="F1285" i="7"/>
  <c r="G1285" i="7" s="1"/>
  <c r="I1284" i="7"/>
  <c r="H1284" i="7"/>
  <c r="F1284" i="7"/>
  <c r="G1284" i="7" s="1"/>
  <c r="I1283" i="7"/>
  <c r="H1283" i="7"/>
  <c r="F1283" i="7"/>
  <c r="G1283" i="7" s="1"/>
  <c r="I1282" i="7"/>
  <c r="H1282" i="7"/>
  <c r="F1282" i="7"/>
  <c r="G1282" i="7" s="1"/>
  <c r="I1281" i="7"/>
  <c r="H1281" i="7"/>
  <c r="F1281" i="7"/>
  <c r="G1281" i="7" s="1"/>
  <c r="I1280" i="7"/>
  <c r="H1280" i="7"/>
  <c r="F1280" i="7"/>
  <c r="G1280" i="7" s="1"/>
  <c r="I1279" i="7"/>
  <c r="H1279" i="7"/>
  <c r="F1279" i="7"/>
  <c r="G1279" i="7" s="1"/>
  <c r="I1278" i="7"/>
  <c r="H1278" i="7"/>
  <c r="F1278" i="7"/>
  <c r="G1278" i="7" s="1"/>
  <c r="I1277" i="7"/>
  <c r="H1277" i="7"/>
  <c r="F1277" i="7"/>
  <c r="G1277" i="7" s="1"/>
  <c r="I1276" i="7"/>
  <c r="H1276" i="7"/>
  <c r="F1276" i="7"/>
  <c r="G1276" i="7" s="1"/>
  <c r="I1275" i="7"/>
  <c r="H1275" i="7"/>
  <c r="F1275" i="7"/>
  <c r="G1275" i="7" s="1"/>
  <c r="I1274" i="7"/>
  <c r="H1274" i="7"/>
  <c r="F1274" i="7"/>
  <c r="G1274" i="7" s="1"/>
  <c r="I1273" i="7"/>
  <c r="H1273" i="7"/>
  <c r="F1273" i="7"/>
  <c r="G1273" i="7" s="1"/>
  <c r="I1272" i="7"/>
  <c r="H1272" i="7"/>
  <c r="F1272" i="7"/>
  <c r="G1272" i="7" s="1"/>
  <c r="I1271" i="7"/>
  <c r="H1271" i="7"/>
  <c r="F1271" i="7"/>
  <c r="G1271" i="7" s="1"/>
  <c r="I1270" i="7"/>
  <c r="H1270" i="7"/>
  <c r="F1270" i="7"/>
  <c r="G1270" i="7" s="1"/>
  <c r="I1269" i="7"/>
  <c r="H1269" i="7"/>
  <c r="F1269" i="7"/>
  <c r="G1269" i="7" s="1"/>
  <c r="I1268" i="7"/>
  <c r="H1268" i="7"/>
  <c r="F1268" i="7"/>
  <c r="G1268" i="7" s="1"/>
  <c r="I1267" i="7"/>
  <c r="H1267" i="7"/>
  <c r="F1267" i="7"/>
  <c r="G1267" i="7" s="1"/>
  <c r="I1266" i="7"/>
  <c r="H1266" i="7"/>
  <c r="F1266" i="7"/>
  <c r="G1266" i="7" s="1"/>
  <c r="I1265" i="7"/>
  <c r="H1265" i="7"/>
  <c r="F1265" i="7"/>
  <c r="G1265" i="7" s="1"/>
  <c r="I1264" i="7"/>
  <c r="H1264" i="7"/>
  <c r="F1264" i="7"/>
  <c r="G1264" i="7" s="1"/>
  <c r="I1263" i="7"/>
  <c r="H1263" i="7"/>
  <c r="F1263" i="7"/>
  <c r="G1263" i="7" s="1"/>
  <c r="I1262" i="7"/>
  <c r="H1262" i="7"/>
  <c r="F1262" i="7"/>
  <c r="G1262" i="7" s="1"/>
  <c r="I1261" i="7"/>
  <c r="H1261" i="7"/>
  <c r="F1261" i="7"/>
  <c r="G1261" i="7" s="1"/>
  <c r="I1260" i="7"/>
  <c r="H1260" i="7"/>
  <c r="F1260" i="7"/>
  <c r="G1260" i="7" s="1"/>
  <c r="I1259" i="7"/>
  <c r="H1259" i="7"/>
  <c r="F1259" i="7"/>
  <c r="G1259" i="7" s="1"/>
  <c r="I1258" i="7"/>
  <c r="H1258" i="7"/>
  <c r="F1258" i="7"/>
  <c r="G1258" i="7" s="1"/>
  <c r="I1257" i="7"/>
  <c r="H1257" i="7"/>
  <c r="F1257" i="7"/>
  <c r="G1257" i="7" s="1"/>
  <c r="I1256" i="7"/>
  <c r="H1256" i="7"/>
  <c r="F1256" i="7"/>
  <c r="G1256" i="7" s="1"/>
  <c r="I1255" i="7"/>
  <c r="H1255" i="7"/>
  <c r="F1255" i="7"/>
  <c r="G1255" i="7" s="1"/>
  <c r="I1254" i="7"/>
  <c r="H1254" i="7"/>
  <c r="F1254" i="7"/>
  <c r="G1254" i="7" s="1"/>
  <c r="I1253" i="7"/>
  <c r="H1253" i="7"/>
  <c r="F1253" i="7"/>
  <c r="G1253" i="7" s="1"/>
  <c r="I1252" i="7"/>
  <c r="H1252" i="7"/>
  <c r="F1252" i="7"/>
  <c r="G1252" i="7" s="1"/>
  <c r="I1251" i="7"/>
  <c r="H1251" i="7"/>
  <c r="F1251" i="7"/>
  <c r="G1251" i="7" s="1"/>
  <c r="I1250" i="7"/>
  <c r="H1250" i="7"/>
  <c r="F1250" i="7"/>
  <c r="G1250" i="7" s="1"/>
  <c r="I1249" i="7"/>
  <c r="H1249" i="7"/>
  <c r="F1249" i="7"/>
  <c r="G1249" i="7" s="1"/>
  <c r="I1248" i="7"/>
  <c r="H1248" i="7"/>
  <c r="F1248" i="7"/>
  <c r="G1248" i="7" s="1"/>
  <c r="I1247" i="7"/>
  <c r="H1247" i="7"/>
  <c r="F1247" i="7"/>
  <c r="G1247" i="7" s="1"/>
  <c r="I1246" i="7"/>
  <c r="H1246" i="7"/>
  <c r="F1246" i="7"/>
  <c r="G1246" i="7" s="1"/>
  <c r="I1245" i="7"/>
  <c r="H1245" i="7"/>
  <c r="F1245" i="7"/>
  <c r="G1245" i="7" s="1"/>
  <c r="I1244" i="7"/>
  <c r="H1244" i="7"/>
  <c r="F1244" i="7"/>
  <c r="G1244" i="7" s="1"/>
  <c r="I1243" i="7"/>
  <c r="H1243" i="7"/>
  <c r="F1243" i="7"/>
  <c r="G1243" i="7" s="1"/>
  <c r="I1242" i="7"/>
  <c r="H1242" i="7"/>
  <c r="F1242" i="7"/>
  <c r="G1242" i="7" s="1"/>
  <c r="I1241" i="7"/>
  <c r="H1241" i="7"/>
  <c r="F1241" i="7"/>
  <c r="G1241" i="7" s="1"/>
  <c r="I1240" i="7"/>
  <c r="H1240" i="7"/>
  <c r="F1240" i="7"/>
  <c r="G1240" i="7" s="1"/>
  <c r="I1239" i="7"/>
  <c r="H1239" i="7"/>
  <c r="F1239" i="7"/>
  <c r="G1239" i="7" s="1"/>
  <c r="I1238" i="7"/>
  <c r="H1238" i="7"/>
  <c r="F1238" i="7"/>
  <c r="G1238" i="7" s="1"/>
  <c r="I1237" i="7"/>
  <c r="H1237" i="7"/>
  <c r="F1237" i="7"/>
  <c r="G1237" i="7" s="1"/>
  <c r="I1236" i="7"/>
  <c r="H1236" i="7"/>
  <c r="F1236" i="7"/>
  <c r="G1236" i="7" s="1"/>
  <c r="I1235" i="7"/>
  <c r="H1235" i="7"/>
  <c r="F1235" i="7"/>
  <c r="G1235" i="7" s="1"/>
  <c r="I1234" i="7"/>
  <c r="H1234" i="7"/>
  <c r="F1234" i="7"/>
  <c r="G1234" i="7" s="1"/>
  <c r="I1233" i="7"/>
  <c r="H1233" i="7"/>
  <c r="F1233" i="7"/>
  <c r="G1233" i="7" s="1"/>
  <c r="I1232" i="7"/>
  <c r="H1232" i="7"/>
  <c r="F1232" i="7"/>
  <c r="G1232" i="7" s="1"/>
  <c r="I1231" i="7"/>
  <c r="H1231" i="7"/>
  <c r="F1231" i="7"/>
  <c r="G1231" i="7" s="1"/>
  <c r="I1230" i="7"/>
  <c r="H1230" i="7"/>
  <c r="F1230" i="7"/>
  <c r="G1230" i="7" s="1"/>
  <c r="I1229" i="7"/>
  <c r="H1229" i="7"/>
  <c r="F1229" i="7"/>
  <c r="G1229" i="7" s="1"/>
  <c r="I1228" i="7"/>
  <c r="H1228" i="7"/>
  <c r="F1228" i="7"/>
  <c r="G1228" i="7" s="1"/>
  <c r="I1227" i="7"/>
  <c r="H1227" i="7"/>
  <c r="F1227" i="7"/>
  <c r="G1227" i="7" s="1"/>
  <c r="I1226" i="7"/>
  <c r="H1226" i="7"/>
  <c r="F1226" i="7"/>
  <c r="G1226" i="7" s="1"/>
  <c r="I1225" i="7"/>
  <c r="H1225" i="7"/>
  <c r="F1225" i="7"/>
  <c r="G1225" i="7" s="1"/>
  <c r="I1224" i="7"/>
  <c r="H1224" i="7"/>
  <c r="F1224" i="7"/>
  <c r="G1224" i="7" s="1"/>
  <c r="I1223" i="7"/>
  <c r="H1223" i="7"/>
  <c r="F1223" i="7"/>
  <c r="G1223" i="7" s="1"/>
  <c r="I1222" i="7"/>
  <c r="H1222" i="7"/>
  <c r="F1222" i="7"/>
  <c r="G1222" i="7" s="1"/>
  <c r="I1221" i="7"/>
  <c r="H1221" i="7"/>
  <c r="F1221" i="7"/>
  <c r="G1221" i="7" s="1"/>
  <c r="I1220" i="7"/>
  <c r="H1220" i="7"/>
  <c r="F1220" i="7"/>
  <c r="G1220" i="7" s="1"/>
  <c r="I1219" i="7"/>
  <c r="H1219" i="7"/>
  <c r="F1219" i="7"/>
  <c r="G1219" i="7" s="1"/>
  <c r="I1218" i="7"/>
  <c r="H1218" i="7"/>
  <c r="F1218" i="7"/>
  <c r="G1218" i="7" s="1"/>
  <c r="I1217" i="7"/>
  <c r="H1217" i="7"/>
  <c r="F1217" i="7"/>
  <c r="G1217" i="7" s="1"/>
  <c r="I1216" i="7"/>
  <c r="H1216" i="7"/>
  <c r="F1216" i="7"/>
  <c r="G1216" i="7" s="1"/>
  <c r="I1215" i="7"/>
  <c r="H1215" i="7"/>
  <c r="F1215" i="7"/>
  <c r="G1215" i="7" s="1"/>
  <c r="I1214" i="7"/>
  <c r="H1214" i="7"/>
  <c r="F1214" i="7"/>
  <c r="G1214" i="7" s="1"/>
  <c r="I1213" i="7"/>
  <c r="H1213" i="7"/>
  <c r="F1213" i="7"/>
  <c r="G1213" i="7" s="1"/>
  <c r="I1212" i="7"/>
  <c r="H1212" i="7"/>
  <c r="F1212" i="7"/>
  <c r="G1212" i="7" s="1"/>
  <c r="I1211" i="7"/>
  <c r="H1211" i="7"/>
  <c r="F1211" i="7"/>
  <c r="G1211" i="7" s="1"/>
  <c r="I1210" i="7"/>
  <c r="H1210" i="7"/>
  <c r="F1210" i="7"/>
  <c r="G1210" i="7" s="1"/>
  <c r="I1209" i="7"/>
  <c r="H1209" i="7"/>
  <c r="F1209" i="7"/>
  <c r="G1209" i="7" s="1"/>
  <c r="I1208" i="7"/>
  <c r="H1208" i="7"/>
  <c r="F1208" i="7"/>
  <c r="G1208" i="7" s="1"/>
  <c r="I1207" i="7"/>
  <c r="H1207" i="7"/>
  <c r="F1207" i="7"/>
  <c r="G1207" i="7" s="1"/>
  <c r="I1206" i="7"/>
  <c r="H1206" i="7"/>
  <c r="F1206" i="7"/>
  <c r="G1206" i="7" s="1"/>
  <c r="I1205" i="7"/>
  <c r="H1205" i="7"/>
  <c r="F1205" i="7"/>
  <c r="G1205" i="7" s="1"/>
  <c r="I1204" i="7"/>
  <c r="H1204" i="7"/>
  <c r="F1204" i="7"/>
  <c r="G1204" i="7" s="1"/>
  <c r="I1203" i="7"/>
  <c r="H1203" i="7"/>
  <c r="F1203" i="7"/>
  <c r="G1203" i="7" s="1"/>
  <c r="I1202" i="7"/>
  <c r="H1202" i="7"/>
  <c r="F1202" i="7"/>
  <c r="G1202" i="7" s="1"/>
  <c r="I1201" i="7"/>
  <c r="H1201" i="7"/>
  <c r="F1201" i="7"/>
  <c r="G1201" i="7" s="1"/>
  <c r="I1200" i="7"/>
  <c r="H1200" i="7"/>
  <c r="F1200" i="7"/>
  <c r="G1200" i="7" s="1"/>
  <c r="I1199" i="7"/>
  <c r="H1199" i="7"/>
  <c r="F1199" i="7"/>
  <c r="G1199" i="7" s="1"/>
  <c r="I1198" i="7"/>
  <c r="H1198" i="7"/>
  <c r="F1198" i="7"/>
  <c r="G1198" i="7" s="1"/>
  <c r="I1197" i="7"/>
  <c r="H1197" i="7"/>
  <c r="F1197" i="7"/>
  <c r="G1197" i="7" s="1"/>
  <c r="I1196" i="7"/>
  <c r="H1196" i="7"/>
  <c r="F1196" i="7"/>
  <c r="G1196" i="7" s="1"/>
  <c r="I1195" i="7"/>
  <c r="H1195" i="7"/>
  <c r="F1195" i="7"/>
  <c r="G1195" i="7" s="1"/>
  <c r="I1194" i="7"/>
  <c r="H1194" i="7"/>
  <c r="F1194" i="7"/>
  <c r="G1194" i="7" s="1"/>
  <c r="I1193" i="7"/>
  <c r="H1193" i="7"/>
  <c r="F1193" i="7"/>
  <c r="G1193" i="7" s="1"/>
  <c r="I1192" i="7"/>
  <c r="H1192" i="7"/>
  <c r="F1192" i="7"/>
  <c r="G1192" i="7" s="1"/>
  <c r="I1191" i="7"/>
  <c r="H1191" i="7"/>
  <c r="F1191" i="7"/>
  <c r="G1191" i="7" s="1"/>
  <c r="I1190" i="7"/>
  <c r="H1190" i="7"/>
  <c r="F1190" i="7"/>
  <c r="G1190" i="7" s="1"/>
  <c r="I1189" i="7"/>
  <c r="H1189" i="7"/>
  <c r="F1189" i="7"/>
  <c r="G1189" i="7" s="1"/>
  <c r="I1188" i="7"/>
  <c r="H1188" i="7"/>
  <c r="F1188" i="7"/>
  <c r="G1188" i="7" s="1"/>
  <c r="I1187" i="7"/>
  <c r="H1187" i="7"/>
  <c r="F1187" i="7"/>
  <c r="G1187" i="7" s="1"/>
  <c r="I1186" i="7"/>
  <c r="H1186" i="7"/>
  <c r="F1186" i="7"/>
  <c r="G1186" i="7" s="1"/>
  <c r="I1185" i="7"/>
  <c r="H1185" i="7"/>
  <c r="F1185" i="7"/>
  <c r="G1185" i="7" s="1"/>
  <c r="I1184" i="7"/>
  <c r="H1184" i="7"/>
  <c r="F1184" i="7"/>
  <c r="G1184" i="7" s="1"/>
  <c r="I1183" i="7"/>
  <c r="H1183" i="7"/>
  <c r="F1183" i="7"/>
  <c r="G1183" i="7" s="1"/>
  <c r="I1182" i="7"/>
  <c r="H1182" i="7"/>
  <c r="F1182" i="7"/>
  <c r="G1182" i="7" s="1"/>
  <c r="I1181" i="7"/>
  <c r="H1181" i="7"/>
  <c r="F1181" i="7"/>
  <c r="G1181" i="7" s="1"/>
  <c r="I1180" i="7"/>
  <c r="H1180" i="7"/>
  <c r="F1180" i="7"/>
  <c r="G1180" i="7" s="1"/>
  <c r="I1179" i="7"/>
  <c r="H1179" i="7"/>
  <c r="F1179" i="7"/>
  <c r="G1179" i="7" s="1"/>
  <c r="I1178" i="7"/>
  <c r="H1178" i="7"/>
  <c r="F1178" i="7"/>
  <c r="G1178" i="7" s="1"/>
  <c r="I1177" i="7"/>
  <c r="H1177" i="7"/>
  <c r="F1177" i="7"/>
  <c r="G1177" i="7" s="1"/>
  <c r="I1176" i="7"/>
  <c r="H1176" i="7"/>
  <c r="F1176" i="7"/>
  <c r="G1176" i="7" s="1"/>
  <c r="I1175" i="7"/>
  <c r="H1175" i="7"/>
  <c r="F1175" i="7"/>
  <c r="G1175" i="7" s="1"/>
  <c r="I1174" i="7"/>
  <c r="H1174" i="7"/>
  <c r="F1174" i="7"/>
  <c r="G1174" i="7" s="1"/>
  <c r="I1173" i="7"/>
  <c r="H1173" i="7"/>
  <c r="F1173" i="7"/>
  <c r="G1173" i="7" s="1"/>
  <c r="I1172" i="7"/>
  <c r="H1172" i="7"/>
  <c r="F1172" i="7"/>
  <c r="G1172" i="7" s="1"/>
  <c r="I1171" i="7"/>
  <c r="H1171" i="7"/>
  <c r="F1171" i="7"/>
  <c r="G1171" i="7" s="1"/>
  <c r="I1170" i="7"/>
  <c r="H1170" i="7"/>
  <c r="F1170" i="7"/>
  <c r="G1170" i="7" s="1"/>
  <c r="I1169" i="7"/>
  <c r="H1169" i="7"/>
  <c r="F1169" i="7"/>
  <c r="G1169" i="7" s="1"/>
  <c r="I1168" i="7"/>
  <c r="H1168" i="7"/>
  <c r="F1168" i="7"/>
  <c r="G1168" i="7" s="1"/>
  <c r="I1167" i="7"/>
  <c r="H1167" i="7"/>
  <c r="F1167" i="7"/>
  <c r="G1167" i="7" s="1"/>
  <c r="I1166" i="7"/>
  <c r="H1166" i="7"/>
  <c r="F1166" i="7"/>
  <c r="G1166" i="7" s="1"/>
  <c r="I1165" i="7"/>
  <c r="H1165" i="7"/>
  <c r="F1165" i="7"/>
  <c r="G1165" i="7" s="1"/>
  <c r="I1164" i="7"/>
  <c r="H1164" i="7"/>
  <c r="F1164" i="7"/>
  <c r="G1164" i="7" s="1"/>
  <c r="I1163" i="7"/>
  <c r="H1163" i="7"/>
  <c r="F1163" i="7"/>
  <c r="G1163" i="7" s="1"/>
  <c r="I1162" i="7"/>
  <c r="H1162" i="7"/>
  <c r="F1162" i="7"/>
  <c r="G1162" i="7" s="1"/>
  <c r="I1161" i="7"/>
  <c r="H1161" i="7"/>
  <c r="F1161" i="7"/>
  <c r="G1161" i="7" s="1"/>
  <c r="I1160" i="7"/>
  <c r="H1160" i="7"/>
  <c r="F1160" i="7"/>
  <c r="G1160" i="7" s="1"/>
  <c r="I1159" i="7"/>
  <c r="H1159" i="7"/>
  <c r="F1159" i="7"/>
  <c r="G1159" i="7" s="1"/>
  <c r="I1158" i="7"/>
  <c r="H1158" i="7"/>
  <c r="F1158" i="7"/>
  <c r="G1158" i="7" s="1"/>
  <c r="I1157" i="7"/>
  <c r="H1157" i="7"/>
  <c r="F1157" i="7"/>
  <c r="G1157" i="7" s="1"/>
  <c r="I1156" i="7"/>
  <c r="H1156" i="7"/>
  <c r="F1156" i="7"/>
  <c r="G1156" i="7" s="1"/>
  <c r="I1155" i="7"/>
  <c r="H1155" i="7"/>
  <c r="F1155" i="7"/>
  <c r="G1155" i="7" s="1"/>
  <c r="I1154" i="7"/>
  <c r="H1154" i="7"/>
  <c r="F1154" i="7"/>
  <c r="G1154" i="7" s="1"/>
  <c r="I1153" i="7"/>
  <c r="H1153" i="7"/>
  <c r="F1153" i="7"/>
  <c r="G1153" i="7" s="1"/>
  <c r="I1152" i="7"/>
  <c r="H1152" i="7"/>
  <c r="F1152" i="7"/>
  <c r="G1152" i="7" s="1"/>
  <c r="I1151" i="7"/>
  <c r="H1151" i="7"/>
  <c r="F1151" i="7"/>
  <c r="G1151" i="7" s="1"/>
  <c r="I1150" i="7"/>
  <c r="H1150" i="7"/>
  <c r="F1150" i="7"/>
  <c r="G1150" i="7" s="1"/>
  <c r="I1149" i="7"/>
  <c r="H1149" i="7"/>
  <c r="F1149" i="7"/>
  <c r="G1149" i="7" s="1"/>
  <c r="I1148" i="7"/>
  <c r="H1148" i="7"/>
  <c r="F1148" i="7"/>
  <c r="G1148" i="7" s="1"/>
  <c r="I1147" i="7"/>
  <c r="H1147" i="7"/>
  <c r="F1147" i="7"/>
  <c r="G1147" i="7" s="1"/>
  <c r="I1146" i="7"/>
  <c r="H1146" i="7"/>
  <c r="F1146" i="7"/>
  <c r="G1146" i="7" s="1"/>
  <c r="I1145" i="7"/>
  <c r="H1145" i="7"/>
  <c r="F1145" i="7"/>
  <c r="G1145" i="7" s="1"/>
  <c r="I1144" i="7"/>
  <c r="H1144" i="7"/>
  <c r="F1144" i="7"/>
  <c r="G1144" i="7" s="1"/>
  <c r="I1143" i="7"/>
  <c r="H1143" i="7"/>
  <c r="F1143" i="7"/>
  <c r="G1143" i="7" s="1"/>
  <c r="I1142" i="7"/>
  <c r="H1142" i="7"/>
  <c r="F1142" i="7"/>
  <c r="G1142" i="7" s="1"/>
  <c r="I1141" i="7"/>
  <c r="H1141" i="7"/>
  <c r="F1141" i="7"/>
  <c r="G1141" i="7" s="1"/>
  <c r="I1140" i="7"/>
  <c r="H1140" i="7"/>
  <c r="F1140" i="7"/>
  <c r="G1140" i="7" s="1"/>
  <c r="I1139" i="7"/>
  <c r="H1139" i="7"/>
  <c r="F1139" i="7"/>
  <c r="G1139" i="7" s="1"/>
  <c r="I1138" i="7"/>
  <c r="H1138" i="7"/>
  <c r="F1138" i="7"/>
  <c r="G1138" i="7" s="1"/>
  <c r="I1137" i="7"/>
  <c r="H1137" i="7"/>
  <c r="F1137" i="7"/>
  <c r="G1137" i="7" s="1"/>
  <c r="I1136" i="7"/>
  <c r="H1136" i="7"/>
  <c r="F1136" i="7"/>
  <c r="G1136" i="7" s="1"/>
  <c r="I1135" i="7"/>
  <c r="H1135" i="7"/>
  <c r="F1135" i="7"/>
  <c r="G1135" i="7" s="1"/>
  <c r="I1134" i="7"/>
  <c r="H1134" i="7"/>
  <c r="F1134" i="7"/>
  <c r="G1134" i="7" s="1"/>
  <c r="I1133" i="7"/>
  <c r="H1133" i="7"/>
  <c r="F1133" i="7"/>
  <c r="G1133" i="7" s="1"/>
  <c r="I1132" i="7"/>
  <c r="H1132" i="7"/>
  <c r="F1132" i="7"/>
  <c r="G1132" i="7" s="1"/>
  <c r="I1131" i="7"/>
  <c r="H1131" i="7"/>
  <c r="F1131" i="7"/>
  <c r="G1131" i="7" s="1"/>
  <c r="I1130" i="7"/>
  <c r="H1130" i="7"/>
  <c r="F1130" i="7"/>
  <c r="G1130" i="7" s="1"/>
  <c r="I1129" i="7"/>
  <c r="H1129" i="7"/>
  <c r="F1129" i="7"/>
  <c r="G1129" i="7" s="1"/>
  <c r="I1128" i="7"/>
  <c r="H1128" i="7"/>
  <c r="F1128" i="7"/>
  <c r="G1128" i="7" s="1"/>
  <c r="I1127" i="7"/>
  <c r="H1127" i="7"/>
  <c r="F1127" i="7"/>
  <c r="G1127" i="7" s="1"/>
  <c r="I1126" i="7"/>
  <c r="H1126" i="7"/>
  <c r="F1126" i="7"/>
  <c r="G1126" i="7" s="1"/>
  <c r="I1125" i="7"/>
  <c r="H1125" i="7"/>
  <c r="F1125" i="7"/>
  <c r="G1125" i="7" s="1"/>
  <c r="I1124" i="7"/>
  <c r="H1124" i="7"/>
  <c r="F1124" i="7"/>
  <c r="G1124" i="7" s="1"/>
  <c r="I1123" i="7"/>
  <c r="H1123" i="7"/>
  <c r="F1123" i="7"/>
  <c r="G1123" i="7" s="1"/>
  <c r="I1122" i="7"/>
  <c r="H1122" i="7"/>
  <c r="F1122" i="7"/>
  <c r="G1122" i="7" s="1"/>
  <c r="I1121" i="7"/>
  <c r="H1121" i="7"/>
  <c r="F1121" i="7"/>
  <c r="G1121" i="7" s="1"/>
  <c r="I1120" i="7"/>
  <c r="H1120" i="7"/>
  <c r="F1120" i="7"/>
  <c r="G1120" i="7" s="1"/>
  <c r="I1119" i="7"/>
  <c r="H1119" i="7"/>
  <c r="F1119" i="7"/>
  <c r="G1119" i="7" s="1"/>
  <c r="I1118" i="7"/>
  <c r="H1118" i="7"/>
  <c r="F1118" i="7"/>
  <c r="G1118" i="7" s="1"/>
  <c r="I1117" i="7"/>
  <c r="H1117" i="7"/>
  <c r="F1117" i="7"/>
  <c r="G1117" i="7" s="1"/>
  <c r="I1116" i="7"/>
  <c r="H1116" i="7"/>
  <c r="F1116" i="7"/>
  <c r="G1116" i="7" s="1"/>
  <c r="I1115" i="7"/>
  <c r="H1115" i="7"/>
  <c r="F1115" i="7"/>
  <c r="G1115" i="7" s="1"/>
  <c r="I1114" i="7"/>
  <c r="H1114" i="7"/>
  <c r="F1114" i="7"/>
  <c r="G1114" i="7" s="1"/>
  <c r="I1113" i="7"/>
  <c r="H1113" i="7"/>
  <c r="F1113" i="7"/>
  <c r="G1113" i="7" s="1"/>
  <c r="I1112" i="7"/>
  <c r="H1112" i="7"/>
  <c r="F1112" i="7"/>
  <c r="G1112" i="7" s="1"/>
  <c r="I1111" i="7"/>
  <c r="H1111" i="7"/>
  <c r="F1111" i="7"/>
  <c r="G1111" i="7" s="1"/>
  <c r="I1110" i="7"/>
  <c r="H1110" i="7"/>
  <c r="F1110" i="7"/>
  <c r="G1110" i="7" s="1"/>
  <c r="I1109" i="7"/>
  <c r="H1109" i="7"/>
  <c r="F1109" i="7"/>
  <c r="G1109" i="7" s="1"/>
  <c r="I1108" i="7"/>
  <c r="H1108" i="7"/>
  <c r="F1108" i="7"/>
  <c r="G1108" i="7" s="1"/>
  <c r="I1107" i="7"/>
  <c r="H1107" i="7"/>
  <c r="F1107" i="7"/>
  <c r="G1107" i="7" s="1"/>
  <c r="I1106" i="7"/>
  <c r="H1106" i="7"/>
  <c r="F1106" i="7"/>
  <c r="G1106" i="7" s="1"/>
  <c r="I1105" i="7"/>
  <c r="H1105" i="7"/>
  <c r="F1105" i="7"/>
  <c r="G1105" i="7" s="1"/>
  <c r="I1104" i="7"/>
  <c r="H1104" i="7"/>
  <c r="F1104" i="7"/>
  <c r="G1104" i="7" s="1"/>
  <c r="I1103" i="7"/>
  <c r="H1103" i="7"/>
  <c r="F1103" i="7"/>
  <c r="G1103" i="7" s="1"/>
  <c r="I1102" i="7"/>
  <c r="H1102" i="7"/>
  <c r="F1102" i="7"/>
  <c r="G1102" i="7" s="1"/>
  <c r="I1101" i="7"/>
  <c r="H1101" i="7"/>
  <c r="F1101" i="7"/>
  <c r="G1101" i="7" s="1"/>
  <c r="I1100" i="7"/>
  <c r="H1100" i="7"/>
  <c r="F1100" i="7"/>
  <c r="G1100" i="7" s="1"/>
  <c r="I1099" i="7"/>
  <c r="H1099" i="7"/>
  <c r="F1099" i="7"/>
  <c r="G1099" i="7" s="1"/>
  <c r="I1098" i="7"/>
  <c r="H1098" i="7"/>
  <c r="F1098" i="7"/>
  <c r="G1098" i="7" s="1"/>
  <c r="I1097" i="7"/>
  <c r="H1097" i="7"/>
  <c r="F1097" i="7"/>
  <c r="G1097" i="7" s="1"/>
  <c r="I1096" i="7"/>
  <c r="H1096" i="7"/>
  <c r="F1096" i="7"/>
  <c r="G1096" i="7" s="1"/>
  <c r="I1095" i="7"/>
  <c r="H1095" i="7"/>
  <c r="F1095" i="7"/>
  <c r="G1095" i="7" s="1"/>
  <c r="I1094" i="7"/>
  <c r="H1094" i="7"/>
  <c r="F1094" i="7"/>
  <c r="G1094" i="7" s="1"/>
  <c r="I1093" i="7"/>
  <c r="H1093" i="7"/>
  <c r="F1093" i="7"/>
  <c r="G1093" i="7" s="1"/>
  <c r="I1092" i="7"/>
  <c r="H1092" i="7"/>
  <c r="F1092" i="7"/>
  <c r="G1092" i="7" s="1"/>
  <c r="I1091" i="7"/>
  <c r="H1091" i="7"/>
  <c r="F1091" i="7"/>
  <c r="G1091" i="7" s="1"/>
  <c r="I1090" i="7"/>
  <c r="H1090" i="7"/>
  <c r="F1090" i="7"/>
  <c r="G1090" i="7" s="1"/>
  <c r="I1089" i="7"/>
  <c r="H1089" i="7"/>
  <c r="F1089" i="7"/>
  <c r="G1089" i="7" s="1"/>
  <c r="I1088" i="7"/>
  <c r="H1088" i="7"/>
  <c r="F1088" i="7"/>
  <c r="G1088" i="7" s="1"/>
  <c r="I1087" i="7"/>
  <c r="H1087" i="7"/>
  <c r="F1087" i="7"/>
  <c r="G1087" i="7" s="1"/>
  <c r="I1086" i="7"/>
  <c r="H1086" i="7"/>
  <c r="F1086" i="7"/>
  <c r="G1086" i="7" s="1"/>
  <c r="I1085" i="7"/>
  <c r="H1085" i="7"/>
  <c r="F1085" i="7"/>
  <c r="G1085" i="7" s="1"/>
  <c r="I1084" i="7"/>
  <c r="H1084" i="7"/>
  <c r="F1084" i="7"/>
  <c r="G1084" i="7" s="1"/>
  <c r="I1083" i="7"/>
  <c r="H1083" i="7"/>
  <c r="F1083" i="7"/>
  <c r="G1083" i="7" s="1"/>
  <c r="I1082" i="7"/>
  <c r="H1082" i="7"/>
  <c r="F1082" i="7"/>
  <c r="G1082" i="7" s="1"/>
  <c r="I1081" i="7"/>
  <c r="H1081" i="7"/>
  <c r="F1081" i="7"/>
  <c r="G1081" i="7" s="1"/>
  <c r="I1080" i="7"/>
  <c r="H1080" i="7"/>
  <c r="F1080" i="7"/>
  <c r="G1080" i="7" s="1"/>
  <c r="I1079" i="7"/>
  <c r="H1079" i="7"/>
  <c r="F1079" i="7"/>
  <c r="G1079" i="7" s="1"/>
  <c r="I1078" i="7"/>
  <c r="H1078" i="7"/>
  <c r="F1078" i="7"/>
  <c r="G1078" i="7" s="1"/>
  <c r="I1077" i="7"/>
  <c r="H1077" i="7"/>
  <c r="F1077" i="7"/>
  <c r="G1077" i="7" s="1"/>
  <c r="I1076" i="7"/>
  <c r="H1076" i="7"/>
  <c r="F1076" i="7"/>
  <c r="G1076" i="7" s="1"/>
  <c r="I1075" i="7"/>
  <c r="H1075" i="7"/>
  <c r="F1075" i="7"/>
  <c r="G1075" i="7" s="1"/>
  <c r="I1074" i="7"/>
  <c r="H1074" i="7"/>
  <c r="F1074" i="7"/>
  <c r="G1074" i="7" s="1"/>
  <c r="I1073" i="7"/>
  <c r="H1073" i="7"/>
  <c r="F1073" i="7"/>
  <c r="G1073" i="7" s="1"/>
  <c r="I1072" i="7"/>
  <c r="H1072" i="7"/>
  <c r="F1072" i="7"/>
  <c r="G1072" i="7" s="1"/>
  <c r="I1071" i="7"/>
  <c r="H1071" i="7"/>
  <c r="F1071" i="7"/>
  <c r="G1071" i="7" s="1"/>
  <c r="I1070" i="7"/>
  <c r="H1070" i="7"/>
  <c r="F1070" i="7"/>
  <c r="G1070" i="7" s="1"/>
  <c r="I1069" i="7"/>
  <c r="H1069" i="7"/>
  <c r="F1069" i="7"/>
  <c r="G1069" i="7" s="1"/>
  <c r="I1068" i="7"/>
  <c r="H1068" i="7"/>
  <c r="F1068" i="7"/>
  <c r="G1068" i="7" s="1"/>
  <c r="I1067" i="7"/>
  <c r="H1067" i="7"/>
  <c r="F1067" i="7"/>
  <c r="G1067" i="7" s="1"/>
  <c r="I1066" i="7"/>
  <c r="H1066" i="7"/>
  <c r="F1066" i="7"/>
  <c r="G1066" i="7" s="1"/>
  <c r="I1065" i="7"/>
  <c r="H1065" i="7"/>
  <c r="F1065" i="7"/>
  <c r="G1065" i="7" s="1"/>
  <c r="I1064" i="7"/>
  <c r="H1064" i="7"/>
  <c r="F1064" i="7"/>
  <c r="G1064" i="7" s="1"/>
  <c r="I1063" i="7"/>
  <c r="H1063" i="7"/>
  <c r="F1063" i="7"/>
  <c r="G1063" i="7" s="1"/>
  <c r="I1062" i="7"/>
  <c r="H1062" i="7"/>
  <c r="F1062" i="7"/>
  <c r="G1062" i="7" s="1"/>
  <c r="I1061" i="7"/>
  <c r="H1061" i="7"/>
  <c r="F1061" i="7"/>
  <c r="G1061" i="7" s="1"/>
  <c r="I1060" i="7"/>
  <c r="H1060" i="7"/>
  <c r="F1060" i="7"/>
  <c r="G1060" i="7" s="1"/>
  <c r="I1059" i="7"/>
  <c r="H1059" i="7"/>
  <c r="F1059" i="7"/>
  <c r="G1059" i="7" s="1"/>
  <c r="I1058" i="7"/>
  <c r="H1058" i="7"/>
  <c r="F1058" i="7"/>
  <c r="G1058" i="7" s="1"/>
  <c r="I1057" i="7"/>
  <c r="H1057" i="7"/>
  <c r="F1057" i="7"/>
  <c r="G1057" i="7" s="1"/>
  <c r="I1056" i="7"/>
  <c r="H1056" i="7"/>
  <c r="F1056" i="7"/>
  <c r="G1056" i="7" s="1"/>
  <c r="I1055" i="7"/>
  <c r="H1055" i="7"/>
  <c r="F1055" i="7"/>
  <c r="G1055" i="7" s="1"/>
  <c r="I1054" i="7"/>
  <c r="H1054" i="7"/>
  <c r="F1054" i="7"/>
  <c r="G1054" i="7" s="1"/>
  <c r="I1053" i="7"/>
  <c r="H1053" i="7"/>
  <c r="F1053" i="7"/>
  <c r="G1053" i="7" s="1"/>
  <c r="I1052" i="7"/>
  <c r="H1052" i="7"/>
  <c r="F1052" i="7"/>
  <c r="G1052" i="7" s="1"/>
  <c r="I1051" i="7"/>
  <c r="H1051" i="7"/>
  <c r="F1051" i="7"/>
  <c r="G1051" i="7" s="1"/>
  <c r="I1050" i="7"/>
  <c r="H1050" i="7"/>
  <c r="F1050" i="7"/>
  <c r="G1050" i="7" s="1"/>
  <c r="I1049" i="7"/>
  <c r="H1049" i="7"/>
  <c r="F1049" i="7"/>
  <c r="G1049" i="7" s="1"/>
  <c r="I1048" i="7"/>
  <c r="H1048" i="7"/>
  <c r="F1048" i="7"/>
  <c r="G1048" i="7" s="1"/>
  <c r="I1047" i="7"/>
  <c r="H1047" i="7"/>
  <c r="F1047" i="7"/>
  <c r="G1047" i="7" s="1"/>
  <c r="I1046" i="7"/>
  <c r="H1046" i="7"/>
  <c r="F1046" i="7"/>
  <c r="G1046" i="7" s="1"/>
  <c r="I1045" i="7"/>
  <c r="H1045" i="7"/>
  <c r="F1045" i="7"/>
  <c r="G1045" i="7" s="1"/>
  <c r="I1044" i="7"/>
  <c r="H1044" i="7"/>
  <c r="F1044" i="7"/>
  <c r="G1044" i="7" s="1"/>
  <c r="I1043" i="7"/>
  <c r="H1043" i="7"/>
  <c r="F1043" i="7"/>
  <c r="G1043" i="7" s="1"/>
  <c r="I1042" i="7"/>
  <c r="H1042" i="7"/>
  <c r="F1042" i="7"/>
  <c r="G1042" i="7" s="1"/>
  <c r="I1041" i="7"/>
  <c r="H1041" i="7"/>
  <c r="F1041" i="7"/>
  <c r="G1041" i="7" s="1"/>
  <c r="I1040" i="7"/>
  <c r="H1040" i="7"/>
  <c r="F1040" i="7"/>
  <c r="G1040" i="7" s="1"/>
  <c r="I1039" i="7"/>
  <c r="H1039" i="7"/>
  <c r="F1039" i="7"/>
  <c r="G1039" i="7" s="1"/>
  <c r="I1038" i="7"/>
  <c r="H1038" i="7"/>
  <c r="F1038" i="7"/>
  <c r="G1038" i="7" s="1"/>
  <c r="I1037" i="7"/>
  <c r="H1037" i="7"/>
  <c r="F1037" i="7"/>
  <c r="G1037" i="7" s="1"/>
  <c r="I1036" i="7"/>
  <c r="H1036" i="7"/>
  <c r="F1036" i="7"/>
  <c r="G1036" i="7" s="1"/>
  <c r="I1035" i="7"/>
  <c r="H1035" i="7"/>
  <c r="F1035" i="7"/>
  <c r="G1035" i="7" s="1"/>
  <c r="I1034" i="7"/>
  <c r="H1034" i="7"/>
  <c r="F1034" i="7"/>
  <c r="G1034" i="7" s="1"/>
  <c r="I1033" i="7"/>
  <c r="H1033" i="7"/>
  <c r="F1033" i="7"/>
  <c r="G1033" i="7" s="1"/>
  <c r="I1032" i="7"/>
  <c r="H1032" i="7"/>
  <c r="F1032" i="7"/>
  <c r="G1032" i="7" s="1"/>
  <c r="I1031" i="7"/>
  <c r="H1031" i="7"/>
  <c r="F1031" i="7"/>
  <c r="G1031" i="7" s="1"/>
  <c r="I1030" i="7"/>
  <c r="H1030" i="7"/>
  <c r="F1030" i="7"/>
  <c r="G1030" i="7" s="1"/>
  <c r="I1029" i="7"/>
  <c r="H1029" i="7"/>
  <c r="F1029" i="7"/>
  <c r="G1029" i="7" s="1"/>
  <c r="I1028" i="7"/>
  <c r="H1028" i="7"/>
  <c r="F1028" i="7"/>
  <c r="G1028" i="7" s="1"/>
  <c r="I1027" i="7"/>
  <c r="H1027" i="7"/>
  <c r="F1027" i="7"/>
  <c r="G1027" i="7" s="1"/>
  <c r="I1026" i="7"/>
  <c r="H1026" i="7"/>
  <c r="F1026" i="7"/>
  <c r="G1026" i="7" s="1"/>
  <c r="I1025" i="7"/>
  <c r="H1025" i="7"/>
  <c r="F1025" i="7"/>
  <c r="G1025" i="7" s="1"/>
  <c r="I1024" i="7"/>
  <c r="H1024" i="7"/>
  <c r="F1024" i="7"/>
  <c r="G1024" i="7" s="1"/>
  <c r="I1023" i="7"/>
  <c r="H1023" i="7"/>
  <c r="F1023" i="7"/>
  <c r="G1023" i="7" s="1"/>
  <c r="I1022" i="7"/>
  <c r="H1022" i="7"/>
  <c r="F1022" i="7"/>
  <c r="G1022" i="7" s="1"/>
  <c r="I1021" i="7"/>
  <c r="H1021" i="7"/>
  <c r="F1021" i="7"/>
  <c r="G1021" i="7" s="1"/>
  <c r="I1020" i="7"/>
  <c r="H1020" i="7"/>
  <c r="F1020" i="7"/>
  <c r="G1020" i="7" s="1"/>
  <c r="I1019" i="7"/>
  <c r="H1019" i="7"/>
  <c r="F1019" i="7"/>
  <c r="G1019" i="7" s="1"/>
  <c r="I1018" i="7"/>
  <c r="H1018" i="7"/>
  <c r="F1018" i="7"/>
  <c r="G1018" i="7" s="1"/>
  <c r="I1017" i="7"/>
  <c r="H1017" i="7"/>
  <c r="F1017" i="7"/>
  <c r="G1017" i="7" s="1"/>
  <c r="I1016" i="7"/>
  <c r="H1016" i="7"/>
  <c r="F1016" i="7"/>
  <c r="G1016" i="7" s="1"/>
  <c r="I1015" i="7"/>
  <c r="H1015" i="7"/>
  <c r="F1015" i="7"/>
  <c r="G1015" i="7" s="1"/>
  <c r="I1014" i="7"/>
  <c r="H1014" i="7"/>
  <c r="F1014" i="7"/>
  <c r="G1014" i="7" s="1"/>
  <c r="I1013" i="7"/>
  <c r="H1013" i="7"/>
  <c r="F1013" i="7"/>
  <c r="G1013" i="7" s="1"/>
  <c r="I1012" i="7"/>
  <c r="H1012" i="7"/>
  <c r="F1012" i="7"/>
  <c r="G1012" i="7" s="1"/>
  <c r="I1011" i="7"/>
  <c r="H1011" i="7"/>
  <c r="F1011" i="7"/>
  <c r="G1011" i="7" s="1"/>
  <c r="I1010" i="7"/>
  <c r="H1010" i="7"/>
  <c r="F1010" i="7"/>
  <c r="G1010" i="7" s="1"/>
  <c r="I1009" i="7"/>
  <c r="H1009" i="7"/>
  <c r="F1009" i="7"/>
  <c r="G1009" i="7" s="1"/>
  <c r="I1008" i="7"/>
  <c r="H1008" i="7"/>
  <c r="F1008" i="7"/>
  <c r="G1008" i="7" s="1"/>
  <c r="I1007" i="7"/>
  <c r="H1007" i="7"/>
  <c r="F1007" i="7"/>
  <c r="G1007" i="7" s="1"/>
  <c r="I1006" i="7"/>
  <c r="H1006" i="7"/>
  <c r="F1006" i="7"/>
  <c r="G1006" i="7" s="1"/>
  <c r="I1005" i="7"/>
  <c r="H1005" i="7"/>
  <c r="F1005" i="7"/>
  <c r="G1005" i="7" s="1"/>
  <c r="I1004" i="7"/>
  <c r="H1004" i="7"/>
  <c r="F1004" i="7"/>
  <c r="G1004" i="7" s="1"/>
  <c r="I1003" i="7"/>
  <c r="H1003" i="7"/>
  <c r="F1003" i="7"/>
  <c r="G1003" i="7" s="1"/>
  <c r="I1002" i="7"/>
  <c r="H1002" i="7"/>
  <c r="F1002" i="7"/>
  <c r="G1002" i="7" s="1"/>
  <c r="I1001" i="7"/>
  <c r="H1001" i="7"/>
  <c r="F1001" i="7"/>
  <c r="G1001" i="7" s="1"/>
  <c r="I1000" i="7"/>
  <c r="H1000" i="7"/>
  <c r="F1000" i="7"/>
  <c r="G1000" i="7" s="1"/>
  <c r="I999" i="7"/>
  <c r="H999" i="7"/>
  <c r="F999" i="7"/>
  <c r="G999" i="7" s="1"/>
  <c r="I998" i="7"/>
  <c r="H998" i="7"/>
  <c r="F998" i="7"/>
  <c r="G998" i="7" s="1"/>
  <c r="I997" i="7"/>
  <c r="H997" i="7"/>
  <c r="F997" i="7"/>
  <c r="G997" i="7" s="1"/>
  <c r="I996" i="7"/>
  <c r="H996" i="7"/>
  <c r="F996" i="7"/>
  <c r="G996" i="7" s="1"/>
  <c r="I995" i="7"/>
  <c r="H995" i="7"/>
  <c r="F995" i="7"/>
  <c r="G995" i="7" s="1"/>
  <c r="I994" i="7"/>
  <c r="H994" i="7"/>
  <c r="F994" i="7"/>
  <c r="G994" i="7" s="1"/>
  <c r="I993" i="7"/>
  <c r="H993" i="7"/>
  <c r="F993" i="7"/>
  <c r="G993" i="7" s="1"/>
  <c r="I992" i="7"/>
  <c r="H992" i="7"/>
  <c r="F992" i="7"/>
  <c r="G992" i="7" s="1"/>
  <c r="I991" i="7"/>
  <c r="H991" i="7"/>
  <c r="F991" i="7"/>
  <c r="G991" i="7" s="1"/>
  <c r="I990" i="7"/>
  <c r="H990" i="7"/>
  <c r="F990" i="7"/>
  <c r="G990" i="7" s="1"/>
  <c r="I989" i="7"/>
  <c r="H989" i="7"/>
  <c r="F989" i="7"/>
  <c r="G989" i="7" s="1"/>
  <c r="I988" i="7"/>
  <c r="H988" i="7"/>
  <c r="F988" i="7"/>
  <c r="G988" i="7" s="1"/>
  <c r="I987" i="7"/>
  <c r="H987" i="7"/>
  <c r="F987" i="7"/>
  <c r="G987" i="7" s="1"/>
  <c r="I986" i="7"/>
  <c r="H986" i="7"/>
  <c r="F986" i="7"/>
  <c r="G986" i="7" s="1"/>
  <c r="I985" i="7"/>
  <c r="H985" i="7"/>
  <c r="F985" i="7"/>
  <c r="G985" i="7" s="1"/>
  <c r="I984" i="7"/>
  <c r="H984" i="7"/>
  <c r="F984" i="7"/>
  <c r="G984" i="7" s="1"/>
  <c r="I983" i="7"/>
  <c r="H983" i="7"/>
  <c r="F983" i="7"/>
  <c r="G983" i="7" s="1"/>
  <c r="I982" i="7"/>
  <c r="H982" i="7"/>
  <c r="F982" i="7"/>
  <c r="G982" i="7" s="1"/>
  <c r="I981" i="7"/>
  <c r="H981" i="7"/>
  <c r="F981" i="7"/>
  <c r="G981" i="7" s="1"/>
  <c r="I980" i="7"/>
  <c r="H980" i="7"/>
  <c r="F980" i="7"/>
  <c r="G980" i="7" s="1"/>
  <c r="I979" i="7"/>
  <c r="H979" i="7"/>
  <c r="F979" i="7"/>
  <c r="G979" i="7" s="1"/>
  <c r="I978" i="7"/>
  <c r="H978" i="7"/>
  <c r="F978" i="7"/>
  <c r="G978" i="7" s="1"/>
  <c r="I977" i="7"/>
  <c r="H977" i="7"/>
  <c r="F977" i="7"/>
  <c r="G977" i="7" s="1"/>
  <c r="I976" i="7"/>
  <c r="H976" i="7"/>
  <c r="F976" i="7"/>
  <c r="G976" i="7" s="1"/>
  <c r="I975" i="7"/>
  <c r="H975" i="7"/>
  <c r="F975" i="7"/>
  <c r="G975" i="7" s="1"/>
  <c r="I974" i="7"/>
  <c r="H974" i="7"/>
  <c r="F974" i="7"/>
  <c r="G974" i="7" s="1"/>
  <c r="I973" i="7"/>
  <c r="H973" i="7"/>
  <c r="F973" i="7"/>
  <c r="G973" i="7" s="1"/>
  <c r="I972" i="7"/>
  <c r="H972" i="7"/>
  <c r="F972" i="7"/>
  <c r="G972" i="7" s="1"/>
  <c r="I971" i="7"/>
  <c r="H971" i="7"/>
  <c r="F971" i="7"/>
  <c r="G971" i="7" s="1"/>
  <c r="I970" i="7"/>
  <c r="H970" i="7"/>
  <c r="F970" i="7"/>
  <c r="G970" i="7" s="1"/>
  <c r="I969" i="7"/>
  <c r="H969" i="7"/>
  <c r="F969" i="7"/>
  <c r="G969" i="7" s="1"/>
  <c r="I968" i="7"/>
  <c r="H968" i="7"/>
  <c r="F968" i="7"/>
  <c r="G968" i="7" s="1"/>
  <c r="I967" i="7"/>
  <c r="H967" i="7"/>
  <c r="F967" i="7"/>
  <c r="G967" i="7" s="1"/>
  <c r="I966" i="7"/>
  <c r="H966" i="7"/>
  <c r="F966" i="7"/>
  <c r="G966" i="7" s="1"/>
  <c r="I965" i="7"/>
  <c r="H965" i="7"/>
  <c r="F965" i="7"/>
  <c r="G965" i="7" s="1"/>
  <c r="I964" i="7"/>
  <c r="H964" i="7"/>
  <c r="F964" i="7"/>
  <c r="G964" i="7" s="1"/>
  <c r="I963" i="7"/>
  <c r="H963" i="7"/>
  <c r="F963" i="7"/>
  <c r="G963" i="7" s="1"/>
  <c r="I962" i="7"/>
  <c r="H962" i="7"/>
  <c r="F962" i="7"/>
  <c r="G962" i="7" s="1"/>
  <c r="I961" i="7"/>
  <c r="H961" i="7"/>
  <c r="F961" i="7"/>
  <c r="G961" i="7" s="1"/>
  <c r="I960" i="7"/>
  <c r="H960" i="7"/>
  <c r="F960" i="7"/>
  <c r="G960" i="7" s="1"/>
  <c r="I959" i="7"/>
  <c r="H959" i="7"/>
  <c r="F959" i="7"/>
  <c r="G959" i="7" s="1"/>
  <c r="I958" i="7"/>
  <c r="H958" i="7"/>
  <c r="F958" i="7"/>
  <c r="G958" i="7" s="1"/>
  <c r="I957" i="7"/>
  <c r="H957" i="7"/>
  <c r="F957" i="7"/>
  <c r="G957" i="7" s="1"/>
  <c r="I956" i="7"/>
  <c r="H956" i="7"/>
  <c r="F956" i="7"/>
  <c r="G956" i="7" s="1"/>
  <c r="I955" i="7"/>
  <c r="H955" i="7"/>
  <c r="F955" i="7"/>
  <c r="G955" i="7" s="1"/>
  <c r="I954" i="7"/>
  <c r="H954" i="7"/>
  <c r="F954" i="7"/>
  <c r="G954" i="7" s="1"/>
  <c r="I953" i="7"/>
  <c r="H953" i="7"/>
  <c r="F953" i="7"/>
  <c r="G953" i="7" s="1"/>
  <c r="I952" i="7"/>
  <c r="H952" i="7"/>
  <c r="F952" i="7"/>
  <c r="G952" i="7" s="1"/>
  <c r="I951" i="7"/>
  <c r="H951" i="7"/>
  <c r="F951" i="7"/>
  <c r="G951" i="7" s="1"/>
  <c r="I950" i="7"/>
  <c r="H950" i="7"/>
  <c r="F950" i="7"/>
  <c r="G950" i="7" s="1"/>
  <c r="I949" i="7"/>
  <c r="H949" i="7"/>
  <c r="F949" i="7"/>
  <c r="G949" i="7" s="1"/>
  <c r="I948" i="7"/>
  <c r="H948" i="7"/>
  <c r="F948" i="7"/>
  <c r="G948" i="7" s="1"/>
  <c r="I947" i="7"/>
  <c r="H947" i="7"/>
  <c r="F947" i="7"/>
  <c r="G947" i="7" s="1"/>
  <c r="I946" i="7"/>
  <c r="H946" i="7"/>
  <c r="F946" i="7"/>
  <c r="G946" i="7" s="1"/>
  <c r="I945" i="7"/>
  <c r="H945" i="7"/>
  <c r="F945" i="7"/>
  <c r="G945" i="7" s="1"/>
  <c r="I944" i="7"/>
  <c r="H944" i="7"/>
  <c r="F944" i="7"/>
  <c r="G944" i="7" s="1"/>
  <c r="I943" i="7"/>
  <c r="H943" i="7"/>
  <c r="F943" i="7"/>
  <c r="G943" i="7" s="1"/>
  <c r="I942" i="7"/>
  <c r="H942" i="7"/>
  <c r="F942" i="7"/>
  <c r="G942" i="7" s="1"/>
  <c r="I941" i="7"/>
  <c r="H941" i="7"/>
  <c r="F941" i="7"/>
  <c r="G941" i="7" s="1"/>
  <c r="I940" i="7"/>
  <c r="H940" i="7"/>
  <c r="F940" i="7"/>
  <c r="G940" i="7" s="1"/>
  <c r="I939" i="7"/>
  <c r="H939" i="7"/>
  <c r="F939" i="7"/>
  <c r="G939" i="7" s="1"/>
  <c r="I938" i="7"/>
  <c r="H938" i="7"/>
  <c r="F938" i="7"/>
  <c r="G938" i="7" s="1"/>
  <c r="I937" i="7"/>
  <c r="H937" i="7"/>
  <c r="F937" i="7"/>
  <c r="G937" i="7" s="1"/>
  <c r="I936" i="7"/>
  <c r="H936" i="7"/>
  <c r="F936" i="7"/>
  <c r="G936" i="7" s="1"/>
  <c r="I935" i="7"/>
  <c r="H935" i="7"/>
  <c r="F935" i="7"/>
  <c r="G935" i="7" s="1"/>
  <c r="I934" i="7"/>
  <c r="H934" i="7"/>
  <c r="F934" i="7"/>
  <c r="G934" i="7" s="1"/>
  <c r="I933" i="7"/>
  <c r="H933" i="7"/>
  <c r="F933" i="7"/>
  <c r="G933" i="7" s="1"/>
  <c r="I932" i="7"/>
  <c r="H932" i="7"/>
  <c r="F932" i="7"/>
  <c r="G932" i="7" s="1"/>
  <c r="I931" i="7"/>
  <c r="H931" i="7"/>
  <c r="F931" i="7"/>
  <c r="G931" i="7" s="1"/>
  <c r="I930" i="7"/>
  <c r="H930" i="7"/>
  <c r="F930" i="7"/>
  <c r="G930" i="7" s="1"/>
  <c r="I929" i="7"/>
  <c r="H929" i="7"/>
  <c r="F929" i="7"/>
  <c r="G929" i="7" s="1"/>
  <c r="I928" i="7"/>
  <c r="H928" i="7"/>
  <c r="F928" i="7"/>
  <c r="G928" i="7" s="1"/>
  <c r="I927" i="7"/>
  <c r="H927" i="7"/>
  <c r="F927" i="7"/>
  <c r="G927" i="7" s="1"/>
  <c r="I926" i="7"/>
  <c r="H926" i="7"/>
  <c r="F926" i="7"/>
  <c r="G926" i="7" s="1"/>
  <c r="I925" i="7"/>
  <c r="H925" i="7"/>
  <c r="F925" i="7"/>
  <c r="G925" i="7" s="1"/>
  <c r="I924" i="7"/>
  <c r="H924" i="7"/>
  <c r="F924" i="7"/>
  <c r="G924" i="7" s="1"/>
  <c r="I923" i="7"/>
  <c r="H923" i="7"/>
  <c r="F923" i="7"/>
  <c r="G923" i="7" s="1"/>
  <c r="I922" i="7"/>
  <c r="H922" i="7"/>
  <c r="F922" i="7"/>
  <c r="G922" i="7" s="1"/>
  <c r="I921" i="7"/>
  <c r="H921" i="7"/>
  <c r="F921" i="7"/>
  <c r="G921" i="7" s="1"/>
  <c r="I920" i="7"/>
  <c r="H920" i="7"/>
  <c r="F920" i="7"/>
  <c r="G920" i="7" s="1"/>
  <c r="I919" i="7"/>
  <c r="H919" i="7"/>
  <c r="F919" i="7"/>
  <c r="G919" i="7" s="1"/>
  <c r="I918" i="7"/>
  <c r="H918" i="7"/>
  <c r="F918" i="7"/>
  <c r="G918" i="7" s="1"/>
  <c r="I917" i="7"/>
  <c r="H917" i="7"/>
  <c r="F917" i="7"/>
  <c r="G917" i="7" s="1"/>
  <c r="I916" i="7"/>
  <c r="H916" i="7"/>
  <c r="F916" i="7"/>
  <c r="G916" i="7" s="1"/>
  <c r="I915" i="7"/>
  <c r="H915" i="7"/>
  <c r="F915" i="7"/>
  <c r="G915" i="7" s="1"/>
  <c r="I914" i="7"/>
  <c r="H914" i="7"/>
  <c r="F914" i="7"/>
  <c r="G914" i="7" s="1"/>
  <c r="I913" i="7"/>
  <c r="H913" i="7"/>
  <c r="F913" i="7"/>
  <c r="G913" i="7" s="1"/>
  <c r="I912" i="7"/>
  <c r="H912" i="7"/>
  <c r="F912" i="7"/>
  <c r="G912" i="7" s="1"/>
  <c r="I911" i="7"/>
  <c r="H911" i="7"/>
  <c r="F911" i="7"/>
  <c r="G911" i="7" s="1"/>
  <c r="I910" i="7"/>
  <c r="H910" i="7"/>
  <c r="F910" i="7"/>
  <c r="G910" i="7" s="1"/>
  <c r="I909" i="7"/>
  <c r="H909" i="7"/>
  <c r="F909" i="7"/>
  <c r="G909" i="7" s="1"/>
  <c r="I908" i="7"/>
  <c r="H908" i="7"/>
  <c r="F908" i="7"/>
  <c r="G908" i="7" s="1"/>
  <c r="I907" i="7"/>
  <c r="H907" i="7"/>
  <c r="F907" i="7"/>
  <c r="G907" i="7" s="1"/>
  <c r="I906" i="7"/>
  <c r="H906" i="7"/>
  <c r="F906" i="7"/>
  <c r="G906" i="7" s="1"/>
  <c r="I905" i="7"/>
  <c r="H905" i="7"/>
  <c r="F905" i="7"/>
  <c r="G905" i="7" s="1"/>
  <c r="I904" i="7"/>
  <c r="H904" i="7"/>
  <c r="F904" i="7"/>
  <c r="G904" i="7" s="1"/>
  <c r="I903" i="7"/>
  <c r="H903" i="7"/>
  <c r="F903" i="7"/>
  <c r="G903" i="7" s="1"/>
  <c r="I902" i="7"/>
  <c r="H902" i="7"/>
  <c r="F902" i="7"/>
  <c r="G902" i="7" s="1"/>
  <c r="I901" i="7"/>
  <c r="H901" i="7"/>
  <c r="F901" i="7"/>
  <c r="G901" i="7" s="1"/>
  <c r="I900" i="7"/>
  <c r="H900" i="7"/>
  <c r="F900" i="7"/>
  <c r="G900" i="7" s="1"/>
  <c r="I899" i="7"/>
  <c r="H899" i="7"/>
  <c r="F899" i="7"/>
  <c r="G899" i="7" s="1"/>
  <c r="I898" i="7"/>
  <c r="H898" i="7"/>
  <c r="F898" i="7"/>
  <c r="G898" i="7" s="1"/>
  <c r="I897" i="7"/>
  <c r="H897" i="7"/>
  <c r="F897" i="7"/>
  <c r="G897" i="7" s="1"/>
  <c r="I896" i="7"/>
  <c r="H896" i="7"/>
  <c r="F896" i="7"/>
  <c r="G896" i="7" s="1"/>
  <c r="I895" i="7"/>
  <c r="H895" i="7"/>
  <c r="F895" i="7"/>
  <c r="G895" i="7" s="1"/>
  <c r="I894" i="7"/>
  <c r="H894" i="7"/>
  <c r="F894" i="7"/>
  <c r="G894" i="7" s="1"/>
  <c r="I893" i="7"/>
  <c r="H893" i="7"/>
  <c r="F893" i="7"/>
  <c r="G893" i="7" s="1"/>
  <c r="I892" i="7"/>
  <c r="H892" i="7"/>
  <c r="F892" i="7"/>
  <c r="G892" i="7" s="1"/>
  <c r="I891" i="7"/>
  <c r="H891" i="7"/>
  <c r="F891" i="7"/>
  <c r="G891" i="7" s="1"/>
  <c r="I890" i="7"/>
  <c r="H890" i="7"/>
  <c r="F890" i="7"/>
  <c r="G890" i="7" s="1"/>
  <c r="I889" i="7"/>
  <c r="H889" i="7"/>
  <c r="F889" i="7"/>
  <c r="G889" i="7" s="1"/>
  <c r="I888" i="7"/>
  <c r="H888" i="7"/>
  <c r="F888" i="7"/>
  <c r="G888" i="7" s="1"/>
  <c r="I887" i="7"/>
  <c r="H887" i="7"/>
  <c r="F887" i="7"/>
  <c r="G887" i="7" s="1"/>
  <c r="I886" i="7"/>
  <c r="H886" i="7"/>
  <c r="F886" i="7"/>
  <c r="G886" i="7" s="1"/>
  <c r="I885" i="7"/>
  <c r="H885" i="7"/>
  <c r="F885" i="7"/>
  <c r="G885" i="7" s="1"/>
  <c r="I884" i="7"/>
  <c r="H884" i="7"/>
  <c r="F884" i="7"/>
  <c r="G884" i="7" s="1"/>
  <c r="I883" i="7"/>
  <c r="H883" i="7"/>
  <c r="F883" i="7"/>
  <c r="G883" i="7" s="1"/>
  <c r="I882" i="7"/>
  <c r="H882" i="7"/>
  <c r="F882" i="7"/>
  <c r="G882" i="7" s="1"/>
  <c r="I881" i="7"/>
  <c r="H881" i="7"/>
  <c r="F881" i="7"/>
  <c r="G881" i="7" s="1"/>
  <c r="I880" i="7"/>
  <c r="H880" i="7"/>
  <c r="F880" i="7"/>
  <c r="G880" i="7" s="1"/>
  <c r="I879" i="7"/>
  <c r="H879" i="7"/>
  <c r="F879" i="7"/>
  <c r="G879" i="7" s="1"/>
  <c r="I878" i="7"/>
  <c r="H878" i="7"/>
  <c r="F878" i="7"/>
  <c r="G878" i="7" s="1"/>
  <c r="I877" i="7"/>
  <c r="H877" i="7"/>
  <c r="F877" i="7"/>
  <c r="G877" i="7" s="1"/>
  <c r="I876" i="7"/>
  <c r="H876" i="7"/>
  <c r="F876" i="7"/>
  <c r="G876" i="7" s="1"/>
  <c r="I875" i="7"/>
  <c r="H875" i="7"/>
  <c r="F875" i="7"/>
  <c r="G875" i="7" s="1"/>
  <c r="I874" i="7"/>
  <c r="H874" i="7"/>
  <c r="F874" i="7"/>
  <c r="G874" i="7" s="1"/>
  <c r="I873" i="7"/>
  <c r="H873" i="7"/>
  <c r="F873" i="7"/>
  <c r="G873" i="7" s="1"/>
  <c r="I872" i="7"/>
  <c r="H872" i="7"/>
  <c r="F872" i="7"/>
  <c r="G872" i="7" s="1"/>
  <c r="I871" i="7"/>
  <c r="H871" i="7"/>
  <c r="F871" i="7"/>
  <c r="G871" i="7" s="1"/>
  <c r="I870" i="7"/>
  <c r="H870" i="7"/>
  <c r="F870" i="7"/>
  <c r="G870" i="7" s="1"/>
  <c r="I869" i="7"/>
  <c r="H869" i="7"/>
  <c r="F869" i="7"/>
  <c r="G869" i="7" s="1"/>
  <c r="I868" i="7"/>
  <c r="H868" i="7"/>
  <c r="F868" i="7"/>
  <c r="G868" i="7" s="1"/>
  <c r="I867" i="7"/>
  <c r="H867" i="7"/>
  <c r="F867" i="7"/>
  <c r="G867" i="7" s="1"/>
  <c r="I866" i="7"/>
  <c r="H866" i="7"/>
  <c r="F866" i="7"/>
  <c r="G866" i="7" s="1"/>
  <c r="I865" i="7"/>
  <c r="H865" i="7"/>
  <c r="F865" i="7"/>
  <c r="G865" i="7" s="1"/>
  <c r="I864" i="7"/>
  <c r="H864" i="7"/>
  <c r="F864" i="7"/>
  <c r="G864" i="7" s="1"/>
  <c r="I863" i="7"/>
  <c r="H863" i="7"/>
  <c r="F863" i="7"/>
  <c r="G863" i="7" s="1"/>
  <c r="I862" i="7"/>
  <c r="H862" i="7"/>
  <c r="F862" i="7"/>
  <c r="G862" i="7" s="1"/>
  <c r="I861" i="7"/>
  <c r="H861" i="7"/>
  <c r="F861" i="7"/>
  <c r="G861" i="7" s="1"/>
  <c r="I860" i="7"/>
  <c r="H860" i="7"/>
  <c r="F860" i="7"/>
  <c r="G860" i="7" s="1"/>
  <c r="I859" i="7"/>
  <c r="H859" i="7"/>
  <c r="F859" i="7"/>
  <c r="G859" i="7" s="1"/>
  <c r="I858" i="7"/>
  <c r="H858" i="7"/>
  <c r="F858" i="7"/>
  <c r="G858" i="7" s="1"/>
  <c r="I857" i="7"/>
  <c r="H857" i="7"/>
  <c r="F857" i="7"/>
  <c r="G857" i="7" s="1"/>
  <c r="I856" i="7"/>
  <c r="H856" i="7"/>
  <c r="F856" i="7"/>
  <c r="G856" i="7" s="1"/>
  <c r="I855" i="7"/>
  <c r="H855" i="7"/>
  <c r="F855" i="7"/>
  <c r="G855" i="7" s="1"/>
  <c r="I854" i="7"/>
  <c r="H854" i="7"/>
  <c r="F854" i="7"/>
  <c r="G854" i="7" s="1"/>
  <c r="I853" i="7"/>
  <c r="H853" i="7"/>
  <c r="F853" i="7"/>
  <c r="G853" i="7" s="1"/>
  <c r="I852" i="7"/>
  <c r="H852" i="7"/>
  <c r="F852" i="7"/>
  <c r="G852" i="7" s="1"/>
  <c r="I851" i="7"/>
  <c r="H851" i="7"/>
  <c r="F851" i="7"/>
  <c r="G851" i="7" s="1"/>
  <c r="I850" i="7"/>
  <c r="H850" i="7"/>
  <c r="F850" i="7"/>
  <c r="G850" i="7" s="1"/>
  <c r="I849" i="7"/>
  <c r="H849" i="7"/>
  <c r="F849" i="7"/>
  <c r="G849" i="7" s="1"/>
  <c r="I848" i="7"/>
  <c r="H848" i="7"/>
  <c r="F848" i="7"/>
  <c r="G848" i="7" s="1"/>
  <c r="I847" i="7"/>
  <c r="H847" i="7"/>
  <c r="F847" i="7"/>
  <c r="G847" i="7" s="1"/>
  <c r="I846" i="7"/>
  <c r="H846" i="7"/>
  <c r="F846" i="7"/>
  <c r="G846" i="7" s="1"/>
  <c r="I845" i="7"/>
  <c r="H845" i="7"/>
  <c r="F845" i="7"/>
  <c r="G845" i="7" s="1"/>
  <c r="I844" i="7"/>
  <c r="H844" i="7"/>
  <c r="F844" i="7"/>
  <c r="G844" i="7" s="1"/>
  <c r="I843" i="7"/>
  <c r="H843" i="7"/>
  <c r="F843" i="7"/>
  <c r="G843" i="7" s="1"/>
  <c r="I842" i="7"/>
  <c r="H842" i="7"/>
  <c r="F842" i="7"/>
  <c r="G842" i="7" s="1"/>
  <c r="I841" i="7"/>
  <c r="H841" i="7"/>
  <c r="F841" i="7"/>
  <c r="G841" i="7" s="1"/>
  <c r="I840" i="7"/>
  <c r="H840" i="7"/>
  <c r="F840" i="7"/>
  <c r="G840" i="7" s="1"/>
  <c r="I839" i="7"/>
  <c r="H839" i="7"/>
  <c r="F839" i="7"/>
  <c r="G839" i="7" s="1"/>
  <c r="I838" i="7"/>
  <c r="H838" i="7"/>
  <c r="F838" i="7"/>
  <c r="G838" i="7" s="1"/>
  <c r="I837" i="7"/>
  <c r="H837" i="7"/>
  <c r="F837" i="7"/>
  <c r="G837" i="7" s="1"/>
  <c r="I836" i="7"/>
  <c r="H836" i="7"/>
  <c r="F836" i="7"/>
  <c r="G836" i="7" s="1"/>
  <c r="I835" i="7"/>
  <c r="H835" i="7"/>
  <c r="F835" i="7"/>
  <c r="G835" i="7" s="1"/>
  <c r="I834" i="7"/>
  <c r="H834" i="7"/>
  <c r="F834" i="7"/>
  <c r="G834" i="7" s="1"/>
  <c r="I833" i="7"/>
  <c r="H833" i="7"/>
  <c r="F833" i="7"/>
  <c r="G833" i="7" s="1"/>
  <c r="I832" i="7"/>
  <c r="H832" i="7"/>
  <c r="F832" i="7"/>
  <c r="G832" i="7" s="1"/>
  <c r="I831" i="7"/>
  <c r="H831" i="7"/>
  <c r="F831" i="7"/>
  <c r="G831" i="7" s="1"/>
  <c r="I830" i="7"/>
  <c r="H830" i="7"/>
  <c r="F830" i="7"/>
  <c r="G830" i="7" s="1"/>
  <c r="I829" i="7"/>
  <c r="H829" i="7"/>
  <c r="F829" i="7"/>
  <c r="G829" i="7" s="1"/>
  <c r="I828" i="7"/>
  <c r="H828" i="7"/>
  <c r="F828" i="7"/>
  <c r="G828" i="7" s="1"/>
  <c r="I827" i="7"/>
  <c r="H827" i="7"/>
  <c r="F827" i="7"/>
  <c r="G827" i="7" s="1"/>
  <c r="I826" i="7"/>
  <c r="H826" i="7"/>
  <c r="F826" i="7"/>
  <c r="G826" i="7" s="1"/>
  <c r="I825" i="7"/>
  <c r="H825" i="7"/>
  <c r="F825" i="7"/>
  <c r="G825" i="7" s="1"/>
  <c r="I824" i="7"/>
  <c r="H824" i="7"/>
  <c r="F824" i="7"/>
  <c r="G824" i="7" s="1"/>
  <c r="I823" i="7"/>
  <c r="H823" i="7"/>
  <c r="F823" i="7"/>
  <c r="G823" i="7" s="1"/>
  <c r="I822" i="7"/>
  <c r="H822" i="7"/>
  <c r="F822" i="7"/>
  <c r="G822" i="7" s="1"/>
  <c r="I821" i="7"/>
  <c r="H821" i="7"/>
  <c r="F821" i="7"/>
  <c r="G821" i="7" s="1"/>
  <c r="I820" i="7"/>
  <c r="H820" i="7"/>
  <c r="F820" i="7"/>
  <c r="G820" i="7" s="1"/>
  <c r="I819" i="7"/>
  <c r="H819" i="7"/>
  <c r="F819" i="7"/>
  <c r="G819" i="7" s="1"/>
  <c r="I818" i="7"/>
  <c r="H818" i="7"/>
  <c r="F818" i="7"/>
  <c r="G818" i="7" s="1"/>
  <c r="I817" i="7"/>
  <c r="H817" i="7"/>
  <c r="F817" i="7"/>
  <c r="G817" i="7" s="1"/>
  <c r="I816" i="7"/>
  <c r="H816" i="7"/>
  <c r="F816" i="7"/>
  <c r="G816" i="7" s="1"/>
  <c r="I815" i="7"/>
  <c r="H815" i="7"/>
  <c r="F815" i="7"/>
  <c r="G815" i="7" s="1"/>
  <c r="I814" i="7"/>
  <c r="H814" i="7"/>
  <c r="F814" i="7"/>
  <c r="G814" i="7" s="1"/>
  <c r="I813" i="7"/>
  <c r="H813" i="7"/>
  <c r="F813" i="7"/>
  <c r="G813" i="7" s="1"/>
  <c r="I812" i="7"/>
  <c r="H812" i="7"/>
  <c r="F812" i="7"/>
  <c r="G812" i="7" s="1"/>
  <c r="I811" i="7"/>
  <c r="H811" i="7"/>
  <c r="F811" i="7"/>
  <c r="G811" i="7" s="1"/>
  <c r="I810" i="7"/>
  <c r="H810" i="7"/>
  <c r="F810" i="7"/>
  <c r="G810" i="7" s="1"/>
  <c r="I809" i="7"/>
  <c r="H809" i="7"/>
  <c r="F809" i="7"/>
  <c r="G809" i="7" s="1"/>
  <c r="I808" i="7"/>
  <c r="H808" i="7"/>
  <c r="F808" i="7"/>
  <c r="G808" i="7" s="1"/>
  <c r="I807" i="7"/>
  <c r="H807" i="7"/>
  <c r="F807" i="7"/>
  <c r="G807" i="7" s="1"/>
  <c r="I806" i="7"/>
  <c r="H806" i="7"/>
  <c r="F806" i="7"/>
  <c r="G806" i="7" s="1"/>
  <c r="I805" i="7"/>
  <c r="H805" i="7"/>
  <c r="F805" i="7"/>
  <c r="G805" i="7" s="1"/>
  <c r="I804" i="7"/>
  <c r="H804" i="7"/>
  <c r="F804" i="7"/>
  <c r="G804" i="7" s="1"/>
  <c r="I803" i="7"/>
  <c r="H803" i="7"/>
  <c r="F803" i="7"/>
  <c r="G803" i="7" s="1"/>
  <c r="I802" i="7"/>
  <c r="H802" i="7"/>
  <c r="F802" i="7"/>
  <c r="G802" i="7" s="1"/>
  <c r="I801" i="7"/>
  <c r="H801" i="7"/>
  <c r="F801" i="7"/>
  <c r="G801" i="7" s="1"/>
  <c r="I800" i="7"/>
  <c r="H800" i="7"/>
  <c r="F800" i="7"/>
  <c r="G800" i="7" s="1"/>
  <c r="I799" i="7"/>
  <c r="H799" i="7"/>
  <c r="F799" i="7"/>
  <c r="G799" i="7" s="1"/>
  <c r="I798" i="7"/>
  <c r="H798" i="7"/>
  <c r="F798" i="7"/>
  <c r="G798" i="7" s="1"/>
  <c r="I797" i="7"/>
  <c r="H797" i="7"/>
  <c r="F797" i="7"/>
  <c r="G797" i="7" s="1"/>
  <c r="I796" i="7"/>
  <c r="H796" i="7"/>
  <c r="F796" i="7"/>
  <c r="G796" i="7" s="1"/>
  <c r="I795" i="7"/>
  <c r="H795" i="7"/>
  <c r="F795" i="7"/>
  <c r="G795" i="7" s="1"/>
  <c r="I794" i="7"/>
  <c r="H794" i="7"/>
  <c r="F794" i="7"/>
  <c r="G794" i="7" s="1"/>
  <c r="I793" i="7"/>
  <c r="H793" i="7"/>
  <c r="F793" i="7"/>
  <c r="G793" i="7" s="1"/>
  <c r="I792" i="7"/>
  <c r="H792" i="7"/>
  <c r="F792" i="7"/>
  <c r="G792" i="7" s="1"/>
  <c r="I791" i="7"/>
  <c r="H791" i="7"/>
  <c r="F791" i="7"/>
  <c r="G791" i="7" s="1"/>
  <c r="I790" i="7"/>
  <c r="H790" i="7"/>
  <c r="F790" i="7"/>
  <c r="G790" i="7" s="1"/>
  <c r="I789" i="7"/>
  <c r="H789" i="7"/>
  <c r="F789" i="7"/>
  <c r="G789" i="7" s="1"/>
  <c r="I788" i="7"/>
  <c r="H788" i="7"/>
  <c r="F788" i="7"/>
  <c r="G788" i="7" s="1"/>
  <c r="I787" i="7"/>
  <c r="H787" i="7"/>
  <c r="F787" i="7"/>
  <c r="G787" i="7" s="1"/>
  <c r="I786" i="7"/>
  <c r="H786" i="7"/>
  <c r="F786" i="7"/>
  <c r="G786" i="7" s="1"/>
  <c r="I785" i="7"/>
  <c r="H785" i="7"/>
  <c r="F785" i="7"/>
  <c r="G785" i="7" s="1"/>
  <c r="I784" i="7"/>
  <c r="H784" i="7"/>
  <c r="F784" i="7"/>
  <c r="G784" i="7" s="1"/>
  <c r="I783" i="7"/>
  <c r="H783" i="7"/>
  <c r="F783" i="7"/>
  <c r="G783" i="7" s="1"/>
  <c r="I782" i="7"/>
  <c r="H782" i="7"/>
  <c r="F782" i="7"/>
  <c r="G782" i="7" s="1"/>
  <c r="I781" i="7"/>
  <c r="H781" i="7"/>
  <c r="F781" i="7"/>
  <c r="G781" i="7" s="1"/>
  <c r="I780" i="7"/>
  <c r="H780" i="7"/>
  <c r="F780" i="7"/>
  <c r="G780" i="7" s="1"/>
  <c r="I779" i="7"/>
  <c r="H779" i="7"/>
  <c r="F779" i="7"/>
  <c r="G779" i="7" s="1"/>
  <c r="I778" i="7"/>
  <c r="H778" i="7"/>
  <c r="F778" i="7"/>
  <c r="G778" i="7" s="1"/>
  <c r="I777" i="7"/>
  <c r="H777" i="7"/>
  <c r="F777" i="7"/>
  <c r="G777" i="7" s="1"/>
  <c r="I776" i="7"/>
  <c r="H776" i="7"/>
  <c r="F776" i="7"/>
  <c r="G776" i="7" s="1"/>
  <c r="I775" i="7"/>
  <c r="H775" i="7"/>
  <c r="F775" i="7"/>
  <c r="G775" i="7" s="1"/>
  <c r="I774" i="7"/>
  <c r="H774" i="7"/>
  <c r="F774" i="7"/>
  <c r="G774" i="7" s="1"/>
  <c r="I773" i="7"/>
  <c r="H773" i="7"/>
  <c r="F773" i="7"/>
  <c r="G773" i="7" s="1"/>
  <c r="I772" i="7"/>
  <c r="H772" i="7"/>
  <c r="F772" i="7"/>
  <c r="G772" i="7" s="1"/>
  <c r="I771" i="7"/>
  <c r="H771" i="7"/>
  <c r="F771" i="7"/>
  <c r="G771" i="7" s="1"/>
  <c r="I770" i="7"/>
  <c r="H770" i="7"/>
  <c r="F770" i="7"/>
  <c r="G770" i="7" s="1"/>
  <c r="I769" i="7"/>
  <c r="H769" i="7"/>
  <c r="F769" i="7"/>
  <c r="G769" i="7" s="1"/>
  <c r="I768" i="7"/>
  <c r="H768" i="7"/>
  <c r="F768" i="7"/>
  <c r="G768" i="7" s="1"/>
  <c r="I767" i="7"/>
  <c r="H767" i="7"/>
  <c r="F767" i="7"/>
  <c r="G767" i="7" s="1"/>
  <c r="I766" i="7"/>
  <c r="H766" i="7"/>
  <c r="F766" i="7"/>
  <c r="G766" i="7" s="1"/>
  <c r="I765" i="7"/>
  <c r="H765" i="7"/>
  <c r="F765" i="7"/>
  <c r="G765" i="7" s="1"/>
  <c r="I764" i="7"/>
  <c r="H764" i="7"/>
  <c r="F764" i="7"/>
  <c r="G764" i="7" s="1"/>
  <c r="I763" i="7"/>
  <c r="H763" i="7"/>
  <c r="F763" i="7"/>
  <c r="G763" i="7" s="1"/>
  <c r="I762" i="7"/>
  <c r="H762" i="7"/>
  <c r="F762" i="7"/>
  <c r="G762" i="7" s="1"/>
  <c r="I761" i="7"/>
  <c r="H761" i="7"/>
  <c r="F761" i="7"/>
  <c r="G761" i="7" s="1"/>
  <c r="I760" i="7"/>
  <c r="H760" i="7"/>
  <c r="F760" i="7"/>
  <c r="G760" i="7" s="1"/>
  <c r="I759" i="7"/>
  <c r="H759" i="7"/>
  <c r="F759" i="7"/>
  <c r="G759" i="7" s="1"/>
  <c r="I758" i="7"/>
  <c r="H758" i="7"/>
  <c r="F758" i="7"/>
  <c r="G758" i="7" s="1"/>
  <c r="I757" i="7"/>
  <c r="H757" i="7"/>
  <c r="F757" i="7"/>
  <c r="G757" i="7" s="1"/>
  <c r="I756" i="7"/>
  <c r="H756" i="7"/>
  <c r="F756" i="7"/>
  <c r="G756" i="7" s="1"/>
  <c r="I755" i="7"/>
  <c r="H755" i="7"/>
  <c r="F755" i="7"/>
  <c r="G755" i="7" s="1"/>
  <c r="I754" i="7"/>
  <c r="H754" i="7"/>
  <c r="F754" i="7"/>
  <c r="G754" i="7" s="1"/>
  <c r="I753" i="7"/>
  <c r="H753" i="7"/>
  <c r="F753" i="7"/>
  <c r="G753" i="7" s="1"/>
  <c r="I752" i="7"/>
  <c r="H752" i="7"/>
  <c r="F752" i="7"/>
  <c r="G752" i="7" s="1"/>
  <c r="I751" i="7"/>
  <c r="H751" i="7"/>
  <c r="F751" i="7"/>
  <c r="G751" i="7" s="1"/>
  <c r="I750" i="7"/>
  <c r="H750" i="7"/>
  <c r="F750" i="7"/>
  <c r="G750" i="7" s="1"/>
  <c r="I749" i="7"/>
  <c r="H749" i="7"/>
  <c r="F749" i="7"/>
  <c r="G749" i="7" s="1"/>
  <c r="I748" i="7"/>
  <c r="H748" i="7"/>
  <c r="F748" i="7"/>
  <c r="G748" i="7" s="1"/>
  <c r="I747" i="7"/>
  <c r="H747" i="7"/>
  <c r="F747" i="7"/>
  <c r="G747" i="7" s="1"/>
  <c r="I746" i="7"/>
  <c r="H746" i="7"/>
  <c r="F746" i="7"/>
  <c r="G746" i="7" s="1"/>
  <c r="I745" i="7"/>
  <c r="H745" i="7"/>
  <c r="F745" i="7"/>
  <c r="G745" i="7" s="1"/>
  <c r="I744" i="7"/>
  <c r="H744" i="7"/>
  <c r="F744" i="7"/>
  <c r="G744" i="7" s="1"/>
  <c r="I743" i="7"/>
  <c r="H743" i="7"/>
  <c r="F743" i="7"/>
  <c r="G743" i="7" s="1"/>
  <c r="I742" i="7"/>
  <c r="H742" i="7"/>
  <c r="F742" i="7"/>
  <c r="G742" i="7" s="1"/>
  <c r="I741" i="7"/>
  <c r="H741" i="7"/>
  <c r="F741" i="7"/>
  <c r="G741" i="7" s="1"/>
  <c r="I740" i="7"/>
  <c r="H740" i="7"/>
  <c r="F740" i="7"/>
  <c r="G740" i="7" s="1"/>
  <c r="I739" i="7"/>
  <c r="H739" i="7"/>
  <c r="F739" i="7"/>
  <c r="G739" i="7" s="1"/>
  <c r="I738" i="7"/>
  <c r="H738" i="7"/>
  <c r="F738" i="7"/>
  <c r="G738" i="7" s="1"/>
  <c r="I737" i="7"/>
  <c r="H737" i="7"/>
  <c r="F737" i="7"/>
  <c r="G737" i="7" s="1"/>
  <c r="I736" i="7"/>
  <c r="H736" i="7"/>
  <c r="F736" i="7"/>
  <c r="G736" i="7" s="1"/>
  <c r="I735" i="7"/>
  <c r="H735" i="7"/>
  <c r="F735" i="7"/>
  <c r="G735" i="7" s="1"/>
  <c r="I734" i="7"/>
  <c r="H734" i="7"/>
  <c r="F734" i="7"/>
  <c r="G734" i="7" s="1"/>
  <c r="I733" i="7"/>
  <c r="H733" i="7"/>
  <c r="F733" i="7"/>
  <c r="G733" i="7" s="1"/>
  <c r="I732" i="7"/>
  <c r="H732" i="7"/>
  <c r="F732" i="7"/>
  <c r="G732" i="7" s="1"/>
  <c r="I731" i="7"/>
  <c r="H731" i="7"/>
  <c r="F731" i="7"/>
  <c r="G731" i="7" s="1"/>
  <c r="I730" i="7"/>
  <c r="H730" i="7"/>
  <c r="F730" i="7"/>
  <c r="G730" i="7" s="1"/>
  <c r="I729" i="7"/>
  <c r="H729" i="7"/>
  <c r="F729" i="7"/>
  <c r="G729" i="7" s="1"/>
  <c r="I728" i="7"/>
  <c r="H728" i="7"/>
  <c r="F728" i="7"/>
  <c r="G728" i="7" s="1"/>
  <c r="I727" i="7"/>
  <c r="H727" i="7"/>
  <c r="F727" i="7"/>
  <c r="G727" i="7" s="1"/>
  <c r="I726" i="7"/>
  <c r="H726" i="7"/>
  <c r="F726" i="7"/>
  <c r="G726" i="7" s="1"/>
  <c r="I725" i="7"/>
  <c r="H725" i="7"/>
  <c r="F725" i="7"/>
  <c r="G725" i="7" s="1"/>
  <c r="I724" i="7"/>
  <c r="H724" i="7"/>
  <c r="F724" i="7"/>
  <c r="G724" i="7" s="1"/>
  <c r="I723" i="7"/>
  <c r="H723" i="7"/>
  <c r="F723" i="7"/>
  <c r="G723" i="7" s="1"/>
  <c r="I722" i="7"/>
  <c r="H722" i="7"/>
  <c r="F722" i="7"/>
  <c r="G722" i="7" s="1"/>
  <c r="I721" i="7"/>
  <c r="H721" i="7"/>
  <c r="F721" i="7"/>
  <c r="G721" i="7" s="1"/>
  <c r="I720" i="7"/>
  <c r="H720" i="7"/>
  <c r="F720" i="7"/>
  <c r="G720" i="7" s="1"/>
  <c r="I719" i="7"/>
  <c r="H719" i="7"/>
  <c r="F719" i="7"/>
  <c r="G719" i="7" s="1"/>
  <c r="I718" i="7"/>
  <c r="H718" i="7"/>
  <c r="F718" i="7"/>
  <c r="G718" i="7" s="1"/>
  <c r="I717" i="7"/>
  <c r="H717" i="7"/>
  <c r="F717" i="7"/>
  <c r="G717" i="7" s="1"/>
  <c r="I716" i="7"/>
  <c r="H716" i="7"/>
  <c r="F716" i="7"/>
  <c r="G716" i="7" s="1"/>
  <c r="I715" i="7"/>
  <c r="H715" i="7"/>
  <c r="F715" i="7"/>
  <c r="G715" i="7" s="1"/>
  <c r="I714" i="7"/>
  <c r="H714" i="7"/>
  <c r="F714" i="7"/>
  <c r="G714" i="7" s="1"/>
  <c r="I713" i="7"/>
  <c r="H713" i="7"/>
  <c r="F713" i="7"/>
  <c r="G713" i="7" s="1"/>
  <c r="I712" i="7"/>
  <c r="H712" i="7"/>
  <c r="F712" i="7"/>
  <c r="G712" i="7" s="1"/>
  <c r="I711" i="7"/>
  <c r="H711" i="7"/>
  <c r="F711" i="7"/>
  <c r="G711" i="7" s="1"/>
  <c r="I710" i="7"/>
  <c r="H710" i="7"/>
  <c r="F710" i="7"/>
  <c r="G710" i="7" s="1"/>
  <c r="I709" i="7"/>
  <c r="H709" i="7"/>
  <c r="F709" i="7"/>
  <c r="G709" i="7" s="1"/>
  <c r="I708" i="7"/>
  <c r="H708" i="7"/>
  <c r="F708" i="7"/>
  <c r="G708" i="7" s="1"/>
  <c r="I707" i="7"/>
  <c r="H707" i="7"/>
  <c r="F707" i="7"/>
  <c r="G707" i="7" s="1"/>
  <c r="I706" i="7"/>
  <c r="H706" i="7"/>
  <c r="F706" i="7"/>
  <c r="G706" i="7" s="1"/>
  <c r="I705" i="7"/>
  <c r="H705" i="7"/>
  <c r="F705" i="7"/>
  <c r="G705" i="7" s="1"/>
  <c r="I704" i="7"/>
  <c r="H704" i="7"/>
  <c r="F704" i="7"/>
  <c r="G704" i="7" s="1"/>
  <c r="I703" i="7"/>
  <c r="H703" i="7"/>
  <c r="F703" i="7"/>
  <c r="G703" i="7" s="1"/>
  <c r="I702" i="7"/>
  <c r="H702" i="7"/>
  <c r="F702" i="7"/>
  <c r="G702" i="7" s="1"/>
  <c r="I701" i="7"/>
  <c r="H701" i="7"/>
  <c r="F701" i="7"/>
  <c r="G701" i="7" s="1"/>
  <c r="I700" i="7"/>
  <c r="H700" i="7"/>
  <c r="F700" i="7"/>
  <c r="G700" i="7" s="1"/>
  <c r="I699" i="7"/>
  <c r="H699" i="7"/>
  <c r="F699" i="7"/>
  <c r="G699" i="7" s="1"/>
  <c r="I698" i="7"/>
  <c r="H698" i="7"/>
  <c r="F698" i="7"/>
  <c r="G698" i="7" s="1"/>
  <c r="I697" i="7"/>
  <c r="H697" i="7"/>
  <c r="F697" i="7"/>
  <c r="G697" i="7" s="1"/>
  <c r="I696" i="7"/>
  <c r="H696" i="7"/>
  <c r="F696" i="7"/>
  <c r="G696" i="7" s="1"/>
  <c r="I695" i="7"/>
  <c r="H695" i="7"/>
  <c r="F695" i="7"/>
  <c r="G695" i="7" s="1"/>
  <c r="I694" i="7"/>
  <c r="H694" i="7"/>
  <c r="F694" i="7"/>
  <c r="G694" i="7" s="1"/>
  <c r="I693" i="7"/>
  <c r="H693" i="7"/>
  <c r="F693" i="7"/>
  <c r="G693" i="7" s="1"/>
  <c r="I692" i="7"/>
  <c r="H692" i="7"/>
  <c r="F692" i="7"/>
  <c r="G692" i="7" s="1"/>
  <c r="I691" i="7"/>
  <c r="H691" i="7"/>
  <c r="F691" i="7"/>
  <c r="G691" i="7" s="1"/>
  <c r="I690" i="7"/>
  <c r="H690" i="7"/>
  <c r="F690" i="7"/>
  <c r="G690" i="7" s="1"/>
  <c r="I689" i="7"/>
  <c r="H689" i="7"/>
  <c r="F689" i="7"/>
  <c r="G689" i="7" s="1"/>
  <c r="I688" i="7"/>
  <c r="H688" i="7"/>
  <c r="F688" i="7"/>
  <c r="G688" i="7" s="1"/>
  <c r="I687" i="7"/>
  <c r="H687" i="7"/>
  <c r="F687" i="7"/>
  <c r="G687" i="7" s="1"/>
  <c r="I686" i="7"/>
  <c r="H686" i="7"/>
  <c r="F686" i="7"/>
  <c r="G686" i="7" s="1"/>
  <c r="I685" i="7"/>
  <c r="H685" i="7"/>
  <c r="F685" i="7"/>
  <c r="G685" i="7" s="1"/>
  <c r="I684" i="7"/>
  <c r="H684" i="7"/>
  <c r="F684" i="7"/>
  <c r="G684" i="7" s="1"/>
  <c r="I683" i="7"/>
  <c r="H683" i="7"/>
  <c r="F683" i="7"/>
  <c r="G683" i="7" s="1"/>
  <c r="I682" i="7"/>
  <c r="H682" i="7"/>
  <c r="F682" i="7"/>
  <c r="G682" i="7" s="1"/>
  <c r="I681" i="7"/>
  <c r="H681" i="7"/>
  <c r="F681" i="7"/>
  <c r="G681" i="7" s="1"/>
  <c r="I680" i="7"/>
  <c r="H680" i="7"/>
  <c r="F680" i="7"/>
  <c r="G680" i="7" s="1"/>
  <c r="I679" i="7"/>
  <c r="H679" i="7"/>
  <c r="F679" i="7"/>
  <c r="G679" i="7" s="1"/>
  <c r="I678" i="7"/>
  <c r="H678" i="7"/>
  <c r="F678" i="7"/>
  <c r="G678" i="7" s="1"/>
  <c r="I677" i="7"/>
  <c r="H677" i="7"/>
  <c r="F677" i="7"/>
  <c r="G677" i="7" s="1"/>
  <c r="I676" i="7"/>
  <c r="H676" i="7"/>
  <c r="F676" i="7"/>
  <c r="G676" i="7" s="1"/>
  <c r="I675" i="7"/>
  <c r="H675" i="7"/>
  <c r="F675" i="7"/>
  <c r="G675" i="7" s="1"/>
  <c r="I674" i="7"/>
  <c r="H674" i="7"/>
  <c r="F674" i="7"/>
  <c r="G674" i="7" s="1"/>
  <c r="I673" i="7"/>
  <c r="H673" i="7"/>
  <c r="F673" i="7"/>
  <c r="G673" i="7" s="1"/>
  <c r="I672" i="7"/>
  <c r="H672" i="7"/>
  <c r="F672" i="7"/>
  <c r="G672" i="7" s="1"/>
  <c r="I671" i="7"/>
  <c r="H671" i="7"/>
  <c r="F671" i="7"/>
  <c r="G671" i="7" s="1"/>
  <c r="I670" i="7"/>
  <c r="H670" i="7"/>
  <c r="F670" i="7"/>
  <c r="G670" i="7" s="1"/>
  <c r="I669" i="7"/>
  <c r="H669" i="7"/>
  <c r="F669" i="7"/>
  <c r="G669" i="7" s="1"/>
  <c r="I668" i="7"/>
  <c r="H668" i="7"/>
  <c r="F668" i="7"/>
  <c r="G668" i="7" s="1"/>
  <c r="I667" i="7"/>
  <c r="H667" i="7"/>
  <c r="F667" i="7"/>
  <c r="G667" i="7" s="1"/>
  <c r="I666" i="7"/>
  <c r="H666" i="7"/>
  <c r="F666" i="7"/>
  <c r="G666" i="7" s="1"/>
  <c r="I665" i="7"/>
  <c r="H665" i="7"/>
  <c r="F665" i="7"/>
  <c r="G665" i="7" s="1"/>
  <c r="I664" i="7"/>
  <c r="H664" i="7"/>
  <c r="F664" i="7"/>
  <c r="G664" i="7" s="1"/>
  <c r="I663" i="7"/>
  <c r="H663" i="7"/>
  <c r="F663" i="7"/>
  <c r="G663" i="7" s="1"/>
  <c r="I662" i="7"/>
  <c r="H662" i="7"/>
  <c r="F662" i="7"/>
  <c r="G662" i="7" s="1"/>
  <c r="I661" i="7"/>
  <c r="H661" i="7"/>
  <c r="F661" i="7"/>
  <c r="G661" i="7" s="1"/>
  <c r="I660" i="7"/>
  <c r="H660" i="7"/>
  <c r="F660" i="7"/>
  <c r="G660" i="7" s="1"/>
  <c r="I659" i="7"/>
  <c r="H659" i="7"/>
  <c r="F659" i="7"/>
  <c r="G659" i="7" s="1"/>
  <c r="I658" i="7"/>
  <c r="H658" i="7"/>
  <c r="F658" i="7"/>
  <c r="G658" i="7" s="1"/>
  <c r="I657" i="7"/>
  <c r="H657" i="7"/>
  <c r="F657" i="7"/>
  <c r="G657" i="7" s="1"/>
  <c r="I656" i="7"/>
  <c r="H656" i="7"/>
  <c r="F656" i="7"/>
  <c r="G656" i="7" s="1"/>
  <c r="I655" i="7"/>
  <c r="H655" i="7"/>
  <c r="F655" i="7"/>
  <c r="G655" i="7" s="1"/>
  <c r="I654" i="7"/>
  <c r="H654" i="7"/>
  <c r="F654" i="7"/>
  <c r="G654" i="7" s="1"/>
  <c r="I653" i="7"/>
  <c r="H653" i="7"/>
  <c r="F653" i="7"/>
  <c r="G653" i="7" s="1"/>
  <c r="I652" i="7"/>
  <c r="H652" i="7"/>
  <c r="F652" i="7"/>
  <c r="G652" i="7" s="1"/>
  <c r="I651" i="7"/>
  <c r="H651" i="7"/>
  <c r="F651" i="7"/>
  <c r="G651" i="7" s="1"/>
  <c r="I650" i="7"/>
  <c r="H650" i="7"/>
  <c r="F650" i="7"/>
  <c r="G650" i="7" s="1"/>
  <c r="I649" i="7"/>
  <c r="H649" i="7"/>
  <c r="F649" i="7"/>
  <c r="G649" i="7" s="1"/>
  <c r="I648" i="7"/>
  <c r="H648" i="7"/>
  <c r="F648" i="7"/>
  <c r="G648" i="7" s="1"/>
  <c r="I647" i="7"/>
  <c r="H647" i="7"/>
  <c r="F647" i="7"/>
  <c r="G647" i="7" s="1"/>
  <c r="I646" i="7"/>
  <c r="H646" i="7"/>
  <c r="F646" i="7"/>
  <c r="G646" i="7" s="1"/>
  <c r="I645" i="7"/>
  <c r="H645" i="7"/>
  <c r="F645" i="7"/>
  <c r="G645" i="7" s="1"/>
  <c r="I644" i="7"/>
  <c r="H644" i="7"/>
  <c r="F644" i="7"/>
  <c r="G644" i="7" s="1"/>
  <c r="I643" i="7"/>
  <c r="H643" i="7"/>
  <c r="F643" i="7"/>
  <c r="G643" i="7" s="1"/>
  <c r="I642" i="7"/>
  <c r="H642" i="7"/>
  <c r="F642" i="7"/>
  <c r="G642" i="7" s="1"/>
  <c r="I641" i="7"/>
  <c r="H641" i="7"/>
  <c r="F641" i="7"/>
  <c r="G641" i="7" s="1"/>
  <c r="I640" i="7"/>
  <c r="H640" i="7"/>
  <c r="F640" i="7"/>
  <c r="G640" i="7" s="1"/>
  <c r="I639" i="7"/>
  <c r="H639" i="7"/>
  <c r="F639" i="7"/>
  <c r="G639" i="7" s="1"/>
  <c r="I638" i="7"/>
  <c r="H638" i="7"/>
  <c r="F638" i="7"/>
  <c r="G638" i="7" s="1"/>
  <c r="I637" i="7"/>
  <c r="H637" i="7"/>
  <c r="F637" i="7"/>
  <c r="G637" i="7" s="1"/>
  <c r="I636" i="7"/>
  <c r="H636" i="7"/>
  <c r="F636" i="7"/>
  <c r="G636" i="7" s="1"/>
  <c r="I635" i="7"/>
  <c r="H635" i="7"/>
  <c r="F635" i="7"/>
  <c r="G635" i="7" s="1"/>
  <c r="I634" i="7"/>
  <c r="H634" i="7"/>
  <c r="F634" i="7"/>
  <c r="G634" i="7" s="1"/>
  <c r="I633" i="7"/>
  <c r="H633" i="7"/>
  <c r="F633" i="7"/>
  <c r="G633" i="7" s="1"/>
  <c r="I632" i="7"/>
  <c r="H632" i="7"/>
  <c r="F632" i="7"/>
  <c r="G632" i="7" s="1"/>
  <c r="I631" i="7"/>
  <c r="H631" i="7"/>
  <c r="F631" i="7"/>
  <c r="G631" i="7" s="1"/>
  <c r="I630" i="7"/>
  <c r="H630" i="7"/>
  <c r="F630" i="7"/>
  <c r="G630" i="7" s="1"/>
  <c r="I629" i="7"/>
  <c r="H629" i="7"/>
  <c r="F629" i="7"/>
  <c r="G629" i="7" s="1"/>
  <c r="I628" i="7"/>
  <c r="H628" i="7"/>
  <c r="F628" i="7"/>
  <c r="G628" i="7" s="1"/>
  <c r="I627" i="7"/>
  <c r="H627" i="7"/>
  <c r="F627" i="7"/>
  <c r="G627" i="7" s="1"/>
  <c r="I626" i="7"/>
  <c r="H626" i="7"/>
  <c r="F626" i="7"/>
  <c r="G626" i="7" s="1"/>
  <c r="I625" i="7"/>
  <c r="H625" i="7"/>
  <c r="F625" i="7"/>
  <c r="G625" i="7" s="1"/>
  <c r="I624" i="7"/>
  <c r="H624" i="7"/>
  <c r="F624" i="7"/>
  <c r="G624" i="7" s="1"/>
  <c r="I623" i="7"/>
  <c r="H623" i="7"/>
  <c r="F623" i="7"/>
  <c r="G623" i="7" s="1"/>
  <c r="I622" i="7"/>
  <c r="H622" i="7"/>
  <c r="F622" i="7"/>
  <c r="G622" i="7" s="1"/>
  <c r="I621" i="7"/>
  <c r="H621" i="7"/>
  <c r="F621" i="7"/>
  <c r="G621" i="7" s="1"/>
  <c r="I620" i="7"/>
  <c r="H620" i="7"/>
  <c r="F620" i="7"/>
  <c r="G620" i="7" s="1"/>
  <c r="I619" i="7"/>
  <c r="H619" i="7"/>
  <c r="F619" i="7"/>
  <c r="G619" i="7" s="1"/>
  <c r="I618" i="7"/>
  <c r="H618" i="7"/>
  <c r="F618" i="7"/>
  <c r="G618" i="7" s="1"/>
  <c r="I617" i="7"/>
  <c r="H617" i="7"/>
  <c r="F617" i="7"/>
  <c r="G617" i="7" s="1"/>
  <c r="I616" i="7"/>
  <c r="H616" i="7"/>
  <c r="F616" i="7"/>
  <c r="G616" i="7" s="1"/>
  <c r="I615" i="7"/>
  <c r="H615" i="7"/>
  <c r="F615" i="7"/>
  <c r="G615" i="7" s="1"/>
  <c r="I614" i="7"/>
  <c r="H614" i="7"/>
  <c r="F614" i="7"/>
  <c r="G614" i="7" s="1"/>
  <c r="I613" i="7"/>
  <c r="H613" i="7"/>
  <c r="F613" i="7"/>
  <c r="G613" i="7" s="1"/>
  <c r="I612" i="7"/>
  <c r="H612" i="7"/>
  <c r="F612" i="7"/>
  <c r="G612" i="7" s="1"/>
  <c r="I611" i="7"/>
  <c r="H611" i="7"/>
  <c r="F611" i="7"/>
  <c r="G611" i="7" s="1"/>
  <c r="I610" i="7"/>
  <c r="H610" i="7"/>
  <c r="F610" i="7"/>
  <c r="G610" i="7" s="1"/>
  <c r="I609" i="7"/>
  <c r="H609" i="7"/>
  <c r="F609" i="7"/>
  <c r="G609" i="7" s="1"/>
  <c r="I608" i="7"/>
  <c r="H608" i="7"/>
  <c r="F608" i="7"/>
  <c r="G608" i="7" s="1"/>
  <c r="I607" i="7"/>
  <c r="H607" i="7"/>
  <c r="F607" i="7"/>
  <c r="G607" i="7" s="1"/>
  <c r="I606" i="7"/>
  <c r="H606" i="7"/>
  <c r="F606" i="7"/>
  <c r="G606" i="7" s="1"/>
  <c r="I605" i="7"/>
  <c r="H605" i="7"/>
  <c r="F605" i="7"/>
  <c r="G605" i="7" s="1"/>
  <c r="I604" i="7"/>
  <c r="H604" i="7"/>
  <c r="F604" i="7"/>
  <c r="G604" i="7" s="1"/>
  <c r="I603" i="7"/>
  <c r="H603" i="7"/>
  <c r="F603" i="7"/>
  <c r="G603" i="7" s="1"/>
  <c r="I602" i="7"/>
  <c r="H602" i="7"/>
  <c r="F602" i="7"/>
  <c r="G602" i="7" s="1"/>
  <c r="I601" i="7"/>
  <c r="H601" i="7"/>
  <c r="F601" i="7"/>
  <c r="G601" i="7" s="1"/>
  <c r="I600" i="7"/>
  <c r="H600" i="7"/>
  <c r="F600" i="7"/>
  <c r="G600" i="7" s="1"/>
  <c r="I599" i="7"/>
  <c r="H599" i="7"/>
  <c r="F599" i="7"/>
  <c r="G599" i="7" s="1"/>
  <c r="I598" i="7"/>
  <c r="H598" i="7"/>
  <c r="F598" i="7"/>
  <c r="G598" i="7" s="1"/>
  <c r="I597" i="7"/>
  <c r="H597" i="7"/>
  <c r="F597" i="7"/>
  <c r="G597" i="7" s="1"/>
  <c r="I596" i="7"/>
  <c r="H596" i="7"/>
  <c r="F596" i="7"/>
  <c r="G596" i="7" s="1"/>
  <c r="I595" i="7"/>
  <c r="H595" i="7"/>
  <c r="F595" i="7"/>
  <c r="G595" i="7" s="1"/>
  <c r="I594" i="7"/>
  <c r="H594" i="7"/>
  <c r="F594" i="7"/>
  <c r="G594" i="7" s="1"/>
  <c r="I593" i="7"/>
  <c r="H593" i="7"/>
  <c r="F593" i="7"/>
  <c r="G593" i="7" s="1"/>
  <c r="I592" i="7"/>
  <c r="H592" i="7"/>
  <c r="F592" i="7"/>
  <c r="G592" i="7" s="1"/>
  <c r="I591" i="7"/>
  <c r="H591" i="7"/>
  <c r="F591" i="7"/>
  <c r="G591" i="7" s="1"/>
  <c r="I590" i="7"/>
  <c r="H590" i="7"/>
  <c r="F590" i="7"/>
  <c r="G590" i="7" s="1"/>
  <c r="I589" i="7"/>
  <c r="H589" i="7"/>
  <c r="F589" i="7"/>
  <c r="G589" i="7" s="1"/>
  <c r="I588" i="7"/>
  <c r="H588" i="7"/>
  <c r="F588" i="7"/>
  <c r="G588" i="7" s="1"/>
  <c r="I587" i="7"/>
  <c r="H587" i="7"/>
  <c r="F587" i="7"/>
  <c r="G587" i="7" s="1"/>
  <c r="I586" i="7"/>
  <c r="H586" i="7"/>
  <c r="F586" i="7"/>
  <c r="G586" i="7" s="1"/>
  <c r="I585" i="7"/>
  <c r="H585" i="7"/>
  <c r="F585" i="7"/>
  <c r="G585" i="7" s="1"/>
  <c r="I584" i="7"/>
  <c r="H584" i="7"/>
  <c r="F584" i="7"/>
  <c r="G584" i="7" s="1"/>
  <c r="I583" i="7"/>
  <c r="H583" i="7"/>
  <c r="F583" i="7"/>
  <c r="G583" i="7" s="1"/>
  <c r="I582" i="7"/>
  <c r="H582" i="7"/>
  <c r="F582" i="7"/>
  <c r="G582" i="7" s="1"/>
  <c r="I581" i="7"/>
  <c r="H581" i="7"/>
  <c r="F581" i="7"/>
  <c r="G581" i="7" s="1"/>
  <c r="I580" i="7"/>
  <c r="H580" i="7"/>
  <c r="F580" i="7"/>
  <c r="G580" i="7" s="1"/>
  <c r="I579" i="7"/>
  <c r="H579" i="7"/>
  <c r="F579" i="7"/>
  <c r="G579" i="7" s="1"/>
  <c r="I578" i="7"/>
  <c r="H578" i="7"/>
  <c r="F578" i="7"/>
  <c r="G578" i="7" s="1"/>
  <c r="I577" i="7"/>
  <c r="H577" i="7"/>
  <c r="F577" i="7"/>
  <c r="G577" i="7" s="1"/>
  <c r="I576" i="7"/>
  <c r="H576" i="7"/>
  <c r="F576" i="7"/>
  <c r="G576" i="7" s="1"/>
  <c r="I575" i="7"/>
  <c r="H575" i="7"/>
  <c r="F575" i="7"/>
  <c r="G575" i="7" s="1"/>
  <c r="I574" i="7"/>
  <c r="H574" i="7"/>
  <c r="F574" i="7"/>
  <c r="G574" i="7" s="1"/>
  <c r="I573" i="7"/>
  <c r="H573" i="7"/>
  <c r="F573" i="7"/>
  <c r="G573" i="7" s="1"/>
  <c r="I572" i="7"/>
  <c r="H572" i="7"/>
  <c r="F572" i="7"/>
  <c r="G572" i="7" s="1"/>
  <c r="I571" i="7"/>
  <c r="H571" i="7"/>
  <c r="F571" i="7"/>
  <c r="G571" i="7" s="1"/>
  <c r="I570" i="7"/>
  <c r="H570" i="7"/>
  <c r="F570" i="7"/>
  <c r="G570" i="7" s="1"/>
  <c r="I569" i="7"/>
  <c r="H569" i="7"/>
  <c r="F569" i="7"/>
  <c r="G569" i="7" s="1"/>
  <c r="I568" i="7"/>
  <c r="H568" i="7"/>
  <c r="F568" i="7"/>
  <c r="G568" i="7" s="1"/>
  <c r="I567" i="7"/>
  <c r="H567" i="7"/>
  <c r="F567" i="7"/>
  <c r="G567" i="7" s="1"/>
  <c r="I566" i="7"/>
  <c r="H566" i="7"/>
  <c r="F566" i="7"/>
  <c r="G566" i="7" s="1"/>
  <c r="I565" i="7"/>
  <c r="H565" i="7"/>
  <c r="F565" i="7"/>
  <c r="G565" i="7" s="1"/>
  <c r="I564" i="7"/>
  <c r="H564" i="7"/>
  <c r="F564" i="7"/>
  <c r="G564" i="7" s="1"/>
  <c r="I563" i="7"/>
  <c r="H563" i="7"/>
  <c r="F563" i="7"/>
  <c r="G563" i="7" s="1"/>
  <c r="I562" i="7"/>
  <c r="H562" i="7"/>
  <c r="F562" i="7"/>
  <c r="G562" i="7" s="1"/>
  <c r="I561" i="7"/>
  <c r="H561" i="7"/>
  <c r="F561" i="7"/>
  <c r="G561" i="7" s="1"/>
  <c r="I560" i="7"/>
  <c r="H560" i="7"/>
  <c r="F560" i="7"/>
  <c r="G560" i="7" s="1"/>
  <c r="I559" i="7"/>
  <c r="H559" i="7"/>
  <c r="F559" i="7"/>
  <c r="G559" i="7" s="1"/>
  <c r="I558" i="7"/>
  <c r="H558" i="7"/>
  <c r="F558" i="7"/>
  <c r="G558" i="7" s="1"/>
  <c r="I557" i="7"/>
  <c r="H557" i="7"/>
  <c r="F557" i="7"/>
  <c r="G557" i="7" s="1"/>
  <c r="I556" i="7"/>
  <c r="H556" i="7"/>
  <c r="F556" i="7"/>
  <c r="G556" i="7" s="1"/>
  <c r="I555" i="7"/>
  <c r="H555" i="7"/>
  <c r="F555" i="7"/>
  <c r="G555" i="7" s="1"/>
  <c r="I554" i="7"/>
  <c r="H554" i="7"/>
  <c r="F554" i="7"/>
  <c r="G554" i="7" s="1"/>
  <c r="I553" i="7"/>
  <c r="H553" i="7"/>
  <c r="F553" i="7"/>
  <c r="G553" i="7" s="1"/>
  <c r="I552" i="7"/>
  <c r="H552" i="7"/>
  <c r="F552" i="7"/>
  <c r="G552" i="7" s="1"/>
  <c r="I551" i="7"/>
  <c r="H551" i="7"/>
  <c r="F551" i="7"/>
  <c r="G551" i="7" s="1"/>
  <c r="I550" i="7"/>
  <c r="H550" i="7"/>
  <c r="F550" i="7"/>
  <c r="G550" i="7" s="1"/>
  <c r="I549" i="7"/>
  <c r="H549" i="7"/>
  <c r="F549" i="7"/>
  <c r="G549" i="7" s="1"/>
  <c r="I548" i="7"/>
  <c r="H548" i="7"/>
  <c r="F548" i="7"/>
  <c r="G548" i="7" s="1"/>
  <c r="I547" i="7"/>
  <c r="H547" i="7"/>
  <c r="F547" i="7"/>
  <c r="G547" i="7" s="1"/>
  <c r="I546" i="7"/>
  <c r="H546" i="7"/>
  <c r="F546" i="7"/>
  <c r="G546" i="7" s="1"/>
  <c r="I545" i="7"/>
  <c r="H545" i="7"/>
  <c r="F545" i="7"/>
  <c r="G545" i="7" s="1"/>
  <c r="I544" i="7"/>
  <c r="H544" i="7"/>
  <c r="F544" i="7"/>
  <c r="G544" i="7" s="1"/>
  <c r="I543" i="7"/>
  <c r="H543" i="7"/>
  <c r="F543" i="7"/>
  <c r="G543" i="7" s="1"/>
  <c r="I542" i="7"/>
  <c r="H542" i="7"/>
  <c r="F542" i="7"/>
  <c r="G542" i="7" s="1"/>
  <c r="I541" i="7"/>
  <c r="H541" i="7"/>
  <c r="F541" i="7"/>
  <c r="G541" i="7" s="1"/>
  <c r="I540" i="7"/>
  <c r="H540" i="7"/>
  <c r="F540" i="7"/>
  <c r="G540" i="7" s="1"/>
  <c r="I539" i="7"/>
  <c r="H539" i="7"/>
  <c r="F539" i="7"/>
  <c r="G539" i="7" s="1"/>
  <c r="I538" i="7"/>
  <c r="H538" i="7"/>
  <c r="F538" i="7"/>
  <c r="G538" i="7" s="1"/>
  <c r="I537" i="7"/>
  <c r="H537" i="7"/>
  <c r="F537" i="7"/>
  <c r="G537" i="7" s="1"/>
  <c r="I536" i="7"/>
  <c r="H536" i="7"/>
  <c r="F536" i="7"/>
  <c r="G536" i="7" s="1"/>
  <c r="I535" i="7"/>
  <c r="H535" i="7"/>
  <c r="F535" i="7"/>
  <c r="G535" i="7" s="1"/>
  <c r="I534" i="7"/>
  <c r="H534" i="7"/>
  <c r="F534" i="7"/>
  <c r="G534" i="7" s="1"/>
  <c r="I533" i="7"/>
  <c r="H533" i="7"/>
  <c r="F533" i="7"/>
  <c r="G533" i="7" s="1"/>
  <c r="I532" i="7"/>
  <c r="H532" i="7"/>
  <c r="F532" i="7"/>
  <c r="G532" i="7" s="1"/>
  <c r="I531" i="7"/>
  <c r="H531" i="7"/>
  <c r="F531" i="7"/>
  <c r="G531" i="7" s="1"/>
  <c r="I530" i="7"/>
  <c r="H530" i="7"/>
  <c r="F530" i="7"/>
  <c r="G530" i="7" s="1"/>
  <c r="I529" i="7"/>
  <c r="H529" i="7"/>
  <c r="F529" i="7"/>
  <c r="G529" i="7" s="1"/>
  <c r="I528" i="7"/>
  <c r="H528" i="7"/>
  <c r="F528" i="7"/>
  <c r="G528" i="7" s="1"/>
  <c r="I527" i="7"/>
  <c r="H527" i="7"/>
  <c r="F527" i="7"/>
  <c r="G527" i="7" s="1"/>
  <c r="I526" i="7"/>
  <c r="H526" i="7"/>
  <c r="F526" i="7"/>
  <c r="G526" i="7" s="1"/>
  <c r="I525" i="7"/>
  <c r="H525" i="7"/>
  <c r="F525" i="7"/>
  <c r="G525" i="7" s="1"/>
  <c r="I524" i="7"/>
  <c r="H524" i="7"/>
  <c r="F524" i="7"/>
  <c r="G524" i="7" s="1"/>
  <c r="I523" i="7"/>
  <c r="H523" i="7"/>
  <c r="F523" i="7"/>
  <c r="G523" i="7" s="1"/>
  <c r="I522" i="7"/>
  <c r="H522" i="7"/>
  <c r="F522" i="7"/>
  <c r="G522" i="7" s="1"/>
  <c r="I521" i="7"/>
  <c r="H521" i="7"/>
  <c r="F521" i="7"/>
  <c r="G521" i="7" s="1"/>
  <c r="I520" i="7"/>
  <c r="H520" i="7"/>
  <c r="F520" i="7"/>
  <c r="G520" i="7" s="1"/>
  <c r="I519" i="7"/>
  <c r="H519" i="7"/>
  <c r="F519" i="7"/>
  <c r="G519" i="7" s="1"/>
  <c r="I518" i="7"/>
  <c r="H518" i="7"/>
  <c r="F518" i="7"/>
  <c r="G518" i="7" s="1"/>
  <c r="I517" i="7"/>
  <c r="H517" i="7"/>
  <c r="F517" i="7"/>
  <c r="G517" i="7" s="1"/>
  <c r="I516" i="7"/>
  <c r="H516" i="7"/>
  <c r="F516" i="7"/>
  <c r="G516" i="7" s="1"/>
  <c r="I515" i="7"/>
  <c r="H515" i="7"/>
  <c r="F515" i="7"/>
  <c r="G515" i="7" s="1"/>
  <c r="I514" i="7"/>
  <c r="H514" i="7"/>
  <c r="F514" i="7"/>
  <c r="G514" i="7" s="1"/>
  <c r="I513" i="7"/>
  <c r="H513" i="7"/>
  <c r="F513" i="7"/>
  <c r="G513" i="7" s="1"/>
  <c r="I512" i="7"/>
  <c r="H512" i="7"/>
  <c r="F512" i="7"/>
  <c r="G512" i="7" s="1"/>
  <c r="I511" i="7"/>
  <c r="H511" i="7"/>
  <c r="F511" i="7"/>
  <c r="G511" i="7" s="1"/>
  <c r="I510" i="7"/>
  <c r="H510" i="7"/>
  <c r="F510" i="7"/>
  <c r="G510" i="7" s="1"/>
  <c r="I509" i="7"/>
  <c r="H509" i="7"/>
  <c r="F509" i="7"/>
  <c r="G509" i="7" s="1"/>
  <c r="I508" i="7"/>
  <c r="H508" i="7"/>
  <c r="F508" i="7"/>
  <c r="G508" i="7" s="1"/>
  <c r="I507" i="7"/>
  <c r="H507" i="7"/>
  <c r="F507" i="7"/>
  <c r="G507" i="7" s="1"/>
  <c r="I506" i="7"/>
  <c r="H506" i="7"/>
  <c r="F506" i="7"/>
  <c r="G506" i="7" s="1"/>
  <c r="I505" i="7"/>
  <c r="H505" i="7"/>
  <c r="F505" i="7"/>
  <c r="G505" i="7" s="1"/>
  <c r="I504" i="7"/>
  <c r="H504" i="7"/>
  <c r="F504" i="7"/>
  <c r="G504" i="7" s="1"/>
  <c r="I503" i="7"/>
  <c r="H503" i="7"/>
  <c r="F503" i="7"/>
  <c r="G503" i="7" s="1"/>
  <c r="I502" i="7"/>
  <c r="H502" i="7"/>
  <c r="F502" i="7"/>
  <c r="G502" i="7" s="1"/>
  <c r="I501" i="7"/>
  <c r="H501" i="7"/>
  <c r="F501" i="7"/>
  <c r="G501" i="7" s="1"/>
  <c r="I500" i="7"/>
  <c r="H500" i="7"/>
  <c r="F500" i="7"/>
  <c r="G500" i="7" s="1"/>
  <c r="I499" i="7"/>
  <c r="H499" i="7"/>
  <c r="F499" i="7"/>
  <c r="G499" i="7" s="1"/>
  <c r="I498" i="7"/>
  <c r="H498" i="7"/>
  <c r="F498" i="7"/>
  <c r="G498" i="7" s="1"/>
  <c r="I497" i="7"/>
  <c r="H497" i="7"/>
  <c r="F497" i="7"/>
  <c r="G497" i="7" s="1"/>
  <c r="I496" i="7"/>
  <c r="H496" i="7"/>
  <c r="F496" i="7"/>
  <c r="G496" i="7" s="1"/>
  <c r="I495" i="7"/>
  <c r="H495" i="7"/>
  <c r="F495" i="7"/>
  <c r="G495" i="7" s="1"/>
  <c r="I494" i="7"/>
  <c r="H494" i="7"/>
  <c r="F494" i="7"/>
  <c r="G494" i="7" s="1"/>
  <c r="I493" i="7"/>
  <c r="H493" i="7"/>
  <c r="F493" i="7"/>
  <c r="G493" i="7" s="1"/>
  <c r="I492" i="7"/>
  <c r="H492" i="7"/>
  <c r="F492" i="7"/>
  <c r="G492" i="7" s="1"/>
  <c r="I491" i="7"/>
  <c r="H491" i="7"/>
  <c r="F491" i="7"/>
  <c r="G491" i="7" s="1"/>
  <c r="I490" i="7"/>
  <c r="H490" i="7"/>
  <c r="F490" i="7"/>
  <c r="G490" i="7" s="1"/>
  <c r="I489" i="7"/>
  <c r="H489" i="7"/>
  <c r="F489" i="7"/>
  <c r="G489" i="7" s="1"/>
  <c r="I488" i="7"/>
  <c r="H488" i="7"/>
  <c r="F488" i="7"/>
  <c r="G488" i="7" s="1"/>
  <c r="I487" i="7"/>
  <c r="H487" i="7"/>
  <c r="F487" i="7"/>
  <c r="G487" i="7" s="1"/>
  <c r="I486" i="7"/>
  <c r="H486" i="7"/>
  <c r="F486" i="7"/>
  <c r="G486" i="7" s="1"/>
  <c r="I485" i="7"/>
  <c r="H485" i="7"/>
  <c r="F485" i="7"/>
  <c r="G485" i="7" s="1"/>
  <c r="I484" i="7"/>
  <c r="H484" i="7"/>
  <c r="F484" i="7"/>
  <c r="G484" i="7" s="1"/>
  <c r="I483" i="7"/>
  <c r="H483" i="7"/>
  <c r="F483" i="7"/>
  <c r="G483" i="7" s="1"/>
  <c r="I482" i="7"/>
  <c r="H482" i="7"/>
  <c r="F482" i="7"/>
  <c r="G482" i="7" s="1"/>
  <c r="I481" i="7"/>
  <c r="H481" i="7"/>
  <c r="F481" i="7"/>
  <c r="G481" i="7" s="1"/>
  <c r="I480" i="7"/>
  <c r="H480" i="7"/>
  <c r="F480" i="7"/>
  <c r="G480" i="7" s="1"/>
  <c r="I479" i="7"/>
  <c r="H479" i="7"/>
  <c r="F479" i="7"/>
  <c r="G479" i="7" s="1"/>
  <c r="I478" i="7"/>
  <c r="H478" i="7"/>
  <c r="F478" i="7"/>
  <c r="G478" i="7" s="1"/>
  <c r="I477" i="7"/>
  <c r="H477" i="7"/>
  <c r="F477" i="7"/>
  <c r="G477" i="7" s="1"/>
  <c r="I476" i="7"/>
  <c r="H476" i="7"/>
  <c r="F476" i="7"/>
  <c r="G476" i="7" s="1"/>
  <c r="I475" i="7"/>
  <c r="H475" i="7"/>
  <c r="F475" i="7"/>
  <c r="G475" i="7" s="1"/>
  <c r="I474" i="7"/>
  <c r="H474" i="7"/>
  <c r="F474" i="7"/>
  <c r="G474" i="7" s="1"/>
  <c r="I473" i="7"/>
  <c r="H473" i="7"/>
  <c r="F473" i="7"/>
  <c r="G473" i="7" s="1"/>
  <c r="I472" i="7"/>
  <c r="H472" i="7"/>
  <c r="F472" i="7"/>
  <c r="G472" i="7" s="1"/>
  <c r="I471" i="7"/>
  <c r="H471" i="7"/>
  <c r="F471" i="7"/>
  <c r="G471" i="7" s="1"/>
  <c r="I470" i="7"/>
  <c r="H470" i="7"/>
  <c r="F470" i="7"/>
  <c r="G470" i="7" s="1"/>
  <c r="I469" i="7"/>
  <c r="H469" i="7"/>
  <c r="F469" i="7"/>
  <c r="G469" i="7" s="1"/>
  <c r="I468" i="7"/>
  <c r="H468" i="7"/>
  <c r="F468" i="7"/>
  <c r="G468" i="7" s="1"/>
  <c r="I467" i="7"/>
  <c r="H467" i="7"/>
  <c r="F467" i="7"/>
  <c r="G467" i="7" s="1"/>
  <c r="I466" i="7"/>
  <c r="H466" i="7"/>
  <c r="F466" i="7"/>
  <c r="G466" i="7" s="1"/>
  <c r="I465" i="7"/>
  <c r="H465" i="7"/>
  <c r="F465" i="7"/>
  <c r="G465" i="7" s="1"/>
  <c r="I464" i="7"/>
  <c r="H464" i="7"/>
  <c r="F464" i="7"/>
  <c r="G464" i="7" s="1"/>
  <c r="I463" i="7"/>
  <c r="H463" i="7"/>
  <c r="F463" i="7"/>
  <c r="G463" i="7" s="1"/>
  <c r="I462" i="7"/>
  <c r="H462" i="7"/>
  <c r="F462" i="7"/>
  <c r="G462" i="7" s="1"/>
  <c r="I461" i="7"/>
  <c r="H461" i="7"/>
  <c r="F461" i="7"/>
  <c r="G461" i="7" s="1"/>
  <c r="I460" i="7"/>
  <c r="H460" i="7"/>
  <c r="F460" i="7"/>
  <c r="G460" i="7" s="1"/>
  <c r="I459" i="7"/>
  <c r="H459" i="7"/>
  <c r="F459" i="7"/>
  <c r="G459" i="7" s="1"/>
  <c r="I458" i="7"/>
  <c r="H458" i="7"/>
  <c r="F458" i="7"/>
  <c r="G458" i="7" s="1"/>
  <c r="I457" i="7"/>
  <c r="H457" i="7"/>
  <c r="F457" i="7"/>
  <c r="G457" i="7" s="1"/>
  <c r="I456" i="7"/>
  <c r="H456" i="7"/>
  <c r="F456" i="7"/>
  <c r="G456" i="7" s="1"/>
  <c r="I455" i="7"/>
  <c r="H455" i="7"/>
  <c r="F455" i="7"/>
  <c r="G455" i="7" s="1"/>
  <c r="I454" i="7"/>
  <c r="H454" i="7"/>
  <c r="F454" i="7"/>
  <c r="G454" i="7" s="1"/>
  <c r="I453" i="7"/>
  <c r="H453" i="7"/>
  <c r="F453" i="7"/>
  <c r="G453" i="7" s="1"/>
  <c r="I452" i="7"/>
  <c r="H452" i="7"/>
  <c r="F452" i="7"/>
  <c r="G452" i="7" s="1"/>
  <c r="I451" i="7"/>
  <c r="H451" i="7"/>
  <c r="F451" i="7"/>
  <c r="G451" i="7" s="1"/>
  <c r="I450" i="7"/>
  <c r="H450" i="7"/>
  <c r="F450" i="7"/>
  <c r="G450" i="7" s="1"/>
  <c r="I449" i="7"/>
  <c r="H449" i="7"/>
  <c r="F449" i="7"/>
  <c r="G449" i="7" s="1"/>
  <c r="I448" i="7"/>
  <c r="H448" i="7"/>
  <c r="F448" i="7"/>
  <c r="G448" i="7" s="1"/>
  <c r="I447" i="7"/>
  <c r="H447" i="7"/>
  <c r="F447" i="7"/>
  <c r="G447" i="7" s="1"/>
  <c r="I446" i="7"/>
  <c r="H446" i="7"/>
  <c r="F446" i="7"/>
  <c r="G446" i="7" s="1"/>
  <c r="I445" i="7"/>
  <c r="H445" i="7"/>
  <c r="F445" i="7"/>
  <c r="G445" i="7" s="1"/>
  <c r="I444" i="7"/>
  <c r="H444" i="7"/>
  <c r="F444" i="7"/>
  <c r="G444" i="7" s="1"/>
  <c r="I443" i="7"/>
  <c r="H443" i="7"/>
  <c r="F443" i="7"/>
  <c r="G443" i="7" s="1"/>
  <c r="I442" i="7"/>
  <c r="H442" i="7"/>
  <c r="F442" i="7"/>
  <c r="G442" i="7" s="1"/>
  <c r="I441" i="7"/>
  <c r="H441" i="7"/>
  <c r="F441" i="7"/>
  <c r="G441" i="7" s="1"/>
  <c r="I440" i="7"/>
  <c r="H440" i="7"/>
  <c r="F440" i="7"/>
  <c r="G440" i="7" s="1"/>
  <c r="I439" i="7"/>
  <c r="H439" i="7"/>
  <c r="F439" i="7"/>
  <c r="G439" i="7" s="1"/>
  <c r="I438" i="7"/>
  <c r="H438" i="7"/>
  <c r="F438" i="7"/>
  <c r="G438" i="7" s="1"/>
  <c r="I437" i="7"/>
  <c r="H437" i="7"/>
  <c r="F437" i="7"/>
  <c r="G437" i="7" s="1"/>
  <c r="I436" i="7"/>
  <c r="H436" i="7"/>
  <c r="F436" i="7"/>
  <c r="G436" i="7" s="1"/>
  <c r="I435" i="7"/>
  <c r="H435" i="7"/>
  <c r="F435" i="7"/>
  <c r="G435" i="7" s="1"/>
  <c r="I434" i="7"/>
  <c r="H434" i="7"/>
  <c r="F434" i="7"/>
  <c r="G434" i="7" s="1"/>
  <c r="I433" i="7"/>
  <c r="H433" i="7"/>
  <c r="F433" i="7"/>
  <c r="G433" i="7" s="1"/>
  <c r="I432" i="7"/>
  <c r="H432" i="7"/>
  <c r="F432" i="7"/>
  <c r="G432" i="7" s="1"/>
  <c r="I431" i="7"/>
  <c r="H431" i="7"/>
  <c r="F431" i="7"/>
  <c r="G431" i="7" s="1"/>
  <c r="I430" i="7"/>
  <c r="H430" i="7"/>
  <c r="F430" i="7"/>
  <c r="G430" i="7" s="1"/>
  <c r="I429" i="7"/>
  <c r="H429" i="7"/>
  <c r="F429" i="7"/>
  <c r="G429" i="7" s="1"/>
  <c r="I428" i="7"/>
  <c r="H428" i="7"/>
  <c r="F428" i="7"/>
  <c r="G428" i="7" s="1"/>
  <c r="I427" i="7"/>
  <c r="H427" i="7"/>
  <c r="F427" i="7"/>
  <c r="G427" i="7" s="1"/>
  <c r="I426" i="7"/>
  <c r="H426" i="7"/>
  <c r="F426" i="7"/>
  <c r="G426" i="7" s="1"/>
  <c r="I425" i="7"/>
  <c r="H425" i="7"/>
  <c r="F425" i="7"/>
  <c r="G425" i="7" s="1"/>
  <c r="I424" i="7"/>
  <c r="H424" i="7"/>
  <c r="F424" i="7"/>
  <c r="G424" i="7" s="1"/>
  <c r="I423" i="7"/>
  <c r="H423" i="7"/>
  <c r="F423" i="7"/>
  <c r="G423" i="7" s="1"/>
  <c r="I422" i="7"/>
  <c r="H422" i="7"/>
  <c r="F422" i="7"/>
  <c r="G422" i="7" s="1"/>
  <c r="I421" i="7"/>
  <c r="H421" i="7"/>
  <c r="F421" i="7"/>
  <c r="G421" i="7" s="1"/>
  <c r="I420" i="7"/>
  <c r="H420" i="7"/>
  <c r="F420" i="7"/>
  <c r="G420" i="7" s="1"/>
  <c r="I419" i="7"/>
  <c r="H419" i="7"/>
  <c r="F419" i="7"/>
  <c r="G419" i="7" s="1"/>
  <c r="I418" i="7"/>
  <c r="H418" i="7"/>
  <c r="F418" i="7"/>
  <c r="G418" i="7" s="1"/>
  <c r="I417" i="7"/>
  <c r="H417" i="7"/>
  <c r="F417" i="7"/>
  <c r="G417" i="7" s="1"/>
  <c r="I416" i="7"/>
  <c r="H416" i="7"/>
  <c r="F416" i="7"/>
  <c r="G416" i="7" s="1"/>
  <c r="I415" i="7"/>
  <c r="H415" i="7"/>
  <c r="F415" i="7"/>
  <c r="G415" i="7" s="1"/>
  <c r="I414" i="7"/>
  <c r="H414" i="7"/>
  <c r="F414" i="7"/>
  <c r="G414" i="7" s="1"/>
  <c r="I413" i="7"/>
  <c r="H413" i="7"/>
  <c r="F413" i="7"/>
  <c r="G413" i="7" s="1"/>
  <c r="I412" i="7"/>
  <c r="H412" i="7"/>
  <c r="F412" i="7"/>
  <c r="G412" i="7" s="1"/>
  <c r="I411" i="7"/>
  <c r="H411" i="7"/>
  <c r="F411" i="7"/>
  <c r="G411" i="7" s="1"/>
  <c r="I410" i="7"/>
  <c r="H410" i="7"/>
  <c r="F410" i="7"/>
  <c r="G410" i="7" s="1"/>
  <c r="I409" i="7"/>
  <c r="H409" i="7"/>
  <c r="F409" i="7"/>
  <c r="G409" i="7" s="1"/>
  <c r="I408" i="7"/>
  <c r="H408" i="7"/>
  <c r="F408" i="7"/>
  <c r="G408" i="7" s="1"/>
  <c r="I407" i="7"/>
  <c r="H407" i="7"/>
  <c r="F407" i="7"/>
  <c r="G407" i="7" s="1"/>
  <c r="I406" i="7"/>
  <c r="H406" i="7"/>
  <c r="F406" i="7"/>
  <c r="G406" i="7" s="1"/>
  <c r="I405" i="7"/>
  <c r="H405" i="7"/>
  <c r="F405" i="7"/>
  <c r="G405" i="7" s="1"/>
  <c r="I404" i="7"/>
  <c r="H404" i="7"/>
  <c r="F404" i="7"/>
  <c r="G404" i="7" s="1"/>
  <c r="I403" i="7"/>
  <c r="H403" i="7"/>
  <c r="F403" i="7"/>
  <c r="G403" i="7" s="1"/>
  <c r="I402" i="7"/>
  <c r="H402" i="7"/>
  <c r="F402" i="7"/>
  <c r="G402" i="7" s="1"/>
  <c r="I401" i="7"/>
  <c r="H401" i="7"/>
  <c r="F401" i="7"/>
  <c r="G401" i="7" s="1"/>
  <c r="I400" i="7"/>
  <c r="H400" i="7"/>
  <c r="F400" i="7"/>
  <c r="G400" i="7" s="1"/>
  <c r="I399" i="7"/>
  <c r="H399" i="7"/>
  <c r="F399" i="7"/>
  <c r="G399" i="7" s="1"/>
  <c r="I398" i="7"/>
  <c r="H398" i="7"/>
  <c r="F398" i="7"/>
  <c r="G398" i="7" s="1"/>
  <c r="I397" i="7"/>
  <c r="H397" i="7"/>
  <c r="F397" i="7"/>
  <c r="G397" i="7" s="1"/>
  <c r="I396" i="7"/>
  <c r="H396" i="7"/>
  <c r="F396" i="7"/>
  <c r="G396" i="7" s="1"/>
  <c r="I395" i="7"/>
  <c r="H395" i="7"/>
  <c r="F395" i="7"/>
  <c r="G395" i="7" s="1"/>
  <c r="I394" i="7"/>
  <c r="H394" i="7"/>
  <c r="F394" i="7"/>
  <c r="G394" i="7" s="1"/>
  <c r="I393" i="7"/>
  <c r="H393" i="7"/>
  <c r="F393" i="7"/>
  <c r="G393" i="7" s="1"/>
  <c r="I392" i="7"/>
  <c r="H392" i="7"/>
  <c r="F392" i="7"/>
  <c r="G392" i="7" s="1"/>
  <c r="I391" i="7"/>
  <c r="H391" i="7"/>
  <c r="F391" i="7"/>
  <c r="G391" i="7" s="1"/>
  <c r="I390" i="7"/>
  <c r="H390" i="7"/>
  <c r="F390" i="7"/>
  <c r="G390" i="7" s="1"/>
  <c r="I389" i="7"/>
  <c r="H389" i="7"/>
  <c r="F389" i="7"/>
  <c r="G389" i="7" s="1"/>
  <c r="I388" i="7"/>
  <c r="H388" i="7"/>
  <c r="F388" i="7"/>
  <c r="G388" i="7" s="1"/>
  <c r="I387" i="7"/>
  <c r="H387" i="7"/>
  <c r="F387" i="7"/>
  <c r="G387" i="7" s="1"/>
  <c r="I386" i="7"/>
  <c r="H386" i="7"/>
  <c r="F386" i="7"/>
  <c r="G386" i="7" s="1"/>
  <c r="I385" i="7"/>
  <c r="H385" i="7"/>
  <c r="F385" i="7"/>
  <c r="G385" i="7" s="1"/>
  <c r="I384" i="7"/>
  <c r="H384" i="7"/>
  <c r="F384" i="7"/>
  <c r="G384" i="7" s="1"/>
  <c r="I383" i="7"/>
  <c r="H383" i="7"/>
  <c r="F383" i="7"/>
  <c r="G383" i="7" s="1"/>
  <c r="I382" i="7"/>
  <c r="H382" i="7"/>
  <c r="F382" i="7"/>
  <c r="G382" i="7" s="1"/>
  <c r="I381" i="7"/>
  <c r="H381" i="7"/>
  <c r="F381" i="7"/>
  <c r="G381" i="7" s="1"/>
  <c r="I380" i="7"/>
  <c r="H380" i="7"/>
  <c r="F380" i="7"/>
  <c r="G380" i="7" s="1"/>
  <c r="I379" i="7"/>
  <c r="H379" i="7"/>
  <c r="F379" i="7"/>
  <c r="G379" i="7" s="1"/>
  <c r="I378" i="7"/>
  <c r="H378" i="7"/>
  <c r="F378" i="7"/>
  <c r="G378" i="7" s="1"/>
  <c r="I377" i="7"/>
  <c r="H377" i="7"/>
  <c r="F377" i="7"/>
  <c r="G377" i="7" s="1"/>
  <c r="I376" i="7"/>
  <c r="H376" i="7"/>
  <c r="F376" i="7"/>
  <c r="G376" i="7" s="1"/>
  <c r="I375" i="7"/>
  <c r="H375" i="7"/>
  <c r="F375" i="7"/>
  <c r="G375" i="7" s="1"/>
  <c r="I374" i="7"/>
  <c r="H374" i="7"/>
  <c r="F374" i="7"/>
  <c r="G374" i="7" s="1"/>
  <c r="I373" i="7"/>
  <c r="H373" i="7"/>
  <c r="F373" i="7"/>
  <c r="G373" i="7" s="1"/>
  <c r="I372" i="7"/>
  <c r="H372" i="7"/>
  <c r="F372" i="7"/>
  <c r="G372" i="7" s="1"/>
  <c r="I371" i="7"/>
  <c r="H371" i="7"/>
  <c r="F371" i="7"/>
  <c r="G371" i="7" s="1"/>
  <c r="I370" i="7"/>
  <c r="H370" i="7"/>
  <c r="F370" i="7"/>
  <c r="G370" i="7" s="1"/>
  <c r="I369" i="7"/>
  <c r="H369" i="7"/>
  <c r="F369" i="7"/>
  <c r="G369" i="7" s="1"/>
  <c r="I368" i="7"/>
  <c r="H368" i="7"/>
  <c r="F368" i="7"/>
  <c r="G368" i="7" s="1"/>
  <c r="I367" i="7"/>
  <c r="H367" i="7"/>
  <c r="F367" i="7"/>
  <c r="G367" i="7" s="1"/>
  <c r="I366" i="7"/>
  <c r="H366" i="7"/>
  <c r="F366" i="7"/>
  <c r="G366" i="7" s="1"/>
  <c r="I365" i="7"/>
  <c r="H365" i="7"/>
  <c r="F365" i="7"/>
  <c r="G365" i="7" s="1"/>
  <c r="I364" i="7"/>
  <c r="H364" i="7"/>
  <c r="F364" i="7"/>
  <c r="G364" i="7" s="1"/>
  <c r="I363" i="7"/>
  <c r="H363" i="7"/>
  <c r="F363" i="7"/>
  <c r="G363" i="7" s="1"/>
  <c r="I362" i="7"/>
  <c r="H362" i="7"/>
  <c r="F362" i="7"/>
  <c r="G362" i="7" s="1"/>
  <c r="I361" i="7"/>
  <c r="H361" i="7"/>
  <c r="F361" i="7"/>
  <c r="G361" i="7" s="1"/>
  <c r="I360" i="7"/>
  <c r="H360" i="7"/>
  <c r="F360" i="7"/>
  <c r="G360" i="7" s="1"/>
  <c r="I359" i="7"/>
  <c r="H359" i="7"/>
  <c r="F359" i="7"/>
  <c r="G359" i="7" s="1"/>
  <c r="I358" i="7"/>
  <c r="H358" i="7"/>
  <c r="F358" i="7"/>
  <c r="G358" i="7" s="1"/>
  <c r="I357" i="7"/>
  <c r="H357" i="7"/>
  <c r="F357" i="7"/>
  <c r="G357" i="7" s="1"/>
  <c r="I356" i="7"/>
  <c r="H356" i="7"/>
  <c r="F356" i="7"/>
  <c r="G356" i="7" s="1"/>
  <c r="I355" i="7"/>
  <c r="H355" i="7"/>
  <c r="F355" i="7"/>
  <c r="G355" i="7" s="1"/>
  <c r="I354" i="7"/>
  <c r="H354" i="7"/>
  <c r="F354" i="7"/>
  <c r="G354" i="7" s="1"/>
  <c r="I353" i="7"/>
  <c r="H353" i="7"/>
  <c r="F353" i="7"/>
  <c r="G353" i="7" s="1"/>
  <c r="I352" i="7"/>
  <c r="H352" i="7"/>
  <c r="F352" i="7"/>
  <c r="G352" i="7" s="1"/>
  <c r="I351" i="7"/>
  <c r="H351" i="7"/>
  <c r="F351" i="7"/>
  <c r="G351" i="7" s="1"/>
  <c r="I350" i="7"/>
  <c r="H350" i="7"/>
  <c r="F350" i="7"/>
  <c r="G350" i="7" s="1"/>
  <c r="I349" i="7"/>
  <c r="H349" i="7"/>
  <c r="F349" i="7"/>
  <c r="G349" i="7" s="1"/>
  <c r="I348" i="7"/>
  <c r="H348" i="7"/>
  <c r="F348" i="7"/>
  <c r="G348" i="7" s="1"/>
  <c r="I347" i="7"/>
  <c r="H347" i="7"/>
  <c r="F347" i="7"/>
  <c r="G347" i="7" s="1"/>
  <c r="I346" i="7"/>
  <c r="H346" i="7"/>
  <c r="F346" i="7"/>
  <c r="G346" i="7" s="1"/>
  <c r="I345" i="7"/>
  <c r="H345" i="7"/>
  <c r="F345" i="7"/>
  <c r="G345" i="7" s="1"/>
  <c r="I344" i="7"/>
  <c r="H344" i="7"/>
  <c r="F344" i="7"/>
  <c r="G344" i="7" s="1"/>
  <c r="I343" i="7"/>
  <c r="H343" i="7"/>
  <c r="F343" i="7"/>
  <c r="G343" i="7" s="1"/>
  <c r="I342" i="7"/>
  <c r="H342" i="7"/>
  <c r="F342" i="7"/>
  <c r="G342" i="7" s="1"/>
  <c r="I341" i="7"/>
  <c r="H341" i="7"/>
  <c r="F341" i="7"/>
  <c r="G341" i="7" s="1"/>
  <c r="I340" i="7"/>
  <c r="H340" i="7"/>
  <c r="F340" i="7"/>
  <c r="G340" i="7" s="1"/>
  <c r="I339" i="7"/>
  <c r="H339" i="7"/>
  <c r="F339" i="7"/>
  <c r="G339" i="7" s="1"/>
  <c r="I338" i="7"/>
  <c r="H338" i="7"/>
  <c r="F338" i="7"/>
  <c r="G338" i="7" s="1"/>
  <c r="I337" i="7"/>
  <c r="H337" i="7"/>
  <c r="F337" i="7"/>
  <c r="G337" i="7" s="1"/>
  <c r="I336" i="7"/>
  <c r="H336" i="7"/>
  <c r="F336" i="7"/>
  <c r="G336" i="7" s="1"/>
  <c r="I335" i="7"/>
  <c r="H335" i="7"/>
  <c r="F335" i="7"/>
  <c r="G335" i="7" s="1"/>
  <c r="I334" i="7"/>
  <c r="H334" i="7"/>
  <c r="F334" i="7"/>
  <c r="G334" i="7" s="1"/>
  <c r="I333" i="7"/>
  <c r="H333" i="7"/>
  <c r="F333" i="7"/>
  <c r="G333" i="7" s="1"/>
  <c r="I332" i="7"/>
  <c r="H332" i="7"/>
  <c r="F332" i="7"/>
  <c r="G332" i="7" s="1"/>
  <c r="I331" i="7"/>
  <c r="H331" i="7"/>
  <c r="F331" i="7"/>
  <c r="G331" i="7" s="1"/>
  <c r="I330" i="7"/>
  <c r="H330" i="7"/>
  <c r="F330" i="7"/>
  <c r="G330" i="7" s="1"/>
  <c r="I329" i="7"/>
  <c r="H329" i="7"/>
  <c r="F329" i="7"/>
  <c r="G329" i="7" s="1"/>
  <c r="I328" i="7"/>
  <c r="H328" i="7"/>
  <c r="F328" i="7"/>
  <c r="G328" i="7" s="1"/>
  <c r="I327" i="7"/>
  <c r="H327" i="7"/>
  <c r="F327" i="7"/>
  <c r="G327" i="7" s="1"/>
  <c r="I326" i="7"/>
  <c r="H326" i="7"/>
  <c r="F326" i="7"/>
  <c r="G326" i="7" s="1"/>
  <c r="I325" i="7"/>
  <c r="H325" i="7"/>
  <c r="F325" i="7"/>
  <c r="G325" i="7" s="1"/>
  <c r="I324" i="7"/>
  <c r="H324" i="7"/>
  <c r="F324" i="7"/>
  <c r="G324" i="7" s="1"/>
  <c r="I323" i="7"/>
  <c r="H323" i="7"/>
  <c r="F323" i="7"/>
  <c r="G323" i="7" s="1"/>
  <c r="I322" i="7"/>
  <c r="H322" i="7"/>
  <c r="F322" i="7"/>
  <c r="G322" i="7" s="1"/>
  <c r="I321" i="7"/>
  <c r="H321" i="7"/>
  <c r="F321" i="7"/>
  <c r="G321" i="7" s="1"/>
  <c r="I320" i="7"/>
  <c r="H320" i="7"/>
  <c r="F320" i="7"/>
  <c r="G320" i="7" s="1"/>
  <c r="I319" i="7"/>
  <c r="H319" i="7"/>
  <c r="F319" i="7"/>
  <c r="G319" i="7" s="1"/>
  <c r="I318" i="7"/>
  <c r="H318" i="7"/>
  <c r="F318" i="7"/>
  <c r="G318" i="7" s="1"/>
  <c r="I317" i="7"/>
  <c r="H317" i="7"/>
  <c r="F317" i="7"/>
  <c r="G317" i="7" s="1"/>
  <c r="I316" i="7"/>
  <c r="H316" i="7"/>
  <c r="F316" i="7"/>
  <c r="G316" i="7" s="1"/>
  <c r="I315" i="7"/>
  <c r="H315" i="7"/>
  <c r="F315" i="7"/>
  <c r="G315" i="7" s="1"/>
  <c r="I314" i="7"/>
  <c r="H314" i="7"/>
  <c r="F314" i="7"/>
  <c r="G314" i="7" s="1"/>
  <c r="I313" i="7"/>
  <c r="H313" i="7"/>
  <c r="F313" i="7"/>
  <c r="G313" i="7" s="1"/>
  <c r="I312" i="7"/>
  <c r="H312" i="7"/>
  <c r="F312" i="7"/>
  <c r="G312" i="7" s="1"/>
  <c r="I311" i="7"/>
  <c r="H311" i="7"/>
  <c r="F311" i="7"/>
  <c r="G311" i="7" s="1"/>
  <c r="I310" i="7"/>
  <c r="H310" i="7"/>
  <c r="F310" i="7"/>
  <c r="G310" i="7" s="1"/>
  <c r="I309" i="7"/>
  <c r="H309" i="7"/>
  <c r="F309" i="7"/>
  <c r="G309" i="7" s="1"/>
  <c r="I308" i="7"/>
  <c r="H308" i="7"/>
  <c r="F308" i="7"/>
  <c r="G308" i="7" s="1"/>
  <c r="I307" i="7"/>
  <c r="H307" i="7"/>
  <c r="F307" i="7"/>
  <c r="G307" i="7" s="1"/>
  <c r="I306" i="7"/>
  <c r="H306" i="7"/>
  <c r="F306" i="7"/>
  <c r="G306" i="7" s="1"/>
  <c r="I305" i="7"/>
  <c r="H305" i="7"/>
  <c r="F305" i="7"/>
  <c r="G305" i="7" s="1"/>
  <c r="I304" i="7"/>
  <c r="H304" i="7"/>
  <c r="F304" i="7"/>
  <c r="G304" i="7" s="1"/>
  <c r="I303" i="7"/>
  <c r="H303" i="7"/>
  <c r="F303" i="7"/>
  <c r="G303" i="7" s="1"/>
  <c r="I302" i="7"/>
  <c r="H302" i="7"/>
  <c r="F302" i="7"/>
  <c r="G302" i="7" s="1"/>
  <c r="I301" i="7"/>
  <c r="H301" i="7"/>
  <c r="F301" i="7"/>
  <c r="G301" i="7" s="1"/>
  <c r="I300" i="7"/>
  <c r="H300" i="7"/>
  <c r="F300" i="7"/>
  <c r="G300" i="7" s="1"/>
  <c r="I299" i="7"/>
  <c r="H299" i="7"/>
  <c r="F299" i="7"/>
  <c r="G299" i="7" s="1"/>
  <c r="I298" i="7"/>
  <c r="H298" i="7"/>
  <c r="F298" i="7"/>
  <c r="G298" i="7" s="1"/>
  <c r="I297" i="7"/>
  <c r="H297" i="7"/>
  <c r="F297" i="7"/>
  <c r="G297" i="7" s="1"/>
  <c r="I296" i="7"/>
  <c r="H296" i="7"/>
  <c r="F296" i="7"/>
  <c r="G296" i="7" s="1"/>
  <c r="I295" i="7"/>
  <c r="H295" i="7"/>
  <c r="F295" i="7"/>
  <c r="G295" i="7" s="1"/>
  <c r="I294" i="7"/>
  <c r="H294" i="7"/>
  <c r="F294" i="7"/>
  <c r="G294" i="7" s="1"/>
  <c r="I293" i="7"/>
  <c r="H293" i="7"/>
  <c r="F293" i="7"/>
  <c r="G293" i="7" s="1"/>
  <c r="I292" i="7"/>
  <c r="H292" i="7"/>
  <c r="F292" i="7"/>
  <c r="G292" i="7" s="1"/>
  <c r="I291" i="7"/>
  <c r="H291" i="7"/>
  <c r="F291" i="7"/>
  <c r="G291" i="7" s="1"/>
  <c r="I290" i="7"/>
  <c r="H290" i="7"/>
  <c r="F290" i="7"/>
  <c r="G290" i="7" s="1"/>
  <c r="I289" i="7"/>
  <c r="H289" i="7"/>
  <c r="F289" i="7"/>
  <c r="G289" i="7" s="1"/>
  <c r="I288" i="7"/>
  <c r="H288" i="7"/>
  <c r="F288" i="7"/>
  <c r="G288" i="7" s="1"/>
  <c r="I287" i="7"/>
  <c r="H287" i="7"/>
  <c r="F287" i="7"/>
  <c r="G287" i="7" s="1"/>
  <c r="I286" i="7"/>
  <c r="H286" i="7"/>
  <c r="F286" i="7"/>
  <c r="G286" i="7" s="1"/>
  <c r="I285" i="7"/>
  <c r="H285" i="7"/>
  <c r="F285" i="7"/>
  <c r="G285" i="7" s="1"/>
  <c r="I284" i="7"/>
  <c r="H284" i="7"/>
  <c r="F284" i="7"/>
  <c r="G284" i="7" s="1"/>
  <c r="I283" i="7"/>
  <c r="H283" i="7"/>
  <c r="F283" i="7"/>
  <c r="G283" i="7" s="1"/>
  <c r="I282" i="7"/>
  <c r="H282" i="7"/>
  <c r="F282" i="7"/>
  <c r="G282" i="7" s="1"/>
  <c r="I281" i="7"/>
  <c r="H281" i="7"/>
  <c r="F281" i="7"/>
  <c r="G281" i="7" s="1"/>
  <c r="I280" i="7"/>
  <c r="H280" i="7"/>
  <c r="F280" i="7"/>
  <c r="G280" i="7" s="1"/>
  <c r="I279" i="7"/>
  <c r="H279" i="7"/>
  <c r="F279" i="7"/>
  <c r="G279" i="7" s="1"/>
  <c r="I278" i="7"/>
  <c r="H278" i="7"/>
  <c r="F278" i="7"/>
  <c r="G278" i="7" s="1"/>
  <c r="I277" i="7"/>
  <c r="H277" i="7"/>
  <c r="F277" i="7"/>
  <c r="G277" i="7" s="1"/>
  <c r="I276" i="7"/>
  <c r="H276" i="7"/>
  <c r="F276" i="7"/>
  <c r="G276" i="7" s="1"/>
  <c r="I275" i="7"/>
  <c r="H275" i="7"/>
  <c r="F275" i="7"/>
  <c r="G275" i="7" s="1"/>
  <c r="I274" i="7"/>
  <c r="H274" i="7"/>
  <c r="F274" i="7"/>
  <c r="G274" i="7" s="1"/>
  <c r="I273" i="7"/>
  <c r="H273" i="7"/>
  <c r="F273" i="7"/>
  <c r="G273" i="7" s="1"/>
  <c r="I272" i="7"/>
  <c r="H272" i="7"/>
  <c r="F272" i="7"/>
  <c r="G272" i="7" s="1"/>
  <c r="I271" i="7"/>
  <c r="H271" i="7"/>
  <c r="F271" i="7"/>
  <c r="G271" i="7" s="1"/>
  <c r="I270" i="7"/>
  <c r="H270" i="7"/>
  <c r="F270" i="7"/>
  <c r="G270" i="7" s="1"/>
  <c r="I269" i="7"/>
  <c r="H269" i="7"/>
  <c r="F269" i="7"/>
  <c r="G269" i="7" s="1"/>
  <c r="I268" i="7"/>
  <c r="H268" i="7"/>
  <c r="F268" i="7"/>
  <c r="G268" i="7" s="1"/>
  <c r="I267" i="7"/>
  <c r="H267" i="7"/>
  <c r="F267" i="7"/>
  <c r="G267" i="7" s="1"/>
  <c r="I266" i="7"/>
  <c r="H266" i="7"/>
  <c r="F266" i="7"/>
  <c r="G266" i="7" s="1"/>
  <c r="I265" i="7"/>
  <c r="H265" i="7"/>
  <c r="F265" i="7"/>
  <c r="G265" i="7" s="1"/>
  <c r="I264" i="7"/>
  <c r="H264" i="7"/>
  <c r="F264" i="7"/>
  <c r="G264" i="7" s="1"/>
  <c r="I263" i="7"/>
  <c r="H263" i="7"/>
  <c r="F263" i="7"/>
  <c r="G263" i="7" s="1"/>
  <c r="I262" i="7"/>
  <c r="H262" i="7"/>
  <c r="F262" i="7"/>
  <c r="G262" i="7" s="1"/>
  <c r="I261" i="7"/>
  <c r="H261" i="7"/>
  <c r="F261" i="7"/>
  <c r="G261" i="7" s="1"/>
  <c r="I260" i="7"/>
  <c r="H260" i="7"/>
  <c r="F260" i="7"/>
  <c r="G260" i="7" s="1"/>
  <c r="I259" i="7"/>
  <c r="H259" i="7"/>
  <c r="F259" i="7"/>
  <c r="G259" i="7" s="1"/>
  <c r="I258" i="7"/>
  <c r="H258" i="7"/>
  <c r="F258" i="7"/>
  <c r="G258" i="7" s="1"/>
  <c r="I257" i="7"/>
  <c r="H257" i="7"/>
  <c r="F257" i="7"/>
  <c r="G257" i="7" s="1"/>
  <c r="I256" i="7"/>
  <c r="H256" i="7"/>
  <c r="F256" i="7"/>
  <c r="G256" i="7" s="1"/>
  <c r="I255" i="7"/>
  <c r="H255" i="7"/>
  <c r="F255" i="7"/>
  <c r="G255" i="7" s="1"/>
  <c r="I254" i="7"/>
  <c r="H254" i="7"/>
  <c r="F254" i="7"/>
  <c r="G254" i="7" s="1"/>
  <c r="I253" i="7"/>
  <c r="H253" i="7"/>
  <c r="F253" i="7"/>
  <c r="G253" i="7" s="1"/>
  <c r="I252" i="7"/>
  <c r="H252" i="7"/>
  <c r="F252" i="7"/>
  <c r="G252" i="7" s="1"/>
  <c r="I251" i="7"/>
  <c r="H251" i="7"/>
  <c r="F251" i="7"/>
  <c r="G251" i="7" s="1"/>
  <c r="I250" i="7"/>
  <c r="H250" i="7"/>
  <c r="F250" i="7"/>
  <c r="G250" i="7" s="1"/>
  <c r="I249" i="7"/>
  <c r="H249" i="7"/>
  <c r="F249" i="7"/>
  <c r="G249" i="7" s="1"/>
  <c r="I248" i="7"/>
  <c r="H248" i="7"/>
  <c r="F248" i="7"/>
  <c r="G248" i="7" s="1"/>
  <c r="I247" i="7"/>
  <c r="H247" i="7"/>
  <c r="F247" i="7"/>
  <c r="G247" i="7" s="1"/>
  <c r="I246" i="7"/>
  <c r="H246" i="7"/>
  <c r="F246" i="7"/>
  <c r="G246" i="7" s="1"/>
  <c r="I245" i="7"/>
  <c r="H245" i="7"/>
  <c r="F245" i="7"/>
  <c r="G245" i="7" s="1"/>
  <c r="I244" i="7"/>
  <c r="H244" i="7"/>
  <c r="F244" i="7"/>
  <c r="G244" i="7" s="1"/>
  <c r="I243" i="7"/>
  <c r="H243" i="7"/>
  <c r="F243" i="7"/>
  <c r="G243" i="7" s="1"/>
  <c r="I242" i="7"/>
  <c r="H242" i="7"/>
  <c r="F242" i="7"/>
  <c r="G242" i="7" s="1"/>
  <c r="I241" i="7"/>
  <c r="H241" i="7"/>
  <c r="F241" i="7"/>
  <c r="G241" i="7" s="1"/>
  <c r="I240" i="7"/>
  <c r="H240" i="7"/>
  <c r="F240" i="7"/>
  <c r="G240" i="7" s="1"/>
  <c r="I239" i="7"/>
  <c r="H239" i="7"/>
  <c r="F239" i="7"/>
  <c r="G239" i="7" s="1"/>
  <c r="I238" i="7"/>
  <c r="H238" i="7"/>
  <c r="F238" i="7"/>
  <c r="G238" i="7" s="1"/>
  <c r="I237" i="7"/>
  <c r="H237" i="7"/>
  <c r="F237" i="7"/>
  <c r="G237" i="7" s="1"/>
  <c r="I236" i="7"/>
  <c r="H236" i="7"/>
  <c r="F236" i="7"/>
  <c r="G236" i="7" s="1"/>
  <c r="I235" i="7"/>
  <c r="H235" i="7"/>
  <c r="F235" i="7"/>
  <c r="G235" i="7" s="1"/>
  <c r="I234" i="7"/>
  <c r="H234" i="7"/>
  <c r="F234" i="7"/>
  <c r="G234" i="7" s="1"/>
  <c r="I233" i="7"/>
  <c r="H233" i="7"/>
  <c r="F233" i="7"/>
  <c r="G233" i="7" s="1"/>
  <c r="I232" i="7"/>
  <c r="H232" i="7"/>
  <c r="F232" i="7"/>
  <c r="G232" i="7" s="1"/>
  <c r="I231" i="7"/>
  <c r="H231" i="7"/>
  <c r="F231" i="7"/>
  <c r="G231" i="7" s="1"/>
  <c r="I230" i="7"/>
  <c r="H230" i="7"/>
  <c r="F230" i="7"/>
  <c r="G230" i="7" s="1"/>
  <c r="I229" i="7"/>
  <c r="H229" i="7"/>
  <c r="F229" i="7"/>
  <c r="G229" i="7" s="1"/>
  <c r="I228" i="7"/>
  <c r="H228" i="7"/>
  <c r="F228" i="7"/>
  <c r="G228" i="7" s="1"/>
  <c r="I227" i="7"/>
  <c r="H227" i="7"/>
  <c r="F227" i="7"/>
  <c r="G227" i="7" s="1"/>
  <c r="I226" i="7"/>
  <c r="H226" i="7"/>
  <c r="F226" i="7"/>
  <c r="G226" i="7" s="1"/>
  <c r="I225" i="7"/>
  <c r="H225" i="7"/>
  <c r="F225" i="7"/>
  <c r="G225" i="7" s="1"/>
  <c r="I224" i="7"/>
  <c r="H224" i="7"/>
  <c r="F224" i="7"/>
  <c r="G224" i="7" s="1"/>
  <c r="I223" i="7"/>
  <c r="H223" i="7"/>
  <c r="F223" i="7"/>
  <c r="G223" i="7" s="1"/>
  <c r="I222" i="7"/>
  <c r="H222" i="7"/>
  <c r="F222" i="7"/>
  <c r="G222" i="7" s="1"/>
  <c r="I221" i="7"/>
  <c r="H221" i="7"/>
  <c r="F221" i="7"/>
  <c r="G221" i="7" s="1"/>
  <c r="I220" i="7"/>
  <c r="H220" i="7"/>
  <c r="F220" i="7"/>
  <c r="G220" i="7" s="1"/>
  <c r="I219" i="7"/>
  <c r="H219" i="7"/>
  <c r="F219" i="7"/>
  <c r="G219" i="7" s="1"/>
  <c r="I218" i="7"/>
  <c r="H218" i="7"/>
  <c r="F218" i="7"/>
  <c r="G218" i="7" s="1"/>
  <c r="I217" i="7"/>
  <c r="H217" i="7"/>
  <c r="F217" i="7"/>
  <c r="G217" i="7" s="1"/>
  <c r="I216" i="7"/>
  <c r="H216" i="7"/>
  <c r="F216" i="7"/>
  <c r="G216" i="7" s="1"/>
  <c r="I215" i="7"/>
  <c r="H215" i="7"/>
  <c r="F215" i="7"/>
  <c r="G215" i="7" s="1"/>
  <c r="I214" i="7"/>
  <c r="H214" i="7"/>
  <c r="F214" i="7"/>
  <c r="G214" i="7" s="1"/>
  <c r="I213" i="7"/>
  <c r="H213" i="7"/>
  <c r="F213" i="7"/>
  <c r="G213" i="7" s="1"/>
  <c r="I212" i="7"/>
  <c r="H212" i="7"/>
  <c r="F212" i="7"/>
  <c r="G212" i="7" s="1"/>
  <c r="I211" i="7"/>
  <c r="H211" i="7"/>
  <c r="F211" i="7"/>
  <c r="G211" i="7" s="1"/>
  <c r="I210" i="7"/>
  <c r="H210" i="7"/>
  <c r="F210" i="7"/>
  <c r="G210" i="7" s="1"/>
  <c r="I209" i="7"/>
  <c r="H209" i="7"/>
  <c r="F209" i="7"/>
  <c r="G209" i="7" s="1"/>
  <c r="I208" i="7"/>
  <c r="H208" i="7"/>
  <c r="F208" i="7"/>
  <c r="G208" i="7" s="1"/>
  <c r="I207" i="7"/>
  <c r="H207" i="7"/>
  <c r="F207" i="7"/>
  <c r="G207" i="7" s="1"/>
  <c r="I206" i="7"/>
  <c r="H206" i="7"/>
  <c r="F206" i="7"/>
  <c r="G206" i="7" s="1"/>
  <c r="I205" i="7"/>
  <c r="H205" i="7"/>
  <c r="F205" i="7"/>
  <c r="G205" i="7" s="1"/>
  <c r="I204" i="7"/>
  <c r="H204" i="7"/>
  <c r="F204" i="7"/>
  <c r="G204" i="7" s="1"/>
  <c r="I203" i="7"/>
  <c r="H203" i="7"/>
  <c r="F203" i="7"/>
  <c r="G203" i="7" s="1"/>
  <c r="I202" i="7"/>
  <c r="H202" i="7"/>
  <c r="F202" i="7"/>
  <c r="G202" i="7" s="1"/>
  <c r="I201" i="7"/>
  <c r="H201" i="7"/>
  <c r="F201" i="7"/>
  <c r="G201" i="7" s="1"/>
  <c r="I200" i="7"/>
  <c r="H200" i="7"/>
  <c r="F200" i="7"/>
  <c r="G200" i="7" s="1"/>
  <c r="I199" i="7"/>
  <c r="H199" i="7"/>
  <c r="F199" i="7"/>
  <c r="G199" i="7" s="1"/>
  <c r="I198" i="7"/>
  <c r="H198" i="7"/>
  <c r="F198" i="7"/>
  <c r="G198" i="7" s="1"/>
  <c r="I197" i="7"/>
  <c r="H197" i="7"/>
  <c r="F197" i="7"/>
  <c r="G197" i="7" s="1"/>
  <c r="I196" i="7"/>
  <c r="H196" i="7"/>
  <c r="F196" i="7"/>
  <c r="G196" i="7" s="1"/>
  <c r="I195" i="7"/>
  <c r="H195" i="7"/>
  <c r="F195" i="7"/>
  <c r="G195" i="7" s="1"/>
  <c r="I194" i="7"/>
  <c r="H194" i="7"/>
  <c r="F194" i="7"/>
  <c r="G194" i="7" s="1"/>
  <c r="I193" i="7"/>
  <c r="H193" i="7"/>
  <c r="F193" i="7"/>
  <c r="G193" i="7" s="1"/>
  <c r="I192" i="7"/>
  <c r="H192" i="7"/>
  <c r="F192" i="7"/>
  <c r="G192" i="7" s="1"/>
  <c r="I191" i="7"/>
  <c r="H191" i="7"/>
  <c r="F191" i="7"/>
  <c r="G191" i="7" s="1"/>
  <c r="I190" i="7"/>
  <c r="H190" i="7"/>
  <c r="F190" i="7"/>
  <c r="G190" i="7" s="1"/>
  <c r="I189" i="7"/>
  <c r="H189" i="7"/>
  <c r="F189" i="7"/>
  <c r="G189" i="7" s="1"/>
  <c r="I188" i="7"/>
  <c r="H188" i="7"/>
  <c r="F188" i="7"/>
  <c r="G188" i="7" s="1"/>
  <c r="I187" i="7"/>
  <c r="H187" i="7"/>
  <c r="F187" i="7"/>
  <c r="G187" i="7" s="1"/>
  <c r="I186" i="7"/>
  <c r="H186" i="7"/>
  <c r="F186" i="7"/>
  <c r="G186" i="7" s="1"/>
  <c r="I185" i="7"/>
  <c r="H185" i="7"/>
  <c r="F185" i="7"/>
  <c r="G185" i="7" s="1"/>
  <c r="I184" i="7"/>
  <c r="H184" i="7"/>
  <c r="F184" i="7"/>
  <c r="G184" i="7" s="1"/>
  <c r="I183" i="7"/>
  <c r="H183" i="7"/>
  <c r="F183" i="7"/>
  <c r="G183" i="7" s="1"/>
  <c r="I182" i="7"/>
  <c r="H182" i="7"/>
  <c r="F182" i="7"/>
  <c r="G182" i="7" s="1"/>
  <c r="I181" i="7"/>
  <c r="H181" i="7"/>
  <c r="F181" i="7"/>
  <c r="G181" i="7" s="1"/>
  <c r="I180" i="7"/>
  <c r="H180" i="7"/>
  <c r="F180" i="7"/>
  <c r="G180" i="7" s="1"/>
  <c r="I179" i="7"/>
  <c r="H179" i="7"/>
  <c r="F179" i="7"/>
  <c r="G179" i="7" s="1"/>
  <c r="I178" i="7"/>
  <c r="H178" i="7"/>
  <c r="F178" i="7"/>
  <c r="G178" i="7" s="1"/>
  <c r="I177" i="7"/>
  <c r="H177" i="7"/>
  <c r="F177" i="7"/>
  <c r="G177" i="7" s="1"/>
  <c r="I176" i="7"/>
  <c r="H176" i="7"/>
  <c r="F176" i="7"/>
  <c r="G176" i="7" s="1"/>
  <c r="I175" i="7"/>
  <c r="H175" i="7"/>
  <c r="F175" i="7"/>
  <c r="G175" i="7" s="1"/>
  <c r="I174" i="7"/>
  <c r="H174" i="7"/>
  <c r="F174" i="7"/>
  <c r="G174" i="7" s="1"/>
  <c r="I173" i="7"/>
  <c r="H173" i="7"/>
  <c r="F173" i="7"/>
  <c r="G173" i="7" s="1"/>
  <c r="I172" i="7"/>
  <c r="H172" i="7"/>
  <c r="F172" i="7"/>
  <c r="G172" i="7" s="1"/>
  <c r="I171" i="7"/>
  <c r="H171" i="7"/>
  <c r="F171" i="7"/>
  <c r="G171" i="7" s="1"/>
  <c r="I170" i="7"/>
  <c r="H170" i="7"/>
  <c r="F170" i="7"/>
  <c r="G170" i="7" s="1"/>
  <c r="I169" i="7"/>
  <c r="H169" i="7"/>
  <c r="F169" i="7"/>
  <c r="G169" i="7" s="1"/>
  <c r="I168" i="7"/>
  <c r="H168" i="7"/>
  <c r="F168" i="7"/>
  <c r="G168" i="7" s="1"/>
  <c r="I167" i="7"/>
  <c r="H167" i="7"/>
  <c r="F167" i="7"/>
  <c r="G167" i="7" s="1"/>
  <c r="I166" i="7"/>
  <c r="H166" i="7"/>
  <c r="F166" i="7"/>
  <c r="G166" i="7" s="1"/>
  <c r="I165" i="7"/>
  <c r="H165" i="7"/>
  <c r="F165" i="7"/>
  <c r="G165" i="7" s="1"/>
  <c r="I164" i="7"/>
  <c r="H164" i="7"/>
  <c r="F164" i="7"/>
  <c r="G164" i="7" s="1"/>
  <c r="I163" i="7"/>
  <c r="H163" i="7"/>
  <c r="F163" i="7"/>
  <c r="G163" i="7" s="1"/>
  <c r="I162" i="7"/>
  <c r="H162" i="7"/>
  <c r="F162" i="7"/>
  <c r="G162" i="7" s="1"/>
  <c r="I161" i="7"/>
  <c r="H161" i="7"/>
  <c r="F161" i="7"/>
  <c r="G161" i="7" s="1"/>
  <c r="I160" i="7"/>
  <c r="H160" i="7"/>
  <c r="F160" i="7"/>
  <c r="G160" i="7" s="1"/>
  <c r="I159" i="7"/>
  <c r="H159" i="7"/>
  <c r="F159" i="7"/>
  <c r="G159" i="7" s="1"/>
  <c r="I158" i="7"/>
  <c r="H158" i="7"/>
  <c r="F158" i="7"/>
  <c r="G158" i="7" s="1"/>
  <c r="I157" i="7"/>
  <c r="H157" i="7"/>
  <c r="F157" i="7"/>
  <c r="G157" i="7" s="1"/>
  <c r="I156" i="7"/>
  <c r="H156" i="7"/>
  <c r="F156" i="7"/>
  <c r="G156" i="7" s="1"/>
  <c r="I155" i="7"/>
  <c r="H155" i="7"/>
  <c r="F155" i="7"/>
  <c r="G155" i="7" s="1"/>
  <c r="I154" i="7"/>
  <c r="H154" i="7"/>
  <c r="F154" i="7"/>
  <c r="G154" i="7" s="1"/>
  <c r="I153" i="7"/>
  <c r="H153" i="7"/>
  <c r="F153" i="7"/>
  <c r="G153" i="7" s="1"/>
  <c r="I152" i="7"/>
  <c r="H152" i="7"/>
  <c r="F152" i="7"/>
  <c r="G152" i="7" s="1"/>
  <c r="I151" i="7"/>
  <c r="H151" i="7"/>
  <c r="F151" i="7"/>
  <c r="G151" i="7" s="1"/>
  <c r="I150" i="7"/>
  <c r="H150" i="7"/>
  <c r="F150" i="7"/>
  <c r="G150" i="7" s="1"/>
  <c r="I149" i="7"/>
  <c r="H149" i="7"/>
  <c r="F149" i="7"/>
  <c r="G149" i="7" s="1"/>
  <c r="I148" i="7"/>
  <c r="H148" i="7"/>
  <c r="F148" i="7"/>
  <c r="G148" i="7" s="1"/>
  <c r="I147" i="7"/>
  <c r="H147" i="7"/>
  <c r="F147" i="7"/>
  <c r="G147" i="7" s="1"/>
  <c r="I146" i="7"/>
  <c r="H146" i="7"/>
  <c r="F146" i="7"/>
  <c r="G146" i="7" s="1"/>
  <c r="I145" i="7"/>
  <c r="H145" i="7"/>
  <c r="F145" i="7"/>
  <c r="G145" i="7" s="1"/>
  <c r="I144" i="7"/>
  <c r="H144" i="7"/>
  <c r="F144" i="7"/>
  <c r="G144" i="7" s="1"/>
  <c r="I143" i="7"/>
  <c r="H143" i="7"/>
  <c r="F143" i="7"/>
  <c r="G143" i="7" s="1"/>
  <c r="I142" i="7"/>
  <c r="H142" i="7"/>
  <c r="F142" i="7"/>
  <c r="G142" i="7" s="1"/>
  <c r="I141" i="7"/>
  <c r="H141" i="7"/>
  <c r="F141" i="7"/>
  <c r="G141" i="7" s="1"/>
  <c r="I140" i="7"/>
  <c r="H140" i="7"/>
  <c r="F140" i="7"/>
  <c r="G140" i="7" s="1"/>
  <c r="I139" i="7"/>
  <c r="H139" i="7"/>
  <c r="F139" i="7"/>
  <c r="G139" i="7" s="1"/>
  <c r="I138" i="7"/>
  <c r="H138" i="7"/>
  <c r="F138" i="7"/>
  <c r="G138" i="7" s="1"/>
  <c r="I137" i="7"/>
  <c r="H137" i="7"/>
  <c r="F137" i="7"/>
  <c r="G137" i="7" s="1"/>
  <c r="I136" i="7"/>
  <c r="H136" i="7"/>
  <c r="F136" i="7"/>
  <c r="G136" i="7" s="1"/>
  <c r="I135" i="7"/>
  <c r="H135" i="7"/>
  <c r="F135" i="7"/>
  <c r="G135" i="7" s="1"/>
  <c r="I134" i="7"/>
  <c r="H134" i="7"/>
  <c r="F134" i="7"/>
  <c r="G134" i="7" s="1"/>
  <c r="I133" i="7"/>
  <c r="H133" i="7"/>
  <c r="F133" i="7"/>
  <c r="G133" i="7" s="1"/>
  <c r="I132" i="7"/>
  <c r="H132" i="7"/>
  <c r="F132" i="7"/>
  <c r="G132" i="7" s="1"/>
  <c r="I131" i="7"/>
  <c r="H131" i="7"/>
  <c r="F131" i="7"/>
  <c r="G131" i="7" s="1"/>
  <c r="I130" i="7"/>
  <c r="H130" i="7"/>
  <c r="F130" i="7"/>
  <c r="G130" i="7" s="1"/>
  <c r="I129" i="7"/>
  <c r="H129" i="7"/>
  <c r="F129" i="7"/>
  <c r="G129" i="7" s="1"/>
  <c r="I128" i="7"/>
  <c r="H128" i="7"/>
  <c r="F128" i="7"/>
  <c r="G128" i="7" s="1"/>
  <c r="I127" i="7"/>
  <c r="H127" i="7"/>
  <c r="F127" i="7"/>
  <c r="G127" i="7" s="1"/>
  <c r="I126" i="7"/>
  <c r="H126" i="7"/>
  <c r="F126" i="7"/>
  <c r="G126" i="7" s="1"/>
  <c r="I125" i="7"/>
  <c r="H125" i="7"/>
  <c r="F125" i="7"/>
  <c r="G125" i="7" s="1"/>
  <c r="I124" i="7"/>
  <c r="H124" i="7"/>
  <c r="F124" i="7"/>
  <c r="G124" i="7" s="1"/>
  <c r="I123" i="7"/>
  <c r="H123" i="7"/>
  <c r="F123" i="7"/>
  <c r="G123" i="7" s="1"/>
  <c r="I122" i="7"/>
  <c r="H122" i="7"/>
  <c r="F122" i="7"/>
  <c r="G122" i="7" s="1"/>
  <c r="I121" i="7"/>
  <c r="H121" i="7"/>
  <c r="F121" i="7"/>
  <c r="G121" i="7" s="1"/>
  <c r="I120" i="7"/>
  <c r="H120" i="7"/>
  <c r="F120" i="7"/>
  <c r="G120" i="7" s="1"/>
  <c r="I119" i="7"/>
  <c r="H119" i="7"/>
  <c r="F119" i="7"/>
  <c r="G119" i="7" s="1"/>
  <c r="I118" i="7"/>
  <c r="H118" i="7"/>
  <c r="F118" i="7"/>
  <c r="G118" i="7" s="1"/>
  <c r="I117" i="7"/>
  <c r="H117" i="7"/>
  <c r="F117" i="7"/>
  <c r="G117" i="7" s="1"/>
  <c r="I116" i="7"/>
  <c r="H116" i="7"/>
  <c r="F116" i="7"/>
  <c r="G116" i="7" s="1"/>
  <c r="I115" i="7"/>
  <c r="H115" i="7"/>
  <c r="F115" i="7"/>
  <c r="G115" i="7" s="1"/>
  <c r="I114" i="7"/>
  <c r="H114" i="7"/>
  <c r="F114" i="7"/>
  <c r="G114" i="7" s="1"/>
  <c r="I113" i="7"/>
  <c r="H113" i="7"/>
  <c r="F113" i="7"/>
  <c r="G113" i="7" s="1"/>
  <c r="I112" i="7"/>
  <c r="H112" i="7"/>
  <c r="F112" i="7"/>
  <c r="G112" i="7" s="1"/>
  <c r="I111" i="7"/>
  <c r="H111" i="7"/>
  <c r="F111" i="7"/>
  <c r="G111" i="7" s="1"/>
  <c r="I110" i="7"/>
  <c r="H110" i="7"/>
  <c r="F110" i="7"/>
  <c r="G110" i="7" s="1"/>
  <c r="I109" i="7"/>
  <c r="H109" i="7"/>
  <c r="F109" i="7"/>
  <c r="G109" i="7" s="1"/>
  <c r="I108" i="7"/>
  <c r="H108" i="7"/>
  <c r="F108" i="7"/>
  <c r="G108" i="7" s="1"/>
  <c r="I107" i="7"/>
  <c r="H107" i="7"/>
  <c r="F107" i="7"/>
  <c r="G107" i="7" s="1"/>
  <c r="I106" i="7"/>
  <c r="H106" i="7"/>
  <c r="F106" i="7"/>
  <c r="G106" i="7" s="1"/>
  <c r="I105" i="7"/>
  <c r="H105" i="7"/>
  <c r="F105" i="7"/>
  <c r="G105" i="7" s="1"/>
  <c r="I104" i="7"/>
  <c r="H104" i="7"/>
  <c r="F104" i="7"/>
  <c r="G104" i="7" s="1"/>
  <c r="I103" i="7"/>
  <c r="H103" i="7"/>
  <c r="F103" i="7"/>
  <c r="G103" i="7" s="1"/>
  <c r="I102" i="7"/>
  <c r="H102" i="7"/>
  <c r="F102" i="7"/>
  <c r="G102" i="7" s="1"/>
  <c r="I101" i="7"/>
  <c r="H101" i="7"/>
  <c r="F101" i="7"/>
  <c r="G101" i="7" s="1"/>
  <c r="I100" i="7"/>
  <c r="H100" i="7"/>
  <c r="F100" i="7"/>
  <c r="G100" i="7" s="1"/>
  <c r="I99" i="7"/>
  <c r="H99" i="7"/>
  <c r="F99" i="7"/>
  <c r="G99" i="7" s="1"/>
  <c r="I98" i="7"/>
  <c r="H98" i="7"/>
  <c r="F98" i="7"/>
  <c r="G98" i="7" s="1"/>
  <c r="I97" i="7"/>
  <c r="H97" i="7"/>
  <c r="F97" i="7"/>
  <c r="G97" i="7" s="1"/>
  <c r="I96" i="7"/>
  <c r="H96" i="7"/>
  <c r="F96" i="7"/>
  <c r="G96" i="7" s="1"/>
  <c r="I95" i="7"/>
  <c r="H95" i="7"/>
  <c r="F95" i="7"/>
  <c r="G95" i="7" s="1"/>
  <c r="I94" i="7"/>
  <c r="H94" i="7"/>
  <c r="F94" i="7"/>
  <c r="G94" i="7" s="1"/>
  <c r="I93" i="7"/>
  <c r="H93" i="7"/>
  <c r="F93" i="7"/>
  <c r="G93" i="7" s="1"/>
  <c r="I92" i="7"/>
  <c r="H92" i="7"/>
  <c r="F92" i="7"/>
  <c r="G92" i="7" s="1"/>
  <c r="I91" i="7"/>
  <c r="H91" i="7"/>
  <c r="F91" i="7"/>
  <c r="G91" i="7" s="1"/>
  <c r="I90" i="7"/>
  <c r="H90" i="7"/>
  <c r="F90" i="7"/>
  <c r="G90" i="7" s="1"/>
  <c r="I89" i="7"/>
  <c r="H89" i="7"/>
  <c r="F89" i="7"/>
  <c r="G89" i="7" s="1"/>
  <c r="I88" i="7"/>
  <c r="H88" i="7"/>
  <c r="F88" i="7"/>
  <c r="G88" i="7" s="1"/>
  <c r="I87" i="7"/>
  <c r="H87" i="7"/>
  <c r="F87" i="7"/>
  <c r="G87" i="7" s="1"/>
  <c r="I86" i="7"/>
  <c r="H86" i="7"/>
  <c r="F86" i="7"/>
  <c r="G86" i="7" s="1"/>
  <c r="I85" i="7"/>
  <c r="H85" i="7"/>
  <c r="F85" i="7"/>
  <c r="G85" i="7" s="1"/>
  <c r="I84" i="7"/>
  <c r="H84" i="7"/>
  <c r="F84" i="7"/>
  <c r="G84" i="7" s="1"/>
  <c r="I83" i="7"/>
  <c r="H83" i="7"/>
  <c r="F83" i="7"/>
  <c r="G83" i="7" s="1"/>
  <c r="I82" i="7"/>
  <c r="H82" i="7"/>
  <c r="F82" i="7"/>
  <c r="G82" i="7" s="1"/>
  <c r="I81" i="7"/>
  <c r="H81" i="7"/>
  <c r="F81" i="7"/>
  <c r="G81" i="7" s="1"/>
  <c r="I80" i="7"/>
  <c r="H80" i="7"/>
  <c r="F80" i="7"/>
  <c r="G80" i="7" s="1"/>
  <c r="I79" i="7"/>
  <c r="H79" i="7"/>
  <c r="F79" i="7"/>
  <c r="G79" i="7" s="1"/>
  <c r="I78" i="7"/>
  <c r="H78" i="7"/>
  <c r="F78" i="7"/>
  <c r="G78" i="7" s="1"/>
  <c r="I77" i="7"/>
  <c r="H77" i="7"/>
  <c r="F77" i="7"/>
  <c r="G77" i="7" s="1"/>
  <c r="I76" i="7"/>
  <c r="H76" i="7"/>
  <c r="F76" i="7"/>
  <c r="G76" i="7" s="1"/>
  <c r="I75" i="7"/>
  <c r="H75" i="7"/>
  <c r="F75" i="7"/>
  <c r="G75" i="7" s="1"/>
  <c r="I74" i="7"/>
  <c r="H74" i="7"/>
  <c r="F74" i="7"/>
  <c r="G74" i="7" s="1"/>
  <c r="I73" i="7"/>
  <c r="H73" i="7"/>
  <c r="F73" i="7"/>
  <c r="G73" i="7" s="1"/>
  <c r="I72" i="7"/>
  <c r="H72" i="7"/>
  <c r="F72" i="7"/>
  <c r="G72" i="7" s="1"/>
  <c r="I71" i="7"/>
  <c r="H71" i="7"/>
  <c r="F71" i="7"/>
  <c r="G71" i="7" s="1"/>
  <c r="I70" i="7"/>
  <c r="H70" i="7"/>
  <c r="F70" i="7"/>
  <c r="G70" i="7" s="1"/>
  <c r="I69" i="7"/>
  <c r="H69" i="7"/>
  <c r="F69" i="7"/>
  <c r="G69" i="7" s="1"/>
  <c r="I68" i="7"/>
  <c r="H68" i="7"/>
  <c r="F68" i="7"/>
  <c r="G68" i="7" s="1"/>
  <c r="I67" i="7"/>
  <c r="H67" i="7"/>
  <c r="F67" i="7"/>
  <c r="G67" i="7" s="1"/>
  <c r="I66" i="7"/>
  <c r="H66" i="7"/>
  <c r="F66" i="7"/>
  <c r="G66" i="7" s="1"/>
  <c r="I65" i="7"/>
  <c r="H65" i="7"/>
  <c r="F65" i="7"/>
  <c r="G65" i="7" s="1"/>
  <c r="I64" i="7"/>
  <c r="H64" i="7"/>
  <c r="F64" i="7"/>
  <c r="G64" i="7" s="1"/>
  <c r="I63" i="7"/>
  <c r="H63" i="7"/>
  <c r="F63" i="7"/>
  <c r="G63" i="7" s="1"/>
  <c r="I62" i="7"/>
  <c r="H62" i="7"/>
  <c r="F62" i="7"/>
  <c r="G62" i="7" s="1"/>
  <c r="I61" i="7"/>
  <c r="H61" i="7"/>
  <c r="F61" i="7"/>
  <c r="G61" i="7" s="1"/>
  <c r="I60" i="7"/>
  <c r="H60" i="7"/>
  <c r="F60" i="7"/>
  <c r="G60" i="7" s="1"/>
  <c r="I59" i="7"/>
  <c r="H59" i="7"/>
  <c r="F59" i="7"/>
  <c r="G59" i="7" s="1"/>
  <c r="I58" i="7"/>
  <c r="H58" i="7"/>
  <c r="F58" i="7"/>
  <c r="G58" i="7" s="1"/>
  <c r="I57" i="7"/>
  <c r="H57" i="7"/>
  <c r="F57" i="7"/>
  <c r="G57" i="7" s="1"/>
  <c r="I56" i="7"/>
  <c r="H56" i="7"/>
  <c r="F56" i="7"/>
  <c r="G56" i="7" s="1"/>
  <c r="I55" i="7"/>
  <c r="H55" i="7"/>
  <c r="F55" i="7"/>
  <c r="G55" i="7" s="1"/>
  <c r="I54" i="7"/>
  <c r="H54" i="7"/>
  <c r="F54" i="7"/>
  <c r="G54" i="7" s="1"/>
  <c r="I53" i="7"/>
  <c r="H53" i="7"/>
  <c r="F53" i="7"/>
  <c r="G53" i="7" s="1"/>
  <c r="I52" i="7"/>
  <c r="H52" i="7"/>
  <c r="F52" i="7"/>
  <c r="G52" i="7" s="1"/>
  <c r="I51" i="7"/>
  <c r="H51" i="7"/>
  <c r="F51" i="7"/>
  <c r="G51" i="7" s="1"/>
  <c r="I50" i="7"/>
  <c r="H50" i="7"/>
  <c r="F50" i="7"/>
  <c r="G50" i="7" s="1"/>
  <c r="I49" i="7"/>
  <c r="H49" i="7"/>
  <c r="F49" i="7"/>
  <c r="G49" i="7" s="1"/>
  <c r="I48" i="7"/>
  <c r="H48" i="7"/>
  <c r="F48" i="7"/>
  <c r="G48" i="7" s="1"/>
  <c r="I47" i="7"/>
  <c r="H47" i="7"/>
  <c r="F47" i="7"/>
  <c r="G47" i="7" s="1"/>
  <c r="I46" i="7"/>
  <c r="H46" i="7"/>
  <c r="F46" i="7"/>
  <c r="G46" i="7" s="1"/>
  <c r="I45" i="7"/>
  <c r="H45" i="7"/>
  <c r="F45" i="7"/>
  <c r="G45" i="7" s="1"/>
  <c r="I44" i="7"/>
  <c r="H44" i="7"/>
  <c r="F44" i="7"/>
  <c r="G44" i="7" s="1"/>
  <c r="I43" i="7"/>
  <c r="H43" i="7"/>
  <c r="F43" i="7"/>
  <c r="G43" i="7" s="1"/>
  <c r="I42" i="7"/>
  <c r="H42" i="7"/>
  <c r="F42" i="7"/>
  <c r="G42" i="7" s="1"/>
  <c r="I41" i="7"/>
  <c r="H41" i="7"/>
  <c r="F41" i="7"/>
  <c r="G41" i="7" s="1"/>
  <c r="I40" i="7"/>
  <c r="H40" i="7"/>
  <c r="F40" i="7"/>
  <c r="G40" i="7" s="1"/>
  <c r="I39" i="7"/>
  <c r="H39" i="7"/>
  <c r="F39" i="7"/>
  <c r="G39" i="7" s="1"/>
  <c r="I38" i="7"/>
  <c r="H38" i="7"/>
  <c r="F38" i="7"/>
  <c r="G38" i="7" s="1"/>
  <c r="I37" i="7"/>
  <c r="H37" i="7"/>
  <c r="F37" i="7"/>
  <c r="G37" i="7" s="1"/>
  <c r="I36" i="7"/>
  <c r="H36" i="7"/>
  <c r="F36" i="7"/>
  <c r="G36" i="7" s="1"/>
  <c r="I35" i="7"/>
  <c r="H35" i="7"/>
  <c r="F35" i="7"/>
  <c r="G35" i="7" s="1"/>
  <c r="I34" i="7"/>
  <c r="H34" i="7"/>
  <c r="F34" i="7"/>
  <c r="G34" i="7" s="1"/>
  <c r="I33" i="7"/>
  <c r="H33" i="7"/>
  <c r="F33" i="7"/>
  <c r="G33" i="7" s="1"/>
  <c r="I32" i="7"/>
  <c r="H32" i="7"/>
  <c r="F32" i="7"/>
  <c r="G32" i="7" s="1"/>
  <c r="I31" i="7"/>
  <c r="H31" i="7"/>
  <c r="F31" i="7"/>
  <c r="G31" i="7" s="1"/>
  <c r="I30" i="7"/>
  <c r="H30" i="7"/>
  <c r="F30" i="7"/>
  <c r="G30" i="7" s="1"/>
  <c r="I29" i="7"/>
  <c r="H29" i="7"/>
  <c r="F29" i="7"/>
  <c r="G29" i="7" s="1"/>
  <c r="I28" i="7"/>
  <c r="H28" i="7"/>
  <c r="F28" i="7"/>
  <c r="G28" i="7" s="1"/>
  <c r="I27" i="7"/>
  <c r="H27" i="7"/>
  <c r="F27" i="7"/>
  <c r="G27" i="7" s="1"/>
  <c r="I26" i="7"/>
  <c r="H26" i="7"/>
  <c r="F26" i="7"/>
  <c r="G26" i="7" s="1"/>
  <c r="I25" i="7"/>
  <c r="H25" i="7"/>
  <c r="F25" i="7"/>
  <c r="G25" i="7" s="1"/>
  <c r="I24" i="7"/>
  <c r="H24" i="7"/>
  <c r="F24" i="7"/>
  <c r="G24" i="7" s="1"/>
  <c r="I23" i="7"/>
  <c r="H23" i="7"/>
  <c r="F23" i="7"/>
  <c r="G23" i="7" s="1"/>
  <c r="I22" i="7"/>
  <c r="H22" i="7"/>
  <c r="F22" i="7"/>
  <c r="G22" i="7" s="1"/>
  <c r="I21" i="7"/>
  <c r="H21" i="7"/>
  <c r="F21" i="7"/>
  <c r="G21" i="7" s="1"/>
  <c r="I20" i="7"/>
  <c r="H20" i="7"/>
  <c r="F20" i="7"/>
  <c r="G20" i="7" s="1"/>
  <c r="I19" i="7"/>
  <c r="H19" i="7"/>
  <c r="F19" i="7"/>
  <c r="G19" i="7" s="1"/>
  <c r="I18" i="7"/>
  <c r="H18" i="7"/>
  <c r="F18" i="7"/>
  <c r="G18" i="7" s="1"/>
  <c r="I17" i="7"/>
  <c r="H17" i="7"/>
  <c r="F17" i="7"/>
  <c r="G17" i="7" s="1"/>
  <c r="I16" i="7"/>
  <c r="H16" i="7"/>
  <c r="F16" i="7"/>
  <c r="G16" i="7" s="1"/>
  <c r="I15" i="7"/>
  <c r="H15" i="7"/>
  <c r="F15" i="7"/>
  <c r="G15" i="7" s="1"/>
  <c r="I14" i="7"/>
  <c r="H14" i="7"/>
  <c r="F14" i="7"/>
  <c r="G14" i="7" s="1"/>
  <c r="I13" i="7"/>
  <c r="H13" i="7"/>
  <c r="F13" i="7"/>
  <c r="G13" i="7" s="1"/>
  <c r="I12" i="7"/>
  <c r="H12" i="7"/>
  <c r="F12" i="7"/>
  <c r="G12" i="7" s="1"/>
  <c r="I11" i="7"/>
  <c r="H11" i="7"/>
  <c r="F11" i="7"/>
  <c r="G11" i="7" s="1"/>
  <c r="I10" i="7"/>
  <c r="H10" i="7"/>
  <c r="F10" i="7"/>
  <c r="G10" i="7" s="1"/>
  <c r="I9" i="7"/>
  <c r="H9" i="7"/>
  <c r="F9" i="7"/>
  <c r="G9" i="7" s="1"/>
  <c r="I8" i="7"/>
  <c r="H8" i="7"/>
  <c r="F8" i="7"/>
  <c r="G8" i="7" s="1"/>
  <c r="I7" i="7"/>
  <c r="H7" i="7"/>
  <c r="F7" i="7"/>
  <c r="G7" i="7" s="1"/>
  <c r="I6" i="7"/>
  <c r="H6" i="7"/>
  <c r="F6" i="7"/>
  <c r="G6" i="7" s="1"/>
  <c r="I5" i="7"/>
  <c r="H5" i="7"/>
  <c r="F5" i="7"/>
  <c r="G5" i="7" s="1"/>
  <c r="I4" i="7"/>
  <c r="H4" i="7"/>
  <c r="F4" i="7"/>
  <c r="G4" i="7" s="1"/>
  <c r="I3" i="7"/>
  <c r="H3" i="7"/>
  <c r="F3" i="7"/>
  <c r="G3" i="7" s="1"/>
  <c r="I2" i="7"/>
  <c r="H2" i="7"/>
  <c r="F2" i="7"/>
  <c r="G2" i="7" s="1"/>
  <c r="I15" i="4"/>
  <c r="I14" i="4"/>
  <c r="I13" i="4"/>
  <c r="I12" i="4"/>
  <c r="I11" i="4"/>
  <c r="I10" i="4"/>
  <c r="B10" i="4"/>
  <c r="I9" i="4"/>
  <c r="B9" i="4"/>
  <c r="I8" i="4"/>
  <c r="B8" i="4"/>
  <c r="I7" i="4"/>
  <c r="B7" i="4"/>
  <c r="I6" i="4"/>
  <c r="I5" i="4"/>
  <c r="I4" i="4"/>
  <c r="I3" i="4"/>
  <c r="B3" i="4"/>
  <c r="B6" i="4" s="1"/>
  <c r="I2" i="4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B5" i="3"/>
  <c r="B9" i="2"/>
  <c r="B8" i="2"/>
  <c r="B7" i="2"/>
  <c r="B6" i="2"/>
  <c r="B5" i="2"/>
  <c r="E2" i="2"/>
  <c r="D2" i="2"/>
  <c r="C2" i="2"/>
  <c r="B2" i="2"/>
  <c r="A2" i="2"/>
  <c r="G4" i="1"/>
  <c r="C4" i="1"/>
  <c r="B20" i="4" l="1"/>
  <c r="B13" i="4"/>
  <c r="K3" i="7"/>
  <c r="B3" i="3"/>
  <c r="B17" i="4"/>
  <c r="D22" i="3"/>
  <c r="D13" i="3"/>
  <c r="D15" i="3"/>
  <c r="D19" i="3"/>
  <c r="D21" i="3"/>
  <c r="D14" i="3"/>
  <c r="C3" i="3"/>
  <c r="B18" i="4"/>
  <c r="D17" i="3"/>
  <c r="D34" i="3"/>
  <c r="D36" i="3"/>
  <c r="D37" i="3"/>
  <c r="D35" i="3"/>
  <c r="D25" i="3"/>
  <c r="D32" i="3"/>
  <c r="D12" i="3"/>
  <c r="D9" i="3"/>
  <c r="D27" i="3"/>
  <c r="D8" i="3"/>
  <c r="D39" i="3"/>
  <c r="D29" i="3"/>
  <c r="D33" i="3"/>
  <c r="D20" i="3"/>
  <c r="D23" i="3"/>
  <c r="D31" i="3"/>
  <c r="D38" i="3"/>
  <c r="C4" i="3"/>
  <c r="D28" i="3"/>
  <c r="D11" i="3"/>
  <c r="C2" i="3"/>
  <c r="D24" i="3"/>
  <c r="C5" i="3"/>
  <c r="D30" i="3"/>
  <c r="D16" i="3"/>
  <c r="D10" i="3"/>
  <c r="D18" i="3"/>
  <c r="D26" i="3"/>
  <c r="B12" i="4"/>
  <c r="C13" i="4"/>
  <c r="B21" i="4"/>
  <c r="C22" i="4"/>
  <c r="C12" i="4"/>
  <c r="C14" i="4"/>
  <c r="B4" i="4"/>
  <c r="I16" i="4"/>
  <c r="C18" i="4"/>
  <c r="C16" i="4"/>
  <c r="C25" i="4"/>
  <c r="C23" i="4"/>
  <c r="C21" i="4"/>
  <c r="C19" i="4"/>
  <c r="C17" i="4"/>
  <c r="B16" i="4"/>
  <c r="B15" i="4"/>
  <c r="B14" i="4"/>
  <c r="B25" i="4"/>
  <c r="C24" i="4"/>
  <c r="B22" i="4"/>
  <c r="B19" i="4"/>
  <c r="C15" i="4"/>
  <c r="B24" i="4"/>
  <c r="C20" i="4"/>
  <c r="B23" i="4"/>
  <c r="B4" i="3"/>
  <c r="B2" i="3"/>
  <c r="E15" i="4" l="1"/>
  <c r="E14" i="4"/>
  <c r="B5" i="4"/>
  <c r="E4" i="1" s="1"/>
  <c r="A4" i="1"/>
</calcChain>
</file>

<file path=xl/sharedStrings.xml><?xml version="1.0" encoding="utf-8"?>
<sst xmlns="http://schemas.openxmlformats.org/spreadsheetml/2006/main" count="279" uniqueCount="96">
  <si>
    <t>RESTAURANT SALES DASHBOARD</t>
  </si>
  <si>
    <t>Total Revenue</t>
  </si>
  <si>
    <t>Total Orders</t>
  </si>
  <si>
    <t>Average Order Value</t>
  </si>
  <si>
    <t>Total Items Sold</t>
  </si>
  <si>
    <t>KEY BUSINESS INSIGHTS</t>
  </si>
  <si>
    <t>TOP 5 HIGHEST-VALUE ORDERS</t>
  </si>
  <si>
    <t>• Korean Beef Bowl generated the highest revenue among individual menu items.</t>
  </si>
  <si>
    <t>Order ID</t>
  </si>
  <si>
    <t>Items</t>
  </si>
  <si>
    <t>Revenue</t>
  </si>
  <si>
    <t>• Hamburger was the most-ordered item by volume, highlighting the difference between sales volume and revenue contribution.</t>
  </si>
  <si>
    <t>• Order activity was concentrated during lunch and evening periods, indicating the busiest operating windows.</t>
  </si>
  <si>
    <t>• The highest-value order was ₹192.15 and contained 14 items.</t>
  </si>
  <si>
    <t>Data Source: Maven Analytics — Restaurant Orders | Analysis Period: January 1, 2023 – March 31, 2023</t>
  </si>
  <si>
    <t>Menu_rows</t>
  </si>
  <si>
    <t>Order_Details_Rows</t>
  </si>
  <si>
    <t>Unique_Menu_Items</t>
  </si>
  <si>
    <t>Unique_orders</t>
  </si>
  <si>
    <t>Unique_Categories</t>
  </si>
  <si>
    <t>Earliest_Order_Date</t>
  </si>
  <si>
    <t>Latest_Order_Date</t>
  </si>
  <si>
    <t>DATA QUALITY CHECK</t>
  </si>
  <si>
    <t>Blank_Cells_In_Menu</t>
  </si>
  <si>
    <t>Blank_Cells_In_Orders</t>
  </si>
  <si>
    <t>Duplicate_Menu_IDs</t>
  </si>
  <si>
    <t>Duplicate_Order_Details_IDs</t>
  </si>
  <si>
    <t>Missing_Item_IDs_(NULL)</t>
  </si>
  <si>
    <t>Category</t>
  </si>
  <si>
    <t>Items Sold</t>
  </si>
  <si>
    <t>American</t>
  </si>
  <si>
    <t>Asian</t>
  </si>
  <si>
    <t>Italian</t>
  </si>
  <si>
    <t>Mexican</t>
  </si>
  <si>
    <t>Item Name</t>
  </si>
  <si>
    <t>KPI</t>
  </si>
  <si>
    <t>Value</t>
  </si>
  <si>
    <t>Count of total order Id</t>
  </si>
  <si>
    <t>ORDER ID</t>
  </si>
  <si>
    <t>ITEMS</t>
  </si>
  <si>
    <t>REVENUE</t>
  </si>
  <si>
    <t>Average Items Per Order</t>
  </si>
  <si>
    <t>Highest Order Value</t>
  </si>
  <si>
    <t>Lowest Order Value</t>
  </si>
  <si>
    <t>Highest Items in One Order</t>
  </si>
  <si>
    <t>Hour</t>
  </si>
  <si>
    <t>Items Ordered</t>
  </si>
  <si>
    <t>Total</t>
  </si>
  <si>
    <t>menu_item_id</t>
  </si>
  <si>
    <t>item_name</t>
  </si>
  <si>
    <t>category</t>
  </si>
  <si>
    <t>price</t>
  </si>
  <si>
    <t>Hamburger</t>
  </si>
  <si>
    <t>Cheeseburger</t>
  </si>
  <si>
    <t>Hot Dog</t>
  </si>
  <si>
    <t>Veggie Burger</t>
  </si>
  <si>
    <t>Mac &amp; Cheese</t>
  </si>
  <si>
    <t>French Fries</t>
  </si>
  <si>
    <t>Orange Chicken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</si>
  <si>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</si>
  <si>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</si>
  <si>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</si>
  <si>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</si>
  <si>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</si>
  <si>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</si>
  <si>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</si>
  <si>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</si>
  <si>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</si>
  <si>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</si>
  <si>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</si>
  <si>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</si>
  <si>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</si>
  <si>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</si>
  <si>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</si>
  <si>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</si>
  <si>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</si>
  <si>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</si>
  <si>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</si>
  <si>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</si>
  <si>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</si>
  <si>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</si>
  <si>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</si>
  <si>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</si>
  <si>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</si>
  <si>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Row Labels</t>
  </si>
  <si>
    <t>Count of order_details_id</t>
  </si>
  <si>
    <t>Sum of Revenue</t>
  </si>
  <si>
    <t>Grand Total</t>
  </si>
  <si>
    <t>order_details_id</t>
  </si>
  <si>
    <t>order_id</t>
  </si>
  <si>
    <t>order_date</t>
  </si>
  <si>
    <t>order_time</t>
  </si>
  <si>
    <t>item_id</t>
  </si>
  <si>
    <t>Item_Price</t>
  </si>
  <si>
    <t>Order_Hour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</si>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</sst>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1" xfId="0" applyFont="1" applyFill="1" applyBorder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6" fillId="0" borderId="1" xfId="0" applyNumberFormat="1" applyFont="1" applyBorder="1"/>
    <xf numFmtId="0" fontId="8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3" fontId="7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24" formatCode="h:mm:ss\ AM/PM"/>
    </dxf>
    <dxf>
      <numFmt numFmtId="19" formatCode="dd/mm/yyyy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Menu_Analysis!$C$1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Menu_Analysis!$A$2:$A$5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Menu_Analysis!$C$2:$C$5</c:f>
              <c:numCache>
                <c:formatCode>"₹"\ #,##0.00</c:formatCode>
                <c:ptCount val="4"/>
                <c:pt idx="0">
                  <c:v>28237.750000000575</c:v>
                </c:pt>
                <c:pt idx="1">
                  <c:v>46720.64999999923</c:v>
                </c:pt>
                <c:pt idx="2">
                  <c:v>49462.699999998877</c:v>
                </c:pt>
                <c:pt idx="3">
                  <c:v>34796.800000000665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8-42C7-BA3E-09693E55E2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8564736"/>
        <c:axId val="968555584"/>
      </c:barChart>
      <c:catAx>
        <c:axId val="96856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55584"/>
        <c:crosses val="autoZero"/>
        <c:auto val="1"/>
        <c:lblAlgn val="ctr"/>
        <c:lblOffset val="100"/>
        <c:noMultiLvlLbl val="0"/>
      </c:catAx>
      <c:valAx>
        <c:axId val="9685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64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Items by </a:t>
            </a:r>
            <a:r>
              <a:rPr lang="en-US"/>
              <a:t>Revenue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Menu_Analysis!$D$7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Menu_Analysis!$A$8:$A$12</c:f>
              <c:strCache>
                <c:ptCount val="5"/>
                <c:pt idx="0">
                  <c:v>Korean Beef Bowl</c:v>
                </c:pt>
                <c:pt idx="1">
                  <c:v>Spaghetti &amp; Meatballs</c:v>
                </c:pt>
                <c:pt idx="2">
                  <c:v>Tofu Pad Thai</c:v>
                </c:pt>
                <c:pt idx="3">
                  <c:v>Cheeseburger</c:v>
                </c:pt>
                <c:pt idx="4">
                  <c:v>Hamburger</c:v>
                </c:pt>
              </c:strCache>
            </c:strRef>
          </c:cat>
          <c:val>
            <c:numRef>
              <c:f>Menu_Analysis!$D$8:$D$12</c:f>
              <c:numCache>
                <c:formatCode>"₹"\ #,##0.00</c:formatCode>
                <c:ptCount val="5"/>
                <c:pt idx="0">
                  <c:v>10554.600000000037</c:v>
                </c:pt>
                <c:pt idx="1">
                  <c:v>8436.4999999999509</c:v>
                </c:pt>
                <c:pt idx="2">
                  <c:v>8149</c:v>
                </c:pt>
                <c:pt idx="3">
                  <c:v>8132.8499999999258</c:v>
                </c:pt>
                <c:pt idx="4">
                  <c:v>8054.8999999999205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5-4074-948E-D542CF3F74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6323600"/>
        <c:axId val="806324432"/>
      </c:barChart>
      <c:catAx>
        <c:axId val="80632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24432"/>
        <c:crosses val="autoZero"/>
        <c:auto val="1"/>
        <c:lblAlgn val="ctr"/>
        <c:lblOffset val="100"/>
        <c:noMultiLvlLbl val="0"/>
      </c:catAx>
      <c:valAx>
        <c:axId val="8063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23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</a:t>
            </a:r>
            <a:r>
              <a:rPr lang="en-US" baseline="0"/>
              <a:t> Ordered by Hour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Order_Analysis!$A$11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Order_Analysis!$A$12:$A$25</c:f>
              <c:numCache>
                <c:formatCode>General</c:formatCod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5-4F55-8538-1014E9DBABE4}"/>
            </c:ext>
          </c:extLst>
        </c:ser>
        <c:ser>
          <c:idx val="1"/>
          <c:order val="1"/>
          <c:tx>
            <c:strRef>
              <c:f>Order_Analysis!$B$11</c:f>
              <c:strCache>
                <c:ptCount val="1"/>
                <c:pt idx="0">
                  <c:v>Items Ordered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Order_Analysis!$B$12:$B$25</c:f>
              <c:numCache>
                <c:formatCode>General</c:formatCode>
                <c:ptCount val="14"/>
                <c:pt idx="0">
                  <c:v>5</c:v>
                </c:pt>
                <c:pt idx="1">
                  <c:v>630</c:v>
                </c:pt>
                <c:pt idx="2">
                  <c:v>1672</c:v>
                </c:pt>
                <c:pt idx="3">
                  <c:v>1575</c:v>
                </c:pt>
                <c:pt idx="4">
                  <c:v>968</c:v>
                </c:pt>
                <c:pt idx="5">
                  <c:v>751</c:v>
                </c:pt>
                <c:pt idx="6">
                  <c:v>1054</c:v>
                </c:pt>
                <c:pt idx="7">
                  <c:v>1370</c:v>
                </c:pt>
                <c:pt idx="8">
                  <c:v>1307</c:v>
                </c:pt>
                <c:pt idx="9">
                  <c:v>1085</c:v>
                </c:pt>
                <c:pt idx="10">
                  <c:v>889</c:v>
                </c:pt>
                <c:pt idx="11">
                  <c:v>608</c:v>
                </c:pt>
                <c:pt idx="12">
                  <c:v>309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5-4F55-8538-1014E9DBAB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9675312"/>
        <c:axId val="1409674480"/>
      </c:lineChart>
      <c:catAx>
        <c:axId val="140967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74480"/>
        <c:crosses val="autoZero"/>
        <c:auto val="1"/>
        <c:lblAlgn val="ctr"/>
        <c:lblOffset val="100"/>
        <c:noMultiLvlLbl val="0"/>
      </c:catAx>
      <c:valAx>
        <c:axId val="14096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6753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5</xdr:row>
      <xdr:rowOff>1</xdr:rowOff>
    </xdr:from>
    <xdr:to>
      <xdr:col>6</xdr:col>
      <xdr:colOff>166687</xdr:colOff>
      <xdr:row>22</xdr:row>
      <xdr:rowOff>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595313</xdr:colOff>
      <xdr:row>5</xdr:row>
      <xdr:rowOff>19049</xdr:rowOff>
    </xdr:from>
    <xdr:to>
      <xdr:col>15</xdr:col>
      <xdr:colOff>238124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904876</xdr:colOff>
      <xdr:row>23</xdr:row>
      <xdr:rowOff>76199</xdr:rowOff>
    </xdr:from>
    <xdr:to>
      <xdr:col>14</xdr:col>
      <xdr:colOff>35719</xdr:colOff>
      <xdr:row>41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4.810385416669" createdVersion="7" refreshedVersion="7" minRefreshableVersion="3" recordCount="12234" xr:uid="{00000000-000A-0000-FFFF-FFFF00000000}">
  <cacheSource type="worksheet">
    <worksheetSource name="tblOrders"/>
  </cacheSource>
  <cacheFields count="9">
    <cacheField name="order_details_id" numFmtId="0">
      <sharedItems containsSemiMixedTypes="0" containsString="0" containsNumber="1" containsInteger="1" minValue="1" maxValue="12234" count="1223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</sharedItems>
    </cacheField>
    <cacheField name="order_id" numFmtId="0">
      <sharedItems containsSemiMixedTypes="0" containsString="0" containsNumber="1" containsInteger="1" minValue="1" maxValue="5370" count="53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</sharedItems>
    </cacheField>
    <cacheField name="order_date" numFmtId="0">
      <sharedItems containsDate="1" containsMixedTypes="1" minDate="2023-01-01T00:00:00" maxDate="2023-12-04T00:00:00"/>
    </cacheField>
    <cacheField name="order_time" numFmtId="19">
      <sharedItems containsSemiMixedTypes="0" containsNonDate="0" containsDate="1" containsString="0" minDate="1899-12-30T10:50:46" maxDate="1899-12-30T23:05:24"/>
    </cacheField>
    <cacheField name="item_id" numFmtId="0">
      <sharedItems containsMixedTypes="1" containsNumber="1" containsInteger="1" minValue="101" maxValue="132"/>
    </cacheField>
    <cacheField name="Item_Price" numFmtId="164">
      <sharedItems containsSemiMixedTypes="0" containsString="0" containsNumber="1" minValue="0" maxValue="19.95"/>
    </cacheField>
    <cacheField name="Revenue" numFmtId="164">
      <sharedItems containsSemiMixedTypes="0" containsString="0" containsNumber="1" minValue="0" maxValue="19.95" count="15">
        <n v="17.95"/>
        <n v="14.5"/>
        <n v="12.95"/>
        <n v="15.5"/>
        <n v="7"/>
        <n v="11.95"/>
        <n v="9"/>
        <n v="19.95"/>
        <n v="16.95"/>
        <n v="13.95"/>
        <n v="5"/>
        <n v="10.5"/>
        <n v="16.5"/>
        <n v="14.95"/>
        <n v="0"/>
      </sharedItems>
    </cacheField>
    <cacheField name="Order_Hour" numFmtId="0">
      <sharedItems containsSemiMixedTypes="0" containsString="0" containsNumber="1" containsInteger="1" minValue="10" maxValue="23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234">
  <r>
    <x v="0"/>
    <x v="0"/>
    <d v="2023-01-01T00:00:00"/>
    <d v="1899-12-30T11:38:36"/>
    <n v="109"/>
    <n v="17.95"/>
    <x v="0"/>
    <n v="11"/>
    <s v="Asian"/>
  </r>
  <r>
    <x v="1"/>
    <x v="1"/>
    <d v="2023-01-01T00:00:00"/>
    <d v="1899-12-30T11:57:40"/>
    <n v="108"/>
    <n v="14.5"/>
    <x v="1"/>
    <n v="11"/>
    <s v="Asian"/>
  </r>
  <r>
    <x v="2"/>
    <x v="1"/>
    <d v="2023-01-01T00:00:00"/>
    <d v="1899-12-30T11:57:40"/>
    <n v="124"/>
    <n v="14.5"/>
    <x v="1"/>
    <n v="11"/>
    <s v="Italian"/>
  </r>
  <r>
    <x v="3"/>
    <x v="1"/>
    <d v="2023-01-01T00:00:00"/>
    <d v="1899-12-30T11:57:40"/>
    <n v="117"/>
    <n v="12.95"/>
    <x v="2"/>
    <n v="11"/>
    <s v="Mexican"/>
  </r>
  <r>
    <x v="4"/>
    <x v="1"/>
    <d v="2023-01-01T00:00:00"/>
    <d v="1899-12-30T11:57:40"/>
    <n v="129"/>
    <n v="15.5"/>
    <x v="3"/>
    <n v="11"/>
    <s v="Italian"/>
  </r>
  <r>
    <x v="5"/>
    <x v="1"/>
    <d v="2023-01-01T00:00:00"/>
    <d v="1899-12-30T11:57:40"/>
    <n v="106"/>
    <n v="7"/>
    <x v="4"/>
    <n v="11"/>
    <s v="American"/>
  </r>
  <r>
    <x v="6"/>
    <x v="2"/>
    <d v="2023-01-01T00:00:00"/>
    <d v="1899-12-30T12:12:28"/>
    <n v="117"/>
    <n v="12.95"/>
    <x v="2"/>
    <n v="12"/>
    <s v="Mexican"/>
  </r>
  <r>
    <x v="7"/>
    <x v="2"/>
    <d v="2023-01-01T00:00:00"/>
    <d v="1899-12-30T12:12:28"/>
    <n v="119"/>
    <n v="11.95"/>
    <x v="5"/>
    <n v="12"/>
    <s v="Mexican"/>
  </r>
  <r>
    <x v="8"/>
    <x v="3"/>
    <d v="2023-01-01T00:00:00"/>
    <d v="1899-12-30T12:16:31"/>
    <n v="117"/>
    <n v="12.95"/>
    <x v="2"/>
    <n v="12"/>
    <s v="Mexican"/>
  </r>
  <r>
    <x v="9"/>
    <x v="4"/>
    <d v="2023-01-01T00:00:00"/>
    <d v="1899-12-30T12:21:30"/>
    <n v="117"/>
    <n v="12.95"/>
    <x v="2"/>
    <n v="12"/>
    <s v="Mexican"/>
  </r>
  <r>
    <x v="10"/>
    <x v="5"/>
    <d v="2023-01-01T00:00:00"/>
    <d v="1899-12-30T12:29:36"/>
    <n v="101"/>
    <n v="12.95"/>
    <x v="2"/>
    <n v="12"/>
    <s v="American"/>
  </r>
  <r>
    <x v="11"/>
    <x v="5"/>
    <d v="2023-01-01T00:00:00"/>
    <d v="1899-12-30T12:29:36"/>
    <n v="114"/>
    <n v="9"/>
    <x v="6"/>
    <n v="12"/>
    <s v="Asian"/>
  </r>
  <r>
    <x v="12"/>
    <x v="6"/>
    <d v="2023-01-01T00:00:00"/>
    <d v="1899-12-30T12:50:37"/>
    <n v="123"/>
    <n v="9"/>
    <x v="6"/>
    <n v="12"/>
    <s v="Mexican"/>
  </r>
  <r>
    <x v="13"/>
    <x v="7"/>
    <d v="2023-01-01T00:00:00"/>
    <d v="1899-12-30T12:51:37"/>
    <n v="123"/>
    <n v="9"/>
    <x v="6"/>
    <n v="12"/>
    <s v="Mexican"/>
  </r>
  <r>
    <x v="14"/>
    <x v="8"/>
    <d v="2023-01-01T00:00:00"/>
    <d v="1899-12-30T12:52:01"/>
    <n v="108"/>
    <n v="14.5"/>
    <x v="1"/>
    <n v="12"/>
    <s v="Asian"/>
  </r>
  <r>
    <x v="15"/>
    <x v="8"/>
    <d v="2023-01-01T00:00:00"/>
    <d v="1899-12-30T12:52:01"/>
    <n v="126"/>
    <n v="14.5"/>
    <x v="1"/>
    <n v="12"/>
    <s v="Italian"/>
  </r>
  <r>
    <x v="16"/>
    <x v="8"/>
    <d v="2023-01-01T00:00:00"/>
    <d v="1899-12-30T12:52:01"/>
    <n v="110"/>
    <n v="17.95"/>
    <x v="0"/>
    <n v="12"/>
    <s v="Asian"/>
  </r>
  <r>
    <x v="17"/>
    <x v="8"/>
    <d v="2023-01-01T00:00:00"/>
    <d v="1899-12-30T12:52:01"/>
    <n v="117"/>
    <n v="12.95"/>
    <x v="2"/>
    <n v="12"/>
    <s v="Mexican"/>
  </r>
  <r>
    <x v="18"/>
    <x v="8"/>
    <d v="2023-01-01T00:00:00"/>
    <d v="1899-12-30T12:52:01"/>
    <n v="117"/>
    <n v="12.95"/>
    <x v="2"/>
    <n v="12"/>
    <s v="Mexican"/>
  </r>
  <r>
    <x v="19"/>
    <x v="8"/>
    <d v="2023-01-01T00:00:00"/>
    <d v="1899-12-30T12:52:01"/>
    <n v="129"/>
    <n v="15.5"/>
    <x v="3"/>
    <n v="12"/>
    <s v="Italian"/>
  </r>
  <r>
    <x v="20"/>
    <x v="8"/>
    <d v="2023-01-01T00:00:00"/>
    <d v="1899-12-30T12:52:01"/>
    <n v="122"/>
    <n v="7"/>
    <x v="4"/>
    <n v="12"/>
    <s v="Mexican"/>
  </r>
  <r>
    <x v="21"/>
    <x v="8"/>
    <d v="2023-01-01T00:00:00"/>
    <d v="1899-12-30T12:52:01"/>
    <n v="130"/>
    <n v="19.95"/>
    <x v="7"/>
    <n v="12"/>
    <s v="Italian"/>
  </r>
  <r>
    <x v="22"/>
    <x v="8"/>
    <d v="2023-01-01T00:00:00"/>
    <d v="1899-12-30T12:52:01"/>
    <n v="132"/>
    <n v="16.95"/>
    <x v="8"/>
    <n v="12"/>
    <s v="Italian"/>
  </r>
  <r>
    <x v="23"/>
    <x v="9"/>
    <d v="2023-01-01T00:00:00"/>
    <d v="1899-12-30T13:00:15"/>
    <n v="129"/>
    <n v="15.5"/>
    <x v="3"/>
    <n v="13"/>
    <s v="Italian"/>
  </r>
  <r>
    <x v="24"/>
    <x v="9"/>
    <d v="2023-01-01T00:00:00"/>
    <d v="1899-12-30T13:00:15"/>
    <n v="105"/>
    <n v="7"/>
    <x v="4"/>
    <n v="13"/>
    <s v="American"/>
  </r>
  <r>
    <x v="25"/>
    <x v="10"/>
    <d v="2023-01-01T00:00:00"/>
    <d v="1899-12-30T13:02:59"/>
    <n v="101"/>
    <n v="12.95"/>
    <x v="2"/>
    <n v="13"/>
    <s v="American"/>
  </r>
  <r>
    <x v="26"/>
    <x v="10"/>
    <d v="2023-01-01T00:00:00"/>
    <d v="1899-12-30T13:02:59"/>
    <n v="102"/>
    <n v="13.95"/>
    <x v="9"/>
    <n v="13"/>
    <s v="American"/>
  </r>
  <r>
    <x v="27"/>
    <x v="10"/>
    <d v="2023-01-01T00:00:00"/>
    <d v="1899-12-30T13:02:59"/>
    <n v="102"/>
    <n v="13.95"/>
    <x v="9"/>
    <n v="13"/>
    <s v="American"/>
  </r>
  <r>
    <x v="28"/>
    <x v="10"/>
    <d v="2023-01-01T00:00:00"/>
    <d v="1899-12-30T13:02:59"/>
    <n v="113"/>
    <n v="5"/>
    <x v="10"/>
    <n v="13"/>
    <s v="Asian"/>
  </r>
  <r>
    <x v="29"/>
    <x v="11"/>
    <d v="2023-01-01T00:00:00"/>
    <d v="1899-12-30T13:04:41"/>
    <n v="102"/>
    <n v="13.95"/>
    <x v="9"/>
    <n v="13"/>
    <s v="American"/>
  </r>
  <r>
    <x v="30"/>
    <x v="11"/>
    <d v="2023-01-01T00:00:00"/>
    <d v="1899-12-30T13:04:41"/>
    <n v="102"/>
    <n v="13.95"/>
    <x v="9"/>
    <n v="13"/>
    <s v="American"/>
  </r>
  <r>
    <x v="31"/>
    <x v="11"/>
    <d v="2023-01-01T00:00:00"/>
    <d v="1899-12-30T13:04:41"/>
    <n v="104"/>
    <n v="10.5"/>
    <x v="11"/>
    <n v="13"/>
    <s v="American"/>
  </r>
  <r>
    <x v="32"/>
    <x v="11"/>
    <d v="2023-01-01T00:00:00"/>
    <d v="1899-12-30T13:04:41"/>
    <n v="117"/>
    <n v="12.95"/>
    <x v="2"/>
    <n v="13"/>
    <s v="Mexican"/>
  </r>
  <r>
    <x v="33"/>
    <x v="12"/>
    <d v="2023-01-01T00:00:00"/>
    <d v="1899-12-30T13:11:55"/>
    <n v="129"/>
    <n v="15.5"/>
    <x v="3"/>
    <n v="13"/>
    <s v="Italian"/>
  </r>
  <r>
    <x v="34"/>
    <x v="13"/>
    <d v="2023-01-01T00:00:00"/>
    <d v="1899-12-30T13:14:19"/>
    <n v="114"/>
    <n v="9"/>
    <x v="6"/>
    <n v="13"/>
    <s v="Asian"/>
  </r>
  <r>
    <x v="35"/>
    <x v="14"/>
    <d v="2023-01-01T00:00:00"/>
    <d v="1899-12-30T13:33:00"/>
    <n v="107"/>
    <n v="16.5"/>
    <x v="12"/>
    <n v="13"/>
    <s v="Asian"/>
  </r>
  <r>
    <x v="36"/>
    <x v="14"/>
    <d v="2023-01-01T00:00:00"/>
    <d v="1899-12-30T13:33:00"/>
    <n v="124"/>
    <n v="14.5"/>
    <x v="1"/>
    <n v="13"/>
    <s v="Italian"/>
  </r>
  <r>
    <x v="37"/>
    <x v="14"/>
    <d v="2023-01-01T00:00:00"/>
    <d v="1899-12-30T13:33:00"/>
    <n v="121"/>
    <n v="10.5"/>
    <x v="11"/>
    <n v="13"/>
    <s v="Mexican"/>
  </r>
  <r>
    <x v="38"/>
    <x v="14"/>
    <d v="2023-01-01T00:00:00"/>
    <d v="1899-12-30T13:33:00"/>
    <n v="114"/>
    <n v="9"/>
    <x v="6"/>
    <n v="13"/>
    <s v="Asian"/>
  </r>
  <r>
    <x v="39"/>
    <x v="15"/>
    <d v="2023-01-01T00:00:00"/>
    <d v="1899-12-30T13:34:07"/>
    <n v="125"/>
    <n v="17.95"/>
    <x v="0"/>
    <n v="13"/>
    <s v="Italian"/>
  </r>
  <r>
    <x v="40"/>
    <x v="15"/>
    <d v="2023-01-01T00:00:00"/>
    <d v="1899-12-30T13:34:07"/>
    <n v="111"/>
    <n v="11.95"/>
    <x v="5"/>
    <n v="13"/>
    <s v="Asian"/>
  </r>
  <r>
    <x v="41"/>
    <x v="15"/>
    <d v="2023-01-01T00:00:00"/>
    <d v="1899-12-30T13:34:07"/>
    <n v="106"/>
    <n v="7"/>
    <x v="4"/>
    <n v="13"/>
    <s v="American"/>
  </r>
  <r>
    <x v="42"/>
    <x v="16"/>
    <d v="2023-01-01T00:00:00"/>
    <d v="1899-12-30T13:53:00"/>
    <n v="101"/>
    <n v="12.95"/>
    <x v="2"/>
    <n v="13"/>
    <s v="American"/>
  </r>
  <r>
    <x v="43"/>
    <x v="16"/>
    <d v="2023-01-01T00:00:00"/>
    <d v="1899-12-30T13:53:00"/>
    <n v="116"/>
    <n v="13.95"/>
    <x v="9"/>
    <n v="13"/>
    <s v="Mexican"/>
  </r>
  <r>
    <x v="44"/>
    <x v="16"/>
    <d v="2023-01-01T00:00:00"/>
    <d v="1899-12-30T13:53:00"/>
    <n v="124"/>
    <n v="14.5"/>
    <x v="1"/>
    <n v="13"/>
    <s v="Italian"/>
  </r>
  <r>
    <x v="45"/>
    <x v="16"/>
    <d v="2023-01-01T00:00:00"/>
    <d v="1899-12-30T13:53:00"/>
    <n v="125"/>
    <n v="17.95"/>
    <x v="0"/>
    <n v="13"/>
    <s v="Italian"/>
  </r>
  <r>
    <x v="46"/>
    <x v="16"/>
    <d v="2023-01-01T00:00:00"/>
    <d v="1899-12-30T13:53:00"/>
    <n v="117"/>
    <n v="12.95"/>
    <x v="2"/>
    <n v="13"/>
    <s v="Mexican"/>
  </r>
  <r>
    <x v="47"/>
    <x v="16"/>
    <d v="2023-01-01T00:00:00"/>
    <d v="1899-12-30T13:53:00"/>
    <n v="127"/>
    <n v="17.95"/>
    <x v="0"/>
    <n v="13"/>
    <s v="Italian"/>
  </r>
  <r>
    <x v="48"/>
    <x v="16"/>
    <d v="2023-01-01T00:00:00"/>
    <d v="1899-12-30T13:53:00"/>
    <n v="128"/>
    <n v="15.5"/>
    <x v="3"/>
    <n v="13"/>
    <s v="Italian"/>
  </r>
  <r>
    <x v="49"/>
    <x v="16"/>
    <d v="2023-01-01T00:00:00"/>
    <d v="1899-12-30T13:53:00"/>
    <n v="129"/>
    <n v="15.5"/>
    <x v="3"/>
    <n v="13"/>
    <s v="Italian"/>
  </r>
  <r>
    <x v="50"/>
    <x v="16"/>
    <d v="2023-01-01T00:00:00"/>
    <d v="1899-12-30T13:53:00"/>
    <n v="118"/>
    <n v="14.95"/>
    <x v="13"/>
    <n v="13"/>
    <s v="Mexican"/>
  </r>
  <r>
    <x v="51"/>
    <x v="16"/>
    <d v="2023-01-01T00:00:00"/>
    <d v="1899-12-30T13:53:00"/>
    <n v="131"/>
    <n v="17.95"/>
    <x v="0"/>
    <n v="13"/>
    <s v="Italian"/>
  </r>
  <r>
    <x v="52"/>
    <x v="17"/>
    <d v="2023-01-01T00:00:00"/>
    <d v="1899-12-30T13:57:08"/>
    <n v="111"/>
    <n v="11.95"/>
    <x v="5"/>
    <n v="13"/>
    <s v="Asian"/>
  </r>
  <r>
    <x v="53"/>
    <x v="18"/>
    <d v="2023-01-01T00:00:00"/>
    <d v="1899-12-30T13:59:09"/>
    <n v="110"/>
    <n v="17.95"/>
    <x v="0"/>
    <n v="13"/>
    <s v="Asian"/>
  </r>
  <r>
    <x v="54"/>
    <x v="18"/>
    <d v="2023-01-01T00:00:00"/>
    <d v="1899-12-30T13:59:09"/>
    <n v="120"/>
    <n v="13.95"/>
    <x v="9"/>
    <n v="13"/>
    <s v="Mexican"/>
  </r>
  <r>
    <x v="55"/>
    <x v="19"/>
    <d v="2023-01-01T00:00:00"/>
    <d v="1899-12-30T14:03:08"/>
    <n v="107"/>
    <n v="16.5"/>
    <x v="12"/>
    <n v="14"/>
    <s v="Asian"/>
  </r>
  <r>
    <x v="56"/>
    <x v="19"/>
    <d v="2023-01-01T00:00:00"/>
    <d v="1899-12-30T14:03:08"/>
    <n v="124"/>
    <n v="14.5"/>
    <x v="1"/>
    <n v="14"/>
    <s v="Italian"/>
  </r>
  <r>
    <x v="57"/>
    <x v="20"/>
    <d v="2023-01-01T00:00:00"/>
    <d v="1899-12-30T14:14:29"/>
    <n v="110"/>
    <n v="17.95"/>
    <x v="0"/>
    <n v="14"/>
    <s v="Asian"/>
  </r>
  <r>
    <x v="58"/>
    <x v="21"/>
    <d v="2023-01-01T00:00:00"/>
    <d v="1899-12-30T14:16:26"/>
    <n v="124"/>
    <n v="14.5"/>
    <x v="1"/>
    <n v="14"/>
    <s v="Italian"/>
  </r>
  <r>
    <x v="59"/>
    <x v="21"/>
    <d v="2023-01-01T00:00:00"/>
    <d v="1899-12-30T14:16:26"/>
    <n v="110"/>
    <n v="17.95"/>
    <x v="0"/>
    <n v="14"/>
    <s v="Asian"/>
  </r>
  <r>
    <x v="60"/>
    <x v="21"/>
    <d v="2023-01-01T00:00:00"/>
    <d v="1899-12-30T14:16:26"/>
    <n v="105"/>
    <n v="7"/>
    <x v="4"/>
    <n v="14"/>
    <s v="American"/>
  </r>
  <r>
    <x v="61"/>
    <x v="22"/>
    <d v="2023-01-01T00:00:00"/>
    <d v="1899-12-30T14:19:03"/>
    <n v="105"/>
    <n v="7"/>
    <x v="4"/>
    <n v="14"/>
    <s v="American"/>
  </r>
  <r>
    <x v="62"/>
    <x v="23"/>
    <d v="2023-01-01T00:00:00"/>
    <d v="1899-12-30T14:23:01"/>
    <n v="101"/>
    <n v="12.95"/>
    <x v="2"/>
    <n v="14"/>
    <s v="American"/>
  </r>
  <r>
    <x v="63"/>
    <x v="23"/>
    <d v="2023-01-01T00:00:00"/>
    <d v="1899-12-30T14:23:01"/>
    <n v="110"/>
    <n v="17.95"/>
    <x v="0"/>
    <n v="14"/>
    <s v="Asian"/>
  </r>
  <r>
    <x v="64"/>
    <x v="23"/>
    <d v="2023-01-01T00:00:00"/>
    <d v="1899-12-30T14:23:01"/>
    <n v="113"/>
    <n v="5"/>
    <x v="10"/>
    <n v="14"/>
    <s v="Asian"/>
  </r>
  <r>
    <x v="65"/>
    <x v="23"/>
    <d v="2023-01-01T00:00:00"/>
    <d v="1899-12-30T14:23:01"/>
    <n v="119"/>
    <n v="11.95"/>
    <x v="5"/>
    <n v="14"/>
    <s v="Mexican"/>
  </r>
  <r>
    <x v="66"/>
    <x v="24"/>
    <d v="2023-01-01T00:00:00"/>
    <d v="1899-12-30T14:44:44"/>
    <n v="120"/>
    <n v="13.95"/>
    <x v="9"/>
    <n v="14"/>
    <s v="Mexican"/>
  </r>
  <r>
    <x v="67"/>
    <x v="24"/>
    <d v="2023-01-01T00:00:00"/>
    <d v="1899-12-30T14:44:44"/>
    <n v="106"/>
    <n v="7"/>
    <x v="4"/>
    <n v="14"/>
    <s v="American"/>
  </r>
  <r>
    <x v="68"/>
    <x v="25"/>
    <d v="2023-01-01T00:00:00"/>
    <d v="1899-12-30T14:54:26"/>
    <n v="108"/>
    <n v="14.5"/>
    <x v="1"/>
    <n v="14"/>
    <s v="Asian"/>
  </r>
  <r>
    <x v="69"/>
    <x v="25"/>
    <d v="2023-01-01T00:00:00"/>
    <d v="1899-12-30T14:54:26"/>
    <n v="132"/>
    <n v="16.95"/>
    <x v="8"/>
    <n v="14"/>
    <s v="Italian"/>
  </r>
  <r>
    <x v="70"/>
    <x v="26"/>
    <d v="2023-01-01T00:00:00"/>
    <d v="1899-12-30T15:11:17"/>
    <n v="101"/>
    <n v="12.95"/>
    <x v="2"/>
    <n v="15"/>
    <s v="American"/>
  </r>
  <r>
    <x v="71"/>
    <x v="26"/>
    <d v="2023-01-01T00:00:00"/>
    <d v="1899-12-30T15:11:17"/>
    <n v="108"/>
    <n v="14.5"/>
    <x v="1"/>
    <n v="15"/>
    <s v="Asian"/>
  </r>
  <r>
    <x v="72"/>
    <x v="26"/>
    <d v="2023-01-01T00:00:00"/>
    <d v="1899-12-30T15:11:17"/>
    <n v="131"/>
    <n v="17.95"/>
    <x v="0"/>
    <n v="15"/>
    <s v="Italian"/>
  </r>
  <r>
    <x v="73"/>
    <x v="27"/>
    <d v="2023-01-01T00:00:00"/>
    <d v="1899-12-30T15:35:46"/>
    <n v="103"/>
    <n v="9"/>
    <x v="6"/>
    <n v="15"/>
    <s v="American"/>
  </r>
  <r>
    <x v="74"/>
    <x v="28"/>
    <d v="2023-01-01T00:00:00"/>
    <d v="1899-12-30T15:41:01"/>
    <n v="126"/>
    <n v="14.5"/>
    <x v="1"/>
    <n v="15"/>
    <s v="Italian"/>
  </r>
  <r>
    <x v="75"/>
    <x v="29"/>
    <d v="2023-01-01T00:00:00"/>
    <d v="1899-12-30T15:41:25"/>
    <n v="106"/>
    <n v="7"/>
    <x v="4"/>
    <n v="15"/>
    <s v="American"/>
  </r>
  <r>
    <x v="76"/>
    <x v="30"/>
    <d v="2023-01-01T00:00:00"/>
    <d v="1899-12-30T15:50:18"/>
    <n v="129"/>
    <n v="15.5"/>
    <x v="3"/>
    <n v="15"/>
    <s v="Italian"/>
  </r>
  <r>
    <x v="77"/>
    <x v="30"/>
    <d v="2023-01-01T00:00:00"/>
    <d v="1899-12-30T15:50:18"/>
    <n v="113"/>
    <n v="5"/>
    <x v="10"/>
    <n v="15"/>
    <s v="Asian"/>
  </r>
  <r>
    <x v="78"/>
    <x v="31"/>
    <d v="2023-01-01T00:00:00"/>
    <d v="1899-12-30T15:53:18"/>
    <n v="107"/>
    <n v="16.5"/>
    <x v="12"/>
    <n v="15"/>
    <s v="Asian"/>
  </r>
  <r>
    <x v="79"/>
    <x v="31"/>
    <d v="2023-01-01T00:00:00"/>
    <d v="1899-12-30T15:53:18"/>
    <n v="126"/>
    <n v="14.5"/>
    <x v="1"/>
    <n v="15"/>
    <s v="Italian"/>
  </r>
  <r>
    <x v="80"/>
    <x v="31"/>
    <d v="2023-01-01T00:00:00"/>
    <d v="1899-12-30T15:53:18"/>
    <n v="110"/>
    <n v="17.95"/>
    <x v="0"/>
    <n v="15"/>
    <s v="Asian"/>
  </r>
  <r>
    <x v="81"/>
    <x v="31"/>
    <d v="2023-01-01T00:00:00"/>
    <d v="1899-12-30T15:53:18"/>
    <n v="117"/>
    <n v="12.95"/>
    <x v="2"/>
    <n v="15"/>
    <s v="Mexican"/>
  </r>
  <r>
    <x v="82"/>
    <x v="32"/>
    <d v="2023-01-01T00:00:00"/>
    <d v="1899-12-30T15:54:08"/>
    <n v="101"/>
    <n v="12.95"/>
    <x v="2"/>
    <n v="15"/>
    <s v="American"/>
  </r>
  <r>
    <x v="83"/>
    <x v="32"/>
    <d v="2023-01-01T00:00:00"/>
    <d v="1899-12-30T15:54:08"/>
    <n v="126"/>
    <n v="14.5"/>
    <x v="1"/>
    <n v="15"/>
    <s v="Italian"/>
  </r>
  <r>
    <x v="84"/>
    <x v="33"/>
    <d v="2023-01-01T00:00:00"/>
    <d v="1899-12-30T16:21:21"/>
    <n v="114"/>
    <n v="9"/>
    <x v="6"/>
    <n v="16"/>
    <s v="Asian"/>
  </r>
  <r>
    <x v="85"/>
    <x v="34"/>
    <d v="2023-01-01T00:00:00"/>
    <d v="1899-12-30T16:32:04"/>
    <n v="126"/>
    <n v="14.5"/>
    <x v="1"/>
    <n v="16"/>
    <s v="Italian"/>
  </r>
  <r>
    <x v="86"/>
    <x v="34"/>
    <d v="2023-01-01T00:00:00"/>
    <d v="1899-12-30T16:32:04"/>
    <n v="112"/>
    <n v="14.95"/>
    <x v="13"/>
    <n v="16"/>
    <s v="Asian"/>
  </r>
  <r>
    <x v="87"/>
    <x v="34"/>
    <d v="2023-01-01T00:00:00"/>
    <d v="1899-12-30T16:32:04"/>
    <n v="113"/>
    <n v="5"/>
    <x v="10"/>
    <n v="16"/>
    <s v="Asian"/>
  </r>
  <r>
    <x v="88"/>
    <x v="34"/>
    <d v="2023-01-01T00:00:00"/>
    <d v="1899-12-30T16:32:04"/>
    <n v="106"/>
    <n v="7"/>
    <x v="4"/>
    <n v="16"/>
    <s v="American"/>
  </r>
  <r>
    <x v="89"/>
    <x v="35"/>
    <d v="2023-01-01T00:00:00"/>
    <d v="1899-12-30T16:54:09"/>
    <n v="101"/>
    <n v="12.95"/>
    <x v="2"/>
    <n v="16"/>
    <s v="American"/>
  </r>
  <r>
    <x v="90"/>
    <x v="35"/>
    <d v="2023-01-01T00:00:00"/>
    <d v="1899-12-30T16:54:09"/>
    <n v="108"/>
    <n v="14.5"/>
    <x v="1"/>
    <n v="16"/>
    <s v="Asian"/>
  </r>
  <r>
    <x v="91"/>
    <x v="36"/>
    <d v="2023-01-01T00:00:00"/>
    <d v="1899-12-30T16:56:09"/>
    <n v="117"/>
    <n v="12.95"/>
    <x v="2"/>
    <n v="16"/>
    <s v="Mexican"/>
  </r>
  <r>
    <x v="92"/>
    <x v="36"/>
    <d v="2023-01-01T00:00:00"/>
    <d v="1899-12-30T16:56:09"/>
    <n v="129"/>
    <n v="15.5"/>
    <x v="3"/>
    <n v="16"/>
    <s v="Italian"/>
  </r>
  <r>
    <x v="93"/>
    <x v="37"/>
    <d v="2023-01-01T00:00:00"/>
    <d v="1899-12-30T17:03:00"/>
    <n v="109"/>
    <n v="17.95"/>
    <x v="0"/>
    <n v="17"/>
    <s v="Asian"/>
  </r>
  <r>
    <x v="94"/>
    <x v="37"/>
    <d v="2023-01-01T00:00:00"/>
    <d v="1899-12-30T17:03:00"/>
    <n v="110"/>
    <n v="17.95"/>
    <x v="0"/>
    <n v="17"/>
    <s v="Asian"/>
  </r>
  <r>
    <x v="95"/>
    <x v="38"/>
    <d v="2023-01-01T00:00:00"/>
    <d v="1899-12-30T17:07:23"/>
    <n v="117"/>
    <n v="12.95"/>
    <x v="2"/>
    <n v="17"/>
    <s v="Mexican"/>
  </r>
  <r>
    <x v="96"/>
    <x v="39"/>
    <d v="2023-01-01T00:00:00"/>
    <d v="1899-12-30T17:14:36"/>
    <n v="125"/>
    <n v="17.95"/>
    <x v="0"/>
    <n v="17"/>
    <s v="Italian"/>
  </r>
  <r>
    <x v="97"/>
    <x v="39"/>
    <d v="2023-01-01T00:00:00"/>
    <d v="1899-12-30T17:14:36"/>
    <n v="105"/>
    <n v="7"/>
    <x v="4"/>
    <n v="17"/>
    <s v="American"/>
  </r>
  <r>
    <x v="98"/>
    <x v="40"/>
    <d v="2023-01-01T00:00:00"/>
    <d v="1899-12-30T17:15:20"/>
    <n v="125"/>
    <n v="17.95"/>
    <x v="0"/>
    <n v="17"/>
    <s v="Italian"/>
  </r>
  <r>
    <x v="99"/>
    <x v="40"/>
    <d v="2023-01-01T00:00:00"/>
    <d v="1899-12-30T17:15:20"/>
    <n v="126"/>
    <n v="14.5"/>
    <x v="1"/>
    <n v="17"/>
    <s v="Italian"/>
  </r>
  <r>
    <x v="100"/>
    <x v="41"/>
    <d v="2023-01-01T00:00:00"/>
    <d v="1899-12-30T17:28:09"/>
    <n v="107"/>
    <n v="16.5"/>
    <x v="12"/>
    <n v="17"/>
    <s v="Asian"/>
  </r>
  <r>
    <x v="101"/>
    <x v="41"/>
    <d v="2023-01-01T00:00:00"/>
    <d v="1899-12-30T17:28:09"/>
    <n v="124"/>
    <n v="14.5"/>
    <x v="1"/>
    <n v="17"/>
    <s v="Italian"/>
  </r>
  <r>
    <x v="102"/>
    <x v="41"/>
    <d v="2023-01-01T00:00:00"/>
    <d v="1899-12-30T17:28:09"/>
    <n v="129"/>
    <n v="15.5"/>
    <x v="3"/>
    <n v="17"/>
    <s v="Italian"/>
  </r>
  <r>
    <x v="103"/>
    <x v="41"/>
    <d v="2023-01-01T00:00:00"/>
    <d v="1899-12-30T17:28:09"/>
    <n v="118"/>
    <n v="14.95"/>
    <x v="13"/>
    <n v="17"/>
    <s v="Mexican"/>
  </r>
  <r>
    <x v="104"/>
    <x v="42"/>
    <d v="2023-01-01T00:00:00"/>
    <d v="1899-12-30T17:38:34"/>
    <n v="103"/>
    <n v="9"/>
    <x v="6"/>
    <n v="17"/>
    <s v="American"/>
  </r>
  <r>
    <x v="105"/>
    <x v="42"/>
    <d v="2023-01-01T00:00:00"/>
    <d v="1899-12-30T17:38:34"/>
    <n v="117"/>
    <n v="12.95"/>
    <x v="2"/>
    <n v="17"/>
    <s v="Mexican"/>
  </r>
  <r>
    <x v="106"/>
    <x v="42"/>
    <d v="2023-01-01T00:00:00"/>
    <d v="1899-12-30T17:38:34"/>
    <n v="118"/>
    <n v="14.95"/>
    <x v="13"/>
    <n v="17"/>
    <s v="Mexican"/>
  </r>
  <r>
    <x v="107"/>
    <x v="43"/>
    <d v="2023-01-01T00:00:00"/>
    <d v="1899-12-30T17:54:20"/>
    <n v="130"/>
    <n v="19.95"/>
    <x v="7"/>
    <n v="17"/>
    <s v="Italian"/>
  </r>
  <r>
    <x v="108"/>
    <x v="44"/>
    <d v="2023-01-01T00:00:00"/>
    <d v="1899-12-30T17:55:48"/>
    <n v="125"/>
    <n v="17.95"/>
    <x v="0"/>
    <n v="17"/>
    <s v="Italian"/>
  </r>
  <r>
    <x v="109"/>
    <x v="44"/>
    <d v="2023-01-01T00:00:00"/>
    <d v="1899-12-30T17:55:48"/>
    <n v="109"/>
    <n v="17.95"/>
    <x v="0"/>
    <n v="17"/>
    <s v="Asian"/>
  </r>
  <r>
    <x v="110"/>
    <x v="44"/>
    <d v="2023-01-01T00:00:00"/>
    <d v="1899-12-30T17:55:48"/>
    <n v="106"/>
    <n v="7"/>
    <x v="4"/>
    <n v="17"/>
    <s v="American"/>
  </r>
  <r>
    <x v="111"/>
    <x v="45"/>
    <d v="2023-01-01T00:00:00"/>
    <d v="1899-12-30T18:25:51"/>
    <n v="104"/>
    <n v="10.5"/>
    <x v="11"/>
    <n v="18"/>
    <s v="American"/>
  </r>
  <r>
    <x v="112"/>
    <x v="45"/>
    <d v="2023-01-01T00:00:00"/>
    <d v="1899-12-30T18:25:51"/>
    <n v="108"/>
    <n v="14.5"/>
    <x v="1"/>
    <n v="18"/>
    <s v="Asian"/>
  </r>
  <r>
    <x v="113"/>
    <x v="45"/>
    <d v="2023-01-01T00:00:00"/>
    <d v="1899-12-30T18:25:51"/>
    <n v="106"/>
    <n v="7"/>
    <x v="4"/>
    <n v="18"/>
    <s v="American"/>
  </r>
  <r>
    <x v="114"/>
    <x v="46"/>
    <d v="2023-01-01T00:00:00"/>
    <d v="1899-12-30T18:26:34"/>
    <n v="105"/>
    <n v="7"/>
    <x v="4"/>
    <n v="18"/>
    <s v="American"/>
  </r>
  <r>
    <x v="115"/>
    <x v="46"/>
    <d v="2023-01-01T00:00:00"/>
    <d v="1899-12-30T18:26:34"/>
    <n v="132"/>
    <n v="16.95"/>
    <x v="8"/>
    <n v="18"/>
    <s v="Italian"/>
  </r>
  <r>
    <x v="116"/>
    <x v="47"/>
    <d v="2023-01-01T00:00:00"/>
    <d v="1899-12-30T18:26:42"/>
    <n v="104"/>
    <n v="10.5"/>
    <x v="11"/>
    <n v="18"/>
    <s v="American"/>
  </r>
  <r>
    <x v="117"/>
    <x v="47"/>
    <d v="2023-01-01T00:00:00"/>
    <d v="1899-12-30T18:26:42"/>
    <n v="126"/>
    <n v="14.5"/>
    <x v="1"/>
    <n v="18"/>
    <s v="Italian"/>
  </r>
  <r>
    <x v="118"/>
    <x v="47"/>
    <d v="2023-01-01T00:00:00"/>
    <d v="1899-12-30T18:26:42"/>
    <n v="119"/>
    <n v="11.95"/>
    <x v="5"/>
    <n v="18"/>
    <s v="Mexican"/>
  </r>
  <r>
    <x v="119"/>
    <x v="47"/>
    <d v="2023-01-01T00:00:00"/>
    <d v="1899-12-30T18:26:42"/>
    <n v="122"/>
    <n v="7"/>
    <x v="4"/>
    <n v="18"/>
    <s v="Mexican"/>
  </r>
  <r>
    <x v="120"/>
    <x v="48"/>
    <d v="2023-01-01T00:00:00"/>
    <d v="1899-12-30T18:33:00"/>
    <n v="120"/>
    <n v="13.95"/>
    <x v="9"/>
    <n v="18"/>
    <s v="Mexican"/>
  </r>
  <r>
    <x v="121"/>
    <x v="49"/>
    <d v="2023-01-01T00:00:00"/>
    <d v="1899-12-30T18:41:01"/>
    <s v="NULL"/>
    <n v="0"/>
    <x v="14"/>
    <n v="18"/>
    <s v="Unknown"/>
  </r>
  <r>
    <x v="122"/>
    <x v="50"/>
    <d v="2023-01-01T00:00:00"/>
    <d v="1899-12-30T18:48:28"/>
    <n v="101"/>
    <n v="12.95"/>
    <x v="2"/>
    <n v="18"/>
    <s v="American"/>
  </r>
  <r>
    <x v="123"/>
    <x v="50"/>
    <d v="2023-01-01T00:00:00"/>
    <d v="1899-12-30T18:48:28"/>
    <n v="112"/>
    <n v="14.95"/>
    <x v="13"/>
    <n v="18"/>
    <s v="Asian"/>
  </r>
  <r>
    <x v="124"/>
    <x v="51"/>
    <d v="2023-01-01T00:00:00"/>
    <d v="1899-12-30T18:53:02"/>
    <n v="109"/>
    <n v="17.95"/>
    <x v="0"/>
    <n v="18"/>
    <s v="Asian"/>
  </r>
  <r>
    <x v="125"/>
    <x v="51"/>
    <d v="2023-01-01T00:00:00"/>
    <d v="1899-12-30T18:53:02"/>
    <n v="129"/>
    <n v="15.5"/>
    <x v="3"/>
    <n v="18"/>
    <s v="Italian"/>
  </r>
  <r>
    <x v="126"/>
    <x v="51"/>
    <d v="2023-01-01T00:00:00"/>
    <d v="1899-12-30T18:53:02"/>
    <n v="122"/>
    <n v="7"/>
    <x v="4"/>
    <n v="18"/>
    <s v="Mexican"/>
  </r>
  <r>
    <x v="127"/>
    <x v="52"/>
    <d v="2023-01-01T00:00:00"/>
    <d v="1899-12-30T18:54:17"/>
    <n v="112"/>
    <n v="14.95"/>
    <x v="13"/>
    <n v="18"/>
    <s v="Asian"/>
  </r>
  <r>
    <x v="128"/>
    <x v="52"/>
    <d v="2023-01-01T00:00:00"/>
    <d v="1899-12-30T18:54:17"/>
    <n v="123"/>
    <n v="9"/>
    <x v="6"/>
    <n v="18"/>
    <s v="Mexican"/>
  </r>
  <r>
    <x v="129"/>
    <x v="53"/>
    <d v="2023-01-01T00:00:00"/>
    <d v="1899-12-30T19:01:45"/>
    <n v="119"/>
    <n v="11.95"/>
    <x v="5"/>
    <n v="19"/>
    <s v="Mexican"/>
  </r>
  <r>
    <x v="130"/>
    <x v="53"/>
    <d v="2023-01-01T00:00:00"/>
    <d v="1899-12-30T19:01:45"/>
    <n v="106"/>
    <n v="7"/>
    <x v="4"/>
    <n v="19"/>
    <s v="American"/>
  </r>
  <r>
    <x v="131"/>
    <x v="54"/>
    <d v="2023-01-01T00:00:00"/>
    <d v="1899-12-30T19:03:19"/>
    <n v="118"/>
    <n v="14.95"/>
    <x v="13"/>
    <n v="19"/>
    <s v="Mexican"/>
  </r>
  <r>
    <x v="132"/>
    <x v="54"/>
    <d v="2023-01-01T00:00:00"/>
    <d v="1899-12-30T19:03:19"/>
    <n v="122"/>
    <n v="7"/>
    <x v="4"/>
    <n v="19"/>
    <s v="Mexican"/>
  </r>
  <r>
    <x v="133"/>
    <x v="55"/>
    <d v="2023-01-01T00:00:00"/>
    <d v="1899-12-30T19:07:00"/>
    <n v="108"/>
    <n v="14.5"/>
    <x v="1"/>
    <n v="19"/>
    <s v="Asian"/>
  </r>
  <r>
    <x v="134"/>
    <x v="55"/>
    <d v="2023-01-01T00:00:00"/>
    <d v="1899-12-30T19:07:00"/>
    <n v="128"/>
    <n v="15.5"/>
    <x v="3"/>
    <n v="19"/>
    <s v="Italian"/>
  </r>
  <r>
    <x v="135"/>
    <x v="55"/>
    <d v="2023-01-01T00:00:00"/>
    <d v="1899-12-30T19:07:00"/>
    <n v="105"/>
    <n v="7"/>
    <x v="4"/>
    <n v="19"/>
    <s v="American"/>
  </r>
  <r>
    <x v="136"/>
    <x v="56"/>
    <d v="2023-01-01T00:00:00"/>
    <d v="1899-12-30T19:10:51"/>
    <n v="108"/>
    <n v="14.5"/>
    <x v="1"/>
    <n v="19"/>
    <s v="Asian"/>
  </r>
  <r>
    <x v="137"/>
    <x v="57"/>
    <d v="2023-01-01T00:00:00"/>
    <d v="1899-12-30T19:30:40"/>
    <n v="124"/>
    <n v="14.5"/>
    <x v="1"/>
    <n v="19"/>
    <s v="Italian"/>
  </r>
  <r>
    <x v="138"/>
    <x v="57"/>
    <d v="2023-01-01T00:00:00"/>
    <d v="1899-12-30T19:30:40"/>
    <n v="113"/>
    <n v="5"/>
    <x v="10"/>
    <n v="19"/>
    <s v="Asian"/>
  </r>
  <r>
    <x v="139"/>
    <x v="58"/>
    <d v="2023-01-01T00:00:00"/>
    <d v="1899-12-30T19:40:08"/>
    <n v="127"/>
    <n v="17.95"/>
    <x v="0"/>
    <n v="19"/>
    <s v="Italian"/>
  </r>
  <r>
    <x v="140"/>
    <x v="58"/>
    <d v="2023-01-01T00:00:00"/>
    <d v="1899-12-30T19:40:08"/>
    <n v="112"/>
    <n v="14.95"/>
    <x v="13"/>
    <n v="19"/>
    <s v="Asian"/>
  </r>
  <r>
    <x v="141"/>
    <x v="58"/>
    <d v="2023-01-01T00:00:00"/>
    <d v="1899-12-30T19:40:08"/>
    <n v="113"/>
    <n v="5"/>
    <x v="10"/>
    <n v="19"/>
    <s v="Asian"/>
  </r>
  <r>
    <x v="142"/>
    <x v="59"/>
    <d v="2023-01-01T00:00:00"/>
    <d v="1899-12-30T20:05:16"/>
    <n v="104"/>
    <n v="10.5"/>
    <x v="11"/>
    <n v="20"/>
    <s v="American"/>
  </r>
  <r>
    <x v="143"/>
    <x v="59"/>
    <d v="2023-01-01T00:00:00"/>
    <d v="1899-12-30T20:05:16"/>
    <n v="125"/>
    <n v="17.95"/>
    <x v="0"/>
    <n v="20"/>
    <s v="Italian"/>
  </r>
  <r>
    <x v="144"/>
    <x v="60"/>
    <d v="2023-01-01T00:00:00"/>
    <d v="1899-12-30T20:08:43"/>
    <n v="101"/>
    <n v="12.95"/>
    <x v="2"/>
    <n v="20"/>
    <s v="American"/>
  </r>
  <r>
    <x v="145"/>
    <x v="60"/>
    <d v="2023-01-01T00:00:00"/>
    <d v="1899-12-30T20:08:43"/>
    <n v="117"/>
    <n v="12.95"/>
    <x v="2"/>
    <n v="20"/>
    <s v="Mexican"/>
  </r>
  <r>
    <x v="146"/>
    <x v="61"/>
    <d v="2023-01-01T00:00:00"/>
    <d v="1899-12-30T20:50:16"/>
    <n v="101"/>
    <n v="12.95"/>
    <x v="2"/>
    <n v="20"/>
    <s v="American"/>
  </r>
  <r>
    <x v="147"/>
    <x v="61"/>
    <d v="2023-01-01T00:00:00"/>
    <d v="1899-12-30T20:50:16"/>
    <n v="123"/>
    <n v="9"/>
    <x v="6"/>
    <n v="20"/>
    <s v="Mexican"/>
  </r>
  <r>
    <x v="148"/>
    <x v="62"/>
    <d v="2023-01-01T00:00:00"/>
    <d v="1899-12-30T20:51:42"/>
    <n v="112"/>
    <n v="14.95"/>
    <x v="13"/>
    <n v="20"/>
    <s v="Asian"/>
  </r>
  <r>
    <x v="149"/>
    <x v="63"/>
    <d v="2023-01-01T00:00:00"/>
    <d v="1899-12-30T20:52:08"/>
    <n v="107"/>
    <n v="16.5"/>
    <x v="12"/>
    <n v="20"/>
    <s v="Asian"/>
  </r>
  <r>
    <x v="150"/>
    <x v="64"/>
    <d v="2023-01-01T00:00:00"/>
    <d v="1899-12-30T21:16:00"/>
    <n v="112"/>
    <n v="14.95"/>
    <x v="13"/>
    <n v="21"/>
    <s v="Asian"/>
  </r>
  <r>
    <x v="151"/>
    <x v="64"/>
    <d v="2023-01-01T00:00:00"/>
    <d v="1899-12-30T21:16:00"/>
    <n v="120"/>
    <n v="13.95"/>
    <x v="9"/>
    <n v="21"/>
    <s v="Mexican"/>
  </r>
  <r>
    <x v="152"/>
    <x v="64"/>
    <d v="2023-01-01T00:00:00"/>
    <d v="1899-12-30T21:16:00"/>
    <n v="122"/>
    <n v="7"/>
    <x v="4"/>
    <n v="21"/>
    <s v="Mexican"/>
  </r>
  <r>
    <x v="153"/>
    <x v="64"/>
    <d v="2023-01-01T00:00:00"/>
    <d v="1899-12-30T21:16:00"/>
    <n v="123"/>
    <n v="9"/>
    <x v="6"/>
    <n v="21"/>
    <s v="Mexican"/>
  </r>
  <r>
    <x v="154"/>
    <x v="65"/>
    <d v="2023-01-01T00:00:00"/>
    <d v="1899-12-30T21:47:55"/>
    <n v="108"/>
    <n v="14.5"/>
    <x v="1"/>
    <n v="21"/>
    <s v="Asian"/>
  </r>
  <r>
    <x v="155"/>
    <x v="65"/>
    <d v="2023-01-01T00:00:00"/>
    <d v="1899-12-30T21:47:55"/>
    <n v="110"/>
    <n v="17.95"/>
    <x v="0"/>
    <n v="21"/>
    <s v="Asian"/>
  </r>
  <r>
    <x v="156"/>
    <x v="66"/>
    <d v="2023-01-01T00:00:00"/>
    <d v="1899-12-30T22:03:40"/>
    <n v="105"/>
    <n v="7"/>
    <x v="4"/>
    <n v="22"/>
    <s v="American"/>
  </r>
  <r>
    <x v="157"/>
    <x v="67"/>
    <d v="2023-01-01T00:00:00"/>
    <d v="1899-12-30T22:07:32"/>
    <n v="108"/>
    <n v="14.5"/>
    <x v="1"/>
    <n v="22"/>
    <s v="Asian"/>
  </r>
  <r>
    <x v="158"/>
    <x v="67"/>
    <d v="2023-01-01T00:00:00"/>
    <d v="1899-12-30T22:07:32"/>
    <n v="117"/>
    <n v="12.95"/>
    <x v="2"/>
    <n v="22"/>
    <s v="Mexican"/>
  </r>
  <r>
    <x v="159"/>
    <x v="67"/>
    <d v="2023-01-01T00:00:00"/>
    <d v="1899-12-30T22:07:32"/>
    <n v="117"/>
    <n v="12.95"/>
    <x v="2"/>
    <n v="22"/>
    <s v="Mexican"/>
  </r>
  <r>
    <x v="160"/>
    <x v="68"/>
    <d v="2023-01-01T00:00:00"/>
    <d v="1899-12-30T22:12:13"/>
    <n v="101"/>
    <n v="12.95"/>
    <x v="2"/>
    <n v="22"/>
    <s v="American"/>
  </r>
  <r>
    <x v="161"/>
    <x v="69"/>
    <d v="2023-02-01T00:00:00"/>
    <d v="1899-12-30T11:38:51"/>
    <n v="127"/>
    <n v="17.95"/>
    <x v="0"/>
    <n v="11"/>
    <s v="Italian"/>
  </r>
  <r>
    <x v="162"/>
    <x v="69"/>
    <d v="2023-02-01T00:00:00"/>
    <d v="1899-12-30T11:38:51"/>
    <n v="121"/>
    <n v="10.5"/>
    <x v="11"/>
    <n v="11"/>
    <s v="Mexican"/>
  </r>
  <r>
    <x v="163"/>
    <x v="70"/>
    <d v="2023-02-01T00:00:00"/>
    <d v="1899-12-30T11:40:50"/>
    <n v="106"/>
    <n v="7"/>
    <x v="4"/>
    <n v="11"/>
    <s v="American"/>
  </r>
  <r>
    <x v="164"/>
    <x v="71"/>
    <d v="2023-02-01T00:00:00"/>
    <d v="1899-12-30T11:57:25"/>
    <n v="131"/>
    <n v="17.95"/>
    <x v="0"/>
    <n v="11"/>
    <s v="Italian"/>
  </r>
  <r>
    <x v="165"/>
    <x v="72"/>
    <d v="2023-02-01T00:00:00"/>
    <d v="1899-12-30T11:58:56"/>
    <n v="106"/>
    <n v="7"/>
    <x v="4"/>
    <n v="11"/>
    <s v="American"/>
  </r>
  <r>
    <x v="166"/>
    <x v="73"/>
    <d v="2023-02-01T00:00:00"/>
    <d v="1899-12-30T12:01:12"/>
    <n v="124"/>
    <n v="14.5"/>
    <x v="1"/>
    <n v="12"/>
    <s v="Italian"/>
  </r>
  <r>
    <x v="167"/>
    <x v="73"/>
    <d v="2023-02-01T00:00:00"/>
    <d v="1899-12-30T12:01:12"/>
    <n v="129"/>
    <n v="15.5"/>
    <x v="3"/>
    <n v="12"/>
    <s v="Italian"/>
  </r>
  <r>
    <x v="168"/>
    <x v="73"/>
    <d v="2023-02-01T00:00:00"/>
    <d v="1899-12-30T12:01:12"/>
    <n v="130"/>
    <n v="19.95"/>
    <x v="7"/>
    <n v="12"/>
    <s v="Italian"/>
  </r>
  <r>
    <x v="169"/>
    <x v="73"/>
    <d v="2023-02-01T00:00:00"/>
    <d v="1899-12-30T12:01:12"/>
    <n v="123"/>
    <n v="9"/>
    <x v="6"/>
    <n v="12"/>
    <s v="Mexican"/>
  </r>
  <r>
    <x v="170"/>
    <x v="74"/>
    <d v="2023-02-01T00:00:00"/>
    <d v="1899-12-30T12:10:15"/>
    <n v="117"/>
    <n v="12.95"/>
    <x v="2"/>
    <n v="12"/>
    <s v="Mexican"/>
  </r>
  <r>
    <x v="171"/>
    <x v="74"/>
    <d v="2023-02-01T00:00:00"/>
    <d v="1899-12-30T12:10:15"/>
    <n v="128"/>
    <n v="15.5"/>
    <x v="3"/>
    <n v="12"/>
    <s v="Italian"/>
  </r>
  <r>
    <x v="172"/>
    <x v="74"/>
    <d v="2023-02-01T00:00:00"/>
    <d v="1899-12-30T12:10:15"/>
    <n v="111"/>
    <n v="11.95"/>
    <x v="5"/>
    <n v="12"/>
    <s v="Asian"/>
  </r>
  <r>
    <x v="173"/>
    <x v="75"/>
    <d v="2023-02-01T00:00:00"/>
    <d v="1899-12-30T12:21:17"/>
    <n v="107"/>
    <n v="16.5"/>
    <x v="12"/>
    <n v="12"/>
    <s v="Asian"/>
  </r>
  <r>
    <x v="174"/>
    <x v="75"/>
    <d v="2023-02-01T00:00:00"/>
    <d v="1899-12-30T12:21:17"/>
    <n v="109"/>
    <n v="17.95"/>
    <x v="0"/>
    <n v="12"/>
    <s v="Asian"/>
  </r>
  <r>
    <x v="175"/>
    <x v="75"/>
    <d v="2023-02-01T00:00:00"/>
    <d v="1899-12-30T12:21:17"/>
    <n v="127"/>
    <n v="17.95"/>
    <x v="0"/>
    <n v="12"/>
    <s v="Italian"/>
  </r>
  <r>
    <x v="176"/>
    <x v="75"/>
    <d v="2023-02-01T00:00:00"/>
    <d v="1899-12-30T12:21:17"/>
    <n v="122"/>
    <n v="7"/>
    <x v="4"/>
    <n v="12"/>
    <s v="Mexican"/>
  </r>
  <r>
    <x v="177"/>
    <x v="76"/>
    <d v="2023-02-01T00:00:00"/>
    <d v="1899-12-30T12:22:46"/>
    <n v="101"/>
    <n v="12.95"/>
    <x v="2"/>
    <n v="12"/>
    <s v="American"/>
  </r>
  <r>
    <x v="178"/>
    <x v="76"/>
    <d v="2023-02-01T00:00:00"/>
    <d v="1899-12-30T12:22:46"/>
    <n v="109"/>
    <n v="17.95"/>
    <x v="0"/>
    <n v="12"/>
    <s v="Asian"/>
  </r>
  <r>
    <x v="179"/>
    <x v="77"/>
    <d v="2023-02-01T00:00:00"/>
    <d v="1899-12-30T12:28:14"/>
    <n v="107"/>
    <n v="16.5"/>
    <x v="12"/>
    <n v="12"/>
    <s v="Asian"/>
  </r>
  <r>
    <x v="180"/>
    <x v="77"/>
    <d v="2023-02-01T00:00:00"/>
    <d v="1899-12-30T12:28:14"/>
    <n v="108"/>
    <n v="14.5"/>
    <x v="1"/>
    <n v="12"/>
    <s v="Asian"/>
  </r>
  <r>
    <x v="181"/>
    <x v="77"/>
    <d v="2023-02-01T00:00:00"/>
    <d v="1899-12-30T12:28:14"/>
    <n v="125"/>
    <n v="17.95"/>
    <x v="0"/>
    <n v="12"/>
    <s v="Italian"/>
  </r>
  <r>
    <x v="182"/>
    <x v="77"/>
    <d v="2023-02-01T00:00:00"/>
    <d v="1899-12-30T12:28:14"/>
    <n v="110"/>
    <n v="17.95"/>
    <x v="0"/>
    <n v="12"/>
    <s v="Asian"/>
  </r>
  <r>
    <x v="183"/>
    <x v="77"/>
    <d v="2023-02-01T00:00:00"/>
    <d v="1899-12-30T12:28:14"/>
    <n v="122"/>
    <n v="7"/>
    <x v="4"/>
    <n v="12"/>
    <s v="Mexican"/>
  </r>
  <r>
    <x v="184"/>
    <x v="77"/>
    <d v="2023-02-01T00:00:00"/>
    <d v="1899-12-30T12:28:14"/>
    <n v="106"/>
    <n v="7"/>
    <x v="4"/>
    <n v="12"/>
    <s v="American"/>
  </r>
  <r>
    <x v="185"/>
    <x v="78"/>
    <d v="2023-02-01T00:00:00"/>
    <d v="1899-12-30T12:29:11"/>
    <n v="110"/>
    <n v="17.95"/>
    <x v="0"/>
    <n v="12"/>
    <s v="Asian"/>
  </r>
  <r>
    <x v="186"/>
    <x v="78"/>
    <d v="2023-02-01T00:00:00"/>
    <d v="1899-12-30T12:29:11"/>
    <n v="112"/>
    <n v="14.95"/>
    <x v="13"/>
    <n v="12"/>
    <s v="Asian"/>
  </r>
  <r>
    <x v="187"/>
    <x v="78"/>
    <d v="2023-02-01T00:00:00"/>
    <d v="1899-12-30T12:29:11"/>
    <n v="106"/>
    <n v="7"/>
    <x v="4"/>
    <n v="12"/>
    <s v="American"/>
  </r>
  <r>
    <x v="188"/>
    <x v="79"/>
    <d v="2023-02-01T00:00:00"/>
    <d v="1899-12-30T12:35:38"/>
    <n v="113"/>
    <n v="5"/>
    <x v="10"/>
    <n v="12"/>
    <s v="Asian"/>
  </r>
  <r>
    <x v="189"/>
    <x v="79"/>
    <d v="2023-02-01T00:00:00"/>
    <d v="1899-12-30T12:35:38"/>
    <n v="106"/>
    <n v="7"/>
    <x v="4"/>
    <n v="12"/>
    <s v="American"/>
  </r>
  <r>
    <x v="190"/>
    <x v="80"/>
    <d v="2023-02-01T00:00:00"/>
    <d v="1899-12-30T12:40:01"/>
    <n v="106"/>
    <n v="7"/>
    <x v="4"/>
    <n v="12"/>
    <s v="American"/>
  </r>
  <r>
    <x v="191"/>
    <x v="81"/>
    <d v="2023-02-01T00:00:00"/>
    <d v="1899-12-30T12:45:51"/>
    <n v="107"/>
    <n v="16.5"/>
    <x v="12"/>
    <n v="12"/>
    <s v="Asian"/>
  </r>
  <r>
    <x v="192"/>
    <x v="81"/>
    <d v="2023-02-01T00:00:00"/>
    <d v="1899-12-30T12:45:51"/>
    <n v="102"/>
    <n v="13.95"/>
    <x v="9"/>
    <n v="12"/>
    <s v="American"/>
  </r>
  <r>
    <x v="193"/>
    <x v="81"/>
    <d v="2023-02-01T00:00:00"/>
    <d v="1899-12-30T12:45:51"/>
    <n v="122"/>
    <n v="7"/>
    <x v="4"/>
    <n v="12"/>
    <s v="Mexican"/>
  </r>
  <r>
    <x v="194"/>
    <x v="81"/>
    <d v="2023-02-01T00:00:00"/>
    <d v="1899-12-30T12:45:51"/>
    <n v="132"/>
    <n v="16.95"/>
    <x v="8"/>
    <n v="12"/>
    <s v="Italian"/>
  </r>
  <r>
    <x v="195"/>
    <x v="82"/>
    <d v="2023-02-01T00:00:00"/>
    <d v="1899-12-30T12:53:27"/>
    <n v="105"/>
    <n v="7"/>
    <x v="4"/>
    <n v="12"/>
    <s v="American"/>
  </r>
  <r>
    <x v="196"/>
    <x v="83"/>
    <d v="2023-02-01T00:00:00"/>
    <d v="1899-12-30T13:13:41"/>
    <n v="113"/>
    <n v="5"/>
    <x v="10"/>
    <n v="13"/>
    <s v="Asian"/>
  </r>
  <r>
    <x v="197"/>
    <x v="84"/>
    <d v="2023-02-01T00:00:00"/>
    <d v="1899-12-30T13:34:49"/>
    <n v="108"/>
    <n v="14.5"/>
    <x v="1"/>
    <n v="13"/>
    <s v="Asian"/>
  </r>
  <r>
    <x v="198"/>
    <x v="84"/>
    <d v="2023-02-01T00:00:00"/>
    <d v="1899-12-30T13:34:49"/>
    <n v="108"/>
    <n v="14.5"/>
    <x v="1"/>
    <n v="13"/>
    <s v="Asian"/>
  </r>
  <r>
    <x v="199"/>
    <x v="84"/>
    <d v="2023-02-01T00:00:00"/>
    <d v="1899-12-30T13:34:49"/>
    <n v="117"/>
    <n v="12.95"/>
    <x v="2"/>
    <n v="13"/>
    <s v="Mexican"/>
  </r>
  <r>
    <x v="200"/>
    <x v="84"/>
    <d v="2023-02-01T00:00:00"/>
    <d v="1899-12-30T13:34:49"/>
    <n v="114"/>
    <n v="9"/>
    <x v="6"/>
    <n v="13"/>
    <s v="Asian"/>
  </r>
  <r>
    <x v="201"/>
    <x v="85"/>
    <d v="2023-02-01T00:00:00"/>
    <d v="1899-12-30T13:40:31"/>
    <n v="109"/>
    <n v="17.95"/>
    <x v="0"/>
    <n v="13"/>
    <s v="Asian"/>
  </r>
  <r>
    <x v="202"/>
    <x v="86"/>
    <d v="2023-02-01T00:00:00"/>
    <d v="1899-12-30T14:01:02"/>
    <n v="110"/>
    <n v="17.95"/>
    <x v="0"/>
    <n v="14"/>
    <s v="Asian"/>
  </r>
  <r>
    <x v="203"/>
    <x v="86"/>
    <d v="2023-02-01T00:00:00"/>
    <d v="1899-12-30T14:01:02"/>
    <n v="129"/>
    <n v="15.5"/>
    <x v="3"/>
    <n v="14"/>
    <s v="Italian"/>
  </r>
  <r>
    <x v="204"/>
    <x v="86"/>
    <d v="2023-02-01T00:00:00"/>
    <d v="1899-12-30T14:01:02"/>
    <n v="123"/>
    <n v="9"/>
    <x v="6"/>
    <n v="14"/>
    <s v="Mexican"/>
  </r>
  <r>
    <x v="205"/>
    <x v="86"/>
    <d v="2023-02-01T00:00:00"/>
    <d v="1899-12-30T14:01:02"/>
    <n v="123"/>
    <n v="9"/>
    <x v="6"/>
    <n v="14"/>
    <s v="Mexican"/>
  </r>
  <r>
    <x v="206"/>
    <x v="87"/>
    <d v="2023-02-01T00:00:00"/>
    <d v="1899-12-30T14:10:08"/>
    <n v="124"/>
    <n v="14.5"/>
    <x v="1"/>
    <n v="14"/>
    <s v="Italian"/>
  </r>
  <r>
    <x v="207"/>
    <x v="88"/>
    <d v="2023-02-01T00:00:00"/>
    <d v="1899-12-30T14:30:19"/>
    <n v="121"/>
    <n v="10.5"/>
    <x v="11"/>
    <n v="14"/>
    <s v="Mexican"/>
  </r>
  <r>
    <x v="208"/>
    <x v="88"/>
    <d v="2023-02-01T00:00:00"/>
    <d v="1899-12-30T14:30:19"/>
    <n v="106"/>
    <n v="7"/>
    <x v="4"/>
    <n v="14"/>
    <s v="American"/>
  </r>
  <r>
    <x v="209"/>
    <x v="89"/>
    <d v="2023-02-01T00:00:00"/>
    <d v="1899-12-30T15:08:48"/>
    <n v="120"/>
    <n v="13.95"/>
    <x v="9"/>
    <n v="15"/>
    <s v="Mexican"/>
  </r>
  <r>
    <x v="210"/>
    <x v="89"/>
    <d v="2023-02-01T00:00:00"/>
    <d v="1899-12-30T15:08:48"/>
    <n v="106"/>
    <n v="7"/>
    <x v="4"/>
    <n v="15"/>
    <s v="American"/>
  </r>
  <r>
    <x v="211"/>
    <x v="90"/>
    <d v="2023-02-01T00:00:00"/>
    <d v="1899-12-30T15:14:43"/>
    <n v="101"/>
    <n v="12.95"/>
    <x v="2"/>
    <n v="15"/>
    <s v="American"/>
  </r>
  <r>
    <x v="212"/>
    <x v="90"/>
    <d v="2023-02-01T00:00:00"/>
    <d v="1899-12-30T15:14:43"/>
    <n v="104"/>
    <n v="10.5"/>
    <x v="11"/>
    <n v="15"/>
    <s v="American"/>
  </r>
  <r>
    <x v="213"/>
    <x v="90"/>
    <d v="2023-02-01T00:00:00"/>
    <d v="1899-12-30T15:14:43"/>
    <n v="113"/>
    <n v="5"/>
    <x v="10"/>
    <n v="15"/>
    <s v="Asian"/>
  </r>
  <r>
    <x v="214"/>
    <x v="91"/>
    <d v="2023-02-01T00:00:00"/>
    <d v="1899-12-30T15:17:02"/>
    <n v="101"/>
    <n v="12.95"/>
    <x v="2"/>
    <n v="15"/>
    <s v="American"/>
  </r>
  <r>
    <x v="215"/>
    <x v="91"/>
    <d v="2023-02-01T00:00:00"/>
    <d v="1899-12-30T15:17:02"/>
    <n v="117"/>
    <n v="12.95"/>
    <x v="2"/>
    <n v="15"/>
    <s v="Mexican"/>
  </r>
  <r>
    <x v="216"/>
    <x v="91"/>
    <d v="2023-02-01T00:00:00"/>
    <d v="1899-12-30T15:17:02"/>
    <n v="117"/>
    <n v="12.95"/>
    <x v="2"/>
    <n v="15"/>
    <s v="Mexican"/>
  </r>
  <r>
    <x v="217"/>
    <x v="91"/>
    <d v="2023-02-01T00:00:00"/>
    <d v="1899-12-30T15:17:02"/>
    <n v="127"/>
    <n v="17.95"/>
    <x v="0"/>
    <n v="15"/>
    <s v="Italian"/>
  </r>
  <r>
    <x v="218"/>
    <x v="91"/>
    <d v="2023-02-01T00:00:00"/>
    <d v="1899-12-30T15:17:02"/>
    <n v="113"/>
    <n v="5"/>
    <x v="10"/>
    <n v="15"/>
    <s v="Asian"/>
  </r>
  <r>
    <x v="219"/>
    <x v="91"/>
    <d v="2023-02-01T00:00:00"/>
    <d v="1899-12-30T15:17:02"/>
    <n v="118"/>
    <n v="14.95"/>
    <x v="13"/>
    <n v="15"/>
    <s v="Mexican"/>
  </r>
  <r>
    <x v="220"/>
    <x v="91"/>
    <d v="2023-02-01T00:00:00"/>
    <d v="1899-12-30T15:17:02"/>
    <n v="131"/>
    <n v="17.95"/>
    <x v="0"/>
    <n v="15"/>
    <s v="Italian"/>
  </r>
  <r>
    <x v="221"/>
    <x v="91"/>
    <d v="2023-02-01T00:00:00"/>
    <d v="1899-12-30T15:17:02"/>
    <n v="123"/>
    <n v="9"/>
    <x v="6"/>
    <n v="15"/>
    <s v="Mexican"/>
  </r>
  <r>
    <x v="222"/>
    <x v="91"/>
    <d v="2023-02-01T00:00:00"/>
    <d v="1899-12-30T15:17:02"/>
    <n v="114"/>
    <n v="9"/>
    <x v="6"/>
    <n v="15"/>
    <s v="Asian"/>
  </r>
  <r>
    <x v="223"/>
    <x v="92"/>
    <d v="2023-02-01T00:00:00"/>
    <d v="1899-12-30T15:29:31"/>
    <n v="120"/>
    <n v="13.95"/>
    <x v="9"/>
    <n v="15"/>
    <s v="Mexican"/>
  </r>
  <r>
    <x v="224"/>
    <x v="93"/>
    <d v="2023-02-01T00:00:00"/>
    <d v="1899-12-30T16:17:16"/>
    <n v="110"/>
    <n v="17.95"/>
    <x v="0"/>
    <n v="16"/>
    <s v="Asian"/>
  </r>
  <r>
    <x v="225"/>
    <x v="93"/>
    <d v="2023-02-01T00:00:00"/>
    <d v="1899-12-30T16:17:16"/>
    <n v="105"/>
    <n v="7"/>
    <x v="4"/>
    <n v="16"/>
    <s v="American"/>
  </r>
  <r>
    <x v="226"/>
    <x v="94"/>
    <d v="2023-02-01T00:00:00"/>
    <d v="1899-12-30T16:18:04"/>
    <n v="111"/>
    <n v="11.95"/>
    <x v="5"/>
    <n v="16"/>
    <s v="Asian"/>
  </r>
  <r>
    <x v="227"/>
    <x v="94"/>
    <d v="2023-02-01T00:00:00"/>
    <d v="1899-12-30T16:18:04"/>
    <n v="118"/>
    <n v="14.95"/>
    <x v="13"/>
    <n v="16"/>
    <s v="Mexican"/>
  </r>
  <r>
    <x v="228"/>
    <x v="95"/>
    <d v="2023-02-01T00:00:00"/>
    <d v="1899-12-30T16:21:20"/>
    <n v="111"/>
    <n v="11.95"/>
    <x v="5"/>
    <n v="16"/>
    <s v="Asian"/>
  </r>
  <r>
    <x v="229"/>
    <x v="96"/>
    <d v="2023-02-01T00:00:00"/>
    <d v="1899-12-30T16:45:33"/>
    <n v="107"/>
    <n v="16.5"/>
    <x v="12"/>
    <n v="16"/>
    <s v="Asian"/>
  </r>
  <r>
    <x v="230"/>
    <x v="97"/>
    <d v="2023-02-01T00:00:00"/>
    <d v="1899-12-30T17:18:18"/>
    <n v="108"/>
    <n v="14.5"/>
    <x v="1"/>
    <n v="17"/>
    <s v="Asian"/>
  </r>
  <r>
    <x v="231"/>
    <x v="97"/>
    <d v="2023-02-01T00:00:00"/>
    <d v="1899-12-30T17:18:18"/>
    <n v="111"/>
    <n v="11.95"/>
    <x v="5"/>
    <n v="17"/>
    <s v="Asian"/>
  </r>
  <r>
    <x v="232"/>
    <x v="98"/>
    <d v="2023-02-01T00:00:00"/>
    <d v="1899-12-30T17:45:42"/>
    <n v="117"/>
    <n v="12.95"/>
    <x v="2"/>
    <n v="17"/>
    <s v="Mexican"/>
  </r>
  <r>
    <x v="233"/>
    <x v="99"/>
    <d v="2023-02-01T00:00:00"/>
    <d v="1899-12-30T17:46:17"/>
    <n v="109"/>
    <n v="17.95"/>
    <x v="0"/>
    <n v="17"/>
    <s v="Asian"/>
  </r>
  <r>
    <x v="234"/>
    <x v="100"/>
    <d v="2023-02-01T00:00:00"/>
    <d v="1899-12-30T17:51:33"/>
    <n v="102"/>
    <n v="13.95"/>
    <x v="9"/>
    <n v="17"/>
    <s v="American"/>
  </r>
  <r>
    <x v="235"/>
    <x v="100"/>
    <d v="2023-02-01T00:00:00"/>
    <d v="1899-12-30T17:51:33"/>
    <n v="113"/>
    <n v="5"/>
    <x v="10"/>
    <n v="17"/>
    <s v="Asian"/>
  </r>
  <r>
    <x v="236"/>
    <x v="100"/>
    <d v="2023-02-01T00:00:00"/>
    <d v="1899-12-30T17:51:33"/>
    <n v="121"/>
    <n v="10.5"/>
    <x v="11"/>
    <n v="17"/>
    <s v="Mexican"/>
  </r>
  <r>
    <x v="237"/>
    <x v="100"/>
    <d v="2023-02-01T00:00:00"/>
    <d v="1899-12-30T17:51:33"/>
    <n v="122"/>
    <n v="7"/>
    <x v="4"/>
    <n v="17"/>
    <s v="Mexican"/>
  </r>
  <r>
    <x v="238"/>
    <x v="101"/>
    <d v="2023-02-01T00:00:00"/>
    <d v="1899-12-30T17:54:04"/>
    <n v="101"/>
    <n v="12.95"/>
    <x v="2"/>
    <n v="17"/>
    <s v="American"/>
  </r>
  <r>
    <x v="239"/>
    <x v="101"/>
    <d v="2023-02-01T00:00:00"/>
    <d v="1899-12-30T17:54:04"/>
    <n v="119"/>
    <n v="11.95"/>
    <x v="5"/>
    <n v="17"/>
    <s v="Mexican"/>
  </r>
  <r>
    <x v="240"/>
    <x v="102"/>
    <d v="2023-02-01T00:00:00"/>
    <d v="1899-12-30T18:02:09"/>
    <n v="123"/>
    <n v="9"/>
    <x v="6"/>
    <n v="18"/>
    <s v="Mexican"/>
  </r>
  <r>
    <x v="241"/>
    <x v="103"/>
    <d v="2023-02-01T00:00:00"/>
    <d v="1899-12-30T18:02:12"/>
    <n v="101"/>
    <n v="12.95"/>
    <x v="2"/>
    <n v="18"/>
    <s v="American"/>
  </r>
  <r>
    <x v="242"/>
    <x v="103"/>
    <d v="2023-02-01T00:00:00"/>
    <d v="1899-12-30T18:02:12"/>
    <n v="103"/>
    <n v="9"/>
    <x v="6"/>
    <n v="18"/>
    <s v="American"/>
  </r>
  <r>
    <x v="243"/>
    <x v="103"/>
    <d v="2023-02-01T00:00:00"/>
    <d v="1899-12-30T18:02:12"/>
    <n v="127"/>
    <n v="17.95"/>
    <x v="0"/>
    <n v="18"/>
    <s v="Italian"/>
  </r>
  <r>
    <x v="244"/>
    <x v="103"/>
    <d v="2023-02-01T00:00:00"/>
    <d v="1899-12-30T18:02:12"/>
    <n v="132"/>
    <n v="16.95"/>
    <x v="8"/>
    <n v="18"/>
    <s v="Italian"/>
  </r>
  <r>
    <x v="245"/>
    <x v="104"/>
    <d v="2023-02-01T00:00:00"/>
    <d v="1899-12-30T18:12:01"/>
    <n v="109"/>
    <n v="17.95"/>
    <x v="0"/>
    <n v="18"/>
    <s v="Asian"/>
  </r>
  <r>
    <x v="246"/>
    <x v="104"/>
    <d v="2023-02-01T00:00:00"/>
    <d v="1899-12-30T18:12:01"/>
    <n v="113"/>
    <n v="5"/>
    <x v="10"/>
    <n v="18"/>
    <s v="Asian"/>
  </r>
  <r>
    <x v="247"/>
    <x v="104"/>
    <d v="2023-02-01T00:00:00"/>
    <d v="1899-12-30T18:12:01"/>
    <n v="119"/>
    <n v="11.95"/>
    <x v="5"/>
    <n v="18"/>
    <s v="Mexican"/>
  </r>
  <r>
    <x v="248"/>
    <x v="105"/>
    <d v="2023-02-01T00:00:00"/>
    <d v="1899-12-30T18:12:13"/>
    <n v="129"/>
    <n v="15.5"/>
    <x v="3"/>
    <n v="18"/>
    <s v="Italian"/>
  </r>
  <r>
    <x v="249"/>
    <x v="105"/>
    <d v="2023-02-01T00:00:00"/>
    <d v="1899-12-30T18:12:13"/>
    <n v="122"/>
    <n v="7"/>
    <x v="4"/>
    <n v="18"/>
    <s v="Mexican"/>
  </r>
  <r>
    <x v="250"/>
    <x v="106"/>
    <d v="2023-02-01T00:00:00"/>
    <d v="1899-12-30T18:25:09"/>
    <n v="102"/>
    <n v="13.95"/>
    <x v="9"/>
    <n v="18"/>
    <s v="American"/>
  </r>
  <r>
    <x v="251"/>
    <x v="106"/>
    <d v="2023-02-01T00:00:00"/>
    <d v="1899-12-30T18:25:09"/>
    <n v="117"/>
    <n v="12.95"/>
    <x v="2"/>
    <n v="18"/>
    <s v="Mexican"/>
  </r>
  <r>
    <x v="252"/>
    <x v="106"/>
    <d v="2023-02-01T00:00:00"/>
    <d v="1899-12-30T18:25:09"/>
    <n v="122"/>
    <n v="7"/>
    <x v="4"/>
    <n v="18"/>
    <s v="Mexican"/>
  </r>
  <r>
    <x v="253"/>
    <x v="106"/>
    <d v="2023-02-01T00:00:00"/>
    <d v="1899-12-30T18:25:09"/>
    <n v="132"/>
    <n v="16.95"/>
    <x v="8"/>
    <n v="18"/>
    <s v="Italian"/>
  </r>
  <r>
    <x v="254"/>
    <x v="107"/>
    <d v="2023-02-01T00:00:00"/>
    <d v="1899-12-30T18:25:25"/>
    <n v="108"/>
    <n v="14.5"/>
    <x v="1"/>
    <n v="18"/>
    <s v="Asian"/>
  </r>
  <r>
    <x v="255"/>
    <x v="107"/>
    <d v="2023-02-01T00:00:00"/>
    <d v="1899-12-30T18:25:25"/>
    <n v="109"/>
    <n v="17.95"/>
    <x v="0"/>
    <n v="18"/>
    <s v="Asian"/>
  </r>
  <r>
    <x v="256"/>
    <x v="107"/>
    <d v="2023-02-01T00:00:00"/>
    <d v="1899-12-30T18:25:25"/>
    <n v="123"/>
    <n v="9"/>
    <x v="6"/>
    <n v="18"/>
    <s v="Mexican"/>
  </r>
  <r>
    <x v="257"/>
    <x v="108"/>
    <d v="2023-02-01T00:00:00"/>
    <d v="1899-12-30T18:27:50"/>
    <n v="110"/>
    <n v="17.95"/>
    <x v="0"/>
    <n v="18"/>
    <s v="Asian"/>
  </r>
  <r>
    <x v="258"/>
    <x v="108"/>
    <d v="2023-02-01T00:00:00"/>
    <d v="1899-12-30T18:27:50"/>
    <n v="117"/>
    <n v="12.95"/>
    <x v="2"/>
    <n v="18"/>
    <s v="Mexican"/>
  </r>
  <r>
    <x v="259"/>
    <x v="108"/>
    <d v="2023-02-01T00:00:00"/>
    <d v="1899-12-30T18:27:50"/>
    <n v="113"/>
    <n v="5"/>
    <x v="10"/>
    <n v="18"/>
    <s v="Asian"/>
  </r>
  <r>
    <x v="260"/>
    <x v="108"/>
    <d v="2023-02-01T00:00:00"/>
    <d v="1899-12-30T18:27:50"/>
    <n v="119"/>
    <n v="11.95"/>
    <x v="5"/>
    <n v="18"/>
    <s v="Mexican"/>
  </r>
  <r>
    <x v="261"/>
    <x v="109"/>
    <d v="2023-02-01T00:00:00"/>
    <d v="1899-12-30T18:36:19"/>
    <n v="107"/>
    <n v="16.5"/>
    <x v="12"/>
    <n v="18"/>
    <s v="Asian"/>
  </r>
  <r>
    <x v="262"/>
    <x v="109"/>
    <d v="2023-02-01T00:00:00"/>
    <d v="1899-12-30T18:36:19"/>
    <n v="111"/>
    <n v="11.95"/>
    <x v="5"/>
    <n v="18"/>
    <s v="Asian"/>
  </r>
  <r>
    <x v="263"/>
    <x v="109"/>
    <d v="2023-02-01T00:00:00"/>
    <d v="1899-12-30T18:36:19"/>
    <n v="121"/>
    <n v="10.5"/>
    <x v="11"/>
    <n v="18"/>
    <s v="Mexican"/>
  </r>
  <r>
    <x v="264"/>
    <x v="109"/>
    <d v="2023-02-01T00:00:00"/>
    <d v="1899-12-30T18:36:19"/>
    <n v="122"/>
    <n v="7"/>
    <x v="4"/>
    <n v="18"/>
    <s v="Mexican"/>
  </r>
  <r>
    <x v="265"/>
    <x v="110"/>
    <d v="2023-02-01T00:00:00"/>
    <d v="1899-12-30T18:38:01"/>
    <n v="102"/>
    <n v="13.95"/>
    <x v="9"/>
    <n v="18"/>
    <s v="American"/>
  </r>
  <r>
    <x v="266"/>
    <x v="110"/>
    <d v="2023-02-01T00:00:00"/>
    <d v="1899-12-30T18:38:01"/>
    <n v="124"/>
    <n v="14.5"/>
    <x v="1"/>
    <n v="18"/>
    <s v="Italian"/>
  </r>
  <r>
    <x v="267"/>
    <x v="110"/>
    <d v="2023-02-01T00:00:00"/>
    <d v="1899-12-30T18:38:01"/>
    <n v="113"/>
    <n v="5"/>
    <x v="10"/>
    <n v="18"/>
    <s v="Asian"/>
  </r>
  <r>
    <x v="268"/>
    <x v="110"/>
    <d v="2023-02-01T00:00:00"/>
    <d v="1899-12-30T18:38:01"/>
    <n v="130"/>
    <n v="19.95"/>
    <x v="7"/>
    <n v="18"/>
    <s v="Italian"/>
  </r>
  <r>
    <x v="269"/>
    <x v="111"/>
    <d v="2023-02-01T00:00:00"/>
    <d v="1899-12-30T18:41:40"/>
    <n v="113"/>
    <n v="5"/>
    <x v="10"/>
    <n v="18"/>
    <s v="Asian"/>
  </r>
  <r>
    <x v="270"/>
    <x v="112"/>
    <d v="2023-02-01T00:00:00"/>
    <d v="1899-12-30T18:50:21"/>
    <n v="102"/>
    <n v="13.95"/>
    <x v="9"/>
    <n v="18"/>
    <s v="American"/>
  </r>
  <r>
    <x v="271"/>
    <x v="112"/>
    <d v="2023-02-01T00:00:00"/>
    <d v="1899-12-30T18:50:21"/>
    <n v="129"/>
    <n v="15.5"/>
    <x v="3"/>
    <n v="18"/>
    <s v="Italian"/>
  </r>
  <r>
    <x v="272"/>
    <x v="112"/>
    <d v="2023-02-01T00:00:00"/>
    <d v="1899-12-30T18:50:21"/>
    <n v="105"/>
    <n v="7"/>
    <x v="4"/>
    <n v="18"/>
    <s v="American"/>
  </r>
  <r>
    <x v="273"/>
    <x v="113"/>
    <d v="2023-02-01T00:00:00"/>
    <d v="1899-12-30T18:59:32"/>
    <n v="113"/>
    <n v="5"/>
    <x v="10"/>
    <n v="18"/>
    <s v="Asian"/>
  </r>
  <r>
    <x v="274"/>
    <x v="113"/>
    <d v="2023-02-01T00:00:00"/>
    <d v="1899-12-30T18:59:32"/>
    <n v="120"/>
    <n v="13.95"/>
    <x v="9"/>
    <n v="18"/>
    <s v="Mexican"/>
  </r>
  <r>
    <x v="275"/>
    <x v="114"/>
    <d v="2023-02-01T00:00:00"/>
    <d v="1899-12-30T19:05:17"/>
    <n v="107"/>
    <n v="16.5"/>
    <x v="12"/>
    <n v="19"/>
    <s v="Asian"/>
  </r>
  <r>
    <x v="276"/>
    <x v="114"/>
    <d v="2023-02-01T00:00:00"/>
    <d v="1899-12-30T19:05:17"/>
    <n v="111"/>
    <n v="11.95"/>
    <x v="5"/>
    <n v="19"/>
    <s v="Asian"/>
  </r>
  <r>
    <x v="277"/>
    <x v="114"/>
    <d v="2023-02-01T00:00:00"/>
    <d v="1899-12-30T19:05:17"/>
    <n v="106"/>
    <n v="7"/>
    <x v="4"/>
    <n v="19"/>
    <s v="American"/>
  </r>
  <r>
    <x v="278"/>
    <x v="115"/>
    <d v="2023-02-01T00:00:00"/>
    <d v="1899-12-30T19:18:49"/>
    <n v="124"/>
    <n v="14.5"/>
    <x v="1"/>
    <n v="19"/>
    <s v="Italian"/>
  </r>
  <r>
    <x v="279"/>
    <x v="116"/>
    <d v="2023-02-01T00:00:00"/>
    <d v="1899-12-30T19:23:02"/>
    <n v="118"/>
    <n v="14.95"/>
    <x v="13"/>
    <n v="19"/>
    <s v="Mexican"/>
  </r>
  <r>
    <x v="280"/>
    <x v="116"/>
    <d v="2023-02-01T00:00:00"/>
    <d v="1899-12-30T19:23:02"/>
    <n v="120"/>
    <n v="13.95"/>
    <x v="9"/>
    <n v="19"/>
    <s v="Mexican"/>
  </r>
  <r>
    <x v="281"/>
    <x v="117"/>
    <d v="2023-02-01T00:00:00"/>
    <d v="1899-12-30T19:26:59"/>
    <n v="119"/>
    <n v="11.95"/>
    <x v="5"/>
    <n v="19"/>
    <s v="Mexican"/>
  </r>
  <r>
    <x v="282"/>
    <x v="117"/>
    <d v="2023-02-01T00:00:00"/>
    <d v="1899-12-30T19:26:59"/>
    <n v="131"/>
    <n v="17.95"/>
    <x v="0"/>
    <n v="19"/>
    <s v="Italian"/>
  </r>
  <r>
    <x v="283"/>
    <x v="118"/>
    <d v="2023-02-01T00:00:00"/>
    <d v="1899-12-30T19:32:29"/>
    <n v="125"/>
    <n v="17.95"/>
    <x v="0"/>
    <n v="19"/>
    <s v="Italian"/>
  </r>
  <r>
    <x v="284"/>
    <x v="119"/>
    <d v="2023-02-01T00:00:00"/>
    <d v="1899-12-30T19:35:07"/>
    <n v="108"/>
    <n v="14.5"/>
    <x v="1"/>
    <n v="19"/>
    <s v="Asian"/>
  </r>
  <r>
    <x v="285"/>
    <x v="119"/>
    <d v="2023-02-01T00:00:00"/>
    <d v="1899-12-30T19:35:07"/>
    <n v="109"/>
    <n v="17.95"/>
    <x v="0"/>
    <n v="19"/>
    <s v="Asian"/>
  </r>
  <r>
    <x v="286"/>
    <x v="119"/>
    <d v="2023-02-01T00:00:00"/>
    <d v="1899-12-30T19:35:07"/>
    <n v="131"/>
    <n v="17.95"/>
    <x v="0"/>
    <n v="19"/>
    <s v="Italian"/>
  </r>
  <r>
    <x v="287"/>
    <x v="120"/>
    <d v="2023-02-01T00:00:00"/>
    <d v="1899-12-30T19:38:48"/>
    <n v="101"/>
    <n v="12.95"/>
    <x v="2"/>
    <n v="19"/>
    <s v="American"/>
  </r>
  <r>
    <x v="288"/>
    <x v="120"/>
    <d v="2023-02-01T00:00:00"/>
    <d v="1899-12-30T19:38:48"/>
    <n v="125"/>
    <n v="17.95"/>
    <x v="0"/>
    <n v="19"/>
    <s v="Italian"/>
  </r>
  <r>
    <x v="289"/>
    <x v="120"/>
    <d v="2023-02-01T00:00:00"/>
    <d v="1899-12-30T19:38:48"/>
    <n v="120"/>
    <n v="13.95"/>
    <x v="9"/>
    <n v="19"/>
    <s v="Mexican"/>
  </r>
  <r>
    <x v="290"/>
    <x v="120"/>
    <d v="2023-02-01T00:00:00"/>
    <d v="1899-12-30T19:38:48"/>
    <n v="105"/>
    <n v="7"/>
    <x v="4"/>
    <n v="19"/>
    <s v="American"/>
  </r>
  <r>
    <x v="291"/>
    <x v="121"/>
    <d v="2023-02-01T00:00:00"/>
    <d v="1899-12-30T19:50:19"/>
    <n v="117"/>
    <n v="12.95"/>
    <x v="2"/>
    <n v="19"/>
    <s v="Mexican"/>
  </r>
  <r>
    <x v="292"/>
    <x v="122"/>
    <d v="2023-02-01T00:00:00"/>
    <d v="1899-12-30T20:12:09"/>
    <n v="110"/>
    <n v="17.95"/>
    <x v="0"/>
    <n v="20"/>
    <s v="Asian"/>
  </r>
  <r>
    <x v="293"/>
    <x v="123"/>
    <d v="2023-02-01T00:00:00"/>
    <d v="1899-12-30T20:12:34"/>
    <n v="101"/>
    <n v="12.95"/>
    <x v="2"/>
    <n v="20"/>
    <s v="American"/>
  </r>
  <r>
    <x v="294"/>
    <x v="123"/>
    <d v="2023-02-01T00:00:00"/>
    <d v="1899-12-30T20:12:34"/>
    <n v="120"/>
    <n v="13.95"/>
    <x v="9"/>
    <n v="20"/>
    <s v="Mexican"/>
  </r>
  <r>
    <x v="295"/>
    <x v="123"/>
    <d v="2023-02-01T00:00:00"/>
    <d v="1899-12-30T20:12:34"/>
    <n v="122"/>
    <n v="7"/>
    <x v="4"/>
    <n v="20"/>
    <s v="Mexican"/>
  </r>
  <r>
    <x v="296"/>
    <x v="123"/>
    <d v="2023-02-01T00:00:00"/>
    <d v="1899-12-30T20:12:34"/>
    <n v="114"/>
    <n v="9"/>
    <x v="6"/>
    <n v="20"/>
    <s v="Asian"/>
  </r>
  <r>
    <x v="297"/>
    <x v="124"/>
    <d v="2023-02-01T00:00:00"/>
    <d v="1899-12-30T20:31:06"/>
    <s v="NULL"/>
    <n v="0"/>
    <x v="14"/>
    <n v="20"/>
    <s v="Unknown"/>
  </r>
  <r>
    <x v="298"/>
    <x v="125"/>
    <d v="2023-02-01T00:00:00"/>
    <d v="1899-12-30T20:53:42"/>
    <n v="132"/>
    <n v="16.95"/>
    <x v="8"/>
    <n v="20"/>
    <s v="Italian"/>
  </r>
  <r>
    <x v="299"/>
    <x v="126"/>
    <d v="2023-02-01T00:00:00"/>
    <d v="1899-12-30T20:58:23"/>
    <n v="113"/>
    <n v="5"/>
    <x v="10"/>
    <n v="20"/>
    <s v="Asian"/>
  </r>
  <r>
    <x v="300"/>
    <x v="127"/>
    <d v="2023-02-01T00:00:00"/>
    <d v="1899-12-30T21:05:06"/>
    <n v="122"/>
    <n v="7"/>
    <x v="4"/>
    <n v="21"/>
    <s v="Mexican"/>
  </r>
  <r>
    <x v="301"/>
    <x v="128"/>
    <d v="2023-02-01T00:00:00"/>
    <d v="1899-12-30T21:13:02"/>
    <n v="107"/>
    <n v="16.5"/>
    <x v="12"/>
    <n v="21"/>
    <s v="Asian"/>
  </r>
  <r>
    <x v="302"/>
    <x v="128"/>
    <d v="2023-02-01T00:00:00"/>
    <d v="1899-12-30T21:13:02"/>
    <n v="114"/>
    <n v="9"/>
    <x v="6"/>
    <n v="21"/>
    <s v="Asian"/>
  </r>
  <r>
    <x v="303"/>
    <x v="129"/>
    <d v="2023-02-01T00:00:00"/>
    <d v="1899-12-30T21:14:55"/>
    <n v="109"/>
    <n v="17.95"/>
    <x v="0"/>
    <n v="21"/>
    <s v="Asian"/>
  </r>
  <r>
    <x v="304"/>
    <x v="129"/>
    <d v="2023-02-01T00:00:00"/>
    <d v="1899-12-30T21:14:55"/>
    <n v="110"/>
    <n v="17.95"/>
    <x v="0"/>
    <n v="21"/>
    <s v="Asian"/>
  </r>
  <r>
    <x v="305"/>
    <x v="129"/>
    <d v="2023-02-01T00:00:00"/>
    <d v="1899-12-30T21:14:55"/>
    <n v="129"/>
    <n v="15.5"/>
    <x v="3"/>
    <n v="21"/>
    <s v="Italian"/>
  </r>
  <r>
    <x v="306"/>
    <x v="129"/>
    <d v="2023-02-01T00:00:00"/>
    <d v="1899-12-30T21:14:55"/>
    <n v="105"/>
    <n v="7"/>
    <x v="4"/>
    <n v="21"/>
    <s v="American"/>
  </r>
  <r>
    <x v="307"/>
    <x v="130"/>
    <d v="2023-02-01T00:00:00"/>
    <d v="1899-12-30T21:33:10"/>
    <n v="104"/>
    <n v="10.5"/>
    <x v="11"/>
    <n v="21"/>
    <s v="American"/>
  </r>
  <r>
    <x v="308"/>
    <x v="130"/>
    <d v="2023-02-01T00:00:00"/>
    <d v="1899-12-30T21:33:10"/>
    <n v="124"/>
    <n v="14.5"/>
    <x v="1"/>
    <n v="21"/>
    <s v="Italian"/>
  </r>
  <r>
    <x v="309"/>
    <x v="130"/>
    <d v="2023-02-01T00:00:00"/>
    <d v="1899-12-30T21:33:10"/>
    <n v="126"/>
    <n v="14.5"/>
    <x v="1"/>
    <n v="21"/>
    <s v="Italian"/>
  </r>
  <r>
    <x v="310"/>
    <x v="130"/>
    <d v="2023-02-01T00:00:00"/>
    <d v="1899-12-30T21:33:10"/>
    <n v="123"/>
    <n v="9"/>
    <x v="6"/>
    <n v="21"/>
    <s v="Mexican"/>
  </r>
  <r>
    <x v="311"/>
    <x v="131"/>
    <d v="2023-02-01T00:00:00"/>
    <d v="1899-12-30T21:42:45"/>
    <n v="113"/>
    <n v="5"/>
    <x v="10"/>
    <n v="21"/>
    <s v="Asian"/>
  </r>
  <r>
    <x v="312"/>
    <x v="132"/>
    <d v="2023-02-01T00:00:00"/>
    <d v="1899-12-30T22:00:17"/>
    <n v="101"/>
    <n v="12.95"/>
    <x v="2"/>
    <n v="22"/>
    <s v="American"/>
  </r>
  <r>
    <x v="313"/>
    <x v="132"/>
    <d v="2023-02-01T00:00:00"/>
    <d v="1899-12-30T22:00:17"/>
    <n v="109"/>
    <n v="17.95"/>
    <x v="0"/>
    <n v="22"/>
    <s v="Asian"/>
  </r>
  <r>
    <x v="314"/>
    <x v="132"/>
    <d v="2023-02-01T00:00:00"/>
    <d v="1899-12-30T22:00:17"/>
    <n v="114"/>
    <n v="9"/>
    <x v="6"/>
    <n v="22"/>
    <s v="Asian"/>
  </r>
  <r>
    <x v="315"/>
    <x v="133"/>
    <d v="2023-02-01T00:00:00"/>
    <d v="1899-12-30T22:13:24"/>
    <n v="107"/>
    <n v="16.5"/>
    <x v="12"/>
    <n v="22"/>
    <s v="Asian"/>
  </r>
  <r>
    <x v="316"/>
    <x v="133"/>
    <d v="2023-02-01T00:00:00"/>
    <d v="1899-12-30T22:13:24"/>
    <n v="105"/>
    <n v="7"/>
    <x v="4"/>
    <n v="22"/>
    <s v="American"/>
  </r>
  <r>
    <x v="317"/>
    <x v="133"/>
    <d v="2023-02-01T00:00:00"/>
    <d v="1899-12-30T22:13:24"/>
    <n v="123"/>
    <n v="9"/>
    <x v="6"/>
    <n v="22"/>
    <s v="Mexican"/>
  </r>
  <r>
    <x v="318"/>
    <x v="134"/>
    <d v="2023-02-01T00:00:00"/>
    <d v="1899-12-30T22:29:34"/>
    <n v="132"/>
    <n v="16.95"/>
    <x v="8"/>
    <n v="22"/>
    <s v="Italian"/>
  </r>
  <r>
    <x v="319"/>
    <x v="135"/>
    <d v="2023-02-01T00:00:00"/>
    <d v="1899-12-30T22:32:49"/>
    <n v="124"/>
    <n v="14.5"/>
    <x v="1"/>
    <n v="22"/>
    <s v="Italian"/>
  </r>
  <r>
    <x v="320"/>
    <x v="135"/>
    <d v="2023-02-01T00:00:00"/>
    <d v="1899-12-30T22:32:49"/>
    <n v="118"/>
    <n v="14.95"/>
    <x v="13"/>
    <n v="22"/>
    <s v="Mexican"/>
  </r>
  <r>
    <x v="321"/>
    <x v="136"/>
    <d v="2023-03-01T00:00:00"/>
    <d v="1899-12-30T11:34:10"/>
    <n v="128"/>
    <n v="15.5"/>
    <x v="3"/>
    <n v="11"/>
    <s v="Italian"/>
  </r>
  <r>
    <x v="322"/>
    <x v="136"/>
    <d v="2023-03-01T00:00:00"/>
    <d v="1899-12-30T11:34:10"/>
    <n v="113"/>
    <n v="5"/>
    <x v="10"/>
    <n v="11"/>
    <s v="Asian"/>
  </r>
  <r>
    <x v="323"/>
    <x v="136"/>
    <d v="2023-03-01T00:00:00"/>
    <d v="1899-12-30T11:34:10"/>
    <n v="122"/>
    <n v="7"/>
    <x v="4"/>
    <n v="11"/>
    <s v="Mexican"/>
  </r>
  <r>
    <x v="324"/>
    <x v="137"/>
    <d v="2023-03-01T00:00:00"/>
    <d v="1899-12-30T11:44:50"/>
    <n v="102"/>
    <n v="13.95"/>
    <x v="9"/>
    <n v="11"/>
    <s v="American"/>
  </r>
  <r>
    <x v="325"/>
    <x v="137"/>
    <d v="2023-03-01T00:00:00"/>
    <d v="1899-12-30T11:44:50"/>
    <n v="125"/>
    <n v="17.95"/>
    <x v="0"/>
    <n v="11"/>
    <s v="Italian"/>
  </r>
  <r>
    <x v="326"/>
    <x v="137"/>
    <d v="2023-03-01T00:00:00"/>
    <d v="1899-12-30T11:44:50"/>
    <n v="127"/>
    <n v="17.95"/>
    <x v="0"/>
    <n v="11"/>
    <s v="Italian"/>
  </r>
  <r>
    <x v="327"/>
    <x v="137"/>
    <d v="2023-03-01T00:00:00"/>
    <d v="1899-12-30T11:44:50"/>
    <n v="120"/>
    <n v="13.95"/>
    <x v="9"/>
    <n v="11"/>
    <s v="Mexican"/>
  </r>
  <r>
    <x v="328"/>
    <x v="138"/>
    <d v="2023-03-01T00:00:00"/>
    <d v="1899-12-30T11:57:39"/>
    <n v="124"/>
    <n v="14.5"/>
    <x v="1"/>
    <n v="11"/>
    <s v="Italian"/>
  </r>
  <r>
    <x v="329"/>
    <x v="139"/>
    <d v="2023-03-01T00:00:00"/>
    <d v="1899-12-30T12:26:44"/>
    <n v="119"/>
    <n v="11.95"/>
    <x v="5"/>
    <n v="12"/>
    <s v="Mexican"/>
  </r>
  <r>
    <x v="330"/>
    <x v="139"/>
    <d v="2023-03-01T00:00:00"/>
    <d v="1899-12-30T12:26:44"/>
    <n v="132"/>
    <n v="16.95"/>
    <x v="8"/>
    <n v="12"/>
    <s v="Italian"/>
  </r>
  <r>
    <x v="331"/>
    <x v="140"/>
    <d v="2023-03-01T00:00:00"/>
    <d v="1899-12-30T13:16:01"/>
    <n v="108"/>
    <n v="14.5"/>
    <x v="1"/>
    <n v="13"/>
    <s v="Asian"/>
  </r>
  <r>
    <x v="332"/>
    <x v="141"/>
    <d v="2023-03-01T00:00:00"/>
    <d v="1899-12-30T13:33:59"/>
    <n v="126"/>
    <n v="14.5"/>
    <x v="1"/>
    <n v="13"/>
    <s v="Italian"/>
  </r>
  <r>
    <x v="333"/>
    <x v="142"/>
    <d v="2023-03-01T00:00:00"/>
    <d v="1899-12-30T13:41:36"/>
    <n v="102"/>
    <n v="13.95"/>
    <x v="9"/>
    <n v="13"/>
    <s v="American"/>
  </r>
  <r>
    <x v="334"/>
    <x v="142"/>
    <d v="2023-03-01T00:00:00"/>
    <d v="1899-12-30T13:41:36"/>
    <n v="108"/>
    <n v="14.5"/>
    <x v="1"/>
    <n v="13"/>
    <s v="Asian"/>
  </r>
  <r>
    <x v="335"/>
    <x v="142"/>
    <d v="2023-03-01T00:00:00"/>
    <d v="1899-12-30T13:41:36"/>
    <n v="109"/>
    <n v="17.95"/>
    <x v="0"/>
    <n v="13"/>
    <s v="Asian"/>
  </r>
  <r>
    <x v="336"/>
    <x v="142"/>
    <d v="2023-03-01T00:00:00"/>
    <d v="1899-12-30T13:41:36"/>
    <n v="129"/>
    <n v="15.5"/>
    <x v="3"/>
    <n v="13"/>
    <s v="Italian"/>
  </r>
  <r>
    <x v="337"/>
    <x v="142"/>
    <d v="2023-03-01T00:00:00"/>
    <d v="1899-12-30T13:41:36"/>
    <n v="113"/>
    <n v="5"/>
    <x v="10"/>
    <n v="13"/>
    <s v="Asian"/>
  </r>
  <r>
    <x v="338"/>
    <x v="142"/>
    <d v="2023-03-01T00:00:00"/>
    <d v="1899-12-30T13:41:36"/>
    <n v="119"/>
    <n v="11.95"/>
    <x v="5"/>
    <n v="13"/>
    <s v="Mexican"/>
  </r>
  <r>
    <x v="339"/>
    <x v="142"/>
    <d v="2023-03-01T00:00:00"/>
    <d v="1899-12-30T13:41:36"/>
    <n v="106"/>
    <n v="7"/>
    <x v="4"/>
    <n v="13"/>
    <s v="American"/>
  </r>
  <r>
    <x v="340"/>
    <x v="142"/>
    <d v="2023-03-01T00:00:00"/>
    <d v="1899-12-30T13:41:36"/>
    <n v="132"/>
    <n v="16.95"/>
    <x v="8"/>
    <n v="13"/>
    <s v="Italian"/>
  </r>
  <r>
    <x v="341"/>
    <x v="143"/>
    <d v="2023-03-01T00:00:00"/>
    <d v="1899-12-30T13:44:28"/>
    <n v="101"/>
    <n v="12.95"/>
    <x v="2"/>
    <n v="13"/>
    <s v="American"/>
  </r>
  <r>
    <x v="342"/>
    <x v="143"/>
    <d v="2023-03-01T00:00:00"/>
    <d v="1899-12-30T13:44:28"/>
    <n v="107"/>
    <n v="16.5"/>
    <x v="12"/>
    <n v="13"/>
    <s v="Asian"/>
  </r>
  <r>
    <x v="343"/>
    <x v="143"/>
    <d v="2023-03-01T00:00:00"/>
    <d v="1899-12-30T13:44:28"/>
    <n v="102"/>
    <n v="13.95"/>
    <x v="9"/>
    <n v="13"/>
    <s v="American"/>
  </r>
  <r>
    <x v="344"/>
    <x v="143"/>
    <d v="2023-03-01T00:00:00"/>
    <d v="1899-12-30T13:44:28"/>
    <n v="104"/>
    <n v="10.5"/>
    <x v="11"/>
    <n v="13"/>
    <s v="American"/>
  </r>
  <r>
    <x v="345"/>
    <x v="143"/>
    <d v="2023-03-01T00:00:00"/>
    <d v="1899-12-30T13:44:28"/>
    <n v="124"/>
    <n v="14.5"/>
    <x v="1"/>
    <n v="13"/>
    <s v="Italian"/>
  </r>
  <r>
    <x v="346"/>
    <x v="143"/>
    <d v="2023-03-01T00:00:00"/>
    <d v="1899-12-30T13:44:28"/>
    <n v="125"/>
    <n v="17.95"/>
    <x v="0"/>
    <n v="13"/>
    <s v="Italian"/>
  </r>
  <r>
    <x v="347"/>
    <x v="143"/>
    <d v="2023-03-01T00:00:00"/>
    <d v="1899-12-30T13:44:28"/>
    <n v="112"/>
    <n v="14.95"/>
    <x v="13"/>
    <n v="13"/>
    <s v="Asian"/>
  </r>
  <r>
    <x v="348"/>
    <x v="143"/>
    <d v="2023-03-01T00:00:00"/>
    <d v="1899-12-30T13:44:28"/>
    <n v="105"/>
    <n v="7"/>
    <x v="4"/>
    <n v="13"/>
    <s v="American"/>
  </r>
  <r>
    <x v="349"/>
    <x v="143"/>
    <d v="2023-03-01T00:00:00"/>
    <d v="1899-12-30T13:44:28"/>
    <n v="105"/>
    <n v="7"/>
    <x v="4"/>
    <n v="13"/>
    <s v="American"/>
  </r>
  <r>
    <x v="350"/>
    <x v="143"/>
    <d v="2023-03-01T00:00:00"/>
    <d v="1899-12-30T13:44:28"/>
    <n v="122"/>
    <n v="7"/>
    <x v="4"/>
    <n v="13"/>
    <s v="Mexican"/>
  </r>
  <r>
    <x v="351"/>
    <x v="143"/>
    <d v="2023-03-01T00:00:00"/>
    <d v="1899-12-30T13:44:28"/>
    <n v="106"/>
    <n v="7"/>
    <x v="4"/>
    <n v="13"/>
    <s v="American"/>
  </r>
  <r>
    <x v="352"/>
    <x v="143"/>
    <d v="2023-03-01T00:00:00"/>
    <d v="1899-12-30T13:44:28"/>
    <n v="132"/>
    <n v="16.95"/>
    <x v="8"/>
    <n v="13"/>
    <s v="Italian"/>
  </r>
  <r>
    <x v="353"/>
    <x v="144"/>
    <d v="2023-03-01T00:00:00"/>
    <d v="1899-12-30T13:53:48"/>
    <n v="114"/>
    <n v="9"/>
    <x v="6"/>
    <n v="13"/>
    <s v="Asian"/>
  </r>
  <r>
    <x v="354"/>
    <x v="145"/>
    <d v="2023-03-01T00:00:00"/>
    <d v="1899-12-30T14:22:10"/>
    <n v="102"/>
    <n v="13.95"/>
    <x v="9"/>
    <n v="14"/>
    <s v="American"/>
  </r>
  <r>
    <x v="355"/>
    <x v="145"/>
    <d v="2023-03-01T00:00:00"/>
    <d v="1899-12-30T14:22:10"/>
    <n v="125"/>
    <n v="17.95"/>
    <x v="0"/>
    <n v="14"/>
    <s v="Italian"/>
  </r>
  <r>
    <x v="356"/>
    <x v="145"/>
    <d v="2023-03-01T00:00:00"/>
    <d v="1899-12-30T14:22:10"/>
    <n v="109"/>
    <n v="17.95"/>
    <x v="0"/>
    <n v="14"/>
    <s v="Asian"/>
  </r>
  <r>
    <x v="357"/>
    <x v="146"/>
    <d v="2023-03-01T00:00:00"/>
    <d v="1899-12-30T14:32:51"/>
    <s v="NULL"/>
    <n v="0"/>
    <x v="14"/>
    <n v="14"/>
    <s v="Unknown"/>
  </r>
  <r>
    <x v="358"/>
    <x v="147"/>
    <d v="2023-03-01T00:00:00"/>
    <d v="1899-12-30T14:40:42"/>
    <n v="128"/>
    <n v="15.5"/>
    <x v="3"/>
    <n v="14"/>
    <s v="Italian"/>
  </r>
  <r>
    <x v="359"/>
    <x v="148"/>
    <d v="2023-03-01T00:00:00"/>
    <d v="1899-12-30T14:48:45"/>
    <n v="131"/>
    <n v="17.95"/>
    <x v="0"/>
    <n v="14"/>
    <s v="Italian"/>
  </r>
  <r>
    <x v="360"/>
    <x v="149"/>
    <d v="2023-03-01T00:00:00"/>
    <d v="1899-12-30T14:49:58"/>
    <n v="113"/>
    <n v="5"/>
    <x v="10"/>
    <n v="14"/>
    <s v="Asian"/>
  </r>
  <r>
    <x v="361"/>
    <x v="150"/>
    <d v="2023-03-01T00:00:00"/>
    <d v="1899-12-30T15:09:34"/>
    <n v="105"/>
    <n v="7"/>
    <x v="4"/>
    <n v="15"/>
    <s v="American"/>
  </r>
  <r>
    <x v="362"/>
    <x v="150"/>
    <d v="2023-03-01T00:00:00"/>
    <d v="1899-12-30T15:09:34"/>
    <n v="123"/>
    <n v="9"/>
    <x v="6"/>
    <n v="15"/>
    <s v="Mexican"/>
  </r>
  <r>
    <x v="363"/>
    <x v="151"/>
    <d v="2023-03-01T00:00:00"/>
    <d v="1899-12-30T15:09:42"/>
    <n v="109"/>
    <n v="17.95"/>
    <x v="0"/>
    <n v="15"/>
    <s v="Asian"/>
  </r>
  <r>
    <x v="364"/>
    <x v="151"/>
    <d v="2023-03-01T00:00:00"/>
    <d v="1899-12-30T15:09:42"/>
    <n v="131"/>
    <n v="17.95"/>
    <x v="0"/>
    <n v="15"/>
    <s v="Italian"/>
  </r>
  <r>
    <x v="365"/>
    <x v="151"/>
    <d v="2023-03-01T00:00:00"/>
    <d v="1899-12-30T15:09:42"/>
    <n v="106"/>
    <n v="7"/>
    <x v="4"/>
    <n v="15"/>
    <s v="American"/>
  </r>
  <r>
    <x v="366"/>
    <x v="151"/>
    <d v="2023-03-01T00:00:00"/>
    <d v="1899-12-30T15:09:42"/>
    <n v="114"/>
    <n v="9"/>
    <x v="6"/>
    <n v="15"/>
    <s v="Asian"/>
  </r>
  <r>
    <x v="367"/>
    <x v="152"/>
    <d v="2023-03-01T00:00:00"/>
    <d v="1899-12-30T15:16:34"/>
    <n v="129"/>
    <n v="15.5"/>
    <x v="3"/>
    <n v="15"/>
    <s v="Italian"/>
  </r>
  <r>
    <x v="368"/>
    <x v="153"/>
    <d v="2023-03-01T00:00:00"/>
    <d v="1899-12-30T15:22:43"/>
    <n v="119"/>
    <n v="11.95"/>
    <x v="5"/>
    <n v="15"/>
    <s v="Mexican"/>
  </r>
  <r>
    <x v="369"/>
    <x v="154"/>
    <d v="2023-03-01T00:00:00"/>
    <d v="1899-12-30T15:28:59"/>
    <n v="104"/>
    <n v="10.5"/>
    <x v="11"/>
    <n v="15"/>
    <s v="American"/>
  </r>
  <r>
    <x v="370"/>
    <x v="154"/>
    <d v="2023-03-01T00:00:00"/>
    <d v="1899-12-30T15:28:59"/>
    <n v="111"/>
    <n v="11.95"/>
    <x v="5"/>
    <n v="15"/>
    <s v="Asian"/>
  </r>
  <r>
    <x v="371"/>
    <x v="154"/>
    <d v="2023-03-01T00:00:00"/>
    <d v="1899-12-30T15:28:59"/>
    <n v="113"/>
    <n v="5"/>
    <x v="10"/>
    <n v="15"/>
    <s v="Asian"/>
  </r>
  <r>
    <x v="372"/>
    <x v="154"/>
    <d v="2023-03-01T00:00:00"/>
    <d v="1899-12-30T15:28:59"/>
    <n v="118"/>
    <n v="14.95"/>
    <x v="13"/>
    <n v="15"/>
    <s v="Mexican"/>
  </r>
  <r>
    <x v="373"/>
    <x v="155"/>
    <d v="2023-03-01T00:00:00"/>
    <d v="1899-12-30T15:42:19"/>
    <n v="111"/>
    <n v="11.95"/>
    <x v="5"/>
    <n v="15"/>
    <s v="Asian"/>
  </r>
  <r>
    <x v="374"/>
    <x v="155"/>
    <d v="2023-03-01T00:00:00"/>
    <d v="1899-12-30T15:42:19"/>
    <n v="106"/>
    <n v="7"/>
    <x v="4"/>
    <n v="15"/>
    <s v="American"/>
  </r>
  <r>
    <x v="375"/>
    <x v="156"/>
    <d v="2023-03-01T00:00:00"/>
    <d v="1899-12-30T15:43:03"/>
    <n v="117"/>
    <n v="12.95"/>
    <x v="2"/>
    <n v="15"/>
    <s v="Mexican"/>
  </r>
  <r>
    <x v="376"/>
    <x v="156"/>
    <d v="2023-03-01T00:00:00"/>
    <d v="1899-12-30T15:43:03"/>
    <n v="128"/>
    <n v="15.5"/>
    <x v="3"/>
    <n v="15"/>
    <s v="Italian"/>
  </r>
  <r>
    <x v="377"/>
    <x v="156"/>
    <d v="2023-03-01T00:00:00"/>
    <d v="1899-12-30T15:43:03"/>
    <n v="120"/>
    <n v="13.95"/>
    <x v="9"/>
    <n v="15"/>
    <s v="Mexican"/>
  </r>
  <r>
    <x v="378"/>
    <x v="156"/>
    <d v="2023-03-01T00:00:00"/>
    <d v="1899-12-30T15:43:03"/>
    <n v="130"/>
    <n v="19.95"/>
    <x v="7"/>
    <n v="15"/>
    <s v="Italian"/>
  </r>
  <r>
    <x v="379"/>
    <x v="157"/>
    <d v="2023-03-01T00:00:00"/>
    <d v="1899-12-30T15:54:30"/>
    <n v="127"/>
    <n v="17.95"/>
    <x v="0"/>
    <n v="15"/>
    <s v="Italian"/>
  </r>
  <r>
    <x v="380"/>
    <x v="157"/>
    <d v="2023-03-01T00:00:00"/>
    <d v="1899-12-30T15:54:30"/>
    <n v="106"/>
    <n v="7"/>
    <x v="4"/>
    <n v="15"/>
    <s v="American"/>
  </r>
  <r>
    <x v="381"/>
    <x v="158"/>
    <d v="2023-03-01T00:00:00"/>
    <d v="1899-12-30T15:59:22"/>
    <n v="125"/>
    <n v="17.95"/>
    <x v="0"/>
    <n v="15"/>
    <s v="Italian"/>
  </r>
  <r>
    <x v="382"/>
    <x v="158"/>
    <d v="2023-03-01T00:00:00"/>
    <d v="1899-12-30T15:59:22"/>
    <n v="106"/>
    <n v="7"/>
    <x v="4"/>
    <n v="15"/>
    <s v="American"/>
  </r>
  <r>
    <x v="383"/>
    <x v="159"/>
    <d v="2023-03-01T00:00:00"/>
    <d v="1899-12-30T16:35:33"/>
    <n v="108"/>
    <n v="14.5"/>
    <x v="1"/>
    <n v="16"/>
    <s v="Asian"/>
  </r>
  <r>
    <x v="384"/>
    <x v="160"/>
    <d v="2023-03-01T00:00:00"/>
    <d v="1899-12-30T16:43:46"/>
    <n v="109"/>
    <n v="17.95"/>
    <x v="0"/>
    <n v="16"/>
    <s v="Asian"/>
  </r>
  <r>
    <x v="385"/>
    <x v="160"/>
    <d v="2023-03-01T00:00:00"/>
    <d v="1899-12-30T16:43:46"/>
    <n v="122"/>
    <n v="7"/>
    <x v="4"/>
    <n v="16"/>
    <s v="Mexican"/>
  </r>
  <r>
    <x v="386"/>
    <x v="160"/>
    <d v="2023-03-01T00:00:00"/>
    <d v="1899-12-30T16:43:46"/>
    <s v="NULL"/>
    <n v="0"/>
    <x v="14"/>
    <n v="16"/>
    <s v="Unknown"/>
  </r>
  <r>
    <x v="387"/>
    <x v="161"/>
    <d v="2023-03-01T00:00:00"/>
    <d v="1899-12-30T16:51:22"/>
    <n v="107"/>
    <n v="16.5"/>
    <x v="12"/>
    <n v="16"/>
    <s v="Asian"/>
  </r>
  <r>
    <x v="388"/>
    <x v="162"/>
    <d v="2023-03-01T00:00:00"/>
    <d v="1899-12-30T16:54:54"/>
    <n v="109"/>
    <n v="17.95"/>
    <x v="0"/>
    <n v="16"/>
    <s v="Asian"/>
  </r>
  <r>
    <x v="389"/>
    <x v="162"/>
    <d v="2023-03-01T00:00:00"/>
    <d v="1899-12-30T16:54:54"/>
    <n v="113"/>
    <n v="5"/>
    <x v="10"/>
    <n v="16"/>
    <s v="Asian"/>
  </r>
  <r>
    <x v="390"/>
    <x v="162"/>
    <d v="2023-03-01T00:00:00"/>
    <d v="1899-12-30T16:54:54"/>
    <n v="114"/>
    <n v="9"/>
    <x v="6"/>
    <n v="16"/>
    <s v="Asian"/>
  </r>
  <r>
    <x v="391"/>
    <x v="163"/>
    <d v="2023-03-01T00:00:00"/>
    <d v="1899-12-30T16:56:33"/>
    <n v="102"/>
    <n v="13.95"/>
    <x v="9"/>
    <n v="16"/>
    <s v="American"/>
  </r>
  <r>
    <x v="392"/>
    <x v="163"/>
    <d v="2023-03-01T00:00:00"/>
    <d v="1899-12-30T16:56:33"/>
    <n v="113"/>
    <n v="5"/>
    <x v="10"/>
    <n v="16"/>
    <s v="Asian"/>
  </r>
  <r>
    <x v="393"/>
    <x v="164"/>
    <d v="2023-03-01T00:00:00"/>
    <d v="1899-12-30T16:57:37"/>
    <n v="119"/>
    <n v="11.95"/>
    <x v="5"/>
    <n v="16"/>
    <s v="Mexican"/>
  </r>
  <r>
    <x v="394"/>
    <x v="165"/>
    <d v="2023-03-01T00:00:00"/>
    <d v="1899-12-30T16:58:51"/>
    <n v="119"/>
    <n v="11.95"/>
    <x v="5"/>
    <n v="16"/>
    <s v="Mexican"/>
  </r>
  <r>
    <x v="395"/>
    <x v="166"/>
    <d v="2023-03-01T00:00:00"/>
    <d v="1899-12-30T17:00:49"/>
    <n v="101"/>
    <n v="12.95"/>
    <x v="2"/>
    <n v="17"/>
    <s v="American"/>
  </r>
  <r>
    <x v="396"/>
    <x v="166"/>
    <d v="2023-03-01T00:00:00"/>
    <d v="1899-12-30T17:00:49"/>
    <n v="117"/>
    <n v="12.95"/>
    <x v="2"/>
    <n v="17"/>
    <s v="Mexican"/>
  </r>
  <r>
    <x v="397"/>
    <x v="166"/>
    <d v="2023-03-01T00:00:00"/>
    <d v="1899-12-30T17:00:49"/>
    <n v="113"/>
    <n v="5"/>
    <x v="10"/>
    <n v="17"/>
    <s v="Asian"/>
  </r>
  <r>
    <x v="398"/>
    <x v="167"/>
    <d v="2023-03-01T00:00:00"/>
    <d v="1899-12-30T17:02:27"/>
    <n v="107"/>
    <n v="16.5"/>
    <x v="12"/>
    <n v="17"/>
    <s v="Asian"/>
  </r>
  <r>
    <x v="399"/>
    <x v="167"/>
    <d v="2023-03-01T00:00:00"/>
    <d v="1899-12-30T17:02:27"/>
    <n v="132"/>
    <n v="16.95"/>
    <x v="8"/>
    <n v="17"/>
    <s v="Italian"/>
  </r>
  <r>
    <x v="400"/>
    <x v="168"/>
    <d v="2023-03-01T00:00:00"/>
    <d v="1899-12-30T17:15:48"/>
    <n v="125"/>
    <n v="17.95"/>
    <x v="0"/>
    <n v="17"/>
    <s v="Italian"/>
  </r>
  <r>
    <x v="401"/>
    <x v="168"/>
    <d v="2023-03-01T00:00:00"/>
    <d v="1899-12-30T17:15:48"/>
    <n v="110"/>
    <n v="17.95"/>
    <x v="0"/>
    <n v="17"/>
    <s v="Asian"/>
  </r>
  <r>
    <x v="402"/>
    <x v="168"/>
    <d v="2023-03-01T00:00:00"/>
    <d v="1899-12-30T17:15:48"/>
    <n v="120"/>
    <n v="13.95"/>
    <x v="9"/>
    <n v="17"/>
    <s v="Mexican"/>
  </r>
  <r>
    <x v="403"/>
    <x v="169"/>
    <d v="2023-03-01T00:00:00"/>
    <d v="1899-12-30T17:21:31"/>
    <n v="109"/>
    <n v="17.95"/>
    <x v="0"/>
    <n v="17"/>
    <s v="Asian"/>
  </r>
  <r>
    <x v="404"/>
    <x v="170"/>
    <d v="2023-03-01T00:00:00"/>
    <d v="1899-12-30T17:23:03"/>
    <n v="111"/>
    <n v="11.95"/>
    <x v="5"/>
    <n v="17"/>
    <s v="Asian"/>
  </r>
  <r>
    <x v="405"/>
    <x v="171"/>
    <d v="2023-03-01T00:00:00"/>
    <d v="1899-12-30T17:29:24"/>
    <n v="111"/>
    <n v="11.95"/>
    <x v="5"/>
    <n v="17"/>
    <s v="Asian"/>
  </r>
  <r>
    <x v="406"/>
    <x v="171"/>
    <d v="2023-03-01T00:00:00"/>
    <d v="1899-12-30T17:29:24"/>
    <n v="123"/>
    <n v="9"/>
    <x v="6"/>
    <n v="17"/>
    <s v="Mexican"/>
  </r>
  <r>
    <x v="407"/>
    <x v="171"/>
    <d v="2023-03-01T00:00:00"/>
    <d v="1899-12-30T17:29:24"/>
    <n v="106"/>
    <n v="7"/>
    <x v="4"/>
    <n v="17"/>
    <s v="American"/>
  </r>
  <r>
    <x v="408"/>
    <x v="172"/>
    <d v="2023-03-01T00:00:00"/>
    <d v="1899-12-30T17:35:30"/>
    <n v="102"/>
    <n v="13.95"/>
    <x v="9"/>
    <n v="17"/>
    <s v="American"/>
  </r>
  <r>
    <x v="409"/>
    <x v="172"/>
    <d v="2023-03-01T00:00:00"/>
    <d v="1899-12-30T17:35:30"/>
    <n v="108"/>
    <n v="14.5"/>
    <x v="1"/>
    <n v="17"/>
    <s v="Asian"/>
  </r>
  <r>
    <x v="410"/>
    <x v="172"/>
    <d v="2023-03-01T00:00:00"/>
    <d v="1899-12-30T17:35:30"/>
    <n v="132"/>
    <n v="16.95"/>
    <x v="8"/>
    <n v="17"/>
    <s v="Italian"/>
  </r>
  <r>
    <x v="411"/>
    <x v="173"/>
    <d v="2023-03-01T00:00:00"/>
    <d v="1899-12-30T17:37:49"/>
    <n v="107"/>
    <n v="16.5"/>
    <x v="12"/>
    <n v="17"/>
    <s v="Asian"/>
  </r>
  <r>
    <x v="412"/>
    <x v="173"/>
    <d v="2023-03-01T00:00:00"/>
    <d v="1899-12-30T17:37:49"/>
    <n v="102"/>
    <n v="13.95"/>
    <x v="9"/>
    <n v="17"/>
    <s v="American"/>
  </r>
  <r>
    <x v="413"/>
    <x v="173"/>
    <d v="2023-03-01T00:00:00"/>
    <d v="1899-12-30T17:37:49"/>
    <n v="102"/>
    <n v="13.95"/>
    <x v="9"/>
    <n v="17"/>
    <s v="American"/>
  </r>
  <r>
    <x v="414"/>
    <x v="173"/>
    <d v="2023-03-01T00:00:00"/>
    <d v="1899-12-30T17:37:49"/>
    <n v="110"/>
    <n v="17.95"/>
    <x v="0"/>
    <n v="17"/>
    <s v="Asian"/>
  </r>
  <r>
    <x v="415"/>
    <x v="174"/>
    <d v="2023-03-01T00:00:00"/>
    <d v="1899-12-30T17:50:51"/>
    <n v="117"/>
    <n v="12.95"/>
    <x v="2"/>
    <n v="17"/>
    <s v="Mexican"/>
  </r>
  <r>
    <x v="416"/>
    <x v="175"/>
    <d v="2023-03-01T00:00:00"/>
    <d v="1899-12-30T17:51:57"/>
    <n v="102"/>
    <n v="13.95"/>
    <x v="9"/>
    <n v="17"/>
    <s v="American"/>
  </r>
  <r>
    <x v="417"/>
    <x v="175"/>
    <d v="2023-03-01T00:00:00"/>
    <d v="1899-12-30T17:51:57"/>
    <n v="118"/>
    <n v="14.95"/>
    <x v="13"/>
    <n v="17"/>
    <s v="Mexican"/>
  </r>
  <r>
    <x v="418"/>
    <x v="176"/>
    <d v="2023-03-01T00:00:00"/>
    <d v="1899-12-30T17:54:36"/>
    <n v="111"/>
    <n v="11.95"/>
    <x v="5"/>
    <n v="17"/>
    <s v="Asian"/>
  </r>
  <r>
    <x v="419"/>
    <x v="176"/>
    <d v="2023-03-01T00:00:00"/>
    <d v="1899-12-30T17:54:36"/>
    <n v="106"/>
    <n v="7"/>
    <x v="4"/>
    <n v="17"/>
    <s v="American"/>
  </r>
  <r>
    <x v="420"/>
    <x v="177"/>
    <d v="2023-03-01T00:00:00"/>
    <d v="1899-12-30T18:15:03"/>
    <n v="118"/>
    <n v="14.95"/>
    <x v="13"/>
    <n v="18"/>
    <s v="Mexican"/>
  </r>
  <r>
    <x v="421"/>
    <x v="178"/>
    <d v="2023-03-01T00:00:00"/>
    <d v="1899-12-30T18:20:14"/>
    <n v="109"/>
    <n v="17.95"/>
    <x v="0"/>
    <n v="18"/>
    <s v="Asian"/>
  </r>
  <r>
    <x v="422"/>
    <x v="178"/>
    <d v="2023-03-01T00:00:00"/>
    <d v="1899-12-30T18:20:14"/>
    <n v="120"/>
    <n v="13.95"/>
    <x v="9"/>
    <n v="18"/>
    <s v="Mexican"/>
  </r>
  <r>
    <x v="423"/>
    <x v="178"/>
    <d v="2023-03-01T00:00:00"/>
    <d v="1899-12-30T18:20:14"/>
    <n v="132"/>
    <n v="16.95"/>
    <x v="8"/>
    <n v="18"/>
    <s v="Italian"/>
  </r>
  <r>
    <x v="424"/>
    <x v="179"/>
    <d v="2023-03-01T00:00:00"/>
    <d v="1899-12-30T18:33:34"/>
    <n v="108"/>
    <n v="14.5"/>
    <x v="1"/>
    <n v="18"/>
    <s v="Asian"/>
  </r>
  <r>
    <x v="425"/>
    <x v="179"/>
    <d v="2023-03-01T00:00:00"/>
    <d v="1899-12-30T18:33:34"/>
    <n v="119"/>
    <n v="11.95"/>
    <x v="5"/>
    <n v="18"/>
    <s v="Mexican"/>
  </r>
  <r>
    <x v="426"/>
    <x v="180"/>
    <d v="2023-03-01T00:00:00"/>
    <d v="1899-12-30T18:49:32"/>
    <n v="129"/>
    <n v="15.5"/>
    <x v="3"/>
    <n v="18"/>
    <s v="Italian"/>
  </r>
  <r>
    <x v="427"/>
    <x v="181"/>
    <d v="2023-03-01T00:00:00"/>
    <d v="1899-12-30T18:50:10"/>
    <n v="115"/>
    <n v="11.95"/>
    <x v="5"/>
    <n v="18"/>
    <s v="Mexican"/>
  </r>
  <r>
    <x v="428"/>
    <x v="181"/>
    <d v="2023-03-01T00:00:00"/>
    <d v="1899-12-30T18:50:10"/>
    <n v="118"/>
    <n v="14.95"/>
    <x v="13"/>
    <n v="18"/>
    <s v="Mexican"/>
  </r>
  <r>
    <x v="429"/>
    <x v="182"/>
    <d v="2023-03-01T00:00:00"/>
    <d v="1899-12-30T18:54:55"/>
    <n v="111"/>
    <n v="11.95"/>
    <x v="5"/>
    <n v="18"/>
    <s v="Asian"/>
  </r>
  <r>
    <x v="430"/>
    <x v="182"/>
    <d v="2023-03-01T00:00:00"/>
    <d v="1899-12-30T18:54:55"/>
    <n v="130"/>
    <n v="19.95"/>
    <x v="7"/>
    <n v="18"/>
    <s v="Italian"/>
  </r>
  <r>
    <x v="431"/>
    <x v="182"/>
    <d v="2023-03-01T00:00:00"/>
    <d v="1899-12-30T18:54:55"/>
    <n v="130"/>
    <n v="19.95"/>
    <x v="7"/>
    <n v="18"/>
    <s v="Italian"/>
  </r>
  <r>
    <x v="432"/>
    <x v="183"/>
    <d v="2023-03-01T00:00:00"/>
    <d v="1899-12-30T18:59:05"/>
    <n v="109"/>
    <n v="17.95"/>
    <x v="0"/>
    <n v="18"/>
    <s v="Asian"/>
  </r>
  <r>
    <x v="433"/>
    <x v="184"/>
    <d v="2023-03-01T00:00:00"/>
    <d v="1899-12-30T19:08:33"/>
    <n v="120"/>
    <n v="13.95"/>
    <x v="9"/>
    <n v="19"/>
    <s v="Mexican"/>
  </r>
  <r>
    <x v="434"/>
    <x v="184"/>
    <d v="2023-03-01T00:00:00"/>
    <d v="1899-12-30T19:08:33"/>
    <n v="130"/>
    <n v="19.95"/>
    <x v="7"/>
    <n v="19"/>
    <s v="Italian"/>
  </r>
  <r>
    <x v="435"/>
    <x v="185"/>
    <d v="2023-03-01T00:00:00"/>
    <d v="1899-12-30T19:36:00"/>
    <n v="129"/>
    <n v="15.5"/>
    <x v="3"/>
    <n v="19"/>
    <s v="Italian"/>
  </r>
  <r>
    <x v="436"/>
    <x v="185"/>
    <d v="2023-03-01T00:00:00"/>
    <d v="1899-12-30T19:36:00"/>
    <n v="105"/>
    <n v="7"/>
    <x v="4"/>
    <n v="19"/>
    <s v="American"/>
  </r>
  <r>
    <x v="437"/>
    <x v="185"/>
    <d v="2023-03-01T00:00:00"/>
    <d v="1899-12-30T19:36:00"/>
    <n v="130"/>
    <n v="19.95"/>
    <x v="7"/>
    <n v="19"/>
    <s v="Italian"/>
  </r>
  <r>
    <x v="438"/>
    <x v="185"/>
    <d v="2023-03-01T00:00:00"/>
    <d v="1899-12-30T19:36:00"/>
    <n v="106"/>
    <n v="7"/>
    <x v="4"/>
    <n v="19"/>
    <s v="American"/>
  </r>
  <r>
    <x v="439"/>
    <x v="186"/>
    <d v="2023-03-01T00:00:00"/>
    <d v="1899-12-30T19:37:12"/>
    <n v="124"/>
    <n v="14.5"/>
    <x v="1"/>
    <n v="19"/>
    <s v="Italian"/>
  </r>
  <r>
    <x v="440"/>
    <x v="186"/>
    <d v="2023-03-01T00:00:00"/>
    <d v="1899-12-30T19:37:12"/>
    <n v="130"/>
    <n v="19.95"/>
    <x v="7"/>
    <n v="19"/>
    <s v="Italian"/>
  </r>
  <r>
    <x v="441"/>
    <x v="187"/>
    <d v="2023-03-01T00:00:00"/>
    <d v="1899-12-30T20:08:39"/>
    <n v="124"/>
    <n v="14.5"/>
    <x v="1"/>
    <n v="20"/>
    <s v="Italian"/>
  </r>
  <r>
    <x v="442"/>
    <x v="187"/>
    <d v="2023-03-01T00:00:00"/>
    <d v="1899-12-30T20:08:39"/>
    <n v="113"/>
    <n v="5"/>
    <x v="10"/>
    <n v="20"/>
    <s v="Asian"/>
  </r>
  <r>
    <x v="443"/>
    <x v="187"/>
    <d v="2023-03-01T00:00:00"/>
    <d v="1899-12-30T20:08:39"/>
    <n v="118"/>
    <n v="14.95"/>
    <x v="13"/>
    <n v="20"/>
    <s v="Mexican"/>
  </r>
  <r>
    <x v="444"/>
    <x v="188"/>
    <d v="2023-03-01T00:00:00"/>
    <d v="1899-12-30T20:12:14"/>
    <n v="107"/>
    <n v="16.5"/>
    <x v="12"/>
    <n v="20"/>
    <s v="Asian"/>
  </r>
  <r>
    <x v="445"/>
    <x v="188"/>
    <d v="2023-03-01T00:00:00"/>
    <d v="1899-12-30T20:12:14"/>
    <n v="106"/>
    <n v="7"/>
    <x v="4"/>
    <n v="20"/>
    <s v="American"/>
  </r>
  <r>
    <x v="446"/>
    <x v="189"/>
    <d v="2023-03-01T00:00:00"/>
    <d v="1899-12-30T20:14:23"/>
    <n v="101"/>
    <n v="12.95"/>
    <x v="2"/>
    <n v="20"/>
    <s v="American"/>
  </r>
  <r>
    <x v="447"/>
    <x v="189"/>
    <d v="2023-03-01T00:00:00"/>
    <d v="1899-12-30T20:14:23"/>
    <n v="125"/>
    <n v="17.95"/>
    <x v="0"/>
    <n v="20"/>
    <s v="Italian"/>
  </r>
  <r>
    <x v="448"/>
    <x v="189"/>
    <d v="2023-03-01T00:00:00"/>
    <d v="1899-12-30T20:14:23"/>
    <n v="112"/>
    <n v="14.95"/>
    <x v="13"/>
    <n v="20"/>
    <s v="Asian"/>
  </r>
  <r>
    <x v="449"/>
    <x v="189"/>
    <d v="2023-03-01T00:00:00"/>
    <d v="1899-12-30T20:14:23"/>
    <n v="119"/>
    <n v="11.95"/>
    <x v="5"/>
    <n v="20"/>
    <s v="Mexican"/>
  </r>
  <r>
    <x v="450"/>
    <x v="190"/>
    <d v="2023-03-01T00:00:00"/>
    <d v="1899-12-30T20:24:50"/>
    <n v="102"/>
    <n v="13.95"/>
    <x v="9"/>
    <n v="20"/>
    <s v="American"/>
  </r>
  <r>
    <x v="451"/>
    <x v="190"/>
    <d v="2023-03-01T00:00:00"/>
    <d v="1899-12-30T20:24:50"/>
    <n v="103"/>
    <n v="9"/>
    <x v="6"/>
    <n v="20"/>
    <s v="American"/>
  </r>
  <r>
    <x v="452"/>
    <x v="191"/>
    <d v="2023-03-01T00:00:00"/>
    <d v="1899-12-30T20:30:08"/>
    <n v="120"/>
    <n v="13.95"/>
    <x v="9"/>
    <n v="20"/>
    <s v="Mexican"/>
  </r>
  <r>
    <x v="453"/>
    <x v="191"/>
    <d v="2023-03-01T00:00:00"/>
    <d v="1899-12-30T20:30:08"/>
    <n v="105"/>
    <n v="7"/>
    <x v="4"/>
    <n v="20"/>
    <s v="American"/>
  </r>
  <r>
    <x v="454"/>
    <x v="192"/>
    <d v="2023-03-01T00:00:00"/>
    <d v="1899-12-30T20:55:47"/>
    <n v="107"/>
    <n v="16.5"/>
    <x v="12"/>
    <n v="20"/>
    <s v="Asian"/>
  </r>
  <r>
    <x v="455"/>
    <x v="192"/>
    <d v="2023-03-01T00:00:00"/>
    <d v="1899-12-30T20:55:47"/>
    <n v="102"/>
    <n v="13.95"/>
    <x v="9"/>
    <n v="20"/>
    <s v="American"/>
  </r>
  <r>
    <x v="456"/>
    <x v="192"/>
    <d v="2023-03-01T00:00:00"/>
    <d v="1899-12-30T20:55:47"/>
    <n v="103"/>
    <n v="9"/>
    <x v="6"/>
    <n v="20"/>
    <s v="American"/>
  </r>
  <r>
    <x v="457"/>
    <x v="193"/>
    <d v="2023-03-01T00:00:00"/>
    <d v="1899-12-30T21:21:24"/>
    <n v="101"/>
    <n v="12.95"/>
    <x v="2"/>
    <n v="21"/>
    <s v="American"/>
  </r>
  <r>
    <x v="458"/>
    <x v="194"/>
    <d v="2023-03-01T00:00:00"/>
    <d v="1899-12-30T21:25:20"/>
    <n v="101"/>
    <n v="12.95"/>
    <x v="2"/>
    <n v="21"/>
    <s v="American"/>
  </r>
  <r>
    <x v="459"/>
    <x v="195"/>
    <d v="2023-03-01T00:00:00"/>
    <d v="1899-12-30T21:40:14"/>
    <n v="120"/>
    <n v="13.95"/>
    <x v="9"/>
    <n v="21"/>
    <s v="Mexican"/>
  </r>
  <r>
    <x v="460"/>
    <x v="195"/>
    <d v="2023-03-01T00:00:00"/>
    <d v="1899-12-30T21:40:14"/>
    <n v="122"/>
    <n v="7"/>
    <x v="4"/>
    <n v="21"/>
    <s v="Mexican"/>
  </r>
  <r>
    <x v="461"/>
    <x v="195"/>
    <d v="2023-03-01T00:00:00"/>
    <d v="1899-12-30T21:40:14"/>
    <n v="132"/>
    <n v="16.95"/>
    <x v="8"/>
    <n v="21"/>
    <s v="Italian"/>
  </r>
  <r>
    <x v="462"/>
    <x v="196"/>
    <d v="2023-03-01T00:00:00"/>
    <d v="1899-12-30T21:47:48"/>
    <n v="125"/>
    <n v="17.95"/>
    <x v="0"/>
    <n v="21"/>
    <s v="Italian"/>
  </r>
  <r>
    <x v="463"/>
    <x v="196"/>
    <d v="2023-03-01T00:00:00"/>
    <d v="1899-12-30T21:47:48"/>
    <n v="110"/>
    <n v="17.95"/>
    <x v="0"/>
    <n v="21"/>
    <s v="Asian"/>
  </r>
  <r>
    <x v="464"/>
    <x v="196"/>
    <d v="2023-03-01T00:00:00"/>
    <d v="1899-12-30T21:47:48"/>
    <n v="127"/>
    <n v="17.95"/>
    <x v="0"/>
    <n v="21"/>
    <s v="Italian"/>
  </r>
  <r>
    <x v="465"/>
    <x v="196"/>
    <d v="2023-03-01T00:00:00"/>
    <d v="1899-12-30T21:47:48"/>
    <n v="121"/>
    <n v="10.5"/>
    <x v="11"/>
    <n v="21"/>
    <s v="Mexican"/>
  </r>
  <r>
    <x v="466"/>
    <x v="197"/>
    <d v="2023-03-01T00:00:00"/>
    <d v="1899-12-30T21:55:42"/>
    <n v="107"/>
    <n v="16.5"/>
    <x v="12"/>
    <n v="21"/>
    <s v="Asian"/>
  </r>
  <r>
    <x v="467"/>
    <x v="197"/>
    <d v="2023-03-01T00:00:00"/>
    <d v="1899-12-30T21:55:42"/>
    <n v="103"/>
    <n v="9"/>
    <x v="6"/>
    <n v="21"/>
    <s v="American"/>
  </r>
  <r>
    <x v="468"/>
    <x v="198"/>
    <d v="2023-03-01T00:00:00"/>
    <d v="1899-12-30T22:10:38"/>
    <n v="103"/>
    <n v="9"/>
    <x v="6"/>
    <n v="22"/>
    <s v="American"/>
  </r>
  <r>
    <x v="469"/>
    <x v="199"/>
    <d v="2023-03-01T00:00:00"/>
    <d v="1899-12-30T22:24:05"/>
    <s v="NULL"/>
    <n v="0"/>
    <x v="14"/>
    <n v="22"/>
    <s v="Unknown"/>
  </r>
  <r>
    <x v="470"/>
    <x v="200"/>
    <d v="2023-03-01T00:00:00"/>
    <d v="1899-12-30T22:29:59"/>
    <n v="116"/>
    <n v="13.95"/>
    <x v="9"/>
    <n v="22"/>
    <s v="Mexican"/>
  </r>
  <r>
    <x v="471"/>
    <x v="200"/>
    <d v="2023-03-01T00:00:00"/>
    <d v="1899-12-30T22:29:59"/>
    <n v="104"/>
    <n v="10.5"/>
    <x v="11"/>
    <n v="22"/>
    <s v="American"/>
  </r>
  <r>
    <x v="472"/>
    <x v="200"/>
    <d v="2023-03-01T00:00:00"/>
    <d v="1899-12-30T22:29:59"/>
    <n v="117"/>
    <n v="12.95"/>
    <x v="2"/>
    <n v="22"/>
    <s v="Mexican"/>
  </r>
  <r>
    <x v="473"/>
    <x v="200"/>
    <d v="2023-03-01T00:00:00"/>
    <d v="1899-12-30T22:29:59"/>
    <s v="NULL"/>
    <n v="0"/>
    <x v="14"/>
    <n v="22"/>
    <s v="Unknown"/>
  </r>
  <r>
    <x v="474"/>
    <x v="201"/>
    <d v="2023-03-01T00:00:00"/>
    <d v="1899-12-30T22:50:29"/>
    <n v="102"/>
    <n v="13.95"/>
    <x v="9"/>
    <n v="22"/>
    <s v="American"/>
  </r>
  <r>
    <x v="475"/>
    <x v="202"/>
    <d v="2023-04-01T00:00:00"/>
    <d v="1899-12-30T11:30:48"/>
    <n v="102"/>
    <n v="13.95"/>
    <x v="9"/>
    <n v="11"/>
    <s v="American"/>
  </r>
  <r>
    <x v="476"/>
    <x v="202"/>
    <d v="2023-04-01T00:00:00"/>
    <d v="1899-12-30T11:30:48"/>
    <n v="127"/>
    <n v="17.95"/>
    <x v="0"/>
    <n v="11"/>
    <s v="Italian"/>
  </r>
  <r>
    <x v="477"/>
    <x v="202"/>
    <d v="2023-04-01T00:00:00"/>
    <d v="1899-12-30T11:30:48"/>
    <n v="112"/>
    <n v="14.95"/>
    <x v="13"/>
    <n v="11"/>
    <s v="Asian"/>
  </r>
  <r>
    <x v="478"/>
    <x v="202"/>
    <d v="2023-04-01T00:00:00"/>
    <d v="1899-12-30T11:30:48"/>
    <n v="114"/>
    <n v="9"/>
    <x v="6"/>
    <n v="11"/>
    <s v="Asian"/>
  </r>
  <r>
    <x v="479"/>
    <x v="203"/>
    <d v="2023-04-01T00:00:00"/>
    <d v="1899-12-30T11:36:25"/>
    <n v="122"/>
    <n v="7"/>
    <x v="4"/>
    <n v="11"/>
    <s v="Mexican"/>
  </r>
  <r>
    <x v="480"/>
    <x v="204"/>
    <d v="2023-04-01T00:00:00"/>
    <d v="1899-12-30T11:43:54"/>
    <n v="102"/>
    <n v="13.95"/>
    <x v="9"/>
    <n v="11"/>
    <s v="American"/>
  </r>
  <r>
    <x v="481"/>
    <x v="204"/>
    <d v="2023-04-01T00:00:00"/>
    <d v="1899-12-30T11:43:54"/>
    <n v="103"/>
    <n v="9"/>
    <x v="6"/>
    <n v="11"/>
    <s v="American"/>
  </r>
  <r>
    <x v="482"/>
    <x v="204"/>
    <d v="2023-04-01T00:00:00"/>
    <d v="1899-12-30T11:43:54"/>
    <n v="119"/>
    <n v="11.95"/>
    <x v="5"/>
    <n v="11"/>
    <s v="Mexican"/>
  </r>
  <r>
    <x v="483"/>
    <x v="205"/>
    <d v="2023-04-01T00:00:00"/>
    <d v="1899-12-30T11:45:10"/>
    <n v="111"/>
    <n v="11.95"/>
    <x v="5"/>
    <n v="11"/>
    <s v="Asian"/>
  </r>
  <r>
    <x v="484"/>
    <x v="205"/>
    <d v="2023-04-01T00:00:00"/>
    <d v="1899-12-30T11:45:10"/>
    <n v="113"/>
    <n v="5"/>
    <x v="10"/>
    <n v="11"/>
    <s v="Asian"/>
  </r>
  <r>
    <x v="485"/>
    <x v="205"/>
    <d v="2023-04-01T00:00:00"/>
    <d v="1899-12-30T11:45:10"/>
    <n v="122"/>
    <n v="7"/>
    <x v="4"/>
    <n v="11"/>
    <s v="Mexican"/>
  </r>
  <r>
    <x v="486"/>
    <x v="206"/>
    <d v="2023-04-01T00:00:00"/>
    <d v="1899-12-30T12:03:58"/>
    <n v="122"/>
    <n v="7"/>
    <x v="4"/>
    <n v="12"/>
    <s v="Mexican"/>
  </r>
  <r>
    <x v="487"/>
    <x v="207"/>
    <d v="2023-04-01T00:00:00"/>
    <d v="1899-12-30T12:12:05"/>
    <n v="101"/>
    <n v="12.95"/>
    <x v="2"/>
    <n v="12"/>
    <s v="American"/>
  </r>
  <r>
    <x v="488"/>
    <x v="207"/>
    <d v="2023-04-01T00:00:00"/>
    <d v="1899-12-30T12:12:05"/>
    <n v="101"/>
    <n v="12.95"/>
    <x v="2"/>
    <n v="12"/>
    <s v="American"/>
  </r>
  <r>
    <x v="489"/>
    <x v="207"/>
    <d v="2023-04-01T00:00:00"/>
    <d v="1899-12-30T12:12:05"/>
    <n v="103"/>
    <n v="9"/>
    <x v="6"/>
    <n v="12"/>
    <s v="American"/>
  </r>
  <r>
    <x v="490"/>
    <x v="207"/>
    <d v="2023-04-01T00:00:00"/>
    <d v="1899-12-30T12:12:05"/>
    <n v="113"/>
    <n v="5"/>
    <x v="10"/>
    <n v="12"/>
    <s v="Asian"/>
  </r>
  <r>
    <x v="491"/>
    <x v="207"/>
    <d v="2023-04-01T00:00:00"/>
    <d v="1899-12-30T12:12:05"/>
    <n v="114"/>
    <n v="9"/>
    <x v="6"/>
    <n v="12"/>
    <s v="Asian"/>
  </r>
  <r>
    <x v="492"/>
    <x v="208"/>
    <d v="2023-04-01T00:00:00"/>
    <d v="1899-12-30T12:29:17"/>
    <n v="102"/>
    <n v="13.95"/>
    <x v="9"/>
    <n v="12"/>
    <s v="American"/>
  </r>
  <r>
    <x v="493"/>
    <x v="209"/>
    <d v="2023-04-01T00:00:00"/>
    <d v="1899-12-30T12:34:13"/>
    <n v="131"/>
    <n v="17.95"/>
    <x v="0"/>
    <n v="12"/>
    <s v="Italian"/>
  </r>
  <r>
    <x v="494"/>
    <x v="210"/>
    <d v="2023-04-01T00:00:00"/>
    <d v="1899-12-30T12:54:20"/>
    <n v="113"/>
    <n v="5"/>
    <x v="10"/>
    <n v="12"/>
    <s v="Asian"/>
  </r>
  <r>
    <x v="495"/>
    <x v="211"/>
    <d v="2023-04-01T00:00:00"/>
    <d v="1899-12-30T13:16:03"/>
    <n v="110"/>
    <n v="17.95"/>
    <x v="0"/>
    <n v="13"/>
    <s v="Asian"/>
  </r>
  <r>
    <x v="496"/>
    <x v="212"/>
    <d v="2023-04-01T00:00:00"/>
    <d v="1899-12-30T13:20:39"/>
    <n v="125"/>
    <n v="17.95"/>
    <x v="0"/>
    <n v="13"/>
    <s v="Italian"/>
  </r>
  <r>
    <x v="497"/>
    <x v="213"/>
    <d v="2023-04-01T00:00:00"/>
    <d v="1899-12-30T13:39:16"/>
    <n v="110"/>
    <n v="17.95"/>
    <x v="0"/>
    <n v="13"/>
    <s v="Asian"/>
  </r>
  <r>
    <x v="498"/>
    <x v="213"/>
    <d v="2023-04-01T00:00:00"/>
    <d v="1899-12-30T13:39:16"/>
    <n v="117"/>
    <n v="12.95"/>
    <x v="2"/>
    <n v="13"/>
    <s v="Mexican"/>
  </r>
  <r>
    <x v="499"/>
    <x v="213"/>
    <d v="2023-04-01T00:00:00"/>
    <d v="1899-12-30T13:39:16"/>
    <n v="129"/>
    <n v="15.5"/>
    <x v="3"/>
    <n v="13"/>
    <s v="Italian"/>
  </r>
  <r>
    <x v="500"/>
    <x v="213"/>
    <d v="2023-04-01T00:00:00"/>
    <d v="1899-12-30T13:39:16"/>
    <n v="130"/>
    <n v="19.95"/>
    <x v="7"/>
    <n v="13"/>
    <s v="Italian"/>
  </r>
  <r>
    <x v="501"/>
    <x v="214"/>
    <d v="2023-04-01T00:00:00"/>
    <d v="1899-12-30T13:44:49"/>
    <n v="126"/>
    <n v="14.5"/>
    <x v="1"/>
    <n v="13"/>
    <s v="Italian"/>
  </r>
  <r>
    <x v="502"/>
    <x v="215"/>
    <d v="2023-04-01T00:00:00"/>
    <d v="1899-12-30T14:31:56"/>
    <n v="101"/>
    <n v="12.95"/>
    <x v="2"/>
    <n v="14"/>
    <s v="American"/>
  </r>
  <r>
    <x v="503"/>
    <x v="215"/>
    <d v="2023-04-01T00:00:00"/>
    <d v="1899-12-30T14:31:56"/>
    <n v="124"/>
    <n v="14.5"/>
    <x v="1"/>
    <n v="14"/>
    <s v="Italian"/>
  </r>
  <r>
    <x v="504"/>
    <x v="215"/>
    <d v="2023-04-01T00:00:00"/>
    <d v="1899-12-30T14:31:56"/>
    <n v="109"/>
    <n v="17.95"/>
    <x v="0"/>
    <n v="14"/>
    <s v="Asian"/>
  </r>
  <r>
    <x v="505"/>
    <x v="216"/>
    <d v="2023-04-01T00:00:00"/>
    <d v="1899-12-30T14:35:03"/>
    <n v="108"/>
    <n v="14.5"/>
    <x v="1"/>
    <n v="14"/>
    <s v="Asian"/>
  </r>
  <r>
    <x v="506"/>
    <x v="216"/>
    <d v="2023-04-01T00:00:00"/>
    <d v="1899-12-30T14:35:03"/>
    <n v="131"/>
    <n v="17.95"/>
    <x v="0"/>
    <n v="14"/>
    <s v="Italian"/>
  </r>
  <r>
    <x v="507"/>
    <x v="217"/>
    <d v="2023-04-01T00:00:00"/>
    <d v="1899-12-30T14:35:11"/>
    <n v="122"/>
    <n v="7"/>
    <x v="4"/>
    <n v="14"/>
    <s v="Mexican"/>
  </r>
  <r>
    <x v="508"/>
    <x v="218"/>
    <d v="2023-04-01T00:00:00"/>
    <d v="1899-12-30T14:42:01"/>
    <n v="101"/>
    <n v="12.95"/>
    <x v="2"/>
    <n v="14"/>
    <s v="American"/>
  </r>
  <r>
    <x v="509"/>
    <x v="218"/>
    <d v="2023-04-01T00:00:00"/>
    <d v="1899-12-30T14:42:01"/>
    <n v="124"/>
    <n v="14.5"/>
    <x v="1"/>
    <n v="14"/>
    <s v="Italian"/>
  </r>
  <r>
    <x v="510"/>
    <x v="218"/>
    <d v="2023-04-01T00:00:00"/>
    <d v="1899-12-30T14:42:01"/>
    <n v="118"/>
    <n v="14.95"/>
    <x v="13"/>
    <n v="14"/>
    <s v="Mexican"/>
  </r>
  <r>
    <x v="511"/>
    <x v="218"/>
    <d v="2023-04-01T00:00:00"/>
    <d v="1899-12-30T14:42:01"/>
    <n v="131"/>
    <n v="17.95"/>
    <x v="0"/>
    <n v="14"/>
    <s v="Italian"/>
  </r>
  <r>
    <x v="512"/>
    <x v="219"/>
    <d v="2023-04-01T00:00:00"/>
    <d v="1899-12-30T15:31:59"/>
    <n v="109"/>
    <n v="17.95"/>
    <x v="0"/>
    <n v="15"/>
    <s v="Asian"/>
  </r>
  <r>
    <x v="513"/>
    <x v="219"/>
    <d v="2023-04-01T00:00:00"/>
    <d v="1899-12-30T15:31:59"/>
    <n v="110"/>
    <n v="17.95"/>
    <x v="0"/>
    <n v="15"/>
    <s v="Asian"/>
  </r>
  <r>
    <x v="514"/>
    <x v="219"/>
    <d v="2023-04-01T00:00:00"/>
    <d v="1899-12-30T15:31:59"/>
    <n v="111"/>
    <n v="11.95"/>
    <x v="5"/>
    <n v="15"/>
    <s v="Asian"/>
  </r>
  <r>
    <x v="515"/>
    <x v="219"/>
    <d v="2023-04-01T00:00:00"/>
    <d v="1899-12-30T15:31:59"/>
    <n v="122"/>
    <n v="7"/>
    <x v="4"/>
    <n v="15"/>
    <s v="Mexican"/>
  </r>
  <r>
    <x v="516"/>
    <x v="220"/>
    <d v="2023-04-01T00:00:00"/>
    <d v="1899-12-30T15:33:18"/>
    <n v="124"/>
    <n v="14.5"/>
    <x v="1"/>
    <n v="15"/>
    <s v="Italian"/>
  </r>
  <r>
    <x v="517"/>
    <x v="220"/>
    <d v="2023-04-01T00:00:00"/>
    <d v="1899-12-30T15:33:18"/>
    <n v="119"/>
    <n v="11.95"/>
    <x v="5"/>
    <n v="15"/>
    <s v="Mexican"/>
  </r>
  <r>
    <x v="518"/>
    <x v="220"/>
    <d v="2023-04-01T00:00:00"/>
    <d v="1899-12-30T15:33:18"/>
    <n v="114"/>
    <n v="9"/>
    <x v="6"/>
    <n v="15"/>
    <s v="Asian"/>
  </r>
  <r>
    <x v="519"/>
    <x v="221"/>
    <d v="2023-04-01T00:00:00"/>
    <d v="1899-12-30T15:46:38"/>
    <n v="125"/>
    <n v="17.95"/>
    <x v="0"/>
    <n v="15"/>
    <s v="Italian"/>
  </r>
  <r>
    <x v="520"/>
    <x v="221"/>
    <d v="2023-04-01T00:00:00"/>
    <d v="1899-12-30T15:46:38"/>
    <n v="120"/>
    <n v="13.95"/>
    <x v="9"/>
    <n v="15"/>
    <s v="Mexican"/>
  </r>
  <r>
    <x v="521"/>
    <x v="222"/>
    <d v="2023-04-01T00:00:00"/>
    <d v="1899-12-30T16:08:20"/>
    <n v="112"/>
    <n v="14.95"/>
    <x v="13"/>
    <n v="16"/>
    <s v="Asian"/>
  </r>
  <r>
    <x v="522"/>
    <x v="223"/>
    <d v="2023-04-01T00:00:00"/>
    <d v="1899-12-30T16:39:58"/>
    <n v="103"/>
    <n v="9"/>
    <x v="6"/>
    <n v="16"/>
    <s v="American"/>
  </r>
  <r>
    <x v="523"/>
    <x v="223"/>
    <d v="2023-04-01T00:00:00"/>
    <d v="1899-12-30T16:39:58"/>
    <n v="117"/>
    <n v="12.95"/>
    <x v="2"/>
    <n v="16"/>
    <s v="Mexican"/>
  </r>
  <r>
    <x v="524"/>
    <x v="223"/>
    <d v="2023-04-01T00:00:00"/>
    <d v="1899-12-30T16:39:58"/>
    <n v="111"/>
    <n v="11.95"/>
    <x v="5"/>
    <n v="16"/>
    <s v="Asian"/>
  </r>
  <r>
    <x v="525"/>
    <x v="223"/>
    <d v="2023-04-01T00:00:00"/>
    <d v="1899-12-30T16:39:58"/>
    <n v="106"/>
    <n v="7"/>
    <x v="4"/>
    <n v="16"/>
    <s v="American"/>
  </r>
  <r>
    <x v="526"/>
    <x v="224"/>
    <d v="2023-04-01T00:00:00"/>
    <d v="1899-12-30T16:41:48"/>
    <n v="101"/>
    <n v="12.95"/>
    <x v="2"/>
    <n v="16"/>
    <s v="American"/>
  </r>
  <r>
    <x v="527"/>
    <x v="224"/>
    <d v="2023-04-01T00:00:00"/>
    <d v="1899-12-30T16:41:48"/>
    <n v="101"/>
    <n v="12.95"/>
    <x v="2"/>
    <n v="16"/>
    <s v="American"/>
  </r>
  <r>
    <x v="528"/>
    <x v="224"/>
    <d v="2023-04-01T00:00:00"/>
    <d v="1899-12-30T16:41:48"/>
    <n v="105"/>
    <n v="7"/>
    <x v="4"/>
    <n v="16"/>
    <s v="American"/>
  </r>
  <r>
    <x v="529"/>
    <x v="225"/>
    <d v="2023-04-01T00:00:00"/>
    <d v="1899-12-30T16:59:39"/>
    <n v="108"/>
    <n v="14.5"/>
    <x v="1"/>
    <n v="16"/>
    <s v="Asian"/>
  </r>
  <r>
    <x v="530"/>
    <x v="226"/>
    <d v="2023-04-01T00:00:00"/>
    <d v="1899-12-30T17:24:39"/>
    <n v="101"/>
    <n v="12.95"/>
    <x v="2"/>
    <n v="17"/>
    <s v="American"/>
  </r>
  <r>
    <x v="531"/>
    <x v="226"/>
    <d v="2023-04-01T00:00:00"/>
    <d v="1899-12-30T17:24:39"/>
    <n v="114"/>
    <n v="9"/>
    <x v="6"/>
    <n v="17"/>
    <s v="Asian"/>
  </r>
  <r>
    <x v="532"/>
    <x v="227"/>
    <d v="2023-04-01T00:00:00"/>
    <d v="1899-12-30T17:31:24"/>
    <n v="127"/>
    <n v="17.95"/>
    <x v="0"/>
    <n v="17"/>
    <s v="Italian"/>
  </r>
  <r>
    <x v="533"/>
    <x v="228"/>
    <d v="2023-04-01T00:00:00"/>
    <d v="1899-12-30T17:37:57"/>
    <n v="127"/>
    <n v="17.95"/>
    <x v="0"/>
    <n v="17"/>
    <s v="Italian"/>
  </r>
  <r>
    <x v="534"/>
    <x v="228"/>
    <d v="2023-04-01T00:00:00"/>
    <d v="1899-12-30T17:37:57"/>
    <n v="119"/>
    <n v="11.95"/>
    <x v="5"/>
    <n v="17"/>
    <s v="Mexican"/>
  </r>
  <r>
    <x v="535"/>
    <x v="228"/>
    <d v="2023-04-01T00:00:00"/>
    <d v="1899-12-30T17:37:57"/>
    <n v="130"/>
    <n v="19.95"/>
    <x v="7"/>
    <n v="17"/>
    <s v="Italian"/>
  </r>
  <r>
    <x v="536"/>
    <x v="229"/>
    <d v="2023-04-01T00:00:00"/>
    <d v="1899-12-30T17:58:38"/>
    <n v="106"/>
    <n v="7"/>
    <x v="4"/>
    <n v="17"/>
    <s v="American"/>
  </r>
  <r>
    <x v="537"/>
    <x v="230"/>
    <d v="2023-04-01T00:00:00"/>
    <d v="1899-12-30T18:04:18"/>
    <n v="102"/>
    <n v="13.95"/>
    <x v="9"/>
    <n v="18"/>
    <s v="American"/>
  </r>
  <r>
    <x v="538"/>
    <x v="230"/>
    <d v="2023-04-01T00:00:00"/>
    <d v="1899-12-30T18:04:18"/>
    <n v="111"/>
    <n v="11.95"/>
    <x v="5"/>
    <n v="18"/>
    <s v="Asian"/>
  </r>
  <r>
    <x v="539"/>
    <x v="230"/>
    <d v="2023-04-01T00:00:00"/>
    <d v="1899-12-30T18:04:18"/>
    <n v="119"/>
    <n v="11.95"/>
    <x v="5"/>
    <n v="18"/>
    <s v="Mexican"/>
  </r>
  <r>
    <x v="540"/>
    <x v="231"/>
    <d v="2023-04-01T00:00:00"/>
    <d v="1899-12-30T18:21:59"/>
    <n v="101"/>
    <n v="12.95"/>
    <x v="2"/>
    <n v="18"/>
    <s v="American"/>
  </r>
  <r>
    <x v="541"/>
    <x v="231"/>
    <d v="2023-04-01T00:00:00"/>
    <d v="1899-12-30T18:21:59"/>
    <n v="123"/>
    <n v="9"/>
    <x v="6"/>
    <n v="18"/>
    <s v="Mexican"/>
  </r>
  <r>
    <x v="542"/>
    <x v="232"/>
    <d v="2023-04-01T00:00:00"/>
    <d v="1899-12-30T18:26:51"/>
    <n v="131"/>
    <n v="17.95"/>
    <x v="0"/>
    <n v="18"/>
    <s v="Italian"/>
  </r>
  <r>
    <x v="543"/>
    <x v="233"/>
    <d v="2023-04-01T00:00:00"/>
    <d v="1899-12-30T18:36:09"/>
    <n v="103"/>
    <n v="9"/>
    <x v="6"/>
    <n v="18"/>
    <s v="American"/>
  </r>
  <r>
    <x v="544"/>
    <x v="233"/>
    <d v="2023-04-01T00:00:00"/>
    <d v="1899-12-30T18:36:09"/>
    <n v="117"/>
    <n v="12.95"/>
    <x v="2"/>
    <n v="18"/>
    <s v="Mexican"/>
  </r>
  <r>
    <x v="545"/>
    <x v="233"/>
    <d v="2023-04-01T00:00:00"/>
    <d v="1899-12-30T18:36:09"/>
    <n v="111"/>
    <n v="11.95"/>
    <x v="5"/>
    <n v="18"/>
    <s v="Asian"/>
  </r>
  <r>
    <x v="546"/>
    <x v="234"/>
    <d v="2023-04-01T00:00:00"/>
    <d v="1899-12-30T18:51:30"/>
    <n v="102"/>
    <n v="13.95"/>
    <x v="9"/>
    <n v="18"/>
    <s v="American"/>
  </r>
  <r>
    <x v="547"/>
    <x v="235"/>
    <d v="2023-04-01T00:00:00"/>
    <d v="1899-12-30T19:21:04"/>
    <n v="108"/>
    <n v="14.5"/>
    <x v="1"/>
    <n v="19"/>
    <s v="Asian"/>
  </r>
  <r>
    <x v="548"/>
    <x v="235"/>
    <d v="2023-04-01T00:00:00"/>
    <d v="1899-12-30T19:21:04"/>
    <n v="126"/>
    <n v="14.5"/>
    <x v="1"/>
    <n v="19"/>
    <s v="Italian"/>
  </r>
  <r>
    <x v="549"/>
    <x v="236"/>
    <d v="2023-04-01T00:00:00"/>
    <d v="1899-12-30T19:27:48"/>
    <n v="126"/>
    <n v="14.5"/>
    <x v="1"/>
    <n v="19"/>
    <s v="Italian"/>
  </r>
  <r>
    <x v="550"/>
    <x v="237"/>
    <d v="2023-04-01T00:00:00"/>
    <d v="1899-12-30T19:45:15"/>
    <n v="130"/>
    <n v="19.95"/>
    <x v="7"/>
    <n v="19"/>
    <s v="Italian"/>
  </r>
  <r>
    <x v="551"/>
    <x v="238"/>
    <d v="2023-04-01T00:00:00"/>
    <d v="1899-12-30T19:57:52"/>
    <n v="117"/>
    <n v="12.95"/>
    <x v="2"/>
    <n v="19"/>
    <s v="Mexican"/>
  </r>
  <r>
    <x v="552"/>
    <x v="238"/>
    <d v="2023-04-01T00:00:00"/>
    <d v="1899-12-30T19:57:52"/>
    <n v="106"/>
    <n v="7"/>
    <x v="4"/>
    <n v="19"/>
    <s v="American"/>
  </r>
  <r>
    <x v="553"/>
    <x v="239"/>
    <d v="2023-04-01T00:00:00"/>
    <d v="1899-12-30T20:10:24"/>
    <n v="125"/>
    <n v="17.95"/>
    <x v="0"/>
    <n v="20"/>
    <s v="Italian"/>
  </r>
  <r>
    <x v="554"/>
    <x v="240"/>
    <d v="2023-04-01T00:00:00"/>
    <d v="1899-12-30T20:11:25"/>
    <n v="120"/>
    <n v="13.95"/>
    <x v="9"/>
    <n v="20"/>
    <s v="Mexican"/>
  </r>
  <r>
    <x v="555"/>
    <x v="240"/>
    <d v="2023-04-01T00:00:00"/>
    <d v="1899-12-30T20:11:25"/>
    <n v="123"/>
    <n v="9"/>
    <x v="6"/>
    <n v="20"/>
    <s v="Mexican"/>
  </r>
  <r>
    <x v="556"/>
    <x v="241"/>
    <d v="2023-04-01T00:00:00"/>
    <d v="1899-12-30T20:15:29"/>
    <n v="116"/>
    <n v="13.95"/>
    <x v="9"/>
    <n v="20"/>
    <s v="Mexican"/>
  </r>
  <r>
    <x v="557"/>
    <x v="241"/>
    <d v="2023-04-01T00:00:00"/>
    <d v="1899-12-30T20:15:29"/>
    <n v="106"/>
    <n v="7"/>
    <x v="4"/>
    <n v="20"/>
    <s v="American"/>
  </r>
  <r>
    <x v="558"/>
    <x v="241"/>
    <d v="2023-04-01T00:00:00"/>
    <d v="1899-12-30T20:15:29"/>
    <n v="132"/>
    <n v="16.95"/>
    <x v="8"/>
    <n v="20"/>
    <s v="Italian"/>
  </r>
  <r>
    <x v="559"/>
    <x v="242"/>
    <d v="2023-04-01T00:00:00"/>
    <d v="1899-12-30T20:26:17"/>
    <n v="108"/>
    <n v="14.5"/>
    <x v="1"/>
    <n v="20"/>
    <s v="Asian"/>
  </r>
  <r>
    <x v="560"/>
    <x v="242"/>
    <d v="2023-04-01T00:00:00"/>
    <d v="1899-12-30T20:26:17"/>
    <n v="123"/>
    <n v="9"/>
    <x v="6"/>
    <n v="20"/>
    <s v="Mexican"/>
  </r>
  <r>
    <x v="561"/>
    <x v="243"/>
    <d v="2023-04-01T00:00:00"/>
    <d v="1899-12-30T20:26:22"/>
    <n v="117"/>
    <n v="12.95"/>
    <x v="2"/>
    <n v="20"/>
    <s v="Mexican"/>
  </r>
  <r>
    <x v="562"/>
    <x v="243"/>
    <d v="2023-04-01T00:00:00"/>
    <d v="1899-12-30T20:26:22"/>
    <n v="122"/>
    <n v="7"/>
    <x v="4"/>
    <n v="20"/>
    <s v="Mexican"/>
  </r>
  <r>
    <x v="563"/>
    <x v="244"/>
    <d v="2023-04-01T00:00:00"/>
    <d v="1899-12-30T20:28:41"/>
    <n v="101"/>
    <n v="12.95"/>
    <x v="2"/>
    <n v="20"/>
    <s v="American"/>
  </r>
  <r>
    <x v="564"/>
    <x v="244"/>
    <d v="2023-04-01T00:00:00"/>
    <d v="1899-12-30T20:28:41"/>
    <n v="104"/>
    <n v="10.5"/>
    <x v="11"/>
    <n v="20"/>
    <s v="American"/>
  </r>
  <r>
    <x v="565"/>
    <x v="245"/>
    <d v="2023-04-01T00:00:00"/>
    <d v="1899-12-30T20:30:48"/>
    <n v="103"/>
    <n v="9"/>
    <x v="6"/>
    <n v="20"/>
    <s v="American"/>
  </r>
  <r>
    <x v="566"/>
    <x v="245"/>
    <d v="2023-04-01T00:00:00"/>
    <d v="1899-12-30T20:30:48"/>
    <n v="113"/>
    <n v="5"/>
    <x v="10"/>
    <n v="20"/>
    <s v="Asian"/>
  </r>
  <r>
    <x v="567"/>
    <x v="246"/>
    <d v="2023-04-01T00:00:00"/>
    <d v="1899-12-30T20:55:29"/>
    <n v="109"/>
    <n v="17.95"/>
    <x v="0"/>
    <n v="20"/>
    <s v="Asian"/>
  </r>
  <r>
    <x v="568"/>
    <x v="246"/>
    <d v="2023-04-01T00:00:00"/>
    <d v="1899-12-30T20:55:29"/>
    <n v="120"/>
    <n v="13.95"/>
    <x v="9"/>
    <n v="20"/>
    <s v="Mexican"/>
  </r>
  <r>
    <x v="569"/>
    <x v="246"/>
    <d v="2023-04-01T00:00:00"/>
    <d v="1899-12-30T20:55:29"/>
    <n v="123"/>
    <n v="9"/>
    <x v="6"/>
    <n v="20"/>
    <s v="Mexican"/>
  </r>
  <r>
    <x v="570"/>
    <x v="247"/>
    <d v="2023-04-01T00:00:00"/>
    <d v="1899-12-30T20:58:19"/>
    <n v="109"/>
    <n v="17.95"/>
    <x v="0"/>
    <n v="20"/>
    <s v="Asian"/>
  </r>
  <r>
    <x v="571"/>
    <x v="247"/>
    <d v="2023-04-01T00:00:00"/>
    <d v="1899-12-30T20:58:19"/>
    <n v="106"/>
    <n v="7"/>
    <x v="4"/>
    <n v="20"/>
    <s v="American"/>
  </r>
  <r>
    <x v="572"/>
    <x v="248"/>
    <d v="2023-04-01T00:00:00"/>
    <d v="1899-12-30T21:06:16"/>
    <n v="101"/>
    <n v="12.95"/>
    <x v="2"/>
    <n v="21"/>
    <s v="American"/>
  </r>
  <r>
    <x v="573"/>
    <x v="248"/>
    <d v="2023-04-01T00:00:00"/>
    <d v="1899-12-30T21:06:16"/>
    <n v="116"/>
    <n v="13.95"/>
    <x v="9"/>
    <n v="21"/>
    <s v="Mexican"/>
  </r>
  <r>
    <x v="574"/>
    <x v="249"/>
    <d v="2023-04-01T00:00:00"/>
    <d v="1899-12-30T21:07:05"/>
    <n v="125"/>
    <n v="17.95"/>
    <x v="0"/>
    <n v="21"/>
    <s v="Italian"/>
  </r>
  <r>
    <x v="575"/>
    <x v="250"/>
    <d v="2023-04-01T00:00:00"/>
    <d v="1899-12-30T21:10:05"/>
    <n v="129"/>
    <n v="15.5"/>
    <x v="3"/>
    <n v="21"/>
    <s v="Italian"/>
  </r>
  <r>
    <x v="576"/>
    <x v="251"/>
    <d v="2023-04-01T00:00:00"/>
    <d v="1899-12-30T22:13:15"/>
    <n v="119"/>
    <n v="11.95"/>
    <x v="5"/>
    <n v="22"/>
    <s v="Mexican"/>
  </r>
  <r>
    <x v="577"/>
    <x v="252"/>
    <d v="2023-04-01T00:00:00"/>
    <d v="1899-12-30T22:16:18"/>
    <n v="115"/>
    <n v="11.95"/>
    <x v="5"/>
    <n v="22"/>
    <s v="Mexican"/>
  </r>
  <r>
    <x v="578"/>
    <x v="253"/>
    <d v="2023-04-01T00:00:00"/>
    <d v="1899-12-30T22:22:13"/>
    <n v="101"/>
    <n v="12.95"/>
    <x v="2"/>
    <n v="22"/>
    <s v="American"/>
  </r>
  <r>
    <x v="579"/>
    <x v="253"/>
    <d v="2023-04-01T00:00:00"/>
    <d v="1899-12-30T22:22:13"/>
    <n v="115"/>
    <n v="11.95"/>
    <x v="5"/>
    <n v="22"/>
    <s v="Mexican"/>
  </r>
  <r>
    <x v="580"/>
    <x v="253"/>
    <d v="2023-04-01T00:00:00"/>
    <d v="1899-12-30T22:22:13"/>
    <n v="124"/>
    <n v="14.5"/>
    <x v="1"/>
    <n v="22"/>
    <s v="Italian"/>
  </r>
  <r>
    <x v="581"/>
    <x v="254"/>
    <d v="2023-05-01T00:00:00"/>
    <d v="1899-12-30T11:23:35"/>
    <n v="124"/>
    <n v="14.5"/>
    <x v="1"/>
    <n v="11"/>
    <s v="Italian"/>
  </r>
  <r>
    <x v="582"/>
    <x v="254"/>
    <d v="2023-05-01T00:00:00"/>
    <d v="1899-12-30T11:23:35"/>
    <n v="126"/>
    <n v="14.5"/>
    <x v="1"/>
    <n v="11"/>
    <s v="Italian"/>
  </r>
  <r>
    <x v="583"/>
    <x v="254"/>
    <d v="2023-05-01T00:00:00"/>
    <d v="1899-12-30T11:23:35"/>
    <n v="109"/>
    <n v="17.95"/>
    <x v="0"/>
    <n v="11"/>
    <s v="Asian"/>
  </r>
  <r>
    <x v="584"/>
    <x v="254"/>
    <d v="2023-05-01T00:00:00"/>
    <d v="1899-12-30T11:23:35"/>
    <n v="131"/>
    <n v="17.95"/>
    <x v="0"/>
    <n v="11"/>
    <s v="Italian"/>
  </r>
  <r>
    <x v="585"/>
    <x v="255"/>
    <d v="2023-05-01T00:00:00"/>
    <d v="1899-12-30T11:56:06"/>
    <n v="112"/>
    <n v="14.95"/>
    <x v="13"/>
    <n v="11"/>
    <s v="Asian"/>
  </r>
  <r>
    <x v="586"/>
    <x v="256"/>
    <d v="2023-05-01T00:00:00"/>
    <d v="1899-12-30T11:59:04"/>
    <n v="102"/>
    <n v="13.95"/>
    <x v="9"/>
    <n v="11"/>
    <s v="American"/>
  </r>
  <r>
    <x v="587"/>
    <x v="256"/>
    <d v="2023-05-01T00:00:00"/>
    <d v="1899-12-30T11:59:04"/>
    <n v="103"/>
    <n v="9"/>
    <x v="6"/>
    <n v="11"/>
    <s v="American"/>
  </r>
  <r>
    <x v="588"/>
    <x v="257"/>
    <d v="2023-05-01T00:00:00"/>
    <d v="1899-12-30T11:59:23"/>
    <n v="108"/>
    <n v="14.5"/>
    <x v="1"/>
    <n v="11"/>
    <s v="Asian"/>
  </r>
  <r>
    <x v="589"/>
    <x v="258"/>
    <d v="2023-05-01T00:00:00"/>
    <d v="1899-12-30T12:04:25"/>
    <n v="113"/>
    <n v="5"/>
    <x v="10"/>
    <n v="12"/>
    <s v="Asian"/>
  </r>
  <r>
    <x v="590"/>
    <x v="259"/>
    <d v="2023-05-01T00:00:00"/>
    <d v="1899-12-30T12:06:27"/>
    <n v="124"/>
    <n v="14.5"/>
    <x v="1"/>
    <n v="12"/>
    <s v="Italian"/>
  </r>
  <r>
    <x v="591"/>
    <x v="259"/>
    <d v="2023-05-01T00:00:00"/>
    <d v="1899-12-30T12:06:27"/>
    <n v="114"/>
    <n v="9"/>
    <x v="6"/>
    <n v="12"/>
    <s v="Asian"/>
  </r>
  <r>
    <x v="592"/>
    <x v="260"/>
    <d v="2023-05-01T00:00:00"/>
    <d v="1899-12-30T12:38:29"/>
    <n v="115"/>
    <n v="11.95"/>
    <x v="5"/>
    <n v="12"/>
    <s v="Mexican"/>
  </r>
  <r>
    <x v="593"/>
    <x v="261"/>
    <d v="2023-05-01T00:00:00"/>
    <d v="1899-12-30T12:42:01"/>
    <n v="102"/>
    <n v="13.95"/>
    <x v="9"/>
    <n v="12"/>
    <s v="American"/>
  </r>
  <r>
    <x v="594"/>
    <x v="262"/>
    <d v="2023-05-01T00:00:00"/>
    <d v="1899-12-30T12:57:22"/>
    <n v="130"/>
    <n v="19.95"/>
    <x v="7"/>
    <n v="12"/>
    <s v="Italian"/>
  </r>
  <r>
    <x v="595"/>
    <x v="263"/>
    <d v="2023-05-01T00:00:00"/>
    <d v="1899-12-30T13:03:59"/>
    <n v="129"/>
    <n v="15.5"/>
    <x v="3"/>
    <n v="13"/>
    <s v="Italian"/>
  </r>
  <r>
    <x v="596"/>
    <x v="264"/>
    <d v="2023-05-01T00:00:00"/>
    <d v="1899-12-30T13:04:42"/>
    <n v="103"/>
    <n v="9"/>
    <x v="6"/>
    <n v="13"/>
    <s v="American"/>
  </r>
  <r>
    <x v="597"/>
    <x v="264"/>
    <d v="2023-05-01T00:00:00"/>
    <d v="1899-12-30T13:04:42"/>
    <n v="129"/>
    <n v="15.5"/>
    <x v="3"/>
    <n v="13"/>
    <s v="Italian"/>
  </r>
  <r>
    <x v="598"/>
    <x v="264"/>
    <d v="2023-05-01T00:00:00"/>
    <d v="1899-12-30T13:04:42"/>
    <n v="120"/>
    <n v="13.95"/>
    <x v="9"/>
    <n v="13"/>
    <s v="Mexican"/>
  </r>
  <r>
    <x v="599"/>
    <x v="264"/>
    <d v="2023-05-01T00:00:00"/>
    <d v="1899-12-30T13:04:42"/>
    <n v="122"/>
    <n v="7"/>
    <x v="4"/>
    <n v="13"/>
    <s v="Mexican"/>
  </r>
  <r>
    <x v="600"/>
    <x v="265"/>
    <d v="2023-05-01T00:00:00"/>
    <d v="1899-12-30T13:09:29"/>
    <n v="118"/>
    <n v="14.95"/>
    <x v="13"/>
    <n v="13"/>
    <s v="Mexican"/>
  </r>
  <r>
    <x v="601"/>
    <x v="266"/>
    <d v="2023-05-01T00:00:00"/>
    <d v="1899-12-30T13:37:50"/>
    <n v="125"/>
    <n v="17.95"/>
    <x v="0"/>
    <n v="13"/>
    <s v="Italian"/>
  </r>
  <r>
    <x v="602"/>
    <x v="266"/>
    <d v="2023-05-01T00:00:00"/>
    <d v="1899-12-30T13:37:50"/>
    <n v="128"/>
    <n v="15.5"/>
    <x v="3"/>
    <n v="13"/>
    <s v="Italian"/>
  </r>
  <r>
    <x v="603"/>
    <x v="266"/>
    <d v="2023-05-01T00:00:00"/>
    <d v="1899-12-30T13:37:50"/>
    <n v="111"/>
    <n v="11.95"/>
    <x v="5"/>
    <n v="13"/>
    <s v="Asian"/>
  </r>
  <r>
    <x v="604"/>
    <x v="267"/>
    <d v="2023-05-01T00:00:00"/>
    <d v="1899-12-30T13:40:46"/>
    <n v="117"/>
    <n v="12.95"/>
    <x v="2"/>
    <n v="13"/>
    <s v="Mexican"/>
  </r>
  <r>
    <x v="605"/>
    <x v="267"/>
    <d v="2023-05-01T00:00:00"/>
    <d v="1899-12-30T13:40:46"/>
    <n v="113"/>
    <n v="5"/>
    <x v="10"/>
    <n v="13"/>
    <s v="Asian"/>
  </r>
  <r>
    <x v="606"/>
    <x v="268"/>
    <d v="2023-05-01T00:00:00"/>
    <d v="1899-12-30T13:49:34"/>
    <n v="103"/>
    <n v="9"/>
    <x v="6"/>
    <n v="13"/>
    <s v="American"/>
  </r>
  <r>
    <x v="607"/>
    <x v="269"/>
    <d v="2023-05-01T00:00:00"/>
    <d v="1899-12-30T14:09:02"/>
    <n v="105"/>
    <n v="7"/>
    <x v="4"/>
    <n v="14"/>
    <s v="American"/>
  </r>
  <r>
    <x v="608"/>
    <x v="269"/>
    <d v="2023-05-01T00:00:00"/>
    <d v="1899-12-30T14:09:02"/>
    <n v="130"/>
    <n v="19.95"/>
    <x v="7"/>
    <n v="14"/>
    <s v="Italian"/>
  </r>
  <r>
    <x v="609"/>
    <x v="269"/>
    <d v="2023-05-01T00:00:00"/>
    <d v="1899-12-30T14:09:02"/>
    <n v="106"/>
    <n v="7"/>
    <x v="4"/>
    <n v="14"/>
    <s v="American"/>
  </r>
  <r>
    <x v="610"/>
    <x v="270"/>
    <d v="2023-05-01T00:00:00"/>
    <d v="1899-12-30T14:22:19"/>
    <n v="107"/>
    <n v="16.5"/>
    <x v="12"/>
    <n v="14"/>
    <s v="Asian"/>
  </r>
  <r>
    <x v="611"/>
    <x v="270"/>
    <d v="2023-05-01T00:00:00"/>
    <d v="1899-12-30T14:22:19"/>
    <n v="102"/>
    <n v="13.95"/>
    <x v="9"/>
    <n v="14"/>
    <s v="American"/>
  </r>
  <r>
    <x v="612"/>
    <x v="270"/>
    <d v="2023-05-01T00:00:00"/>
    <d v="1899-12-30T14:22:19"/>
    <n v="103"/>
    <n v="9"/>
    <x v="6"/>
    <n v="14"/>
    <s v="American"/>
  </r>
  <r>
    <x v="613"/>
    <x v="270"/>
    <d v="2023-05-01T00:00:00"/>
    <d v="1899-12-30T14:22:19"/>
    <n v="104"/>
    <n v="10.5"/>
    <x v="11"/>
    <n v="14"/>
    <s v="American"/>
  </r>
  <r>
    <x v="614"/>
    <x v="270"/>
    <d v="2023-05-01T00:00:00"/>
    <d v="1899-12-30T14:22:19"/>
    <n v="108"/>
    <n v="14.5"/>
    <x v="1"/>
    <n v="14"/>
    <s v="Asian"/>
  </r>
  <r>
    <x v="615"/>
    <x v="270"/>
    <d v="2023-05-01T00:00:00"/>
    <d v="1899-12-30T14:22:19"/>
    <n v="117"/>
    <n v="12.95"/>
    <x v="2"/>
    <n v="14"/>
    <s v="Mexican"/>
  </r>
  <r>
    <x v="616"/>
    <x v="270"/>
    <d v="2023-05-01T00:00:00"/>
    <d v="1899-12-30T14:22:19"/>
    <n v="120"/>
    <n v="13.95"/>
    <x v="9"/>
    <n v="14"/>
    <s v="Mexican"/>
  </r>
  <r>
    <x v="617"/>
    <x v="270"/>
    <d v="2023-05-01T00:00:00"/>
    <d v="1899-12-30T14:22:19"/>
    <n v="121"/>
    <n v="10.5"/>
    <x v="11"/>
    <n v="14"/>
    <s v="Mexican"/>
  </r>
  <r>
    <x v="618"/>
    <x v="270"/>
    <d v="2023-05-01T00:00:00"/>
    <d v="1899-12-30T14:22:19"/>
    <n v="105"/>
    <n v="7"/>
    <x v="4"/>
    <n v="14"/>
    <s v="American"/>
  </r>
  <r>
    <x v="619"/>
    <x v="270"/>
    <d v="2023-05-01T00:00:00"/>
    <d v="1899-12-30T14:22:19"/>
    <n v="114"/>
    <n v="9"/>
    <x v="6"/>
    <n v="14"/>
    <s v="Asian"/>
  </r>
  <r>
    <x v="620"/>
    <x v="271"/>
    <d v="2023-05-01T00:00:00"/>
    <d v="1899-12-30T14:24:05"/>
    <n v="117"/>
    <n v="12.95"/>
    <x v="2"/>
    <n v="14"/>
    <s v="Mexican"/>
  </r>
  <r>
    <x v="621"/>
    <x v="272"/>
    <d v="2023-05-01T00:00:00"/>
    <d v="1899-12-30T14:28:00"/>
    <n v="121"/>
    <n v="10.5"/>
    <x v="11"/>
    <n v="14"/>
    <s v="Mexican"/>
  </r>
  <r>
    <x v="622"/>
    <x v="273"/>
    <d v="2023-05-01T00:00:00"/>
    <d v="1899-12-30T14:36:33"/>
    <n v="125"/>
    <n v="17.95"/>
    <x v="0"/>
    <n v="14"/>
    <s v="Italian"/>
  </r>
  <r>
    <x v="623"/>
    <x v="273"/>
    <d v="2023-05-01T00:00:00"/>
    <d v="1899-12-30T14:36:33"/>
    <n v="106"/>
    <n v="7"/>
    <x v="4"/>
    <n v="14"/>
    <s v="American"/>
  </r>
  <r>
    <x v="624"/>
    <x v="274"/>
    <d v="2023-05-01T00:00:00"/>
    <d v="1899-12-30T14:38:14"/>
    <n v="108"/>
    <n v="14.5"/>
    <x v="1"/>
    <n v="14"/>
    <s v="Asian"/>
  </r>
  <r>
    <x v="625"/>
    <x v="274"/>
    <d v="2023-05-01T00:00:00"/>
    <d v="1899-12-30T14:38:14"/>
    <n v="124"/>
    <n v="14.5"/>
    <x v="1"/>
    <n v="14"/>
    <s v="Italian"/>
  </r>
  <r>
    <x v="626"/>
    <x v="274"/>
    <d v="2023-05-01T00:00:00"/>
    <d v="1899-12-30T14:38:14"/>
    <n v="113"/>
    <n v="5"/>
    <x v="10"/>
    <n v="14"/>
    <s v="Asian"/>
  </r>
  <r>
    <x v="627"/>
    <x v="274"/>
    <d v="2023-05-01T00:00:00"/>
    <d v="1899-12-30T14:38:14"/>
    <n v="120"/>
    <n v="13.95"/>
    <x v="9"/>
    <n v="14"/>
    <s v="Mexican"/>
  </r>
  <r>
    <x v="628"/>
    <x v="275"/>
    <d v="2023-05-01T00:00:00"/>
    <d v="1899-12-30T15:18:18"/>
    <n v="124"/>
    <n v="14.5"/>
    <x v="1"/>
    <n v="15"/>
    <s v="Italian"/>
  </r>
  <r>
    <x v="629"/>
    <x v="275"/>
    <d v="2023-05-01T00:00:00"/>
    <d v="1899-12-30T15:18:18"/>
    <n v="122"/>
    <n v="7"/>
    <x v="4"/>
    <n v="15"/>
    <s v="Mexican"/>
  </r>
  <r>
    <x v="630"/>
    <x v="276"/>
    <d v="2023-05-01T00:00:00"/>
    <d v="1899-12-30T15:41:50"/>
    <n v="125"/>
    <n v="17.95"/>
    <x v="0"/>
    <n v="15"/>
    <s v="Italian"/>
  </r>
  <r>
    <x v="631"/>
    <x v="277"/>
    <d v="2023-05-01T00:00:00"/>
    <d v="1899-12-30T15:49:21"/>
    <n v="127"/>
    <n v="17.95"/>
    <x v="0"/>
    <n v="15"/>
    <s v="Italian"/>
  </r>
  <r>
    <x v="632"/>
    <x v="277"/>
    <d v="2023-05-01T00:00:00"/>
    <d v="1899-12-30T15:49:21"/>
    <n v="105"/>
    <n v="7"/>
    <x v="4"/>
    <n v="15"/>
    <s v="American"/>
  </r>
  <r>
    <x v="633"/>
    <x v="278"/>
    <d v="2023-05-01T00:00:00"/>
    <d v="1899-12-30T16:07:03"/>
    <n v="102"/>
    <n v="13.95"/>
    <x v="9"/>
    <n v="16"/>
    <s v="American"/>
  </r>
  <r>
    <x v="634"/>
    <x v="278"/>
    <d v="2023-05-01T00:00:00"/>
    <d v="1899-12-30T16:07:03"/>
    <n v="103"/>
    <n v="9"/>
    <x v="6"/>
    <n v="16"/>
    <s v="American"/>
  </r>
  <r>
    <x v="635"/>
    <x v="279"/>
    <d v="2023-05-01T00:00:00"/>
    <d v="1899-12-30T16:20:23"/>
    <n v="119"/>
    <n v="11.95"/>
    <x v="5"/>
    <n v="16"/>
    <s v="Mexican"/>
  </r>
  <r>
    <x v="636"/>
    <x v="279"/>
    <d v="2023-05-01T00:00:00"/>
    <d v="1899-12-30T16:20:23"/>
    <n v="132"/>
    <n v="16.95"/>
    <x v="8"/>
    <n v="16"/>
    <s v="Italian"/>
  </r>
  <r>
    <x v="637"/>
    <x v="280"/>
    <d v="2023-05-01T00:00:00"/>
    <d v="1899-12-30T16:33:48"/>
    <n v="120"/>
    <n v="13.95"/>
    <x v="9"/>
    <n v="16"/>
    <s v="Mexican"/>
  </r>
  <r>
    <x v="638"/>
    <x v="281"/>
    <d v="2023-05-01T00:00:00"/>
    <d v="1899-12-30T16:49:38"/>
    <n v="108"/>
    <n v="14.5"/>
    <x v="1"/>
    <n v="16"/>
    <s v="Asian"/>
  </r>
  <r>
    <x v="639"/>
    <x v="281"/>
    <d v="2023-05-01T00:00:00"/>
    <d v="1899-12-30T16:49:38"/>
    <n v="124"/>
    <n v="14.5"/>
    <x v="1"/>
    <n v="16"/>
    <s v="Italian"/>
  </r>
  <r>
    <x v="640"/>
    <x v="281"/>
    <d v="2023-05-01T00:00:00"/>
    <d v="1899-12-30T16:49:38"/>
    <n v="118"/>
    <n v="14.95"/>
    <x v="13"/>
    <n v="16"/>
    <s v="Mexican"/>
  </r>
  <r>
    <x v="641"/>
    <x v="281"/>
    <d v="2023-05-01T00:00:00"/>
    <d v="1899-12-30T16:49:38"/>
    <n v="130"/>
    <n v="19.95"/>
    <x v="7"/>
    <n v="16"/>
    <s v="Italian"/>
  </r>
  <r>
    <x v="642"/>
    <x v="282"/>
    <d v="2023-05-01T00:00:00"/>
    <d v="1899-12-30T16:51:43"/>
    <n v="111"/>
    <n v="11.95"/>
    <x v="5"/>
    <n v="16"/>
    <s v="Asian"/>
  </r>
  <r>
    <x v="643"/>
    <x v="283"/>
    <d v="2023-05-01T00:00:00"/>
    <d v="1899-12-30T16:58:16"/>
    <n v="125"/>
    <n v="17.95"/>
    <x v="0"/>
    <n v="16"/>
    <s v="Italian"/>
  </r>
  <r>
    <x v="644"/>
    <x v="283"/>
    <d v="2023-05-01T00:00:00"/>
    <d v="1899-12-30T16:58:16"/>
    <n v="109"/>
    <n v="17.95"/>
    <x v="0"/>
    <n v="16"/>
    <s v="Asian"/>
  </r>
  <r>
    <x v="645"/>
    <x v="283"/>
    <d v="2023-05-01T00:00:00"/>
    <d v="1899-12-30T16:58:16"/>
    <n v="111"/>
    <n v="11.95"/>
    <x v="5"/>
    <n v="16"/>
    <s v="Asian"/>
  </r>
  <r>
    <x v="646"/>
    <x v="284"/>
    <d v="2023-05-01T00:00:00"/>
    <d v="1899-12-30T16:58:38"/>
    <n v="119"/>
    <n v="11.95"/>
    <x v="5"/>
    <n v="16"/>
    <s v="Mexican"/>
  </r>
  <r>
    <x v="647"/>
    <x v="285"/>
    <d v="2023-05-01T00:00:00"/>
    <d v="1899-12-30T17:01:23"/>
    <n v="117"/>
    <n v="12.95"/>
    <x v="2"/>
    <n v="17"/>
    <s v="Mexican"/>
  </r>
  <r>
    <x v="648"/>
    <x v="285"/>
    <d v="2023-05-01T00:00:00"/>
    <d v="1899-12-30T17:01:23"/>
    <n v="118"/>
    <n v="14.95"/>
    <x v="13"/>
    <n v="17"/>
    <s v="Mexican"/>
  </r>
  <r>
    <x v="649"/>
    <x v="286"/>
    <d v="2023-05-01T00:00:00"/>
    <d v="1899-12-30T17:30:09"/>
    <n v="117"/>
    <n v="12.95"/>
    <x v="2"/>
    <n v="17"/>
    <s v="Mexican"/>
  </r>
  <r>
    <x v="650"/>
    <x v="286"/>
    <d v="2023-05-01T00:00:00"/>
    <d v="1899-12-30T17:30:09"/>
    <n v="112"/>
    <n v="14.95"/>
    <x v="13"/>
    <n v="17"/>
    <s v="Asian"/>
  </r>
  <r>
    <x v="651"/>
    <x v="286"/>
    <d v="2023-05-01T00:00:00"/>
    <d v="1899-12-30T17:30:09"/>
    <n v="113"/>
    <n v="5"/>
    <x v="10"/>
    <n v="17"/>
    <s v="Asian"/>
  </r>
  <r>
    <x v="652"/>
    <x v="286"/>
    <d v="2023-05-01T00:00:00"/>
    <d v="1899-12-30T17:30:09"/>
    <n v="120"/>
    <n v="13.95"/>
    <x v="9"/>
    <n v="17"/>
    <s v="Mexican"/>
  </r>
  <r>
    <x v="653"/>
    <x v="287"/>
    <d v="2023-05-01T00:00:00"/>
    <d v="1899-12-30T17:32:44"/>
    <n v="115"/>
    <n v="11.95"/>
    <x v="5"/>
    <n v="17"/>
    <s v="Mexican"/>
  </r>
  <r>
    <x v="654"/>
    <x v="287"/>
    <d v="2023-05-01T00:00:00"/>
    <d v="1899-12-30T17:32:44"/>
    <n v="119"/>
    <n v="11.95"/>
    <x v="5"/>
    <n v="17"/>
    <s v="Mexican"/>
  </r>
  <r>
    <x v="655"/>
    <x v="287"/>
    <d v="2023-05-01T00:00:00"/>
    <d v="1899-12-30T17:32:44"/>
    <n v="123"/>
    <n v="9"/>
    <x v="6"/>
    <n v="17"/>
    <s v="Mexican"/>
  </r>
  <r>
    <x v="656"/>
    <x v="288"/>
    <d v="2023-05-01T00:00:00"/>
    <d v="1899-12-30T17:36:23"/>
    <n v="124"/>
    <n v="14.5"/>
    <x v="1"/>
    <n v="17"/>
    <s v="Italian"/>
  </r>
  <r>
    <x v="657"/>
    <x v="289"/>
    <d v="2023-05-01T00:00:00"/>
    <d v="1899-12-30T17:41:16"/>
    <n v="108"/>
    <n v="14.5"/>
    <x v="1"/>
    <n v="17"/>
    <s v="Asian"/>
  </r>
  <r>
    <x v="658"/>
    <x v="289"/>
    <d v="2023-05-01T00:00:00"/>
    <d v="1899-12-30T17:41:16"/>
    <n v="132"/>
    <n v="16.95"/>
    <x v="8"/>
    <n v="17"/>
    <s v="Italian"/>
  </r>
  <r>
    <x v="659"/>
    <x v="290"/>
    <d v="2023-05-01T00:00:00"/>
    <d v="1899-12-30T17:44:39"/>
    <n v="101"/>
    <n v="12.95"/>
    <x v="2"/>
    <n v="17"/>
    <s v="American"/>
  </r>
  <r>
    <x v="660"/>
    <x v="290"/>
    <d v="2023-05-01T00:00:00"/>
    <d v="1899-12-30T17:44:39"/>
    <n v="103"/>
    <n v="9"/>
    <x v="6"/>
    <n v="17"/>
    <s v="American"/>
  </r>
  <r>
    <x v="661"/>
    <x v="290"/>
    <d v="2023-05-01T00:00:00"/>
    <d v="1899-12-30T17:44:39"/>
    <n v="125"/>
    <n v="17.95"/>
    <x v="0"/>
    <n v="17"/>
    <s v="Italian"/>
  </r>
  <r>
    <x v="662"/>
    <x v="291"/>
    <d v="2023-05-01T00:00:00"/>
    <d v="1899-12-30T17:48:59"/>
    <n v="130"/>
    <n v="19.95"/>
    <x v="7"/>
    <n v="17"/>
    <s v="Italian"/>
  </r>
  <r>
    <x v="663"/>
    <x v="291"/>
    <d v="2023-05-01T00:00:00"/>
    <d v="1899-12-30T17:48:59"/>
    <n v="131"/>
    <n v="17.95"/>
    <x v="0"/>
    <n v="17"/>
    <s v="Italian"/>
  </r>
  <r>
    <x v="664"/>
    <x v="292"/>
    <d v="2023-05-01T00:00:00"/>
    <d v="1899-12-30T17:58:38"/>
    <n v="108"/>
    <n v="14.5"/>
    <x v="1"/>
    <n v="17"/>
    <s v="Asian"/>
  </r>
  <r>
    <x v="665"/>
    <x v="292"/>
    <d v="2023-05-01T00:00:00"/>
    <d v="1899-12-30T17:58:38"/>
    <n v="127"/>
    <n v="17.95"/>
    <x v="0"/>
    <n v="17"/>
    <s v="Italian"/>
  </r>
  <r>
    <x v="666"/>
    <x v="293"/>
    <d v="2023-05-01T00:00:00"/>
    <d v="1899-12-30T18:16:35"/>
    <n v="101"/>
    <n v="12.95"/>
    <x v="2"/>
    <n v="18"/>
    <s v="American"/>
  </r>
  <r>
    <x v="667"/>
    <x v="293"/>
    <d v="2023-05-01T00:00:00"/>
    <d v="1899-12-30T18:16:35"/>
    <n v="117"/>
    <n v="12.95"/>
    <x v="2"/>
    <n v="18"/>
    <s v="Mexican"/>
  </r>
  <r>
    <x v="668"/>
    <x v="293"/>
    <d v="2023-05-01T00:00:00"/>
    <d v="1899-12-30T18:16:35"/>
    <n v="106"/>
    <n v="7"/>
    <x v="4"/>
    <n v="18"/>
    <s v="American"/>
  </r>
  <r>
    <x v="669"/>
    <x v="294"/>
    <d v="2023-05-01T00:00:00"/>
    <d v="1899-12-30T18:20:12"/>
    <n v="102"/>
    <n v="13.95"/>
    <x v="9"/>
    <n v="18"/>
    <s v="American"/>
  </r>
  <r>
    <x v="670"/>
    <x v="295"/>
    <d v="2023-05-01T00:00:00"/>
    <d v="1899-12-30T18:46:54"/>
    <n v="126"/>
    <n v="14.5"/>
    <x v="1"/>
    <n v="18"/>
    <s v="Italian"/>
  </r>
  <r>
    <x v="671"/>
    <x v="295"/>
    <d v="2023-05-01T00:00:00"/>
    <d v="1899-12-30T18:46:54"/>
    <n v="110"/>
    <n v="17.95"/>
    <x v="0"/>
    <n v="18"/>
    <s v="Asian"/>
  </r>
  <r>
    <x v="672"/>
    <x v="295"/>
    <d v="2023-05-01T00:00:00"/>
    <d v="1899-12-30T18:46:54"/>
    <n v="106"/>
    <n v="7"/>
    <x v="4"/>
    <n v="18"/>
    <s v="American"/>
  </r>
  <r>
    <x v="673"/>
    <x v="296"/>
    <d v="2023-05-01T00:00:00"/>
    <d v="1899-12-30T19:02:18"/>
    <n v="105"/>
    <n v="7"/>
    <x v="4"/>
    <n v="19"/>
    <s v="American"/>
  </r>
  <r>
    <x v="674"/>
    <x v="297"/>
    <d v="2023-05-01T00:00:00"/>
    <d v="1899-12-30T19:10:36"/>
    <n v="102"/>
    <n v="13.95"/>
    <x v="9"/>
    <n v="19"/>
    <s v="American"/>
  </r>
  <r>
    <x v="675"/>
    <x v="297"/>
    <d v="2023-05-01T00:00:00"/>
    <d v="1899-12-30T19:10:36"/>
    <n v="102"/>
    <n v="13.95"/>
    <x v="9"/>
    <n v="19"/>
    <s v="American"/>
  </r>
  <r>
    <x v="676"/>
    <x v="297"/>
    <d v="2023-05-01T00:00:00"/>
    <d v="1899-12-30T19:10:36"/>
    <n v="103"/>
    <n v="9"/>
    <x v="6"/>
    <n v="19"/>
    <s v="American"/>
  </r>
  <r>
    <x v="677"/>
    <x v="297"/>
    <d v="2023-05-01T00:00:00"/>
    <d v="1899-12-30T19:10:36"/>
    <n v="108"/>
    <n v="14.5"/>
    <x v="1"/>
    <n v="19"/>
    <s v="Asian"/>
  </r>
  <r>
    <x v="678"/>
    <x v="298"/>
    <d v="2023-05-01T00:00:00"/>
    <d v="1899-12-30T19:34:31"/>
    <n v="108"/>
    <n v="14.5"/>
    <x v="1"/>
    <n v="19"/>
    <s v="Asian"/>
  </r>
  <r>
    <x v="679"/>
    <x v="298"/>
    <d v="2023-05-01T00:00:00"/>
    <d v="1899-12-30T19:34:31"/>
    <n v="131"/>
    <n v="17.95"/>
    <x v="0"/>
    <n v="19"/>
    <s v="Italian"/>
  </r>
  <r>
    <x v="680"/>
    <x v="299"/>
    <d v="2023-05-01T00:00:00"/>
    <d v="1899-12-30T19:42:54"/>
    <n v="107"/>
    <n v="16.5"/>
    <x v="12"/>
    <n v="19"/>
    <s v="Asian"/>
  </r>
  <r>
    <x v="681"/>
    <x v="299"/>
    <d v="2023-05-01T00:00:00"/>
    <d v="1899-12-30T19:42:54"/>
    <n v="110"/>
    <n v="17.95"/>
    <x v="0"/>
    <n v="19"/>
    <s v="Asian"/>
  </r>
  <r>
    <x v="682"/>
    <x v="299"/>
    <d v="2023-05-01T00:00:00"/>
    <d v="1899-12-30T19:42:54"/>
    <n v="127"/>
    <n v="17.95"/>
    <x v="0"/>
    <n v="19"/>
    <s v="Italian"/>
  </r>
  <r>
    <x v="683"/>
    <x v="299"/>
    <d v="2023-05-01T00:00:00"/>
    <d v="1899-12-30T19:42:54"/>
    <n v="123"/>
    <n v="9"/>
    <x v="6"/>
    <n v="19"/>
    <s v="Mexican"/>
  </r>
  <r>
    <x v="684"/>
    <x v="300"/>
    <d v="2023-05-01T00:00:00"/>
    <d v="1899-12-30T19:45:58"/>
    <n v="111"/>
    <n v="11.95"/>
    <x v="5"/>
    <n v="19"/>
    <s v="Asian"/>
  </r>
  <r>
    <x v="685"/>
    <x v="301"/>
    <d v="2023-05-01T00:00:00"/>
    <d v="1899-12-30T19:57:37"/>
    <n v="118"/>
    <n v="14.95"/>
    <x v="13"/>
    <n v="19"/>
    <s v="Mexican"/>
  </r>
  <r>
    <x v="686"/>
    <x v="302"/>
    <d v="2023-05-01T00:00:00"/>
    <d v="1899-12-30T20:02:51"/>
    <n v="107"/>
    <n v="16.5"/>
    <x v="12"/>
    <n v="20"/>
    <s v="Asian"/>
  </r>
  <r>
    <x v="687"/>
    <x v="302"/>
    <d v="2023-05-01T00:00:00"/>
    <d v="1899-12-30T20:02:51"/>
    <n v="110"/>
    <n v="17.95"/>
    <x v="0"/>
    <n v="20"/>
    <s v="Asian"/>
  </r>
  <r>
    <x v="688"/>
    <x v="302"/>
    <d v="2023-05-01T00:00:00"/>
    <d v="1899-12-30T20:02:51"/>
    <n v="113"/>
    <n v="5"/>
    <x v="10"/>
    <n v="20"/>
    <s v="Asian"/>
  </r>
  <r>
    <x v="689"/>
    <x v="303"/>
    <d v="2023-05-01T00:00:00"/>
    <d v="1899-12-30T20:07:58"/>
    <n v="109"/>
    <n v="17.95"/>
    <x v="0"/>
    <n v="20"/>
    <s v="Asian"/>
  </r>
  <r>
    <x v="690"/>
    <x v="303"/>
    <d v="2023-05-01T00:00:00"/>
    <d v="1899-12-30T20:07:58"/>
    <n v="129"/>
    <n v="15.5"/>
    <x v="3"/>
    <n v="20"/>
    <s v="Italian"/>
  </r>
  <r>
    <x v="691"/>
    <x v="304"/>
    <d v="2023-05-01T00:00:00"/>
    <d v="1899-12-30T20:35:40"/>
    <n v="113"/>
    <n v="5"/>
    <x v="10"/>
    <n v="20"/>
    <s v="Asian"/>
  </r>
  <r>
    <x v="692"/>
    <x v="304"/>
    <d v="2023-05-01T00:00:00"/>
    <d v="1899-12-30T20:35:40"/>
    <n v="120"/>
    <n v="13.95"/>
    <x v="9"/>
    <n v="20"/>
    <s v="Mexican"/>
  </r>
  <r>
    <x v="693"/>
    <x v="304"/>
    <d v="2023-05-01T00:00:00"/>
    <d v="1899-12-30T20:35:40"/>
    <n v="122"/>
    <n v="7"/>
    <x v="4"/>
    <n v="20"/>
    <s v="Mexican"/>
  </r>
  <r>
    <x v="694"/>
    <x v="305"/>
    <d v="2023-05-01T00:00:00"/>
    <d v="1899-12-30T20:37:40"/>
    <n v="107"/>
    <n v="16.5"/>
    <x v="12"/>
    <n v="20"/>
    <s v="Asian"/>
  </r>
  <r>
    <x v="695"/>
    <x v="305"/>
    <d v="2023-05-01T00:00:00"/>
    <d v="1899-12-30T20:37:40"/>
    <n v="109"/>
    <n v="17.95"/>
    <x v="0"/>
    <n v="20"/>
    <s v="Asian"/>
  </r>
  <r>
    <x v="696"/>
    <x v="305"/>
    <d v="2023-05-01T00:00:00"/>
    <d v="1899-12-30T20:37:40"/>
    <n v="111"/>
    <n v="11.95"/>
    <x v="5"/>
    <n v="20"/>
    <s v="Asian"/>
  </r>
  <r>
    <x v="697"/>
    <x v="306"/>
    <d v="2023-05-01T00:00:00"/>
    <d v="1899-12-30T21:45:38"/>
    <n v="108"/>
    <n v="14.5"/>
    <x v="1"/>
    <n v="21"/>
    <s v="Asian"/>
  </r>
  <r>
    <x v="698"/>
    <x v="306"/>
    <d v="2023-05-01T00:00:00"/>
    <d v="1899-12-30T21:45:38"/>
    <n v="106"/>
    <n v="7"/>
    <x v="4"/>
    <n v="21"/>
    <s v="American"/>
  </r>
  <r>
    <x v="699"/>
    <x v="307"/>
    <d v="2023-05-01T00:00:00"/>
    <d v="1899-12-30T21:59:46"/>
    <n v="109"/>
    <n v="17.95"/>
    <x v="0"/>
    <n v="21"/>
    <s v="Asian"/>
  </r>
  <r>
    <x v="700"/>
    <x v="307"/>
    <d v="2023-05-01T00:00:00"/>
    <d v="1899-12-30T21:59:46"/>
    <n v="112"/>
    <n v="14.95"/>
    <x v="13"/>
    <n v="21"/>
    <s v="Asian"/>
  </r>
  <r>
    <x v="701"/>
    <x v="307"/>
    <d v="2023-05-01T00:00:00"/>
    <d v="1899-12-30T21:59:46"/>
    <n v="106"/>
    <n v="7"/>
    <x v="4"/>
    <n v="21"/>
    <s v="American"/>
  </r>
  <r>
    <x v="702"/>
    <x v="308"/>
    <d v="2023-06-01T00:00:00"/>
    <d v="1899-12-30T11:39:06"/>
    <n v="124"/>
    <n v="14.5"/>
    <x v="1"/>
    <n v="11"/>
    <s v="Italian"/>
  </r>
  <r>
    <x v="703"/>
    <x v="308"/>
    <d v="2023-06-01T00:00:00"/>
    <d v="1899-12-30T11:39:06"/>
    <n v="118"/>
    <n v="14.95"/>
    <x v="13"/>
    <n v="11"/>
    <s v="Mexican"/>
  </r>
  <r>
    <x v="704"/>
    <x v="309"/>
    <d v="2023-06-01T00:00:00"/>
    <d v="1899-12-30T11:40:48"/>
    <n v="109"/>
    <n v="17.95"/>
    <x v="0"/>
    <n v="11"/>
    <s v="Asian"/>
  </r>
  <r>
    <x v="705"/>
    <x v="309"/>
    <d v="2023-06-01T00:00:00"/>
    <d v="1899-12-30T11:40:48"/>
    <n v="106"/>
    <n v="7"/>
    <x v="4"/>
    <n v="11"/>
    <s v="American"/>
  </r>
  <r>
    <x v="706"/>
    <x v="310"/>
    <d v="2023-06-01T00:00:00"/>
    <d v="1899-12-30T11:57:27"/>
    <n v="120"/>
    <n v="13.95"/>
    <x v="9"/>
    <n v="11"/>
    <s v="Mexican"/>
  </r>
  <r>
    <x v="707"/>
    <x v="311"/>
    <d v="2023-06-01T00:00:00"/>
    <d v="1899-12-30T12:05:21"/>
    <n v="107"/>
    <n v="16.5"/>
    <x v="12"/>
    <n v="12"/>
    <s v="Asian"/>
  </r>
  <r>
    <x v="708"/>
    <x v="311"/>
    <d v="2023-06-01T00:00:00"/>
    <d v="1899-12-30T12:05:21"/>
    <n v="115"/>
    <n v="11.95"/>
    <x v="5"/>
    <n v="12"/>
    <s v="Mexican"/>
  </r>
  <r>
    <x v="709"/>
    <x v="311"/>
    <d v="2023-06-01T00:00:00"/>
    <d v="1899-12-30T12:05:21"/>
    <n v="103"/>
    <n v="9"/>
    <x v="6"/>
    <n v="12"/>
    <s v="American"/>
  </r>
  <r>
    <x v="710"/>
    <x v="311"/>
    <d v="2023-06-01T00:00:00"/>
    <d v="1899-12-30T12:05:21"/>
    <n v="120"/>
    <n v="13.95"/>
    <x v="9"/>
    <n v="12"/>
    <s v="Mexican"/>
  </r>
  <r>
    <x v="711"/>
    <x v="312"/>
    <d v="2023-06-01T00:00:00"/>
    <d v="1899-12-30T12:09:09"/>
    <n v="108"/>
    <n v="14.5"/>
    <x v="1"/>
    <n v="12"/>
    <s v="Asian"/>
  </r>
  <r>
    <x v="712"/>
    <x v="313"/>
    <d v="2023-06-01T00:00:00"/>
    <d v="1899-12-30T12:11:58"/>
    <n v="116"/>
    <n v="13.95"/>
    <x v="9"/>
    <n v="12"/>
    <s v="Mexican"/>
  </r>
  <r>
    <x v="713"/>
    <x v="313"/>
    <d v="2023-06-01T00:00:00"/>
    <d v="1899-12-30T12:11:58"/>
    <n v="124"/>
    <n v="14.5"/>
    <x v="1"/>
    <n v="12"/>
    <s v="Italian"/>
  </r>
  <r>
    <x v="714"/>
    <x v="313"/>
    <d v="2023-06-01T00:00:00"/>
    <d v="1899-12-30T12:11:58"/>
    <n v="126"/>
    <n v="14.5"/>
    <x v="1"/>
    <n v="12"/>
    <s v="Italian"/>
  </r>
  <r>
    <x v="715"/>
    <x v="313"/>
    <d v="2023-06-01T00:00:00"/>
    <d v="1899-12-30T12:11:58"/>
    <n v="109"/>
    <n v="17.95"/>
    <x v="0"/>
    <n v="12"/>
    <s v="Asian"/>
  </r>
  <r>
    <x v="716"/>
    <x v="313"/>
    <d v="2023-06-01T00:00:00"/>
    <d v="1899-12-30T12:11:58"/>
    <n v="132"/>
    <n v="16.95"/>
    <x v="8"/>
    <n v="12"/>
    <s v="Italian"/>
  </r>
  <r>
    <x v="717"/>
    <x v="314"/>
    <d v="2023-06-01T00:00:00"/>
    <d v="1899-12-30T12:17:40"/>
    <n v="108"/>
    <n v="14.5"/>
    <x v="1"/>
    <n v="12"/>
    <s v="Asian"/>
  </r>
  <r>
    <x v="718"/>
    <x v="315"/>
    <d v="2023-06-01T00:00:00"/>
    <d v="1899-12-30T12:29:34"/>
    <n v="109"/>
    <n v="17.95"/>
    <x v="0"/>
    <n v="12"/>
    <s v="Asian"/>
  </r>
  <r>
    <x v="719"/>
    <x v="315"/>
    <d v="2023-06-01T00:00:00"/>
    <d v="1899-12-30T12:29:34"/>
    <n v="117"/>
    <n v="12.95"/>
    <x v="2"/>
    <n v="12"/>
    <s v="Mexican"/>
  </r>
  <r>
    <x v="720"/>
    <x v="316"/>
    <d v="2023-06-01T00:00:00"/>
    <d v="1899-12-30T12:31:00"/>
    <n v="102"/>
    <n v="13.95"/>
    <x v="9"/>
    <n v="12"/>
    <s v="American"/>
  </r>
  <r>
    <x v="721"/>
    <x v="316"/>
    <d v="2023-06-01T00:00:00"/>
    <d v="1899-12-30T12:31:00"/>
    <n v="108"/>
    <n v="14.5"/>
    <x v="1"/>
    <n v="12"/>
    <s v="Asian"/>
  </r>
  <r>
    <x v="722"/>
    <x v="316"/>
    <d v="2023-06-01T00:00:00"/>
    <d v="1899-12-30T12:31:00"/>
    <n v="125"/>
    <n v="17.95"/>
    <x v="0"/>
    <n v="12"/>
    <s v="Italian"/>
  </r>
  <r>
    <x v="723"/>
    <x v="316"/>
    <d v="2023-06-01T00:00:00"/>
    <d v="1899-12-30T12:31:00"/>
    <n v="109"/>
    <n v="17.95"/>
    <x v="0"/>
    <n v="12"/>
    <s v="Asian"/>
  </r>
  <r>
    <x v="724"/>
    <x v="316"/>
    <d v="2023-06-01T00:00:00"/>
    <d v="1899-12-30T12:31:00"/>
    <n v="112"/>
    <n v="14.95"/>
    <x v="13"/>
    <n v="12"/>
    <s v="Asian"/>
  </r>
  <r>
    <x v="725"/>
    <x v="316"/>
    <d v="2023-06-01T00:00:00"/>
    <d v="1899-12-30T12:31:00"/>
    <n v="119"/>
    <n v="11.95"/>
    <x v="5"/>
    <n v="12"/>
    <s v="Mexican"/>
  </r>
  <r>
    <x v="726"/>
    <x v="316"/>
    <d v="2023-06-01T00:00:00"/>
    <d v="1899-12-30T12:31:00"/>
    <n v="131"/>
    <n v="17.95"/>
    <x v="0"/>
    <n v="12"/>
    <s v="Italian"/>
  </r>
  <r>
    <x v="727"/>
    <x v="317"/>
    <d v="2023-06-01T00:00:00"/>
    <d v="1899-12-30T12:45:14"/>
    <n v="110"/>
    <n v="17.95"/>
    <x v="0"/>
    <n v="12"/>
    <s v="Asian"/>
  </r>
  <r>
    <x v="728"/>
    <x v="317"/>
    <d v="2023-06-01T00:00:00"/>
    <d v="1899-12-30T12:45:14"/>
    <n v="129"/>
    <n v="15.5"/>
    <x v="3"/>
    <n v="12"/>
    <s v="Italian"/>
  </r>
  <r>
    <x v="729"/>
    <x v="317"/>
    <d v="2023-06-01T00:00:00"/>
    <d v="1899-12-30T12:45:14"/>
    <n v="121"/>
    <n v="10.5"/>
    <x v="11"/>
    <n v="12"/>
    <s v="Mexican"/>
  </r>
  <r>
    <x v="730"/>
    <x v="317"/>
    <d v="2023-06-01T00:00:00"/>
    <d v="1899-12-30T12:45:14"/>
    <n v="122"/>
    <n v="7"/>
    <x v="4"/>
    <n v="12"/>
    <s v="Mexican"/>
  </r>
  <r>
    <x v="731"/>
    <x v="318"/>
    <d v="2023-06-01T00:00:00"/>
    <d v="1899-12-30T12:46:22"/>
    <n v="117"/>
    <n v="12.95"/>
    <x v="2"/>
    <n v="12"/>
    <s v="Mexican"/>
  </r>
  <r>
    <x v="732"/>
    <x v="319"/>
    <d v="2023-06-01T00:00:00"/>
    <d v="1899-12-30T12:46:40"/>
    <n v="102"/>
    <n v="13.95"/>
    <x v="9"/>
    <n v="12"/>
    <s v="American"/>
  </r>
  <r>
    <x v="733"/>
    <x v="319"/>
    <d v="2023-06-01T00:00:00"/>
    <d v="1899-12-30T12:46:40"/>
    <n v="104"/>
    <n v="10.5"/>
    <x v="11"/>
    <n v="12"/>
    <s v="American"/>
  </r>
  <r>
    <x v="734"/>
    <x v="320"/>
    <d v="2023-06-01T00:00:00"/>
    <d v="1899-12-30T12:56:21"/>
    <n v="117"/>
    <n v="12.95"/>
    <x v="2"/>
    <n v="12"/>
    <s v="Mexican"/>
  </r>
  <r>
    <x v="735"/>
    <x v="321"/>
    <d v="2023-06-01T00:00:00"/>
    <d v="1899-12-30T13:02:13"/>
    <n v="102"/>
    <n v="13.95"/>
    <x v="9"/>
    <n v="13"/>
    <s v="American"/>
  </r>
  <r>
    <x v="736"/>
    <x v="321"/>
    <d v="2023-06-01T00:00:00"/>
    <d v="1899-12-30T13:02:13"/>
    <n v="104"/>
    <n v="10.5"/>
    <x v="11"/>
    <n v="13"/>
    <s v="American"/>
  </r>
  <r>
    <x v="737"/>
    <x v="321"/>
    <d v="2023-06-01T00:00:00"/>
    <d v="1899-12-30T13:02:13"/>
    <n v="108"/>
    <n v="14.5"/>
    <x v="1"/>
    <n v="13"/>
    <s v="Asian"/>
  </r>
  <r>
    <x v="738"/>
    <x v="321"/>
    <d v="2023-06-01T00:00:00"/>
    <d v="1899-12-30T13:02:13"/>
    <n v="106"/>
    <n v="7"/>
    <x v="4"/>
    <n v="13"/>
    <s v="American"/>
  </r>
  <r>
    <x v="739"/>
    <x v="322"/>
    <d v="2023-06-01T00:00:00"/>
    <d v="1899-12-30T13:05:33"/>
    <n v="108"/>
    <n v="14.5"/>
    <x v="1"/>
    <n v="13"/>
    <s v="Asian"/>
  </r>
  <r>
    <x v="740"/>
    <x v="323"/>
    <d v="2023-06-01T00:00:00"/>
    <d v="1899-12-30T13:06:44"/>
    <n v="124"/>
    <n v="14.5"/>
    <x v="1"/>
    <n v="13"/>
    <s v="Italian"/>
  </r>
  <r>
    <x v="741"/>
    <x v="324"/>
    <d v="2023-06-01T00:00:00"/>
    <d v="1899-12-30T13:07:32"/>
    <n v="108"/>
    <n v="14.5"/>
    <x v="1"/>
    <n v="13"/>
    <s v="Asian"/>
  </r>
  <r>
    <x v="742"/>
    <x v="324"/>
    <d v="2023-06-01T00:00:00"/>
    <d v="1899-12-30T13:07:32"/>
    <n v="132"/>
    <n v="16.95"/>
    <x v="8"/>
    <n v="13"/>
    <s v="Italian"/>
  </r>
  <r>
    <x v="743"/>
    <x v="325"/>
    <d v="2023-06-01T00:00:00"/>
    <d v="1899-12-30T13:10:13"/>
    <n v="102"/>
    <n v="13.95"/>
    <x v="9"/>
    <n v="13"/>
    <s v="American"/>
  </r>
  <r>
    <x v="744"/>
    <x v="325"/>
    <d v="2023-06-01T00:00:00"/>
    <d v="1899-12-30T13:10:13"/>
    <n v="123"/>
    <n v="9"/>
    <x v="6"/>
    <n v="13"/>
    <s v="Mexican"/>
  </r>
  <r>
    <x v="745"/>
    <x v="326"/>
    <d v="2023-06-01T00:00:00"/>
    <d v="1899-12-30T13:10:54"/>
    <n v="108"/>
    <n v="14.5"/>
    <x v="1"/>
    <n v="13"/>
    <s v="Asian"/>
  </r>
  <r>
    <x v="746"/>
    <x v="327"/>
    <d v="2023-06-01T00:00:00"/>
    <d v="1899-12-30T13:16:35"/>
    <n v="128"/>
    <n v="15.5"/>
    <x v="3"/>
    <n v="13"/>
    <s v="Italian"/>
  </r>
  <r>
    <x v="747"/>
    <x v="328"/>
    <d v="2023-06-01T00:00:00"/>
    <d v="1899-12-30T13:22:44"/>
    <n v="122"/>
    <n v="7"/>
    <x v="4"/>
    <n v="13"/>
    <s v="Mexican"/>
  </r>
  <r>
    <x v="748"/>
    <x v="328"/>
    <d v="2023-06-01T00:00:00"/>
    <d v="1899-12-30T13:22:44"/>
    <n v="123"/>
    <n v="9"/>
    <x v="6"/>
    <n v="13"/>
    <s v="Mexican"/>
  </r>
  <r>
    <x v="749"/>
    <x v="329"/>
    <d v="2023-06-01T00:00:00"/>
    <d v="1899-12-30T13:27:11"/>
    <n v="107"/>
    <n v="16.5"/>
    <x v="12"/>
    <n v="13"/>
    <s v="Asian"/>
  </r>
  <r>
    <x v="750"/>
    <x v="329"/>
    <d v="2023-06-01T00:00:00"/>
    <d v="1899-12-30T13:27:11"/>
    <n v="103"/>
    <n v="9"/>
    <x v="6"/>
    <n v="13"/>
    <s v="American"/>
  </r>
  <r>
    <x v="751"/>
    <x v="329"/>
    <d v="2023-06-01T00:00:00"/>
    <d v="1899-12-30T13:27:11"/>
    <n v="108"/>
    <n v="14.5"/>
    <x v="1"/>
    <n v="13"/>
    <s v="Asian"/>
  </r>
  <r>
    <x v="752"/>
    <x v="329"/>
    <d v="2023-06-01T00:00:00"/>
    <d v="1899-12-30T13:27:11"/>
    <n v="108"/>
    <n v="14.5"/>
    <x v="1"/>
    <n v="13"/>
    <s v="Asian"/>
  </r>
  <r>
    <x v="753"/>
    <x v="329"/>
    <d v="2023-06-01T00:00:00"/>
    <d v="1899-12-30T13:27:11"/>
    <n v="124"/>
    <n v="14.5"/>
    <x v="1"/>
    <n v="13"/>
    <s v="Italian"/>
  </r>
  <r>
    <x v="754"/>
    <x v="329"/>
    <d v="2023-06-01T00:00:00"/>
    <d v="1899-12-30T13:27:11"/>
    <n v="125"/>
    <n v="17.95"/>
    <x v="0"/>
    <n v="13"/>
    <s v="Italian"/>
  </r>
  <r>
    <x v="755"/>
    <x v="329"/>
    <d v="2023-06-01T00:00:00"/>
    <d v="1899-12-30T13:27:11"/>
    <n v="109"/>
    <n v="17.95"/>
    <x v="0"/>
    <n v="13"/>
    <s v="Asian"/>
  </r>
  <r>
    <x v="756"/>
    <x v="329"/>
    <d v="2023-06-01T00:00:00"/>
    <d v="1899-12-30T13:27:11"/>
    <n v="112"/>
    <n v="14.95"/>
    <x v="13"/>
    <n v="13"/>
    <s v="Asian"/>
  </r>
  <r>
    <x v="757"/>
    <x v="329"/>
    <d v="2023-06-01T00:00:00"/>
    <d v="1899-12-30T13:27:11"/>
    <n v="118"/>
    <n v="14.95"/>
    <x v="13"/>
    <n v="13"/>
    <s v="Mexican"/>
  </r>
  <r>
    <x v="758"/>
    <x v="329"/>
    <d v="2023-06-01T00:00:00"/>
    <d v="1899-12-30T13:27:11"/>
    <n v="120"/>
    <n v="13.95"/>
    <x v="9"/>
    <n v="13"/>
    <s v="Mexican"/>
  </r>
  <r>
    <x v="759"/>
    <x v="329"/>
    <d v="2023-06-01T00:00:00"/>
    <d v="1899-12-30T13:27:11"/>
    <n v="122"/>
    <n v="7"/>
    <x v="4"/>
    <n v="13"/>
    <s v="Mexican"/>
  </r>
  <r>
    <x v="760"/>
    <x v="329"/>
    <d v="2023-06-01T00:00:00"/>
    <d v="1899-12-30T13:27:11"/>
    <n v="122"/>
    <n v="7"/>
    <x v="4"/>
    <n v="13"/>
    <s v="Mexican"/>
  </r>
  <r>
    <x v="761"/>
    <x v="329"/>
    <d v="2023-06-01T00:00:00"/>
    <d v="1899-12-30T13:27:11"/>
    <n v="131"/>
    <n v="17.95"/>
    <x v="0"/>
    <n v="13"/>
    <s v="Italian"/>
  </r>
  <r>
    <x v="762"/>
    <x v="329"/>
    <d v="2023-06-01T00:00:00"/>
    <d v="1899-12-30T13:27:11"/>
    <n v="114"/>
    <n v="9"/>
    <x v="6"/>
    <n v="13"/>
    <s v="Asian"/>
  </r>
  <r>
    <x v="763"/>
    <x v="330"/>
    <d v="2023-06-01T00:00:00"/>
    <d v="1899-12-30T13:43:30"/>
    <n v="119"/>
    <n v="11.95"/>
    <x v="5"/>
    <n v="13"/>
    <s v="Mexican"/>
  </r>
  <r>
    <x v="764"/>
    <x v="331"/>
    <d v="2023-06-01T00:00:00"/>
    <d v="1899-12-30T14:12:01"/>
    <n v="120"/>
    <n v="13.95"/>
    <x v="9"/>
    <n v="14"/>
    <s v="Mexican"/>
  </r>
  <r>
    <x v="765"/>
    <x v="331"/>
    <d v="2023-06-01T00:00:00"/>
    <d v="1899-12-30T14:12:01"/>
    <n v="105"/>
    <n v="7"/>
    <x v="4"/>
    <n v="14"/>
    <s v="American"/>
  </r>
  <r>
    <x v="766"/>
    <x v="331"/>
    <d v="2023-06-01T00:00:00"/>
    <d v="1899-12-30T14:12:01"/>
    <n v="106"/>
    <n v="7"/>
    <x v="4"/>
    <n v="14"/>
    <s v="American"/>
  </r>
  <r>
    <x v="767"/>
    <x v="332"/>
    <d v="2023-06-01T00:00:00"/>
    <d v="1899-12-30T14:16:36"/>
    <n v="103"/>
    <n v="9"/>
    <x v="6"/>
    <n v="14"/>
    <s v="American"/>
  </r>
  <r>
    <x v="768"/>
    <x v="333"/>
    <d v="2023-06-01T00:00:00"/>
    <d v="1899-12-30T14:24:18"/>
    <n v="116"/>
    <n v="13.95"/>
    <x v="9"/>
    <n v="14"/>
    <s v="Mexican"/>
  </r>
  <r>
    <x v="769"/>
    <x v="333"/>
    <d v="2023-06-01T00:00:00"/>
    <d v="1899-12-30T14:24:18"/>
    <n v="113"/>
    <n v="5"/>
    <x v="10"/>
    <n v="14"/>
    <s v="Asian"/>
  </r>
  <r>
    <x v="770"/>
    <x v="333"/>
    <d v="2023-06-01T00:00:00"/>
    <d v="1899-12-30T14:24:18"/>
    <n v="105"/>
    <n v="7"/>
    <x v="4"/>
    <n v="14"/>
    <s v="American"/>
  </r>
  <r>
    <x v="771"/>
    <x v="333"/>
    <d v="2023-06-01T00:00:00"/>
    <d v="1899-12-30T14:24:18"/>
    <n v="106"/>
    <n v="7"/>
    <x v="4"/>
    <n v="14"/>
    <s v="American"/>
  </r>
  <r>
    <x v="772"/>
    <x v="334"/>
    <d v="2023-06-01T00:00:00"/>
    <d v="1899-12-30T14:24:47"/>
    <n v="128"/>
    <n v="15.5"/>
    <x v="3"/>
    <n v="14"/>
    <s v="Italian"/>
  </r>
  <r>
    <x v="773"/>
    <x v="335"/>
    <d v="2023-06-01T00:00:00"/>
    <d v="1899-12-30T14:51:41"/>
    <n v="119"/>
    <n v="11.95"/>
    <x v="5"/>
    <n v="14"/>
    <s v="Mexican"/>
  </r>
  <r>
    <x v="774"/>
    <x v="336"/>
    <d v="2023-06-01T00:00:00"/>
    <d v="1899-12-30T15:03:12"/>
    <n v="109"/>
    <n v="17.95"/>
    <x v="0"/>
    <n v="15"/>
    <s v="Asian"/>
  </r>
  <r>
    <x v="775"/>
    <x v="336"/>
    <d v="2023-06-01T00:00:00"/>
    <d v="1899-12-30T15:03:12"/>
    <n v="113"/>
    <n v="5"/>
    <x v="10"/>
    <n v="15"/>
    <s v="Asian"/>
  </r>
  <r>
    <x v="776"/>
    <x v="337"/>
    <d v="2023-06-01T00:00:00"/>
    <d v="1899-12-30T15:18:26"/>
    <n v="129"/>
    <n v="15.5"/>
    <x v="3"/>
    <n v="15"/>
    <s v="Italian"/>
  </r>
  <r>
    <x v="777"/>
    <x v="337"/>
    <d v="2023-06-01T00:00:00"/>
    <d v="1899-12-30T15:18:26"/>
    <n v="106"/>
    <n v="7"/>
    <x v="4"/>
    <n v="15"/>
    <s v="American"/>
  </r>
  <r>
    <x v="778"/>
    <x v="337"/>
    <d v="2023-06-01T00:00:00"/>
    <d v="1899-12-30T15:18:26"/>
    <s v="NULL"/>
    <n v="0"/>
    <x v="14"/>
    <n v="15"/>
    <s v="Unknown"/>
  </r>
  <r>
    <x v="779"/>
    <x v="338"/>
    <d v="2023-06-01T00:00:00"/>
    <d v="1899-12-30T15:25:13"/>
    <n v="122"/>
    <n v="7"/>
    <x v="4"/>
    <n v="15"/>
    <s v="Mexican"/>
  </r>
  <r>
    <x v="780"/>
    <x v="339"/>
    <d v="2023-06-01T00:00:00"/>
    <d v="1899-12-30T15:35:32"/>
    <n v="118"/>
    <n v="14.95"/>
    <x v="13"/>
    <n v="15"/>
    <s v="Mexican"/>
  </r>
  <r>
    <x v="781"/>
    <x v="340"/>
    <d v="2023-06-01T00:00:00"/>
    <d v="1899-12-30T15:35:47"/>
    <n v="101"/>
    <n v="12.95"/>
    <x v="2"/>
    <n v="15"/>
    <s v="American"/>
  </r>
  <r>
    <x v="782"/>
    <x v="340"/>
    <d v="2023-06-01T00:00:00"/>
    <d v="1899-12-30T15:35:47"/>
    <n v="113"/>
    <n v="5"/>
    <x v="10"/>
    <n v="15"/>
    <s v="Asian"/>
  </r>
  <r>
    <x v="783"/>
    <x v="341"/>
    <d v="2023-06-01T00:00:00"/>
    <d v="1899-12-30T15:44:12"/>
    <n v="120"/>
    <n v="13.95"/>
    <x v="9"/>
    <n v="15"/>
    <s v="Mexican"/>
  </r>
  <r>
    <x v="784"/>
    <x v="341"/>
    <d v="2023-06-01T00:00:00"/>
    <d v="1899-12-30T15:44:12"/>
    <n v="105"/>
    <n v="7"/>
    <x v="4"/>
    <n v="15"/>
    <s v="American"/>
  </r>
  <r>
    <x v="785"/>
    <x v="342"/>
    <d v="2023-06-01T00:00:00"/>
    <d v="1899-12-30T15:45:37"/>
    <n v="124"/>
    <n v="14.5"/>
    <x v="1"/>
    <n v="15"/>
    <s v="Italian"/>
  </r>
  <r>
    <x v="786"/>
    <x v="342"/>
    <d v="2023-06-01T00:00:00"/>
    <d v="1899-12-30T15:45:37"/>
    <n v="125"/>
    <n v="17.95"/>
    <x v="0"/>
    <n v="15"/>
    <s v="Italian"/>
  </r>
  <r>
    <x v="787"/>
    <x v="343"/>
    <d v="2023-06-01T00:00:00"/>
    <d v="1899-12-30T16:01:11"/>
    <n v="110"/>
    <n v="17.95"/>
    <x v="0"/>
    <n v="16"/>
    <s v="Asian"/>
  </r>
  <r>
    <x v="788"/>
    <x v="344"/>
    <d v="2023-06-01T00:00:00"/>
    <d v="1899-12-30T16:01:47"/>
    <n v="118"/>
    <n v="14.95"/>
    <x v="13"/>
    <n v="16"/>
    <s v="Mexican"/>
  </r>
  <r>
    <x v="789"/>
    <x v="344"/>
    <d v="2023-06-01T00:00:00"/>
    <d v="1899-12-30T16:01:47"/>
    <n v="131"/>
    <n v="17.95"/>
    <x v="0"/>
    <n v="16"/>
    <s v="Italian"/>
  </r>
  <r>
    <x v="790"/>
    <x v="345"/>
    <d v="2023-06-01T00:00:00"/>
    <d v="1899-12-30T16:30:00"/>
    <n v="126"/>
    <n v="14.5"/>
    <x v="1"/>
    <n v="16"/>
    <s v="Italian"/>
  </r>
  <r>
    <x v="791"/>
    <x v="345"/>
    <d v="2023-06-01T00:00:00"/>
    <d v="1899-12-30T16:30:00"/>
    <n v="109"/>
    <n v="17.95"/>
    <x v="0"/>
    <n v="16"/>
    <s v="Asian"/>
  </r>
  <r>
    <x v="792"/>
    <x v="345"/>
    <d v="2023-06-01T00:00:00"/>
    <d v="1899-12-30T16:30:00"/>
    <n v="110"/>
    <n v="17.95"/>
    <x v="0"/>
    <n v="16"/>
    <s v="Asian"/>
  </r>
  <r>
    <x v="793"/>
    <x v="345"/>
    <d v="2023-06-01T00:00:00"/>
    <d v="1899-12-30T16:30:00"/>
    <n v="111"/>
    <n v="11.95"/>
    <x v="5"/>
    <n v="16"/>
    <s v="Asian"/>
  </r>
  <r>
    <x v="794"/>
    <x v="346"/>
    <d v="2023-06-01T00:00:00"/>
    <d v="1899-12-30T16:37:17"/>
    <n v="131"/>
    <n v="17.95"/>
    <x v="0"/>
    <n v="16"/>
    <s v="Italian"/>
  </r>
  <r>
    <x v="795"/>
    <x v="346"/>
    <d v="2023-06-01T00:00:00"/>
    <d v="1899-12-30T16:37:17"/>
    <n v="106"/>
    <n v="7"/>
    <x v="4"/>
    <n v="16"/>
    <s v="American"/>
  </r>
  <r>
    <x v="796"/>
    <x v="346"/>
    <d v="2023-06-01T00:00:00"/>
    <d v="1899-12-30T16:37:17"/>
    <n v="132"/>
    <n v="16.95"/>
    <x v="8"/>
    <n v="16"/>
    <s v="Italian"/>
  </r>
  <r>
    <x v="797"/>
    <x v="347"/>
    <d v="2023-06-01T00:00:00"/>
    <d v="1899-12-30T16:49:12"/>
    <n v="108"/>
    <n v="14.5"/>
    <x v="1"/>
    <n v="16"/>
    <s v="Asian"/>
  </r>
  <r>
    <x v="798"/>
    <x v="347"/>
    <d v="2023-06-01T00:00:00"/>
    <d v="1899-12-30T16:49:12"/>
    <n v="106"/>
    <n v="7"/>
    <x v="4"/>
    <n v="16"/>
    <s v="American"/>
  </r>
  <r>
    <x v="799"/>
    <x v="347"/>
    <d v="2023-06-01T00:00:00"/>
    <d v="1899-12-30T16:49:12"/>
    <n v="106"/>
    <n v="7"/>
    <x v="4"/>
    <n v="16"/>
    <s v="American"/>
  </r>
  <r>
    <x v="800"/>
    <x v="348"/>
    <d v="2023-06-01T00:00:00"/>
    <d v="1899-12-30T17:25:58"/>
    <n v="113"/>
    <n v="5"/>
    <x v="10"/>
    <n v="17"/>
    <s v="Asian"/>
  </r>
  <r>
    <x v="801"/>
    <x v="349"/>
    <d v="2023-06-01T00:00:00"/>
    <d v="1899-12-30T17:37:05"/>
    <n v="108"/>
    <n v="14.5"/>
    <x v="1"/>
    <n v="17"/>
    <s v="Asian"/>
  </r>
  <r>
    <x v="802"/>
    <x v="349"/>
    <d v="2023-06-01T00:00:00"/>
    <d v="1899-12-30T17:37:05"/>
    <n v="113"/>
    <n v="5"/>
    <x v="10"/>
    <n v="17"/>
    <s v="Asian"/>
  </r>
  <r>
    <x v="803"/>
    <x v="349"/>
    <d v="2023-06-01T00:00:00"/>
    <d v="1899-12-30T17:37:05"/>
    <n v="122"/>
    <n v="7"/>
    <x v="4"/>
    <n v="17"/>
    <s v="Mexican"/>
  </r>
  <r>
    <x v="804"/>
    <x v="350"/>
    <d v="2023-06-01T00:00:00"/>
    <d v="1899-12-30T17:37:29"/>
    <n v="107"/>
    <n v="16.5"/>
    <x v="12"/>
    <n v="17"/>
    <s v="Asian"/>
  </r>
  <r>
    <x v="805"/>
    <x v="350"/>
    <d v="2023-06-01T00:00:00"/>
    <d v="1899-12-30T17:37:29"/>
    <n v="109"/>
    <n v="17.95"/>
    <x v="0"/>
    <n v="17"/>
    <s v="Asian"/>
  </r>
  <r>
    <x v="806"/>
    <x v="351"/>
    <d v="2023-06-01T00:00:00"/>
    <d v="1899-12-30T17:45:48"/>
    <n v="107"/>
    <n v="16.5"/>
    <x v="12"/>
    <n v="17"/>
    <s v="Asian"/>
  </r>
  <r>
    <x v="807"/>
    <x v="351"/>
    <d v="2023-06-01T00:00:00"/>
    <d v="1899-12-30T17:45:48"/>
    <n v="110"/>
    <n v="17.95"/>
    <x v="0"/>
    <n v="17"/>
    <s v="Asian"/>
  </r>
  <r>
    <x v="808"/>
    <x v="352"/>
    <d v="2023-06-01T00:00:00"/>
    <d v="1899-12-30T17:59:48"/>
    <n v="101"/>
    <n v="12.95"/>
    <x v="2"/>
    <n v="17"/>
    <s v="American"/>
  </r>
  <r>
    <x v="809"/>
    <x v="352"/>
    <d v="2023-06-01T00:00:00"/>
    <d v="1899-12-30T17:59:48"/>
    <n v="102"/>
    <n v="13.95"/>
    <x v="9"/>
    <n v="17"/>
    <s v="American"/>
  </r>
  <r>
    <x v="810"/>
    <x v="352"/>
    <d v="2023-06-01T00:00:00"/>
    <d v="1899-12-30T17:59:48"/>
    <n v="119"/>
    <n v="11.95"/>
    <x v="5"/>
    <n v="17"/>
    <s v="Mexican"/>
  </r>
  <r>
    <x v="811"/>
    <x v="353"/>
    <d v="2023-06-01T00:00:00"/>
    <d v="1899-12-30T18:01:44"/>
    <n v="126"/>
    <n v="14.5"/>
    <x v="1"/>
    <n v="18"/>
    <s v="Italian"/>
  </r>
  <r>
    <x v="812"/>
    <x v="353"/>
    <d v="2023-06-01T00:00:00"/>
    <d v="1899-12-30T18:01:44"/>
    <n v="132"/>
    <n v="16.95"/>
    <x v="8"/>
    <n v="18"/>
    <s v="Italian"/>
  </r>
  <r>
    <x v="813"/>
    <x v="354"/>
    <d v="2023-06-01T00:00:00"/>
    <d v="1899-12-30T18:14:45"/>
    <n v="103"/>
    <n v="9"/>
    <x v="6"/>
    <n v="18"/>
    <s v="American"/>
  </r>
  <r>
    <x v="814"/>
    <x v="354"/>
    <d v="2023-06-01T00:00:00"/>
    <d v="1899-12-30T18:14:45"/>
    <n v="117"/>
    <n v="12.95"/>
    <x v="2"/>
    <n v="18"/>
    <s v="Mexican"/>
  </r>
  <r>
    <x v="815"/>
    <x v="355"/>
    <d v="2023-06-01T00:00:00"/>
    <d v="1899-12-30T18:16:05"/>
    <n v="103"/>
    <n v="9"/>
    <x v="6"/>
    <n v="18"/>
    <s v="American"/>
  </r>
  <r>
    <x v="816"/>
    <x v="356"/>
    <d v="2023-06-01T00:00:00"/>
    <d v="1899-12-30T18:27:58"/>
    <n v="102"/>
    <n v="13.95"/>
    <x v="9"/>
    <n v="18"/>
    <s v="American"/>
  </r>
  <r>
    <x v="817"/>
    <x v="356"/>
    <d v="2023-06-01T00:00:00"/>
    <d v="1899-12-30T18:27:58"/>
    <n v="105"/>
    <n v="7"/>
    <x v="4"/>
    <n v="18"/>
    <s v="American"/>
  </r>
  <r>
    <x v="818"/>
    <x v="356"/>
    <d v="2023-06-01T00:00:00"/>
    <d v="1899-12-30T18:27:58"/>
    <n v="131"/>
    <n v="17.95"/>
    <x v="0"/>
    <n v="18"/>
    <s v="Italian"/>
  </r>
  <r>
    <x v="819"/>
    <x v="357"/>
    <d v="2023-06-01T00:00:00"/>
    <d v="1899-12-30T18:30:12"/>
    <n v="117"/>
    <n v="12.95"/>
    <x v="2"/>
    <n v="18"/>
    <s v="Mexican"/>
  </r>
  <r>
    <x v="820"/>
    <x v="358"/>
    <d v="2023-06-01T00:00:00"/>
    <d v="1899-12-30T18:33:08"/>
    <n v="126"/>
    <n v="14.5"/>
    <x v="1"/>
    <n v="18"/>
    <s v="Italian"/>
  </r>
  <r>
    <x v="821"/>
    <x v="358"/>
    <d v="2023-06-01T00:00:00"/>
    <d v="1899-12-30T18:33:08"/>
    <n v="106"/>
    <n v="7"/>
    <x v="4"/>
    <n v="18"/>
    <s v="American"/>
  </r>
  <r>
    <x v="822"/>
    <x v="359"/>
    <d v="2023-06-01T00:00:00"/>
    <d v="1899-12-30T18:50:38"/>
    <n v="101"/>
    <n v="12.95"/>
    <x v="2"/>
    <n v="18"/>
    <s v="American"/>
  </r>
  <r>
    <x v="823"/>
    <x v="359"/>
    <d v="2023-06-01T00:00:00"/>
    <d v="1899-12-30T18:50:38"/>
    <n v="126"/>
    <n v="14.5"/>
    <x v="1"/>
    <n v="18"/>
    <s v="Italian"/>
  </r>
  <r>
    <x v="824"/>
    <x v="359"/>
    <d v="2023-06-01T00:00:00"/>
    <d v="1899-12-30T18:50:38"/>
    <n v="109"/>
    <n v="17.95"/>
    <x v="0"/>
    <n v="18"/>
    <s v="Asian"/>
  </r>
  <r>
    <x v="825"/>
    <x v="360"/>
    <d v="2023-06-01T00:00:00"/>
    <d v="1899-12-30T19:12:38"/>
    <n v="107"/>
    <n v="16.5"/>
    <x v="12"/>
    <n v="19"/>
    <s v="Asian"/>
  </r>
  <r>
    <x v="826"/>
    <x v="360"/>
    <d v="2023-06-01T00:00:00"/>
    <d v="1899-12-30T19:12:38"/>
    <n v="110"/>
    <n v="17.95"/>
    <x v="0"/>
    <n v="19"/>
    <s v="Asian"/>
  </r>
  <r>
    <x v="827"/>
    <x v="361"/>
    <d v="2023-06-01T00:00:00"/>
    <d v="1899-12-30T19:13:36"/>
    <n v="101"/>
    <n v="12.95"/>
    <x v="2"/>
    <n v="19"/>
    <s v="American"/>
  </r>
  <r>
    <x v="828"/>
    <x v="361"/>
    <d v="2023-06-01T00:00:00"/>
    <d v="1899-12-30T19:13:36"/>
    <n v="129"/>
    <n v="15.5"/>
    <x v="3"/>
    <n v="19"/>
    <s v="Italian"/>
  </r>
  <r>
    <x v="829"/>
    <x v="362"/>
    <d v="2023-06-01T00:00:00"/>
    <d v="1899-12-30T19:20:31"/>
    <n v="128"/>
    <n v="15.5"/>
    <x v="3"/>
    <n v="19"/>
    <s v="Italian"/>
  </r>
  <r>
    <x v="830"/>
    <x v="362"/>
    <d v="2023-06-01T00:00:00"/>
    <d v="1899-12-30T19:20:31"/>
    <n v="129"/>
    <n v="15.5"/>
    <x v="3"/>
    <n v="19"/>
    <s v="Italian"/>
  </r>
  <r>
    <x v="831"/>
    <x v="363"/>
    <d v="2023-06-01T00:00:00"/>
    <d v="1899-12-30T19:27:24"/>
    <n v="117"/>
    <n v="12.95"/>
    <x v="2"/>
    <n v="19"/>
    <s v="Mexican"/>
  </r>
  <r>
    <x v="832"/>
    <x v="363"/>
    <d v="2023-06-01T00:00:00"/>
    <d v="1899-12-30T19:27:24"/>
    <s v="NULL"/>
    <n v="0"/>
    <x v="14"/>
    <n v="19"/>
    <s v="Unknown"/>
  </r>
  <r>
    <x v="833"/>
    <x v="364"/>
    <d v="2023-06-01T00:00:00"/>
    <d v="1899-12-30T19:37:26"/>
    <n v="125"/>
    <n v="17.95"/>
    <x v="0"/>
    <n v="19"/>
    <s v="Italian"/>
  </r>
  <r>
    <x v="834"/>
    <x v="364"/>
    <d v="2023-06-01T00:00:00"/>
    <d v="1899-12-30T19:37:26"/>
    <n v="128"/>
    <n v="15.5"/>
    <x v="3"/>
    <n v="19"/>
    <s v="Italian"/>
  </r>
  <r>
    <x v="835"/>
    <x v="364"/>
    <d v="2023-06-01T00:00:00"/>
    <d v="1899-12-30T19:37:26"/>
    <n v="113"/>
    <n v="5"/>
    <x v="10"/>
    <n v="19"/>
    <s v="Asian"/>
  </r>
  <r>
    <x v="836"/>
    <x v="365"/>
    <d v="2023-06-01T00:00:00"/>
    <d v="1899-12-30T20:04:20"/>
    <n v="110"/>
    <n v="17.95"/>
    <x v="0"/>
    <n v="20"/>
    <s v="Asian"/>
  </r>
  <r>
    <x v="837"/>
    <x v="366"/>
    <d v="2023-06-01T00:00:00"/>
    <d v="1899-12-30T20:05:12"/>
    <n v="109"/>
    <n v="17.95"/>
    <x v="0"/>
    <n v="20"/>
    <s v="Asian"/>
  </r>
  <r>
    <x v="838"/>
    <x v="366"/>
    <d v="2023-06-01T00:00:00"/>
    <d v="1899-12-30T20:05:12"/>
    <n v="131"/>
    <n v="17.95"/>
    <x v="0"/>
    <n v="20"/>
    <s v="Italian"/>
  </r>
  <r>
    <x v="839"/>
    <x v="367"/>
    <d v="2023-06-01T00:00:00"/>
    <d v="1899-12-30T20:28:16"/>
    <n v="130"/>
    <n v="19.95"/>
    <x v="7"/>
    <n v="20"/>
    <s v="Italian"/>
  </r>
  <r>
    <x v="840"/>
    <x v="367"/>
    <d v="2023-06-01T00:00:00"/>
    <d v="1899-12-30T20:28:16"/>
    <n v="106"/>
    <n v="7"/>
    <x v="4"/>
    <n v="20"/>
    <s v="American"/>
  </r>
  <r>
    <x v="841"/>
    <x v="368"/>
    <d v="2023-06-01T00:00:00"/>
    <d v="1899-12-30T20:30:06"/>
    <n v="131"/>
    <n v="17.95"/>
    <x v="0"/>
    <n v="20"/>
    <s v="Italian"/>
  </r>
  <r>
    <x v="842"/>
    <x v="369"/>
    <d v="2023-06-01T00:00:00"/>
    <d v="1899-12-30T21:02:30"/>
    <n v="125"/>
    <n v="17.95"/>
    <x v="0"/>
    <n v="21"/>
    <s v="Italian"/>
  </r>
  <r>
    <x v="843"/>
    <x v="369"/>
    <d v="2023-06-01T00:00:00"/>
    <d v="1899-12-30T21:02:30"/>
    <n v="109"/>
    <n v="17.95"/>
    <x v="0"/>
    <n v="21"/>
    <s v="Asian"/>
  </r>
  <r>
    <x v="844"/>
    <x v="370"/>
    <d v="2023-06-01T00:00:00"/>
    <d v="1899-12-30T21:15:20"/>
    <n v="113"/>
    <n v="5"/>
    <x v="10"/>
    <n v="21"/>
    <s v="Asian"/>
  </r>
  <r>
    <x v="845"/>
    <x v="371"/>
    <d v="2023-06-01T00:00:00"/>
    <d v="1899-12-30T22:26:59"/>
    <n v="131"/>
    <n v="17.95"/>
    <x v="0"/>
    <n v="22"/>
    <s v="Italian"/>
  </r>
  <r>
    <x v="846"/>
    <x v="372"/>
    <d v="2023-07-01T00:00:00"/>
    <d v="1899-12-30T11:45:18"/>
    <n v="104"/>
    <n v="10.5"/>
    <x v="11"/>
    <n v="11"/>
    <s v="American"/>
  </r>
  <r>
    <x v="847"/>
    <x v="372"/>
    <d v="2023-07-01T00:00:00"/>
    <d v="1899-12-30T11:45:18"/>
    <n v="108"/>
    <n v="14.5"/>
    <x v="1"/>
    <n v="11"/>
    <s v="Asian"/>
  </r>
  <r>
    <x v="848"/>
    <x v="372"/>
    <d v="2023-07-01T00:00:00"/>
    <d v="1899-12-30T11:45:18"/>
    <n v="120"/>
    <n v="13.95"/>
    <x v="9"/>
    <n v="11"/>
    <s v="Mexican"/>
  </r>
  <r>
    <x v="849"/>
    <x v="373"/>
    <d v="2023-07-01T00:00:00"/>
    <d v="1899-12-30T11:55:59"/>
    <n v="107"/>
    <n v="16.5"/>
    <x v="12"/>
    <n v="11"/>
    <s v="Asian"/>
  </r>
  <r>
    <x v="850"/>
    <x v="373"/>
    <d v="2023-07-01T00:00:00"/>
    <d v="1899-12-30T11:55:59"/>
    <n v="103"/>
    <n v="9"/>
    <x v="6"/>
    <n v="11"/>
    <s v="American"/>
  </r>
  <r>
    <x v="851"/>
    <x v="373"/>
    <d v="2023-07-01T00:00:00"/>
    <d v="1899-12-30T11:55:59"/>
    <n v="118"/>
    <n v="14.95"/>
    <x v="13"/>
    <n v="11"/>
    <s v="Mexican"/>
  </r>
  <r>
    <x v="852"/>
    <x v="374"/>
    <d v="2023-07-01T00:00:00"/>
    <d v="1899-12-30T11:58:36"/>
    <n v="129"/>
    <n v="15.5"/>
    <x v="3"/>
    <n v="11"/>
    <s v="Italian"/>
  </r>
  <r>
    <x v="853"/>
    <x v="375"/>
    <d v="2023-07-01T00:00:00"/>
    <d v="1899-12-30T12:01:17"/>
    <s v="NULL"/>
    <n v="0"/>
    <x v="14"/>
    <n v="12"/>
    <s v="Unknown"/>
  </r>
  <r>
    <x v="854"/>
    <x v="375"/>
    <d v="2023-07-01T00:00:00"/>
    <d v="1899-12-30T12:01:17"/>
    <n v="132"/>
    <n v="16.95"/>
    <x v="8"/>
    <n v="12"/>
    <s v="Italian"/>
  </r>
  <r>
    <x v="855"/>
    <x v="376"/>
    <d v="2023-07-01T00:00:00"/>
    <d v="1899-12-30T12:03:18"/>
    <n v="109"/>
    <n v="17.95"/>
    <x v="0"/>
    <n v="12"/>
    <s v="Asian"/>
  </r>
  <r>
    <x v="856"/>
    <x v="376"/>
    <d v="2023-07-01T00:00:00"/>
    <d v="1899-12-30T12:03:18"/>
    <n v="106"/>
    <n v="7"/>
    <x v="4"/>
    <n v="12"/>
    <s v="American"/>
  </r>
  <r>
    <x v="857"/>
    <x v="377"/>
    <d v="2023-07-01T00:00:00"/>
    <d v="1899-12-30T12:19:37"/>
    <n v="127"/>
    <n v="17.95"/>
    <x v="0"/>
    <n v="12"/>
    <s v="Italian"/>
  </r>
  <r>
    <x v="858"/>
    <x v="378"/>
    <d v="2023-07-01T00:00:00"/>
    <d v="1899-12-30T12:25:37"/>
    <n v="106"/>
    <n v="7"/>
    <x v="4"/>
    <n v="12"/>
    <s v="American"/>
  </r>
  <r>
    <x v="859"/>
    <x v="379"/>
    <d v="2023-07-01T00:00:00"/>
    <d v="1899-12-30T12:32:10"/>
    <n v="116"/>
    <n v="13.95"/>
    <x v="9"/>
    <n v="12"/>
    <s v="Mexican"/>
  </r>
  <r>
    <x v="860"/>
    <x v="379"/>
    <d v="2023-07-01T00:00:00"/>
    <d v="1899-12-30T12:32:10"/>
    <n v="102"/>
    <n v="13.95"/>
    <x v="9"/>
    <n v="12"/>
    <s v="American"/>
  </r>
  <r>
    <x v="861"/>
    <x v="380"/>
    <d v="2023-07-01T00:00:00"/>
    <d v="1899-12-30T12:33:06"/>
    <n v="105"/>
    <n v="7"/>
    <x v="4"/>
    <n v="12"/>
    <s v="American"/>
  </r>
  <r>
    <x v="862"/>
    <x v="381"/>
    <d v="2023-07-01T00:00:00"/>
    <d v="1899-12-30T12:33:07"/>
    <n v="106"/>
    <n v="7"/>
    <x v="4"/>
    <n v="12"/>
    <s v="American"/>
  </r>
  <r>
    <x v="863"/>
    <x v="381"/>
    <d v="2023-07-01T00:00:00"/>
    <d v="1899-12-30T12:33:07"/>
    <n v="132"/>
    <n v="16.95"/>
    <x v="8"/>
    <n v="12"/>
    <s v="Italian"/>
  </r>
  <r>
    <x v="864"/>
    <x v="382"/>
    <d v="2023-07-01T00:00:00"/>
    <d v="1899-12-30T12:43:59"/>
    <n v="122"/>
    <n v="7"/>
    <x v="4"/>
    <n v="12"/>
    <s v="Mexican"/>
  </r>
  <r>
    <x v="865"/>
    <x v="383"/>
    <d v="2023-07-01T00:00:00"/>
    <d v="1899-12-30T12:51:46"/>
    <n v="109"/>
    <n v="17.95"/>
    <x v="0"/>
    <n v="12"/>
    <s v="Asian"/>
  </r>
  <r>
    <x v="866"/>
    <x v="383"/>
    <d v="2023-07-01T00:00:00"/>
    <d v="1899-12-30T12:51:46"/>
    <n v="110"/>
    <n v="17.95"/>
    <x v="0"/>
    <n v="12"/>
    <s v="Asian"/>
  </r>
  <r>
    <x v="867"/>
    <x v="383"/>
    <d v="2023-07-01T00:00:00"/>
    <d v="1899-12-30T12:51:46"/>
    <n v="128"/>
    <n v="15.5"/>
    <x v="3"/>
    <n v="12"/>
    <s v="Italian"/>
  </r>
  <r>
    <x v="868"/>
    <x v="383"/>
    <d v="2023-07-01T00:00:00"/>
    <d v="1899-12-30T12:51:46"/>
    <n v="114"/>
    <n v="9"/>
    <x v="6"/>
    <n v="12"/>
    <s v="Asian"/>
  </r>
  <r>
    <x v="869"/>
    <x v="384"/>
    <d v="2023-07-01T00:00:00"/>
    <d v="1899-12-30T12:54:19"/>
    <n v="132"/>
    <n v="16.95"/>
    <x v="8"/>
    <n v="12"/>
    <s v="Italian"/>
  </r>
  <r>
    <x v="870"/>
    <x v="385"/>
    <d v="2023-07-01T00:00:00"/>
    <d v="1899-12-30T12:58:16"/>
    <n v="127"/>
    <n v="17.95"/>
    <x v="0"/>
    <n v="12"/>
    <s v="Italian"/>
  </r>
  <r>
    <x v="871"/>
    <x v="385"/>
    <d v="2023-07-01T00:00:00"/>
    <d v="1899-12-30T12:58:16"/>
    <n v="121"/>
    <n v="10.5"/>
    <x v="11"/>
    <n v="12"/>
    <s v="Mexican"/>
  </r>
  <r>
    <x v="872"/>
    <x v="385"/>
    <d v="2023-07-01T00:00:00"/>
    <d v="1899-12-30T12:58:16"/>
    <n v="106"/>
    <n v="7"/>
    <x v="4"/>
    <n v="12"/>
    <s v="American"/>
  </r>
  <r>
    <x v="873"/>
    <x v="386"/>
    <d v="2023-07-01T00:00:00"/>
    <d v="1899-12-30T13:03:14"/>
    <n v="101"/>
    <n v="12.95"/>
    <x v="2"/>
    <n v="13"/>
    <s v="American"/>
  </r>
  <r>
    <x v="874"/>
    <x v="386"/>
    <d v="2023-07-01T00:00:00"/>
    <d v="1899-12-30T13:03:14"/>
    <n v="107"/>
    <n v="16.5"/>
    <x v="12"/>
    <n v="13"/>
    <s v="Asian"/>
  </r>
  <r>
    <x v="875"/>
    <x v="386"/>
    <d v="2023-07-01T00:00:00"/>
    <d v="1899-12-30T13:03:14"/>
    <n v="104"/>
    <n v="10.5"/>
    <x v="11"/>
    <n v="13"/>
    <s v="American"/>
  </r>
  <r>
    <x v="876"/>
    <x v="386"/>
    <d v="2023-07-01T00:00:00"/>
    <d v="1899-12-30T13:03:14"/>
    <n v="124"/>
    <n v="14.5"/>
    <x v="1"/>
    <n v="13"/>
    <s v="Italian"/>
  </r>
  <r>
    <x v="877"/>
    <x v="386"/>
    <d v="2023-07-01T00:00:00"/>
    <d v="1899-12-30T13:03:14"/>
    <n v="113"/>
    <n v="5"/>
    <x v="10"/>
    <n v="13"/>
    <s v="Asian"/>
  </r>
  <r>
    <x v="878"/>
    <x v="386"/>
    <d v="2023-07-01T00:00:00"/>
    <d v="1899-12-30T13:03:14"/>
    <n v="122"/>
    <n v="7"/>
    <x v="4"/>
    <n v="13"/>
    <s v="Mexican"/>
  </r>
  <r>
    <x v="879"/>
    <x v="386"/>
    <d v="2023-07-01T00:00:00"/>
    <d v="1899-12-30T13:03:14"/>
    <n v="131"/>
    <n v="17.95"/>
    <x v="0"/>
    <n v="13"/>
    <s v="Italian"/>
  </r>
  <r>
    <x v="880"/>
    <x v="387"/>
    <d v="2023-07-01T00:00:00"/>
    <d v="1899-12-30T13:04:56"/>
    <n v="101"/>
    <n v="12.95"/>
    <x v="2"/>
    <n v="13"/>
    <s v="American"/>
  </r>
  <r>
    <x v="881"/>
    <x v="387"/>
    <d v="2023-07-01T00:00:00"/>
    <d v="1899-12-30T13:04:56"/>
    <n v="103"/>
    <n v="9"/>
    <x v="6"/>
    <n v="13"/>
    <s v="American"/>
  </r>
  <r>
    <x v="882"/>
    <x v="387"/>
    <d v="2023-07-01T00:00:00"/>
    <d v="1899-12-30T13:04:56"/>
    <n v="128"/>
    <n v="15.5"/>
    <x v="3"/>
    <n v="13"/>
    <s v="Italian"/>
  </r>
  <r>
    <x v="883"/>
    <x v="387"/>
    <d v="2023-07-01T00:00:00"/>
    <d v="1899-12-30T13:04:56"/>
    <n v="132"/>
    <n v="16.95"/>
    <x v="8"/>
    <n v="13"/>
    <s v="Italian"/>
  </r>
  <r>
    <x v="884"/>
    <x v="388"/>
    <d v="2023-07-01T00:00:00"/>
    <d v="1899-12-30T13:10:17"/>
    <n v="130"/>
    <n v="19.95"/>
    <x v="7"/>
    <n v="13"/>
    <s v="Italian"/>
  </r>
  <r>
    <x v="885"/>
    <x v="389"/>
    <d v="2023-07-01T00:00:00"/>
    <d v="1899-12-30T13:15:32"/>
    <n v="112"/>
    <n v="14.95"/>
    <x v="13"/>
    <n v="13"/>
    <s v="Asian"/>
  </r>
  <r>
    <x v="886"/>
    <x v="390"/>
    <d v="2023-07-01T00:00:00"/>
    <d v="1899-12-30T13:25:31"/>
    <n v="114"/>
    <n v="9"/>
    <x v="6"/>
    <n v="13"/>
    <s v="Asian"/>
  </r>
  <r>
    <x v="887"/>
    <x v="391"/>
    <d v="2023-07-01T00:00:00"/>
    <d v="1899-12-30T13:36:47"/>
    <n v="107"/>
    <n v="16.5"/>
    <x v="12"/>
    <n v="13"/>
    <s v="Asian"/>
  </r>
  <r>
    <x v="888"/>
    <x v="391"/>
    <d v="2023-07-01T00:00:00"/>
    <d v="1899-12-30T13:36:47"/>
    <n v="116"/>
    <n v="13.95"/>
    <x v="9"/>
    <n v="13"/>
    <s v="Mexican"/>
  </r>
  <r>
    <x v="889"/>
    <x v="391"/>
    <d v="2023-07-01T00:00:00"/>
    <d v="1899-12-30T13:36:47"/>
    <n v="102"/>
    <n v="13.95"/>
    <x v="9"/>
    <n v="13"/>
    <s v="American"/>
  </r>
  <r>
    <x v="890"/>
    <x v="391"/>
    <d v="2023-07-01T00:00:00"/>
    <d v="1899-12-30T13:36:47"/>
    <n v="113"/>
    <n v="5"/>
    <x v="10"/>
    <n v="13"/>
    <s v="Asian"/>
  </r>
  <r>
    <x v="891"/>
    <x v="391"/>
    <d v="2023-07-01T00:00:00"/>
    <d v="1899-12-30T13:36:47"/>
    <n v="119"/>
    <n v="11.95"/>
    <x v="5"/>
    <n v="13"/>
    <s v="Mexican"/>
  </r>
  <r>
    <x v="892"/>
    <x v="391"/>
    <d v="2023-07-01T00:00:00"/>
    <d v="1899-12-30T13:36:47"/>
    <n v="120"/>
    <n v="13.95"/>
    <x v="9"/>
    <n v="13"/>
    <s v="Mexican"/>
  </r>
  <r>
    <x v="893"/>
    <x v="391"/>
    <d v="2023-07-01T00:00:00"/>
    <d v="1899-12-30T13:36:47"/>
    <n v="121"/>
    <n v="10.5"/>
    <x v="11"/>
    <n v="13"/>
    <s v="Mexican"/>
  </r>
  <r>
    <x v="894"/>
    <x v="391"/>
    <d v="2023-07-01T00:00:00"/>
    <d v="1899-12-30T13:36:47"/>
    <n v="122"/>
    <n v="7"/>
    <x v="4"/>
    <n v="13"/>
    <s v="Mexican"/>
  </r>
  <r>
    <x v="895"/>
    <x v="392"/>
    <d v="2023-07-01T00:00:00"/>
    <d v="1899-12-30T13:48:31"/>
    <n v="126"/>
    <n v="14.5"/>
    <x v="1"/>
    <n v="13"/>
    <s v="Italian"/>
  </r>
  <r>
    <x v="896"/>
    <x v="392"/>
    <d v="2023-07-01T00:00:00"/>
    <d v="1899-12-30T13:48:31"/>
    <n v="109"/>
    <n v="17.95"/>
    <x v="0"/>
    <n v="13"/>
    <s v="Asian"/>
  </r>
  <r>
    <x v="897"/>
    <x v="393"/>
    <d v="2023-07-01T00:00:00"/>
    <d v="1899-12-30T14:02:18"/>
    <n v="107"/>
    <n v="16.5"/>
    <x v="12"/>
    <n v="14"/>
    <s v="Asian"/>
  </r>
  <r>
    <x v="898"/>
    <x v="393"/>
    <d v="2023-07-01T00:00:00"/>
    <d v="1899-12-30T14:02:18"/>
    <n v="104"/>
    <n v="10.5"/>
    <x v="11"/>
    <n v="14"/>
    <s v="American"/>
  </r>
  <r>
    <x v="899"/>
    <x v="393"/>
    <d v="2023-07-01T00:00:00"/>
    <d v="1899-12-30T14:02:18"/>
    <n v="109"/>
    <n v="17.95"/>
    <x v="0"/>
    <n v="14"/>
    <s v="Asian"/>
  </r>
  <r>
    <x v="900"/>
    <x v="393"/>
    <d v="2023-07-01T00:00:00"/>
    <d v="1899-12-30T14:02:18"/>
    <n v="109"/>
    <n v="17.95"/>
    <x v="0"/>
    <n v="14"/>
    <s v="Asian"/>
  </r>
  <r>
    <x v="901"/>
    <x v="393"/>
    <d v="2023-07-01T00:00:00"/>
    <d v="1899-12-30T14:02:18"/>
    <n v="112"/>
    <n v="14.95"/>
    <x v="13"/>
    <n v="14"/>
    <s v="Asian"/>
  </r>
  <r>
    <x v="902"/>
    <x v="393"/>
    <d v="2023-07-01T00:00:00"/>
    <d v="1899-12-30T14:02:18"/>
    <n v="113"/>
    <n v="5"/>
    <x v="10"/>
    <n v="14"/>
    <s v="Asian"/>
  </r>
  <r>
    <x v="903"/>
    <x v="393"/>
    <d v="2023-07-01T00:00:00"/>
    <d v="1899-12-30T14:02:18"/>
    <n v="113"/>
    <n v="5"/>
    <x v="10"/>
    <n v="14"/>
    <s v="Asian"/>
  </r>
  <r>
    <x v="904"/>
    <x v="393"/>
    <d v="2023-07-01T00:00:00"/>
    <d v="1899-12-30T14:02:18"/>
    <n v="120"/>
    <n v="13.95"/>
    <x v="9"/>
    <n v="14"/>
    <s v="Mexican"/>
  </r>
  <r>
    <x v="905"/>
    <x v="393"/>
    <d v="2023-07-01T00:00:00"/>
    <d v="1899-12-30T14:02:18"/>
    <n v="122"/>
    <n v="7"/>
    <x v="4"/>
    <n v="14"/>
    <s v="Mexican"/>
  </r>
  <r>
    <x v="906"/>
    <x v="393"/>
    <d v="2023-07-01T00:00:00"/>
    <d v="1899-12-30T14:02:18"/>
    <n v="130"/>
    <n v="19.95"/>
    <x v="7"/>
    <n v="14"/>
    <s v="Italian"/>
  </r>
  <r>
    <x v="907"/>
    <x v="393"/>
    <d v="2023-07-01T00:00:00"/>
    <d v="1899-12-30T14:02:18"/>
    <n v="106"/>
    <n v="7"/>
    <x v="4"/>
    <n v="14"/>
    <s v="American"/>
  </r>
  <r>
    <x v="908"/>
    <x v="393"/>
    <d v="2023-07-01T00:00:00"/>
    <d v="1899-12-30T14:02:18"/>
    <n v="132"/>
    <n v="16.95"/>
    <x v="8"/>
    <n v="14"/>
    <s v="Italian"/>
  </r>
  <r>
    <x v="909"/>
    <x v="394"/>
    <d v="2023-07-01T00:00:00"/>
    <d v="1899-12-30T14:11:08"/>
    <n v="111"/>
    <n v="11.95"/>
    <x v="5"/>
    <n v="14"/>
    <s v="Asian"/>
  </r>
  <r>
    <x v="910"/>
    <x v="395"/>
    <d v="2023-07-01T00:00:00"/>
    <d v="1899-12-30T14:12:21"/>
    <n v="131"/>
    <n v="17.95"/>
    <x v="0"/>
    <n v="14"/>
    <s v="Italian"/>
  </r>
  <r>
    <x v="911"/>
    <x v="396"/>
    <d v="2023-07-01T00:00:00"/>
    <d v="1899-12-30T14:31:10"/>
    <n v="124"/>
    <n v="14.5"/>
    <x v="1"/>
    <n v="14"/>
    <s v="Italian"/>
  </r>
  <r>
    <x v="912"/>
    <x v="396"/>
    <d v="2023-07-01T00:00:00"/>
    <d v="1899-12-30T14:31:10"/>
    <n v="109"/>
    <n v="17.95"/>
    <x v="0"/>
    <n v="14"/>
    <s v="Asian"/>
  </r>
  <r>
    <x v="913"/>
    <x v="396"/>
    <d v="2023-07-01T00:00:00"/>
    <d v="1899-12-30T14:31:10"/>
    <n v="113"/>
    <n v="5"/>
    <x v="10"/>
    <n v="14"/>
    <s v="Asian"/>
  </r>
  <r>
    <x v="914"/>
    <x v="397"/>
    <d v="2023-07-01T00:00:00"/>
    <d v="1899-12-30T14:56:26"/>
    <n v="113"/>
    <n v="5"/>
    <x v="10"/>
    <n v="14"/>
    <s v="Asian"/>
  </r>
  <r>
    <x v="915"/>
    <x v="398"/>
    <d v="2023-07-01T00:00:00"/>
    <d v="1899-12-30T15:47:49"/>
    <n v="101"/>
    <n v="12.95"/>
    <x v="2"/>
    <n v="15"/>
    <s v="American"/>
  </r>
  <r>
    <x v="916"/>
    <x v="398"/>
    <d v="2023-07-01T00:00:00"/>
    <d v="1899-12-30T15:47:49"/>
    <n v="102"/>
    <n v="13.95"/>
    <x v="9"/>
    <n v="15"/>
    <s v="American"/>
  </r>
  <r>
    <x v="917"/>
    <x v="398"/>
    <d v="2023-07-01T00:00:00"/>
    <d v="1899-12-30T15:47:49"/>
    <n v="125"/>
    <n v="17.95"/>
    <x v="0"/>
    <n v="15"/>
    <s v="Italian"/>
  </r>
  <r>
    <x v="918"/>
    <x v="398"/>
    <d v="2023-07-01T00:00:00"/>
    <d v="1899-12-30T15:47:49"/>
    <n v="114"/>
    <n v="9"/>
    <x v="6"/>
    <n v="15"/>
    <s v="Asian"/>
  </r>
  <r>
    <x v="919"/>
    <x v="399"/>
    <d v="2023-07-01T00:00:00"/>
    <d v="1899-12-30T16:03:07"/>
    <n v="113"/>
    <n v="5"/>
    <x v="10"/>
    <n v="16"/>
    <s v="Asian"/>
  </r>
  <r>
    <x v="920"/>
    <x v="399"/>
    <d v="2023-07-01T00:00:00"/>
    <d v="1899-12-30T16:03:07"/>
    <n v="106"/>
    <n v="7"/>
    <x v="4"/>
    <n v="16"/>
    <s v="American"/>
  </r>
  <r>
    <x v="921"/>
    <x v="400"/>
    <d v="2023-07-01T00:00:00"/>
    <d v="1899-12-30T16:08:35"/>
    <n v="132"/>
    <n v="16.95"/>
    <x v="8"/>
    <n v="16"/>
    <s v="Italian"/>
  </r>
  <r>
    <x v="922"/>
    <x v="401"/>
    <d v="2023-07-01T00:00:00"/>
    <d v="1899-12-30T16:24:46"/>
    <n v="125"/>
    <n v="17.95"/>
    <x v="0"/>
    <n v="16"/>
    <s v="Italian"/>
  </r>
  <r>
    <x v="923"/>
    <x v="401"/>
    <d v="2023-07-01T00:00:00"/>
    <d v="1899-12-30T16:24:46"/>
    <n v="117"/>
    <n v="12.95"/>
    <x v="2"/>
    <n v="16"/>
    <s v="Mexican"/>
  </r>
  <r>
    <x v="924"/>
    <x v="402"/>
    <d v="2023-07-01T00:00:00"/>
    <d v="1899-12-30T16:26:10"/>
    <n v="101"/>
    <n v="12.95"/>
    <x v="2"/>
    <n v="16"/>
    <s v="American"/>
  </r>
  <r>
    <x v="925"/>
    <x v="402"/>
    <d v="2023-07-01T00:00:00"/>
    <d v="1899-12-30T16:26:10"/>
    <n v="108"/>
    <n v="14.5"/>
    <x v="1"/>
    <n v="16"/>
    <s v="Asian"/>
  </r>
  <r>
    <x v="926"/>
    <x v="402"/>
    <d v="2023-07-01T00:00:00"/>
    <d v="1899-12-30T16:26:10"/>
    <n v="119"/>
    <n v="11.95"/>
    <x v="5"/>
    <n v="16"/>
    <s v="Mexican"/>
  </r>
  <r>
    <x v="927"/>
    <x v="403"/>
    <d v="2023-07-01T00:00:00"/>
    <d v="1899-12-30T16:39:27"/>
    <n v="104"/>
    <n v="10.5"/>
    <x v="11"/>
    <n v="16"/>
    <s v="American"/>
  </r>
  <r>
    <x v="928"/>
    <x v="404"/>
    <d v="2023-07-01T00:00:00"/>
    <d v="1899-12-30T16:44:16"/>
    <n v="120"/>
    <n v="13.95"/>
    <x v="9"/>
    <n v="16"/>
    <s v="Mexican"/>
  </r>
  <r>
    <x v="929"/>
    <x v="405"/>
    <d v="2023-07-01T00:00:00"/>
    <d v="1899-12-30T16:50:49"/>
    <n v="103"/>
    <n v="9"/>
    <x v="6"/>
    <n v="16"/>
    <s v="American"/>
  </r>
  <r>
    <x v="930"/>
    <x v="405"/>
    <d v="2023-07-01T00:00:00"/>
    <d v="1899-12-30T16:50:49"/>
    <n v="108"/>
    <n v="14.5"/>
    <x v="1"/>
    <n v="16"/>
    <s v="Asian"/>
  </r>
  <r>
    <x v="931"/>
    <x v="405"/>
    <d v="2023-07-01T00:00:00"/>
    <d v="1899-12-30T16:50:49"/>
    <n v="127"/>
    <n v="17.95"/>
    <x v="0"/>
    <n v="16"/>
    <s v="Italian"/>
  </r>
  <r>
    <x v="932"/>
    <x v="406"/>
    <d v="2023-07-01T00:00:00"/>
    <d v="1899-12-30T16:56:42"/>
    <n v="102"/>
    <n v="13.95"/>
    <x v="9"/>
    <n v="16"/>
    <s v="American"/>
  </r>
  <r>
    <x v="933"/>
    <x v="406"/>
    <d v="2023-07-01T00:00:00"/>
    <d v="1899-12-30T16:56:42"/>
    <n v="108"/>
    <n v="14.5"/>
    <x v="1"/>
    <n v="16"/>
    <s v="Asian"/>
  </r>
  <r>
    <x v="934"/>
    <x v="406"/>
    <d v="2023-07-01T00:00:00"/>
    <d v="1899-12-30T16:56:42"/>
    <n v="113"/>
    <n v="5"/>
    <x v="10"/>
    <n v="16"/>
    <s v="Asian"/>
  </r>
  <r>
    <x v="935"/>
    <x v="407"/>
    <d v="2023-07-01T00:00:00"/>
    <d v="1899-12-30T17:09:09"/>
    <n v="115"/>
    <n v="11.95"/>
    <x v="5"/>
    <n v="17"/>
    <s v="Mexican"/>
  </r>
  <r>
    <x v="936"/>
    <x v="407"/>
    <d v="2023-07-01T00:00:00"/>
    <d v="1899-12-30T17:09:09"/>
    <n v="118"/>
    <n v="14.95"/>
    <x v="13"/>
    <n v="17"/>
    <s v="Mexican"/>
  </r>
  <r>
    <x v="937"/>
    <x v="408"/>
    <d v="2023-07-01T00:00:00"/>
    <d v="1899-12-30T17:15:04"/>
    <n v="113"/>
    <n v="5"/>
    <x v="10"/>
    <n v="17"/>
    <s v="Asian"/>
  </r>
  <r>
    <x v="938"/>
    <x v="409"/>
    <d v="2023-07-01T00:00:00"/>
    <d v="1899-12-30T17:33:49"/>
    <n v="107"/>
    <n v="16.5"/>
    <x v="12"/>
    <n v="17"/>
    <s v="Asian"/>
  </r>
  <r>
    <x v="939"/>
    <x v="409"/>
    <d v="2023-07-01T00:00:00"/>
    <d v="1899-12-30T17:33:49"/>
    <n v="128"/>
    <n v="15.5"/>
    <x v="3"/>
    <n v="17"/>
    <s v="Italian"/>
  </r>
  <r>
    <x v="940"/>
    <x v="409"/>
    <d v="2023-07-01T00:00:00"/>
    <d v="1899-12-30T17:33:49"/>
    <s v="NULL"/>
    <n v="0"/>
    <x v="14"/>
    <n v="17"/>
    <s v="Unknown"/>
  </r>
  <r>
    <x v="941"/>
    <x v="410"/>
    <d v="2023-07-01T00:00:00"/>
    <d v="1899-12-30T17:58:09"/>
    <n v="117"/>
    <n v="12.95"/>
    <x v="2"/>
    <n v="17"/>
    <s v="Mexican"/>
  </r>
  <r>
    <x v="942"/>
    <x v="410"/>
    <d v="2023-07-01T00:00:00"/>
    <d v="1899-12-30T17:58:09"/>
    <n v="105"/>
    <n v="7"/>
    <x v="4"/>
    <n v="17"/>
    <s v="American"/>
  </r>
  <r>
    <x v="943"/>
    <x v="411"/>
    <d v="2023-07-01T00:00:00"/>
    <d v="1899-12-30T18:07:46"/>
    <n v="115"/>
    <n v="11.95"/>
    <x v="5"/>
    <n v="18"/>
    <s v="Mexican"/>
  </r>
  <r>
    <x v="944"/>
    <x v="411"/>
    <d v="2023-07-01T00:00:00"/>
    <d v="1899-12-30T18:07:46"/>
    <n v="123"/>
    <n v="9"/>
    <x v="6"/>
    <n v="18"/>
    <s v="Mexican"/>
  </r>
  <r>
    <x v="945"/>
    <x v="412"/>
    <d v="2023-07-01T00:00:00"/>
    <d v="1899-12-30T18:11:32"/>
    <n v="114"/>
    <n v="9"/>
    <x v="6"/>
    <n v="18"/>
    <s v="Asian"/>
  </r>
  <r>
    <x v="946"/>
    <x v="413"/>
    <d v="2023-07-01T00:00:00"/>
    <d v="1899-12-30T18:13:22"/>
    <n v="108"/>
    <n v="14.5"/>
    <x v="1"/>
    <n v="18"/>
    <s v="Asian"/>
  </r>
  <r>
    <x v="947"/>
    <x v="413"/>
    <d v="2023-07-01T00:00:00"/>
    <d v="1899-12-30T18:13:22"/>
    <n v="124"/>
    <n v="14.5"/>
    <x v="1"/>
    <n v="18"/>
    <s v="Italian"/>
  </r>
  <r>
    <x v="948"/>
    <x v="413"/>
    <d v="2023-07-01T00:00:00"/>
    <d v="1899-12-30T18:13:22"/>
    <n v="117"/>
    <n v="12.95"/>
    <x v="2"/>
    <n v="18"/>
    <s v="Mexican"/>
  </r>
  <r>
    <x v="949"/>
    <x v="414"/>
    <d v="2023-07-01T00:00:00"/>
    <d v="1899-12-30T18:16:23"/>
    <n v="102"/>
    <n v="13.95"/>
    <x v="9"/>
    <n v="18"/>
    <s v="American"/>
  </r>
  <r>
    <x v="950"/>
    <x v="415"/>
    <d v="2023-07-01T00:00:00"/>
    <d v="1899-12-30T18:17:42"/>
    <n v="131"/>
    <n v="17.95"/>
    <x v="0"/>
    <n v="18"/>
    <s v="Italian"/>
  </r>
  <r>
    <x v="951"/>
    <x v="416"/>
    <d v="2023-07-01T00:00:00"/>
    <d v="1899-12-30T18:24:40"/>
    <n v="113"/>
    <n v="5"/>
    <x v="10"/>
    <n v="18"/>
    <s v="Asian"/>
  </r>
  <r>
    <x v="952"/>
    <x v="417"/>
    <d v="2023-07-01T00:00:00"/>
    <d v="1899-12-30T18:40:11"/>
    <n v="104"/>
    <n v="10.5"/>
    <x v="11"/>
    <n v="18"/>
    <s v="American"/>
  </r>
  <r>
    <x v="953"/>
    <x v="417"/>
    <d v="2023-07-01T00:00:00"/>
    <d v="1899-12-30T18:40:11"/>
    <n v="120"/>
    <n v="13.95"/>
    <x v="9"/>
    <n v="18"/>
    <s v="Mexican"/>
  </r>
  <r>
    <x v="954"/>
    <x v="418"/>
    <d v="2023-07-01T00:00:00"/>
    <d v="1899-12-30T19:02:31"/>
    <n v="101"/>
    <n v="12.95"/>
    <x v="2"/>
    <n v="19"/>
    <s v="American"/>
  </r>
  <r>
    <x v="955"/>
    <x v="418"/>
    <d v="2023-07-01T00:00:00"/>
    <d v="1899-12-30T19:02:31"/>
    <n v="109"/>
    <n v="17.95"/>
    <x v="0"/>
    <n v="19"/>
    <s v="Asian"/>
  </r>
  <r>
    <x v="956"/>
    <x v="418"/>
    <d v="2023-07-01T00:00:00"/>
    <d v="1899-12-30T19:02:31"/>
    <n v="127"/>
    <n v="17.95"/>
    <x v="0"/>
    <n v="19"/>
    <s v="Italian"/>
  </r>
  <r>
    <x v="957"/>
    <x v="418"/>
    <d v="2023-07-01T00:00:00"/>
    <d v="1899-12-30T19:02:31"/>
    <n v="132"/>
    <n v="16.95"/>
    <x v="8"/>
    <n v="19"/>
    <s v="Italian"/>
  </r>
  <r>
    <x v="958"/>
    <x v="419"/>
    <d v="2023-07-01T00:00:00"/>
    <d v="1899-12-30T19:04:40"/>
    <n v="124"/>
    <n v="14.5"/>
    <x v="1"/>
    <n v="19"/>
    <s v="Italian"/>
  </r>
  <r>
    <x v="959"/>
    <x v="419"/>
    <d v="2023-07-01T00:00:00"/>
    <d v="1899-12-30T19:04:40"/>
    <n v="112"/>
    <n v="14.95"/>
    <x v="13"/>
    <n v="19"/>
    <s v="Asian"/>
  </r>
  <r>
    <x v="960"/>
    <x v="420"/>
    <d v="2023-07-01T00:00:00"/>
    <d v="1899-12-30T19:21:58"/>
    <n v="101"/>
    <n v="12.95"/>
    <x v="2"/>
    <n v="19"/>
    <s v="American"/>
  </r>
  <r>
    <x v="961"/>
    <x v="420"/>
    <d v="2023-07-01T00:00:00"/>
    <d v="1899-12-30T19:21:58"/>
    <n v="116"/>
    <n v="13.95"/>
    <x v="9"/>
    <n v="19"/>
    <s v="Mexican"/>
  </r>
  <r>
    <x v="962"/>
    <x v="420"/>
    <d v="2023-07-01T00:00:00"/>
    <d v="1899-12-30T19:21:58"/>
    <n v="104"/>
    <n v="10.5"/>
    <x v="11"/>
    <n v="19"/>
    <s v="American"/>
  </r>
  <r>
    <x v="963"/>
    <x v="421"/>
    <d v="2023-07-01T00:00:00"/>
    <d v="1899-12-30T19:30:25"/>
    <n v="125"/>
    <n v="17.95"/>
    <x v="0"/>
    <n v="19"/>
    <s v="Italian"/>
  </r>
  <r>
    <x v="964"/>
    <x v="421"/>
    <d v="2023-07-01T00:00:00"/>
    <d v="1899-12-30T19:30:25"/>
    <n v="117"/>
    <n v="12.95"/>
    <x v="2"/>
    <n v="19"/>
    <s v="Mexican"/>
  </r>
  <r>
    <x v="965"/>
    <x v="421"/>
    <d v="2023-07-01T00:00:00"/>
    <d v="1899-12-30T19:30:25"/>
    <n v="131"/>
    <n v="17.95"/>
    <x v="0"/>
    <n v="19"/>
    <s v="Italian"/>
  </r>
  <r>
    <x v="966"/>
    <x v="422"/>
    <d v="2023-07-01T00:00:00"/>
    <d v="1899-12-30T19:45:07"/>
    <n v="117"/>
    <n v="12.95"/>
    <x v="2"/>
    <n v="19"/>
    <s v="Mexican"/>
  </r>
  <r>
    <x v="967"/>
    <x v="422"/>
    <d v="2023-07-01T00:00:00"/>
    <d v="1899-12-30T19:45:07"/>
    <n v="120"/>
    <n v="13.95"/>
    <x v="9"/>
    <n v="19"/>
    <s v="Mexican"/>
  </r>
  <r>
    <x v="968"/>
    <x v="423"/>
    <d v="2023-07-01T00:00:00"/>
    <d v="1899-12-30T20:01:28"/>
    <n v="113"/>
    <n v="5"/>
    <x v="10"/>
    <n v="20"/>
    <s v="Asian"/>
  </r>
  <r>
    <x v="969"/>
    <x v="424"/>
    <d v="2023-07-01T00:00:00"/>
    <d v="1899-12-30T20:21:19"/>
    <n v="121"/>
    <n v="10.5"/>
    <x v="11"/>
    <n v="20"/>
    <s v="Mexican"/>
  </r>
  <r>
    <x v="970"/>
    <x v="425"/>
    <d v="2023-07-01T00:00:00"/>
    <d v="1899-12-30T20:25:45"/>
    <n v="108"/>
    <n v="14.5"/>
    <x v="1"/>
    <n v="20"/>
    <s v="Asian"/>
  </r>
  <r>
    <x v="971"/>
    <x v="425"/>
    <d v="2023-07-01T00:00:00"/>
    <d v="1899-12-30T20:25:45"/>
    <n v="120"/>
    <n v="13.95"/>
    <x v="9"/>
    <n v="20"/>
    <s v="Mexican"/>
  </r>
  <r>
    <x v="972"/>
    <x v="425"/>
    <d v="2023-07-01T00:00:00"/>
    <d v="1899-12-30T20:25:45"/>
    <n v="121"/>
    <n v="10.5"/>
    <x v="11"/>
    <n v="20"/>
    <s v="Mexican"/>
  </r>
  <r>
    <x v="973"/>
    <x v="426"/>
    <d v="2023-07-01T00:00:00"/>
    <d v="1899-12-30T21:49:00"/>
    <n v="131"/>
    <n v="17.95"/>
    <x v="0"/>
    <n v="21"/>
    <s v="Italian"/>
  </r>
  <r>
    <x v="974"/>
    <x v="427"/>
    <d v="2023-07-01T00:00:00"/>
    <d v="1899-12-30T22:05:00"/>
    <n v="116"/>
    <n v="13.95"/>
    <x v="9"/>
    <n v="22"/>
    <s v="Mexican"/>
  </r>
  <r>
    <x v="975"/>
    <x v="427"/>
    <d v="2023-07-01T00:00:00"/>
    <d v="1899-12-30T22:05:00"/>
    <n v="110"/>
    <n v="17.95"/>
    <x v="0"/>
    <n v="22"/>
    <s v="Asian"/>
  </r>
  <r>
    <x v="976"/>
    <x v="428"/>
    <d v="2023-07-01T00:00:00"/>
    <d v="1899-12-30T22:16:53"/>
    <n v="122"/>
    <n v="7"/>
    <x v="4"/>
    <n v="22"/>
    <s v="Mexican"/>
  </r>
  <r>
    <x v="977"/>
    <x v="429"/>
    <d v="2023-07-01T00:00:00"/>
    <d v="1899-12-30T22:46:13"/>
    <n v="126"/>
    <n v="14.5"/>
    <x v="1"/>
    <n v="22"/>
    <s v="Italian"/>
  </r>
  <r>
    <x v="978"/>
    <x v="429"/>
    <d v="2023-07-01T00:00:00"/>
    <d v="1899-12-30T22:46:13"/>
    <n v="120"/>
    <n v="13.95"/>
    <x v="9"/>
    <n v="22"/>
    <s v="Mexican"/>
  </r>
  <r>
    <x v="979"/>
    <x v="430"/>
    <d v="2023-08-01T00:00:00"/>
    <d v="1899-12-30T11:17:13"/>
    <n v="107"/>
    <n v="16.5"/>
    <x v="12"/>
    <n v="11"/>
    <s v="Asian"/>
  </r>
  <r>
    <x v="980"/>
    <x v="430"/>
    <d v="2023-08-01T00:00:00"/>
    <d v="1899-12-30T11:17:13"/>
    <n v="103"/>
    <n v="9"/>
    <x v="6"/>
    <n v="11"/>
    <s v="American"/>
  </r>
  <r>
    <x v="981"/>
    <x v="430"/>
    <d v="2023-08-01T00:00:00"/>
    <d v="1899-12-30T11:17:13"/>
    <n v="125"/>
    <n v="17.95"/>
    <x v="0"/>
    <n v="11"/>
    <s v="Italian"/>
  </r>
  <r>
    <x v="982"/>
    <x v="430"/>
    <d v="2023-08-01T00:00:00"/>
    <d v="1899-12-30T11:17:13"/>
    <n v="109"/>
    <n v="17.95"/>
    <x v="0"/>
    <n v="11"/>
    <s v="Asian"/>
  </r>
  <r>
    <x v="983"/>
    <x v="431"/>
    <d v="2023-08-01T00:00:00"/>
    <d v="1899-12-30T11:39:07"/>
    <n v="110"/>
    <n v="17.95"/>
    <x v="0"/>
    <n v="11"/>
    <s v="Asian"/>
  </r>
  <r>
    <x v="984"/>
    <x v="431"/>
    <d v="2023-08-01T00:00:00"/>
    <d v="1899-12-30T11:39:07"/>
    <n v="106"/>
    <n v="7"/>
    <x v="4"/>
    <n v="11"/>
    <s v="American"/>
  </r>
  <r>
    <x v="985"/>
    <x v="431"/>
    <d v="2023-08-01T00:00:00"/>
    <d v="1899-12-30T11:39:07"/>
    <n v="132"/>
    <n v="16.95"/>
    <x v="8"/>
    <n v="11"/>
    <s v="Italian"/>
  </r>
  <r>
    <x v="986"/>
    <x v="432"/>
    <d v="2023-08-01T00:00:00"/>
    <d v="1899-12-30T11:49:50"/>
    <n v="122"/>
    <n v="7"/>
    <x v="4"/>
    <n v="11"/>
    <s v="Mexican"/>
  </r>
  <r>
    <x v="987"/>
    <x v="433"/>
    <d v="2023-08-01T00:00:00"/>
    <d v="1899-12-30T11:54:14"/>
    <n v="111"/>
    <n v="11.95"/>
    <x v="5"/>
    <n v="11"/>
    <s v="Asian"/>
  </r>
  <r>
    <x v="988"/>
    <x v="433"/>
    <d v="2023-08-01T00:00:00"/>
    <d v="1899-12-30T11:54:14"/>
    <n v="122"/>
    <n v="7"/>
    <x v="4"/>
    <n v="11"/>
    <s v="Mexican"/>
  </r>
  <r>
    <x v="989"/>
    <x v="433"/>
    <d v="2023-08-01T00:00:00"/>
    <d v="1899-12-30T11:54:14"/>
    <n v="132"/>
    <n v="16.95"/>
    <x v="8"/>
    <n v="11"/>
    <s v="Italian"/>
  </r>
  <r>
    <x v="990"/>
    <x v="434"/>
    <d v="2023-08-01T00:00:00"/>
    <d v="1899-12-30T12:06:09"/>
    <n v="108"/>
    <n v="14.5"/>
    <x v="1"/>
    <n v="12"/>
    <s v="Asian"/>
  </r>
  <r>
    <x v="991"/>
    <x v="434"/>
    <d v="2023-08-01T00:00:00"/>
    <d v="1899-12-30T12:06:09"/>
    <n v="112"/>
    <n v="14.95"/>
    <x v="13"/>
    <n v="12"/>
    <s v="Asian"/>
  </r>
  <r>
    <x v="992"/>
    <x v="434"/>
    <d v="2023-08-01T00:00:00"/>
    <d v="1899-12-30T12:06:09"/>
    <n v="123"/>
    <n v="9"/>
    <x v="6"/>
    <n v="12"/>
    <s v="Mexican"/>
  </r>
  <r>
    <x v="993"/>
    <x v="435"/>
    <d v="2023-08-01T00:00:00"/>
    <d v="1899-12-30T12:07:21"/>
    <n v="108"/>
    <n v="14.5"/>
    <x v="1"/>
    <n v="12"/>
    <s v="Asian"/>
  </r>
  <r>
    <x v="994"/>
    <x v="435"/>
    <d v="2023-08-01T00:00:00"/>
    <d v="1899-12-30T12:07:21"/>
    <n v="117"/>
    <n v="12.95"/>
    <x v="2"/>
    <n v="12"/>
    <s v="Mexican"/>
  </r>
  <r>
    <x v="995"/>
    <x v="435"/>
    <d v="2023-08-01T00:00:00"/>
    <d v="1899-12-30T12:07:21"/>
    <n v="112"/>
    <n v="14.95"/>
    <x v="13"/>
    <n v="12"/>
    <s v="Asian"/>
  </r>
  <r>
    <x v="996"/>
    <x v="435"/>
    <d v="2023-08-01T00:00:00"/>
    <d v="1899-12-30T12:07:21"/>
    <n v="118"/>
    <n v="14.95"/>
    <x v="13"/>
    <n v="12"/>
    <s v="Mexican"/>
  </r>
  <r>
    <x v="997"/>
    <x v="436"/>
    <d v="2023-08-01T00:00:00"/>
    <d v="1899-12-30T12:07:54"/>
    <n v="101"/>
    <n v="12.95"/>
    <x v="2"/>
    <n v="12"/>
    <s v="American"/>
  </r>
  <r>
    <x v="998"/>
    <x v="437"/>
    <d v="2023-08-01T00:00:00"/>
    <d v="1899-12-30T12:08:38"/>
    <n v="132"/>
    <n v="16.95"/>
    <x v="8"/>
    <n v="12"/>
    <s v="Italian"/>
  </r>
  <r>
    <x v="999"/>
    <x v="438"/>
    <d v="2023-08-01T00:00:00"/>
    <d v="1899-12-30T12:13:08"/>
    <n v="103"/>
    <n v="9"/>
    <x v="6"/>
    <n v="12"/>
    <s v="American"/>
  </r>
  <r>
    <x v="1000"/>
    <x v="438"/>
    <d v="2023-08-01T00:00:00"/>
    <d v="1899-12-30T12:13:08"/>
    <n v="113"/>
    <n v="5"/>
    <x v="10"/>
    <n v="12"/>
    <s v="Asian"/>
  </r>
  <r>
    <x v="1001"/>
    <x v="438"/>
    <d v="2023-08-01T00:00:00"/>
    <d v="1899-12-30T12:13:08"/>
    <n v="114"/>
    <n v="9"/>
    <x v="6"/>
    <n v="12"/>
    <s v="Asian"/>
  </r>
  <r>
    <x v="1002"/>
    <x v="439"/>
    <d v="2023-08-01T00:00:00"/>
    <d v="1899-12-30T12:16:34"/>
    <n v="116"/>
    <n v="13.95"/>
    <x v="9"/>
    <n v="12"/>
    <s v="Mexican"/>
  </r>
  <r>
    <x v="1003"/>
    <x v="439"/>
    <d v="2023-08-01T00:00:00"/>
    <d v="1899-12-30T12:16:34"/>
    <n v="103"/>
    <n v="9"/>
    <x v="6"/>
    <n v="12"/>
    <s v="American"/>
  </r>
  <r>
    <x v="1004"/>
    <x v="439"/>
    <d v="2023-08-01T00:00:00"/>
    <d v="1899-12-30T12:16:34"/>
    <n v="124"/>
    <n v="14.5"/>
    <x v="1"/>
    <n v="12"/>
    <s v="Italian"/>
  </r>
  <r>
    <x v="1005"/>
    <x v="439"/>
    <d v="2023-08-01T00:00:00"/>
    <d v="1899-12-30T12:16:34"/>
    <n v="125"/>
    <n v="17.95"/>
    <x v="0"/>
    <n v="12"/>
    <s v="Italian"/>
  </r>
  <r>
    <x v="1006"/>
    <x v="439"/>
    <d v="2023-08-01T00:00:00"/>
    <d v="1899-12-30T12:16:34"/>
    <n v="125"/>
    <n v="17.95"/>
    <x v="0"/>
    <n v="12"/>
    <s v="Italian"/>
  </r>
  <r>
    <x v="1007"/>
    <x v="439"/>
    <d v="2023-08-01T00:00:00"/>
    <d v="1899-12-30T12:16:34"/>
    <n v="126"/>
    <n v="14.5"/>
    <x v="1"/>
    <n v="12"/>
    <s v="Italian"/>
  </r>
  <r>
    <x v="1008"/>
    <x v="439"/>
    <d v="2023-08-01T00:00:00"/>
    <d v="1899-12-30T12:16:34"/>
    <n v="126"/>
    <n v="14.5"/>
    <x v="1"/>
    <n v="12"/>
    <s v="Italian"/>
  </r>
  <r>
    <x v="1009"/>
    <x v="439"/>
    <d v="2023-08-01T00:00:00"/>
    <d v="1899-12-30T12:16:34"/>
    <n v="109"/>
    <n v="17.95"/>
    <x v="0"/>
    <n v="12"/>
    <s v="Asian"/>
  </r>
  <r>
    <x v="1010"/>
    <x v="439"/>
    <d v="2023-08-01T00:00:00"/>
    <d v="1899-12-30T12:16:34"/>
    <n v="127"/>
    <n v="17.95"/>
    <x v="0"/>
    <n v="12"/>
    <s v="Italian"/>
  </r>
  <r>
    <x v="1011"/>
    <x v="439"/>
    <d v="2023-08-01T00:00:00"/>
    <d v="1899-12-30T12:16:34"/>
    <n v="113"/>
    <n v="5"/>
    <x v="10"/>
    <n v="12"/>
    <s v="Asian"/>
  </r>
  <r>
    <x v="1012"/>
    <x v="439"/>
    <d v="2023-08-01T00:00:00"/>
    <d v="1899-12-30T12:16:34"/>
    <n v="122"/>
    <n v="7"/>
    <x v="4"/>
    <n v="12"/>
    <s v="Mexican"/>
  </r>
  <r>
    <x v="1013"/>
    <x v="439"/>
    <d v="2023-08-01T00:00:00"/>
    <d v="1899-12-30T12:16:34"/>
    <n v="131"/>
    <n v="17.95"/>
    <x v="0"/>
    <n v="12"/>
    <s v="Italian"/>
  </r>
  <r>
    <x v="1014"/>
    <x v="439"/>
    <d v="2023-08-01T00:00:00"/>
    <d v="1899-12-30T12:16:34"/>
    <n v="106"/>
    <n v="7"/>
    <x v="4"/>
    <n v="12"/>
    <s v="American"/>
  </r>
  <r>
    <x v="1015"/>
    <x v="439"/>
    <d v="2023-08-01T00:00:00"/>
    <d v="1899-12-30T12:16:34"/>
    <n v="132"/>
    <n v="16.95"/>
    <x v="8"/>
    <n v="12"/>
    <s v="Italian"/>
  </r>
  <r>
    <x v="1016"/>
    <x v="440"/>
    <d v="2023-08-01T00:00:00"/>
    <d v="1899-12-30T12:16:58"/>
    <n v="122"/>
    <n v="7"/>
    <x v="4"/>
    <n v="12"/>
    <s v="Mexican"/>
  </r>
  <r>
    <x v="1017"/>
    <x v="440"/>
    <d v="2023-08-01T00:00:00"/>
    <d v="1899-12-30T12:16:58"/>
    <n v="106"/>
    <n v="7"/>
    <x v="4"/>
    <n v="12"/>
    <s v="American"/>
  </r>
  <r>
    <x v="1018"/>
    <x v="441"/>
    <d v="2023-08-01T00:00:00"/>
    <d v="1899-12-30T12:28:49"/>
    <n v="118"/>
    <n v="14.95"/>
    <x v="13"/>
    <n v="12"/>
    <s v="Mexican"/>
  </r>
  <r>
    <x v="1019"/>
    <x v="442"/>
    <d v="2023-08-01T00:00:00"/>
    <d v="1899-12-30T12:34:20"/>
    <n v="107"/>
    <n v="16.5"/>
    <x v="12"/>
    <n v="12"/>
    <s v="Asian"/>
  </r>
  <r>
    <x v="1020"/>
    <x v="442"/>
    <d v="2023-08-01T00:00:00"/>
    <d v="1899-12-30T12:34:20"/>
    <n v="102"/>
    <n v="13.95"/>
    <x v="9"/>
    <n v="12"/>
    <s v="American"/>
  </r>
  <r>
    <x v="1021"/>
    <x v="442"/>
    <d v="2023-08-01T00:00:00"/>
    <d v="1899-12-30T12:34:20"/>
    <n v="125"/>
    <n v="17.95"/>
    <x v="0"/>
    <n v="12"/>
    <s v="Italian"/>
  </r>
  <r>
    <x v="1022"/>
    <x v="442"/>
    <d v="2023-08-01T00:00:00"/>
    <d v="1899-12-30T12:34:20"/>
    <n v="110"/>
    <n v="17.95"/>
    <x v="0"/>
    <n v="12"/>
    <s v="Asian"/>
  </r>
  <r>
    <x v="1023"/>
    <x v="442"/>
    <d v="2023-08-01T00:00:00"/>
    <d v="1899-12-30T12:34:20"/>
    <n v="127"/>
    <n v="17.95"/>
    <x v="0"/>
    <n v="12"/>
    <s v="Italian"/>
  </r>
  <r>
    <x v="1024"/>
    <x v="442"/>
    <d v="2023-08-01T00:00:00"/>
    <d v="1899-12-30T12:34:20"/>
    <n v="129"/>
    <n v="15.5"/>
    <x v="3"/>
    <n v="12"/>
    <s v="Italian"/>
  </r>
  <r>
    <x v="1025"/>
    <x v="442"/>
    <d v="2023-08-01T00:00:00"/>
    <d v="1899-12-30T12:34:20"/>
    <n v="113"/>
    <n v="5"/>
    <x v="10"/>
    <n v="12"/>
    <s v="Asian"/>
  </r>
  <r>
    <x v="1026"/>
    <x v="442"/>
    <d v="2023-08-01T00:00:00"/>
    <d v="1899-12-30T12:34:20"/>
    <n v="120"/>
    <n v="13.95"/>
    <x v="9"/>
    <n v="12"/>
    <s v="Mexican"/>
  </r>
  <r>
    <x v="1027"/>
    <x v="442"/>
    <d v="2023-08-01T00:00:00"/>
    <d v="1899-12-30T12:34:20"/>
    <n v="120"/>
    <n v="13.95"/>
    <x v="9"/>
    <n v="12"/>
    <s v="Mexican"/>
  </r>
  <r>
    <x v="1028"/>
    <x v="442"/>
    <d v="2023-08-01T00:00:00"/>
    <d v="1899-12-30T12:34:20"/>
    <n v="105"/>
    <n v="7"/>
    <x v="4"/>
    <n v="12"/>
    <s v="American"/>
  </r>
  <r>
    <x v="1029"/>
    <x v="442"/>
    <d v="2023-08-01T00:00:00"/>
    <d v="1899-12-30T12:34:20"/>
    <n v="122"/>
    <n v="7"/>
    <x v="4"/>
    <n v="12"/>
    <s v="Mexican"/>
  </r>
  <r>
    <x v="1030"/>
    <x v="442"/>
    <d v="2023-08-01T00:00:00"/>
    <d v="1899-12-30T12:34:20"/>
    <n v="122"/>
    <n v="7"/>
    <x v="4"/>
    <n v="12"/>
    <s v="Mexican"/>
  </r>
  <r>
    <x v="1031"/>
    <x v="442"/>
    <d v="2023-08-01T00:00:00"/>
    <d v="1899-12-30T12:34:20"/>
    <n v="123"/>
    <n v="9"/>
    <x v="6"/>
    <n v="12"/>
    <s v="Mexican"/>
  </r>
  <r>
    <x v="1032"/>
    <x v="442"/>
    <d v="2023-08-01T00:00:00"/>
    <d v="1899-12-30T12:34:20"/>
    <n v="106"/>
    <n v="7"/>
    <x v="4"/>
    <n v="12"/>
    <s v="American"/>
  </r>
  <r>
    <x v="1033"/>
    <x v="443"/>
    <d v="2023-08-01T00:00:00"/>
    <d v="1899-12-30T12:40:05"/>
    <n v="125"/>
    <n v="17.95"/>
    <x v="0"/>
    <n v="12"/>
    <s v="Italian"/>
  </r>
  <r>
    <x v="1034"/>
    <x v="444"/>
    <d v="2023-08-01T00:00:00"/>
    <d v="1899-12-30T12:57:39"/>
    <n v="109"/>
    <n v="17.95"/>
    <x v="0"/>
    <n v="12"/>
    <s v="Asian"/>
  </r>
  <r>
    <x v="1035"/>
    <x v="445"/>
    <d v="2023-08-01T00:00:00"/>
    <d v="1899-12-30T12:58:01"/>
    <n v="107"/>
    <n v="16.5"/>
    <x v="12"/>
    <n v="12"/>
    <s v="Asian"/>
  </r>
  <r>
    <x v="1036"/>
    <x v="445"/>
    <d v="2023-08-01T00:00:00"/>
    <d v="1899-12-30T12:58:01"/>
    <n v="127"/>
    <n v="17.95"/>
    <x v="0"/>
    <n v="12"/>
    <s v="Italian"/>
  </r>
  <r>
    <x v="1037"/>
    <x v="445"/>
    <d v="2023-08-01T00:00:00"/>
    <d v="1899-12-30T12:58:01"/>
    <n v="120"/>
    <n v="13.95"/>
    <x v="9"/>
    <n v="12"/>
    <s v="Mexican"/>
  </r>
  <r>
    <x v="1038"/>
    <x v="446"/>
    <d v="2023-08-01T00:00:00"/>
    <d v="1899-12-30T13:02:00"/>
    <n v="124"/>
    <n v="14.5"/>
    <x v="1"/>
    <n v="13"/>
    <s v="Italian"/>
  </r>
  <r>
    <x v="1039"/>
    <x v="447"/>
    <d v="2023-08-01T00:00:00"/>
    <d v="1899-12-30T13:03:34"/>
    <n v="109"/>
    <n v="17.95"/>
    <x v="0"/>
    <n v="13"/>
    <s v="Asian"/>
  </r>
  <r>
    <x v="1040"/>
    <x v="447"/>
    <d v="2023-08-01T00:00:00"/>
    <d v="1899-12-30T13:03:34"/>
    <n v="112"/>
    <n v="14.95"/>
    <x v="13"/>
    <n v="13"/>
    <s v="Asian"/>
  </r>
  <r>
    <x v="1041"/>
    <x v="447"/>
    <d v="2023-08-01T00:00:00"/>
    <d v="1899-12-30T13:03:34"/>
    <n v="120"/>
    <n v="13.95"/>
    <x v="9"/>
    <n v="13"/>
    <s v="Mexican"/>
  </r>
  <r>
    <x v="1042"/>
    <x v="448"/>
    <d v="2023-08-01T00:00:00"/>
    <d v="1899-12-30T13:04:15"/>
    <n v="106"/>
    <n v="7"/>
    <x v="4"/>
    <n v="13"/>
    <s v="American"/>
  </r>
  <r>
    <x v="1043"/>
    <x v="449"/>
    <d v="2023-08-01T00:00:00"/>
    <d v="1899-12-30T13:07:53"/>
    <n v="107"/>
    <n v="16.5"/>
    <x v="12"/>
    <n v="13"/>
    <s v="Asian"/>
  </r>
  <r>
    <x v="1044"/>
    <x v="450"/>
    <d v="2023-08-01T00:00:00"/>
    <d v="1899-12-30T13:19:06"/>
    <n v="124"/>
    <n v="14.5"/>
    <x v="1"/>
    <n v="13"/>
    <s v="Italian"/>
  </r>
  <r>
    <x v="1045"/>
    <x v="450"/>
    <d v="2023-08-01T00:00:00"/>
    <d v="1899-12-30T13:19:06"/>
    <n v="110"/>
    <n v="17.95"/>
    <x v="0"/>
    <n v="13"/>
    <s v="Asian"/>
  </r>
  <r>
    <x v="1046"/>
    <x v="450"/>
    <d v="2023-08-01T00:00:00"/>
    <d v="1899-12-30T13:19:06"/>
    <n v="105"/>
    <n v="7"/>
    <x v="4"/>
    <n v="13"/>
    <s v="American"/>
  </r>
  <r>
    <x v="1047"/>
    <x v="451"/>
    <d v="2023-08-01T00:00:00"/>
    <d v="1899-12-30T13:24:11"/>
    <n v="101"/>
    <n v="12.95"/>
    <x v="2"/>
    <n v="13"/>
    <s v="American"/>
  </r>
  <r>
    <x v="1048"/>
    <x v="451"/>
    <d v="2023-08-01T00:00:00"/>
    <d v="1899-12-30T13:24:11"/>
    <n v="107"/>
    <n v="16.5"/>
    <x v="12"/>
    <n v="13"/>
    <s v="Asian"/>
  </r>
  <r>
    <x v="1049"/>
    <x v="451"/>
    <d v="2023-08-01T00:00:00"/>
    <d v="1899-12-30T13:24:11"/>
    <n v="120"/>
    <n v="13.95"/>
    <x v="9"/>
    <n v="13"/>
    <s v="Mexican"/>
  </r>
  <r>
    <x v="1050"/>
    <x v="452"/>
    <d v="2023-08-01T00:00:00"/>
    <d v="1899-12-30T13:27:14"/>
    <n v="102"/>
    <n v="13.95"/>
    <x v="9"/>
    <n v="13"/>
    <s v="American"/>
  </r>
  <r>
    <x v="1051"/>
    <x v="452"/>
    <d v="2023-08-01T00:00:00"/>
    <d v="1899-12-30T13:27:14"/>
    <n v="125"/>
    <n v="17.95"/>
    <x v="0"/>
    <n v="13"/>
    <s v="Italian"/>
  </r>
  <r>
    <x v="1052"/>
    <x v="452"/>
    <d v="2023-08-01T00:00:00"/>
    <d v="1899-12-30T13:27:14"/>
    <n v="120"/>
    <n v="13.95"/>
    <x v="9"/>
    <n v="13"/>
    <s v="Mexican"/>
  </r>
  <r>
    <x v="1053"/>
    <x v="452"/>
    <d v="2023-08-01T00:00:00"/>
    <d v="1899-12-30T13:27:14"/>
    <n v="106"/>
    <n v="7"/>
    <x v="4"/>
    <n v="13"/>
    <s v="American"/>
  </r>
  <r>
    <x v="1054"/>
    <x v="453"/>
    <d v="2023-08-01T00:00:00"/>
    <d v="1899-12-30T13:31:40"/>
    <n v="122"/>
    <n v="7"/>
    <x v="4"/>
    <n v="13"/>
    <s v="Mexican"/>
  </r>
  <r>
    <x v="1055"/>
    <x v="454"/>
    <d v="2023-08-01T00:00:00"/>
    <d v="1899-12-30T13:39:14"/>
    <n v="117"/>
    <n v="12.95"/>
    <x v="2"/>
    <n v="13"/>
    <s v="Mexican"/>
  </r>
  <r>
    <x v="1056"/>
    <x v="455"/>
    <d v="2023-08-01T00:00:00"/>
    <d v="1899-12-30T13:47:53"/>
    <n v="131"/>
    <n v="17.95"/>
    <x v="0"/>
    <n v="13"/>
    <s v="Italian"/>
  </r>
  <r>
    <x v="1057"/>
    <x v="456"/>
    <d v="2023-08-01T00:00:00"/>
    <d v="1899-12-30T13:59:04"/>
    <n v="102"/>
    <n v="13.95"/>
    <x v="9"/>
    <n v="13"/>
    <s v="American"/>
  </r>
  <r>
    <x v="1058"/>
    <x v="456"/>
    <d v="2023-08-01T00:00:00"/>
    <d v="1899-12-30T13:59:04"/>
    <n v="103"/>
    <n v="9"/>
    <x v="6"/>
    <n v="13"/>
    <s v="American"/>
  </r>
  <r>
    <x v="1059"/>
    <x v="456"/>
    <d v="2023-08-01T00:00:00"/>
    <d v="1899-12-30T13:59:04"/>
    <n v="108"/>
    <n v="14.5"/>
    <x v="1"/>
    <n v="13"/>
    <s v="Asian"/>
  </r>
  <r>
    <x v="1060"/>
    <x v="457"/>
    <d v="2023-08-01T00:00:00"/>
    <d v="1899-12-30T14:00:05"/>
    <n v="119"/>
    <n v="11.95"/>
    <x v="5"/>
    <n v="14"/>
    <s v="Mexican"/>
  </r>
  <r>
    <x v="1061"/>
    <x v="457"/>
    <d v="2023-08-01T00:00:00"/>
    <d v="1899-12-30T14:00:05"/>
    <n v="123"/>
    <n v="9"/>
    <x v="6"/>
    <n v="14"/>
    <s v="Mexican"/>
  </r>
  <r>
    <x v="1062"/>
    <x v="457"/>
    <d v="2023-08-01T00:00:00"/>
    <d v="1899-12-30T14:00:05"/>
    <n v="114"/>
    <n v="9"/>
    <x v="6"/>
    <n v="14"/>
    <s v="Asian"/>
  </r>
  <r>
    <x v="1063"/>
    <x v="458"/>
    <d v="2023-08-01T00:00:00"/>
    <d v="1899-12-30T14:14:02"/>
    <n v="122"/>
    <n v="7"/>
    <x v="4"/>
    <n v="14"/>
    <s v="Mexican"/>
  </r>
  <r>
    <x v="1064"/>
    <x v="459"/>
    <d v="2023-08-01T00:00:00"/>
    <d v="1899-12-30T14:19:58"/>
    <n v="126"/>
    <n v="14.5"/>
    <x v="1"/>
    <n v="14"/>
    <s v="Italian"/>
  </r>
  <r>
    <x v="1065"/>
    <x v="459"/>
    <d v="2023-08-01T00:00:00"/>
    <d v="1899-12-30T14:19:58"/>
    <n v="117"/>
    <n v="12.95"/>
    <x v="2"/>
    <n v="14"/>
    <s v="Mexican"/>
  </r>
  <r>
    <x v="1066"/>
    <x v="460"/>
    <d v="2023-08-01T00:00:00"/>
    <d v="1899-12-30T14:21:19"/>
    <n v="102"/>
    <n v="13.95"/>
    <x v="9"/>
    <n v="14"/>
    <s v="American"/>
  </r>
  <r>
    <x v="1067"/>
    <x v="460"/>
    <d v="2023-08-01T00:00:00"/>
    <d v="1899-12-30T14:21:19"/>
    <n v="109"/>
    <n v="17.95"/>
    <x v="0"/>
    <n v="14"/>
    <s v="Asian"/>
  </r>
  <r>
    <x v="1068"/>
    <x v="461"/>
    <d v="2023-08-01T00:00:00"/>
    <d v="1899-12-30T14:38:41"/>
    <n v="131"/>
    <n v="17.95"/>
    <x v="0"/>
    <n v="14"/>
    <s v="Italian"/>
  </r>
  <r>
    <x v="1069"/>
    <x v="462"/>
    <d v="2023-08-01T00:00:00"/>
    <d v="1899-12-30T14:40:28"/>
    <n v="101"/>
    <n v="12.95"/>
    <x v="2"/>
    <n v="14"/>
    <s v="American"/>
  </r>
  <r>
    <x v="1070"/>
    <x v="462"/>
    <d v="2023-08-01T00:00:00"/>
    <d v="1899-12-30T14:40:28"/>
    <n v="119"/>
    <n v="11.95"/>
    <x v="5"/>
    <n v="14"/>
    <s v="Mexican"/>
  </r>
  <r>
    <x v="1071"/>
    <x v="463"/>
    <d v="2023-08-01T00:00:00"/>
    <d v="1899-12-30T14:49:01"/>
    <n v="101"/>
    <n v="12.95"/>
    <x v="2"/>
    <n v="14"/>
    <s v="American"/>
  </r>
  <r>
    <x v="1072"/>
    <x v="463"/>
    <d v="2023-08-01T00:00:00"/>
    <d v="1899-12-30T14:49:01"/>
    <n v="116"/>
    <n v="13.95"/>
    <x v="9"/>
    <n v="14"/>
    <s v="Mexican"/>
  </r>
  <r>
    <x v="1073"/>
    <x v="464"/>
    <d v="2023-08-01T00:00:00"/>
    <d v="1899-12-30T14:55:23"/>
    <n v="111"/>
    <n v="11.95"/>
    <x v="5"/>
    <n v="14"/>
    <s v="Asian"/>
  </r>
  <r>
    <x v="1074"/>
    <x v="465"/>
    <d v="2023-08-01T00:00:00"/>
    <d v="1899-12-30T15:30:10"/>
    <n v="131"/>
    <n v="17.95"/>
    <x v="0"/>
    <n v="15"/>
    <s v="Italian"/>
  </r>
  <r>
    <x v="1075"/>
    <x v="465"/>
    <d v="2023-08-01T00:00:00"/>
    <d v="1899-12-30T15:30:10"/>
    <s v="NULL"/>
    <n v="0"/>
    <x v="14"/>
    <n v="15"/>
    <s v="Unknown"/>
  </r>
  <r>
    <x v="1076"/>
    <x v="466"/>
    <d v="2023-08-01T00:00:00"/>
    <d v="1899-12-30T15:33:13"/>
    <n v="119"/>
    <n v="11.95"/>
    <x v="5"/>
    <n v="15"/>
    <s v="Mexican"/>
  </r>
  <r>
    <x v="1077"/>
    <x v="467"/>
    <d v="2023-08-01T00:00:00"/>
    <d v="1899-12-30T15:36:12"/>
    <n v="125"/>
    <n v="17.95"/>
    <x v="0"/>
    <n v="15"/>
    <s v="Italian"/>
  </r>
  <r>
    <x v="1078"/>
    <x v="467"/>
    <d v="2023-08-01T00:00:00"/>
    <d v="1899-12-30T15:36:12"/>
    <n v="113"/>
    <n v="5"/>
    <x v="10"/>
    <n v="15"/>
    <s v="Asian"/>
  </r>
  <r>
    <x v="1079"/>
    <x v="468"/>
    <d v="2023-08-01T00:00:00"/>
    <d v="1899-12-30T15:37:18"/>
    <n v="101"/>
    <n v="12.95"/>
    <x v="2"/>
    <n v="15"/>
    <s v="American"/>
  </r>
  <r>
    <x v="1080"/>
    <x v="468"/>
    <d v="2023-08-01T00:00:00"/>
    <d v="1899-12-30T15:37:18"/>
    <n v="120"/>
    <n v="13.95"/>
    <x v="9"/>
    <n v="15"/>
    <s v="Mexican"/>
  </r>
  <r>
    <x v="1081"/>
    <x v="469"/>
    <d v="2023-08-01T00:00:00"/>
    <d v="1899-12-30T15:49:13"/>
    <n v="132"/>
    <n v="16.95"/>
    <x v="8"/>
    <n v="15"/>
    <s v="Italian"/>
  </r>
  <r>
    <x v="1082"/>
    <x v="470"/>
    <d v="2023-08-01T00:00:00"/>
    <d v="1899-12-30T16:20:26"/>
    <n v="127"/>
    <n v="17.95"/>
    <x v="0"/>
    <n v="16"/>
    <s v="Italian"/>
  </r>
  <r>
    <x v="1083"/>
    <x v="471"/>
    <d v="2023-08-01T00:00:00"/>
    <d v="1899-12-30T16:29:50"/>
    <n v="127"/>
    <n v="17.95"/>
    <x v="0"/>
    <n v="16"/>
    <s v="Italian"/>
  </r>
  <r>
    <x v="1084"/>
    <x v="471"/>
    <d v="2023-08-01T00:00:00"/>
    <d v="1899-12-30T16:29:50"/>
    <n v="127"/>
    <n v="17.95"/>
    <x v="0"/>
    <n v="16"/>
    <s v="Italian"/>
  </r>
  <r>
    <x v="1085"/>
    <x v="472"/>
    <d v="2023-08-01T00:00:00"/>
    <d v="1899-12-30T16:41:27"/>
    <n v="109"/>
    <n v="17.95"/>
    <x v="0"/>
    <n v="16"/>
    <s v="Asian"/>
  </r>
  <r>
    <x v="1086"/>
    <x v="472"/>
    <d v="2023-08-01T00:00:00"/>
    <d v="1899-12-30T16:41:27"/>
    <n v="119"/>
    <n v="11.95"/>
    <x v="5"/>
    <n v="16"/>
    <s v="Mexican"/>
  </r>
  <r>
    <x v="1087"/>
    <x v="472"/>
    <d v="2023-08-01T00:00:00"/>
    <d v="1899-12-30T16:41:27"/>
    <n v="105"/>
    <n v="7"/>
    <x v="4"/>
    <n v="16"/>
    <s v="American"/>
  </r>
  <r>
    <x v="1088"/>
    <x v="473"/>
    <d v="2023-08-01T00:00:00"/>
    <d v="1899-12-30T16:47:48"/>
    <n v="126"/>
    <n v="14.5"/>
    <x v="1"/>
    <n v="16"/>
    <s v="Italian"/>
  </r>
  <r>
    <x v="1089"/>
    <x v="473"/>
    <d v="2023-08-01T00:00:00"/>
    <d v="1899-12-30T16:47:48"/>
    <n v="113"/>
    <n v="5"/>
    <x v="10"/>
    <n v="16"/>
    <s v="Asian"/>
  </r>
  <r>
    <x v="1090"/>
    <x v="474"/>
    <d v="2023-08-01T00:00:00"/>
    <d v="1899-12-30T17:15:17"/>
    <n v="107"/>
    <n v="16.5"/>
    <x v="12"/>
    <n v="17"/>
    <s v="Asian"/>
  </r>
  <r>
    <x v="1091"/>
    <x v="474"/>
    <d v="2023-08-01T00:00:00"/>
    <d v="1899-12-30T17:15:17"/>
    <n v="106"/>
    <n v="7"/>
    <x v="4"/>
    <n v="17"/>
    <s v="American"/>
  </r>
  <r>
    <x v="1092"/>
    <x v="475"/>
    <d v="2023-08-01T00:00:00"/>
    <d v="1899-12-30T17:27:56"/>
    <n v="113"/>
    <n v="5"/>
    <x v="10"/>
    <n v="17"/>
    <s v="Asian"/>
  </r>
  <r>
    <x v="1093"/>
    <x v="475"/>
    <d v="2023-08-01T00:00:00"/>
    <d v="1899-12-30T17:27:56"/>
    <n v="119"/>
    <n v="11.95"/>
    <x v="5"/>
    <n v="17"/>
    <s v="Mexican"/>
  </r>
  <r>
    <x v="1094"/>
    <x v="475"/>
    <d v="2023-08-01T00:00:00"/>
    <d v="1899-12-30T17:27:56"/>
    <n v="132"/>
    <n v="16.95"/>
    <x v="8"/>
    <n v="17"/>
    <s v="Italian"/>
  </r>
  <r>
    <x v="1095"/>
    <x v="476"/>
    <d v="2023-08-01T00:00:00"/>
    <d v="1899-12-30T17:30:04"/>
    <n v="126"/>
    <n v="14.5"/>
    <x v="1"/>
    <n v="17"/>
    <s v="Italian"/>
  </r>
  <r>
    <x v="1096"/>
    <x v="476"/>
    <d v="2023-08-01T00:00:00"/>
    <d v="1899-12-30T17:30:04"/>
    <n v="129"/>
    <n v="15.5"/>
    <x v="3"/>
    <n v="17"/>
    <s v="Italian"/>
  </r>
  <r>
    <x v="1097"/>
    <x v="477"/>
    <d v="2023-08-01T00:00:00"/>
    <d v="1899-12-30T17:35:56"/>
    <n v="116"/>
    <n v="13.95"/>
    <x v="9"/>
    <n v="17"/>
    <s v="Mexican"/>
  </r>
  <r>
    <x v="1098"/>
    <x v="477"/>
    <d v="2023-08-01T00:00:00"/>
    <d v="1899-12-30T17:35:56"/>
    <n v="103"/>
    <n v="9"/>
    <x v="6"/>
    <n v="17"/>
    <s v="American"/>
  </r>
  <r>
    <x v="1099"/>
    <x v="478"/>
    <d v="2023-08-01T00:00:00"/>
    <d v="1899-12-30T17:37:03"/>
    <n v="124"/>
    <n v="14.5"/>
    <x v="1"/>
    <n v="17"/>
    <s v="Italian"/>
  </r>
  <r>
    <x v="1100"/>
    <x v="478"/>
    <d v="2023-08-01T00:00:00"/>
    <d v="1899-12-30T17:37:03"/>
    <n v="110"/>
    <n v="17.95"/>
    <x v="0"/>
    <n v="17"/>
    <s v="Asian"/>
  </r>
  <r>
    <x v="1101"/>
    <x v="479"/>
    <d v="2023-08-01T00:00:00"/>
    <d v="1899-12-30T17:41:31"/>
    <n v="113"/>
    <n v="5"/>
    <x v="10"/>
    <n v="17"/>
    <s v="Asian"/>
  </r>
  <r>
    <x v="1102"/>
    <x v="480"/>
    <d v="2023-08-01T00:00:00"/>
    <d v="1899-12-30T17:41:37"/>
    <n v="113"/>
    <n v="5"/>
    <x v="10"/>
    <n v="17"/>
    <s v="Asian"/>
  </r>
  <r>
    <x v="1103"/>
    <x v="480"/>
    <d v="2023-08-01T00:00:00"/>
    <d v="1899-12-30T17:41:37"/>
    <n v="131"/>
    <n v="17.95"/>
    <x v="0"/>
    <n v="17"/>
    <s v="Italian"/>
  </r>
  <r>
    <x v="1104"/>
    <x v="481"/>
    <d v="2023-08-01T00:00:00"/>
    <d v="1899-12-30T17:52:42"/>
    <n v="126"/>
    <n v="14.5"/>
    <x v="1"/>
    <n v="17"/>
    <s v="Italian"/>
  </r>
  <r>
    <x v="1105"/>
    <x v="481"/>
    <d v="2023-08-01T00:00:00"/>
    <d v="1899-12-30T17:52:42"/>
    <n v="117"/>
    <n v="12.95"/>
    <x v="2"/>
    <n v="17"/>
    <s v="Mexican"/>
  </r>
  <r>
    <x v="1106"/>
    <x v="481"/>
    <d v="2023-08-01T00:00:00"/>
    <d v="1899-12-30T17:52:42"/>
    <n v="122"/>
    <n v="7"/>
    <x v="4"/>
    <n v="17"/>
    <s v="Mexican"/>
  </r>
  <r>
    <x v="1107"/>
    <x v="482"/>
    <d v="2023-08-01T00:00:00"/>
    <d v="1899-12-30T17:54:05"/>
    <n v="101"/>
    <n v="12.95"/>
    <x v="2"/>
    <n v="17"/>
    <s v="American"/>
  </r>
  <r>
    <x v="1108"/>
    <x v="482"/>
    <d v="2023-08-01T00:00:00"/>
    <d v="1899-12-30T17:54:05"/>
    <n v="111"/>
    <n v="11.95"/>
    <x v="5"/>
    <n v="17"/>
    <s v="Asian"/>
  </r>
  <r>
    <x v="1109"/>
    <x v="482"/>
    <d v="2023-08-01T00:00:00"/>
    <d v="1899-12-30T17:54:05"/>
    <n v="112"/>
    <n v="14.95"/>
    <x v="13"/>
    <n v="17"/>
    <s v="Asian"/>
  </r>
  <r>
    <x v="1110"/>
    <x v="482"/>
    <d v="2023-08-01T00:00:00"/>
    <d v="1899-12-30T17:54:05"/>
    <n v="122"/>
    <n v="7"/>
    <x v="4"/>
    <n v="17"/>
    <s v="Mexican"/>
  </r>
  <r>
    <x v="1111"/>
    <x v="483"/>
    <d v="2023-08-01T00:00:00"/>
    <d v="1899-12-30T18:02:54"/>
    <n v="125"/>
    <n v="17.95"/>
    <x v="0"/>
    <n v="18"/>
    <s v="Italian"/>
  </r>
  <r>
    <x v="1112"/>
    <x v="483"/>
    <d v="2023-08-01T00:00:00"/>
    <d v="1899-12-30T18:02:54"/>
    <n v="129"/>
    <n v="15.5"/>
    <x v="3"/>
    <n v="18"/>
    <s v="Italian"/>
  </r>
  <r>
    <x v="1113"/>
    <x v="484"/>
    <d v="2023-08-01T00:00:00"/>
    <d v="1899-12-30T18:07:31"/>
    <n v="102"/>
    <n v="13.95"/>
    <x v="9"/>
    <n v="18"/>
    <s v="American"/>
  </r>
  <r>
    <x v="1114"/>
    <x v="485"/>
    <d v="2023-08-01T00:00:00"/>
    <d v="1899-12-30T18:15:08"/>
    <n v="123"/>
    <n v="9"/>
    <x v="6"/>
    <n v="18"/>
    <s v="Mexican"/>
  </r>
  <r>
    <x v="1115"/>
    <x v="486"/>
    <d v="2023-08-01T00:00:00"/>
    <d v="1899-12-30T18:30:16"/>
    <n v="109"/>
    <n v="17.95"/>
    <x v="0"/>
    <n v="18"/>
    <s v="Asian"/>
  </r>
  <r>
    <x v="1116"/>
    <x v="486"/>
    <d v="2023-08-01T00:00:00"/>
    <d v="1899-12-30T18:30:16"/>
    <n v="120"/>
    <n v="13.95"/>
    <x v="9"/>
    <n v="18"/>
    <s v="Mexican"/>
  </r>
  <r>
    <x v="1117"/>
    <x v="486"/>
    <d v="2023-08-01T00:00:00"/>
    <d v="1899-12-30T18:30:16"/>
    <n v="131"/>
    <n v="17.95"/>
    <x v="0"/>
    <n v="18"/>
    <s v="Italian"/>
  </r>
  <r>
    <x v="1118"/>
    <x v="487"/>
    <d v="2023-08-01T00:00:00"/>
    <d v="1899-12-30T18:46:02"/>
    <n v="132"/>
    <n v="16.95"/>
    <x v="8"/>
    <n v="18"/>
    <s v="Italian"/>
  </r>
  <r>
    <x v="1119"/>
    <x v="488"/>
    <d v="2023-08-01T00:00:00"/>
    <d v="1899-12-30T18:48:43"/>
    <n v="118"/>
    <n v="14.95"/>
    <x v="13"/>
    <n v="18"/>
    <s v="Mexican"/>
  </r>
  <r>
    <x v="1120"/>
    <x v="489"/>
    <d v="2023-08-01T00:00:00"/>
    <d v="1899-12-30T18:49:24"/>
    <n v="107"/>
    <n v="16.5"/>
    <x v="12"/>
    <n v="18"/>
    <s v="Asian"/>
  </r>
  <r>
    <x v="1121"/>
    <x v="489"/>
    <d v="2023-08-01T00:00:00"/>
    <d v="1899-12-30T18:49:24"/>
    <n v="108"/>
    <n v="14.5"/>
    <x v="1"/>
    <n v="18"/>
    <s v="Asian"/>
  </r>
  <r>
    <x v="1122"/>
    <x v="489"/>
    <d v="2023-08-01T00:00:00"/>
    <d v="1899-12-30T18:49:24"/>
    <n v="111"/>
    <n v="11.95"/>
    <x v="5"/>
    <n v="18"/>
    <s v="Asian"/>
  </r>
  <r>
    <x v="1123"/>
    <x v="490"/>
    <d v="2023-08-01T00:00:00"/>
    <d v="1899-12-30T19:01:12"/>
    <n v="111"/>
    <n v="11.95"/>
    <x v="5"/>
    <n v="19"/>
    <s v="Asian"/>
  </r>
  <r>
    <x v="1124"/>
    <x v="490"/>
    <d v="2023-08-01T00:00:00"/>
    <d v="1899-12-30T19:01:12"/>
    <n v="113"/>
    <n v="5"/>
    <x v="10"/>
    <n v="19"/>
    <s v="Asian"/>
  </r>
  <r>
    <x v="1125"/>
    <x v="490"/>
    <d v="2023-08-01T00:00:00"/>
    <d v="1899-12-30T19:01:12"/>
    <n v="118"/>
    <n v="14.95"/>
    <x v="13"/>
    <n v="19"/>
    <s v="Mexican"/>
  </r>
  <r>
    <x v="1126"/>
    <x v="490"/>
    <d v="2023-08-01T00:00:00"/>
    <d v="1899-12-30T19:01:12"/>
    <n v="119"/>
    <n v="11.95"/>
    <x v="5"/>
    <n v="19"/>
    <s v="Mexican"/>
  </r>
  <r>
    <x v="1127"/>
    <x v="491"/>
    <d v="2023-08-01T00:00:00"/>
    <d v="1899-12-30T19:06:21"/>
    <n v="104"/>
    <n v="10.5"/>
    <x v="11"/>
    <n v="19"/>
    <s v="American"/>
  </r>
  <r>
    <x v="1128"/>
    <x v="491"/>
    <d v="2023-08-01T00:00:00"/>
    <d v="1899-12-30T19:06:21"/>
    <n v="120"/>
    <n v="13.95"/>
    <x v="9"/>
    <n v="19"/>
    <s v="Mexican"/>
  </r>
  <r>
    <x v="1129"/>
    <x v="491"/>
    <d v="2023-08-01T00:00:00"/>
    <d v="1899-12-30T19:06:21"/>
    <n v="131"/>
    <n v="17.95"/>
    <x v="0"/>
    <n v="19"/>
    <s v="Italian"/>
  </r>
  <r>
    <x v="1130"/>
    <x v="492"/>
    <d v="2023-08-01T00:00:00"/>
    <d v="1899-12-30T19:31:47"/>
    <n v="117"/>
    <n v="12.95"/>
    <x v="2"/>
    <n v="19"/>
    <s v="Mexican"/>
  </r>
  <r>
    <x v="1131"/>
    <x v="493"/>
    <d v="2023-08-01T00:00:00"/>
    <d v="1899-12-30T19:38:40"/>
    <n v="124"/>
    <n v="14.5"/>
    <x v="1"/>
    <n v="19"/>
    <s v="Italian"/>
  </r>
  <r>
    <x v="1132"/>
    <x v="493"/>
    <d v="2023-08-01T00:00:00"/>
    <d v="1899-12-30T19:38:40"/>
    <n v="125"/>
    <n v="17.95"/>
    <x v="0"/>
    <n v="19"/>
    <s v="Italian"/>
  </r>
  <r>
    <x v="1133"/>
    <x v="493"/>
    <d v="2023-08-01T00:00:00"/>
    <d v="1899-12-30T19:38:40"/>
    <n v="129"/>
    <n v="15.5"/>
    <x v="3"/>
    <n v="19"/>
    <s v="Italian"/>
  </r>
  <r>
    <x v="1134"/>
    <x v="493"/>
    <d v="2023-08-01T00:00:00"/>
    <d v="1899-12-30T19:38:40"/>
    <n v="105"/>
    <n v="7"/>
    <x v="4"/>
    <n v="19"/>
    <s v="American"/>
  </r>
  <r>
    <x v="1135"/>
    <x v="494"/>
    <d v="2023-08-01T00:00:00"/>
    <d v="1899-12-30T19:42:52"/>
    <n v="117"/>
    <n v="12.95"/>
    <x v="2"/>
    <n v="19"/>
    <s v="Mexican"/>
  </r>
  <r>
    <x v="1136"/>
    <x v="494"/>
    <d v="2023-08-01T00:00:00"/>
    <d v="1899-12-30T19:42:52"/>
    <n v="120"/>
    <n v="13.95"/>
    <x v="9"/>
    <n v="19"/>
    <s v="Mexican"/>
  </r>
  <r>
    <x v="1137"/>
    <x v="495"/>
    <d v="2023-08-01T00:00:00"/>
    <d v="1899-12-30T19:46:18"/>
    <n v="109"/>
    <n v="17.95"/>
    <x v="0"/>
    <n v="19"/>
    <s v="Asian"/>
  </r>
  <r>
    <x v="1138"/>
    <x v="495"/>
    <d v="2023-08-01T00:00:00"/>
    <d v="1899-12-30T19:46:18"/>
    <n v="121"/>
    <n v="10.5"/>
    <x v="11"/>
    <n v="19"/>
    <s v="Mexican"/>
  </r>
  <r>
    <x v="1139"/>
    <x v="496"/>
    <d v="2023-08-01T00:00:00"/>
    <d v="1899-12-30T19:49:26"/>
    <n v="132"/>
    <n v="16.95"/>
    <x v="8"/>
    <n v="19"/>
    <s v="Italian"/>
  </r>
  <r>
    <x v="1140"/>
    <x v="497"/>
    <d v="2023-08-01T00:00:00"/>
    <d v="1899-12-30T20:02:25"/>
    <n v="117"/>
    <n v="12.95"/>
    <x v="2"/>
    <n v="20"/>
    <s v="Mexican"/>
  </r>
  <r>
    <x v="1141"/>
    <x v="498"/>
    <d v="2023-08-01T00:00:00"/>
    <d v="1899-12-30T21:10:46"/>
    <n v="116"/>
    <n v="13.95"/>
    <x v="9"/>
    <n v="21"/>
    <s v="Mexican"/>
  </r>
  <r>
    <x v="1142"/>
    <x v="498"/>
    <d v="2023-08-01T00:00:00"/>
    <d v="1899-12-30T21:10:46"/>
    <n v="125"/>
    <n v="17.95"/>
    <x v="0"/>
    <n v="21"/>
    <s v="Italian"/>
  </r>
  <r>
    <x v="1143"/>
    <x v="498"/>
    <d v="2023-08-01T00:00:00"/>
    <d v="1899-12-30T21:10:46"/>
    <n v="129"/>
    <n v="15.5"/>
    <x v="3"/>
    <n v="21"/>
    <s v="Italian"/>
  </r>
  <r>
    <x v="1144"/>
    <x v="498"/>
    <d v="2023-08-01T00:00:00"/>
    <d v="1899-12-30T21:10:46"/>
    <n v="112"/>
    <n v="14.95"/>
    <x v="13"/>
    <n v="21"/>
    <s v="Asian"/>
  </r>
  <r>
    <x v="1145"/>
    <x v="499"/>
    <d v="2023-08-01T00:00:00"/>
    <d v="1899-12-30T21:46:49"/>
    <n v="128"/>
    <n v="15.5"/>
    <x v="3"/>
    <n v="21"/>
    <s v="Italian"/>
  </r>
  <r>
    <x v="1146"/>
    <x v="500"/>
    <d v="2023-08-01T00:00:00"/>
    <d v="1899-12-30T21:51:31"/>
    <n v="102"/>
    <n v="13.95"/>
    <x v="9"/>
    <n v="21"/>
    <s v="American"/>
  </r>
  <r>
    <x v="1147"/>
    <x v="500"/>
    <d v="2023-08-01T00:00:00"/>
    <d v="1899-12-30T21:51:31"/>
    <n v="109"/>
    <n v="17.95"/>
    <x v="0"/>
    <n v="21"/>
    <s v="Asian"/>
  </r>
  <r>
    <x v="1148"/>
    <x v="500"/>
    <d v="2023-08-01T00:00:00"/>
    <d v="1899-12-30T21:51:31"/>
    <n v="105"/>
    <n v="7"/>
    <x v="4"/>
    <n v="21"/>
    <s v="American"/>
  </r>
  <r>
    <x v="1149"/>
    <x v="501"/>
    <d v="2023-08-01T00:00:00"/>
    <d v="1899-12-30T22:26:08"/>
    <n v="127"/>
    <n v="17.95"/>
    <x v="0"/>
    <n v="22"/>
    <s v="Italian"/>
  </r>
  <r>
    <x v="1150"/>
    <x v="502"/>
    <d v="2023-09-01T00:00:00"/>
    <d v="1899-12-30T11:16:21"/>
    <n v="113"/>
    <n v="5"/>
    <x v="10"/>
    <n v="11"/>
    <s v="Asian"/>
  </r>
  <r>
    <x v="1151"/>
    <x v="502"/>
    <d v="2023-09-01T00:00:00"/>
    <d v="1899-12-30T11:16:21"/>
    <n v="120"/>
    <n v="13.95"/>
    <x v="9"/>
    <n v="11"/>
    <s v="Mexican"/>
  </r>
  <r>
    <x v="1152"/>
    <x v="503"/>
    <d v="2023-09-01T00:00:00"/>
    <d v="1899-12-30T11:48:18"/>
    <n v="114"/>
    <n v="9"/>
    <x v="6"/>
    <n v="11"/>
    <s v="Asian"/>
  </r>
  <r>
    <x v="1153"/>
    <x v="504"/>
    <d v="2023-09-01T00:00:00"/>
    <d v="1899-12-30T11:55:10"/>
    <n v="113"/>
    <n v="5"/>
    <x v="10"/>
    <n v="11"/>
    <s v="Asian"/>
  </r>
  <r>
    <x v="1154"/>
    <x v="504"/>
    <d v="2023-09-01T00:00:00"/>
    <d v="1899-12-30T11:55:10"/>
    <s v="NULL"/>
    <n v="0"/>
    <x v="14"/>
    <n v="11"/>
    <s v="Unknown"/>
  </r>
  <r>
    <x v="1155"/>
    <x v="505"/>
    <d v="2023-09-01T00:00:00"/>
    <d v="1899-12-30T12:02:09"/>
    <n v="131"/>
    <n v="17.95"/>
    <x v="0"/>
    <n v="12"/>
    <s v="Italian"/>
  </r>
  <r>
    <x v="1156"/>
    <x v="506"/>
    <d v="2023-09-01T00:00:00"/>
    <d v="1899-12-30T12:06:03"/>
    <n v="104"/>
    <n v="10.5"/>
    <x v="11"/>
    <n v="12"/>
    <s v="American"/>
  </r>
  <r>
    <x v="1157"/>
    <x v="507"/>
    <d v="2023-09-01T00:00:00"/>
    <d v="1899-12-30T12:13:32"/>
    <n v="102"/>
    <n v="13.95"/>
    <x v="9"/>
    <n v="12"/>
    <s v="American"/>
  </r>
  <r>
    <x v="1158"/>
    <x v="507"/>
    <d v="2023-09-01T00:00:00"/>
    <d v="1899-12-30T12:13:32"/>
    <n v="102"/>
    <n v="13.95"/>
    <x v="9"/>
    <n v="12"/>
    <s v="American"/>
  </r>
  <r>
    <x v="1159"/>
    <x v="507"/>
    <d v="2023-09-01T00:00:00"/>
    <d v="1899-12-30T12:13:32"/>
    <n v="113"/>
    <n v="5"/>
    <x v="10"/>
    <n v="12"/>
    <s v="Asian"/>
  </r>
  <r>
    <x v="1160"/>
    <x v="508"/>
    <d v="2023-09-01T00:00:00"/>
    <d v="1899-12-30T12:13:58"/>
    <n v="122"/>
    <n v="7"/>
    <x v="4"/>
    <n v="12"/>
    <s v="Mexican"/>
  </r>
  <r>
    <x v="1161"/>
    <x v="509"/>
    <d v="2023-09-01T00:00:00"/>
    <d v="1899-12-30T12:15:03"/>
    <n v="108"/>
    <n v="14.5"/>
    <x v="1"/>
    <n v="12"/>
    <s v="Asian"/>
  </r>
  <r>
    <x v="1162"/>
    <x v="509"/>
    <d v="2023-09-01T00:00:00"/>
    <d v="1899-12-30T12:15:03"/>
    <n v="108"/>
    <n v="14.5"/>
    <x v="1"/>
    <n v="12"/>
    <s v="Asian"/>
  </r>
  <r>
    <x v="1163"/>
    <x v="509"/>
    <d v="2023-09-01T00:00:00"/>
    <d v="1899-12-30T12:15:03"/>
    <n v="117"/>
    <n v="12.95"/>
    <x v="2"/>
    <n v="12"/>
    <s v="Mexican"/>
  </r>
  <r>
    <x v="1164"/>
    <x v="509"/>
    <d v="2023-09-01T00:00:00"/>
    <d v="1899-12-30T12:15:03"/>
    <n v="122"/>
    <n v="7"/>
    <x v="4"/>
    <n v="12"/>
    <s v="Mexican"/>
  </r>
  <r>
    <x v="1165"/>
    <x v="510"/>
    <d v="2023-09-01T00:00:00"/>
    <d v="1899-12-30T12:18:21"/>
    <n v="124"/>
    <n v="14.5"/>
    <x v="1"/>
    <n v="12"/>
    <s v="Italian"/>
  </r>
  <r>
    <x v="1166"/>
    <x v="511"/>
    <d v="2023-09-01T00:00:00"/>
    <d v="1899-12-30T12:19:24"/>
    <n v="127"/>
    <n v="17.95"/>
    <x v="0"/>
    <n v="12"/>
    <s v="Italian"/>
  </r>
  <r>
    <x v="1167"/>
    <x v="512"/>
    <d v="2023-09-01T00:00:00"/>
    <d v="1899-12-30T12:22:48"/>
    <n v="125"/>
    <n v="17.95"/>
    <x v="0"/>
    <n v="12"/>
    <s v="Italian"/>
  </r>
  <r>
    <x v="1168"/>
    <x v="512"/>
    <d v="2023-09-01T00:00:00"/>
    <d v="1899-12-30T12:22:48"/>
    <n v="127"/>
    <n v="17.95"/>
    <x v="0"/>
    <n v="12"/>
    <s v="Italian"/>
  </r>
  <r>
    <x v="1169"/>
    <x v="512"/>
    <d v="2023-09-01T00:00:00"/>
    <d v="1899-12-30T12:22:48"/>
    <n v="113"/>
    <n v="5"/>
    <x v="10"/>
    <n v="12"/>
    <s v="Asian"/>
  </r>
  <r>
    <x v="1170"/>
    <x v="512"/>
    <d v="2023-09-01T00:00:00"/>
    <d v="1899-12-30T12:22:48"/>
    <n v="106"/>
    <n v="7"/>
    <x v="4"/>
    <n v="12"/>
    <s v="American"/>
  </r>
  <r>
    <x v="1171"/>
    <x v="513"/>
    <d v="2023-09-01T00:00:00"/>
    <d v="1899-12-30T12:26:47"/>
    <n v="108"/>
    <n v="14.5"/>
    <x v="1"/>
    <n v="12"/>
    <s v="Asian"/>
  </r>
  <r>
    <x v="1172"/>
    <x v="514"/>
    <d v="2023-09-01T00:00:00"/>
    <d v="1899-12-30T13:07:37"/>
    <n v="104"/>
    <n v="10.5"/>
    <x v="11"/>
    <n v="13"/>
    <s v="American"/>
  </r>
  <r>
    <x v="1173"/>
    <x v="514"/>
    <d v="2023-09-01T00:00:00"/>
    <d v="1899-12-30T13:07:37"/>
    <n v="128"/>
    <n v="15.5"/>
    <x v="3"/>
    <n v="13"/>
    <s v="Italian"/>
  </r>
  <r>
    <x v="1174"/>
    <x v="515"/>
    <d v="2023-09-01T00:00:00"/>
    <d v="1899-12-30T13:09:09"/>
    <n v="111"/>
    <n v="11.95"/>
    <x v="5"/>
    <n v="13"/>
    <s v="Asian"/>
  </r>
  <r>
    <x v="1175"/>
    <x v="515"/>
    <d v="2023-09-01T00:00:00"/>
    <d v="1899-12-30T13:09:09"/>
    <n v="132"/>
    <n v="16.95"/>
    <x v="8"/>
    <n v="13"/>
    <s v="Italian"/>
  </r>
  <r>
    <x v="1176"/>
    <x v="516"/>
    <d v="2023-09-01T00:00:00"/>
    <d v="1899-12-30T13:09:11"/>
    <n v="129"/>
    <n v="15.5"/>
    <x v="3"/>
    <n v="13"/>
    <s v="Italian"/>
  </r>
  <r>
    <x v="1177"/>
    <x v="517"/>
    <d v="2023-09-01T00:00:00"/>
    <d v="1899-12-30T13:11:25"/>
    <n v="107"/>
    <n v="16.5"/>
    <x v="12"/>
    <n v="13"/>
    <s v="Asian"/>
  </r>
  <r>
    <x v="1178"/>
    <x v="517"/>
    <d v="2023-09-01T00:00:00"/>
    <d v="1899-12-30T13:11:25"/>
    <n v="119"/>
    <n v="11.95"/>
    <x v="5"/>
    <n v="13"/>
    <s v="Mexican"/>
  </r>
  <r>
    <x v="1179"/>
    <x v="517"/>
    <d v="2023-09-01T00:00:00"/>
    <d v="1899-12-30T13:11:25"/>
    <n v="120"/>
    <n v="13.95"/>
    <x v="9"/>
    <n v="13"/>
    <s v="Mexican"/>
  </r>
  <r>
    <x v="1180"/>
    <x v="518"/>
    <d v="2023-09-01T00:00:00"/>
    <d v="1899-12-30T13:15:20"/>
    <n v="119"/>
    <n v="11.95"/>
    <x v="5"/>
    <n v="13"/>
    <s v="Mexican"/>
  </r>
  <r>
    <x v="1181"/>
    <x v="519"/>
    <d v="2023-09-01T00:00:00"/>
    <d v="1899-12-30T13:22:33"/>
    <n v="130"/>
    <n v="19.95"/>
    <x v="7"/>
    <n v="13"/>
    <s v="Italian"/>
  </r>
  <r>
    <x v="1182"/>
    <x v="520"/>
    <d v="2023-09-01T00:00:00"/>
    <d v="1899-12-30T13:43:07"/>
    <n v="106"/>
    <n v="7"/>
    <x v="4"/>
    <n v="13"/>
    <s v="American"/>
  </r>
  <r>
    <x v="1183"/>
    <x v="521"/>
    <d v="2023-09-01T00:00:00"/>
    <d v="1899-12-30T14:09:33"/>
    <n v="101"/>
    <n v="12.95"/>
    <x v="2"/>
    <n v="14"/>
    <s v="American"/>
  </r>
  <r>
    <x v="1184"/>
    <x v="521"/>
    <d v="2023-09-01T00:00:00"/>
    <d v="1899-12-30T14:09:33"/>
    <n v="107"/>
    <n v="16.5"/>
    <x v="12"/>
    <n v="14"/>
    <s v="Asian"/>
  </r>
  <r>
    <x v="1185"/>
    <x v="521"/>
    <d v="2023-09-01T00:00:00"/>
    <d v="1899-12-30T14:09:33"/>
    <n v="108"/>
    <n v="14.5"/>
    <x v="1"/>
    <n v="14"/>
    <s v="Asian"/>
  </r>
  <r>
    <x v="1186"/>
    <x v="521"/>
    <d v="2023-09-01T00:00:00"/>
    <d v="1899-12-30T14:09:33"/>
    <n v="124"/>
    <n v="14.5"/>
    <x v="1"/>
    <n v="14"/>
    <s v="Italian"/>
  </r>
  <r>
    <x v="1187"/>
    <x v="521"/>
    <d v="2023-09-01T00:00:00"/>
    <d v="1899-12-30T14:09:33"/>
    <n v="125"/>
    <n v="17.95"/>
    <x v="0"/>
    <n v="14"/>
    <s v="Italian"/>
  </r>
  <r>
    <x v="1188"/>
    <x v="521"/>
    <d v="2023-09-01T00:00:00"/>
    <d v="1899-12-30T14:09:33"/>
    <n v="126"/>
    <n v="14.5"/>
    <x v="1"/>
    <n v="14"/>
    <s v="Italian"/>
  </r>
  <r>
    <x v="1189"/>
    <x v="521"/>
    <d v="2023-09-01T00:00:00"/>
    <d v="1899-12-30T14:09:33"/>
    <n v="110"/>
    <n v="17.95"/>
    <x v="0"/>
    <n v="14"/>
    <s v="Asian"/>
  </r>
  <r>
    <x v="1190"/>
    <x v="521"/>
    <d v="2023-09-01T00:00:00"/>
    <d v="1899-12-30T14:09:33"/>
    <n v="127"/>
    <n v="17.95"/>
    <x v="0"/>
    <n v="14"/>
    <s v="Italian"/>
  </r>
  <r>
    <x v="1191"/>
    <x v="521"/>
    <d v="2023-09-01T00:00:00"/>
    <d v="1899-12-30T14:09:33"/>
    <n v="120"/>
    <n v="13.95"/>
    <x v="9"/>
    <n v="14"/>
    <s v="Mexican"/>
  </r>
  <r>
    <x v="1192"/>
    <x v="521"/>
    <d v="2023-09-01T00:00:00"/>
    <d v="1899-12-30T14:09:33"/>
    <n v="114"/>
    <n v="9"/>
    <x v="6"/>
    <n v="14"/>
    <s v="Asian"/>
  </r>
  <r>
    <x v="1193"/>
    <x v="521"/>
    <d v="2023-09-01T00:00:00"/>
    <d v="1899-12-30T14:09:33"/>
    <n v="114"/>
    <n v="9"/>
    <x v="6"/>
    <n v="14"/>
    <s v="Asian"/>
  </r>
  <r>
    <x v="1194"/>
    <x v="522"/>
    <d v="2023-09-01T00:00:00"/>
    <d v="1899-12-30T14:42:14"/>
    <n v="119"/>
    <n v="11.95"/>
    <x v="5"/>
    <n v="14"/>
    <s v="Mexican"/>
  </r>
  <r>
    <x v="1195"/>
    <x v="523"/>
    <d v="2023-09-01T00:00:00"/>
    <d v="1899-12-30T14:51:35"/>
    <n v="120"/>
    <n v="13.95"/>
    <x v="9"/>
    <n v="14"/>
    <s v="Mexican"/>
  </r>
  <r>
    <x v="1196"/>
    <x v="523"/>
    <d v="2023-09-01T00:00:00"/>
    <d v="1899-12-30T14:51:35"/>
    <n v="106"/>
    <n v="7"/>
    <x v="4"/>
    <n v="14"/>
    <s v="American"/>
  </r>
  <r>
    <x v="1197"/>
    <x v="524"/>
    <d v="2023-09-01T00:00:00"/>
    <d v="1899-12-30T15:08:46"/>
    <n v="113"/>
    <n v="5"/>
    <x v="10"/>
    <n v="15"/>
    <s v="Asian"/>
  </r>
  <r>
    <x v="1198"/>
    <x v="525"/>
    <d v="2023-09-01T00:00:00"/>
    <d v="1899-12-30T15:10:13"/>
    <n v="102"/>
    <n v="13.95"/>
    <x v="9"/>
    <n v="15"/>
    <s v="American"/>
  </r>
  <r>
    <x v="1199"/>
    <x v="525"/>
    <d v="2023-09-01T00:00:00"/>
    <d v="1899-12-30T15:10:13"/>
    <n v="124"/>
    <n v="14.5"/>
    <x v="1"/>
    <n v="15"/>
    <s v="Italian"/>
  </r>
  <r>
    <x v="1200"/>
    <x v="526"/>
    <d v="2023-09-01T00:00:00"/>
    <d v="1899-12-30T15:23:37"/>
    <n v="125"/>
    <n v="17.95"/>
    <x v="0"/>
    <n v="15"/>
    <s v="Italian"/>
  </r>
  <r>
    <x v="1201"/>
    <x v="526"/>
    <d v="2023-09-01T00:00:00"/>
    <d v="1899-12-30T15:23:37"/>
    <n v="105"/>
    <n v="7"/>
    <x v="4"/>
    <n v="15"/>
    <s v="American"/>
  </r>
  <r>
    <x v="1202"/>
    <x v="527"/>
    <d v="2023-09-01T00:00:00"/>
    <d v="1899-12-30T15:27:21"/>
    <n v="110"/>
    <n v="17.95"/>
    <x v="0"/>
    <n v="15"/>
    <s v="Asian"/>
  </r>
  <r>
    <x v="1203"/>
    <x v="528"/>
    <d v="2023-09-01T00:00:00"/>
    <d v="1899-12-30T15:31:01"/>
    <n v="116"/>
    <n v="13.95"/>
    <x v="9"/>
    <n v="15"/>
    <s v="Mexican"/>
  </r>
  <r>
    <x v="1204"/>
    <x v="528"/>
    <d v="2023-09-01T00:00:00"/>
    <d v="1899-12-30T15:31:01"/>
    <n v="102"/>
    <n v="13.95"/>
    <x v="9"/>
    <n v="15"/>
    <s v="American"/>
  </r>
  <r>
    <x v="1205"/>
    <x v="528"/>
    <d v="2023-09-01T00:00:00"/>
    <d v="1899-12-30T15:31:01"/>
    <n v="109"/>
    <n v="17.95"/>
    <x v="0"/>
    <n v="15"/>
    <s v="Asian"/>
  </r>
  <r>
    <x v="1206"/>
    <x v="529"/>
    <d v="2023-09-01T00:00:00"/>
    <d v="1899-12-30T15:43:01"/>
    <n v="108"/>
    <n v="14.5"/>
    <x v="1"/>
    <n v="15"/>
    <s v="Asian"/>
  </r>
  <r>
    <x v="1207"/>
    <x v="529"/>
    <d v="2023-09-01T00:00:00"/>
    <d v="1899-12-30T15:43:01"/>
    <n v="117"/>
    <n v="12.95"/>
    <x v="2"/>
    <n v="15"/>
    <s v="Mexican"/>
  </r>
  <r>
    <x v="1208"/>
    <x v="530"/>
    <d v="2023-09-01T00:00:00"/>
    <d v="1899-12-30T15:58:10"/>
    <n v="118"/>
    <n v="14.95"/>
    <x v="13"/>
    <n v="15"/>
    <s v="Mexican"/>
  </r>
  <r>
    <x v="1209"/>
    <x v="531"/>
    <d v="2023-09-01T00:00:00"/>
    <d v="1899-12-30T16:14:28"/>
    <n v="118"/>
    <n v="14.95"/>
    <x v="13"/>
    <n v="16"/>
    <s v="Mexican"/>
  </r>
  <r>
    <x v="1210"/>
    <x v="531"/>
    <d v="2023-09-01T00:00:00"/>
    <d v="1899-12-30T16:14:28"/>
    <n v="121"/>
    <n v="10.5"/>
    <x v="11"/>
    <n v="16"/>
    <s v="Mexican"/>
  </r>
  <r>
    <x v="1211"/>
    <x v="532"/>
    <d v="2023-09-01T00:00:00"/>
    <d v="1899-12-30T16:28:43"/>
    <n v="124"/>
    <n v="14.5"/>
    <x v="1"/>
    <n v="16"/>
    <s v="Italian"/>
  </r>
  <r>
    <x v="1212"/>
    <x v="532"/>
    <d v="2023-09-01T00:00:00"/>
    <d v="1899-12-30T16:28:43"/>
    <n v="122"/>
    <n v="7"/>
    <x v="4"/>
    <n v="16"/>
    <s v="Mexican"/>
  </r>
  <r>
    <x v="1213"/>
    <x v="532"/>
    <d v="2023-09-01T00:00:00"/>
    <d v="1899-12-30T16:28:43"/>
    <s v="NULL"/>
    <n v="0"/>
    <x v="14"/>
    <n v="16"/>
    <s v="Unknown"/>
  </r>
  <r>
    <x v="1214"/>
    <x v="533"/>
    <d v="2023-09-01T00:00:00"/>
    <d v="1899-12-30T16:43:32"/>
    <n v="119"/>
    <n v="11.95"/>
    <x v="5"/>
    <n v="16"/>
    <s v="Mexican"/>
  </r>
  <r>
    <x v="1215"/>
    <x v="533"/>
    <d v="2023-09-01T00:00:00"/>
    <d v="1899-12-30T16:43:32"/>
    <n v="105"/>
    <n v="7"/>
    <x v="4"/>
    <n v="16"/>
    <s v="American"/>
  </r>
  <r>
    <x v="1216"/>
    <x v="534"/>
    <d v="2023-09-01T00:00:00"/>
    <d v="1899-12-30T17:08:47"/>
    <n v="108"/>
    <n v="14.5"/>
    <x v="1"/>
    <n v="17"/>
    <s v="Asian"/>
  </r>
  <r>
    <x v="1217"/>
    <x v="535"/>
    <d v="2023-09-01T00:00:00"/>
    <d v="1899-12-30T17:18:50"/>
    <n v="115"/>
    <n v="11.95"/>
    <x v="5"/>
    <n v="17"/>
    <s v="Mexican"/>
  </r>
  <r>
    <x v="1218"/>
    <x v="535"/>
    <d v="2023-09-01T00:00:00"/>
    <d v="1899-12-30T17:18:50"/>
    <n v="118"/>
    <n v="14.95"/>
    <x v="13"/>
    <n v="17"/>
    <s v="Mexican"/>
  </r>
  <r>
    <x v="1219"/>
    <x v="536"/>
    <d v="2023-09-01T00:00:00"/>
    <d v="1899-12-30T17:23:52"/>
    <n v="108"/>
    <n v="14.5"/>
    <x v="1"/>
    <n v="17"/>
    <s v="Asian"/>
  </r>
  <r>
    <x v="1220"/>
    <x v="536"/>
    <d v="2023-09-01T00:00:00"/>
    <d v="1899-12-30T17:23:52"/>
    <n v="109"/>
    <n v="17.95"/>
    <x v="0"/>
    <n v="17"/>
    <s v="Asian"/>
  </r>
  <r>
    <x v="1221"/>
    <x v="536"/>
    <d v="2023-09-01T00:00:00"/>
    <d v="1899-12-30T17:23:52"/>
    <n v="117"/>
    <n v="12.95"/>
    <x v="2"/>
    <n v="17"/>
    <s v="Mexican"/>
  </r>
  <r>
    <x v="1222"/>
    <x v="537"/>
    <d v="2023-09-01T00:00:00"/>
    <d v="1899-12-30T17:44:04"/>
    <n v="123"/>
    <n v="9"/>
    <x v="6"/>
    <n v="17"/>
    <s v="Mexican"/>
  </r>
  <r>
    <x v="1223"/>
    <x v="538"/>
    <d v="2023-09-01T00:00:00"/>
    <d v="1899-12-30T17:51:34"/>
    <n v="124"/>
    <n v="14.5"/>
    <x v="1"/>
    <n v="17"/>
    <s v="Italian"/>
  </r>
  <r>
    <x v="1224"/>
    <x v="538"/>
    <d v="2023-09-01T00:00:00"/>
    <d v="1899-12-30T17:51:34"/>
    <n v="127"/>
    <n v="17.95"/>
    <x v="0"/>
    <n v="17"/>
    <s v="Italian"/>
  </r>
  <r>
    <x v="1225"/>
    <x v="538"/>
    <d v="2023-09-01T00:00:00"/>
    <d v="1899-12-30T17:51:34"/>
    <n v="131"/>
    <n v="17.95"/>
    <x v="0"/>
    <n v="17"/>
    <s v="Italian"/>
  </r>
  <r>
    <x v="1226"/>
    <x v="539"/>
    <d v="2023-09-01T00:00:00"/>
    <d v="1899-12-30T17:52:41"/>
    <n v="123"/>
    <n v="9"/>
    <x v="6"/>
    <n v="17"/>
    <s v="Mexican"/>
  </r>
  <r>
    <x v="1227"/>
    <x v="540"/>
    <d v="2023-09-01T00:00:00"/>
    <d v="1899-12-30T18:07:47"/>
    <n v="107"/>
    <n v="16.5"/>
    <x v="12"/>
    <n v="18"/>
    <s v="Asian"/>
  </r>
  <r>
    <x v="1228"/>
    <x v="541"/>
    <d v="2023-09-01T00:00:00"/>
    <d v="1899-12-30T18:08:06"/>
    <n v="101"/>
    <n v="12.95"/>
    <x v="2"/>
    <n v="18"/>
    <s v="American"/>
  </r>
  <r>
    <x v="1229"/>
    <x v="541"/>
    <d v="2023-09-01T00:00:00"/>
    <d v="1899-12-30T18:08:06"/>
    <n v="119"/>
    <n v="11.95"/>
    <x v="5"/>
    <n v="18"/>
    <s v="Mexican"/>
  </r>
  <r>
    <x v="1230"/>
    <x v="542"/>
    <d v="2023-09-01T00:00:00"/>
    <d v="1899-12-30T18:23:59"/>
    <n v="104"/>
    <n v="10.5"/>
    <x v="11"/>
    <n v="18"/>
    <s v="American"/>
  </r>
  <r>
    <x v="1231"/>
    <x v="542"/>
    <d v="2023-09-01T00:00:00"/>
    <d v="1899-12-30T18:23:59"/>
    <n v="108"/>
    <n v="14.5"/>
    <x v="1"/>
    <n v="18"/>
    <s v="Asian"/>
  </r>
  <r>
    <x v="1232"/>
    <x v="542"/>
    <d v="2023-09-01T00:00:00"/>
    <d v="1899-12-30T18:23:59"/>
    <n v="128"/>
    <n v="15.5"/>
    <x v="3"/>
    <n v="18"/>
    <s v="Italian"/>
  </r>
  <r>
    <x v="1233"/>
    <x v="543"/>
    <d v="2023-09-01T00:00:00"/>
    <d v="1899-12-30T18:31:04"/>
    <n v="111"/>
    <n v="11.95"/>
    <x v="5"/>
    <n v="18"/>
    <s v="Asian"/>
  </r>
  <r>
    <x v="1234"/>
    <x v="543"/>
    <d v="2023-09-01T00:00:00"/>
    <d v="1899-12-30T18:31:04"/>
    <n v="120"/>
    <n v="13.95"/>
    <x v="9"/>
    <n v="18"/>
    <s v="Mexican"/>
  </r>
  <r>
    <x v="1235"/>
    <x v="544"/>
    <d v="2023-09-01T00:00:00"/>
    <d v="1899-12-30T18:46:28"/>
    <n v="113"/>
    <n v="5"/>
    <x v="10"/>
    <n v="18"/>
    <s v="Asian"/>
  </r>
  <r>
    <x v="1236"/>
    <x v="544"/>
    <d v="2023-09-01T00:00:00"/>
    <d v="1899-12-30T18:46:28"/>
    <n v="113"/>
    <n v="5"/>
    <x v="10"/>
    <n v="18"/>
    <s v="Asian"/>
  </r>
  <r>
    <x v="1237"/>
    <x v="544"/>
    <d v="2023-09-01T00:00:00"/>
    <d v="1899-12-30T18:46:28"/>
    <n v="118"/>
    <n v="14.95"/>
    <x v="13"/>
    <n v="18"/>
    <s v="Mexican"/>
  </r>
  <r>
    <x v="1238"/>
    <x v="544"/>
    <d v="2023-09-01T00:00:00"/>
    <d v="1899-12-30T18:46:28"/>
    <n v="121"/>
    <n v="10.5"/>
    <x v="11"/>
    <n v="18"/>
    <s v="Mexican"/>
  </r>
  <r>
    <x v="1239"/>
    <x v="545"/>
    <d v="2023-09-01T00:00:00"/>
    <d v="1899-12-30T18:47:27"/>
    <n v="126"/>
    <n v="14.5"/>
    <x v="1"/>
    <n v="18"/>
    <s v="Italian"/>
  </r>
  <r>
    <x v="1240"/>
    <x v="546"/>
    <d v="2023-09-01T00:00:00"/>
    <d v="1899-12-30T18:49:23"/>
    <n v="107"/>
    <n v="16.5"/>
    <x v="12"/>
    <n v="18"/>
    <s v="Asian"/>
  </r>
  <r>
    <x v="1241"/>
    <x v="547"/>
    <d v="2023-09-01T00:00:00"/>
    <d v="1899-12-30T19:06:09"/>
    <n v="109"/>
    <n v="17.95"/>
    <x v="0"/>
    <n v="19"/>
    <s v="Asian"/>
  </r>
  <r>
    <x v="1242"/>
    <x v="548"/>
    <d v="2023-09-01T00:00:00"/>
    <d v="1899-12-30T19:06:34"/>
    <n v="107"/>
    <n v="16.5"/>
    <x v="12"/>
    <n v="19"/>
    <s v="Asian"/>
  </r>
  <r>
    <x v="1243"/>
    <x v="548"/>
    <d v="2023-09-01T00:00:00"/>
    <d v="1899-12-30T19:06:34"/>
    <n v="106"/>
    <n v="7"/>
    <x v="4"/>
    <n v="19"/>
    <s v="American"/>
  </r>
  <r>
    <x v="1244"/>
    <x v="549"/>
    <d v="2023-09-01T00:00:00"/>
    <d v="1899-12-30T19:12:59"/>
    <n v="131"/>
    <n v="17.95"/>
    <x v="0"/>
    <n v="19"/>
    <s v="Italian"/>
  </r>
  <r>
    <x v="1245"/>
    <x v="549"/>
    <d v="2023-09-01T00:00:00"/>
    <d v="1899-12-30T19:12:59"/>
    <n v="114"/>
    <n v="9"/>
    <x v="6"/>
    <n v="19"/>
    <s v="Asian"/>
  </r>
  <r>
    <x v="1246"/>
    <x v="550"/>
    <d v="2023-09-01T00:00:00"/>
    <d v="1899-12-30T19:26:24"/>
    <n v="125"/>
    <n v="17.95"/>
    <x v="0"/>
    <n v="19"/>
    <s v="Italian"/>
  </r>
  <r>
    <x v="1247"/>
    <x v="550"/>
    <d v="2023-09-01T00:00:00"/>
    <d v="1899-12-30T19:26:24"/>
    <n v="121"/>
    <n v="10.5"/>
    <x v="11"/>
    <n v="19"/>
    <s v="Mexican"/>
  </r>
  <r>
    <x v="1248"/>
    <x v="550"/>
    <d v="2023-09-01T00:00:00"/>
    <d v="1899-12-30T19:26:24"/>
    <n v="106"/>
    <n v="7"/>
    <x v="4"/>
    <n v="19"/>
    <s v="American"/>
  </r>
  <r>
    <x v="1249"/>
    <x v="550"/>
    <d v="2023-09-01T00:00:00"/>
    <d v="1899-12-30T19:26:24"/>
    <n v="114"/>
    <n v="9"/>
    <x v="6"/>
    <n v="19"/>
    <s v="Asian"/>
  </r>
  <r>
    <x v="1250"/>
    <x v="551"/>
    <d v="2023-09-01T00:00:00"/>
    <d v="1899-12-30T19:31:25"/>
    <n v="103"/>
    <n v="9"/>
    <x v="6"/>
    <n v="19"/>
    <s v="American"/>
  </r>
  <r>
    <x v="1251"/>
    <x v="551"/>
    <d v="2023-09-01T00:00:00"/>
    <d v="1899-12-30T19:31:25"/>
    <n v="126"/>
    <n v="14.5"/>
    <x v="1"/>
    <n v="19"/>
    <s v="Italian"/>
  </r>
  <r>
    <x v="1252"/>
    <x v="551"/>
    <d v="2023-09-01T00:00:00"/>
    <d v="1899-12-30T19:31:25"/>
    <n v="117"/>
    <n v="12.95"/>
    <x v="2"/>
    <n v="19"/>
    <s v="Mexican"/>
  </r>
  <r>
    <x v="1253"/>
    <x v="552"/>
    <d v="2023-09-01T00:00:00"/>
    <d v="1899-12-30T20:14:47"/>
    <n v="129"/>
    <n v="15.5"/>
    <x v="3"/>
    <n v="20"/>
    <s v="Italian"/>
  </r>
  <r>
    <x v="1254"/>
    <x v="553"/>
    <d v="2023-09-01T00:00:00"/>
    <d v="1899-12-30T20:15:51"/>
    <n v="103"/>
    <n v="9"/>
    <x v="6"/>
    <n v="20"/>
    <s v="American"/>
  </r>
  <r>
    <x v="1255"/>
    <x v="553"/>
    <d v="2023-09-01T00:00:00"/>
    <d v="1899-12-30T20:15:51"/>
    <n v="126"/>
    <n v="14.5"/>
    <x v="1"/>
    <n v="20"/>
    <s v="Italian"/>
  </r>
  <r>
    <x v="1256"/>
    <x v="554"/>
    <d v="2023-09-01T00:00:00"/>
    <d v="1899-12-30T20:18:25"/>
    <n v="101"/>
    <n v="12.95"/>
    <x v="2"/>
    <n v="20"/>
    <s v="American"/>
  </r>
  <r>
    <x v="1257"/>
    <x v="554"/>
    <d v="2023-09-01T00:00:00"/>
    <d v="1899-12-30T20:18:25"/>
    <n v="109"/>
    <n v="17.95"/>
    <x v="0"/>
    <n v="20"/>
    <s v="Asian"/>
  </r>
  <r>
    <x v="1258"/>
    <x v="555"/>
    <d v="2023-09-01T00:00:00"/>
    <d v="1899-12-30T20:23:12"/>
    <n v="125"/>
    <n v="17.95"/>
    <x v="0"/>
    <n v="20"/>
    <s v="Italian"/>
  </r>
  <r>
    <x v="1259"/>
    <x v="555"/>
    <d v="2023-09-01T00:00:00"/>
    <d v="1899-12-30T20:23:12"/>
    <s v="NULL"/>
    <n v="0"/>
    <x v="14"/>
    <n v="20"/>
    <s v="Unknown"/>
  </r>
  <r>
    <x v="1260"/>
    <x v="556"/>
    <d v="2023-09-01T00:00:00"/>
    <d v="1899-12-30T20:30:06"/>
    <n v="120"/>
    <n v="13.95"/>
    <x v="9"/>
    <n v="20"/>
    <s v="Mexican"/>
  </r>
  <r>
    <x v="1261"/>
    <x v="556"/>
    <d v="2023-09-01T00:00:00"/>
    <d v="1899-12-30T20:30:06"/>
    <n v="122"/>
    <n v="7"/>
    <x v="4"/>
    <n v="20"/>
    <s v="Mexican"/>
  </r>
  <r>
    <x v="1262"/>
    <x v="557"/>
    <d v="2023-09-01T00:00:00"/>
    <d v="1899-12-30T20:51:10"/>
    <n v="109"/>
    <n v="17.95"/>
    <x v="0"/>
    <n v="20"/>
    <s v="Asian"/>
  </r>
  <r>
    <x v="1263"/>
    <x v="558"/>
    <d v="2023-09-01T00:00:00"/>
    <d v="1899-12-30T21:10:16"/>
    <n v="108"/>
    <n v="14.5"/>
    <x v="1"/>
    <n v="21"/>
    <s v="Asian"/>
  </r>
  <r>
    <x v="1264"/>
    <x v="559"/>
    <d v="2023-09-01T00:00:00"/>
    <d v="1899-12-30T21:13:48"/>
    <n v="126"/>
    <n v="14.5"/>
    <x v="1"/>
    <n v="21"/>
    <s v="Italian"/>
  </r>
  <r>
    <x v="1265"/>
    <x v="559"/>
    <d v="2023-09-01T00:00:00"/>
    <d v="1899-12-30T21:13:48"/>
    <n v="122"/>
    <n v="7"/>
    <x v="4"/>
    <n v="21"/>
    <s v="Mexican"/>
  </r>
  <r>
    <x v="1266"/>
    <x v="560"/>
    <d v="2023-09-01T00:00:00"/>
    <d v="1899-12-30T21:47:56"/>
    <n v="123"/>
    <n v="9"/>
    <x v="6"/>
    <n v="21"/>
    <s v="Mexican"/>
  </r>
  <r>
    <x v="1267"/>
    <x v="561"/>
    <d v="2023-09-01T00:00:00"/>
    <d v="1899-12-30T22:04:05"/>
    <n v="103"/>
    <n v="9"/>
    <x v="6"/>
    <n v="22"/>
    <s v="American"/>
  </r>
  <r>
    <x v="1268"/>
    <x v="562"/>
    <d v="2023-09-01T00:00:00"/>
    <d v="1899-12-30T22:19:03"/>
    <n v="129"/>
    <n v="15.5"/>
    <x v="3"/>
    <n v="22"/>
    <s v="Italian"/>
  </r>
  <r>
    <x v="1269"/>
    <x v="562"/>
    <d v="2023-09-01T00:00:00"/>
    <d v="1899-12-30T22:19:03"/>
    <n v="132"/>
    <n v="16.95"/>
    <x v="8"/>
    <n v="22"/>
    <s v="Italian"/>
  </r>
  <r>
    <x v="1270"/>
    <x v="563"/>
    <d v="2023-09-01T00:00:00"/>
    <d v="1899-12-30T22:32:32"/>
    <n v="128"/>
    <n v="15.5"/>
    <x v="3"/>
    <n v="22"/>
    <s v="Italian"/>
  </r>
  <r>
    <x v="1271"/>
    <x v="563"/>
    <d v="2023-09-01T00:00:00"/>
    <d v="1899-12-30T22:32:32"/>
    <n v="113"/>
    <n v="5"/>
    <x v="10"/>
    <n v="22"/>
    <s v="Asian"/>
  </r>
  <r>
    <x v="1272"/>
    <x v="563"/>
    <d v="2023-09-01T00:00:00"/>
    <d v="1899-12-30T22:32:32"/>
    <n v="123"/>
    <n v="9"/>
    <x v="6"/>
    <n v="22"/>
    <s v="Mexican"/>
  </r>
  <r>
    <x v="1273"/>
    <x v="564"/>
    <d v="2023-10-01T00:00:00"/>
    <d v="1899-12-30T12:11:19"/>
    <n v="127"/>
    <n v="17.95"/>
    <x v="0"/>
    <n v="12"/>
    <s v="Italian"/>
  </r>
  <r>
    <x v="1274"/>
    <x v="565"/>
    <d v="2023-10-01T00:00:00"/>
    <d v="1899-12-30T12:21:19"/>
    <n v="123"/>
    <n v="9"/>
    <x v="6"/>
    <n v="12"/>
    <s v="Mexican"/>
  </r>
  <r>
    <x v="1275"/>
    <x v="566"/>
    <d v="2023-10-01T00:00:00"/>
    <d v="1899-12-30T12:27:47"/>
    <n v="101"/>
    <n v="12.95"/>
    <x v="2"/>
    <n v="12"/>
    <s v="American"/>
  </r>
  <r>
    <x v="1276"/>
    <x v="566"/>
    <d v="2023-10-01T00:00:00"/>
    <d v="1899-12-30T12:27:47"/>
    <n v="124"/>
    <n v="14.5"/>
    <x v="1"/>
    <n v="12"/>
    <s v="Italian"/>
  </r>
  <r>
    <x v="1277"/>
    <x v="566"/>
    <d v="2023-10-01T00:00:00"/>
    <d v="1899-12-30T12:27:47"/>
    <n v="125"/>
    <n v="17.95"/>
    <x v="0"/>
    <n v="12"/>
    <s v="Italian"/>
  </r>
  <r>
    <x v="1278"/>
    <x v="566"/>
    <d v="2023-10-01T00:00:00"/>
    <d v="1899-12-30T12:27:47"/>
    <n v="113"/>
    <n v="5"/>
    <x v="10"/>
    <n v="12"/>
    <s v="Asian"/>
  </r>
  <r>
    <x v="1279"/>
    <x v="566"/>
    <d v="2023-10-01T00:00:00"/>
    <d v="1899-12-30T12:27:47"/>
    <n v="120"/>
    <n v="13.95"/>
    <x v="9"/>
    <n v="12"/>
    <s v="Mexican"/>
  </r>
  <r>
    <x v="1280"/>
    <x v="566"/>
    <d v="2023-10-01T00:00:00"/>
    <d v="1899-12-30T12:27:47"/>
    <n v="120"/>
    <n v="13.95"/>
    <x v="9"/>
    <n v="12"/>
    <s v="Mexican"/>
  </r>
  <r>
    <x v="1281"/>
    <x v="566"/>
    <d v="2023-10-01T00:00:00"/>
    <d v="1899-12-30T12:27:47"/>
    <n v="121"/>
    <n v="10.5"/>
    <x v="11"/>
    <n v="12"/>
    <s v="Mexican"/>
  </r>
  <r>
    <x v="1282"/>
    <x v="566"/>
    <d v="2023-10-01T00:00:00"/>
    <d v="1899-12-30T12:27:47"/>
    <n v="122"/>
    <n v="7"/>
    <x v="4"/>
    <n v="12"/>
    <s v="Mexican"/>
  </r>
  <r>
    <x v="1283"/>
    <x v="566"/>
    <d v="2023-10-01T00:00:00"/>
    <d v="1899-12-30T12:27:47"/>
    <n v="123"/>
    <n v="9"/>
    <x v="6"/>
    <n v="12"/>
    <s v="Mexican"/>
  </r>
  <r>
    <x v="1284"/>
    <x v="566"/>
    <d v="2023-10-01T00:00:00"/>
    <d v="1899-12-30T12:27:47"/>
    <n v="106"/>
    <n v="7"/>
    <x v="4"/>
    <n v="12"/>
    <s v="American"/>
  </r>
  <r>
    <x v="1285"/>
    <x v="567"/>
    <d v="2023-10-01T00:00:00"/>
    <d v="1899-12-30T12:28:53"/>
    <n v="129"/>
    <n v="15.5"/>
    <x v="3"/>
    <n v="12"/>
    <s v="Italian"/>
  </r>
  <r>
    <x v="1286"/>
    <x v="568"/>
    <d v="2023-10-01T00:00:00"/>
    <d v="1899-12-30T12:37:10"/>
    <n v="101"/>
    <n v="12.95"/>
    <x v="2"/>
    <n v="12"/>
    <s v="American"/>
  </r>
  <r>
    <x v="1287"/>
    <x v="568"/>
    <d v="2023-10-01T00:00:00"/>
    <d v="1899-12-30T12:37:10"/>
    <n v="103"/>
    <n v="9"/>
    <x v="6"/>
    <n v="12"/>
    <s v="American"/>
  </r>
  <r>
    <x v="1288"/>
    <x v="568"/>
    <d v="2023-10-01T00:00:00"/>
    <d v="1899-12-30T12:37:10"/>
    <n v="108"/>
    <n v="14.5"/>
    <x v="1"/>
    <n v="12"/>
    <s v="Asian"/>
  </r>
  <r>
    <x v="1289"/>
    <x v="569"/>
    <d v="2023-10-01T00:00:00"/>
    <d v="1899-12-30T13:13:59"/>
    <n v="126"/>
    <n v="14.5"/>
    <x v="1"/>
    <n v="13"/>
    <s v="Italian"/>
  </r>
  <r>
    <x v="1290"/>
    <x v="569"/>
    <d v="2023-10-01T00:00:00"/>
    <d v="1899-12-30T13:13:59"/>
    <n v="105"/>
    <n v="7"/>
    <x v="4"/>
    <n v="13"/>
    <s v="American"/>
  </r>
  <r>
    <x v="1291"/>
    <x v="570"/>
    <d v="2023-10-01T00:00:00"/>
    <d v="1899-12-30T13:14:47"/>
    <n v="107"/>
    <n v="16.5"/>
    <x v="12"/>
    <n v="13"/>
    <s v="Asian"/>
  </r>
  <r>
    <x v="1292"/>
    <x v="571"/>
    <d v="2023-10-01T00:00:00"/>
    <d v="1899-12-30T13:15:32"/>
    <n v="105"/>
    <n v="7"/>
    <x v="4"/>
    <n v="13"/>
    <s v="American"/>
  </r>
  <r>
    <x v="1293"/>
    <x v="572"/>
    <d v="2023-10-01T00:00:00"/>
    <d v="1899-12-30T13:39:33"/>
    <n v="108"/>
    <n v="14.5"/>
    <x v="1"/>
    <n v="13"/>
    <s v="Asian"/>
  </r>
  <r>
    <x v="1294"/>
    <x v="572"/>
    <d v="2023-10-01T00:00:00"/>
    <d v="1899-12-30T13:39:33"/>
    <n v="124"/>
    <n v="14.5"/>
    <x v="1"/>
    <n v="13"/>
    <s v="Italian"/>
  </r>
  <r>
    <x v="1295"/>
    <x v="573"/>
    <d v="2023-10-01T00:00:00"/>
    <d v="1899-12-30T13:40:54"/>
    <n v="127"/>
    <n v="17.95"/>
    <x v="0"/>
    <n v="13"/>
    <s v="Italian"/>
  </r>
  <r>
    <x v="1296"/>
    <x v="574"/>
    <d v="2023-10-01T00:00:00"/>
    <d v="1899-12-30T13:41:04"/>
    <n v="108"/>
    <n v="14.5"/>
    <x v="1"/>
    <n v="13"/>
    <s v="Asian"/>
  </r>
  <r>
    <x v="1297"/>
    <x v="574"/>
    <d v="2023-10-01T00:00:00"/>
    <d v="1899-12-30T13:41:04"/>
    <n v="111"/>
    <n v="11.95"/>
    <x v="5"/>
    <n v="13"/>
    <s v="Asian"/>
  </r>
  <r>
    <x v="1298"/>
    <x v="574"/>
    <d v="2023-10-01T00:00:00"/>
    <d v="1899-12-30T13:41:04"/>
    <n v="113"/>
    <n v="5"/>
    <x v="10"/>
    <n v="13"/>
    <s v="Asian"/>
  </r>
  <r>
    <x v="1299"/>
    <x v="574"/>
    <d v="2023-10-01T00:00:00"/>
    <d v="1899-12-30T13:41:04"/>
    <n v="131"/>
    <n v="17.95"/>
    <x v="0"/>
    <n v="13"/>
    <s v="Italian"/>
  </r>
  <r>
    <x v="1300"/>
    <x v="575"/>
    <d v="2023-10-01T00:00:00"/>
    <d v="1899-12-30T13:44:22"/>
    <n v="107"/>
    <n v="16.5"/>
    <x v="12"/>
    <n v="13"/>
    <s v="Asian"/>
  </r>
  <r>
    <x v="1301"/>
    <x v="575"/>
    <d v="2023-10-01T00:00:00"/>
    <d v="1899-12-30T13:44:22"/>
    <n v="103"/>
    <n v="9"/>
    <x v="6"/>
    <n v="13"/>
    <s v="American"/>
  </r>
  <r>
    <x v="1302"/>
    <x v="575"/>
    <d v="2023-10-01T00:00:00"/>
    <d v="1899-12-30T13:44:22"/>
    <n v="131"/>
    <n v="17.95"/>
    <x v="0"/>
    <n v="13"/>
    <s v="Italian"/>
  </r>
  <r>
    <x v="1303"/>
    <x v="576"/>
    <d v="2023-10-01T00:00:00"/>
    <d v="1899-12-30T13:45:00"/>
    <n v="131"/>
    <n v="17.95"/>
    <x v="0"/>
    <n v="13"/>
    <s v="Italian"/>
  </r>
  <r>
    <x v="1304"/>
    <x v="576"/>
    <d v="2023-10-01T00:00:00"/>
    <d v="1899-12-30T13:45:00"/>
    <n v="132"/>
    <n v="16.95"/>
    <x v="8"/>
    <n v="13"/>
    <s v="Italian"/>
  </r>
  <r>
    <x v="1305"/>
    <x v="577"/>
    <d v="2023-10-01T00:00:00"/>
    <d v="1899-12-30T13:48:49"/>
    <n v="101"/>
    <n v="12.95"/>
    <x v="2"/>
    <n v="13"/>
    <s v="American"/>
  </r>
  <r>
    <x v="1306"/>
    <x v="577"/>
    <d v="2023-10-01T00:00:00"/>
    <d v="1899-12-30T13:48:49"/>
    <n v="116"/>
    <n v="13.95"/>
    <x v="9"/>
    <n v="13"/>
    <s v="Mexican"/>
  </r>
  <r>
    <x v="1307"/>
    <x v="577"/>
    <d v="2023-10-01T00:00:00"/>
    <d v="1899-12-30T13:48:49"/>
    <n v="113"/>
    <n v="5"/>
    <x v="10"/>
    <n v="13"/>
    <s v="Asian"/>
  </r>
  <r>
    <x v="1308"/>
    <x v="577"/>
    <d v="2023-10-01T00:00:00"/>
    <d v="1899-12-30T13:48:49"/>
    <n v="118"/>
    <n v="14.95"/>
    <x v="13"/>
    <n v="13"/>
    <s v="Mexican"/>
  </r>
  <r>
    <x v="1309"/>
    <x v="577"/>
    <d v="2023-10-01T00:00:00"/>
    <d v="1899-12-30T13:48:49"/>
    <s v="NULL"/>
    <n v="0"/>
    <x v="14"/>
    <n v="13"/>
    <s v="Unknown"/>
  </r>
  <r>
    <x v="1310"/>
    <x v="578"/>
    <d v="2023-10-01T00:00:00"/>
    <d v="1899-12-30T13:51:19"/>
    <n v="126"/>
    <n v="14.5"/>
    <x v="1"/>
    <n v="13"/>
    <s v="Italian"/>
  </r>
  <r>
    <x v="1311"/>
    <x v="579"/>
    <d v="2023-10-01T00:00:00"/>
    <d v="1899-12-30T13:56:01"/>
    <n v="109"/>
    <n v="17.95"/>
    <x v="0"/>
    <n v="13"/>
    <s v="Asian"/>
  </r>
  <r>
    <x v="1312"/>
    <x v="579"/>
    <d v="2023-10-01T00:00:00"/>
    <d v="1899-12-30T13:56:01"/>
    <n v="105"/>
    <n v="7"/>
    <x v="4"/>
    <n v="13"/>
    <s v="American"/>
  </r>
  <r>
    <x v="1313"/>
    <x v="580"/>
    <d v="2023-10-01T00:00:00"/>
    <d v="1899-12-30T14:13:01"/>
    <n v="129"/>
    <n v="15.5"/>
    <x v="3"/>
    <n v="14"/>
    <s v="Italian"/>
  </r>
  <r>
    <x v="1314"/>
    <x v="581"/>
    <d v="2023-10-01T00:00:00"/>
    <d v="1899-12-30T14:24:14"/>
    <n v="128"/>
    <n v="15.5"/>
    <x v="3"/>
    <n v="14"/>
    <s v="Italian"/>
  </r>
  <r>
    <x v="1315"/>
    <x v="582"/>
    <d v="2023-10-01T00:00:00"/>
    <d v="1899-12-30T14:33:19"/>
    <n v="117"/>
    <n v="12.95"/>
    <x v="2"/>
    <n v="14"/>
    <s v="Mexican"/>
  </r>
  <r>
    <x v="1316"/>
    <x v="583"/>
    <d v="2023-10-01T00:00:00"/>
    <d v="1899-12-30T15:05:29"/>
    <n v="120"/>
    <n v="13.95"/>
    <x v="9"/>
    <n v="15"/>
    <s v="Mexican"/>
  </r>
  <r>
    <x v="1317"/>
    <x v="583"/>
    <d v="2023-10-01T00:00:00"/>
    <d v="1899-12-30T15:05:29"/>
    <n v="121"/>
    <n v="10.5"/>
    <x v="11"/>
    <n v="15"/>
    <s v="Mexican"/>
  </r>
  <r>
    <x v="1318"/>
    <x v="584"/>
    <d v="2023-10-01T00:00:00"/>
    <d v="1899-12-30T15:58:42"/>
    <n v="115"/>
    <n v="11.95"/>
    <x v="5"/>
    <n v="15"/>
    <s v="Mexican"/>
  </r>
  <r>
    <x v="1319"/>
    <x v="584"/>
    <d v="2023-10-01T00:00:00"/>
    <d v="1899-12-30T15:58:42"/>
    <n v="129"/>
    <n v="15.5"/>
    <x v="3"/>
    <n v="15"/>
    <s v="Italian"/>
  </r>
  <r>
    <x v="1320"/>
    <x v="585"/>
    <d v="2023-10-01T00:00:00"/>
    <d v="1899-12-30T16:09:57"/>
    <n v="110"/>
    <n v="17.95"/>
    <x v="0"/>
    <n v="16"/>
    <s v="Asian"/>
  </r>
  <r>
    <x v="1321"/>
    <x v="585"/>
    <d v="2023-10-01T00:00:00"/>
    <d v="1899-12-30T16:09:57"/>
    <n v="105"/>
    <n v="7"/>
    <x v="4"/>
    <n v="16"/>
    <s v="American"/>
  </r>
  <r>
    <x v="1322"/>
    <x v="586"/>
    <d v="2023-10-01T00:00:00"/>
    <d v="1899-12-30T16:32:36"/>
    <n v="118"/>
    <n v="14.95"/>
    <x v="13"/>
    <n v="16"/>
    <s v="Mexican"/>
  </r>
  <r>
    <x v="1323"/>
    <x v="586"/>
    <d v="2023-10-01T00:00:00"/>
    <d v="1899-12-30T16:32:36"/>
    <n v="118"/>
    <n v="14.95"/>
    <x v="13"/>
    <n v="16"/>
    <s v="Mexican"/>
  </r>
  <r>
    <x v="1324"/>
    <x v="587"/>
    <d v="2023-10-01T00:00:00"/>
    <d v="1899-12-30T16:33:36"/>
    <n v="102"/>
    <n v="13.95"/>
    <x v="9"/>
    <n v="16"/>
    <s v="American"/>
  </r>
  <r>
    <x v="1325"/>
    <x v="588"/>
    <d v="2023-10-01T00:00:00"/>
    <d v="1899-12-30T17:12:39"/>
    <n v="117"/>
    <n v="12.95"/>
    <x v="2"/>
    <n v="17"/>
    <s v="Mexican"/>
  </r>
  <r>
    <x v="1326"/>
    <x v="588"/>
    <d v="2023-10-01T00:00:00"/>
    <d v="1899-12-30T17:12:39"/>
    <n v="128"/>
    <n v="15.5"/>
    <x v="3"/>
    <n v="17"/>
    <s v="Italian"/>
  </r>
  <r>
    <x v="1327"/>
    <x v="588"/>
    <d v="2023-10-01T00:00:00"/>
    <d v="1899-12-30T17:12:39"/>
    <n v="132"/>
    <n v="16.95"/>
    <x v="8"/>
    <n v="17"/>
    <s v="Italian"/>
  </r>
  <r>
    <x v="1328"/>
    <x v="589"/>
    <d v="2023-10-01T00:00:00"/>
    <d v="1899-12-30T17:23:39"/>
    <n v="124"/>
    <n v="14.5"/>
    <x v="1"/>
    <n v="17"/>
    <s v="Italian"/>
  </r>
  <r>
    <x v="1329"/>
    <x v="590"/>
    <d v="2023-10-01T00:00:00"/>
    <d v="1899-12-30T17:32:54"/>
    <n v="125"/>
    <n v="17.95"/>
    <x v="0"/>
    <n v="17"/>
    <s v="Italian"/>
  </r>
  <r>
    <x v="1330"/>
    <x v="590"/>
    <d v="2023-10-01T00:00:00"/>
    <d v="1899-12-30T17:32:54"/>
    <n v="105"/>
    <n v="7"/>
    <x v="4"/>
    <n v="17"/>
    <s v="American"/>
  </r>
  <r>
    <x v="1331"/>
    <x v="590"/>
    <d v="2023-10-01T00:00:00"/>
    <d v="1899-12-30T17:32:54"/>
    <n v="130"/>
    <n v="19.95"/>
    <x v="7"/>
    <n v="17"/>
    <s v="Italian"/>
  </r>
  <r>
    <x v="1332"/>
    <x v="591"/>
    <d v="2023-10-01T00:00:00"/>
    <d v="1899-12-30T17:41:55"/>
    <n v="127"/>
    <n v="17.95"/>
    <x v="0"/>
    <n v="17"/>
    <s v="Italian"/>
  </r>
  <r>
    <x v="1333"/>
    <x v="591"/>
    <d v="2023-10-01T00:00:00"/>
    <d v="1899-12-30T17:41:55"/>
    <n v="112"/>
    <n v="14.95"/>
    <x v="13"/>
    <n v="17"/>
    <s v="Asian"/>
  </r>
  <r>
    <x v="1334"/>
    <x v="591"/>
    <d v="2023-10-01T00:00:00"/>
    <d v="1899-12-30T17:41:55"/>
    <n v="106"/>
    <n v="7"/>
    <x v="4"/>
    <n v="17"/>
    <s v="American"/>
  </r>
  <r>
    <x v="1335"/>
    <x v="592"/>
    <d v="2023-10-01T00:00:00"/>
    <d v="1899-12-30T17:48:57"/>
    <n v="102"/>
    <n v="13.95"/>
    <x v="9"/>
    <n v="17"/>
    <s v="American"/>
  </r>
  <r>
    <x v="1336"/>
    <x v="592"/>
    <d v="2023-10-01T00:00:00"/>
    <d v="1899-12-30T17:48:57"/>
    <n v="122"/>
    <n v="7"/>
    <x v="4"/>
    <n v="17"/>
    <s v="Mexican"/>
  </r>
  <r>
    <x v="1337"/>
    <x v="593"/>
    <d v="2023-10-01T00:00:00"/>
    <d v="1899-12-30T17:50:19"/>
    <n v="116"/>
    <n v="13.95"/>
    <x v="9"/>
    <n v="17"/>
    <s v="Mexican"/>
  </r>
  <r>
    <x v="1338"/>
    <x v="594"/>
    <d v="2023-10-01T00:00:00"/>
    <d v="1899-12-30T18:12:28"/>
    <n v="108"/>
    <n v="14.5"/>
    <x v="1"/>
    <n v="18"/>
    <s v="Asian"/>
  </r>
  <r>
    <x v="1339"/>
    <x v="594"/>
    <d v="2023-10-01T00:00:00"/>
    <d v="1899-12-30T18:12:28"/>
    <n v="119"/>
    <n v="11.95"/>
    <x v="5"/>
    <n v="18"/>
    <s v="Mexican"/>
  </r>
  <r>
    <x v="1340"/>
    <x v="595"/>
    <d v="2023-10-01T00:00:00"/>
    <d v="1899-12-30T18:24:07"/>
    <n v="112"/>
    <n v="14.95"/>
    <x v="13"/>
    <n v="18"/>
    <s v="Asian"/>
  </r>
  <r>
    <x v="1341"/>
    <x v="595"/>
    <d v="2023-10-01T00:00:00"/>
    <d v="1899-12-30T18:24:07"/>
    <n v="121"/>
    <n v="10.5"/>
    <x v="11"/>
    <n v="18"/>
    <s v="Mexican"/>
  </r>
  <r>
    <x v="1342"/>
    <x v="596"/>
    <d v="2023-10-01T00:00:00"/>
    <d v="1899-12-30T18:32:36"/>
    <n v="102"/>
    <n v="13.95"/>
    <x v="9"/>
    <n v="18"/>
    <s v="American"/>
  </r>
  <r>
    <x v="1343"/>
    <x v="596"/>
    <d v="2023-10-01T00:00:00"/>
    <d v="1899-12-30T18:32:36"/>
    <n v="119"/>
    <n v="11.95"/>
    <x v="5"/>
    <n v="18"/>
    <s v="Mexican"/>
  </r>
  <r>
    <x v="1344"/>
    <x v="596"/>
    <d v="2023-10-01T00:00:00"/>
    <d v="1899-12-30T18:32:36"/>
    <n v="122"/>
    <n v="7"/>
    <x v="4"/>
    <n v="18"/>
    <s v="Mexican"/>
  </r>
  <r>
    <x v="1345"/>
    <x v="597"/>
    <d v="2023-10-01T00:00:00"/>
    <d v="1899-12-30T18:34:14"/>
    <n v="119"/>
    <n v="11.95"/>
    <x v="5"/>
    <n v="18"/>
    <s v="Mexican"/>
  </r>
  <r>
    <x v="1346"/>
    <x v="598"/>
    <d v="2023-10-01T00:00:00"/>
    <d v="1899-12-30T18:34:27"/>
    <n v="118"/>
    <n v="14.95"/>
    <x v="13"/>
    <n v="18"/>
    <s v="Mexican"/>
  </r>
  <r>
    <x v="1347"/>
    <x v="599"/>
    <d v="2023-10-01T00:00:00"/>
    <d v="1899-12-30T18:53:52"/>
    <n v="108"/>
    <n v="14.5"/>
    <x v="1"/>
    <n v="18"/>
    <s v="Asian"/>
  </r>
  <r>
    <x v="1348"/>
    <x v="599"/>
    <d v="2023-10-01T00:00:00"/>
    <d v="1899-12-30T18:53:52"/>
    <n v="125"/>
    <n v="17.95"/>
    <x v="0"/>
    <n v="18"/>
    <s v="Italian"/>
  </r>
  <r>
    <x v="1349"/>
    <x v="599"/>
    <d v="2023-10-01T00:00:00"/>
    <d v="1899-12-30T18:53:52"/>
    <n v="128"/>
    <n v="15.5"/>
    <x v="3"/>
    <n v="18"/>
    <s v="Italian"/>
  </r>
  <r>
    <x v="1350"/>
    <x v="599"/>
    <d v="2023-10-01T00:00:00"/>
    <d v="1899-12-30T18:53:52"/>
    <n v="129"/>
    <n v="15.5"/>
    <x v="3"/>
    <n v="18"/>
    <s v="Italian"/>
  </r>
  <r>
    <x v="1351"/>
    <x v="600"/>
    <d v="2023-10-01T00:00:00"/>
    <d v="1899-12-30T18:58:19"/>
    <n v="101"/>
    <n v="12.95"/>
    <x v="2"/>
    <n v="18"/>
    <s v="American"/>
  </r>
  <r>
    <x v="1352"/>
    <x v="600"/>
    <d v="2023-10-01T00:00:00"/>
    <d v="1899-12-30T18:58:19"/>
    <n v="108"/>
    <n v="14.5"/>
    <x v="1"/>
    <n v="18"/>
    <s v="Asian"/>
  </r>
  <r>
    <x v="1353"/>
    <x v="600"/>
    <d v="2023-10-01T00:00:00"/>
    <d v="1899-12-30T18:58:19"/>
    <n v="130"/>
    <n v="19.95"/>
    <x v="7"/>
    <n v="18"/>
    <s v="Italian"/>
  </r>
  <r>
    <x v="1354"/>
    <x v="601"/>
    <d v="2023-10-01T00:00:00"/>
    <d v="1899-12-30T19:02:27"/>
    <n v="118"/>
    <n v="14.95"/>
    <x v="13"/>
    <n v="19"/>
    <s v="Mexican"/>
  </r>
  <r>
    <x v="1355"/>
    <x v="602"/>
    <d v="2023-10-01T00:00:00"/>
    <d v="1899-12-30T19:03:11"/>
    <n v="129"/>
    <n v="15.5"/>
    <x v="3"/>
    <n v="19"/>
    <s v="Italian"/>
  </r>
  <r>
    <x v="1356"/>
    <x v="603"/>
    <d v="2023-10-01T00:00:00"/>
    <d v="1899-12-30T19:13:29"/>
    <n v="121"/>
    <n v="10.5"/>
    <x v="11"/>
    <n v="19"/>
    <s v="Mexican"/>
  </r>
  <r>
    <x v="1357"/>
    <x v="603"/>
    <d v="2023-10-01T00:00:00"/>
    <d v="1899-12-30T19:13:29"/>
    <n v="123"/>
    <n v="9"/>
    <x v="6"/>
    <n v="19"/>
    <s v="Mexican"/>
  </r>
  <r>
    <x v="1358"/>
    <x v="604"/>
    <d v="2023-10-01T00:00:00"/>
    <d v="1899-12-30T19:23:51"/>
    <n v="113"/>
    <n v="5"/>
    <x v="10"/>
    <n v="19"/>
    <s v="Asian"/>
  </r>
  <r>
    <x v="1359"/>
    <x v="604"/>
    <d v="2023-10-01T00:00:00"/>
    <d v="1899-12-30T19:23:51"/>
    <s v="NULL"/>
    <n v="0"/>
    <x v="14"/>
    <n v="19"/>
    <s v="Unknown"/>
  </r>
  <r>
    <x v="1360"/>
    <x v="605"/>
    <d v="2023-10-01T00:00:00"/>
    <d v="1899-12-30T19:27:18"/>
    <n v="113"/>
    <n v="5"/>
    <x v="10"/>
    <n v="19"/>
    <s v="Asian"/>
  </r>
  <r>
    <x v="1361"/>
    <x v="606"/>
    <d v="2023-10-01T00:00:00"/>
    <d v="1899-12-30T19:36:16"/>
    <n v="101"/>
    <n v="12.95"/>
    <x v="2"/>
    <n v="19"/>
    <s v="American"/>
  </r>
  <r>
    <x v="1362"/>
    <x v="606"/>
    <d v="2023-10-01T00:00:00"/>
    <d v="1899-12-30T19:36:16"/>
    <n v="117"/>
    <n v="12.95"/>
    <x v="2"/>
    <n v="19"/>
    <s v="Mexican"/>
  </r>
  <r>
    <x v="1363"/>
    <x v="606"/>
    <d v="2023-10-01T00:00:00"/>
    <d v="1899-12-30T19:36:16"/>
    <n v="123"/>
    <n v="9"/>
    <x v="6"/>
    <n v="19"/>
    <s v="Mexican"/>
  </r>
  <r>
    <x v="1364"/>
    <x v="607"/>
    <d v="2023-10-01T00:00:00"/>
    <d v="1899-12-30T19:36:33"/>
    <n v="109"/>
    <n v="17.95"/>
    <x v="0"/>
    <n v="19"/>
    <s v="Asian"/>
  </r>
  <r>
    <x v="1365"/>
    <x v="607"/>
    <d v="2023-10-01T00:00:00"/>
    <d v="1899-12-30T19:36:33"/>
    <n v="113"/>
    <n v="5"/>
    <x v="10"/>
    <n v="19"/>
    <s v="Asian"/>
  </r>
  <r>
    <x v="1366"/>
    <x v="607"/>
    <d v="2023-10-01T00:00:00"/>
    <d v="1899-12-30T19:36:33"/>
    <n v="106"/>
    <n v="7"/>
    <x v="4"/>
    <n v="19"/>
    <s v="American"/>
  </r>
  <r>
    <x v="1367"/>
    <x v="607"/>
    <d v="2023-10-01T00:00:00"/>
    <d v="1899-12-30T19:36:33"/>
    <n v="106"/>
    <n v="7"/>
    <x v="4"/>
    <n v="19"/>
    <s v="American"/>
  </r>
  <r>
    <x v="1368"/>
    <x v="608"/>
    <d v="2023-10-01T00:00:00"/>
    <d v="1899-12-30T19:39:32"/>
    <n v="125"/>
    <n v="17.95"/>
    <x v="0"/>
    <n v="19"/>
    <s v="Italian"/>
  </r>
  <r>
    <x v="1369"/>
    <x v="609"/>
    <d v="2023-10-01T00:00:00"/>
    <d v="1899-12-30T19:51:02"/>
    <n v="107"/>
    <n v="16.5"/>
    <x v="12"/>
    <n v="19"/>
    <s v="Asian"/>
  </r>
  <r>
    <x v="1370"/>
    <x v="609"/>
    <d v="2023-10-01T00:00:00"/>
    <d v="1899-12-30T19:51:02"/>
    <n v="113"/>
    <n v="5"/>
    <x v="10"/>
    <n v="19"/>
    <s v="Asian"/>
  </r>
  <r>
    <x v="1371"/>
    <x v="610"/>
    <d v="2023-10-01T00:00:00"/>
    <d v="1899-12-30T19:58:10"/>
    <n v="124"/>
    <n v="14.5"/>
    <x v="1"/>
    <n v="19"/>
    <s v="Italian"/>
  </r>
  <r>
    <x v="1372"/>
    <x v="610"/>
    <d v="2023-10-01T00:00:00"/>
    <d v="1899-12-30T19:58:10"/>
    <n v="129"/>
    <n v="15.5"/>
    <x v="3"/>
    <n v="19"/>
    <s v="Italian"/>
  </r>
  <r>
    <x v="1373"/>
    <x v="610"/>
    <d v="2023-10-01T00:00:00"/>
    <d v="1899-12-30T19:58:10"/>
    <n v="105"/>
    <n v="7"/>
    <x v="4"/>
    <n v="19"/>
    <s v="American"/>
  </r>
  <r>
    <x v="1374"/>
    <x v="610"/>
    <d v="2023-10-01T00:00:00"/>
    <d v="1899-12-30T19:58:10"/>
    <s v="NULL"/>
    <n v="0"/>
    <x v="14"/>
    <n v="19"/>
    <s v="Unknown"/>
  </r>
  <r>
    <x v="1375"/>
    <x v="611"/>
    <d v="2023-10-01T00:00:00"/>
    <d v="1899-12-30T19:58:15"/>
    <n v="107"/>
    <n v="16.5"/>
    <x v="12"/>
    <n v="19"/>
    <s v="Asian"/>
  </r>
  <r>
    <x v="1376"/>
    <x v="611"/>
    <d v="2023-10-01T00:00:00"/>
    <d v="1899-12-30T19:58:15"/>
    <n v="117"/>
    <n v="12.95"/>
    <x v="2"/>
    <n v="19"/>
    <s v="Mexican"/>
  </r>
  <r>
    <x v="1377"/>
    <x v="611"/>
    <d v="2023-10-01T00:00:00"/>
    <d v="1899-12-30T19:58:15"/>
    <n v="129"/>
    <n v="15.5"/>
    <x v="3"/>
    <n v="19"/>
    <s v="Italian"/>
  </r>
  <r>
    <x v="1378"/>
    <x v="611"/>
    <d v="2023-10-01T00:00:00"/>
    <d v="1899-12-30T19:58:15"/>
    <n v="121"/>
    <n v="10.5"/>
    <x v="11"/>
    <n v="19"/>
    <s v="Mexican"/>
  </r>
  <r>
    <x v="1379"/>
    <x v="612"/>
    <d v="2023-10-01T00:00:00"/>
    <d v="1899-12-30T20:10:44"/>
    <n v="111"/>
    <n v="11.95"/>
    <x v="5"/>
    <n v="20"/>
    <s v="Asian"/>
  </r>
  <r>
    <x v="1380"/>
    <x v="613"/>
    <d v="2023-10-01T00:00:00"/>
    <d v="1899-12-30T20:12:33"/>
    <n v="118"/>
    <n v="14.95"/>
    <x v="13"/>
    <n v="20"/>
    <s v="Mexican"/>
  </r>
  <r>
    <x v="1381"/>
    <x v="614"/>
    <d v="2023-10-01T00:00:00"/>
    <d v="1899-12-30T20:14:03"/>
    <n v="102"/>
    <n v="13.95"/>
    <x v="9"/>
    <n v="20"/>
    <s v="American"/>
  </r>
  <r>
    <x v="1382"/>
    <x v="614"/>
    <d v="2023-10-01T00:00:00"/>
    <d v="1899-12-30T20:14:03"/>
    <n v="112"/>
    <n v="14.95"/>
    <x v="13"/>
    <n v="20"/>
    <s v="Asian"/>
  </r>
  <r>
    <x v="1383"/>
    <x v="615"/>
    <d v="2023-10-01T00:00:00"/>
    <d v="1899-12-30T20:20:10"/>
    <n v="119"/>
    <n v="11.95"/>
    <x v="5"/>
    <n v="20"/>
    <s v="Mexican"/>
  </r>
  <r>
    <x v="1384"/>
    <x v="615"/>
    <d v="2023-10-01T00:00:00"/>
    <d v="1899-12-30T20:20:10"/>
    <n v="132"/>
    <n v="16.95"/>
    <x v="8"/>
    <n v="20"/>
    <s v="Italian"/>
  </r>
  <r>
    <x v="1385"/>
    <x v="616"/>
    <d v="2023-10-01T00:00:00"/>
    <d v="1899-12-30T20:27:26"/>
    <n v="104"/>
    <n v="10.5"/>
    <x v="11"/>
    <n v="20"/>
    <s v="American"/>
  </r>
  <r>
    <x v="1386"/>
    <x v="616"/>
    <d v="2023-10-01T00:00:00"/>
    <d v="1899-12-30T20:27:26"/>
    <n v="105"/>
    <n v="7"/>
    <x v="4"/>
    <n v="20"/>
    <s v="American"/>
  </r>
  <r>
    <x v="1387"/>
    <x v="617"/>
    <d v="2023-10-01T00:00:00"/>
    <d v="1899-12-30T20:31:14"/>
    <n v="119"/>
    <n v="11.95"/>
    <x v="5"/>
    <n v="20"/>
    <s v="Mexican"/>
  </r>
  <r>
    <x v="1388"/>
    <x v="617"/>
    <d v="2023-10-01T00:00:00"/>
    <d v="1899-12-30T20:31:14"/>
    <n v="130"/>
    <n v="19.95"/>
    <x v="7"/>
    <n v="20"/>
    <s v="Italian"/>
  </r>
  <r>
    <x v="1389"/>
    <x v="618"/>
    <d v="2023-10-01T00:00:00"/>
    <d v="1899-12-30T20:41:58"/>
    <n v="110"/>
    <n v="17.95"/>
    <x v="0"/>
    <n v="20"/>
    <s v="Asian"/>
  </r>
  <r>
    <x v="1390"/>
    <x v="619"/>
    <d v="2023-10-01T00:00:00"/>
    <d v="1899-12-30T20:45:45"/>
    <n v="101"/>
    <n v="12.95"/>
    <x v="2"/>
    <n v="20"/>
    <s v="American"/>
  </r>
  <r>
    <x v="1391"/>
    <x v="619"/>
    <d v="2023-10-01T00:00:00"/>
    <d v="1899-12-30T20:45:45"/>
    <n v="102"/>
    <n v="13.95"/>
    <x v="9"/>
    <n v="20"/>
    <s v="American"/>
  </r>
  <r>
    <x v="1392"/>
    <x v="619"/>
    <d v="2023-10-01T00:00:00"/>
    <d v="1899-12-30T20:45:45"/>
    <n v="118"/>
    <n v="14.95"/>
    <x v="13"/>
    <n v="20"/>
    <s v="Mexican"/>
  </r>
  <r>
    <x v="1393"/>
    <x v="619"/>
    <d v="2023-10-01T00:00:00"/>
    <d v="1899-12-30T20:45:45"/>
    <n v="114"/>
    <n v="9"/>
    <x v="6"/>
    <n v="20"/>
    <s v="Asian"/>
  </r>
  <r>
    <x v="1394"/>
    <x v="620"/>
    <d v="2023-10-01T00:00:00"/>
    <d v="1899-12-30T20:49:29"/>
    <n v="116"/>
    <n v="13.95"/>
    <x v="9"/>
    <n v="20"/>
    <s v="Mexican"/>
  </r>
  <r>
    <x v="1395"/>
    <x v="620"/>
    <d v="2023-10-01T00:00:00"/>
    <d v="1899-12-30T20:49:29"/>
    <n v="125"/>
    <n v="17.95"/>
    <x v="0"/>
    <n v="20"/>
    <s v="Italian"/>
  </r>
  <r>
    <x v="1396"/>
    <x v="620"/>
    <d v="2023-10-01T00:00:00"/>
    <d v="1899-12-30T20:49:29"/>
    <n v="129"/>
    <n v="15.5"/>
    <x v="3"/>
    <n v="20"/>
    <s v="Italian"/>
  </r>
  <r>
    <x v="1397"/>
    <x v="620"/>
    <d v="2023-10-01T00:00:00"/>
    <d v="1899-12-30T20:49:29"/>
    <n v="122"/>
    <n v="7"/>
    <x v="4"/>
    <n v="20"/>
    <s v="Mexican"/>
  </r>
  <r>
    <x v="1398"/>
    <x v="621"/>
    <d v="2023-10-01T00:00:00"/>
    <d v="1899-12-30T20:57:41"/>
    <n v="117"/>
    <n v="12.95"/>
    <x v="2"/>
    <n v="20"/>
    <s v="Mexican"/>
  </r>
  <r>
    <x v="1399"/>
    <x v="621"/>
    <d v="2023-10-01T00:00:00"/>
    <d v="1899-12-30T20:57:41"/>
    <n v="122"/>
    <n v="7"/>
    <x v="4"/>
    <n v="20"/>
    <s v="Mexican"/>
  </r>
  <r>
    <x v="1400"/>
    <x v="622"/>
    <d v="2023-10-01T00:00:00"/>
    <d v="1899-12-30T21:21:21"/>
    <n v="102"/>
    <n v="13.95"/>
    <x v="9"/>
    <n v="21"/>
    <s v="American"/>
  </r>
  <r>
    <x v="1401"/>
    <x v="622"/>
    <d v="2023-10-01T00:00:00"/>
    <d v="1899-12-30T21:21:21"/>
    <n v="109"/>
    <n v="17.95"/>
    <x v="0"/>
    <n v="21"/>
    <s v="Asian"/>
  </r>
  <r>
    <x v="1402"/>
    <x v="623"/>
    <d v="2023-10-01T00:00:00"/>
    <d v="1899-12-30T21:22:44"/>
    <n v="102"/>
    <n v="13.95"/>
    <x v="9"/>
    <n v="21"/>
    <s v="American"/>
  </r>
  <r>
    <x v="1403"/>
    <x v="623"/>
    <d v="2023-10-01T00:00:00"/>
    <d v="1899-12-30T21:22:44"/>
    <n v="132"/>
    <n v="16.95"/>
    <x v="8"/>
    <n v="21"/>
    <s v="Italian"/>
  </r>
  <r>
    <x v="1404"/>
    <x v="624"/>
    <d v="2023-10-01T00:00:00"/>
    <d v="1899-12-30T21:50:23"/>
    <n v="131"/>
    <n v="17.95"/>
    <x v="0"/>
    <n v="21"/>
    <s v="Italian"/>
  </r>
  <r>
    <x v="1405"/>
    <x v="624"/>
    <d v="2023-10-01T00:00:00"/>
    <d v="1899-12-30T21:50:23"/>
    <n v="123"/>
    <n v="9"/>
    <x v="6"/>
    <n v="21"/>
    <s v="Mexican"/>
  </r>
  <r>
    <x v="1406"/>
    <x v="625"/>
    <d v="2023-10-01T00:00:00"/>
    <d v="1899-12-30T21:55:12"/>
    <n v="108"/>
    <n v="14.5"/>
    <x v="1"/>
    <n v="21"/>
    <s v="Asian"/>
  </r>
  <r>
    <x v="1407"/>
    <x v="625"/>
    <d v="2023-10-01T00:00:00"/>
    <d v="1899-12-30T21:55:12"/>
    <n v="125"/>
    <n v="17.95"/>
    <x v="0"/>
    <n v="21"/>
    <s v="Italian"/>
  </r>
  <r>
    <x v="1408"/>
    <x v="626"/>
    <d v="2023-10-01T00:00:00"/>
    <d v="1899-12-30T22:18:35"/>
    <n v="114"/>
    <n v="9"/>
    <x v="6"/>
    <n v="22"/>
    <s v="Asian"/>
  </r>
  <r>
    <x v="1409"/>
    <x v="626"/>
    <d v="2023-10-01T00:00:00"/>
    <d v="1899-12-30T22:18:35"/>
    <n v="114"/>
    <n v="9"/>
    <x v="6"/>
    <n v="22"/>
    <s v="Asian"/>
  </r>
  <r>
    <x v="1410"/>
    <x v="627"/>
    <d v="2023-10-01T00:00:00"/>
    <d v="1899-12-30T22:47:17"/>
    <n v="108"/>
    <n v="14.5"/>
    <x v="1"/>
    <n v="22"/>
    <s v="Asian"/>
  </r>
  <r>
    <x v="1411"/>
    <x v="627"/>
    <d v="2023-10-01T00:00:00"/>
    <d v="1899-12-30T22:47:17"/>
    <n v="127"/>
    <n v="17.95"/>
    <x v="0"/>
    <n v="22"/>
    <s v="Italian"/>
  </r>
  <r>
    <x v="1412"/>
    <x v="627"/>
    <d v="2023-10-01T00:00:00"/>
    <d v="1899-12-30T22:47:17"/>
    <n v="114"/>
    <n v="9"/>
    <x v="6"/>
    <n v="22"/>
    <s v="Asian"/>
  </r>
  <r>
    <x v="1413"/>
    <x v="627"/>
    <d v="2023-10-01T00:00:00"/>
    <d v="1899-12-30T22:47:17"/>
    <n v="132"/>
    <n v="16.95"/>
    <x v="8"/>
    <n v="22"/>
    <s v="Italian"/>
  </r>
  <r>
    <x v="1414"/>
    <x v="628"/>
    <d v="2023-10-01T00:00:00"/>
    <d v="1899-12-30T22:48:39"/>
    <n v="116"/>
    <n v="13.95"/>
    <x v="9"/>
    <n v="22"/>
    <s v="Mexican"/>
  </r>
  <r>
    <x v="1415"/>
    <x v="628"/>
    <d v="2023-10-01T00:00:00"/>
    <d v="1899-12-30T22:48:39"/>
    <n v="124"/>
    <n v="14.5"/>
    <x v="1"/>
    <n v="22"/>
    <s v="Italian"/>
  </r>
  <r>
    <x v="1416"/>
    <x v="628"/>
    <d v="2023-10-01T00:00:00"/>
    <d v="1899-12-30T22:48:39"/>
    <n v="112"/>
    <n v="14.95"/>
    <x v="13"/>
    <n v="22"/>
    <s v="Asian"/>
  </r>
  <r>
    <x v="1417"/>
    <x v="628"/>
    <d v="2023-10-01T00:00:00"/>
    <d v="1899-12-30T22:48:39"/>
    <n v="130"/>
    <n v="19.95"/>
    <x v="7"/>
    <n v="22"/>
    <s v="Italian"/>
  </r>
  <r>
    <x v="1418"/>
    <x v="629"/>
    <d v="2023-11-01T00:00:00"/>
    <d v="1899-12-30T11:42:08"/>
    <n v="120"/>
    <n v="13.95"/>
    <x v="9"/>
    <n v="11"/>
    <s v="Mexican"/>
  </r>
  <r>
    <x v="1419"/>
    <x v="630"/>
    <d v="2023-11-01T00:00:00"/>
    <d v="1899-12-30T11:44:36"/>
    <n v="113"/>
    <n v="5"/>
    <x v="10"/>
    <n v="11"/>
    <s v="Asian"/>
  </r>
  <r>
    <x v="1420"/>
    <x v="631"/>
    <d v="2023-11-01T00:00:00"/>
    <d v="1899-12-30T11:44:52"/>
    <n v="108"/>
    <n v="14.5"/>
    <x v="1"/>
    <n v="11"/>
    <s v="Asian"/>
  </r>
  <r>
    <x v="1421"/>
    <x v="632"/>
    <d v="2023-11-01T00:00:00"/>
    <d v="1899-12-30T11:51:45"/>
    <n v="128"/>
    <n v="15.5"/>
    <x v="3"/>
    <n v="11"/>
    <s v="Italian"/>
  </r>
  <r>
    <x v="1422"/>
    <x v="632"/>
    <d v="2023-11-01T00:00:00"/>
    <d v="1899-12-30T11:51:45"/>
    <n v="113"/>
    <n v="5"/>
    <x v="10"/>
    <n v="11"/>
    <s v="Asian"/>
  </r>
  <r>
    <x v="1423"/>
    <x v="632"/>
    <d v="2023-11-01T00:00:00"/>
    <d v="1899-12-30T11:51:45"/>
    <n v="118"/>
    <n v="14.95"/>
    <x v="13"/>
    <n v="11"/>
    <s v="Mexican"/>
  </r>
  <r>
    <x v="1424"/>
    <x v="633"/>
    <d v="2023-11-01T00:00:00"/>
    <d v="1899-12-30T12:14:15"/>
    <n v="113"/>
    <n v="5"/>
    <x v="10"/>
    <n v="12"/>
    <s v="Asian"/>
  </r>
  <r>
    <x v="1425"/>
    <x v="634"/>
    <d v="2023-11-01T00:00:00"/>
    <d v="1899-12-30T12:18:31"/>
    <n v="116"/>
    <n v="13.95"/>
    <x v="9"/>
    <n v="12"/>
    <s v="Mexican"/>
  </r>
  <r>
    <x v="1426"/>
    <x v="634"/>
    <d v="2023-11-01T00:00:00"/>
    <d v="1899-12-30T12:18:31"/>
    <n v="102"/>
    <n v="13.95"/>
    <x v="9"/>
    <n v="12"/>
    <s v="American"/>
  </r>
  <r>
    <x v="1427"/>
    <x v="634"/>
    <d v="2023-11-01T00:00:00"/>
    <d v="1899-12-30T12:18:31"/>
    <n v="109"/>
    <n v="17.95"/>
    <x v="0"/>
    <n v="12"/>
    <s v="Asian"/>
  </r>
  <r>
    <x v="1428"/>
    <x v="634"/>
    <d v="2023-11-01T00:00:00"/>
    <d v="1899-12-30T12:18:31"/>
    <n v="129"/>
    <n v="15.5"/>
    <x v="3"/>
    <n v="12"/>
    <s v="Italian"/>
  </r>
  <r>
    <x v="1429"/>
    <x v="634"/>
    <d v="2023-11-01T00:00:00"/>
    <d v="1899-12-30T12:18:31"/>
    <n v="113"/>
    <n v="5"/>
    <x v="10"/>
    <n v="12"/>
    <s v="Asian"/>
  </r>
  <r>
    <x v="1430"/>
    <x v="634"/>
    <d v="2023-11-01T00:00:00"/>
    <d v="1899-12-30T12:18:31"/>
    <n v="113"/>
    <n v="5"/>
    <x v="10"/>
    <n v="12"/>
    <s v="Asian"/>
  </r>
  <r>
    <x v="1431"/>
    <x v="634"/>
    <d v="2023-11-01T00:00:00"/>
    <d v="1899-12-30T12:18:31"/>
    <n v="118"/>
    <n v="14.95"/>
    <x v="13"/>
    <n v="12"/>
    <s v="Mexican"/>
  </r>
  <r>
    <x v="1432"/>
    <x v="634"/>
    <d v="2023-11-01T00:00:00"/>
    <d v="1899-12-30T12:18:31"/>
    <n v="120"/>
    <n v="13.95"/>
    <x v="9"/>
    <n v="12"/>
    <s v="Mexican"/>
  </r>
  <r>
    <x v="1433"/>
    <x v="634"/>
    <d v="2023-11-01T00:00:00"/>
    <d v="1899-12-30T12:18:31"/>
    <n v="131"/>
    <n v="17.95"/>
    <x v="0"/>
    <n v="12"/>
    <s v="Italian"/>
  </r>
  <r>
    <x v="1434"/>
    <x v="634"/>
    <d v="2023-11-01T00:00:00"/>
    <d v="1899-12-30T12:18:31"/>
    <n v="131"/>
    <n v="17.95"/>
    <x v="0"/>
    <n v="12"/>
    <s v="Italian"/>
  </r>
  <r>
    <x v="1435"/>
    <x v="635"/>
    <d v="2023-11-01T00:00:00"/>
    <d v="1899-12-30T12:34:44"/>
    <n v="108"/>
    <n v="14.5"/>
    <x v="1"/>
    <n v="12"/>
    <s v="Asian"/>
  </r>
  <r>
    <x v="1436"/>
    <x v="636"/>
    <d v="2023-11-01T00:00:00"/>
    <d v="1899-12-30T12:44:10"/>
    <n v="114"/>
    <n v="9"/>
    <x v="6"/>
    <n v="12"/>
    <s v="Asian"/>
  </r>
  <r>
    <x v="1437"/>
    <x v="636"/>
    <d v="2023-11-01T00:00:00"/>
    <d v="1899-12-30T12:44:10"/>
    <n v="132"/>
    <n v="16.95"/>
    <x v="8"/>
    <n v="12"/>
    <s v="Italian"/>
  </r>
  <r>
    <x v="1438"/>
    <x v="637"/>
    <d v="2023-11-01T00:00:00"/>
    <d v="1899-12-30T12:49:26"/>
    <n v="129"/>
    <n v="15.5"/>
    <x v="3"/>
    <n v="12"/>
    <s v="Italian"/>
  </r>
  <r>
    <x v="1439"/>
    <x v="638"/>
    <d v="2023-11-01T00:00:00"/>
    <d v="1899-12-30T13:23:21"/>
    <n v="112"/>
    <n v="14.95"/>
    <x v="13"/>
    <n v="13"/>
    <s v="Asian"/>
  </r>
  <r>
    <x v="1440"/>
    <x v="639"/>
    <d v="2023-11-01T00:00:00"/>
    <d v="1899-12-30T13:28:08"/>
    <n v="102"/>
    <n v="13.95"/>
    <x v="9"/>
    <n v="13"/>
    <s v="American"/>
  </r>
  <r>
    <x v="1441"/>
    <x v="639"/>
    <d v="2023-11-01T00:00:00"/>
    <d v="1899-12-30T13:28:08"/>
    <n v="104"/>
    <n v="10.5"/>
    <x v="11"/>
    <n v="13"/>
    <s v="American"/>
  </r>
  <r>
    <x v="1442"/>
    <x v="639"/>
    <d v="2023-11-01T00:00:00"/>
    <d v="1899-12-30T13:28:08"/>
    <n v="111"/>
    <n v="11.95"/>
    <x v="5"/>
    <n v="13"/>
    <s v="Asian"/>
  </r>
  <r>
    <x v="1443"/>
    <x v="640"/>
    <d v="2023-11-01T00:00:00"/>
    <d v="1899-12-30T13:37:46"/>
    <n v="113"/>
    <n v="5"/>
    <x v="10"/>
    <n v="13"/>
    <s v="Asian"/>
  </r>
  <r>
    <x v="1444"/>
    <x v="640"/>
    <d v="2023-11-01T00:00:00"/>
    <d v="1899-12-30T13:37:46"/>
    <n v="105"/>
    <n v="7"/>
    <x v="4"/>
    <n v="13"/>
    <s v="American"/>
  </r>
  <r>
    <x v="1445"/>
    <x v="640"/>
    <d v="2023-11-01T00:00:00"/>
    <d v="1899-12-30T13:37:46"/>
    <n v="130"/>
    <n v="19.95"/>
    <x v="7"/>
    <n v="13"/>
    <s v="Italian"/>
  </r>
  <r>
    <x v="1446"/>
    <x v="640"/>
    <d v="2023-11-01T00:00:00"/>
    <d v="1899-12-30T13:37:46"/>
    <n v="131"/>
    <n v="17.95"/>
    <x v="0"/>
    <n v="13"/>
    <s v="Italian"/>
  </r>
  <r>
    <x v="1447"/>
    <x v="641"/>
    <d v="2023-11-01T00:00:00"/>
    <d v="1899-12-30T13:40:00"/>
    <n v="116"/>
    <n v="13.95"/>
    <x v="9"/>
    <n v="13"/>
    <s v="Mexican"/>
  </r>
  <r>
    <x v="1448"/>
    <x v="641"/>
    <d v="2023-11-01T00:00:00"/>
    <d v="1899-12-30T13:40:00"/>
    <n v="102"/>
    <n v="13.95"/>
    <x v="9"/>
    <n v="13"/>
    <s v="American"/>
  </r>
  <r>
    <x v="1449"/>
    <x v="641"/>
    <d v="2023-11-01T00:00:00"/>
    <d v="1899-12-30T13:40:00"/>
    <n v="117"/>
    <n v="12.95"/>
    <x v="2"/>
    <n v="13"/>
    <s v="Mexican"/>
  </r>
  <r>
    <x v="1450"/>
    <x v="641"/>
    <d v="2023-11-01T00:00:00"/>
    <d v="1899-12-30T13:40:00"/>
    <n v="121"/>
    <n v="10.5"/>
    <x v="11"/>
    <n v="13"/>
    <s v="Mexican"/>
  </r>
  <r>
    <x v="1451"/>
    <x v="642"/>
    <d v="2023-11-01T00:00:00"/>
    <d v="1899-12-30T13:43:19"/>
    <n v="131"/>
    <n v="17.95"/>
    <x v="0"/>
    <n v="13"/>
    <s v="Italian"/>
  </r>
  <r>
    <x v="1452"/>
    <x v="643"/>
    <d v="2023-11-01T00:00:00"/>
    <d v="1899-12-30T13:52:52"/>
    <n v="117"/>
    <n v="12.95"/>
    <x v="2"/>
    <n v="13"/>
    <s v="Mexican"/>
  </r>
  <r>
    <x v="1453"/>
    <x v="643"/>
    <d v="2023-11-01T00:00:00"/>
    <d v="1899-12-30T13:52:52"/>
    <n v="118"/>
    <n v="14.95"/>
    <x v="13"/>
    <n v="13"/>
    <s v="Mexican"/>
  </r>
  <r>
    <x v="1454"/>
    <x v="644"/>
    <d v="2023-11-01T00:00:00"/>
    <d v="1899-12-30T14:03:45"/>
    <n v="101"/>
    <n v="12.95"/>
    <x v="2"/>
    <n v="14"/>
    <s v="American"/>
  </r>
  <r>
    <x v="1455"/>
    <x v="644"/>
    <d v="2023-11-01T00:00:00"/>
    <d v="1899-12-30T14:03:45"/>
    <n v="107"/>
    <n v="16.5"/>
    <x v="12"/>
    <n v="14"/>
    <s v="Asian"/>
  </r>
  <r>
    <x v="1456"/>
    <x v="645"/>
    <d v="2023-11-01T00:00:00"/>
    <d v="1899-12-30T14:07:26"/>
    <n v="109"/>
    <n v="17.95"/>
    <x v="0"/>
    <n v="14"/>
    <s v="Asian"/>
  </r>
  <r>
    <x v="1457"/>
    <x v="645"/>
    <d v="2023-11-01T00:00:00"/>
    <d v="1899-12-30T14:07:26"/>
    <n v="106"/>
    <n v="7"/>
    <x v="4"/>
    <n v="14"/>
    <s v="American"/>
  </r>
  <r>
    <x v="1458"/>
    <x v="646"/>
    <d v="2023-11-01T00:00:00"/>
    <d v="1899-12-30T14:07:35"/>
    <n v="109"/>
    <n v="17.95"/>
    <x v="0"/>
    <n v="14"/>
    <s v="Asian"/>
  </r>
  <r>
    <x v="1459"/>
    <x v="647"/>
    <d v="2023-11-01T00:00:00"/>
    <d v="1899-12-30T14:17:17"/>
    <n v="125"/>
    <n v="17.95"/>
    <x v="0"/>
    <n v="14"/>
    <s v="Italian"/>
  </r>
  <r>
    <x v="1460"/>
    <x v="647"/>
    <d v="2023-11-01T00:00:00"/>
    <d v="1899-12-30T14:17:17"/>
    <n v="113"/>
    <n v="5"/>
    <x v="10"/>
    <n v="14"/>
    <s v="Asian"/>
  </r>
  <r>
    <x v="1461"/>
    <x v="648"/>
    <d v="2023-11-01T00:00:00"/>
    <d v="1899-12-30T14:29:23"/>
    <n v="102"/>
    <n v="13.95"/>
    <x v="9"/>
    <n v="14"/>
    <s v="American"/>
  </r>
  <r>
    <x v="1462"/>
    <x v="648"/>
    <d v="2023-11-01T00:00:00"/>
    <d v="1899-12-30T14:29:23"/>
    <n v="113"/>
    <n v="5"/>
    <x v="10"/>
    <n v="14"/>
    <s v="Asian"/>
  </r>
  <r>
    <x v="1463"/>
    <x v="648"/>
    <d v="2023-11-01T00:00:00"/>
    <d v="1899-12-30T14:29:23"/>
    <n v="118"/>
    <n v="14.95"/>
    <x v="13"/>
    <n v="14"/>
    <s v="Mexican"/>
  </r>
  <r>
    <x v="1464"/>
    <x v="648"/>
    <d v="2023-11-01T00:00:00"/>
    <d v="1899-12-30T14:29:23"/>
    <n v="120"/>
    <n v="13.95"/>
    <x v="9"/>
    <n v="14"/>
    <s v="Mexican"/>
  </r>
  <r>
    <x v="1465"/>
    <x v="649"/>
    <d v="2023-11-01T00:00:00"/>
    <d v="1899-12-30T14:34:05"/>
    <n v="113"/>
    <n v="5"/>
    <x v="10"/>
    <n v="14"/>
    <s v="Asian"/>
  </r>
  <r>
    <x v="1466"/>
    <x v="650"/>
    <d v="2023-11-01T00:00:00"/>
    <d v="1899-12-30T14:49:35"/>
    <n v="101"/>
    <n v="12.95"/>
    <x v="2"/>
    <n v="14"/>
    <s v="American"/>
  </r>
  <r>
    <x v="1467"/>
    <x v="650"/>
    <d v="2023-11-01T00:00:00"/>
    <d v="1899-12-30T14:49:35"/>
    <n v="116"/>
    <n v="13.95"/>
    <x v="9"/>
    <n v="14"/>
    <s v="Mexican"/>
  </r>
  <r>
    <x v="1468"/>
    <x v="650"/>
    <d v="2023-11-01T00:00:00"/>
    <d v="1899-12-30T14:49:35"/>
    <n v="113"/>
    <n v="5"/>
    <x v="10"/>
    <n v="14"/>
    <s v="Asian"/>
  </r>
  <r>
    <x v="1469"/>
    <x v="651"/>
    <d v="2023-11-01T00:00:00"/>
    <d v="1899-12-30T16:03:38"/>
    <n v="107"/>
    <n v="16.5"/>
    <x v="12"/>
    <n v="16"/>
    <s v="Asian"/>
  </r>
  <r>
    <x v="1470"/>
    <x v="651"/>
    <d v="2023-11-01T00:00:00"/>
    <d v="1899-12-30T16:03:38"/>
    <n v="103"/>
    <n v="9"/>
    <x v="6"/>
    <n v="16"/>
    <s v="American"/>
  </r>
  <r>
    <x v="1471"/>
    <x v="651"/>
    <d v="2023-11-01T00:00:00"/>
    <d v="1899-12-30T16:03:38"/>
    <n v="104"/>
    <n v="10.5"/>
    <x v="11"/>
    <n v="16"/>
    <s v="American"/>
  </r>
  <r>
    <x v="1472"/>
    <x v="651"/>
    <d v="2023-11-01T00:00:00"/>
    <d v="1899-12-30T16:03:38"/>
    <n v="119"/>
    <n v="11.95"/>
    <x v="5"/>
    <n v="16"/>
    <s v="Mexican"/>
  </r>
  <r>
    <x v="1473"/>
    <x v="652"/>
    <d v="2023-11-01T00:00:00"/>
    <d v="1899-12-30T16:18:23"/>
    <n v="106"/>
    <n v="7"/>
    <x v="4"/>
    <n v="16"/>
    <s v="American"/>
  </r>
  <r>
    <x v="1474"/>
    <x v="653"/>
    <d v="2023-11-01T00:00:00"/>
    <d v="1899-12-30T16:34:07"/>
    <n v="129"/>
    <n v="15.5"/>
    <x v="3"/>
    <n v="16"/>
    <s v="Italian"/>
  </r>
  <r>
    <x v="1475"/>
    <x v="653"/>
    <d v="2023-11-01T00:00:00"/>
    <d v="1899-12-30T16:34:07"/>
    <n v="120"/>
    <n v="13.95"/>
    <x v="9"/>
    <n v="16"/>
    <s v="Mexican"/>
  </r>
  <r>
    <x v="1476"/>
    <x v="653"/>
    <d v="2023-11-01T00:00:00"/>
    <d v="1899-12-30T16:34:07"/>
    <n v="130"/>
    <n v="19.95"/>
    <x v="7"/>
    <n v="16"/>
    <s v="Italian"/>
  </r>
  <r>
    <x v="1477"/>
    <x v="654"/>
    <d v="2023-11-01T00:00:00"/>
    <d v="1899-12-30T16:43:33"/>
    <n v="117"/>
    <n v="12.95"/>
    <x v="2"/>
    <n v="16"/>
    <s v="Mexican"/>
  </r>
  <r>
    <x v="1478"/>
    <x v="655"/>
    <d v="2023-11-01T00:00:00"/>
    <d v="1899-12-30T16:44:49"/>
    <n v="106"/>
    <n v="7"/>
    <x v="4"/>
    <n v="16"/>
    <s v="American"/>
  </r>
  <r>
    <x v="1479"/>
    <x v="655"/>
    <d v="2023-11-01T00:00:00"/>
    <d v="1899-12-30T16:44:49"/>
    <n v="132"/>
    <n v="16.95"/>
    <x v="8"/>
    <n v="16"/>
    <s v="Italian"/>
  </r>
  <r>
    <x v="1480"/>
    <x v="656"/>
    <d v="2023-11-01T00:00:00"/>
    <d v="1899-12-30T16:45:47"/>
    <n v="101"/>
    <n v="12.95"/>
    <x v="2"/>
    <n v="16"/>
    <s v="American"/>
  </r>
  <r>
    <x v="1481"/>
    <x v="656"/>
    <d v="2023-11-01T00:00:00"/>
    <d v="1899-12-30T16:45:47"/>
    <n v="108"/>
    <n v="14.5"/>
    <x v="1"/>
    <n v="16"/>
    <s v="Asian"/>
  </r>
  <r>
    <x v="1482"/>
    <x v="657"/>
    <d v="2023-11-01T00:00:00"/>
    <d v="1899-12-30T16:55:24"/>
    <n v="111"/>
    <n v="11.95"/>
    <x v="5"/>
    <n v="16"/>
    <s v="Asian"/>
  </r>
  <r>
    <x v="1483"/>
    <x v="657"/>
    <d v="2023-11-01T00:00:00"/>
    <d v="1899-12-30T16:55:24"/>
    <n v="118"/>
    <n v="14.95"/>
    <x v="13"/>
    <n v="16"/>
    <s v="Mexican"/>
  </r>
  <r>
    <x v="1484"/>
    <x v="657"/>
    <d v="2023-11-01T00:00:00"/>
    <d v="1899-12-30T16:55:24"/>
    <n v="132"/>
    <n v="16.95"/>
    <x v="8"/>
    <n v="16"/>
    <s v="Italian"/>
  </r>
  <r>
    <x v="1485"/>
    <x v="658"/>
    <d v="2023-11-01T00:00:00"/>
    <d v="1899-12-30T16:56:39"/>
    <n v="117"/>
    <n v="12.95"/>
    <x v="2"/>
    <n v="16"/>
    <s v="Mexican"/>
  </r>
  <r>
    <x v="1486"/>
    <x v="658"/>
    <d v="2023-11-01T00:00:00"/>
    <d v="1899-12-30T16:56:39"/>
    <n v="120"/>
    <n v="13.95"/>
    <x v="9"/>
    <n v="16"/>
    <s v="Mexican"/>
  </r>
  <r>
    <x v="1487"/>
    <x v="659"/>
    <d v="2023-11-01T00:00:00"/>
    <d v="1899-12-30T17:09:36"/>
    <n v="101"/>
    <n v="12.95"/>
    <x v="2"/>
    <n v="17"/>
    <s v="American"/>
  </r>
  <r>
    <x v="1488"/>
    <x v="659"/>
    <d v="2023-11-01T00:00:00"/>
    <d v="1899-12-30T17:09:36"/>
    <n v="117"/>
    <n v="12.95"/>
    <x v="2"/>
    <n v="17"/>
    <s v="Mexican"/>
  </r>
  <r>
    <x v="1489"/>
    <x v="660"/>
    <d v="2023-11-01T00:00:00"/>
    <d v="1899-12-30T17:18:14"/>
    <n v="111"/>
    <n v="11.95"/>
    <x v="5"/>
    <n v="17"/>
    <s v="Asian"/>
  </r>
  <r>
    <x v="1490"/>
    <x v="661"/>
    <d v="2023-11-01T00:00:00"/>
    <d v="1899-12-30T17:21:49"/>
    <n v="101"/>
    <n v="12.95"/>
    <x v="2"/>
    <n v="17"/>
    <s v="American"/>
  </r>
  <r>
    <x v="1491"/>
    <x v="661"/>
    <d v="2023-11-01T00:00:00"/>
    <d v="1899-12-30T17:21:49"/>
    <n v="119"/>
    <n v="11.95"/>
    <x v="5"/>
    <n v="17"/>
    <s v="Mexican"/>
  </r>
  <r>
    <x v="1492"/>
    <x v="662"/>
    <d v="2023-11-01T00:00:00"/>
    <d v="1899-12-30T17:29:14"/>
    <n v="125"/>
    <n v="17.95"/>
    <x v="0"/>
    <n v="17"/>
    <s v="Italian"/>
  </r>
  <r>
    <x v="1493"/>
    <x v="663"/>
    <d v="2023-11-01T00:00:00"/>
    <d v="1899-12-30T17:35:14"/>
    <n v="116"/>
    <n v="13.95"/>
    <x v="9"/>
    <n v="17"/>
    <s v="Mexican"/>
  </r>
  <r>
    <x v="1494"/>
    <x v="663"/>
    <d v="2023-11-01T00:00:00"/>
    <d v="1899-12-30T17:35:14"/>
    <n v="117"/>
    <n v="12.95"/>
    <x v="2"/>
    <n v="17"/>
    <s v="Mexican"/>
  </r>
  <r>
    <x v="1495"/>
    <x v="663"/>
    <d v="2023-11-01T00:00:00"/>
    <d v="1899-12-30T17:35:14"/>
    <n v="113"/>
    <n v="5"/>
    <x v="10"/>
    <n v="17"/>
    <s v="Asian"/>
  </r>
  <r>
    <x v="1496"/>
    <x v="664"/>
    <d v="2023-11-01T00:00:00"/>
    <d v="1899-12-30T17:42:23"/>
    <n v="101"/>
    <n v="12.95"/>
    <x v="2"/>
    <n v="17"/>
    <s v="American"/>
  </r>
  <r>
    <x v="1497"/>
    <x v="664"/>
    <d v="2023-11-01T00:00:00"/>
    <d v="1899-12-30T17:42:23"/>
    <n v="128"/>
    <n v="15.5"/>
    <x v="3"/>
    <n v="17"/>
    <s v="Italian"/>
  </r>
  <r>
    <x v="1498"/>
    <x v="665"/>
    <d v="2023-11-01T00:00:00"/>
    <d v="1899-12-30T17:42:25"/>
    <n v="109"/>
    <n v="17.95"/>
    <x v="0"/>
    <n v="17"/>
    <s v="Asian"/>
  </r>
  <r>
    <x v="1499"/>
    <x v="666"/>
    <d v="2023-11-01T00:00:00"/>
    <d v="1899-12-30T18:13:08"/>
    <n v="107"/>
    <n v="16.5"/>
    <x v="12"/>
    <n v="18"/>
    <s v="Asian"/>
  </r>
  <r>
    <x v="1500"/>
    <x v="666"/>
    <d v="2023-11-01T00:00:00"/>
    <d v="1899-12-30T18:13:08"/>
    <n v="113"/>
    <n v="5"/>
    <x v="10"/>
    <n v="18"/>
    <s v="Asian"/>
  </r>
  <r>
    <x v="1501"/>
    <x v="667"/>
    <d v="2023-11-01T00:00:00"/>
    <d v="1899-12-30T18:13:12"/>
    <n v="117"/>
    <n v="12.95"/>
    <x v="2"/>
    <n v="18"/>
    <s v="Mexican"/>
  </r>
  <r>
    <x v="1502"/>
    <x v="667"/>
    <d v="2023-11-01T00:00:00"/>
    <d v="1899-12-30T18:13:12"/>
    <n v="129"/>
    <n v="15.5"/>
    <x v="3"/>
    <n v="18"/>
    <s v="Italian"/>
  </r>
  <r>
    <x v="1503"/>
    <x v="667"/>
    <d v="2023-11-01T00:00:00"/>
    <d v="1899-12-30T18:13:12"/>
    <n v="118"/>
    <n v="14.95"/>
    <x v="13"/>
    <n v="18"/>
    <s v="Mexican"/>
  </r>
  <r>
    <x v="1504"/>
    <x v="667"/>
    <d v="2023-11-01T00:00:00"/>
    <d v="1899-12-30T18:13:12"/>
    <n v="122"/>
    <n v="7"/>
    <x v="4"/>
    <n v="18"/>
    <s v="Mexican"/>
  </r>
  <r>
    <x v="1505"/>
    <x v="668"/>
    <d v="2023-11-01T00:00:00"/>
    <d v="1899-12-30T18:40:44"/>
    <n v="110"/>
    <n v="17.95"/>
    <x v="0"/>
    <n v="18"/>
    <s v="Asian"/>
  </r>
  <r>
    <x v="1506"/>
    <x v="668"/>
    <d v="2023-11-01T00:00:00"/>
    <d v="1899-12-30T18:40:44"/>
    <n v="129"/>
    <n v="15.5"/>
    <x v="3"/>
    <n v="18"/>
    <s v="Italian"/>
  </r>
  <r>
    <x v="1507"/>
    <x v="669"/>
    <d v="2023-11-01T00:00:00"/>
    <d v="1899-12-30T18:46:25"/>
    <n v="110"/>
    <n v="17.95"/>
    <x v="0"/>
    <n v="18"/>
    <s v="Asian"/>
  </r>
  <r>
    <x v="1508"/>
    <x v="669"/>
    <d v="2023-11-01T00:00:00"/>
    <d v="1899-12-30T18:46:25"/>
    <n v="121"/>
    <n v="10.5"/>
    <x v="11"/>
    <n v="18"/>
    <s v="Mexican"/>
  </r>
  <r>
    <x v="1509"/>
    <x v="670"/>
    <d v="2023-11-01T00:00:00"/>
    <d v="1899-12-30T19:18:42"/>
    <n v="104"/>
    <n v="10.5"/>
    <x v="11"/>
    <n v="19"/>
    <s v="American"/>
  </r>
  <r>
    <x v="1510"/>
    <x v="671"/>
    <d v="2023-11-01T00:00:00"/>
    <d v="1899-12-30T19:18:46"/>
    <n v="126"/>
    <n v="14.5"/>
    <x v="1"/>
    <n v="19"/>
    <s v="Italian"/>
  </r>
  <r>
    <x v="1511"/>
    <x v="671"/>
    <d v="2023-11-01T00:00:00"/>
    <d v="1899-12-30T19:18:46"/>
    <n v="122"/>
    <n v="7"/>
    <x v="4"/>
    <n v="19"/>
    <s v="Mexican"/>
  </r>
  <r>
    <x v="1512"/>
    <x v="672"/>
    <d v="2023-11-01T00:00:00"/>
    <d v="1899-12-30T19:28:13"/>
    <n v="121"/>
    <n v="10.5"/>
    <x v="11"/>
    <n v="19"/>
    <s v="Mexican"/>
  </r>
  <r>
    <x v="1513"/>
    <x v="672"/>
    <d v="2023-11-01T00:00:00"/>
    <d v="1899-12-30T19:28:13"/>
    <n v="106"/>
    <n v="7"/>
    <x v="4"/>
    <n v="19"/>
    <s v="American"/>
  </r>
  <r>
    <x v="1514"/>
    <x v="673"/>
    <d v="2023-11-01T00:00:00"/>
    <d v="1899-12-30T19:33:05"/>
    <n v="104"/>
    <n v="10.5"/>
    <x v="11"/>
    <n v="19"/>
    <s v="American"/>
  </r>
  <r>
    <x v="1515"/>
    <x v="673"/>
    <d v="2023-11-01T00:00:00"/>
    <d v="1899-12-30T19:33:05"/>
    <n v="129"/>
    <n v="15.5"/>
    <x v="3"/>
    <n v="19"/>
    <s v="Italian"/>
  </r>
  <r>
    <x v="1516"/>
    <x v="673"/>
    <d v="2023-11-01T00:00:00"/>
    <d v="1899-12-30T19:33:05"/>
    <n v="119"/>
    <n v="11.95"/>
    <x v="5"/>
    <n v="19"/>
    <s v="Mexican"/>
  </r>
  <r>
    <x v="1517"/>
    <x v="673"/>
    <d v="2023-11-01T00:00:00"/>
    <d v="1899-12-30T19:33:05"/>
    <n v="131"/>
    <n v="17.95"/>
    <x v="0"/>
    <n v="19"/>
    <s v="Italian"/>
  </r>
  <r>
    <x v="1518"/>
    <x v="674"/>
    <d v="2023-11-01T00:00:00"/>
    <d v="1899-12-30T19:33:19"/>
    <n v="111"/>
    <n v="11.95"/>
    <x v="5"/>
    <n v="19"/>
    <s v="Asian"/>
  </r>
  <r>
    <x v="1519"/>
    <x v="675"/>
    <d v="2023-11-01T00:00:00"/>
    <d v="1899-12-30T19:44:57"/>
    <n v="129"/>
    <n v="15.5"/>
    <x v="3"/>
    <n v="19"/>
    <s v="Italian"/>
  </r>
  <r>
    <x v="1520"/>
    <x v="675"/>
    <d v="2023-11-01T00:00:00"/>
    <d v="1899-12-30T19:44:57"/>
    <n v="132"/>
    <n v="16.95"/>
    <x v="8"/>
    <n v="19"/>
    <s v="Italian"/>
  </r>
  <r>
    <x v="1521"/>
    <x v="676"/>
    <d v="2023-11-01T00:00:00"/>
    <d v="1899-12-30T19:51:09"/>
    <n v="118"/>
    <n v="14.95"/>
    <x v="13"/>
    <n v="19"/>
    <s v="Mexican"/>
  </r>
  <r>
    <x v="1522"/>
    <x v="677"/>
    <d v="2023-11-01T00:00:00"/>
    <d v="1899-12-30T19:52:49"/>
    <n v="129"/>
    <n v="15.5"/>
    <x v="3"/>
    <n v="19"/>
    <s v="Italian"/>
  </r>
  <r>
    <x v="1523"/>
    <x v="677"/>
    <d v="2023-11-01T00:00:00"/>
    <d v="1899-12-30T19:52:49"/>
    <n v="111"/>
    <n v="11.95"/>
    <x v="5"/>
    <n v="19"/>
    <s v="Asian"/>
  </r>
  <r>
    <x v="1524"/>
    <x v="677"/>
    <d v="2023-11-01T00:00:00"/>
    <d v="1899-12-30T19:52:49"/>
    <n v="122"/>
    <n v="7"/>
    <x v="4"/>
    <n v="19"/>
    <s v="Mexican"/>
  </r>
  <r>
    <x v="1525"/>
    <x v="678"/>
    <d v="2023-11-01T00:00:00"/>
    <d v="1899-12-30T20:31:02"/>
    <n v="115"/>
    <n v="11.95"/>
    <x v="5"/>
    <n v="20"/>
    <s v="Mexican"/>
  </r>
  <r>
    <x v="1526"/>
    <x v="678"/>
    <d v="2023-11-01T00:00:00"/>
    <d v="1899-12-30T20:31:02"/>
    <n v="125"/>
    <n v="17.95"/>
    <x v="0"/>
    <n v="20"/>
    <s v="Italian"/>
  </r>
  <r>
    <x v="1527"/>
    <x v="678"/>
    <d v="2023-11-01T00:00:00"/>
    <d v="1899-12-30T20:31:02"/>
    <n v="117"/>
    <n v="12.95"/>
    <x v="2"/>
    <n v="20"/>
    <s v="Mexican"/>
  </r>
  <r>
    <x v="1528"/>
    <x v="678"/>
    <d v="2023-11-01T00:00:00"/>
    <d v="1899-12-30T20:31:02"/>
    <n v="128"/>
    <n v="15.5"/>
    <x v="3"/>
    <n v="20"/>
    <s v="Italian"/>
  </r>
  <r>
    <x v="1529"/>
    <x v="679"/>
    <d v="2023-11-01T00:00:00"/>
    <d v="1899-12-30T21:07:30"/>
    <n v="104"/>
    <n v="10.5"/>
    <x v="11"/>
    <n v="21"/>
    <s v="American"/>
  </r>
  <r>
    <x v="1530"/>
    <x v="679"/>
    <d v="2023-11-01T00:00:00"/>
    <d v="1899-12-30T21:07:30"/>
    <n v="120"/>
    <n v="13.95"/>
    <x v="9"/>
    <n v="21"/>
    <s v="Mexican"/>
  </r>
  <r>
    <x v="1531"/>
    <x v="680"/>
    <d v="2023-11-01T00:00:00"/>
    <d v="1899-12-30T21:29:50"/>
    <n v="118"/>
    <n v="14.95"/>
    <x v="13"/>
    <n v="21"/>
    <s v="Mexican"/>
  </r>
  <r>
    <x v="1532"/>
    <x v="681"/>
    <d v="2023-12-01T00:00:00"/>
    <d v="1899-12-30T11:38:15"/>
    <n v="117"/>
    <n v="12.95"/>
    <x v="2"/>
    <n v="11"/>
    <s v="Mexican"/>
  </r>
  <r>
    <x v="1533"/>
    <x v="682"/>
    <d v="2023-12-01T00:00:00"/>
    <d v="1899-12-30T11:39:08"/>
    <n v="104"/>
    <n v="10.5"/>
    <x v="11"/>
    <n v="11"/>
    <s v="American"/>
  </r>
  <r>
    <x v="1534"/>
    <x v="682"/>
    <d v="2023-12-01T00:00:00"/>
    <d v="1899-12-30T11:39:08"/>
    <n v="127"/>
    <n v="17.95"/>
    <x v="0"/>
    <n v="11"/>
    <s v="Italian"/>
  </r>
  <r>
    <x v="1535"/>
    <x v="682"/>
    <d v="2023-12-01T00:00:00"/>
    <d v="1899-12-30T11:39:08"/>
    <n v="118"/>
    <n v="14.95"/>
    <x v="13"/>
    <n v="11"/>
    <s v="Mexican"/>
  </r>
  <r>
    <x v="1536"/>
    <x v="683"/>
    <d v="2023-12-01T00:00:00"/>
    <d v="1899-12-30T12:01:23"/>
    <n v="125"/>
    <n v="17.95"/>
    <x v="0"/>
    <n v="12"/>
    <s v="Italian"/>
  </r>
  <r>
    <x v="1537"/>
    <x v="684"/>
    <d v="2023-12-01T00:00:00"/>
    <d v="1899-12-30T12:11:46"/>
    <n v="121"/>
    <n v="10.5"/>
    <x v="11"/>
    <n v="12"/>
    <s v="Mexican"/>
  </r>
  <r>
    <x v="1538"/>
    <x v="685"/>
    <d v="2023-12-01T00:00:00"/>
    <d v="1899-12-30T12:13:07"/>
    <n v="107"/>
    <n v="16.5"/>
    <x v="12"/>
    <n v="12"/>
    <s v="Asian"/>
  </r>
  <r>
    <x v="1539"/>
    <x v="686"/>
    <d v="2023-12-01T00:00:00"/>
    <d v="1899-12-30T12:21:09"/>
    <n v="127"/>
    <n v="17.95"/>
    <x v="0"/>
    <n v="12"/>
    <s v="Italian"/>
  </r>
  <r>
    <x v="1540"/>
    <x v="687"/>
    <d v="2023-12-01T00:00:00"/>
    <d v="1899-12-30T12:26:41"/>
    <n v="122"/>
    <n v="7"/>
    <x v="4"/>
    <n v="12"/>
    <s v="Mexican"/>
  </r>
  <r>
    <x v="1541"/>
    <x v="687"/>
    <d v="2023-12-01T00:00:00"/>
    <d v="1899-12-30T12:26:41"/>
    <n v="123"/>
    <n v="9"/>
    <x v="6"/>
    <n v="12"/>
    <s v="Mexican"/>
  </r>
  <r>
    <x v="1542"/>
    <x v="688"/>
    <d v="2023-12-01T00:00:00"/>
    <d v="1899-12-30T12:33:22"/>
    <n v="106"/>
    <n v="7"/>
    <x v="4"/>
    <n v="12"/>
    <s v="American"/>
  </r>
  <r>
    <x v="1543"/>
    <x v="688"/>
    <d v="2023-12-01T00:00:00"/>
    <d v="1899-12-30T12:33:22"/>
    <n v="106"/>
    <n v="7"/>
    <x v="4"/>
    <n v="12"/>
    <s v="American"/>
  </r>
  <r>
    <x v="1544"/>
    <x v="689"/>
    <d v="2023-12-01T00:00:00"/>
    <d v="1899-12-30T12:42:10"/>
    <n v="113"/>
    <n v="5"/>
    <x v="10"/>
    <n v="12"/>
    <s v="Asian"/>
  </r>
  <r>
    <x v="1545"/>
    <x v="690"/>
    <d v="2023-12-01T00:00:00"/>
    <d v="1899-12-30T12:45:53"/>
    <n v="101"/>
    <n v="12.95"/>
    <x v="2"/>
    <n v="12"/>
    <s v="American"/>
  </r>
  <r>
    <x v="1546"/>
    <x v="691"/>
    <d v="2023-12-01T00:00:00"/>
    <d v="1899-12-30T12:53:37"/>
    <n v="102"/>
    <n v="13.95"/>
    <x v="9"/>
    <n v="12"/>
    <s v="American"/>
  </r>
  <r>
    <x v="1547"/>
    <x v="691"/>
    <d v="2023-12-01T00:00:00"/>
    <d v="1899-12-30T12:53:37"/>
    <n v="127"/>
    <n v="17.95"/>
    <x v="0"/>
    <n v="12"/>
    <s v="Italian"/>
  </r>
  <r>
    <x v="1548"/>
    <x v="692"/>
    <d v="2023-12-01T00:00:00"/>
    <d v="1899-12-30T13:04:24"/>
    <n v="101"/>
    <n v="12.95"/>
    <x v="2"/>
    <n v="13"/>
    <s v="American"/>
  </r>
  <r>
    <x v="1549"/>
    <x v="692"/>
    <d v="2023-12-01T00:00:00"/>
    <d v="1899-12-30T13:04:24"/>
    <n v="107"/>
    <n v="16.5"/>
    <x v="12"/>
    <n v="13"/>
    <s v="Asian"/>
  </r>
  <r>
    <x v="1550"/>
    <x v="692"/>
    <d v="2023-12-01T00:00:00"/>
    <d v="1899-12-30T13:04:24"/>
    <n v="126"/>
    <n v="14.5"/>
    <x v="1"/>
    <n v="13"/>
    <s v="Italian"/>
  </r>
  <r>
    <x v="1551"/>
    <x v="692"/>
    <d v="2023-12-01T00:00:00"/>
    <d v="1899-12-30T13:04:24"/>
    <n v="110"/>
    <n v="17.95"/>
    <x v="0"/>
    <n v="13"/>
    <s v="Asian"/>
  </r>
  <r>
    <x v="1552"/>
    <x v="693"/>
    <d v="2023-12-01T00:00:00"/>
    <d v="1899-12-30T13:30:47"/>
    <n v="127"/>
    <n v="17.95"/>
    <x v="0"/>
    <n v="13"/>
    <s v="Italian"/>
  </r>
  <r>
    <x v="1553"/>
    <x v="693"/>
    <d v="2023-12-01T00:00:00"/>
    <d v="1899-12-30T13:30:47"/>
    <n v="112"/>
    <n v="14.95"/>
    <x v="13"/>
    <n v="13"/>
    <s v="Asian"/>
  </r>
  <r>
    <x v="1554"/>
    <x v="693"/>
    <d v="2023-12-01T00:00:00"/>
    <d v="1899-12-30T13:30:47"/>
    <n v="113"/>
    <n v="5"/>
    <x v="10"/>
    <n v="13"/>
    <s v="Asian"/>
  </r>
  <r>
    <x v="1555"/>
    <x v="694"/>
    <d v="2023-12-01T00:00:00"/>
    <d v="1899-12-30T13:33:06"/>
    <n v="105"/>
    <n v="7"/>
    <x v="4"/>
    <n v="13"/>
    <s v="American"/>
  </r>
  <r>
    <x v="1556"/>
    <x v="695"/>
    <d v="2023-12-01T00:00:00"/>
    <d v="1899-12-30T13:49:40"/>
    <n v="119"/>
    <n v="11.95"/>
    <x v="5"/>
    <n v="13"/>
    <s v="Mexican"/>
  </r>
  <r>
    <x v="1557"/>
    <x v="695"/>
    <d v="2023-12-01T00:00:00"/>
    <d v="1899-12-30T13:49:40"/>
    <n v="122"/>
    <n v="7"/>
    <x v="4"/>
    <n v="13"/>
    <s v="Mexican"/>
  </r>
  <r>
    <x v="1558"/>
    <x v="696"/>
    <d v="2023-12-01T00:00:00"/>
    <d v="1899-12-30T13:58:56"/>
    <n v="108"/>
    <n v="14.5"/>
    <x v="1"/>
    <n v="13"/>
    <s v="Asian"/>
  </r>
  <r>
    <x v="1559"/>
    <x v="696"/>
    <d v="2023-12-01T00:00:00"/>
    <d v="1899-12-30T13:58:56"/>
    <n v="130"/>
    <n v="19.95"/>
    <x v="7"/>
    <n v="13"/>
    <s v="Italian"/>
  </r>
  <r>
    <x v="1560"/>
    <x v="697"/>
    <d v="2023-12-01T00:00:00"/>
    <d v="1899-12-30T14:08:16"/>
    <n v="107"/>
    <n v="16.5"/>
    <x v="12"/>
    <n v="14"/>
    <s v="Asian"/>
  </r>
  <r>
    <x v="1561"/>
    <x v="697"/>
    <d v="2023-12-01T00:00:00"/>
    <d v="1899-12-30T14:08:16"/>
    <n v="112"/>
    <n v="14.95"/>
    <x v="13"/>
    <n v="14"/>
    <s v="Asian"/>
  </r>
  <r>
    <x v="1562"/>
    <x v="697"/>
    <d v="2023-12-01T00:00:00"/>
    <d v="1899-12-30T14:08:16"/>
    <n v="106"/>
    <n v="7"/>
    <x v="4"/>
    <n v="14"/>
    <s v="American"/>
  </r>
  <r>
    <x v="1563"/>
    <x v="698"/>
    <d v="2023-12-01T00:00:00"/>
    <d v="1899-12-30T14:27:03"/>
    <n v="113"/>
    <n v="5"/>
    <x v="10"/>
    <n v="14"/>
    <s v="Asian"/>
  </r>
  <r>
    <x v="1564"/>
    <x v="699"/>
    <d v="2023-12-01T00:00:00"/>
    <d v="1899-12-30T14:31:13"/>
    <n v="115"/>
    <n v="11.95"/>
    <x v="5"/>
    <n v="14"/>
    <s v="Mexican"/>
  </r>
  <r>
    <x v="1565"/>
    <x v="699"/>
    <d v="2023-12-01T00:00:00"/>
    <d v="1899-12-30T14:31:13"/>
    <n v="104"/>
    <n v="10.5"/>
    <x v="11"/>
    <n v="14"/>
    <s v="American"/>
  </r>
  <r>
    <x v="1566"/>
    <x v="699"/>
    <d v="2023-12-01T00:00:00"/>
    <d v="1899-12-30T14:31:13"/>
    <n v="110"/>
    <n v="17.95"/>
    <x v="0"/>
    <n v="14"/>
    <s v="Asian"/>
  </r>
  <r>
    <x v="1567"/>
    <x v="699"/>
    <d v="2023-12-01T00:00:00"/>
    <d v="1899-12-30T14:31:13"/>
    <n v="118"/>
    <n v="14.95"/>
    <x v="13"/>
    <n v="14"/>
    <s v="Mexican"/>
  </r>
  <r>
    <x v="1568"/>
    <x v="699"/>
    <d v="2023-12-01T00:00:00"/>
    <d v="1899-12-30T14:31:13"/>
    <n v="120"/>
    <n v="13.95"/>
    <x v="9"/>
    <n v="14"/>
    <s v="Mexican"/>
  </r>
  <r>
    <x v="1569"/>
    <x v="700"/>
    <d v="2023-12-01T00:00:00"/>
    <d v="1899-12-30T14:33:39"/>
    <n v="109"/>
    <n v="17.95"/>
    <x v="0"/>
    <n v="14"/>
    <s v="Asian"/>
  </r>
  <r>
    <x v="1570"/>
    <x v="700"/>
    <d v="2023-12-01T00:00:00"/>
    <d v="1899-12-30T14:33:39"/>
    <n v="119"/>
    <n v="11.95"/>
    <x v="5"/>
    <n v="14"/>
    <s v="Mexican"/>
  </r>
  <r>
    <x v="1571"/>
    <x v="701"/>
    <d v="2023-12-01T00:00:00"/>
    <d v="1899-12-30T14:38:35"/>
    <n v="101"/>
    <n v="12.95"/>
    <x v="2"/>
    <n v="14"/>
    <s v="American"/>
  </r>
  <r>
    <x v="1572"/>
    <x v="701"/>
    <d v="2023-12-01T00:00:00"/>
    <d v="1899-12-30T14:38:35"/>
    <n v="120"/>
    <n v="13.95"/>
    <x v="9"/>
    <n v="14"/>
    <s v="Mexican"/>
  </r>
  <r>
    <x v="1573"/>
    <x v="702"/>
    <d v="2023-12-01T00:00:00"/>
    <d v="1899-12-30T15:08:01"/>
    <n v="118"/>
    <n v="14.95"/>
    <x v="13"/>
    <n v="15"/>
    <s v="Mexican"/>
  </r>
  <r>
    <x v="1574"/>
    <x v="703"/>
    <d v="2023-12-01T00:00:00"/>
    <d v="1899-12-30T15:28:25"/>
    <n v="116"/>
    <n v="13.95"/>
    <x v="9"/>
    <n v="15"/>
    <s v="Mexican"/>
  </r>
  <r>
    <x v="1575"/>
    <x v="703"/>
    <d v="2023-12-01T00:00:00"/>
    <d v="1899-12-30T15:28:25"/>
    <n v="128"/>
    <n v="15.5"/>
    <x v="3"/>
    <n v="15"/>
    <s v="Italian"/>
  </r>
  <r>
    <x v="1576"/>
    <x v="704"/>
    <d v="2023-12-01T00:00:00"/>
    <d v="1899-12-30T15:31:00"/>
    <n v="126"/>
    <n v="14.5"/>
    <x v="1"/>
    <n v="15"/>
    <s v="Italian"/>
  </r>
  <r>
    <x v="1577"/>
    <x v="704"/>
    <d v="2023-12-01T00:00:00"/>
    <d v="1899-12-30T15:31:00"/>
    <n v="117"/>
    <n v="12.95"/>
    <x v="2"/>
    <n v="15"/>
    <s v="Mexican"/>
  </r>
  <r>
    <x v="1578"/>
    <x v="704"/>
    <d v="2023-12-01T00:00:00"/>
    <d v="1899-12-30T15:31:00"/>
    <n v="105"/>
    <n v="7"/>
    <x v="4"/>
    <n v="15"/>
    <s v="American"/>
  </r>
  <r>
    <x v="1579"/>
    <x v="705"/>
    <d v="2023-12-01T00:00:00"/>
    <d v="1899-12-30T15:39:04"/>
    <n v="102"/>
    <n v="13.95"/>
    <x v="9"/>
    <n v="15"/>
    <s v="American"/>
  </r>
  <r>
    <x v="1580"/>
    <x v="705"/>
    <d v="2023-12-01T00:00:00"/>
    <d v="1899-12-30T15:39:04"/>
    <n v="111"/>
    <n v="11.95"/>
    <x v="5"/>
    <n v="15"/>
    <s v="Asian"/>
  </r>
  <r>
    <x v="1581"/>
    <x v="706"/>
    <d v="2023-12-01T00:00:00"/>
    <d v="1899-12-30T15:41:32"/>
    <n v="101"/>
    <n v="12.95"/>
    <x v="2"/>
    <n v="15"/>
    <s v="American"/>
  </r>
  <r>
    <x v="1582"/>
    <x v="706"/>
    <d v="2023-12-01T00:00:00"/>
    <d v="1899-12-30T15:41:32"/>
    <n v="118"/>
    <n v="14.95"/>
    <x v="13"/>
    <n v="15"/>
    <s v="Mexican"/>
  </r>
  <r>
    <x v="1583"/>
    <x v="706"/>
    <d v="2023-12-01T00:00:00"/>
    <d v="1899-12-30T15:41:32"/>
    <n v="105"/>
    <n v="7"/>
    <x v="4"/>
    <n v="15"/>
    <s v="American"/>
  </r>
  <r>
    <x v="1584"/>
    <x v="707"/>
    <d v="2023-12-01T00:00:00"/>
    <d v="1899-12-30T15:52:44"/>
    <n v="125"/>
    <n v="17.95"/>
    <x v="0"/>
    <n v="15"/>
    <s v="Italian"/>
  </r>
  <r>
    <x v="1585"/>
    <x v="708"/>
    <d v="2023-12-01T00:00:00"/>
    <d v="1899-12-30T15:53:56"/>
    <n v="101"/>
    <n v="12.95"/>
    <x v="2"/>
    <n v="15"/>
    <s v="American"/>
  </r>
  <r>
    <x v="1586"/>
    <x v="709"/>
    <d v="2023-12-01T00:00:00"/>
    <d v="1899-12-30T15:59:52"/>
    <n v="109"/>
    <n v="17.95"/>
    <x v="0"/>
    <n v="15"/>
    <s v="Asian"/>
  </r>
  <r>
    <x v="1587"/>
    <x v="709"/>
    <d v="2023-12-01T00:00:00"/>
    <d v="1899-12-30T15:59:52"/>
    <n v="105"/>
    <n v="7"/>
    <x v="4"/>
    <n v="15"/>
    <s v="American"/>
  </r>
  <r>
    <x v="1588"/>
    <x v="709"/>
    <d v="2023-12-01T00:00:00"/>
    <d v="1899-12-30T15:59:52"/>
    <n v="114"/>
    <n v="9"/>
    <x v="6"/>
    <n v="15"/>
    <s v="Asian"/>
  </r>
  <r>
    <x v="1589"/>
    <x v="709"/>
    <d v="2023-12-01T00:00:00"/>
    <d v="1899-12-30T15:59:52"/>
    <s v="NULL"/>
    <n v="0"/>
    <x v="14"/>
    <n v="15"/>
    <s v="Unknown"/>
  </r>
  <r>
    <x v="1590"/>
    <x v="710"/>
    <d v="2023-12-01T00:00:00"/>
    <d v="1899-12-30T16:21:10"/>
    <n v="103"/>
    <n v="9"/>
    <x v="6"/>
    <n v="16"/>
    <s v="American"/>
  </r>
  <r>
    <x v="1591"/>
    <x v="710"/>
    <d v="2023-12-01T00:00:00"/>
    <d v="1899-12-30T16:21:10"/>
    <n v="129"/>
    <n v="15.5"/>
    <x v="3"/>
    <n v="16"/>
    <s v="Italian"/>
  </r>
  <r>
    <x v="1592"/>
    <x v="710"/>
    <d v="2023-12-01T00:00:00"/>
    <d v="1899-12-30T16:21:10"/>
    <n v="112"/>
    <n v="14.95"/>
    <x v="13"/>
    <n v="16"/>
    <s v="Asian"/>
  </r>
  <r>
    <x v="1593"/>
    <x v="710"/>
    <d v="2023-12-01T00:00:00"/>
    <d v="1899-12-30T16:21:10"/>
    <n v="120"/>
    <n v="13.95"/>
    <x v="9"/>
    <n v="16"/>
    <s v="Mexican"/>
  </r>
  <r>
    <x v="1594"/>
    <x v="711"/>
    <d v="2023-12-01T00:00:00"/>
    <d v="1899-12-30T16:22:18"/>
    <n v="127"/>
    <n v="17.95"/>
    <x v="0"/>
    <n v="16"/>
    <s v="Italian"/>
  </r>
  <r>
    <x v="1595"/>
    <x v="712"/>
    <d v="2023-12-01T00:00:00"/>
    <d v="1899-12-30T16:31:56"/>
    <n v="124"/>
    <n v="14.5"/>
    <x v="1"/>
    <n v="16"/>
    <s v="Italian"/>
  </r>
  <r>
    <x v="1596"/>
    <x v="712"/>
    <d v="2023-12-01T00:00:00"/>
    <d v="1899-12-30T16:31:56"/>
    <n v="128"/>
    <n v="15.5"/>
    <x v="3"/>
    <n v="16"/>
    <s v="Italian"/>
  </r>
  <r>
    <x v="1597"/>
    <x v="713"/>
    <d v="2023-12-01T00:00:00"/>
    <d v="1899-12-30T16:55:08"/>
    <n v="108"/>
    <n v="14.5"/>
    <x v="1"/>
    <n v="16"/>
    <s v="Asian"/>
  </r>
  <r>
    <x v="1598"/>
    <x v="713"/>
    <d v="2023-12-01T00:00:00"/>
    <d v="1899-12-30T16:55:08"/>
    <n v="109"/>
    <n v="17.95"/>
    <x v="0"/>
    <n v="16"/>
    <s v="Asian"/>
  </r>
  <r>
    <x v="1599"/>
    <x v="713"/>
    <d v="2023-12-01T00:00:00"/>
    <d v="1899-12-30T16:55:08"/>
    <n v="109"/>
    <n v="17.95"/>
    <x v="0"/>
    <n v="16"/>
    <s v="Asian"/>
  </r>
  <r>
    <x v="1600"/>
    <x v="713"/>
    <d v="2023-12-01T00:00:00"/>
    <d v="1899-12-30T16:55:08"/>
    <n v="110"/>
    <n v="17.95"/>
    <x v="0"/>
    <n v="16"/>
    <s v="Asian"/>
  </r>
  <r>
    <x v="1601"/>
    <x v="714"/>
    <d v="2023-12-01T00:00:00"/>
    <d v="1899-12-30T17:05:33"/>
    <n v="113"/>
    <n v="5"/>
    <x v="10"/>
    <n v="17"/>
    <s v="Asian"/>
  </r>
  <r>
    <x v="1602"/>
    <x v="714"/>
    <d v="2023-12-01T00:00:00"/>
    <d v="1899-12-30T17:05:33"/>
    <n v="118"/>
    <n v="14.95"/>
    <x v="13"/>
    <n v="17"/>
    <s v="Mexican"/>
  </r>
  <r>
    <x v="1603"/>
    <x v="714"/>
    <d v="2023-12-01T00:00:00"/>
    <d v="1899-12-30T17:05:33"/>
    <n v="131"/>
    <n v="17.95"/>
    <x v="0"/>
    <n v="17"/>
    <s v="Italian"/>
  </r>
  <r>
    <x v="1604"/>
    <x v="715"/>
    <d v="2023-12-01T00:00:00"/>
    <d v="1899-12-30T17:06:05"/>
    <n v="107"/>
    <n v="16.5"/>
    <x v="12"/>
    <n v="17"/>
    <s v="Asian"/>
  </r>
  <r>
    <x v="1605"/>
    <x v="716"/>
    <d v="2023-12-01T00:00:00"/>
    <d v="1899-12-30T17:24:44"/>
    <n v="101"/>
    <n v="12.95"/>
    <x v="2"/>
    <n v="17"/>
    <s v="American"/>
  </r>
  <r>
    <x v="1606"/>
    <x v="716"/>
    <d v="2023-12-01T00:00:00"/>
    <d v="1899-12-30T17:24:44"/>
    <n v="105"/>
    <n v="7"/>
    <x v="4"/>
    <n v="17"/>
    <s v="American"/>
  </r>
  <r>
    <x v="1607"/>
    <x v="717"/>
    <d v="2023-12-01T00:00:00"/>
    <d v="1899-12-30T17:46:30"/>
    <n v="102"/>
    <n v="13.95"/>
    <x v="9"/>
    <n v="17"/>
    <s v="American"/>
  </r>
  <r>
    <x v="1608"/>
    <x v="717"/>
    <d v="2023-12-01T00:00:00"/>
    <d v="1899-12-30T17:46:30"/>
    <n v="105"/>
    <n v="7"/>
    <x v="4"/>
    <n v="17"/>
    <s v="American"/>
  </r>
  <r>
    <x v="1609"/>
    <x v="718"/>
    <d v="2023-12-01T00:00:00"/>
    <d v="1899-12-30T17:52:27"/>
    <n v="101"/>
    <n v="12.95"/>
    <x v="2"/>
    <n v="17"/>
    <s v="American"/>
  </r>
  <r>
    <x v="1610"/>
    <x v="718"/>
    <d v="2023-12-01T00:00:00"/>
    <d v="1899-12-30T17:52:27"/>
    <n v="129"/>
    <n v="15.5"/>
    <x v="3"/>
    <n v="17"/>
    <s v="Italian"/>
  </r>
  <r>
    <x v="1611"/>
    <x v="719"/>
    <d v="2023-12-01T00:00:00"/>
    <d v="1899-12-30T17:53:59"/>
    <n v="126"/>
    <n v="14.5"/>
    <x v="1"/>
    <n v="17"/>
    <s v="Italian"/>
  </r>
  <r>
    <x v="1612"/>
    <x v="719"/>
    <d v="2023-12-01T00:00:00"/>
    <d v="1899-12-30T17:53:59"/>
    <n v="111"/>
    <n v="11.95"/>
    <x v="5"/>
    <n v="17"/>
    <s v="Asian"/>
  </r>
  <r>
    <x v="1613"/>
    <x v="719"/>
    <d v="2023-12-01T00:00:00"/>
    <d v="1899-12-30T17:53:59"/>
    <n v="112"/>
    <n v="14.95"/>
    <x v="13"/>
    <n v="17"/>
    <s v="Asian"/>
  </r>
  <r>
    <x v="1614"/>
    <x v="719"/>
    <d v="2023-12-01T00:00:00"/>
    <d v="1899-12-30T17:53:59"/>
    <n v="120"/>
    <n v="13.95"/>
    <x v="9"/>
    <n v="17"/>
    <s v="Mexican"/>
  </r>
  <r>
    <x v="1615"/>
    <x v="720"/>
    <d v="2023-12-01T00:00:00"/>
    <d v="1899-12-30T18:17:15"/>
    <n v="108"/>
    <n v="14.5"/>
    <x v="1"/>
    <n v="18"/>
    <s v="Asian"/>
  </r>
  <r>
    <x v="1616"/>
    <x v="720"/>
    <d v="2023-12-01T00:00:00"/>
    <d v="1899-12-30T18:17:15"/>
    <n v="122"/>
    <n v="7"/>
    <x v="4"/>
    <n v="18"/>
    <s v="Mexican"/>
  </r>
  <r>
    <x v="1617"/>
    <x v="721"/>
    <d v="2023-12-01T00:00:00"/>
    <d v="1899-12-30T18:20:58"/>
    <n v="111"/>
    <n v="11.95"/>
    <x v="5"/>
    <n v="18"/>
    <s v="Asian"/>
  </r>
  <r>
    <x v="1618"/>
    <x v="721"/>
    <d v="2023-12-01T00:00:00"/>
    <d v="1899-12-30T18:20:58"/>
    <n v="130"/>
    <n v="19.95"/>
    <x v="7"/>
    <n v="18"/>
    <s v="Italian"/>
  </r>
  <r>
    <x v="1619"/>
    <x v="722"/>
    <d v="2023-12-01T00:00:00"/>
    <d v="1899-12-30T18:21:04"/>
    <n v="101"/>
    <n v="12.95"/>
    <x v="2"/>
    <n v="18"/>
    <s v="American"/>
  </r>
  <r>
    <x v="1620"/>
    <x v="722"/>
    <d v="2023-12-01T00:00:00"/>
    <d v="1899-12-30T18:21:04"/>
    <n v="113"/>
    <n v="5"/>
    <x v="10"/>
    <n v="18"/>
    <s v="Asian"/>
  </r>
  <r>
    <x v="1621"/>
    <x v="723"/>
    <d v="2023-12-01T00:00:00"/>
    <d v="1899-12-30T18:24:47"/>
    <n v="107"/>
    <n v="16.5"/>
    <x v="12"/>
    <n v="18"/>
    <s v="Asian"/>
  </r>
  <r>
    <x v="1622"/>
    <x v="723"/>
    <d v="2023-12-01T00:00:00"/>
    <d v="1899-12-30T18:24:47"/>
    <n v="126"/>
    <n v="14.5"/>
    <x v="1"/>
    <n v="18"/>
    <s v="Italian"/>
  </r>
  <r>
    <x v="1623"/>
    <x v="723"/>
    <d v="2023-12-01T00:00:00"/>
    <d v="1899-12-30T18:24:47"/>
    <n v="105"/>
    <n v="7"/>
    <x v="4"/>
    <n v="18"/>
    <s v="American"/>
  </r>
  <r>
    <x v="1624"/>
    <x v="724"/>
    <d v="2023-12-01T00:00:00"/>
    <d v="1899-12-30T18:33:14"/>
    <n v="107"/>
    <n v="16.5"/>
    <x v="12"/>
    <n v="18"/>
    <s v="Asian"/>
  </r>
  <r>
    <x v="1625"/>
    <x v="724"/>
    <d v="2023-12-01T00:00:00"/>
    <d v="1899-12-30T18:33:14"/>
    <n v="129"/>
    <n v="15.5"/>
    <x v="3"/>
    <n v="18"/>
    <s v="Italian"/>
  </r>
  <r>
    <x v="1626"/>
    <x v="724"/>
    <d v="2023-12-01T00:00:00"/>
    <d v="1899-12-30T18:33:14"/>
    <n v="106"/>
    <n v="7"/>
    <x v="4"/>
    <n v="18"/>
    <s v="American"/>
  </r>
  <r>
    <x v="1627"/>
    <x v="724"/>
    <d v="2023-12-01T00:00:00"/>
    <d v="1899-12-30T18:33:14"/>
    <s v="NULL"/>
    <n v="0"/>
    <x v="14"/>
    <n v="18"/>
    <s v="Unknown"/>
  </r>
  <r>
    <x v="1628"/>
    <x v="725"/>
    <d v="2023-12-01T00:00:00"/>
    <d v="1899-12-30T18:34:25"/>
    <n v="120"/>
    <n v="13.95"/>
    <x v="9"/>
    <n v="18"/>
    <s v="Mexican"/>
  </r>
  <r>
    <x v="1629"/>
    <x v="726"/>
    <d v="2023-12-01T00:00:00"/>
    <d v="1899-12-30T18:44:57"/>
    <n v="120"/>
    <n v="13.95"/>
    <x v="9"/>
    <n v="18"/>
    <s v="Mexican"/>
  </r>
  <r>
    <x v="1630"/>
    <x v="727"/>
    <d v="2023-12-01T00:00:00"/>
    <d v="1899-12-30T18:53:17"/>
    <n v="105"/>
    <n v="7"/>
    <x v="4"/>
    <n v="18"/>
    <s v="American"/>
  </r>
  <r>
    <x v="1631"/>
    <x v="727"/>
    <d v="2023-12-01T00:00:00"/>
    <d v="1899-12-30T18:53:17"/>
    <n v="106"/>
    <n v="7"/>
    <x v="4"/>
    <n v="18"/>
    <s v="American"/>
  </r>
  <r>
    <x v="1632"/>
    <x v="727"/>
    <d v="2023-12-01T00:00:00"/>
    <d v="1899-12-30T18:53:17"/>
    <n v="114"/>
    <n v="9"/>
    <x v="6"/>
    <n v="18"/>
    <s v="Asian"/>
  </r>
  <r>
    <x v="1633"/>
    <x v="728"/>
    <d v="2023-12-01T00:00:00"/>
    <d v="1899-12-30T19:20:41"/>
    <n v="108"/>
    <n v="14.5"/>
    <x v="1"/>
    <n v="19"/>
    <s v="Asian"/>
  </r>
  <r>
    <x v="1634"/>
    <x v="728"/>
    <d v="2023-12-01T00:00:00"/>
    <d v="1899-12-30T19:20:41"/>
    <n v="109"/>
    <n v="17.95"/>
    <x v="0"/>
    <n v="19"/>
    <s v="Asian"/>
  </r>
  <r>
    <x v="1635"/>
    <x v="728"/>
    <d v="2023-12-01T00:00:00"/>
    <d v="1899-12-30T19:20:41"/>
    <n v="120"/>
    <n v="13.95"/>
    <x v="9"/>
    <n v="19"/>
    <s v="Mexican"/>
  </r>
  <r>
    <x v="1636"/>
    <x v="729"/>
    <d v="2023-12-01T00:00:00"/>
    <d v="1899-12-30T19:22:00"/>
    <n v="117"/>
    <n v="12.95"/>
    <x v="2"/>
    <n v="19"/>
    <s v="Mexican"/>
  </r>
  <r>
    <x v="1637"/>
    <x v="730"/>
    <d v="2023-12-01T00:00:00"/>
    <d v="1899-12-30T19:27:47"/>
    <n v="120"/>
    <n v="13.95"/>
    <x v="9"/>
    <n v="19"/>
    <s v="Mexican"/>
  </r>
  <r>
    <x v="1638"/>
    <x v="730"/>
    <d v="2023-12-01T00:00:00"/>
    <d v="1899-12-30T19:27:47"/>
    <n v="132"/>
    <n v="16.95"/>
    <x v="8"/>
    <n v="19"/>
    <s v="Italian"/>
  </r>
  <r>
    <x v="1639"/>
    <x v="731"/>
    <d v="2023-12-01T00:00:00"/>
    <d v="1899-12-30T19:30:17"/>
    <n v="131"/>
    <n v="17.95"/>
    <x v="0"/>
    <n v="19"/>
    <s v="Italian"/>
  </r>
  <r>
    <x v="1640"/>
    <x v="732"/>
    <d v="2023-12-01T00:00:00"/>
    <d v="1899-12-30T19:57:36"/>
    <n v="102"/>
    <n v="13.95"/>
    <x v="9"/>
    <n v="19"/>
    <s v="American"/>
  </r>
  <r>
    <x v="1641"/>
    <x v="732"/>
    <d v="2023-12-01T00:00:00"/>
    <d v="1899-12-30T19:57:36"/>
    <n v="110"/>
    <n v="17.95"/>
    <x v="0"/>
    <n v="19"/>
    <s v="Asian"/>
  </r>
  <r>
    <x v="1642"/>
    <x v="732"/>
    <d v="2023-12-01T00:00:00"/>
    <d v="1899-12-30T19:57:36"/>
    <n v="113"/>
    <n v="5"/>
    <x v="10"/>
    <n v="19"/>
    <s v="Asian"/>
  </r>
  <r>
    <x v="1643"/>
    <x v="732"/>
    <d v="2023-12-01T00:00:00"/>
    <d v="1899-12-30T19:57:36"/>
    <n v="106"/>
    <n v="7"/>
    <x v="4"/>
    <n v="19"/>
    <s v="American"/>
  </r>
  <r>
    <x v="1644"/>
    <x v="733"/>
    <d v="2023-12-01T00:00:00"/>
    <d v="1899-12-30T20:00:30"/>
    <n v="113"/>
    <n v="5"/>
    <x v="10"/>
    <n v="20"/>
    <s v="Asian"/>
  </r>
  <r>
    <x v="1645"/>
    <x v="734"/>
    <d v="2023-12-01T00:00:00"/>
    <d v="1899-12-30T20:35:34"/>
    <n v="104"/>
    <n v="10.5"/>
    <x v="11"/>
    <n v="20"/>
    <s v="American"/>
  </r>
  <r>
    <x v="1646"/>
    <x v="734"/>
    <d v="2023-12-01T00:00:00"/>
    <d v="1899-12-30T20:35:34"/>
    <n v="112"/>
    <n v="14.95"/>
    <x v="13"/>
    <n v="20"/>
    <s v="Asian"/>
  </r>
  <r>
    <x v="1647"/>
    <x v="734"/>
    <d v="2023-12-01T00:00:00"/>
    <d v="1899-12-30T20:35:34"/>
    <n v="112"/>
    <n v="14.95"/>
    <x v="13"/>
    <n v="20"/>
    <s v="Asian"/>
  </r>
  <r>
    <x v="1648"/>
    <x v="735"/>
    <d v="2023-12-01T00:00:00"/>
    <d v="1899-12-30T21:35:14"/>
    <n v="124"/>
    <n v="14.5"/>
    <x v="1"/>
    <n v="21"/>
    <s v="Italian"/>
  </r>
  <r>
    <x v="1649"/>
    <x v="735"/>
    <d v="2023-12-01T00:00:00"/>
    <d v="1899-12-30T21:35:14"/>
    <n v="132"/>
    <n v="16.95"/>
    <x v="8"/>
    <n v="21"/>
    <s v="Italian"/>
  </r>
  <r>
    <x v="1650"/>
    <x v="736"/>
    <s v="1/13/23"/>
    <d v="1899-12-30T11:31:34"/>
    <n v="101"/>
    <n v="12.95"/>
    <x v="2"/>
    <n v="11"/>
    <s v="American"/>
  </r>
  <r>
    <x v="1651"/>
    <x v="736"/>
    <s v="1/13/23"/>
    <d v="1899-12-30T11:31:34"/>
    <n v="106"/>
    <n v="7"/>
    <x v="4"/>
    <n v="11"/>
    <s v="American"/>
  </r>
  <r>
    <x v="1652"/>
    <x v="737"/>
    <s v="1/13/23"/>
    <d v="1899-12-30T12:16:47"/>
    <n v="105"/>
    <n v="7"/>
    <x v="4"/>
    <n v="12"/>
    <s v="American"/>
  </r>
  <r>
    <x v="1653"/>
    <x v="738"/>
    <s v="1/13/23"/>
    <d v="1899-12-30T12:19:38"/>
    <n v="107"/>
    <n v="16.5"/>
    <x v="12"/>
    <n v="12"/>
    <s v="Asian"/>
  </r>
  <r>
    <x v="1654"/>
    <x v="739"/>
    <s v="1/13/23"/>
    <d v="1899-12-30T12:29:51"/>
    <n v="102"/>
    <n v="13.95"/>
    <x v="9"/>
    <n v="12"/>
    <s v="American"/>
  </r>
  <r>
    <x v="1655"/>
    <x v="739"/>
    <s v="1/13/23"/>
    <d v="1899-12-30T12:29:51"/>
    <n v="104"/>
    <n v="10.5"/>
    <x v="11"/>
    <n v="12"/>
    <s v="American"/>
  </r>
  <r>
    <x v="1656"/>
    <x v="739"/>
    <s v="1/13/23"/>
    <d v="1899-12-30T12:29:51"/>
    <n v="124"/>
    <n v="14.5"/>
    <x v="1"/>
    <n v="12"/>
    <s v="Italian"/>
  </r>
  <r>
    <x v="1657"/>
    <x v="739"/>
    <s v="1/13/23"/>
    <d v="1899-12-30T12:29:51"/>
    <n v="125"/>
    <n v="17.95"/>
    <x v="0"/>
    <n v="12"/>
    <s v="Italian"/>
  </r>
  <r>
    <x v="1658"/>
    <x v="739"/>
    <s v="1/13/23"/>
    <d v="1899-12-30T12:29:51"/>
    <n v="110"/>
    <n v="17.95"/>
    <x v="0"/>
    <n v="12"/>
    <s v="Asian"/>
  </r>
  <r>
    <x v="1659"/>
    <x v="739"/>
    <s v="1/13/23"/>
    <d v="1899-12-30T12:29:51"/>
    <n v="117"/>
    <n v="12.95"/>
    <x v="2"/>
    <n v="12"/>
    <s v="Mexican"/>
  </r>
  <r>
    <x v="1660"/>
    <x v="739"/>
    <s v="1/13/23"/>
    <d v="1899-12-30T12:29:51"/>
    <n v="111"/>
    <n v="11.95"/>
    <x v="5"/>
    <n v="12"/>
    <s v="Asian"/>
  </r>
  <r>
    <x v="1661"/>
    <x v="739"/>
    <s v="1/13/23"/>
    <d v="1899-12-30T12:29:51"/>
    <n v="119"/>
    <n v="11.95"/>
    <x v="5"/>
    <n v="12"/>
    <s v="Mexican"/>
  </r>
  <r>
    <x v="1662"/>
    <x v="739"/>
    <s v="1/13/23"/>
    <d v="1899-12-30T12:29:51"/>
    <n v="120"/>
    <n v="13.95"/>
    <x v="9"/>
    <n v="12"/>
    <s v="Mexican"/>
  </r>
  <r>
    <x v="1663"/>
    <x v="739"/>
    <s v="1/13/23"/>
    <d v="1899-12-30T12:29:51"/>
    <n v="131"/>
    <n v="17.95"/>
    <x v="0"/>
    <n v="12"/>
    <s v="Italian"/>
  </r>
  <r>
    <x v="1664"/>
    <x v="739"/>
    <s v="1/13/23"/>
    <d v="1899-12-30T12:29:51"/>
    <n v="131"/>
    <n v="17.95"/>
    <x v="0"/>
    <n v="12"/>
    <s v="Italian"/>
  </r>
  <r>
    <x v="1665"/>
    <x v="739"/>
    <s v="1/13/23"/>
    <d v="1899-12-30T12:29:51"/>
    <n v="131"/>
    <n v="17.95"/>
    <x v="0"/>
    <n v="12"/>
    <s v="Italian"/>
  </r>
  <r>
    <x v="1666"/>
    <x v="739"/>
    <s v="1/13/23"/>
    <d v="1899-12-30T12:29:51"/>
    <s v="NULL"/>
    <n v="0"/>
    <x v="14"/>
    <n v="12"/>
    <s v="Unknown"/>
  </r>
  <r>
    <x v="1667"/>
    <x v="740"/>
    <s v="1/13/23"/>
    <d v="1899-12-30T12:49:09"/>
    <n v="111"/>
    <n v="11.95"/>
    <x v="5"/>
    <n v="12"/>
    <s v="Asian"/>
  </r>
  <r>
    <x v="1668"/>
    <x v="741"/>
    <s v="1/13/23"/>
    <d v="1899-12-30T12:53:01"/>
    <n v="101"/>
    <n v="12.95"/>
    <x v="2"/>
    <n v="12"/>
    <s v="American"/>
  </r>
  <r>
    <x v="1669"/>
    <x v="742"/>
    <s v="1/13/23"/>
    <d v="1899-12-30T13:08:32"/>
    <n v="111"/>
    <n v="11.95"/>
    <x v="5"/>
    <n v="13"/>
    <s v="Asian"/>
  </r>
  <r>
    <x v="1670"/>
    <x v="743"/>
    <s v="1/13/23"/>
    <d v="1899-12-30T13:34:48"/>
    <n v="118"/>
    <n v="14.95"/>
    <x v="13"/>
    <n v="13"/>
    <s v="Mexican"/>
  </r>
  <r>
    <x v="1671"/>
    <x v="744"/>
    <s v="1/13/23"/>
    <d v="1899-12-30T13:36:53"/>
    <n v="101"/>
    <n v="12.95"/>
    <x v="2"/>
    <n v="13"/>
    <s v="American"/>
  </r>
  <r>
    <x v="1672"/>
    <x v="744"/>
    <s v="1/13/23"/>
    <d v="1899-12-30T13:36:53"/>
    <n v="102"/>
    <n v="13.95"/>
    <x v="9"/>
    <n v="13"/>
    <s v="American"/>
  </r>
  <r>
    <x v="1673"/>
    <x v="744"/>
    <s v="1/13/23"/>
    <d v="1899-12-30T13:36:53"/>
    <n v="108"/>
    <n v="14.5"/>
    <x v="1"/>
    <n v="13"/>
    <s v="Asian"/>
  </r>
  <r>
    <x v="1674"/>
    <x v="744"/>
    <s v="1/13/23"/>
    <d v="1899-12-30T13:36:53"/>
    <n v="125"/>
    <n v="17.95"/>
    <x v="0"/>
    <n v="13"/>
    <s v="Italian"/>
  </r>
  <r>
    <x v="1675"/>
    <x v="744"/>
    <s v="1/13/23"/>
    <d v="1899-12-30T13:36:53"/>
    <n v="128"/>
    <n v="15.5"/>
    <x v="3"/>
    <n v="13"/>
    <s v="Italian"/>
  </r>
  <r>
    <x v="1676"/>
    <x v="744"/>
    <s v="1/13/23"/>
    <d v="1899-12-30T13:36:53"/>
    <n v="111"/>
    <n v="11.95"/>
    <x v="5"/>
    <n v="13"/>
    <s v="Asian"/>
  </r>
  <r>
    <x v="1677"/>
    <x v="744"/>
    <s v="1/13/23"/>
    <d v="1899-12-30T13:36:53"/>
    <n v="114"/>
    <n v="9"/>
    <x v="6"/>
    <n v="13"/>
    <s v="Asian"/>
  </r>
  <r>
    <x v="1678"/>
    <x v="745"/>
    <s v="1/13/23"/>
    <d v="1899-12-30T13:41:13"/>
    <n v="122"/>
    <n v="7"/>
    <x v="4"/>
    <n v="13"/>
    <s v="Mexican"/>
  </r>
  <r>
    <x v="1679"/>
    <x v="745"/>
    <s v="1/13/23"/>
    <d v="1899-12-30T13:41:13"/>
    <n v="132"/>
    <n v="16.95"/>
    <x v="8"/>
    <n v="13"/>
    <s v="Italian"/>
  </r>
  <r>
    <x v="1680"/>
    <x v="746"/>
    <s v="1/13/23"/>
    <d v="1899-12-30T14:15:02"/>
    <n v="129"/>
    <n v="15.5"/>
    <x v="3"/>
    <n v="14"/>
    <s v="Italian"/>
  </r>
  <r>
    <x v="1681"/>
    <x v="746"/>
    <s v="1/13/23"/>
    <d v="1899-12-30T14:15:02"/>
    <n v="120"/>
    <n v="13.95"/>
    <x v="9"/>
    <n v="14"/>
    <s v="Mexican"/>
  </r>
  <r>
    <x v="1682"/>
    <x v="746"/>
    <s v="1/13/23"/>
    <d v="1899-12-30T14:15:02"/>
    <n v="122"/>
    <n v="7"/>
    <x v="4"/>
    <n v="14"/>
    <s v="Mexican"/>
  </r>
  <r>
    <x v="1683"/>
    <x v="747"/>
    <s v="1/13/23"/>
    <d v="1899-12-30T14:27:31"/>
    <n v="124"/>
    <n v="14.5"/>
    <x v="1"/>
    <n v="14"/>
    <s v="Italian"/>
  </r>
  <r>
    <x v="1684"/>
    <x v="748"/>
    <s v="1/13/23"/>
    <d v="1899-12-30T14:29:23"/>
    <n v="113"/>
    <n v="5"/>
    <x v="10"/>
    <n v="14"/>
    <s v="Asian"/>
  </r>
  <r>
    <x v="1685"/>
    <x v="749"/>
    <s v="1/13/23"/>
    <d v="1899-12-30T14:48:09"/>
    <n v="112"/>
    <n v="14.95"/>
    <x v="13"/>
    <n v="14"/>
    <s v="Asian"/>
  </r>
  <r>
    <x v="1686"/>
    <x v="750"/>
    <s v="1/13/23"/>
    <d v="1899-12-30T15:07:35"/>
    <n v="116"/>
    <n v="13.95"/>
    <x v="9"/>
    <n v="15"/>
    <s v="Mexican"/>
  </r>
  <r>
    <x v="1687"/>
    <x v="750"/>
    <s v="1/13/23"/>
    <d v="1899-12-30T15:07:35"/>
    <n v="109"/>
    <n v="17.95"/>
    <x v="0"/>
    <n v="15"/>
    <s v="Asian"/>
  </r>
  <r>
    <x v="1688"/>
    <x v="750"/>
    <s v="1/13/23"/>
    <d v="1899-12-30T15:07:35"/>
    <n v="111"/>
    <n v="11.95"/>
    <x v="5"/>
    <n v="15"/>
    <s v="Asian"/>
  </r>
  <r>
    <x v="1689"/>
    <x v="750"/>
    <s v="1/13/23"/>
    <d v="1899-12-30T15:07:35"/>
    <n v="132"/>
    <n v="16.95"/>
    <x v="8"/>
    <n v="15"/>
    <s v="Italian"/>
  </r>
  <r>
    <x v="1690"/>
    <x v="751"/>
    <s v="1/13/23"/>
    <d v="1899-12-30T15:19:25"/>
    <n v="109"/>
    <n v="17.95"/>
    <x v="0"/>
    <n v="15"/>
    <s v="Asian"/>
  </r>
  <r>
    <x v="1691"/>
    <x v="751"/>
    <s v="1/13/23"/>
    <d v="1899-12-30T15:19:25"/>
    <n v="121"/>
    <n v="10.5"/>
    <x v="11"/>
    <n v="15"/>
    <s v="Mexican"/>
  </r>
  <r>
    <x v="1692"/>
    <x v="752"/>
    <s v="1/13/23"/>
    <d v="1899-12-30T15:22:11"/>
    <n v="126"/>
    <n v="14.5"/>
    <x v="1"/>
    <n v="15"/>
    <s v="Italian"/>
  </r>
  <r>
    <x v="1693"/>
    <x v="752"/>
    <s v="1/13/23"/>
    <d v="1899-12-30T15:22:11"/>
    <n v="109"/>
    <n v="17.95"/>
    <x v="0"/>
    <n v="15"/>
    <s v="Asian"/>
  </r>
  <r>
    <x v="1694"/>
    <x v="752"/>
    <s v="1/13/23"/>
    <d v="1899-12-30T15:22:11"/>
    <n v="117"/>
    <n v="12.95"/>
    <x v="2"/>
    <n v="15"/>
    <s v="Mexican"/>
  </r>
  <r>
    <x v="1695"/>
    <x v="752"/>
    <s v="1/13/23"/>
    <d v="1899-12-30T15:22:11"/>
    <n v="119"/>
    <n v="11.95"/>
    <x v="5"/>
    <n v="15"/>
    <s v="Mexican"/>
  </r>
  <r>
    <x v="1696"/>
    <x v="753"/>
    <s v="1/13/23"/>
    <d v="1899-12-30T15:47:56"/>
    <n v="112"/>
    <n v="14.95"/>
    <x v="13"/>
    <n v="15"/>
    <s v="Asian"/>
  </r>
  <r>
    <x v="1697"/>
    <x v="753"/>
    <s v="1/13/23"/>
    <d v="1899-12-30T15:47:56"/>
    <n v="105"/>
    <n v="7"/>
    <x v="4"/>
    <n v="15"/>
    <s v="American"/>
  </r>
  <r>
    <x v="1698"/>
    <x v="754"/>
    <s v="1/13/23"/>
    <d v="1899-12-30T15:50:49"/>
    <n v="101"/>
    <n v="12.95"/>
    <x v="2"/>
    <n v="15"/>
    <s v="American"/>
  </r>
  <r>
    <x v="1699"/>
    <x v="754"/>
    <s v="1/13/23"/>
    <d v="1899-12-30T15:50:49"/>
    <n v="125"/>
    <n v="17.95"/>
    <x v="0"/>
    <n v="15"/>
    <s v="Italian"/>
  </r>
  <r>
    <x v="1700"/>
    <x v="755"/>
    <s v="1/13/23"/>
    <d v="1899-12-30T15:55:11"/>
    <n v="104"/>
    <n v="10.5"/>
    <x v="11"/>
    <n v="15"/>
    <s v="American"/>
  </r>
  <r>
    <x v="1701"/>
    <x v="755"/>
    <s v="1/13/23"/>
    <d v="1899-12-30T15:55:11"/>
    <n v="130"/>
    <n v="19.95"/>
    <x v="7"/>
    <n v="15"/>
    <s v="Italian"/>
  </r>
  <r>
    <x v="1702"/>
    <x v="755"/>
    <s v="1/13/23"/>
    <d v="1899-12-30T15:55:11"/>
    <n v="132"/>
    <n v="16.95"/>
    <x v="8"/>
    <n v="15"/>
    <s v="Italian"/>
  </r>
  <r>
    <x v="1703"/>
    <x v="756"/>
    <s v="1/13/23"/>
    <d v="1899-12-30T16:10:34"/>
    <n v="111"/>
    <n v="11.95"/>
    <x v="5"/>
    <n v="16"/>
    <s v="Asian"/>
  </r>
  <r>
    <x v="1704"/>
    <x v="756"/>
    <s v="1/13/23"/>
    <d v="1899-12-30T16:10:34"/>
    <n v="113"/>
    <n v="5"/>
    <x v="10"/>
    <n v="16"/>
    <s v="Asian"/>
  </r>
  <r>
    <x v="1705"/>
    <x v="756"/>
    <s v="1/13/23"/>
    <d v="1899-12-30T16:10:34"/>
    <n v="122"/>
    <n v="7"/>
    <x v="4"/>
    <n v="16"/>
    <s v="Mexican"/>
  </r>
  <r>
    <x v="1706"/>
    <x v="756"/>
    <s v="1/13/23"/>
    <d v="1899-12-30T16:10:34"/>
    <n v="132"/>
    <n v="16.95"/>
    <x v="8"/>
    <n v="16"/>
    <s v="Italian"/>
  </r>
  <r>
    <x v="1707"/>
    <x v="757"/>
    <s v="1/13/23"/>
    <d v="1899-12-30T16:14:43"/>
    <n v="125"/>
    <n v="17.95"/>
    <x v="0"/>
    <n v="16"/>
    <s v="Italian"/>
  </r>
  <r>
    <x v="1708"/>
    <x v="757"/>
    <s v="1/13/23"/>
    <d v="1899-12-30T16:14:43"/>
    <n v="119"/>
    <n v="11.95"/>
    <x v="5"/>
    <n v="16"/>
    <s v="Mexican"/>
  </r>
  <r>
    <x v="1709"/>
    <x v="758"/>
    <s v="1/13/23"/>
    <d v="1899-12-30T16:14:56"/>
    <n v="116"/>
    <n v="13.95"/>
    <x v="9"/>
    <n v="16"/>
    <s v="Mexican"/>
  </r>
  <r>
    <x v="1710"/>
    <x v="759"/>
    <s v="1/13/23"/>
    <d v="1899-12-30T16:27:40"/>
    <n v="102"/>
    <n v="13.95"/>
    <x v="9"/>
    <n v="16"/>
    <s v="American"/>
  </r>
  <r>
    <x v="1711"/>
    <x v="760"/>
    <s v="1/13/23"/>
    <d v="1899-12-30T16:30:20"/>
    <n v="120"/>
    <n v="13.95"/>
    <x v="9"/>
    <n v="16"/>
    <s v="Mexican"/>
  </r>
  <r>
    <x v="1712"/>
    <x v="760"/>
    <s v="1/13/23"/>
    <d v="1899-12-30T16:30:20"/>
    <n v="121"/>
    <n v="10.5"/>
    <x v="11"/>
    <n v="16"/>
    <s v="Mexican"/>
  </r>
  <r>
    <x v="1713"/>
    <x v="761"/>
    <s v="1/13/23"/>
    <d v="1899-12-30T16:36:36"/>
    <n v="110"/>
    <n v="17.95"/>
    <x v="0"/>
    <n v="16"/>
    <s v="Asian"/>
  </r>
  <r>
    <x v="1714"/>
    <x v="761"/>
    <s v="1/13/23"/>
    <d v="1899-12-30T16:36:36"/>
    <n v="121"/>
    <n v="10.5"/>
    <x v="11"/>
    <n v="16"/>
    <s v="Mexican"/>
  </r>
  <r>
    <x v="1715"/>
    <x v="761"/>
    <s v="1/13/23"/>
    <d v="1899-12-30T16:36:36"/>
    <n v="106"/>
    <n v="7"/>
    <x v="4"/>
    <n v="16"/>
    <s v="American"/>
  </r>
  <r>
    <x v="1716"/>
    <x v="761"/>
    <s v="1/13/23"/>
    <d v="1899-12-30T16:36:36"/>
    <s v="NULL"/>
    <n v="0"/>
    <x v="14"/>
    <n v="16"/>
    <s v="Unknown"/>
  </r>
  <r>
    <x v="1717"/>
    <x v="762"/>
    <s v="1/13/23"/>
    <d v="1899-12-30T16:38:57"/>
    <n v="108"/>
    <n v="14.5"/>
    <x v="1"/>
    <n v="16"/>
    <s v="Asian"/>
  </r>
  <r>
    <x v="1718"/>
    <x v="763"/>
    <s v="1/13/23"/>
    <d v="1899-12-30T16:39:39"/>
    <n v="117"/>
    <n v="12.95"/>
    <x v="2"/>
    <n v="16"/>
    <s v="Mexican"/>
  </r>
  <r>
    <x v="1719"/>
    <x v="763"/>
    <s v="1/13/23"/>
    <d v="1899-12-30T16:39:39"/>
    <s v="NULL"/>
    <n v="0"/>
    <x v="14"/>
    <n v="16"/>
    <s v="Unknown"/>
  </r>
  <r>
    <x v="1720"/>
    <x v="764"/>
    <s v="1/13/23"/>
    <d v="1899-12-30T17:11:41"/>
    <n v="102"/>
    <n v="13.95"/>
    <x v="9"/>
    <n v="17"/>
    <s v="American"/>
  </r>
  <r>
    <x v="1721"/>
    <x v="764"/>
    <s v="1/13/23"/>
    <d v="1899-12-30T17:11:41"/>
    <n v="110"/>
    <n v="17.95"/>
    <x v="0"/>
    <n v="17"/>
    <s v="Asian"/>
  </r>
  <r>
    <x v="1722"/>
    <x v="764"/>
    <s v="1/13/23"/>
    <d v="1899-12-30T17:11:41"/>
    <n v="118"/>
    <n v="14.95"/>
    <x v="13"/>
    <n v="17"/>
    <s v="Mexican"/>
  </r>
  <r>
    <x v="1723"/>
    <x v="764"/>
    <s v="1/13/23"/>
    <d v="1899-12-30T17:11:41"/>
    <n v="120"/>
    <n v="13.95"/>
    <x v="9"/>
    <n v="17"/>
    <s v="Mexican"/>
  </r>
  <r>
    <x v="1724"/>
    <x v="765"/>
    <s v="1/13/23"/>
    <d v="1899-12-30T17:21:45"/>
    <n v="127"/>
    <n v="17.95"/>
    <x v="0"/>
    <n v="17"/>
    <s v="Italian"/>
  </r>
  <r>
    <x v="1725"/>
    <x v="765"/>
    <s v="1/13/23"/>
    <d v="1899-12-30T17:21:45"/>
    <n v="129"/>
    <n v="15.5"/>
    <x v="3"/>
    <n v="17"/>
    <s v="Italian"/>
  </r>
  <r>
    <x v="1726"/>
    <x v="765"/>
    <s v="1/13/23"/>
    <d v="1899-12-30T17:21:45"/>
    <n v="105"/>
    <n v="7"/>
    <x v="4"/>
    <n v="17"/>
    <s v="American"/>
  </r>
  <r>
    <x v="1727"/>
    <x v="766"/>
    <s v="1/13/23"/>
    <d v="1899-12-30T17:21:48"/>
    <n v="108"/>
    <n v="14.5"/>
    <x v="1"/>
    <n v="17"/>
    <s v="Asian"/>
  </r>
  <r>
    <x v="1728"/>
    <x v="767"/>
    <s v="1/13/23"/>
    <d v="1899-12-30T17:23:34"/>
    <n v="115"/>
    <n v="11.95"/>
    <x v="5"/>
    <n v="17"/>
    <s v="Mexican"/>
  </r>
  <r>
    <x v="1729"/>
    <x v="768"/>
    <s v="1/13/23"/>
    <d v="1899-12-30T17:43:17"/>
    <n v="125"/>
    <n v="17.95"/>
    <x v="0"/>
    <n v="17"/>
    <s v="Italian"/>
  </r>
  <r>
    <x v="1730"/>
    <x v="769"/>
    <s v="1/13/23"/>
    <d v="1899-12-30T17:44:13"/>
    <n v="118"/>
    <n v="14.95"/>
    <x v="13"/>
    <n v="17"/>
    <s v="Mexican"/>
  </r>
  <r>
    <x v="1731"/>
    <x v="769"/>
    <s v="1/13/23"/>
    <d v="1899-12-30T17:44:13"/>
    <n v="120"/>
    <n v="13.95"/>
    <x v="9"/>
    <n v="17"/>
    <s v="Mexican"/>
  </r>
  <r>
    <x v="1732"/>
    <x v="770"/>
    <s v="1/13/23"/>
    <d v="1899-12-30T17:59:32"/>
    <n v="102"/>
    <n v="13.95"/>
    <x v="9"/>
    <n v="17"/>
    <s v="American"/>
  </r>
  <r>
    <x v="1733"/>
    <x v="770"/>
    <s v="1/13/23"/>
    <d v="1899-12-30T17:59:32"/>
    <n v="120"/>
    <n v="13.95"/>
    <x v="9"/>
    <n v="17"/>
    <s v="Mexican"/>
  </r>
  <r>
    <x v="1734"/>
    <x v="771"/>
    <s v="1/13/23"/>
    <d v="1899-12-30T18:07:59"/>
    <n v="127"/>
    <n v="17.95"/>
    <x v="0"/>
    <n v="18"/>
    <s v="Italian"/>
  </r>
  <r>
    <x v="1735"/>
    <x v="772"/>
    <s v="1/13/23"/>
    <d v="1899-12-30T18:18:15"/>
    <n v="108"/>
    <n v="14.5"/>
    <x v="1"/>
    <n v="18"/>
    <s v="Asian"/>
  </r>
  <r>
    <x v="1736"/>
    <x v="772"/>
    <s v="1/13/23"/>
    <d v="1899-12-30T18:18:15"/>
    <n v="112"/>
    <n v="14.95"/>
    <x v="13"/>
    <n v="18"/>
    <s v="Asian"/>
  </r>
  <r>
    <x v="1737"/>
    <x v="773"/>
    <s v="1/13/23"/>
    <d v="1899-12-30T18:31:07"/>
    <n v="104"/>
    <n v="10.5"/>
    <x v="11"/>
    <n v="18"/>
    <s v="American"/>
  </r>
  <r>
    <x v="1738"/>
    <x v="773"/>
    <s v="1/13/23"/>
    <d v="1899-12-30T18:31:07"/>
    <n v="131"/>
    <n v="17.95"/>
    <x v="0"/>
    <n v="18"/>
    <s v="Italian"/>
  </r>
  <r>
    <x v="1739"/>
    <x v="774"/>
    <s v="1/13/23"/>
    <d v="1899-12-30T18:42:12"/>
    <n v="101"/>
    <n v="12.95"/>
    <x v="2"/>
    <n v="18"/>
    <s v="American"/>
  </r>
  <r>
    <x v="1740"/>
    <x v="774"/>
    <s v="1/13/23"/>
    <d v="1899-12-30T18:42:12"/>
    <n v="124"/>
    <n v="14.5"/>
    <x v="1"/>
    <n v="18"/>
    <s v="Italian"/>
  </r>
  <r>
    <x v="1741"/>
    <x v="774"/>
    <s v="1/13/23"/>
    <d v="1899-12-30T18:42:12"/>
    <n v="112"/>
    <n v="14.95"/>
    <x v="13"/>
    <n v="18"/>
    <s v="Asian"/>
  </r>
  <r>
    <x v="1742"/>
    <x v="774"/>
    <s v="1/13/23"/>
    <d v="1899-12-30T18:42:12"/>
    <n v="119"/>
    <n v="11.95"/>
    <x v="5"/>
    <n v="18"/>
    <s v="Mexican"/>
  </r>
  <r>
    <x v="1743"/>
    <x v="775"/>
    <s v="1/13/23"/>
    <d v="1899-12-30T18:50:43"/>
    <n v="131"/>
    <n v="17.95"/>
    <x v="0"/>
    <n v="18"/>
    <s v="Italian"/>
  </r>
  <r>
    <x v="1744"/>
    <x v="775"/>
    <s v="1/13/23"/>
    <d v="1899-12-30T18:50:43"/>
    <n v="106"/>
    <n v="7"/>
    <x v="4"/>
    <n v="18"/>
    <s v="American"/>
  </r>
  <r>
    <x v="1745"/>
    <x v="776"/>
    <s v="1/13/23"/>
    <d v="1899-12-30T19:10:20"/>
    <n v="101"/>
    <n v="12.95"/>
    <x v="2"/>
    <n v="19"/>
    <s v="American"/>
  </r>
  <r>
    <x v="1746"/>
    <x v="776"/>
    <s v="1/13/23"/>
    <d v="1899-12-30T19:10:20"/>
    <n v="114"/>
    <n v="9"/>
    <x v="6"/>
    <n v="19"/>
    <s v="Asian"/>
  </r>
  <r>
    <x v="1747"/>
    <x v="777"/>
    <s v="1/13/23"/>
    <d v="1899-12-30T19:18:08"/>
    <n v="125"/>
    <n v="17.95"/>
    <x v="0"/>
    <n v="19"/>
    <s v="Italian"/>
  </r>
  <r>
    <x v="1748"/>
    <x v="777"/>
    <s v="1/13/23"/>
    <d v="1899-12-30T19:18:08"/>
    <n v="117"/>
    <n v="12.95"/>
    <x v="2"/>
    <n v="19"/>
    <s v="Mexican"/>
  </r>
  <r>
    <x v="1749"/>
    <x v="777"/>
    <s v="1/13/23"/>
    <d v="1899-12-30T19:18:08"/>
    <n v="119"/>
    <n v="11.95"/>
    <x v="5"/>
    <n v="19"/>
    <s v="Mexican"/>
  </r>
  <r>
    <x v="1750"/>
    <x v="777"/>
    <s v="1/13/23"/>
    <d v="1899-12-30T19:18:08"/>
    <n v="105"/>
    <n v="7"/>
    <x v="4"/>
    <n v="19"/>
    <s v="American"/>
  </r>
  <r>
    <x v="1751"/>
    <x v="778"/>
    <s v="1/13/23"/>
    <d v="1899-12-30T19:19:58"/>
    <n v="108"/>
    <n v="14.5"/>
    <x v="1"/>
    <n v="19"/>
    <s v="Asian"/>
  </r>
  <r>
    <x v="1752"/>
    <x v="778"/>
    <s v="1/13/23"/>
    <d v="1899-12-30T19:19:58"/>
    <n v="110"/>
    <n v="17.95"/>
    <x v="0"/>
    <n v="19"/>
    <s v="Asian"/>
  </r>
  <r>
    <x v="1753"/>
    <x v="778"/>
    <s v="1/13/23"/>
    <d v="1899-12-30T19:19:58"/>
    <n v="117"/>
    <n v="12.95"/>
    <x v="2"/>
    <n v="19"/>
    <s v="Mexican"/>
  </r>
  <r>
    <x v="1754"/>
    <x v="778"/>
    <s v="1/13/23"/>
    <d v="1899-12-30T19:19:58"/>
    <n v="117"/>
    <n v="12.95"/>
    <x v="2"/>
    <n v="19"/>
    <s v="Mexican"/>
  </r>
  <r>
    <x v="1755"/>
    <x v="779"/>
    <s v="1/13/23"/>
    <d v="1899-12-30T20:12:49"/>
    <n v="107"/>
    <n v="16.5"/>
    <x v="12"/>
    <n v="20"/>
    <s v="Asian"/>
  </r>
  <r>
    <x v="1756"/>
    <x v="779"/>
    <s v="1/13/23"/>
    <d v="1899-12-30T20:12:49"/>
    <n v="110"/>
    <n v="17.95"/>
    <x v="0"/>
    <n v="20"/>
    <s v="Asian"/>
  </r>
  <r>
    <x v="1757"/>
    <x v="780"/>
    <s v="1/13/23"/>
    <d v="1899-12-30T20:31:17"/>
    <n v="110"/>
    <n v="17.95"/>
    <x v="0"/>
    <n v="20"/>
    <s v="Asian"/>
  </r>
  <r>
    <x v="1758"/>
    <x v="780"/>
    <s v="1/13/23"/>
    <d v="1899-12-30T20:31:17"/>
    <n v="105"/>
    <n v="7"/>
    <x v="4"/>
    <n v="20"/>
    <s v="American"/>
  </r>
  <r>
    <x v="1759"/>
    <x v="780"/>
    <s v="1/13/23"/>
    <d v="1899-12-30T20:31:17"/>
    <n v="105"/>
    <n v="7"/>
    <x v="4"/>
    <n v="20"/>
    <s v="American"/>
  </r>
  <r>
    <x v="1760"/>
    <x v="780"/>
    <s v="1/13/23"/>
    <d v="1899-12-30T20:31:17"/>
    <n v="132"/>
    <n v="16.95"/>
    <x v="8"/>
    <n v="20"/>
    <s v="Italian"/>
  </r>
  <r>
    <x v="1761"/>
    <x v="781"/>
    <s v="1/13/23"/>
    <d v="1899-12-30T20:36:27"/>
    <n v="116"/>
    <n v="13.95"/>
    <x v="9"/>
    <n v="20"/>
    <s v="Mexican"/>
  </r>
  <r>
    <x v="1762"/>
    <x v="781"/>
    <s v="1/13/23"/>
    <d v="1899-12-30T20:36:27"/>
    <n v="106"/>
    <n v="7"/>
    <x v="4"/>
    <n v="20"/>
    <s v="American"/>
  </r>
  <r>
    <x v="1763"/>
    <x v="782"/>
    <s v="1/13/23"/>
    <d v="1899-12-30T21:17:08"/>
    <n v="131"/>
    <n v="17.95"/>
    <x v="0"/>
    <n v="21"/>
    <s v="Italian"/>
  </r>
  <r>
    <x v="1764"/>
    <x v="782"/>
    <s v="1/13/23"/>
    <d v="1899-12-30T21:17:08"/>
    <n v="106"/>
    <n v="7"/>
    <x v="4"/>
    <n v="21"/>
    <s v="American"/>
  </r>
  <r>
    <x v="1765"/>
    <x v="782"/>
    <s v="1/13/23"/>
    <d v="1899-12-30T21:17:08"/>
    <n v="132"/>
    <n v="16.95"/>
    <x v="8"/>
    <n v="21"/>
    <s v="Italian"/>
  </r>
  <r>
    <x v="1766"/>
    <x v="783"/>
    <s v="1/13/23"/>
    <d v="1899-12-30T21:39:41"/>
    <n v="111"/>
    <n v="11.95"/>
    <x v="5"/>
    <n v="21"/>
    <s v="Asian"/>
  </r>
  <r>
    <x v="1767"/>
    <x v="784"/>
    <s v="1/14/23"/>
    <d v="1899-12-30T11:28:44"/>
    <n v="109"/>
    <n v="17.95"/>
    <x v="0"/>
    <n v="11"/>
    <s v="Asian"/>
  </r>
  <r>
    <x v="1768"/>
    <x v="784"/>
    <s v="1/14/23"/>
    <d v="1899-12-30T11:28:44"/>
    <n v="105"/>
    <n v="7"/>
    <x v="4"/>
    <n v="11"/>
    <s v="American"/>
  </r>
  <r>
    <x v="1769"/>
    <x v="785"/>
    <s v="1/14/23"/>
    <d v="1899-12-30T11:35:30"/>
    <n v="124"/>
    <n v="14.5"/>
    <x v="1"/>
    <n v="11"/>
    <s v="Italian"/>
  </r>
  <r>
    <x v="1770"/>
    <x v="786"/>
    <s v="1/14/23"/>
    <d v="1899-12-30T11:45:30"/>
    <n v="102"/>
    <n v="13.95"/>
    <x v="9"/>
    <n v="11"/>
    <s v="American"/>
  </r>
  <r>
    <x v="1771"/>
    <x v="786"/>
    <s v="1/14/23"/>
    <d v="1899-12-30T11:45:30"/>
    <n v="122"/>
    <n v="7"/>
    <x v="4"/>
    <n v="11"/>
    <s v="Mexican"/>
  </r>
  <r>
    <x v="1772"/>
    <x v="787"/>
    <s v="1/14/23"/>
    <d v="1899-12-30T11:46:19"/>
    <n v="120"/>
    <n v="13.95"/>
    <x v="9"/>
    <n v="11"/>
    <s v="Mexican"/>
  </r>
  <r>
    <x v="1773"/>
    <x v="788"/>
    <s v="1/14/23"/>
    <d v="1899-12-30T11:51:37"/>
    <n v="131"/>
    <n v="17.95"/>
    <x v="0"/>
    <n v="11"/>
    <s v="Italian"/>
  </r>
  <r>
    <x v="1774"/>
    <x v="789"/>
    <s v="1/14/23"/>
    <d v="1899-12-30T12:07:30"/>
    <n v="124"/>
    <n v="14.5"/>
    <x v="1"/>
    <n v="12"/>
    <s v="Italian"/>
  </r>
  <r>
    <x v="1775"/>
    <x v="789"/>
    <s v="1/14/23"/>
    <d v="1899-12-30T12:07:30"/>
    <n v="123"/>
    <n v="9"/>
    <x v="6"/>
    <n v="12"/>
    <s v="Mexican"/>
  </r>
  <r>
    <x v="1776"/>
    <x v="790"/>
    <s v="1/14/23"/>
    <d v="1899-12-30T12:23:54"/>
    <n v="113"/>
    <n v="5"/>
    <x v="10"/>
    <n v="12"/>
    <s v="Asian"/>
  </r>
  <r>
    <x v="1777"/>
    <x v="790"/>
    <s v="1/14/23"/>
    <d v="1899-12-30T12:23:54"/>
    <n v="106"/>
    <n v="7"/>
    <x v="4"/>
    <n v="12"/>
    <s v="American"/>
  </r>
  <r>
    <x v="1778"/>
    <x v="791"/>
    <s v="1/14/23"/>
    <d v="1899-12-30T12:37:48"/>
    <n v="103"/>
    <n v="9"/>
    <x v="6"/>
    <n v="12"/>
    <s v="American"/>
  </r>
  <r>
    <x v="1779"/>
    <x v="791"/>
    <s v="1/14/23"/>
    <d v="1899-12-30T12:37:48"/>
    <n v="125"/>
    <n v="17.95"/>
    <x v="0"/>
    <n v="12"/>
    <s v="Italian"/>
  </r>
  <r>
    <x v="1780"/>
    <x v="791"/>
    <s v="1/14/23"/>
    <d v="1899-12-30T12:37:48"/>
    <n v="127"/>
    <n v="17.95"/>
    <x v="0"/>
    <n v="12"/>
    <s v="Italian"/>
  </r>
  <r>
    <x v="1781"/>
    <x v="791"/>
    <s v="1/14/23"/>
    <d v="1899-12-30T12:37:48"/>
    <n v="129"/>
    <n v="15.5"/>
    <x v="3"/>
    <n v="12"/>
    <s v="Italian"/>
  </r>
  <r>
    <x v="1782"/>
    <x v="791"/>
    <s v="1/14/23"/>
    <d v="1899-12-30T12:37:48"/>
    <n v="119"/>
    <n v="11.95"/>
    <x v="5"/>
    <n v="12"/>
    <s v="Mexican"/>
  </r>
  <r>
    <x v="1783"/>
    <x v="791"/>
    <s v="1/14/23"/>
    <d v="1899-12-30T12:37:48"/>
    <n v="130"/>
    <n v="19.95"/>
    <x v="7"/>
    <n v="12"/>
    <s v="Italian"/>
  </r>
  <r>
    <x v="1784"/>
    <x v="791"/>
    <s v="1/14/23"/>
    <d v="1899-12-30T12:37:48"/>
    <n v="132"/>
    <n v="16.95"/>
    <x v="8"/>
    <n v="12"/>
    <s v="Italian"/>
  </r>
  <r>
    <x v="1785"/>
    <x v="792"/>
    <s v="1/14/23"/>
    <d v="1899-12-30T12:38:27"/>
    <n v="119"/>
    <n v="11.95"/>
    <x v="5"/>
    <n v="12"/>
    <s v="Mexican"/>
  </r>
  <r>
    <x v="1786"/>
    <x v="793"/>
    <s v="1/14/23"/>
    <d v="1899-12-30T12:39:16"/>
    <n v="111"/>
    <n v="11.95"/>
    <x v="5"/>
    <n v="12"/>
    <s v="Asian"/>
  </r>
  <r>
    <x v="1787"/>
    <x v="794"/>
    <s v="1/14/23"/>
    <d v="1899-12-30T12:42:17"/>
    <n v="124"/>
    <n v="14.5"/>
    <x v="1"/>
    <n v="12"/>
    <s v="Italian"/>
  </r>
  <r>
    <x v="1788"/>
    <x v="795"/>
    <s v="1/14/23"/>
    <d v="1899-12-30T12:43:09"/>
    <n v="129"/>
    <n v="15.5"/>
    <x v="3"/>
    <n v="12"/>
    <s v="Italian"/>
  </r>
  <r>
    <x v="1789"/>
    <x v="796"/>
    <s v="1/14/23"/>
    <d v="1899-12-30T12:50:01"/>
    <n v="118"/>
    <n v="14.95"/>
    <x v="13"/>
    <n v="12"/>
    <s v="Mexican"/>
  </r>
  <r>
    <x v="1790"/>
    <x v="796"/>
    <s v="1/14/23"/>
    <d v="1899-12-30T12:50:01"/>
    <n v="119"/>
    <n v="11.95"/>
    <x v="5"/>
    <n v="12"/>
    <s v="Mexican"/>
  </r>
  <r>
    <x v="1791"/>
    <x v="796"/>
    <s v="1/14/23"/>
    <d v="1899-12-30T12:50:01"/>
    <n v="132"/>
    <n v="16.95"/>
    <x v="8"/>
    <n v="12"/>
    <s v="Italian"/>
  </r>
  <r>
    <x v="1792"/>
    <x v="797"/>
    <s v="1/14/23"/>
    <d v="1899-12-30T12:50:30"/>
    <n v="124"/>
    <n v="14.5"/>
    <x v="1"/>
    <n v="12"/>
    <s v="Italian"/>
  </r>
  <r>
    <x v="1793"/>
    <x v="797"/>
    <s v="1/14/23"/>
    <d v="1899-12-30T12:50:30"/>
    <n v="126"/>
    <n v="14.5"/>
    <x v="1"/>
    <n v="12"/>
    <s v="Italian"/>
  </r>
  <r>
    <x v="1794"/>
    <x v="797"/>
    <s v="1/14/23"/>
    <d v="1899-12-30T12:50:30"/>
    <n v="121"/>
    <n v="10.5"/>
    <x v="11"/>
    <n v="12"/>
    <s v="Mexican"/>
  </r>
  <r>
    <x v="1795"/>
    <x v="797"/>
    <s v="1/14/23"/>
    <d v="1899-12-30T12:50:30"/>
    <n v="131"/>
    <n v="17.95"/>
    <x v="0"/>
    <n v="12"/>
    <s v="Italian"/>
  </r>
  <r>
    <x v="1796"/>
    <x v="798"/>
    <s v="1/14/23"/>
    <d v="1899-12-30T12:51:29"/>
    <n v="117"/>
    <n v="12.95"/>
    <x v="2"/>
    <n v="12"/>
    <s v="Mexican"/>
  </r>
  <r>
    <x v="1797"/>
    <x v="798"/>
    <s v="1/14/23"/>
    <d v="1899-12-30T12:51:29"/>
    <n v="112"/>
    <n v="14.95"/>
    <x v="13"/>
    <n v="12"/>
    <s v="Asian"/>
  </r>
  <r>
    <x v="1798"/>
    <x v="798"/>
    <s v="1/14/23"/>
    <d v="1899-12-30T12:51:29"/>
    <n v="106"/>
    <n v="7"/>
    <x v="4"/>
    <n v="12"/>
    <s v="American"/>
  </r>
  <r>
    <x v="1799"/>
    <x v="799"/>
    <s v="1/14/23"/>
    <d v="1899-12-30T12:54:35"/>
    <n v="116"/>
    <n v="13.95"/>
    <x v="9"/>
    <n v="12"/>
    <s v="Mexican"/>
  </r>
  <r>
    <x v="1800"/>
    <x v="799"/>
    <s v="1/14/23"/>
    <d v="1899-12-30T12:54:35"/>
    <n v="109"/>
    <n v="17.95"/>
    <x v="0"/>
    <n v="12"/>
    <s v="Asian"/>
  </r>
  <r>
    <x v="1801"/>
    <x v="799"/>
    <s v="1/14/23"/>
    <d v="1899-12-30T12:54:35"/>
    <n v="127"/>
    <n v="17.95"/>
    <x v="0"/>
    <n v="12"/>
    <s v="Italian"/>
  </r>
  <r>
    <x v="1802"/>
    <x v="799"/>
    <s v="1/14/23"/>
    <d v="1899-12-30T12:54:35"/>
    <n v="111"/>
    <n v="11.95"/>
    <x v="5"/>
    <n v="12"/>
    <s v="Asian"/>
  </r>
  <r>
    <x v="1803"/>
    <x v="799"/>
    <s v="1/14/23"/>
    <d v="1899-12-30T12:54:35"/>
    <n v="105"/>
    <n v="7"/>
    <x v="4"/>
    <n v="12"/>
    <s v="American"/>
  </r>
  <r>
    <x v="1804"/>
    <x v="799"/>
    <s v="1/14/23"/>
    <d v="1899-12-30T12:54:35"/>
    <n v="122"/>
    <n v="7"/>
    <x v="4"/>
    <n v="12"/>
    <s v="Mexican"/>
  </r>
  <r>
    <x v="1805"/>
    <x v="800"/>
    <s v="1/14/23"/>
    <d v="1899-12-30T13:10:53"/>
    <n v="101"/>
    <n v="12.95"/>
    <x v="2"/>
    <n v="13"/>
    <s v="American"/>
  </r>
  <r>
    <x v="1806"/>
    <x v="800"/>
    <s v="1/14/23"/>
    <d v="1899-12-30T13:10:53"/>
    <n v="108"/>
    <n v="14.5"/>
    <x v="1"/>
    <n v="13"/>
    <s v="Asian"/>
  </r>
  <r>
    <x v="1807"/>
    <x v="800"/>
    <s v="1/14/23"/>
    <d v="1899-12-30T13:10:53"/>
    <n v="108"/>
    <n v="14.5"/>
    <x v="1"/>
    <n v="13"/>
    <s v="Asian"/>
  </r>
  <r>
    <x v="1808"/>
    <x v="800"/>
    <s v="1/14/23"/>
    <d v="1899-12-30T13:10:53"/>
    <n v="117"/>
    <n v="12.95"/>
    <x v="2"/>
    <n v="13"/>
    <s v="Mexican"/>
  </r>
  <r>
    <x v="1809"/>
    <x v="800"/>
    <s v="1/14/23"/>
    <d v="1899-12-30T13:10:53"/>
    <n v="111"/>
    <n v="11.95"/>
    <x v="5"/>
    <n v="13"/>
    <s v="Asian"/>
  </r>
  <r>
    <x v="1810"/>
    <x v="800"/>
    <s v="1/14/23"/>
    <d v="1899-12-30T13:10:53"/>
    <n v="120"/>
    <n v="13.95"/>
    <x v="9"/>
    <n v="13"/>
    <s v="Mexican"/>
  </r>
  <r>
    <x v="1811"/>
    <x v="800"/>
    <s v="1/14/23"/>
    <d v="1899-12-30T13:10:53"/>
    <n v="120"/>
    <n v="13.95"/>
    <x v="9"/>
    <n v="13"/>
    <s v="Mexican"/>
  </r>
  <r>
    <x v="1812"/>
    <x v="800"/>
    <s v="1/14/23"/>
    <d v="1899-12-30T13:10:53"/>
    <n v="105"/>
    <n v="7"/>
    <x v="4"/>
    <n v="13"/>
    <s v="American"/>
  </r>
  <r>
    <x v="1813"/>
    <x v="800"/>
    <s v="1/14/23"/>
    <d v="1899-12-30T13:10:53"/>
    <n v="105"/>
    <n v="7"/>
    <x v="4"/>
    <n v="13"/>
    <s v="American"/>
  </r>
  <r>
    <x v="1814"/>
    <x v="800"/>
    <s v="1/14/23"/>
    <d v="1899-12-30T13:10:53"/>
    <n v="130"/>
    <n v="19.95"/>
    <x v="7"/>
    <n v="13"/>
    <s v="Italian"/>
  </r>
  <r>
    <x v="1815"/>
    <x v="800"/>
    <s v="1/14/23"/>
    <d v="1899-12-30T13:10:53"/>
    <n v="123"/>
    <n v="9"/>
    <x v="6"/>
    <n v="13"/>
    <s v="Mexican"/>
  </r>
  <r>
    <x v="1816"/>
    <x v="800"/>
    <s v="1/14/23"/>
    <d v="1899-12-30T13:10:53"/>
    <n v="106"/>
    <n v="7"/>
    <x v="4"/>
    <n v="13"/>
    <s v="American"/>
  </r>
  <r>
    <x v="1817"/>
    <x v="801"/>
    <s v="1/14/23"/>
    <d v="1899-12-30T13:23:47"/>
    <n v="103"/>
    <n v="9"/>
    <x v="6"/>
    <n v="13"/>
    <s v="American"/>
  </r>
  <r>
    <x v="1818"/>
    <x v="801"/>
    <s v="1/14/23"/>
    <d v="1899-12-30T13:23:47"/>
    <n v="109"/>
    <n v="17.95"/>
    <x v="0"/>
    <n v="13"/>
    <s v="Asian"/>
  </r>
  <r>
    <x v="1819"/>
    <x v="802"/>
    <s v="1/14/23"/>
    <d v="1899-12-30T13:37:51"/>
    <n v="117"/>
    <n v="12.95"/>
    <x v="2"/>
    <n v="13"/>
    <s v="Mexican"/>
  </r>
  <r>
    <x v="1820"/>
    <x v="803"/>
    <s v="1/14/23"/>
    <d v="1899-12-30T13:42:01"/>
    <n v="119"/>
    <n v="11.95"/>
    <x v="5"/>
    <n v="13"/>
    <s v="Mexican"/>
  </r>
  <r>
    <x v="1821"/>
    <x v="804"/>
    <s v="1/14/23"/>
    <d v="1899-12-30T14:07:52"/>
    <n v="107"/>
    <n v="16.5"/>
    <x v="12"/>
    <n v="14"/>
    <s v="Asian"/>
  </r>
  <r>
    <x v="1822"/>
    <x v="804"/>
    <s v="1/14/23"/>
    <d v="1899-12-30T14:07:52"/>
    <n v="125"/>
    <n v="17.95"/>
    <x v="0"/>
    <n v="14"/>
    <s v="Italian"/>
  </r>
  <r>
    <x v="1823"/>
    <x v="805"/>
    <s v="1/14/23"/>
    <d v="1899-12-30T14:12:22"/>
    <n v="101"/>
    <n v="12.95"/>
    <x v="2"/>
    <n v="14"/>
    <s v="American"/>
  </r>
  <r>
    <x v="1824"/>
    <x v="806"/>
    <s v="1/14/23"/>
    <d v="1899-12-30T14:15:29"/>
    <n v="107"/>
    <n v="16.5"/>
    <x v="12"/>
    <n v="14"/>
    <s v="Asian"/>
  </r>
  <r>
    <x v="1825"/>
    <x v="807"/>
    <s v="1/14/23"/>
    <d v="1899-12-30T14:15:32"/>
    <n v="118"/>
    <n v="14.95"/>
    <x v="13"/>
    <n v="14"/>
    <s v="Mexican"/>
  </r>
  <r>
    <x v="1826"/>
    <x v="808"/>
    <s v="1/14/23"/>
    <d v="1899-12-30T14:26:17"/>
    <n v="109"/>
    <n v="17.95"/>
    <x v="0"/>
    <n v="14"/>
    <s v="Asian"/>
  </r>
  <r>
    <x v="1827"/>
    <x v="809"/>
    <s v="1/14/23"/>
    <d v="1899-12-30T14:48:30"/>
    <n v="127"/>
    <n v="17.95"/>
    <x v="0"/>
    <n v="14"/>
    <s v="Italian"/>
  </r>
  <r>
    <x v="1828"/>
    <x v="810"/>
    <s v="1/14/23"/>
    <d v="1899-12-30T14:48:56"/>
    <n v="132"/>
    <n v="16.95"/>
    <x v="8"/>
    <n v="14"/>
    <s v="Italian"/>
  </r>
  <r>
    <x v="1829"/>
    <x v="811"/>
    <s v="1/14/23"/>
    <d v="1899-12-30T15:37:45"/>
    <n v="116"/>
    <n v="13.95"/>
    <x v="9"/>
    <n v="15"/>
    <s v="Mexican"/>
  </r>
  <r>
    <x v="1830"/>
    <x v="811"/>
    <s v="1/14/23"/>
    <d v="1899-12-30T15:37:45"/>
    <n v="112"/>
    <n v="14.95"/>
    <x v="13"/>
    <n v="15"/>
    <s v="Asian"/>
  </r>
  <r>
    <x v="1831"/>
    <x v="812"/>
    <s v="1/14/23"/>
    <d v="1899-12-30T16:09:29"/>
    <n v="102"/>
    <n v="13.95"/>
    <x v="9"/>
    <n v="16"/>
    <s v="American"/>
  </r>
  <r>
    <x v="1832"/>
    <x v="812"/>
    <s v="1/14/23"/>
    <d v="1899-12-30T16:09:29"/>
    <n v="105"/>
    <n v="7"/>
    <x v="4"/>
    <n v="16"/>
    <s v="American"/>
  </r>
  <r>
    <x v="1833"/>
    <x v="813"/>
    <s v="1/14/23"/>
    <d v="1899-12-30T16:21:23"/>
    <n v="108"/>
    <n v="14.5"/>
    <x v="1"/>
    <n v="16"/>
    <s v="Asian"/>
  </r>
  <r>
    <x v="1834"/>
    <x v="813"/>
    <s v="1/14/23"/>
    <d v="1899-12-30T16:21:23"/>
    <n v="132"/>
    <n v="16.95"/>
    <x v="8"/>
    <n v="16"/>
    <s v="Italian"/>
  </r>
  <r>
    <x v="1835"/>
    <x v="814"/>
    <s v="1/14/23"/>
    <d v="1899-12-30T16:38:00"/>
    <n v="111"/>
    <n v="11.95"/>
    <x v="5"/>
    <n v="16"/>
    <s v="Asian"/>
  </r>
  <r>
    <x v="1836"/>
    <x v="815"/>
    <s v="1/14/23"/>
    <d v="1899-12-30T17:04:08"/>
    <n v="105"/>
    <n v="7"/>
    <x v="4"/>
    <n v="17"/>
    <s v="American"/>
  </r>
  <r>
    <x v="1837"/>
    <x v="815"/>
    <s v="1/14/23"/>
    <d v="1899-12-30T17:04:08"/>
    <n v="132"/>
    <n v="16.95"/>
    <x v="8"/>
    <n v="17"/>
    <s v="Italian"/>
  </r>
  <r>
    <x v="1838"/>
    <x v="816"/>
    <s v="1/14/23"/>
    <d v="1899-12-30T17:10:38"/>
    <n v="108"/>
    <n v="14.5"/>
    <x v="1"/>
    <n v="17"/>
    <s v="Asian"/>
  </r>
  <r>
    <x v="1839"/>
    <x v="816"/>
    <s v="1/14/23"/>
    <d v="1899-12-30T17:10:38"/>
    <n v="113"/>
    <n v="5"/>
    <x v="10"/>
    <n v="17"/>
    <s v="Asian"/>
  </r>
  <r>
    <x v="1840"/>
    <x v="816"/>
    <s v="1/14/23"/>
    <d v="1899-12-30T17:10:38"/>
    <n v="105"/>
    <n v="7"/>
    <x v="4"/>
    <n v="17"/>
    <s v="American"/>
  </r>
  <r>
    <x v="1841"/>
    <x v="816"/>
    <s v="1/14/23"/>
    <d v="1899-12-30T17:10:38"/>
    <n v="106"/>
    <n v="7"/>
    <x v="4"/>
    <n v="17"/>
    <s v="American"/>
  </r>
  <r>
    <x v="1842"/>
    <x v="817"/>
    <s v="1/14/23"/>
    <d v="1899-12-30T17:15:50"/>
    <n v="112"/>
    <n v="14.95"/>
    <x v="13"/>
    <n v="17"/>
    <s v="Asian"/>
  </r>
  <r>
    <x v="1843"/>
    <x v="817"/>
    <s v="1/14/23"/>
    <d v="1899-12-30T17:15:50"/>
    <n v="120"/>
    <n v="13.95"/>
    <x v="9"/>
    <n v="17"/>
    <s v="Mexican"/>
  </r>
  <r>
    <x v="1844"/>
    <x v="817"/>
    <s v="1/14/23"/>
    <d v="1899-12-30T17:15:50"/>
    <n v="120"/>
    <n v="13.95"/>
    <x v="9"/>
    <n v="17"/>
    <s v="Mexican"/>
  </r>
  <r>
    <x v="1845"/>
    <x v="818"/>
    <s v="1/14/23"/>
    <d v="1899-12-30T17:21:39"/>
    <n v="101"/>
    <n v="12.95"/>
    <x v="2"/>
    <n v="17"/>
    <s v="American"/>
  </r>
  <r>
    <x v="1846"/>
    <x v="818"/>
    <s v="1/14/23"/>
    <d v="1899-12-30T17:21:39"/>
    <n v="120"/>
    <n v="13.95"/>
    <x v="9"/>
    <n v="17"/>
    <s v="Mexican"/>
  </r>
  <r>
    <x v="1847"/>
    <x v="819"/>
    <s v="1/14/23"/>
    <d v="1899-12-30T17:24:09"/>
    <n v="105"/>
    <n v="7"/>
    <x v="4"/>
    <n v="17"/>
    <s v="American"/>
  </r>
  <r>
    <x v="1848"/>
    <x v="819"/>
    <s v="1/14/23"/>
    <d v="1899-12-30T17:24:09"/>
    <n v="123"/>
    <n v="9"/>
    <x v="6"/>
    <n v="17"/>
    <s v="Mexican"/>
  </r>
  <r>
    <x v="1849"/>
    <x v="820"/>
    <s v="1/14/23"/>
    <d v="1899-12-30T17:37:26"/>
    <n v="124"/>
    <n v="14.5"/>
    <x v="1"/>
    <n v="17"/>
    <s v="Italian"/>
  </r>
  <r>
    <x v="1850"/>
    <x v="821"/>
    <s v="1/14/23"/>
    <d v="1899-12-30T17:38:53"/>
    <s v="NULL"/>
    <n v="0"/>
    <x v="14"/>
    <n v="17"/>
    <s v="Unknown"/>
  </r>
  <r>
    <x v="1851"/>
    <x v="822"/>
    <s v="1/14/23"/>
    <d v="1899-12-30T17:42:17"/>
    <n v="101"/>
    <n v="12.95"/>
    <x v="2"/>
    <n v="17"/>
    <s v="American"/>
  </r>
  <r>
    <x v="1852"/>
    <x v="822"/>
    <s v="1/14/23"/>
    <d v="1899-12-30T17:42:17"/>
    <n v="102"/>
    <n v="13.95"/>
    <x v="9"/>
    <n v="17"/>
    <s v="American"/>
  </r>
  <r>
    <x v="1853"/>
    <x v="822"/>
    <s v="1/14/23"/>
    <d v="1899-12-30T17:42:17"/>
    <n v="114"/>
    <n v="9"/>
    <x v="6"/>
    <n v="17"/>
    <s v="Asian"/>
  </r>
  <r>
    <x v="1854"/>
    <x v="823"/>
    <s v="1/14/23"/>
    <d v="1899-12-30T17:53:41"/>
    <n v="102"/>
    <n v="13.95"/>
    <x v="9"/>
    <n v="17"/>
    <s v="American"/>
  </r>
  <r>
    <x v="1855"/>
    <x v="823"/>
    <s v="1/14/23"/>
    <d v="1899-12-30T17:53:41"/>
    <n v="108"/>
    <n v="14.5"/>
    <x v="1"/>
    <n v="17"/>
    <s v="Asian"/>
  </r>
  <r>
    <x v="1856"/>
    <x v="823"/>
    <s v="1/14/23"/>
    <d v="1899-12-30T17:53:41"/>
    <n v="117"/>
    <n v="12.95"/>
    <x v="2"/>
    <n v="17"/>
    <s v="Mexican"/>
  </r>
  <r>
    <x v="1857"/>
    <x v="823"/>
    <s v="1/14/23"/>
    <d v="1899-12-30T17:53:41"/>
    <n v="120"/>
    <n v="13.95"/>
    <x v="9"/>
    <n v="17"/>
    <s v="Mexican"/>
  </r>
  <r>
    <x v="1858"/>
    <x v="824"/>
    <s v="1/14/23"/>
    <d v="1899-12-30T18:06:06"/>
    <n v="124"/>
    <n v="14.5"/>
    <x v="1"/>
    <n v="18"/>
    <s v="Italian"/>
  </r>
  <r>
    <x v="1859"/>
    <x v="824"/>
    <s v="1/14/23"/>
    <d v="1899-12-30T18:06:06"/>
    <n v="120"/>
    <n v="13.95"/>
    <x v="9"/>
    <n v="18"/>
    <s v="Mexican"/>
  </r>
  <r>
    <x v="1860"/>
    <x v="825"/>
    <s v="1/14/23"/>
    <d v="1899-12-30T18:06:14"/>
    <n v="104"/>
    <n v="10.5"/>
    <x v="11"/>
    <n v="18"/>
    <s v="American"/>
  </r>
  <r>
    <x v="1861"/>
    <x v="825"/>
    <s v="1/14/23"/>
    <d v="1899-12-30T18:06:14"/>
    <n v="117"/>
    <n v="12.95"/>
    <x v="2"/>
    <n v="18"/>
    <s v="Mexican"/>
  </r>
  <r>
    <x v="1862"/>
    <x v="825"/>
    <s v="1/14/23"/>
    <d v="1899-12-30T18:06:14"/>
    <n v="113"/>
    <n v="5"/>
    <x v="10"/>
    <n v="18"/>
    <s v="Asian"/>
  </r>
  <r>
    <x v="1863"/>
    <x v="826"/>
    <s v="1/14/23"/>
    <d v="1899-12-30T18:09:48"/>
    <n v="103"/>
    <n v="9"/>
    <x v="6"/>
    <n v="18"/>
    <s v="American"/>
  </r>
  <r>
    <x v="1864"/>
    <x v="826"/>
    <s v="1/14/23"/>
    <d v="1899-12-30T18:09:48"/>
    <n v="111"/>
    <n v="11.95"/>
    <x v="5"/>
    <n v="18"/>
    <s v="Asian"/>
  </r>
  <r>
    <x v="1865"/>
    <x v="827"/>
    <s v="1/14/23"/>
    <d v="1899-12-30T18:23:55"/>
    <n v="104"/>
    <n v="10.5"/>
    <x v="11"/>
    <n v="18"/>
    <s v="American"/>
  </r>
  <r>
    <x v="1866"/>
    <x v="827"/>
    <s v="1/14/23"/>
    <d v="1899-12-30T18:23:55"/>
    <n v="118"/>
    <n v="14.95"/>
    <x v="13"/>
    <n v="18"/>
    <s v="Mexican"/>
  </r>
  <r>
    <x v="1867"/>
    <x v="828"/>
    <s v="1/14/23"/>
    <d v="1899-12-30T18:27:42"/>
    <n v="111"/>
    <n v="11.95"/>
    <x v="5"/>
    <n v="18"/>
    <s v="Asian"/>
  </r>
  <r>
    <x v="1868"/>
    <x v="828"/>
    <s v="1/14/23"/>
    <d v="1899-12-30T18:27:42"/>
    <n v="118"/>
    <n v="14.95"/>
    <x v="13"/>
    <n v="18"/>
    <s v="Mexican"/>
  </r>
  <r>
    <x v="1869"/>
    <x v="828"/>
    <s v="1/14/23"/>
    <d v="1899-12-30T18:27:42"/>
    <n v="122"/>
    <n v="7"/>
    <x v="4"/>
    <n v="18"/>
    <s v="Mexican"/>
  </r>
  <r>
    <x v="1870"/>
    <x v="828"/>
    <s v="1/14/23"/>
    <d v="1899-12-30T18:27:42"/>
    <n v="123"/>
    <n v="9"/>
    <x v="6"/>
    <n v="18"/>
    <s v="Mexican"/>
  </r>
  <r>
    <x v="1871"/>
    <x v="829"/>
    <s v="1/14/23"/>
    <d v="1899-12-30T18:38:17"/>
    <n v="109"/>
    <n v="17.95"/>
    <x v="0"/>
    <n v="18"/>
    <s v="Asian"/>
  </r>
  <r>
    <x v="1872"/>
    <x v="829"/>
    <s v="1/14/23"/>
    <d v="1899-12-30T18:38:17"/>
    <n v="117"/>
    <n v="12.95"/>
    <x v="2"/>
    <n v="18"/>
    <s v="Mexican"/>
  </r>
  <r>
    <x v="1873"/>
    <x v="829"/>
    <s v="1/14/23"/>
    <d v="1899-12-30T18:38:17"/>
    <n v="113"/>
    <n v="5"/>
    <x v="10"/>
    <n v="18"/>
    <s v="Asian"/>
  </r>
  <r>
    <x v="1874"/>
    <x v="830"/>
    <s v="1/14/23"/>
    <d v="1899-12-30T18:38:20"/>
    <n v="116"/>
    <n v="13.95"/>
    <x v="9"/>
    <n v="18"/>
    <s v="Mexican"/>
  </r>
  <r>
    <x v="1875"/>
    <x v="830"/>
    <s v="1/14/23"/>
    <d v="1899-12-30T18:38:20"/>
    <n v="104"/>
    <n v="10.5"/>
    <x v="11"/>
    <n v="18"/>
    <s v="American"/>
  </r>
  <r>
    <x v="1876"/>
    <x v="830"/>
    <s v="1/14/23"/>
    <d v="1899-12-30T18:38:20"/>
    <n v="104"/>
    <n v="10.5"/>
    <x v="11"/>
    <n v="18"/>
    <s v="American"/>
  </r>
  <r>
    <x v="1877"/>
    <x v="830"/>
    <s v="1/14/23"/>
    <d v="1899-12-30T18:38:20"/>
    <n v="108"/>
    <n v="14.5"/>
    <x v="1"/>
    <n v="18"/>
    <s v="Asian"/>
  </r>
  <r>
    <x v="1878"/>
    <x v="831"/>
    <s v="1/14/23"/>
    <d v="1899-12-30T18:47:06"/>
    <n v="109"/>
    <n v="17.95"/>
    <x v="0"/>
    <n v="18"/>
    <s v="Asian"/>
  </r>
  <r>
    <x v="1879"/>
    <x v="832"/>
    <s v="1/14/23"/>
    <d v="1899-12-30T19:07:45"/>
    <n v="107"/>
    <n v="16.5"/>
    <x v="12"/>
    <n v="19"/>
    <s v="Asian"/>
  </r>
  <r>
    <x v="1880"/>
    <x v="832"/>
    <s v="1/14/23"/>
    <d v="1899-12-30T19:07:45"/>
    <n v="111"/>
    <n v="11.95"/>
    <x v="5"/>
    <n v="19"/>
    <s v="Asian"/>
  </r>
  <r>
    <x v="1881"/>
    <x v="833"/>
    <s v="1/14/23"/>
    <d v="1899-12-30T19:25:16"/>
    <n v="104"/>
    <n v="10.5"/>
    <x v="11"/>
    <n v="19"/>
    <s v="American"/>
  </r>
  <r>
    <x v="1882"/>
    <x v="833"/>
    <s v="1/14/23"/>
    <d v="1899-12-30T19:25:16"/>
    <n v="113"/>
    <n v="5"/>
    <x v="10"/>
    <n v="19"/>
    <s v="Asian"/>
  </r>
  <r>
    <x v="1883"/>
    <x v="833"/>
    <s v="1/14/23"/>
    <d v="1899-12-30T19:25:16"/>
    <n v="119"/>
    <n v="11.95"/>
    <x v="5"/>
    <n v="19"/>
    <s v="Mexican"/>
  </r>
  <r>
    <x v="1884"/>
    <x v="833"/>
    <s v="1/14/23"/>
    <d v="1899-12-30T19:25:16"/>
    <n v="131"/>
    <n v="17.95"/>
    <x v="0"/>
    <n v="19"/>
    <s v="Italian"/>
  </r>
  <r>
    <x v="1885"/>
    <x v="834"/>
    <s v="1/14/23"/>
    <d v="1899-12-30T19:56:01"/>
    <n v="101"/>
    <n v="12.95"/>
    <x v="2"/>
    <n v="19"/>
    <s v="American"/>
  </r>
  <r>
    <x v="1886"/>
    <x v="834"/>
    <s v="1/14/23"/>
    <d v="1899-12-30T19:56:01"/>
    <n v="101"/>
    <n v="12.95"/>
    <x v="2"/>
    <n v="19"/>
    <s v="American"/>
  </r>
  <r>
    <x v="1887"/>
    <x v="834"/>
    <s v="1/14/23"/>
    <d v="1899-12-30T19:56:01"/>
    <n v="113"/>
    <n v="5"/>
    <x v="10"/>
    <n v="19"/>
    <s v="Asian"/>
  </r>
  <r>
    <x v="1888"/>
    <x v="834"/>
    <s v="1/14/23"/>
    <d v="1899-12-30T19:56:01"/>
    <n v="105"/>
    <n v="7"/>
    <x v="4"/>
    <n v="19"/>
    <s v="American"/>
  </r>
  <r>
    <x v="1889"/>
    <x v="835"/>
    <s v="1/14/23"/>
    <d v="1899-12-30T20:08:08"/>
    <n v="124"/>
    <n v="14.5"/>
    <x v="1"/>
    <n v="20"/>
    <s v="Italian"/>
  </r>
  <r>
    <x v="1890"/>
    <x v="835"/>
    <s v="1/14/23"/>
    <d v="1899-12-30T20:08:08"/>
    <n v="125"/>
    <n v="17.95"/>
    <x v="0"/>
    <n v="20"/>
    <s v="Italian"/>
  </r>
  <r>
    <x v="1891"/>
    <x v="835"/>
    <s v="1/14/23"/>
    <d v="1899-12-30T20:08:08"/>
    <n v="109"/>
    <n v="17.95"/>
    <x v="0"/>
    <n v="20"/>
    <s v="Asian"/>
  </r>
  <r>
    <x v="1892"/>
    <x v="835"/>
    <s v="1/14/23"/>
    <d v="1899-12-30T20:08:08"/>
    <s v="NULL"/>
    <n v="0"/>
    <x v="14"/>
    <n v="20"/>
    <s v="Unknown"/>
  </r>
  <r>
    <x v="1893"/>
    <x v="836"/>
    <s v="1/14/23"/>
    <d v="1899-12-30T20:12:27"/>
    <n v="117"/>
    <n v="12.95"/>
    <x v="2"/>
    <n v="20"/>
    <s v="Mexican"/>
  </r>
  <r>
    <x v="1894"/>
    <x v="837"/>
    <s v="1/14/23"/>
    <d v="1899-12-30T20:33:57"/>
    <n v="103"/>
    <n v="9"/>
    <x v="6"/>
    <n v="20"/>
    <s v="American"/>
  </r>
  <r>
    <x v="1895"/>
    <x v="837"/>
    <s v="1/14/23"/>
    <d v="1899-12-30T20:33:57"/>
    <n v="117"/>
    <n v="12.95"/>
    <x v="2"/>
    <n v="20"/>
    <s v="Mexican"/>
  </r>
  <r>
    <x v="1896"/>
    <x v="837"/>
    <s v="1/14/23"/>
    <d v="1899-12-30T20:33:57"/>
    <n v="132"/>
    <n v="16.95"/>
    <x v="8"/>
    <n v="20"/>
    <s v="Italian"/>
  </r>
  <r>
    <x v="1897"/>
    <x v="838"/>
    <s v="1/14/23"/>
    <d v="1899-12-30T20:40:40"/>
    <n v="129"/>
    <n v="15.5"/>
    <x v="3"/>
    <n v="20"/>
    <s v="Italian"/>
  </r>
  <r>
    <x v="1898"/>
    <x v="839"/>
    <s v="1/14/23"/>
    <d v="1899-12-30T20:46:12"/>
    <n v="117"/>
    <n v="12.95"/>
    <x v="2"/>
    <n v="20"/>
    <s v="Mexican"/>
  </r>
  <r>
    <x v="1899"/>
    <x v="840"/>
    <s v="1/14/23"/>
    <d v="1899-12-30T20:57:40"/>
    <n v="118"/>
    <n v="14.95"/>
    <x v="13"/>
    <n v="20"/>
    <s v="Mexican"/>
  </r>
  <r>
    <x v="1900"/>
    <x v="841"/>
    <s v="1/14/23"/>
    <d v="1899-12-30T21:09:39"/>
    <n v="130"/>
    <n v="19.95"/>
    <x v="7"/>
    <n v="21"/>
    <s v="Italian"/>
  </r>
  <r>
    <x v="1901"/>
    <x v="841"/>
    <s v="1/14/23"/>
    <d v="1899-12-30T21:09:39"/>
    <n v="131"/>
    <n v="17.95"/>
    <x v="0"/>
    <n v="21"/>
    <s v="Italian"/>
  </r>
  <r>
    <x v="1902"/>
    <x v="841"/>
    <s v="1/14/23"/>
    <d v="1899-12-30T21:09:39"/>
    <n v="123"/>
    <n v="9"/>
    <x v="6"/>
    <n v="21"/>
    <s v="Mexican"/>
  </r>
  <r>
    <x v="1903"/>
    <x v="842"/>
    <s v="1/14/23"/>
    <d v="1899-12-30T21:32:21"/>
    <n v="123"/>
    <n v="9"/>
    <x v="6"/>
    <n v="21"/>
    <s v="Mexican"/>
  </r>
  <r>
    <x v="1904"/>
    <x v="843"/>
    <s v="1/14/23"/>
    <d v="1899-12-30T21:36:58"/>
    <n v="132"/>
    <n v="16.95"/>
    <x v="8"/>
    <n v="21"/>
    <s v="Italian"/>
  </r>
  <r>
    <x v="1905"/>
    <x v="844"/>
    <s v="1/14/23"/>
    <d v="1899-12-30T21:42:56"/>
    <n v="108"/>
    <n v="14.5"/>
    <x v="1"/>
    <n v="21"/>
    <s v="Asian"/>
  </r>
  <r>
    <x v="1906"/>
    <x v="844"/>
    <s v="1/14/23"/>
    <d v="1899-12-30T21:42:56"/>
    <n v="124"/>
    <n v="14.5"/>
    <x v="1"/>
    <n v="21"/>
    <s v="Italian"/>
  </r>
  <r>
    <x v="1907"/>
    <x v="844"/>
    <s v="1/14/23"/>
    <d v="1899-12-30T21:42:56"/>
    <n v="117"/>
    <n v="12.95"/>
    <x v="2"/>
    <n v="21"/>
    <s v="Mexican"/>
  </r>
  <r>
    <x v="1908"/>
    <x v="844"/>
    <s v="1/14/23"/>
    <d v="1899-12-30T21:42:56"/>
    <n v="105"/>
    <n v="7"/>
    <x v="4"/>
    <n v="21"/>
    <s v="American"/>
  </r>
  <r>
    <x v="1909"/>
    <x v="845"/>
    <s v="1/14/23"/>
    <d v="1899-12-30T22:16:24"/>
    <n v="102"/>
    <n v="13.95"/>
    <x v="9"/>
    <n v="22"/>
    <s v="American"/>
  </r>
  <r>
    <x v="1910"/>
    <x v="845"/>
    <s v="1/14/23"/>
    <d v="1899-12-30T22:16:24"/>
    <n v="124"/>
    <n v="14.5"/>
    <x v="1"/>
    <n v="22"/>
    <s v="Italian"/>
  </r>
  <r>
    <x v="1911"/>
    <x v="846"/>
    <s v="1/15/23"/>
    <d v="1899-12-30T11:37:03"/>
    <n v="113"/>
    <n v="5"/>
    <x v="10"/>
    <n v="11"/>
    <s v="Asian"/>
  </r>
  <r>
    <x v="1912"/>
    <x v="847"/>
    <s v="1/15/23"/>
    <d v="1899-12-30T11:56:46"/>
    <n v="107"/>
    <n v="16.5"/>
    <x v="12"/>
    <n v="11"/>
    <s v="Asian"/>
  </r>
  <r>
    <x v="1913"/>
    <x v="848"/>
    <s v="1/15/23"/>
    <d v="1899-12-30T12:08:30"/>
    <n v="108"/>
    <n v="14.5"/>
    <x v="1"/>
    <n v="12"/>
    <s v="Asian"/>
  </r>
  <r>
    <x v="1914"/>
    <x v="848"/>
    <s v="1/15/23"/>
    <d v="1899-12-30T12:08:30"/>
    <n v="120"/>
    <n v="13.95"/>
    <x v="9"/>
    <n v="12"/>
    <s v="Mexican"/>
  </r>
  <r>
    <x v="1915"/>
    <x v="848"/>
    <s v="1/15/23"/>
    <d v="1899-12-30T12:08:30"/>
    <n v="122"/>
    <n v="7"/>
    <x v="4"/>
    <n v="12"/>
    <s v="Mexican"/>
  </r>
  <r>
    <x v="1916"/>
    <x v="848"/>
    <s v="1/15/23"/>
    <d v="1899-12-30T12:08:30"/>
    <n v="122"/>
    <n v="7"/>
    <x v="4"/>
    <n v="12"/>
    <s v="Mexican"/>
  </r>
  <r>
    <x v="1917"/>
    <x v="849"/>
    <s v="1/15/23"/>
    <d v="1899-12-30T12:15:35"/>
    <n v="125"/>
    <n v="17.95"/>
    <x v="0"/>
    <n v="12"/>
    <s v="Italian"/>
  </r>
  <r>
    <x v="1918"/>
    <x v="849"/>
    <s v="1/15/23"/>
    <d v="1899-12-30T12:15:35"/>
    <n v="105"/>
    <n v="7"/>
    <x v="4"/>
    <n v="12"/>
    <s v="American"/>
  </r>
  <r>
    <x v="1919"/>
    <x v="849"/>
    <s v="1/15/23"/>
    <d v="1899-12-30T12:15:35"/>
    <n v="106"/>
    <n v="7"/>
    <x v="4"/>
    <n v="12"/>
    <s v="American"/>
  </r>
  <r>
    <x v="1920"/>
    <x v="850"/>
    <s v="1/15/23"/>
    <d v="1899-12-30T12:20:22"/>
    <n v="101"/>
    <n v="12.95"/>
    <x v="2"/>
    <n v="12"/>
    <s v="American"/>
  </r>
  <r>
    <x v="1921"/>
    <x v="851"/>
    <s v="1/15/23"/>
    <d v="1899-12-30T12:33:51"/>
    <n v="106"/>
    <n v="7"/>
    <x v="4"/>
    <n v="12"/>
    <s v="American"/>
  </r>
  <r>
    <x v="1922"/>
    <x v="852"/>
    <s v="1/15/23"/>
    <d v="1899-12-30T12:36:39"/>
    <n v="113"/>
    <n v="5"/>
    <x v="10"/>
    <n v="12"/>
    <s v="Asian"/>
  </r>
  <r>
    <x v="1923"/>
    <x v="853"/>
    <s v="1/15/23"/>
    <d v="1899-12-30T12:51:19"/>
    <n v="113"/>
    <n v="5"/>
    <x v="10"/>
    <n v="12"/>
    <s v="Asian"/>
  </r>
  <r>
    <x v="1924"/>
    <x v="853"/>
    <s v="1/15/23"/>
    <d v="1899-12-30T12:51:19"/>
    <n v="121"/>
    <n v="10.5"/>
    <x v="11"/>
    <n v="12"/>
    <s v="Mexican"/>
  </r>
  <r>
    <x v="1925"/>
    <x v="854"/>
    <s v="1/15/23"/>
    <d v="1899-12-30T12:56:54"/>
    <n v="124"/>
    <n v="14.5"/>
    <x v="1"/>
    <n v="12"/>
    <s v="Italian"/>
  </r>
  <r>
    <x v="1926"/>
    <x v="854"/>
    <s v="1/15/23"/>
    <d v="1899-12-30T12:56:54"/>
    <n v="120"/>
    <n v="13.95"/>
    <x v="9"/>
    <n v="12"/>
    <s v="Mexican"/>
  </r>
  <r>
    <x v="1927"/>
    <x v="854"/>
    <s v="1/15/23"/>
    <d v="1899-12-30T12:56:54"/>
    <n v="105"/>
    <n v="7"/>
    <x v="4"/>
    <n v="12"/>
    <s v="American"/>
  </r>
  <r>
    <x v="1928"/>
    <x v="854"/>
    <s v="1/15/23"/>
    <d v="1899-12-30T12:56:54"/>
    <n v="130"/>
    <n v="19.95"/>
    <x v="7"/>
    <n v="12"/>
    <s v="Italian"/>
  </r>
  <r>
    <x v="1929"/>
    <x v="854"/>
    <s v="1/15/23"/>
    <d v="1899-12-30T12:56:54"/>
    <n v="132"/>
    <n v="16.95"/>
    <x v="8"/>
    <n v="12"/>
    <s v="Italian"/>
  </r>
  <r>
    <x v="1930"/>
    <x v="855"/>
    <s v="1/15/23"/>
    <d v="1899-12-30T12:59:20"/>
    <n v="122"/>
    <n v="7"/>
    <x v="4"/>
    <n v="12"/>
    <s v="Mexican"/>
  </r>
  <r>
    <x v="1931"/>
    <x v="856"/>
    <s v="1/15/23"/>
    <d v="1899-12-30T13:01:53"/>
    <n v="111"/>
    <n v="11.95"/>
    <x v="5"/>
    <n v="13"/>
    <s v="Asian"/>
  </r>
  <r>
    <x v="1932"/>
    <x v="857"/>
    <s v="1/15/23"/>
    <d v="1899-12-30T13:03:42"/>
    <n v="118"/>
    <n v="14.95"/>
    <x v="13"/>
    <n v="13"/>
    <s v="Mexican"/>
  </r>
  <r>
    <x v="1933"/>
    <x v="857"/>
    <s v="1/15/23"/>
    <d v="1899-12-30T13:03:42"/>
    <n v="106"/>
    <n v="7"/>
    <x v="4"/>
    <n v="13"/>
    <s v="American"/>
  </r>
  <r>
    <x v="1934"/>
    <x v="857"/>
    <s v="1/15/23"/>
    <d v="1899-12-30T13:03:42"/>
    <n v="132"/>
    <n v="16.95"/>
    <x v="8"/>
    <n v="13"/>
    <s v="Italian"/>
  </r>
  <r>
    <x v="1935"/>
    <x v="858"/>
    <s v="1/15/23"/>
    <d v="1899-12-30T13:05:13"/>
    <n v="107"/>
    <n v="16.5"/>
    <x v="12"/>
    <n v="13"/>
    <s v="Asian"/>
  </r>
  <r>
    <x v="1936"/>
    <x v="858"/>
    <s v="1/15/23"/>
    <d v="1899-12-30T13:05:13"/>
    <n v="116"/>
    <n v="13.95"/>
    <x v="9"/>
    <n v="13"/>
    <s v="Mexican"/>
  </r>
  <r>
    <x v="1937"/>
    <x v="858"/>
    <s v="1/15/23"/>
    <d v="1899-12-30T13:05:13"/>
    <n v="103"/>
    <n v="9"/>
    <x v="6"/>
    <n v="13"/>
    <s v="American"/>
  </r>
  <r>
    <x v="1938"/>
    <x v="858"/>
    <s v="1/15/23"/>
    <d v="1899-12-30T13:05:13"/>
    <n v="114"/>
    <n v="9"/>
    <x v="6"/>
    <n v="13"/>
    <s v="Asian"/>
  </r>
  <r>
    <x v="1939"/>
    <x v="859"/>
    <s v="1/15/23"/>
    <d v="1899-12-30T13:07:53"/>
    <n v="120"/>
    <n v="13.95"/>
    <x v="9"/>
    <n v="13"/>
    <s v="Mexican"/>
  </r>
  <r>
    <x v="1940"/>
    <x v="859"/>
    <s v="1/15/23"/>
    <d v="1899-12-30T13:07:53"/>
    <n v="122"/>
    <n v="7"/>
    <x v="4"/>
    <n v="13"/>
    <s v="Mexican"/>
  </r>
  <r>
    <x v="1941"/>
    <x v="860"/>
    <s v="1/15/23"/>
    <d v="1899-12-30T13:08:44"/>
    <n v="119"/>
    <n v="11.95"/>
    <x v="5"/>
    <n v="13"/>
    <s v="Mexican"/>
  </r>
  <r>
    <x v="1942"/>
    <x v="861"/>
    <s v="1/15/23"/>
    <d v="1899-12-30T13:10:45"/>
    <n v="105"/>
    <n v="7"/>
    <x v="4"/>
    <n v="13"/>
    <s v="American"/>
  </r>
  <r>
    <x v="1943"/>
    <x v="862"/>
    <s v="1/15/23"/>
    <d v="1899-12-30T13:12:29"/>
    <n v="106"/>
    <n v="7"/>
    <x v="4"/>
    <n v="13"/>
    <s v="American"/>
  </r>
  <r>
    <x v="1944"/>
    <x v="863"/>
    <s v="1/15/23"/>
    <d v="1899-12-30T14:04:23"/>
    <n v="107"/>
    <n v="16.5"/>
    <x v="12"/>
    <n v="14"/>
    <s v="Asian"/>
  </r>
  <r>
    <x v="1945"/>
    <x v="863"/>
    <s v="1/15/23"/>
    <d v="1899-12-30T14:04:23"/>
    <n v="109"/>
    <n v="17.95"/>
    <x v="0"/>
    <n v="14"/>
    <s v="Asian"/>
  </r>
  <r>
    <x v="1946"/>
    <x v="863"/>
    <s v="1/15/23"/>
    <d v="1899-12-30T14:04:23"/>
    <n v="117"/>
    <n v="12.95"/>
    <x v="2"/>
    <n v="14"/>
    <s v="Mexican"/>
  </r>
  <r>
    <x v="1947"/>
    <x v="863"/>
    <s v="1/15/23"/>
    <d v="1899-12-30T14:04:23"/>
    <n v="128"/>
    <n v="15.5"/>
    <x v="3"/>
    <n v="14"/>
    <s v="Italian"/>
  </r>
  <r>
    <x v="1948"/>
    <x v="863"/>
    <s v="1/15/23"/>
    <d v="1899-12-30T14:04:23"/>
    <n v="120"/>
    <n v="13.95"/>
    <x v="9"/>
    <n v="14"/>
    <s v="Mexican"/>
  </r>
  <r>
    <x v="1949"/>
    <x v="863"/>
    <s v="1/15/23"/>
    <d v="1899-12-30T14:04:23"/>
    <n v="131"/>
    <n v="17.95"/>
    <x v="0"/>
    <n v="14"/>
    <s v="Italian"/>
  </r>
  <r>
    <x v="1950"/>
    <x v="863"/>
    <s v="1/15/23"/>
    <d v="1899-12-30T14:04:23"/>
    <n v="123"/>
    <n v="9"/>
    <x v="6"/>
    <n v="14"/>
    <s v="Mexican"/>
  </r>
  <r>
    <x v="1951"/>
    <x v="863"/>
    <s v="1/15/23"/>
    <d v="1899-12-30T14:04:23"/>
    <n v="114"/>
    <n v="9"/>
    <x v="6"/>
    <n v="14"/>
    <s v="Asian"/>
  </r>
  <r>
    <x v="1952"/>
    <x v="863"/>
    <s v="1/15/23"/>
    <d v="1899-12-30T14:04:23"/>
    <n v="132"/>
    <n v="16.95"/>
    <x v="8"/>
    <n v="14"/>
    <s v="Italian"/>
  </r>
  <r>
    <x v="1953"/>
    <x v="864"/>
    <s v="1/15/23"/>
    <d v="1899-12-30T14:10:00"/>
    <n v="108"/>
    <n v="14.5"/>
    <x v="1"/>
    <n v="14"/>
    <s v="Asian"/>
  </r>
  <r>
    <x v="1954"/>
    <x v="865"/>
    <s v="1/15/23"/>
    <d v="1899-12-30T14:18:09"/>
    <n v="118"/>
    <n v="14.95"/>
    <x v="13"/>
    <n v="14"/>
    <s v="Mexican"/>
  </r>
  <r>
    <x v="1955"/>
    <x v="866"/>
    <s v="1/15/23"/>
    <d v="1899-12-30T14:19:28"/>
    <n v="109"/>
    <n v="17.95"/>
    <x v="0"/>
    <n v="14"/>
    <s v="Asian"/>
  </r>
  <r>
    <x v="1956"/>
    <x v="866"/>
    <s v="1/15/23"/>
    <d v="1899-12-30T14:19:28"/>
    <n v="109"/>
    <n v="17.95"/>
    <x v="0"/>
    <n v="14"/>
    <s v="Asian"/>
  </r>
  <r>
    <x v="1957"/>
    <x v="867"/>
    <s v="1/15/23"/>
    <d v="1899-12-30T14:27:25"/>
    <n v="121"/>
    <n v="10.5"/>
    <x v="11"/>
    <n v="14"/>
    <s v="Mexican"/>
  </r>
  <r>
    <x v="1958"/>
    <x v="868"/>
    <s v="1/15/23"/>
    <d v="1899-12-30T14:31:43"/>
    <n v="123"/>
    <n v="9"/>
    <x v="6"/>
    <n v="14"/>
    <s v="Mexican"/>
  </r>
  <r>
    <x v="1959"/>
    <x v="868"/>
    <s v="1/15/23"/>
    <d v="1899-12-30T14:31:43"/>
    <n v="106"/>
    <n v="7"/>
    <x v="4"/>
    <n v="14"/>
    <s v="American"/>
  </r>
  <r>
    <x v="1960"/>
    <x v="869"/>
    <s v="1/15/23"/>
    <d v="1899-12-30T14:38:31"/>
    <n v="124"/>
    <n v="14.5"/>
    <x v="1"/>
    <n v="14"/>
    <s v="Italian"/>
  </r>
  <r>
    <x v="1961"/>
    <x v="869"/>
    <s v="1/15/23"/>
    <d v="1899-12-30T14:38:31"/>
    <n v="125"/>
    <n v="17.95"/>
    <x v="0"/>
    <n v="14"/>
    <s v="Italian"/>
  </r>
  <r>
    <x v="1962"/>
    <x v="870"/>
    <s v="1/15/23"/>
    <d v="1899-12-30T14:45:22"/>
    <n v="103"/>
    <n v="9"/>
    <x v="6"/>
    <n v="14"/>
    <s v="American"/>
  </r>
  <r>
    <x v="1963"/>
    <x v="871"/>
    <s v="1/15/23"/>
    <d v="1899-12-30T14:48:37"/>
    <n v="119"/>
    <n v="11.95"/>
    <x v="5"/>
    <n v="14"/>
    <s v="Mexican"/>
  </r>
  <r>
    <x v="1964"/>
    <x v="872"/>
    <s v="1/15/23"/>
    <d v="1899-12-30T15:06:15"/>
    <n v="113"/>
    <n v="5"/>
    <x v="10"/>
    <n v="15"/>
    <s v="Asian"/>
  </r>
  <r>
    <x v="1965"/>
    <x v="873"/>
    <s v="1/15/23"/>
    <d v="1899-12-30T15:20:36"/>
    <n v="112"/>
    <n v="14.95"/>
    <x v="13"/>
    <n v="15"/>
    <s v="Asian"/>
  </r>
  <r>
    <x v="1966"/>
    <x v="873"/>
    <s v="1/15/23"/>
    <d v="1899-12-30T15:20:36"/>
    <n v="105"/>
    <n v="7"/>
    <x v="4"/>
    <n v="15"/>
    <s v="American"/>
  </r>
  <r>
    <x v="1967"/>
    <x v="874"/>
    <s v="1/15/23"/>
    <d v="1899-12-30T15:23:21"/>
    <n v="102"/>
    <n v="13.95"/>
    <x v="9"/>
    <n v="15"/>
    <s v="American"/>
  </r>
  <r>
    <x v="1968"/>
    <x v="875"/>
    <s v="1/15/23"/>
    <d v="1899-12-30T15:27:03"/>
    <n v="109"/>
    <n v="17.95"/>
    <x v="0"/>
    <n v="15"/>
    <s v="Asian"/>
  </r>
  <r>
    <x v="1969"/>
    <x v="875"/>
    <s v="1/15/23"/>
    <d v="1899-12-30T15:27:03"/>
    <n v="105"/>
    <n v="7"/>
    <x v="4"/>
    <n v="15"/>
    <s v="American"/>
  </r>
  <r>
    <x v="1970"/>
    <x v="875"/>
    <s v="1/15/23"/>
    <d v="1899-12-30T15:27:03"/>
    <n v="122"/>
    <n v="7"/>
    <x v="4"/>
    <n v="15"/>
    <s v="Mexican"/>
  </r>
  <r>
    <x v="1971"/>
    <x v="876"/>
    <s v="1/15/23"/>
    <d v="1899-12-30T15:32:59"/>
    <n v="125"/>
    <n v="17.95"/>
    <x v="0"/>
    <n v="15"/>
    <s v="Italian"/>
  </r>
  <r>
    <x v="1972"/>
    <x v="877"/>
    <s v="1/15/23"/>
    <d v="1899-12-30T16:05:58"/>
    <n v="102"/>
    <n v="13.95"/>
    <x v="9"/>
    <n v="16"/>
    <s v="American"/>
  </r>
  <r>
    <x v="1973"/>
    <x v="878"/>
    <s v="1/15/23"/>
    <d v="1899-12-30T16:12:57"/>
    <n v="105"/>
    <n v="7"/>
    <x v="4"/>
    <n v="16"/>
    <s v="American"/>
  </r>
  <r>
    <x v="1974"/>
    <x v="878"/>
    <s v="1/15/23"/>
    <d v="1899-12-30T16:12:57"/>
    <n v="123"/>
    <n v="9"/>
    <x v="6"/>
    <n v="16"/>
    <s v="Mexican"/>
  </r>
  <r>
    <x v="1975"/>
    <x v="878"/>
    <s v="1/15/23"/>
    <d v="1899-12-30T16:12:57"/>
    <n v="132"/>
    <n v="16.95"/>
    <x v="8"/>
    <n v="16"/>
    <s v="Italian"/>
  </r>
  <r>
    <x v="1976"/>
    <x v="879"/>
    <s v="1/15/23"/>
    <d v="1899-12-30T16:19:26"/>
    <n v="113"/>
    <n v="5"/>
    <x v="10"/>
    <n v="16"/>
    <s v="Asian"/>
  </r>
  <r>
    <x v="1977"/>
    <x v="879"/>
    <s v="1/15/23"/>
    <d v="1899-12-30T16:19:26"/>
    <n v="113"/>
    <n v="5"/>
    <x v="10"/>
    <n v="16"/>
    <s v="Asian"/>
  </r>
  <r>
    <x v="1978"/>
    <x v="880"/>
    <s v="1/15/23"/>
    <d v="1899-12-30T16:40:04"/>
    <n v="102"/>
    <n v="13.95"/>
    <x v="9"/>
    <n v="16"/>
    <s v="American"/>
  </r>
  <r>
    <x v="1979"/>
    <x v="880"/>
    <s v="1/15/23"/>
    <d v="1899-12-30T16:40:04"/>
    <n v="117"/>
    <n v="12.95"/>
    <x v="2"/>
    <n v="16"/>
    <s v="Mexican"/>
  </r>
  <r>
    <x v="1980"/>
    <x v="881"/>
    <s v="1/15/23"/>
    <d v="1899-12-30T16:44:46"/>
    <n v="119"/>
    <n v="11.95"/>
    <x v="5"/>
    <n v="16"/>
    <s v="Mexican"/>
  </r>
  <r>
    <x v="1981"/>
    <x v="881"/>
    <s v="1/15/23"/>
    <d v="1899-12-30T16:44:46"/>
    <n v="131"/>
    <n v="17.95"/>
    <x v="0"/>
    <n v="16"/>
    <s v="Italian"/>
  </r>
  <r>
    <x v="1982"/>
    <x v="881"/>
    <s v="1/15/23"/>
    <d v="1899-12-30T16:44:46"/>
    <n v="106"/>
    <n v="7"/>
    <x v="4"/>
    <n v="16"/>
    <s v="American"/>
  </r>
  <r>
    <x v="1983"/>
    <x v="882"/>
    <s v="1/15/23"/>
    <d v="1899-12-30T16:56:05"/>
    <n v="102"/>
    <n v="13.95"/>
    <x v="9"/>
    <n v="16"/>
    <s v="American"/>
  </r>
  <r>
    <x v="1984"/>
    <x v="882"/>
    <s v="1/15/23"/>
    <d v="1899-12-30T16:56:05"/>
    <n v="108"/>
    <n v="14.5"/>
    <x v="1"/>
    <n v="16"/>
    <s v="Asian"/>
  </r>
  <r>
    <x v="1985"/>
    <x v="882"/>
    <s v="1/15/23"/>
    <d v="1899-12-30T16:56:05"/>
    <n v="109"/>
    <n v="17.95"/>
    <x v="0"/>
    <n v="16"/>
    <s v="Asian"/>
  </r>
  <r>
    <x v="1986"/>
    <x v="882"/>
    <s v="1/15/23"/>
    <d v="1899-12-30T16:56:05"/>
    <n v="119"/>
    <n v="11.95"/>
    <x v="5"/>
    <n v="16"/>
    <s v="Mexican"/>
  </r>
  <r>
    <x v="1987"/>
    <x v="883"/>
    <s v="1/15/23"/>
    <d v="1899-12-30T16:57:15"/>
    <n v="109"/>
    <n v="17.95"/>
    <x v="0"/>
    <n v="16"/>
    <s v="Asian"/>
  </r>
  <r>
    <x v="1988"/>
    <x v="884"/>
    <s v="1/15/23"/>
    <d v="1899-12-30T16:57:55"/>
    <n v="129"/>
    <n v="15.5"/>
    <x v="3"/>
    <n v="16"/>
    <s v="Italian"/>
  </r>
  <r>
    <x v="1989"/>
    <x v="884"/>
    <s v="1/15/23"/>
    <d v="1899-12-30T16:57:55"/>
    <n v="120"/>
    <n v="13.95"/>
    <x v="9"/>
    <n v="16"/>
    <s v="Mexican"/>
  </r>
  <r>
    <x v="1990"/>
    <x v="884"/>
    <s v="1/15/23"/>
    <d v="1899-12-30T16:57:55"/>
    <n v="122"/>
    <n v="7"/>
    <x v="4"/>
    <n v="16"/>
    <s v="Mexican"/>
  </r>
  <r>
    <x v="1991"/>
    <x v="884"/>
    <s v="1/15/23"/>
    <d v="1899-12-30T16:57:55"/>
    <s v="NULL"/>
    <n v="0"/>
    <x v="14"/>
    <n v="16"/>
    <s v="Unknown"/>
  </r>
  <r>
    <x v="1992"/>
    <x v="885"/>
    <s v="1/15/23"/>
    <d v="1899-12-30T17:05:35"/>
    <n v="128"/>
    <n v="15.5"/>
    <x v="3"/>
    <n v="17"/>
    <s v="Italian"/>
  </r>
  <r>
    <x v="1993"/>
    <x v="885"/>
    <s v="1/15/23"/>
    <d v="1899-12-30T17:05:35"/>
    <n v="120"/>
    <n v="13.95"/>
    <x v="9"/>
    <n v="17"/>
    <s v="Mexican"/>
  </r>
  <r>
    <x v="1994"/>
    <x v="885"/>
    <s v="1/15/23"/>
    <d v="1899-12-30T17:05:35"/>
    <n v="122"/>
    <n v="7"/>
    <x v="4"/>
    <n v="17"/>
    <s v="Mexican"/>
  </r>
  <r>
    <x v="1995"/>
    <x v="886"/>
    <s v="1/15/23"/>
    <d v="1899-12-30T17:13:58"/>
    <n v="113"/>
    <n v="5"/>
    <x v="10"/>
    <n v="17"/>
    <s v="Asian"/>
  </r>
  <r>
    <x v="1996"/>
    <x v="886"/>
    <s v="1/15/23"/>
    <d v="1899-12-30T17:13:58"/>
    <n v="122"/>
    <n v="7"/>
    <x v="4"/>
    <n v="17"/>
    <s v="Mexican"/>
  </r>
  <r>
    <x v="1997"/>
    <x v="887"/>
    <s v="1/15/23"/>
    <d v="1899-12-30T17:14:27"/>
    <n v="120"/>
    <n v="13.95"/>
    <x v="9"/>
    <n v="17"/>
    <s v="Mexican"/>
  </r>
  <r>
    <x v="1998"/>
    <x v="887"/>
    <s v="1/15/23"/>
    <d v="1899-12-30T17:14:27"/>
    <n v="121"/>
    <n v="10.5"/>
    <x v="11"/>
    <n v="17"/>
    <s v="Mexican"/>
  </r>
  <r>
    <x v="1999"/>
    <x v="888"/>
    <s v="1/15/23"/>
    <d v="1899-12-30T17:27:51"/>
    <n v="101"/>
    <n v="12.95"/>
    <x v="2"/>
    <n v="17"/>
    <s v="American"/>
  </r>
  <r>
    <x v="2000"/>
    <x v="889"/>
    <s v="1/15/23"/>
    <d v="1899-12-30T17:32:25"/>
    <n v="125"/>
    <n v="17.95"/>
    <x v="0"/>
    <n v="17"/>
    <s v="Italian"/>
  </r>
  <r>
    <x v="2001"/>
    <x v="890"/>
    <s v="1/15/23"/>
    <d v="1899-12-30T17:43:34"/>
    <n v="130"/>
    <n v="19.95"/>
    <x v="7"/>
    <n v="17"/>
    <s v="Italian"/>
  </r>
  <r>
    <x v="2002"/>
    <x v="891"/>
    <s v="1/15/23"/>
    <d v="1899-12-30T18:04:29"/>
    <n v="125"/>
    <n v="17.95"/>
    <x v="0"/>
    <n v="18"/>
    <s v="Italian"/>
  </r>
  <r>
    <x v="2003"/>
    <x v="891"/>
    <s v="1/15/23"/>
    <d v="1899-12-30T18:04:29"/>
    <n v="128"/>
    <n v="15.5"/>
    <x v="3"/>
    <n v="18"/>
    <s v="Italian"/>
  </r>
  <r>
    <x v="2004"/>
    <x v="892"/>
    <s v="1/15/23"/>
    <d v="1899-12-30T18:15:22"/>
    <n v="125"/>
    <n v="17.95"/>
    <x v="0"/>
    <n v="18"/>
    <s v="Italian"/>
  </r>
  <r>
    <x v="2005"/>
    <x v="893"/>
    <s v="1/15/23"/>
    <d v="1899-12-30T18:17:26"/>
    <n v="111"/>
    <n v="11.95"/>
    <x v="5"/>
    <n v="18"/>
    <s v="Asian"/>
  </r>
  <r>
    <x v="2006"/>
    <x v="894"/>
    <s v="1/15/23"/>
    <d v="1899-12-30T18:18:11"/>
    <n v="101"/>
    <n v="12.95"/>
    <x v="2"/>
    <n v="18"/>
    <s v="American"/>
  </r>
  <r>
    <x v="2007"/>
    <x v="894"/>
    <s v="1/15/23"/>
    <d v="1899-12-30T18:18:11"/>
    <n v="109"/>
    <n v="17.95"/>
    <x v="0"/>
    <n v="18"/>
    <s v="Asian"/>
  </r>
  <r>
    <x v="2008"/>
    <x v="894"/>
    <s v="1/15/23"/>
    <d v="1899-12-30T18:18:11"/>
    <n v="113"/>
    <n v="5"/>
    <x v="10"/>
    <n v="18"/>
    <s v="Asian"/>
  </r>
  <r>
    <x v="2009"/>
    <x v="895"/>
    <s v="1/15/23"/>
    <d v="1899-12-30T18:27:28"/>
    <n v="102"/>
    <n v="13.95"/>
    <x v="9"/>
    <n v="18"/>
    <s v="American"/>
  </r>
  <r>
    <x v="2010"/>
    <x v="895"/>
    <s v="1/15/23"/>
    <d v="1899-12-30T18:27:28"/>
    <n v="124"/>
    <n v="14.5"/>
    <x v="1"/>
    <n v="18"/>
    <s v="Italian"/>
  </r>
  <r>
    <x v="2011"/>
    <x v="896"/>
    <s v="1/15/23"/>
    <d v="1899-12-30T18:53:07"/>
    <n v="110"/>
    <n v="17.95"/>
    <x v="0"/>
    <n v="18"/>
    <s v="Asian"/>
  </r>
  <r>
    <x v="2012"/>
    <x v="896"/>
    <s v="1/15/23"/>
    <d v="1899-12-30T18:53:07"/>
    <n v="129"/>
    <n v="15.5"/>
    <x v="3"/>
    <n v="18"/>
    <s v="Italian"/>
  </r>
  <r>
    <x v="2013"/>
    <x v="896"/>
    <s v="1/15/23"/>
    <d v="1899-12-30T18:53:07"/>
    <n v="131"/>
    <n v="17.95"/>
    <x v="0"/>
    <n v="18"/>
    <s v="Italian"/>
  </r>
  <r>
    <x v="2014"/>
    <x v="897"/>
    <s v="1/15/23"/>
    <d v="1899-12-30T18:56:49"/>
    <n v="108"/>
    <n v="14.5"/>
    <x v="1"/>
    <n v="18"/>
    <s v="Asian"/>
  </r>
  <r>
    <x v="2015"/>
    <x v="898"/>
    <s v="1/15/23"/>
    <d v="1899-12-30T19:06:14"/>
    <n v="122"/>
    <n v="7"/>
    <x v="4"/>
    <n v="19"/>
    <s v="Mexican"/>
  </r>
  <r>
    <x v="2016"/>
    <x v="898"/>
    <s v="1/15/23"/>
    <d v="1899-12-30T19:06:14"/>
    <s v="NULL"/>
    <n v="0"/>
    <x v="14"/>
    <n v="19"/>
    <s v="Unknown"/>
  </r>
  <r>
    <x v="2017"/>
    <x v="899"/>
    <s v="1/15/23"/>
    <d v="1899-12-30T19:09:51"/>
    <n v="113"/>
    <n v="5"/>
    <x v="10"/>
    <n v="19"/>
    <s v="Asian"/>
  </r>
  <r>
    <x v="2018"/>
    <x v="899"/>
    <s v="1/15/23"/>
    <d v="1899-12-30T19:09:51"/>
    <n v="113"/>
    <n v="5"/>
    <x v="10"/>
    <n v="19"/>
    <s v="Asian"/>
  </r>
  <r>
    <x v="2019"/>
    <x v="900"/>
    <s v="1/15/23"/>
    <d v="1899-12-30T19:16:11"/>
    <n v="107"/>
    <n v="16.5"/>
    <x v="12"/>
    <n v="19"/>
    <s v="Asian"/>
  </r>
  <r>
    <x v="2020"/>
    <x v="901"/>
    <s v="1/15/23"/>
    <d v="1899-12-30T19:21:00"/>
    <n v="118"/>
    <n v="14.95"/>
    <x v="13"/>
    <n v="19"/>
    <s v="Mexican"/>
  </r>
  <r>
    <x v="2021"/>
    <x v="902"/>
    <s v="1/15/23"/>
    <d v="1899-12-30T19:27:22"/>
    <n v="108"/>
    <n v="14.5"/>
    <x v="1"/>
    <n v="19"/>
    <s v="Asian"/>
  </r>
  <r>
    <x v="2022"/>
    <x v="902"/>
    <s v="1/15/23"/>
    <d v="1899-12-30T19:27:22"/>
    <n v="118"/>
    <n v="14.95"/>
    <x v="13"/>
    <n v="19"/>
    <s v="Mexican"/>
  </r>
  <r>
    <x v="2023"/>
    <x v="902"/>
    <s v="1/15/23"/>
    <d v="1899-12-30T19:27:22"/>
    <n v="121"/>
    <n v="10.5"/>
    <x v="11"/>
    <n v="19"/>
    <s v="Mexican"/>
  </r>
  <r>
    <x v="2024"/>
    <x v="903"/>
    <s v="1/15/23"/>
    <d v="1899-12-30T20:07:01"/>
    <n v="101"/>
    <n v="12.95"/>
    <x v="2"/>
    <n v="20"/>
    <s v="American"/>
  </r>
  <r>
    <x v="2025"/>
    <x v="903"/>
    <s v="1/15/23"/>
    <d v="1899-12-30T20:07:01"/>
    <n v="112"/>
    <n v="14.95"/>
    <x v="13"/>
    <n v="20"/>
    <s v="Asian"/>
  </r>
  <r>
    <x v="2026"/>
    <x v="904"/>
    <s v="1/15/23"/>
    <d v="1899-12-30T20:12:06"/>
    <n v="101"/>
    <n v="12.95"/>
    <x v="2"/>
    <n v="20"/>
    <s v="American"/>
  </r>
  <r>
    <x v="2027"/>
    <x v="904"/>
    <s v="1/15/23"/>
    <d v="1899-12-30T20:12:06"/>
    <n v="127"/>
    <n v="17.95"/>
    <x v="0"/>
    <n v="20"/>
    <s v="Italian"/>
  </r>
  <r>
    <x v="2028"/>
    <x v="904"/>
    <s v="1/15/23"/>
    <d v="1899-12-30T20:12:06"/>
    <n v="132"/>
    <n v="16.95"/>
    <x v="8"/>
    <n v="20"/>
    <s v="Italian"/>
  </r>
  <r>
    <x v="2029"/>
    <x v="905"/>
    <s v="1/15/23"/>
    <d v="1899-12-30T20:51:59"/>
    <n v="121"/>
    <n v="10.5"/>
    <x v="11"/>
    <n v="20"/>
    <s v="Mexican"/>
  </r>
  <r>
    <x v="2030"/>
    <x v="905"/>
    <s v="1/15/23"/>
    <d v="1899-12-30T20:51:59"/>
    <n v="105"/>
    <n v="7"/>
    <x v="4"/>
    <n v="20"/>
    <s v="American"/>
  </r>
  <r>
    <x v="2031"/>
    <x v="906"/>
    <s v="1/15/23"/>
    <d v="1899-12-30T20:54:32"/>
    <n v="120"/>
    <n v="13.95"/>
    <x v="9"/>
    <n v="20"/>
    <s v="Mexican"/>
  </r>
  <r>
    <x v="2032"/>
    <x v="907"/>
    <s v="1/15/23"/>
    <d v="1899-12-30T21:42:32"/>
    <n v="113"/>
    <n v="5"/>
    <x v="10"/>
    <n v="21"/>
    <s v="Asian"/>
  </r>
  <r>
    <x v="2033"/>
    <x v="907"/>
    <s v="1/15/23"/>
    <d v="1899-12-30T21:42:32"/>
    <n v="106"/>
    <n v="7"/>
    <x v="4"/>
    <n v="21"/>
    <s v="American"/>
  </r>
  <r>
    <x v="2034"/>
    <x v="908"/>
    <s v="1/16/23"/>
    <d v="1899-12-30T11:19:25"/>
    <n v="101"/>
    <n v="12.95"/>
    <x v="2"/>
    <n v="11"/>
    <s v="American"/>
  </r>
  <r>
    <x v="2035"/>
    <x v="908"/>
    <s v="1/16/23"/>
    <d v="1899-12-30T11:19:25"/>
    <n v="127"/>
    <n v="17.95"/>
    <x v="0"/>
    <n v="11"/>
    <s v="Italian"/>
  </r>
  <r>
    <x v="2036"/>
    <x v="908"/>
    <s v="1/16/23"/>
    <d v="1899-12-30T11:19:25"/>
    <n v="122"/>
    <n v="7"/>
    <x v="4"/>
    <n v="11"/>
    <s v="Mexican"/>
  </r>
  <r>
    <x v="2037"/>
    <x v="909"/>
    <s v="1/16/23"/>
    <d v="1899-12-30T11:25:40"/>
    <n v="110"/>
    <n v="17.95"/>
    <x v="0"/>
    <n v="11"/>
    <s v="Asian"/>
  </r>
  <r>
    <x v="2038"/>
    <x v="909"/>
    <s v="1/16/23"/>
    <d v="1899-12-30T11:25:40"/>
    <n v="119"/>
    <n v="11.95"/>
    <x v="5"/>
    <n v="11"/>
    <s v="Mexican"/>
  </r>
  <r>
    <x v="2039"/>
    <x v="909"/>
    <s v="1/16/23"/>
    <d v="1899-12-30T11:25:40"/>
    <n v="132"/>
    <n v="16.95"/>
    <x v="8"/>
    <n v="11"/>
    <s v="Italian"/>
  </r>
  <r>
    <x v="2040"/>
    <x v="910"/>
    <s v="1/16/23"/>
    <d v="1899-12-30T11:36:00"/>
    <n v="101"/>
    <n v="12.95"/>
    <x v="2"/>
    <n v="11"/>
    <s v="American"/>
  </r>
  <r>
    <x v="2041"/>
    <x v="910"/>
    <s v="1/16/23"/>
    <d v="1899-12-30T11:36:00"/>
    <n v="131"/>
    <n v="17.95"/>
    <x v="0"/>
    <n v="11"/>
    <s v="Italian"/>
  </r>
  <r>
    <x v="2042"/>
    <x v="911"/>
    <s v="1/16/23"/>
    <d v="1899-12-30T11:39:48"/>
    <n v="112"/>
    <n v="14.95"/>
    <x v="13"/>
    <n v="11"/>
    <s v="Asian"/>
  </r>
  <r>
    <x v="2043"/>
    <x v="912"/>
    <s v="1/16/23"/>
    <d v="1899-12-30T11:55:24"/>
    <n v="123"/>
    <n v="9"/>
    <x v="6"/>
    <n v="11"/>
    <s v="Mexican"/>
  </r>
  <r>
    <x v="2044"/>
    <x v="913"/>
    <s v="1/16/23"/>
    <d v="1899-12-30T12:14:22"/>
    <n v="132"/>
    <n v="16.95"/>
    <x v="8"/>
    <n v="12"/>
    <s v="Italian"/>
  </r>
  <r>
    <x v="2045"/>
    <x v="914"/>
    <s v="1/16/23"/>
    <d v="1899-12-30T12:20:22"/>
    <n v="101"/>
    <n v="12.95"/>
    <x v="2"/>
    <n v="12"/>
    <s v="American"/>
  </r>
  <r>
    <x v="2046"/>
    <x v="914"/>
    <s v="1/16/23"/>
    <d v="1899-12-30T12:20:22"/>
    <n v="124"/>
    <n v="14.5"/>
    <x v="1"/>
    <n v="12"/>
    <s v="Italian"/>
  </r>
  <r>
    <x v="2047"/>
    <x v="914"/>
    <s v="1/16/23"/>
    <d v="1899-12-30T12:20:22"/>
    <n v="126"/>
    <n v="14.5"/>
    <x v="1"/>
    <n v="12"/>
    <s v="Italian"/>
  </r>
  <r>
    <x v="2048"/>
    <x v="914"/>
    <s v="1/16/23"/>
    <d v="1899-12-30T12:20:22"/>
    <n v="111"/>
    <n v="11.95"/>
    <x v="5"/>
    <n v="12"/>
    <s v="Asian"/>
  </r>
  <r>
    <x v="2049"/>
    <x v="914"/>
    <s v="1/16/23"/>
    <d v="1899-12-30T12:20:22"/>
    <n v="113"/>
    <n v="5"/>
    <x v="10"/>
    <n v="12"/>
    <s v="Asian"/>
  </r>
  <r>
    <x v="2050"/>
    <x v="914"/>
    <s v="1/16/23"/>
    <d v="1899-12-30T12:20:22"/>
    <n v="113"/>
    <n v="5"/>
    <x v="10"/>
    <n v="12"/>
    <s v="Asian"/>
  </r>
  <r>
    <x v="2051"/>
    <x v="914"/>
    <s v="1/16/23"/>
    <d v="1899-12-30T12:20:22"/>
    <n v="119"/>
    <n v="11.95"/>
    <x v="5"/>
    <n v="12"/>
    <s v="Mexican"/>
  </r>
  <r>
    <x v="2052"/>
    <x v="914"/>
    <s v="1/16/23"/>
    <d v="1899-12-30T12:20:22"/>
    <n v="122"/>
    <n v="7"/>
    <x v="4"/>
    <n v="12"/>
    <s v="Mexican"/>
  </r>
  <r>
    <x v="2053"/>
    <x v="915"/>
    <s v="1/16/23"/>
    <d v="1899-12-30T12:30:09"/>
    <n v="117"/>
    <n v="12.95"/>
    <x v="2"/>
    <n v="12"/>
    <s v="Mexican"/>
  </r>
  <r>
    <x v="2054"/>
    <x v="915"/>
    <s v="1/16/23"/>
    <d v="1899-12-30T12:30:09"/>
    <n v="129"/>
    <n v="15.5"/>
    <x v="3"/>
    <n v="12"/>
    <s v="Italian"/>
  </r>
  <r>
    <x v="2055"/>
    <x v="915"/>
    <s v="1/16/23"/>
    <d v="1899-12-30T12:30:09"/>
    <n v="113"/>
    <n v="5"/>
    <x v="10"/>
    <n v="12"/>
    <s v="Asian"/>
  </r>
  <r>
    <x v="2056"/>
    <x v="915"/>
    <s v="1/16/23"/>
    <d v="1899-12-30T12:30:09"/>
    <s v="NULL"/>
    <n v="0"/>
    <x v="14"/>
    <n v="12"/>
    <s v="Unknown"/>
  </r>
  <r>
    <x v="2057"/>
    <x v="916"/>
    <s v="1/16/23"/>
    <d v="1899-12-30T12:34:15"/>
    <n v="105"/>
    <n v="7"/>
    <x v="4"/>
    <n v="12"/>
    <s v="American"/>
  </r>
  <r>
    <x v="2058"/>
    <x v="917"/>
    <s v="1/16/23"/>
    <d v="1899-12-30T13:06:04"/>
    <n v="131"/>
    <n v="17.95"/>
    <x v="0"/>
    <n v="13"/>
    <s v="Italian"/>
  </r>
  <r>
    <x v="2059"/>
    <x v="918"/>
    <s v="1/16/23"/>
    <d v="1899-12-30T13:11:15"/>
    <n v="111"/>
    <n v="11.95"/>
    <x v="5"/>
    <n v="13"/>
    <s v="Asian"/>
  </r>
  <r>
    <x v="2060"/>
    <x v="919"/>
    <s v="1/16/23"/>
    <d v="1899-12-30T13:16:55"/>
    <n v="101"/>
    <n v="12.95"/>
    <x v="2"/>
    <n v="13"/>
    <s v="American"/>
  </r>
  <r>
    <x v="2061"/>
    <x v="919"/>
    <s v="1/16/23"/>
    <d v="1899-12-30T13:16:55"/>
    <n v="108"/>
    <n v="14.5"/>
    <x v="1"/>
    <n v="13"/>
    <s v="Asian"/>
  </r>
  <r>
    <x v="2062"/>
    <x v="920"/>
    <s v="1/16/23"/>
    <d v="1899-12-30T13:18:32"/>
    <n v="105"/>
    <n v="7"/>
    <x v="4"/>
    <n v="13"/>
    <s v="American"/>
  </r>
  <r>
    <x v="2063"/>
    <x v="920"/>
    <s v="1/16/23"/>
    <d v="1899-12-30T13:18:32"/>
    <n v="130"/>
    <n v="19.95"/>
    <x v="7"/>
    <n v="13"/>
    <s v="Italian"/>
  </r>
  <r>
    <x v="2064"/>
    <x v="921"/>
    <s v="1/16/23"/>
    <d v="1899-12-30T13:19:43"/>
    <n v="116"/>
    <n v="13.95"/>
    <x v="9"/>
    <n v="13"/>
    <s v="Mexican"/>
  </r>
  <r>
    <x v="2065"/>
    <x v="921"/>
    <s v="1/16/23"/>
    <d v="1899-12-30T13:19:43"/>
    <n v="113"/>
    <n v="5"/>
    <x v="10"/>
    <n v="13"/>
    <s v="Asian"/>
  </r>
  <r>
    <x v="2066"/>
    <x v="921"/>
    <s v="1/16/23"/>
    <d v="1899-12-30T13:19:43"/>
    <n v="105"/>
    <n v="7"/>
    <x v="4"/>
    <n v="13"/>
    <s v="American"/>
  </r>
  <r>
    <x v="2067"/>
    <x v="922"/>
    <s v="1/16/23"/>
    <d v="1899-12-30T13:23:29"/>
    <n v="129"/>
    <n v="15.5"/>
    <x v="3"/>
    <n v="13"/>
    <s v="Italian"/>
  </r>
  <r>
    <x v="2068"/>
    <x v="922"/>
    <s v="1/16/23"/>
    <d v="1899-12-30T13:23:29"/>
    <n v="131"/>
    <n v="17.95"/>
    <x v="0"/>
    <n v="13"/>
    <s v="Italian"/>
  </r>
  <r>
    <x v="2069"/>
    <x v="923"/>
    <s v="1/16/23"/>
    <d v="1899-12-30T13:27:57"/>
    <n v="113"/>
    <n v="5"/>
    <x v="10"/>
    <n v="13"/>
    <s v="Asian"/>
  </r>
  <r>
    <x v="2070"/>
    <x v="923"/>
    <s v="1/16/23"/>
    <d v="1899-12-30T13:27:57"/>
    <n v="105"/>
    <n v="7"/>
    <x v="4"/>
    <n v="13"/>
    <s v="American"/>
  </r>
  <r>
    <x v="2071"/>
    <x v="924"/>
    <s v="1/16/23"/>
    <d v="1899-12-30T13:42:47"/>
    <n v="132"/>
    <n v="16.95"/>
    <x v="8"/>
    <n v="13"/>
    <s v="Italian"/>
  </r>
  <r>
    <x v="2072"/>
    <x v="925"/>
    <s v="1/16/23"/>
    <d v="1899-12-30T13:51:38"/>
    <n v="108"/>
    <n v="14.5"/>
    <x v="1"/>
    <n v="13"/>
    <s v="Asian"/>
  </r>
  <r>
    <x v="2073"/>
    <x v="925"/>
    <s v="1/16/23"/>
    <d v="1899-12-30T13:51:38"/>
    <n v="113"/>
    <n v="5"/>
    <x v="10"/>
    <n v="13"/>
    <s v="Asian"/>
  </r>
  <r>
    <x v="2074"/>
    <x v="925"/>
    <s v="1/16/23"/>
    <d v="1899-12-30T13:51:38"/>
    <n v="120"/>
    <n v="13.95"/>
    <x v="9"/>
    <n v="13"/>
    <s v="Mexican"/>
  </r>
  <r>
    <x v="2075"/>
    <x v="925"/>
    <s v="1/16/23"/>
    <d v="1899-12-30T13:51:38"/>
    <n v="132"/>
    <n v="16.95"/>
    <x v="8"/>
    <n v="13"/>
    <s v="Italian"/>
  </r>
  <r>
    <x v="2076"/>
    <x v="926"/>
    <s v="1/16/23"/>
    <d v="1899-12-30T13:59:21"/>
    <n v="102"/>
    <n v="13.95"/>
    <x v="9"/>
    <n v="13"/>
    <s v="American"/>
  </r>
  <r>
    <x v="2077"/>
    <x v="926"/>
    <s v="1/16/23"/>
    <d v="1899-12-30T13:59:21"/>
    <n v="103"/>
    <n v="9"/>
    <x v="6"/>
    <n v="13"/>
    <s v="American"/>
  </r>
  <r>
    <x v="2078"/>
    <x v="926"/>
    <s v="1/16/23"/>
    <d v="1899-12-30T13:59:21"/>
    <n v="108"/>
    <n v="14.5"/>
    <x v="1"/>
    <n v="13"/>
    <s v="Asian"/>
  </r>
  <r>
    <x v="2079"/>
    <x v="926"/>
    <s v="1/16/23"/>
    <d v="1899-12-30T13:59:21"/>
    <n v="125"/>
    <n v="17.95"/>
    <x v="0"/>
    <n v="13"/>
    <s v="Italian"/>
  </r>
  <r>
    <x v="2080"/>
    <x v="926"/>
    <s v="1/16/23"/>
    <d v="1899-12-30T13:59:21"/>
    <n v="109"/>
    <n v="17.95"/>
    <x v="0"/>
    <n v="13"/>
    <s v="Asian"/>
  </r>
  <r>
    <x v="2081"/>
    <x v="926"/>
    <s v="1/16/23"/>
    <d v="1899-12-30T13:59:21"/>
    <n v="110"/>
    <n v="17.95"/>
    <x v="0"/>
    <n v="13"/>
    <s v="Asian"/>
  </r>
  <r>
    <x v="2082"/>
    <x v="926"/>
    <s v="1/16/23"/>
    <d v="1899-12-30T13:59:21"/>
    <n v="129"/>
    <n v="15.5"/>
    <x v="3"/>
    <n v="13"/>
    <s v="Italian"/>
  </r>
  <r>
    <x v="2083"/>
    <x v="926"/>
    <s v="1/16/23"/>
    <d v="1899-12-30T13:59:21"/>
    <n v="111"/>
    <n v="11.95"/>
    <x v="5"/>
    <n v="13"/>
    <s v="Asian"/>
  </r>
  <r>
    <x v="2084"/>
    <x v="926"/>
    <s v="1/16/23"/>
    <d v="1899-12-30T13:59:21"/>
    <n v="131"/>
    <n v="17.95"/>
    <x v="0"/>
    <n v="13"/>
    <s v="Italian"/>
  </r>
  <r>
    <x v="2085"/>
    <x v="927"/>
    <s v="1/16/23"/>
    <d v="1899-12-30T14:14:40"/>
    <n v="102"/>
    <n v="13.95"/>
    <x v="9"/>
    <n v="14"/>
    <s v="American"/>
  </r>
  <r>
    <x v="2086"/>
    <x v="927"/>
    <s v="1/16/23"/>
    <d v="1899-12-30T14:14:40"/>
    <n v="106"/>
    <n v="7"/>
    <x v="4"/>
    <n v="14"/>
    <s v="American"/>
  </r>
  <r>
    <x v="2087"/>
    <x v="928"/>
    <s v="1/16/23"/>
    <d v="1899-12-30T14:24:45"/>
    <n v="124"/>
    <n v="14.5"/>
    <x v="1"/>
    <n v="14"/>
    <s v="Italian"/>
  </r>
  <r>
    <x v="2088"/>
    <x v="929"/>
    <s v="1/16/23"/>
    <d v="1899-12-30T15:00:11"/>
    <n v="110"/>
    <n v="17.95"/>
    <x v="0"/>
    <n v="15"/>
    <s v="Asian"/>
  </r>
  <r>
    <x v="2089"/>
    <x v="929"/>
    <s v="1/16/23"/>
    <d v="1899-12-30T15:00:11"/>
    <n v="111"/>
    <n v="11.95"/>
    <x v="5"/>
    <n v="15"/>
    <s v="Asian"/>
  </r>
  <r>
    <x v="2090"/>
    <x v="929"/>
    <s v="1/16/23"/>
    <d v="1899-12-30T15:00:11"/>
    <n v="112"/>
    <n v="14.95"/>
    <x v="13"/>
    <n v="15"/>
    <s v="Asian"/>
  </r>
  <r>
    <x v="2091"/>
    <x v="930"/>
    <s v="1/16/23"/>
    <d v="1899-12-30T15:27:24"/>
    <n v="101"/>
    <n v="12.95"/>
    <x v="2"/>
    <n v="15"/>
    <s v="American"/>
  </r>
  <r>
    <x v="2092"/>
    <x v="930"/>
    <s v="1/16/23"/>
    <d v="1899-12-30T15:27:24"/>
    <n v="124"/>
    <n v="14.5"/>
    <x v="1"/>
    <n v="15"/>
    <s v="Italian"/>
  </r>
  <r>
    <x v="2093"/>
    <x v="930"/>
    <s v="1/16/23"/>
    <d v="1899-12-30T15:27:24"/>
    <n v="118"/>
    <n v="14.95"/>
    <x v="13"/>
    <n v="15"/>
    <s v="Mexican"/>
  </r>
  <r>
    <x v="2094"/>
    <x v="931"/>
    <s v="1/16/23"/>
    <d v="1899-12-30T15:33:19"/>
    <n v="116"/>
    <n v="13.95"/>
    <x v="9"/>
    <n v="15"/>
    <s v="Mexican"/>
  </r>
  <r>
    <x v="2095"/>
    <x v="931"/>
    <s v="1/16/23"/>
    <d v="1899-12-30T15:33:19"/>
    <n v="106"/>
    <n v="7"/>
    <x v="4"/>
    <n v="15"/>
    <s v="American"/>
  </r>
  <r>
    <x v="2096"/>
    <x v="932"/>
    <s v="1/16/23"/>
    <d v="1899-12-30T15:49:05"/>
    <n v="124"/>
    <n v="14.5"/>
    <x v="1"/>
    <n v="15"/>
    <s v="Italian"/>
  </r>
  <r>
    <x v="2097"/>
    <x v="933"/>
    <s v="1/16/23"/>
    <d v="1899-12-30T15:55:24"/>
    <n v="106"/>
    <n v="7"/>
    <x v="4"/>
    <n v="15"/>
    <s v="American"/>
  </r>
  <r>
    <x v="2098"/>
    <x v="934"/>
    <s v="1/16/23"/>
    <d v="1899-12-30T16:14:59"/>
    <n v="107"/>
    <n v="16.5"/>
    <x v="12"/>
    <n v="16"/>
    <s v="Asian"/>
  </r>
  <r>
    <x v="2099"/>
    <x v="934"/>
    <s v="1/16/23"/>
    <d v="1899-12-30T16:14:59"/>
    <n v="122"/>
    <n v="7"/>
    <x v="4"/>
    <n v="16"/>
    <s v="Mexican"/>
  </r>
  <r>
    <x v="2100"/>
    <x v="934"/>
    <s v="1/16/23"/>
    <d v="1899-12-30T16:14:59"/>
    <n v="131"/>
    <n v="17.95"/>
    <x v="0"/>
    <n v="16"/>
    <s v="Italian"/>
  </r>
  <r>
    <x v="2101"/>
    <x v="934"/>
    <s v="1/16/23"/>
    <d v="1899-12-30T16:14:59"/>
    <n v="114"/>
    <n v="9"/>
    <x v="6"/>
    <n v="16"/>
    <s v="Asian"/>
  </r>
  <r>
    <x v="2102"/>
    <x v="935"/>
    <s v="1/16/23"/>
    <d v="1899-12-30T16:19:19"/>
    <n v="120"/>
    <n v="13.95"/>
    <x v="9"/>
    <n v="16"/>
    <s v="Mexican"/>
  </r>
  <r>
    <x v="2103"/>
    <x v="936"/>
    <s v="1/16/23"/>
    <d v="1899-12-30T16:20:32"/>
    <n v="122"/>
    <n v="7"/>
    <x v="4"/>
    <n v="16"/>
    <s v="Mexican"/>
  </r>
  <r>
    <x v="2104"/>
    <x v="937"/>
    <s v="1/16/23"/>
    <d v="1899-12-30T16:43:09"/>
    <n v="117"/>
    <n v="12.95"/>
    <x v="2"/>
    <n v="16"/>
    <s v="Mexican"/>
  </r>
  <r>
    <x v="2105"/>
    <x v="937"/>
    <s v="1/16/23"/>
    <d v="1899-12-30T16:43:09"/>
    <n v="118"/>
    <n v="14.95"/>
    <x v="13"/>
    <n v="16"/>
    <s v="Mexican"/>
  </r>
  <r>
    <x v="2106"/>
    <x v="937"/>
    <s v="1/16/23"/>
    <d v="1899-12-30T16:43:09"/>
    <n v="131"/>
    <n v="17.95"/>
    <x v="0"/>
    <n v="16"/>
    <s v="Italian"/>
  </r>
  <r>
    <x v="2107"/>
    <x v="938"/>
    <s v="1/16/23"/>
    <d v="1899-12-30T16:59:23"/>
    <n v="118"/>
    <n v="14.95"/>
    <x v="13"/>
    <n v="16"/>
    <s v="Mexican"/>
  </r>
  <r>
    <x v="2108"/>
    <x v="938"/>
    <s v="1/16/23"/>
    <d v="1899-12-30T16:59:23"/>
    <n v="130"/>
    <n v="19.95"/>
    <x v="7"/>
    <n v="16"/>
    <s v="Italian"/>
  </r>
  <r>
    <x v="2109"/>
    <x v="939"/>
    <s v="1/16/23"/>
    <d v="1899-12-30T17:05:08"/>
    <n v="111"/>
    <n v="11.95"/>
    <x v="5"/>
    <n v="17"/>
    <s v="Asian"/>
  </r>
  <r>
    <x v="2110"/>
    <x v="939"/>
    <s v="1/16/23"/>
    <d v="1899-12-30T17:05:08"/>
    <n v="112"/>
    <n v="14.95"/>
    <x v="13"/>
    <n v="17"/>
    <s v="Asian"/>
  </r>
  <r>
    <x v="2111"/>
    <x v="939"/>
    <s v="1/16/23"/>
    <d v="1899-12-30T17:05:08"/>
    <n v="118"/>
    <n v="14.95"/>
    <x v="13"/>
    <n v="17"/>
    <s v="Mexican"/>
  </r>
  <r>
    <x v="2112"/>
    <x v="940"/>
    <s v="1/16/23"/>
    <d v="1899-12-30T17:09:08"/>
    <n v="126"/>
    <n v="14.5"/>
    <x v="1"/>
    <n v="17"/>
    <s v="Italian"/>
  </r>
  <r>
    <x v="2113"/>
    <x v="940"/>
    <s v="1/16/23"/>
    <d v="1899-12-30T17:09:08"/>
    <n v="110"/>
    <n v="17.95"/>
    <x v="0"/>
    <n v="17"/>
    <s v="Asian"/>
  </r>
  <r>
    <x v="2114"/>
    <x v="941"/>
    <s v="1/16/23"/>
    <d v="1899-12-30T17:18:37"/>
    <n v="101"/>
    <n v="12.95"/>
    <x v="2"/>
    <n v="17"/>
    <s v="American"/>
  </r>
  <r>
    <x v="2115"/>
    <x v="941"/>
    <s v="1/16/23"/>
    <d v="1899-12-30T17:18:37"/>
    <n v="105"/>
    <n v="7"/>
    <x v="4"/>
    <n v="17"/>
    <s v="American"/>
  </r>
  <r>
    <x v="2116"/>
    <x v="942"/>
    <s v="1/16/23"/>
    <d v="1899-12-30T17:22:00"/>
    <n v="120"/>
    <n v="13.95"/>
    <x v="9"/>
    <n v="17"/>
    <s v="Mexican"/>
  </r>
  <r>
    <x v="2117"/>
    <x v="943"/>
    <s v="1/16/23"/>
    <d v="1899-12-30T17:54:33"/>
    <n v="108"/>
    <n v="14.5"/>
    <x v="1"/>
    <n v="17"/>
    <s v="Asian"/>
  </r>
  <r>
    <x v="2118"/>
    <x v="944"/>
    <s v="1/16/23"/>
    <d v="1899-12-30T17:58:38"/>
    <n v="101"/>
    <n v="12.95"/>
    <x v="2"/>
    <n v="17"/>
    <s v="American"/>
  </r>
  <r>
    <x v="2119"/>
    <x v="944"/>
    <s v="1/16/23"/>
    <d v="1899-12-30T17:58:38"/>
    <n v="124"/>
    <n v="14.5"/>
    <x v="1"/>
    <n v="17"/>
    <s v="Italian"/>
  </r>
  <r>
    <x v="2120"/>
    <x v="944"/>
    <s v="1/16/23"/>
    <d v="1899-12-30T17:58:38"/>
    <n v="125"/>
    <n v="17.95"/>
    <x v="0"/>
    <n v="17"/>
    <s v="Italian"/>
  </r>
  <r>
    <x v="2121"/>
    <x v="944"/>
    <s v="1/16/23"/>
    <d v="1899-12-30T17:58:38"/>
    <n v="109"/>
    <n v="17.95"/>
    <x v="0"/>
    <n v="17"/>
    <s v="Asian"/>
  </r>
  <r>
    <x v="2122"/>
    <x v="945"/>
    <s v="1/16/23"/>
    <d v="1899-12-30T18:00:48"/>
    <n v="102"/>
    <n v="13.95"/>
    <x v="9"/>
    <n v="18"/>
    <s v="American"/>
  </r>
  <r>
    <x v="2123"/>
    <x v="945"/>
    <s v="1/16/23"/>
    <d v="1899-12-30T18:00:48"/>
    <n v="113"/>
    <n v="5"/>
    <x v="10"/>
    <n v="18"/>
    <s v="Asian"/>
  </r>
  <r>
    <x v="2124"/>
    <x v="945"/>
    <s v="1/16/23"/>
    <d v="1899-12-30T18:00:48"/>
    <n v="130"/>
    <n v="19.95"/>
    <x v="7"/>
    <n v="18"/>
    <s v="Italian"/>
  </r>
  <r>
    <x v="2125"/>
    <x v="945"/>
    <s v="1/16/23"/>
    <d v="1899-12-30T18:00:48"/>
    <n v="123"/>
    <n v="9"/>
    <x v="6"/>
    <n v="18"/>
    <s v="Mexican"/>
  </r>
  <r>
    <x v="2126"/>
    <x v="946"/>
    <s v="1/16/23"/>
    <d v="1899-12-30T18:13:15"/>
    <n v="102"/>
    <n v="13.95"/>
    <x v="9"/>
    <n v="18"/>
    <s v="American"/>
  </r>
  <r>
    <x v="2127"/>
    <x v="946"/>
    <s v="1/16/23"/>
    <d v="1899-12-30T18:13:15"/>
    <n v="113"/>
    <n v="5"/>
    <x v="10"/>
    <n v="18"/>
    <s v="Asian"/>
  </r>
  <r>
    <x v="2128"/>
    <x v="946"/>
    <s v="1/16/23"/>
    <d v="1899-12-30T18:13:15"/>
    <s v="NULL"/>
    <n v="0"/>
    <x v="14"/>
    <n v="18"/>
    <s v="Unknown"/>
  </r>
  <r>
    <x v="2129"/>
    <x v="947"/>
    <s v="1/16/23"/>
    <d v="1899-12-30T18:42:17"/>
    <n v="112"/>
    <n v="14.95"/>
    <x v="13"/>
    <n v="18"/>
    <s v="Asian"/>
  </r>
  <r>
    <x v="2130"/>
    <x v="947"/>
    <s v="1/16/23"/>
    <d v="1899-12-30T18:42:17"/>
    <n v="113"/>
    <n v="5"/>
    <x v="10"/>
    <n v="18"/>
    <s v="Asian"/>
  </r>
  <r>
    <x v="2131"/>
    <x v="947"/>
    <s v="1/16/23"/>
    <d v="1899-12-30T18:42:17"/>
    <n v="122"/>
    <n v="7"/>
    <x v="4"/>
    <n v="18"/>
    <s v="Mexican"/>
  </r>
  <r>
    <x v="2132"/>
    <x v="947"/>
    <s v="1/16/23"/>
    <d v="1899-12-30T18:42:17"/>
    <n v="132"/>
    <n v="16.95"/>
    <x v="8"/>
    <n v="18"/>
    <s v="Italian"/>
  </r>
  <r>
    <x v="2133"/>
    <x v="948"/>
    <s v="1/16/23"/>
    <d v="1899-12-30T18:52:18"/>
    <n v="129"/>
    <n v="15.5"/>
    <x v="3"/>
    <n v="18"/>
    <s v="Italian"/>
  </r>
  <r>
    <x v="2134"/>
    <x v="948"/>
    <s v="1/16/23"/>
    <d v="1899-12-30T18:52:18"/>
    <n v="132"/>
    <n v="16.95"/>
    <x v="8"/>
    <n v="18"/>
    <s v="Italian"/>
  </r>
  <r>
    <x v="2135"/>
    <x v="949"/>
    <s v="1/16/23"/>
    <d v="1899-12-30T18:57:56"/>
    <n v="102"/>
    <n v="13.95"/>
    <x v="9"/>
    <n v="18"/>
    <s v="American"/>
  </r>
  <r>
    <x v="2136"/>
    <x v="950"/>
    <s v="1/16/23"/>
    <d v="1899-12-30T19:03:46"/>
    <n v="127"/>
    <n v="17.95"/>
    <x v="0"/>
    <n v="19"/>
    <s v="Italian"/>
  </r>
  <r>
    <x v="2137"/>
    <x v="951"/>
    <s v="1/16/23"/>
    <d v="1899-12-30T19:05:35"/>
    <n v="107"/>
    <n v="16.5"/>
    <x v="12"/>
    <n v="19"/>
    <s v="Asian"/>
  </r>
  <r>
    <x v="2138"/>
    <x v="951"/>
    <s v="1/16/23"/>
    <d v="1899-12-30T19:05:35"/>
    <n v="116"/>
    <n v="13.95"/>
    <x v="9"/>
    <n v="19"/>
    <s v="Mexican"/>
  </r>
  <r>
    <x v="2139"/>
    <x v="951"/>
    <s v="1/16/23"/>
    <d v="1899-12-30T19:05:35"/>
    <n v="118"/>
    <n v="14.95"/>
    <x v="13"/>
    <n v="19"/>
    <s v="Mexican"/>
  </r>
  <r>
    <x v="2140"/>
    <x v="951"/>
    <s v="1/16/23"/>
    <d v="1899-12-30T19:05:35"/>
    <n v="131"/>
    <n v="17.95"/>
    <x v="0"/>
    <n v="19"/>
    <s v="Italian"/>
  </r>
  <r>
    <x v="2141"/>
    <x v="952"/>
    <s v="1/16/23"/>
    <d v="1899-12-30T19:12:08"/>
    <n v="101"/>
    <n v="12.95"/>
    <x v="2"/>
    <n v="19"/>
    <s v="American"/>
  </r>
  <r>
    <x v="2142"/>
    <x v="952"/>
    <s v="1/16/23"/>
    <d v="1899-12-30T19:12:08"/>
    <n v="103"/>
    <n v="9"/>
    <x v="6"/>
    <n v="19"/>
    <s v="American"/>
  </r>
  <r>
    <x v="2143"/>
    <x v="952"/>
    <s v="1/16/23"/>
    <d v="1899-12-30T19:12:08"/>
    <n v="131"/>
    <n v="17.95"/>
    <x v="0"/>
    <n v="19"/>
    <s v="Italian"/>
  </r>
  <r>
    <x v="2144"/>
    <x v="953"/>
    <s v="1/16/23"/>
    <d v="1899-12-30T19:14:03"/>
    <n v="106"/>
    <n v="7"/>
    <x v="4"/>
    <n v="19"/>
    <s v="American"/>
  </r>
  <r>
    <x v="2145"/>
    <x v="954"/>
    <s v="1/16/23"/>
    <d v="1899-12-30T19:24:16"/>
    <n v="102"/>
    <n v="13.95"/>
    <x v="9"/>
    <n v="19"/>
    <s v="American"/>
  </r>
  <r>
    <x v="2146"/>
    <x v="954"/>
    <s v="1/16/23"/>
    <d v="1899-12-30T19:24:16"/>
    <n v="124"/>
    <n v="14.5"/>
    <x v="1"/>
    <n v="19"/>
    <s v="Italian"/>
  </r>
  <r>
    <x v="2147"/>
    <x v="954"/>
    <s v="1/16/23"/>
    <d v="1899-12-30T19:24:16"/>
    <n v="111"/>
    <n v="11.95"/>
    <x v="5"/>
    <n v="19"/>
    <s v="Asian"/>
  </r>
  <r>
    <x v="2148"/>
    <x v="955"/>
    <s v="1/16/23"/>
    <d v="1899-12-30T19:24:40"/>
    <n v="119"/>
    <n v="11.95"/>
    <x v="5"/>
    <n v="19"/>
    <s v="Mexican"/>
  </r>
  <r>
    <x v="2149"/>
    <x v="955"/>
    <s v="1/16/23"/>
    <d v="1899-12-30T19:24:40"/>
    <n v="106"/>
    <n v="7"/>
    <x v="4"/>
    <n v="19"/>
    <s v="American"/>
  </r>
  <r>
    <x v="2150"/>
    <x v="956"/>
    <s v="1/16/23"/>
    <d v="1899-12-30T19:32:12"/>
    <n v="125"/>
    <n v="17.95"/>
    <x v="0"/>
    <n v="19"/>
    <s v="Italian"/>
  </r>
  <r>
    <x v="2151"/>
    <x v="956"/>
    <s v="1/16/23"/>
    <d v="1899-12-30T19:32:12"/>
    <n v="126"/>
    <n v="14.5"/>
    <x v="1"/>
    <n v="19"/>
    <s v="Italian"/>
  </r>
  <r>
    <x v="2152"/>
    <x v="956"/>
    <s v="1/16/23"/>
    <d v="1899-12-30T19:32:12"/>
    <n v="127"/>
    <n v="17.95"/>
    <x v="0"/>
    <n v="19"/>
    <s v="Italian"/>
  </r>
  <r>
    <x v="2153"/>
    <x v="956"/>
    <s v="1/16/23"/>
    <d v="1899-12-30T19:32:12"/>
    <n v="130"/>
    <n v="19.95"/>
    <x v="7"/>
    <n v="19"/>
    <s v="Italian"/>
  </r>
  <r>
    <x v="2154"/>
    <x v="957"/>
    <s v="1/16/23"/>
    <d v="1899-12-30T19:33:33"/>
    <n v="113"/>
    <n v="5"/>
    <x v="10"/>
    <n v="19"/>
    <s v="Asian"/>
  </r>
  <r>
    <x v="2155"/>
    <x v="958"/>
    <s v="1/16/23"/>
    <d v="1899-12-30T19:34:00"/>
    <n v="102"/>
    <n v="13.95"/>
    <x v="9"/>
    <n v="19"/>
    <s v="American"/>
  </r>
  <r>
    <x v="2156"/>
    <x v="958"/>
    <s v="1/16/23"/>
    <d v="1899-12-30T19:34:00"/>
    <n v="130"/>
    <n v="19.95"/>
    <x v="7"/>
    <n v="19"/>
    <s v="Italian"/>
  </r>
  <r>
    <x v="2157"/>
    <x v="959"/>
    <s v="1/16/23"/>
    <d v="1899-12-30T19:35:00"/>
    <n v="122"/>
    <n v="7"/>
    <x v="4"/>
    <n v="19"/>
    <s v="Mexican"/>
  </r>
  <r>
    <x v="2158"/>
    <x v="960"/>
    <s v="1/16/23"/>
    <d v="1899-12-30T19:42:20"/>
    <n v="101"/>
    <n v="12.95"/>
    <x v="2"/>
    <n v="19"/>
    <s v="American"/>
  </r>
  <r>
    <x v="2159"/>
    <x v="960"/>
    <s v="1/16/23"/>
    <d v="1899-12-30T19:42:20"/>
    <n v="110"/>
    <n v="17.95"/>
    <x v="0"/>
    <n v="19"/>
    <s v="Asian"/>
  </r>
  <r>
    <x v="2160"/>
    <x v="961"/>
    <s v="1/16/23"/>
    <d v="1899-12-30T19:55:17"/>
    <n v="107"/>
    <n v="16.5"/>
    <x v="12"/>
    <n v="19"/>
    <s v="Asian"/>
  </r>
  <r>
    <x v="2161"/>
    <x v="961"/>
    <s v="1/16/23"/>
    <d v="1899-12-30T19:55:17"/>
    <n v="112"/>
    <n v="14.95"/>
    <x v="13"/>
    <n v="19"/>
    <s v="Asian"/>
  </r>
  <r>
    <x v="2162"/>
    <x v="962"/>
    <s v="1/16/23"/>
    <d v="1899-12-30T20:06:41"/>
    <n v="102"/>
    <n v="13.95"/>
    <x v="9"/>
    <n v="20"/>
    <s v="American"/>
  </r>
  <r>
    <x v="2163"/>
    <x v="962"/>
    <s v="1/16/23"/>
    <d v="1899-12-30T20:06:41"/>
    <n v="104"/>
    <n v="10.5"/>
    <x v="11"/>
    <n v="20"/>
    <s v="American"/>
  </r>
  <r>
    <x v="2164"/>
    <x v="962"/>
    <s v="1/16/23"/>
    <d v="1899-12-30T20:06:41"/>
    <n v="120"/>
    <n v="13.95"/>
    <x v="9"/>
    <n v="20"/>
    <s v="Mexican"/>
  </r>
  <r>
    <x v="2165"/>
    <x v="963"/>
    <s v="1/16/23"/>
    <d v="1899-12-30T20:24:37"/>
    <n v="107"/>
    <n v="16.5"/>
    <x v="12"/>
    <n v="20"/>
    <s v="Asian"/>
  </r>
  <r>
    <x v="2166"/>
    <x v="963"/>
    <s v="1/16/23"/>
    <d v="1899-12-30T20:24:37"/>
    <n v="125"/>
    <n v="17.95"/>
    <x v="0"/>
    <n v="20"/>
    <s v="Italian"/>
  </r>
  <r>
    <x v="2167"/>
    <x v="964"/>
    <s v="1/16/23"/>
    <d v="1899-12-30T20:41:02"/>
    <n v="126"/>
    <n v="14.5"/>
    <x v="1"/>
    <n v="20"/>
    <s v="Italian"/>
  </r>
  <r>
    <x v="2168"/>
    <x v="964"/>
    <s v="1/16/23"/>
    <d v="1899-12-30T20:41:02"/>
    <n v="122"/>
    <n v="7"/>
    <x v="4"/>
    <n v="20"/>
    <s v="Mexican"/>
  </r>
  <r>
    <x v="2169"/>
    <x v="964"/>
    <s v="1/16/23"/>
    <d v="1899-12-30T20:41:02"/>
    <n v="131"/>
    <n v="17.95"/>
    <x v="0"/>
    <n v="20"/>
    <s v="Italian"/>
  </r>
  <r>
    <x v="2170"/>
    <x v="964"/>
    <s v="1/16/23"/>
    <d v="1899-12-30T20:41:02"/>
    <n v="106"/>
    <n v="7"/>
    <x v="4"/>
    <n v="20"/>
    <s v="American"/>
  </r>
  <r>
    <x v="2171"/>
    <x v="965"/>
    <s v="1/16/23"/>
    <d v="1899-12-30T20:59:17"/>
    <n v="120"/>
    <n v="13.95"/>
    <x v="9"/>
    <n v="20"/>
    <s v="Mexican"/>
  </r>
  <r>
    <x v="2172"/>
    <x v="965"/>
    <s v="1/16/23"/>
    <d v="1899-12-30T20:59:17"/>
    <n v="131"/>
    <n v="17.95"/>
    <x v="0"/>
    <n v="20"/>
    <s v="Italian"/>
  </r>
  <r>
    <x v="2173"/>
    <x v="966"/>
    <s v="1/16/23"/>
    <d v="1899-12-30T21:03:33"/>
    <n v="128"/>
    <n v="15.5"/>
    <x v="3"/>
    <n v="21"/>
    <s v="Italian"/>
  </r>
  <r>
    <x v="2174"/>
    <x v="967"/>
    <s v="1/16/23"/>
    <d v="1899-12-30T21:23:01"/>
    <n v="109"/>
    <n v="17.95"/>
    <x v="0"/>
    <n v="21"/>
    <s v="Asian"/>
  </r>
  <r>
    <x v="2175"/>
    <x v="967"/>
    <s v="1/16/23"/>
    <d v="1899-12-30T21:23:01"/>
    <n v="110"/>
    <n v="17.95"/>
    <x v="0"/>
    <n v="21"/>
    <s v="Asian"/>
  </r>
  <r>
    <x v="2176"/>
    <x v="968"/>
    <s v="1/16/23"/>
    <d v="1899-12-30T21:36:19"/>
    <n v="129"/>
    <n v="15.5"/>
    <x v="3"/>
    <n v="21"/>
    <s v="Italian"/>
  </r>
  <r>
    <x v="2177"/>
    <x v="969"/>
    <s v="1/16/23"/>
    <d v="1899-12-30T21:44:35"/>
    <n v="108"/>
    <n v="14.5"/>
    <x v="1"/>
    <n v="21"/>
    <s v="Asian"/>
  </r>
  <r>
    <x v="2178"/>
    <x v="969"/>
    <s v="1/16/23"/>
    <d v="1899-12-30T21:44:35"/>
    <n v="122"/>
    <n v="7"/>
    <x v="4"/>
    <n v="21"/>
    <s v="Mexican"/>
  </r>
  <r>
    <x v="2179"/>
    <x v="970"/>
    <s v="1/16/23"/>
    <d v="1899-12-30T21:46:20"/>
    <n v="103"/>
    <n v="9"/>
    <x v="6"/>
    <n v="21"/>
    <s v="American"/>
  </r>
  <r>
    <x v="2180"/>
    <x v="970"/>
    <s v="1/16/23"/>
    <d v="1899-12-30T21:46:20"/>
    <n v="108"/>
    <n v="14.5"/>
    <x v="1"/>
    <n v="21"/>
    <s v="Asian"/>
  </r>
  <r>
    <x v="2181"/>
    <x v="970"/>
    <s v="1/16/23"/>
    <d v="1899-12-30T21:46:20"/>
    <n v="117"/>
    <n v="12.95"/>
    <x v="2"/>
    <n v="21"/>
    <s v="Mexican"/>
  </r>
  <r>
    <x v="2182"/>
    <x v="970"/>
    <s v="1/16/23"/>
    <d v="1899-12-30T21:46:20"/>
    <n v="120"/>
    <n v="13.95"/>
    <x v="9"/>
    <n v="21"/>
    <s v="Mexican"/>
  </r>
  <r>
    <x v="2183"/>
    <x v="971"/>
    <s v="1/16/23"/>
    <d v="1899-12-30T22:03:09"/>
    <n v="113"/>
    <n v="5"/>
    <x v="10"/>
    <n v="22"/>
    <s v="Asian"/>
  </r>
  <r>
    <x v="2184"/>
    <x v="971"/>
    <s v="1/16/23"/>
    <d v="1899-12-30T22:03:09"/>
    <n v="113"/>
    <n v="5"/>
    <x v="10"/>
    <n v="22"/>
    <s v="Asian"/>
  </r>
  <r>
    <x v="2185"/>
    <x v="972"/>
    <s v="1/16/23"/>
    <d v="1899-12-30T22:06:08"/>
    <n v="129"/>
    <n v="15.5"/>
    <x v="3"/>
    <n v="22"/>
    <s v="Italian"/>
  </r>
  <r>
    <x v="2186"/>
    <x v="973"/>
    <s v="1/16/23"/>
    <d v="1899-12-30T22:06:53"/>
    <n v="108"/>
    <n v="14.5"/>
    <x v="1"/>
    <n v="22"/>
    <s v="Asian"/>
  </r>
  <r>
    <x v="2187"/>
    <x v="974"/>
    <s v="1/16/23"/>
    <d v="1899-12-30T22:10:21"/>
    <n v="126"/>
    <n v="14.5"/>
    <x v="1"/>
    <n v="22"/>
    <s v="Italian"/>
  </r>
  <r>
    <x v="2188"/>
    <x v="974"/>
    <s v="1/16/23"/>
    <d v="1899-12-30T22:10:21"/>
    <n v="128"/>
    <n v="15.5"/>
    <x v="3"/>
    <n v="22"/>
    <s v="Italian"/>
  </r>
  <r>
    <x v="2189"/>
    <x v="975"/>
    <s v="1/17/23"/>
    <d v="1899-12-30T11:53:19"/>
    <n v="113"/>
    <n v="5"/>
    <x v="10"/>
    <n v="11"/>
    <s v="Asian"/>
  </r>
  <r>
    <x v="2190"/>
    <x v="976"/>
    <s v="1/17/23"/>
    <d v="1899-12-30T12:01:58"/>
    <n v="112"/>
    <n v="14.95"/>
    <x v="13"/>
    <n v="12"/>
    <s v="Asian"/>
  </r>
  <r>
    <x v="2191"/>
    <x v="976"/>
    <s v="1/17/23"/>
    <d v="1899-12-30T12:01:58"/>
    <n v="106"/>
    <n v="7"/>
    <x v="4"/>
    <n v="12"/>
    <s v="American"/>
  </r>
  <r>
    <x v="2192"/>
    <x v="977"/>
    <s v="1/17/23"/>
    <d v="1899-12-30T12:24:36"/>
    <n v="101"/>
    <n v="12.95"/>
    <x v="2"/>
    <n v="12"/>
    <s v="American"/>
  </r>
  <r>
    <x v="2193"/>
    <x v="977"/>
    <s v="1/17/23"/>
    <d v="1899-12-30T12:24:36"/>
    <n v="107"/>
    <n v="16.5"/>
    <x v="12"/>
    <n v="12"/>
    <s v="Asian"/>
  </r>
  <r>
    <x v="2194"/>
    <x v="977"/>
    <s v="1/17/23"/>
    <d v="1899-12-30T12:24:36"/>
    <n v="115"/>
    <n v="11.95"/>
    <x v="5"/>
    <n v="12"/>
    <s v="Mexican"/>
  </r>
  <r>
    <x v="2195"/>
    <x v="977"/>
    <s v="1/17/23"/>
    <d v="1899-12-30T12:24:36"/>
    <n v="109"/>
    <n v="17.95"/>
    <x v="0"/>
    <n v="12"/>
    <s v="Asian"/>
  </r>
  <r>
    <x v="2196"/>
    <x v="977"/>
    <s v="1/17/23"/>
    <d v="1899-12-30T12:24:36"/>
    <n v="109"/>
    <n v="17.95"/>
    <x v="0"/>
    <n v="12"/>
    <s v="Asian"/>
  </r>
  <r>
    <x v="2197"/>
    <x v="977"/>
    <s v="1/17/23"/>
    <d v="1899-12-30T12:24:36"/>
    <n v="117"/>
    <n v="12.95"/>
    <x v="2"/>
    <n v="12"/>
    <s v="Mexican"/>
  </r>
  <r>
    <x v="2198"/>
    <x v="977"/>
    <s v="1/17/23"/>
    <d v="1899-12-30T12:24:36"/>
    <n v="117"/>
    <n v="12.95"/>
    <x v="2"/>
    <n v="12"/>
    <s v="Mexican"/>
  </r>
  <r>
    <x v="2199"/>
    <x v="977"/>
    <s v="1/17/23"/>
    <d v="1899-12-30T12:24:36"/>
    <n v="128"/>
    <n v="15.5"/>
    <x v="3"/>
    <n v="12"/>
    <s v="Italian"/>
  </r>
  <r>
    <x v="2200"/>
    <x v="977"/>
    <s v="1/17/23"/>
    <d v="1899-12-30T12:24:36"/>
    <n v="118"/>
    <n v="14.95"/>
    <x v="13"/>
    <n v="12"/>
    <s v="Mexican"/>
  </r>
  <r>
    <x v="2201"/>
    <x v="977"/>
    <s v="1/17/23"/>
    <d v="1899-12-30T12:24:36"/>
    <n v="122"/>
    <n v="7"/>
    <x v="4"/>
    <n v="12"/>
    <s v="Mexican"/>
  </r>
  <r>
    <x v="2202"/>
    <x v="977"/>
    <s v="1/17/23"/>
    <d v="1899-12-30T12:24:36"/>
    <n v="106"/>
    <n v="7"/>
    <x v="4"/>
    <n v="12"/>
    <s v="American"/>
  </r>
  <r>
    <x v="2203"/>
    <x v="978"/>
    <s v="1/17/23"/>
    <d v="1899-12-30T12:57:28"/>
    <n v="130"/>
    <n v="19.95"/>
    <x v="7"/>
    <n v="12"/>
    <s v="Italian"/>
  </r>
  <r>
    <x v="2204"/>
    <x v="979"/>
    <s v="1/17/23"/>
    <d v="1899-12-30T12:58:36"/>
    <n v="102"/>
    <n v="13.95"/>
    <x v="9"/>
    <n v="12"/>
    <s v="American"/>
  </r>
  <r>
    <x v="2205"/>
    <x v="979"/>
    <s v="1/17/23"/>
    <d v="1899-12-30T12:58:36"/>
    <n v="111"/>
    <n v="11.95"/>
    <x v="5"/>
    <n v="12"/>
    <s v="Asian"/>
  </r>
  <r>
    <x v="2206"/>
    <x v="979"/>
    <s v="1/17/23"/>
    <d v="1899-12-30T12:58:36"/>
    <n v="120"/>
    <n v="13.95"/>
    <x v="9"/>
    <n v="12"/>
    <s v="Mexican"/>
  </r>
  <r>
    <x v="2207"/>
    <x v="979"/>
    <s v="1/17/23"/>
    <d v="1899-12-30T12:58:36"/>
    <n v="123"/>
    <n v="9"/>
    <x v="6"/>
    <n v="12"/>
    <s v="Mexican"/>
  </r>
  <r>
    <x v="2208"/>
    <x v="979"/>
    <s v="1/17/23"/>
    <d v="1899-12-30T12:58:36"/>
    <n v="106"/>
    <n v="7"/>
    <x v="4"/>
    <n v="12"/>
    <s v="American"/>
  </r>
  <r>
    <x v="2209"/>
    <x v="979"/>
    <s v="1/17/23"/>
    <d v="1899-12-30T12:58:36"/>
    <n v="106"/>
    <n v="7"/>
    <x v="4"/>
    <n v="12"/>
    <s v="American"/>
  </r>
  <r>
    <x v="2210"/>
    <x v="980"/>
    <s v="1/17/23"/>
    <d v="1899-12-30T13:56:46"/>
    <n v="101"/>
    <n v="12.95"/>
    <x v="2"/>
    <n v="13"/>
    <s v="American"/>
  </r>
  <r>
    <x v="2211"/>
    <x v="981"/>
    <s v="1/17/23"/>
    <d v="1899-12-30T14:12:58"/>
    <n v="125"/>
    <n v="17.95"/>
    <x v="0"/>
    <n v="14"/>
    <s v="Italian"/>
  </r>
  <r>
    <x v="2212"/>
    <x v="981"/>
    <s v="1/17/23"/>
    <d v="1899-12-30T14:12:58"/>
    <n v="109"/>
    <n v="17.95"/>
    <x v="0"/>
    <n v="14"/>
    <s v="Asian"/>
  </r>
  <r>
    <x v="2213"/>
    <x v="981"/>
    <s v="1/17/23"/>
    <d v="1899-12-30T14:12:58"/>
    <n v="113"/>
    <n v="5"/>
    <x v="10"/>
    <n v="14"/>
    <s v="Asian"/>
  </r>
  <r>
    <x v="2214"/>
    <x v="981"/>
    <s v="1/17/23"/>
    <d v="1899-12-30T14:12:58"/>
    <n v="105"/>
    <n v="7"/>
    <x v="4"/>
    <n v="14"/>
    <s v="American"/>
  </r>
  <r>
    <x v="2215"/>
    <x v="982"/>
    <s v="1/17/23"/>
    <d v="1899-12-30T14:29:31"/>
    <n v="107"/>
    <n v="16.5"/>
    <x v="12"/>
    <n v="14"/>
    <s v="Asian"/>
  </r>
  <r>
    <x v="2216"/>
    <x v="983"/>
    <s v="1/17/23"/>
    <d v="1899-12-30T14:33:55"/>
    <n v="110"/>
    <n v="17.95"/>
    <x v="0"/>
    <n v="14"/>
    <s v="Asian"/>
  </r>
  <r>
    <x v="2217"/>
    <x v="984"/>
    <s v="1/17/23"/>
    <d v="1899-12-30T14:34:50"/>
    <n v="109"/>
    <n v="17.95"/>
    <x v="0"/>
    <n v="14"/>
    <s v="Asian"/>
  </r>
  <r>
    <x v="2218"/>
    <x v="984"/>
    <s v="1/17/23"/>
    <d v="1899-12-30T14:34:50"/>
    <n v="127"/>
    <n v="17.95"/>
    <x v="0"/>
    <n v="14"/>
    <s v="Italian"/>
  </r>
  <r>
    <x v="2219"/>
    <x v="984"/>
    <s v="1/17/23"/>
    <d v="1899-12-30T14:34:50"/>
    <n v="121"/>
    <n v="10.5"/>
    <x v="11"/>
    <n v="14"/>
    <s v="Mexican"/>
  </r>
  <r>
    <x v="2220"/>
    <x v="985"/>
    <s v="1/17/23"/>
    <d v="1899-12-30T14:35:25"/>
    <n v="132"/>
    <n v="16.95"/>
    <x v="8"/>
    <n v="14"/>
    <s v="Italian"/>
  </r>
  <r>
    <x v="2221"/>
    <x v="986"/>
    <s v="1/17/23"/>
    <d v="1899-12-30T14:41:14"/>
    <n v="101"/>
    <n v="12.95"/>
    <x v="2"/>
    <n v="14"/>
    <s v="American"/>
  </r>
  <r>
    <x v="2222"/>
    <x v="986"/>
    <s v="1/17/23"/>
    <d v="1899-12-30T14:41:14"/>
    <n v="116"/>
    <n v="13.95"/>
    <x v="9"/>
    <n v="14"/>
    <s v="Mexican"/>
  </r>
  <r>
    <x v="2223"/>
    <x v="986"/>
    <s v="1/17/23"/>
    <d v="1899-12-30T14:41:14"/>
    <n v="119"/>
    <n v="11.95"/>
    <x v="5"/>
    <n v="14"/>
    <s v="Mexican"/>
  </r>
  <r>
    <x v="2224"/>
    <x v="987"/>
    <s v="1/17/23"/>
    <d v="1899-12-30T14:44:56"/>
    <n v="127"/>
    <n v="17.95"/>
    <x v="0"/>
    <n v="14"/>
    <s v="Italian"/>
  </r>
  <r>
    <x v="2225"/>
    <x v="988"/>
    <s v="1/17/23"/>
    <d v="1899-12-30T15:08:38"/>
    <n v="109"/>
    <n v="17.95"/>
    <x v="0"/>
    <n v="15"/>
    <s v="Asian"/>
  </r>
  <r>
    <x v="2226"/>
    <x v="989"/>
    <s v="1/17/23"/>
    <d v="1899-12-30T15:30:10"/>
    <n v="113"/>
    <n v="5"/>
    <x v="10"/>
    <n v="15"/>
    <s v="Asian"/>
  </r>
  <r>
    <x v="2227"/>
    <x v="990"/>
    <s v="1/17/23"/>
    <d v="1899-12-30T15:43:27"/>
    <n v="107"/>
    <n v="16.5"/>
    <x v="12"/>
    <n v="15"/>
    <s v="Asian"/>
  </r>
  <r>
    <x v="2228"/>
    <x v="990"/>
    <s v="1/17/23"/>
    <d v="1899-12-30T15:43:27"/>
    <n v="121"/>
    <n v="10.5"/>
    <x v="11"/>
    <n v="15"/>
    <s v="Mexican"/>
  </r>
  <r>
    <x v="2229"/>
    <x v="991"/>
    <s v="1/17/23"/>
    <d v="1899-12-30T15:49:31"/>
    <n v="117"/>
    <n v="12.95"/>
    <x v="2"/>
    <n v="15"/>
    <s v="Mexican"/>
  </r>
  <r>
    <x v="2230"/>
    <x v="992"/>
    <s v="1/17/23"/>
    <d v="1899-12-30T16:16:59"/>
    <n v="101"/>
    <n v="12.95"/>
    <x v="2"/>
    <n v="16"/>
    <s v="American"/>
  </r>
  <r>
    <x v="2231"/>
    <x v="993"/>
    <s v="1/17/23"/>
    <d v="1899-12-30T16:19:42"/>
    <n v="102"/>
    <n v="13.95"/>
    <x v="9"/>
    <n v="16"/>
    <s v="American"/>
  </r>
  <r>
    <x v="2232"/>
    <x v="993"/>
    <s v="1/17/23"/>
    <d v="1899-12-30T16:19:42"/>
    <n v="109"/>
    <n v="17.95"/>
    <x v="0"/>
    <n v="16"/>
    <s v="Asian"/>
  </r>
  <r>
    <x v="2233"/>
    <x v="993"/>
    <s v="1/17/23"/>
    <d v="1899-12-30T16:19:42"/>
    <n v="106"/>
    <n v="7"/>
    <x v="4"/>
    <n v="16"/>
    <s v="American"/>
  </r>
  <r>
    <x v="2234"/>
    <x v="993"/>
    <s v="1/17/23"/>
    <d v="1899-12-30T16:19:42"/>
    <n v="106"/>
    <n v="7"/>
    <x v="4"/>
    <n v="16"/>
    <s v="American"/>
  </r>
  <r>
    <x v="2235"/>
    <x v="994"/>
    <s v="1/17/23"/>
    <d v="1899-12-30T16:57:30"/>
    <n v="102"/>
    <n v="13.95"/>
    <x v="9"/>
    <n v="16"/>
    <s v="American"/>
  </r>
  <r>
    <x v="2236"/>
    <x v="995"/>
    <s v="1/17/23"/>
    <d v="1899-12-30T17:11:07"/>
    <n v="110"/>
    <n v="17.95"/>
    <x v="0"/>
    <n v="17"/>
    <s v="Asian"/>
  </r>
  <r>
    <x v="2237"/>
    <x v="995"/>
    <s v="1/17/23"/>
    <d v="1899-12-30T17:11:07"/>
    <n v="110"/>
    <n v="17.95"/>
    <x v="0"/>
    <n v="17"/>
    <s v="Asian"/>
  </r>
  <r>
    <x v="2238"/>
    <x v="995"/>
    <s v="1/17/23"/>
    <d v="1899-12-30T17:11:07"/>
    <n v="111"/>
    <n v="11.95"/>
    <x v="5"/>
    <n v="17"/>
    <s v="Asian"/>
  </r>
  <r>
    <x v="2239"/>
    <x v="995"/>
    <s v="1/17/23"/>
    <d v="1899-12-30T17:11:07"/>
    <n v="130"/>
    <n v="19.95"/>
    <x v="7"/>
    <n v="17"/>
    <s v="Italian"/>
  </r>
  <r>
    <x v="2240"/>
    <x v="996"/>
    <s v="1/17/23"/>
    <d v="1899-12-30T17:16:26"/>
    <n v="129"/>
    <n v="15.5"/>
    <x v="3"/>
    <n v="17"/>
    <s v="Italian"/>
  </r>
  <r>
    <x v="2241"/>
    <x v="997"/>
    <s v="1/17/23"/>
    <d v="1899-12-30T17:19:16"/>
    <n v="110"/>
    <n v="17.95"/>
    <x v="0"/>
    <n v="17"/>
    <s v="Asian"/>
  </r>
  <r>
    <x v="2242"/>
    <x v="998"/>
    <s v="1/17/23"/>
    <d v="1899-12-30T17:21:24"/>
    <n v="105"/>
    <n v="7"/>
    <x v="4"/>
    <n v="17"/>
    <s v="American"/>
  </r>
  <r>
    <x v="2243"/>
    <x v="999"/>
    <s v="1/17/23"/>
    <d v="1899-12-30T17:24:24"/>
    <n v="115"/>
    <n v="11.95"/>
    <x v="5"/>
    <n v="17"/>
    <s v="Mexican"/>
  </r>
  <r>
    <x v="2244"/>
    <x v="999"/>
    <s v="1/17/23"/>
    <d v="1899-12-30T17:24:24"/>
    <n v="128"/>
    <n v="15.5"/>
    <x v="3"/>
    <n v="17"/>
    <s v="Italian"/>
  </r>
  <r>
    <x v="2245"/>
    <x v="1000"/>
    <s v="1/17/23"/>
    <d v="1899-12-30T17:28:05"/>
    <n v="107"/>
    <n v="16.5"/>
    <x v="12"/>
    <n v="17"/>
    <s v="Asian"/>
  </r>
  <r>
    <x v="2246"/>
    <x v="1000"/>
    <s v="1/17/23"/>
    <d v="1899-12-30T17:28:05"/>
    <n v="113"/>
    <n v="5"/>
    <x v="10"/>
    <n v="17"/>
    <s v="Asian"/>
  </r>
  <r>
    <x v="2247"/>
    <x v="1000"/>
    <s v="1/17/23"/>
    <d v="1899-12-30T17:28:05"/>
    <n v="122"/>
    <n v="7"/>
    <x v="4"/>
    <n v="17"/>
    <s v="Mexican"/>
  </r>
  <r>
    <x v="2248"/>
    <x v="1001"/>
    <s v="1/17/23"/>
    <d v="1899-12-30T17:29:41"/>
    <n v="101"/>
    <n v="12.95"/>
    <x v="2"/>
    <n v="17"/>
    <s v="American"/>
  </r>
  <r>
    <x v="2249"/>
    <x v="1001"/>
    <s v="1/17/23"/>
    <d v="1899-12-30T17:29:41"/>
    <n v="104"/>
    <n v="10.5"/>
    <x v="11"/>
    <n v="17"/>
    <s v="American"/>
  </r>
  <r>
    <x v="2250"/>
    <x v="1002"/>
    <s v="1/17/23"/>
    <d v="1899-12-30T17:31:16"/>
    <n v="102"/>
    <n v="13.95"/>
    <x v="9"/>
    <n v="17"/>
    <s v="American"/>
  </r>
  <r>
    <x v="2251"/>
    <x v="1002"/>
    <s v="1/17/23"/>
    <d v="1899-12-30T17:31:16"/>
    <n v="102"/>
    <n v="13.95"/>
    <x v="9"/>
    <n v="17"/>
    <s v="American"/>
  </r>
  <r>
    <x v="2252"/>
    <x v="1002"/>
    <s v="1/17/23"/>
    <d v="1899-12-30T17:31:16"/>
    <n v="113"/>
    <n v="5"/>
    <x v="10"/>
    <n v="17"/>
    <s v="Asian"/>
  </r>
  <r>
    <x v="2253"/>
    <x v="1003"/>
    <s v="1/17/23"/>
    <d v="1899-12-30T17:44:05"/>
    <s v="NULL"/>
    <n v="0"/>
    <x v="14"/>
    <n v="17"/>
    <s v="Unknown"/>
  </r>
  <r>
    <x v="2254"/>
    <x v="1004"/>
    <s v="1/17/23"/>
    <d v="1899-12-30T17:49:51"/>
    <n v="101"/>
    <n v="12.95"/>
    <x v="2"/>
    <n v="17"/>
    <s v="American"/>
  </r>
  <r>
    <x v="2255"/>
    <x v="1004"/>
    <s v="1/17/23"/>
    <d v="1899-12-30T17:49:51"/>
    <n v="120"/>
    <n v="13.95"/>
    <x v="9"/>
    <n v="17"/>
    <s v="Mexican"/>
  </r>
  <r>
    <x v="2256"/>
    <x v="1005"/>
    <s v="1/17/23"/>
    <d v="1899-12-30T18:28:12"/>
    <n v="106"/>
    <n v="7"/>
    <x v="4"/>
    <n v="18"/>
    <s v="American"/>
  </r>
  <r>
    <x v="2257"/>
    <x v="1005"/>
    <s v="1/17/23"/>
    <d v="1899-12-30T18:28:12"/>
    <n v="132"/>
    <n v="16.95"/>
    <x v="8"/>
    <n v="18"/>
    <s v="Italian"/>
  </r>
  <r>
    <x v="2258"/>
    <x v="1006"/>
    <s v="1/17/23"/>
    <d v="1899-12-30T18:35:22"/>
    <n v="132"/>
    <n v="16.95"/>
    <x v="8"/>
    <n v="18"/>
    <s v="Italian"/>
  </r>
  <r>
    <x v="2259"/>
    <x v="1007"/>
    <s v="1/17/23"/>
    <d v="1899-12-30T18:49:59"/>
    <n v="108"/>
    <n v="14.5"/>
    <x v="1"/>
    <n v="18"/>
    <s v="Asian"/>
  </r>
  <r>
    <x v="2260"/>
    <x v="1007"/>
    <s v="1/17/23"/>
    <d v="1899-12-30T18:49:59"/>
    <n v="114"/>
    <n v="9"/>
    <x v="6"/>
    <n v="18"/>
    <s v="Asian"/>
  </r>
  <r>
    <x v="2261"/>
    <x v="1008"/>
    <s v="1/17/23"/>
    <d v="1899-12-30T18:58:24"/>
    <n v="108"/>
    <n v="14.5"/>
    <x v="1"/>
    <n v="18"/>
    <s v="Asian"/>
  </r>
  <r>
    <x v="2262"/>
    <x v="1008"/>
    <s v="1/17/23"/>
    <d v="1899-12-30T18:58:24"/>
    <n v="126"/>
    <n v="14.5"/>
    <x v="1"/>
    <n v="18"/>
    <s v="Italian"/>
  </r>
  <r>
    <x v="2263"/>
    <x v="1009"/>
    <s v="1/17/23"/>
    <d v="1899-12-30T19:15:11"/>
    <n v="107"/>
    <n v="16.5"/>
    <x v="12"/>
    <n v="19"/>
    <s v="Asian"/>
  </r>
  <r>
    <x v="2264"/>
    <x v="1009"/>
    <s v="1/17/23"/>
    <d v="1899-12-30T19:15:11"/>
    <n v="103"/>
    <n v="9"/>
    <x v="6"/>
    <n v="19"/>
    <s v="American"/>
  </r>
  <r>
    <x v="2265"/>
    <x v="1009"/>
    <s v="1/17/23"/>
    <d v="1899-12-30T19:15:11"/>
    <n v="127"/>
    <n v="17.95"/>
    <x v="0"/>
    <n v="19"/>
    <s v="Italian"/>
  </r>
  <r>
    <x v="2266"/>
    <x v="1010"/>
    <s v="1/17/23"/>
    <d v="1899-12-30T19:20:20"/>
    <n v="112"/>
    <n v="14.95"/>
    <x v="13"/>
    <n v="19"/>
    <s v="Asian"/>
  </r>
  <r>
    <x v="2267"/>
    <x v="1011"/>
    <s v="1/17/23"/>
    <d v="1899-12-30T19:25:32"/>
    <n v="126"/>
    <n v="14.5"/>
    <x v="1"/>
    <n v="19"/>
    <s v="Italian"/>
  </r>
  <r>
    <x v="2268"/>
    <x v="1011"/>
    <s v="1/17/23"/>
    <d v="1899-12-30T19:25:32"/>
    <n v="119"/>
    <n v="11.95"/>
    <x v="5"/>
    <n v="19"/>
    <s v="Mexican"/>
  </r>
  <r>
    <x v="2269"/>
    <x v="1012"/>
    <s v="1/17/23"/>
    <d v="1899-12-30T19:26:40"/>
    <n v="121"/>
    <n v="10.5"/>
    <x v="11"/>
    <n v="19"/>
    <s v="Mexican"/>
  </r>
  <r>
    <x v="2270"/>
    <x v="1012"/>
    <s v="1/17/23"/>
    <d v="1899-12-30T19:26:40"/>
    <n v="123"/>
    <n v="9"/>
    <x v="6"/>
    <n v="19"/>
    <s v="Mexican"/>
  </r>
  <r>
    <x v="2271"/>
    <x v="1013"/>
    <s v="1/17/23"/>
    <d v="1899-12-30T19:38:17"/>
    <n v="104"/>
    <n v="10.5"/>
    <x v="11"/>
    <n v="19"/>
    <s v="American"/>
  </r>
  <r>
    <x v="2272"/>
    <x v="1013"/>
    <s v="1/17/23"/>
    <d v="1899-12-30T19:38:17"/>
    <n v="113"/>
    <n v="5"/>
    <x v="10"/>
    <n v="19"/>
    <s v="Asian"/>
  </r>
  <r>
    <x v="2273"/>
    <x v="1013"/>
    <s v="1/17/23"/>
    <d v="1899-12-30T19:38:17"/>
    <n v="119"/>
    <n v="11.95"/>
    <x v="5"/>
    <n v="19"/>
    <s v="Mexican"/>
  </r>
  <r>
    <x v="2274"/>
    <x v="1013"/>
    <s v="1/17/23"/>
    <d v="1899-12-30T19:38:17"/>
    <n v="105"/>
    <n v="7"/>
    <x v="4"/>
    <n v="19"/>
    <s v="American"/>
  </r>
  <r>
    <x v="2275"/>
    <x v="1014"/>
    <s v="1/17/23"/>
    <d v="1899-12-30T19:42:51"/>
    <n v="106"/>
    <n v="7"/>
    <x v="4"/>
    <n v="19"/>
    <s v="American"/>
  </r>
  <r>
    <x v="2276"/>
    <x v="1015"/>
    <s v="1/17/23"/>
    <d v="1899-12-30T19:44:36"/>
    <n v="102"/>
    <n v="13.95"/>
    <x v="9"/>
    <n v="19"/>
    <s v="American"/>
  </r>
  <r>
    <x v="2277"/>
    <x v="1015"/>
    <s v="1/17/23"/>
    <d v="1899-12-30T19:44:36"/>
    <n v="109"/>
    <n v="17.95"/>
    <x v="0"/>
    <n v="19"/>
    <s v="Asian"/>
  </r>
  <r>
    <x v="2278"/>
    <x v="1015"/>
    <s v="1/17/23"/>
    <d v="1899-12-30T19:44:36"/>
    <n v="120"/>
    <n v="13.95"/>
    <x v="9"/>
    <n v="19"/>
    <s v="Mexican"/>
  </r>
  <r>
    <x v="2279"/>
    <x v="1016"/>
    <s v="1/17/23"/>
    <d v="1899-12-30T20:13:32"/>
    <n v="102"/>
    <n v="13.95"/>
    <x v="9"/>
    <n v="20"/>
    <s v="American"/>
  </r>
  <r>
    <x v="2280"/>
    <x v="1017"/>
    <s v="1/17/23"/>
    <d v="1899-12-30T20:38:50"/>
    <n v="101"/>
    <n v="12.95"/>
    <x v="2"/>
    <n v="20"/>
    <s v="American"/>
  </r>
  <r>
    <x v="2281"/>
    <x v="1017"/>
    <s v="1/17/23"/>
    <d v="1899-12-30T20:38:50"/>
    <n v="102"/>
    <n v="13.95"/>
    <x v="9"/>
    <n v="20"/>
    <s v="American"/>
  </r>
  <r>
    <x v="2282"/>
    <x v="1017"/>
    <s v="1/17/23"/>
    <d v="1899-12-30T20:38:50"/>
    <n v="112"/>
    <n v="14.95"/>
    <x v="13"/>
    <n v="20"/>
    <s v="Asian"/>
  </r>
  <r>
    <x v="2283"/>
    <x v="1018"/>
    <s v="1/17/23"/>
    <d v="1899-12-30T20:50:54"/>
    <n v="109"/>
    <n v="17.95"/>
    <x v="0"/>
    <n v="20"/>
    <s v="Asian"/>
  </r>
  <r>
    <x v="2284"/>
    <x v="1018"/>
    <s v="1/17/23"/>
    <d v="1899-12-30T20:50:54"/>
    <n v="121"/>
    <n v="10.5"/>
    <x v="11"/>
    <n v="20"/>
    <s v="Mexican"/>
  </r>
  <r>
    <x v="2285"/>
    <x v="1018"/>
    <s v="1/17/23"/>
    <d v="1899-12-30T20:50:54"/>
    <n v="130"/>
    <n v="19.95"/>
    <x v="7"/>
    <n v="20"/>
    <s v="Italian"/>
  </r>
  <r>
    <x v="2286"/>
    <x v="1019"/>
    <s v="1/17/23"/>
    <d v="1899-12-30T21:04:20"/>
    <n v="101"/>
    <n v="12.95"/>
    <x v="2"/>
    <n v="21"/>
    <s v="American"/>
  </r>
  <r>
    <x v="2287"/>
    <x v="1019"/>
    <s v="1/17/23"/>
    <d v="1899-12-30T21:04:20"/>
    <n v="101"/>
    <n v="12.95"/>
    <x v="2"/>
    <n v="21"/>
    <s v="American"/>
  </r>
  <r>
    <x v="2288"/>
    <x v="1019"/>
    <s v="1/17/23"/>
    <d v="1899-12-30T21:04:20"/>
    <n v="113"/>
    <n v="5"/>
    <x v="10"/>
    <n v="21"/>
    <s v="Asian"/>
  </r>
  <r>
    <x v="2289"/>
    <x v="1019"/>
    <s v="1/17/23"/>
    <d v="1899-12-30T21:04:20"/>
    <n v="105"/>
    <n v="7"/>
    <x v="4"/>
    <n v="21"/>
    <s v="American"/>
  </r>
  <r>
    <x v="2290"/>
    <x v="1020"/>
    <s v="1/17/23"/>
    <d v="1899-12-30T21:11:31"/>
    <n v="101"/>
    <n v="12.95"/>
    <x v="2"/>
    <n v="21"/>
    <s v="American"/>
  </r>
  <r>
    <x v="2291"/>
    <x v="1020"/>
    <s v="1/17/23"/>
    <d v="1899-12-30T21:11:31"/>
    <n v="102"/>
    <n v="13.95"/>
    <x v="9"/>
    <n v="21"/>
    <s v="American"/>
  </r>
  <r>
    <x v="2292"/>
    <x v="1020"/>
    <s v="1/17/23"/>
    <d v="1899-12-30T21:11:31"/>
    <n v="128"/>
    <n v="15.5"/>
    <x v="3"/>
    <n v="21"/>
    <s v="Italian"/>
  </r>
  <r>
    <x v="2293"/>
    <x v="1020"/>
    <s v="1/17/23"/>
    <d v="1899-12-30T21:11:31"/>
    <n v="113"/>
    <n v="5"/>
    <x v="10"/>
    <n v="21"/>
    <s v="Asian"/>
  </r>
  <r>
    <x v="2294"/>
    <x v="1021"/>
    <s v="1/17/23"/>
    <d v="1899-12-30T21:16:01"/>
    <n v="106"/>
    <n v="7"/>
    <x v="4"/>
    <n v="21"/>
    <s v="American"/>
  </r>
  <r>
    <x v="2295"/>
    <x v="1022"/>
    <s v="1/17/23"/>
    <d v="1899-12-30T21:20:18"/>
    <n v="110"/>
    <n v="17.95"/>
    <x v="0"/>
    <n v="21"/>
    <s v="Asian"/>
  </r>
  <r>
    <x v="2296"/>
    <x v="1023"/>
    <s v="1/17/23"/>
    <d v="1899-12-30T21:21:23"/>
    <n v="101"/>
    <n v="12.95"/>
    <x v="2"/>
    <n v="21"/>
    <s v="American"/>
  </r>
  <r>
    <x v="2297"/>
    <x v="1024"/>
    <s v="1/17/23"/>
    <d v="1899-12-30T21:49:00"/>
    <n v="112"/>
    <n v="14.95"/>
    <x v="13"/>
    <n v="21"/>
    <s v="Asian"/>
  </r>
  <r>
    <x v="2298"/>
    <x v="1024"/>
    <s v="1/17/23"/>
    <d v="1899-12-30T21:49:00"/>
    <n v="113"/>
    <n v="5"/>
    <x v="10"/>
    <n v="21"/>
    <s v="Asian"/>
  </r>
  <r>
    <x v="2299"/>
    <x v="1024"/>
    <s v="1/17/23"/>
    <d v="1899-12-30T21:49:00"/>
    <n v="132"/>
    <n v="16.95"/>
    <x v="8"/>
    <n v="21"/>
    <s v="Italian"/>
  </r>
  <r>
    <x v="2300"/>
    <x v="1025"/>
    <s v="1/17/23"/>
    <d v="1899-12-30T21:55:05"/>
    <n v="102"/>
    <n v="13.95"/>
    <x v="9"/>
    <n v="21"/>
    <s v="American"/>
  </r>
  <r>
    <x v="2301"/>
    <x v="1025"/>
    <s v="1/17/23"/>
    <d v="1899-12-30T21:55:05"/>
    <n v="108"/>
    <n v="14.5"/>
    <x v="1"/>
    <n v="21"/>
    <s v="Asian"/>
  </r>
  <r>
    <x v="2302"/>
    <x v="1026"/>
    <s v="1/17/23"/>
    <d v="1899-12-30T21:57:02"/>
    <n v="125"/>
    <n v="17.95"/>
    <x v="0"/>
    <n v="21"/>
    <s v="Italian"/>
  </r>
  <r>
    <x v="2303"/>
    <x v="1027"/>
    <s v="1/17/23"/>
    <d v="1899-12-30T22:02:45"/>
    <n v="111"/>
    <n v="11.95"/>
    <x v="5"/>
    <n v="22"/>
    <s v="Asian"/>
  </r>
  <r>
    <x v="2304"/>
    <x v="1027"/>
    <s v="1/17/23"/>
    <d v="1899-12-30T22:02:45"/>
    <n v="120"/>
    <n v="13.95"/>
    <x v="9"/>
    <n v="22"/>
    <s v="Mexican"/>
  </r>
  <r>
    <x v="2305"/>
    <x v="1028"/>
    <s v="1/17/23"/>
    <d v="1899-12-30T22:06:27"/>
    <n v="120"/>
    <n v="13.95"/>
    <x v="9"/>
    <n v="22"/>
    <s v="Mexican"/>
  </r>
  <r>
    <x v="2306"/>
    <x v="1028"/>
    <s v="1/17/23"/>
    <d v="1899-12-30T22:06:27"/>
    <n v="114"/>
    <n v="9"/>
    <x v="6"/>
    <n v="22"/>
    <s v="Asian"/>
  </r>
  <r>
    <x v="2307"/>
    <x v="1029"/>
    <s v="1/17/23"/>
    <d v="1899-12-30T22:13:59"/>
    <n v="113"/>
    <n v="5"/>
    <x v="10"/>
    <n v="22"/>
    <s v="Asian"/>
  </r>
  <r>
    <x v="2308"/>
    <x v="1029"/>
    <s v="1/17/23"/>
    <d v="1899-12-30T22:13:59"/>
    <n v="118"/>
    <n v="14.95"/>
    <x v="13"/>
    <n v="22"/>
    <s v="Mexican"/>
  </r>
  <r>
    <x v="2309"/>
    <x v="1029"/>
    <s v="1/17/23"/>
    <d v="1899-12-30T22:13:59"/>
    <n v="120"/>
    <n v="13.95"/>
    <x v="9"/>
    <n v="22"/>
    <s v="Mexican"/>
  </r>
  <r>
    <x v="2310"/>
    <x v="1029"/>
    <s v="1/17/23"/>
    <d v="1899-12-30T22:13:59"/>
    <n v="122"/>
    <n v="7"/>
    <x v="4"/>
    <n v="22"/>
    <s v="Mexican"/>
  </r>
  <r>
    <x v="2311"/>
    <x v="1030"/>
    <s v="1/18/23"/>
    <d v="1899-12-30T11:39:03"/>
    <n v="108"/>
    <n v="14.5"/>
    <x v="1"/>
    <n v="11"/>
    <s v="Asian"/>
  </r>
  <r>
    <x v="2312"/>
    <x v="1030"/>
    <s v="1/18/23"/>
    <d v="1899-12-30T11:39:03"/>
    <n v="109"/>
    <n v="17.95"/>
    <x v="0"/>
    <n v="11"/>
    <s v="Asian"/>
  </r>
  <r>
    <x v="2313"/>
    <x v="1031"/>
    <s v="1/18/23"/>
    <d v="1899-12-30T11:45:13"/>
    <n v="101"/>
    <n v="12.95"/>
    <x v="2"/>
    <n v="11"/>
    <s v="American"/>
  </r>
  <r>
    <x v="2314"/>
    <x v="1032"/>
    <s v="1/18/23"/>
    <d v="1899-12-30T11:54:13"/>
    <n v="102"/>
    <n v="13.95"/>
    <x v="9"/>
    <n v="11"/>
    <s v="American"/>
  </r>
  <r>
    <x v="2315"/>
    <x v="1033"/>
    <s v="1/18/23"/>
    <d v="1899-12-30T12:07:59"/>
    <n v="101"/>
    <n v="12.95"/>
    <x v="2"/>
    <n v="12"/>
    <s v="American"/>
  </r>
  <r>
    <x v="2316"/>
    <x v="1033"/>
    <s v="1/18/23"/>
    <d v="1899-12-30T12:07:59"/>
    <n v="129"/>
    <n v="15.5"/>
    <x v="3"/>
    <n v="12"/>
    <s v="Italian"/>
  </r>
  <r>
    <x v="2317"/>
    <x v="1033"/>
    <s v="1/18/23"/>
    <d v="1899-12-30T12:07:59"/>
    <n v="111"/>
    <n v="11.95"/>
    <x v="5"/>
    <n v="12"/>
    <s v="Asian"/>
  </r>
  <r>
    <x v="2318"/>
    <x v="1033"/>
    <s v="1/18/23"/>
    <d v="1899-12-30T12:07:59"/>
    <n v="111"/>
    <n v="11.95"/>
    <x v="5"/>
    <n v="12"/>
    <s v="Asian"/>
  </r>
  <r>
    <x v="2319"/>
    <x v="1033"/>
    <s v="1/18/23"/>
    <d v="1899-12-30T12:07:59"/>
    <n v="113"/>
    <n v="5"/>
    <x v="10"/>
    <n v="12"/>
    <s v="Asian"/>
  </r>
  <r>
    <x v="2320"/>
    <x v="1033"/>
    <s v="1/18/23"/>
    <d v="1899-12-30T12:07:59"/>
    <n v="120"/>
    <n v="13.95"/>
    <x v="9"/>
    <n v="12"/>
    <s v="Mexican"/>
  </r>
  <r>
    <x v="2321"/>
    <x v="1033"/>
    <s v="1/18/23"/>
    <d v="1899-12-30T12:07:59"/>
    <n v="121"/>
    <n v="10.5"/>
    <x v="11"/>
    <n v="12"/>
    <s v="Mexican"/>
  </r>
  <r>
    <x v="2322"/>
    <x v="1033"/>
    <s v="1/18/23"/>
    <d v="1899-12-30T12:07:59"/>
    <n v="131"/>
    <n v="17.95"/>
    <x v="0"/>
    <n v="12"/>
    <s v="Italian"/>
  </r>
  <r>
    <x v="2323"/>
    <x v="1034"/>
    <s v="1/18/23"/>
    <d v="1899-12-30T12:13:15"/>
    <n v="102"/>
    <n v="13.95"/>
    <x v="9"/>
    <n v="12"/>
    <s v="American"/>
  </r>
  <r>
    <x v="2324"/>
    <x v="1034"/>
    <s v="1/18/23"/>
    <d v="1899-12-30T12:13:15"/>
    <n v="126"/>
    <n v="14.5"/>
    <x v="1"/>
    <n v="12"/>
    <s v="Italian"/>
  </r>
  <r>
    <x v="2325"/>
    <x v="1034"/>
    <s v="1/18/23"/>
    <d v="1899-12-30T12:13:15"/>
    <n v="117"/>
    <n v="12.95"/>
    <x v="2"/>
    <n v="12"/>
    <s v="Mexican"/>
  </r>
  <r>
    <x v="2326"/>
    <x v="1034"/>
    <s v="1/18/23"/>
    <d v="1899-12-30T12:13:15"/>
    <n v="128"/>
    <n v="15.5"/>
    <x v="3"/>
    <n v="12"/>
    <s v="Italian"/>
  </r>
  <r>
    <x v="2327"/>
    <x v="1035"/>
    <s v="1/18/23"/>
    <d v="1899-12-30T12:49:29"/>
    <n v="108"/>
    <n v="14.5"/>
    <x v="1"/>
    <n v="12"/>
    <s v="Asian"/>
  </r>
  <r>
    <x v="2328"/>
    <x v="1035"/>
    <s v="1/18/23"/>
    <d v="1899-12-30T12:49:29"/>
    <n v="117"/>
    <n v="12.95"/>
    <x v="2"/>
    <n v="12"/>
    <s v="Mexican"/>
  </r>
  <r>
    <x v="2329"/>
    <x v="1035"/>
    <s v="1/18/23"/>
    <d v="1899-12-30T12:49:29"/>
    <n v="129"/>
    <n v="15.5"/>
    <x v="3"/>
    <n v="12"/>
    <s v="Italian"/>
  </r>
  <r>
    <x v="2330"/>
    <x v="1035"/>
    <s v="1/18/23"/>
    <d v="1899-12-30T12:49:29"/>
    <n v="106"/>
    <n v="7"/>
    <x v="4"/>
    <n v="12"/>
    <s v="American"/>
  </r>
  <r>
    <x v="2331"/>
    <x v="1036"/>
    <s v="1/18/23"/>
    <d v="1899-12-30T13:04:54"/>
    <n v="107"/>
    <n v="16.5"/>
    <x v="12"/>
    <n v="13"/>
    <s v="Asian"/>
  </r>
  <r>
    <x v="2332"/>
    <x v="1036"/>
    <s v="1/18/23"/>
    <d v="1899-12-30T13:04:54"/>
    <n v="104"/>
    <n v="10.5"/>
    <x v="11"/>
    <n v="13"/>
    <s v="American"/>
  </r>
  <r>
    <x v="2333"/>
    <x v="1036"/>
    <s v="1/18/23"/>
    <d v="1899-12-30T13:04:54"/>
    <n v="108"/>
    <n v="14.5"/>
    <x v="1"/>
    <n v="13"/>
    <s v="Asian"/>
  </r>
  <r>
    <x v="2334"/>
    <x v="1036"/>
    <s v="1/18/23"/>
    <d v="1899-12-30T13:04:54"/>
    <n v="117"/>
    <n v="12.95"/>
    <x v="2"/>
    <n v="13"/>
    <s v="Mexican"/>
  </r>
  <r>
    <x v="2335"/>
    <x v="1037"/>
    <s v="1/18/23"/>
    <d v="1899-12-30T13:14:59"/>
    <n v="109"/>
    <n v="17.95"/>
    <x v="0"/>
    <n v="13"/>
    <s v="Asian"/>
  </r>
  <r>
    <x v="2336"/>
    <x v="1037"/>
    <s v="1/18/23"/>
    <d v="1899-12-30T13:14:59"/>
    <n v="113"/>
    <n v="5"/>
    <x v="10"/>
    <n v="13"/>
    <s v="Asian"/>
  </r>
  <r>
    <x v="2337"/>
    <x v="1038"/>
    <s v="1/18/23"/>
    <d v="1899-12-30T13:33:31"/>
    <n v="108"/>
    <n v="14.5"/>
    <x v="1"/>
    <n v="13"/>
    <s v="Asian"/>
  </r>
  <r>
    <x v="2338"/>
    <x v="1039"/>
    <s v="1/18/23"/>
    <d v="1899-12-30T13:56:05"/>
    <n v="118"/>
    <n v="14.95"/>
    <x v="13"/>
    <n v="13"/>
    <s v="Mexican"/>
  </r>
  <r>
    <x v="2339"/>
    <x v="1039"/>
    <s v="1/18/23"/>
    <d v="1899-12-30T13:56:05"/>
    <n v="106"/>
    <n v="7"/>
    <x v="4"/>
    <n v="13"/>
    <s v="American"/>
  </r>
  <r>
    <x v="2340"/>
    <x v="1040"/>
    <s v="1/18/23"/>
    <d v="1899-12-30T13:59:47"/>
    <n v="120"/>
    <n v="13.95"/>
    <x v="9"/>
    <n v="13"/>
    <s v="Mexican"/>
  </r>
  <r>
    <x v="2341"/>
    <x v="1041"/>
    <s v="1/18/23"/>
    <d v="1899-12-30T14:06:19"/>
    <n v="112"/>
    <n v="14.95"/>
    <x v="13"/>
    <n v="14"/>
    <s v="Asian"/>
  </r>
  <r>
    <x v="2342"/>
    <x v="1042"/>
    <s v="1/18/23"/>
    <d v="1899-12-30T14:07:36"/>
    <n v="125"/>
    <n v="17.95"/>
    <x v="0"/>
    <n v="14"/>
    <s v="Italian"/>
  </r>
  <r>
    <x v="2343"/>
    <x v="1042"/>
    <s v="1/18/23"/>
    <d v="1899-12-30T14:07:36"/>
    <n v="113"/>
    <n v="5"/>
    <x v="10"/>
    <n v="14"/>
    <s v="Asian"/>
  </r>
  <r>
    <x v="2344"/>
    <x v="1042"/>
    <s v="1/18/23"/>
    <d v="1899-12-30T14:07:36"/>
    <n v="118"/>
    <n v="14.95"/>
    <x v="13"/>
    <n v="14"/>
    <s v="Mexican"/>
  </r>
  <r>
    <x v="2345"/>
    <x v="1042"/>
    <s v="1/18/23"/>
    <d v="1899-12-30T14:07:36"/>
    <n v="119"/>
    <n v="11.95"/>
    <x v="5"/>
    <n v="14"/>
    <s v="Mexican"/>
  </r>
  <r>
    <x v="2346"/>
    <x v="1042"/>
    <s v="1/18/23"/>
    <d v="1899-12-30T14:07:36"/>
    <n v="120"/>
    <n v="13.95"/>
    <x v="9"/>
    <n v="14"/>
    <s v="Mexican"/>
  </r>
  <r>
    <x v="2347"/>
    <x v="1042"/>
    <s v="1/18/23"/>
    <d v="1899-12-30T14:07:36"/>
    <n v="105"/>
    <n v="7"/>
    <x v="4"/>
    <n v="14"/>
    <s v="American"/>
  </r>
  <r>
    <x v="2348"/>
    <x v="1042"/>
    <s v="1/18/23"/>
    <d v="1899-12-30T14:07:36"/>
    <n v="122"/>
    <n v="7"/>
    <x v="4"/>
    <n v="14"/>
    <s v="Mexican"/>
  </r>
  <r>
    <x v="2349"/>
    <x v="1042"/>
    <s v="1/18/23"/>
    <d v="1899-12-30T14:07:36"/>
    <n v="131"/>
    <n v="17.95"/>
    <x v="0"/>
    <n v="14"/>
    <s v="Italian"/>
  </r>
  <r>
    <x v="2350"/>
    <x v="1043"/>
    <s v="1/18/23"/>
    <d v="1899-12-30T14:20:16"/>
    <s v="NULL"/>
    <n v="0"/>
    <x v="14"/>
    <n v="14"/>
    <s v="Unknown"/>
  </r>
  <r>
    <x v="2351"/>
    <x v="1044"/>
    <s v="1/18/23"/>
    <d v="1899-12-30T14:22:14"/>
    <n v="102"/>
    <n v="13.95"/>
    <x v="9"/>
    <n v="14"/>
    <s v="American"/>
  </r>
  <r>
    <x v="2352"/>
    <x v="1045"/>
    <s v="1/18/23"/>
    <d v="1899-12-30T14:39:33"/>
    <n v="108"/>
    <n v="14.5"/>
    <x v="1"/>
    <n v="14"/>
    <s v="Asian"/>
  </r>
  <r>
    <x v="2353"/>
    <x v="1046"/>
    <s v="1/18/23"/>
    <d v="1899-12-30T14:50:37"/>
    <n v="101"/>
    <n v="12.95"/>
    <x v="2"/>
    <n v="14"/>
    <s v="American"/>
  </r>
  <r>
    <x v="2354"/>
    <x v="1046"/>
    <s v="1/18/23"/>
    <d v="1899-12-30T14:50:37"/>
    <n v="125"/>
    <n v="17.95"/>
    <x v="0"/>
    <n v="14"/>
    <s v="Italian"/>
  </r>
  <r>
    <x v="2355"/>
    <x v="1046"/>
    <s v="1/18/23"/>
    <d v="1899-12-30T14:50:37"/>
    <n v="113"/>
    <n v="5"/>
    <x v="10"/>
    <n v="14"/>
    <s v="Asian"/>
  </r>
  <r>
    <x v="2356"/>
    <x v="1047"/>
    <s v="1/18/23"/>
    <d v="1899-12-30T14:53:25"/>
    <n v="132"/>
    <n v="16.95"/>
    <x v="8"/>
    <n v="14"/>
    <s v="Italian"/>
  </r>
  <r>
    <x v="2357"/>
    <x v="1048"/>
    <s v="1/18/23"/>
    <d v="1899-12-30T14:57:48"/>
    <n v="101"/>
    <n v="12.95"/>
    <x v="2"/>
    <n v="14"/>
    <s v="American"/>
  </r>
  <r>
    <x v="2358"/>
    <x v="1049"/>
    <s v="1/18/23"/>
    <d v="1899-12-30T15:05:54"/>
    <n v="131"/>
    <n v="17.95"/>
    <x v="0"/>
    <n v="15"/>
    <s v="Italian"/>
  </r>
  <r>
    <x v="2359"/>
    <x v="1050"/>
    <s v="1/18/23"/>
    <d v="1899-12-30T15:08:45"/>
    <n v="102"/>
    <n v="13.95"/>
    <x v="9"/>
    <n v="15"/>
    <s v="American"/>
  </r>
  <r>
    <x v="2360"/>
    <x v="1051"/>
    <s v="1/18/23"/>
    <d v="1899-12-30T15:28:12"/>
    <n v="118"/>
    <n v="14.95"/>
    <x v="13"/>
    <n v="15"/>
    <s v="Mexican"/>
  </r>
  <r>
    <x v="2361"/>
    <x v="1051"/>
    <s v="1/18/23"/>
    <d v="1899-12-30T15:28:12"/>
    <n v="121"/>
    <n v="10.5"/>
    <x v="11"/>
    <n v="15"/>
    <s v="Mexican"/>
  </r>
  <r>
    <x v="2362"/>
    <x v="1052"/>
    <s v="1/18/23"/>
    <d v="1899-12-30T15:43:17"/>
    <n v="102"/>
    <n v="13.95"/>
    <x v="9"/>
    <n v="15"/>
    <s v="American"/>
  </r>
  <r>
    <x v="2363"/>
    <x v="1052"/>
    <s v="1/18/23"/>
    <d v="1899-12-30T15:43:17"/>
    <n v="113"/>
    <n v="5"/>
    <x v="10"/>
    <n v="15"/>
    <s v="Asian"/>
  </r>
  <r>
    <x v="2364"/>
    <x v="1052"/>
    <s v="1/18/23"/>
    <d v="1899-12-30T15:43:17"/>
    <n v="123"/>
    <n v="9"/>
    <x v="6"/>
    <n v="15"/>
    <s v="Mexican"/>
  </r>
  <r>
    <x v="2365"/>
    <x v="1053"/>
    <s v="1/18/23"/>
    <d v="1899-12-30T15:56:04"/>
    <n v="101"/>
    <n v="12.95"/>
    <x v="2"/>
    <n v="15"/>
    <s v="American"/>
  </r>
  <r>
    <x v="2366"/>
    <x v="1053"/>
    <s v="1/18/23"/>
    <d v="1899-12-30T15:56:04"/>
    <n v="113"/>
    <n v="5"/>
    <x v="10"/>
    <n v="15"/>
    <s v="Asian"/>
  </r>
  <r>
    <x v="2367"/>
    <x v="1054"/>
    <s v="1/18/23"/>
    <d v="1899-12-30T16:07:14"/>
    <n v="107"/>
    <n v="16.5"/>
    <x v="12"/>
    <n v="16"/>
    <s v="Asian"/>
  </r>
  <r>
    <x v="2368"/>
    <x v="1055"/>
    <s v="1/18/23"/>
    <d v="1899-12-30T16:12:18"/>
    <n v="101"/>
    <n v="12.95"/>
    <x v="2"/>
    <n v="16"/>
    <s v="American"/>
  </r>
  <r>
    <x v="2369"/>
    <x v="1055"/>
    <s v="1/18/23"/>
    <d v="1899-12-30T16:12:18"/>
    <n v="119"/>
    <n v="11.95"/>
    <x v="5"/>
    <n v="16"/>
    <s v="Mexican"/>
  </r>
  <r>
    <x v="2370"/>
    <x v="1055"/>
    <s v="1/18/23"/>
    <d v="1899-12-30T16:12:18"/>
    <n v="106"/>
    <n v="7"/>
    <x v="4"/>
    <n v="16"/>
    <s v="American"/>
  </r>
  <r>
    <x v="2371"/>
    <x v="1056"/>
    <s v="1/18/23"/>
    <d v="1899-12-30T16:18:37"/>
    <n v="109"/>
    <n v="17.95"/>
    <x v="0"/>
    <n v="16"/>
    <s v="Asian"/>
  </r>
  <r>
    <x v="2372"/>
    <x v="1056"/>
    <s v="1/18/23"/>
    <d v="1899-12-30T16:18:37"/>
    <n v="113"/>
    <n v="5"/>
    <x v="10"/>
    <n v="16"/>
    <s v="Asian"/>
  </r>
  <r>
    <x v="2373"/>
    <x v="1057"/>
    <s v="1/18/23"/>
    <d v="1899-12-30T16:30:09"/>
    <n v="102"/>
    <n v="13.95"/>
    <x v="9"/>
    <n v="16"/>
    <s v="American"/>
  </r>
  <r>
    <x v="2374"/>
    <x v="1058"/>
    <s v="1/18/23"/>
    <d v="1899-12-30T16:30:14"/>
    <n v="101"/>
    <n v="12.95"/>
    <x v="2"/>
    <n v="16"/>
    <s v="American"/>
  </r>
  <r>
    <x v="2375"/>
    <x v="1058"/>
    <s v="1/18/23"/>
    <d v="1899-12-30T16:30:14"/>
    <n v="129"/>
    <n v="15.5"/>
    <x v="3"/>
    <n v="16"/>
    <s v="Italian"/>
  </r>
  <r>
    <x v="2376"/>
    <x v="1058"/>
    <s v="1/18/23"/>
    <d v="1899-12-30T16:30:14"/>
    <n v="113"/>
    <n v="5"/>
    <x v="10"/>
    <n v="16"/>
    <s v="Asian"/>
  </r>
  <r>
    <x v="2377"/>
    <x v="1058"/>
    <s v="1/18/23"/>
    <d v="1899-12-30T16:30:14"/>
    <n v="123"/>
    <n v="9"/>
    <x v="6"/>
    <n v="16"/>
    <s v="Mexican"/>
  </r>
  <r>
    <x v="2378"/>
    <x v="1059"/>
    <s v="1/18/23"/>
    <d v="1899-12-30T16:39:46"/>
    <n v="129"/>
    <n v="15.5"/>
    <x v="3"/>
    <n v="16"/>
    <s v="Italian"/>
  </r>
  <r>
    <x v="2379"/>
    <x v="1059"/>
    <s v="1/18/23"/>
    <d v="1899-12-30T16:39:46"/>
    <n v="130"/>
    <n v="19.95"/>
    <x v="7"/>
    <n v="16"/>
    <s v="Italian"/>
  </r>
  <r>
    <x v="2380"/>
    <x v="1060"/>
    <s v="1/18/23"/>
    <d v="1899-12-30T17:17:02"/>
    <n v="119"/>
    <n v="11.95"/>
    <x v="5"/>
    <n v="17"/>
    <s v="Mexican"/>
  </r>
  <r>
    <x v="2381"/>
    <x v="1060"/>
    <s v="1/18/23"/>
    <d v="1899-12-30T17:17:02"/>
    <n v="123"/>
    <n v="9"/>
    <x v="6"/>
    <n v="17"/>
    <s v="Mexican"/>
  </r>
  <r>
    <x v="2382"/>
    <x v="1061"/>
    <s v="1/18/23"/>
    <d v="1899-12-30T17:21:38"/>
    <n v="117"/>
    <n v="12.95"/>
    <x v="2"/>
    <n v="17"/>
    <s v="Mexican"/>
  </r>
  <r>
    <x v="2383"/>
    <x v="1061"/>
    <s v="1/18/23"/>
    <d v="1899-12-30T17:21:38"/>
    <n v="111"/>
    <n v="11.95"/>
    <x v="5"/>
    <n v="17"/>
    <s v="Asian"/>
  </r>
  <r>
    <x v="2384"/>
    <x v="1062"/>
    <s v="1/18/23"/>
    <d v="1899-12-30T17:28:29"/>
    <n v="107"/>
    <n v="16.5"/>
    <x v="12"/>
    <n v="17"/>
    <s v="Asian"/>
  </r>
  <r>
    <x v="2385"/>
    <x v="1062"/>
    <s v="1/18/23"/>
    <d v="1899-12-30T17:28:29"/>
    <n v="116"/>
    <n v="13.95"/>
    <x v="9"/>
    <n v="17"/>
    <s v="Mexican"/>
  </r>
  <r>
    <x v="2386"/>
    <x v="1062"/>
    <s v="1/18/23"/>
    <d v="1899-12-30T17:28:29"/>
    <n v="129"/>
    <n v="15.5"/>
    <x v="3"/>
    <n v="17"/>
    <s v="Italian"/>
  </r>
  <r>
    <x v="2387"/>
    <x v="1063"/>
    <s v="1/18/23"/>
    <d v="1899-12-30T17:30:00"/>
    <n v="119"/>
    <n v="11.95"/>
    <x v="5"/>
    <n v="17"/>
    <s v="Mexican"/>
  </r>
  <r>
    <x v="2388"/>
    <x v="1064"/>
    <s v="1/18/23"/>
    <d v="1899-12-30T17:48:16"/>
    <n v="101"/>
    <n v="12.95"/>
    <x v="2"/>
    <n v="17"/>
    <s v="American"/>
  </r>
  <r>
    <x v="2389"/>
    <x v="1064"/>
    <s v="1/18/23"/>
    <d v="1899-12-30T17:48:16"/>
    <n v="102"/>
    <n v="13.95"/>
    <x v="9"/>
    <n v="17"/>
    <s v="American"/>
  </r>
  <r>
    <x v="2390"/>
    <x v="1064"/>
    <s v="1/18/23"/>
    <d v="1899-12-30T17:48:16"/>
    <n v="104"/>
    <n v="10.5"/>
    <x v="11"/>
    <n v="17"/>
    <s v="American"/>
  </r>
  <r>
    <x v="2391"/>
    <x v="1064"/>
    <s v="1/18/23"/>
    <d v="1899-12-30T17:48:16"/>
    <n v="132"/>
    <n v="16.95"/>
    <x v="8"/>
    <n v="17"/>
    <s v="Italian"/>
  </r>
  <r>
    <x v="2392"/>
    <x v="1065"/>
    <s v="1/18/23"/>
    <d v="1899-12-30T18:10:50"/>
    <n v="102"/>
    <n v="13.95"/>
    <x v="9"/>
    <n v="18"/>
    <s v="American"/>
  </r>
  <r>
    <x v="2393"/>
    <x v="1065"/>
    <s v="1/18/23"/>
    <d v="1899-12-30T18:10:50"/>
    <n v="108"/>
    <n v="14.5"/>
    <x v="1"/>
    <n v="18"/>
    <s v="Asian"/>
  </r>
  <r>
    <x v="2394"/>
    <x v="1065"/>
    <s v="1/18/23"/>
    <d v="1899-12-30T18:10:50"/>
    <n v="127"/>
    <n v="17.95"/>
    <x v="0"/>
    <n v="18"/>
    <s v="Italian"/>
  </r>
  <r>
    <x v="2395"/>
    <x v="1065"/>
    <s v="1/18/23"/>
    <d v="1899-12-30T18:10:50"/>
    <n v="112"/>
    <n v="14.95"/>
    <x v="13"/>
    <n v="18"/>
    <s v="Asian"/>
  </r>
  <r>
    <x v="2396"/>
    <x v="1066"/>
    <s v="1/18/23"/>
    <d v="1899-12-30T18:13:43"/>
    <n v="102"/>
    <n v="13.95"/>
    <x v="9"/>
    <n v="18"/>
    <s v="American"/>
  </r>
  <r>
    <x v="2397"/>
    <x v="1066"/>
    <s v="1/18/23"/>
    <d v="1899-12-30T18:13:43"/>
    <n v="109"/>
    <n v="17.95"/>
    <x v="0"/>
    <n v="18"/>
    <s v="Asian"/>
  </r>
  <r>
    <x v="2398"/>
    <x v="1066"/>
    <s v="1/18/23"/>
    <d v="1899-12-30T18:13:43"/>
    <n v="118"/>
    <n v="14.95"/>
    <x v="13"/>
    <n v="18"/>
    <s v="Mexican"/>
  </r>
  <r>
    <x v="2399"/>
    <x v="1067"/>
    <s v="1/18/23"/>
    <d v="1899-12-30T18:16:32"/>
    <n v="120"/>
    <n v="13.95"/>
    <x v="9"/>
    <n v="18"/>
    <s v="Mexican"/>
  </r>
  <r>
    <x v="2400"/>
    <x v="1067"/>
    <s v="1/18/23"/>
    <d v="1899-12-30T18:16:32"/>
    <n v="105"/>
    <n v="7"/>
    <x v="4"/>
    <n v="18"/>
    <s v="American"/>
  </r>
  <r>
    <x v="2401"/>
    <x v="1068"/>
    <s v="1/18/23"/>
    <d v="1899-12-30T18:19:47"/>
    <n v="107"/>
    <n v="16.5"/>
    <x v="12"/>
    <n v="18"/>
    <s v="Asian"/>
  </r>
  <r>
    <x v="2402"/>
    <x v="1068"/>
    <s v="1/18/23"/>
    <d v="1899-12-30T18:19:47"/>
    <n v="120"/>
    <n v="13.95"/>
    <x v="9"/>
    <n v="18"/>
    <s v="Mexican"/>
  </r>
  <r>
    <x v="2403"/>
    <x v="1068"/>
    <s v="1/18/23"/>
    <d v="1899-12-30T18:19:47"/>
    <n v="106"/>
    <n v="7"/>
    <x v="4"/>
    <n v="18"/>
    <s v="American"/>
  </r>
  <r>
    <x v="2404"/>
    <x v="1069"/>
    <s v="1/18/23"/>
    <d v="1899-12-30T18:21:27"/>
    <n v="101"/>
    <n v="12.95"/>
    <x v="2"/>
    <n v="18"/>
    <s v="American"/>
  </r>
  <r>
    <x v="2405"/>
    <x v="1069"/>
    <s v="1/18/23"/>
    <d v="1899-12-30T18:21:27"/>
    <n v="113"/>
    <n v="5"/>
    <x v="10"/>
    <n v="18"/>
    <s v="Asian"/>
  </r>
  <r>
    <x v="2406"/>
    <x v="1070"/>
    <s v="1/18/23"/>
    <d v="1899-12-30T18:27:40"/>
    <n v="112"/>
    <n v="14.95"/>
    <x v="13"/>
    <n v="18"/>
    <s v="Asian"/>
  </r>
  <r>
    <x v="2407"/>
    <x v="1070"/>
    <s v="1/18/23"/>
    <d v="1899-12-30T18:27:40"/>
    <n v="118"/>
    <n v="14.95"/>
    <x v="13"/>
    <n v="18"/>
    <s v="Mexican"/>
  </r>
  <r>
    <x v="2408"/>
    <x v="1070"/>
    <s v="1/18/23"/>
    <d v="1899-12-30T18:27:40"/>
    <n v="130"/>
    <n v="19.95"/>
    <x v="7"/>
    <n v="18"/>
    <s v="Italian"/>
  </r>
  <r>
    <x v="2409"/>
    <x v="1071"/>
    <s v="1/18/23"/>
    <d v="1899-12-30T18:32:32"/>
    <n v="108"/>
    <n v="14.5"/>
    <x v="1"/>
    <n v="18"/>
    <s v="Asian"/>
  </r>
  <r>
    <x v="2410"/>
    <x v="1071"/>
    <s v="1/18/23"/>
    <d v="1899-12-30T18:32:32"/>
    <n v="124"/>
    <n v="14.5"/>
    <x v="1"/>
    <n v="18"/>
    <s v="Italian"/>
  </r>
  <r>
    <x v="2411"/>
    <x v="1071"/>
    <s v="1/18/23"/>
    <d v="1899-12-30T18:32:32"/>
    <n v="125"/>
    <n v="17.95"/>
    <x v="0"/>
    <n v="18"/>
    <s v="Italian"/>
  </r>
  <r>
    <x v="2412"/>
    <x v="1072"/>
    <s v="1/18/23"/>
    <d v="1899-12-30T18:42:02"/>
    <n v="124"/>
    <n v="14.5"/>
    <x v="1"/>
    <n v="18"/>
    <s v="Italian"/>
  </r>
  <r>
    <x v="2413"/>
    <x v="1072"/>
    <s v="1/18/23"/>
    <d v="1899-12-30T18:42:02"/>
    <n v="122"/>
    <n v="7"/>
    <x v="4"/>
    <n v="18"/>
    <s v="Mexican"/>
  </r>
  <r>
    <x v="2414"/>
    <x v="1072"/>
    <s v="1/18/23"/>
    <d v="1899-12-30T18:42:02"/>
    <n v="130"/>
    <n v="19.95"/>
    <x v="7"/>
    <n v="18"/>
    <s v="Italian"/>
  </r>
  <r>
    <x v="2415"/>
    <x v="1073"/>
    <s v="1/18/23"/>
    <d v="1899-12-30T19:01:54"/>
    <n v="127"/>
    <n v="17.95"/>
    <x v="0"/>
    <n v="19"/>
    <s v="Italian"/>
  </r>
  <r>
    <x v="2416"/>
    <x v="1074"/>
    <s v="1/18/23"/>
    <d v="1899-12-30T19:15:17"/>
    <n v="129"/>
    <n v="15.5"/>
    <x v="3"/>
    <n v="19"/>
    <s v="Italian"/>
  </r>
  <r>
    <x v="2417"/>
    <x v="1075"/>
    <s v="1/18/23"/>
    <d v="1899-12-30T19:36:15"/>
    <n v="117"/>
    <n v="12.95"/>
    <x v="2"/>
    <n v="19"/>
    <s v="Mexican"/>
  </r>
  <r>
    <x v="2418"/>
    <x v="1075"/>
    <s v="1/18/23"/>
    <d v="1899-12-30T19:36:15"/>
    <n v="113"/>
    <n v="5"/>
    <x v="10"/>
    <n v="19"/>
    <s v="Asian"/>
  </r>
  <r>
    <x v="2419"/>
    <x v="1076"/>
    <s v="1/18/23"/>
    <d v="1899-12-30T20:13:25"/>
    <n v="103"/>
    <n v="9"/>
    <x v="6"/>
    <n v="20"/>
    <s v="American"/>
  </r>
  <r>
    <x v="2420"/>
    <x v="1077"/>
    <s v="1/18/23"/>
    <d v="1899-12-30T20:20:42"/>
    <n v="125"/>
    <n v="17.95"/>
    <x v="0"/>
    <n v="20"/>
    <s v="Italian"/>
  </r>
  <r>
    <x v="2421"/>
    <x v="1077"/>
    <s v="1/18/23"/>
    <d v="1899-12-30T20:20:42"/>
    <n v="110"/>
    <n v="17.95"/>
    <x v="0"/>
    <n v="20"/>
    <s v="Asian"/>
  </r>
  <r>
    <x v="2422"/>
    <x v="1078"/>
    <s v="1/18/23"/>
    <d v="1899-12-30T20:45:11"/>
    <n v="126"/>
    <n v="14.5"/>
    <x v="1"/>
    <n v="20"/>
    <s v="Italian"/>
  </r>
  <r>
    <x v="2423"/>
    <x v="1078"/>
    <s v="1/18/23"/>
    <d v="1899-12-30T20:45:11"/>
    <n v="113"/>
    <n v="5"/>
    <x v="10"/>
    <n v="20"/>
    <s v="Asian"/>
  </r>
  <r>
    <x v="2424"/>
    <x v="1078"/>
    <s v="1/18/23"/>
    <d v="1899-12-30T20:45:11"/>
    <n v="106"/>
    <n v="7"/>
    <x v="4"/>
    <n v="20"/>
    <s v="American"/>
  </r>
  <r>
    <x v="2425"/>
    <x v="1079"/>
    <s v="1/18/23"/>
    <d v="1899-12-30T21:22:58"/>
    <n v="127"/>
    <n v="17.95"/>
    <x v="0"/>
    <n v="21"/>
    <s v="Italian"/>
  </r>
  <r>
    <x v="2426"/>
    <x v="1079"/>
    <s v="1/18/23"/>
    <d v="1899-12-30T21:22:58"/>
    <n v="120"/>
    <n v="13.95"/>
    <x v="9"/>
    <n v="21"/>
    <s v="Mexican"/>
  </r>
  <r>
    <x v="2427"/>
    <x v="1079"/>
    <s v="1/18/23"/>
    <d v="1899-12-30T21:22:58"/>
    <n v="121"/>
    <n v="10.5"/>
    <x v="11"/>
    <n v="21"/>
    <s v="Mexican"/>
  </r>
  <r>
    <x v="2428"/>
    <x v="1079"/>
    <s v="1/18/23"/>
    <d v="1899-12-30T21:22:58"/>
    <n v="122"/>
    <n v="7"/>
    <x v="4"/>
    <n v="21"/>
    <s v="Mexican"/>
  </r>
  <r>
    <x v="2429"/>
    <x v="1080"/>
    <s v="1/18/23"/>
    <d v="1899-12-30T21:27:05"/>
    <n v="124"/>
    <n v="14.5"/>
    <x v="1"/>
    <n v="21"/>
    <s v="Italian"/>
  </r>
  <r>
    <x v="2430"/>
    <x v="1081"/>
    <s v="1/19/23"/>
    <d v="1899-12-30T11:16:43"/>
    <n v="118"/>
    <n v="14.95"/>
    <x v="13"/>
    <n v="11"/>
    <s v="Mexican"/>
  </r>
  <r>
    <x v="2431"/>
    <x v="1081"/>
    <s v="1/19/23"/>
    <d v="1899-12-30T11:16:43"/>
    <n v="106"/>
    <n v="7"/>
    <x v="4"/>
    <n v="11"/>
    <s v="American"/>
  </r>
  <r>
    <x v="2432"/>
    <x v="1082"/>
    <s v="1/19/23"/>
    <d v="1899-12-30T11:19:51"/>
    <n v="105"/>
    <n v="7"/>
    <x v="4"/>
    <n v="11"/>
    <s v="American"/>
  </r>
  <r>
    <x v="2433"/>
    <x v="1083"/>
    <s v="1/19/23"/>
    <d v="1899-12-30T11:27:33"/>
    <n v="107"/>
    <n v="16.5"/>
    <x v="12"/>
    <n v="11"/>
    <s v="Asian"/>
  </r>
  <r>
    <x v="2434"/>
    <x v="1084"/>
    <s v="1/19/23"/>
    <d v="1899-12-30T11:37:05"/>
    <n v="109"/>
    <n v="17.95"/>
    <x v="0"/>
    <n v="11"/>
    <s v="Asian"/>
  </r>
  <r>
    <x v="2435"/>
    <x v="1084"/>
    <s v="1/19/23"/>
    <d v="1899-12-30T11:37:05"/>
    <n v="105"/>
    <n v="7"/>
    <x v="4"/>
    <n v="11"/>
    <s v="American"/>
  </r>
  <r>
    <x v="2436"/>
    <x v="1084"/>
    <s v="1/19/23"/>
    <d v="1899-12-30T11:37:05"/>
    <n v="131"/>
    <n v="17.95"/>
    <x v="0"/>
    <n v="11"/>
    <s v="Italian"/>
  </r>
  <r>
    <x v="2437"/>
    <x v="1085"/>
    <s v="1/19/23"/>
    <d v="1899-12-30T11:57:17"/>
    <n v="101"/>
    <n v="12.95"/>
    <x v="2"/>
    <n v="11"/>
    <s v="American"/>
  </r>
  <r>
    <x v="2438"/>
    <x v="1085"/>
    <s v="1/19/23"/>
    <d v="1899-12-30T11:57:17"/>
    <n v="128"/>
    <n v="15.5"/>
    <x v="3"/>
    <n v="11"/>
    <s v="Italian"/>
  </r>
  <r>
    <x v="2439"/>
    <x v="1086"/>
    <s v="1/19/23"/>
    <d v="1899-12-30T11:57:38"/>
    <n v="125"/>
    <n v="17.95"/>
    <x v="0"/>
    <n v="11"/>
    <s v="Italian"/>
  </r>
  <r>
    <x v="2440"/>
    <x v="1086"/>
    <s v="1/19/23"/>
    <d v="1899-12-30T11:57:38"/>
    <n v="131"/>
    <n v="17.95"/>
    <x v="0"/>
    <n v="11"/>
    <s v="Italian"/>
  </r>
  <r>
    <x v="2441"/>
    <x v="1087"/>
    <s v="1/19/23"/>
    <d v="1899-12-30T12:00:52"/>
    <n v="107"/>
    <n v="16.5"/>
    <x v="12"/>
    <n v="12"/>
    <s v="Asian"/>
  </r>
  <r>
    <x v="2442"/>
    <x v="1087"/>
    <s v="1/19/23"/>
    <d v="1899-12-30T12:00:52"/>
    <n v="128"/>
    <n v="15.5"/>
    <x v="3"/>
    <n v="12"/>
    <s v="Italian"/>
  </r>
  <r>
    <x v="2443"/>
    <x v="1087"/>
    <s v="1/19/23"/>
    <d v="1899-12-30T12:00:52"/>
    <n v="113"/>
    <n v="5"/>
    <x v="10"/>
    <n v="12"/>
    <s v="Asian"/>
  </r>
  <r>
    <x v="2444"/>
    <x v="1087"/>
    <s v="1/19/23"/>
    <d v="1899-12-30T12:00:52"/>
    <n v="106"/>
    <n v="7"/>
    <x v="4"/>
    <n v="12"/>
    <s v="American"/>
  </r>
  <r>
    <x v="2445"/>
    <x v="1087"/>
    <s v="1/19/23"/>
    <d v="1899-12-30T12:00:52"/>
    <s v="NULL"/>
    <n v="0"/>
    <x v="14"/>
    <n v="12"/>
    <s v="Unknown"/>
  </r>
  <r>
    <x v="2446"/>
    <x v="1088"/>
    <s v="1/19/23"/>
    <d v="1899-12-30T12:03:57"/>
    <n v="107"/>
    <n v="16.5"/>
    <x v="12"/>
    <n v="12"/>
    <s v="Asian"/>
  </r>
  <r>
    <x v="2447"/>
    <x v="1088"/>
    <s v="1/19/23"/>
    <d v="1899-12-30T12:03:57"/>
    <n v="104"/>
    <n v="10.5"/>
    <x v="11"/>
    <n v="12"/>
    <s v="American"/>
  </r>
  <r>
    <x v="2448"/>
    <x v="1088"/>
    <s v="1/19/23"/>
    <d v="1899-12-30T12:03:57"/>
    <n v="130"/>
    <n v="19.95"/>
    <x v="7"/>
    <n v="12"/>
    <s v="Italian"/>
  </r>
  <r>
    <x v="2449"/>
    <x v="1089"/>
    <s v="1/19/23"/>
    <d v="1899-12-30T12:14:24"/>
    <n v="101"/>
    <n v="12.95"/>
    <x v="2"/>
    <n v="12"/>
    <s v="American"/>
  </r>
  <r>
    <x v="2450"/>
    <x v="1089"/>
    <s v="1/19/23"/>
    <d v="1899-12-30T12:14:24"/>
    <n v="102"/>
    <n v="13.95"/>
    <x v="9"/>
    <n v="12"/>
    <s v="American"/>
  </r>
  <r>
    <x v="2451"/>
    <x v="1089"/>
    <s v="1/19/23"/>
    <d v="1899-12-30T12:14:24"/>
    <n v="109"/>
    <n v="17.95"/>
    <x v="0"/>
    <n v="12"/>
    <s v="Asian"/>
  </r>
  <r>
    <x v="2452"/>
    <x v="1089"/>
    <s v="1/19/23"/>
    <d v="1899-12-30T12:14:24"/>
    <n v="117"/>
    <n v="12.95"/>
    <x v="2"/>
    <n v="12"/>
    <s v="Mexican"/>
  </r>
  <r>
    <x v="2453"/>
    <x v="1089"/>
    <s v="1/19/23"/>
    <d v="1899-12-30T12:14:24"/>
    <n v="127"/>
    <n v="17.95"/>
    <x v="0"/>
    <n v="12"/>
    <s v="Italian"/>
  </r>
  <r>
    <x v="2454"/>
    <x v="1089"/>
    <s v="1/19/23"/>
    <d v="1899-12-30T12:14:24"/>
    <n v="127"/>
    <n v="17.95"/>
    <x v="0"/>
    <n v="12"/>
    <s v="Italian"/>
  </r>
  <r>
    <x v="2455"/>
    <x v="1089"/>
    <s v="1/19/23"/>
    <d v="1899-12-30T12:14:24"/>
    <n v="111"/>
    <n v="11.95"/>
    <x v="5"/>
    <n v="12"/>
    <s v="Asian"/>
  </r>
  <r>
    <x v="2456"/>
    <x v="1090"/>
    <s v="1/19/23"/>
    <d v="1899-12-30T12:20:28"/>
    <n v="113"/>
    <n v="5"/>
    <x v="10"/>
    <n v="12"/>
    <s v="Asian"/>
  </r>
  <r>
    <x v="2457"/>
    <x v="1091"/>
    <s v="1/19/23"/>
    <d v="1899-12-30T12:23:38"/>
    <n v="101"/>
    <n v="12.95"/>
    <x v="2"/>
    <n v="12"/>
    <s v="American"/>
  </r>
  <r>
    <x v="2458"/>
    <x v="1091"/>
    <s v="1/19/23"/>
    <d v="1899-12-30T12:23:38"/>
    <n v="102"/>
    <n v="13.95"/>
    <x v="9"/>
    <n v="12"/>
    <s v="American"/>
  </r>
  <r>
    <x v="2459"/>
    <x v="1091"/>
    <s v="1/19/23"/>
    <d v="1899-12-30T12:23:38"/>
    <n v="109"/>
    <n v="17.95"/>
    <x v="0"/>
    <n v="12"/>
    <s v="Asian"/>
  </r>
  <r>
    <x v="2460"/>
    <x v="1092"/>
    <s v="1/19/23"/>
    <d v="1899-12-30T12:33:24"/>
    <n v="108"/>
    <n v="14.5"/>
    <x v="1"/>
    <n v="12"/>
    <s v="Asian"/>
  </r>
  <r>
    <x v="2461"/>
    <x v="1092"/>
    <s v="1/19/23"/>
    <d v="1899-12-30T12:33:24"/>
    <n v="117"/>
    <n v="12.95"/>
    <x v="2"/>
    <n v="12"/>
    <s v="Mexican"/>
  </r>
  <r>
    <x v="2462"/>
    <x v="1092"/>
    <s v="1/19/23"/>
    <d v="1899-12-30T12:33:24"/>
    <n v="111"/>
    <n v="11.95"/>
    <x v="5"/>
    <n v="12"/>
    <s v="Asian"/>
  </r>
  <r>
    <x v="2463"/>
    <x v="1092"/>
    <s v="1/19/23"/>
    <d v="1899-12-30T12:33:24"/>
    <n v="113"/>
    <n v="5"/>
    <x v="10"/>
    <n v="12"/>
    <s v="Asian"/>
  </r>
  <r>
    <x v="2464"/>
    <x v="1092"/>
    <s v="1/19/23"/>
    <d v="1899-12-30T12:33:24"/>
    <n v="119"/>
    <n v="11.95"/>
    <x v="5"/>
    <n v="12"/>
    <s v="Mexican"/>
  </r>
  <r>
    <x v="2465"/>
    <x v="1093"/>
    <s v="1/19/23"/>
    <d v="1899-12-30T12:33:50"/>
    <n v="115"/>
    <n v="11.95"/>
    <x v="5"/>
    <n v="12"/>
    <s v="Mexican"/>
  </r>
  <r>
    <x v="2466"/>
    <x v="1093"/>
    <s v="1/19/23"/>
    <d v="1899-12-30T12:33:50"/>
    <n v="104"/>
    <n v="10.5"/>
    <x v="11"/>
    <n v="12"/>
    <s v="American"/>
  </r>
  <r>
    <x v="2467"/>
    <x v="1094"/>
    <s v="1/19/23"/>
    <d v="1899-12-30T12:47:24"/>
    <n v="102"/>
    <n v="13.95"/>
    <x v="9"/>
    <n v="12"/>
    <s v="American"/>
  </r>
  <r>
    <x v="2468"/>
    <x v="1094"/>
    <s v="1/19/23"/>
    <d v="1899-12-30T12:47:24"/>
    <n v="125"/>
    <n v="17.95"/>
    <x v="0"/>
    <n v="12"/>
    <s v="Italian"/>
  </r>
  <r>
    <x v="2469"/>
    <x v="1095"/>
    <s v="1/19/23"/>
    <d v="1899-12-30T12:56:45"/>
    <n v="104"/>
    <n v="10.5"/>
    <x v="11"/>
    <n v="12"/>
    <s v="American"/>
  </r>
  <r>
    <x v="2470"/>
    <x v="1095"/>
    <s v="1/19/23"/>
    <d v="1899-12-30T12:56:45"/>
    <n v="124"/>
    <n v="14.5"/>
    <x v="1"/>
    <n v="12"/>
    <s v="Italian"/>
  </r>
  <r>
    <x v="2471"/>
    <x v="1095"/>
    <s v="1/19/23"/>
    <d v="1899-12-30T12:56:45"/>
    <n v="125"/>
    <n v="17.95"/>
    <x v="0"/>
    <n v="12"/>
    <s v="Italian"/>
  </r>
  <r>
    <x v="2472"/>
    <x v="1095"/>
    <s v="1/19/23"/>
    <d v="1899-12-30T12:56:45"/>
    <n v="128"/>
    <n v="15.5"/>
    <x v="3"/>
    <n v="12"/>
    <s v="Italian"/>
  </r>
  <r>
    <x v="2473"/>
    <x v="1095"/>
    <s v="1/19/23"/>
    <d v="1899-12-30T12:56:45"/>
    <n v="128"/>
    <n v="15.5"/>
    <x v="3"/>
    <n v="12"/>
    <s v="Italian"/>
  </r>
  <r>
    <x v="2474"/>
    <x v="1095"/>
    <s v="1/19/23"/>
    <d v="1899-12-30T12:56:45"/>
    <n v="111"/>
    <n v="11.95"/>
    <x v="5"/>
    <n v="12"/>
    <s v="Asian"/>
  </r>
  <r>
    <x v="2475"/>
    <x v="1095"/>
    <s v="1/19/23"/>
    <d v="1899-12-30T12:56:45"/>
    <n v="111"/>
    <n v="11.95"/>
    <x v="5"/>
    <n v="12"/>
    <s v="Asian"/>
  </r>
  <r>
    <x v="2476"/>
    <x v="1095"/>
    <s v="1/19/23"/>
    <d v="1899-12-30T12:56:45"/>
    <n v="112"/>
    <n v="14.95"/>
    <x v="13"/>
    <n v="12"/>
    <s v="Asian"/>
  </r>
  <r>
    <x v="2477"/>
    <x v="1095"/>
    <s v="1/19/23"/>
    <d v="1899-12-30T12:56:45"/>
    <n v="119"/>
    <n v="11.95"/>
    <x v="5"/>
    <n v="12"/>
    <s v="Mexican"/>
  </r>
  <r>
    <x v="2478"/>
    <x v="1095"/>
    <s v="1/19/23"/>
    <d v="1899-12-30T12:56:45"/>
    <n v="121"/>
    <n v="10.5"/>
    <x v="11"/>
    <n v="12"/>
    <s v="Mexican"/>
  </r>
  <r>
    <x v="2479"/>
    <x v="1095"/>
    <s v="1/19/23"/>
    <d v="1899-12-30T12:56:45"/>
    <n v="122"/>
    <n v="7"/>
    <x v="4"/>
    <n v="12"/>
    <s v="Mexican"/>
  </r>
  <r>
    <x v="2480"/>
    <x v="1095"/>
    <s v="1/19/23"/>
    <d v="1899-12-30T12:56:45"/>
    <n v="132"/>
    <n v="16.95"/>
    <x v="8"/>
    <n v="12"/>
    <s v="Italian"/>
  </r>
  <r>
    <x v="2481"/>
    <x v="1096"/>
    <s v="1/19/23"/>
    <d v="1899-12-30T13:02:07"/>
    <n v="101"/>
    <n v="12.95"/>
    <x v="2"/>
    <n v="13"/>
    <s v="American"/>
  </r>
  <r>
    <x v="2482"/>
    <x v="1097"/>
    <s v="1/19/23"/>
    <d v="1899-12-30T13:25:39"/>
    <n v="111"/>
    <n v="11.95"/>
    <x v="5"/>
    <n v="13"/>
    <s v="Asian"/>
  </r>
  <r>
    <x v="2483"/>
    <x v="1097"/>
    <s v="1/19/23"/>
    <d v="1899-12-30T13:25:39"/>
    <n v="114"/>
    <n v="9"/>
    <x v="6"/>
    <n v="13"/>
    <s v="Asian"/>
  </r>
  <r>
    <x v="2484"/>
    <x v="1098"/>
    <s v="1/19/23"/>
    <d v="1899-12-30T13:33:24"/>
    <n v="117"/>
    <n v="12.95"/>
    <x v="2"/>
    <n v="13"/>
    <s v="Mexican"/>
  </r>
  <r>
    <x v="2485"/>
    <x v="1098"/>
    <s v="1/19/23"/>
    <d v="1899-12-30T13:33:24"/>
    <n v="128"/>
    <n v="15.5"/>
    <x v="3"/>
    <n v="13"/>
    <s v="Italian"/>
  </r>
  <r>
    <x v="2486"/>
    <x v="1099"/>
    <s v="1/19/23"/>
    <d v="1899-12-30T13:34:27"/>
    <n v="103"/>
    <n v="9"/>
    <x v="6"/>
    <n v="13"/>
    <s v="American"/>
  </r>
  <r>
    <x v="2487"/>
    <x v="1099"/>
    <s v="1/19/23"/>
    <d v="1899-12-30T13:34:27"/>
    <n v="126"/>
    <n v="14.5"/>
    <x v="1"/>
    <n v="13"/>
    <s v="Italian"/>
  </r>
  <r>
    <x v="2488"/>
    <x v="1099"/>
    <s v="1/19/23"/>
    <d v="1899-12-30T13:34:27"/>
    <n v="129"/>
    <n v="15.5"/>
    <x v="3"/>
    <n v="13"/>
    <s v="Italian"/>
  </r>
  <r>
    <x v="2489"/>
    <x v="1099"/>
    <s v="1/19/23"/>
    <d v="1899-12-30T13:34:27"/>
    <n v="111"/>
    <n v="11.95"/>
    <x v="5"/>
    <n v="13"/>
    <s v="Asian"/>
  </r>
  <r>
    <x v="2490"/>
    <x v="1099"/>
    <s v="1/19/23"/>
    <d v="1899-12-30T13:34:27"/>
    <n v="106"/>
    <n v="7"/>
    <x v="4"/>
    <n v="13"/>
    <s v="American"/>
  </r>
  <r>
    <x v="2491"/>
    <x v="1100"/>
    <s v="1/19/23"/>
    <d v="1899-12-30T13:36:26"/>
    <n v="102"/>
    <n v="13.95"/>
    <x v="9"/>
    <n v="13"/>
    <s v="American"/>
  </r>
  <r>
    <x v="2492"/>
    <x v="1101"/>
    <s v="1/19/23"/>
    <d v="1899-12-30T14:03:20"/>
    <n v="110"/>
    <n v="17.95"/>
    <x v="0"/>
    <n v="14"/>
    <s v="Asian"/>
  </r>
  <r>
    <x v="2493"/>
    <x v="1102"/>
    <s v="1/19/23"/>
    <d v="1899-12-30T14:08:12"/>
    <n v="114"/>
    <n v="9"/>
    <x v="6"/>
    <n v="14"/>
    <s v="Asian"/>
  </r>
  <r>
    <x v="2494"/>
    <x v="1103"/>
    <s v="1/19/23"/>
    <d v="1899-12-30T14:39:45"/>
    <n v="102"/>
    <n v="13.95"/>
    <x v="9"/>
    <n v="14"/>
    <s v="American"/>
  </r>
  <r>
    <x v="2495"/>
    <x v="1103"/>
    <s v="1/19/23"/>
    <d v="1899-12-30T14:39:45"/>
    <n v="104"/>
    <n v="10.5"/>
    <x v="11"/>
    <n v="14"/>
    <s v="American"/>
  </r>
  <r>
    <x v="2496"/>
    <x v="1103"/>
    <s v="1/19/23"/>
    <d v="1899-12-30T14:39:45"/>
    <n v="126"/>
    <n v="14.5"/>
    <x v="1"/>
    <n v="14"/>
    <s v="Italian"/>
  </r>
  <r>
    <x v="2497"/>
    <x v="1103"/>
    <s v="1/19/23"/>
    <d v="1899-12-30T14:39:45"/>
    <n v="127"/>
    <n v="17.95"/>
    <x v="0"/>
    <n v="14"/>
    <s v="Italian"/>
  </r>
  <r>
    <x v="2498"/>
    <x v="1104"/>
    <s v="1/19/23"/>
    <d v="1899-12-30T15:13:54"/>
    <n v="116"/>
    <n v="13.95"/>
    <x v="9"/>
    <n v="15"/>
    <s v="Mexican"/>
  </r>
  <r>
    <x v="2499"/>
    <x v="1104"/>
    <s v="1/19/23"/>
    <d v="1899-12-30T15:13:54"/>
    <n v="103"/>
    <n v="9"/>
    <x v="6"/>
    <n v="15"/>
    <s v="American"/>
  </r>
  <r>
    <x v="2500"/>
    <x v="1104"/>
    <s v="1/19/23"/>
    <d v="1899-12-30T15:13:54"/>
    <n v="106"/>
    <n v="7"/>
    <x v="4"/>
    <n v="15"/>
    <s v="American"/>
  </r>
  <r>
    <x v="2501"/>
    <x v="1105"/>
    <s v="1/19/23"/>
    <d v="1899-12-30T15:17:39"/>
    <n v="120"/>
    <n v="13.95"/>
    <x v="9"/>
    <n v="15"/>
    <s v="Mexican"/>
  </r>
  <r>
    <x v="2502"/>
    <x v="1106"/>
    <s v="1/19/23"/>
    <d v="1899-12-30T15:45:44"/>
    <n v="121"/>
    <n v="10.5"/>
    <x v="11"/>
    <n v="15"/>
    <s v="Mexican"/>
  </r>
  <r>
    <x v="2503"/>
    <x v="1107"/>
    <s v="1/19/23"/>
    <d v="1899-12-30T16:18:49"/>
    <n v="120"/>
    <n v="13.95"/>
    <x v="9"/>
    <n v="16"/>
    <s v="Mexican"/>
  </r>
  <r>
    <x v="2504"/>
    <x v="1108"/>
    <s v="1/19/23"/>
    <d v="1899-12-30T16:20:22"/>
    <n v="112"/>
    <n v="14.95"/>
    <x v="13"/>
    <n v="16"/>
    <s v="Asian"/>
  </r>
  <r>
    <x v="2505"/>
    <x v="1108"/>
    <s v="1/19/23"/>
    <d v="1899-12-30T16:20:22"/>
    <n v="113"/>
    <n v="5"/>
    <x v="10"/>
    <n v="16"/>
    <s v="Asian"/>
  </r>
  <r>
    <x v="2506"/>
    <x v="1109"/>
    <s v="1/19/23"/>
    <d v="1899-12-30T16:33:35"/>
    <n v="109"/>
    <n v="17.95"/>
    <x v="0"/>
    <n v="16"/>
    <s v="Asian"/>
  </r>
  <r>
    <x v="2507"/>
    <x v="1109"/>
    <s v="1/19/23"/>
    <d v="1899-12-30T16:33:35"/>
    <n v="131"/>
    <n v="17.95"/>
    <x v="0"/>
    <n v="16"/>
    <s v="Italian"/>
  </r>
  <r>
    <x v="2508"/>
    <x v="1110"/>
    <s v="1/19/23"/>
    <d v="1899-12-30T16:35:46"/>
    <n v="117"/>
    <n v="12.95"/>
    <x v="2"/>
    <n v="16"/>
    <s v="Mexican"/>
  </r>
  <r>
    <x v="2509"/>
    <x v="1111"/>
    <s v="1/19/23"/>
    <d v="1899-12-30T16:46:00"/>
    <n v="103"/>
    <n v="9"/>
    <x v="6"/>
    <n v="16"/>
    <s v="American"/>
  </r>
  <r>
    <x v="2510"/>
    <x v="1111"/>
    <s v="1/19/23"/>
    <d v="1899-12-30T16:46:00"/>
    <n v="109"/>
    <n v="17.95"/>
    <x v="0"/>
    <n v="16"/>
    <s v="Asian"/>
  </r>
  <r>
    <x v="2511"/>
    <x v="1111"/>
    <s v="1/19/23"/>
    <d v="1899-12-30T16:46:00"/>
    <n v="131"/>
    <n v="17.95"/>
    <x v="0"/>
    <n v="16"/>
    <s v="Italian"/>
  </r>
  <r>
    <x v="2512"/>
    <x v="1111"/>
    <s v="1/19/23"/>
    <d v="1899-12-30T16:46:00"/>
    <s v="NULL"/>
    <n v="0"/>
    <x v="14"/>
    <n v="16"/>
    <s v="Unknown"/>
  </r>
  <r>
    <x v="2513"/>
    <x v="1112"/>
    <s v="1/19/23"/>
    <d v="1899-12-30T17:00:44"/>
    <n v="107"/>
    <n v="16.5"/>
    <x v="12"/>
    <n v="17"/>
    <s v="Asian"/>
  </r>
  <r>
    <x v="2514"/>
    <x v="1112"/>
    <s v="1/19/23"/>
    <d v="1899-12-30T17:00:44"/>
    <n v="109"/>
    <n v="17.95"/>
    <x v="0"/>
    <n v="17"/>
    <s v="Asian"/>
  </r>
  <r>
    <x v="2515"/>
    <x v="1113"/>
    <s v="1/19/23"/>
    <d v="1899-12-30T17:00:53"/>
    <n v="107"/>
    <n v="16.5"/>
    <x v="12"/>
    <n v="17"/>
    <s v="Asian"/>
  </r>
  <r>
    <x v="2516"/>
    <x v="1113"/>
    <s v="1/19/23"/>
    <d v="1899-12-30T17:00:53"/>
    <n v="124"/>
    <n v="14.5"/>
    <x v="1"/>
    <n v="17"/>
    <s v="Italian"/>
  </r>
  <r>
    <x v="2517"/>
    <x v="1114"/>
    <s v="1/19/23"/>
    <d v="1899-12-30T17:08:55"/>
    <n v="120"/>
    <n v="13.95"/>
    <x v="9"/>
    <n v="17"/>
    <s v="Mexican"/>
  </r>
  <r>
    <x v="2518"/>
    <x v="1114"/>
    <s v="1/19/23"/>
    <d v="1899-12-30T17:08:55"/>
    <n v="106"/>
    <n v="7"/>
    <x v="4"/>
    <n v="17"/>
    <s v="American"/>
  </r>
  <r>
    <x v="2519"/>
    <x v="1115"/>
    <s v="1/19/23"/>
    <d v="1899-12-30T17:09:15"/>
    <n v="108"/>
    <n v="14.5"/>
    <x v="1"/>
    <n v="17"/>
    <s v="Asian"/>
  </r>
  <r>
    <x v="2520"/>
    <x v="1115"/>
    <s v="1/19/23"/>
    <d v="1899-12-30T17:09:15"/>
    <n v="119"/>
    <n v="11.95"/>
    <x v="5"/>
    <n v="17"/>
    <s v="Mexican"/>
  </r>
  <r>
    <x v="2521"/>
    <x v="1115"/>
    <s v="1/19/23"/>
    <d v="1899-12-30T17:09:15"/>
    <n v="122"/>
    <n v="7"/>
    <x v="4"/>
    <n v="17"/>
    <s v="Mexican"/>
  </r>
  <r>
    <x v="2522"/>
    <x v="1115"/>
    <s v="1/19/23"/>
    <d v="1899-12-30T17:09:15"/>
    <n v="130"/>
    <n v="19.95"/>
    <x v="7"/>
    <n v="17"/>
    <s v="Italian"/>
  </r>
  <r>
    <x v="2523"/>
    <x v="1116"/>
    <s v="1/19/23"/>
    <d v="1899-12-30T17:13:25"/>
    <n v="102"/>
    <n v="13.95"/>
    <x v="9"/>
    <n v="17"/>
    <s v="American"/>
  </r>
  <r>
    <x v="2524"/>
    <x v="1117"/>
    <s v="1/19/23"/>
    <d v="1899-12-30T17:19:49"/>
    <n v="131"/>
    <n v="17.95"/>
    <x v="0"/>
    <n v="17"/>
    <s v="Italian"/>
  </r>
  <r>
    <x v="2525"/>
    <x v="1118"/>
    <s v="1/19/23"/>
    <d v="1899-12-30T17:42:23"/>
    <n v="107"/>
    <n v="16.5"/>
    <x v="12"/>
    <n v="17"/>
    <s v="Asian"/>
  </r>
  <r>
    <x v="2526"/>
    <x v="1118"/>
    <s v="1/19/23"/>
    <d v="1899-12-30T17:42:23"/>
    <n v="110"/>
    <n v="17.95"/>
    <x v="0"/>
    <n v="17"/>
    <s v="Asian"/>
  </r>
  <r>
    <x v="2527"/>
    <x v="1119"/>
    <s v="1/19/23"/>
    <d v="1899-12-30T17:46:46"/>
    <n v="125"/>
    <n v="17.95"/>
    <x v="0"/>
    <n v="17"/>
    <s v="Italian"/>
  </r>
  <r>
    <x v="2528"/>
    <x v="1119"/>
    <s v="1/19/23"/>
    <d v="1899-12-30T17:46:46"/>
    <n v="112"/>
    <n v="14.95"/>
    <x v="13"/>
    <n v="17"/>
    <s v="Asian"/>
  </r>
  <r>
    <x v="2529"/>
    <x v="1120"/>
    <s v="1/19/23"/>
    <d v="1899-12-30T18:15:08"/>
    <n v="107"/>
    <n v="16.5"/>
    <x v="12"/>
    <n v="18"/>
    <s v="Asian"/>
  </r>
  <r>
    <x v="2530"/>
    <x v="1120"/>
    <s v="1/19/23"/>
    <d v="1899-12-30T18:15:08"/>
    <s v="NULL"/>
    <n v="0"/>
    <x v="14"/>
    <n v="18"/>
    <s v="Unknown"/>
  </r>
  <r>
    <x v="2531"/>
    <x v="1121"/>
    <s v="1/19/23"/>
    <d v="1899-12-30T18:16:44"/>
    <n v="108"/>
    <n v="14.5"/>
    <x v="1"/>
    <n v="18"/>
    <s v="Asian"/>
  </r>
  <r>
    <x v="2532"/>
    <x v="1121"/>
    <s v="1/19/23"/>
    <d v="1899-12-30T18:16:44"/>
    <n v="105"/>
    <n v="7"/>
    <x v="4"/>
    <n v="18"/>
    <s v="American"/>
  </r>
  <r>
    <x v="2533"/>
    <x v="1121"/>
    <s v="1/19/23"/>
    <d v="1899-12-30T18:16:44"/>
    <n v="131"/>
    <n v="17.95"/>
    <x v="0"/>
    <n v="18"/>
    <s v="Italian"/>
  </r>
  <r>
    <x v="2534"/>
    <x v="1121"/>
    <s v="1/19/23"/>
    <d v="1899-12-30T18:16:44"/>
    <n v="106"/>
    <n v="7"/>
    <x v="4"/>
    <n v="18"/>
    <s v="American"/>
  </r>
  <r>
    <x v="2535"/>
    <x v="1122"/>
    <s v="1/19/23"/>
    <d v="1899-12-30T18:21:36"/>
    <n v="101"/>
    <n v="12.95"/>
    <x v="2"/>
    <n v="18"/>
    <s v="American"/>
  </r>
  <r>
    <x v="2536"/>
    <x v="1122"/>
    <s v="1/19/23"/>
    <d v="1899-12-30T18:21:36"/>
    <n v="109"/>
    <n v="17.95"/>
    <x v="0"/>
    <n v="18"/>
    <s v="Asian"/>
  </r>
  <r>
    <x v="2537"/>
    <x v="1123"/>
    <s v="1/19/23"/>
    <d v="1899-12-30T18:29:26"/>
    <n v="116"/>
    <n v="13.95"/>
    <x v="9"/>
    <n v="18"/>
    <s v="Mexican"/>
  </r>
  <r>
    <x v="2538"/>
    <x v="1123"/>
    <s v="1/19/23"/>
    <d v="1899-12-30T18:29:26"/>
    <n v="110"/>
    <n v="17.95"/>
    <x v="0"/>
    <n v="18"/>
    <s v="Asian"/>
  </r>
  <r>
    <x v="2539"/>
    <x v="1124"/>
    <s v="1/19/23"/>
    <d v="1899-12-30T18:45:40"/>
    <n v="109"/>
    <n v="17.95"/>
    <x v="0"/>
    <n v="18"/>
    <s v="Asian"/>
  </r>
  <r>
    <x v="2540"/>
    <x v="1124"/>
    <s v="1/19/23"/>
    <d v="1899-12-30T18:45:40"/>
    <n v="129"/>
    <n v="15.5"/>
    <x v="3"/>
    <n v="18"/>
    <s v="Italian"/>
  </r>
  <r>
    <x v="2541"/>
    <x v="1125"/>
    <s v="1/19/23"/>
    <d v="1899-12-30T18:48:46"/>
    <n v="105"/>
    <n v="7"/>
    <x v="4"/>
    <n v="18"/>
    <s v="American"/>
  </r>
  <r>
    <x v="2542"/>
    <x v="1126"/>
    <s v="1/19/23"/>
    <d v="1899-12-30T18:53:52"/>
    <n v="108"/>
    <n v="14.5"/>
    <x v="1"/>
    <n v="18"/>
    <s v="Asian"/>
  </r>
  <r>
    <x v="2543"/>
    <x v="1126"/>
    <s v="1/19/23"/>
    <d v="1899-12-30T18:53:52"/>
    <n v="112"/>
    <n v="14.95"/>
    <x v="13"/>
    <n v="18"/>
    <s v="Asian"/>
  </r>
  <r>
    <x v="2544"/>
    <x v="1126"/>
    <s v="1/19/23"/>
    <d v="1899-12-30T18:53:52"/>
    <n v="132"/>
    <n v="16.95"/>
    <x v="8"/>
    <n v="18"/>
    <s v="Italian"/>
  </r>
  <r>
    <x v="2545"/>
    <x v="1127"/>
    <s v="1/19/23"/>
    <d v="1899-12-30T18:59:54"/>
    <n v="102"/>
    <n v="13.95"/>
    <x v="9"/>
    <n v="18"/>
    <s v="American"/>
  </r>
  <r>
    <x v="2546"/>
    <x v="1127"/>
    <s v="1/19/23"/>
    <d v="1899-12-30T18:59:54"/>
    <n v="106"/>
    <n v="7"/>
    <x v="4"/>
    <n v="18"/>
    <s v="American"/>
  </r>
  <r>
    <x v="2547"/>
    <x v="1128"/>
    <s v="1/19/23"/>
    <d v="1899-12-30T19:00:20"/>
    <n v="102"/>
    <n v="13.95"/>
    <x v="9"/>
    <n v="19"/>
    <s v="American"/>
  </r>
  <r>
    <x v="2548"/>
    <x v="1128"/>
    <s v="1/19/23"/>
    <d v="1899-12-30T19:00:20"/>
    <n v="109"/>
    <n v="17.95"/>
    <x v="0"/>
    <n v="19"/>
    <s v="Asian"/>
  </r>
  <r>
    <x v="2549"/>
    <x v="1128"/>
    <s v="1/19/23"/>
    <d v="1899-12-30T19:00:20"/>
    <n v="112"/>
    <n v="14.95"/>
    <x v="13"/>
    <n v="19"/>
    <s v="Asian"/>
  </r>
  <r>
    <x v="2550"/>
    <x v="1129"/>
    <s v="1/19/23"/>
    <d v="1899-12-30T19:03:05"/>
    <n v="124"/>
    <n v="14.5"/>
    <x v="1"/>
    <n v="19"/>
    <s v="Italian"/>
  </r>
  <r>
    <x v="2551"/>
    <x v="1129"/>
    <s v="1/19/23"/>
    <d v="1899-12-30T19:03:05"/>
    <n v="117"/>
    <n v="12.95"/>
    <x v="2"/>
    <n v="19"/>
    <s v="Mexican"/>
  </r>
  <r>
    <x v="2552"/>
    <x v="1130"/>
    <s v="1/19/23"/>
    <d v="1899-12-30T19:06:42"/>
    <n v="126"/>
    <n v="14.5"/>
    <x v="1"/>
    <n v="19"/>
    <s v="Italian"/>
  </r>
  <r>
    <x v="2553"/>
    <x v="1130"/>
    <s v="1/19/23"/>
    <d v="1899-12-30T19:06:42"/>
    <n v="113"/>
    <n v="5"/>
    <x v="10"/>
    <n v="19"/>
    <s v="Asian"/>
  </r>
  <r>
    <x v="2554"/>
    <x v="1131"/>
    <s v="1/19/23"/>
    <d v="1899-12-30T19:51:37"/>
    <n v="102"/>
    <n v="13.95"/>
    <x v="9"/>
    <n v="19"/>
    <s v="American"/>
  </r>
  <r>
    <x v="2555"/>
    <x v="1131"/>
    <s v="1/19/23"/>
    <d v="1899-12-30T19:51:37"/>
    <n v="124"/>
    <n v="14.5"/>
    <x v="1"/>
    <n v="19"/>
    <s v="Italian"/>
  </r>
  <r>
    <x v="2556"/>
    <x v="1131"/>
    <s v="1/19/23"/>
    <d v="1899-12-30T19:51:37"/>
    <n v="125"/>
    <n v="17.95"/>
    <x v="0"/>
    <n v="19"/>
    <s v="Italian"/>
  </r>
  <r>
    <x v="2557"/>
    <x v="1131"/>
    <s v="1/19/23"/>
    <d v="1899-12-30T19:51:37"/>
    <n v="113"/>
    <n v="5"/>
    <x v="10"/>
    <n v="19"/>
    <s v="Asian"/>
  </r>
  <r>
    <x v="2558"/>
    <x v="1132"/>
    <s v="1/19/23"/>
    <d v="1899-12-30T19:59:17"/>
    <n v="110"/>
    <n v="17.95"/>
    <x v="0"/>
    <n v="19"/>
    <s v="Asian"/>
  </r>
  <r>
    <x v="2559"/>
    <x v="1132"/>
    <s v="1/19/23"/>
    <d v="1899-12-30T19:59:17"/>
    <n v="111"/>
    <n v="11.95"/>
    <x v="5"/>
    <n v="19"/>
    <s v="Asian"/>
  </r>
  <r>
    <x v="2560"/>
    <x v="1132"/>
    <s v="1/19/23"/>
    <d v="1899-12-30T19:59:17"/>
    <n v="112"/>
    <n v="14.95"/>
    <x v="13"/>
    <n v="19"/>
    <s v="Asian"/>
  </r>
  <r>
    <x v="2561"/>
    <x v="1132"/>
    <s v="1/19/23"/>
    <d v="1899-12-30T19:59:17"/>
    <n v="114"/>
    <n v="9"/>
    <x v="6"/>
    <n v="19"/>
    <s v="Asian"/>
  </r>
  <r>
    <x v="2562"/>
    <x v="1133"/>
    <s v="1/19/23"/>
    <d v="1899-12-30T20:05:41"/>
    <n v="112"/>
    <n v="14.95"/>
    <x v="13"/>
    <n v="20"/>
    <s v="Asian"/>
  </r>
  <r>
    <x v="2563"/>
    <x v="1134"/>
    <s v="1/19/23"/>
    <d v="1899-12-30T21:15:41"/>
    <n v="113"/>
    <n v="5"/>
    <x v="10"/>
    <n v="21"/>
    <s v="Asian"/>
  </r>
  <r>
    <x v="2564"/>
    <x v="1135"/>
    <s v="1/19/23"/>
    <d v="1899-12-30T21:59:06"/>
    <n v="117"/>
    <n v="12.95"/>
    <x v="2"/>
    <n v="21"/>
    <s v="Mexican"/>
  </r>
  <r>
    <x v="2565"/>
    <x v="1135"/>
    <s v="1/19/23"/>
    <d v="1899-12-30T21:59:06"/>
    <n v="106"/>
    <n v="7"/>
    <x v="4"/>
    <n v="21"/>
    <s v="American"/>
  </r>
  <r>
    <x v="2566"/>
    <x v="1135"/>
    <s v="1/19/23"/>
    <d v="1899-12-30T21:59:06"/>
    <n v="132"/>
    <n v="16.95"/>
    <x v="8"/>
    <n v="21"/>
    <s v="Italian"/>
  </r>
  <r>
    <x v="2567"/>
    <x v="1136"/>
    <s v="1/19/23"/>
    <d v="1899-12-30T22:13:28"/>
    <n v="121"/>
    <n v="10.5"/>
    <x v="11"/>
    <n v="22"/>
    <s v="Mexican"/>
  </r>
  <r>
    <x v="2568"/>
    <x v="1136"/>
    <s v="1/19/23"/>
    <d v="1899-12-30T22:13:28"/>
    <n v="132"/>
    <n v="16.95"/>
    <x v="8"/>
    <n v="22"/>
    <s v="Italian"/>
  </r>
  <r>
    <x v="2569"/>
    <x v="1137"/>
    <s v="1/20/23"/>
    <d v="1899-12-30T11:21:49"/>
    <n v="129"/>
    <n v="15.5"/>
    <x v="3"/>
    <n v="11"/>
    <s v="Italian"/>
  </r>
  <r>
    <x v="2570"/>
    <x v="1138"/>
    <s v="1/20/23"/>
    <d v="1899-12-30T11:25:59"/>
    <n v="117"/>
    <n v="12.95"/>
    <x v="2"/>
    <n v="11"/>
    <s v="Mexican"/>
  </r>
  <r>
    <x v="2571"/>
    <x v="1138"/>
    <s v="1/20/23"/>
    <d v="1899-12-30T11:25:59"/>
    <n v="120"/>
    <n v="13.95"/>
    <x v="9"/>
    <n v="11"/>
    <s v="Mexican"/>
  </r>
  <r>
    <x v="2572"/>
    <x v="1138"/>
    <s v="1/20/23"/>
    <d v="1899-12-30T11:25:59"/>
    <n v="122"/>
    <n v="7"/>
    <x v="4"/>
    <n v="11"/>
    <s v="Mexican"/>
  </r>
  <r>
    <x v="2573"/>
    <x v="1138"/>
    <s v="1/20/23"/>
    <d v="1899-12-30T11:25:59"/>
    <n v="114"/>
    <n v="9"/>
    <x v="6"/>
    <n v="11"/>
    <s v="Asian"/>
  </r>
  <r>
    <x v="2574"/>
    <x v="1139"/>
    <s v="1/20/23"/>
    <d v="1899-12-30T11:31:16"/>
    <n v="110"/>
    <n v="17.95"/>
    <x v="0"/>
    <n v="11"/>
    <s v="Asian"/>
  </r>
  <r>
    <x v="2575"/>
    <x v="1139"/>
    <s v="1/20/23"/>
    <d v="1899-12-30T11:31:16"/>
    <n v="127"/>
    <n v="17.95"/>
    <x v="0"/>
    <n v="11"/>
    <s v="Italian"/>
  </r>
  <r>
    <x v="2576"/>
    <x v="1139"/>
    <s v="1/20/23"/>
    <d v="1899-12-30T11:31:16"/>
    <n v="129"/>
    <n v="15.5"/>
    <x v="3"/>
    <n v="11"/>
    <s v="Italian"/>
  </r>
  <r>
    <x v="2577"/>
    <x v="1139"/>
    <s v="1/20/23"/>
    <d v="1899-12-30T11:31:16"/>
    <n v="113"/>
    <n v="5"/>
    <x v="10"/>
    <n v="11"/>
    <s v="Asian"/>
  </r>
  <r>
    <x v="2578"/>
    <x v="1139"/>
    <s v="1/20/23"/>
    <d v="1899-12-30T11:31:16"/>
    <s v="NULL"/>
    <n v="0"/>
    <x v="14"/>
    <n v="11"/>
    <s v="Unknown"/>
  </r>
  <r>
    <x v="2579"/>
    <x v="1140"/>
    <s v="1/20/23"/>
    <d v="1899-12-30T11:35:08"/>
    <n v="131"/>
    <n v="17.95"/>
    <x v="0"/>
    <n v="11"/>
    <s v="Italian"/>
  </r>
  <r>
    <x v="2580"/>
    <x v="1141"/>
    <s v="1/20/23"/>
    <d v="1899-12-30T11:36:48"/>
    <n v="120"/>
    <n v="13.95"/>
    <x v="9"/>
    <n v="11"/>
    <s v="Mexican"/>
  </r>
  <r>
    <x v="2581"/>
    <x v="1142"/>
    <s v="1/20/23"/>
    <d v="1899-12-30T11:37:33"/>
    <n v="107"/>
    <n v="16.5"/>
    <x v="12"/>
    <n v="11"/>
    <s v="Asian"/>
  </r>
  <r>
    <x v="2582"/>
    <x v="1142"/>
    <s v="1/20/23"/>
    <d v="1899-12-30T11:37:33"/>
    <n v="124"/>
    <n v="14.5"/>
    <x v="1"/>
    <n v="11"/>
    <s v="Italian"/>
  </r>
  <r>
    <x v="2583"/>
    <x v="1142"/>
    <s v="1/20/23"/>
    <d v="1899-12-30T11:37:33"/>
    <n v="117"/>
    <n v="12.95"/>
    <x v="2"/>
    <n v="11"/>
    <s v="Mexican"/>
  </r>
  <r>
    <x v="2584"/>
    <x v="1143"/>
    <s v="1/20/23"/>
    <d v="1899-12-30T12:02:21"/>
    <n v="129"/>
    <n v="15.5"/>
    <x v="3"/>
    <n v="12"/>
    <s v="Italian"/>
  </r>
  <r>
    <x v="2585"/>
    <x v="1143"/>
    <s v="1/20/23"/>
    <d v="1899-12-30T12:02:21"/>
    <n v="119"/>
    <n v="11.95"/>
    <x v="5"/>
    <n v="12"/>
    <s v="Mexican"/>
  </r>
  <r>
    <x v="2586"/>
    <x v="1144"/>
    <s v="1/20/23"/>
    <d v="1899-12-30T12:04:15"/>
    <n v="104"/>
    <n v="10.5"/>
    <x v="11"/>
    <n v="12"/>
    <s v="American"/>
  </r>
  <r>
    <x v="2587"/>
    <x v="1144"/>
    <s v="1/20/23"/>
    <d v="1899-12-30T12:04:15"/>
    <n v="128"/>
    <n v="15.5"/>
    <x v="3"/>
    <n v="12"/>
    <s v="Italian"/>
  </r>
  <r>
    <x v="2588"/>
    <x v="1144"/>
    <s v="1/20/23"/>
    <d v="1899-12-30T12:04:15"/>
    <n v="122"/>
    <n v="7"/>
    <x v="4"/>
    <n v="12"/>
    <s v="Mexican"/>
  </r>
  <r>
    <x v="2589"/>
    <x v="1144"/>
    <s v="1/20/23"/>
    <d v="1899-12-30T12:04:15"/>
    <n v="123"/>
    <n v="9"/>
    <x v="6"/>
    <n v="12"/>
    <s v="Mexican"/>
  </r>
  <r>
    <x v="2590"/>
    <x v="1145"/>
    <s v="1/20/23"/>
    <d v="1899-12-30T12:12:00"/>
    <n v="123"/>
    <n v="9"/>
    <x v="6"/>
    <n v="12"/>
    <s v="Mexican"/>
  </r>
  <r>
    <x v="2591"/>
    <x v="1146"/>
    <s v="1/20/23"/>
    <d v="1899-12-30T12:12:25"/>
    <n v="121"/>
    <n v="10.5"/>
    <x v="11"/>
    <n v="12"/>
    <s v="Mexican"/>
  </r>
  <r>
    <x v="2592"/>
    <x v="1147"/>
    <s v="1/20/23"/>
    <d v="1899-12-30T12:17:42"/>
    <n v="107"/>
    <n v="16.5"/>
    <x v="12"/>
    <n v="12"/>
    <s v="Asian"/>
  </r>
  <r>
    <x v="2593"/>
    <x v="1147"/>
    <s v="1/20/23"/>
    <d v="1899-12-30T12:17:42"/>
    <n v="117"/>
    <n v="12.95"/>
    <x v="2"/>
    <n v="12"/>
    <s v="Mexican"/>
  </r>
  <r>
    <x v="2594"/>
    <x v="1148"/>
    <s v="1/20/23"/>
    <d v="1899-12-30T12:22:41"/>
    <n v="126"/>
    <n v="14.5"/>
    <x v="1"/>
    <n v="12"/>
    <s v="Italian"/>
  </r>
  <r>
    <x v="2595"/>
    <x v="1148"/>
    <s v="1/20/23"/>
    <d v="1899-12-30T12:22:41"/>
    <n v="119"/>
    <n v="11.95"/>
    <x v="5"/>
    <n v="12"/>
    <s v="Mexican"/>
  </r>
  <r>
    <x v="2596"/>
    <x v="1149"/>
    <s v="1/20/23"/>
    <d v="1899-12-30T12:39:05"/>
    <n v="102"/>
    <n v="13.95"/>
    <x v="9"/>
    <n v="12"/>
    <s v="American"/>
  </r>
  <r>
    <x v="2597"/>
    <x v="1149"/>
    <s v="1/20/23"/>
    <d v="1899-12-30T12:39:05"/>
    <n v="104"/>
    <n v="10.5"/>
    <x v="11"/>
    <n v="12"/>
    <s v="American"/>
  </r>
  <r>
    <x v="2598"/>
    <x v="1149"/>
    <s v="1/20/23"/>
    <d v="1899-12-30T12:39:05"/>
    <n v="108"/>
    <n v="14.5"/>
    <x v="1"/>
    <n v="12"/>
    <s v="Asian"/>
  </r>
  <r>
    <x v="2599"/>
    <x v="1149"/>
    <s v="1/20/23"/>
    <d v="1899-12-30T12:39:05"/>
    <n v="108"/>
    <n v="14.5"/>
    <x v="1"/>
    <n v="12"/>
    <s v="Asian"/>
  </r>
  <r>
    <x v="2600"/>
    <x v="1149"/>
    <s v="1/20/23"/>
    <d v="1899-12-30T12:39:05"/>
    <n v="124"/>
    <n v="14.5"/>
    <x v="1"/>
    <n v="12"/>
    <s v="Italian"/>
  </r>
  <r>
    <x v="2601"/>
    <x v="1149"/>
    <s v="1/20/23"/>
    <d v="1899-12-30T12:39:05"/>
    <n v="126"/>
    <n v="14.5"/>
    <x v="1"/>
    <n v="12"/>
    <s v="Italian"/>
  </r>
  <r>
    <x v="2602"/>
    <x v="1149"/>
    <s v="1/20/23"/>
    <d v="1899-12-30T12:39:05"/>
    <n v="117"/>
    <n v="12.95"/>
    <x v="2"/>
    <n v="12"/>
    <s v="Mexican"/>
  </r>
  <r>
    <x v="2603"/>
    <x v="1149"/>
    <s v="1/20/23"/>
    <d v="1899-12-30T12:39:05"/>
    <n v="111"/>
    <n v="11.95"/>
    <x v="5"/>
    <n v="12"/>
    <s v="Asian"/>
  </r>
  <r>
    <x v="2604"/>
    <x v="1149"/>
    <s v="1/20/23"/>
    <d v="1899-12-30T12:39:05"/>
    <n v="111"/>
    <n v="11.95"/>
    <x v="5"/>
    <n v="12"/>
    <s v="Asian"/>
  </r>
  <r>
    <x v="2605"/>
    <x v="1149"/>
    <s v="1/20/23"/>
    <d v="1899-12-30T12:39:05"/>
    <n v="121"/>
    <n v="10.5"/>
    <x v="11"/>
    <n v="12"/>
    <s v="Mexican"/>
  </r>
  <r>
    <x v="2606"/>
    <x v="1149"/>
    <s v="1/20/23"/>
    <d v="1899-12-30T12:39:05"/>
    <n v="105"/>
    <n v="7"/>
    <x v="4"/>
    <n v="12"/>
    <s v="American"/>
  </r>
  <r>
    <x v="2607"/>
    <x v="1149"/>
    <s v="1/20/23"/>
    <d v="1899-12-30T12:39:05"/>
    <n v="106"/>
    <n v="7"/>
    <x v="4"/>
    <n v="12"/>
    <s v="American"/>
  </r>
  <r>
    <x v="2608"/>
    <x v="1150"/>
    <s v="1/20/23"/>
    <d v="1899-12-30T12:43:36"/>
    <n v="125"/>
    <n v="17.95"/>
    <x v="0"/>
    <n v="12"/>
    <s v="Italian"/>
  </r>
  <r>
    <x v="2609"/>
    <x v="1151"/>
    <s v="1/20/23"/>
    <d v="1899-12-30T12:44:23"/>
    <n v="103"/>
    <n v="9"/>
    <x v="6"/>
    <n v="12"/>
    <s v="American"/>
  </r>
  <r>
    <x v="2610"/>
    <x v="1152"/>
    <s v="1/20/23"/>
    <d v="1899-12-30T12:56:30"/>
    <n v="107"/>
    <n v="16.5"/>
    <x v="12"/>
    <n v="12"/>
    <s v="Asian"/>
  </r>
  <r>
    <x v="2611"/>
    <x v="1152"/>
    <s v="1/20/23"/>
    <d v="1899-12-30T12:56:30"/>
    <n v="108"/>
    <n v="14.5"/>
    <x v="1"/>
    <n v="12"/>
    <s v="Asian"/>
  </r>
  <r>
    <x v="2612"/>
    <x v="1152"/>
    <s v="1/20/23"/>
    <d v="1899-12-30T12:56:30"/>
    <n v="124"/>
    <n v="14.5"/>
    <x v="1"/>
    <n v="12"/>
    <s v="Italian"/>
  </r>
  <r>
    <x v="2613"/>
    <x v="1152"/>
    <s v="1/20/23"/>
    <d v="1899-12-30T12:56:30"/>
    <n v="110"/>
    <n v="17.95"/>
    <x v="0"/>
    <n v="12"/>
    <s v="Asian"/>
  </r>
  <r>
    <x v="2614"/>
    <x v="1152"/>
    <s v="1/20/23"/>
    <d v="1899-12-30T12:56:30"/>
    <n v="117"/>
    <n v="12.95"/>
    <x v="2"/>
    <n v="12"/>
    <s v="Mexican"/>
  </r>
  <r>
    <x v="2615"/>
    <x v="1152"/>
    <s v="1/20/23"/>
    <d v="1899-12-30T12:56:30"/>
    <n v="111"/>
    <n v="11.95"/>
    <x v="5"/>
    <n v="12"/>
    <s v="Asian"/>
  </r>
  <r>
    <x v="2616"/>
    <x v="1152"/>
    <s v="1/20/23"/>
    <d v="1899-12-30T12:56:30"/>
    <n v="118"/>
    <n v="14.95"/>
    <x v="13"/>
    <n v="12"/>
    <s v="Mexican"/>
  </r>
  <r>
    <x v="2617"/>
    <x v="1152"/>
    <s v="1/20/23"/>
    <d v="1899-12-30T12:56:30"/>
    <n v="120"/>
    <n v="13.95"/>
    <x v="9"/>
    <n v="12"/>
    <s v="Mexican"/>
  </r>
  <r>
    <x v="2618"/>
    <x v="1152"/>
    <s v="1/20/23"/>
    <d v="1899-12-30T12:56:30"/>
    <n v="121"/>
    <n v="10.5"/>
    <x v="11"/>
    <n v="12"/>
    <s v="Mexican"/>
  </r>
  <r>
    <x v="2619"/>
    <x v="1152"/>
    <s v="1/20/23"/>
    <d v="1899-12-30T12:56:30"/>
    <n v="105"/>
    <n v="7"/>
    <x v="4"/>
    <n v="12"/>
    <s v="American"/>
  </r>
  <r>
    <x v="2620"/>
    <x v="1152"/>
    <s v="1/20/23"/>
    <d v="1899-12-30T12:56:30"/>
    <n v="122"/>
    <n v="7"/>
    <x v="4"/>
    <n v="12"/>
    <s v="Mexican"/>
  </r>
  <r>
    <x v="2621"/>
    <x v="1153"/>
    <s v="1/20/23"/>
    <d v="1899-12-30T12:59:38"/>
    <n v="124"/>
    <n v="14.5"/>
    <x v="1"/>
    <n v="12"/>
    <s v="Italian"/>
  </r>
  <r>
    <x v="2622"/>
    <x v="1153"/>
    <s v="1/20/23"/>
    <d v="1899-12-30T12:59:38"/>
    <n v="113"/>
    <n v="5"/>
    <x v="10"/>
    <n v="12"/>
    <s v="Asian"/>
  </r>
  <r>
    <x v="2623"/>
    <x v="1153"/>
    <s v="1/20/23"/>
    <d v="1899-12-30T12:59:38"/>
    <n v="119"/>
    <n v="11.95"/>
    <x v="5"/>
    <n v="12"/>
    <s v="Mexican"/>
  </r>
  <r>
    <x v="2624"/>
    <x v="1154"/>
    <s v="1/20/23"/>
    <d v="1899-12-30T13:05:11"/>
    <n v="109"/>
    <n v="17.95"/>
    <x v="0"/>
    <n v="13"/>
    <s v="Asian"/>
  </r>
  <r>
    <x v="2625"/>
    <x v="1155"/>
    <s v="1/20/23"/>
    <d v="1899-12-30T13:14:15"/>
    <n v="110"/>
    <n v="17.95"/>
    <x v="0"/>
    <n v="13"/>
    <s v="Asian"/>
  </r>
  <r>
    <x v="2626"/>
    <x v="1156"/>
    <s v="1/20/23"/>
    <d v="1899-12-30T13:16:58"/>
    <n v="107"/>
    <n v="16.5"/>
    <x v="12"/>
    <n v="13"/>
    <s v="Asian"/>
  </r>
  <r>
    <x v="2627"/>
    <x v="1156"/>
    <s v="1/20/23"/>
    <d v="1899-12-30T13:16:58"/>
    <n v="111"/>
    <n v="11.95"/>
    <x v="5"/>
    <n v="13"/>
    <s v="Asian"/>
  </r>
  <r>
    <x v="2628"/>
    <x v="1157"/>
    <s v="1/20/23"/>
    <d v="1899-12-30T13:17:45"/>
    <n v="102"/>
    <n v="13.95"/>
    <x v="9"/>
    <n v="13"/>
    <s v="American"/>
  </r>
  <r>
    <x v="2629"/>
    <x v="1157"/>
    <s v="1/20/23"/>
    <d v="1899-12-30T13:17:45"/>
    <n v="102"/>
    <n v="13.95"/>
    <x v="9"/>
    <n v="13"/>
    <s v="American"/>
  </r>
  <r>
    <x v="2630"/>
    <x v="1157"/>
    <s v="1/20/23"/>
    <d v="1899-12-30T13:17:45"/>
    <n v="106"/>
    <n v="7"/>
    <x v="4"/>
    <n v="13"/>
    <s v="American"/>
  </r>
  <r>
    <x v="2631"/>
    <x v="1158"/>
    <s v="1/20/23"/>
    <d v="1899-12-30T14:06:41"/>
    <n v="102"/>
    <n v="13.95"/>
    <x v="9"/>
    <n v="14"/>
    <s v="American"/>
  </r>
  <r>
    <x v="2632"/>
    <x v="1159"/>
    <s v="1/20/23"/>
    <d v="1899-12-30T14:14:54"/>
    <n v="102"/>
    <n v="13.95"/>
    <x v="9"/>
    <n v="14"/>
    <s v="American"/>
  </r>
  <r>
    <x v="2633"/>
    <x v="1159"/>
    <s v="1/20/23"/>
    <d v="1899-12-30T14:14:54"/>
    <n v="117"/>
    <n v="12.95"/>
    <x v="2"/>
    <n v="14"/>
    <s v="Mexican"/>
  </r>
  <r>
    <x v="2634"/>
    <x v="1159"/>
    <s v="1/20/23"/>
    <d v="1899-12-30T14:14:54"/>
    <n v="112"/>
    <n v="14.95"/>
    <x v="13"/>
    <n v="14"/>
    <s v="Asian"/>
  </r>
  <r>
    <x v="2635"/>
    <x v="1160"/>
    <s v="1/20/23"/>
    <d v="1899-12-30T14:21:41"/>
    <n v="106"/>
    <n v="7"/>
    <x v="4"/>
    <n v="14"/>
    <s v="American"/>
  </r>
  <r>
    <x v="2636"/>
    <x v="1161"/>
    <s v="1/20/23"/>
    <d v="1899-12-30T14:40:02"/>
    <n v="116"/>
    <n v="13.95"/>
    <x v="9"/>
    <n v="14"/>
    <s v="Mexican"/>
  </r>
  <r>
    <x v="2637"/>
    <x v="1161"/>
    <s v="1/20/23"/>
    <d v="1899-12-30T14:40:02"/>
    <n v="123"/>
    <n v="9"/>
    <x v="6"/>
    <n v="14"/>
    <s v="Mexican"/>
  </r>
  <r>
    <x v="2638"/>
    <x v="1162"/>
    <s v="1/20/23"/>
    <d v="1899-12-30T14:47:28"/>
    <n v="102"/>
    <n v="13.95"/>
    <x v="9"/>
    <n v="14"/>
    <s v="American"/>
  </r>
  <r>
    <x v="2639"/>
    <x v="1163"/>
    <s v="1/20/23"/>
    <d v="1899-12-30T15:13:31"/>
    <n v="112"/>
    <n v="14.95"/>
    <x v="13"/>
    <n v="15"/>
    <s v="Asian"/>
  </r>
  <r>
    <x v="2640"/>
    <x v="1163"/>
    <s v="1/20/23"/>
    <d v="1899-12-30T15:13:31"/>
    <n v="132"/>
    <n v="16.95"/>
    <x v="8"/>
    <n v="15"/>
    <s v="Italian"/>
  </r>
  <r>
    <x v="2641"/>
    <x v="1164"/>
    <s v="1/20/23"/>
    <d v="1899-12-30T15:15:26"/>
    <n v="124"/>
    <n v="14.5"/>
    <x v="1"/>
    <n v="15"/>
    <s v="Italian"/>
  </r>
  <r>
    <x v="2642"/>
    <x v="1164"/>
    <s v="1/20/23"/>
    <d v="1899-12-30T15:15:26"/>
    <n v="117"/>
    <n v="12.95"/>
    <x v="2"/>
    <n v="15"/>
    <s v="Mexican"/>
  </r>
  <r>
    <x v="2643"/>
    <x v="1165"/>
    <s v="1/20/23"/>
    <d v="1899-12-30T15:25:08"/>
    <n v="132"/>
    <n v="16.95"/>
    <x v="8"/>
    <n v="15"/>
    <s v="Italian"/>
  </r>
  <r>
    <x v="2644"/>
    <x v="1166"/>
    <s v="1/20/23"/>
    <d v="1899-12-30T15:28:09"/>
    <n v="119"/>
    <n v="11.95"/>
    <x v="5"/>
    <n v="15"/>
    <s v="Mexican"/>
  </r>
  <r>
    <x v="2645"/>
    <x v="1167"/>
    <s v="1/20/23"/>
    <d v="1899-12-30T15:58:05"/>
    <n v="132"/>
    <n v="16.95"/>
    <x v="8"/>
    <n v="15"/>
    <s v="Italian"/>
  </r>
  <r>
    <x v="2646"/>
    <x v="1168"/>
    <s v="1/20/23"/>
    <d v="1899-12-30T16:08:25"/>
    <n v="110"/>
    <n v="17.95"/>
    <x v="0"/>
    <n v="16"/>
    <s v="Asian"/>
  </r>
  <r>
    <x v="2647"/>
    <x v="1168"/>
    <s v="1/20/23"/>
    <d v="1899-12-30T16:08:25"/>
    <n v="127"/>
    <n v="17.95"/>
    <x v="0"/>
    <n v="16"/>
    <s v="Italian"/>
  </r>
  <r>
    <x v="2648"/>
    <x v="1168"/>
    <s v="1/20/23"/>
    <d v="1899-12-30T16:08:25"/>
    <n v="113"/>
    <n v="5"/>
    <x v="10"/>
    <n v="16"/>
    <s v="Asian"/>
  </r>
  <r>
    <x v="2649"/>
    <x v="1169"/>
    <s v="1/20/23"/>
    <d v="1899-12-30T16:37:24"/>
    <n v="101"/>
    <n v="12.95"/>
    <x v="2"/>
    <n v="16"/>
    <s v="American"/>
  </r>
  <r>
    <x v="2650"/>
    <x v="1170"/>
    <s v="1/20/23"/>
    <d v="1899-12-30T16:41:58"/>
    <n v="108"/>
    <n v="14.5"/>
    <x v="1"/>
    <n v="16"/>
    <s v="Asian"/>
  </r>
  <r>
    <x v="2651"/>
    <x v="1171"/>
    <s v="1/20/23"/>
    <d v="1899-12-30T16:53:23"/>
    <n v="108"/>
    <n v="14.5"/>
    <x v="1"/>
    <n v="16"/>
    <s v="Asian"/>
  </r>
  <r>
    <x v="2652"/>
    <x v="1171"/>
    <s v="1/20/23"/>
    <d v="1899-12-30T16:53:23"/>
    <n v="114"/>
    <n v="9"/>
    <x v="6"/>
    <n v="16"/>
    <s v="Asian"/>
  </r>
  <r>
    <x v="2653"/>
    <x v="1172"/>
    <s v="1/20/23"/>
    <d v="1899-12-30T16:57:05"/>
    <n v="125"/>
    <n v="17.95"/>
    <x v="0"/>
    <n v="16"/>
    <s v="Italian"/>
  </r>
  <r>
    <x v="2654"/>
    <x v="1172"/>
    <s v="1/20/23"/>
    <d v="1899-12-30T16:57:05"/>
    <n v="132"/>
    <n v="16.95"/>
    <x v="8"/>
    <n v="16"/>
    <s v="Italian"/>
  </r>
  <r>
    <x v="2655"/>
    <x v="1173"/>
    <s v="1/20/23"/>
    <d v="1899-12-30T17:02:58"/>
    <n v="121"/>
    <n v="10.5"/>
    <x v="11"/>
    <n v="17"/>
    <s v="Mexican"/>
  </r>
  <r>
    <x v="2656"/>
    <x v="1173"/>
    <s v="1/20/23"/>
    <d v="1899-12-30T17:02:58"/>
    <n v="123"/>
    <n v="9"/>
    <x v="6"/>
    <n v="17"/>
    <s v="Mexican"/>
  </r>
  <r>
    <x v="2657"/>
    <x v="1174"/>
    <s v="1/20/23"/>
    <d v="1899-12-30T17:05:14"/>
    <n v="110"/>
    <n v="17.95"/>
    <x v="0"/>
    <n v="17"/>
    <s v="Asian"/>
  </r>
  <r>
    <x v="2658"/>
    <x v="1174"/>
    <s v="1/20/23"/>
    <d v="1899-12-30T17:05:14"/>
    <n v="118"/>
    <n v="14.95"/>
    <x v="13"/>
    <n v="17"/>
    <s v="Mexican"/>
  </r>
  <r>
    <x v="2659"/>
    <x v="1174"/>
    <s v="1/20/23"/>
    <d v="1899-12-30T17:05:14"/>
    <n v="120"/>
    <n v="13.95"/>
    <x v="9"/>
    <n v="17"/>
    <s v="Mexican"/>
  </r>
  <r>
    <x v="2660"/>
    <x v="1174"/>
    <s v="1/20/23"/>
    <d v="1899-12-30T17:05:14"/>
    <n v="121"/>
    <n v="10.5"/>
    <x v="11"/>
    <n v="17"/>
    <s v="Mexican"/>
  </r>
  <r>
    <x v="2661"/>
    <x v="1175"/>
    <s v="1/20/23"/>
    <d v="1899-12-30T17:05:19"/>
    <n v="108"/>
    <n v="14.5"/>
    <x v="1"/>
    <n v="17"/>
    <s v="Asian"/>
  </r>
  <r>
    <x v="2662"/>
    <x v="1175"/>
    <s v="1/20/23"/>
    <d v="1899-12-30T17:05:19"/>
    <n v="118"/>
    <n v="14.95"/>
    <x v="13"/>
    <n v="17"/>
    <s v="Mexican"/>
  </r>
  <r>
    <x v="2663"/>
    <x v="1175"/>
    <s v="1/20/23"/>
    <d v="1899-12-30T17:05:19"/>
    <n v="120"/>
    <n v="13.95"/>
    <x v="9"/>
    <n v="17"/>
    <s v="Mexican"/>
  </r>
  <r>
    <x v="2664"/>
    <x v="1175"/>
    <s v="1/20/23"/>
    <d v="1899-12-30T17:05:19"/>
    <n v="122"/>
    <n v="7"/>
    <x v="4"/>
    <n v="17"/>
    <s v="Mexican"/>
  </r>
  <r>
    <x v="2665"/>
    <x v="1176"/>
    <s v="1/20/23"/>
    <d v="1899-12-30T17:27:29"/>
    <n v="108"/>
    <n v="14.5"/>
    <x v="1"/>
    <n v="17"/>
    <s v="Asian"/>
  </r>
  <r>
    <x v="2666"/>
    <x v="1176"/>
    <s v="1/20/23"/>
    <d v="1899-12-30T17:27:29"/>
    <n v="113"/>
    <n v="5"/>
    <x v="10"/>
    <n v="17"/>
    <s v="Asian"/>
  </r>
  <r>
    <x v="2667"/>
    <x v="1177"/>
    <s v="1/20/23"/>
    <d v="1899-12-30T18:01:13"/>
    <n v="122"/>
    <n v="7"/>
    <x v="4"/>
    <n v="18"/>
    <s v="Mexican"/>
  </r>
  <r>
    <x v="2668"/>
    <x v="1178"/>
    <s v="1/20/23"/>
    <d v="1899-12-30T18:02:28"/>
    <n v="121"/>
    <n v="10.5"/>
    <x v="11"/>
    <n v="18"/>
    <s v="Mexican"/>
  </r>
  <r>
    <x v="2669"/>
    <x v="1179"/>
    <s v="1/20/23"/>
    <d v="1899-12-30T18:12:31"/>
    <n v="115"/>
    <n v="11.95"/>
    <x v="5"/>
    <n v="18"/>
    <s v="Mexican"/>
  </r>
  <r>
    <x v="2670"/>
    <x v="1179"/>
    <s v="1/20/23"/>
    <d v="1899-12-30T18:12:31"/>
    <n v="124"/>
    <n v="14.5"/>
    <x v="1"/>
    <n v="18"/>
    <s v="Italian"/>
  </r>
  <r>
    <x v="2671"/>
    <x v="1180"/>
    <s v="1/20/23"/>
    <d v="1899-12-30T18:17:53"/>
    <n v="102"/>
    <n v="13.95"/>
    <x v="9"/>
    <n v="18"/>
    <s v="American"/>
  </r>
  <r>
    <x v="2672"/>
    <x v="1181"/>
    <s v="1/20/23"/>
    <d v="1899-12-30T18:33:48"/>
    <n v="101"/>
    <n v="12.95"/>
    <x v="2"/>
    <n v="18"/>
    <s v="American"/>
  </r>
  <r>
    <x v="2673"/>
    <x v="1181"/>
    <s v="1/20/23"/>
    <d v="1899-12-30T18:33:48"/>
    <n v="115"/>
    <n v="11.95"/>
    <x v="5"/>
    <n v="18"/>
    <s v="Mexican"/>
  </r>
  <r>
    <x v="2674"/>
    <x v="1181"/>
    <s v="1/20/23"/>
    <d v="1899-12-30T18:33:48"/>
    <n v="124"/>
    <n v="14.5"/>
    <x v="1"/>
    <n v="18"/>
    <s v="Italian"/>
  </r>
  <r>
    <x v="2675"/>
    <x v="1181"/>
    <s v="1/20/23"/>
    <d v="1899-12-30T18:33:48"/>
    <n v="130"/>
    <n v="19.95"/>
    <x v="7"/>
    <n v="18"/>
    <s v="Italian"/>
  </r>
  <r>
    <x v="2676"/>
    <x v="1182"/>
    <s v="1/20/23"/>
    <d v="1899-12-30T18:51:30"/>
    <n v="102"/>
    <n v="13.95"/>
    <x v="9"/>
    <n v="18"/>
    <s v="American"/>
  </r>
  <r>
    <x v="2677"/>
    <x v="1182"/>
    <s v="1/20/23"/>
    <d v="1899-12-30T18:51:30"/>
    <n v="113"/>
    <n v="5"/>
    <x v="10"/>
    <n v="18"/>
    <s v="Asian"/>
  </r>
  <r>
    <x v="2678"/>
    <x v="1183"/>
    <s v="1/20/23"/>
    <d v="1899-12-30T19:04:35"/>
    <n v="123"/>
    <n v="9"/>
    <x v="6"/>
    <n v="19"/>
    <s v="Mexican"/>
  </r>
  <r>
    <x v="2679"/>
    <x v="1184"/>
    <s v="1/20/23"/>
    <d v="1899-12-30T19:10:26"/>
    <n v="109"/>
    <n v="17.95"/>
    <x v="0"/>
    <n v="19"/>
    <s v="Asian"/>
  </r>
  <r>
    <x v="2680"/>
    <x v="1185"/>
    <s v="1/20/23"/>
    <d v="1899-12-30T19:19:55"/>
    <n v="125"/>
    <n v="17.95"/>
    <x v="0"/>
    <n v="19"/>
    <s v="Italian"/>
  </r>
  <r>
    <x v="2681"/>
    <x v="1185"/>
    <s v="1/20/23"/>
    <d v="1899-12-30T19:19:55"/>
    <n v="106"/>
    <n v="7"/>
    <x v="4"/>
    <n v="19"/>
    <s v="American"/>
  </r>
  <r>
    <x v="2682"/>
    <x v="1186"/>
    <s v="1/20/23"/>
    <d v="1899-12-30T19:21:40"/>
    <n v="105"/>
    <n v="7"/>
    <x v="4"/>
    <n v="19"/>
    <s v="American"/>
  </r>
  <r>
    <x v="2683"/>
    <x v="1187"/>
    <s v="1/20/23"/>
    <d v="1899-12-30T19:25:25"/>
    <n v="123"/>
    <n v="9"/>
    <x v="6"/>
    <n v="19"/>
    <s v="Mexican"/>
  </r>
  <r>
    <x v="2684"/>
    <x v="1188"/>
    <s v="1/20/23"/>
    <d v="1899-12-30T19:40:47"/>
    <n v="101"/>
    <n v="12.95"/>
    <x v="2"/>
    <n v="19"/>
    <s v="American"/>
  </r>
  <r>
    <x v="2685"/>
    <x v="1189"/>
    <s v="1/20/23"/>
    <d v="1899-12-30T19:43:15"/>
    <n v="108"/>
    <n v="14.5"/>
    <x v="1"/>
    <n v="19"/>
    <s v="Asian"/>
  </r>
  <r>
    <x v="2686"/>
    <x v="1189"/>
    <s v="1/20/23"/>
    <d v="1899-12-30T19:43:15"/>
    <n v="118"/>
    <n v="14.95"/>
    <x v="13"/>
    <n v="19"/>
    <s v="Mexican"/>
  </r>
  <r>
    <x v="2687"/>
    <x v="1190"/>
    <s v="1/20/23"/>
    <d v="1899-12-30T19:56:41"/>
    <n v="117"/>
    <n v="12.95"/>
    <x v="2"/>
    <n v="19"/>
    <s v="Mexican"/>
  </r>
  <r>
    <x v="2688"/>
    <x v="1190"/>
    <s v="1/20/23"/>
    <d v="1899-12-30T19:56:41"/>
    <n v="111"/>
    <n v="11.95"/>
    <x v="5"/>
    <n v="19"/>
    <s v="Asian"/>
  </r>
  <r>
    <x v="2689"/>
    <x v="1191"/>
    <s v="1/20/23"/>
    <d v="1899-12-30T20:15:27"/>
    <n v="106"/>
    <n v="7"/>
    <x v="4"/>
    <n v="20"/>
    <s v="American"/>
  </r>
  <r>
    <x v="2690"/>
    <x v="1192"/>
    <s v="1/20/23"/>
    <d v="1899-12-30T20:26:22"/>
    <n v="102"/>
    <n v="13.95"/>
    <x v="9"/>
    <n v="20"/>
    <s v="American"/>
  </r>
  <r>
    <x v="2691"/>
    <x v="1192"/>
    <s v="1/20/23"/>
    <d v="1899-12-30T20:26:22"/>
    <n v="118"/>
    <n v="14.95"/>
    <x v="13"/>
    <n v="20"/>
    <s v="Mexican"/>
  </r>
  <r>
    <x v="2692"/>
    <x v="1192"/>
    <s v="1/20/23"/>
    <d v="1899-12-30T20:26:22"/>
    <n v="120"/>
    <n v="13.95"/>
    <x v="9"/>
    <n v="20"/>
    <s v="Mexican"/>
  </r>
  <r>
    <x v="2693"/>
    <x v="1192"/>
    <s v="1/20/23"/>
    <d v="1899-12-30T20:26:22"/>
    <n v="132"/>
    <n v="16.95"/>
    <x v="8"/>
    <n v="20"/>
    <s v="Italian"/>
  </r>
  <r>
    <x v="2694"/>
    <x v="1193"/>
    <s v="1/20/23"/>
    <d v="1899-12-30T20:27:18"/>
    <n v="118"/>
    <n v="14.95"/>
    <x v="13"/>
    <n v="20"/>
    <s v="Mexican"/>
  </r>
  <r>
    <x v="2695"/>
    <x v="1193"/>
    <s v="1/20/23"/>
    <d v="1899-12-30T20:27:18"/>
    <n v="122"/>
    <n v="7"/>
    <x v="4"/>
    <n v="20"/>
    <s v="Mexican"/>
  </r>
  <r>
    <x v="2696"/>
    <x v="1194"/>
    <s v="1/20/23"/>
    <d v="1899-12-30T20:39:52"/>
    <n v="102"/>
    <n v="13.95"/>
    <x v="9"/>
    <n v="20"/>
    <s v="American"/>
  </r>
  <r>
    <x v="2697"/>
    <x v="1194"/>
    <s v="1/20/23"/>
    <d v="1899-12-30T20:39:52"/>
    <n v="124"/>
    <n v="14.5"/>
    <x v="1"/>
    <n v="20"/>
    <s v="Italian"/>
  </r>
  <r>
    <x v="2698"/>
    <x v="1194"/>
    <s v="1/20/23"/>
    <d v="1899-12-30T20:39:52"/>
    <n v="105"/>
    <n v="7"/>
    <x v="4"/>
    <n v="20"/>
    <s v="American"/>
  </r>
  <r>
    <x v="2699"/>
    <x v="1195"/>
    <s v="1/20/23"/>
    <d v="1899-12-30T20:44:41"/>
    <n v="124"/>
    <n v="14.5"/>
    <x v="1"/>
    <n v="20"/>
    <s v="Italian"/>
  </r>
  <r>
    <x v="2700"/>
    <x v="1195"/>
    <s v="1/20/23"/>
    <d v="1899-12-30T20:44:41"/>
    <n v="131"/>
    <n v="17.95"/>
    <x v="0"/>
    <n v="20"/>
    <s v="Italian"/>
  </r>
  <r>
    <x v="2701"/>
    <x v="1196"/>
    <s v="1/20/23"/>
    <d v="1899-12-30T20:53:41"/>
    <n v="126"/>
    <n v="14.5"/>
    <x v="1"/>
    <n v="20"/>
    <s v="Italian"/>
  </r>
  <r>
    <x v="2702"/>
    <x v="1197"/>
    <s v="1/20/23"/>
    <d v="1899-12-30T22:02:08"/>
    <n v="128"/>
    <n v="15.5"/>
    <x v="3"/>
    <n v="22"/>
    <s v="Italian"/>
  </r>
  <r>
    <x v="2703"/>
    <x v="1198"/>
    <s v="1/20/23"/>
    <d v="1899-12-30T22:10:20"/>
    <n v="103"/>
    <n v="9"/>
    <x v="6"/>
    <n v="22"/>
    <s v="American"/>
  </r>
  <r>
    <x v="2704"/>
    <x v="1199"/>
    <s v="1/20/23"/>
    <d v="1899-12-30T22:14:41"/>
    <n v="103"/>
    <n v="9"/>
    <x v="6"/>
    <n v="22"/>
    <s v="American"/>
  </r>
  <r>
    <x v="2705"/>
    <x v="1199"/>
    <s v="1/20/23"/>
    <d v="1899-12-30T22:14:41"/>
    <n v="119"/>
    <n v="11.95"/>
    <x v="5"/>
    <n v="22"/>
    <s v="Mexican"/>
  </r>
  <r>
    <x v="2706"/>
    <x v="1200"/>
    <s v="1/20/23"/>
    <d v="1899-12-30T22:40:10"/>
    <n v="124"/>
    <n v="14.5"/>
    <x v="1"/>
    <n v="22"/>
    <s v="Italian"/>
  </r>
  <r>
    <x v="2707"/>
    <x v="1200"/>
    <s v="1/20/23"/>
    <d v="1899-12-30T22:40:10"/>
    <n v="122"/>
    <n v="7"/>
    <x v="4"/>
    <n v="22"/>
    <s v="Mexican"/>
  </r>
  <r>
    <x v="2708"/>
    <x v="1201"/>
    <s v="1/21/23"/>
    <d v="1899-12-30T11:50:26"/>
    <n v="107"/>
    <n v="16.5"/>
    <x v="12"/>
    <n v="11"/>
    <s v="Asian"/>
  </r>
  <r>
    <x v="2709"/>
    <x v="1202"/>
    <s v="1/21/23"/>
    <d v="1899-12-30T11:54:22"/>
    <n v="117"/>
    <n v="12.95"/>
    <x v="2"/>
    <n v="11"/>
    <s v="Mexican"/>
  </r>
  <r>
    <x v="2710"/>
    <x v="1203"/>
    <s v="1/21/23"/>
    <d v="1899-12-30T12:23:38"/>
    <n v="107"/>
    <n v="16.5"/>
    <x v="12"/>
    <n v="12"/>
    <s v="Asian"/>
  </r>
  <r>
    <x v="2711"/>
    <x v="1203"/>
    <s v="1/21/23"/>
    <d v="1899-12-30T12:23:38"/>
    <n v="109"/>
    <n v="17.95"/>
    <x v="0"/>
    <n v="12"/>
    <s v="Asian"/>
  </r>
  <r>
    <x v="2712"/>
    <x v="1203"/>
    <s v="1/21/23"/>
    <d v="1899-12-30T12:23:38"/>
    <n v="120"/>
    <n v="13.95"/>
    <x v="9"/>
    <n v="12"/>
    <s v="Mexican"/>
  </r>
  <r>
    <x v="2713"/>
    <x v="1203"/>
    <s v="1/21/23"/>
    <d v="1899-12-30T12:23:38"/>
    <n v="132"/>
    <n v="16.95"/>
    <x v="8"/>
    <n v="12"/>
    <s v="Italian"/>
  </r>
  <r>
    <x v="2714"/>
    <x v="1204"/>
    <s v="1/21/23"/>
    <d v="1899-12-30T12:29:13"/>
    <n v="132"/>
    <n v="16.95"/>
    <x v="8"/>
    <n v="12"/>
    <s v="Italian"/>
  </r>
  <r>
    <x v="2715"/>
    <x v="1205"/>
    <s v="1/21/23"/>
    <d v="1899-12-30T12:38:38"/>
    <n v="102"/>
    <n v="13.95"/>
    <x v="9"/>
    <n v="12"/>
    <s v="American"/>
  </r>
  <r>
    <x v="2716"/>
    <x v="1205"/>
    <s v="1/21/23"/>
    <d v="1899-12-30T12:38:38"/>
    <n v="108"/>
    <n v="14.5"/>
    <x v="1"/>
    <n v="12"/>
    <s v="Asian"/>
  </r>
  <r>
    <x v="2717"/>
    <x v="1205"/>
    <s v="1/21/23"/>
    <d v="1899-12-30T12:38:38"/>
    <n v="124"/>
    <n v="14.5"/>
    <x v="1"/>
    <n v="12"/>
    <s v="Italian"/>
  </r>
  <r>
    <x v="2718"/>
    <x v="1205"/>
    <s v="1/21/23"/>
    <d v="1899-12-30T12:38:38"/>
    <n v="109"/>
    <n v="17.95"/>
    <x v="0"/>
    <n v="12"/>
    <s v="Asian"/>
  </r>
  <r>
    <x v="2719"/>
    <x v="1205"/>
    <s v="1/21/23"/>
    <d v="1899-12-30T12:38:38"/>
    <n v="110"/>
    <n v="17.95"/>
    <x v="0"/>
    <n v="12"/>
    <s v="Asian"/>
  </r>
  <r>
    <x v="2720"/>
    <x v="1205"/>
    <s v="1/21/23"/>
    <d v="1899-12-30T12:38:38"/>
    <n v="117"/>
    <n v="12.95"/>
    <x v="2"/>
    <n v="12"/>
    <s v="Mexican"/>
  </r>
  <r>
    <x v="2721"/>
    <x v="1205"/>
    <s v="1/21/23"/>
    <d v="1899-12-30T12:38:38"/>
    <n v="119"/>
    <n v="11.95"/>
    <x v="5"/>
    <n v="12"/>
    <s v="Mexican"/>
  </r>
  <r>
    <x v="2722"/>
    <x v="1205"/>
    <s v="1/21/23"/>
    <d v="1899-12-30T12:38:38"/>
    <n v="120"/>
    <n v="13.95"/>
    <x v="9"/>
    <n v="12"/>
    <s v="Mexican"/>
  </r>
  <r>
    <x v="2723"/>
    <x v="1205"/>
    <s v="1/21/23"/>
    <d v="1899-12-30T12:38:38"/>
    <n v="120"/>
    <n v="13.95"/>
    <x v="9"/>
    <n v="12"/>
    <s v="Mexican"/>
  </r>
  <r>
    <x v="2724"/>
    <x v="1205"/>
    <s v="1/21/23"/>
    <d v="1899-12-30T12:38:38"/>
    <n v="106"/>
    <n v="7"/>
    <x v="4"/>
    <n v="12"/>
    <s v="American"/>
  </r>
  <r>
    <x v="2725"/>
    <x v="1206"/>
    <s v="1/21/23"/>
    <d v="1899-12-30T12:52:42"/>
    <n v="116"/>
    <n v="13.95"/>
    <x v="9"/>
    <n v="12"/>
    <s v="Mexican"/>
  </r>
  <r>
    <x v="2726"/>
    <x v="1206"/>
    <s v="1/21/23"/>
    <d v="1899-12-30T12:52:42"/>
    <n v="123"/>
    <n v="9"/>
    <x v="6"/>
    <n v="12"/>
    <s v="Mexican"/>
  </r>
  <r>
    <x v="2727"/>
    <x v="1207"/>
    <s v="1/21/23"/>
    <d v="1899-12-30T13:03:21"/>
    <n v="110"/>
    <n v="17.95"/>
    <x v="0"/>
    <n v="13"/>
    <s v="Asian"/>
  </r>
  <r>
    <x v="2728"/>
    <x v="1208"/>
    <s v="1/21/23"/>
    <d v="1899-12-30T13:13:52"/>
    <n v="125"/>
    <n v="17.95"/>
    <x v="0"/>
    <n v="13"/>
    <s v="Italian"/>
  </r>
  <r>
    <x v="2729"/>
    <x v="1208"/>
    <s v="1/21/23"/>
    <d v="1899-12-30T13:13:52"/>
    <n v="132"/>
    <n v="16.95"/>
    <x v="8"/>
    <n v="13"/>
    <s v="Italian"/>
  </r>
  <r>
    <x v="2730"/>
    <x v="1209"/>
    <s v="1/21/23"/>
    <d v="1899-12-30T13:20:41"/>
    <n v="102"/>
    <n v="13.95"/>
    <x v="9"/>
    <n v="13"/>
    <s v="American"/>
  </r>
  <r>
    <x v="2731"/>
    <x v="1210"/>
    <s v="1/21/23"/>
    <d v="1899-12-30T13:37:51"/>
    <n v="130"/>
    <n v="19.95"/>
    <x v="7"/>
    <n v="13"/>
    <s v="Italian"/>
  </r>
  <r>
    <x v="2732"/>
    <x v="1211"/>
    <s v="1/21/23"/>
    <d v="1899-12-30T13:42:25"/>
    <n v="128"/>
    <n v="15.5"/>
    <x v="3"/>
    <n v="13"/>
    <s v="Italian"/>
  </r>
  <r>
    <x v="2733"/>
    <x v="1211"/>
    <s v="1/21/23"/>
    <d v="1899-12-30T13:42:25"/>
    <n v="113"/>
    <n v="5"/>
    <x v="10"/>
    <n v="13"/>
    <s v="Asian"/>
  </r>
  <r>
    <x v="2734"/>
    <x v="1212"/>
    <s v="1/21/23"/>
    <d v="1899-12-30T13:58:53"/>
    <n v="113"/>
    <n v="5"/>
    <x v="10"/>
    <n v="13"/>
    <s v="Asian"/>
  </r>
  <r>
    <x v="2735"/>
    <x v="1212"/>
    <s v="1/21/23"/>
    <d v="1899-12-30T13:58:53"/>
    <n v="105"/>
    <n v="7"/>
    <x v="4"/>
    <n v="13"/>
    <s v="American"/>
  </r>
  <r>
    <x v="2736"/>
    <x v="1213"/>
    <s v="1/21/23"/>
    <d v="1899-12-30T14:00:05"/>
    <n v="101"/>
    <n v="12.95"/>
    <x v="2"/>
    <n v="14"/>
    <s v="American"/>
  </r>
  <r>
    <x v="2737"/>
    <x v="1213"/>
    <s v="1/21/23"/>
    <d v="1899-12-30T14:00:05"/>
    <n v="102"/>
    <n v="13.95"/>
    <x v="9"/>
    <n v="14"/>
    <s v="American"/>
  </r>
  <r>
    <x v="2738"/>
    <x v="1213"/>
    <s v="1/21/23"/>
    <d v="1899-12-30T14:00:05"/>
    <n v="125"/>
    <n v="17.95"/>
    <x v="0"/>
    <n v="14"/>
    <s v="Italian"/>
  </r>
  <r>
    <x v="2739"/>
    <x v="1213"/>
    <s v="1/21/23"/>
    <d v="1899-12-30T14:00:05"/>
    <n v="110"/>
    <n v="17.95"/>
    <x v="0"/>
    <n v="14"/>
    <s v="Asian"/>
  </r>
  <r>
    <x v="2740"/>
    <x v="1213"/>
    <s v="1/21/23"/>
    <d v="1899-12-30T14:00:05"/>
    <n v="117"/>
    <n v="12.95"/>
    <x v="2"/>
    <n v="14"/>
    <s v="Mexican"/>
  </r>
  <r>
    <x v="2741"/>
    <x v="1213"/>
    <s v="1/21/23"/>
    <d v="1899-12-30T14:00:05"/>
    <n v="117"/>
    <n v="12.95"/>
    <x v="2"/>
    <n v="14"/>
    <s v="Mexican"/>
  </r>
  <r>
    <x v="2742"/>
    <x v="1213"/>
    <s v="1/21/23"/>
    <d v="1899-12-30T14:00:05"/>
    <n v="127"/>
    <n v="17.95"/>
    <x v="0"/>
    <n v="14"/>
    <s v="Italian"/>
  </r>
  <r>
    <x v="2743"/>
    <x v="1213"/>
    <s v="1/21/23"/>
    <d v="1899-12-30T14:00:05"/>
    <n v="129"/>
    <n v="15.5"/>
    <x v="3"/>
    <n v="14"/>
    <s v="Italian"/>
  </r>
  <r>
    <x v="2744"/>
    <x v="1213"/>
    <s v="1/21/23"/>
    <d v="1899-12-30T14:00:05"/>
    <n v="105"/>
    <n v="7"/>
    <x v="4"/>
    <n v="14"/>
    <s v="American"/>
  </r>
  <r>
    <x v="2745"/>
    <x v="1213"/>
    <s v="1/21/23"/>
    <d v="1899-12-30T14:00:05"/>
    <n v="132"/>
    <n v="16.95"/>
    <x v="8"/>
    <n v="14"/>
    <s v="Italian"/>
  </r>
  <r>
    <x v="2746"/>
    <x v="1213"/>
    <s v="1/21/23"/>
    <d v="1899-12-30T14:00:05"/>
    <n v="132"/>
    <n v="16.95"/>
    <x v="8"/>
    <n v="14"/>
    <s v="Italian"/>
  </r>
  <r>
    <x v="2747"/>
    <x v="1214"/>
    <s v="1/21/23"/>
    <d v="1899-12-30T14:02:04"/>
    <n v="131"/>
    <n v="17.95"/>
    <x v="0"/>
    <n v="14"/>
    <s v="Italian"/>
  </r>
  <r>
    <x v="2748"/>
    <x v="1215"/>
    <s v="1/21/23"/>
    <d v="1899-12-30T14:08:29"/>
    <n v="101"/>
    <n v="12.95"/>
    <x v="2"/>
    <n v="14"/>
    <s v="American"/>
  </r>
  <r>
    <x v="2749"/>
    <x v="1216"/>
    <s v="1/21/23"/>
    <d v="1899-12-30T14:26:35"/>
    <n v="102"/>
    <n v="13.95"/>
    <x v="9"/>
    <n v="14"/>
    <s v="American"/>
  </r>
  <r>
    <x v="2750"/>
    <x v="1217"/>
    <s v="1/21/23"/>
    <d v="1899-12-30T14:27:30"/>
    <n v="113"/>
    <n v="5"/>
    <x v="10"/>
    <n v="14"/>
    <s v="Asian"/>
  </r>
  <r>
    <x v="2751"/>
    <x v="1217"/>
    <s v="1/21/23"/>
    <d v="1899-12-30T14:27:30"/>
    <n v="118"/>
    <n v="14.95"/>
    <x v="13"/>
    <n v="14"/>
    <s v="Mexican"/>
  </r>
  <r>
    <x v="2752"/>
    <x v="1217"/>
    <s v="1/21/23"/>
    <d v="1899-12-30T14:27:30"/>
    <n v="122"/>
    <n v="7"/>
    <x v="4"/>
    <n v="14"/>
    <s v="Mexican"/>
  </r>
  <r>
    <x v="2753"/>
    <x v="1217"/>
    <s v="1/21/23"/>
    <d v="1899-12-30T14:27:30"/>
    <n v="131"/>
    <n v="17.95"/>
    <x v="0"/>
    <n v="14"/>
    <s v="Italian"/>
  </r>
  <r>
    <x v="2754"/>
    <x v="1218"/>
    <s v="1/21/23"/>
    <d v="1899-12-30T15:13:10"/>
    <n v="112"/>
    <n v="14.95"/>
    <x v="13"/>
    <n v="15"/>
    <s v="Asian"/>
  </r>
  <r>
    <x v="2755"/>
    <x v="1218"/>
    <s v="1/21/23"/>
    <d v="1899-12-30T15:13:10"/>
    <n v="120"/>
    <n v="13.95"/>
    <x v="9"/>
    <n v="15"/>
    <s v="Mexican"/>
  </r>
  <r>
    <x v="2756"/>
    <x v="1218"/>
    <s v="1/21/23"/>
    <d v="1899-12-30T15:13:10"/>
    <n v="114"/>
    <n v="9"/>
    <x v="6"/>
    <n v="15"/>
    <s v="Asian"/>
  </r>
  <r>
    <x v="2757"/>
    <x v="1218"/>
    <s v="1/21/23"/>
    <d v="1899-12-30T15:13:10"/>
    <n v="132"/>
    <n v="16.95"/>
    <x v="8"/>
    <n v="15"/>
    <s v="Italian"/>
  </r>
  <r>
    <x v="2758"/>
    <x v="1219"/>
    <s v="1/21/23"/>
    <d v="1899-12-30T15:20:03"/>
    <n v="116"/>
    <n v="13.95"/>
    <x v="9"/>
    <n v="15"/>
    <s v="Mexican"/>
  </r>
  <r>
    <x v="2759"/>
    <x v="1220"/>
    <s v="1/21/23"/>
    <d v="1899-12-30T15:23:36"/>
    <n v="104"/>
    <n v="10.5"/>
    <x v="11"/>
    <n v="15"/>
    <s v="American"/>
  </r>
  <r>
    <x v="2760"/>
    <x v="1220"/>
    <s v="1/21/23"/>
    <d v="1899-12-30T15:23:36"/>
    <n v="113"/>
    <n v="5"/>
    <x v="10"/>
    <n v="15"/>
    <s v="Asian"/>
  </r>
  <r>
    <x v="2761"/>
    <x v="1221"/>
    <s v="1/21/23"/>
    <d v="1899-12-30T15:32:23"/>
    <n v="108"/>
    <n v="14.5"/>
    <x v="1"/>
    <n v="15"/>
    <s v="Asian"/>
  </r>
  <r>
    <x v="2762"/>
    <x v="1221"/>
    <s v="1/21/23"/>
    <d v="1899-12-30T15:32:23"/>
    <n v="106"/>
    <n v="7"/>
    <x v="4"/>
    <n v="15"/>
    <s v="American"/>
  </r>
  <r>
    <x v="2763"/>
    <x v="1222"/>
    <s v="1/21/23"/>
    <d v="1899-12-30T15:36:37"/>
    <n v="119"/>
    <n v="11.95"/>
    <x v="5"/>
    <n v="15"/>
    <s v="Mexican"/>
  </r>
  <r>
    <x v="2764"/>
    <x v="1223"/>
    <s v="1/21/23"/>
    <d v="1899-12-30T15:45:47"/>
    <n v="111"/>
    <n v="11.95"/>
    <x v="5"/>
    <n v="15"/>
    <s v="Asian"/>
  </r>
  <r>
    <x v="2765"/>
    <x v="1223"/>
    <s v="1/21/23"/>
    <d v="1899-12-30T15:45:47"/>
    <n v="106"/>
    <n v="7"/>
    <x v="4"/>
    <n v="15"/>
    <s v="American"/>
  </r>
  <r>
    <x v="2766"/>
    <x v="1224"/>
    <s v="1/21/23"/>
    <d v="1899-12-30T15:59:07"/>
    <n v="113"/>
    <n v="5"/>
    <x v="10"/>
    <n v="15"/>
    <s v="Asian"/>
  </r>
  <r>
    <x v="2767"/>
    <x v="1224"/>
    <s v="1/21/23"/>
    <d v="1899-12-30T15:59:07"/>
    <n v="120"/>
    <n v="13.95"/>
    <x v="9"/>
    <n v="15"/>
    <s v="Mexican"/>
  </r>
  <r>
    <x v="2768"/>
    <x v="1225"/>
    <s v="1/21/23"/>
    <d v="1899-12-30T16:10:57"/>
    <n v="107"/>
    <n v="16.5"/>
    <x v="12"/>
    <n v="16"/>
    <s v="Asian"/>
  </r>
  <r>
    <x v="2769"/>
    <x v="1225"/>
    <s v="1/21/23"/>
    <d v="1899-12-30T16:10:57"/>
    <n v="125"/>
    <n v="17.95"/>
    <x v="0"/>
    <n v="16"/>
    <s v="Italian"/>
  </r>
  <r>
    <x v="2770"/>
    <x v="1225"/>
    <s v="1/21/23"/>
    <d v="1899-12-30T16:10:57"/>
    <n v="110"/>
    <n v="17.95"/>
    <x v="0"/>
    <n v="16"/>
    <s v="Asian"/>
  </r>
  <r>
    <x v="2771"/>
    <x v="1225"/>
    <s v="1/21/23"/>
    <d v="1899-12-30T16:10:57"/>
    <n v="111"/>
    <n v="11.95"/>
    <x v="5"/>
    <n v="16"/>
    <s v="Asian"/>
  </r>
  <r>
    <x v="2772"/>
    <x v="1226"/>
    <s v="1/21/23"/>
    <d v="1899-12-30T16:20:21"/>
    <n v="109"/>
    <n v="17.95"/>
    <x v="0"/>
    <n v="16"/>
    <s v="Asian"/>
  </r>
  <r>
    <x v="2773"/>
    <x v="1227"/>
    <s v="1/21/23"/>
    <d v="1899-12-30T16:26:36"/>
    <n v="127"/>
    <n v="17.95"/>
    <x v="0"/>
    <n v="16"/>
    <s v="Italian"/>
  </r>
  <r>
    <x v="2774"/>
    <x v="1227"/>
    <s v="1/21/23"/>
    <d v="1899-12-30T16:26:36"/>
    <n v="111"/>
    <n v="11.95"/>
    <x v="5"/>
    <n v="16"/>
    <s v="Asian"/>
  </r>
  <r>
    <x v="2775"/>
    <x v="1228"/>
    <s v="1/21/23"/>
    <d v="1899-12-30T16:28:19"/>
    <n v="109"/>
    <n v="17.95"/>
    <x v="0"/>
    <n v="16"/>
    <s v="Asian"/>
  </r>
  <r>
    <x v="2776"/>
    <x v="1229"/>
    <s v="1/21/23"/>
    <d v="1899-12-30T16:38:28"/>
    <n v="127"/>
    <n v="17.95"/>
    <x v="0"/>
    <n v="16"/>
    <s v="Italian"/>
  </r>
  <r>
    <x v="2777"/>
    <x v="1229"/>
    <s v="1/21/23"/>
    <d v="1899-12-30T16:38:28"/>
    <n v="112"/>
    <n v="14.95"/>
    <x v="13"/>
    <n v="16"/>
    <s v="Asian"/>
  </r>
  <r>
    <x v="2778"/>
    <x v="1229"/>
    <s v="1/21/23"/>
    <d v="1899-12-30T16:38:28"/>
    <n v="123"/>
    <n v="9"/>
    <x v="6"/>
    <n v="16"/>
    <s v="Mexican"/>
  </r>
  <r>
    <x v="2779"/>
    <x v="1229"/>
    <s v="1/21/23"/>
    <d v="1899-12-30T16:38:28"/>
    <n v="106"/>
    <n v="7"/>
    <x v="4"/>
    <n v="16"/>
    <s v="American"/>
  </r>
  <r>
    <x v="2780"/>
    <x v="1230"/>
    <s v="1/21/23"/>
    <d v="1899-12-30T16:45:04"/>
    <n v="102"/>
    <n v="13.95"/>
    <x v="9"/>
    <n v="16"/>
    <s v="American"/>
  </r>
  <r>
    <x v="2781"/>
    <x v="1230"/>
    <s v="1/21/23"/>
    <d v="1899-12-30T16:45:04"/>
    <n v="122"/>
    <n v="7"/>
    <x v="4"/>
    <n v="16"/>
    <s v="Mexican"/>
  </r>
  <r>
    <x v="2782"/>
    <x v="1231"/>
    <s v="1/21/23"/>
    <d v="1899-12-30T16:50:36"/>
    <n v="113"/>
    <n v="5"/>
    <x v="10"/>
    <n v="16"/>
    <s v="Asian"/>
  </r>
  <r>
    <x v="2783"/>
    <x v="1231"/>
    <s v="1/21/23"/>
    <d v="1899-12-30T16:50:36"/>
    <n v="119"/>
    <n v="11.95"/>
    <x v="5"/>
    <n v="16"/>
    <s v="Mexican"/>
  </r>
  <r>
    <x v="2784"/>
    <x v="1231"/>
    <s v="1/21/23"/>
    <d v="1899-12-30T16:50:36"/>
    <n v="121"/>
    <n v="10.5"/>
    <x v="11"/>
    <n v="16"/>
    <s v="Mexican"/>
  </r>
  <r>
    <x v="2785"/>
    <x v="1231"/>
    <s v="1/21/23"/>
    <d v="1899-12-30T16:50:36"/>
    <n v="132"/>
    <n v="16.95"/>
    <x v="8"/>
    <n v="16"/>
    <s v="Italian"/>
  </r>
  <r>
    <x v="2786"/>
    <x v="1232"/>
    <s v="1/21/23"/>
    <d v="1899-12-30T17:11:27"/>
    <n v="102"/>
    <n v="13.95"/>
    <x v="9"/>
    <n v="17"/>
    <s v="American"/>
  </r>
  <r>
    <x v="2787"/>
    <x v="1232"/>
    <s v="1/21/23"/>
    <d v="1899-12-30T17:11:27"/>
    <n v="125"/>
    <n v="17.95"/>
    <x v="0"/>
    <n v="17"/>
    <s v="Italian"/>
  </r>
  <r>
    <x v="2788"/>
    <x v="1232"/>
    <s v="1/21/23"/>
    <d v="1899-12-30T17:11:27"/>
    <n v="126"/>
    <n v="14.5"/>
    <x v="1"/>
    <n v="17"/>
    <s v="Italian"/>
  </r>
  <r>
    <x v="2789"/>
    <x v="1232"/>
    <s v="1/21/23"/>
    <d v="1899-12-30T17:11:27"/>
    <n v="110"/>
    <n v="17.95"/>
    <x v="0"/>
    <n v="17"/>
    <s v="Asian"/>
  </r>
  <r>
    <x v="2790"/>
    <x v="1233"/>
    <s v="1/21/23"/>
    <d v="1899-12-30T17:36:59"/>
    <n v="109"/>
    <n v="17.95"/>
    <x v="0"/>
    <n v="17"/>
    <s v="Asian"/>
  </r>
  <r>
    <x v="2791"/>
    <x v="1233"/>
    <s v="1/21/23"/>
    <d v="1899-12-30T17:36:59"/>
    <n v="131"/>
    <n v="17.95"/>
    <x v="0"/>
    <n v="17"/>
    <s v="Italian"/>
  </r>
  <r>
    <x v="2792"/>
    <x v="1234"/>
    <s v="1/21/23"/>
    <d v="1899-12-30T17:55:58"/>
    <n v="126"/>
    <n v="14.5"/>
    <x v="1"/>
    <n v="17"/>
    <s v="Italian"/>
  </r>
  <r>
    <x v="2793"/>
    <x v="1234"/>
    <s v="1/21/23"/>
    <d v="1899-12-30T17:55:58"/>
    <n v="112"/>
    <n v="14.95"/>
    <x v="13"/>
    <n v="17"/>
    <s v="Asian"/>
  </r>
  <r>
    <x v="2794"/>
    <x v="1234"/>
    <s v="1/21/23"/>
    <d v="1899-12-30T17:55:58"/>
    <n v="106"/>
    <n v="7"/>
    <x v="4"/>
    <n v="17"/>
    <s v="American"/>
  </r>
  <r>
    <x v="2795"/>
    <x v="1235"/>
    <s v="1/21/23"/>
    <d v="1899-12-30T17:56:32"/>
    <n v="128"/>
    <n v="15.5"/>
    <x v="3"/>
    <n v="17"/>
    <s v="Italian"/>
  </r>
  <r>
    <x v="2796"/>
    <x v="1236"/>
    <s v="1/21/23"/>
    <d v="1899-12-30T18:10:40"/>
    <n v="116"/>
    <n v="13.95"/>
    <x v="9"/>
    <n v="18"/>
    <s v="Mexican"/>
  </r>
  <r>
    <x v="2797"/>
    <x v="1236"/>
    <s v="1/21/23"/>
    <d v="1899-12-30T18:10:40"/>
    <n v="120"/>
    <n v="13.95"/>
    <x v="9"/>
    <n v="18"/>
    <s v="Mexican"/>
  </r>
  <r>
    <x v="2798"/>
    <x v="1237"/>
    <s v="1/21/23"/>
    <d v="1899-12-30T18:18:51"/>
    <n v="104"/>
    <n v="10.5"/>
    <x v="11"/>
    <n v="18"/>
    <s v="American"/>
  </r>
  <r>
    <x v="2799"/>
    <x v="1237"/>
    <s v="1/21/23"/>
    <d v="1899-12-30T18:18:51"/>
    <n v="124"/>
    <n v="14.5"/>
    <x v="1"/>
    <n v="18"/>
    <s v="Italian"/>
  </r>
  <r>
    <x v="2800"/>
    <x v="1237"/>
    <s v="1/21/23"/>
    <d v="1899-12-30T18:18:51"/>
    <n v="128"/>
    <n v="15.5"/>
    <x v="3"/>
    <n v="18"/>
    <s v="Italian"/>
  </r>
  <r>
    <x v="2801"/>
    <x v="1237"/>
    <s v="1/21/23"/>
    <d v="1899-12-30T18:18:51"/>
    <n v="106"/>
    <n v="7"/>
    <x v="4"/>
    <n v="18"/>
    <s v="American"/>
  </r>
  <r>
    <x v="2802"/>
    <x v="1238"/>
    <s v="1/21/23"/>
    <d v="1899-12-30T18:22:29"/>
    <n v="102"/>
    <n v="13.95"/>
    <x v="9"/>
    <n v="18"/>
    <s v="American"/>
  </r>
  <r>
    <x v="2803"/>
    <x v="1239"/>
    <s v="1/21/23"/>
    <d v="1899-12-30T18:40:50"/>
    <n v="103"/>
    <n v="9"/>
    <x v="6"/>
    <n v="18"/>
    <s v="American"/>
  </r>
  <r>
    <x v="2804"/>
    <x v="1239"/>
    <s v="1/21/23"/>
    <d v="1899-12-30T18:40:50"/>
    <n v="121"/>
    <n v="10.5"/>
    <x v="11"/>
    <n v="18"/>
    <s v="Mexican"/>
  </r>
  <r>
    <x v="2805"/>
    <x v="1239"/>
    <s v="1/21/23"/>
    <d v="1899-12-30T18:40:50"/>
    <n v="132"/>
    <n v="16.95"/>
    <x v="8"/>
    <n v="18"/>
    <s v="Italian"/>
  </r>
  <r>
    <x v="2806"/>
    <x v="1240"/>
    <s v="1/21/23"/>
    <d v="1899-12-30T18:43:02"/>
    <n v="101"/>
    <n v="12.95"/>
    <x v="2"/>
    <n v="18"/>
    <s v="American"/>
  </r>
  <r>
    <x v="2807"/>
    <x v="1240"/>
    <s v="1/21/23"/>
    <d v="1899-12-30T18:43:02"/>
    <n v="104"/>
    <n v="10.5"/>
    <x v="11"/>
    <n v="18"/>
    <s v="American"/>
  </r>
  <r>
    <x v="2808"/>
    <x v="1240"/>
    <s v="1/21/23"/>
    <d v="1899-12-30T18:43:02"/>
    <n v="131"/>
    <n v="17.95"/>
    <x v="0"/>
    <n v="18"/>
    <s v="Italian"/>
  </r>
  <r>
    <x v="2809"/>
    <x v="1241"/>
    <s v="1/21/23"/>
    <d v="1899-12-30T18:50:51"/>
    <n v="120"/>
    <n v="13.95"/>
    <x v="9"/>
    <n v="18"/>
    <s v="Mexican"/>
  </r>
  <r>
    <x v="2810"/>
    <x v="1241"/>
    <s v="1/21/23"/>
    <d v="1899-12-30T18:50:51"/>
    <n v="120"/>
    <n v="13.95"/>
    <x v="9"/>
    <n v="18"/>
    <s v="Mexican"/>
  </r>
  <r>
    <x v="2811"/>
    <x v="1241"/>
    <s v="1/21/23"/>
    <d v="1899-12-30T18:50:51"/>
    <n v="106"/>
    <n v="7"/>
    <x v="4"/>
    <n v="18"/>
    <s v="American"/>
  </r>
  <r>
    <x v="2812"/>
    <x v="1241"/>
    <s v="1/21/23"/>
    <d v="1899-12-30T18:50:51"/>
    <s v="NULL"/>
    <n v="0"/>
    <x v="14"/>
    <n v="18"/>
    <s v="Unknown"/>
  </r>
  <r>
    <x v="2813"/>
    <x v="1242"/>
    <s v="1/21/23"/>
    <d v="1899-12-30T19:02:27"/>
    <n v="118"/>
    <n v="14.95"/>
    <x v="13"/>
    <n v="19"/>
    <s v="Mexican"/>
  </r>
  <r>
    <x v="2814"/>
    <x v="1242"/>
    <s v="1/21/23"/>
    <d v="1899-12-30T19:02:27"/>
    <n v="122"/>
    <n v="7"/>
    <x v="4"/>
    <n v="19"/>
    <s v="Mexican"/>
  </r>
  <r>
    <x v="2815"/>
    <x v="1243"/>
    <s v="1/21/23"/>
    <d v="1899-12-30T19:24:32"/>
    <n v="101"/>
    <n v="12.95"/>
    <x v="2"/>
    <n v="19"/>
    <s v="American"/>
  </r>
  <r>
    <x v="2816"/>
    <x v="1243"/>
    <s v="1/21/23"/>
    <d v="1899-12-30T19:24:32"/>
    <n v="115"/>
    <n v="11.95"/>
    <x v="5"/>
    <n v="19"/>
    <s v="Mexican"/>
  </r>
  <r>
    <x v="2817"/>
    <x v="1243"/>
    <s v="1/21/23"/>
    <d v="1899-12-30T19:24:32"/>
    <n v="111"/>
    <n v="11.95"/>
    <x v="5"/>
    <n v="19"/>
    <s v="Asian"/>
  </r>
  <r>
    <x v="2818"/>
    <x v="1243"/>
    <s v="1/21/23"/>
    <d v="1899-12-30T19:24:32"/>
    <n v="113"/>
    <n v="5"/>
    <x v="10"/>
    <n v="19"/>
    <s v="Asian"/>
  </r>
  <r>
    <x v="2819"/>
    <x v="1244"/>
    <s v="1/21/23"/>
    <d v="1899-12-30T19:26:35"/>
    <n v="103"/>
    <n v="9"/>
    <x v="6"/>
    <n v="19"/>
    <s v="American"/>
  </r>
  <r>
    <x v="2820"/>
    <x v="1245"/>
    <s v="1/21/23"/>
    <d v="1899-12-30T19:36:04"/>
    <n v="107"/>
    <n v="16.5"/>
    <x v="12"/>
    <n v="19"/>
    <s v="Asian"/>
  </r>
  <r>
    <x v="2821"/>
    <x v="1245"/>
    <s v="1/21/23"/>
    <d v="1899-12-30T19:36:04"/>
    <n v="124"/>
    <n v="14.5"/>
    <x v="1"/>
    <n v="19"/>
    <s v="Italian"/>
  </r>
  <r>
    <x v="2822"/>
    <x v="1245"/>
    <s v="1/21/23"/>
    <d v="1899-12-30T19:36:04"/>
    <n v="123"/>
    <n v="9"/>
    <x v="6"/>
    <n v="19"/>
    <s v="Mexican"/>
  </r>
  <r>
    <x v="2823"/>
    <x v="1246"/>
    <s v="1/21/23"/>
    <d v="1899-12-30T19:54:37"/>
    <n v="108"/>
    <n v="14.5"/>
    <x v="1"/>
    <n v="19"/>
    <s v="Asian"/>
  </r>
  <r>
    <x v="2824"/>
    <x v="1246"/>
    <s v="1/21/23"/>
    <d v="1899-12-30T19:54:37"/>
    <n v="125"/>
    <n v="17.95"/>
    <x v="0"/>
    <n v="19"/>
    <s v="Italian"/>
  </r>
  <r>
    <x v="2825"/>
    <x v="1246"/>
    <s v="1/21/23"/>
    <d v="1899-12-30T19:54:37"/>
    <n v="109"/>
    <n v="17.95"/>
    <x v="0"/>
    <n v="19"/>
    <s v="Asian"/>
  </r>
  <r>
    <x v="2826"/>
    <x v="1247"/>
    <s v="1/21/23"/>
    <d v="1899-12-30T20:13:51"/>
    <n v="123"/>
    <n v="9"/>
    <x v="6"/>
    <n v="20"/>
    <s v="Mexican"/>
  </r>
  <r>
    <x v="2827"/>
    <x v="1248"/>
    <s v="1/21/23"/>
    <d v="1899-12-30T20:40:44"/>
    <n v="125"/>
    <n v="17.95"/>
    <x v="0"/>
    <n v="20"/>
    <s v="Italian"/>
  </r>
  <r>
    <x v="2828"/>
    <x v="1248"/>
    <s v="1/21/23"/>
    <d v="1899-12-30T20:40:44"/>
    <n v="123"/>
    <n v="9"/>
    <x v="6"/>
    <n v="20"/>
    <s v="Mexican"/>
  </r>
  <r>
    <x v="2829"/>
    <x v="1249"/>
    <s v="1/21/23"/>
    <d v="1899-12-30T21:09:08"/>
    <n v="107"/>
    <n v="16.5"/>
    <x v="12"/>
    <n v="21"/>
    <s v="Asian"/>
  </r>
  <r>
    <x v="2830"/>
    <x v="1249"/>
    <s v="1/21/23"/>
    <d v="1899-12-30T21:09:08"/>
    <n v="127"/>
    <n v="17.95"/>
    <x v="0"/>
    <n v="21"/>
    <s v="Italian"/>
  </r>
  <r>
    <x v="2831"/>
    <x v="1249"/>
    <s v="1/21/23"/>
    <d v="1899-12-30T21:09:08"/>
    <n v="113"/>
    <n v="5"/>
    <x v="10"/>
    <n v="21"/>
    <s v="Asian"/>
  </r>
  <r>
    <x v="2832"/>
    <x v="1249"/>
    <s v="1/21/23"/>
    <d v="1899-12-30T21:09:08"/>
    <n v="118"/>
    <n v="14.95"/>
    <x v="13"/>
    <n v="21"/>
    <s v="Mexican"/>
  </r>
  <r>
    <x v="2833"/>
    <x v="1250"/>
    <s v="1/21/23"/>
    <d v="1899-12-30T21:12:37"/>
    <n v="118"/>
    <n v="14.95"/>
    <x v="13"/>
    <n v="21"/>
    <s v="Mexican"/>
  </r>
  <r>
    <x v="2834"/>
    <x v="1251"/>
    <s v="1/21/23"/>
    <d v="1899-12-30T21:32:07"/>
    <n v="102"/>
    <n v="13.95"/>
    <x v="9"/>
    <n v="21"/>
    <s v="American"/>
  </r>
  <r>
    <x v="2835"/>
    <x v="1252"/>
    <s v="1/22/23"/>
    <d v="1899-12-30T11:34:52"/>
    <n v="128"/>
    <n v="15.5"/>
    <x v="3"/>
    <n v="11"/>
    <s v="Italian"/>
  </r>
  <r>
    <x v="2836"/>
    <x v="1252"/>
    <s v="1/22/23"/>
    <d v="1899-12-30T11:34:52"/>
    <n v="105"/>
    <n v="7"/>
    <x v="4"/>
    <n v="11"/>
    <s v="American"/>
  </r>
  <r>
    <x v="2837"/>
    <x v="1253"/>
    <s v="1/22/23"/>
    <d v="1899-12-30T11:56:03"/>
    <n v="115"/>
    <n v="11.95"/>
    <x v="5"/>
    <n v="11"/>
    <s v="Mexican"/>
  </r>
  <r>
    <x v="2838"/>
    <x v="1253"/>
    <s v="1/22/23"/>
    <d v="1899-12-30T11:56:03"/>
    <n v="120"/>
    <n v="13.95"/>
    <x v="9"/>
    <n v="11"/>
    <s v="Mexican"/>
  </r>
  <r>
    <x v="2839"/>
    <x v="1254"/>
    <s v="1/22/23"/>
    <d v="1899-12-30T12:05:34"/>
    <n v="127"/>
    <n v="17.95"/>
    <x v="0"/>
    <n v="12"/>
    <s v="Italian"/>
  </r>
  <r>
    <x v="2840"/>
    <x v="1254"/>
    <s v="1/22/23"/>
    <d v="1899-12-30T12:05:34"/>
    <n v="131"/>
    <n v="17.95"/>
    <x v="0"/>
    <n v="12"/>
    <s v="Italian"/>
  </r>
  <r>
    <x v="2841"/>
    <x v="1254"/>
    <s v="1/22/23"/>
    <d v="1899-12-30T12:05:34"/>
    <n v="132"/>
    <n v="16.95"/>
    <x v="8"/>
    <n v="12"/>
    <s v="Italian"/>
  </r>
  <r>
    <x v="2842"/>
    <x v="1255"/>
    <s v="1/22/23"/>
    <d v="1899-12-30T12:06:15"/>
    <n v="117"/>
    <n v="12.95"/>
    <x v="2"/>
    <n v="12"/>
    <s v="Mexican"/>
  </r>
  <r>
    <x v="2843"/>
    <x v="1256"/>
    <s v="1/22/23"/>
    <d v="1899-12-30T12:07:53"/>
    <n v="125"/>
    <n v="17.95"/>
    <x v="0"/>
    <n v="12"/>
    <s v="Italian"/>
  </r>
  <r>
    <x v="2844"/>
    <x v="1256"/>
    <s v="1/22/23"/>
    <d v="1899-12-30T12:07:53"/>
    <n v="120"/>
    <n v="13.95"/>
    <x v="9"/>
    <n v="12"/>
    <s v="Mexican"/>
  </r>
  <r>
    <x v="2845"/>
    <x v="1256"/>
    <s v="1/22/23"/>
    <d v="1899-12-30T12:07:53"/>
    <n v="132"/>
    <n v="16.95"/>
    <x v="8"/>
    <n v="12"/>
    <s v="Italian"/>
  </r>
  <r>
    <x v="2846"/>
    <x v="1257"/>
    <s v="1/22/23"/>
    <d v="1899-12-30T12:18:53"/>
    <n v="102"/>
    <n v="13.95"/>
    <x v="9"/>
    <n v="12"/>
    <s v="American"/>
  </r>
  <r>
    <x v="2847"/>
    <x v="1258"/>
    <s v="1/22/23"/>
    <d v="1899-12-30T12:22:47"/>
    <n v="101"/>
    <n v="12.95"/>
    <x v="2"/>
    <n v="12"/>
    <s v="American"/>
  </r>
  <r>
    <x v="2848"/>
    <x v="1259"/>
    <s v="1/22/23"/>
    <d v="1899-12-30T12:31:07"/>
    <n v="132"/>
    <n v="16.95"/>
    <x v="8"/>
    <n v="12"/>
    <s v="Italian"/>
  </r>
  <r>
    <x v="2849"/>
    <x v="1260"/>
    <s v="1/22/23"/>
    <d v="1899-12-30T12:32:00"/>
    <n v="107"/>
    <n v="16.5"/>
    <x v="12"/>
    <n v="12"/>
    <s v="Asian"/>
  </r>
  <r>
    <x v="2850"/>
    <x v="1260"/>
    <s v="1/22/23"/>
    <d v="1899-12-30T12:32:00"/>
    <n v="104"/>
    <n v="10.5"/>
    <x v="11"/>
    <n v="12"/>
    <s v="American"/>
  </r>
  <r>
    <x v="2851"/>
    <x v="1260"/>
    <s v="1/22/23"/>
    <d v="1899-12-30T12:32:00"/>
    <n v="113"/>
    <n v="5"/>
    <x v="10"/>
    <n v="12"/>
    <s v="Asian"/>
  </r>
  <r>
    <x v="2852"/>
    <x v="1260"/>
    <s v="1/22/23"/>
    <d v="1899-12-30T12:32:00"/>
    <s v="NULL"/>
    <n v="0"/>
    <x v="14"/>
    <n v="12"/>
    <s v="Unknown"/>
  </r>
  <r>
    <x v="2853"/>
    <x v="1261"/>
    <s v="1/22/23"/>
    <d v="1899-12-30T12:32:33"/>
    <n v="129"/>
    <n v="15.5"/>
    <x v="3"/>
    <n v="12"/>
    <s v="Italian"/>
  </r>
  <r>
    <x v="2854"/>
    <x v="1262"/>
    <s v="1/22/23"/>
    <d v="1899-12-30T12:39:12"/>
    <n v="124"/>
    <n v="14.5"/>
    <x v="1"/>
    <n v="12"/>
    <s v="Italian"/>
  </r>
  <r>
    <x v="2855"/>
    <x v="1263"/>
    <s v="1/22/23"/>
    <d v="1899-12-30T12:58:30"/>
    <n v="122"/>
    <n v="7"/>
    <x v="4"/>
    <n v="12"/>
    <s v="Mexican"/>
  </r>
  <r>
    <x v="2856"/>
    <x v="1263"/>
    <s v="1/22/23"/>
    <d v="1899-12-30T12:58:30"/>
    <n v="131"/>
    <n v="17.95"/>
    <x v="0"/>
    <n v="12"/>
    <s v="Italian"/>
  </r>
  <r>
    <x v="2857"/>
    <x v="1264"/>
    <s v="1/22/23"/>
    <d v="1899-12-30T12:59:26"/>
    <n v="101"/>
    <n v="12.95"/>
    <x v="2"/>
    <n v="12"/>
    <s v="American"/>
  </r>
  <r>
    <x v="2858"/>
    <x v="1264"/>
    <s v="1/22/23"/>
    <d v="1899-12-30T12:59:26"/>
    <n v="124"/>
    <n v="14.5"/>
    <x v="1"/>
    <n v="12"/>
    <s v="Italian"/>
  </r>
  <r>
    <x v="2859"/>
    <x v="1264"/>
    <s v="1/22/23"/>
    <d v="1899-12-30T12:59:26"/>
    <n v="109"/>
    <n v="17.95"/>
    <x v="0"/>
    <n v="12"/>
    <s v="Asian"/>
  </r>
  <r>
    <x v="2860"/>
    <x v="1264"/>
    <s v="1/22/23"/>
    <d v="1899-12-30T12:59:26"/>
    <n v="127"/>
    <n v="17.95"/>
    <x v="0"/>
    <n v="12"/>
    <s v="Italian"/>
  </r>
  <r>
    <x v="2861"/>
    <x v="1264"/>
    <s v="1/22/23"/>
    <d v="1899-12-30T12:59:26"/>
    <n v="128"/>
    <n v="15.5"/>
    <x v="3"/>
    <n v="12"/>
    <s v="Italian"/>
  </r>
  <r>
    <x v="2862"/>
    <x v="1264"/>
    <s v="1/22/23"/>
    <d v="1899-12-30T12:59:26"/>
    <n v="111"/>
    <n v="11.95"/>
    <x v="5"/>
    <n v="12"/>
    <s v="Asian"/>
  </r>
  <r>
    <x v="2863"/>
    <x v="1264"/>
    <s v="1/22/23"/>
    <d v="1899-12-30T12:59:26"/>
    <n v="112"/>
    <n v="14.95"/>
    <x v="13"/>
    <n v="12"/>
    <s v="Asian"/>
  </r>
  <r>
    <x v="2864"/>
    <x v="1264"/>
    <s v="1/22/23"/>
    <d v="1899-12-30T12:59:26"/>
    <n v="105"/>
    <n v="7"/>
    <x v="4"/>
    <n v="12"/>
    <s v="American"/>
  </r>
  <r>
    <x v="2865"/>
    <x v="1264"/>
    <s v="1/22/23"/>
    <d v="1899-12-30T12:59:26"/>
    <n v="130"/>
    <n v="19.95"/>
    <x v="7"/>
    <n v="12"/>
    <s v="Italian"/>
  </r>
  <r>
    <x v="2866"/>
    <x v="1264"/>
    <s v="1/22/23"/>
    <d v="1899-12-30T12:59:26"/>
    <n v="106"/>
    <n v="7"/>
    <x v="4"/>
    <n v="12"/>
    <s v="American"/>
  </r>
  <r>
    <x v="2867"/>
    <x v="1264"/>
    <s v="1/22/23"/>
    <d v="1899-12-30T12:59:26"/>
    <n v="132"/>
    <n v="16.95"/>
    <x v="8"/>
    <n v="12"/>
    <s v="Italian"/>
  </r>
  <r>
    <x v="2868"/>
    <x v="1265"/>
    <s v="1/22/23"/>
    <d v="1899-12-30T12:59:51"/>
    <n v="101"/>
    <n v="12.95"/>
    <x v="2"/>
    <n v="12"/>
    <s v="American"/>
  </r>
  <r>
    <x v="2869"/>
    <x v="1265"/>
    <s v="1/22/23"/>
    <d v="1899-12-30T12:59:51"/>
    <n v="104"/>
    <n v="10.5"/>
    <x v="11"/>
    <n v="12"/>
    <s v="American"/>
  </r>
  <r>
    <x v="2870"/>
    <x v="1266"/>
    <s v="1/22/23"/>
    <d v="1899-12-30T13:01:27"/>
    <n v="112"/>
    <n v="14.95"/>
    <x v="13"/>
    <n v="13"/>
    <s v="Asian"/>
  </r>
  <r>
    <x v="2871"/>
    <x v="1267"/>
    <s v="1/22/23"/>
    <d v="1899-12-30T13:01:39"/>
    <n v="109"/>
    <n v="17.95"/>
    <x v="0"/>
    <n v="13"/>
    <s v="Asian"/>
  </r>
  <r>
    <x v="2872"/>
    <x v="1267"/>
    <s v="1/22/23"/>
    <d v="1899-12-30T13:01:39"/>
    <n v="117"/>
    <n v="12.95"/>
    <x v="2"/>
    <n v="13"/>
    <s v="Mexican"/>
  </r>
  <r>
    <x v="2873"/>
    <x v="1267"/>
    <s v="1/22/23"/>
    <d v="1899-12-30T13:01:39"/>
    <n v="106"/>
    <n v="7"/>
    <x v="4"/>
    <n v="13"/>
    <s v="American"/>
  </r>
  <r>
    <x v="2874"/>
    <x v="1268"/>
    <s v="1/22/23"/>
    <d v="1899-12-30T13:04:41"/>
    <n v="116"/>
    <n v="13.95"/>
    <x v="9"/>
    <n v="13"/>
    <s v="Mexican"/>
  </r>
  <r>
    <x v="2875"/>
    <x v="1269"/>
    <s v="1/22/23"/>
    <d v="1899-12-30T13:12:15"/>
    <n v="132"/>
    <n v="16.95"/>
    <x v="8"/>
    <n v="13"/>
    <s v="Italian"/>
  </r>
  <r>
    <x v="2876"/>
    <x v="1270"/>
    <s v="1/22/23"/>
    <d v="1899-12-30T13:14:17"/>
    <n v="108"/>
    <n v="14.5"/>
    <x v="1"/>
    <n v="13"/>
    <s v="Asian"/>
  </r>
  <r>
    <x v="2877"/>
    <x v="1270"/>
    <s v="1/22/23"/>
    <d v="1899-12-30T13:14:17"/>
    <n v="111"/>
    <n v="11.95"/>
    <x v="5"/>
    <n v="13"/>
    <s v="Asian"/>
  </r>
  <r>
    <x v="2878"/>
    <x v="1270"/>
    <s v="1/22/23"/>
    <d v="1899-12-30T13:14:17"/>
    <n v="105"/>
    <n v="7"/>
    <x v="4"/>
    <n v="13"/>
    <s v="American"/>
  </r>
  <r>
    <x v="2879"/>
    <x v="1271"/>
    <s v="1/22/23"/>
    <d v="1899-12-30T13:14:37"/>
    <n v="104"/>
    <n v="10.5"/>
    <x v="11"/>
    <n v="13"/>
    <s v="American"/>
  </r>
  <r>
    <x v="2880"/>
    <x v="1271"/>
    <s v="1/22/23"/>
    <d v="1899-12-30T13:14:37"/>
    <n v="129"/>
    <n v="15.5"/>
    <x v="3"/>
    <n v="13"/>
    <s v="Italian"/>
  </r>
  <r>
    <x v="2881"/>
    <x v="1272"/>
    <s v="1/22/23"/>
    <d v="1899-12-30T13:21:57"/>
    <n v="107"/>
    <n v="16.5"/>
    <x v="12"/>
    <n v="13"/>
    <s v="Asian"/>
  </r>
  <r>
    <x v="2882"/>
    <x v="1273"/>
    <s v="1/22/23"/>
    <d v="1899-12-30T13:24:14"/>
    <n v="101"/>
    <n v="12.95"/>
    <x v="2"/>
    <n v="13"/>
    <s v="American"/>
  </r>
  <r>
    <x v="2883"/>
    <x v="1273"/>
    <s v="1/22/23"/>
    <d v="1899-12-30T13:24:14"/>
    <n v="101"/>
    <n v="12.95"/>
    <x v="2"/>
    <n v="13"/>
    <s v="American"/>
  </r>
  <r>
    <x v="2884"/>
    <x v="1273"/>
    <s v="1/22/23"/>
    <d v="1899-12-30T13:24:14"/>
    <n v="102"/>
    <n v="13.95"/>
    <x v="9"/>
    <n v="13"/>
    <s v="American"/>
  </r>
  <r>
    <x v="2885"/>
    <x v="1273"/>
    <s v="1/22/23"/>
    <d v="1899-12-30T13:24:14"/>
    <n v="103"/>
    <n v="9"/>
    <x v="6"/>
    <n v="13"/>
    <s v="American"/>
  </r>
  <r>
    <x v="2886"/>
    <x v="1273"/>
    <s v="1/22/23"/>
    <d v="1899-12-30T13:24:14"/>
    <n v="104"/>
    <n v="10.5"/>
    <x v="11"/>
    <n v="13"/>
    <s v="American"/>
  </r>
  <r>
    <x v="2887"/>
    <x v="1273"/>
    <s v="1/22/23"/>
    <d v="1899-12-30T13:24:14"/>
    <n v="108"/>
    <n v="14.5"/>
    <x v="1"/>
    <n v="13"/>
    <s v="Asian"/>
  </r>
  <r>
    <x v="2888"/>
    <x v="1273"/>
    <s v="1/22/23"/>
    <d v="1899-12-30T13:24:14"/>
    <n v="125"/>
    <n v="17.95"/>
    <x v="0"/>
    <n v="13"/>
    <s v="Italian"/>
  </r>
  <r>
    <x v="2889"/>
    <x v="1273"/>
    <s v="1/22/23"/>
    <d v="1899-12-30T13:24:14"/>
    <n v="109"/>
    <n v="17.95"/>
    <x v="0"/>
    <n v="13"/>
    <s v="Asian"/>
  </r>
  <r>
    <x v="2890"/>
    <x v="1273"/>
    <s v="1/22/23"/>
    <d v="1899-12-30T13:24:14"/>
    <n v="127"/>
    <n v="17.95"/>
    <x v="0"/>
    <n v="13"/>
    <s v="Italian"/>
  </r>
  <r>
    <x v="2891"/>
    <x v="1273"/>
    <s v="1/22/23"/>
    <d v="1899-12-30T13:24:14"/>
    <n v="120"/>
    <n v="13.95"/>
    <x v="9"/>
    <n v="13"/>
    <s v="Mexican"/>
  </r>
  <r>
    <x v="2892"/>
    <x v="1273"/>
    <s v="1/22/23"/>
    <d v="1899-12-30T13:24:14"/>
    <n v="131"/>
    <n v="17.95"/>
    <x v="0"/>
    <n v="13"/>
    <s v="Italian"/>
  </r>
  <r>
    <x v="2893"/>
    <x v="1273"/>
    <s v="1/22/23"/>
    <d v="1899-12-30T13:24:14"/>
    <n v="106"/>
    <n v="7"/>
    <x v="4"/>
    <n v="13"/>
    <s v="American"/>
  </r>
  <r>
    <x v="2894"/>
    <x v="1273"/>
    <s v="1/22/23"/>
    <d v="1899-12-30T13:24:14"/>
    <n v="132"/>
    <n v="16.95"/>
    <x v="8"/>
    <n v="13"/>
    <s v="Italian"/>
  </r>
  <r>
    <x v="2895"/>
    <x v="1274"/>
    <s v="1/22/23"/>
    <d v="1899-12-30T13:26:25"/>
    <n v="127"/>
    <n v="17.95"/>
    <x v="0"/>
    <n v="13"/>
    <s v="Italian"/>
  </r>
  <r>
    <x v="2896"/>
    <x v="1275"/>
    <s v="1/22/23"/>
    <d v="1899-12-30T13:46:36"/>
    <n v="127"/>
    <n v="17.95"/>
    <x v="0"/>
    <n v="13"/>
    <s v="Italian"/>
  </r>
  <r>
    <x v="2897"/>
    <x v="1276"/>
    <s v="1/22/23"/>
    <d v="1899-12-30T13:46:44"/>
    <n v="108"/>
    <n v="14.5"/>
    <x v="1"/>
    <n v="13"/>
    <s v="Asian"/>
  </r>
  <r>
    <x v="2898"/>
    <x v="1276"/>
    <s v="1/22/23"/>
    <d v="1899-12-30T13:46:44"/>
    <n v="123"/>
    <n v="9"/>
    <x v="6"/>
    <n v="13"/>
    <s v="Mexican"/>
  </r>
  <r>
    <x v="2899"/>
    <x v="1277"/>
    <s v="1/22/23"/>
    <d v="1899-12-30T14:07:34"/>
    <n v="101"/>
    <n v="12.95"/>
    <x v="2"/>
    <n v="14"/>
    <s v="American"/>
  </r>
  <r>
    <x v="2900"/>
    <x v="1277"/>
    <s v="1/22/23"/>
    <d v="1899-12-30T14:07:34"/>
    <n v="131"/>
    <n v="17.95"/>
    <x v="0"/>
    <n v="14"/>
    <s v="Italian"/>
  </r>
  <r>
    <x v="2901"/>
    <x v="1277"/>
    <s v="1/22/23"/>
    <d v="1899-12-30T14:07:34"/>
    <n v="106"/>
    <n v="7"/>
    <x v="4"/>
    <n v="14"/>
    <s v="American"/>
  </r>
  <r>
    <x v="2902"/>
    <x v="1277"/>
    <s v="1/22/23"/>
    <d v="1899-12-30T14:07:34"/>
    <n v="114"/>
    <n v="9"/>
    <x v="6"/>
    <n v="14"/>
    <s v="Asian"/>
  </r>
  <r>
    <x v="2903"/>
    <x v="1278"/>
    <s v="1/22/23"/>
    <d v="1899-12-30T14:16:38"/>
    <n v="122"/>
    <n v="7"/>
    <x v="4"/>
    <n v="14"/>
    <s v="Mexican"/>
  </r>
  <r>
    <x v="2904"/>
    <x v="1278"/>
    <s v="1/22/23"/>
    <d v="1899-12-30T14:16:38"/>
    <n v="122"/>
    <n v="7"/>
    <x v="4"/>
    <n v="14"/>
    <s v="Mexican"/>
  </r>
  <r>
    <x v="2905"/>
    <x v="1279"/>
    <s v="1/22/23"/>
    <d v="1899-12-30T14:44:54"/>
    <n v="125"/>
    <n v="17.95"/>
    <x v="0"/>
    <n v="14"/>
    <s v="Italian"/>
  </r>
  <r>
    <x v="2906"/>
    <x v="1280"/>
    <s v="1/22/23"/>
    <d v="1899-12-30T15:13:10"/>
    <n v="120"/>
    <n v="13.95"/>
    <x v="9"/>
    <n v="15"/>
    <s v="Mexican"/>
  </r>
  <r>
    <x v="2907"/>
    <x v="1281"/>
    <s v="1/22/23"/>
    <d v="1899-12-30T15:16:54"/>
    <n v="107"/>
    <n v="16.5"/>
    <x v="12"/>
    <n v="15"/>
    <s v="Asian"/>
  </r>
  <r>
    <x v="2908"/>
    <x v="1281"/>
    <s v="1/22/23"/>
    <d v="1899-12-30T15:16:54"/>
    <n v="113"/>
    <n v="5"/>
    <x v="10"/>
    <n v="15"/>
    <s v="Asian"/>
  </r>
  <r>
    <x v="2909"/>
    <x v="1282"/>
    <s v="1/22/23"/>
    <d v="1899-12-30T15:47:42"/>
    <n v="104"/>
    <n v="10.5"/>
    <x v="11"/>
    <n v="15"/>
    <s v="American"/>
  </r>
  <r>
    <x v="2910"/>
    <x v="1282"/>
    <s v="1/22/23"/>
    <d v="1899-12-30T15:47:42"/>
    <n v="108"/>
    <n v="14.5"/>
    <x v="1"/>
    <n v="15"/>
    <s v="Asian"/>
  </r>
  <r>
    <x v="2911"/>
    <x v="1282"/>
    <s v="1/22/23"/>
    <d v="1899-12-30T15:47:42"/>
    <n v="117"/>
    <n v="12.95"/>
    <x v="2"/>
    <n v="15"/>
    <s v="Mexican"/>
  </r>
  <r>
    <x v="2912"/>
    <x v="1282"/>
    <s v="1/22/23"/>
    <d v="1899-12-30T15:47:42"/>
    <n v="122"/>
    <n v="7"/>
    <x v="4"/>
    <n v="15"/>
    <s v="Mexican"/>
  </r>
  <r>
    <x v="2913"/>
    <x v="1283"/>
    <s v="1/22/23"/>
    <d v="1899-12-30T15:53:38"/>
    <n v="102"/>
    <n v="13.95"/>
    <x v="9"/>
    <n v="15"/>
    <s v="American"/>
  </r>
  <r>
    <x v="2914"/>
    <x v="1283"/>
    <s v="1/22/23"/>
    <d v="1899-12-30T15:53:38"/>
    <n v="109"/>
    <n v="17.95"/>
    <x v="0"/>
    <n v="15"/>
    <s v="Asian"/>
  </r>
  <r>
    <x v="2915"/>
    <x v="1284"/>
    <s v="1/22/23"/>
    <d v="1899-12-30T16:18:42"/>
    <n v="113"/>
    <n v="5"/>
    <x v="10"/>
    <n v="16"/>
    <s v="Asian"/>
  </r>
  <r>
    <x v="2916"/>
    <x v="1284"/>
    <s v="1/22/23"/>
    <d v="1899-12-30T16:18:42"/>
    <n v="130"/>
    <n v="19.95"/>
    <x v="7"/>
    <n v="16"/>
    <s v="Italian"/>
  </r>
  <r>
    <x v="2917"/>
    <x v="1285"/>
    <s v="1/22/23"/>
    <d v="1899-12-30T16:29:13"/>
    <n v="109"/>
    <n v="17.95"/>
    <x v="0"/>
    <n v="16"/>
    <s v="Asian"/>
  </r>
  <r>
    <x v="2918"/>
    <x v="1285"/>
    <s v="1/22/23"/>
    <d v="1899-12-30T16:29:13"/>
    <n v="113"/>
    <n v="5"/>
    <x v="10"/>
    <n v="16"/>
    <s v="Asian"/>
  </r>
  <r>
    <x v="2919"/>
    <x v="1286"/>
    <s v="1/22/23"/>
    <d v="1899-12-30T16:38:25"/>
    <n v="108"/>
    <n v="14.5"/>
    <x v="1"/>
    <n v="16"/>
    <s v="Asian"/>
  </r>
  <r>
    <x v="2920"/>
    <x v="1287"/>
    <s v="1/22/23"/>
    <d v="1899-12-30T17:10:07"/>
    <n v="103"/>
    <n v="9"/>
    <x v="6"/>
    <n v="17"/>
    <s v="American"/>
  </r>
  <r>
    <x v="2921"/>
    <x v="1288"/>
    <s v="1/22/23"/>
    <d v="1899-12-30T17:11:54"/>
    <n v="101"/>
    <n v="12.95"/>
    <x v="2"/>
    <n v="17"/>
    <s v="American"/>
  </r>
  <r>
    <x v="2922"/>
    <x v="1288"/>
    <s v="1/22/23"/>
    <d v="1899-12-30T17:11:54"/>
    <n v="108"/>
    <n v="14.5"/>
    <x v="1"/>
    <n v="17"/>
    <s v="Asian"/>
  </r>
  <r>
    <x v="2923"/>
    <x v="1289"/>
    <s v="1/22/23"/>
    <d v="1899-12-30T17:17:19"/>
    <n v="101"/>
    <n v="12.95"/>
    <x v="2"/>
    <n v="17"/>
    <s v="American"/>
  </r>
  <r>
    <x v="2924"/>
    <x v="1289"/>
    <s v="1/22/23"/>
    <d v="1899-12-30T17:17:19"/>
    <n v="112"/>
    <n v="14.95"/>
    <x v="13"/>
    <n v="17"/>
    <s v="Asian"/>
  </r>
  <r>
    <x v="2925"/>
    <x v="1289"/>
    <s v="1/22/23"/>
    <d v="1899-12-30T17:17:19"/>
    <n v="122"/>
    <n v="7"/>
    <x v="4"/>
    <n v="17"/>
    <s v="Mexican"/>
  </r>
  <r>
    <x v="2926"/>
    <x v="1289"/>
    <s v="1/22/23"/>
    <d v="1899-12-30T17:17:19"/>
    <n v="114"/>
    <n v="9"/>
    <x v="6"/>
    <n v="17"/>
    <s v="Asian"/>
  </r>
  <r>
    <x v="2927"/>
    <x v="1290"/>
    <s v="1/22/23"/>
    <d v="1899-12-30T17:20:13"/>
    <n v="111"/>
    <n v="11.95"/>
    <x v="5"/>
    <n v="17"/>
    <s v="Asian"/>
  </r>
  <r>
    <x v="2928"/>
    <x v="1290"/>
    <s v="1/22/23"/>
    <d v="1899-12-30T17:20:13"/>
    <n v="113"/>
    <n v="5"/>
    <x v="10"/>
    <n v="17"/>
    <s v="Asian"/>
  </r>
  <r>
    <x v="2929"/>
    <x v="1290"/>
    <s v="1/22/23"/>
    <d v="1899-12-30T17:20:13"/>
    <n v="122"/>
    <n v="7"/>
    <x v="4"/>
    <n v="17"/>
    <s v="Mexican"/>
  </r>
  <r>
    <x v="2930"/>
    <x v="1290"/>
    <s v="1/22/23"/>
    <d v="1899-12-30T17:20:13"/>
    <n v="114"/>
    <n v="9"/>
    <x v="6"/>
    <n v="17"/>
    <s v="Asian"/>
  </r>
  <r>
    <x v="2931"/>
    <x v="1291"/>
    <s v="1/22/23"/>
    <d v="1899-12-30T17:35:48"/>
    <n v="124"/>
    <n v="14.5"/>
    <x v="1"/>
    <n v="17"/>
    <s v="Italian"/>
  </r>
  <r>
    <x v="2932"/>
    <x v="1291"/>
    <s v="1/22/23"/>
    <d v="1899-12-30T17:35:48"/>
    <n v="109"/>
    <n v="17.95"/>
    <x v="0"/>
    <n v="17"/>
    <s v="Asian"/>
  </r>
  <r>
    <x v="2933"/>
    <x v="1292"/>
    <s v="1/22/23"/>
    <d v="1899-12-30T17:37:59"/>
    <n v="112"/>
    <n v="14.95"/>
    <x v="13"/>
    <n v="17"/>
    <s v="Asian"/>
  </r>
  <r>
    <x v="2934"/>
    <x v="1293"/>
    <s v="1/22/23"/>
    <d v="1899-12-30T17:43:01"/>
    <n v="109"/>
    <n v="17.95"/>
    <x v="0"/>
    <n v="17"/>
    <s v="Asian"/>
  </r>
  <r>
    <x v="2935"/>
    <x v="1293"/>
    <s v="1/22/23"/>
    <d v="1899-12-30T17:43:01"/>
    <n v="127"/>
    <n v="17.95"/>
    <x v="0"/>
    <n v="17"/>
    <s v="Italian"/>
  </r>
  <r>
    <x v="2936"/>
    <x v="1294"/>
    <s v="1/22/23"/>
    <d v="1899-12-30T17:44:59"/>
    <n v="102"/>
    <n v="13.95"/>
    <x v="9"/>
    <n v="17"/>
    <s v="American"/>
  </r>
  <r>
    <x v="2937"/>
    <x v="1294"/>
    <s v="1/22/23"/>
    <d v="1899-12-30T17:44:59"/>
    <n v="102"/>
    <n v="13.95"/>
    <x v="9"/>
    <n v="17"/>
    <s v="American"/>
  </r>
  <r>
    <x v="2938"/>
    <x v="1294"/>
    <s v="1/22/23"/>
    <d v="1899-12-30T17:44:59"/>
    <n v="117"/>
    <n v="12.95"/>
    <x v="2"/>
    <n v="17"/>
    <s v="Mexican"/>
  </r>
  <r>
    <x v="2939"/>
    <x v="1295"/>
    <s v="1/22/23"/>
    <d v="1899-12-30T17:46:53"/>
    <n v="103"/>
    <n v="9"/>
    <x v="6"/>
    <n v="17"/>
    <s v="American"/>
  </r>
  <r>
    <x v="2940"/>
    <x v="1295"/>
    <s v="1/22/23"/>
    <d v="1899-12-30T17:46:53"/>
    <n v="125"/>
    <n v="17.95"/>
    <x v="0"/>
    <n v="17"/>
    <s v="Italian"/>
  </r>
  <r>
    <x v="2941"/>
    <x v="1296"/>
    <s v="1/22/23"/>
    <d v="1899-12-30T17:51:53"/>
    <n v="108"/>
    <n v="14.5"/>
    <x v="1"/>
    <n v="17"/>
    <s v="Asian"/>
  </r>
  <r>
    <x v="2942"/>
    <x v="1296"/>
    <s v="1/22/23"/>
    <d v="1899-12-30T17:51:53"/>
    <n v="128"/>
    <n v="15.5"/>
    <x v="3"/>
    <n v="17"/>
    <s v="Italian"/>
  </r>
  <r>
    <x v="2943"/>
    <x v="1296"/>
    <s v="1/22/23"/>
    <d v="1899-12-30T17:51:53"/>
    <n v="120"/>
    <n v="13.95"/>
    <x v="9"/>
    <n v="17"/>
    <s v="Mexican"/>
  </r>
  <r>
    <x v="2944"/>
    <x v="1296"/>
    <s v="1/22/23"/>
    <d v="1899-12-30T17:51:53"/>
    <n v="122"/>
    <n v="7"/>
    <x v="4"/>
    <n v="17"/>
    <s v="Mexican"/>
  </r>
  <r>
    <x v="2945"/>
    <x v="1297"/>
    <s v="1/22/23"/>
    <d v="1899-12-30T17:54:25"/>
    <n v="124"/>
    <n v="14.5"/>
    <x v="1"/>
    <n v="17"/>
    <s v="Italian"/>
  </r>
  <r>
    <x v="2946"/>
    <x v="1297"/>
    <s v="1/22/23"/>
    <d v="1899-12-30T17:54:25"/>
    <n v="111"/>
    <n v="11.95"/>
    <x v="5"/>
    <n v="17"/>
    <s v="Asian"/>
  </r>
  <r>
    <x v="2947"/>
    <x v="1297"/>
    <s v="1/22/23"/>
    <d v="1899-12-30T17:54:25"/>
    <s v="NULL"/>
    <n v="0"/>
    <x v="14"/>
    <n v="17"/>
    <s v="Unknown"/>
  </r>
  <r>
    <x v="2948"/>
    <x v="1298"/>
    <s v="1/22/23"/>
    <d v="1899-12-30T17:56:07"/>
    <n v="117"/>
    <n v="12.95"/>
    <x v="2"/>
    <n v="17"/>
    <s v="Mexican"/>
  </r>
  <r>
    <x v="2949"/>
    <x v="1298"/>
    <s v="1/22/23"/>
    <d v="1899-12-30T17:56:07"/>
    <n v="113"/>
    <n v="5"/>
    <x v="10"/>
    <n v="17"/>
    <s v="Asian"/>
  </r>
  <r>
    <x v="2950"/>
    <x v="1298"/>
    <s v="1/22/23"/>
    <d v="1899-12-30T17:56:07"/>
    <n v="120"/>
    <n v="13.95"/>
    <x v="9"/>
    <n v="17"/>
    <s v="Mexican"/>
  </r>
  <r>
    <x v="2951"/>
    <x v="1299"/>
    <s v="1/22/23"/>
    <d v="1899-12-30T18:28:51"/>
    <n v="113"/>
    <n v="5"/>
    <x v="10"/>
    <n v="18"/>
    <s v="Asian"/>
  </r>
  <r>
    <x v="2952"/>
    <x v="1299"/>
    <s v="1/22/23"/>
    <d v="1899-12-30T18:28:51"/>
    <n v="105"/>
    <n v="7"/>
    <x v="4"/>
    <n v="18"/>
    <s v="American"/>
  </r>
  <r>
    <x v="2953"/>
    <x v="1300"/>
    <s v="1/22/23"/>
    <d v="1899-12-30T18:42:08"/>
    <n v="101"/>
    <n v="12.95"/>
    <x v="2"/>
    <n v="18"/>
    <s v="American"/>
  </r>
  <r>
    <x v="2954"/>
    <x v="1300"/>
    <s v="1/22/23"/>
    <d v="1899-12-30T18:42:08"/>
    <n v="108"/>
    <n v="14.5"/>
    <x v="1"/>
    <n v="18"/>
    <s v="Asian"/>
  </r>
  <r>
    <x v="2955"/>
    <x v="1300"/>
    <s v="1/22/23"/>
    <d v="1899-12-30T18:42:08"/>
    <n v="106"/>
    <n v="7"/>
    <x v="4"/>
    <n v="18"/>
    <s v="American"/>
  </r>
  <r>
    <x v="2956"/>
    <x v="1300"/>
    <s v="1/22/23"/>
    <d v="1899-12-30T18:42:08"/>
    <s v="NULL"/>
    <n v="0"/>
    <x v="14"/>
    <n v="18"/>
    <s v="Unknown"/>
  </r>
  <r>
    <x v="2957"/>
    <x v="1301"/>
    <s v="1/22/23"/>
    <d v="1899-12-30T18:44:04"/>
    <n v="109"/>
    <n v="17.95"/>
    <x v="0"/>
    <n v="18"/>
    <s v="Asian"/>
  </r>
  <r>
    <x v="2958"/>
    <x v="1301"/>
    <s v="1/22/23"/>
    <d v="1899-12-30T18:44:04"/>
    <n v="109"/>
    <n v="17.95"/>
    <x v="0"/>
    <n v="18"/>
    <s v="Asian"/>
  </r>
  <r>
    <x v="2959"/>
    <x v="1302"/>
    <s v="1/22/23"/>
    <d v="1899-12-30T18:53:13"/>
    <n v="107"/>
    <n v="16.5"/>
    <x v="12"/>
    <n v="18"/>
    <s v="Asian"/>
  </r>
  <r>
    <x v="2960"/>
    <x v="1302"/>
    <s v="1/22/23"/>
    <d v="1899-12-30T18:53:13"/>
    <n v="129"/>
    <n v="15.5"/>
    <x v="3"/>
    <n v="18"/>
    <s v="Italian"/>
  </r>
  <r>
    <x v="2961"/>
    <x v="1302"/>
    <s v="1/22/23"/>
    <d v="1899-12-30T18:53:13"/>
    <n v="129"/>
    <n v="15.5"/>
    <x v="3"/>
    <n v="18"/>
    <s v="Italian"/>
  </r>
  <r>
    <x v="2962"/>
    <x v="1302"/>
    <s v="1/22/23"/>
    <d v="1899-12-30T18:53:13"/>
    <n v="118"/>
    <n v="14.95"/>
    <x v="13"/>
    <n v="18"/>
    <s v="Mexican"/>
  </r>
  <r>
    <x v="2963"/>
    <x v="1303"/>
    <s v="1/22/23"/>
    <d v="1899-12-30T19:02:50"/>
    <n v="113"/>
    <n v="5"/>
    <x v="10"/>
    <n v="19"/>
    <s v="Asian"/>
  </r>
  <r>
    <x v="2964"/>
    <x v="1304"/>
    <s v="1/22/23"/>
    <d v="1899-12-30T19:24:01"/>
    <n v="120"/>
    <n v="13.95"/>
    <x v="9"/>
    <n v="19"/>
    <s v="Mexican"/>
  </r>
  <r>
    <x v="2965"/>
    <x v="1305"/>
    <s v="1/22/23"/>
    <d v="1899-12-30T19:35:25"/>
    <n v="124"/>
    <n v="14.5"/>
    <x v="1"/>
    <n v="19"/>
    <s v="Italian"/>
  </r>
  <r>
    <x v="2966"/>
    <x v="1305"/>
    <s v="1/22/23"/>
    <d v="1899-12-30T19:35:25"/>
    <n v="105"/>
    <n v="7"/>
    <x v="4"/>
    <n v="19"/>
    <s v="American"/>
  </r>
  <r>
    <x v="2967"/>
    <x v="1306"/>
    <s v="1/22/23"/>
    <d v="1899-12-30T19:39:20"/>
    <n v="115"/>
    <n v="11.95"/>
    <x v="5"/>
    <n v="19"/>
    <s v="Mexican"/>
  </r>
  <r>
    <x v="2968"/>
    <x v="1307"/>
    <s v="1/22/23"/>
    <d v="1899-12-30T19:43:14"/>
    <n v="116"/>
    <n v="13.95"/>
    <x v="9"/>
    <n v="19"/>
    <s v="Mexican"/>
  </r>
  <r>
    <x v="2969"/>
    <x v="1308"/>
    <s v="1/22/23"/>
    <d v="1899-12-30T20:04:42"/>
    <n v="108"/>
    <n v="14.5"/>
    <x v="1"/>
    <n v="20"/>
    <s v="Asian"/>
  </r>
  <r>
    <x v="2970"/>
    <x v="1309"/>
    <s v="1/22/23"/>
    <d v="1899-12-30T20:19:33"/>
    <n v="102"/>
    <n v="13.95"/>
    <x v="9"/>
    <n v="20"/>
    <s v="American"/>
  </r>
  <r>
    <x v="2971"/>
    <x v="1309"/>
    <s v="1/22/23"/>
    <d v="1899-12-30T20:19:33"/>
    <n v="131"/>
    <n v="17.95"/>
    <x v="0"/>
    <n v="20"/>
    <s v="Italian"/>
  </r>
  <r>
    <x v="2972"/>
    <x v="1310"/>
    <s v="1/22/23"/>
    <d v="1899-12-30T20:21:28"/>
    <n v="124"/>
    <n v="14.5"/>
    <x v="1"/>
    <n v="20"/>
    <s v="Italian"/>
  </r>
  <r>
    <x v="2973"/>
    <x v="1310"/>
    <s v="1/22/23"/>
    <d v="1899-12-30T20:21:28"/>
    <n v="106"/>
    <n v="7"/>
    <x v="4"/>
    <n v="20"/>
    <s v="American"/>
  </r>
  <r>
    <x v="2974"/>
    <x v="1311"/>
    <s v="1/22/23"/>
    <d v="1899-12-30T20:23:41"/>
    <n v="131"/>
    <n v="17.95"/>
    <x v="0"/>
    <n v="20"/>
    <s v="Italian"/>
  </r>
  <r>
    <x v="2975"/>
    <x v="1312"/>
    <s v="1/22/23"/>
    <d v="1899-12-30T20:24:29"/>
    <n v="113"/>
    <n v="5"/>
    <x v="10"/>
    <n v="20"/>
    <s v="Asian"/>
  </r>
  <r>
    <x v="2976"/>
    <x v="1313"/>
    <s v="1/22/23"/>
    <d v="1899-12-30T20:40:55"/>
    <n v="108"/>
    <n v="14.5"/>
    <x v="1"/>
    <n v="20"/>
    <s v="Asian"/>
  </r>
  <r>
    <x v="2977"/>
    <x v="1313"/>
    <s v="1/22/23"/>
    <d v="1899-12-30T20:40:55"/>
    <n v="111"/>
    <n v="11.95"/>
    <x v="5"/>
    <n v="20"/>
    <s v="Asian"/>
  </r>
  <r>
    <x v="2978"/>
    <x v="1313"/>
    <s v="1/22/23"/>
    <d v="1899-12-30T20:40:55"/>
    <n v="132"/>
    <n v="16.95"/>
    <x v="8"/>
    <n v="20"/>
    <s v="Italian"/>
  </r>
  <r>
    <x v="2979"/>
    <x v="1314"/>
    <s v="1/22/23"/>
    <d v="1899-12-30T20:46:44"/>
    <n v="119"/>
    <n v="11.95"/>
    <x v="5"/>
    <n v="20"/>
    <s v="Mexican"/>
  </r>
  <r>
    <x v="2980"/>
    <x v="1314"/>
    <s v="1/22/23"/>
    <d v="1899-12-30T20:46:44"/>
    <n v="130"/>
    <n v="19.95"/>
    <x v="7"/>
    <n v="20"/>
    <s v="Italian"/>
  </r>
  <r>
    <x v="2981"/>
    <x v="1315"/>
    <s v="1/22/23"/>
    <d v="1899-12-30T20:48:12"/>
    <n v="111"/>
    <n v="11.95"/>
    <x v="5"/>
    <n v="20"/>
    <s v="Asian"/>
  </r>
  <r>
    <x v="2982"/>
    <x v="1316"/>
    <s v="1/22/23"/>
    <d v="1899-12-30T21:00:41"/>
    <n v="106"/>
    <n v="7"/>
    <x v="4"/>
    <n v="21"/>
    <s v="American"/>
  </r>
  <r>
    <x v="2983"/>
    <x v="1317"/>
    <s v="1/22/23"/>
    <d v="1899-12-30T21:36:48"/>
    <n v="117"/>
    <n v="12.95"/>
    <x v="2"/>
    <n v="21"/>
    <s v="Mexican"/>
  </r>
  <r>
    <x v="2984"/>
    <x v="1317"/>
    <s v="1/22/23"/>
    <d v="1899-12-30T21:36:48"/>
    <n v="106"/>
    <n v="7"/>
    <x v="4"/>
    <n v="21"/>
    <s v="American"/>
  </r>
  <r>
    <x v="2985"/>
    <x v="1318"/>
    <s v="1/22/23"/>
    <d v="1899-12-30T22:24:05"/>
    <n v="113"/>
    <n v="5"/>
    <x v="10"/>
    <n v="22"/>
    <s v="Asian"/>
  </r>
  <r>
    <x v="2986"/>
    <x v="1318"/>
    <s v="1/22/23"/>
    <d v="1899-12-30T22:24:05"/>
    <n v="118"/>
    <n v="14.95"/>
    <x v="13"/>
    <n v="22"/>
    <s v="Mexican"/>
  </r>
  <r>
    <x v="2987"/>
    <x v="1318"/>
    <s v="1/22/23"/>
    <d v="1899-12-30T22:24:05"/>
    <n v="130"/>
    <n v="19.95"/>
    <x v="7"/>
    <n v="22"/>
    <s v="Italian"/>
  </r>
  <r>
    <x v="2988"/>
    <x v="1319"/>
    <s v="1/22/23"/>
    <d v="1899-12-30T23:02:31"/>
    <n v="124"/>
    <n v="14.5"/>
    <x v="1"/>
    <n v="23"/>
    <s v="Italian"/>
  </r>
  <r>
    <x v="2989"/>
    <x v="1319"/>
    <s v="1/22/23"/>
    <d v="1899-12-30T23:02:31"/>
    <n v="105"/>
    <n v="7"/>
    <x v="4"/>
    <n v="23"/>
    <s v="American"/>
  </r>
  <r>
    <x v="2990"/>
    <x v="1320"/>
    <s v="1/23/23"/>
    <d v="1899-12-30T11:17:12"/>
    <n v="124"/>
    <n v="14.5"/>
    <x v="1"/>
    <n v="11"/>
    <s v="Italian"/>
  </r>
  <r>
    <x v="2991"/>
    <x v="1320"/>
    <s v="1/23/23"/>
    <d v="1899-12-30T11:17:12"/>
    <n v="111"/>
    <n v="11.95"/>
    <x v="5"/>
    <n v="11"/>
    <s v="Asian"/>
  </r>
  <r>
    <x v="2992"/>
    <x v="1320"/>
    <s v="1/23/23"/>
    <d v="1899-12-30T11:17:12"/>
    <n v="118"/>
    <n v="14.95"/>
    <x v="13"/>
    <n v="11"/>
    <s v="Mexican"/>
  </r>
  <r>
    <x v="2993"/>
    <x v="1321"/>
    <s v="1/23/23"/>
    <d v="1899-12-30T11:28:28"/>
    <n v="102"/>
    <n v="13.95"/>
    <x v="9"/>
    <n v="11"/>
    <s v="American"/>
  </r>
  <r>
    <x v="2994"/>
    <x v="1321"/>
    <s v="1/23/23"/>
    <d v="1899-12-30T11:28:28"/>
    <n v="118"/>
    <n v="14.95"/>
    <x v="13"/>
    <n v="11"/>
    <s v="Mexican"/>
  </r>
  <r>
    <x v="2995"/>
    <x v="1322"/>
    <s v="1/23/23"/>
    <d v="1899-12-30T11:45:37"/>
    <n v="124"/>
    <n v="14.5"/>
    <x v="1"/>
    <n v="11"/>
    <s v="Italian"/>
  </r>
  <r>
    <x v="2996"/>
    <x v="1322"/>
    <s v="1/23/23"/>
    <d v="1899-12-30T11:45:37"/>
    <n v="109"/>
    <n v="17.95"/>
    <x v="0"/>
    <n v="11"/>
    <s v="Asian"/>
  </r>
  <r>
    <x v="2997"/>
    <x v="1322"/>
    <s v="1/23/23"/>
    <d v="1899-12-30T11:45:37"/>
    <n v="109"/>
    <n v="17.95"/>
    <x v="0"/>
    <n v="11"/>
    <s v="Asian"/>
  </r>
  <r>
    <x v="2998"/>
    <x v="1322"/>
    <s v="1/23/23"/>
    <d v="1899-12-30T11:45:37"/>
    <n v="110"/>
    <n v="17.95"/>
    <x v="0"/>
    <n v="11"/>
    <s v="Asian"/>
  </r>
  <r>
    <x v="2999"/>
    <x v="1322"/>
    <s v="1/23/23"/>
    <d v="1899-12-30T11:45:37"/>
    <n v="129"/>
    <n v="15.5"/>
    <x v="3"/>
    <n v="11"/>
    <s v="Italian"/>
  </r>
  <r>
    <x v="3000"/>
    <x v="1322"/>
    <s v="1/23/23"/>
    <d v="1899-12-30T11:45:37"/>
    <n v="112"/>
    <n v="14.95"/>
    <x v="13"/>
    <n v="11"/>
    <s v="Asian"/>
  </r>
  <r>
    <x v="3001"/>
    <x v="1322"/>
    <s v="1/23/23"/>
    <d v="1899-12-30T11:45:37"/>
    <n v="120"/>
    <n v="13.95"/>
    <x v="9"/>
    <n v="11"/>
    <s v="Mexican"/>
  </r>
  <r>
    <x v="3002"/>
    <x v="1322"/>
    <s v="1/23/23"/>
    <d v="1899-12-30T11:45:37"/>
    <n v="105"/>
    <n v="7"/>
    <x v="4"/>
    <n v="11"/>
    <s v="American"/>
  </r>
  <r>
    <x v="3003"/>
    <x v="1322"/>
    <s v="1/23/23"/>
    <d v="1899-12-30T11:45:37"/>
    <n v="114"/>
    <n v="9"/>
    <x v="6"/>
    <n v="11"/>
    <s v="Asian"/>
  </r>
  <r>
    <x v="3004"/>
    <x v="1323"/>
    <s v="1/23/23"/>
    <d v="1899-12-30T11:46:56"/>
    <n v="116"/>
    <n v="13.95"/>
    <x v="9"/>
    <n v="11"/>
    <s v="Mexican"/>
  </r>
  <r>
    <x v="3005"/>
    <x v="1323"/>
    <s v="1/23/23"/>
    <d v="1899-12-30T11:46:56"/>
    <n v="111"/>
    <n v="11.95"/>
    <x v="5"/>
    <n v="11"/>
    <s v="Asian"/>
  </r>
  <r>
    <x v="3006"/>
    <x v="1323"/>
    <s v="1/23/23"/>
    <d v="1899-12-30T11:46:56"/>
    <n v="119"/>
    <n v="11.95"/>
    <x v="5"/>
    <n v="11"/>
    <s v="Mexican"/>
  </r>
  <r>
    <x v="3007"/>
    <x v="1324"/>
    <s v="1/23/23"/>
    <d v="1899-12-30T11:50:45"/>
    <n v="108"/>
    <n v="14.5"/>
    <x v="1"/>
    <n v="11"/>
    <s v="Asian"/>
  </r>
  <r>
    <x v="3008"/>
    <x v="1324"/>
    <s v="1/23/23"/>
    <d v="1899-12-30T11:50:45"/>
    <n v="129"/>
    <n v="15.5"/>
    <x v="3"/>
    <n v="11"/>
    <s v="Italian"/>
  </r>
  <r>
    <x v="3009"/>
    <x v="1324"/>
    <s v="1/23/23"/>
    <d v="1899-12-30T11:50:45"/>
    <n v="112"/>
    <n v="14.95"/>
    <x v="13"/>
    <n v="11"/>
    <s v="Asian"/>
  </r>
  <r>
    <x v="3010"/>
    <x v="1325"/>
    <s v="1/23/23"/>
    <d v="1899-12-30T12:00:54"/>
    <n v="103"/>
    <n v="9"/>
    <x v="6"/>
    <n v="12"/>
    <s v="American"/>
  </r>
  <r>
    <x v="3011"/>
    <x v="1325"/>
    <s v="1/23/23"/>
    <d v="1899-12-30T12:00:54"/>
    <n v="125"/>
    <n v="17.95"/>
    <x v="0"/>
    <n v="12"/>
    <s v="Italian"/>
  </r>
  <r>
    <x v="3012"/>
    <x v="1326"/>
    <s v="1/23/23"/>
    <d v="1899-12-30T12:01:01"/>
    <n v="127"/>
    <n v="17.95"/>
    <x v="0"/>
    <n v="12"/>
    <s v="Italian"/>
  </r>
  <r>
    <x v="3013"/>
    <x v="1327"/>
    <s v="1/23/23"/>
    <d v="1899-12-30T12:29:42"/>
    <n v="101"/>
    <n v="12.95"/>
    <x v="2"/>
    <n v="12"/>
    <s v="American"/>
  </r>
  <r>
    <x v="3014"/>
    <x v="1328"/>
    <s v="1/23/23"/>
    <d v="1899-12-30T12:49:11"/>
    <n v="118"/>
    <n v="14.95"/>
    <x v="13"/>
    <n v="12"/>
    <s v="Mexican"/>
  </r>
  <r>
    <x v="3015"/>
    <x v="1329"/>
    <s v="1/23/23"/>
    <d v="1899-12-30T12:54:53"/>
    <n v="107"/>
    <n v="16.5"/>
    <x v="12"/>
    <n v="12"/>
    <s v="Asian"/>
  </r>
  <r>
    <x v="3016"/>
    <x v="1329"/>
    <s v="1/23/23"/>
    <d v="1899-12-30T12:54:53"/>
    <n v="126"/>
    <n v="14.5"/>
    <x v="1"/>
    <n v="12"/>
    <s v="Italian"/>
  </r>
  <r>
    <x v="3017"/>
    <x v="1330"/>
    <s v="1/23/23"/>
    <d v="1899-12-30T12:54:56"/>
    <n v="112"/>
    <n v="14.95"/>
    <x v="13"/>
    <n v="12"/>
    <s v="Asian"/>
  </r>
  <r>
    <x v="3018"/>
    <x v="1330"/>
    <s v="1/23/23"/>
    <d v="1899-12-30T12:54:56"/>
    <n v="119"/>
    <n v="11.95"/>
    <x v="5"/>
    <n v="12"/>
    <s v="Mexican"/>
  </r>
  <r>
    <x v="3019"/>
    <x v="1330"/>
    <s v="1/23/23"/>
    <d v="1899-12-30T12:54:56"/>
    <n v="106"/>
    <n v="7"/>
    <x v="4"/>
    <n v="12"/>
    <s v="American"/>
  </r>
  <r>
    <x v="3020"/>
    <x v="1331"/>
    <s v="1/23/23"/>
    <d v="1899-12-30T12:55:29"/>
    <n v="112"/>
    <n v="14.95"/>
    <x v="13"/>
    <n v="12"/>
    <s v="Asian"/>
  </r>
  <r>
    <x v="3021"/>
    <x v="1332"/>
    <s v="1/23/23"/>
    <d v="1899-12-30T12:57:07"/>
    <n v="125"/>
    <n v="17.95"/>
    <x v="0"/>
    <n v="12"/>
    <s v="Italian"/>
  </r>
  <r>
    <x v="3022"/>
    <x v="1332"/>
    <s v="1/23/23"/>
    <d v="1899-12-30T12:57:07"/>
    <n v="112"/>
    <n v="14.95"/>
    <x v="13"/>
    <n v="12"/>
    <s v="Asian"/>
  </r>
  <r>
    <x v="3023"/>
    <x v="1333"/>
    <s v="1/23/23"/>
    <d v="1899-12-30T13:00:58"/>
    <n v="125"/>
    <n v="17.95"/>
    <x v="0"/>
    <n v="13"/>
    <s v="Italian"/>
  </r>
  <r>
    <x v="3024"/>
    <x v="1334"/>
    <s v="1/23/23"/>
    <d v="1899-12-30T13:10:36"/>
    <n v="121"/>
    <n v="10.5"/>
    <x v="11"/>
    <n v="13"/>
    <s v="Mexican"/>
  </r>
  <r>
    <x v="3025"/>
    <x v="1335"/>
    <s v="1/23/23"/>
    <d v="1899-12-30T13:14:10"/>
    <n v="113"/>
    <n v="5"/>
    <x v="10"/>
    <n v="13"/>
    <s v="Asian"/>
  </r>
  <r>
    <x v="3026"/>
    <x v="1336"/>
    <s v="1/23/23"/>
    <d v="1899-12-30T13:44:49"/>
    <n v="107"/>
    <n v="16.5"/>
    <x v="12"/>
    <n v="13"/>
    <s v="Asian"/>
  </r>
  <r>
    <x v="3027"/>
    <x v="1337"/>
    <s v="1/23/23"/>
    <d v="1899-12-30T13:47:01"/>
    <n v="117"/>
    <n v="12.95"/>
    <x v="2"/>
    <n v="13"/>
    <s v="Mexican"/>
  </r>
  <r>
    <x v="3028"/>
    <x v="1337"/>
    <s v="1/23/23"/>
    <d v="1899-12-30T13:47:01"/>
    <n v="119"/>
    <n v="11.95"/>
    <x v="5"/>
    <n v="13"/>
    <s v="Mexican"/>
  </r>
  <r>
    <x v="3029"/>
    <x v="1337"/>
    <s v="1/23/23"/>
    <d v="1899-12-30T13:47:01"/>
    <s v="NULL"/>
    <n v="0"/>
    <x v="14"/>
    <n v="13"/>
    <s v="Unknown"/>
  </r>
  <r>
    <x v="3030"/>
    <x v="1338"/>
    <s v="1/23/23"/>
    <d v="1899-12-30T14:10:45"/>
    <n v="107"/>
    <n v="16.5"/>
    <x v="12"/>
    <n v="14"/>
    <s v="Asian"/>
  </r>
  <r>
    <x v="3031"/>
    <x v="1338"/>
    <s v="1/23/23"/>
    <d v="1899-12-30T14:10:45"/>
    <n v="127"/>
    <n v="17.95"/>
    <x v="0"/>
    <n v="14"/>
    <s v="Italian"/>
  </r>
  <r>
    <x v="3032"/>
    <x v="1339"/>
    <s v="1/23/23"/>
    <d v="1899-12-30T14:12:26"/>
    <n v="124"/>
    <n v="14.5"/>
    <x v="1"/>
    <n v="14"/>
    <s v="Italian"/>
  </r>
  <r>
    <x v="3033"/>
    <x v="1339"/>
    <s v="1/23/23"/>
    <d v="1899-12-30T14:12:26"/>
    <n v="125"/>
    <n v="17.95"/>
    <x v="0"/>
    <n v="14"/>
    <s v="Italian"/>
  </r>
  <r>
    <x v="3034"/>
    <x v="1339"/>
    <s v="1/23/23"/>
    <d v="1899-12-30T14:12:26"/>
    <n v="126"/>
    <n v="14.5"/>
    <x v="1"/>
    <n v="14"/>
    <s v="Italian"/>
  </r>
  <r>
    <x v="3035"/>
    <x v="1339"/>
    <s v="1/23/23"/>
    <d v="1899-12-30T14:12:26"/>
    <n v="110"/>
    <n v="17.95"/>
    <x v="0"/>
    <n v="14"/>
    <s v="Asian"/>
  </r>
  <r>
    <x v="3036"/>
    <x v="1339"/>
    <s v="1/23/23"/>
    <d v="1899-12-30T14:12:26"/>
    <n v="122"/>
    <n v="7"/>
    <x v="4"/>
    <n v="14"/>
    <s v="Mexican"/>
  </r>
  <r>
    <x v="3037"/>
    <x v="1339"/>
    <s v="1/23/23"/>
    <d v="1899-12-30T14:12:26"/>
    <n v="130"/>
    <n v="19.95"/>
    <x v="7"/>
    <n v="14"/>
    <s v="Italian"/>
  </r>
  <r>
    <x v="3038"/>
    <x v="1340"/>
    <s v="1/23/23"/>
    <d v="1899-12-30T14:15:37"/>
    <n v="103"/>
    <n v="9"/>
    <x v="6"/>
    <n v="14"/>
    <s v="American"/>
  </r>
  <r>
    <x v="3039"/>
    <x v="1340"/>
    <s v="1/23/23"/>
    <d v="1899-12-30T14:15:37"/>
    <n v="108"/>
    <n v="14.5"/>
    <x v="1"/>
    <n v="14"/>
    <s v="Asian"/>
  </r>
  <r>
    <x v="3040"/>
    <x v="1340"/>
    <s v="1/23/23"/>
    <d v="1899-12-30T14:15:37"/>
    <n v="125"/>
    <n v="17.95"/>
    <x v="0"/>
    <n v="14"/>
    <s v="Italian"/>
  </r>
  <r>
    <x v="3041"/>
    <x v="1340"/>
    <s v="1/23/23"/>
    <d v="1899-12-30T14:15:37"/>
    <n v="110"/>
    <n v="17.95"/>
    <x v="0"/>
    <n v="14"/>
    <s v="Asian"/>
  </r>
  <r>
    <x v="3042"/>
    <x v="1341"/>
    <s v="1/23/23"/>
    <d v="1899-12-30T14:17:05"/>
    <n v="102"/>
    <n v="13.95"/>
    <x v="9"/>
    <n v="14"/>
    <s v="American"/>
  </r>
  <r>
    <x v="3043"/>
    <x v="1342"/>
    <s v="1/23/23"/>
    <d v="1899-12-30T14:29:11"/>
    <n v="106"/>
    <n v="7"/>
    <x v="4"/>
    <n v="14"/>
    <s v="American"/>
  </r>
  <r>
    <x v="3044"/>
    <x v="1343"/>
    <s v="1/23/23"/>
    <d v="1899-12-30T14:58:58"/>
    <n v="124"/>
    <n v="14.5"/>
    <x v="1"/>
    <n v="14"/>
    <s v="Italian"/>
  </r>
  <r>
    <x v="3045"/>
    <x v="1344"/>
    <s v="1/23/23"/>
    <d v="1899-12-30T15:01:02"/>
    <n v="129"/>
    <n v="15.5"/>
    <x v="3"/>
    <n v="15"/>
    <s v="Italian"/>
  </r>
  <r>
    <x v="3046"/>
    <x v="1344"/>
    <s v="1/23/23"/>
    <d v="1899-12-30T15:01:02"/>
    <n v="130"/>
    <n v="19.95"/>
    <x v="7"/>
    <n v="15"/>
    <s v="Italian"/>
  </r>
  <r>
    <x v="3047"/>
    <x v="1345"/>
    <s v="1/23/23"/>
    <d v="1899-12-30T15:25:17"/>
    <n v="125"/>
    <n v="17.95"/>
    <x v="0"/>
    <n v="15"/>
    <s v="Italian"/>
  </r>
  <r>
    <x v="3048"/>
    <x v="1345"/>
    <s v="1/23/23"/>
    <d v="1899-12-30T15:25:17"/>
    <n v="106"/>
    <n v="7"/>
    <x v="4"/>
    <n v="15"/>
    <s v="American"/>
  </r>
  <r>
    <x v="3049"/>
    <x v="1346"/>
    <s v="1/23/23"/>
    <d v="1899-12-30T15:32:59"/>
    <n v="101"/>
    <n v="12.95"/>
    <x v="2"/>
    <n v="15"/>
    <s v="American"/>
  </r>
  <r>
    <x v="3050"/>
    <x v="1346"/>
    <s v="1/23/23"/>
    <d v="1899-12-30T15:32:59"/>
    <n v="125"/>
    <n v="17.95"/>
    <x v="0"/>
    <n v="15"/>
    <s v="Italian"/>
  </r>
  <r>
    <x v="3051"/>
    <x v="1346"/>
    <s v="1/23/23"/>
    <d v="1899-12-30T15:32:59"/>
    <n v="109"/>
    <n v="17.95"/>
    <x v="0"/>
    <n v="15"/>
    <s v="Asian"/>
  </r>
  <r>
    <x v="3052"/>
    <x v="1347"/>
    <s v="1/23/23"/>
    <d v="1899-12-30T15:50:01"/>
    <n v="106"/>
    <n v="7"/>
    <x v="4"/>
    <n v="15"/>
    <s v="American"/>
  </r>
  <r>
    <x v="3053"/>
    <x v="1348"/>
    <s v="1/23/23"/>
    <d v="1899-12-30T16:03:08"/>
    <n v="122"/>
    <n v="7"/>
    <x v="4"/>
    <n v="16"/>
    <s v="Mexican"/>
  </r>
  <r>
    <x v="3054"/>
    <x v="1348"/>
    <s v="1/23/23"/>
    <d v="1899-12-30T16:03:08"/>
    <n v="132"/>
    <n v="16.95"/>
    <x v="8"/>
    <n v="16"/>
    <s v="Italian"/>
  </r>
  <r>
    <x v="3055"/>
    <x v="1349"/>
    <s v="1/23/23"/>
    <d v="1899-12-30T16:05:24"/>
    <n v="102"/>
    <n v="13.95"/>
    <x v="9"/>
    <n v="16"/>
    <s v="American"/>
  </r>
  <r>
    <x v="3056"/>
    <x v="1349"/>
    <s v="1/23/23"/>
    <d v="1899-12-30T16:05:24"/>
    <n v="113"/>
    <n v="5"/>
    <x v="10"/>
    <n v="16"/>
    <s v="Asian"/>
  </r>
  <r>
    <x v="3057"/>
    <x v="1350"/>
    <s v="1/23/23"/>
    <d v="1899-12-30T16:06:00"/>
    <n v="117"/>
    <n v="12.95"/>
    <x v="2"/>
    <n v="16"/>
    <s v="Mexican"/>
  </r>
  <r>
    <x v="3058"/>
    <x v="1350"/>
    <s v="1/23/23"/>
    <d v="1899-12-30T16:06:00"/>
    <n v="111"/>
    <n v="11.95"/>
    <x v="5"/>
    <n v="16"/>
    <s v="Asian"/>
  </r>
  <r>
    <x v="3059"/>
    <x v="1351"/>
    <s v="1/23/23"/>
    <d v="1899-12-30T16:12:21"/>
    <n v="129"/>
    <n v="15.5"/>
    <x v="3"/>
    <n v="16"/>
    <s v="Italian"/>
  </r>
  <r>
    <x v="3060"/>
    <x v="1351"/>
    <s v="1/23/23"/>
    <d v="1899-12-30T16:12:21"/>
    <n v="113"/>
    <n v="5"/>
    <x v="10"/>
    <n v="16"/>
    <s v="Asian"/>
  </r>
  <r>
    <x v="3061"/>
    <x v="1351"/>
    <s v="1/23/23"/>
    <d v="1899-12-30T16:12:21"/>
    <n v="131"/>
    <n v="17.95"/>
    <x v="0"/>
    <n v="16"/>
    <s v="Italian"/>
  </r>
  <r>
    <x v="3062"/>
    <x v="1352"/>
    <s v="1/23/23"/>
    <d v="1899-12-30T16:21:26"/>
    <n v="101"/>
    <n v="12.95"/>
    <x v="2"/>
    <n v="16"/>
    <s v="American"/>
  </r>
  <r>
    <x v="3063"/>
    <x v="1352"/>
    <s v="1/23/23"/>
    <d v="1899-12-30T16:21:26"/>
    <n v="108"/>
    <n v="14.5"/>
    <x v="1"/>
    <n v="16"/>
    <s v="Asian"/>
  </r>
  <r>
    <x v="3064"/>
    <x v="1353"/>
    <s v="1/23/23"/>
    <d v="1899-12-30T16:22:21"/>
    <n v="129"/>
    <n v="15.5"/>
    <x v="3"/>
    <n v="16"/>
    <s v="Italian"/>
  </r>
  <r>
    <x v="3065"/>
    <x v="1354"/>
    <s v="1/23/23"/>
    <d v="1899-12-30T16:30:25"/>
    <n v="109"/>
    <n v="17.95"/>
    <x v="0"/>
    <n v="16"/>
    <s v="Asian"/>
  </r>
  <r>
    <x v="3066"/>
    <x v="1354"/>
    <s v="1/23/23"/>
    <d v="1899-12-30T16:30:25"/>
    <n v="113"/>
    <n v="5"/>
    <x v="10"/>
    <n v="16"/>
    <s v="Asian"/>
  </r>
  <r>
    <x v="3067"/>
    <x v="1355"/>
    <s v="1/23/23"/>
    <d v="1899-12-30T17:11:00"/>
    <n v="120"/>
    <n v="13.95"/>
    <x v="9"/>
    <n v="17"/>
    <s v="Mexican"/>
  </r>
  <r>
    <x v="3068"/>
    <x v="1355"/>
    <s v="1/23/23"/>
    <d v="1899-12-30T17:11:00"/>
    <n v="122"/>
    <n v="7"/>
    <x v="4"/>
    <n v="17"/>
    <s v="Mexican"/>
  </r>
  <r>
    <x v="3069"/>
    <x v="1356"/>
    <s v="1/23/23"/>
    <d v="1899-12-30T17:17:58"/>
    <n v="107"/>
    <n v="16.5"/>
    <x v="12"/>
    <n v="17"/>
    <s v="Asian"/>
  </r>
  <r>
    <x v="3070"/>
    <x v="1356"/>
    <s v="1/23/23"/>
    <d v="1899-12-30T17:17:58"/>
    <n v="122"/>
    <n v="7"/>
    <x v="4"/>
    <n v="17"/>
    <s v="Mexican"/>
  </r>
  <r>
    <x v="3071"/>
    <x v="1357"/>
    <s v="1/23/23"/>
    <d v="1899-12-30T17:24:07"/>
    <n v="102"/>
    <n v="13.95"/>
    <x v="9"/>
    <n v="17"/>
    <s v="American"/>
  </r>
  <r>
    <x v="3072"/>
    <x v="1358"/>
    <s v="1/23/23"/>
    <d v="1899-12-30T17:31:29"/>
    <n v="118"/>
    <n v="14.95"/>
    <x v="13"/>
    <n v="17"/>
    <s v="Mexican"/>
  </r>
  <r>
    <x v="3073"/>
    <x v="1359"/>
    <s v="1/23/23"/>
    <d v="1899-12-30T17:33:33"/>
    <n v="105"/>
    <n v="7"/>
    <x v="4"/>
    <n v="17"/>
    <s v="American"/>
  </r>
  <r>
    <x v="3074"/>
    <x v="1360"/>
    <s v="1/23/23"/>
    <d v="1899-12-30T17:46:31"/>
    <n v="113"/>
    <n v="5"/>
    <x v="10"/>
    <n v="17"/>
    <s v="Asian"/>
  </r>
  <r>
    <x v="3075"/>
    <x v="1360"/>
    <s v="1/23/23"/>
    <d v="1899-12-30T17:46:31"/>
    <n v="131"/>
    <n v="17.95"/>
    <x v="0"/>
    <n v="17"/>
    <s v="Italian"/>
  </r>
  <r>
    <x v="3076"/>
    <x v="1361"/>
    <s v="1/23/23"/>
    <d v="1899-12-30T17:46:43"/>
    <n v="101"/>
    <n v="12.95"/>
    <x v="2"/>
    <n v="17"/>
    <s v="American"/>
  </r>
  <r>
    <x v="3077"/>
    <x v="1361"/>
    <s v="1/23/23"/>
    <d v="1899-12-30T17:46:43"/>
    <n v="117"/>
    <n v="12.95"/>
    <x v="2"/>
    <n v="17"/>
    <s v="Mexican"/>
  </r>
  <r>
    <x v="3078"/>
    <x v="1362"/>
    <s v="1/23/23"/>
    <d v="1899-12-30T17:46:45"/>
    <n v="127"/>
    <n v="17.95"/>
    <x v="0"/>
    <n v="17"/>
    <s v="Italian"/>
  </r>
  <r>
    <x v="3079"/>
    <x v="1362"/>
    <s v="1/23/23"/>
    <d v="1899-12-30T17:46:45"/>
    <n v="112"/>
    <n v="14.95"/>
    <x v="13"/>
    <n v="17"/>
    <s v="Asian"/>
  </r>
  <r>
    <x v="3080"/>
    <x v="1362"/>
    <s v="1/23/23"/>
    <d v="1899-12-30T17:46:45"/>
    <n v="105"/>
    <n v="7"/>
    <x v="4"/>
    <n v="17"/>
    <s v="American"/>
  </r>
  <r>
    <x v="3081"/>
    <x v="1362"/>
    <s v="1/23/23"/>
    <d v="1899-12-30T17:46:45"/>
    <n v="132"/>
    <n v="16.95"/>
    <x v="8"/>
    <n v="17"/>
    <s v="Italian"/>
  </r>
  <r>
    <x v="3082"/>
    <x v="1363"/>
    <s v="1/23/23"/>
    <d v="1899-12-30T17:50:42"/>
    <n v="101"/>
    <n v="12.95"/>
    <x v="2"/>
    <n v="17"/>
    <s v="American"/>
  </r>
  <r>
    <x v="3083"/>
    <x v="1363"/>
    <s v="1/23/23"/>
    <d v="1899-12-30T17:50:42"/>
    <n v="107"/>
    <n v="16.5"/>
    <x v="12"/>
    <n v="17"/>
    <s v="Asian"/>
  </r>
  <r>
    <x v="3084"/>
    <x v="1363"/>
    <s v="1/23/23"/>
    <d v="1899-12-30T17:50:42"/>
    <n v="110"/>
    <n v="17.95"/>
    <x v="0"/>
    <n v="17"/>
    <s v="Asian"/>
  </r>
  <r>
    <x v="3085"/>
    <x v="1364"/>
    <s v="1/23/23"/>
    <d v="1899-12-30T17:54:47"/>
    <n v="105"/>
    <n v="7"/>
    <x v="4"/>
    <n v="17"/>
    <s v="American"/>
  </r>
  <r>
    <x v="3086"/>
    <x v="1365"/>
    <s v="1/23/23"/>
    <d v="1899-12-30T18:07:49"/>
    <n v="113"/>
    <n v="5"/>
    <x v="10"/>
    <n v="18"/>
    <s v="Asian"/>
  </r>
  <r>
    <x v="3087"/>
    <x v="1365"/>
    <s v="1/23/23"/>
    <d v="1899-12-30T18:07:49"/>
    <n v="119"/>
    <n v="11.95"/>
    <x v="5"/>
    <n v="18"/>
    <s v="Mexican"/>
  </r>
  <r>
    <x v="3088"/>
    <x v="1366"/>
    <s v="1/23/23"/>
    <d v="1899-12-30T18:09:22"/>
    <n v="111"/>
    <n v="11.95"/>
    <x v="5"/>
    <n v="18"/>
    <s v="Asian"/>
  </r>
  <r>
    <x v="3089"/>
    <x v="1366"/>
    <s v="1/23/23"/>
    <d v="1899-12-30T18:09:22"/>
    <n v="118"/>
    <n v="14.95"/>
    <x v="13"/>
    <n v="18"/>
    <s v="Mexican"/>
  </r>
  <r>
    <x v="3090"/>
    <x v="1366"/>
    <s v="1/23/23"/>
    <d v="1899-12-30T18:09:22"/>
    <n v="118"/>
    <n v="14.95"/>
    <x v="13"/>
    <n v="18"/>
    <s v="Mexican"/>
  </r>
  <r>
    <x v="3091"/>
    <x v="1366"/>
    <s v="1/23/23"/>
    <d v="1899-12-30T18:09:22"/>
    <n v="120"/>
    <n v="13.95"/>
    <x v="9"/>
    <n v="18"/>
    <s v="Mexican"/>
  </r>
  <r>
    <x v="3092"/>
    <x v="1367"/>
    <s v="1/23/23"/>
    <d v="1899-12-30T18:22:01"/>
    <n v="101"/>
    <n v="12.95"/>
    <x v="2"/>
    <n v="18"/>
    <s v="American"/>
  </r>
  <r>
    <x v="3093"/>
    <x v="1367"/>
    <s v="1/23/23"/>
    <d v="1899-12-30T18:22:01"/>
    <n v="106"/>
    <n v="7"/>
    <x v="4"/>
    <n v="18"/>
    <s v="American"/>
  </r>
  <r>
    <x v="3094"/>
    <x v="1368"/>
    <s v="1/23/23"/>
    <d v="1899-12-30T18:31:59"/>
    <n v="124"/>
    <n v="14.5"/>
    <x v="1"/>
    <n v="18"/>
    <s v="Italian"/>
  </r>
  <r>
    <x v="3095"/>
    <x v="1368"/>
    <s v="1/23/23"/>
    <d v="1899-12-30T18:31:59"/>
    <n v="125"/>
    <n v="17.95"/>
    <x v="0"/>
    <n v="18"/>
    <s v="Italian"/>
  </r>
  <r>
    <x v="3096"/>
    <x v="1369"/>
    <s v="1/23/23"/>
    <d v="1899-12-30T18:45:57"/>
    <n v="111"/>
    <n v="11.95"/>
    <x v="5"/>
    <n v="18"/>
    <s v="Asian"/>
  </r>
  <r>
    <x v="3097"/>
    <x v="1369"/>
    <s v="1/23/23"/>
    <d v="1899-12-30T18:45:57"/>
    <n v="111"/>
    <n v="11.95"/>
    <x v="5"/>
    <n v="18"/>
    <s v="Asian"/>
  </r>
  <r>
    <x v="3098"/>
    <x v="1370"/>
    <s v="1/23/23"/>
    <d v="1899-12-30T18:54:00"/>
    <n v="101"/>
    <n v="12.95"/>
    <x v="2"/>
    <n v="18"/>
    <s v="American"/>
  </r>
  <r>
    <x v="3099"/>
    <x v="1371"/>
    <s v="1/23/23"/>
    <d v="1899-12-30T18:57:10"/>
    <n v="107"/>
    <n v="16.5"/>
    <x v="12"/>
    <n v="18"/>
    <s v="Asian"/>
  </r>
  <r>
    <x v="3100"/>
    <x v="1371"/>
    <s v="1/23/23"/>
    <d v="1899-12-30T18:57:10"/>
    <n v="110"/>
    <n v="17.95"/>
    <x v="0"/>
    <n v="18"/>
    <s v="Asian"/>
  </r>
  <r>
    <x v="3101"/>
    <x v="1372"/>
    <s v="1/23/23"/>
    <d v="1899-12-30T19:00:30"/>
    <n v="113"/>
    <n v="5"/>
    <x v="10"/>
    <n v="19"/>
    <s v="Asian"/>
  </r>
  <r>
    <x v="3102"/>
    <x v="1372"/>
    <s v="1/23/23"/>
    <d v="1899-12-30T19:00:30"/>
    <n v="122"/>
    <n v="7"/>
    <x v="4"/>
    <n v="19"/>
    <s v="Mexican"/>
  </r>
  <r>
    <x v="3103"/>
    <x v="1373"/>
    <s v="1/23/23"/>
    <d v="1899-12-30T19:06:56"/>
    <n v="109"/>
    <n v="17.95"/>
    <x v="0"/>
    <n v="19"/>
    <s v="Asian"/>
  </r>
  <r>
    <x v="3104"/>
    <x v="1373"/>
    <s v="1/23/23"/>
    <d v="1899-12-30T19:06:56"/>
    <n v="114"/>
    <n v="9"/>
    <x v="6"/>
    <n v="19"/>
    <s v="Asian"/>
  </r>
  <r>
    <x v="3105"/>
    <x v="1374"/>
    <s v="1/23/23"/>
    <d v="1899-12-30T19:12:48"/>
    <n v="101"/>
    <n v="12.95"/>
    <x v="2"/>
    <n v="19"/>
    <s v="American"/>
  </r>
  <r>
    <x v="3106"/>
    <x v="1374"/>
    <s v="1/23/23"/>
    <d v="1899-12-30T19:12:48"/>
    <n v="101"/>
    <n v="12.95"/>
    <x v="2"/>
    <n v="19"/>
    <s v="American"/>
  </r>
  <r>
    <x v="3107"/>
    <x v="1374"/>
    <s v="1/23/23"/>
    <d v="1899-12-30T19:12:48"/>
    <n v="107"/>
    <n v="16.5"/>
    <x v="12"/>
    <n v="19"/>
    <s v="Asian"/>
  </r>
  <r>
    <x v="3108"/>
    <x v="1375"/>
    <s v="1/23/23"/>
    <d v="1899-12-30T19:13:06"/>
    <n v="119"/>
    <n v="11.95"/>
    <x v="5"/>
    <n v="19"/>
    <s v="Mexican"/>
  </r>
  <r>
    <x v="3109"/>
    <x v="1376"/>
    <s v="1/23/23"/>
    <d v="1899-12-30T19:19:20"/>
    <n v="107"/>
    <n v="16.5"/>
    <x v="12"/>
    <n v="19"/>
    <s v="Asian"/>
  </r>
  <r>
    <x v="3110"/>
    <x v="1376"/>
    <s v="1/23/23"/>
    <d v="1899-12-30T19:19:20"/>
    <n v="125"/>
    <n v="17.95"/>
    <x v="0"/>
    <n v="19"/>
    <s v="Italian"/>
  </r>
  <r>
    <x v="3111"/>
    <x v="1376"/>
    <s v="1/23/23"/>
    <d v="1899-12-30T19:19:20"/>
    <n v="127"/>
    <n v="17.95"/>
    <x v="0"/>
    <n v="19"/>
    <s v="Italian"/>
  </r>
  <r>
    <x v="3112"/>
    <x v="1376"/>
    <s v="1/23/23"/>
    <d v="1899-12-30T19:19:20"/>
    <n v="128"/>
    <n v="15.5"/>
    <x v="3"/>
    <n v="19"/>
    <s v="Italian"/>
  </r>
  <r>
    <x v="3113"/>
    <x v="1377"/>
    <s v="1/23/23"/>
    <d v="1899-12-30T19:23:24"/>
    <n v="101"/>
    <n v="12.95"/>
    <x v="2"/>
    <n v="19"/>
    <s v="American"/>
  </r>
  <r>
    <x v="3114"/>
    <x v="1377"/>
    <s v="1/23/23"/>
    <d v="1899-12-30T19:23:24"/>
    <n v="125"/>
    <n v="17.95"/>
    <x v="0"/>
    <n v="19"/>
    <s v="Italian"/>
  </r>
  <r>
    <x v="3115"/>
    <x v="1378"/>
    <s v="1/23/23"/>
    <d v="1899-12-30T19:33:07"/>
    <n v="125"/>
    <n v="17.95"/>
    <x v="0"/>
    <n v="19"/>
    <s v="Italian"/>
  </r>
  <r>
    <x v="3116"/>
    <x v="1378"/>
    <s v="1/23/23"/>
    <d v="1899-12-30T19:33:07"/>
    <n v="119"/>
    <n v="11.95"/>
    <x v="5"/>
    <n v="19"/>
    <s v="Mexican"/>
  </r>
  <r>
    <x v="3117"/>
    <x v="1378"/>
    <s v="1/23/23"/>
    <d v="1899-12-30T19:33:07"/>
    <n v="121"/>
    <n v="10.5"/>
    <x v="11"/>
    <n v="19"/>
    <s v="Mexican"/>
  </r>
  <r>
    <x v="3118"/>
    <x v="1379"/>
    <s v="1/23/23"/>
    <d v="1899-12-30T19:51:21"/>
    <n v="117"/>
    <n v="12.95"/>
    <x v="2"/>
    <n v="19"/>
    <s v="Mexican"/>
  </r>
  <r>
    <x v="3119"/>
    <x v="1379"/>
    <s v="1/23/23"/>
    <d v="1899-12-30T19:51:21"/>
    <n v="113"/>
    <n v="5"/>
    <x v="10"/>
    <n v="19"/>
    <s v="Asian"/>
  </r>
  <r>
    <x v="3120"/>
    <x v="1379"/>
    <s v="1/23/23"/>
    <d v="1899-12-30T19:51:21"/>
    <n v="105"/>
    <n v="7"/>
    <x v="4"/>
    <n v="19"/>
    <s v="American"/>
  </r>
  <r>
    <x v="3121"/>
    <x v="1380"/>
    <s v="1/23/23"/>
    <d v="1899-12-30T20:08:54"/>
    <n v="102"/>
    <n v="13.95"/>
    <x v="9"/>
    <n v="20"/>
    <s v="American"/>
  </r>
  <r>
    <x v="3122"/>
    <x v="1380"/>
    <s v="1/23/23"/>
    <d v="1899-12-30T20:08:54"/>
    <n v="131"/>
    <n v="17.95"/>
    <x v="0"/>
    <n v="20"/>
    <s v="Italian"/>
  </r>
  <r>
    <x v="3123"/>
    <x v="1380"/>
    <s v="1/23/23"/>
    <d v="1899-12-30T20:08:54"/>
    <n v="106"/>
    <n v="7"/>
    <x v="4"/>
    <n v="20"/>
    <s v="American"/>
  </r>
  <r>
    <x v="3124"/>
    <x v="1381"/>
    <s v="1/23/23"/>
    <d v="1899-12-30T20:11:35"/>
    <n v="109"/>
    <n v="17.95"/>
    <x v="0"/>
    <n v="20"/>
    <s v="Asian"/>
  </r>
  <r>
    <x v="3125"/>
    <x v="1381"/>
    <s v="1/23/23"/>
    <d v="1899-12-30T20:11:35"/>
    <n v="129"/>
    <n v="15.5"/>
    <x v="3"/>
    <n v="20"/>
    <s v="Italian"/>
  </r>
  <r>
    <x v="3126"/>
    <x v="1381"/>
    <s v="1/23/23"/>
    <d v="1899-12-30T20:11:35"/>
    <n v="113"/>
    <n v="5"/>
    <x v="10"/>
    <n v="20"/>
    <s v="Asian"/>
  </r>
  <r>
    <x v="3127"/>
    <x v="1382"/>
    <s v="1/23/23"/>
    <d v="1899-12-30T20:24:59"/>
    <n v="124"/>
    <n v="14.5"/>
    <x v="1"/>
    <n v="20"/>
    <s v="Italian"/>
  </r>
  <r>
    <x v="3128"/>
    <x v="1383"/>
    <s v="1/23/23"/>
    <d v="1899-12-30T20:31:01"/>
    <n v="108"/>
    <n v="14.5"/>
    <x v="1"/>
    <n v="20"/>
    <s v="Asian"/>
  </r>
  <r>
    <x v="3129"/>
    <x v="1383"/>
    <s v="1/23/23"/>
    <d v="1899-12-30T20:31:01"/>
    <n v="132"/>
    <n v="16.95"/>
    <x v="8"/>
    <n v="20"/>
    <s v="Italian"/>
  </r>
  <r>
    <x v="3130"/>
    <x v="1384"/>
    <s v="1/23/23"/>
    <d v="1899-12-30T20:57:30"/>
    <n v="104"/>
    <n v="10.5"/>
    <x v="11"/>
    <n v="20"/>
    <s v="American"/>
  </r>
  <r>
    <x v="3131"/>
    <x v="1384"/>
    <s v="1/23/23"/>
    <d v="1899-12-30T20:57:30"/>
    <n v="112"/>
    <n v="14.95"/>
    <x v="13"/>
    <n v="20"/>
    <s v="Asian"/>
  </r>
  <r>
    <x v="3132"/>
    <x v="1385"/>
    <s v="1/23/23"/>
    <d v="1899-12-30T21:01:24"/>
    <n v="101"/>
    <n v="12.95"/>
    <x v="2"/>
    <n v="21"/>
    <s v="American"/>
  </r>
  <r>
    <x v="3133"/>
    <x v="1385"/>
    <s v="1/23/23"/>
    <d v="1899-12-30T21:01:24"/>
    <n v="110"/>
    <n v="17.95"/>
    <x v="0"/>
    <n v="21"/>
    <s v="Asian"/>
  </r>
  <r>
    <x v="3134"/>
    <x v="1386"/>
    <s v="1/23/23"/>
    <d v="1899-12-30T21:11:38"/>
    <n v="111"/>
    <n v="11.95"/>
    <x v="5"/>
    <n v="21"/>
    <s v="Asian"/>
  </r>
  <r>
    <x v="3135"/>
    <x v="1386"/>
    <s v="1/23/23"/>
    <d v="1899-12-30T21:11:38"/>
    <n v="120"/>
    <n v="13.95"/>
    <x v="9"/>
    <n v="21"/>
    <s v="Mexican"/>
  </r>
  <r>
    <x v="3136"/>
    <x v="1386"/>
    <s v="1/23/23"/>
    <d v="1899-12-30T21:11:38"/>
    <n v="106"/>
    <n v="7"/>
    <x v="4"/>
    <n v="21"/>
    <s v="American"/>
  </r>
  <r>
    <x v="3137"/>
    <x v="1387"/>
    <s v="1/23/23"/>
    <d v="1899-12-30T22:04:12"/>
    <n v="102"/>
    <n v="13.95"/>
    <x v="9"/>
    <n v="22"/>
    <s v="American"/>
  </r>
  <r>
    <x v="3138"/>
    <x v="1388"/>
    <s v="1/23/23"/>
    <d v="1899-12-30T22:05:37"/>
    <n v="108"/>
    <n v="14.5"/>
    <x v="1"/>
    <n v="22"/>
    <s v="Asian"/>
  </r>
  <r>
    <x v="3139"/>
    <x v="1389"/>
    <s v="1/24/23"/>
    <d v="1899-12-30T11:38:40"/>
    <n v="106"/>
    <n v="7"/>
    <x v="4"/>
    <n v="11"/>
    <s v="American"/>
  </r>
  <r>
    <x v="3140"/>
    <x v="1390"/>
    <s v="1/24/23"/>
    <d v="1899-12-30T12:26:08"/>
    <n v="117"/>
    <n v="12.95"/>
    <x v="2"/>
    <n v="12"/>
    <s v="Mexican"/>
  </r>
  <r>
    <x v="3141"/>
    <x v="1390"/>
    <s v="1/24/23"/>
    <d v="1899-12-30T12:26:08"/>
    <n v="121"/>
    <n v="10.5"/>
    <x v="11"/>
    <n v="12"/>
    <s v="Mexican"/>
  </r>
  <r>
    <x v="3142"/>
    <x v="1390"/>
    <s v="1/24/23"/>
    <d v="1899-12-30T12:26:08"/>
    <n v="123"/>
    <n v="9"/>
    <x v="6"/>
    <n v="12"/>
    <s v="Mexican"/>
  </r>
  <r>
    <x v="3143"/>
    <x v="1390"/>
    <s v="1/24/23"/>
    <d v="1899-12-30T12:26:08"/>
    <n v="123"/>
    <n v="9"/>
    <x v="6"/>
    <n v="12"/>
    <s v="Mexican"/>
  </r>
  <r>
    <x v="3144"/>
    <x v="1391"/>
    <s v="1/24/23"/>
    <d v="1899-12-30T12:37:39"/>
    <n v="126"/>
    <n v="14.5"/>
    <x v="1"/>
    <n v="12"/>
    <s v="Italian"/>
  </r>
  <r>
    <x v="3145"/>
    <x v="1391"/>
    <s v="1/24/23"/>
    <d v="1899-12-30T12:37:39"/>
    <n v="111"/>
    <n v="11.95"/>
    <x v="5"/>
    <n v="12"/>
    <s v="Asian"/>
  </r>
  <r>
    <x v="3146"/>
    <x v="1392"/>
    <s v="1/24/23"/>
    <d v="1899-12-30T12:43:03"/>
    <n v="101"/>
    <n v="12.95"/>
    <x v="2"/>
    <n v="12"/>
    <s v="American"/>
  </r>
  <r>
    <x v="3147"/>
    <x v="1392"/>
    <s v="1/24/23"/>
    <d v="1899-12-30T12:43:03"/>
    <n v="106"/>
    <n v="7"/>
    <x v="4"/>
    <n v="12"/>
    <s v="American"/>
  </r>
  <r>
    <x v="3148"/>
    <x v="1393"/>
    <s v="1/24/23"/>
    <d v="1899-12-30T13:25:55"/>
    <n v="109"/>
    <n v="17.95"/>
    <x v="0"/>
    <n v="13"/>
    <s v="Asian"/>
  </r>
  <r>
    <x v="3149"/>
    <x v="1394"/>
    <s v="1/24/23"/>
    <d v="1899-12-30T13:32:52"/>
    <n v="106"/>
    <n v="7"/>
    <x v="4"/>
    <n v="13"/>
    <s v="American"/>
  </r>
  <r>
    <x v="3150"/>
    <x v="1395"/>
    <s v="1/24/23"/>
    <d v="1899-12-30T13:34:33"/>
    <n v="104"/>
    <n v="10.5"/>
    <x v="11"/>
    <n v="13"/>
    <s v="American"/>
  </r>
  <r>
    <x v="3151"/>
    <x v="1396"/>
    <s v="1/24/23"/>
    <d v="1899-12-30T13:56:25"/>
    <n v="124"/>
    <n v="14.5"/>
    <x v="1"/>
    <n v="13"/>
    <s v="Italian"/>
  </r>
  <r>
    <x v="3152"/>
    <x v="1397"/>
    <s v="1/24/23"/>
    <d v="1899-12-30T14:04:36"/>
    <n v="108"/>
    <n v="14.5"/>
    <x v="1"/>
    <n v="14"/>
    <s v="Asian"/>
  </r>
  <r>
    <x v="3153"/>
    <x v="1397"/>
    <s v="1/24/23"/>
    <d v="1899-12-30T14:04:36"/>
    <n v="109"/>
    <n v="17.95"/>
    <x v="0"/>
    <n v="14"/>
    <s v="Asian"/>
  </r>
  <r>
    <x v="3154"/>
    <x v="1397"/>
    <s v="1/24/23"/>
    <d v="1899-12-30T14:04:36"/>
    <n v="130"/>
    <n v="19.95"/>
    <x v="7"/>
    <n v="14"/>
    <s v="Italian"/>
  </r>
  <r>
    <x v="3155"/>
    <x v="1397"/>
    <s v="1/24/23"/>
    <d v="1899-12-30T14:04:36"/>
    <n v="130"/>
    <n v="19.95"/>
    <x v="7"/>
    <n v="14"/>
    <s v="Italian"/>
  </r>
  <r>
    <x v="3156"/>
    <x v="1397"/>
    <s v="1/24/23"/>
    <d v="1899-12-30T14:04:36"/>
    <n v="106"/>
    <n v="7"/>
    <x v="4"/>
    <n v="14"/>
    <s v="American"/>
  </r>
  <r>
    <x v="3157"/>
    <x v="1397"/>
    <s v="1/24/23"/>
    <d v="1899-12-30T14:04:36"/>
    <n v="106"/>
    <n v="7"/>
    <x v="4"/>
    <n v="14"/>
    <s v="American"/>
  </r>
  <r>
    <x v="3158"/>
    <x v="1398"/>
    <s v="1/24/23"/>
    <d v="1899-12-30T14:07:38"/>
    <n v="107"/>
    <n v="16.5"/>
    <x v="12"/>
    <n v="14"/>
    <s v="Asian"/>
  </r>
  <r>
    <x v="3159"/>
    <x v="1398"/>
    <s v="1/24/23"/>
    <d v="1899-12-30T14:07:38"/>
    <n v="111"/>
    <n v="11.95"/>
    <x v="5"/>
    <n v="14"/>
    <s v="Asian"/>
  </r>
  <r>
    <x v="3160"/>
    <x v="1398"/>
    <s v="1/24/23"/>
    <d v="1899-12-30T14:07:38"/>
    <n v="119"/>
    <n v="11.95"/>
    <x v="5"/>
    <n v="14"/>
    <s v="Mexican"/>
  </r>
  <r>
    <x v="3161"/>
    <x v="1398"/>
    <s v="1/24/23"/>
    <d v="1899-12-30T14:07:38"/>
    <n v="106"/>
    <n v="7"/>
    <x v="4"/>
    <n v="14"/>
    <s v="American"/>
  </r>
  <r>
    <x v="3162"/>
    <x v="1399"/>
    <s v="1/24/23"/>
    <d v="1899-12-30T14:08:26"/>
    <n v="108"/>
    <n v="14.5"/>
    <x v="1"/>
    <n v="14"/>
    <s v="Asian"/>
  </r>
  <r>
    <x v="3163"/>
    <x v="1400"/>
    <s v="1/24/23"/>
    <d v="1899-12-30T14:20:17"/>
    <n v="106"/>
    <n v="7"/>
    <x v="4"/>
    <n v="14"/>
    <s v="American"/>
  </r>
  <r>
    <x v="3164"/>
    <x v="1401"/>
    <s v="1/24/23"/>
    <d v="1899-12-30T14:23:57"/>
    <n v="108"/>
    <n v="14.5"/>
    <x v="1"/>
    <n v="14"/>
    <s v="Asian"/>
  </r>
  <r>
    <x v="3165"/>
    <x v="1401"/>
    <s v="1/24/23"/>
    <d v="1899-12-30T14:23:57"/>
    <n v="109"/>
    <n v="17.95"/>
    <x v="0"/>
    <n v="14"/>
    <s v="Asian"/>
  </r>
  <r>
    <x v="3166"/>
    <x v="1401"/>
    <s v="1/24/23"/>
    <d v="1899-12-30T14:23:57"/>
    <n v="121"/>
    <n v="10.5"/>
    <x v="11"/>
    <n v="14"/>
    <s v="Mexican"/>
  </r>
  <r>
    <x v="3167"/>
    <x v="1402"/>
    <s v="1/24/23"/>
    <d v="1899-12-30T14:44:46"/>
    <n v="129"/>
    <n v="15.5"/>
    <x v="3"/>
    <n v="14"/>
    <s v="Italian"/>
  </r>
  <r>
    <x v="3168"/>
    <x v="1403"/>
    <s v="1/24/23"/>
    <d v="1899-12-30T14:59:38"/>
    <n v="126"/>
    <n v="14.5"/>
    <x v="1"/>
    <n v="14"/>
    <s v="Italian"/>
  </r>
  <r>
    <x v="3169"/>
    <x v="1403"/>
    <s v="1/24/23"/>
    <d v="1899-12-30T14:59:38"/>
    <n v="118"/>
    <n v="14.95"/>
    <x v="13"/>
    <n v="14"/>
    <s v="Mexican"/>
  </r>
  <r>
    <x v="3170"/>
    <x v="1404"/>
    <s v="1/24/23"/>
    <d v="1899-12-30T15:00:13"/>
    <n v="101"/>
    <n v="12.95"/>
    <x v="2"/>
    <n v="15"/>
    <s v="American"/>
  </r>
  <r>
    <x v="3171"/>
    <x v="1404"/>
    <s v="1/24/23"/>
    <d v="1899-12-30T15:00:13"/>
    <n v="102"/>
    <n v="13.95"/>
    <x v="9"/>
    <n v="15"/>
    <s v="American"/>
  </r>
  <r>
    <x v="3172"/>
    <x v="1404"/>
    <s v="1/24/23"/>
    <d v="1899-12-30T15:00:13"/>
    <n v="120"/>
    <n v="13.95"/>
    <x v="9"/>
    <n v="15"/>
    <s v="Mexican"/>
  </r>
  <r>
    <x v="3173"/>
    <x v="1405"/>
    <s v="1/24/23"/>
    <d v="1899-12-30T15:08:57"/>
    <n v="108"/>
    <n v="14.5"/>
    <x v="1"/>
    <n v="15"/>
    <s v="Asian"/>
  </r>
  <r>
    <x v="3174"/>
    <x v="1406"/>
    <s v="1/24/23"/>
    <d v="1899-12-30T15:17:06"/>
    <n v="129"/>
    <n v="15.5"/>
    <x v="3"/>
    <n v="15"/>
    <s v="Italian"/>
  </r>
  <r>
    <x v="3175"/>
    <x v="1407"/>
    <s v="1/24/23"/>
    <d v="1899-12-30T16:05:14"/>
    <n v="112"/>
    <n v="14.95"/>
    <x v="13"/>
    <n v="16"/>
    <s v="Asian"/>
  </r>
  <r>
    <x v="3176"/>
    <x v="1407"/>
    <s v="1/24/23"/>
    <d v="1899-12-30T16:05:14"/>
    <n v="123"/>
    <n v="9"/>
    <x v="6"/>
    <n v="16"/>
    <s v="Mexican"/>
  </r>
  <r>
    <x v="3177"/>
    <x v="1408"/>
    <s v="1/24/23"/>
    <d v="1899-12-30T16:06:10"/>
    <n v="119"/>
    <n v="11.95"/>
    <x v="5"/>
    <n v="16"/>
    <s v="Mexican"/>
  </r>
  <r>
    <x v="3178"/>
    <x v="1409"/>
    <s v="1/24/23"/>
    <d v="1899-12-30T16:17:38"/>
    <n v="107"/>
    <n v="16.5"/>
    <x v="12"/>
    <n v="16"/>
    <s v="Asian"/>
  </r>
  <r>
    <x v="3179"/>
    <x v="1409"/>
    <s v="1/24/23"/>
    <d v="1899-12-30T16:17:38"/>
    <n v="127"/>
    <n v="17.95"/>
    <x v="0"/>
    <n v="16"/>
    <s v="Italian"/>
  </r>
  <r>
    <x v="3180"/>
    <x v="1409"/>
    <s v="1/24/23"/>
    <d v="1899-12-30T16:17:38"/>
    <n v="120"/>
    <n v="13.95"/>
    <x v="9"/>
    <n v="16"/>
    <s v="Mexican"/>
  </r>
  <r>
    <x v="3181"/>
    <x v="1410"/>
    <s v="1/24/23"/>
    <d v="1899-12-30T16:36:53"/>
    <n v="113"/>
    <n v="5"/>
    <x v="10"/>
    <n v="16"/>
    <s v="Asian"/>
  </r>
  <r>
    <x v="3182"/>
    <x v="1410"/>
    <s v="1/24/23"/>
    <d v="1899-12-30T16:36:53"/>
    <n v="130"/>
    <n v="19.95"/>
    <x v="7"/>
    <n v="16"/>
    <s v="Italian"/>
  </r>
  <r>
    <x v="3183"/>
    <x v="1410"/>
    <s v="1/24/23"/>
    <d v="1899-12-30T16:36:53"/>
    <n v="123"/>
    <n v="9"/>
    <x v="6"/>
    <n v="16"/>
    <s v="Mexican"/>
  </r>
  <r>
    <x v="3184"/>
    <x v="1411"/>
    <s v="1/24/23"/>
    <d v="1899-12-30T16:39:31"/>
    <n v="124"/>
    <n v="14.5"/>
    <x v="1"/>
    <n v="16"/>
    <s v="Italian"/>
  </r>
  <r>
    <x v="3185"/>
    <x v="1411"/>
    <s v="1/24/23"/>
    <d v="1899-12-30T16:39:31"/>
    <n v="131"/>
    <n v="17.95"/>
    <x v="0"/>
    <n v="16"/>
    <s v="Italian"/>
  </r>
  <r>
    <x v="3186"/>
    <x v="1412"/>
    <s v="1/24/23"/>
    <d v="1899-12-30T16:48:03"/>
    <n v="109"/>
    <n v="17.95"/>
    <x v="0"/>
    <n v="16"/>
    <s v="Asian"/>
  </r>
  <r>
    <x v="3187"/>
    <x v="1412"/>
    <s v="1/24/23"/>
    <d v="1899-12-30T16:48:03"/>
    <n v="117"/>
    <n v="12.95"/>
    <x v="2"/>
    <n v="16"/>
    <s v="Mexican"/>
  </r>
  <r>
    <x v="3188"/>
    <x v="1412"/>
    <s v="1/24/23"/>
    <d v="1899-12-30T16:48:03"/>
    <n v="119"/>
    <n v="11.95"/>
    <x v="5"/>
    <n v="16"/>
    <s v="Mexican"/>
  </r>
  <r>
    <x v="3189"/>
    <x v="1412"/>
    <s v="1/24/23"/>
    <d v="1899-12-30T16:48:03"/>
    <n v="120"/>
    <n v="13.95"/>
    <x v="9"/>
    <n v="16"/>
    <s v="Mexican"/>
  </r>
  <r>
    <x v="3190"/>
    <x v="1413"/>
    <s v="1/24/23"/>
    <d v="1899-12-30T16:49:15"/>
    <n v="120"/>
    <n v="13.95"/>
    <x v="9"/>
    <n v="16"/>
    <s v="Mexican"/>
  </r>
  <r>
    <x v="3191"/>
    <x v="1414"/>
    <s v="1/24/23"/>
    <d v="1899-12-30T17:04:22"/>
    <n v="129"/>
    <n v="15.5"/>
    <x v="3"/>
    <n v="17"/>
    <s v="Italian"/>
  </r>
  <r>
    <x v="3192"/>
    <x v="1415"/>
    <s v="1/24/23"/>
    <d v="1899-12-30T17:18:39"/>
    <n v="102"/>
    <n v="13.95"/>
    <x v="9"/>
    <n v="17"/>
    <s v="American"/>
  </r>
  <r>
    <x v="3193"/>
    <x v="1415"/>
    <s v="1/24/23"/>
    <d v="1899-12-30T17:18:39"/>
    <n v="118"/>
    <n v="14.95"/>
    <x v="13"/>
    <n v="17"/>
    <s v="Mexican"/>
  </r>
  <r>
    <x v="3194"/>
    <x v="1415"/>
    <s v="1/24/23"/>
    <d v="1899-12-30T17:18:39"/>
    <n v="119"/>
    <n v="11.95"/>
    <x v="5"/>
    <n v="17"/>
    <s v="Mexican"/>
  </r>
  <r>
    <x v="3195"/>
    <x v="1415"/>
    <s v="1/24/23"/>
    <d v="1899-12-30T17:18:39"/>
    <n v="121"/>
    <n v="10.5"/>
    <x v="11"/>
    <n v="17"/>
    <s v="Mexican"/>
  </r>
  <r>
    <x v="3196"/>
    <x v="1416"/>
    <s v="1/24/23"/>
    <d v="1899-12-30T17:31:05"/>
    <n v="110"/>
    <n v="17.95"/>
    <x v="0"/>
    <n v="17"/>
    <s v="Asian"/>
  </r>
  <r>
    <x v="3197"/>
    <x v="1416"/>
    <s v="1/24/23"/>
    <d v="1899-12-30T17:31:05"/>
    <n v="117"/>
    <n v="12.95"/>
    <x v="2"/>
    <n v="17"/>
    <s v="Mexican"/>
  </r>
  <r>
    <x v="3198"/>
    <x v="1416"/>
    <s v="1/24/23"/>
    <d v="1899-12-30T17:31:05"/>
    <n v="129"/>
    <n v="15.5"/>
    <x v="3"/>
    <n v="17"/>
    <s v="Italian"/>
  </r>
  <r>
    <x v="3199"/>
    <x v="1416"/>
    <s v="1/24/23"/>
    <d v="1899-12-30T17:31:05"/>
    <n v="111"/>
    <n v="11.95"/>
    <x v="5"/>
    <n v="17"/>
    <s v="Asian"/>
  </r>
  <r>
    <x v="3200"/>
    <x v="1417"/>
    <s v="1/24/23"/>
    <d v="1899-12-30T17:50:34"/>
    <n v="120"/>
    <n v="13.95"/>
    <x v="9"/>
    <n v="17"/>
    <s v="Mexican"/>
  </r>
  <r>
    <x v="3201"/>
    <x v="1418"/>
    <s v="1/24/23"/>
    <d v="1899-12-30T18:07:48"/>
    <n v="111"/>
    <n v="11.95"/>
    <x v="5"/>
    <n v="18"/>
    <s v="Asian"/>
  </r>
  <r>
    <x v="3202"/>
    <x v="1418"/>
    <s v="1/24/23"/>
    <d v="1899-12-30T18:07:48"/>
    <n v="132"/>
    <n v="16.95"/>
    <x v="8"/>
    <n v="18"/>
    <s v="Italian"/>
  </r>
  <r>
    <x v="3203"/>
    <x v="1419"/>
    <s v="1/24/23"/>
    <d v="1899-12-30T18:10:44"/>
    <n v="115"/>
    <n v="11.95"/>
    <x v="5"/>
    <n v="18"/>
    <s v="Mexican"/>
  </r>
  <r>
    <x v="3204"/>
    <x v="1419"/>
    <s v="1/24/23"/>
    <d v="1899-12-30T18:10:44"/>
    <n v="116"/>
    <n v="13.95"/>
    <x v="9"/>
    <n v="18"/>
    <s v="Mexican"/>
  </r>
  <r>
    <x v="3205"/>
    <x v="1419"/>
    <s v="1/24/23"/>
    <d v="1899-12-30T18:10:44"/>
    <n v="130"/>
    <n v="19.95"/>
    <x v="7"/>
    <n v="18"/>
    <s v="Italian"/>
  </r>
  <r>
    <x v="3206"/>
    <x v="1420"/>
    <s v="1/24/23"/>
    <d v="1899-12-30T18:17:01"/>
    <n v="122"/>
    <n v="7"/>
    <x v="4"/>
    <n v="18"/>
    <s v="Mexican"/>
  </r>
  <r>
    <x v="3207"/>
    <x v="1421"/>
    <s v="1/24/23"/>
    <d v="1899-12-30T18:26:42"/>
    <n v="129"/>
    <n v="15.5"/>
    <x v="3"/>
    <n v="18"/>
    <s v="Italian"/>
  </r>
  <r>
    <x v="3208"/>
    <x v="1421"/>
    <s v="1/24/23"/>
    <d v="1899-12-30T18:26:42"/>
    <n v="106"/>
    <n v="7"/>
    <x v="4"/>
    <n v="18"/>
    <s v="American"/>
  </r>
  <r>
    <x v="3209"/>
    <x v="1422"/>
    <s v="1/24/23"/>
    <d v="1899-12-30T18:32:23"/>
    <n v="107"/>
    <n v="16.5"/>
    <x v="12"/>
    <n v="18"/>
    <s v="Asian"/>
  </r>
  <r>
    <x v="3210"/>
    <x v="1422"/>
    <s v="1/24/23"/>
    <d v="1899-12-30T18:32:23"/>
    <n v="108"/>
    <n v="14.5"/>
    <x v="1"/>
    <n v="18"/>
    <s v="Asian"/>
  </r>
  <r>
    <x v="3211"/>
    <x v="1422"/>
    <s v="1/24/23"/>
    <d v="1899-12-30T18:32:23"/>
    <n v="119"/>
    <n v="11.95"/>
    <x v="5"/>
    <n v="18"/>
    <s v="Mexican"/>
  </r>
  <r>
    <x v="3212"/>
    <x v="1423"/>
    <s v="1/24/23"/>
    <d v="1899-12-30T18:43:24"/>
    <n v="118"/>
    <n v="14.95"/>
    <x v="13"/>
    <n v="18"/>
    <s v="Mexican"/>
  </r>
  <r>
    <x v="3213"/>
    <x v="1423"/>
    <s v="1/24/23"/>
    <d v="1899-12-30T18:43:24"/>
    <n v="132"/>
    <n v="16.95"/>
    <x v="8"/>
    <n v="18"/>
    <s v="Italian"/>
  </r>
  <r>
    <x v="3214"/>
    <x v="1424"/>
    <s v="1/24/23"/>
    <d v="1899-12-30T18:50:51"/>
    <n v="102"/>
    <n v="13.95"/>
    <x v="9"/>
    <n v="18"/>
    <s v="American"/>
  </r>
  <r>
    <x v="3215"/>
    <x v="1424"/>
    <s v="1/24/23"/>
    <d v="1899-12-30T18:50:51"/>
    <n v="128"/>
    <n v="15.5"/>
    <x v="3"/>
    <n v="18"/>
    <s v="Italian"/>
  </r>
  <r>
    <x v="3216"/>
    <x v="1424"/>
    <s v="1/24/23"/>
    <d v="1899-12-30T18:50:51"/>
    <n v="106"/>
    <n v="7"/>
    <x v="4"/>
    <n v="18"/>
    <s v="American"/>
  </r>
  <r>
    <x v="3217"/>
    <x v="1425"/>
    <s v="1/24/23"/>
    <d v="1899-12-30T19:06:06"/>
    <n v="118"/>
    <n v="14.95"/>
    <x v="13"/>
    <n v="19"/>
    <s v="Mexican"/>
  </r>
  <r>
    <x v="3218"/>
    <x v="1426"/>
    <s v="1/24/23"/>
    <d v="1899-12-30T19:26:06"/>
    <n v="124"/>
    <n v="14.5"/>
    <x v="1"/>
    <n v="19"/>
    <s v="Italian"/>
  </r>
  <r>
    <x v="3219"/>
    <x v="1426"/>
    <s v="1/24/23"/>
    <d v="1899-12-30T19:26:06"/>
    <n v="117"/>
    <n v="12.95"/>
    <x v="2"/>
    <n v="19"/>
    <s v="Mexican"/>
  </r>
  <r>
    <x v="3220"/>
    <x v="1426"/>
    <s v="1/24/23"/>
    <d v="1899-12-30T19:26:06"/>
    <n v="119"/>
    <n v="11.95"/>
    <x v="5"/>
    <n v="19"/>
    <s v="Mexican"/>
  </r>
  <r>
    <x v="3221"/>
    <x v="1427"/>
    <s v="1/24/23"/>
    <d v="1899-12-30T19:33:57"/>
    <n v="104"/>
    <n v="10.5"/>
    <x v="11"/>
    <n v="19"/>
    <s v="American"/>
  </r>
  <r>
    <x v="3222"/>
    <x v="1427"/>
    <s v="1/24/23"/>
    <d v="1899-12-30T19:33:57"/>
    <n v="132"/>
    <n v="16.95"/>
    <x v="8"/>
    <n v="19"/>
    <s v="Italian"/>
  </r>
  <r>
    <x v="3223"/>
    <x v="1428"/>
    <s v="1/24/23"/>
    <d v="1899-12-30T19:36:22"/>
    <n v="108"/>
    <n v="14.5"/>
    <x v="1"/>
    <n v="19"/>
    <s v="Asian"/>
  </r>
  <r>
    <x v="3224"/>
    <x v="1428"/>
    <s v="1/24/23"/>
    <d v="1899-12-30T19:36:22"/>
    <n v="124"/>
    <n v="14.5"/>
    <x v="1"/>
    <n v="19"/>
    <s v="Italian"/>
  </r>
  <r>
    <x v="3225"/>
    <x v="1428"/>
    <s v="1/24/23"/>
    <d v="1899-12-30T19:36:22"/>
    <n v="112"/>
    <n v="14.95"/>
    <x v="13"/>
    <n v="19"/>
    <s v="Asian"/>
  </r>
  <r>
    <x v="3226"/>
    <x v="1428"/>
    <s v="1/24/23"/>
    <d v="1899-12-30T19:36:22"/>
    <n v="118"/>
    <n v="14.95"/>
    <x v="13"/>
    <n v="19"/>
    <s v="Mexican"/>
  </r>
  <r>
    <x v="3227"/>
    <x v="1429"/>
    <s v="1/24/23"/>
    <d v="1899-12-30T19:39:56"/>
    <n v="102"/>
    <n v="13.95"/>
    <x v="9"/>
    <n v="19"/>
    <s v="American"/>
  </r>
  <r>
    <x v="3228"/>
    <x v="1429"/>
    <s v="1/24/23"/>
    <d v="1899-12-30T19:39:56"/>
    <n v="127"/>
    <n v="17.95"/>
    <x v="0"/>
    <n v="19"/>
    <s v="Italian"/>
  </r>
  <r>
    <x v="3229"/>
    <x v="1429"/>
    <s v="1/24/23"/>
    <d v="1899-12-30T19:39:56"/>
    <s v="NULL"/>
    <n v="0"/>
    <x v="14"/>
    <n v="19"/>
    <s v="Unknown"/>
  </r>
  <r>
    <x v="3230"/>
    <x v="1430"/>
    <s v="1/24/23"/>
    <d v="1899-12-30T19:40:03"/>
    <n v="129"/>
    <n v="15.5"/>
    <x v="3"/>
    <n v="19"/>
    <s v="Italian"/>
  </r>
  <r>
    <x v="3231"/>
    <x v="1431"/>
    <s v="1/24/23"/>
    <d v="1899-12-30T19:41:52"/>
    <n v="102"/>
    <n v="13.95"/>
    <x v="9"/>
    <n v="19"/>
    <s v="American"/>
  </r>
  <r>
    <x v="3232"/>
    <x v="1431"/>
    <s v="1/24/23"/>
    <d v="1899-12-30T19:41:52"/>
    <n v="117"/>
    <n v="12.95"/>
    <x v="2"/>
    <n v="19"/>
    <s v="Mexican"/>
  </r>
  <r>
    <x v="3233"/>
    <x v="1431"/>
    <s v="1/24/23"/>
    <d v="1899-12-30T19:41:52"/>
    <n v="127"/>
    <n v="17.95"/>
    <x v="0"/>
    <n v="19"/>
    <s v="Italian"/>
  </r>
  <r>
    <x v="3234"/>
    <x v="1432"/>
    <s v="1/24/23"/>
    <d v="1899-12-30T19:43:23"/>
    <n v="110"/>
    <n v="17.95"/>
    <x v="0"/>
    <n v="19"/>
    <s v="Asian"/>
  </r>
  <r>
    <x v="3235"/>
    <x v="1432"/>
    <s v="1/24/23"/>
    <d v="1899-12-30T19:43:23"/>
    <n v="119"/>
    <n v="11.95"/>
    <x v="5"/>
    <n v="19"/>
    <s v="Mexican"/>
  </r>
  <r>
    <x v="3236"/>
    <x v="1433"/>
    <s v="1/24/23"/>
    <d v="1899-12-30T19:43:40"/>
    <n v="115"/>
    <n v="11.95"/>
    <x v="5"/>
    <n v="19"/>
    <s v="Mexican"/>
  </r>
  <r>
    <x v="3237"/>
    <x v="1433"/>
    <s v="1/24/23"/>
    <d v="1899-12-30T19:43:40"/>
    <n v="129"/>
    <n v="15.5"/>
    <x v="3"/>
    <n v="19"/>
    <s v="Italian"/>
  </r>
  <r>
    <x v="3238"/>
    <x v="1434"/>
    <s v="1/24/23"/>
    <d v="1899-12-30T19:44:56"/>
    <n v="117"/>
    <n v="12.95"/>
    <x v="2"/>
    <n v="19"/>
    <s v="Mexican"/>
  </r>
  <r>
    <x v="3239"/>
    <x v="1434"/>
    <s v="1/24/23"/>
    <d v="1899-12-30T19:44:56"/>
    <n v="119"/>
    <n v="11.95"/>
    <x v="5"/>
    <n v="19"/>
    <s v="Mexican"/>
  </r>
  <r>
    <x v="3240"/>
    <x v="1434"/>
    <s v="1/24/23"/>
    <d v="1899-12-30T19:44:56"/>
    <n v="120"/>
    <n v="13.95"/>
    <x v="9"/>
    <n v="19"/>
    <s v="Mexican"/>
  </r>
  <r>
    <x v="3241"/>
    <x v="1434"/>
    <s v="1/24/23"/>
    <d v="1899-12-30T19:44:56"/>
    <n v="114"/>
    <n v="9"/>
    <x v="6"/>
    <n v="19"/>
    <s v="Asian"/>
  </r>
  <r>
    <x v="3242"/>
    <x v="1435"/>
    <s v="1/24/23"/>
    <d v="1899-12-30T19:46:06"/>
    <n v="126"/>
    <n v="14.5"/>
    <x v="1"/>
    <n v="19"/>
    <s v="Italian"/>
  </r>
  <r>
    <x v="3243"/>
    <x v="1435"/>
    <s v="1/24/23"/>
    <d v="1899-12-30T19:46:06"/>
    <n v="130"/>
    <n v="19.95"/>
    <x v="7"/>
    <n v="19"/>
    <s v="Italian"/>
  </r>
  <r>
    <x v="3244"/>
    <x v="1435"/>
    <s v="1/24/23"/>
    <d v="1899-12-30T19:46:06"/>
    <n v="114"/>
    <n v="9"/>
    <x v="6"/>
    <n v="19"/>
    <s v="Asian"/>
  </r>
  <r>
    <x v="3245"/>
    <x v="1436"/>
    <s v="1/24/23"/>
    <d v="1899-12-30T19:47:50"/>
    <n v="101"/>
    <n v="12.95"/>
    <x v="2"/>
    <n v="19"/>
    <s v="American"/>
  </r>
  <r>
    <x v="3246"/>
    <x v="1437"/>
    <s v="1/24/23"/>
    <d v="1899-12-30T19:54:07"/>
    <n v="126"/>
    <n v="14.5"/>
    <x v="1"/>
    <n v="19"/>
    <s v="Italian"/>
  </r>
  <r>
    <x v="3247"/>
    <x v="1437"/>
    <s v="1/24/23"/>
    <d v="1899-12-30T19:54:07"/>
    <n v="117"/>
    <n v="12.95"/>
    <x v="2"/>
    <n v="19"/>
    <s v="Mexican"/>
  </r>
  <r>
    <x v="3248"/>
    <x v="1438"/>
    <s v="1/24/23"/>
    <d v="1899-12-30T19:56:32"/>
    <n v="118"/>
    <n v="14.95"/>
    <x v="13"/>
    <n v="19"/>
    <s v="Mexican"/>
  </r>
  <r>
    <x v="3249"/>
    <x v="1438"/>
    <s v="1/24/23"/>
    <d v="1899-12-30T19:56:32"/>
    <n v="132"/>
    <n v="16.95"/>
    <x v="8"/>
    <n v="19"/>
    <s v="Italian"/>
  </r>
  <r>
    <x v="3250"/>
    <x v="1439"/>
    <s v="1/24/23"/>
    <d v="1899-12-30T19:56:33"/>
    <n v="108"/>
    <n v="14.5"/>
    <x v="1"/>
    <n v="19"/>
    <s v="Asian"/>
  </r>
  <r>
    <x v="3251"/>
    <x v="1440"/>
    <s v="1/24/23"/>
    <d v="1899-12-30T20:13:00"/>
    <n v="117"/>
    <n v="12.95"/>
    <x v="2"/>
    <n v="20"/>
    <s v="Mexican"/>
  </r>
  <r>
    <x v="3252"/>
    <x v="1440"/>
    <s v="1/24/23"/>
    <d v="1899-12-30T20:13:00"/>
    <n v="105"/>
    <n v="7"/>
    <x v="4"/>
    <n v="20"/>
    <s v="American"/>
  </r>
  <r>
    <x v="3253"/>
    <x v="1441"/>
    <s v="1/24/23"/>
    <d v="1899-12-30T20:21:20"/>
    <n v="103"/>
    <n v="9"/>
    <x v="6"/>
    <n v="20"/>
    <s v="American"/>
  </r>
  <r>
    <x v="3254"/>
    <x v="1441"/>
    <s v="1/24/23"/>
    <d v="1899-12-30T20:21:20"/>
    <n v="131"/>
    <n v="17.95"/>
    <x v="0"/>
    <n v="20"/>
    <s v="Italian"/>
  </r>
  <r>
    <x v="3255"/>
    <x v="1441"/>
    <s v="1/24/23"/>
    <d v="1899-12-30T20:21:20"/>
    <n v="131"/>
    <n v="17.95"/>
    <x v="0"/>
    <n v="20"/>
    <s v="Italian"/>
  </r>
  <r>
    <x v="3256"/>
    <x v="1441"/>
    <s v="1/24/23"/>
    <d v="1899-12-30T20:21:20"/>
    <n v="132"/>
    <n v="16.95"/>
    <x v="8"/>
    <n v="20"/>
    <s v="Italian"/>
  </r>
  <r>
    <x v="3257"/>
    <x v="1442"/>
    <s v="1/24/23"/>
    <d v="1899-12-30T20:23:34"/>
    <n v="108"/>
    <n v="14.5"/>
    <x v="1"/>
    <n v="20"/>
    <s v="Asian"/>
  </r>
  <r>
    <x v="3258"/>
    <x v="1442"/>
    <s v="1/24/23"/>
    <d v="1899-12-30T20:23:34"/>
    <n v="113"/>
    <n v="5"/>
    <x v="10"/>
    <n v="20"/>
    <s v="Asian"/>
  </r>
  <r>
    <x v="3259"/>
    <x v="1443"/>
    <s v="1/24/23"/>
    <d v="1899-12-30T20:29:10"/>
    <n v="110"/>
    <n v="17.95"/>
    <x v="0"/>
    <n v="20"/>
    <s v="Asian"/>
  </r>
  <r>
    <x v="3260"/>
    <x v="1444"/>
    <s v="1/24/23"/>
    <d v="1899-12-30T20:29:40"/>
    <n v="107"/>
    <n v="16.5"/>
    <x v="12"/>
    <n v="20"/>
    <s v="Asian"/>
  </r>
  <r>
    <x v="3261"/>
    <x v="1444"/>
    <s v="1/24/23"/>
    <d v="1899-12-30T20:29:40"/>
    <n v="116"/>
    <n v="13.95"/>
    <x v="9"/>
    <n v="20"/>
    <s v="Mexican"/>
  </r>
  <r>
    <x v="3262"/>
    <x v="1444"/>
    <s v="1/24/23"/>
    <d v="1899-12-30T20:29:40"/>
    <n v="102"/>
    <n v="13.95"/>
    <x v="9"/>
    <n v="20"/>
    <s v="American"/>
  </r>
  <r>
    <x v="3263"/>
    <x v="1444"/>
    <s v="1/24/23"/>
    <d v="1899-12-30T20:29:40"/>
    <n v="106"/>
    <n v="7"/>
    <x v="4"/>
    <n v="20"/>
    <s v="American"/>
  </r>
  <r>
    <x v="3264"/>
    <x v="1445"/>
    <s v="1/24/23"/>
    <d v="1899-12-30T20:40:47"/>
    <n v="103"/>
    <n v="9"/>
    <x v="6"/>
    <n v="20"/>
    <s v="American"/>
  </r>
  <r>
    <x v="3265"/>
    <x v="1445"/>
    <s v="1/24/23"/>
    <d v="1899-12-30T20:40:47"/>
    <n v="111"/>
    <n v="11.95"/>
    <x v="5"/>
    <n v="20"/>
    <s v="Asian"/>
  </r>
  <r>
    <x v="3266"/>
    <x v="1446"/>
    <s v="1/24/23"/>
    <d v="1899-12-30T20:41:28"/>
    <n v="125"/>
    <n v="17.95"/>
    <x v="0"/>
    <n v="20"/>
    <s v="Italian"/>
  </r>
  <r>
    <x v="3267"/>
    <x v="1446"/>
    <s v="1/24/23"/>
    <d v="1899-12-30T20:41:28"/>
    <n v="119"/>
    <n v="11.95"/>
    <x v="5"/>
    <n v="20"/>
    <s v="Mexican"/>
  </r>
  <r>
    <x v="3268"/>
    <x v="1447"/>
    <s v="1/24/23"/>
    <d v="1899-12-30T20:59:29"/>
    <n v="117"/>
    <n v="12.95"/>
    <x v="2"/>
    <n v="20"/>
    <s v="Mexican"/>
  </r>
  <r>
    <x v="3269"/>
    <x v="1448"/>
    <s v="1/24/23"/>
    <d v="1899-12-30T21:12:27"/>
    <n v="105"/>
    <n v="7"/>
    <x v="4"/>
    <n v="21"/>
    <s v="American"/>
  </r>
  <r>
    <x v="3270"/>
    <x v="1448"/>
    <s v="1/24/23"/>
    <d v="1899-12-30T21:12:27"/>
    <n v="122"/>
    <n v="7"/>
    <x v="4"/>
    <n v="21"/>
    <s v="Mexican"/>
  </r>
  <r>
    <x v="3271"/>
    <x v="1449"/>
    <s v="1/24/23"/>
    <d v="1899-12-30T21:23:08"/>
    <n v="101"/>
    <n v="12.95"/>
    <x v="2"/>
    <n v="21"/>
    <s v="American"/>
  </r>
  <r>
    <x v="3272"/>
    <x v="1449"/>
    <s v="1/24/23"/>
    <d v="1899-12-30T21:23:08"/>
    <n v="101"/>
    <n v="12.95"/>
    <x v="2"/>
    <n v="21"/>
    <s v="American"/>
  </r>
  <r>
    <x v="3273"/>
    <x v="1449"/>
    <s v="1/24/23"/>
    <d v="1899-12-30T21:23:08"/>
    <n v="124"/>
    <n v="14.5"/>
    <x v="1"/>
    <n v="21"/>
    <s v="Italian"/>
  </r>
  <r>
    <x v="3274"/>
    <x v="1449"/>
    <s v="1/24/23"/>
    <d v="1899-12-30T21:23:08"/>
    <n v="113"/>
    <n v="5"/>
    <x v="10"/>
    <n v="21"/>
    <s v="Asian"/>
  </r>
  <r>
    <x v="3275"/>
    <x v="1450"/>
    <s v="1/24/23"/>
    <d v="1899-12-30T21:23:59"/>
    <n v="124"/>
    <n v="14.5"/>
    <x v="1"/>
    <n v="21"/>
    <s v="Italian"/>
  </r>
  <r>
    <x v="3276"/>
    <x v="1450"/>
    <s v="1/24/23"/>
    <d v="1899-12-30T21:23:59"/>
    <n v="125"/>
    <n v="17.95"/>
    <x v="0"/>
    <n v="21"/>
    <s v="Italian"/>
  </r>
  <r>
    <x v="3277"/>
    <x v="1450"/>
    <s v="1/24/23"/>
    <d v="1899-12-30T21:23:59"/>
    <n v="109"/>
    <n v="17.95"/>
    <x v="0"/>
    <n v="21"/>
    <s v="Asian"/>
  </r>
  <r>
    <x v="3278"/>
    <x v="1450"/>
    <s v="1/24/23"/>
    <d v="1899-12-30T21:23:59"/>
    <n v="112"/>
    <n v="14.95"/>
    <x v="13"/>
    <n v="21"/>
    <s v="Asian"/>
  </r>
  <r>
    <x v="3279"/>
    <x v="1451"/>
    <s v="1/24/23"/>
    <d v="1899-12-30T22:32:11"/>
    <n v="128"/>
    <n v="15.5"/>
    <x v="3"/>
    <n v="22"/>
    <s v="Italian"/>
  </r>
  <r>
    <x v="3280"/>
    <x v="1451"/>
    <s v="1/24/23"/>
    <d v="1899-12-30T22:32:11"/>
    <n v="119"/>
    <n v="11.95"/>
    <x v="5"/>
    <n v="22"/>
    <s v="Mexican"/>
  </r>
  <r>
    <x v="3281"/>
    <x v="1452"/>
    <s v="1/25/23"/>
    <d v="1899-12-30T12:24:36"/>
    <n v="116"/>
    <n v="13.95"/>
    <x v="9"/>
    <n v="12"/>
    <s v="Mexican"/>
  </r>
  <r>
    <x v="3282"/>
    <x v="1452"/>
    <s v="1/25/23"/>
    <d v="1899-12-30T12:24:36"/>
    <n v="121"/>
    <n v="10.5"/>
    <x v="11"/>
    <n v="12"/>
    <s v="Mexican"/>
  </r>
  <r>
    <x v="3283"/>
    <x v="1452"/>
    <s v="1/25/23"/>
    <d v="1899-12-30T12:24:36"/>
    <n v="105"/>
    <n v="7"/>
    <x v="4"/>
    <n v="12"/>
    <s v="American"/>
  </r>
  <r>
    <x v="3284"/>
    <x v="1452"/>
    <s v="1/25/23"/>
    <d v="1899-12-30T12:24:36"/>
    <n v="106"/>
    <n v="7"/>
    <x v="4"/>
    <n v="12"/>
    <s v="American"/>
  </r>
  <r>
    <x v="3285"/>
    <x v="1453"/>
    <s v="1/25/23"/>
    <d v="1899-12-30T12:27:51"/>
    <n v="109"/>
    <n v="17.95"/>
    <x v="0"/>
    <n v="12"/>
    <s v="Asian"/>
  </r>
  <r>
    <x v="3286"/>
    <x v="1453"/>
    <s v="1/25/23"/>
    <d v="1899-12-30T12:27:51"/>
    <n v="114"/>
    <n v="9"/>
    <x v="6"/>
    <n v="12"/>
    <s v="Asian"/>
  </r>
  <r>
    <x v="3287"/>
    <x v="1454"/>
    <s v="1/25/23"/>
    <d v="1899-12-30T13:30:03"/>
    <n v="109"/>
    <n v="17.95"/>
    <x v="0"/>
    <n v="13"/>
    <s v="Asian"/>
  </r>
  <r>
    <x v="3288"/>
    <x v="1455"/>
    <s v="1/25/23"/>
    <d v="1899-12-30T13:35:14"/>
    <n v="101"/>
    <n v="12.95"/>
    <x v="2"/>
    <n v="13"/>
    <s v="American"/>
  </r>
  <r>
    <x v="3289"/>
    <x v="1456"/>
    <s v="1/25/23"/>
    <d v="1899-12-30T13:35:53"/>
    <n v="101"/>
    <n v="12.95"/>
    <x v="2"/>
    <n v="13"/>
    <s v="American"/>
  </r>
  <r>
    <x v="3290"/>
    <x v="1456"/>
    <s v="1/25/23"/>
    <d v="1899-12-30T13:35:53"/>
    <n v="107"/>
    <n v="16.5"/>
    <x v="12"/>
    <n v="13"/>
    <s v="Asian"/>
  </r>
  <r>
    <x v="3291"/>
    <x v="1456"/>
    <s v="1/25/23"/>
    <d v="1899-12-30T13:35:53"/>
    <n v="115"/>
    <n v="11.95"/>
    <x v="5"/>
    <n v="13"/>
    <s v="Mexican"/>
  </r>
  <r>
    <x v="3292"/>
    <x v="1456"/>
    <s v="1/25/23"/>
    <d v="1899-12-30T13:35:53"/>
    <n v="108"/>
    <n v="14.5"/>
    <x v="1"/>
    <n v="13"/>
    <s v="Asian"/>
  </r>
  <r>
    <x v="3293"/>
    <x v="1456"/>
    <s v="1/25/23"/>
    <d v="1899-12-30T13:35:53"/>
    <n v="124"/>
    <n v="14.5"/>
    <x v="1"/>
    <n v="13"/>
    <s v="Italian"/>
  </r>
  <r>
    <x v="3294"/>
    <x v="1456"/>
    <s v="1/25/23"/>
    <d v="1899-12-30T13:35:53"/>
    <n v="112"/>
    <n v="14.95"/>
    <x v="13"/>
    <n v="13"/>
    <s v="Asian"/>
  </r>
  <r>
    <x v="3295"/>
    <x v="1456"/>
    <s v="1/25/23"/>
    <d v="1899-12-30T13:35:53"/>
    <n v="105"/>
    <n v="7"/>
    <x v="4"/>
    <n v="13"/>
    <s v="American"/>
  </r>
  <r>
    <x v="3296"/>
    <x v="1456"/>
    <s v="1/25/23"/>
    <d v="1899-12-30T13:35:53"/>
    <n v="122"/>
    <n v="7"/>
    <x v="4"/>
    <n v="13"/>
    <s v="Mexican"/>
  </r>
  <r>
    <x v="3297"/>
    <x v="1456"/>
    <s v="1/25/23"/>
    <d v="1899-12-30T13:35:53"/>
    <n v="106"/>
    <n v="7"/>
    <x v="4"/>
    <n v="13"/>
    <s v="American"/>
  </r>
  <r>
    <x v="3298"/>
    <x v="1456"/>
    <s v="1/25/23"/>
    <d v="1899-12-30T13:35:53"/>
    <n v="132"/>
    <n v="16.95"/>
    <x v="8"/>
    <n v="13"/>
    <s v="Italian"/>
  </r>
  <r>
    <x v="3299"/>
    <x v="1457"/>
    <s v="1/25/23"/>
    <d v="1899-12-30T13:46:05"/>
    <n v="102"/>
    <n v="13.95"/>
    <x v="9"/>
    <n v="13"/>
    <s v="American"/>
  </r>
  <r>
    <x v="3300"/>
    <x v="1457"/>
    <s v="1/25/23"/>
    <d v="1899-12-30T13:46:05"/>
    <n v="110"/>
    <n v="17.95"/>
    <x v="0"/>
    <n v="13"/>
    <s v="Asian"/>
  </r>
  <r>
    <x v="3301"/>
    <x v="1457"/>
    <s v="1/25/23"/>
    <d v="1899-12-30T13:46:05"/>
    <n v="111"/>
    <n v="11.95"/>
    <x v="5"/>
    <n v="13"/>
    <s v="Asian"/>
  </r>
  <r>
    <x v="3302"/>
    <x v="1457"/>
    <s v="1/25/23"/>
    <d v="1899-12-30T13:46:05"/>
    <n v="119"/>
    <n v="11.95"/>
    <x v="5"/>
    <n v="13"/>
    <s v="Mexican"/>
  </r>
  <r>
    <x v="3303"/>
    <x v="1458"/>
    <s v="1/25/23"/>
    <d v="1899-12-30T14:01:11"/>
    <n v="128"/>
    <n v="15.5"/>
    <x v="3"/>
    <n v="14"/>
    <s v="Italian"/>
  </r>
  <r>
    <x v="3304"/>
    <x v="1458"/>
    <s v="1/25/23"/>
    <d v="1899-12-30T14:01:11"/>
    <n v="129"/>
    <n v="15.5"/>
    <x v="3"/>
    <n v="14"/>
    <s v="Italian"/>
  </r>
  <r>
    <x v="3305"/>
    <x v="1459"/>
    <s v="1/25/23"/>
    <d v="1899-12-30T14:17:13"/>
    <n v="123"/>
    <n v="9"/>
    <x v="6"/>
    <n v="14"/>
    <s v="Mexican"/>
  </r>
  <r>
    <x v="3306"/>
    <x v="1460"/>
    <s v="1/25/23"/>
    <d v="1899-12-30T14:21:02"/>
    <n v="108"/>
    <n v="14.5"/>
    <x v="1"/>
    <n v="14"/>
    <s v="Asian"/>
  </r>
  <r>
    <x v="3307"/>
    <x v="1460"/>
    <s v="1/25/23"/>
    <d v="1899-12-30T14:21:02"/>
    <n v="125"/>
    <n v="17.95"/>
    <x v="0"/>
    <n v="14"/>
    <s v="Italian"/>
  </r>
  <r>
    <x v="3308"/>
    <x v="1460"/>
    <s v="1/25/23"/>
    <d v="1899-12-30T14:21:02"/>
    <n v="128"/>
    <n v="15.5"/>
    <x v="3"/>
    <n v="14"/>
    <s v="Italian"/>
  </r>
  <r>
    <x v="3309"/>
    <x v="1460"/>
    <s v="1/25/23"/>
    <d v="1899-12-30T14:21:02"/>
    <n v="111"/>
    <n v="11.95"/>
    <x v="5"/>
    <n v="14"/>
    <s v="Asian"/>
  </r>
  <r>
    <x v="3310"/>
    <x v="1460"/>
    <s v="1/25/23"/>
    <d v="1899-12-30T14:21:02"/>
    <n v="131"/>
    <n v="17.95"/>
    <x v="0"/>
    <n v="14"/>
    <s v="Italian"/>
  </r>
  <r>
    <x v="3311"/>
    <x v="1461"/>
    <s v="1/25/23"/>
    <d v="1899-12-30T14:32:07"/>
    <n v="131"/>
    <n v="17.95"/>
    <x v="0"/>
    <n v="14"/>
    <s v="Italian"/>
  </r>
  <r>
    <x v="3312"/>
    <x v="1462"/>
    <s v="1/25/23"/>
    <d v="1899-12-30T14:32:44"/>
    <n v="129"/>
    <n v="15.5"/>
    <x v="3"/>
    <n v="14"/>
    <s v="Italian"/>
  </r>
  <r>
    <x v="3313"/>
    <x v="1463"/>
    <s v="1/25/23"/>
    <d v="1899-12-30T14:43:49"/>
    <n v="101"/>
    <n v="12.95"/>
    <x v="2"/>
    <n v="14"/>
    <s v="American"/>
  </r>
  <r>
    <x v="3314"/>
    <x v="1464"/>
    <s v="1/25/23"/>
    <d v="1899-12-30T14:45:05"/>
    <n v="109"/>
    <n v="17.95"/>
    <x v="0"/>
    <n v="14"/>
    <s v="Asian"/>
  </r>
  <r>
    <x v="3315"/>
    <x v="1464"/>
    <s v="1/25/23"/>
    <d v="1899-12-30T14:45:05"/>
    <n v="118"/>
    <n v="14.95"/>
    <x v="13"/>
    <n v="14"/>
    <s v="Mexican"/>
  </r>
  <r>
    <x v="3316"/>
    <x v="1465"/>
    <s v="1/25/23"/>
    <d v="1899-12-30T14:48:05"/>
    <n v="113"/>
    <n v="5"/>
    <x v="10"/>
    <n v="14"/>
    <s v="Asian"/>
  </r>
  <r>
    <x v="3317"/>
    <x v="1465"/>
    <s v="1/25/23"/>
    <d v="1899-12-30T14:48:05"/>
    <n v="106"/>
    <n v="7"/>
    <x v="4"/>
    <n v="14"/>
    <s v="American"/>
  </r>
  <r>
    <x v="3318"/>
    <x v="1466"/>
    <s v="1/25/23"/>
    <d v="1899-12-30T14:50:29"/>
    <n v="101"/>
    <n v="12.95"/>
    <x v="2"/>
    <n v="14"/>
    <s v="American"/>
  </r>
  <r>
    <x v="3319"/>
    <x v="1467"/>
    <s v="1/25/23"/>
    <d v="1899-12-30T15:05:16"/>
    <n v="101"/>
    <n v="12.95"/>
    <x v="2"/>
    <n v="15"/>
    <s v="American"/>
  </r>
  <r>
    <x v="3320"/>
    <x v="1467"/>
    <s v="1/25/23"/>
    <d v="1899-12-30T15:05:16"/>
    <n v="118"/>
    <n v="14.95"/>
    <x v="13"/>
    <n v="15"/>
    <s v="Mexican"/>
  </r>
  <r>
    <x v="3321"/>
    <x v="1468"/>
    <s v="1/25/23"/>
    <d v="1899-12-30T15:23:21"/>
    <n v="116"/>
    <n v="13.95"/>
    <x v="9"/>
    <n v="15"/>
    <s v="Mexican"/>
  </r>
  <r>
    <x v="3322"/>
    <x v="1468"/>
    <s v="1/25/23"/>
    <d v="1899-12-30T15:23:21"/>
    <n v="119"/>
    <n v="11.95"/>
    <x v="5"/>
    <n v="15"/>
    <s v="Mexican"/>
  </r>
  <r>
    <x v="3323"/>
    <x v="1469"/>
    <s v="1/25/23"/>
    <d v="1899-12-30T15:29:05"/>
    <n v="101"/>
    <n v="12.95"/>
    <x v="2"/>
    <n v="15"/>
    <s v="American"/>
  </r>
  <r>
    <x v="3324"/>
    <x v="1469"/>
    <s v="1/25/23"/>
    <d v="1899-12-30T15:29:05"/>
    <n v="120"/>
    <n v="13.95"/>
    <x v="9"/>
    <n v="15"/>
    <s v="Mexican"/>
  </r>
  <r>
    <x v="3325"/>
    <x v="1470"/>
    <s v="1/25/23"/>
    <d v="1899-12-30T16:07:00"/>
    <n v="107"/>
    <n v="16.5"/>
    <x v="12"/>
    <n v="16"/>
    <s v="Asian"/>
  </r>
  <r>
    <x v="3326"/>
    <x v="1470"/>
    <s v="1/25/23"/>
    <d v="1899-12-30T16:07:00"/>
    <n v="116"/>
    <n v="13.95"/>
    <x v="9"/>
    <n v="16"/>
    <s v="Mexican"/>
  </r>
  <r>
    <x v="3327"/>
    <x v="1470"/>
    <s v="1/25/23"/>
    <d v="1899-12-30T16:07:00"/>
    <n v="102"/>
    <n v="13.95"/>
    <x v="9"/>
    <n v="16"/>
    <s v="American"/>
  </r>
  <r>
    <x v="3328"/>
    <x v="1470"/>
    <s v="1/25/23"/>
    <d v="1899-12-30T16:07:00"/>
    <n v="125"/>
    <n v="17.95"/>
    <x v="0"/>
    <n v="16"/>
    <s v="Italian"/>
  </r>
  <r>
    <x v="3329"/>
    <x v="1471"/>
    <s v="1/25/23"/>
    <d v="1899-12-30T16:32:36"/>
    <n v="129"/>
    <n v="15.5"/>
    <x v="3"/>
    <n v="16"/>
    <s v="Italian"/>
  </r>
  <r>
    <x v="3330"/>
    <x v="1471"/>
    <s v="1/25/23"/>
    <d v="1899-12-30T16:32:36"/>
    <n v="132"/>
    <n v="16.95"/>
    <x v="8"/>
    <n v="16"/>
    <s v="Italian"/>
  </r>
  <r>
    <x v="3331"/>
    <x v="1472"/>
    <s v="1/25/23"/>
    <d v="1899-12-30T16:36:54"/>
    <n v="119"/>
    <n v="11.95"/>
    <x v="5"/>
    <n v="16"/>
    <s v="Mexican"/>
  </r>
  <r>
    <x v="3332"/>
    <x v="1472"/>
    <s v="1/25/23"/>
    <d v="1899-12-30T16:36:54"/>
    <n v="119"/>
    <n v="11.95"/>
    <x v="5"/>
    <n v="16"/>
    <s v="Mexican"/>
  </r>
  <r>
    <x v="3333"/>
    <x v="1473"/>
    <s v="1/25/23"/>
    <d v="1899-12-30T16:52:12"/>
    <n v="107"/>
    <n v="16.5"/>
    <x v="12"/>
    <n v="16"/>
    <s v="Asian"/>
  </r>
  <r>
    <x v="3334"/>
    <x v="1473"/>
    <s v="1/25/23"/>
    <d v="1899-12-30T16:52:12"/>
    <n v="121"/>
    <n v="10.5"/>
    <x v="11"/>
    <n v="16"/>
    <s v="Mexican"/>
  </r>
  <r>
    <x v="3335"/>
    <x v="1474"/>
    <s v="1/25/23"/>
    <d v="1899-12-30T16:59:21"/>
    <n v="125"/>
    <n v="17.95"/>
    <x v="0"/>
    <n v="16"/>
    <s v="Italian"/>
  </r>
  <r>
    <x v="3336"/>
    <x v="1474"/>
    <s v="1/25/23"/>
    <d v="1899-12-30T16:59:21"/>
    <n v="113"/>
    <n v="5"/>
    <x v="10"/>
    <n v="16"/>
    <s v="Asian"/>
  </r>
  <r>
    <x v="3337"/>
    <x v="1474"/>
    <s v="1/25/23"/>
    <d v="1899-12-30T16:59:21"/>
    <n v="119"/>
    <n v="11.95"/>
    <x v="5"/>
    <n v="16"/>
    <s v="Mexican"/>
  </r>
  <r>
    <x v="3338"/>
    <x v="1474"/>
    <s v="1/25/23"/>
    <d v="1899-12-30T16:59:21"/>
    <n v="130"/>
    <n v="19.95"/>
    <x v="7"/>
    <n v="16"/>
    <s v="Italian"/>
  </r>
  <r>
    <x v="3339"/>
    <x v="1475"/>
    <s v="1/25/23"/>
    <d v="1899-12-30T17:05:06"/>
    <n v="101"/>
    <n v="12.95"/>
    <x v="2"/>
    <n v="17"/>
    <s v="American"/>
  </r>
  <r>
    <x v="3340"/>
    <x v="1476"/>
    <s v="1/25/23"/>
    <d v="1899-12-30T17:08:54"/>
    <n v="131"/>
    <n v="17.95"/>
    <x v="0"/>
    <n v="17"/>
    <s v="Italian"/>
  </r>
  <r>
    <x v="3341"/>
    <x v="1477"/>
    <s v="1/25/23"/>
    <d v="1899-12-30T17:26:23"/>
    <n v="104"/>
    <n v="10.5"/>
    <x v="11"/>
    <n v="17"/>
    <s v="American"/>
  </r>
  <r>
    <x v="3342"/>
    <x v="1477"/>
    <s v="1/25/23"/>
    <d v="1899-12-30T17:26:23"/>
    <n v="113"/>
    <n v="5"/>
    <x v="10"/>
    <n v="17"/>
    <s v="Asian"/>
  </r>
  <r>
    <x v="3343"/>
    <x v="1477"/>
    <s v="1/25/23"/>
    <d v="1899-12-30T17:26:23"/>
    <n v="119"/>
    <n v="11.95"/>
    <x v="5"/>
    <n v="17"/>
    <s v="Mexican"/>
  </r>
  <r>
    <x v="3344"/>
    <x v="1477"/>
    <s v="1/25/23"/>
    <d v="1899-12-30T17:26:23"/>
    <n v="114"/>
    <n v="9"/>
    <x v="6"/>
    <n v="17"/>
    <s v="Asian"/>
  </r>
  <r>
    <x v="3345"/>
    <x v="1478"/>
    <s v="1/25/23"/>
    <d v="1899-12-30T17:30:14"/>
    <n v="115"/>
    <n v="11.95"/>
    <x v="5"/>
    <n v="17"/>
    <s v="Mexican"/>
  </r>
  <r>
    <x v="3346"/>
    <x v="1478"/>
    <s v="1/25/23"/>
    <d v="1899-12-30T17:30:14"/>
    <n v="120"/>
    <n v="13.95"/>
    <x v="9"/>
    <n v="17"/>
    <s v="Mexican"/>
  </r>
  <r>
    <x v="3347"/>
    <x v="1479"/>
    <s v="1/25/23"/>
    <d v="1899-12-30T17:48:20"/>
    <n v="125"/>
    <n v="17.95"/>
    <x v="0"/>
    <n v="17"/>
    <s v="Italian"/>
  </r>
  <r>
    <x v="3348"/>
    <x v="1479"/>
    <s v="1/25/23"/>
    <d v="1899-12-30T17:48:20"/>
    <n v="111"/>
    <n v="11.95"/>
    <x v="5"/>
    <n v="17"/>
    <s v="Asian"/>
  </r>
  <r>
    <x v="3349"/>
    <x v="1480"/>
    <s v="1/25/23"/>
    <d v="1899-12-30T18:12:26"/>
    <n v="103"/>
    <n v="9"/>
    <x v="6"/>
    <n v="18"/>
    <s v="American"/>
  </r>
  <r>
    <x v="3350"/>
    <x v="1480"/>
    <s v="1/25/23"/>
    <d v="1899-12-30T18:12:26"/>
    <n v="105"/>
    <n v="7"/>
    <x v="4"/>
    <n v="18"/>
    <s v="American"/>
  </r>
  <r>
    <x v="3351"/>
    <x v="1481"/>
    <s v="1/25/23"/>
    <d v="1899-12-30T18:32:16"/>
    <n v="129"/>
    <n v="15.5"/>
    <x v="3"/>
    <n v="18"/>
    <s v="Italian"/>
  </r>
  <r>
    <x v="3352"/>
    <x v="1482"/>
    <s v="1/25/23"/>
    <d v="1899-12-30T18:39:10"/>
    <n v="107"/>
    <n v="16.5"/>
    <x v="12"/>
    <n v="18"/>
    <s v="Asian"/>
  </r>
  <r>
    <x v="3353"/>
    <x v="1482"/>
    <s v="1/25/23"/>
    <d v="1899-12-30T18:39:10"/>
    <n v="103"/>
    <n v="9"/>
    <x v="6"/>
    <n v="18"/>
    <s v="American"/>
  </r>
  <r>
    <x v="3354"/>
    <x v="1482"/>
    <s v="1/25/23"/>
    <d v="1899-12-30T18:39:10"/>
    <n v="129"/>
    <n v="15.5"/>
    <x v="3"/>
    <n v="18"/>
    <s v="Italian"/>
  </r>
  <r>
    <x v="3355"/>
    <x v="1483"/>
    <s v="1/25/23"/>
    <d v="1899-12-30T18:57:43"/>
    <n v="107"/>
    <n v="16.5"/>
    <x v="12"/>
    <n v="18"/>
    <s v="Asian"/>
  </r>
  <r>
    <x v="3356"/>
    <x v="1483"/>
    <s v="1/25/23"/>
    <d v="1899-12-30T18:57:43"/>
    <n v="102"/>
    <n v="13.95"/>
    <x v="9"/>
    <n v="18"/>
    <s v="American"/>
  </r>
  <r>
    <x v="3357"/>
    <x v="1483"/>
    <s v="1/25/23"/>
    <d v="1899-12-30T18:57:43"/>
    <n v="106"/>
    <n v="7"/>
    <x v="4"/>
    <n v="18"/>
    <s v="American"/>
  </r>
  <r>
    <x v="3358"/>
    <x v="1484"/>
    <s v="1/25/23"/>
    <d v="1899-12-30T19:05:15"/>
    <n v="115"/>
    <n v="11.95"/>
    <x v="5"/>
    <n v="19"/>
    <s v="Mexican"/>
  </r>
  <r>
    <x v="3359"/>
    <x v="1484"/>
    <s v="1/25/23"/>
    <d v="1899-12-30T19:05:15"/>
    <n v="131"/>
    <n v="17.95"/>
    <x v="0"/>
    <n v="19"/>
    <s v="Italian"/>
  </r>
  <r>
    <x v="3360"/>
    <x v="1485"/>
    <s v="1/25/23"/>
    <d v="1899-12-30T19:09:03"/>
    <n v="127"/>
    <n v="17.95"/>
    <x v="0"/>
    <n v="19"/>
    <s v="Italian"/>
  </r>
  <r>
    <x v="3361"/>
    <x v="1486"/>
    <s v="1/25/23"/>
    <d v="1899-12-30T19:41:47"/>
    <n v="118"/>
    <n v="14.95"/>
    <x v="13"/>
    <n v="19"/>
    <s v="Mexican"/>
  </r>
  <r>
    <x v="3362"/>
    <x v="1487"/>
    <s v="1/25/23"/>
    <d v="1899-12-30T19:49:28"/>
    <n v="112"/>
    <n v="14.95"/>
    <x v="13"/>
    <n v="19"/>
    <s v="Asian"/>
  </r>
  <r>
    <x v="3363"/>
    <x v="1487"/>
    <s v="1/25/23"/>
    <d v="1899-12-30T19:49:28"/>
    <n v="131"/>
    <n v="17.95"/>
    <x v="0"/>
    <n v="19"/>
    <s v="Italian"/>
  </r>
  <r>
    <x v="3364"/>
    <x v="1488"/>
    <s v="1/25/23"/>
    <d v="1899-12-30T20:01:54"/>
    <n v="113"/>
    <n v="5"/>
    <x v="10"/>
    <n v="20"/>
    <s v="Asian"/>
  </r>
  <r>
    <x v="3365"/>
    <x v="1489"/>
    <s v="1/25/23"/>
    <d v="1899-12-30T20:07:13"/>
    <n v="125"/>
    <n v="17.95"/>
    <x v="0"/>
    <n v="20"/>
    <s v="Italian"/>
  </r>
  <r>
    <x v="3366"/>
    <x v="1489"/>
    <s v="1/25/23"/>
    <d v="1899-12-30T20:07:13"/>
    <n v="128"/>
    <n v="15.5"/>
    <x v="3"/>
    <n v="20"/>
    <s v="Italian"/>
  </r>
  <r>
    <x v="3367"/>
    <x v="1489"/>
    <s v="1/25/23"/>
    <d v="1899-12-30T20:07:13"/>
    <n v="114"/>
    <n v="9"/>
    <x v="6"/>
    <n v="20"/>
    <s v="Asian"/>
  </r>
  <r>
    <x v="3368"/>
    <x v="1489"/>
    <s v="1/25/23"/>
    <d v="1899-12-30T20:07:13"/>
    <n v="132"/>
    <n v="16.95"/>
    <x v="8"/>
    <n v="20"/>
    <s v="Italian"/>
  </r>
  <r>
    <x v="3369"/>
    <x v="1490"/>
    <s v="1/25/23"/>
    <d v="1899-12-30T20:19:40"/>
    <n v="107"/>
    <n v="16.5"/>
    <x v="12"/>
    <n v="20"/>
    <s v="Asian"/>
  </r>
  <r>
    <x v="3370"/>
    <x v="1491"/>
    <s v="1/25/23"/>
    <d v="1899-12-30T20:46:56"/>
    <n v="101"/>
    <n v="12.95"/>
    <x v="2"/>
    <n v="20"/>
    <s v="American"/>
  </r>
  <r>
    <x v="3371"/>
    <x v="1491"/>
    <s v="1/25/23"/>
    <d v="1899-12-30T20:46:56"/>
    <n v="109"/>
    <n v="17.95"/>
    <x v="0"/>
    <n v="20"/>
    <s v="Asian"/>
  </r>
  <r>
    <x v="3372"/>
    <x v="1491"/>
    <s v="1/25/23"/>
    <d v="1899-12-30T20:46:56"/>
    <n v="111"/>
    <n v="11.95"/>
    <x v="5"/>
    <n v="20"/>
    <s v="Asian"/>
  </r>
  <r>
    <x v="3373"/>
    <x v="1491"/>
    <s v="1/25/23"/>
    <d v="1899-12-30T20:46:56"/>
    <n v="113"/>
    <n v="5"/>
    <x v="10"/>
    <n v="20"/>
    <s v="Asian"/>
  </r>
  <r>
    <x v="3374"/>
    <x v="1492"/>
    <s v="1/25/23"/>
    <d v="1899-12-30T21:00:40"/>
    <n v="125"/>
    <n v="17.95"/>
    <x v="0"/>
    <n v="21"/>
    <s v="Italian"/>
  </r>
  <r>
    <x v="3375"/>
    <x v="1493"/>
    <s v="1/25/23"/>
    <d v="1899-12-30T21:01:50"/>
    <n v="111"/>
    <n v="11.95"/>
    <x v="5"/>
    <n v="21"/>
    <s v="Asian"/>
  </r>
  <r>
    <x v="3376"/>
    <x v="1493"/>
    <s v="1/25/23"/>
    <d v="1899-12-30T21:01:50"/>
    <n v="120"/>
    <n v="13.95"/>
    <x v="9"/>
    <n v="21"/>
    <s v="Mexican"/>
  </r>
  <r>
    <x v="3377"/>
    <x v="1493"/>
    <s v="1/25/23"/>
    <d v="1899-12-30T21:01:50"/>
    <n v="132"/>
    <n v="16.95"/>
    <x v="8"/>
    <n v="21"/>
    <s v="Italian"/>
  </r>
  <r>
    <x v="3378"/>
    <x v="1494"/>
    <s v="1/25/23"/>
    <d v="1899-12-30T21:17:32"/>
    <n v="129"/>
    <n v="15.5"/>
    <x v="3"/>
    <n v="21"/>
    <s v="Italian"/>
  </r>
  <r>
    <x v="3379"/>
    <x v="1494"/>
    <s v="1/25/23"/>
    <d v="1899-12-30T21:17:32"/>
    <n v="122"/>
    <n v="7"/>
    <x v="4"/>
    <n v="21"/>
    <s v="Mexican"/>
  </r>
  <r>
    <x v="3380"/>
    <x v="1494"/>
    <s v="1/25/23"/>
    <d v="1899-12-30T21:17:32"/>
    <n v="130"/>
    <n v="19.95"/>
    <x v="7"/>
    <n v="21"/>
    <s v="Italian"/>
  </r>
  <r>
    <x v="3381"/>
    <x v="1495"/>
    <s v="1/25/23"/>
    <d v="1899-12-30T21:32:38"/>
    <n v="111"/>
    <n v="11.95"/>
    <x v="5"/>
    <n v="21"/>
    <s v="Asian"/>
  </r>
  <r>
    <x v="3382"/>
    <x v="1496"/>
    <s v="1/26/23"/>
    <d v="1899-12-30T11:15:57"/>
    <n v="107"/>
    <n v="16.5"/>
    <x v="12"/>
    <n v="11"/>
    <s v="Asian"/>
  </r>
  <r>
    <x v="3383"/>
    <x v="1496"/>
    <s v="1/26/23"/>
    <d v="1899-12-30T11:15:57"/>
    <n v="116"/>
    <n v="13.95"/>
    <x v="9"/>
    <n v="11"/>
    <s v="Mexican"/>
  </r>
  <r>
    <x v="3384"/>
    <x v="1496"/>
    <s v="1/26/23"/>
    <d v="1899-12-30T11:15:57"/>
    <n v="117"/>
    <n v="12.95"/>
    <x v="2"/>
    <n v="11"/>
    <s v="Mexican"/>
  </r>
  <r>
    <x v="3385"/>
    <x v="1497"/>
    <s v="1/26/23"/>
    <d v="1899-12-30T11:25:10"/>
    <n v="106"/>
    <n v="7"/>
    <x v="4"/>
    <n v="11"/>
    <s v="American"/>
  </r>
  <r>
    <x v="3386"/>
    <x v="1498"/>
    <s v="1/26/23"/>
    <d v="1899-12-30T11:33:33"/>
    <n v="109"/>
    <n v="17.95"/>
    <x v="0"/>
    <n v="11"/>
    <s v="Asian"/>
  </r>
  <r>
    <x v="3387"/>
    <x v="1499"/>
    <s v="1/26/23"/>
    <d v="1899-12-30T11:52:57"/>
    <n v="108"/>
    <n v="14.5"/>
    <x v="1"/>
    <n v="11"/>
    <s v="Asian"/>
  </r>
  <r>
    <x v="3388"/>
    <x v="1499"/>
    <s v="1/26/23"/>
    <d v="1899-12-30T11:52:57"/>
    <n v="111"/>
    <n v="11.95"/>
    <x v="5"/>
    <n v="11"/>
    <s v="Asian"/>
  </r>
  <r>
    <x v="3389"/>
    <x v="1499"/>
    <s v="1/26/23"/>
    <d v="1899-12-30T11:52:57"/>
    <n v="120"/>
    <n v="13.95"/>
    <x v="9"/>
    <n v="11"/>
    <s v="Mexican"/>
  </r>
  <r>
    <x v="3390"/>
    <x v="1499"/>
    <s v="1/26/23"/>
    <d v="1899-12-30T11:52:57"/>
    <n v="122"/>
    <n v="7"/>
    <x v="4"/>
    <n v="11"/>
    <s v="Mexican"/>
  </r>
  <r>
    <x v="3391"/>
    <x v="1500"/>
    <s v="1/26/23"/>
    <d v="1899-12-30T12:03:55"/>
    <n v="102"/>
    <n v="13.95"/>
    <x v="9"/>
    <n v="12"/>
    <s v="American"/>
  </r>
  <r>
    <x v="3392"/>
    <x v="1500"/>
    <s v="1/26/23"/>
    <d v="1899-12-30T12:03:55"/>
    <n v="125"/>
    <n v="17.95"/>
    <x v="0"/>
    <n v="12"/>
    <s v="Italian"/>
  </r>
  <r>
    <x v="3393"/>
    <x v="1500"/>
    <s v="1/26/23"/>
    <d v="1899-12-30T12:03:55"/>
    <n v="113"/>
    <n v="5"/>
    <x v="10"/>
    <n v="12"/>
    <s v="Asian"/>
  </r>
  <r>
    <x v="3394"/>
    <x v="1500"/>
    <s v="1/26/23"/>
    <d v="1899-12-30T12:03:55"/>
    <n v="122"/>
    <n v="7"/>
    <x v="4"/>
    <n v="12"/>
    <s v="Mexican"/>
  </r>
  <r>
    <x v="3395"/>
    <x v="1501"/>
    <s v="1/26/23"/>
    <d v="1899-12-30T12:04:48"/>
    <n v="125"/>
    <n v="17.95"/>
    <x v="0"/>
    <n v="12"/>
    <s v="Italian"/>
  </r>
  <r>
    <x v="3396"/>
    <x v="1501"/>
    <s v="1/26/23"/>
    <d v="1899-12-30T12:04:48"/>
    <s v="NULL"/>
    <n v="0"/>
    <x v="14"/>
    <n v="12"/>
    <s v="Unknown"/>
  </r>
  <r>
    <x v="3397"/>
    <x v="1502"/>
    <s v="1/26/23"/>
    <d v="1899-12-30T12:10:49"/>
    <n v="117"/>
    <n v="12.95"/>
    <x v="2"/>
    <n v="12"/>
    <s v="Mexican"/>
  </r>
  <r>
    <x v="3398"/>
    <x v="1503"/>
    <s v="1/26/23"/>
    <d v="1899-12-30T12:44:38"/>
    <n v="107"/>
    <n v="16.5"/>
    <x v="12"/>
    <n v="12"/>
    <s v="Asian"/>
  </r>
  <r>
    <x v="3399"/>
    <x v="1503"/>
    <s v="1/26/23"/>
    <d v="1899-12-30T12:44:38"/>
    <n v="102"/>
    <n v="13.95"/>
    <x v="9"/>
    <n v="12"/>
    <s v="American"/>
  </r>
  <r>
    <x v="3400"/>
    <x v="1503"/>
    <s v="1/26/23"/>
    <d v="1899-12-30T12:44:38"/>
    <n v="102"/>
    <n v="13.95"/>
    <x v="9"/>
    <n v="12"/>
    <s v="American"/>
  </r>
  <r>
    <x v="3401"/>
    <x v="1503"/>
    <s v="1/26/23"/>
    <d v="1899-12-30T12:44:38"/>
    <n v="126"/>
    <n v="14.5"/>
    <x v="1"/>
    <n v="12"/>
    <s v="Italian"/>
  </r>
  <r>
    <x v="3402"/>
    <x v="1503"/>
    <s v="1/26/23"/>
    <d v="1899-12-30T12:44:38"/>
    <n v="128"/>
    <n v="15.5"/>
    <x v="3"/>
    <n v="12"/>
    <s v="Italian"/>
  </r>
  <r>
    <x v="3403"/>
    <x v="1503"/>
    <s v="1/26/23"/>
    <d v="1899-12-30T12:44:38"/>
    <n v="113"/>
    <n v="5"/>
    <x v="10"/>
    <n v="12"/>
    <s v="Asian"/>
  </r>
  <r>
    <x v="3404"/>
    <x v="1503"/>
    <s v="1/26/23"/>
    <d v="1899-12-30T12:44:38"/>
    <n v="113"/>
    <n v="5"/>
    <x v="10"/>
    <n v="12"/>
    <s v="Asian"/>
  </r>
  <r>
    <x v="3405"/>
    <x v="1503"/>
    <s v="1/26/23"/>
    <d v="1899-12-30T12:44:38"/>
    <n v="105"/>
    <n v="7"/>
    <x v="4"/>
    <n v="12"/>
    <s v="American"/>
  </r>
  <r>
    <x v="3406"/>
    <x v="1503"/>
    <s v="1/26/23"/>
    <d v="1899-12-30T12:44:38"/>
    <n v="130"/>
    <n v="19.95"/>
    <x v="7"/>
    <n v="12"/>
    <s v="Italian"/>
  </r>
  <r>
    <x v="3407"/>
    <x v="1503"/>
    <s v="1/26/23"/>
    <d v="1899-12-30T12:44:38"/>
    <n v="106"/>
    <n v="7"/>
    <x v="4"/>
    <n v="12"/>
    <s v="American"/>
  </r>
  <r>
    <x v="3408"/>
    <x v="1504"/>
    <s v="1/26/23"/>
    <d v="1899-12-30T12:47:34"/>
    <n v="115"/>
    <n v="11.95"/>
    <x v="5"/>
    <n v="12"/>
    <s v="Mexican"/>
  </r>
  <r>
    <x v="3409"/>
    <x v="1504"/>
    <s v="1/26/23"/>
    <d v="1899-12-30T12:47:34"/>
    <n v="102"/>
    <n v="13.95"/>
    <x v="9"/>
    <n v="12"/>
    <s v="American"/>
  </r>
  <r>
    <x v="3410"/>
    <x v="1504"/>
    <s v="1/26/23"/>
    <d v="1899-12-30T12:47:34"/>
    <n v="108"/>
    <n v="14.5"/>
    <x v="1"/>
    <n v="12"/>
    <s v="Asian"/>
  </r>
  <r>
    <x v="3411"/>
    <x v="1504"/>
    <s v="1/26/23"/>
    <d v="1899-12-30T12:47:34"/>
    <n v="132"/>
    <n v="16.95"/>
    <x v="8"/>
    <n v="12"/>
    <s v="Italian"/>
  </r>
  <r>
    <x v="3412"/>
    <x v="1505"/>
    <s v="1/26/23"/>
    <d v="1899-12-30T12:56:04"/>
    <n v="114"/>
    <n v="9"/>
    <x v="6"/>
    <n v="12"/>
    <s v="Asian"/>
  </r>
  <r>
    <x v="3413"/>
    <x v="1506"/>
    <s v="1/26/23"/>
    <d v="1899-12-30T13:02:45"/>
    <n v="119"/>
    <n v="11.95"/>
    <x v="5"/>
    <n v="13"/>
    <s v="Mexican"/>
  </r>
  <r>
    <x v="3414"/>
    <x v="1507"/>
    <s v="1/26/23"/>
    <d v="1899-12-30T13:03:59"/>
    <n v="124"/>
    <n v="14.5"/>
    <x v="1"/>
    <n v="13"/>
    <s v="Italian"/>
  </r>
  <r>
    <x v="3415"/>
    <x v="1508"/>
    <s v="1/26/23"/>
    <d v="1899-12-30T13:08:25"/>
    <n v="102"/>
    <n v="13.95"/>
    <x v="9"/>
    <n v="13"/>
    <s v="American"/>
  </r>
  <r>
    <x v="3416"/>
    <x v="1508"/>
    <s v="1/26/23"/>
    <d v="1899-12-30T13:08:25"/>
    <n v="126"/>
    <n v="14.5"/>
    <x v="1"/>
    <n v="13"/>
    <s v="Italian"/>
  </r>
  <r>
    <x v="3417"/>
    <x v="1508"/>
    <s v="1/26/23"/>
    <d v="1899-12-30T13:08:25"/>
    <n v="127"/>
    <n v="17.95"/>
    <x v="0"/>
    <n v="13"/>
    <s v="Italian"/>
  </r>
  <r>
    <x v="3418"/>
    <x v="1508"/>
    <s v="1/26/23"/>
    <d v="1899-12-30T13:08:25"/>
    <n v="112"/>
    <n v="14.95"/>
    <x v="13"/>
    <n v="13"/>
    <s v="Asian"/>
  </r>
  <r>
    <x v="3419"/>
    <x v="1508"/>
    <s v="1/26/23"/>
    <d v="1899-12-30T13:08:25"/>
    <n v="120"/>
    <n v="13.95"/>
    <x v="9"/>
    <n v="13"/>
    <s v="Mexican"/>
  </r>
  <r>
    <x v="3420"/>
    <x v="1509"/>
    <s v="1/26/23"/>
    <d v="1899-12-30T13:15:18"/>
    <n v="125"/>
    <n v="17.95"/>
    <x v="0"/>
    <n v="13"/>
    <s v="Italian"/>
  </r>
  <r>
    <x v="3421"/>
    <x v="1510"/>
    <s v="1/26/23"/>
    <d v="1899-12-30T13:24:17"/>
    <n v="124"/>
    <n v="14.5"/>
    <x v="1"/>
    <n v="13"/>
    <s v="Italian"/>
  </r>
  <r>
    <x v="3422"/>
    <x v="1511"/>
    <s v="1/26/23"/>
    <d v="1899-12-30T13:27:32"/>
    <n v="119"/>
    <n v="11.95"/>
    <x v="5"/>
    <n v="13"/>
    <s v="Mexican"/>
  </r>
  <r>
    <x v="3423"/>
    <x v="1512"/>
    <s v="1/26/23"/>
    <d v="1899-12-30T13:46:01"/>
    <n v="113"/>
    <n v="5"/>
    <x v="10"/>
    <n v="13"/>
    <s v="Asian"/>
  </r>
  <r>
    <x v="3424"/>
    <x v="1512"/>
    <s v="1/26/23"/>
    <d v="1899-12-30T13:46:01"/>
    <n v="113"/>
    <n v="5"/>
    <x v="10"/>
    <n v="13"/>
    <s v="Asian"/>
  </r>
  <r>
    <x v="3425"/>
    <x v="1513"/>
    <s v="1/26/23"/>
    <d v="1899-12-30T13:51:21"/>
    <n v="107"/>
    <n v="16.5"/>
    <x v="12"/>
    <n v="13"/>
    <s v="Asian"/>
  </r>
  <r>
    <x v="3426"/>
    <x v="1513"/>
    <s v="1/26/23"/>
    <d v="1899-12-30T13:51:21"/>
    <n v="120"/>
    <n v="13.95"/>
    <x v="9"/>
    <n v="13"/>
    <s v="Mexican"/>
  </r>
  <r>
    <x v="3427"/>
    <x v="1514"/>
    <s v="1/26/23"/>
    <d v="1899-12-30T13:52:36"/>
    <n v="129"/>
    <n v="15.5"/>
    <x v="3"/>
    <n v="13"/>
    <s v="Italian"/>
  </r>
  <r>
    <x v="3428"/>
    <x v="1515"/>
    <s v="1/26/23"/>
    <d v="1899-12-30T13:54:36"/>
    <n v="113"/>
    <n v="5"/>
    <x v="10"/>
    <n v="13"/>
    <s v="Asian"/>
  </r>
  <r>
    <x v="3429"/>
    <x v="1515"/>
    <s v="1/26/23"/>
    <d v="1899-12-30T13:54:36"/>
    <n v="120"/>
    <n v="13.95"/>
    <x v="9"/>
    <n v="13"/>
    <s v="Mexican"/>
  </r>
  <r>
    <x v="3430"/>
    <x v="1516"/>
    <s v="1/26/23"/>
    <d v="1899-12-30T13:56:01"/>
    <n v="105"/>
    <n v="7"/>
    <x v="4"/>
    <n v="13"/>
    <s v="American"/>
  </r>
  <r>
    <x v="3431"/>
    <x v="1517"/>
    <s v="1/26/23"/>
    <d v="1899-12-30T14:00:13"/>
    <n v="117"/>
    <n v="12.95"/>
    <x v="2"/>
    <n v="14"/>
    <s v="Mexican"/>
  </r>
  <r>
    <x v="3432"/>
    <x v="1518"/>
    <s v="1/26/23"/>
    <d v="1899-12-30T14:21:10"/>
    <n v="114"/>
    <n v="9"/>
    <x v="6"/>
    <n v="14"/>
    <s v="Asian"/>
  </r>
  <r>
    <x v="3433"/>
    <x v="1519"/>
    <s v="1/26/23"/>
    <d v="1899-12-30T14:25:20"/>
    <n v="102"/>
    <n v="13.95"/>
    <x v="9"/>
    <n v="14"/>
    <s v="American"/>
  </r>
  <r>
    <x v="3434"/>
    <x v="1519"/>
    <s v="1/26/23"/>
    <d v="1899-12-30T14:25:20"/>
    <n v="103"/>
    <n v="9"/>
    <x v="6"/>
    <n v="14"/>
    <s v="American"/>
  </r>
  <r>
    <x v="3435"/>
    <x v="1520"/>
    <s v="1/26/23"/>
    <d v="1899-12-30T14:32:57"/>
    <n v="109"/>
    <n v="17.95"/>
    <x v="0"/>
    <n v="14"/>
    <s v="Asian"/>
  </r>
  <r>
    <x v="3436"/>
    <x v="1520"/>
    <s v="1/26/23"/>
    <d v="1899-12-30T14:32:57"/>
    <n v="120"/>
    <n v="13.95"/>
    <x v="9"/>
    <n v="14"/>
    <s v="Mexican"/>
  </r>
  <r>
    <x v="3437"/>
    <x v="1521"/>
    <s v="1/26/23"/>
    <d v="1899-12-30T14:35:32"/>
    <n v="107"/>
    <n v="16.5"/>
    <x v="12"/>
    <n v="14"/>
    <s v="Asian"/>
  </r>
  <r>
    <x v="3438"/>
    <x v="1521"/>
    <s v="1/26/23"/>
    <d v="1899-12-30T14:35:32"/>
    <n v="108"/>
    <n v="14.5"/>
    <x v="1"/>
    <n v="14"/>
    <s v="Asian"/>
  </r>
  <r>
    <x v="3439"/>
    <x v="1521"/>
    <s v="1/26/23"/>
    <d v="1899-12-30T14:35:32"/>
    <n v="108"/>
    <n v="14.5"/>
    <x v="1"/>
    <n v="14"/>
    <s v="Asian"/>
  </r>
  <r>
    <x v="3440"/>
    <x v="1521"/>
    <s v="1/26/23"/>
    <d v="1899-12-30T14:35:32"/>
    <n v="117"/>
    <n v="12.95"/>
    <x v="2"/>
    <n v="14"/>
    <s v="Mexican"/>
  </r>
  <r>
    <x v="3441"/>
    <x v="1522"/>
    <s v="1/26/23"/>
    <d v="1899-12-30T14:38:13"/>
    <n v="119"/>
    <n v="11.95"/>
    <x v="5"/>
    <n v="14"/>
    <s v="Mexican"/>
  </r>
  <r>
    <x v="3442"/>
    <x v="1523"/>
    <s v="1/26/23"/>
    <d v="1899-12-30T14:47:17"/>
    <n v="132"/>
    <n v="16.95"/>
    <x v="8"/>
    <n v="14"/>
    <s v="Italian"/>
  </r>
  <r>
    <x v="3443"/>
    <x v="1524"/>
    <s v="1/26/23"/>
    <d v="1899-12-30T14:47:46"/>
    <n v="118"/>
    <n v="14.95"/>
    <x v="13"/>
    <n v="14"/>
    <s v="Mexican"/>
  </r>
  <r>
    <x v="3444"/>
    <x v="1525"/>
    <s v="1/26/23"/>
    <d v="1899-12-30T14:55:06"/>
    <n v="106"/>
    <n v="7"/>
    <x v="4"/>
    <n v="14"/>
    <s v="American"/>
  </r>
  <r>
    <x v="3445"/>
    <x v="1526"/>
    <s v="1/26/23"/>
    <d v="1899-12-30T15:14:30"/>
    <n v="116"/>
    <n v="13.95"/>
    <x v="9"/>
    <n v="15"/>
    <s v="Mexican"/>
  </r>
  <r>
    <x v="3446"/>
    <x v="1526"/>
    <s v="1/26/23"/>
    <d v="1899-12-30T15:14:30"/>
    <n v="126"/>
    <n v="14.5"/>
    <x v="1"/>
    <n v="15"/>
    <s v="Italian"/>
  </r>
  <r>
    <x v="3447"/>
    <x v="1527"/>
    <s v="1/26/23"/>
    <d v="1899-12-30T15:24:38"/>
    <s v="NULL"/>
    <n v="0"/>
    <x v="14"/>
    <n v="15"/>
    <s v="Unknown"/>
  </r>
  <r>
    <x v="3448"/>
    <x v="1528"/>
    <s v="1/26/23"/>
    <d v="1899-12-30T15:35:32"/>
    <n v="118"/>
    <n v="14.95"/>
    <x v="13"/>
    <n v="15"/>
    <s v="Mexican"/>
  </r>
  <r>
    <x v="3449"/>
    <x v="1528"/>
    <s v="1/26/23"/>
    <d v="1899-12-30T15:35:32"/>
    <n v="114"/>
    <n v="9"/>
    <x v="6"/>
    <n v="15"/>
    <s v="Asian"/>
  </r>
  <r>
    <x v="3450"/>
    <x v="1529"/>
    <s v="1/26/23"/>
    <d v="1899-12-30T15:49:09"/>
    <n v="125"/>
    <n v="17.95"/>
    <x v="0"/>
    <n v="15"/>
    <s v="Italian"/>
  </r>
  <r>
    <x v="3451"/>
    <x v="1529"/>
    <s v="1/26/23"/>
    <d v="1899-12-30T15:49:09"/>
    <n v="128"/>
    <n v="15.5"/>
    <x v="3"/>
    <n v="15"/>
    <s v="Italian"/>
  </r>
  <r>
    <x v="3452"/>
    <x v="1530"/>
    <s v="1/26/23"/>
    <d v="1899-12-30T15:58:50"/>
    <n v="109"/>
    <n v="17.95"/>
    <x v="0"/>
    <n v="15"/>
    <s v="Asian"/>
  </r>
  <r>
    <x v="3453"/>
    <x v="1531"/>
    <s v="1/26/23"/>
    <d v="1899-12-30T16:04:46"/>
    <n v="107"/>
    <n v="16.5"/>
    <x v="12"/>
    <n v="16"/>
    <s v="Asian"/>
  </r>
  <r>
    <x v="3454"/>
    <x v="1531"/>
    <s v="1/26/23"/>
    <d v="1899-12-30T16:04:46"/>
    <n v="113"/>
    <n v="5"/>
    <x v="10"/>
    <n v="16"/>
    <s v="Asian"/>
  </r>
  <r>
    <x v="3455"/>
    <x v="1532"/>
    <s v="1/26/23"/>
    <d v="1899-12-30T16:08:02"/>
    <n v="101"/>
    <n v="12.95"/>
    <x v="2"/>
    <n v="16"/>
    <s v="American"/>
  </r>
  <r>
    <x v="3456"/>
    <x v="1532"/>
    <s v="1/26/23"/>
    <d v="1899-12-30T16:08:02"/>
    <n v="112"/>
    <n v="14.95"/>
    <x v="13"/>
    <n v="16"/>
    <s v="Asian"/>
  </r>
  <r>
    <x v="3457"/>
    <x v="1533"/>
    <s v="1/26/23"/>
    <d v="1899-12-30T16:21:23"/>
    <n v="128"/>
    <n v="15.5"/>
    <x v="3"/>
    <n v="16"/>
    <s v="Italian"/>
  </r>
  <r>
    <x v="3458"/>
    <x v="1533"/>
    <s v="1/26/23"/>
    <d v="1899-12-30T16:21:23"/>
    <n v="130"/>
    <n v="19.95"/>
    <x v="7"/>
    <n v="16"/>
    <s v="Italian"/>
  </r>
  <r>
    <x v="3459"/>
    <x v="1533"/>
    <s v="1/26/23"/>
    <d v="1899-12-30T16:21:23"/>
    <n v="114"/>
    <n v="9"/>
    <x v="6"/>
    <n v="16"/>
    <s v="Asian"/>
  </r>
  <r>
    <x v="3460"/>
    <x v="1534"/>
    <s v="1/26/23"/>
    <d v="1899-12-30T16:38:21"/>
    <n v="101"/>
    <n v="12.95"/>
    <x v="2"/>
    <n v="16"/>
    <s v="American"/>
  </r>
  <r>
    <x v="3461"/>
    <x v="1534"/>
    <s v="1/26/23"/>
    <d v="1899-12-30T16:38:21"/>
    <n v="125"/>
    <n v="17.95"/>
    <x v="0"/>
    <n v="16"/>
    <s v="Italian"/>
  </r>
  <r>
    <x v="3462"/>
    <x v="1534"/>
    <s v="1/26/23"/>
    <d v="1899-12-30T16:38:21"/>
    <n v="127"/>
    <n v="17.95"/>
    <x v="0"/>
    <n v="16"/>
    <s v="Italian"/>
  </r>
  <r>
    <x v="3463"/>
    <x v="1534"/>
    <s v="1/26/23"/>
    <d v="1899-12-30T16:38:21"/>
    <n v="131"/>
    <n v="17.95"/>
    <x v="0"/>
    <n v="16"/>
    <s v="Italian"/>
  </r>
  <r>
    <x v="3464"/>
    <x v="1535"/>
    <s v="1/26/23"/>
    <d v="1899-12-30T16:52:11"/>
    <n v="116"/>
    <n v="13.95"/>
    <x v="9"/>
    <n v="16"/>
    <s v="Mexican"/>
  </r>
  <r>
    <x v="3465"/>
    <x v="1535"/>
    <s v="1/26/23"/>
    <d v="1899-12-30T16:52:11"/>
    <n v="113"/>
    <n v="5"/>
    <x v="10"/>
    <n v="16"/>
    <s v="Asian"/>
  </r>
  <r>
    <x v="3466"/>
    <x v="1535"/>
    <s v="1/26/23"/>
    <d v="1899-12-30T16:52:11"/>
    <n v="120"/>
    <n v="13.95"/>
    <x v="9"/>
    <n v="16"/>
    <s v="Mexican"/>
  </r>
  <r>
    <x v="3467"/>
    <x v="1536"/>
    <s v="1/26/23"/>
    <d v="1899-12-30T17:04:54"/>
    <n v="104"/>
    <n v="10.5"/>
    <x v="11"/>
    <n v="17"/>
    <s v="American"/>
  </r>
  <r>
    <x v="3468"/>
    <x v="1537"/>
    <s v="1/26/23"/>
    <d v="1899-12-30T17:06:36"/>
    <n v="103"/>
    <n v="9"/>
    <x v="6"/>
    <n v="17"/>
    <s v="American"/>
  </r>
  <r>
    <x v="3469"/>
    <x v="1537"/>
    <s v="1/26/23"/>
    <d v="1899-12-30T17:06:36"/>
    <n v="130"/>
    <n v="19.95"/>
    <x v="7"/>
    <n v="17"/>
    <s v="Italian"/>
  </r>
  <r>
    <x v="3470"/>
    <x v="1537"/>
    <s v="1/26/23"/>
    <d v="1899-12-30T17:06:36"/>
    <n v="131"/>
    <n v="17.95"/>
    <x v="0"/>
    <n v="17"/>
    <s v="Italian"/>
  </r>
  <r>
    <x v="3471"/>
    <x v="1538"/>
    <s v="1/26/23"/>
    <d v="1899-12-30T18:03:43"/>
    <n v="124"/>
    <n v="14.5"/>
    <x v="1"/>
    <n v="18"/>
    <s v="Italian"/>
  </r>
  <r>
    <x v="3472"/>
    <x v="1538"/>
    <s v="1/26/23"/>
    <d v="1899-12-30T18:03:43"/>
    <n v="117"/>
    <n v="12.95"/>
    <x v="2"/>
    <n v="18"/>
    <s v="Mexican"/>
  </r>
  <r>
    <x v="3473"/>
    <x v="1538"/>
    <s v="1/26/23"/>
    <d v="1899-12-30T18:03:43"/>
    <n v="106"/>
    <n v="7"/>
    <x v="4"/>
    <n v="18"/>
    <s v="American"/>
  </r>
  <r>
    <x v="3474"/>
    <x v="1539"/>
    <s v="1/26/23"/>
    <d v="1899-12-30T18:08:56"/>
    <n v="127"/>
    <n v="17.95"/>
    <x v="0"/>
    <n v="18"/>
    <s v="Italian"/>
  </r>
  <r>
    <x v="3475"/>
    <x v="1539"/>
    <s v="1/26/23"/>
    <d v="1899-12-30T18:08:56"/>
    <n v="121"/>
    <n v="10.5"/>
    <x v="11"/>
    <n v="18"/>
    <s v="Mexican"/>
  </r>
  <r>
    <x v="3476"/>
    <x v="1540"/>
    <s v="1/26/23"/>
    <d v="1899-12-30T18:10:06"/>
    <n v="106"/>
    <n v="7"/>
    <x v="4"/>
    <n v="18"/>
    <s v="American"/>
  </r>
  <r>
    <x v="3477"/>
    <x v="1541"/>
    <s v="1/26/23"/>
    <d v="1899-12-30T18:37:22"/>
    <n v="116"/>
    <n v="13.95"/>
    <x v="9"/>
    <n v="18"/>
    <s v="Mexican"/>
  </r>
  <r>
    <x v="3478"/>
    <x v="1541"/>
    <s v="1/26/23"/>
    <d v="1899-12-30T18:37:22"/>
    <n v="130"/>
    <n v="19.95"/>
    <x v="7"/>
    <n v="18"/>
    <s v="Italian"/>
  </r>
  <r>
    <x v="3479"/>
    <x v="1541"/>
    <s v="1/26/23"/>
    <d v="1899-12-30T18:37:22"/>
    <n v="123"/>
    <n v="9"/>
    <x v="6"/>
    <n v="18"/>
    <s v="Mexican"/>
  </r>
  <r>
    <x v="3480"/>
    <x v="1541"/>
    <s v="1/26/23"/>
    <d v="1899-12-30T18:37:22"/>
    <n v="106"/>
    <n v="7"/>
    <x v="4"/>
    <n v="18"/>
    <s v="American"/>
  </r>
  <r>
    <x v="3481"/>
    <x v="1542"/>
    <s v="1/26/23"/>
    <d v="1899-12-30T19:21:11"/>
    <n v="124"/>
    <n v="14.5"/>
    <x v="1"/>
    <n v="19"/>
    <s v="Italian"/>
  </r>
  <r>
    <x v="3482"/>
    <x v="1542"/>
    <s v="1/26/23"/>
    <d v="1899-12-30T19:21:11"/>
    <n v="106"/>
    <n v="7"/>
    <x v="4"/>
    <n v="19"/>
    <s v="American"/>
  </r>
  <r>
    <x v="3483"/>
    <x v="1543"/>
    <s v="1/26/23"/>
    <d v="1899-12-30T19:32:50"/>
    <n v="111"/>
    <n v="11.95"/>
    <x v="5"/>
    <n v="19"/>
    <s v="Asian"/>
  </r>
  <r>
    <x v="3484"/>
    <x v="1543"/>
    <s v="1/26/23"/>
    <d v="1899-12-30T19:32:50"/>
    <n v="122"/>
    <n v="7"/>
    <x v="4"/>
    <n v="19"/>
    <s v="Mexican"/>
  </r>
  <r>
    <x v="3485"/>
    <x v="1544"/>
    <s v="1/26/23"/>
    <d v="1899-12-30T19:33:23"/>
    <n v="109"/>
    <n v="17.95"/>
    <x v="0"/>
    <n v="19"/>
    <s v="Asian"/>
  </r>
  <r>
    <x v="3486"/>
    <x v="1545"/>
    <s v="1/26/23"/>
    <d v="1899-12-30T19:42:41"/>
    <n v="105"/>
    <n v="7"/>
    <x v="4"/>
    <n v="19"/>
    <s v="American"/>
  </r>
  <r>
    <x v="3487"/>
    <x v="1546"/>
    <s v="1/26/23"/>
    <d v="1899-12-30T20:58:38"/>
    <n v="110"/>
    <n v="17.95"/>
    <x v="0"/>
    <n v="20"/>
    <s v="Asian"/>
  </r>
  <r>
    <x v="3488"/>
    <x v="1546"/>
    <s v="1/26/23"/>
    <d v="1899-12-30T20:58:38"/>
    <n v="131"/>
    <n v="17.95"/>
    <x v="0"/>
    <n v="20"/>
    <s v="Italian"/>
  </r>
  <r>
    <x v="3489"/>
    <x v="1547"/>
    <s v="1/26/23"/>
    <d v="1899-12-30T20:59:51"/>
    <n v="110"/>
    <n v="17.95"/>
    <x v="0"/>
    <n v="20"/>
    <s v="Asian"/>
  </r>
  <r>
    <x v="3490"/>
    <x v="1547"/>
    <s v="1/26/23"/>
    <d v="1899-12-30T20:59:51"/>
    <n v="105"/>
    <n v="7"/>
    <x v="4"/>
    <n v="20"/>
    <s v="American"/>
  </r>
  <r>
    <x v="3491"/>
    <x v="1548"/>
    <s v="1/26/23"/>
    <d v="1899-12-30T21:12:55"/>
    <n v="105"/>
    <n v="7"/>
    <x v="4"/>
    <n v="21"/>
    <s v="American"/>
  </r>
  <r>
    <x v="3492"/>
    <x v="1549"/>
    <s v="1/26/23"/>
    <d v="1899-12-30T21:23:19"/>
    <n v="107"/>
    <n v="16.5"/>
    <x v="12"/>
    <n v="21"/>
    <s v="Asian"/>
  </r>
  <r>
    <x v="3493"/>
    <x v="1549"/>
    <s v="1/26/23"/>
    <d v="1899-12-30T21:23:19"/>
    <n v="118"/>
    <n v="14.95"/>
    <x v="13"/>
    <n v="21"/>
    <s v="Mexican"/>
  </r>
  <r>
    <x v="3494"/>
    <x v="1550"/>
    <s v="1/26/23"/>
    <d v="1899-12-30T21:37:51"/>
    <n v="130"/>
    <n v="19.95"/>
    <x v="7"/>
    <n v="21"/>
    <s v="Italian"/>
  </r>
  <r>
    <x v="3495"/>
    <x v="1551"/>
    <s v="1/27/23"/>
    <d v="1899-12-30T11:23:30"/>
    <n v="110"/>
    <n v="17.95"/>
    <x v="0"/>
    <n v="11"/>
    <s v="Asian"/>
  </r>
  <r>
    <x v="3496"/>
    <x v="1552"/>
    <s v="1/27/23"/>
    <d v="1899-12-30T11:47:40"/>
    <n v="116"/>
    <n v="13.95"/>
    <x v="9"/>
    <n v="11"/>
    <s v="Mexican"/>
  </r>
  <r>
    <x v="3497"/>
    <x v="1553"/>
    <s v="1/27/23"/>
    <d v="1899-12-30T11:57:19"/>
    <n v="127"/>
    <n v="17.95"/>
    <x v="0"/>
    <n v="11"/>
    <s v="Italian"/>
  </r>
  <r>
    <x v="3498"/>
    <x v="1553"/>
    <s v="1/27/23"/>
    <d v="1899-12-30T11:57:19"/>
    <n v="118"/>
    <n v="14.95"/>
    <x v="13"/>
    <n v="11"/>
    <s v="Mexican"/>
  </r>
  <r>
    <x v="3499"/>
    <x v="1553"/>
    <s v="1/27/23"/>
    <d v="1899-12-30T11:57:19"/>
    <n v="119"/>
    <n v="11.95"/>
    <x v="5"/>
    <n v="11"/>
    <s v="Mexican"/>
  </r>
  <r>
    <x v="3500"/>
    <x v="1554"/>
    <s v="1/27/23"/>
    <d v="1899-12-30T12:07:54"/>
    <n v="132"/>
    <n v="16.95"/>
    <x v="8"/>
    <n v="12"/>
    <s v="Italian"/>
  </r>
  <r>
    <x v="3501"/>
    <x v="1555"/>
    <s v="1/27/23"/>
    <d v="1899-12-30T12:19:15"/>
    <n v="129"/>
    <n v="15.5"/>
    <x v="3"/>
    <n v="12"/>
    <s v="Italian"/>
  </r>
  <r>
    <x v="3502"/>
    <x v="1555"/>
    <s v="1/27/23"/>
    <d v="1899-12-30T12:19:15"/>
    <n v="105"/>
    <n v="7"/>
    <x v="4"/>
    <n v="12"/>
    <s v="American"/>
  </r>
  <r>
    <x v="3503"/>
    <x v="1556"/>
    <s v="1/27/23"/>
    <d v="1899-12-30T12:21:21"/>
    <n v="109"/>
    <n v="17.95"/>
    <x v="0"/>
    <n v="12"/>
    <s v="Asian"/>
  </r>
  <r>
    <x v="3504"/>
    <x v="1557"/>
    <s v="1/27/23"/>
    <d v="1899-12-30T12:27:55"/>
    <n v="127"/>
    <n v="17.95"/>
    <x v="0"/>
    <n v="12"/>
    <s v="Italian"/>
  </r>
  <r>
    <x v="3505"/>
    <x v="1557"/>
    <s v="1/27/23"/>
    <d v="1899-12-30T12:27:55"/>
    <n v="132"/>
    <n v="16.95"/>
    <x v="8"/>
    <n v="12"/>
    <s v="Italian"/>
  </r>
  <r>
    <x v="3506"/>
    <x v="1558"/>
    <s v="1/27/23"/>
    <d v="1899-12-30T12:34:12"/>
    <n v="109"/>
    <n v="17.95"/>
    <x v="0"/>
    <n v="12"/>
    <s v="Asian"/>
  </r>
  <r>
    <x v="3507"/>
    <x v="1559"/>
    <s v="1/27/23"/>
    <d v="1899-12-30T12:56:17"/>
    <n v="117"/>
    <n v="12.95"/>
    <x v="2"/>
    <n v="12"/>
    <s v="Mexican"/>
  </r>
  <r>
    <x v="3508"/>
    <x v="1559"/>
    <s v="1/27/23"/>
    <d v="1899-12-30T12:56:17"/>
    <n v="111"/>
    <n v="11.95"/>
    <x v="5"/>
    <n v="12"/>
    <s v="Asian"/>
  </r>
  <r>
    <x v="3509"/>
    <x v="1560"/>
    <s v="1/27/23"/>
    <d v="1899-12-30T12:56:35"/>
    <n v="103"/>
    <n v="9"/>
    <x v="6"/>
    <n v="12"/>
    <s v="American"/>
  </r>
  <r>
    <x v="3510"/>
    <x v="1561"/>
    <s v="1/27/23"/>
    <d v="1899-12-30T13:00:08"/>
    <n v="108"/>
    <n v="14.5"/>
    <x v="1"/>
    <n v="13"/>
    <s v="Asian"/>
  </r>
  <r>
    <x v="3511"/>
    <x v="1562"/>
    <s v="1/27/23"/>
    <d v="1899-12-30T13:04:38"/>
    <n v="108"/>
    <n v="14.5"/>
    <x v="1"/>
    <n v="13"/>
    <s v="Asian"/>
  </r>
  <r>
    <x v="3512"/>
    <x v="1562"/>
    <s v="1/27/23"/>
    <d v="1899-12-30T13:04:38"/>
    <n v="110"/>
    <n v="17.95"/>
    <x v="0"/>
    <n v="13"/>
    <s v="Asian"/>
  </r>
  <r>
    <x v="3513"/>
    <x v="1563"/>
    <s v="1/27/23"/>
    <d v="1899-12-30T13:05:50"/>
    <n v="124"/>
    <n v="14.5"/>
    <x v="1"/>
    <n v="13"/>
    <s v="Italian"/>
  </r>
  <r>
    <x v="3514"/>
    <x v="1563"/>
    <s v="1/27/23"/>
    <d v="1899-12-30T13:05:50"/>
    <n v="109"/>
    <n v="17.95"/>
    <x v="0"/>
    <n v="13"/>
    <s v="Asian"/>
  </r>
  <r>
    <x v="3515"/>
    <x v="1563"/>
    <s v="1/27/23"/>
    <d v="1899-12-30T13:05:50"/>
    <n v="129"/>
    <n v="15.5"/>
    <x v="3"/>
    <n v="13"/>
    <s v="Italian"/>
  </r>
  <r>
    <x v="3516"/>
    <x v="1563"/>
    <s v="1/27/23"/>
    <d v="1899-12-30T13:05:50"/>
    <n v="113"/>
    <n v="5"/>
    <x v="10"/>
    <n v="13"/>
    <s v="Asian"/>
  </r>
  <r>
    <x v="3517"/>
    <x v="1564"/>
    <s v="1/27/23"/>
    <d v="1899-12-30T13:21:20"/>
    <n v="101"/>
    <n v="12.95"/>
    <x v="2"/>
    <n v="13"/>
    <s v="American"/>
  </r>
  <r>
    <x v="3518"/>
    <x v="1564"/>
    <s v="1/27/23"/>
    <d v="1899-12-30T13:21:20"/>
    <n v="102"/>
    <n v="13.95"/>
    <x v="9"/>
    <n v="13"/>
    <s v="American"/>
  </r>
  <r>
    <x v="3519"/>
    <x v="1564"/>
    <s v="1/27/23"/>
    <d v="1899-12-30T13:21:20"/>
    <n v="110"/>
    <n v="17.95"/>
    <x v="0"/>
    <n v="13"/>
    <s v="Asian"/>
  </r>
  <r>
    <x v="3520"/>
    <x v="1564"/>
    <s v="1/27/23"/>
    <d v="1899-12-30T13:21:20"/>
    <n v="110"/>
    <n v="17.95"/>
    <x v="0"/>
    <n v="13"/>
    <s v="Asian"/>
  </r>
  <r>
    <x v="3521"/>
    <x v="1565"/>
    <s v="1/27/23"/>
    <d v="1899-12-30T13:23:02"/>
    <n v="131"/>
    <n v="17.95"/>
    <x v="0"/>
    <n v="13"/>
    <s v="Italian"/>
  </r>
  <r>
    <x v="3522"/>
    <x v="1566"/>
    <s v="1/27/23"/>
    <d v="1899-12-30T13:31:08"/>
    <n v="109"/>
    <n v="17.95"/>
    <x v="0"/>
    <n v="13"/>
    <s v="Asian"/>
  </r>
  <r>
    <x v="3523"/>
    <x v="1566"/>
    <s v="1/27/23"/>
    <d v="1899-12-30T13:31:08"/>
    <n v="129"/>
    <n v="15.5"/>
    <x v="3"/>
    <n v="13"/>
    <s v="Italian"/>
  </r>
  <r>
    <x v="3524"/>
    <x v="1566"/>
    <s v="1/27/23"/>
    <d v="1899-12-30T13:31:08"/>
    <n v="119"/>
    <n v="11.95"/>
    <x v="5"/>
    <n v="13"/>
    <s v="Mexican"/>
  </r>
  <r>
    <x v="3525"/>
    <x v="1567"/>
    <s v="1/27/23"/>
    <d v="1899-12-30T13:38:46"/>
    <n v="102"/>
    <n v="13.95"/>
    <x v="9"/>
    <n v="13"/>
    <s v="American"/>
  </r>
  <r>
    <x v="3526"/>
    <x v="1567"/>
    <s v="1/27/23"/>
    <d v="1899-12-30T13:38:46"/>
    <n v="108"/>
    <n v="14.5"/>
    <x v="1"/>
    <n v="13"/>
    <s v="Asian"/>
  </r>
  <r>
    <x v="3527"/>
    <x v="1567"/>
    <s v="1/27/23"/>
    <d v="1899-12-30T13:38:46"/>
    <n v="127"/>
    <n v="17.95"/>
    <x v="0"/>
    <n v="13"/>
    <s v="Italian"/>
  </r>
  <r>
    <x v="3528"/>
    <x v="1567"/>
    <s v="1/27/23"/>
    <d v="1899-12-30T13:38:46"/>
    <n v="131"/>
    <n v="17.95"/>
    <x v="0"/>
    <n v="13"/>
    <s v="Italian"/>
  </r>
  <r>
    <x v="3529"/>
    <x v="1568"/>
    <s v="1/27/23"/>
    <d v="1899-12-30T13:38:50"/>
    <n v="101"/>
    <n v="12.95"/>
    <x v="2"/>
    <n v="13"/>
    <s v="American"/>
  </r>
  <r>
    <x v="3530"/>
    <x v="1568"/>
    <s v="1/27/23"/>
    <d v="1899-12-30T13:38:50"/>
    <n v="115"/>
    <n v="11.95"/>
    <x v="5"/>
    <n v="13"/>
    <s v="Mexican"/>
  </r>
  <r>
    <x v="3531"/>
    <x v="1568"/>
    <s v="1/27/23"/>
    <d v="1899-12-30T13:38:50"/>
    <n v="109"/>
    <n v="17.95"/>
    <x v="0"/>
    <n v="13"/>
    <s v="Asian"/>
  </r>
  <r>
    <x v="3532"/>
    <x v="1568"/>
    <s v="1/27/23"/>
    <d v="1899-12-30T13:38:50"/>
    <n v="110"/>
    <n v="17.95"/>
    <x v="0"/>
    <n v="13"/>
    <s v="Asian"/>
  </r>
  <r>
    <x v="3533"/>
    <x v="1568"/>
    <s v="1/27/23"/>
    <d v="1899-12-30T13:38:50"/>
    <n v="111"/>
    <n v="11.95"/>
    <x v="5"/>
    <n v="13"/>
    <s v="Asian"/>
  </r>
  <r>
    <x v="3534"/>
    <x v="1568"/>
    <s v="1/27/23"/>
    <d v="1899-12-30T13:38:50"/>
    <n v="113"/>
    <n v="5"/>
    <x v="10"/>
    <n v="13"/>
    <s v="Asian"/>
  </r>
  <r>
    <x v="3535"/>
    <x v="1568"/>
    <s v="1/27/23"/>
    <d v="1899-12-30T13:38:50"/>
    <n v="113"/>
    <n v="5"/>
    <x v="10"/>
    <n v="13"/>
    <s v="Asian"/>
  </r>
  <r>
    <x v="3536"/>
    <x v="1568"/>
    <s v="1/27/23"/>
    <d v="1899-12-30T13:38:50"/>
    <n v="118"/>
    <n v="14.95"/>
    <x v="13"/>
    <n v="13"/>
    <s v="Mexican"/>
  </r>
  <r>
    <x v="3537"/>
    <x v="1568"/>
    <s v="1/27/23"/>
    <d v="1899-12-30T13:38:50"/>
    <n v="121"/>
    <n v="10.5"/>
    <x v="11"/>
    <n v="13"/>
    <s v="Mexican"/>
  </r>
  <r>
    <x v="3538"/>
    <x v="1568"/>
    <s v="1/27/23"/>
    <d v="1899-12-30T13:38:50"/>
    <n v="105"/>
    <n v="7"/>
    <x v="4"/>
    <n v="13"/>
    <s v="American"/>
  </r>
  <r>
    <x v="3539"/>
    <x v="1568"/>
    <s v="1/27/23"/>
    <d v="1899-12-30T13:38:50"/>
    <n v="122"/>
    <n v="7"/>
    <x v="4"/>
    <n v="13"/>
    <s v="Mexican"/>
  </r>
  <r>
    <x v="3540"/>
    <x v="1568"/>
    <s v="1/27/23"/>
    <d v="1899-12-30T13:38:50"/>
    <n v="123"/>
    <n v="9"/>
    <x v="6"/>
    <n v="13"/>
    <s v="Mexican"/>
  </r>
  <r>
    <x v="3541"/>
    <x v="1568"/>
    <s v="1/27/23"/>
    <d v="1899-12-30T13:38:50"/>
    <n v="106"/>
    <n v="7"/>
    <x v="4"/>
    <n v="13"/>
    <s v="American"/>
  </r>
  <r>
    <x v="3542"/>
    <x v="1569"/>
    <s v="1/27/23"/>
    <d v="1899-12-30T13:49:25"/>
    <n v="102"/>
    <n v="13.95"/>
    <x v="9"/>
    <n v="13"/>
    <s v="American"/>
  </r>
  <r>
    <x v="3543"/>
    <x v="1570"/>
    <s v="1/27/23"/>
    <d v="1899-12-30T14:32:25"/>
    <n v="101"/>
    <n v="12.95"/>
    <x v="2"/>
    <n v="14"/>
    <s v="American"/>
  </r>
  <r>
    <x v="3544"/>
    <x v="1571"/>
    <s v="1/27/23"/>
    <d v="1899-12-30T14:33:38"/>
    <n v="120"/>
    <n v="13.95"/>
    <x v="9"/>
    <n v="14"/>
    <s v="Mexican"/>
  </r>
  <r>
    <x v="3545"/>
    <x v="1571"/>
    <s v="1/27/23"/>
    <d v="1899-12-30T14:33:38"/>
    <n v="123"/>
    <n v="9"/>
    <x v="6"/>
    <n v="14"/>
    <s v="Mexican"/>
  </r>
  <r>
    <x v="3546"/>
    <x v="1571"/>
    <s v="1/27/23"/>
    <d v="1899-12-30T14:33:38"/>
    <n v="106"/>
    <n v="7"/>
    <x v="4"/>
    <n v="14"/>
    <s v="American"/>
  </r>
  <r>
    <x v="3547"/>
    <x v="1572"/>
    <s v="1/27/23"/>
    <d v="1899-12-30T14:39:50"/>
    <n v="106"/>
    <n v="7"/>
    <x v="4"/>
    <n v="14"/>
    <s v="American"/>
  </r>
  <r>
    <x v="3548"/>
    <x v="1573"/>
    <s v="1/27/23"/>
    <d v="1899-12-30T15:32:22"/>
    <n v="101"/>
    <n v="12.95"/>
    <x v="2"/>
    <n v="15"/>
    <s v="American"/>
  </r>
  <r>
    <x v="3549"/>
    <x v="1573"/>
    <s v="1/27/23"/>
    <d v="1899-12-30T15:32:22"/>
    <n v="118"/>
    <n v="14.95"/>
    <x v="13"/>
    <n v="15"/>
    <s v="Mexican"/>
  </r>
  <r>
    <x v="3550"/>
    <x v="1573"/>
    <s v="1/27/23"/>
    <d v="1899-12-30T15:32:22"/>
    <n v="131"/>
    <n v="17.95"/>
    <x v="0"/>
    <n v="15"/>
    <s v="Italian"/>
  </r>
  <r>
    <x v="3551"/>
    <x v="1574"/>
    <s v="1/27/23"/>
    <d v="1899-12-30T15:37:13"/>
    <n v="112"/>
    <n v="14.95"/>
    <x v="13"/>
    <n v="15"/>
    <s v="Asian"/>
  </r>
  <r>
    <x v="3552"/>
    <x v="1575"/>
    <s v="1/27/23"/>
    <d v="1899-12-30T15:44:22"/>
    <n v="121"/>
    <n v="10.5"/>
    <x v="11"/>
    <n v="15"/>
    <s v="Mexican"/>
  </r>
  <r>
    <x v="3553"/>
    <x v="1575"/>
    <s v="1/27/23"/>
    <d v="1899-12-30T15:44:22"/>
    <n v="114"/>
    <n v="9"/>
    <x v="6"/>
    <n v="15"/>
    <s v="Asian"/>
  </r>
  <r>
    <x v="3554"/>
    <x v="1576"/>
    <s v="1/27/23"/>
    <d v="1899-12-30T15:48:27"/>
    <n v="112"/>
    <n v="14.95"/>
    <x v="13"/>
    <n v="15"/>
    <s v="Asian"/>
  </r>
  <r>
    <x v="3555"/>
    <x v="1577"/>
    <s v="1/27/23"/>
    <d v="1899-12-30T16:07:40"/>
    <n v="125"/>
    <n v="17.95"/>
    <x v="0"/>
    <n v="16"/>
    <s v="Italian"/>
  </r>
  <r>
    <x v="3556"/>
    <x v="1577"/>
    <s v="1/27/23"/>
    <d v="1899-12-30T16:07:40"/>
    <n v="129"/>
    <n v="15.5"/>
    <x v="3"/>
    <n v="16"/>
    <s v="Italian"/>
  </r>
  <r>
    <x v="3557"/>
    <x v="1577"/>
    <s v="1/27/23"/>
    <d v="1899-12-30T16:07:40"/>
    <n v="113"/>
    <n v="5"/>
    <x v="10"/>
    <n v="16"/>
    <s v="Asian"/>
  </r>
  <r>
    <x v="3558"/>
    <x v="1577"/>
    <s v="1/27/23"/>
    <d v="1899-12-30T16:07:40"/>
    <s v="NULL"/>
    <n v="0"/>
    <x v="14"/>
    <n v="16"/>
    <s v="Unknown"/>
  </r>
  <r>
    <x v="3559"/>
    <x v="1578"/>
    <s v="1/27/23"/>
    <d v="1899-12-30T16:19:56"/>
    <n v="108"/>
    <n v="14.5"/>
    <x v="1"/>
    <n v="16"/>
    <s v="Asian"/>
  </r>
  <r>
    <x v="3560"/>
    <x v="1578"/>
    <s v="1/27/23"/>
    <d v="1899-12-30T16:19:56"/>
    <n v="122"/>
    <n v="7"/>
    <x v="4"/>
    <n v="16"/>
    <s v="Mexican"/>
  </r>
  <r>
    <x v="3561"/>
    <x v="1579"/>
    <s v="1/27/23"/>
    <d v="1899-12-30T16:27:31"/>
    <n v="126"/>
    <n v="14.5"/>
    <x v="1"/>
    <n v="16"/>
    <s v="Italian"/>
  </r>
  <r>
    <x v="3562"/>
    <x v="1579"/>
    <s v="1/27/23"/>
    <d v="1899-12-30T16:27:31"/>
    <n v="132"/>
    <n v="16.95"/>
    <x v="8"/>
    <n v="16"/>
    <s v="Italian"/>
  </r>
  <r>
    <x v="3563"/>
    <x v="1580"/>
    <s v="1/27/23"/>
    <d v="1899-12-30T16:28:38"/>
    <s v="NULL"/>
    <n v="0"/>
    <x v="14"/>
    <n v="16"/>
    <s v="Unknown"/>
  </r>
  <r>
    <x v="3564"/>
    <x v="1581"/>
    <s v="1/27/23"/>
    <d v="1899-12-30T16:34:55"/>
    <n v="102"/>
    <n v="13.95"/>
    <x v="9"/>
    <n v="16"/>
    <s v="American"/>
  </r>
  <r>
    <x v="3565"/>
    <x v="1581"/>
    <s v="1/27/23"/>
    <d v="1899-12-30T16:34:55"/>
    <n v="109"/>
    <n v="17.95"/>
    <x v="0"/>
    <n v="16"/>
    <s v="Asian"/>
  </r>
  <r>
    <x v="3566"/>
    <x v="1581"/>
    <s v="1/27/23"/>
    <d v="1899-12-30T16:34:55"/>
    <n v="121"/>
    <n v="10.5"/>
    <x v="11"/>
    <n v="16"/>
    <s v="Mexican"/>
  </r>
  <r>
    <x v="3567"/>
    <x v="1581"/>
    <s v="1/27/23"/>
    <d v="1899-12-30T16:34:55"/>
    <n v="106"/>
    <n v="7"/>
    <x v="4"/>
    <n v="16"/>
    <s v="American"/>
  </r>
  <r>
    <x v="3568"/>
    <x v="1582"/>
    <s v="1/27/23"/>
    <d v="1899-12-30T17:01:03"/>
    <n v="103"/>
    <n v="9"/>
    <x v="6"/>
    <n v="17"/>
    <s v="American"/>
  </r>
  <r>
    <x v="3569"/>
    <x v="1582"/>
    <s v="1/27/23"/>
    <d v="1899-12-30T17:01:03"/>
    <n v="121"/>
    <n v="10.5"/>
    <x v="11"/>
    <n v="17"/>
    <s v="Mexican"/>
  </r>
  <r>
    <x v="3570"/>
    <x v="1583"/>
    <s v="1/27/23"/>
    <d v="1899-12-30T17:08:55"/>
    <n v="112"/>
    <n v="14.95"/>
    <x v="13"/>
    <n v="17"/>
    <s v="Asian"/>
  </r>
  <r>
    <x v="3571"/>
    <x v="1583"/>
    <s v="1/27/23"/>
    <d v="1899-12-30T17:08:55"/>
    <n v="105"/>
    <n v="7"/>
    <x v="4"/>
    <n v="17"/>
    <s v="American"/>
  </r>
  <r>
    <x v="3572"/>
    <x v="1584"/>
    <s v="1/27/23"/>
    <d v="1899-12-30T17:14:26"/>
    <n v="107"/>
    <n v="16.5"/>
    <x v="12"/>
    <n v="17"/>
    <s v="Asian"/>
  </r>
  <r>
    <x v="3573"/>
    <x v="1584"/>
    <s v="1/27/23"/>
    <d v="1899-12-30T17:14:26"/>
    <n v="110"/>
    <n v="17.95"/>
    <x v="0"/>
    <n v="17"/>
    <s v="Asian"/>
  </r>
  <r>
    <x v="3574"/>
    <x v="1584"/>
    <s v="1/27/23"/>
    <d v="1899-12-30T17:14:26"/>
    <n v="119"/>
    <n v="11.95"/>
    <x v="5"/>
    <n v="17"/>
    <s v="Mexican"/>
  </r>
  <r>
    <x v="3575"/>
    <x v="1585"/>
    <s v="1/27/23"/>
    <d v="1899-12-30T17:15:31"/>
    <n v="110"/>
    <n v="17.95"/>
    <x v="0"/>
    <n v="17"/>
    <s v="Asian"/>
  </r>
  <r>
    <x v="3576"/>
    <x v="1585"/>
    <s v="1/27/23"/>
    <d v="1899-12-30T17:15:31"/>
    <n v="105"/>
    <n v="7"/>
    <x v="4"/>
    <n v="17"/>
    <s v="American"/>
  </r>
  <r>
    <x v="3577"/>
    <x v="1585"/>
    <s v="1/27/23"/>
    <d v="1899-12-30T17:15:31"/>
    <n v="131"/>
    <n v="17.95"/>
    <x v="0"/>
    <n v="17"/>
    <s v="Italian"/>
  </r>
  <r>
    <x v="3578"/>
    <x v="1586"/>
    <s v="1/27/23"/>
    <d v="1899-12-30T17:26:55"/>
    <n v="113"/>
    <n v="5"/>
    <x v="10"/>
    <n v="17"/>
    <s v="Asian"/>
  </r>
  <r>
    <x v="3579"/>
    <x v="1587"/>
    <s v="1/27/23"/>
    <d v="1899-12-30T17:29:19"/>
    <n v="131"/>
    <n v="17.95"/>
    <x v="0"/>
    <n v="17"/>
    <s v="Italian"/>
  </r>
  <r>
    <x v="3580"/>
    <x v="1587"/>
    <s v="1/27/23"/>
    <d v="1899-12-30T17:29:19"/>
    <n v="123"/>
    <n v="9"/>
    <x v="6"/>
    <n v="17"/>
    <s v="Mexican"/>
  </r>
  <r>
    <x v="3581"/>
    <x v="1588"/>
    <s v="1/27/23"/>
    <d v="1899-12-30T17:46:02"/>
    <n v="128"/>
    <n v="15.5"/>
    <x v="3"/>
    <n v="17"/>
    <s v="Italian"/>
  </r>
  <r>
    <x v="3582"/>
    <x v="1588"/>
    <s v="1/27/23"/>
    <d v="1899-12-30T17:46:02"/>
    <n v="121"/>
    <n v="10.5"/>
    <x v="11"/>
    <n v="17"/>
    <s v="Mexican"/>
  </r>
  <r>
    <x v="3583"/>
    <x v="1588"/>
    <s v="1/27/23"/>
    <d v="1899-12-30T17:46:02"/>
    <n v="105"/>
    <n v="7"/>
    <x v="4"/>
    <n v="17"/>
    <s v="American"/>
  </r>
  <r>
    <x v="3584"/>
    <x v="1589"/>
    <s v="1/27/23"/>
    <d v="1899-12-30T17:56:16"/>
    <n v="103"/>
    <n v="9"/>
    <x v="6"/>
    <n v="17"/>
    <s v="American"/>
  </r>
  <r>
    <x v="3585"/>
    <x v="1589"/>
    <s v="1/27/23"/>
    <d v="1899-12-30T17:56:16"/>
    <n v="111"/>
    <n v="11.95"/>
    <x v="5"/>
    <n v="17"/>
    <s v="Asian"/>
  </r>
  <r>
    <x v="3586"/>
    <x v="1589"/>
    <s v="1/27/23"/>
    <d v="1899-12-30T17:56:16"/>
    <n v="113"/>
    <n v="5"/>
    <x v="10"/>
    <n v="17"/>
    <s v="Asian"/>
  </r>
  <r>
    <x v="3587"/>
    <x v="1589"/>
    <s v="1/27/23"/>
    <d v="1899-12-30T17:56:16"/>
    <n v="130"/>
    <n v="19.95"/>
    <x v="7"/>
    <n v="17"/>
    <s v="Italian"/>
  </r>
  <r>
    <x v="3588"/>
    <x v="1590"/>
    <s v="1/27/23"/>
    <d v="1899-12-30T18:00:16"/>
    <n v="107"/>
    <n v="16.5"/>
    <x v="12"/>
    <n v="18"/>
    <s v="Asian"/>
  </r>
  <r>
    <x v="3589"/>
    <x v="1590"/>
    <s v="1/27/23"/>
    <d v="1899-12-30T18:00:16"/>
    <n v="102"/>
    <n v="13.95"/>
    <x v="9"/>
    <n v="18"/>
    <s v="American"/>
  </r>
  <r>
    <x v="3590"/>
    <x v="1590"/>
    <s v="1/27/23"/>
    <d v="1899-12-30T18:00:16"/>
    <n v="125"/>
    <n v="17.95"/>
    <x v="0"/>
    <n v="18"/>
    <s v="Italian"/>
  </r>
  <r>
    <x v="3591"/>
    <x v="1590"/>
    <s v="1/27/23"/>
    <d v="1899-12-30T18:00:16"/>
    <n v="120"/>
    <n v="13.95"/>
    <x v="9"/>
    <n v="18"/>
    <s v="Mexican"/>
  </r>
  <r>
    <x v="3592"/>
    <x v="1591"/>
    <s v="1/27/23"/>
    <d v="1899-12-30T18:02:51"/>
    <n v="104"/>
    <n v="10.5"/>
    <x v="11"/>
    <n v="18"/>
    <s v="American"/>
  </r>
  <r>
    <x v="3593"/>
    <x v="1592"/>
    <s v="1/27/23"/>
    <d v="1899-12-30T18:06:25"/>
    <n v="116"/>
    <n v="13.95"/>
    <x v="9"/>
    <n v="18"/>
    <s v="Mexican"/>
  </r>
  <r>
    <x v="3594"/>
    <x v="1592"/>
    <s v="1/27/23"/>
    <d v="1899-12-30T18:06:25"/>
    <n v="119"/>
    <n v="11.95"/>
    <x v="5"/>
    <n v="18"/>
    <s v="Mexican"/>
  </r>
  <r>
    <x v="3595"/>
    <x v="1592"/>
    <s v="1/27/23"/>
    <d v="1899-12-30T18:06:25"/>
    <n v="122"/>
    <n v="7"/>
    <x v="4"/>
    <n v="18"/>
    <s v="Mexican"/>
  </r>
  <r>
    <x v="3596"/>
    <x v="1592"/>
    <s v="1/27/23"/>
    <d v="1899-12-30T18:06:25"/>
    <n v="114"/>
    <n v="9"/>
    <x v="6"/>
    <n v="18"/>
    <s v="Asian"/>
  </r>
  <r>
    <x v="3597"/>
    <x v="1593"/>
    <s v="1/27/23"/>
    <d v="1899-12-30T18:16:02"/>
    <n v="104"/>
    <n v="10.5"/>
    <x v="11"/>
    <n v="18"/>
    <s v="American"/>
  </r>
  <r>
    <x v="3598"/>
    <x v="1594"/>
    <s v="1/27/23"/>
    <d v="1899-12-30T18:17:38"/>
    <n v="120"/>
    <n v="13.95"/>
    <x v="9"/>
    <n v="18"/>
    <s v="Mexican"/>
  </r>
  <r>
    <x v="3599"/>
    <x v="1594"/>
    <s v="1/27/23"/>
    <d v="1899-12-30T18:17:38"/>
    <n v="114"/>
    <n v="9"/>
    <x v="6"/>
    <n v="18"/>
    <s v="Asian"/>
  </r>
  <r>
    <x v="3600"/>
    <x v="1595"/>
    <s v="1/27/23"/>
    <d v="1899-12-30T18:22:07"/>
    <n v="121"/>
    <n v="10.5"/>
    <x v="11"/>
    <n v="18"/>
    <s v="Mexican"/>
  </r>
  <r>
    <x v="3601"/>
    <x v="1595"/>
    <s v="1/27/23"/>
    <d v="1899-12-30T18:22:07"/>
    <n v="106"/>
    <n v="7"/>
    <x v="4"/>
    <n v="18"/>
    <s v="American"/>
  </r>
  <r>
    <x v="3602"/>
    <x v="1596"/>
    <s v="1/27/23"/>
    <d v="1899-12-30T18:22:23"/>
    <n v="105"/>
    <n v="7"/>
    <x v="4"/>
    <n v="18"/>
    <s v="American"/>
  </r>
  <r>
    <x v="3603"/>
    <x v="1597"/>
    <s v="1/27/23"/>
    <d v="1899-12-30T18:31:26"/>
    <n v="125"/>
    <n v="17.95"/>
    <x v="0"/>
    <n v="18"/>
    <s v="Italian"/>
  </r>
  <r>
    <x v="3604"/>
    <x v="1597"/>
    <s v="1/27/23"/>
    <d v="1899-12-30T18:31:26"/>
    <n v="119"/>
    <n v="11.95"/>
    <x v="5"/>
    <n v="18"/>
    <s v="Mexican"/>
  </r>
  <r>
    <x v="3605"/>
    <x v="1598"/>
    <s v="1/27/23"/>
    <d v="1899-12-30T18:33:59"/>
    <n v="124"/>
    <n v="14.5"/>
    <x v="1"/>
    <n v="18"/>
    <s v="Italian"/>
  </r>
  <r>
    <x v="3606"/>
    <x v="1598"/>
    <s v="1/27/23"/>
    <d v="1899-12-30T18:33:59"/>
    <n v="119"/>
    <n v="11.95"/>
    <x v="5"/>
    <n v="18"/>
    <s v="Mexican"/>
  </r>
  <r>
    <x v="3607"/>
    <x v="1599"/>
    <s v="1/27/23"/>
    <d v="1899-12-30T18:37:54"/>
    <n v="111"/>
    <n v="11.95"/>
    <x v="5"/>
    <n v="18"/>
    <s v="Asian"/>
  </r>
  <r>
    <x v="3608"/>
    <x v="1599"/>
    <s v="1/27/23"/>
    <d v="1899-12-30T18:37:54"/>
    <n v="112"/>
    <n v="14.95"/>
    <x v="13"/>
    <n v="18"/>
    <s v="Asian"/>
  </r>
  <r>
    <x v="3609"/>
    <x v="1600"/>
    <s v="1/27/23"/>
    <d v="1899-12-30T18:48:01"/>
    <n v="110"/>
    <n v="17.95"/>
    <x v="0"/>
    <n v="18"/>
    <s v="Asian"/>
  </r>
  <r>
    <x v="3610"/>
    <x v="1600"/>
    <s v="1/27/23"/>
    <d v="1899-12-30T18:48:01"/>
    <n v="114"/>
    <n v="9"/>
    <x v="6"/>
    <n v="18"/>
    <s v="Asian"/>
  </r>
  <r>
    <x v="3611"/>
    <x v="1601"/>
    <s v="1/27/23"/>
    <d v="1899-12-30T18:49:15"/>
    <n v="116"/>
    <n v="13.95"/>
    <x v="9"/>
    <n v="18"/>
    <s v="Mexican"/>
  </r>
  <r>
    <x v="3612"/>
    <x v="1601"/>
    <s v="1/27/23"/>
    <d v="1899-12-30T18:49:15"/>
    <n v="106"/>
    <n v="7"/>
    <x v="4"/>
    <n v="18"/>
    <s v="American"/>
  </r>
  <r>
    <x v="3613"/>
    <x v="1602"/>
    <s v="1/27/23"/>
    <d v="1899-12-30T19:16:45"/>
    <n v="109"/>
    <n v="17.95"/>
    <x v="0"/>
    <n v="19"/>
    <s v="Asian"/>
  </r>
  <r>
    <x v="3614"/>
    <x v="1603"/>
    <s v="1/27/23"/>
    <d v="1899-12-30T20:05:01"/>
    <n v="129"/>
    <n v="15.5"/>
    <x v="3"/>
    <n v="20"/>
    <s v="Italian"/>
  </r>
  <r>
    <x v="3615"/>
    <x v="1603"/>
    <s v="1/27/23"/>
    <d v="1899-12-30T20:05:01"/>
    <n v="111"/>
    <n v="11.95"/>
    <x v="5"/>
    <n v="20"/>
    <s v="Asian"/>
  </r>
  <r>
    <x v="3616"/>
    <x v="1604"/>
    <s v="1/27/23"/>
    <d v="1899-12-30T20:05:27"/>
    <n v="110"/>
    <n v="17.95"/>
    <x v="0"/>
    <n v="20"/>
    <s v="Asian"/>
  </r>
  <r>
    <x v="3617"/>
    <x v="1604"/>
    <s v="1/27/23"/>
    <d v="1899-12-30T20:05:27"/>
    <n v="127"/>
    <n v="17.95"/>
    <x v="0"/>
    <n v="20"/>
    <s v="Italian"/>
  </r>
  <r>
    <x v="3618"/>
    <x v="1605"/>
    <s v="1/27/23"/>
    <d v="1899-12-30T20:07:37"/>
    <n v="128"/>
    <n v="15.5"/>
    <x v="3"/>
    <n v="20"/>
    <s v="Italian"/>
  </r>
  <r>
    <x v="3619"/>
    <x v="1605"/>
    <s v="1/27/23"/>
    <d v="1899-12-30T20:07:37"/>
    <n v="113"/>
    <n v="5"/>
    <x v="10"/>
    <n v="20"/>
    <s v="Asian"/>
  </r>
  <r>
    <x v="3620"/>
    <x v="1606"/>
    <s v="1/27/23"/>
    <d v="1899-12-30T20:09:27"/>
    <n v="115"/>
    <n v="11.95"/>
    <x v="5"/>
    <n v="20"/>
    <s v="Mexican"/>
  </r>
  <r>
    <x v="3621"/>
    <x v="1606"/>
    <s v="1/27/23"/>
    <d v="1899-12-30T20:09:27"/>
    <n v="109"/>
    <n v="17.95"/>
    <x v="0"/>
    <n v="20"/>
    <s v="Asian"/>
  </r>
  <r>
    <x v="3622"/>
    <x v="1606"/>
    <s v="1/27/23"/>
    <d v="1899-12-30T20:09:27"/>
    <n v="110"/>
    <n v="17.95"/>
    <x v="0"/>
    <n v="20"/>
    <s v="Asian"/>
  </r>
  <r>
    <x v="3623"/>
    <x v="1607"/>
    <s v="1/27/23"/>
    <d v="1899-12-30T20:10:32"/>
    <n v="132"/>
    <n v="16.95"/>
    <x v="8"/>
    <n v="20"/>
    <s v="Italian"/>
  </r>
  <r>
    <x v="3624"/>
    <x v="1608"/>
    <s v="1/27/23"/>
    <d v="1899-12-30T20:17:48"/>
    <n v="109"/>
    <n v="17.95"/>
    <x v="0"/>
    <n v="20"/>
    <s v="Asian"/>
  </r>
  <r>
    <x v="3625"/>
    <x v="1608"/>
    <s v="1/27/23"/>
    <d v="1899-12-30T20:17:48"/>
    <n v="128"/>
    <n v="15.5"/>
    <x v="3"/>
    <n v="20"/>
    <s v="Italian"/>
  </r>
  <r>
    <x v="3626"/>
    <x v="1609"/>
    <s v="1/27/23"/>
    <d v="1899-12-30T20:43:11"/>
    <n v="119"/>
    <n v="11.95"/>
    <x v="5"/>
    <n v="20"/>
    <s v="Mexican"/>
  </r>
  <r>
    <x v="3627"/>
    <x v="1610"/>
    <s v="1/27/23"/>
    <d v="1899-12-30T21:03:04"/>
    <n v="108"/>
    <n v="14.5"/>
    <x v="1"/>
    <n v="21"/>
    <s v="Asian"/>
  </r>
  <r>
    <x v="3628"/>
    <x v="1610"/>
    <s v="1/27/23"/>
    <d v="1899-12-30T21:03:04"/>
    <n v="112"/>
    <n v="14.95"/>
    <x v="13"/>
    <n v="21"/>
    <s v="Asian"/>
  </r>
  <r>
    <x v="3629"/>
    <x v="1610"/>
    <s v="1/27/23"/>
    <d v="1899-12-30T21:03:04"/>
    <n v="113"/>
    <n v="5"/>
    <x v="10"/>
    <n v="21"/>
    <s v="Asian"/>
  </r>
  <r>
    <x v="3630"/>
    <x v="1610"/>
    <s v="1/27/23"/>
    <d v="1899-12-30T21:03:04"/>
    <n v="118"/>
    <n v="14.95"/>
    <x v="13"/>
    <n v="21"/>
    <s v="Mexican"/>
  </r>
  <r>
    <x v="3631"/>
    <x v="1611"/>
    <s v="1/27/23"/>
    <d v="1899-12-30T21:03:29"/>
    <n v="122"/>
    <n v="7"/>
    <x v="4"/>
    <n v="21"/>
    <s v="Mexican"/>
  </r>
  <r>
    <x v="3632"/>
    <x v="1611"/>
    <s v="1/27/23"/>
    <d v="1899-12-30T21:03:29"/>
    <n v="114"/>
    <n v="9"/>
    <x v="6"/>
    <n v="21"/>
    <s v="Asian"/>
  </r>
  <r>
    <x v="3633"/>
    <x v="1612"/>
    <s v="1/27/23"/>
    <d v="1899-12-30T21:05:59"/>
    <n v="125"/>
    <n v="17.95"/>
    <x v="0"/>
    <n v="21"/>
    <s v="Italian"/>
  </r>
  <r>
    <x v="3634"/>
    <x v="1612"/>
    <s v="1/27/23"/>
    <d v="1899-12-30T21:05:59"/>
    <n v="110"/>
    <n v="17.95"/>
    <x v="0"/>
    <n v="21"/>
    <s v="Asian"/>
  </r>
  <r>
    <x v="3635"/>
    <x v="1612"/>
    <s v="1/27/23"/>
    <d v="1899-12-30T21:05:59"/>
    <n v="105"/>
    <n v="7"/>
    <x v="4"/>
    <n v="21"/>
    <s v="American"/>
  </r>
  <r>
    <x v="3636"/>
    <x v="1612"/>
    <s v="1/27/23"/>
    <d v="1899-12-30T21:05:59"/>
    <n v="132"/>
    <n v="16.95"/>
    <x v="8"/>
    <n v="21"/>
    <s v="Italian"/>
  </r>
  <r>
    <x v="3637"/>
    <x v="1613"/>
    <s v="1/27/23"/>
    <d v="1899-12-30T22:10:01"/>
    <n v="107"/>
    <n v="16.5"/>
    <x v="12"/>
    <n v="22"/>
    <s v="Asian"/>
  </r>
  <r>
    <x v="3638"/>
    <x v="1613"/>
    <s v="1/27/23"/>
    <d v="1899-12-30T22:10:01"/>
    <n v="111"/>
    <n v="11.95"/>
    <x v="5"/>
    <n v="22"/>
    <s v="Asian"/>
  </r>
  <r>
    <x v="3639"/>
    <x v="1614"/>
    <s v="1/27/23"/>
    <d v="1899-12-30T22:11:38"/>
    <n v="111"/>
    <n v="11.95"/>
    <x v="5"/>
    <n v="22"/>
    <s v="Asian"/>
  </r>
  <r>
    <x v="3640"/>
    <x v="1615"/>
    <s v="1/27/23"/>
    <d v="1899-12-30T22:22:25"/>
    <n v="113"/>
    <n v="5"/>
    <x v="10"/>
    <n v="22"/>
    <s v="Asian"/>
  </r>
  <r>
    <x v="3641"/>
    <x v="1615"/>
    <s v="1/27/23"/>
    <d v="1899-12-30T22:22:25"/>
    <n v="123"/>
    <n v="9"/>
    <x v="6"/>
    <n v="22"/>
    <s v="Mexican"/>
  </r>
  <r>
    <x v="3642"/>
    <x v="1616"/>
    <s v="1/27/23"/>
    <d v="1899-12-30T22:25:26"/>
    <n v="125"/>
    <n v="17.95"/>
    <x v="0"/>
    <n v="22"/>
    <s v="Italian"/>
  </r>
  <r>
    <x v="3643"/>
    <x v="1616"/>
    <s v="1/27/23"/>
    <d v="1899-12-30T22:25:26"/>
    <n v="118"/>
    <n v="14.95"/>
    <x v="13"/>
    <n v="22"/>
    <s v="Mexican"/>
  </r>
  <r>
    <x v="3644"/>
    <x v="1617"/>
    <s v="1/28/23"/>
    <d v="1899-12-30T11:28:33"/>
    <n v="107"/>
    <n v="16.5"/>
    <x v="12"/>
    <n v="11"/>
    <s v="Asian"/>
  </r>
  <r>
    <x v="3645"/>
    <x v="1617"/>
    <s v="1/28/23"/>
    <d v="1899-12-30T11:28:33"/>
    <n v="104"/>
    <n v="10.5"/>
    <x v="11"/>
    <n v="11"/>
    <s v="American"/>
  </r>
  <r>
    <x v="3646"/>
    <x v="1617"/>
    <s v="1/28/23"/>
    <d v="1899-12-30T11:28:33"/>
    <n v="113"/>
    <n v="5"/>
    <x v="10"/>
    <n v="11"/>
    <s v="Asian"/>
  </r>
  <r>
    <x v="3647"/>
    <x v="1617"/>
    <s v="1/28/23"/>
    <d v="1899-12-30T11:28:33"/>
    <n v="120"/>
    <n v="13.95"/>
    <x v="9"/>
    <n v="11"/>
    <s v="Mexican"/>
  </r>
  <r>
    <x v="3648"/>
    <x v="1618"/>
    <s v="1/28/23"/>
    <d v="1899-12-30T11:36:34"/>
    <n v="101"/>
    <n v="12.95"/>
    <x v="2"/>
    <n v="11"/>
    <s v="American"/>
  </r>
  <r>
    <x v="3649"/>
    <x v="1618"/>
    <s v="1/28/23"/>
    <d v="1899-12-30T11:36:34"/>
    <n v="108"/>
    <n v="14.5"/>
    <x v="1"/>
    <n v="11"/>
    <s v="Asian"/>
  </r>
  <r>
    <x v="3650"/>
    <x v="1619"/>
    <s v="1/28/23"/>
    <d v="1899-12-30T11:38:50"/>
    <n v="118"/>
    <n v="14.95"/>
    <x v="13"/>
    <n v="11"/>
    <s v="Mexican"/>
  </r>
  <r>
    <x v="3651"/>
    <x v="1619"/>
    <s v="1/28/23"/>
    <d v="1899-12-30T11:38:50"/>
    <n v="122"/>
    <n v="7"/>
    <x v="4"/>
    <n v="11"/>
    <s v="Mexican"/>
  </r>
  <r>
    <x v="3652"/>
    <x v="1620"/>
    <s v="1/28/23"/>
    <d v="1899-12-30T11:43:54"/>
    <n v="107"/>
    <n v="16.5"/>
    <x v="12"/>
    <n v="11"/>
    <s v="Asian"/>
  </r>
  <r>
    <x v="3653"/>
    <x v="1621"/>
    <s v="1/28/23"/>
    <d v="1899-12-30T11:49:42"/>
    <n v="115"/>
    <n v="11.95"/>
    <x v="5"/>
    <n v="11"/>
    <s v="Mexican"/>
  </r>
  <r>
    <x v="3654"/>
    <x v="1621"/>
    <s v="1/28/23"/>
    <d v="1899-12-30T11:49:42"/>
    <n v="122"/>
    <n v="7"/>
    <x v="4"/>
    <n v="11"/>
    <s v="Mexican"/>
  </r>
  <r>
    <x v="3655"/>
    <x v="1622"/>
    <s v="1/28/23"/>
    <d v="1899-12-30T11:50:41"/>
    <n v="117"/>
    <n v="12.95"/>
    <x v="2"/>
    <n v="11"/>
    <s v="Mexican"/>
  </r>
  <r>
    <x v="3656"/>
    <x v="1623"/>
    <s v="1/28/23"/>
    <d v="1899-12-30T11:55:46"/>
    <n v="102"/>
    <n v="13.95"/>
    <x v="9"/>
    <n v="11"/>
    <s v="American"/>
  </r>
  <r>
    <x v="3657"/>
    <x v="1624"/>
    <s v="1/28/23"/>
    <d v="1899-12-30T11:58:42"/>
    <n v="117"/>
    <n v="12.95"/>
    <x v="2"/>
    <n v="11"/>
    <s v="Mexican"/>
  </r>
  <r>
    <x v="3658"/>
    <x v="1625"/>
    <s v="1/28/23"/>
    <d v="1899-12-30T12:04:16"/>
    <n v="109"/>
    <n v="17.95"/>
    <x v="0"/>
    <n v="12"/>
    <s v="Asian"/>
  </r>
  <r>
    <x v="3659"/>
    <x v="1626"/>
    <s v="1/28/23"/>
    <d v="1899-12-30T12:09:40"/>
    <n v="101"/>
    <n v="12.95"/>
    <x v="2"/>
    <n v="12"/>
    <s v="American"/>
  </r>
  <r>
    <x v="3660"/>
    <x v="1627"/>
    <s v="1/28/23"/>
    <d v="1899-12-30T12:16:39"/>
    <n v="115"/>
    <n v="11.95"/>
    <x v="5"/>
    <n v="12"/>
    <s v="Mexican"/>
  </r>
  <r>
    <x v="3661"/>
    <x v="1627"/>
    <s v="1/28/23"/>
    <d v="1899-12-30T12:16:39"/>
    <n v="125"/>
    <n v="17.95"/>
    <x v="0"/>
    <n v="12"/>
    <s v="Italian"/>
  </r>
  <r>
    <x v="3662"/>
    <x v="1627"/>
    <s v="1/28/23"/>
    <d v="1899-12-30T12:16:39"/>
    <n v="131"/>
    <n v="17.95"/>
    <x v="0"/>
    <n v="12"/>
    <s v="Italian"/>
  </r>
  <r>
    <x v="3663"/>
    <x v="1628"/>
    <s v="1/28/23"/>
    <d v="1899-12-30T12:17:09"/>
    <n v="108"/>
    <n v="14.5"/>
    <x v="1"/>
    <n v="12"/>
    <s v="Asian"/>
  </r>
  <r>
    <x v="3664"/>
    <x v="1628"/>
    <s v="1/28/23"/>
    <d v="1899-12-30T12:17:09"/>
    <n v="118"/>
    <n v="14.95"/>
    <x v="13"/>
    <n v="12"/>
    <s v="Mexican"/>
  </r>
  <r>
    <x v="3665"/>
    <x v="1628"/>
    <s v="1/28/23"/>
    <d v="1899-12-30T12:17:09"/>
    <n v="106"/>
    <n v="7"/>
    <x v="4"/>
    <n v="12"/>
    <s v="American"/>
  </r>
  <r>
    <x v="3666"/>
    <x v="1629"/>
    <s v="1/28/23"/>
    <d v="1899-12-30T12:19:50"/>
    <n v="124"/>
    <n v="14.5"/>
    <x v="1"/>
    <n v="12"/>
    <s v="Italian"/>
  </r>
  <r>
    <x v="3667"/>
    <x v="1629"/>
    <s v="1/28/23"/>
    <d v="1899-12-30T12:19:50"/>
    <n v="126"/>
    <n v="14.5"/>
    <x v="1"/>
    <n v="12"/>
    <s v="Italian"/>
  </r>
  <r>
    <x v="3668"/>
    <x v="1629"/>
    <s v="1/28/23"/>
    <d v="1899-12-30T12:19:50"/>
    <n v="113"/>
    <n v="5"/>
    <x v="10"/>
    <n v="12"/>
    <s v="Asian"/>
  </r>
  <r>
    <x v="3669"/>
    <x v="1630"/>
    <s v="1/28/23"/>
    <d v="1899-12-30T12:20:11"/>
    <n v="108"/>
    <n v="14.5"/>
    <x v="1"/>
    <n v="12"/>
    <s v="Asian"/>
  </r>
  <r>
    <x v="3670"/>
    <x v="1630"/>
    <s v="1/28/23"/>
    <d v="1899-12-30T12:20:11"/>
    <n v="132"/>
    <n v="16.95"/>
    <x v="8"/>
    <n v="12"/>
    <s v="Italian"/>
  </r>
  <r>
    <x v="3671"/>
    <x v="1631"/>
    <s v="1/28/23"/>
    <d v="1899-12-30T12:20:31"/>
    <n v="112"/>
    <n v="14.95"/>
    <x v="13"/>
    <n v="12"/>
    <s v="Asian"/>
  </r>
  <r>
    <x v="3672"/>
    <x v="1631"/>
    <s v="1/28/23"/>
    <d v="1899-12-30T12:20:31"/>
    <n v="122"/>
    <n v="7"/>
    <x v="4"/>
    <n v="12"/>
    <s v="Mexican"/>
  </r>
  <r>
    <x v="3673"/>
    <x v="1631"/>
    <s v="1/28/23"/>
    <d v="1899-12-30T12:20:31"/>
    <n v="131"/>
    <n v="17.95"/>
    <x v="0"/>
    <n v="12"/>
    <s v="Italian"/>
  </r>
  <r>
    <x v="3674"/>
    <x v="1632"/>
    <s v="1/28/23"/>
    <d v="1899-12-30T12:45:52"/>
    <n v="113"/>
    <n v="5"/>
    <x v="10"/>
    <n v="12"/>
    <s v="Asian"/>
  </r>
  <r>
    <x v="3675"/>
    <x v="1632"/>
    <s v="1/28/23"/>
    <d v="1899-12-30T12:45:52"/>
    <n v="120"/>
    <n v="13.95"/>
    <x v="9"/>
    <n v="12"/>
    <s v="Mexican"/>
  </r>
  <r>
    <x v="3676"/>
    <x v="1632"/>
    <s v="1/28/23"/>
    <d v="1899-12-30T12:45:52"/>
    <n v="130"/>
    <n v="19.95"/>
    <x v="7"/>
    <n v="12"/>
    <s v="Italian"/>
  </r>
  <r>
    <x v="3677"/>
    <x v="1633"/>
    <s v="1/28/23"/>
    <d v="1899-12-30T12:47:43"/>
    <n v="126"/>
    <n v="14.5"/>
    <x v="1"/>
    <n v="12"/>
    <s v="Italian"/>
  </r>
  <r>
    <x v="3678"/>
    <x v="1634"/>
    <s v="1/28/23"/>
    <d v="1899-12-30T13:07:37"/>
    <n v="107"/>
    <n v="16.5"/>
    <x v="12"/>
    <n v="13"/>
    <s v="Asian"/>
  </r>
  <r>
    <x v="3679"/>
    <x v="1635"/>
    <s v="1/28/23"/>
    <d v="1899-12-30T13:07:52"/>
    <n v="132"/>
    <n v="16.95"/>
    <x v="8"/>
    <n v="13"/>
    <s v="Italian"/>
  </r>
  <r>
    <x v="3680"/>
    <x v="1636"/>
    <s v="1/28/23"/>
    <d v="1899-12-30T13:21:08"/>
    <n v="101"/>
    <n v="12.95"/>
    <x v="2"/>
    <n v="13"/>
    <s v="American"/>
  </r>
  <r>
    <x v="3681"/>
    <x v="1636"/>
    <s v="1/28/23"/>
    <d v="1899-12-30T13:21:08"/>
    <n v="108"/>
    <n v="14.5"/>
    <x v="1"/>
    <n v="13"/>
    <s v="Asian"/>
  </r>
  <r>
    <x v="3682"/>
    <x v="1636"/>
    <s v="1/28/23"/>
    <d v="1899-12-30T13:21:08"/>
    <n v="120"/>
    <n v="13.95"/>
    <x v="9"/>
    <n v="13"/>
    <s v="Mexican"/>
  </r>
  <r>
    <x v="3683"/>
    <x v="1637"/>
    <s v="1/28/23"/>
    <d v="1899-12-30T13:34:25"/>
    <n v="110"/>
    <n v="17.95"/>
    <x v="0"/>
    <n v="13"/>
    <s v="Asian"/>
  </r>
  <r>
    <x v="3684"/>
    <x v="1637"/>
    <s v="1/28/23"/>
    <d v="1899-12-30T13:34:25"/>
    <n v="129"/>
    <n v="15.5"/>
    <x v="3"/>
    <n v="13"/>
    <s v="Italian"/>
  </r>
  <r>
    <x v="3685"/>
    <x v="1637"/>
    <s v="1/28/23"/>
    <d v="1899-12-30T13:34:25"/>
    <n v="131"/>
    <n v="17.95"/>
    <x v="0"/>
    <n v="13"/>
    <s v="Italian"/>
  </r>
  <r>
    <x v="3686"/>
    <x v="1637"/>
    <s v="1/28/23"/>
    <d v="1899-12-30T13:34:25"/>
    <s v="NULL"/>
    <n v="0"/>
    <x v="14"/>
    <n v="13"/>
    <s v="Unknown"/>
  </r>
  <r>
    <x v="3687"/>
    <x v="1638"/>
    <s v="1/28/23"/>
    <d v="1899-12-30T13:37:57"/>
    <n v="101"/>
    <n v="12.95"/>
    <x v="2"/>
    <n v="13"/>
    <s v="American"/>
  </r>
  <r>
    <x v="3688"/>
    <x v="1638"/>
    <s v="1/28/23"/>
    <d v="1899-12-30T13:37:57"/>
    <n v="104"/>
    <n v="10.5"/>
    <x v="11"/>
    <n v="13"/>
    <s v="American"/>
  </r>
  <r>
    <x v="3689"/>
    <x v="1638"/>
    <s v="1/28/23"/>
    <d v="1899-12-30T13:37:57"/>
    <n v="109"/>
    <n v="17.95"/>
    <x v="0"/>
    <n v="13"/>
    <s v="Asian"/>
  </r>
  <r>
    <x v="3690"/>
    <x v="1638"/>
    <s v="1/28/23"/>
    <d v="1899-12-30T13:37:57"/>
    <n v="109"/>
    <n v="17.95"/>
    <x v="0"/>
    <n v="13"/>
    <s v="Asian"/>
  </r>
  <r>
    <x v="3691"/>
    <x v="1638"/>
    <s v="1/28/23"/>
    <d v="1899-12-30T13:37:57"/>
    <n v="109"/>
    <n v="17.95"/>
    <x v="0"/>
    <n v="13"/>
    <s v="Asian"/>
  </r>
  <r>
    <x v="3692"/>
    <x v="1638"/>
    <s v="1/28/23"/>
    <d v="1899-12-30T13:37:57"/>
    <n v="118"/>
    <n v="14.95"/>
    <x v="13"/>
    <n v="13"/>
    <s v="Mexican"/>
  </r>
  <r>
    <x v="3693"/>
    <x v="1638"/>
    <s v="1/28/23"/>
    <d v="1899-12-30T13:37:57"/>
    <n v="119"/>
    <n v="11.95"/>
    <x v="5"/>
    <n v="13"/>
    <s v="Mexican"/>
  </r>
  <r>
    <x v="3694"/>
    <x v="1638"/>
    <s v="1/28/23"/>
    <d v="1899-12-30T13:37:57"/>
    <s v="NULL"/>
    <n v="0"/>
    <x v="14"/>
    <n v="13"/>
    <s v="Unknown"/>
  </r>
  <r>
    <x v="3695"/>
    <x v="1639"/>
    <s v="1/28/23"/>
    <d v="1899-12-30T13:45:42"/>
    <n v="131"/>
    <n v="17.95"/>
    <x v="0"/>
    <n v="13"/>
    <s v="Italian"/>
  </r>
  <r>
    <x v="3696"/>
    <x v="1640"/>
    <s v="1/28/23"/>
    <d v="1899-12-30T14:21:48"/>
    <n v="108"/>
    <n v="14.5"/>
    <x v="1"/>
    <n v="14"/>
    <s v="Asian"/>
  </r>
  <r>
    <x v="3697"/>
    <x v="1640"/>
    <s v="1/28/23"/>
    <d v="1899-12-30T14:21:48"/>
    <n v="113"/>
    <n v="5"/>
    <x v="10"/>
    <n v="14"/>
    <s v="Asian"/>
  </r>
  <r>
    <x v="3698"/>
    <x v="1641"/>
    <s v="1/28/23"/>
    <d v="1899-12-30T14:26:49"/>
    <n v="102"/>
    <n v="13.95"/>
    <x v="9"/>
    <n v="14"/>
    <s v="American"/>
  </r>
  <r>
    <x v="3699"/>
    <x v="1641"/>
    <s v="1/28/23"/>
    <d v="1899-12-30T14:26:49"/>
    <n v="108"/>
    <n v="14.5"/>
    <x v="1"/>
    <n v="14"/>
    <s v="Asian"/>
  </r>
  <r>
    <x v="3700"/>
    <x v="1641"/>
    <s v="1/28/23"/>
    <d v="1899-12-30T14:26:49"/>
    <n v="121"/>
    <n v="10.5"/>
    <x v="11"/>
    <n v="14"/>
    <s v="Mexican"/>
  </r>
  <r>
    <x v="3701"/>
    <x v="1641"/>
    <s v="1/28/23"/>
    <d v="1899-12-30T14:26:49"/>
    <n v="105"/>
    <n v="7"/>
    <x v="4"/>
    <n v="14"/>
    <s v="American"/>
  </r>
  <r>
    <x v="3702"/>
    <x v="1642"/>
    <s v="1/28/23"/>
    <d v="1899-12-30T14:46:45"/>
    <n v="102"/>
    <n v="13.95"/>
    <x v="9"/>
    <n v="14"/>
    <s v="American"/>
  </r>
  <r>
    <x v="3703"/>
    <x v="1642"/>
    <s v="1/28/23"/>
    <d v="1899-12-30T14:46:45"/>
    <n v="103"/>
    <n v="9"/>
    <x v="6"/>
    <n v="14"/>
    <s v="American"/>
  </r>
  <r>
    <x v="3704"/>
    <x v="1642"/>
    <s v="1/28/23"/>
    <d v="1899-12-30T14:46:45"/>
    <n v="111"/>
    <n v="11.95"/>
    <x v="5"/>
    <n v="14"/>
    <s v="Asian"/>
  </r>
  <r>
    <x v="3705"/>
    <x v="1643"/>
    <s v="1/28/23"/>
    <d v="1899-12-30T15:01:14"/>
    <n v="101"/>
    <n v="12.95"/>
    <x v="2"/>
    <n v="15"/>
    <s v="American"/>
  </r>
  <r>
    <x v="3706"/>
    <x v="1643"/>
    <s v="1/28/23"/>
    <d v="1899-12-30T15:01:14"/>
    <n v="101"/>
    <n v="12.95"/>
    <x v="2"/>
    <n v="15"/>
    <s v="American"/>
  </r>
  <r>
    <x v="3707"/>
    <x v="1643"/>
    <s v="1/28/23"/>
    <d v="1899-12-30T15:01:14"/>
    <n v="108"/>
    <n v="14.5"/>
    <x v="1"/>
    <n v="15"/>
    <s v="Asian"/>
  </r>
  <r>
    <x v="3708"/>
    <x v="1644"/>
    <s v="1/28/23"/>
    <d v="1899-12-30T15:16:01"/>
    <n v="132"/>
    <n v="16.95"/>
    <x v="8"/>
    <n v="15"/>
    <s v="Italian"/>
  </r>
  <r>
    <x v="3709"/>
    <x v="1645"/>
    <s v="1/28/23"/>
    <d v="1899-12-30T15:28:30"/>
    <n v="101"/>
    <n v="12.95"/>
    <x v="2"/>
    <n v="15"/>
    <s v="American"/>
  </r>
  <r>
    <x v="3710"/>
    <x v="1645"/>
    <s v="1/28/23"/>
    <d v="1899-12-30T15:28:30"/>
    <n v="110"/>
    <n v="17.95"/>
    <x v="0"/>
    <n v="15"/>
    <s v="Asian"/>
  </r>
  <r>
    <x v="3711"/>
    <x v="1645"/>
    <s v="1/28/23"/>
    <d v="1899-12-30T15:28:30"/>
    <n v="111"/>
    <n v="11.95"/>
    <x v="5"/>
    <n v="15"/>
    <s v="Asian"/>
  </r>
  <r>
    <x v="3712"/>
    <x v="1646"/>
    <s v="1/28/23"/>
    <d v="1899-12-30T15:29:24"/>
    <n v="125"/>
    <n v="17.95"/>
    <x v="0"/>
    <n v="15"/>
    <s v="Italian"/>
  </r>
  <r>
    <x v="3713"/>
    <x v="1647"/>
    <s v="1/28/23"/>
    <d v="1899-12-30T15:43:15"/>
    <n v="117"/>
    <n v="12.95"/>
    <x v="2"/>
    <n v="15"/>
    <s v="Mexican"/>
  </r>
  <r>
    <x v="3714"/>
    <x v="1647"/>
    <s v="1/28/23"/>
    <d v="1899-12-30T15:43:15"/>
    <n v="129"/>
    <n v="15.5"/>
    <x v="3"/>
    <n v="15"/>
    <s v="Italian"/>
  </r>
  <r>
    <x v="3715"/>
    <x v="1647"/>
    <s v="1/28/23"/>
    <d v="1899-12-30T15:43:15"/>
    <n v="105"/>
    <n v="7"/>
    <x v="4"/>
    <n v="15"/>
    <s v="American"/>
  </r>
  <r>
    <x v="3716"/>
    <x v="1647"/>
    <s v="1/28/23"/>
    <d v="1899-12-30T15:43:15"/>
    <n v="122"/>
    <n v="7"/>
    <x v="4"/>
    <n v="15"/>
    <s v="Mexican"/>
  </r>
  <r>
    <x v="3717"/>
    <x v="1648"/>
    <s v="1/28/23"/>
    <d v="1899-12-30T16:26:11"/>
    <n v="116"/>
    <n v="13.95"/>
    <x v="9"/>
    <n v="16"/>
    <s v="Mexican"/>
  </r>
  <r>
    <x v="3718"/>
    <x v="1649"/>
    <s v="1/28/23"/>
    <d v="1899-12-30T16:35:45"/>
    <n v="101"/>
    <n v="12.95"/>
    <x v="2"/>
    <n v="16"/>
    <s v="American"/>
  </r>
  <r>
    <x v="3719"/>
    <x v="1649"/>
    <s v="1/28/23"/>
    <d v="1899-12-30T16:35:45"/>
    <n v="102"/>
    <n v="13.95"/>
    <x v="9"/>
    <n v="16"/>
    <s v="American"/>
  </r>
  <r>
    <x v="3720"/>
    <x v="1649"/>
    <s v="1/28/23"/>
    <d v="1899-12-30T16:35:45"/>
    <n v="110"/>
    <n v="17.95"/>
    <x v="0"/>
    <n v="16"/>
    <s v="Asian"/>
  </r>
  <r>
    <x v="3721"/>
    <x v="1649"/>
    <s v="1/28/23"/>
    <d v="1899-12-30T16:35:45"/>
    <n v="105"/>
    <n v="7"/>
    <x v="4"/>
    <n v="16"/>
    <s v="American"/>
  </r>
  <r>
    <x v="3722"/>
    <x v="1650"/>
    <s v="1/28/23"/>
    <d v="1899-12-30T16:40:16"/>
    <n v="127"/>
    <n v="17.95"/>
    <x v="0"/>
    <n v="16"/>
    <s v="Italian"/>
  </r>
  <r>
    <x v="3723"/>
    <x v="1651"/>
    <s v="1/28/23"/>
    <d v="1899-12-30T16:56:19"/>
    <n v="106"/>
    <n v="7"/>
    <x v="4"/>
    <n v="16"/>
    <s v="American"/>
  </r>
  <r>
    <x v="3724"/>
    <x v="1651"/>
    <s v="1/28/23"/>
    <d v="1899-12-30T16:56:19"/>
    <n v="132"/>
    <n v="16.95"/>
    <x v="8"/>
    <n v="16"/>
    <s v="Italian"/>
  </r>
  <r>
    <x v="3725"/>
    <x v="1652"/>
    <s v="1/28/23"/>
    <d v="1899-12-30T17:28:53"/>
    <n v="107"/>
    <n v="16.5"/>
    <x v="12"/>
    <n v="17"/>
    <s v="Asian"/>
  </r>
  <r>
    <x v="3726"/>
    <x v="1652"/>
    <s v="1/28/23"/>
    <d v="1899-12-30T17:28:53"/>
    <n v="129"/>
    <n v="15.5"/>
    <x v="3"/>
    <n v="17"/>
    <s v="Italian"/>
  </r>
  <r>
    <x v="3727"/>
    <x v="1653"/>
    <s v="1/28/23"/>
    <d v="1899-12-30T17:31:36"/>
    <n v="120"/>
    <n v="13.95"/>
    <x v="9"/>
    <n v="17"/>
    <s v="Mexican"/>
  </r>
  <r>
    <x v="3728"/>
    <x v="1653"/>
    <s v="1/28/23"/>
    <d v="1899-12-30T17:31:36"/>
    <n v="122"/>
    <n v="7"/>
    <x v="4"/>
    <n v="17"/>
    <s v="Mexican"/>
  </r>
  <r>
    <x v="3729"/>
    <x v="1654"/>
    <s v="1/28/23"/>
    <d v="1899-12-30T18:15:14"/>
    <n v="101"/>
    <n v="12.95"/>
    <x v="2"/>
    <n v="18"/>
    <s v="American"/>
  </r>
  <r>
    <x v="3730"/>
    <x v="1654"/>
    <s v="1/28/23"/>
    <d v="1899-12-30T18:15:14"/>
    <n v="121"/>
    <n v="10.5"/>
    <x v="11"/>
    <n v="18"/>
    <s v="Mexican"/>
  </r>
  <r>
    <x v="3731"/>
    <x v="1654"/>
    <s v="1/28/23"/>
    <d v="1899-12-30T18:15:14"/>
    <n v="122"/>
    <n v="7"/>
    <x v="4"/>
    <n v="18"/>
    <s v="Mexican"/>
  </r>
  <r>
    <x v="3732"/>
    <x v="1655"/>
    <s v="1/28/23"/>
    <d v="1899-12-30T18:15:57"/>
    <n v="109"/>
    <n v="17.95"/>
    <x v="0"/>
    <n v="18"/>
    <s v="Asian"/>
  </r>
  <r>
    <x v="3733"/>
    <x v="1655"/>
    <s v="1/28/23"/>
    <d v="1899-12-30T18:15:57"/>
    <n v="112"/>
    <n v="14.95"/>
    <x v="13"/>
    <n v="18"/>
    <s v="Asian"/>
  </r>
  <r>
    <x v="3734"/>
    <x v="1655"/>
    <s v="1/28/23"/>
    <d v="1899-12-30T18:15:57"/>
    <n v="131"/>
    <n v="17.95"/>
    <x v="0"/>
    <n v="18"/>
    <s v="Italian"/>
  </r>
  <r>
    <x v="3735"/>
    <x v="1655"/>
    <s v="1/28/23"/>
    <d v="1899-12-30T18:15:57"/>
    <n v="114"/>
    <n v="9"/>
    <x v="6"/>
    <n v="18"/>
    <s v="Asian"/>
  </r>
  <r>
    <x v="3736"/>
    <x v="1656"/>
    <s v="1/28/23"/>
    <d v="1899-12-30T18:24:14"/>
    <n v="101"/>
    <n v="12.95"/>
    <x v="2"/>
    <n v="18"/>
    <s v="American"/>
  </r>
  <r>
    <x v="3737"/>
    <x v="1656"/>
    <s v="1/28/23"/>
    <d v="1899-12-30T18:24:14"/>
    <n v="131"/>
    <n v="17.95"/>
    <x v="0"/>
    <n v="18"/>
    <s v="Italian"/>
  </r>
  <r>
    <x v="3738"/>
    <x v="1657"/>
    <s v="1/28/23"/>
    <d v="1899-12-30T18:44:20"/>
    <n v="108"/>
    <n v="14.5"/>
    <x v="1"/>
    <n v="18"/>
    <s v="Asian"/>
  </r>
  <r>
    <x v="3739"/>
    <x v="1657"/>
    <s v="1/28/23"/>
    <d v="1899-12-30T18:44:20"/>
    <n v="121"/>
    <n v="10.5"/>
    <x v="11"/>
    <n v="18"/>
    <s v="Mexican"/>
  </r>
  <r>
    <x v="3740"/>
    <x v="1658"/>
    <s v="1/28/23"/>
    <d v="1899-12-30T18:48:06"/>
    <n v="124"/>
    <n v="14.5"/>
    <x v="1"/>
    <n v="18"/>
    <s v="Italian"/>
  </r>
  <r>
    <x v="3741"/>
    <x v="1658"/>
    <s v="1/28/23"/>
    <d v="1899-12-30T18:48:06"/>
    <n v="110"/>
    <n v="17.95"/>
    <x v="0"/>
    <n v="18"/>
    <s v="Asian"/>
  </r>
  <r>
    <x v="3742"/>
    <x v="1658"/>
    <s v="1/28/23"/>
    <d v="1899-12-30T18:48:06"/>
    <n v="112"/>
    <n v="14.95"/>
    <x v="13"/>
    <n v="18"/>
    <s v="Asian"/>
  </r>
  <r>
    <x v="3743"/>
    <x v="1658"/>
    <s v="1/28/23"/>
    <d v="1899-12-30T18:48:06"/>
    <n v="120"/>
    <n v="13.95"/>
    <x v="9"/>
    <n v="18"/>
    <s v="Mexican"/>
  </r>
  <r>
    <x v="3744"/>
    <x v="1659"/>
    <s v="1/28/23"/>
    <d v="1899-12-30T19:00:12"/>
    <n v="107"/>
    <n v="16.5"/>
    <x v="12"/>
    <n v="19"/>
    <s v="Asian"/>
  </r>
  <r>
    <x v="3745"/>
    <x v="1660"/>
    <s v="1/28/23"/>
    <d v="1899-12-30T19:05:34"/>
    <n v="103"/>
    <n v="9"/>
    <x v="6"/>
    <n v="19"/>
    <s v="American"/>
  </r>
  <r>
    <x v="3746"/>
    <x v="1660"/>
    <s v="1/28/23"/>
    <d v="1899-12-30T19:05:34"/>
    <n v="111"/>
    <n v="11.95"/>
    <x v="5"/>
    <n v="19"/>
    <s v="Asian"/>
  </r>
  <r>
    <x v="3747"/>
    <x v="1661"/>
    <s v="1/28/23"/>
    <d v="1899-12-30T19:54:25"/>
    <n v="111"/>
    <n v="11.95"/>
    <x v="5"/>
    <n v="19"/>
    <s v="Asian"/>
  </r>
  <r>
    <x v="3748"/>
    <x v="1662"/>
    <s v="1/28/23"/>
    <d v="1899-12-30T20:46:18"/>
    <n v="127"/>
    <n v="17.95"/>
    <x v="0"/>
    <n v="20"/>
    <s v="Italian"/>
  </r>
  <r>
    <x v="3749"/>
    <x v="1662"/>
    <s v="1/28/23"/>
    <d v="1899-12-30T20:46:18"/>
    <n v="127"/>
    <n v="17.95"/>
    <x v="0"/>
    <n v="20"/>
    <s v="Italian"/>
  </r>
  <r>
    <x v="3750"/>
    <x v="1662"/>
    <s v="1/28/23"/>
    <d v="1899-12-30T20:46:18"/>
    <n v="120"/>
    <n v="13.95"/>
    <x v="9"/>
    <n v="20"/>
    <s v="Mexican"/>
  </r>
  <r>
    <x v="3751"/>
    <x v="1662"/>
    <s v="1/28/23"/>
    <d v="1899-12-30T20:46:18"/>
    <n v="106"/>
    <n v="7"/>
    <x v="4"/>
    <n v="20"/>
    <s v="American"/>
  </r>
  <r>
    <x v="3752"/>
    <x v="1663"/>
    <s v="1/28/23"/>
    <d v="1899-12-30T21:09:10"/>
    <n v="129"/>
    <n v="15.5"/>
    <x v="3"/>
    <n v="21"/>
    <s v="Italian"/>
  </r>
  <r>
    <x v="3753"/>
    <x v="1664"/>
    <s v="1/28/23"/>
    <d v="1899-12-30T21:24:32"/>
    <n v="120"/>
    <n v="13.95"/>
    <x v="9"/>
    <n v="21"/>
    <s v="Mexican"/>
  </r>
  <r>
    <x v="3754"/>
    <x v="1664"/>
    <s v="1/28/23"/>
    <d v="1899-12-30T21:24:32"/>
    <n v="106"/>
    <n v="7"/>
    <x v="4"/>
    <n v="21"/>
    <s v="American"/>
  </r>
  <r>
    <x v="3755"/>
    <x v="1665"/>
    <s v="1/28/23"/>
    <d v="1899-12-30T21:28:58"/>
    <n v="120"/>
    <n v="13.95"/>
    <x v="9"/>
    <n v="21"/>
    <s v="Mexican"/>
  </r>
  <r>
    <x v="3756"/>
    <x v="1666"/>
    <s v="1/28/23"/>
    <d v="1899-12-30T21:41:42"/>
    <n v="111"/>
    <n v="11.95"/>
    <x v="5"/>
    <n v="21"/>
    <s v="Asian"/>
  </r>
  <r>
    <x v="3757"/>
    <x v="1667"/>
    <s v="1/28/23"/>
    <d v="1899-12-30T22:28:44"/>
    <n v="107"/>
    <n v="16.5"/>
    <x v="12"/>
    <n v="22"/>
    <s v="Asian"/>
  </r>
  <r>
    <x v="3758"/>
    <x v="1667"/>
    <s v="1/28/23"/>
    <d v="1899-12-30T22:28:44"/>
    <n v="109"/>
    <n v="17.95"/>
    <x v="0"/>
    <n v="22"/>
    <s v="Asian"/>
  </r>
  <r>
    <x v="3759"/>
    <x v="1667"/>
    <s v="1/28/23"/>
    <d v="1899-12-30T22:28:44"/>
    <n v="113"/>
    <n v="5"/>
    <x v="10"/>
    <n v="22"/>
    <s v="Asian"/>
  </r>
  <r>
    <x v="3760"/>
    <x v="1668"/>
    <s v="1/29/23"/>
    <d v="1899-12-30T11:43:36"/>
    <n v="104"/>
    <n v="10.5"/>
    <x v="11"/>
    <n v="11"/>
    <s v="American"/>
  </r>
  <r>
    <x v="3761"/>
    <x v="1669"/>
    <s v="1/29/23"/>
    <d v="1899-12-30T11:52:11"/>
    <n v="124"/>
    <n v="14.5"/>
    <x v="1"/>
    <n v="11"/>
    <s v="Italian"/>
  </r>
  <r>
    <x v="3762"/>
    <x v="1669"/>
    <s v="1/29/23"/>
    <d v="1899-12-30T11:52:11"/>
    <n v="105"/>
    <n v="7"/>
    <x v="4"/>
    <n v="11"/>
    <s v="American"/>
  </r>
  <r>
    <x v="3763"/>
    <x v="1669"/>
    <s v="1/29/23"/>
    <d v="1899-12-30T11:52:11"/>
    <n v="122"/>
    <n v="7"/>
    <x v="4"/>
    <n v="11"/>
    <s v="Mexican"/>
  </r>
  <r>
    <x v="3764"/>
    <x v="1669"/>
    <s v="1/29/23"/>
    <d v="1899-12-30T11:52:11"/>
    <n v="132"/>
    <n v="16.95"/>
    <x v="8"/>
    <n v="11"/>
    <s v="Italian"/>
  </r>
  <r>
    <x v="3765"/>
    <x v="1670"/>
    <s v="1/29/23"/>
    <d v="1899-12-30T11:55:01"/>
    <n v="101"/>
    <n v="12.95"/>
    <x v="2"/>
    <n v="11"/>
    <s v="American"/>
  </r>
  <r>
    <x v="3766"/>
    <x v="1670"/>
    <s v="1/29/23"/>
    <d v="1899-12-30T11:55:01"/>
    <n v="102"/>
    <n v="13.95"/>
    <x v="9"/>
    <n v="11"/>
    <s v="American"/>
  </r>
  <r>
    <x v="3767"/>
    <x v="1671"/>
    <s v="1/29/23"/>
    <d v="1899-12-30T12:14:46"/>
    <n v="130"/>
    <n v="19.95"/>
    <x v="7"/>
    <n v="12"/>
    <s v="Italian"/>
  </r>
  <r>
    <x v="3768"/>
    <x v="1672"/>
    <s v="1/29/23"/>
    <d v="1899-12-30T12:19:02"/>
    <n v="129"/>
    <n v="15.5"/>
    <x v="3"/>
    <n v="12"/>
    <s v="Italian"/>
  </r>
  <r>
    <x v="3769"/>
    <x v="1673"/>
    <s v="1/29/23"/>
    <d v="1899-12-30T12:26:17"/>
    <n v="124"/>
    <n v="14.5"/>
    <x v="1"/>
    <n v="12"/>
    <s v="Italian"/>
  </r>
  <r>
    <x v="3770"/>
    <x v="1674"/>
    <s v="1/29/23"/>
    <d v="1899-12-30T12:26:53"/>
    <n v="109"/>
    <n v="17.95"/>
    <x v="0"/>
    <n v="12"/>
    <s v="Asian"/>
  </r>
  <r>
    <x v="3771"/>
    <x v="1674"/>
    <s v="1/29/23"/>
    <d v="1899-12-30T12:26:53"/>
    <n v="113"/>
    <n v="5"/>
    <x v="10"/>
    <n v="12"/>
    <s v="Asian"/>
  </r>
  <r>
    <x v="3772"/>
    <x v="1674"/>
    <s v="1/29/23"/>
    <d v="1899-12-30T12:26:53"/>
    <n v="120"/>
    <n v="13.95"/>
    <x v="9"/>
    <n v="12"/>
    <s v="Mexican"/>
  </r>
  <r>
    <x v="3773"/>
    <x v="1674"/>
    <s v="1/29/23"/>
    <d v="1899-12-30T12:26:53"/>
    <n v="122"/>
    <n v="7"/>
    <x v="4"/>
    <n v="12"/>
    <s v="Mexican"/>
  </r>
  <r>
    <x v="3774"/>
    <x v="1675"/>
    <s v="1/29/23"/>
    <d v="1899-12-30T12:39:31"/>
    <n v="125"/>
    <n v="17.95"/>
    <x v="0"/>
    <n v="12"/>
    <s v="Italian"/>
  </r>
  <r>
    <x v="3775"/>
    <x v="1676"/>
    <s v="1/29/23"/>
    <d v="1899-12-30T12:45:39"/>
    <n v="104"/>
    <n v="10.5"/>
    <x v="11"/>
    <n v="12"/>
    <s v="American"/>
  </r>
  <r>
    <x v="3776"/>
    <x v="1677"/>
    <s v="1/29/23"/>
    <d v="1899-12-30T13:06:51"/>
    <n v="113"/>
    <n v="5"/>
    <x v="10"/>
    <n v="13"/>
    <s v="Asian"/>
  </r>
  <r>
    <x v="3777"/>
    <x v="1678"/>
    <s v="1/29/23"/>
    <d v="1899-12-30T13:08:52"/>
    <n v="116"/>
    <n v="13.95"/>
    <x v="9"/>
    <n v="13"/>
    <s v="Mexican"/>
  </r>
  <r>
    <x v="3778"/>
    <x v="1679"/>
    <s v="1/29/23"/>
    <d v="1899-12-30T13:10:44"/>
    <s v="NULL"/>
    <n v="0"/>
    <x v="14"/>
    <n v="13"/>
    <s v="Unknown"/>
  </r>
  <r>
    <x v="3779"/>
    <x v="1680"/>
    <s v="1/29/23"/>
    <d v="1899-12-30T13:23:39"/>
    <n v="101"/>
    <n v="12.95"/>
    <x v="2"/>
    <n v="13"/>
    <s v="American"/>
  </r>
  <r>
    <x v="3780"/>
    <x v="1680"/>
    <s v="1/29/23"/>
    <d v="1899-12-30T13:23:39"/>
    <n v="102"/>
    <n v="13.95"/>
    <x v="9"/>
    <n v="13"/>
    <s v="American"/>
  </r>
  <r>
    <x v="3781"/>
    <x v="1681"/>
    <s v="1/29/23"/>
    <d v="1899-12-30T13:27:10"/>
    <n v="101"/>
    <n v="12.95"/>
    <x v="2"/>
    <n v="13"/>
    <s v="American"/>
  </r>
  <r>
    <x v="3782"/>
    <x v="1681"/>
    <s v="1/29/23"/>
    <d v="1899-12-30T13:27:10"/>
    <n v="113"/>
    <n v="5"/>
    <x v="10"/>
    <n v="13"/>
    <s v="Asian"/>
  </r>
  <r>
    <x v="3783"/>
    <x v="1682"/>
    <s v="1/29/23"/>
    <d v="1899-12-30T13:27:41"/>
    <n v="129"/>
    <n v="15.5"/>
    <x v="3"/>
    <n v="13"/>
    <s v="Italian"/>
  </r>
  <r>
    <x v="3784"/>
    <x v="1683"/>
    <s v="1/29/23"/>
    <d v="1899-12-30T13:33:16"/>
    <n v="101"/>
    <n v="12.95"/>
    <x v="2"/>
    <n v="13"/>
    <s v="American"/>
  </r>
  <r>
    <x v="3785"/>
    <x v="1683"/>
    <s v="1/29/23"/>
    <d v="1899-12-30T13:33:16"/>
    <n v="107"/>
    <n v="16.5"/>
    <x v="12"/>
    <n v="13"/>
    <s v="Asian"/>
  </r>
  <r>
    <x v="3786"/>
    <x v="1683"/>
    <s v="1/29/23"/>
    <d v="1899-12-30T13:33:16"/>
    <n v="113"/>
    <n v="5"/>
    <x v="10"/>
    <n v="13"/>
    <s v="Asian"/>
  </r>
  <r>
    <x v="3787"/>
    <x v="1683"/>
    <s v="1/29/23"/>
    <d v="1899-12-30T13:33:16"/>
    <n v="120"/>
    <n v="13.95"/>
    <x v="9"/>
    <n v="13"/>
    <s v="Mexican"/>
  </r>
  <r>
    <x v="3788"/>
    <x v="1683"/>
    <s v="1/29/23"/>
    <d v="1899-12-30T13:33:16"/>
    <n v="121"/>
    <n v="10.5"/>
    <x v="11"/>
    <n v="13"/>
    <s v="Mexican"/>
  </r>
  <r>
    <x v="3789"/>
    <x v="1683"/>
    <s v="1/29/23"/>
    <d v="1899-12-30T13:33:16"/>
    <n v="106"/>
    <n v="7"/>
    <x v="4"/>
    <n v="13"/>
    <s v="American"/>
  </r>
  <r>
    <x v="3790"/>
    <x v="1684"/>
    <s v="1/29/23"/>
    <d v="1899-12-30T13:36:52"/>
    <n v="101"/>
    <n v="12.95"/>
    <x v="2"/>
    <n v="13"/>
    <s v="American"/>
  </r>
  <r>
    <x v="3791"/>
    <x v="1684"/>
    <s v="1/29/23"/>
    <d v="1899-12-30T13:36:52"/>
    <n v="102"/>
    <n v="13.95"/>
    <x v="9"/>
    <n v="13"/>
    <s v="American"/>
  </r>
  <r>
    <x v="3792"/>
    <x v="1684"/>
    <s v="1/29/23"/>
    <d v="1899-12-30T13:36:52"/>
    <n v="124"/>
    <n v="14.5"/>
    <x v="1"/>
    <n v="13"/>
    <s v="Italian"/>
  </r>
  <r>
    <x v="3793"/>
    <x v="1684"/>
    <s v="1/29/23"/>
    <d v="1899-12-30T13:36:52"/>
    <n v="110"/>
    <n v="17.95"/>
    <x v="0"/>
    <n v="13"/>
    <s v="Asian"/>
  </r>
  <r>
    <x v="3794"/>
    <x v="1684"/>
    <s v="1/29/23"/>
    <d v="1899-12-30T13:36:52"/>
    <n v="117"/>
    <n v="12.95"/>
    <x v="2"/>
    <n v="13"/>
    <s v="Mexican"/>
  </r>
  <r>
    <x v="3795"/>
    <x v="1684"/>
    <s v="1/29/23"/>
    <d v="1899-12-30T13:36:52"/>
    <n v="128"/>
    <n v="15.5"/>
    <x v="3"/>
    <n v="13"/>
    <s v="Italian"/>
  </r>
  <r>
    <x v="3796"/>
    <x v="1684"/>
    <s v="1/29/23"/>
    <d v="1899-12-30T13:36:52"/>
    <n v="128"/>
    <n v="15.5"/>
    <x v="3"/>
    <n v="13"/>
    <s v="Italian"/>
  </r>
  <r>
    <x v="3797"/>
    <x v="1684"/>
    <s v="1/29/23"/>
    <d v="1899-12-30T13:36:52"/>
    <n v="111"/>
    <n v="11.95"/>
    <x v="5"/>
    <n v="13"/>
    <s v="Asian"/>
  </r>
  <r>
    <x v="3798"/>
    <x v="1684"/>
    <s v="1/29/23"/>
    <d v="1899-12-30T13:36:52"/>
    <n v="118"/>
    <n v="14.95"/>
    <x v="13"/>
    <n v="13"/>
    <s v="Mexican"/>
  </r>
  <r>
    <x v="3799"/>
    <x v="1684"/>
    <s v="1/29/23"/>
    <d v="1899-12-30T13:36:52"/>
    <n v="120"/>
    <n v="13.95"/>
    <x v="9"/>
    <n v="13"/>
    <s v="Mexican"/>
  </r>
  <r>
    <x v="3800"/>
    <x v="1684"/>
    <s v="1/29/23"/>
    <d v="1899-12-30T13:36:52"/>
    <n v="120"/>
    <n v="13.95"/>
    <x v="9"/>
    <n v="13"/>
    <s v="Mexican"/>
  </r>
  <r>
    <x v="3801"/>
    <x v="1684"/>
    <s v="1/29/23"/>
    <d v="1899-12-30T13:36:52"/>
    <n v="105"/>
    <n v="7"/>
    <x v="4"/>
    <n v="13"/>
    <s v="American"/>
  </r>
  <r>
    <x v="3802"/>
    <x v="1684"/>
    <s v="1/29/23"/>
    <d v="1899-12-30T13:36:52"/>
    <n v="106"/>
    <n v="7"/>
    <x v="4"/>
    <n v="13"/>
    <s v="American"/>
  </r>
  <r>
    <x v="3803"/>
    <x v="1685"/>
    <s v="1/29/23"/>
    <d v="1899-12-30T13:37:50"/>
    <n v="124"/>
    <n v="14.5"/>
    <x v="1"/>
    <n v="13"/>
    <s v="Italian"/>
  </r>
  <r>
    <x v="3804"/>
    <x v="1685"/>
    <s v="1/29/23"/>
    <d v="1899-12-30T13:37:50"/>
    <n v="110"/>
    <n v="17.95"/>
    <x v="0"/>
    <n v="13"/>
    <s v="Asian"/>
  </r>
  <r>
    <x v="3805"/>
    <x v="1685"/>
    <s v="1/29/23"/>
    <d v="1899-12-30T13:37:50"/>
    <n v="119"/>
    <n v="11.95"/>
    <x v="5"/>
    <n v="13"/>
    <s v="Mexican"/>
  </r>
  <r>
    <x v="3806"/>
    <x v="1685"/>
    <s v="1/29/23"/>
    <d v="1899-12-30T13:37:50"/>
    <n v="132"/>
    <n v="16.95"/>
    <x v="8"/>
    <n v="13"/>
    <s v="Italian"/>
  </r>
  <r>
    <x v="3807"/>
    <x v="1686"/>
    <s v="1/29/23"/>
    <d v="1899-12-30T13:39:42"/>
    <n v="118"/>
    <n v="14.95"/>
    <x v="13"/>
    <n v="13"/>
    <s v="Mexican"/>
  </r>
  <r>
    <x v="3808"/>
    <x v="1686"/>
    <s v="1/29/23"/>
    <d v="1899-12-30T13:39:42"/>
    <n v="106"/>
    <n v="7"/>
    <x v="4"/>
    <n v="13"/>
    <s v="American"/>
  </r>
  <r>
    <x v="3809"/>
    <x v="1687"/>
    <s v="1/29/23"/>
    <d v="1899-12-30T13:42:20"/>
    <n v="113"/>
    <n v="5"/>
    <x v="10"/>
    <n v="13"/>
    <s v="Asian"/>
  </r>
  <r>
    <x v="3810"/>
    <x v="1688"/>
    <s v="1/29/23"/>
    <d v="1899-12-30T13:51:07"/>
    <n v="131"/>
    <n v="17.95"/>
    <x v="0"/>
    <n v="13"/>
    <s v="Italian"/>
  </r>
  <r>
    <x v="3811"/>
    <x v="1689"/>
    <s v="1/29/23"/>
    <d v="1899-12-30T13:55:35"/>
    <n v="125"/>
    <n v="17.95"/>
    <x v="0"/>
    <n v="13"/>
    <s v="Italian"/>
  </r>
  <r>
    <x v="3812"/>
    <x v="1690"/>
    <s v="1/29/23"/>
    <d v="1899-12-30T14:13:32"/>
    <n v="110"/>
    <n v="17.95"/>
    <x v="0"/>
    <n v="14"/>
    <s v="Asian"/>
  </r>
  <r>
    <x v="3813"/>
    <x v="1691"/>
    <s v="1/29/23"/>
    <d v="1899-12-30T14:24:36"/>
    <n v="127"/>
    <n v="17.95"/>
    <x v="0"/>
    <n v="14"/>
    <s v="Italian"/>
  </r>
  <r>
    <x v="3814"/>
    <x v="1692"/>
    <s v="1/29/23"/>
    <d v="1899-12-30T14:28:24"/>
    <n v="127"/>
    <n v="17.95"/>
    <x v="0"/>
    <n v="14"/>
    <s v="Italian"/>
  </r>
  <r>
    <x v="3815"/>
    <x v="1693"/>
    <s v="1/29/23"/>
    <d v="1899-12-30T14:39:52"/>
    <n v="102"/>
    <n v="13.95"/>
    <x v="9"/>
    <n v="14"/>
    <s v="American"/>
  </r>
  <r>
    <x v="3816"/>
    <x v="1694"/>
    <s v="1/29/23"/>
    <d v="1899-12-30T15:11:01"/>
    <n v="120"/>
    <n v="13.95"/>
    <x v="9"/>
    <n v="15"/>
    <s v="Mexican"/>
  </r>
  <r>
    <x v="3817"/>
    <x v="1694"/>
    <s v="1/29/23"/>
    <d v="1899-12-30T15:11:01"/>
    <n v="106"/>
    <n v="7"/>
    <x v="4"/>
    <n v="15"/>
    <s v="American"/>
  </r>
  <r>
    <x v="3818"/>
    <x v="1695"/>
    <s v="1/29/23"/>
    <d v="1899-12-30T15:26:55"/>
    <n v="101"/>
    <n v="12.95"/>
    <x v="2"/>
    <n v="15"/>
    <s v="American"/>
  </r>
  <r>
    <x v="3819"/>
    <x v="1695"/>
    <s v="1/29/23"/>
    <d v="1899-12-30T15:26:55"/>
    <n v="129"/>
    <n v="15.5"/>
    <x v="3"/>
    <n v="15"/>
    <s v="Italian"/>
  </r>
  <r>
    <x v="3820"/>
    <x v="1696"/>
    <s v="1/29/23"/>
    <d v="1899-12-30T16:01:52"/>
    <n v="108"/>
    <n v="14.5"/>
    <x v="1"/>
    <n v="16"/>
    <s v="Asian"/>
  </r>
  <r>
    <x v="3821"/>
    <x v="1696"/>
    <s v="1/29/23"/>
    <d v="1899-12-30T16:01:52"/>
    <n v="119"/>
    <n v="11.95"/>
    <x v="5"/>
    <n v="16"/>
    <s v="Mexican"/>
  </r>
  <r>
    <x v="3822"/>
    <x v="1697"/>
    <s v="1/29/23"/>
    <d v="1899-12-30T16:04:23"/>
    <n v="117"/>
    <n v="12.95"/>
    <x v="2"/>
    <n v="16"/>
    <s v="Mexican"/>
  </r>
  <r>
    <x v="3823"/>
    <x v="1697"/>
    <s v="1/29/23"/>
    <d v="1899-12-30T16:04:23"/>
    <n v="119"/>
    <n v="11.95"/>
    <x v="5"/>
    <n v="16"/>
    <s v="Mexican"/>
  </r>
  <r>
    <x v="3824"/>
    <x v="1697"/>
    <s v="1/29/23"/>
    <d v="1899-12-30T16:04:23"/>
    <n v="120"/>
    <n v="13.95"/>
    <x v="9"/>
    <n v="16"/>
    <s v="Mexican"/>
  </r>
  <r>
    <x v="3825"/>
    <x v="1698"/>
    <s v="1/29/23"/>
    <d v="1899-12-30T16:05:53"/>
    <n v="105"/>
    <n v="7"/>
    <x v="4"/>
    <n v="16"/>
    <s v="American"/>
  </r>
  <r>
    <x v="3826"/>
    <x v="1699"/>
    <s v="1/29/23"/>
    <d v="1899-12-30T16:07:41"/>
    <n v="116"/>
    <n v="13.95"/>
    <x v="9"/>
    <n v="16"/>
    <s v="Mexican"/>
  </r>
  <r>
    <x v="3827"/>
    <x v="1700"/>
    <s v="1/29/23"/>
    <d v="1899-12-30T16:40:57"/>
    <n v="111"/>
    <n v="11.95"/>
    <x v="5"/>
    <n v="16"/>
    <s v="Asian"/>
  </r>
  <r>
    <x v="3828"/>
    <x v="1701"/>
    <s v="1/29/23"/>
    <d v="1899-12-30T16:48:09"/>
    <n v="104"/>
    <n v="10.5"/>
    <x v="11"/>
    <n v="16"/>
    <s v="American"/>
  </r>
  <r>
    <x v="3829"/>
    <x v="1702"/>
    <s v="1/29/23"/>
    <d v="1899-12-30T17:47:55"/>
    <n v="101"/>
    <n v="12.95"/>
    <x v="2"/>
    <n v="17"/>
    <s v="American"/>
  </r>
  <r>
    <x v="3830"/>
    <x v="1702"/>
    <s v="1/29/23"/>
    <d v="1899-12-30T17:47:55"/>
    <n v="119"/>
    <n v="11.95"/>
    <x v="5"/>
    <n v="17"/>
    <s v="Mexican"/>
  </r>
  <r>
    <x v="3831"/>
    <x v="1703"/>
    <s v="1/29/23"/>
    <d v="1899-12-30T18:15:40"/>
    <n v="103"/>
    <n v="9"/>
    <x v="6"/>
    <n v="18"/>
    <s v="American"/>
  </r>
  <r>
    <x v="3832"/>
    <x v="1703"/>
    <s v="1/29/23"/>
    <d v="1899-12-30T18:15:40"/>
    <n v="117"/>
    <n v="12.95"/>
    <x v="2"/>
    <n v="18"/>
    <s v="Mexican"/>
  </r>
  <r>
    <x v="3833"/>
    <x v="1703"/>
    <s v="1/29/23"/>
    <d v="1899-12-30T18:15:40"/>
    <n v="121"/>
    <n v="10.5"/>
    <x v="11"/>
    <n v="18"/>
    <s v="Mexican"/>
  </r>
  <r>
    <x v="3834"/>
    <x v="1703"/>
    <s v="1/29/23"/>
    <d v="1899-12-30T18:15:40"/>
    <n v="132"/>
    <n v="16.95"/>
    <x v="8"/>
    <n v="18"/>
    <s v="Italian"/>
  </r>
  <r>
    <x v="3835"/>
    <x v="1704"/>
    <s v="1/29/23"/>
    <d v="1899-12-30T18:38:41"/>
    <n v="110"/>
    <n v="17.95"/>
    <x v="0"/>
    <n v="18"/>
    <s v="Asian"/>
  </r>
  <r>
    <x v="3836"/>
    <x v="1704"/>
    <s v="1/29/23"/>
    <d v="1899-12-30T18:38:41"/>
    <n v="129"/>
    <n v="15.5"/>
    <x v="3"/>
    <n v="18"/>
    <s v="Italian"/>
  </r>
  <r>
    <x v="3837"/>
    <x v="1705"/>
    <s v="1/29/23"/>
    <d v="1899-12-30T18:44:29"/>
    <n v="129"/>
    <n v="15.5"/>
    <x v="3"/>
    <n v="18"/>
    <s v="Italian"/>
  </r>
  <r>
    <x v="3838"/>
    <x v="1706"/>
    <s v="1/29/23"/>
    <d v="1899-12-30T18:45:58"/>
    <n v="110"/>
    <n v="17.95"/>
    <x v="0"/>
    <n v="18"/>
    <s v="Asian"/>
  </r>
  <r>
    <x v="3839"/>
    <x v="1706"/>
    <s v="1/29/23"/>
    <d v="1899-12-30T18:45:58"/>
    <n v="113"/>
    <n v="5"/>
    <x v="10"/>
    <n v="18"/>
    <s v="Asian"/>
  </r>
  <r>
    <x v="3840"/>
    <x v="1707"/>
    <s v="1/29/23"/>
    <d v="1899-12-30T18:53:35"/>
    <n v="117"/>
    <n v="12.95"/>
    <x v="2"/>
    <n v="18"/>
    <s v="Mexican"/>
  </r>
  <r>
    <x v="3841"/>
    <x v="1708"/>
    <s v="1/29/23"/>
    <d v="1899-12-30T18:55:40"/>
    <n v="101"/>
    <n v="12.95"/>
    <x v="2"/>
    <n v="18"/>
    <s v="American"/>
  </r>
  <r>
    <x v="3842"/>
    <x v="1708"/>
    <s v="1/29/23"/>
    <d v="1899-12-30T18:55:40"/>
    <n v="118"/>
    <n v="14.95"/>
    <x v="13"/>
    <n v="18"/>
    <s v="Mexican"/>
  </r>
  <r>
    <x v="3843"/>
    <x v="1708"/>
    <s v="1/29/23"/>
    <d v="1899-12-30T18:55:40"/>
    <s v="NULL"/>
    <n v="0"/>
    <x v="14"/>
    <n v="18"/>
    <s v="Unknown"/>
  </r>
  <r>
    <x v="3844"/>
    <x v="1709"/>
    <s v="1/29/23"/>
    <d v="1899-12-30T18:58:20"/>
    <n v="102"/>
    <n v="13.95"/>
    <x v="9"/>
    <n v="18"/>
    <s v="American"/>
  </r>
  <r>
    <x v="3845"/>
    <x v="1709"/>
    <s v="1/29/23"/>
    <d v="1899-12-30T18:58:20"/>
    <n v="125"/>
    <n v="17.95"/>
    <x v="0"/>
    <n v="18"/>
    <s v="Italian"/>
  </r>
  <r>
    <x v="3846"/>
    <x v="1709"/>
    <s v="1/29/23"/>
    <d v="1899-12-30T18:58:20"/>
    <n v="109"/>
    <n v="17.95"/>
    <x v="0"/>
    <n v="18"/>
    <s v="Asian"/>
  </r>
  <r>
    <x v="3847"/>
    <x v="1710"/>
    <s v="1/29/23"/>
    <d v="1899-12-30T18:59:29"/>
    <n v="125"/>
    <n v="17.95"/>
    <x v="0"/>
    <n v="18"/>
    <s v="Italian"/>
  </r>
  <r>
    <x v="3848"/>
    <x v="1711"/>
    <s v="1/29/23"/>
    <d v="1899-12-30T19:23:49"/>
    <n v="102"/>
    <n v="13.95"/>
    <x v="9"/>
    <n v="19"/>
    <s v="American"/>
  </r>
  <r>
    <x v="3849"/>
    <x v="1711"/>
    <s v="1/29/23"/>
    <d v="1899-12-30T19:23:49"/>
    <n v="117"/>
    <n v="12.95"/>
    <x v="2"/>
    <n v="19"/>
    <s v="Mexican"/>
  </r>
  <r>
    <x v="3850"/>
    <x v="1712"/>
    <s v="1/29/23"/>
    <d v="1899-12-30T19:32:08"/>
    <n v="127"/>
    <n v="17.95"/>
    <x v="0"/>
    <n v="19"/>
    <s v="Italian"/>
  </r>
  <r>
    <x v="3851"/>
    <x v="1713"/>
    <s v="1/29/23"/>
    <d v="1899-12-30T19:34:31"/>
    <n v="112"/>
    <n v="14.95"/>
    <x v="13"/>
    <n v="19"/>
    <s v="Asian"/>
  </r>
  <r>
    <x v="3852"/>
    <x v="1714"/>
    <s v="1/29/23"/>
    <d v="1899-12-30T19:36:45"/>
    <n v="124"/>
    <n v="14.5"/>
    <x v="1"/>
    <n v="19"/>
    <s v="Italian"/>
  </r>
  <r>
    <x v="3853"/>
    <x v="1714"/>
    <s v="1/29/23"/>
    <d v="1899-12-30T19:36:45"/>
    <n v="109"/>
    <n v="17.95"/>
    <x v="0"/>
    <n v="19"/>
    <s v="Asian"/>
  </r>
  <r>
    <x v="3854"/>
    <x v="1714"/>
    <s v="1/29/23"/>
    <d v="1899-12-30T19:36:45"/>
    <n v="113"/>
    <n v="5"/>
    <x v="10"/>
    <n v="19"/>
    <s v="Asian"/>
  </r>
  <r>
    <x v="3855"/>
    <x v="1714"/>
    <s v="1/29/23"/>
    <d v="1899-12-30T19:36:45"/>
    <n v="132"/>
    <n v="16.95"/>
    <x v="8"/>
    <n v="19"/>
    <s v="Italian"/>
  </r>
  <r>
    <x v="3856"/>
    <x v="1715"/>
    <s v="1/29/23"/>
    <d v="1899-12-30T20:05:12"/>
    <n v="112"/>
    <n v="14.95"/>
    <x v="13"/>
    <n v="20"/>
    <s v="Asian"/>
  </r>
  <r>
    <x v="3857"/>
    <x v="1715"/>
    <s v="1/29/23"/>
    <d v="1899-12-30T20:05:12"/>
    <n v="113"/>
    <n v="5"/>
    <x v="10"/>
    <n v="20"/>
    <s v="Asian"/>
  </r>
  <r>
    <x v="3858"/>
    <x v="1716"/>
    <s v="1/29/23"/>
    <d v="1899-12-30T20:15:35"/>
    <n v="124"/>
    <n v="14.5"/>
    <x v="1"/>
    <n v="20"/>
    <s v="Italian"/>
  </r>
  <r>
    <x v="3859"/>
    <x v="1717"/>
    <s v="1/29/23"/>
    <d v="1899-12-30T20:15:51"/>
    <n v="102"/>
    <n v="13.95"/>
    <x v="9"/>
    <n v="20"/>
    <s v="American"/>
  </r>
  <r>
    <x v="3860"/>
    <x v="1717"/>
    <s v="1/29/23"/>
    <d v="1899-12-30T20:15:51"/>
    <n v="119"/>
    <n v="11.95"/>
    <x v="5"/>
    <n v="20"/>
    <s v="Mexican"/>
  </r>
  <r>
    <x v="3861"/>
    <x v="1717"/>
    <s v="1/29/23"/>
    <d v="1899-12-30T20:15:51"/>
    <n v="122"/>
    <n v="7"/>
    <x v="4"/>
    <n v="20"/>
    <s v="Mexican"/>
  </r>
  <r>
    <x v="3862"/>
    <x v="1717"/>
    <s v="1/29/23"/>
    <d v="1899-12-30T20:15:51"/>
    <n v="130"/>
    <n v="19.95"/>
    <x v="7"/>
    <n v="20"/>
    <s v="Italian"/>
  </r>
  <r>
    <x v="3863"/>
    <x v="1718"/>
    <s v="1/29/23"/>
    <d v="1899-12-30T20:23:41"/>
    <n v="105"/>
    <n v="7"/>
    <x v="4"/>
    <n v="20"/>
    <s v="American"/>
  </r>
  <r>
    <x v="3864"/>
    <x v="1719"/>
    <s v="1/29/23"/>
    <d v="1899-12-30T20:37:53"/>
    <n v="129"/>
    <n v="15.5"/>
    <x v="3"/>
    <n v="20"/>
    <s v="Italian"/>
  </r>
  <r>
    <x v="3865"/>
    <x v="1719"/>
    <s v="1/29/23"/>
    <d v="1899-12-30T20:37:53"/>
    <n v="114"/>
    <n v="9"/>
    <x v="6"/>
    <n v="20"/>
    <s v="Asian"/>
  </r>
  <r>
    <x v="3866"/>
    <x v="1720"/>
    <s v="1/29/23"/>
    <d v="1899-12-30T20:38:52"/>
    <n v="101"/>
    <n v="12.95"/>
    <x v="2"/>
    <n v="20"/>
    <s v="American"/>
  </r>
  <r>
    <x v="3867"/>
    <x v="1720"/>
    <s v="1/29/23"/>
    <d v="1899-12-30T20:38:52"/>
    <n v="106"/>
    <n v="7"/>
    <x v="4"/>
    <n v="20"/>
    <s v="American"/>
  </r>
  <r>
    <x v="3868"/>
    <x v="1721"/>
    <s v="1/29/23"/>
    <d v="1899-12-30T20:41:46"/>
    <n v="104"/>
    <n v="10.5"/>
    <x v="11"/>
    <n v="20"/>
    <s v="American"/>
  </r>
  <r>
    <x v="3869"/>
    <x v="1722"/>
    <s v="1/29/23"/>
    <d v="1899-12-30T20:50:55"/>
    <n v="115"/>
    <n v="11.95"/>
    <x v="5"/>
    <n v="20"/>
    <s v="Mexican"/>
  </r>
  <r>
    <x v="3870"/>
    <x v="1723"/>
    <s v="1/29/23"/>
    <d v="1899-12-30T21:04:42"/>
    <n v="122"/>
    <n v="7"/>
    <x v="4"/>
    <n v="21"/>
    <s v="Mexican"/>
  </r>
  <r>
    <x v="3871"/>
    <x v="1724"/>
    <s v="1/29/23"/>
    <d v="1899-12-30T21:27:53"/>
    <n v="109"/>
    <n v="17.95"/>
    <x v="0"/>
    <n v="21"/>
    <s v="Asian"/>
  </r>
  <r>
    <x v="3872"/>
    <x v="1724"/>
    <s v="1/29/23"/>
    <d v="1899-12-30T21:27:53"/>
    <n v="130"/>
    <n v="19.95"/>
    <x v="7"/>
    <n v="21"/>
    <s v="Italian"/>
  </r>
  <r>
    <x v="3873"/>
    <x v="1725"/>
    <s v="1/29/23"/>
    <d v="1899-12-30T22:44:10"/>
    <n v="108"/>
    <n v="14.5"/>
    <x v="1"/>
    <n v="22"/>
    <s v="Asian"/>
  </r>
  <r>
    <x v="3874"/>
    <x v="1725"/>
    <s v="1/29/23"/>
    <d v="1899-12-30T22:44:10"/>
    <n v="112"/>
    <n v="14.95"/>
    <x v="13"/>
    <n v="22"/>
    <s v="Asian"/>
  </r>
  <r>
    <x v="3875"/>
    <x v="1726"/>
    <s v="1/30/23"/>
    <d v="1899-12-30T11:25:25"/>
    <n v="113"/>
    <n v="5"/>
    <x v="10"/>
    <n v="11"/>
    <s v="Asian"/>
  </r>
  <r>
    <x v="3876"/>
    <x v="1726"/>
    <s v="1/30/23"/>
    <d v="1899-12-30T11:25:25"/>
    <n v="106"/>
    <n v="7"/>
    <x v="4"/>
    <n v="11"/>
    <s v="American"/>
  </r>
  <r>
    <x v="3877"/>
    <x v="1727"/>
    <s v="1/30/23"/>
    <d v="1899-12-30T11:30:32"/>
    <n v="129"/>
    <n v="15.5"/>
    <x v="3"/>
    <n v="11"/>
    <s v="Italian"/>
  </r>
  <r>
    <x v="3878"/>
    <x v="1727"/>
    <s v="1/30/23"/>
    <d v="1899-12-30T11:30:32"/>
    <n v="119"/>
    <n v="11.95"/>
    <x v="5"/>
    <n v="11"/>
    <s v="Mexican"/>
  </r>
  <r>
    <x v="3879"/>
    <x v="1728"/>
    <s v="1/30/23"/>
    <d v="1899-12-30T11:37:42"/>
    <n v="108"/>
    <n v="14.5"/>
    <x v="1"/>
    <n v="11"/>
    <s v="Asian"/>
  </r>
  <r>
    <x v="3880"/>
    <x v="1729"/>
    <s v="1/30/23"/>
    <d v="1899-12-30T11:39:14"/>
    <n v="109"/>
    <n v="17.95"/>
    <x v="0"/>
    <n v="11"/>
    <s v="Asian"/>
  </r>
  <r>
    <x v="3881"/>
    <x v="1729"/>
    <s v="1/30/23"/>
    <d v="1899-12-30T11:39:14"/>
    <n v="117"/>
    <n v="12.95"/>
    <x v="2"/>
    <n v="11"/>
    <s v="Mexican"/>
  </r>
  <r>
    <x v="3882"/>
    <x v="1729"/>
    <s v="1/30/23"/>
    <d v="1899-12-30T11:39:14"/>
    <n v="119"/>
    <n v="11.95"/>
    <x v="5"/>
    <n v="11"/>
    <s v="Mexican"/>
  </r>
  <r>
    <x v="3883"/>
    <x v="1730"/>
    <s v="1/30/23"/>
    <d v="1899-12-30T12:17:29"/>
    <n v="120"/>
    <n v="13.95"/>
    <x v="9"/>
    <n v="12"/>
    <s v="Mexican"/>
  </r>
  <r>
    <x v="3884"/>
    <x v="1731"/>
    <s v="1/30/23"/>
    <d v="1899-12-30T12:20:46"/>
    <n v="101"/>
    <n v="12.95"/>
    <x v="2"/>
    <n v="12"/>
    <s v="American"/>
  </r>
  <r>
    <x v="3885"/>
    <x v="1731"/>
    <s v="1/30/23"/>
    <d v="1899-12-30T12:20:46"/>
    <n v="107"/>
    <n v="16.5"/>
    <x v="12"/>
    <n v="12"/>
    <s v="Asian"/>
  </r>
  <r>
    <x v="3886"/>
    <x v="1731"/>
    <s v="1/30/23"/>
    <d v="1899-12-30T12:20:46"/>
    <n v="119"/>
    <n v="11.95"/>
    <x v="5"/>
    <n v="12"/>
    <s v="Mexican"/>
  </r>
  <r>
    <x v="3887"/>
    <x v="1732"/>
    <s v="1/30/23"/>
    <d v="1899-12-30T12:26:56"/>
    <n v="110"/>
    <n v="17.95"/>
    <x v="0"/>
    <n v="12"/>
    <s v="Asian"/>
  </r>
  <r>
    <x v="3888"/>
    <x v="1733"/>
    <s v="1/30/23"/>
    <d v="1899-12-30T12:36:42"/>
    <n v="101"/>
    <n v="12.95"/>
    <x v="2"/>
    <n v="12"/>
    <s v="American"/>
  </r>
  <r>
    <x v="3889"/>
    <x v="1733"/>
    <s v="1/30/23"/>
    <d v="1899-12-30T12:36:42"/>
    <n v="107"/>
    <n v="16.5"/>
    <x v="12"/>
    <n v="12"/>
    <s v="Asian"/>
  </r>
  <r>
    <x v="3890"/>
    <x v="1733"/>
    <s v="1/30/23"/>
    <d v="1899-12-30T12:36:42"/>
    <n v="102"/>
    <n v="13.95"/>
    <x v="9"/>
    <n v="12"/>
    <s v="American"/>
  </r>
  <r>
    <x v="3891"/>
    <x v="1733"/>
    <s v="1/30/23"/>
    <d v="1899-12-30T12:36:42"/>
    <n v="103"/>
    <n v="9"/>
    <x v="6"/>
    <n v="12"/>
    <s v="American"/>
  </r>
  <r>
    <x v="3892"/>
    <x v="1733"/>
    <s v="1/30/23"/>
    <d v="1899-12-30T12:36:42"/>
    <n v="104"/>
    <n v="10.5"/>
    <x v="11"/>
    <n v="12"/>
    <s v="American"/>
  </r>
  <r>
    <x v="3893"/>
    <x v="1733"/>
    <s v="1/30/23"/>
    <d v="1899-12-30T12:36:42"/>
    <n v="108"/>
    <n v="14.5"/>
    <x v="1"/>
    <n v="12"/>
    <s v="Asian"/>
  </r>
  <r>
    <x v="3894"/>
    <x v="1733"/>
    <s v="1/30/23"/>
    <d v="1899-12-30T12:36:42"/>
    <n v="125"/>
    <n v="17.95"/>
    <x v="0"/>
    <n v="12"/>
    <s v="Italian"/>
  </r>
  <r>
    <x v="3895"/>
    <x v="1733"/>
    <s v="1/30/23"/>
    <d v="1899-12-30T12:36:42"/>
    <n v="117"/>
    <n v="12.95"/>
    <x v="2"/>
    <n v="12"/>
    <s v="Mexican"/>
  </r>
  <r>
    <x v="3896"/>
    <x v="1733"/>
    <s v="1/30/23"/>
    <d v="1899-12-30T12:36:42"/>
    <n v="129"/>
    <n v="15.5"/>
    <x v="3"/>
    <n v="12"/>
    <s v="Italian"/>
  </r>
  <r>
    <x v="3897"/>
    <x v="1733"/>
    <s v="1/30/23"/>
    <d v="1899-12-30T12:36:42"/>
    <n v="120"/>
    <n v="13.95"/>
    <x v="9"/>
    <n v="12"/>
    <s v="Mexican"/>
  </r>
  <r>
    <x v="3898"/>
    <x v="1733"/>
    <s v="1/30/23"/>
    <d v="1899-12-30T12:36:42"/>
    <n v="122"/>
    <n v="7"/>
    <x v="4"/>
    <n v="12"/>
    <s v="Mexican"/>
  </r>
  <r>
    <x v="3899"/>
    <x v="1733"/>
    <s v="1/30/23"/>
    <d v="1899-12-30T12:36:42"/>
    <n v="106"/>
    <n v="7"/>
    <x v="4"/>
    <n v="12"/>
    <s v="American"/>
  </r>
  <r>
    <x v="3900"/>
    <x v="1733"/>
    <s v="1/30/23"/>
    <d v="1899-12-30T12:36:42"/>
    <n v="106"/>
    <n v="7"/>
    <x v="4"/>
    <n v="12"/>
    <s v="American"/>
  </r>
  <r>
    <x v="3901"/>
    <x v="1734"/>
    <s v="1/30/23"/>
    <d v="1899-12-30T12:59:38"/>
    <n v="102"/>
    <n v="13.95"/>
    <x v="9"/>
    <n v="12"/>
    <s v="American"/>
  </r>
  <r>
    <x v="3902"/>
    <x v="1735"/>
    <s v="1/30/23"/>
    <d v="1899-12-30T13:34:18"/>
    <n v="113"/>
    <n v="5"/>
    <x v="10"/>
    <n v="13"/>
    <s v="Asian"/>
  </r>
  <r>
    <x v="3903"/>
    <x v="1736"/>
    <s v="1/30/23"/>
    <d v="1899-12-30T13:41:21"/>
    <n v="116"/>
    <n v="13.95"/>
    <x v="9"/>
    <n v="13"/>
    <s v="Mexican"/>
  </r>
  <r>
    <x v="3904"/>
    <x v="1736"/>
    <s v="1/30/23"/>
    <d v="1899-12-30T13:41:21"/>
    <n v="103"/>
    <n v="9"/>
    <x v="6"/>
    <n v="13"/>
    <s v="American"/>
  </r>
  <r>
    <x v="3905"/>
    <x v="1736"/>
    <s v="1/30/23"/>
    <d v="1899-12-30T13:41:21"/>
    <n v="104"/>
    <n v="10.5"/>
    <x v="11"/>
    <n v="13"/>
    <s v="American"/>
  </r>
  <r>
    <x v="3906"/>
    <x v="1737"/>
    <s v="1/30/23"/>
    <d v="1899-12-30T13:46:49"/>
    <n v="101"/>
    <n v="12.95"/>
    <x v="2"/>
    <n v="13"/>
    <s v="American"/>
  </r>
  <r>
    <x v="3907"/>
    <x v="1737"/>
    <s v="1/30/23"/>
    <d v="1899-12-30T13:46:49"/>
    <n v="109"/>
    <n v="17.95"/>
    <x v="0"/>
    <n v="13"/>
    <s v="Asian"/>
  </r>
  <r>
    <x v="3908"/>
    <x v="1737"/>
    <s v="1/30/23"/>
    <d v="1899-12-30T13:46:49"/>
    <n v="117"/>
    <n v="12.95"/>
    <x v="2"/>
    <n v="13"/>
    <s v="Mexican"/>
  </r>
  <r>
    <x v="3909"/>
    <x v="1737"/>
    <s v="1/30/23"/>
    <d v="1899-12-30T13:46:49"/>
    <n v="127"/>
    <n v="17.95"/>
    <x v="0"/>
    <n v="13"/>
    <s v="Italian"/>
  </r>
  <r>
    <x v="3910"/>
    <x v="1738"/>
    <s v="1/30/23"/>
    <d v="1899-12-30T13:49:56"/>
    <n v="101"/>
    <n v="12.95"/>
    <x v="2"/>
    <n v="13"/>
    <s v="American"/>
  </r>
  <r>
    <x v="3911"/>
    <x v="1738"/>
    <s v="1/30/23"/>
    <d v="1899-12-30T13:49:56"/>
    <n v="101"/>
    <n v="12.95"/>
    <x v="2"/>
    <n v="13"/>
    <s v="American"/>
  </r>
  <r>
    <x v="3912"/>
    <x v="1739"/>
    <s v="1/30/23"/>
    <d v="1899-12-30T14:14:17"/>
    <n v="103"/>
    <n v="9"/>
    <x v="6"/>
    <n v="14"/>
    <s v="American"/>
  </r>
  <r>
    <x v="3913"/>
    <x v="1740"/>
    <s v="1/30/23"/>
    <d v="1899-12-30T14:19:34"/>
    <n v="120"/>
    <n v="13.95"/>
    <x v="9"/>
    <n v="14"/>
    <s v="Mexican"/>
  </r>
  <r>
    <x v="3914"/>
    <x v="1741"/>
    <s v="1/30/23"/>
    <d v="1899-12-30T14:23:30"/>
    <n v="124"/>
    <n v="14.5"/>
    <x v="1"/>
    <n v="14"/>
    <s v="Italian"/>
  </r>
  <r>
    <x v="3915"/>
    <x v="1742"/>
    <s v="1/30/23"/>
    <d v="1899-12-30T14:25:35"/>
    <n v="121"/>
    <n v="10.5"/>
    <x v="11"/>
    <n v="14"/>
    <s v="Mexican"/>
  </r>
  <r>
    <x v="3916"/>
    <x v="1743"/>
    <s v="1/30/23"/>
    <d v="1899-12-30T14:26:51"/>
    <n v="101"/>
    <n v="12.95"/>
    <x v="2"/>
    <n v="14"/>
    <s v="American"/>
  </r>
  <r>
    <x v="3917"/>
    <x v="1743"/>
    <s v="1/30/23"/>
    <d v="1899-12-30T14:26:51"/>
    <n v="108"/>
    <n v="14.5"/>
    <x v="1"/>
    <n v="14"/>
    <s v="Asian"/>
  </r>
  <r>
    <x v="3918"/>
    <x v="1743"/>
    <s v="1/30/23"/>
    <d v="1899-12-30T14:26:51"/>
    <n v="118"/>
    <n v="14.95"/>
    <x v="13"/>
    <n v="14"/>
    <s v="Mexican"/>
  </r>
  <r>
    <x v="3919"/>
    <x v="1744"/>
    <s v="1/30/23"/>
    <d v="1899-12-30T14:43:16"/>
    <n v="115"/>
    <n v="11.95"/>
    <x v="5"/>
    <n v="14"/>
    <s v="Mexican"/>
  </r>
  <r>
    <x v="3920"/>
    <x v="1744"/>
    <s v="1/30/23"/>
    <d v="1899-12-30T14:43:16"/>
    <n v="108"/>
    <n v="14.5"/>
    <x v="1"/>
    <n v="14"/>
    <s v="Asian"/>
  </r>
  <r>
    <x v="3921"/>
    <x v="1744"/>
    <s v="1/30/23"/>
    <d v="1899-12-30T14:43:16"/>
    <n v="126"/>
    <n v="14.5"/>
    <x v="1"/>
    <n v="14"/>
    <s v="Italian"/>
  </r>
  <r>
    <x v="3922"/>
    <x v="1744"/>
    <s v="1/30/23"/>
    <d v="1899-12-30T14:43:16"/>
    <n v="123"/>
    <n v="9"/>
    <x v="6"/>
    <n v="14"/>
    <s v="Mexican"/>
  </r>
  <r>
    <x v="3923"/>
    <x v="1745"/>
    <s v="1/30/23"/>
    <d v="1899-12-30T15:07:16"/>
    <n v="108"/>
    <n v="14.5"/>
    <x v="1"/>
    <n v="15"/>
    <s v="Asian"/>
  </r>
  <r>
    <x v="3924"/>
    <x v="1746"/>
    <s v="1/30/23"/>
    <d v="1899-12-30T15:17:51"/>
    <n v="113"/>
    <n v="5"/>
    <x v="10"/>
    <n v="15"/>
    <s v="Asian"/>
  </r>
  <r>
    <x v="3925"/>
    <x v="1746"/>
    <s v="1/30/23"/>
    <d v="1899-12-30T15:17:51"/>
    <s v="NULL"/>
    <n v="0"/>
    <x v="14"/>
    <n v="15"/>
    <s v="Unknown"/>
  </r>
  <r>
    <x v="3926"/>
    <x v="1747"/>
    <s v="1/30/23"/>
    <d v="1899-12-30T15:32:57"/>
    <n v="102"/>
    <n v="13.95"/>
    <x v="9"/>
    <n v="15"/>
    <s v="American"/>
  </r>
  <r>
    <x v="3927"/>
    <x v="1748"/>
    <s v="1/30/23"/>
    <d v="1899-12-30T16:02:56"/>
    <n v="130"/>
    <n v="19.95"/>
    <x v="7"/>
    <n v="16"/>
    <s v="Italian"/>
  </r>
  <r>
    <x v="3928"/>
    <x v="1748"/>
    <s v="1/30/23"/>
    <d v="1899-12-30T16:02:56"/>
    <n v="123"/>
    <n v="9"/>
    <x v="6"/>
    <n v="16"/>
    <s v="Mexican"/>
  </r>
  <r>
    <x v="3929"/>
    <x v="1748"/>
    <s v="1/30/23"/>
    <d v="1899-12-30T16:02:56"/>
    <s v="NULL"/>
    <n v="0"/>
    <x v="14"/>
    <n v="16"/>
    <s v="Unknown"/>
  </r>
  <r>
    <x v="3930"/>
    <x v="1749"/>
    <s v="1/30/23"/>
    <d v="1899-12-30T16:12:42"/>
    <n v="101"/>
    <n v="12.95"/>
    <x v="2"/>
    <n v="16"/>
    <s v="American"/>
  </r>
  <r>
    <x v="3931"/>
    <x v="1749"/>
    <s v="1/30/23"/>
    <d v="1899-12-30T16:12:42"/>
    <n v="128"/>
    <n v="15.5"/>
    <x v="3"/>
    <n v="16"/>
    <s v="Italian"/>
  </r>
  <r>
    <x v="3932"/>
    <x v="1750"/>
    <s v="1/30/23"/>
    <d v="1899-12-30T16:49:58"/>
    <n v="102"/>
    <n v="13.95"/>
    <x v="9"/>
    <n v="16"/>
    <s v="American"/>
  </r>
  <r>
    <x v="3933"/>
    <x v="1750"/>
    <s v="1/30/23"/>
    <d v="1899-12-30T16:49:58"/>
    <n v="125"/>
    <n v="17.95"/>
    <x v="0"/>
    <n v="16"/>
    <s v="Italian"/>
  </r>
  <r>
    <x v="3934"/>
    <x v="1751"/>
    <s v="1/30/23"/>
    <d v="1899-12-30T16:51:01"/>
    <n v="127"/>
    <n v="17.95"/>
    <x v="0"/>
    <n v="16"/>
    <s v="Italian"/>
  </r>
  <r>
    <x v="3935"/>
    <x v="1751"/>
    <s v="1/30/23"/>
    <d v="1899-12-30T16:51:01"/>
    <n v="122"/>
    <n v="7"/>
    <x v="4"/>
    <n v="16"/>
    <s v="Mexican"/>
  </r>
  <r>
    <x v="3936"/>
    <x v="1752"/>
    <s v="1/30/23"/>
    <d v="1899-12-30T16:53:40"/>
    <n v="102"/>
    <n v="13.95"/>
    <x v="9"/>
    <n v="16"/>
    <s v="American"/>
  </r>
  <r>
    <x v="3937"/>
    <x v="1752"/>
    <s v="1/30/23"/>
    <d v="1899-12-30T16:53:40"/>
    <n v="123"/>
    <n v="9"/>
    <x v="6"/>
    <n v="16"/>
    <s v="Mexican"/>
  </r>
  <r>
    <x v="3938"/>
    <x v="1753"/>
    <s v="1/30/23"/>
    <d v="1899-12-30T17:11:32"/>
    <n v="101"/>
    <n v="12.95"/>
    <x v="2"/>
    <n v="17"/>
    <s v="American"/>
  </r>
  <r>
    <x v="3939"/>
    <x v="1753"/>
    <s v="1/30/23"/>
    <d v="1899-12-30T17:11:32"/>
    <n v="103"/>
    <n v="9"/>
    <x v="6"/>
    <n v="17"/>
    <s v="American"/>
  </r>
  <r>
    <x v="3940"/>
    <x v="1753"/>
    <s v="1/30/23"/>
    <d v="1899-12-30T17:11:32"/>
    <n v="127"/>
    <n v="17.95"/>
    <x v="0"/>
    <n v="17"/>
    <s v="Italian"/>
  </r>
  <r>
    <x v="3941"/>
    <x v="1753"/>
    <s v="1/30/23"/>
    <d v="1899-12-30T17:11:32"/>
    <n v="105"/>
    <n v="7"/>
    <x v="4"/>
    <n v="17"/>
    <s v="American"/>
  </r>
  <r>
    <x v="3942"/>
    <x v="1754"/>
    <s v="1/30/23"/>
    <d v="1899-12-30T17:22:31"/>
    <n v="109"/>
    <n v="17.95"/>
    <x v="0"/>
    <n v="17"/>
    <s v="Asian"/>
  </r>
  <r>
    <x v="3943"/>
    <x v="1754"/>
    <s v="1/30/23"/>
    <d v="1899-12-30T17:22:31"/>
    <n v="114"/>
    <n v="9"/>
    <x v="6"/>
    <n v="17"/>
    <s v="Asian"/>
  </r>
  <r>
    <x v="3944"/>
    <x v="1755"/>
    <s v="1/30/23"/>
    <d v="1899-12-30T17:30:17"/>
    <n v="128"/>
    <n v="15.5"/>
    <x v="3"/>
    <n v="17"/>
    <s v="Italian"/>
  </r>
  <r>
    <x v="3945"/>
    <x v="1756"/>
    <s v="1/30/23"/>
    <d v="1899-12-30T17:32:30"/>
    <n v="108"/>
    <n v="14.5"/>
    <x v="1"/>
    <n v="17"/>
    <s v="Asian"/>
  </r>
  <r>
    <x v="3946"/>
    <x v="1756"/>
    <s v="1/30/23"/>
    <d v="1899-12-30T17:32:30"/>
    <n v="110"/>
    <n v="17.95"/>
    <x v="0"/>
    <n v="17"/>
    <s v="Asian"/>
  </r>
  <r>
    <x v="3947"/>
    <x v="1757"/>
    <s v="1/30/23"/>
    <d v="1899-12-30T17:38:25"/>
    <n v="105"/>
    <n v="7"/>
    <x v="4"/>
    <n v="17"/>
    <s v="American"/>
  </r>
  <r>
    <x v="3948"/>
    <x v="1757"/>
    <s v="1/30/23"/>
    <d v="1899-12-30T17:38:25"/>
    <n v="132"/>
    <n v="16.95"/>
    <x v="8"/>
    <n v="17"/>
    <s v="Italian"/>
  </r>
  <r>
    <x v="3949"/>
    <x v="1758"/>
    <s v="1/30/23"/>
    <d v="1899-12-30T17:49:25"/>
    <n v="117"/>
    <n v="12.95"/>
    <x v="2"/>
    <n v="17"/>
    <s v="Mexican"/>
  </r>
  <r>
    <x v="3950"/>
    <x v="1758"/>
    <s v="1/30/23"/>
    <d v="1899-12-30T17:49:25"/>
    <n v="129"/>
    <n v="15.5"/>
    <x v="3"/>
    <n v="17"/>
    <s v="Italian"/>
  </r>
  <r>
    <x v="3951"/>
    <x v="1758"/>
    <s v="1/30/23"/>
    <d v="1899-12-30T17:49:25"/>
    <n v="119"/>
    <n v="11.95"/>
    <x v="5"/>
    <n v="17"/>
    <s v="Mexican"/>
  </r>
  <r>
    <x v="3952"/>
    <x v="1758"/>
    <s v="1/30/23"/>
    <d v="1899-12-30T17:49:25"/>
    <n v="131"/>
    <n v="17.95"/>
    <x v="0"/>
    <n v="17"/>
    <s v="Italian"/>
  </r>
  <r>
    <x v="3953"/>
    <x v="1759"/>
    <s v="1/30/23"/>
    <d v="1899-12-30T18:00:46"/>
    <n v="126"/>
    <n v="14.5"/>
    <x v="1"/>
    <n v="18"/>
    <s v="Italian"/>
  </r>
  <r>
    <x v="3954"/>
    <x v="1760"/>
    <s v="1/30/23"/>
    <d v="1899-12-30T18:02:30"/>
    <n v="108"/>
    <n v="14.5"/>
    <x v="1"/>
    <n v="18"/>
    <s v="Asian"/>
  </r>
  <r>
    <x v="3955"/>
    <x v="1761"/>
    <s v="1/30/23"/>
    <d v="1899-12-30T18:14:18"/>
    <n v="110"/>
    <n v="17.95"/>
    <x v="0"/>
    <n v="18"/>
    <s v="Asian"/>
  </r>
  <r>
    <x v="3956"/>
    <x v="1762"/>
    <s v="1/30/23"/>
    <d v="1899-12-30T18:24:28"/>
    <n v="125"/>
    <n v="17.95"/>
    <x v="0"/>
    <n v="18"/>
    <s v="Italian"/>
  </r>
  <r>
    <x v="3957"/>
    <x v="1763"/>
    <s v="1/30/23"/>
    <d v="1899-12-30T18:24:57"/>
    <n v="127"/>
    <n v="17.95"/>
    <x v="0"/>
    <n v="18"/>
    <s v="Italian"/>
  </r>
  <r>
    <x v="3958"/>
    <x v="1763"/>
    <s v="1/30/23"/>
    <d v="1899-12-30T18:24:57"/>
    <n v="121"/>
    <n v="10.5"/>
    <x v="11"/>
    <n v="18"/>
    <s v="Mexican"/>
  </r>
  <r>
    <x v="3959"/>
    <x v="1763"/>
    <s v="1/30/23"/>
    <d v="1899-12-30T18:24:57"/>
    <n v="130"/>
    <n v="19.95"/>
    <x v="7"/>
    <n v="18"/>
    <s v="Italian"/>
  </r>
  <r>
    <x v="3960"/>
    <x v="1764"/>
    <s v="1/30/23"/>
    <d v="1899-12-30T18:32:30"/>
    <n v="127"/>
    <n v="17.95"/>
    <x v="0"/>
    <n v="18"/>
    <s v="Italian"/>
  </r>
  <r>
    <x v="3961"/>
    <x v="1764"/>
    <s v="1/30/23"/>
    <d v="1899-12-30T18:32:30"/>
    <n v="129"/>
    <n v="15.5"/>
    <x v="3"/>
    <n v="18"/>
    <s v="Italian"/>
  </r>
  <r>
    <x v="3962"/>
    <x v="1765"/>
    <s v="1/30/23"/>
    <d v="1899-12-30T18:50:13"/>
    <n v="129"/>
    <n v="15.5"/>
    <x v="3"/>
    <n v="18"/>
    <s v="Italian"/>
  </r>
  <r>
    <x v="3963"/>
    <x v="1766"/>
    <s v="1/30/23"/>
    <d v="1899-12-30T19:03:49"/>
    <n v="102"/>
    <n v="13.95"/>
    <x v="9"/>
    <n v="19"/>
    <s v="American"/>
  </r>
  <r>
    <x v="3964"/>
    <x v="1766"/>
    <s v="1/30/23"/>
    <d v="1899-12-30T19:03:49"/>
    <n v="108"/>
    <n v="14.5"/>
    <x v="1"/>
    <n v="19"/>
    <s v="Asian"/>
  </r>
  <r>
    <x v="3965"/>
    <x v="1766"/>
    <s v="1/30/23"/>
    <d v="1899-12-30T19:03:49"/>
    <n v="124"/>
    <n v="14.5"/>
    <x v="1"/>
    <n v="19"/>
    <s v="Italian"/>
  </r>
  <r>
    <x v="3966"/>
    <x v="1766"/>
    <s v="1/30/23"/>
    <d v="1899-12-30T19:03:49"/>
    <n v="117"/>
    <n v="12.95"/>
    <x v="2"/>
    <n v="19"/>
    <s v="Mexican"/>
  </r>
  <r>
    <x v="3967"/>
    <x v="1767"/>
    <s v="1/30/23"/>
    <d v="1899-12-30T19:28:42"/>
    <n v="103"/>
    <n v="9"/>
    <x v="6"/>
    <n v="19"/>
    <s v="American"/>
  </r>
  <r>
    <x v="3968"/>
    <x v="1768"/>
    <s v="1/30/23"/>
    <d v="1899-12-30T19:28:51"/>
    <n v="109"/>
    <n v="17.95"/>
    <x v="0"/>
    <n v="19"/>
    <s v="Asian"/>
  </r>
  <r>
    <x v="3969"/>
    <x v="1768"/>
    <s v="1/30/23"/>
    <d v="1899-12-30T19:28:51"/>
    <n v="119"/>
    <n v="11.95"/>
    <x v="5"/>
    <n v="19"/>
    <s v="Mexican"/>
  </r>
  <r>
    <x v="3970"/>
    <x v="1769"/>
    <s v="1/30/23"/>
    <d v="1899-12-30T19:31:17"/>
    <n v="103"/>
    <n v="9"/>
    <x v="6"/>
    <n v="19"/>
    <s v="American"/>
  </r>
  <r>
    <x v="3971"/>
    <x v="1770"/>
    <s v="1/30/23"/>
    <d v="1899-12-30T19:46:17"/>
    <n v="108"/>
    <n v="14.5"/>
    <x v="1"/>
    <n v="19"/>
    <s v="Asian"/>
  </r>
  <r>
    <x v="3972"/>
    <x v="1770"/>
    <s v="1/30/23"/>
    <d v="1899-12-30T19:46:17"/>
    <n v="131"/>
    <n v="17.95"/>
    <x v="0"/>
    <n v="19"/>
    <s v="Italian"/>
  </r>
  <r>
    <x v="3973"/>
    <x v="1771"/>
    <s v="1/30/23"/>
    <d v="1899-12-30T19:57:11"/>
    <n v="127"/>
    <n v="17.95"/>
    <x v="0"/>
    <n v="19"/>
    <s v="Italian"/>
  </r>
  <r>
    <x v="3974"/>
    <x v="1772"/>
    <s v="1/30/23"/>
    <d v="1899-12-30T20:06:40"/>
    <n v="107"/>
    <n v="16.5"/>
    <x v="12"/>
    <n v="20"/>
    <s v="Asian"/>
  </r>
  <r>
    <x v="3975"/>
    <x v="1772"/>
    <s v="1/30/23"/>
    <d v="1899-12-30T20:06:40"/>
    <n v="108"/>
    <n v="14.5"/>
    <x v="1"/>
    <n v="20"/>
    <s v="Asian"/>
  </r>
  <r>
    <x v="3976"/>
    <x v="1772"/>
    <s v="1/30/23"/>
    <d v="1899-12-30T20:06:40"/>
    <n v="123"/>
    <n v="9"/>
    <x v="6"/>
    <n v="20"/>
    <s v="Mexican"/>
  </r>
  <r>
    <x v="3977"/>
    <x v="1772"/>
    <s v="1/30/23"/>
    <d v="1899-12-30T20:06:40"/>
    <n v="106"/>
    <n v="7"/>
    <x v="4"/>
    <n v="20"/>
    <s v="American"/>
  </r>
  <r>
    <x v="3978"/>
    <x v="1773"/>
    <s v="1/30/23"/>
    <d v="1899-12-30T20:07:05"/>
    <n v="119"/>
    <n v="11.95"/>
    <x v="5"/>
    <n v="20"/>
    <s v="Mexican"/>
  </r>
  <r>
    <x v="3979"/>
    <x v="1774"/>
    <s v="1/30/23"/>
    <d v="1899-12-30T20:07:17"/>
    <n v="118"/>
    <n v="14.95"/>
    <x v="13"/>
    <n v="20"/>
    <s v="Mexican"/>
  </r>
  <r>
    <x v="3980"/>
    <x v="1775"/>
    <s v="1/30/23"/>
    <d v="1899-12-30T20:09:16"/>
    <n v="125"/>
    <n v="17.95"/>
    <x v="0"/>
    <n v="20"/>
    <s v="Italian"/>
  </r>
  <r>
    <x v="3981"/>
    <x v="1775"/>
    <s v="1/30/23"/>
    <d v="1899-12-30T20:09:16"/>
    <n v="130"/>
    <n v="19.95"/>
    <x v="7"/>
    <n v="20"/>
    <s v="Italian"/>
  </r>
  <r>
    <x v="3982"/>
    <x v="1775"/>
    <s v="1/30/23"/>
    <d v="1899-12-30T20:09:16"/>
    <n v="106"/>
    <n v="7"/>
    <x v="4"/>
    <n v="20"/>
    <s v="American"/>
  </r>
  <r>
    <x v="3983"/>
    <x v="1776"/>
    <s v="1/30/23"/>
    <d v="1899-12-30T20:11:18"/>
    <n v="120"/>
    <n v="13.95"/>
    <x v="9"/>
    <n v="20"/>
    <s v="Mexican"/>
  </r>
  <r>
    <x v="3984"/>
    <x v="1777"/>
    <s v="1/30/23"/>
    <d v="1899-12-30T20:26:02"/>
    <n v="109"/>
    <n v="17.95"/>
    <x v="0"/>
    <n v="20"/>
    <s v="Asian"/>
  </r>
  <r>
    <x v="3985"/>
    <x v="1778"/>
    <s v="1/30/23"/>
    <d v="1899-12-30T20:27:12"/>
    <n v="116"/>
    <n v="13.95"/>
    <x v="9"/>
    <n v="20"/>
    <s v="Mexican"/>
  </r>
  <r>
    <x v="3986"/>
    <x v="1779"/>
    <s v="1/30/23"/>
    <d v="1899-12-30T20:54:47"/>
    <n v="118"/>
    <n v="14.95"/>
    <x v="13"/>
    <n v="20"/>
    <s v="Mexican"/>
  </r>
  <r>
    <x v="3987"/>
    <x v="1780"/>
    <s v="1/30/23"/>
    <d v="1899-12-30T21:05:03"/>
    <n v="101"/>
    <n v="12.95"/>
    <x v="2"/>
    <n v="21"/>
    <s v="American"/>
  </r>
  <r>
    <x v="3988"/>
    <x v="1780"/>
    <s v="1/30/23"/>
    <d v="1899-12-30T21:05:03"/>
    <n v="116"/>
    <n v="13.95"/>
    <x v="9"/>
    <n v="21"/>
    <s v="Mexican"/>
  </r>
  <r>
    <x v="3989"/>
    <x v="1781"/>
    <s v="1/30/23"/>
    <d v="1899-12-30T21:05:29"/>
    <n v="101"/>
    <n v="12.95"/>
    <x v="2"/>
    <n v="21"/>
    <s v="American"/>
  </r>
  <r>
    <x v="3990"/>
    <x v="1781"/>
    <s v="1/30/23"/>
    <d v="1899-12-30T21:05:29"/>
    <n v="111"/>
    <n v="11.95"/>
    <x v="5"/>
    <n v="21"/>
    <s v="Asian"/>
  </r>
  <r>
    <x v="3991"/>
    <x v="1782"/>
    <s v="1/30/23"/>
    <d v="1899-12-30T21:05:39"/>
    <n v="125"/>
    <n v="17.95"/>
    <x v="0"/>
    <n v="21"/>
    <s v="Italian"/>
  </r>
  <r>
    <x v="3992"/>
    <x v="1783"/>
    <s v="1/30/23"/>
    <d v="1899-12-30T21:06:05"/>
    <n v="108"/>
    <n v="14.5"/>
    <x v="1"/>
    <n v="21"/>
    <s v="Asian"/>
  </r>
  <r>
    <x v="3993"/>
    <x v="1783"/>
    <s v="1/30/23"/>
    <d v="1899-12-30T21:06:05"/>
    <n v="125"/>
    <n v="17.95"/>
    <x v="0"/>
    <n v="21"/>
    <s v="Italian"/>
  </r>
  <r>
    <x v="3994"/>
    <x v="1783"/>
    <s v="1/30/23"/>
    <d v="1899-12-30T21:06:05"/>
    <n v="127"/>
    <n v="17.95"/>
    <x v="0"/>
    <n v="21"/>
    <s v="Italian"/>
  </r>
  <r>
    <x v="3995"/>
    <x v="1783"/>
    <s v="1/30/23"/>
    <d v="1899-12-30T21:06:05"/>
    <n v="122"/>
    <n v="7"/>
    <x v="4"/>
    <n v="21"/>
    <s v="Mexican"/>
  </r>
  <r>
    <x v="3996"/>
    <x v="1784"/>
    <s v="1/30/23"/>
    <d v="1899-12-30T21:08:02"/>
    <n v="108"/>
    <n v="14.5"/>
    <x v="1"/>
    <n v="21"/>
    <s v="Asian"/>
  </r>
  <r>
    <x v="3997"/>
    <x v="1784"/>
    <s v="1/30/23"/>
    <d v="1899-12-30T21:08:02"/>
    <n v="124"/>
    <n v="14.5"/>
    <x v="1"/>
    <n v="21"/>
    <s v="Italian"/>
  </r>
  <r>
    <x v="3998"/>
    <x v="1785"/>
    <s v="1/30/23"/>
    <d v="1899-12-30T21:20:25"/>
    <n v="102"/>
    <n v="13.95"/>
    <x v="9"/>
    <n v="21"/>
    <s v="American"/>
  </r>
  <r>
    <x v="3999"/>
    <x v="1785"/>
    <s v="1/30/23"/>
    <d v="1899-12-30T21:20:25"/>
    <n v="114"/>
    <n v="9"/>
    <x v="6"/>
    <n v="21"/>
    <s v="Asian"/>
  </r>
  <r>
    <x v="4000"/>
    <x v="1786"/>
    <s v="1/30/23"/>
    <d v="1899-12-30T21:25:54"/>
    <n v="110"/>
    <n v="17.95"/>
    <x v="0"/>
    <n v="21"/>
    <s v="Asian"/>
  </r>
  <r>
    <x v="4001"/>
    <x v="1786"/>
    <s v="1/30/23"/>
    <d v="1899-12-30T21:25:54"/>
    <n v="113"/>
    <n v="5"/>
    <x v="10"/>
    <n v="21"/>
    <s v="Asian"/>
  </r>
  <r>
    <x v="4002"/>
    <x v="1786"/>
    <s v="1/30/23"/>
    <d v="1899-12-30T21:25:54"/>
    <n v="132"/>
    <n v="16.95"/>
    <x v="8"/>
    <n v="21"/>
    <s v="Italian"/>
  </r>
  <r>
    <x v="4003"/>
    <x v="1787"/>
    <s v="1/30/23"/>
    <d v="1899-12-30T21:35:08"/>
    <n v="118"/>
    <n v="14.95"/>
    <x v="13"/>
    <n v="21"/>
    <s v="Mexican"/>
  </r>
  <r>
    <x v="4004"/>
    <x v="1787"/>
    <s v="1/30/23"/>
    <d v="1899-12-30T21:35:08"/>
    <n v="123"/>
    <n v="9"/>
    <x v="6"/>
    <n v="21"/>
    <s v="Mexican"/>
  </r>
  <r>
    <x v="4005"/>
    <x v="1788"/>
    <s v="1/30/23"/>
    <d v="1899-12-30T21:49:27"/>
    <n v="125"/>
    <n v="17.95"/>
    <x v="0"/>
    <n v="21"/>
    <s v="Italian"/>
  </r>
  <r>
    <x v="4006"/>
    <x v="1788"/>
    <s v="1/30/23"/>
    <d v="1899-12-30T21:49:27"/>
    <n v="120"/>
    <n v="13.95"/>
    <x v="9"/>
    <n v="21"/>
    <s v="Mexican"/>
  </r>
  <r>
    <x v="4007"/>
    <x v="1788"/>
    <s v="1/30/23"/>
    <d v="1899-12-30T21:49:27"/>
    <n v="123"/>
    <n v="9"/>
    <x v="6"/>
    <n v="21"/>
    <s v="Mexican"/>
  </r>
  <r>
    <x v="4008"/>
    <x v="1789"/>
    <s v="1/30/23"/>
    <d v="1899-12-30T22:07:03"/>
    <n v="122"/>
    <n v="7"/>
    <x v="4"/>
    <n v="22"/>
    <s v="Mexican"/>
  </r>
  <r>
    <x v="4009"/>
    <x v="1790"/>
    <s v="1/30/23"/>
    <d v="1899-12-30T22:46:02"/>
    <n v="102"/>
    <n v="13.95"/>
    <x v="9"/>
    <n v="22"/>
    <s v="American"/>
  </r>
  <r>
    <x v="4010"/>
    <x v="1790"/>
    <s v="1/30/23"/>
    <d v="1899-12-30T22:46:02"/>
    <n v="125"/>
    <n v="17.95"/>
    <x v="0"/>
    <n v="22"/>
    <s v="Italian"/>
  </r>
  <r>
    <x v="4011"/>
    <x v="1790"/>
    <s v="1/30/23"/>
    <d v="1899-12-30T22:46:02"/>
    <n v="112"/>
    <n v="14.95"/>
    <x v="13"/>
    <n v="22"/>
    <s v="Asian"/>
  </r>
  <r>
    <x v="4012"/>
    <x v="1790"/>
    <s v="1/30/23"/>
    <d v="1899-12-30T22:46:02"/>
    <n v="106"/>
    <n v="7"/>
    <x v="4"/>
    <n v="22"/>
    <s v="American"/>
  </r>
  <r>
    <x v="4013"/>
    <x v="1791"/>
    <s v="1/31/23"/>
    <d v="1899-12-30T11:31:03"/>
    <n v="129"/>
    <n v="15.5"/>
    <x v="3"/>
    <n v="11"/>
    <s v="Italian"/>
  </r>
  <r>
    <x v="4014"/>
    <x v="1791"/>
    <s v="1/31/23"/>
    <d v="1899-12-30T11:31:03"/>
    <n v="123"/>
    <n v="9"/>
    <x v="6"/>
    <n v="11"/>
    <s v="Mexican"/>
  </r>
  <r>
    <x v="4015"/>
    <x v="1791"/>
    <s v="1/31/23"/>
    <d v="1899-12-30T11:31:03"/>
    <s v="NULL"/>
    <n v="0"/>
    <x v="14"/>
    <n v="11"/>
    <s v="Unknown"/>
  </r>
  <r>
    <x v="4016"/>
    <x v="1792"/>
    <s v="1/31/23"/>
    <d v="1899-12-30T11:44:04"/>
    <n v="125"/>
    <n v="17.95"/>
    <x v="0"/>
    <n v="11"/>
    <s v="Italian"/>
  </r>
  <r>
    <x v="4017"/>
    <x v="1792"/>
    <s v="1/31/23"/>
    <d v="1899-12-30T11:44:04"/>
    <n v="118"/>
    <n v="14.95"/>
    <x v="13"/>
    <n v="11"/>
    <s v="Mexican"/>
  </r>
  <r>
    <x v="4018"/>
    <x v="1792"/>
    <s v="1/31/23"/>
    <d v="1899-12-30T11:44:04"/>
    <n v="132"/>
    <n v="16.95"/>
    <x v="8"/>
    <n v="11"/>
    <s v="Italian"/>
  </r>
  <r>
    <x v="4019"/>
    <x v="1793"/>
    <s v="1/31/23"/>
    <d v="1899-12-30T11:56:54"/>
    <n v="102"/>
    <n v="13.95"/>
    <x v="9"/>
    <n v="11"/>
    <s v="American"/>
  </r>
  <r>
    <x v="4020"/>
    <x v="1794"/>
    <s v="1/31/23"/>
    <d v="1899-12-30T13:21:53"/>
    <n v="101"/>
    <n v="12.95"/>
    <x v="2"/>
    <n v="13"/>
    <s v="American"/>
  </r>
  <r>
    <x v="4021"/>
    <x v="1794"/>
    <s v="1/31/23"/>
    <d v="1899-12-30T13:21:53"/>
    <n v="101"/>
    <n v="12.95"/>
    <x v="2"/>
    <n v="13"/>
    <s v="American"/>
  </r>
  <r>
    <x v="4022"/>
    <x v="1794"/>
    <s v="1/31/23"/>
    <d v="1899-12-30T13:21:53"/>
    <n v="116"/>
    <n v="13.95"/>
    <x v="9"/>
    <n v="13"/>
    <s v="Mexican"/>
  </r>
  <r>
    <x v="4023"/>
    <x v="1794"/>
    <s v="1/31/23"/>
    <d v="1899-12-30T13:21:53"/>
    <n v="104"/>
    <n v="10.5"/>
    <x v="11"/>
    <n v="13"/>
    <s v="American"/>
  </r>
  <r>
    <x v="4024"/>
    <x v="1794"/>
    <s v="1/31/23"/>
    <d v="1899-12-30T13:21:53"/>
    <n v="108"/>
    <n v="14.5"/>
    <x v="1"/>
    <n v="13"/>
    <s v="Asian"/>
  </r>
  <r>
    <x v="4025"/>
    <x v="1794"/>
    <s v="1/31/23"/>
    <d v="1899-12-30T13:21:53"/>
    <n v="125"/>
    <n v="17.95"/>
    <x v="0"/>
    <n v="13"/>
    <s v="Italian"/>
  </r>
  <r>
    <x v="4026"/>
    <x v="1794"/>
    <s v="1/31/23"/>
    <d v="1899-12-30T13:21:53"/>
    <n v="129"/>
    <n v="15.5"/>
    <x v="3"/>
    <n v="13"/>
    <s v="Italian"/>
  </r>
  <r>
    <x v="4027"/>
    <x v="1794"/>
    <s v="1/31/23"/>
    <d v="1899-12-30T13:21:53"/>
    <n v="120"/>
    <n v="13.95"/>
    <x v="9"/>
    <n v="13"/>
    <s v="Mexican"/>
  </r>
  <r>
    <x v="4028"/>
    <x v="1794"/>
    <s v="1/31/23"/>
    <d v="1899-12-30T13:21:53"/>
    <n v="121"/>
    <n v="10.5"/>
    <x v="11"/>
    <n v="13"/>
    <s v="Mexican"/>
  </r>
  <r>
    <x v="4029"/>
    <x v="1794"/>
    <s v="1/31/23"/>
    <d v="1899-12-30T13:21:53"/>
    <n v="122"/>
    <n v="7"/>
    <x v="4"/>
    <n v="13"/>
    <s v="Mexican"/>
  </r>
  <r>
    <x v="4030"/>
    <x v="1794"/>
    <s v="1/31/23"/>
    <d v="1899-12-30T13:21:53"/>
    <n v="122"/>
    <n v="7"/>
    <x v="4"/>
    <n v="13"/>
    <s v="Mexican"/>
  </r>
  <r>
    <x v="4031"/>
    <x v="1795"/>
    <s v="1/31/23"/>
    <d v="1899-12-30T13:31:47"/>
    <n v="102"/>
    <n v="13.95"/>
    <x v="9"/>
    <n v="13"/>
    <s v="American"/>
  </r>
  <r>
    <x v="4032"/>
    <x v="1795"/>
    <s v="1/31/23"/>
    <d v="1899-12-30T13:31:47"/>
    <n v="125"/>
    <n v="17.95"/>
    <x v="0"/>
    <n v="13"/>
    <s v="Italian"/>
  </r>
  <r>
    <x v="4033"/>
    <x v="1795"/>
    <s v="1/31/23"/>
    <d v="1899-12-30T13:31:47"/>
    <n v="110"/>
    <n v="17.95"/>
    <x v="0"/>
    <n v="13"/>
    <s v="Asian"/>
  </r>
  <r>
    <x v="4034"/>
    <x v="1795"/>
    <s v="1/31/23"/>
    <d v="1899-12-30T13:31:47"/>
    <n v="111"/>
    <n v="11.95"/>
    <x v="5"/>
    <n v="13"/>
    <s v="Asian"/>
  </r>
  <r>
    <x v="4035"/>
    <x v="1795"/>
    <s v="1/31/23"/>
    <d v="1899-12-30T13:31:47"/>
    <n v="118"/>
    <n v="14.95"/>
    <x v="13"/>
    <n v="13"/>
    <s v="Mexican"/>
  </r>
  <r>
    <x v="4036"/>
    <x v="1795"/>
    <s v="1/31/23"/>
    <d v="1899-12-30T13:31:47"/>
    <n v="121"/>
    <n v="10.5"/>
    <x v="11"/>
    <n v="13"/>
    <s v="Mexican"/>
  </r>
  <r>
    <x v="4037"/>
    <x v="1796"/>
    <s v="1/31/23"/>
    <d v="1899-12-30T13:40:00"/>
    <n v="111"/>
    <n v="11.95"/>
    <x v="5"/>
    <n v="13"/>
    <s v="Asian"/>
  </r>
  <r>
    <x v="4038"/>
    <x v="1796"/>
    <s v="1/31/23"/>
    <d v="1899-12-30T13:40:00"/>
    <n v="106"/>
    <n v="7"/>
    <x v="4"/>
    <n v="13"/>
    <s v="American"/>
  </r>
  <r>
    <x v="4039"/>
    <x v="1797"/>
    <s v="1/31/23"/>
    <d v="1899-12-30T14:03:30"/>
    <n v="104"/>
    <n v="10.5"/>
    <x v="11"/>
    <n v="14"/>
    <s v="American"/>
  </r>
  <r>
    <x v="4040"/>
    <x v="1798"/>
    <s v="1/31/23"/>
    <d v="1899-12-30T14:07:32"/>
    <n v="118"/>
    <n v="14.95"/>
    <x v="13"/>
    <n v="14"/>
    <s v="Mexican"/>
  </r>
  <r>
    <x v="4041"/>
    <x v="1799"/>
    <s v="1/31/23"/>
    <d v="1899-12-30T14:17:39"/>
    <n v="123"/>
    <n v="9"/>
    <x v="6"/>
    <n v="14"/>
    <s v="Mexican"/>
  </r>
  <r>
    <x v="4042"/>
    <x v="1800"/>
    <s v="1/31/23"/>
    <d v="1899-12-30T14:37:52"/>
    <n v="102"/>
    <n v="13.95"/>
    <x v="9"/>
    <n v="14"/>
    <s v="American"/>
  </r>
  <r>
    <x v="4043"/>
    <x v="1800"/>
    <s v="1/31/23"/>
    <d v="1899-12-30T14:37:52"/>
    <n v="110"/>
    <n v="17.95"/>
    <x v="0"/>
    <n v="14"/>
    <s v="Asian"/>
  </r>
  <r>
    <x v="4044"/>
    <x v="1800"/>
    <s v="1/31/23"/>
    <d v="1899-12-30T14:37:52"/>
    <n v="117"/>
    <n v="12.95"/>
    <x v="2"/>
    <n v="14"/>
    <s v="Mexican"/>
  </r>
  <r>
    <x v="4045"/>
    <x v="1800"/>
    <s v="1/31/23"/>
    <d v="1899-12-30T14:37:52"/>
    <n v="120"/>
    <n v="13.95"/>
    <x v="9"/>
    <n v="14"/>
    <s v="Mexican"/>
  </r>
  <r>
    <x v="4046"/>
    <x v="1800"/>
    <s v="1/31/23"/>
    <d v="1899-12-30T14:37:52"/>
    <s v="NULL"/>
    <n v="0"/>
    <x v="14"/>
    <n v="14"/>
    <s v="Unknown"/>
  </r>
  <r>
    <x v="4047"/>
    <x v="1801"/>
    <s v="1/31/23"/>
    <d v="1899-12-30T14:55:20"/>
    <n v="115"/>
    <n v="11.95"/>
    <x v="5"/>
    <n v="14"/>
    <s v="Mexican"/>
  </r>
  <r>
    <x v="4048"/>
    <x v="1801"/>
    <s v="1/31/23"/>
    <d v="1899-12-30T14:55:20"/>
    <n v="110"/>
    <n v="17.95"/>
    <x v="0"/>
    <n v="14"/>
    <s v="Asian"/>
  </r>
  <r>
    <x v="4049"/>
    <x v="1801"/>
    <s v="1/31/23"/>
    <d v="1899-12-30T14:55:20"/>
    <n v="106"/>
    <n v="7"/>
    <x v="4"/>
    <n v="14"/>
    <s v="American"/>
  </r>
  <r>
    <x v="4050"/>
    <x v="1801"/>
    <s v="1/31/23"/>
    <d v="1899-12-30T14:55:20"/>
    <n v="132"/>
    <n v="16.95"/>
    <x v="8"/>
    <n v="14"/>
    <s v="Italian"/>
  </r>
  <r>
    <x v="4051"/>
    <x v="1802"/>
    <s v="1/31/23"/>
    <d v="1899-12-30T15:12:38"/>
    <n v="110"/>
    <n v="17.95"/>
    <x v="0"/>
    <n v="15"/>
    <s v="Asian"/>
  </r>
  <r>
    <x v="4052"/>
    <x v="1802"/>
    <s v="1/31/23"/>
    <d v="1899-12-30T15:12:38"/>
    <n v="127"/>
    <n v="17.95"/>
    <x v="0"/>
    <n v="15"/>
    <s v="Italian"/>
  </r>
  <r>
    <x v="4053"/>
    <x v="1802"/>
    <s v="1/31/23"/>
    <d v="1899-12-30T15:12:38"/>
    <n v="132"/>
    <n v="16.95"/>
    <x v="8"/>
    <n v="15"/>
    <s v="Italian"/>
  </r>
  <r>
    <x v="4054"/>
    <x v="1803"/>
    <s v="1/31/23"/>
    <d v="1899-12-30T15:44:13"/>
    <n v="116"/>
    <n v="13.95"/>
    <x v="9"/>
    <n v="15"/>
    <s v="Mexican"/>
  </r>
  <r>
    <x v="4055"/>
    <x v="1803"/>
    <s v="1/31/23"/>
    <d v="1899-12-30T15:44:13"/>
    <n v="125"/>
    <n v="17.95"/>
    <x v="0"/>
    <n v="15"/>
    <s v="Italian"/>
  </r>
  <r>
    <x v="4056"/>
    <x v="1804"/>
    <s v="1/31/23"/>
    <d v="1899-12-30T16:01:42"/>
    <n v="109"/>
    <n v="17.95"/>
    <x v="0"/>
    <n v="16"/>
    <s v="Asian"/>
  </r>
  <r>
    <x v="4057"/>
    <x v="1804"/>
    <s v="1/31/23"/>
    <d v="1899-12-30T16:01:42"/>
    <n v="123"/>
    <n v="9"/>
    <x v="6"/>
    <n v="16"/>
    <s v="Mexican"/>
  </r>
  <r>
    <x v="4058"/>
    <x v="1805"/>
    <s v="1/31/23"/>
    <d v="1899-12-30T16:02:17"/>
    <n v="109"/>
    <n v="17.95"/>
    <x v="0"/>
    <n v="16"/>
    <s v="Asian"/>
  </r>
  <r>
    <x v="4059"/>
    <x v="1805"/>
    <s v="1/31/23"/>
    <d v="1899-12-30T16:02:17"/>
    <n v="111"/>
    <n v="11.95"/>
    <x v="5"/>
    <n v="16"/>
    <s v="Asian"/>
  </r>
  <r>
    <x v="4060"/>
    <x v="1805"/>
    <s v="1/31/23"/>
    <d v="1899-12-30T16:02:17"/>
    <n v="113"/>
    <n v="5"/>
    <x v="10"/>
    <n v="16"/>
    <s v="Asian"/>
  </r>
  <r>
    <x v="4061"/>
    <x v="1806"/>
    <s v="1/31/23"/>
    <d v="1899-12-30T16:07:02"/>
    <n v="107"/>
    <n v="16.5"/>
    <x v="12"/>
    <n v="16"/>
    <s v="Asian"/>
  </r>
  <r>
    <x v="4062"/>
    <x v="1806"/>
    <s v="1/31/23"/>
    <d v="1899-12-30T16:07:02"/>
    <n v="126"/>
    <n v="14.5"/>
    <x v="1"/>
    <n v="16"/>
    <s v="Italian"/>
  </r>
  <r>
    <x v="4063"/>
    <x v="1806"/>
    <s v="1/31/23"/>
    <d v="1899-12-30T16:07:02"/>
    <n v="131"/>
    <n v="17.95"/>
    <x v="0"/>
    <n v="16"/>
    <s v="Italian"/>
  </r>
  <r>
    <x v="4064"/>
    <x v="1807"/>
    <s v="1/31/23"/>
    <d v="1899-12-30T16:07:49"/>
    <n v="107"/>
    <n v="16.5"/>
    <x v="12"/>
    <n v="16"/>
    <s v="Asian"/>
  </r>
  <r>
    <x v="4065"/>
    <x v="1807"/>
    <s v="1/31/23"/>
    <d v="1899-12-30T16:07:49"/>
    <n v="132"/>
    <n v="16.95"/>
    <x v="8"/>
    <n v="16"/>
    <s v="Italian"/>
  </r>
  <r>
    <x v="4066"/>
    <x v="1808"/>
    <s v="1/31/23"/>
    <d v="1899-12-30T16:13:08"/>
    <n v="124"/>
    <n v="14.5"/>
    <x v="1"/>
    <n v="16"/>
    <s v="Italian"/>
  </r>
  <r>
    <x v="4067"/>
    <x v="1808"/>
    <s v="1/31/23"/>
    <d v="1899-12-30T16:13:08"/>
    <n v="120"/>
    <n v="13.95"/>
    <x v="9"/>
    <n v="16"/>
    <s v="Mexican"/>
  </r>
  <r>
    <x v="4068"/>
    <x v="1809"/>
    <s v="1/31/23"/>
    <d v="1899-12-30T16:16:19"/>
    <n v="108"/>
    <n v="14.5"/>
    <x v="1"/>
    <n v="16"/>
    <s v="Asian"/>
  </r>
  <r>
    <x v="4069"/>
    <x v="1810"/>
    <s v="1/31/23"/>
    <d v="1899-12-30T16:23:44"/>
    <n v="126"/>
    <n v="14.5"/>
    <x v="1"/>
    <n v="16"/>
    <s v="Italian"/>
  </r>
  <r>
    <x v="4070"/>
    <x v="1810"/>
    <s v="1/31/23"/>
    <d v="1899-12-30T16:23:44"/>
    <n v="109"/>
    <n v="17.95"/>
    <x v="0"/>
    <n v="16"/>
    <s v="Asian"/>
  </r>
  <r>
    <x v="4071"/>
    <x v="1810"/>
    <s v="1/31/23"/>
    <d v="1899-12-30T16:23:44"/>
    <n v="118"/>
    <n v="14.95"/>
    <x v="13"/>
    <n v="16"/>
    <s v="Mexican"/>
  </r>
  <r>
    <x v="4072"/>
    <x v="1811"/>
    <s v="1/31/23"/>
    <d v="1899-12-30T17:13:55"/>
    <n v="108"/>
    <n v="14.5"/>
    <x v="1"/>
    <n v="17"/>
    <s v="Asian"/>
  </r>
  <r>
    <x v="4073"/>
    <x v="1811"/>
    <s v="1/31/23"/>
    <d v="1899-12-30T17:13:55"/>
    <n v="132"/>
    <n v="16.95"/>
    <x v="8"/>
    <n v="17"/>
    <s v="Italian"/>
  </r>
  <r>
    <x v="4074"/>
    <x v="1812"/>
    <s v="1/31/23"/>
    <d v="1899-12-30T17:21:03"/>
    <n v="124"/>
    <n v="14.5"/>
    <x v="1"/>
    <n v="17"/>
    <s v="Italian"/>
  </r>
  <r>
    <x v="4075"/>
    <x v="1812"/>
    <s v="1/31/23"/>
    <d v="1899-12-30T17:21:03"/>
    <n v="132"/>
    <n v="16.95"/>
    <x v="8"/>
    <n v="17"/>
    <s v="Italian"/>
  </r>
  <r>
    <x v="4076"/>
    <x v="1813"/>
    <s v="1/31/23"/>
    <d v="1899-12-30T17:24:47"/>
    <n v="107"/>
    <n v="16.5"/>
    <x v="12"/>
    <n v="17"/>
    <s v="Asian"/>
  </r>
  <r>
    <x v="4077"/>
    <x v="1813"/>
    <s v="1/31/23"/>
    <d v="1899-12-30T17:24:47"/>
    <n v="103"/>
    <n v="9"/>
    <x v="6"/>
    <n v="17"/>
    <s v="American"/>
  </r>
  <r>
    <x v="4078"/>
    <x v="1813"/>
    <s v="1/31/23"/>
    <d v="1899-12-30T17:24:47"/>
    <n v="120"/>
    <n v="13.95"/>
    <x v="9"/>
    <n v="17"/>
    <s v="Mexican"/>
  </r>
  <r>
    <x v="4079"/>
    <x v="1814"/>
    <s v="1/31/23"/>
    <d v="1899-12-30T17:33:56"/>
    <n v="107"/>
    <n v="16.5"/>
    <x v="12"/>
    <n v="17"/>
    <s v="Asian"/>
  </r>
  <r>
    <x v="4080"/>
    <x v="1814"/>
    <s v="1/31/23"/>
    <d v="1899-12-30T17:33:56"/>
    <n v="109"/>
    <n v="17.95"/>
    <x v="0"/>
    <n v="17"/>
    <s v="Asian"/>
  </r>
  <r>
    <x v="4081"/>
    <x v="1814"/>
    <s v="1/31/23"/>
    <d v="1899-12-30T17:33:56"/>
    <n v="110"/>
    <n v="17.95"/>
    <x v="0"/>
    <n v="17"/>
    <s v="Asian"/>
  </r>
  <r>
    <x v="4082"/>
    <x v="1815"/>
    <s v="1/31/23"/>
    <d v="1899-12-30T17:59:29"/>
    <n v="125"/>
    <n v="17.95"/>
    <x v="0"/>
    <n v="17"/>
    <s v="Italian"/>
  </r>
  <r>
    <x v="4083"/>
    <x v="1815"/>
    <s v="1/31/23"/>
    <d v="1899-12-30T17:59:29"/>
    <n v="109"/>
    <n v="17.95"/>
    <x v="0"/>
    <n v="17"/>
    <s v="Asian"/>
  </r>
  <r>
    <x v="4084"/>
    <x v="1815"/>
    <s v="1/31/23"/>
    <d v="1899-12-30T17:59:29"/>
    <n v="122"/>
    <n v="7"/>
    <x v="4"/>
    <n v="17"/>
    <s v="Mexican"/>
  </r>
  <r>
    <x v="4085"/>
    <x v="1816"/>
    <s v="1/31/23"/>
    <d v="1899-12-30T18:05:04"/>
    <n v="107"/>
    <n v="16.5"/>
    <x v="12"/>
    <n v="18"/>
    <s v="Asian"/>
  </r>
  <r>
    <x v="4086"/>
    <x v="1816"/>
    <s v="1/31/23"/>
    <d v="1899-12-30T18:05:04"/>
    <n v="118"/>
    <n v="14.95"/>
    <x v="13"/>
    <n v="18"/>
    <s v="Mexican"/>
  </r>
  <r>
    <x v="4087"/>
    <x v="1816"/>
    <s v="1/31/23"/>
    <d v="1899-12-30T18:05:04"/>
    <n v="120"/>
    <n v="13.95"/>
    <x v="9"/>
    <n v="18"/>
    <s v="Mexican"/>
  </r>
  <r>
    <x v="4088"/>
    <x v="1817"/>
    <s v="1/31/23"/>
    <d v="1899-12-30T18:05:33"/>
    <n v="111"/>
    <n v="11.95"/>
    <x v="5"/>
    <n v="18"/>
    <s v="Asian"/>
  </r>
  <r>
    <x v="4089"/>
    <x v="1817"/>
    <s v="1/31/23"/>
    <d v="1899-12-30T18:05:33"/>
    <n v="120"/>
    <n v="13.95"/>
    <x v="9"/>
    <n v="18"/>
    <s v="Mexican"/>
  </r>
  <r>
    <x v="4090"/>
    <x v="1818"/>
    <s v="1/31/23"/>
    <d v="1899-12-30T18:06:26"/>
    <n v="101"/>
    <n v="12.95"/>
    <x v="2"/>
    <n v="18"/>
    <s v="American"/>
  </r>
  <r>
    <x v="4091"/>
    <x v="1818"/>
    <s v="1/31/23"/>
    <d v="1899-12-30T18:06:26"/>
    <n v="113"/>
    <n v="5"/>
    <x v="10"/>
    <n v="18"/>
    <s v="Asian"/>
  </r>
  <r>
    <x v="4092"/>
    <x v="1818"/>
    <s v="1/31/23"/>
    <d v="1899-12-30T18:06:26"/>
    <n v="132"/>
    <n v="16.95"/>
    <x v="8"/>
    <n v="18"/>
    <s v="Italian"/>
  </r>
  <r>
    <x v="4093"/>
    <x v="1819"/>
    <s v="1/31/23"/>
    <d v="1899-12-30T18:13:57"/>
    <n v="102"/>
    <n v="13.95"/>
    <x v="9"/>
    <n v="18"/>
    <s v="American"/>
  </r>
  <r>
    <x v="4094"/>
    <x v="1819"/>
    <s v="1/31/23"/>
    <d v="1899-12-30T18:13:57"/>
    <n v="125"/>
    <n v="17.95"/>
    <x v="0"/>
    <n v="18"/>
    <s v="Italian"/>
  </r>
  <r>
    <x v="4095"/>
    <x v="1819"/>
    <s v="1/31/23"/>
    <d v="1899-12-30T18:13:57"/>
    <n v="111"/>
    <n v="11.95"/>
    <x v="5"/>
    <n v="18"/>
    <s v="Asian"/>
  </r>
  <r>
    <x v="4096"/>
    <x v="1820"/>
    <s v="1/31/23"/>
    <d v="1899-12-30T18:14:53"/>
    <n v="103"/>
    <n v="9"/>
    <x v="6"/>
    <n v="18"/>
    <s v="American"/>
  </r>
  <r>
    <x v="4097"/>
    <x v="1820"/>
    <s v="1/31/23"/>
    <d v="1899-12-30T18:14:53"/>
    <n v="131"/>
    <n v="17.95"/>
    <x v="0"/>
    <n v="18"/>
    <s v="Italian"/>
  </r>
  <r>
    <x v="4098"/>
    <x v="1821"/>
    <s v="1/31/23"/>
    <d v="1899-12-30T18:17:53"/>
    <n v="116"/>
    <n v="13.95"/>
    <x v="9"/>
    <n v="18"/>
    <s v="Mexican"/>
  </r>
  <r>
    <x v="4099"/>
    <x v="1821"/>
    <s v="1/31/23"/>
    <d v="1899-12-30T18:17:53"/>
    <n v="117"/>
    <n v="12.95"/>
    <x v="2"/>
    <n v="18"/>
    <s v="Mexican"/>
  </r>
  <r>
    <x v="4100"/>
    <x v="1822"/>
    <s v="1/31/23"/>
    <d v="1899-12-30T18:19:33"/>
    <n v="102"/>
    <n v="13.95"/>
    <x v="9"/>
    <n v="18"/>
    <s v="American"/>
  </r>
  <r>
    <x v="4101"/>
    <x v="1823"/>
    <s v="1/31/23"/>
    <d v="1899-12-30T18:20:38"/>
    <n v="107"/>
    <n v="16.5"/>
    <x v="12"/>
    <n v="18"/>
    <s v="Asian"/>
  </r>
  <r>
    <x v="4102"/>
    <x v="1823"/>
    <s v="1/31/23"/>
    <d v="1899-12-30T18:20:38"/>
    <n v="105"/>
    <n v="7"/>
    <x v="4"/>
    <n v="18"/>
    <s v="American"/>
  </r>
  <r>
    <x v="4103"/>
    <x v="1824"/>
    <s v="1/31/23"/>
    <d v="1899-12-30T18:22:51"/>
    <n v="108"/>
    <n v="14.5"/>
    <x v="1"/>
    <n v="18"/>
    <s v="Asian"/>
  </r>
  <r>
    <x v="4104"/>
    <x v="1824"/>
    <s v="1/31/23"/>
    <d v="1899-12-30T18:22:51"/>
    <n v="124"/>
    <n v="14.5"/>
    <x v="1"/>
    <n v="18"/>
    <s v="Italian"/>
  </r>
  <r>
    <x v="4105"/>
    <x v="1824"/>
    <s v="1/31/23"/>
    <d v="1899-12-30T18:22:51"/>
    <n v="120"/>
    <n v="13.95"/>
    <x v="9"/>
    <n v="18"/>
    <s v="Mexican"/>
  </r>
  <r>
    <x v="4106"/>
    <x v="1825"/>
    <s v="1/31/23"/>
    <d v="1899-12-30T18:33:05"/>
    <n v="125"/>
    <n v="17.95"/>
    <x v="0"/>
    <n v="18"/>
    <s v="Italian"/>
  </r>
  <r>
    <x v="4107"/>
    <x v="1825"/>
    <s v="1/31/23"/>
    <d v="1899-12-30T18:33:05"/>
    <n v="119"/>
    <n v="11.95"/>
    <x v="5"/>
    <n v="18"/>
    <s v="Mexican"/>
  </r>
  <r>
    <x v="4108"/>
    <x v="1825"/>
    <s v="1/31/23"/>
    <d v="1899-12-30T18:33:05"/>
    <n v="119"/>
    <n v="11.95"/>
    <x v="5"/>
    <n v="18"/>
    <s v="Mexican"/>
  </r>
  <r>
    <x v="4109"/>
    <x v="1825"/>
    <s v="1/31/23"/>
    <d v="1899-12-30T18:33:05"/>
    <n v="114"/>
    <n v="9"/>
    <x v="6"/>
    <n v="18"/>
    <s v="Asian"/>
  </r>
  <r>
    <x v="4110"/>
    <x v="1826"/>
    <s v="1/31/23"/>
    <d v="1899-12-30T18:56:22"/>
    <n v="117"/>
    <n v="12.95"/>
    <x v="2"/>
    <n v="18"/>
    <s v="Mexican"/>
  </r>
  <r>
    <x v="4111"/>
    <x v="1826"/>
    <s v="1/31/23"/>
    <d v="1899-12-30T18:56:22"/>
    <n v="129"/>
    <n v="15.5"/>
    <x v="3"/>
    <n v="18"/>
    <s v="Italian"/>
  </r>
  <r>
    <x v="4112"/>
    <x v="1826"/>
    <s v="1/31/23"/>
    <d v="1899-12-30T18:56:22"/>
    <n v="121"/>
    <n v="10.5"/>
    <x v="11"/>
    <n v="18"/>
    <s v="Mexican"/>
  </r>
  <r>
    <x v="4113"/>
    <x v="1827"/>
    <s v="1/31/23"/>
    <d v="1899-12-30T19:12:25"/>
    <n v="113"/>
    <n v="5"/>
    <x v="10"/>
    <n v="19"/>
    <s v="Asian"/>
  </r>
  <r>
    <x v="4114"/>
    <x v="1827"/>
    <s v="1/31/23"/>
    <d v="1899-12-30T19:12:25"/>
    <n v="123"/>
    <n v="9"/>
    <x v="6"/>
    <n v="19"/>
    <s v="Mexican"/>
  </r>
  <r>
    <x v="4115"/>
    <x v="1827"/>
    <s v="1/31/23"/>
    <d v="1899-12-30T19:12:25"/>
    <n v="106"/>
    <n v="7"/>
    <x v="4"/>
    <n v="19"/>
    <s v="American"/>
  </r>
  <r>
    <x v="4116"/>
    <x v="1828"/>
    <s v="1/31/23"/>
    <d v="1899-12-30T19:15:50"/>
    <n v="102"/>
    <n v="13.95"/>
    <x v="9"/>
    <n v="19"/>
    <s v="American"/>
  </r>
  <r>
    <x v="4117"/>
    <x v="1828"/>
    <s v="1/31/23"/>
    <d v="1899-12-30T19:15:50"/>
    <n v="112"/>
    <n v="14.95"/>
    <x v="13"/>
    <n v="19"/>
    <s v="Asian"/>
  </r>
  <r>
    <x v="4118"/>
    <x v="1828"/>
    <s v="1/31/23"/>
    <d v="1899-12-30T19:15:50"/>
    <n v="106"/>
    <n v="7"/>
    <x v="4"/>
    <n v="19"/>
    <s v="American"/>
  </r>
  <r>
    <x v="4119"/>
    <x v="1828"/>
    <s v="1/31/23"/>
    <d v="1899-12-30T19:15:50"/>
    <n v="114"/>
    <n v="9"/>
    <x v="6"/>
    <n v="19"/>
    <s v="Asian"/>
  </r>
  <r>
    <x v="4120"/>
    <x v="1829"/>
    <s v="1/31/23"/>
    <d v="1899-12-30T19:23:54"/>
    <n v="120"/>
    <n v="13.95"/>
    <x v="9"/>
    <n v="19"/>
    <s v="Mexican"/>
  </r>
  <r>
    <x v="4121"/>
    <x v="1830"/>
    <s v="1/31/23"/>
    <d v="1899-12-30T20:02:14"/>
    <n v="120"/>
    <n v="13.95"/>
    <x v="9"/>
    <n v="20"/>
    <s v="Mexican"/>
  </r>
  <r>
    <x v="4122"/>
    <x v="1831"/>
    <s v="1/31/23"/>
    <d v="1899-12-30T20:08:22"/>
    <n v="111"/>
    <n v="11.95"/>
    <x v="5"/>
    <n v="20"/>
    <s v="Asian"/>
  </r>
  <r>
    <x v="4123"/>
    <x v="1832"/>
    <s v="1/31/23"/>
    <d v="1899-12-30T20:11:10"/>
    <n v="102"/>
    <n v="13.95"/>
    <x v="9"/>
    <n v="20"/>
    <s v="American"/>
  </r>
  <r>
    <x v="4124"/>
    <x v="1832"/>
    <s v="1/31/23"/>
    <d v="1899-12-30T20:11:10"/>
    <n v="129"/>
    <n v="15.5"/>
    <x v="3"/>
    <n v="20"/>
    <s v="Italian"/>
  </r>
  <r>
    <x v="4125"/>
    <x v="1833"/>
    <s v="1/31/23"/>
    <d v="1899-12-30T20:26:06"/>
    <n v="117"/>
    <n v="12.95"/>
    <x v="2"/>
    <n v="20"/>
    <s v="Mexican"/>
  </r>
  <r>
    <x v="4126"/>
    <x v="1833"/>
    <s v="1/31/23"/>
    <d v="1899-12-30T20:26:06"/>
    <n v="119"/>
    <n v="11.95"/>
    <x v="5"/>
    <n v="20"/>
    <s v="Mexican"/>
  </r>
  <r>
    <x v="4127"/>
    <x v="1834"/>
    <s v="1/31/23"/>
    <d v="1899-12-30T20:28:11"/>
    <n v="102"/>
    <n v="13.95"/>
    <x v="9"/>
    <n v="20"/>
    <s v="American"/>
  </r>
  <r>
    <x v="4128"/>
    <x v="1834"/>
    <s v="1/31/23"/>
    <d v="1899-12-30T20:28:11"/>
    <n v="109"/>
    <n v="17.95"/>
    <x v="0"/>
    <n v="20"/>
    <s v="Asian"/>
  </r>
  <r>
    <x v="4129"/>
    <x v="1834"/>
    <s v="1/31/23"/>
    <d v="1899-12-30T20:28:11"/>
    <n v="127"/>
    <n v="17.95"/>
    <x v="0"/>
    <n v="20"/>
    <s v="Italian"/>
  </r>
  <r>
    <x v="4130"/>
    <x v="1834"/>
    <s v="1/31/23"/>
    <d v="1899-12-30T20:28:11"/>
    <n v="112"/>
    <n v="14.95"/>
    <x v="13"/>
    <n v="20"/>
    <s v="Asian"/>
  </r>
  <r>
    <x v="4131"/>
    <x v="1835"/>
    <s v="1/31/23"/>
    <d v="1899-12-30T20:46:18"/>
    <n v="132"/>
    <n v="16.95"/>
    <x v="8"/>
    <n v="20"/>
    <s v="Italian"/>
  </r>
  <r>
    <x v="4132"/>
    <x v="1836"/>
    <s v="1/31/23"/>
    <d v="1899-12-30T20:56:35"/>
    <n v="101"/>
    <n v="12.95"/>
    <x v="2"/>
    <n v="20"/>
    <s v="American"/>
  </r>
  <r>
    <x v="4133"/>
    <x v="1836"/>
    <s v="1/31/23"/>
    <d v="1899-12-30T20:56:35"/>
    <n v="110"/>
    <n v="17.95"/>
    <x v="0"/>
    <n v="20"/>
    <s v="Asian"/>
  </r>
  <r>
    <x v="4134"/>
    <x v="1836"/>
    <s v="1/31/23"/>
    <d v="1899-12-30T20:56:35"/>
    <n v="128"/>
    <n v="15.5"/>
    <x v="3"/>
    <n v="20"/>
    <s v="Italian"/>
  </r>
  <r>
    <x v="4135"/>
    <x v="1836"/>
    <s v="1/31/23"/>
    <d v="1899-12-30T20:56:35"/>
    <n v="132"/>
    <n v="16.95"/>
    <x v="8"/>
    <n v="20"/>
    <s v="Italian"/>
  </r>
  <r>
    <x v="4136"/>
    <x v="1837"/>
    <s v="1/31/23"/>
    <d v="1899-12-30T20:56:38"/>
    <n v="125"/>
    <n v="17.95"/>
    <x v="0"/>
    <n v="20"/>
    <s v="Italian"/>
  </r>
  <r>
    <x v="4137"/>
    <x v="1837"/>
    <s v="1/31/23"/>
    <d v="1899-12-30T20:56:38"/>
    <n v="110"/>
    <n v="17.95"/>
    <x v="0"/>
    <n v="20"/>
    <s v="Asian"/>
  </r>
  <r>
    <x v="4138"/>
    <x v="1837"/>
    <s v="1/31/23"/>
    <d v="1899-12-30T20:56:38"/>
    <n v="105"/>
    <n v="7"/>
    <x v="4"/>
    <n v="20"/>
    <s v="American"/>
  </r>
  <r>
    <x v="4139"/>
    <x v="1838"/>
    <s v="1/31/23"/>
    <d v="1899-12-30T20:58:38"/>
    <n v="122"/>
    <n v="7"/>
    <x v="4"/>
    <n v="20"/>
    <s v="Mexican"/>
  </r>
  <r>
    <x v="4140"/>
    <x v="1839"/>
    <s v="1/31/23"/>
    <d v="1899-12-30T21:01:00"/>
    <n v="107"/>
    <n v="16.5"/>
    <x v="12"/>
    <n v="21"/>
    <s v="Asian"/>
  </r>
  <r>
    <x v="4141"/>
    <x v="1839"/>
    <s v="1/31/23"/>
    <d v="1899-12-30T21:01:00"/>
    <n v="108"/>
    <n v="14.5"/>
    <x v="1"/>
    <n v="21"/>
    <s v="Asian"/>
  </r>
  <r>
    <x v="4142"/>
    <x v="1839"/>
    <s v="1/31/23"/>
    <d v="1899-12-30T21:01:00"/>
    <n v="109"/>
    <n v="17.95"/>
    <x v="0"/>
    <n v="21"/>
    <s v="Asian"/>
  </r>
  <r>
    <x v="4143"/>
    <x v="1839"/>
    <s v="1/31/23"/>
    <d v="1899-12-30T21:01:00"/>
    <n v="117"/>
    <n v="12.95"/>
    <x v="2"/>
    <n v="21"/>
    <s v="Mexican"/>
  </r>
  <r>
    <x v="4144"/>
    <x v="1840"/>
    <s v="1/31/23"/>
    <d v="1899-12-30T21:01:18"/>
    <n v="121"/>
    <n v="10.5"/>
    <x v="11"/>
    <n v="21"/>
    <s v="Mexican"/>
  </r>
  <r>
    <x v="4145"/>
    <x v="1840"/>
    <s v="1/31/23"/>
    <d v="1899-12-30T21:01:18"/>
    <n v="122"/>
    <n v="7"/>
    <x v="4"/>
    <n v="21"/>
    <s v="Mexican"/>
  </r>
  <r>
    <x v="4146"/>
    <x v="1841"/>
    <s v="1/31/23"/>
    <d v="1899-12-30T21:07:17"/>
    <n v="111"/>
    <n v="11.95"/>
    <x v="5"/>
    <n v="21"/>
    <s v="Asian"/>
  </r>
  <r>
    <x v="4147"/>
    <x v="1841"/>
    <s v="1/31/23"/>
    <d v="1899-12-30T21:07:17"/>
    <n v="113"/>
    <n v="5"/>
    <x v="10"/>
    <n v="21"/>
    <s v="Asian"/>
  </r>
  <r>
    <x v="4148"/>
    <x v="1842"/>
    <s v="1/31/23"/>
    <d v="1899-12-30T21:28:07"/>
    <n v="107"/>
    <n v="16.5"/>
    <x v="12"/>
    <n v="21"/>
    <s v="Asian"/>
  </r>
  <r>
    <x v="4149"/>
    <x v="1842"/>
    <s v="1/31/23"/>
    <d v="1899-12-30T21:28:07"/>
    <n v="113"/>
    <n v="5"/>
    <x v="10"/>
    <n v="21"/>
    <s v="Asian"/>
  </r>
  <r>
    <x v="4150"/>
    <x v="1843"/>
    <s v="1/31/23"/>
    <d v="1899-12-30T22:09:40"/>
    <n v="112"/>
    <n v="14.95"/>
    <x v="13"/>
    <n v="22"/>
    <s v="Asian"/>
  </r>
  <r>
    <x v="4151"/>
    <x v="1843"/>
    <s v="1/31/23"/>
    <d v="1899-12-30T22:09:40"/>
    <n v="123"/>
    <n v="9"/>
    <x v="6"/>
    <n v="22"/>
    <s v="Mexican"/>
  </r>
  <r>
    <x v="4152"/>
    <x v="1844"/>
    <s v="1/31/23"/>
    <d v="1899-12-30T22:43:07"/>
    <n v="127"/>
    <n v="17.95"/>
    <x v="0"/>
    <n v="22"/>
    <s v="Italian"/>
  </r>
  <r>
    <x v="4153"/>
    <x v="1844"/>
    <s v="1/31/23"/>
    <d v="1899-12-30T22:43:07"/>
    <n v="118"/>
    <n v="14.95"/>
    <x v="13"/>
    <n v="22"/>
    <s v="Mexican"/>
  </r>
  <r>
    <x v="4154"/>
    <x v="1844"/>
    <s v="1/31/23"/>
    <d v="1899-12-30T22:43:07"/>
    <n v="121"/>
    <n v="10.5"/>
    <x v="11"/>
    <n v="22"/>
    <s v="Mexican"/>
  </r>
  <r>
    <x v="4155"/>
    <x v="1844"/>
    <s v="1/31/23"/>
    <d v="1899-12-30T22:43:07"/>
    <n v="132"/>
    <n v="16.95"/>
    <x v="8"/>
    <n v="22"/>
    <s v="Italian"/>
  </r>
  <r>
    <x v="4156"/>
    <x v="1845"/>
    <d v="2023-01-02T00:00:00"/>
    <d v="1899-12-30T11:32:07"/>
    <n v="107"/>
    <n v="16.5"/>
    <x v="12"/>
    <n v="11"/>
    <s v="Asian"/>
  </r>
  <r>
    <x v="4157"/>
    <x v="1846"/>
    <d v="2023-01-02T00:00:00"/>
    <d v="1899-12-30T11:36:27"/>
    <n v="108"/>
    <n v="14.5"/>
    <x v="1"/>
    <n v="11"/>
    <s v="Asian"/>
  </r>
  <r>
    <x v="4158"/>
    <x v="1847"/>
    <d v="2023-01-02T00:00:00"/>
    <d v="1899-12-30T11:40:46"/>
    <n v="108"/>
    <n v="14.5"/>
    <x v="1"/>
    <n v="11"/>
    <s v="Asian"/>
  </r>
  <r>
    <x v="4159"/>
    <x v="1847"/>
    <d v="2023-01-02T00:00:00"/>
    <d v="1899-12-30T11:40:46"/>
    <n v="110"/>
    <n v="17.95"/>
    <x v="0"/>
    <n v="11"/>
    <s v="Asian"/>
  </r>
  <r>
    <x v="4160"/>
    <x v="1848"/>
    <d v="2023-01-02T00:00:00"/>
    <d v="1899-12-30T11:40:47"/>
    <n v="124"/>
    <n v="14.5"/>
    <x v="1"/>
    <n v="11"/>
    <s v="Italian"/>
  </r>
  <r>
    <x v="4161"/>
    <x v="1848"/>
    <d v="2023-01-02T00:00:00"/>
    <d v="1899-12-30T11:40:47"/>
    <n v="125"/>
    <n v="17.95"/>
    <x v="0"/>
    <n v="11"/>
    <s v="Italian"/>
  </r>
  <r>
    <x v="4162"/>
    <x v="1848"/>
    <d v="2023-01-02T00:00:00"/>
    <d v="1899-12-30T11:40:47"/>
    <n v="120"/>
    <n v="13.95"/>
    <x v="9"/>
    <n v="11"/>
    <s v="Mexican"/>
  </r>
  <r>
    <x v="4163"/>
    <x v="1849"/>
    <d v="2023-01-02T00:00:00"/>
    <d v="1899-12-30T11:44:12"/>
    <n v="109"/>
    <n v="17.95"/>
    <x v="0"/>
    <n v="11"/>
    <s v="Asian"/>
  </r>
  <r>
    <x v="4164"/>
    <x v="1849"/>
    <d v="2023-01-02T00:00:00"/>
    <d v="1899-12-30T11:44:12"/>
    <n v="129"/>
    <n v="15.5"/>
    <x v="3"/>
    <n v="11"/>
    <s v="Italian"/>
  </r>
  <r>
    <x v="4165"/>
    <x v="1850"/>
    <d v="2023-01-02T00:00:00"/>
    <d v="1899-12-30T11:49:01"/>
    <n v="107"/>
    <n v="16.5"/>
    <x v="12"/>
    <n v="11"/>
    <s v="Asian"/>
  </r>
  <r>
    <x v="4166"/>
    <x v="1850"/>
    <d v="2023-01-02T00:00:00"/>
    <d v="1899-12-30T11:49:01"/>
    <n v="102"/>
    <n v="13.95"/>
    <x v="9"/>
    <n v="11"/>
    <s v="American"/>
  </r>
  <r>
    <x v="4167"/>
    <x v="1850"/>
    <d v="2023-01-02T00:00:00"/>
    <d v="1899-12-30T11:49:01"/>
    <n v="108"/>
    <n v="14.5"/>
    <x v="1"/>
    <n v="11"/>
    <s v="Asian"/>
  </r>
  <r>
    <x v="4168"/>
    <x v="1850"/>
    <d v="2023-01-02T00:00:00"/>
    <d v="1899-12-30T11:49:01"/>
    <n v="127"/>
    <n v="17.95"/>
    <x v="0"/>
    <n v="11"/>
    <s v="Italian"/>
  </r>
  <r>
    <x v="4169"/>
    <x v="1850"/>
    <d v="2023-01-02T00:00:00"/>
    <d v="1899-12-30T11:49:01"/>
    <n v="111"/>
    <n v="11.95"/>
    <x v="5"/>
    <n v="11"/>
    <s v="Asian"/>
  </r>
  <r>
    <x v="4170"/>
    <x v="1850"/>
    <d v="2023-01-02T00:00:00"/>
    <d v="1899-12-30T11:49:01"/>
    <n v="113"/>
    <n v="5"/>
    <x v="10"/>
    <n v="11"/>
    <s v="Asian"/>
  </r>
  <r>
    <x v="4171"/>
    <x v="1850"/>
    <d v="2023-01-02T00:00:00"/>
    <d v="1899-12-30T11:49:01"/>
    <n v="118"/>
    <n v="14.95"/>
    <x v="13"/>
    <n v="11"/>
    <s v="Mexican"/>
  </r>
  <r>
    <x v="4172"/>
    <x v="1850"/>
    <d v="2023-01-02T00:00:00"/>
    <d v="1899-12-30T11:49:01"/>
    <n v="121"/>
    <n v="10.5"/>
    <x v="11"/>
    <n v="11"/>
    <s v="Mexican"/>
  </r>
  <r>
    <x v="4173"/>
    <x v="1850"/>
    <d v="2023-01-02T00:00:00"/>
    <d v="1899-12-30T11:49:01"/>
    <n v="122"/>
    <n v="7"/>
    <x v="4"/>
    <n v="11"/>
    <s v="Mexican"/>
  </r>
  <r>
    <x v="4174"/>
    <x v="1850"/>
    <d v="2023-01-02T00:00:00"/>
    <d v="1899-12-30T11:49:01"/>
    <n v="131"/>
    <n v="17.95"/>
    <x v="0"/>
    <n v="11"/>
    <s v="Italian"/>
  </r>
  <r>
    <x v="4175"/>
    <x v="1850"/>
    <d v="2023-01-02T00:00:00"/>
    <d v="1899-12-30T11:49:01"/>
    <n v="123"/>
    <n v="9"/>
    <x v="6"/>
    <n v="11"/>
    <s v="Mexican"/>
  </r>
  <r>
    <x v="4176"/>
    <x v="1850"/>
    <d v="2023-01-02T00:00:00"/>
    <d v="1899-12-30T11:49:01"/>
    <n v="106"/>
    <n v="7"/>
    <x v="4"/>
    <n v="11"/>
    <s v="American"/>
  </r>
  <r>
    <x v="4177"/>
    <x v="1851"/>
    <d v="2023-01-02T00:00:00"/>
    <d v="1899-12-30T11:54:36"/>
    <n v="116"/>
    <n v="13.95"/>
    <x v="9"/>
    <n v="11"/>
    <s v="Mexican"/>
  </r>
  <r>
    <x v="4178"/>
    <x v="1851"/>
    <d v="2023-01-02T00:00:00"/>
    <d v="1899-12-30T11:54:36"/>
    <n v="125"/>
    <n v="17.95"/>
    <x v="0"/>
    <n v="11"/>
    <s v="Italian"/>
  </r>
  <r>
    <x v="4179"/>
    <x v="1852"/>
    <d v="2023-01-02T00:00:00"/>
    <d v="1899-12-30T12:12:59"/>
    <n v="117"/>
    <n v="12.95"/>
    <x v="2"/>
    <n v="12"/>
    <s v="Mexican"/>
  </r>
  <r>
    <x v="4180"/>
    <x v="1852"/>
    <d v="2023-01-02T00:00:00"/>
    <d v="1899-12-30T12:12:59"/>
    <n v="111"/>
    <n v="11.95"/>
    <x v="5"/>
    <n v="12"/>
    <s v="Asian"/>
  </r>
  <r>
    <x v="4181"/>
    <x v="1853"/>
    <d v="2023-01-02T00:00:00"/>
    <d v="1899-12-30T12:27:17"/>
    <n v="107"/>
    <n v="16.5"/>
    <x v="12"/>
    <n v="12"/>
    <s v="Asian"/>
  </r>
  <r>
    <x v="4182"/>
    <x v="1854"/>
    <d v="2023-01-02T00:00:00"/>
    <d v="1899-12-30T12:28:09"/>
    <n v="104"/>
    <n v="10.5"/>
    <x v="11"/>
    <n v="12"/>
    <s v="American"/>
  </r>
  <r>
    <x v="4183"/>
    <x v="1854"/>
    <d v="2023-01-02T00:00:00"/>
    <d v="1899-12-30T12:28:09"/>
    <n v="118"/>
    <n v="14.95"/>
    <x v="13"/>
    <n v="12"/>
    <s v="Mexican"/>
  </r>
  <r>
    <x v="4184"/>
    <x v="1854"/>
    <d v="2023-01-02T00:00:00"/>
    <d v="1899-12-30T12:28:09"/>
    <n v="105"/>
    <n v="7"/>
    <x v="4"/>
    <n v="12"/>
    <s v="American"/>
  </r>
  <r>
    <x v="4185"/>
    <x v="1854"/>
    <d v="2023-01-02T00:00:00"/>
    <d v="1899-12-30T12:28:09"/>
    <n v="131"/>
    <n v="17.95"/>
    <x v="0"/>
    <n v="12"/>
    <s v="Italian"/>
  </r>
  <r>
    <x v="4186"/>
    <x v="1855"/>
    <d v="2023-01-02T00:00:00"/>
    <d v="1899-12-30T12:32:48"/>
    <n v="120"/>
    <n v="13.95"/>
    <x v="9"/>
    <n v="12"/>
    <s v="Mexican"/>
  </r>
  <r>
    <x v="4187"/>
    <x v="1856"/>
    <d v="2023-01-02T00:00:00"/>
    <d v="1899-12-30T12:34:00"/>
    <n v="116"/>
    <n v="13.95"/>
    <x v="9"/>
    <n v="12"/>
    <s v="Mexican"/>
  </r>
  <r>
    <x v="4188"/>
    <x v="1857"/>
    <d v="2023-01-02T00:00:00"/>
    <d v="1899-12-30T12:43:50"/>
    <n v="122"/>
    <n v="7"/>
    <x v="4"/>
    <n v="12"/>
    <s v="Mexican"/>
  </r>
  <r>
    <x v="4189"/>
    <x v="1858"/>
    <d v="2023-01-02T00:00:00"/>
    <d v="1899-12-30T13:18:55"/>
    <n v="118"/>
    <n v="14.95"/>
    <x v="13"/>
    <n v="13"/>
    <s v="Mexican"/>
  </r>
  <r>
    <x v="4190"/>
    <x v="1859"/>
    <d v="2023-01-02T00:00:00"/>
    <d v="1899-12-30T13:19:52"/>
    <n v="108"/>
    <n v="14.5"/>
    <x v="1"/>
    <n v="13"/>
    <s v="Asian"/>
  </r>
  <r>
    <x v="4191"/>
    <x v="1860"/>
    <d v="2023-01-02T00:00:00"/>
    <d v="1899-12-30T13:21:23"/>
    <n v="130"/>
    <n v="19.95"/>
    <x v="7"/>
    <n v="13"/>
    <s v="Italian"/>
  </r>
  <r>
    <x v="4192"/>
    <x v="1861"/>
    <d v="2023-01-02T00:00:00"/>
    <d v="1899-12-30T13:27:02"/>
    <n v="102"/>
    <n v="13.95"/>
    <x v="9"/>
    <n v="13"/>
    <s v="American"/>
  </r>
  <r>
    <x v="4193"/>
    <x v="1861"/>
    <d v="2023-01-02T00:00:00"/>
    <d v="1899-12-30T13:27:02"/>
    <n v="129"/>
    <n v="15.5"/>
    <x v="3"/>
    <n v="13"/>
    <s v="Italian"/>
  </r>
  <r>
    <x v="4194"/>
    <x v="1862"/>
    <d v="2023-01-02T00:00:00"/>
    <d v="1899-12-30T13:39:45"/>
    <n v="115"/>
    <n v="11.95"/>
    <x v="5"/>
    <n v="13"/>
    <s v="Mexican"/>
  </r>
  <r>
    <x v="4195"/>
    <x v="1863"/>
    <d v="2023-01-02T00:00:00"/>
    <d v="1899-12-30T13:46:26"/>
    <n v="118"/>
    <n v="14.95"/>
    <x v="13"/>
    <n v="13"/>
    <s v="Mexican"/>
  </r>
  <r>
    <x v="4196"/>
    <x v="1864"/>
    <d v="2023-01-02T00:00:00"/>
    <d v="1899-12-30T14:09:37"/>
    <n v="101"/>
    <n v="12.95"/>
    <x v="2"/>
    <n v="14"/>
    <s v="American"/>
  </r>
  <r>
    <x v="4197"/>
    <x v="1864"/>
    <d v="2023-01-02T00:00:00"/>
    <d v="1899-12-30T14:09:37"/>
    <n v="103"/>
    <n v="9"/>
    <x v="6"/>
    <n v="14"/>
    <s v="American"/>
  </r>
  <r>
    <x v="4198"/>
    <x v="1864"/>
    <d v="2023-01-02T00:00:00"/>
    <d v="1899-12-30T14:09:37"/>
    <n v="119"/>
    <n v="11.95"/>
    <x v="5"/>
    <n v="14"/>
    <s v="Mexican"/>
  </r>
  <r>
    <x v="4199"/>
    <x v="1864"/>
    <d v="2023-01-02T00:00:00"/>
    <d v="1899-12-30T14:09:37"/>
    <n v="130"/>
    <n v="19.95"/>
    <x v="7"/>
    <n v="14"/>
    <s v="Italian"/>
  </r>
  <r>
    <x v="4200"/>
    <x v="1865"/>
    <d v="2023-01-02T00:00:00"/>
    <d v="1899-12-30T14:18:56"/>
    <n v="115"/>
    <n v="11.95"/>
    <x v="5"/>
    <n v="14"/>
    <s v="Mexican"/>
  </r>
  <r>
    <x v="4201"/>
    <x v="1865"/>
    <d v="2023-01-02T00:00:00"/>
    <d v="1899-12-30T14:18:56"/>
    <n v="108"/>
    <n v="14.5"/>
    <x v="1"/>
    <n v="14"/>
    <s v="Asian"/>
  </r>
  <r>
    <x v="4202"/>
    <x v="1865"/>
    <d v="2023-01-02T00:00:00"/>
    <d v="1899-12-30T14:18:56"/>
    <n v="117"/>
    <n v="12.95"/>
    <x v="2"/>
    <n v="14"/>
    <s v="Mexican"/>
  </r>
  <r>
    <x v="4203"/>
    <x v="1865"/>
    <d v="2023-01-02T00:00:00"/>
    <d v="1899-12-30T14:18:56"/>
    <n v="121"/>
    <n v="10.5"/>
    <x v="11"/>
    <n v="14"/>
    <s v="Mexican"/>
  </r>
  <r>
    <x v="4204"/>
    <x v="1865"/>
    <d v="2023-01-02T00:00:00"/>
    <d v="1899-12-30T14:18:56"/>
    <n v="105"/>
    <n v="7"/>
    <x v="4"/>
    <n v="14"/>
    <s v="American"/>
  </r>
  <r>
    <x v="4205"/>
    <x v="1865"/>
    <d v="2023-01-02T00:00:00"/>
    <d v="1899-12-30T14:18:56"/>
    <n v="123"/>
    <n v="9"/>
    <x v="6"/>
    <n v="14"/>
    <s v="Mexican"/>
  </r>
  <r>
    <x v="4206"/>
    <x v="1866"/>
    <d v="2023-01-02T00:00:00"/>
    <d v="1899-12-30T14:35:50"/>
    <n v="122"/>
    <n v="7"/>
    <x v="4"/>
    <n v="14"/>
    <s v="Mexican"/>
  </r>
  <r>
    <x v="4207"/>
    <x v="1867"/>
    <d v="2023-01-02T00:00:00"/>
    <d v="1899-12-30T14:35:56"/>
    <n v="124"/>
    <n v="14.5"/>
    <x v="1"/>
    <n v="14"/>
    <s v="Italian"/>
  </r>
  <r>
    <x v="4208"/>
    <x v="1867"/>
    <d v="2023-01-02T00:00:00"/>
    <d v="1899-12-30T14:35:56"/>
    <n v="123"/>
    <n v="9"/>
    <x v="6"/>
    <n v="14"/>
    <s v="Mexican"/>
  </r>
  <r>
    <x v="4209"/>
    <x v="1868"/>
    <d v="2023-01-02T00:00:00"/>
    <d v="1899-12-30T14:37:38"/>
    <n v="127"/>
    <n v="17.95"/>
    <x v="0"/>
    <n v="14"/>
    <s v="Italian"/>
  </r>
  <r>
    <x v="4210"/>
    <x v="1868"/>
    <d v="2023-01-02T00:00:00"/>
    <d v="1899-12-30T14:37:38"/>
    <n v="113"/>
    <n v="5"/>
    <x v="10"/>
    <n v="14"/>
    <s v="Asian"/>
  </r>
  <r>
    <x v="4211"/>
    <x v="1868"/>
    <d v="2023-01-02T00:00:00"/>
    <d v="1899-12-30T14:37:38"/>
    <n v="119"/>
    <n v="11.95"/>
    <x v="5"/>
    <n v="14"/>
    <s v="Mexican"/>
  </r>
  <r>
    <x v="4212"/>
    <x v="1868"/>
    <d v="2023-01-02T00:00:00"/>
    <d v="1899-12-30T14:37:38"/>
    <n v="119"/>
    <n v="11.95"/>
    <x v="5"/>
    <n v="14"/>
    <s v="Mexican"/>
  </r>
  <r>
    <x v="4213"/>
    <x v="1869"/>
    <d v="2023-01-02T00:00:00"/>
    <d v="1899-12-30T14:45:45"/>
    <n v="107"/>
    <n v="16.5"/>
    <x v="12"/>
    <n v="14"/>
    <s v="Asian"/>
  </r>
  <r>
    <x v="4214"/>
    <x v="1870"/>
    <d v="2023-01-02T00:00:00"/>
    <d v="1899-12-30T15:01:40"/>
    <n v="110"/>
    <n v="17.95"/>
    <x v="0"/>
    <n v="15"/>
    <s v="Asian"/>
  </r>
  <r>
    <x v="4215"/>
    <x v="1871"/>
    <d v="2023-01-02T00:00:00"/>
    <d v="1899-12-30T15:07:28"/>
    <n v="117"/>
    <n v="12.95"/>
    <x v="2"/>
    <n v="15"/>
    <s v="Mexican"/>
  </r>
  <r>
    <x v="4216"/>
    <x v="1871"/>
    <d v="2023-01-02T00:00:00"/>
    <d v="1899-12-30T15:07:28"/>
    <n v="129"/>
    <n v="15.5"/>
    <x v="3"/>
    <n v="15"/>
    <s v="Italian"/>
  </r>
  <r>
    <x v="4217"/>
    <x v="1871"/>
    <d v="2023-01-02T00:00:00"/>
    <d v="1899-12-30T15:07:28"/>
    <n v="118"/>
    <n v="14.95"/>
    <x v="13"/>
    <n v="15"/>
    <s v="Mexican"/>
  </r>
  <r>
    <x v="4218"/>
    <x v="1871"/>
    <d v="2023-01-02T00:00:00"/>
    <d v="1899-12-30T15:07:28"/>
    <n v="106"/>
    <n v="7"/>
    <x v="4"/>
    <n v="15"/>
    <s v="American"/>
  </r>
  <r>
    <x v="4219"/>
    <x v="1872"/>
    <d v="2023-01-02T00:00:00"/>
    <d v="1899-12-30T15:09:20"/>
    <n v="102"/>
    <n v="13.95"/>
    <x v="9"/>
    <n v="15"/>
    <s v="American"/>
  </r>
  <r>
    <x v="4220"/>
    <x v="1872"/>
    <d v="2023-01-02T00:00:00"/>
    <d v="1899-12-30T15:09:20"/>
    <n v="120"/>
    <n v="13.95"/>
    <x v="9"/>
    <n v="15"/>
    <s v="Mexican"/>
  </r>
  <r>
    <x v="4221"/>
    <x v="1873"/>
    <d v="2023-01-02T00:00:00"/>
    <d v="1899-12-30T15:19:35"/>
    <n v="120"/>
    <n v="13.95"/>
    <x v="9"/>
    <n v="15"/>
    <s v="Mexican"/>
  </r>
  <r>
    <x v="4222"/>
    <x v="1874"/>
    <d v="2023-01-02T00:00:00"/>
    <d v="1899-12-30T15:52:26"/>
    <n v="113"/>
    <n v="5"/>
    <x v="10"/>
    <n v="15"/>
    <s v="Asian"/>
  </r>
  <r>
    <x v="4223"/>
    <x v="1874"/>
    <d v="2023-01-02T00:00:00"/>
    <d v="1899-12-30T15:52:26"/>
    <n v="105"/>
    <n v="7"/>
    <x v="4"/>
    <n v="15"/>
    <s v="American"/>
  </r>
  <r>
    <x v="4224"/>
    <x v="1875"/>
    <d v="2023-01-02T00:00:00"/>
    <d v="1899-12-30T15:56:21"/>
    <n v="101"/>
    <n v="12.95"/>
    <x v="2"/>
    <n v="15"/>
    <s v="American"/>
  </r>
  <r>
    <x v="4225"/>
    <x v="1875"/>
    <d v="2023-01-02T00:00:00"/>
    <d v="1899-12-30T15:56:21"/>
    <n v="116"/>
    <n v="13.95"/>
    <x v="9"/>
    <n v="15"/>
    <s v="Mexican"/>
  </r>
  <r>
    <x v="4226"/>
    <x v="1875"/>
    <d v="2023-01-02T00:00:00"/>
    <d v="1899-12-30T15:56:21"/>
    <n v="125"/>
    <n v="17.95"/>
    <x v="0"/>
    <n v="15"/>
    <s v="Italian"/>
  </r>
  <r>
    <x v="4227"/>
    <x v="1875"/>
    <d v="2023-01-02T00:00:00"/>
    <d v="1899-12-30T15:56:21"/>
    <n v="130"/>
    <n v="19.95"/>
    <x v="7"/>
    <n v="15"/>
    <s v="Italian"/>
  </r>
  <r>
    <x v="4228"/>
    <x v="1876"/>
    <d v="2023-01-02T00:00:00"/>
    <d v="1899-12-30T16:03:52"/>
    <n v="105"/>
    <n v="7"/>
    <x v="4"/>
    <n v="16"/>
    <s v="American"/>
  </r>
  <r>
    <x v="4229"/>
    <x v="1876"/>
    <d v="2023-01-02T00:00:00"/>
    <d v="1899-12-30T16:03:52"/>
    <n v="130"/>
    <n v="19.95"/>
    <x v="7"/>
    <n v="16"/>
    <s v="Italian"/>
  </r>
  <r>
    <x v="4230"/>
    <x v="1877"/>
    <d v="2023-01-02T00:00:00"/>
    <d v="1899-12-30T16:07:22"/>
    <n v="108"/>
    <n v="14.5"/>
    <x v="1"/>
    <n v="16"/>
    <s v="Asian"/>
  </r>
  <r>
    <x v="4231"/>
    <x v="1877"/>
    <d v="2023-01-02T00:00:00"/>
    <d v="1899-12-30T16:07:22"/>
    <n v="111"/>
    <n v="11.95"/>
    <x v="5"/>
    <n v="16"/>
    <s v="Asian"/>
  </r>
  <r>
    <x v="4232"/>
    <x v="1878"/>
    <d v="2023-01-02T00:00:00"/>
    <d v="1899-12-30T16:14:27"/>
    <n v="107"/>
    <n v="16.5"/>
    <x v="12"/>
    <n v="16"/>
    <s v="Asian"/>
  </r>
  <r>
    <x v="4233"/>
    <x v="1879"/>
    <d v="2023-01-02T00:00:00"/>
    <d v="1899-12-30T16:15:40"/>
    <n v="110"/>
    <n v="17.95"/>
    <x v="0"/>
    <n v="16"/>
    <s v="Asian"/>
  </r>
  <r>
    <x v="4234"/>
    <x v="1879"/>
    <d v="2023-01-02T00:00:00"/>
    <d v="1899-12-30T16:15:40"/>
    <n v="127"/>
    <n v="17.95"/>
    <x v="0"/>
    <n v="16"/>
    <s v="Italian"/>
  </r>
  <r>
    <x v="4235"/>
    <x v="1879"/>
    <d v="2023-01-02T00:00:00"/>
    <d v="1899-12-30T16:15:40"/>
    <n v="129"/>
    <n v="15.5"/>
    <x v="3"/>
    <n v="16"/>
    <s v="Italian"/>
  </r>
  <r>
    <x v="4236"/>
    <x v="1880"/>
    <d v="2023-01-02T00:00:00"/>
    <d v="1899-12-30T16:16:16"/>
    <n v="111"/>
    <n v="11.95"/>
    <x v="5"/>
    <n v="16"/>
    <s v="Asian"/>
  </r>
  <r>
    <x v="4237"/>
    <x v="1880"/>
    <d v="2023-01-02T00:00:00"/>
    <d v="1899-12-30T16:16:16"/>
    <n v="113"/>
    <n v="5"/>
    <x v="10"/>
    <n v="16"/>
    <s v="Asian"/>
  </r>
  <r>
    <x v="4238"/>
    <x v="1881"/>
    <d v="2023-01-02T00:00:00"/>
    <d v="1899-12-30T16:18:31"/>
    <n v="102"/>
    <n v="13.95"/>
    <x v="9"/>
    <n v="16"/>
    <s v="American"/>
  </r>
  <r>
    <x v="4239"/>
    <x v="1881"/>
    <d v="2023-01-02T00:00:00"/>
    <d v="1899-12-30T16:18:31"/>
    <n v="124"/>
    <n v="14.5"/>
    <x v="1"/>
    <n v="16"/>
    <s v="Italian"/>
  </r>
  <r>
    <x v="4240"/>
    <x v="1882"/>
    <d v="2023-01-02T00:00:00"/>
    <d v="1899-12-30T16:25:39"/>
    <n v="109"/>
    <n v="17.95"/>
    <x v="0"/>
    <n v="16"/>
    <s v="Asian"/>
  </r>
  <r>
    <x v="4241"/>
    <x v="1883"/>
    <d v="2023-01-02T00:00:00"/>
    <d v="1899-12-30T16:34:15"/>
    <n v="102"/>
    <n v="13.95"/>
    <x v="9"/>
    <n v="16"/>
    <s v="American"/>
  </r>
  <r>
    <x v="4242"/>
    <x v="1883"/>
    <d v="2023-01-02T00:00:00"/>
    <d v="1899-12-30T16:34:15"/>
    <n v="126"/>
    <n v="14.5"/>
    <x v="1"/>
    <n v="16"/>
    <s v="Italian"/>
  </r>
  <r>
    <x v="4243"/>
    <x v="1883"/>
    <d v="2023-01-02T00:00:00"/>
    <d v="1899-12-30T16:34:15"/>
    <n v="109"/>
    <n v="17.95"/>
    <x v="0"/>
    <n v="16"/>
    <s v="Asian"/>
  </r>
  <r>
    <x v="4244"/>
    <x v="1883"/>
    <d v="2023-01-02T00:00:00"/>
    <d v="1899-12-30T16:34:15"/>
    <n v="106"/>
    <n v="7"/>
    <x v="4"/>
    <n v="16"/>
    <s v="American"/>
  </r>
  <r>
    <x v="4245"/>
    <x v="1884"/>
    <d v="2023-01-02T00:00:00"/>
    <d v="1899-12-30T16:34:57"/>
    <n v="108"/>
    <n v="14.5"/>
    <x v="1"/>
    <n v="16"/>
    <s v="Asian"/>
  </r>
  <r>
    <x v="4246"/>
    <x v="1884"/>
    <d v="2023-01-02T00:00:00"/>
    <d v="1899-12-30T16:34:57"/>
    <n v="117"/>
    <n v="12.95"/>
    <x v="2"/>
    <n v="16"/>
    <s v="Mexican"/>
  </r>
  <r>
    <x v="4247"/>
    <x v="1884"/>
    <d v="2023-01-02T00:00:00"/>
    <d v="1899-12-30T16:34:57"/>
    <n v="122"/>
    <n v="7"/>
    <x v="4"/>
    <n v="16"/>
    <s v="Mexican"/>
  </r>
  <r>
    <x v="4248"/>
    <x v="1884"/>
    <d v="2023-01-02T00:00:00"/>
    <d v="1899-12-30T16:34:57"/>
    <n v="130"/>
    <n v="19.95"/>
    <x v="7"/>
    <n v="16"/>
    <s v="Italian"/>
  </r>
  <r>
    <x v="4249"/>
    <x v="1885"/>
    <d v="2023-01-02T00:00:00"/>
    <d v="1899-12-30T16:43:54"/>
    <n v="129"/>
    <n v="15.5"/>
    <x v="3"/>
    <n v="16"/>
    <s v="Italian"/>
  </r>
  <r>
    <x v="4250"/>
    <x v="1886"/>
    <d v="2023-01-02T00:00:00"/>
    <d v="1899-12-30T16:48:06"/>
    <n v="102"/>
    <n v="13.95"/>
    <x v="9"/>
    <n v="16"/>
    <s v="American"/>
  </r>
  <r>
    <x v="4251"/>
    <x v="1886"/>
    <d v="2023-01-02T00:00:00"/>
    <d v="1899-12-30T16:48:06"/>
    <n v="108"/>
    <n v="14.5"/>
    <x v="1"/>
    <n v="16"/>
    <s v="Asian"/>
  </r>
  <r>
    <x v="4252"/>
    <x v="1886"/>
    <d v="2023-01-02T00:00:00"/>
    <d v="1899-12-30T16:48:06"/>
    <n v="110"/>
    <n v="17.95"/>
    <x v="0"/>
    <n v="16"/>
    <s v="Asian"/>
  </r>
  <r>
    <x v="4253"/>
    <x v="1886"/>
    <d v="2023-01-02T00:00:00"/>
    <d v="1899-12-30T16:48:06"/>
    <n v="113"/>
    <n v="5"/>
    <x v="10"/>
    <n v="16"/>
    <s v="Asian"/>
  </r>
  <r>
    <x v="4254"/>
    <x v="1886"/>
    <d v="2023-01-02T00:00:00"/>
    <d v="1899-12-30T16:48:06"/>
    <n v="105"/>
    <n v="7"/>
    <x v="4"/>
    <n v="16"/>
    <s v="American"/>
  </r>
  <r>
    <x v="4255"/>
    <x v="1887"/>
    <d v="2023-01-02T00:00:00"/>
    <d v="1899-12-30T17:01:44"/>
    <n v="116"/>
    <n v="13.95"/>
    <x v="9"/>
    <n v="17"/>
    <s v="Mexican"/>
  </r>
  <r>
    <x v="4256"/>
    <x v="1887"/>
    <d v="2023-01-02T00:00:00"/>
    <d v="1899-12-30T17:01:44"/>
    <n v="111"/>
    <n v="11.95"/>
    <x v="5"/>
    <n v="17"/>
    <s v="Asian"/>
  </r>
  <r>
    <x v="4257"/>
    <x v="1888"/>
    <d v="2023-01-02T00:00:00"/>
    <d v="1899-12-30T17:03:26"/>
    <n v="101"/>
    <n v="12.95"/>
    <x v="2"/>
    <n v="17"/>
    <s v="American"/>
  </r>
  <r>
    <x v="4258"/>
    <x v="1888"/>
    <d v="2023-01-02T00:00:00"/>
    <d v="1899-12-30T17:03:26"/>
    <n v="117"/>
    <n v="12.95"/>
    <x v="2"/>
    <n v="17"/>
    <s v="Mexican"/>
  </r>
  <r>
    <x v="4259"/>
    <x v="1889"/>
    <d v="2023-01-02T00:00:00"/>
    <d v="1899-12-30T17:09:36"/>
    <n v="124"/>
    <n v="14.5"/>
    <x v="1"/>
    <n v="17"/>
    <s v="Italian"/>
  </r>
  <r>
    <x v="4260"/>
    <x v="1889"/>
    <d v="2023-01-02T00:00:00"/>
    <d v="1899-12-30T17:09:36"/>
    <n v="112"/>
    <n v="14.95"/>
    <x v="13"/>
    <n v="17"/>
    <s v="Asian"/>
  </r>
  <r>
    <x v="4261"/>
    <x v="1890"/>
    <d v="2023-01-02T00:00:00"/>
    <d v="1899-12-30T17:11:07"/>
    <n v="116"/>
    <n v="13.95"/>
    <x v="9"/>
    <n v="17"/>
    <s v="Mexican"/>
  </r>
  <r>
    <x v="4262"/>
    <x v="1890"/>
    <d v="2023-01-02T00:00:00"/>
    <d v="1899-12-30T17:11:07"/>
    <n v="102"/>
    <n v="13.95"/>
    <x v="9"/>
    <n v="17"/>
    <s v="American"/>
  </r>
  <r>
    <x v="4263"/>
    <x v="1890"/>
    <d v="2023-01-02T00:00:00"/>
    <d v="1899-12-30T17:11:07"/>
    <n v="122"/>
    <n v="7"/>
    <x v="4"/>
    <n v="17"/>
    <s v="Mexican"/>
  </r>
  <r>
    <x v="4264"/>
    <x v="1890"/>
    <d v="2023-01-02T00:00:00"/>
    <d v="1899-12-30T17:11:07"/>
    <n v="114"/>
    <n v="9"/>
    <x v="6"/>
    <n v="17"/>
    <s v="Asian"/>
  </r>
  <r>
    <x v="4265"/>
    <x v="1891"/>
    <d v="2023-01-02T00:00:00"/>
    <d v="1899-12-30T17:11:28"/>
    <n v="102"/>
    <n v="13.95"/>
    <x v="9"/>
    <n v="17"/>
    <s v="American"/>
  </r>
  <r>
    <x v="4266"/>
    <x v="1891"/>
    <d v="2023-01-02T00:00:00"/>
    <d v="1899-12-30T17:11:28"/>
    <n v="109"/>
    <n v="17.95"/>
    <x v="0"/>
    <n v="17"/>
    <s v="Asian"/>
  </r>
  <r>
    <x v="4267"/>
    <x v="1891"/>
    <d v="2023-01-02T00:00:00"/>
    <d v="1899-12-30T17:11:28"/>
    <n v="120"/>
    <n v="13.95"/>
    <x v="9"/>
    <n v="17"/>
    <s v="Mexican"/>
  </r>
  <r>
    <x v="4268"/>
    <x v="1892"/>
    <d v="2023-01-02T00:00:00"/>
    <d v="1899-12-30T17:11:36"/>
    <n v="106"/>
    <n v="7"/>
    <x v="4"/>
    <n v="17"/>
    <s v="American"/>
  </r>
  <r>
    <x v="4269"/>
    <x v="1893"/>
    <d v="2023-01-02T00:00:00"/>
    <d v="1899-12-30T17:13:57"/>
    <n v="108"/>
    <n v="14.5"/>
    <x v="1"/>
    <n v="17"/>
    <s v="Asian"/>
  </r>
  <r>
    <x v="4270"/>
    <x v="1893"/>
    <d v="2023-01-02T00:00:00"/>
    <d v="1899-12-30T17:13:57"/>
    <s v="NULL"/>
    <n v="0"/>
    <x v="14"/>
    <n v="17"/>
    <s v="Unknown"/>
  </r>
  <r>
    <x v="4271"/>
    <x v="1894"/>
    <d v="2023-01-02T00:00:00"/>
    <d v="1899-12-30T17:24:50"/>
    <n v="116"/>
    <n v="13.95"/>
    <x v="9"/>
    <n v="17"/>
    <s v="Mexican"/>
  </r>
  <r>
    <x v="4272"/>
    <x v="1894"/>
    <d v="2023-01-02T00:00:00"/>
    <d v="1899-12-30T17:24:50"/>
    <n v="105"/>
    <n v="7"/>
    <x v="4"/>
    <n v="17"/>
    <s v="American"/>
  </r>
  <r>
    <x v="4273"/>
    <x v="1894"/>
    <d v="2023-01-02T00:00:00"/>
    <d v="1899-12-30T17:24:50"/>
    <n v="122"/>
    <n v="7"/>
    <x v="4"/>
    <n v="17"/>
    <s v="Mexican"/>
  </r>
  <r>
    <x v="4274"/>
    <x v="1894"/>
    <d v="2023-01-02T00:00:00"/>
    <d v="1899-12-30T17:24:50"/>
    <n v="106"/>
    <n v="7"/>
    <x v="4"/>
    <n v="17"/>
    <s v="American"/>
  </r>
  <r>
    <x v="4275"/>
    <x v="1895"/>
    <d v="2023-01-02T00:00:00"/>
    <d v="1899-12-30T17:28:49"/>
    <n v="102"/>
    <n v="13.95"/>
    <x v="9"/>
    <n v="17"/>
    <s v="American"/>
  </r>
  <r>
    <x v="4276"/>
    <x v="1896"/>
    <d v="2023-01-02T00:00:00"/>
    <d v="1899-12-30T17:32:37"/>
    <n v="112"/>
    <n v="14.95"/>
    <x v="13"/>
    <n v="17"/>
    <s v="Asian"/>
  </r>
  <r>
    <x v="4277"/>
    <x v="1896"/>
    <d v="2023-01-02T00:00:00"/>
    <d v="1899-12-30T17:32:37"/>
    <n v="105"/>
    <n v="7"/>
    <x v="4"/>
    <n v="17"/>
    <s v="American"/>
  </r>
  <r>
    <x v="4278"/>
    <x v="1896"/>
    <d v="2023-01-02T00:00:00"/>
    <d v="1899-12-30T17:32:37"/>
    <n v="106"/>
    <n v="7"/>
    <x v="4"/>
    <n v="17"/>
    <s v="American"/>
  </r>
  <r>
    <x v="4279"/>
    <x v="1897"/>
    <d v="2023-01-02T00:00:00"/>
    <d v="1899-12-30T17:34:26"/>
    <n v="103"/>
    <n v="9"/>
    <x v="6"/>
    <n v="17"/>
    <s v="American"/>
  </r>
  <r>
    <x v="4280"/>
    <x v="1898"/>
    <d v="2023-01-02T00:00:00"/>
    <d v="1899-12-30T17:35:39"/>
    <n v="103"/>
    <n v="9"/>
    <x v="6"/>
    <n v="17"/>
    <s v="American"/>
  </r>
  <r>
    <x v="4281"/>
    <x v="1898"/>
    <d v="2023-01-02T00:00:00"/>
    <d v="1899-12-30T17:35:39"/>
    <n v="118"/>
    <n v="14.95"/>
    <x v="13"/>
    <n v="17"/>
    <s v="Mexican"/>
  </r>
  <r>
    <x v="4282"/>
    <x v="1899"/>
    <d v="2023-01-02T00:00:00"/>
    <d v="1899-12-30T17:42:49"/>
    <n v="109"/>
    <n v="17.95"/>
    <x v="0"/>
    <n v="17"/>
    <s v="Asian"/>
  </r>
  <r>
    <x v="4283"/>
    <x v="1900"/>
    <d v="2023-01-02T00:00:00"/>
    <d v="1899-12-30T17:47:51"/>
    <n v="101"/>
    <n v="12.95"/>
    <x v="2"/>
    <n v="17"/>
    <s v="American"/>
  </r>
  <r>
    <x v="4284"/>
    <x v="1900"/>
    <d v="2023-01-02T00:00:00"/>
    <d v="1899-12-30T17:47:51"/>
    <n v="125"/>
    <n v="17.95"/>
    <x v="0"/>
    <n v="17"/>
    <s v="Italian"/>
  </r>
  <r>
    <x v="4285"/>
    <x v="1901"/>
    <d v="2023-01-02T00:00:00"/>
    <d v="1899-12-30T17:50:51"/>
    <n v="125"/>
    <n v="17.95"/>
    <x v="0"/>
    <n v="17"/>
    <s v="Italian"/>
  </r>
  <r>
    <x v="4286"/>
    <x v="1901"/>
    <d v="2023-01-02T00:00:00"/>
    <d v="1899-12-30T17:50:51"/>
    <n v="110"/>
    <n v="17.95"/>
    <x v="0"/>
    <n v="17"/>
    <s v="Asian"/>
  </r>
  <r>
    <x v="4287"/>
    <x v="1902"/>
    <d v="2023-01-02T00:00:00"/>
    <d v="1899-12-30T18:06:22"/>
    <n v="125"/>
    <n v="17.95"/>
    <x v="0"/>
    <n v="18"/>
    <s v="Italian"/>
  </r>
  <r>
    <x v="4288"/>
    <x v="1903"/>
    <d v="2023-01-02T00:00:00"/>
    <d v="1899-12-30T18:13:17"/>
    <n v="107"/>
    <n v="16.5"/>
    <x v="12"/>
    <n v="18"/>
    <s v="Asian"/>
  </r>
  <r>
    <x v="4289"/>
    <x v="1903"/>
    <d v="2023-01-02T00:00:00"/>
    <d v="1899-12-30T18:13:17"/>
    <n v="108"/>
    <n v="14.5"/>
    <x v="1"/>
    <n v="18"/>
    <s v="Asian"/>
  </r>
  <r>
    <x v="4290"/>
    <x v="1903"/>
    <d v="2023-01-02T00:00:00"/>
    <d v="1899-12-30T18:13:17"/>
    <n v="117"/>
    <n v="12.95"/>
    <x v="2"/>
    <n v="18"/>
    <s v="Mexican"/>
  </r>
  <r>
    <x v="4291"/>
    <x v="1903"/>
    <d v="2023-01-02T00:00:00"/>
    <d v="1899-12-30T18:13:17"/>
    <n v="113"/>
    <n v="5"/>
    <x v="10"/>
    <n v="18"/>
    <s v="Asian"/>
  </r>
  <r>
    <x v="4292"/>
    <x v="1904"/>
    <d v="2023-01-02T00:00:00"/>
    <d v="1899-12-30T18:14:34"/>
    <n v="101"/>
    <n v="12.95"/>
    <x v="2"/>
    <n v="18"/>
    <s v="American"/>
  </r>
  <r>
    <x v="4293"/>
    <x v="1904"/>
    <d v="2023-01-02T00:00:00"/>
    <d v="1899-12-30T18:14:34"/>
    <n v="102"/>
    <n v="13.95"/>
    <x v="9"/>
    <n v="18"/>
    <s v="American"/>
  </r>
  <r>
    <x v="4294"/>
    <x v="1904"/>
    <d v="2023-01-02T00:00:00"/>
    <d v="1899-12-30T18:14:34"/>
    <n v="108"/>
    <n v="14.5"/>
    <x v="1"/>
    <n v="18"/>
    <s v="Asian"/>
  </r>
  <r>
    <x v="4295"/>
    <x v="1905"/>
    <d v="2023-01-02T00:00:00"/>
    <d v="1899-12-30T18:17:07"/>
    <n v="124"/>
    <n v="14.5"/>
    <x v="1"/>
    <n v="18"/>
    <s v="Italian"/>
  </r>
  <r>
    <x v="4296"/>
    <x v="1906"/>
    <d v="2023-01-02T00:00:00"/>
    <d v="1899-12-30T18:25:35"/>
    <n v="131"/>
    <n v="17.95"/>
    <x v="0"/>
    <n v="18"/>
    <s v="Italian"/>
  </r>
  <r>
    <x v="4297"/>
    <x v="1907"/>
    <d v="2023-01-02T00:00:00"/>
    <d v="1899-12-30T18:28:56"/>
    <n v="101"/>
    <n v="12.95"/>
    <x v="2"/>
    <n v="18"/>
    <s v="American"/>
  </r>
  <r>
    <x v="4298"/>
    <x v="1908"/>
    <d v="2023-01-02T00:00:00"/>
    <d v="1899-12-30T18:45:56"/>
    <n v="117"/>
    <n v="12.95"/>
    <x v="2"/>
    <n v="18"/>
    <s v="Mexican"/>
  </r>
  <r>
    <x v="4299"/>
    <x v="1909"/>
    <d v="2023-01-02T00:00:00"/>
    <d v="1899-12-30T18:57:06"/>
    <n v="101"/>
    <n v="12.95"/>
    <x v="2"/>
    <n v="18"/>
    <s v="American"/>
  </r>
  <r>
    <x v="4300"/>
    <x v="1910"/>
    <d v="2023-01-02T00:00:00"/>
    <d v="1899-12-30T19:01:15"/>
    <n v="102"/>
    <n v="13.95"/>
    <x v="9"/>
    <n v="19"/>
    <s v="American"/>
  </r>
  <r>
    <x v="4301"/>
    <x v="1911"/>
    <d v="2023-01-02T00:00:00"/>
    <d v="1899-12-30T19:01:32"/>
    <n v="112"/>
    <n v="14.95"/>
    <x v="13"/>
    <n v="19"/>
    <s v="Asian"/>
  </r>
  <r>
    <x v="4302"/>
    <x v="1911"/>
    <d v="2023-01-02T00:00:00"/>
    <d v="1899-12-30T19:01:32"/>
    <n v="119"/>
    <n v="11.95"/>
    <x v="5"/>
    <n v="19"/>
    <s v="Mexican"/>
  </r>
  <r>
    <x v="4303"/>
    <x v="1912"/>
    <d v="2023-01-02T00:00:00"/>
    <d v="1899-12-30T19:04:46"/>
    <n v="102"/>
    <n v="13.95"/>
    <x v="9"/>
    <n v="19"/>
    <s v="American"/>
  </r>
  <r>
    <x v="4304"/>
    <x v="1913"/>
    <d v="2023-01-02T00:00:00"/>
    <d v="1899-12-30T19:24:03"/>
    <n v="113"/>
    <n v="5"/>
    <x v="10"/>
    <n v="19"/>
    <s v="Asian"/>
  </r>
  <r>
    <x v="4305"/>
    <x v="1914"/>
    <d v="2023-01-02T00:00:00"/>
    <d v="1899-12-30T19:24:26"/>
    <n v="113"/>
    <n v="5"/>
    <x v="10"/>
    <n v="19"/>
    <s v="Asian"/>
  </r>
  <r>
    <x v="4306"/>
    <x v="1914"/>
    <d v="2023-01-02T00:00:00"/>
    <d v="1899-12-30T19:24:26"/>
    <n v="122"/>
    <n v="7"/>
    <x v="4"/>
    <n v="19"/>
    <s v="Mexican"/>
  </r>
  <r>
    <x v="4307"/>
    <x v="1915"/>
    <d v="2023-01-02T00:00:00"/>
    <d v="1899-12-30T19:27:59"/>
    <n v="101"/>
    <n v="12.95"/>
    <x v="2"/>
    <n v="19"/>
    <s v="American"/>
  </r>
  <r>
    <x v="4308"/>
    <x v="1915"/>
    <d v="2023-01-02T00:00:00"/>
    <d v="1899-12-30T19:27:59"/>
    <n v="111"/>
    <n v="11.95"/>
    <x v="5"/>
    <n v="19"/>
    <s v="Asian"/>
  </r>
  <r>
    <x v="4309"/>
    <x v="1916"/>
    <d v="2023-01-02T00:00:00"/>
    <d v="1899-12-30T19:48:51"/>
    <n v="115"/>
    <n v="11.95"/>
    <x v="5"/>
    <n v="19"/>
    <s v="Mexican"/>
  </r>
  <r>
    <x v="4310"/>
    <x v="1916"/>
    <d v="2023-01-02T00:00:00"/>
    <d v="1899-12-30T19:48:51"/>
    <n v="129"/>
    <n v="15.5"/>
    <x v="3"/>
    <n v="19"/>
    <s v="Italian"/>
  </r>
  <r>
    <x v="4311"/>
    <x v="1916"/>
    <d v="2023-01-02T00:00:00"/>
    <d v="1899-12-30T19:48:51"/>
    <n v="105"/>
    <n v="7"/>
    <x v="4"/>
    <n v="19"/>
    <s v="American"/>
  </r>
  <r>
    <x v="4312"/>
    <x v="1916"/>
    <d v="2023-01-02T00:00:00"/>
    <d v="1899-12-30T19:48:51"/>
    <n v="114"/>
    <n v="9"/>
    <x v="6"/>
    <n v="19"/>
    <s v="Asian"/>
  </r>
  <r>
    <x v="4313"/>
    <x v="1917"/>
    <d v="2023-01-02T00:00:00"/>
    <d v="1899-12-30T19:50:54"/>
    <n v="102"/>
    <n v="13.95"/>
    <x v="9"/>
    <n v="19"/>
    <s v="American"/>
  </r>
  <r>
    <x v="4314"/>
    <x v="1918"/>
    <d v="2023-01-02T00:00:00"/>
    <d v="1899-12-30T20:03:59"/>
    <n v="122"/>
    <n v="7"/>
    <x v="4"/>
    <n v="20"/>
    <s v="Mexican"/>
  </r>
  <r>
    <x v="4315"/>
    <x v="1919"/>
    <d v="2023-01-02T00:00:00"/>
    <d v="1899-12-30T20:04:38"/>
    <n v="101"/>
    <n v="12.95"/>
    <x v="2"/>
    <n v="20"/>
    <s v="American"/>
  </r>
  <r>
    <x v="4316"/>
    <x v="1919"/>
    <d v="2023-01-02T00:00:00"/>
    <d v="1899-12-30T20:04:38"/>
    <n v="119"/>
    <n v="11.95"/>
    <x v="5"/>
    <n v="20"/>
    <s v="Mexican"/>
  </r>
  <r>
    <x v="4317"/>
    <x v="1920"/>
    <d v="2023-01-02T00:00:00"/>
    <d v="1899-12-30T20:07:50"/>
    <n v="127"/>
    <n v="17.95"/>
    <x v="0"/>
    <n v="20"/>
    <s v="Italian"/>
  </r>
  <r>
    <x v="4318"/>
    <x v="1921"/>
    <d v="2023-01-02T00:00:00"/>
    <d v="1899-12-30T20:09:20"/>
    <n v="104"/>
    <n v="10.5"/>
    <x v="11"/>
    <n v="20"/>
    <s v="American"/>
  </r>
  <r>
    <x v="4319"/>
    <x v="1921"/>
    <d v="2023-01-02T00:00:00"/>
    <d v="1899-12-30T20:09:20"/>
    <n v="126"/>
    <n v="14.5"/>
    <x v="1"/>
    <n v="20"/>
    <s v="Italian"/>
  </r>
  <r>
    <x v="4320"/>
    <x v="1921"/>
    <d v="2023-01-02T00:00:00"/>
    <d v="1899-12-30T20:09:20"/>
    <s v="NULL"/>
    <n v="0"/>
    <x v="14"/>
    <n v="20"/>
    <s v="Unknown"/>
  </r>
  <r>
    <x v="4321"/>
    <x v="1921"/>
    <d v="2023-01-02T00:00:00"/>
    <d v="1899-12-30T20:09:20"/>
    <n v="132"/>
    <n v="16.95"/>
    <x v="8"/>
    <n v="20"/>
    <s v="Italian"/>
  </r>
  <r>
    <x v="4322"/>
    <x v="1922"/>
    <d v="2023-01-02T00:00:00"/>
    <d v="1899-12-30T20:34:14"/>
    <n v="101"/>
    <n v="12.95"/>
    <x v="2"/>
    <n v="20"/>
    <s v="American"/>
  </r>
  <r>
    <x v="4323"/>
    <x v="1922"/>
    <d v="2023-01-02T00:00:00"/>
    <d v="1899-12-30T20:34:14"/>
    <n v="108"/>
    <n v="14.5"/>
    <x v="1"/>
    <n v="20"/>
    <s v="Asian"/>
  </r>
  <r>
    <x v="4324"/>
    <x v="1923"/>
    <d v="2023-01-02T00:00:00"/>
    <d v="1899-12-30T20:40:02"/>
    <n v="101"/>
    <n v="12.95"/>
    <x v="2"/>
    <n v="20"/>
    <s v="American"/>
  </r>
  <r>
    <x v="4325"/>
    <x v="1923"/>
    <d v="2023-01-02T00:00:00"/>
    <d v="1899-12-30T20:40:02"/>
    <n v="119"/>
    <n v="11.95"/>
    <x v="5"/>
    <n v="20"/>
    <s v="Mexican"/>
  </r>
  <r>
    <x v="4326"/>
    <x v="1923"/>
    <d v="2023-01-02T00:00:00"/>
    <d v="1899-12-30T20:40:02"/>
    <n v="131"/>
    <n v="17.95"/>
    <x v="0"/>
    <n v="20"/>
    <s v="Italian"/>
  </r>
  <r>
    <x v="4327"/>
    <x v="1924"/>
    <d v="2023-01-02T00:00:00"/>
    <d v="1899-12-30T20:43:56"/>
    <n v="117"/>
    <n v="12.95"/>
    <x v="2"/>
    <n v="20"/>
    <s v="Mexican"/>
  </r>
  <r>
    <x v="4328"/>
    <x v="1924"/>
    <d v="2023-01-02T00:00:00"/>
    <d v="1899-12-30T20:43:56"/>
    <n v="113"/>
    <n v="5"/>
    <x v="10"/>
    <n v="20"/>
    <s v="Asian"/>
  </r>
  <r>
    <x v="4329"/>
    <x v="1925"/>
    <d v="2023-01-02T00:00:00"/>
    <d v="1899-12-30T21:12:29"/>
    <n v="126"/>
    <n v="14.5"/>
    <x v="1"/>
    <n v="21"/>
    <s v="Italian"/>
  </r>
  <r>
    <x v="4330"/>
    <x v="1925"/>
    <d v="2023-01-02T00:00:00"/>
    <d v="1899-12-30T21:12:29"/>
    <n v="113"/>
    <n v="5"/>
    <x v="10"/>
    <n v="21"/>
    <s v="Asian"/>
  </r>
  <r>
    <x v="4331"/>
    <x v="1926"/>
    <d v="2023-01-02T00:00:00"/>
    <d v="1899-12-30T21:31:03"/>
    <n v="121"/>
    <n v="10.5"/>
    <x v="11"/>
    <n v="21"/>
    <s v="Mexican"/>
  </r>
  <r>
    <x v="4332"/>
    <x v="1926"/>
    <d v="2023-01-02T00:00:00"/>
    <d v="1899-12-30T21:31:03"/>
    <n v="122"/>
    <n v="7"/>
    <x v="4"/>
    <n v="21"/>
    <s v="Mexican"/>
  </r>
  <r>
    <x v="4333"/>
    <x v="1926"/>
    <d v="2023-01-02T00:00:00"/>
    <d v="1899-12-30T21:31:03"/>
    <n v="106"/>
    <n v="7"/>
    <x v="4"/>
    <n v="21"/>
    <s v="American"/>
  </r>
  <r>
    <x v="4334"/>
    <x v="1927"/>
    <d v="2023-01-02T00:00:00"/>
    <d v="1899-12-30T21:57:20"/>
    <n v="101"/>
    <n v="12.95"/>
    <x v="2"/>
    <n v="21"/>
    <s v="American"/>
  </r>
  <r>
    <x v="4335"/>
    <x v="1928"/>
    <d v="2023-01-02T00:00:00"/>
    <d v="1899-12-30T22:08:01"/>
    <n v="102"/>
    <n v="13.95"/>
    <x v="9"/>
    <n v="22"/>
    <s v="American"/>
  </r>
  <r>
    <x v="4336"/>
    <x v="1928"/>
    <d v="2023-01-02T00:00:00"/>
    <d v="1899-12-30T22:08:01"/>
    <n v="108"/>
    <n v="14.5"/>
    <x v="1"/>
    <n v="22"/>
    <s v="Asian"/>
  </r>
  <r>
    <x v="4337"/>
    <x v="1928"/>
    <d v="2023-01-02T00:00:00"/>
    <d v="1899-12-30T22:08:01"/>
    <n v="109"/>
    <n v="17.95"/>
    <x v="0"/>
    <n v="22"/>
    <s v="Asian"/>
  </r>
  <r>
    <x v="4338"/>
    <x v="1928"/>
    <d v="2023-01-02T00:00:00"/>
    <d v="1899-12-30T22:08:01"/>
    <n v="111"/>
    <n v="11.95"/>
    <x v="5"/>
    <n v="22"/>
    <s v="Asian"/>
  </r>
  <r>
    <x v="4339"/>
    <x v="1929"/>
    <d v="2023-01-02T00:00:00"/>
    <d v="1899-12-30T22:11:02"/>
    <n v="116"/>
    <n v="13.95"/>
    <x v="9"/>
    <n v="22"/>
    <s v="Mexican"/>
  </r>
  <r>
    <x v="4340"/>
    <x v="1930"/>
    <d v="2023-01-02T00:00:00"/>
    <d v="1899-12-30T22:15:43"/>
    <n v="107"/>
    <n v="16.5"/>
    <x v="12"/>
    <n v="22"/>
    <s v="Asian"/>
  </r>
  <r>
    <x v="4341"/>
    <x v="1930"/>
    <d v="2023-01-02T00:00:00"/>
    <d v="1899-12-30T22:15:43"/>
    <n v="105"/>
    <n v="7"/>
    <x v="4"/>
    <n v="22"/>
    <s v="American"/>
  </r>
  <r>
    <x v="4342"/>
    <x v="1931"/>
    <d v="2023-01-02T00:00:00"/>
    <d v="1899-12-30T22:29:35"/>
    <n v="102"/>
    <n v="13.95"/>
    <x v="9"/>
    <n v="22"/>
    <s v="American"/>
  </r>
  <r>
    <x v="4343"/>
    <x v="1931"/>
    <d v="2023-01-02T00:00:00"/>
    <d v="1899-12-30T22:29:35"/>
    <n v="106"/>
    <n v="7"/>
    <x v="4"/>
    <n v="22"/>
    <s v="American"/>
  </r>
  <r>
    <x v="4344"/>
    <x v="1932"/>
    <d v="2023-02-02T00:00:00"/>
    <d v="1899-12-30T11:17:08"/>
    <n v="102"/>
    <n v="13.95"/>
    <x v="9"/>
    <n v="11"/>
    <s v="American"/>
  </r>
  <r>
    <x v="4345"/>
    <x v="1932"/>
    <d v="2023-02-02T00:00:00"/>
    <d v="1899-12-30T11:17:08"/>
    <n v="127"/>
    <n v="17.95"/>
    <x v="0"/>
    <n v="11"/>
    <s v="Italian"/>
  </r>
  <r>
    <x v="4346"/>
    <x v="1932"/>
    <d v="2023-02-02T00:00:00"/>
    <d v="1899-12-30T11:17:08"/>
    <n v="106"/>
    <n v="7"/>
    <x v="4"/>
    <n v="11"/>
    <s v="American"/>
  </r>
  <r>
    <x v="4347"/>
    <x v="1932"/>
    <d v="2023-02-02T00:00:00"/>
    <d v="1899-12-30T11:17:08"/>
    <n v="106"/>
    <n v="7"/>
    <x v="4"/>
    <n v="11"/>
    <s v="American"/>
  </r>
  <r>
    <x v="4348"/>
    <x v="1933"/>
    <d v="2023-02-02T00:00:00"/>
    <d v="1899-12-30T11:24:45"/>
    <n v="102"/>
    <n v="13.95"/>
    <x v="9"/>
    <n v="11"/>
    <s v="American"/>
  </r>
  <r>
    <x v="4349"/>
    <x v="1934"/>
    <d v="2023-02-02T00:00:00"/>
    <d v="1899-12-30T11:24:47"/>
    <n v="127"/>
    <n v="17.95"/>
    <x v="0"/>
    <n v="11"/>
    <s v="Italian"/>
  </r>
  <r>
    <x v="4350"/>
    <x v="1934"/>
    <d v="2023-02-02T00:00:00"/>
    <d v="1899-12-30T11:24:47"/>
    <n v="119"/>
    <n v="11.95"/>
    <x v="5"/>
    <n v="11"/>
    <s v="Mexican"/>
  </r>
  <r>
    <x v="4351"/>
    <x v="1935"/>
    <d v="2023-02-02T00:00:00"/>
    <d v="1899-12-30T11:34:50"/>
    <n v="109"/>
    <n v="17.95"/>
    <x v="0"/>
    <n v="11"/>
    <s v="Asian"/>
  </r>
  <r>
    <x v="4352"/>
    <x v="1935"/>
    <d v="2023-02-02T00:00:00"/>
    <d v="1899-12-30T11:34:50"/>
    <n v="106"/>
    <n v="7"/>
    <x v="4"/>
    <n v="11"/>
    <s v="American"/>
  </r>
  <r>
    <x v="4353"/>
    <x v="1936"/>
    <d v="2023-02-02T00:00:00"/>
    <d v="1899-12-30T11:43:47"/>
    <n v="120"/>
    <n v="13.95"/>
    <x v="9"/>
    <n v="11"/>
    <s v="Mexican"/>
  </r>
  <r>
    <x v="4354"/>
    <x v="1937"/>
    <d v="2023-02-02T00:00:00"/>
    <d v="1899-12-30T11:46:18"/>
    <n v="113"/>
    <n v="5"/>
    <x v="10"/>
    <n v="11"/>
    <s v="Asian"/>
  </r>
  <r>
    <x v="4355"/>
    <x v="1938"/>
    <d v="2023-02-02T00:00:00"/>
    <d v="1899-12-30T12:29:44"/>
    <n v="113"/>
    <n v="5"/>
    <x v="10"/>
    <n v="12"/>
    <s v="Asian"/>
  </r>
  <r>
    <x v="4356"/>
    <x v="1939"/>
    <d v="2023-02-02T00:00:00"/>
    <d v="1899-12-30T12:30:48"/>
    <n v="132"/>
    <n v="16.95"/>
    <x v="8"/>
    <n v="12"/>
    <s v="Italian"/>
  </r>
  <r>
    <x v="4357"/>
    <x v="1940"/>
    <d v="2023-02-02T00:00:00"/>
    <d v="1899-12-30T12:33:21"/>
    <n v="113"/>
    <n v="5"/>
    <x v="10"/>
    <n v="12"/>
    <s v="Asian"/>
  </r>
  <r>
    <x v="4358"/>
    <x v="1941"/>
    <d v="2023-02-02T00:00:00"/>
    <d v="1899-12-30T12:38:58"/>
    <n v="108"/>
    <n v="14.5"/>
    <x v="1"/>
    <n v="12"/>
    <s v="Asian"/>
  </r>
  <r>
    <x v="4359"/>
    <x v="1941"/>
    <d v="2023-02-02T00:00:00"/>
    <d v="1899-12-30T12:38:58"/>
    <n v="106"/>
    <n v="7"/>
    <x v="4"/>
    <n v="12"/>
    <s v="American"/>
  </r>
  <r>
    <x v="4360"/>
    <x v="1942"/>
    <d v="2023-02-02T00:00:00"/>
    <d v="1899-12-30T12:40:35"/>
    <n v="124"/>
    <n v="14.5"/>
    <x v="1"/>
    <n v="12"/>
    <s v="Italian"/>
  </r>
  <r>
    <x v="4361"/>
    <x v="1942"/>
    <d v="2023-02-02T00:00:00"/>
    <d v="1899-12-30T12:40:35"/>
    <n v="109"/>
    <n v="17.95"/>
    <x v="0"/>
    <n v="12"/>
    <s v="Asian"/>
  </r>
  <r>
    <x v="4362"/>
    <x v="1943"/>
    <d v="2023-02-02T00:00:00"/>
    <d v="1899-12-30T12:49:13"/>
    <n v="125"/>
    <n v="17.95"/>
    <x v="0"/>
    <n v="12"/>
    <s v="Italian"/>
  </r>
  <r>
    <x v="4363"/>
    <x v="1943"/>
    <d v="2023-02-02T00:00:00"/>
    <d v="1899-12-30T12:49:13"/>
    <n v="122"/>
    <n v="7"/>
    <x v="4"/>
    <n v="12"/>
    <s v="Mexican"/>
  </r>
  <r>
    <x v="4364"/>
    <x v="1944"/>
    <d v="2023-02-02T00:00:00"/>
    <d v="1899-12-30T12:50:14"/>
    <n v="131"/>
    <n v="17.95"/>
    <x v="0"/>
    <n v="12"/>
    <s v="Italian"/>
  </r>
  <r>
    <x v="4365"/>
    <x v="1945"/>
    <d v="2023-02-02T00:00:00"/>
    <d v="1899-12-30T13:01:49"/>
    <n v="102"/>
    <n v="13.95"/>
    <x v="9"/>
    <n v="13"/>
    <s v="American"/>
  </r>
  <r>
    <x v="4366"/>
    <x v="1945"/>
    <d v="2023-02-02T00:00:00"/>
    <d v="1899-12-30T13:01:49"/>
    <n v="102"/>
    <n v="13.95"/>
    <x v="9"/>
    <n v="13"/>
    <s v="American"/>
  </r>
  <r>
    <x v="4367"/>
    <x v="1945"/>
    <d v="2023-02-02T00:00:00"/>
    <d v="1899-12-30T13:01:49"/>
    <n v="103"/>
    <n v="9"/>
    <x v="6"/>
    <n v="13"/>
    <s v="American"/>
  </r>
  <r>
    <x v="4368"/>
    <x v="1945"/>
    <d v="2023-02-02T00:00:00"/>
    <d v="1899-12-30T13:01:49"/>
    <n v="110"/>
    <n v="17.95"/>
    <x v="0"/>
    <n v="13"/>
    <s v="Asian"/>
  </r>
  <r>
    <x v="4369"/>
    <x v="1945"/>
    <d v="2023-02-02T00:00:00"/>
    <d v="1899-12-30T13:01:49"/>
    <n v="128"/>
    <n v="15.5"/>
    <x v="3"/>
    <n v="13"/>
    <s v="Italian"/>
  </r>
  <r>
    <x v="4370"/>
    <x v="1945"/>
    <d v="2023-02-02T00:00:00"/>
    <d v="1899-12-30T13:01:49"/>
    <n v="129"/>
    <n v="15.5"/>
    <x v="3"/>
    <n v="13"/>
    <s v="Italian"/>
  </r>
  <r>
    <x v="4371"/>
    <x v="1945"/>
    <d v="2023-02-02T00:00:00"/>
    <d v="1899-12-30T13:01:49"/>
    <n v="120"/>
    <n v="13.95"/>
    <x v="9"/>
    <n v="13"/>
    <s v="Mexican"/>
  </r>
  <r>
    <x v="4372"/>
    <x v="1945"/>
    <d v="2023-02-02T00:00:00"/>
    <d v="1899-12-30T13:01:49"/>
    <n v="121"/>
    <n v="10.5"/>
    <x v="11"/>
    <n v="13"/>
    <s v="Mexican"/>
  </r>
  <r>
    <x v="4373"/>
    <x v="1946"/>
    <d v="2023-02-02T00:00:00"/>
    <d v="1899-12-30T13:12:14"/>
    <n v="101"/>
    <n v="12.95"/>
    <x v="2"/>
    <n v="13"/>
    <s v="American"/>
  </r>
  <r>
    <x v="4374"/>
    <x v="1946"/>
    <d v="2023-02-02T00:00:00"/>
    <d v="1899-12-30T13:12:14"/>
    <n v="106"/>
    <n v="7"/>
    <x v="4"/>
    <n v="13"/>
    <s v="American"/>
  </r>
  <r>
    <x v="4375"/>
    <x v="1947"/>
    <d v="2023-02-02T00:00:00"/>
    <d v="1899-12-30T13:13:28"/>
    <n v="117"/>
    <n v="12.95"/>
    <x v="2"/>
    <n v="13"/>
    <s v="Mexican"/>
  </r>
  <r>
    <x v="4376"/>
    <x v="1947"/>
    <d v="2023-02-02T00:00:00"/>
    <d v="1899-12-30T13:13:28"/>
    <n v="129"/>
    <n v="15.5"/>
    <x v="3"/>
    <n v="13"/>
    <s v="Italian"/>
  </r>
  <r>
    <x v="4377"/>
    <x v="1947"/>
    <d v="2023-02-02T00:00:00"/>
    <d v="1899-12-30T13:13:28"/>
    <n v="112"/>
    <n v="14.95"/>
    <x v="13"/>
    <n v="13"/>
    <s v="Asian"/>
  </r>
  <r>
    <x v="4378"/>
    <x v="1948"/>
    <d v="2023-02-02T00:00:00"/>
    <d v="1899-12-30T13:14:06"/>
    <n v="101"/>
    <n v="12.95"/>
    <x v="2"/>
    <n v="13"/>
    <s v="American"/>
  </r>
  <r>
    <x v="4379"/>
    <x v="1949"/>
    <d v="2023-02-02T00:00:00"/>
    <d v="1899-12-30T13:14:40"/>
    <n v="110"/>
    <n v="17.95"/>
    <x v="0"/>
    <n v="13"/>
    <s v="Asian"/>
  </r>
  <r>
    <x v="4380"/>
    <x v="1950"/>
    <d v="2023-02-02T00:00:00"/>
    <d v="1899-12-30T13:39:08"/>
    <n v="113"/>
    <n v="5"/>
    <x v="10"/>
    <n v="13"/>
    <s v="Asian"/>
  </r>
  <r>
    <x v="4381"/>
    <x v="1950"/>
    <d v="2023-02-02T00:00:00"/>
    <d v="1899-12-30T13:39:08"/>
    <n v="122"/>
    <n v="7"/>
    <x v="4"/>
    <n v="13"/>
    <s v="Mexican"/>
  </r>
  <r>
    <x v="4382"/>
    <x v="1951"/>
    <d v="2023-02-02T00:00:00"/>
    <d v="1899-12-30T13:41:46"/>
    <n v="129"/>
    <n v="15.5"/>
    <x v="3"/>
    <n v="13"/>
    <s v="Italian"/>
  </r>
  <r>
    <x v="4383"/>
    <x v="1952"/>
    <d v="2023-02-02T00:00:00"/>
    <d v="1899-12-30T13:42:31"/>
    <n v="117"/>
    <n v="12.95"/>
    <x v="2"/>
    <n v="13"/>
    <s v="Mexican"/>
  </r>
  <r>
    <x v="4384"/>
    <x v="1953"/>
    <d v="2023-02-02T00:00:00"/>
    <d v="1899-12-30T13:53:10"/>
    <n v="112"/>
    <n v="14.95"/>
    <x v="13"/>
    <n v="13"/>
    <s v="Asian"/>
  </r>
  <r>
    <x v="4385"/>
    <x v="1954"/>
    <d v="2023-02-02T00:00:00"/>
    <d v="1899-12-30T14:28:24"/>
    <n v="114"/>
    <n v="9"/>
    <x v="6"/>
    <n v="14"/>
    <s v="Asian"/>
  </r>
  <r>
    <x v="4386"/>
    <x v="1955"/>
    <d v="2023-02-02T00:00:00"/>
    <d v="1899-12-30T14:36:07"/>
    <n v="116"/>
    <n v="13.95"/>
    <x v="9"/>
    <n v="14"/>
    <s v="Mexican"/>
  </r>
  <r>
    <x v="4387"/>
    <x v="1955"/>
    <d v="2023-02-02T00:00:00"/>
    <d v="1899-12-30T14:36:07"/>
    <n v="104"/>
    <n v="10.5"/>
    <x v="11"/>
    <n v="14"/>
    <s v="American"/>
  </r>
  <r>
    <x v="4388"/>
    <x v="1955"/>
    <d v="2023-02-02T00:00:00"/>
    <d v="1899-12-30T14:36:07"/>
    <n v="132"/>
    <n v="16.95"/>
    <x v="8"/>
    <n v="14"/>
    <s v="Italian"/>
  </r>
  <r>
    <x v="4389"/>
    <x v="1956"/>
    <d v="2023-02-02T00:00:00"/>
    <d v="1899-12-30T14:50:01"/>
    <n v="107"/>
    <n v="16.5"/>
    <x v="12"/>
    <n v="14"/>
    <s v="Asian"/>
  </r>
  <r>
    <x v="4390"/>
    <x v="1956"/>
    <d v="2023-02-02T00:00:00"/>
    <d v="1899-12-30T14:50:01"/>
    <n v="103"/>
    <n v="9"/>
    <x v="6"/>
    <n v="14"/>
    <s v="American"/>
  </r>
  <r>
    <x v="4391"/>
    <x v="1956"/>
    <d v="2023-02-02T00:00:00"/>
    <d v="1899-12-30T14:50:01"/>
    <n v="104"/>
    <n v="10.5"/>
    <x v="11"/>
    <n v="14"/>
    <s v="American"/>
  </r>
  <r>
    <x v="4392"/>
    <x v="1956"/>
    <d v="2023-02-02T00:00:00"/>
    <d v="1899-12-30T14:50:01"/>
    <n v="126"/>
    <n v="14.5"/>
    <x v="1"/>
    <n v="14"/>
    <s v="Italian"/>
  </r>
  <r>
    <x v="4393"/>
    <x v="1956"/>
    <d v="2023-02-02T00:00:00"/>
    <d v="1899-12-30T14:50:01"/>
    <n v="117"/>
    <n v="12.95"/>
    <x v="2"/>
    <n v="14"/>
    <s v="Mexican"/>
  </r>
  <r>
    <x v="4394"/>
    <x v="1956"/>
    <d v="2023-02-02T00:00:00"/>
    <d v="1899-12-30T14:50:01"/>
    <n v="112"/>
    <n v="14.95"/>
    <x v="13"/>
    <n v="14"/>
    <s v="Asian"/>
  </r>
  <r>
    <x v="4395"/>
    <x v="1956"/>
    <d v="2023-02-02T00:00:00"/>
    <d v="1899-12-30T14:50:01"/>
    <n v="113"/>
    <n v="5"/>
    <x v="10"/>
    <n v="14"/>
    <s v="Asian"/>
  </r>
  <r>
    <x v="4396"/>
    <x v="1956"/>
    <d v="2023-02-02T00:00:00"/>
    <d v="1899-12-30T14:50:01"/>
    <n v="118"/>
    <n v="14.95"/>
    <x v="13"/>
    <n v="14"/>
    <s v="Mexican"/>
  </r>
  <r>
    <x v="4397"/>
    <x v="1956"/>
    <d v="2023-02-02T00:00:00"/>
    <d v="1899-12-30T14:50:01"/>
    <n v="118"/>
    <n v="14.95"/>
    <x v="13"/>
    <n v="14"/>
    <s v="Mexican"/>
  </r>
  <r>
    <x v="4398"/>
    <x v="1956"/>
    <d v="2023-02-02T00:00:00"/>
    <d v="1899-12-30T14:50:01"/>
    <n v="131"/>
    <n v="17.95"/>
    <x v="0"/>
    <n v="14"/>
    <s v="Italian"/>
  </r>
  <r>
    <x v="4399"/>
    <x v="1956"/>
    <d v="2023-02-02T00:00:00"/>
    <d v="1899-12-30T14:50:01"/>
    <n v="131"/>
    <n v="17.95"/>
    <x v="0"/>
    <n v="14"/>
    <s v="Italian"/>
  </r>
  <r>
    <x v="4400"/>
    <x v="1956"/>
    <d v="2023-02-02T00:00:00"/>
    <d v="1899-12-30T14:50:01"/>
    <n v="106"/>
    <n v="7"/>
    <x v="4"/>
    <n v="14"/>
    <s v="American"/>
  </r>
  <r>
    <x v="4401"/>
    <x v="1956"/>
    <d v="2023-02-02T00:00:00"/>
    <d v="1899-12-30T14:50:01"/>
    <n v="132"/>
    <n v="16.95"/>
    <x v="8"/>
    <n v="14"/>
    <s v="Italian"/>
  </r>
  <r>
    <x v="4402"/>
    <x v="1956"/>
    <d v="2023-02-02T00:00:00"/>
    <d v="1899-12-30T14:50:01"/>
    <n v="132"/>
    <n v="16.95"/>
    <x v="8"/>
    <n v="14"/>
    <s v="Italian"/>
  </r>
  <r>
    <x v="4403"/>
    <x v="1957"/>
    <d v="2023-02-02T00:00:00"/>
    <d v="1899-12-30T15:05:43"/>
    <n v="118"/>
    <n v="14.95"/>
    <x v="13"/>
    <n v="15"/>
    <s v="Mexican"/>
  </r>
  <r>
    <x v="4404"/>
    <x v="1958"/>
    <d v="2023-02-02T00:00:00"/>
    <d v="1899-12-30T15:09:10"/>
    <n v="106"/>
    <n v="7"/>
    <x v="4"/>
    <n v="15"/>
    <s v="American"/>
  </r>
  <r>
    <x v="4405"/>
    <x v="1959"/>
    <d v="2023-02-02T00:00:00"/>
    <d v="1899-12-30T15:15:16"/>
    <n v="113"/>
    <n v="5"/>
    <x v="10"/>
    <n v="15"/>
    <s v="Asian"/>
  </r>
  <r>
    <x v="4406"/>
    <x v="1960"/>
    <d v="2023-02-02T00:00:00"/>
    <d v="1899-12-30T15:29:57"/>
    <n v="107"/>
    <n v="16.5"/>
    <x v="12"/>
    <n v="15"/>
    <s v="Asian"/>
  </r>
  <r>
    <x v="4407"/>
    <x v="1960"/>
    <d v="2023-02-02T00:00:00"/>
    <d v="1899-12-30T15:29:57"/>
    <n v="129"/>
    <n v="15.5"/>
    <x v="3"/>
    <n v="15"/>
    <s v="Italian"/>
  </r>
  <r>
    <x v="4408"/>
    <x v="1961"/>
    <d v="2023-02-02T00:00:00"/>
    <d v="1899-12-30T15:32:15"/>
    <n v="102"/>
    <n v="13.95"/>
    <x v="9"/>
    <n v="15"/>
    <s v="American"/>
  </r>
  <r>
    <x v="4409"/>
    <x v="1962"/>
    <d v="2023-02-02T00:00:00"/>
    <d v="1899-12-30T15:59:08"/>
    <n v="107"/>
    <n v="16.5"/>
    <x v="12"/>
    <n v="15"/>
    <s v="Asian"/>
  </r>
  <r>
    <x v="4410"/>
    <x v="1962"/>
    <d v="2023-02-02T00:00:00"/>
    <d v="1899-12-30T15:59:08"/>
    <n v="119"/>
    <n v="11.95"/>
    <x v="5"/>
    <n v="15"/>
    <s v="Mexican"/>
  </r>
  <r>
    <x v="4411"/>
    <x v="1962"/>
    <d v="2023-02-02T00:00:00"/>
    <d v="1899-12-30T15:59:08"/>
    <n v="122"/>
    <n v="7"/>
    <x v="4"/>
    <n v="15"/>
    <s v="Mexican"/>
  </r>
  <r>
    <x v="4412"/>
    <x v="1963"/>
    <d v="2023-02-02T00:00:00"/>
    <d v="1899-12-30T16:09:42"/>
    <n v="120"/>
    <n v="13.95"/>
    <x v="9"/>
    <n v="16"/>
    <s v="Mexican"/>
  </r>
  <r>
    <x v="4413"/>
    <x v="1963"/>
    <d v="2023-02-02T00:00:00"/>
    <d v="1899-12-30T16:09:42"/>
    <n v="123"/>
    <n v="9"/>
    <x v="6"/>
    <n v="16"/>
    <s v="Mexican"/>
  </r>
  <r>
    <x v="4414"/>
    <x v="1963"/>
    <d v="2023-02-02T00:00:00"/>
    <d v="1899-12-30T16:09:42"/>
    <n v="132"/>
    <n v="16.95"/>
    <x v="8"/>
    <n v="16"/>
    <s v="Italian"/>
  </r>
  <r>
    <x v="4415"/>
    <x v="1964"/>
    <d v="2023-02-02T00:00:00"/>
    <d v="1899-12-30T16:10:04"/>
    <n v="124"/>
    <n v="14.5"/>
    <x v="1"/>
    <n v="16"/>
    <s v="Italian"/>
  </r>
  <r>
    <x v="4416"/>
    <x v="1964"/>
    <d v="2023-02-02T00:00:00"/>
    <d v="1899-12-30T16:10:04"/>
    <n v="125"/>
    <n v="17.95"/>
    <x v="0"/>
    <n v="16"/>
    <s v="Italian"/>
  </r>
  <r>
    <x v="4417"/>
    <x v="1964"/>
    <d v="2023-02-02T00:00:00"/>
    <d v="1899-12-30T16:10:04"/>
    <n v="109"/>
    <n v="17.95"/>
    <x v="0"/>
    <n v="16"/>
    <s v="Asian"/>
  </r>
  <r>
    <x v="4418"/>
    <x v="1964"/>
    <d v="2023-02-02T00:00:00"/>
    <d v="1899-12-30T16:10:04"/>
    <n v="110"/>
    <n v="17.95"/>
    <x v="0"/>
    <n v="16"/>
    <s v="Asian"/>
  </r>
  <r>
    <x v="4419"/>
    <x v="1965"/>
    <d v="2023-02-02T00:00:00"/>
    <d v="1899-12-30T16:14:14"/>
    <n v="120"/>
    <n v="13.95"/>
    <x v="9"/>
    <n v="16"/>
    <s v="Mexican"/>
  </r>
  <r>
    <x v="4420"/>
    <x v="1965"/>
    <d v="2023-02-02T00:00:00"/>
    <d v="1899-12-30T16:14:14"/>
    <n v="121"/>
    <n v="10.5"/>
    <x v="11"/>
    <n v="16"/>
    <s v="Mexican"/>
  </r>
  <r>
    <x v="4421"/>
    <x v="1965"/>
    <d v="2023-02-02T00:00:00"/>
    <d v="1899-12-30T16:14:14"/>
    <n v="122"/>
    <n v="7"/>
    <x v="4"/>
    <n v="16"/>
    <s v="Mexican"/>
  </r>
  <r>
    <x v="4422"/>
    <x v="1965"/>
    <d v="2023-02-02T00:00:00"/>
    <d v="1899-12-30T16:14:14"/>
    <n v="123"/>
    <n v="9"/>
    <x v="6"/>
    <n v="16"/>
    <s v="Mexican"/>
  </r>
  <r>
    <x v="4423"/>
    <x v="1966"/>
    <d v="2023-02-02T00:00:00"/>
    <d v="1899-12-30T16:41:43"/>
    <n v="109"/>
    <n v="17.95"/>
    <x v="0"/>
    <n v="16"/>
    <s v="Asian"/>
  </r>
  <r>
    <x v="4424"/>
    <x v="1966"/>
    <d v="2023-02-02T00:00:00"/>
    <d v="1899-12-30T16:41:43"/>
    <n v="112"/>
    <n v="14.95"/>
    <x v="13"/>
    <n v="16"/>
    <s v="Asian"/>
  </r>
  <r>
    <x v="4425"/>
    <x v="1966"/>
    <d v="2023-02-02T00:00:00"/>
    <d v="1899-12-30T16:41:43"/>
    <n v="105"/>
    <n v="7"/>
    <x v="4"/>
    <n v="16"/>
    <s v="American"/>
  </r>
  <r>
    <x v="4426"/>
    <x v="1966"/>
    <d v="2023-02-02T00:00:00"/>
    <d v="1899-12-30T16:41:43"/>
    <n v="131"/>
    <n v="17.95"/>
    <x v="0"/>
    <n v="16"/>
    <s v="Italian"/>
  </r>
  <r>
    <x v="4427"/>
    <x v="1967"/>
    <d v="2023-02-02T00:00:00"/>
    <d v="1899-12-30T16:58:41"/>
    <n v="107"/>
    <n v="16.5"/>
    <x v="12"/>
    <n v="16"/>
    <s v="Asian"/>
  </r>
  <r>
    <x v="4428"/>
    <x v="1967"/>
    <d v="2023-02-02T00:00:00"/>
    <d v="1899-12-30T16:58:41"/>
    <n v="115"/>
    <n v="11.95"/>
    <x v="5"/>
    <n v="16"/>
    <s v="Mexican"/>
  </r>
  <r>
    <x v="4429"/>
    <x v="1967"/>
    <d v="2023-02-02T00:00:00"/>
    <d v="1899-12-30T16:58:41"/>
    <n v="108"/>
    <n v="14.5"/>
    <x v="1"/>
    <n v="16"/>
    <s v="Asian"/>
  </r>
  <r>
    <x v="4430"/>
    <x v="1968"/>
    <d v="2023-02-02T00:00:00"/>
    <d v="1899-12-30T17:10:43"/>
    <n v="109"/>
    <n v="17.95"/>
    <x v="0"/>
    <n v="17"/>
    <s v="Asian"/>
  </r>
  <r>
    <x v="4431"/>
    <x v="1969"/>
    <d v="2023-02-02T00:00:00"/>
    <d v="1899-12-30T17:30:16"/>
    <n v="101"/>
    <n v="12.95"/>
    <x v="2"/>
    <n v="17"/>
    <s v="American"/>
  </r>
  <r>
    <x v="4432"/>
    <x v="1970"/>
    <d v="2023-02-02T00:00:00"/>
    <d v="1899-12-30T17:31:16"/>
    <n v="110"/>
    <n v="17.95"/>
    <x v="0"/>
    <n v="17"/>
    <s v="Asian"/>
  </r>
  <r>
    <x v="4433"/>
    <x v="1970"/>
    <d v="2023-02-02T00:00:00"/>
    <d v="1899-12-30T17:31:16"/>
    <n v="110"/>
    <n v="17.95"/>
    <x v="0"/>
    <n v="17"/>
    <s v="Asian"/>
  </r>
  <r>
    <x v="4434"/>
    <x v="1971"/>
    <d v="2023-02-02T00:00:00"/>
    <d v="1899-12-30T17:35:29"/>
    <n v="116"/>
    <n v="13.95"/>
    <x v="9"/>
    <n v="17"/>
    <s v="Mexican"/>
  </r>
  <r>
    <x v="4435"/>
    <x v="1971"/>
    <d v="2023-02-02T00:00:00"/>
    <d v="1899-12-30T17:35:29"/>
    <n v="129"/>
    <n v="15.5"/>
    <x v="3"/>
    <n v="17"/>
    <s v="Italian"/>
  </r>
  <r>
    <x v="4436"/>
    <x v="1971"/>
    <d v="2023-02-02T00:00:00"/>
    <d v="1899-12-30T17:35:29"/>
    <n v="113"/>
    <n v="5"/>
    <x v="10"/>
    <n v="17"/>
    <s v="Asian"/>
  </r>
  <r>
    <x v="4437"/>
    <x v="1971"/>
    <d v="2023-02-02T00:00:00"/>
    <d v="1899-12-30T17:35:29"/>
    <n v="119"/>
    <n v="11.95"/>
    <x v="5"/>
    <n v="17"/>
    <s v="Mexican"/>
  </r>
  <r>
    <x v="4438"/>
    <x v="1972"/>
    <d v="2023-02-02T00:00:00"/>
    <d v="1899-12-30T17:48:51"/>
    <n v="125"/>
    <n v="17.95"/>
    <x v="0"/>
    <n v="17"/>
    <s v="Italian"/>
  </r>
  <r>
    <x v="4439"/>
    <x v="1973"/>
    <d v="2023-02-02T00:00:00"/>
    <d v="1899-12-30T17:49:37"/>
    <n v="107"/>
    <n v="16.5"/>
    <x v="12"/>
    <n v="17"/>
    <s v="Asian"/>
  </r>
  <r>
    <x v="4440"/>
    <x v="1973"/>
    <d v="2023-02-02T00:00:00"/>
    <d v="1899-12-30T17:49:37"/>
    <n v="110"/>
    <n v="17.95"/>
    <x v="0"/>
    <n v="17"/>
    <s v="Asian"/>
  </r>
  <r>
    <x v="4441"/>
    <x v="1973"/>
    <d v="2023-02-02T00:00:00"/>
    <d v="1899-12-30T17:49:37"/>
    <n v="130"/>
    <n v="19.95"/>
    <x v="7"/>
    <n v="17"/>
    <s v="Italian"/>
  </r>
  <r>
    <x v="4442"/>
    <x v="1974"/>
    <d v="2023-02-02T00:00:00"/>
    <d v="1899-12-30T18:07:34"/>
    <n v="108"/>
    <n v="14.5"/>
    <x v="1"/>
    <n v="18"/>
    <s v="Asian"/>
  </r>
  <r>
    <x v="4443"/>
    <x v="1974"/>
    <d v="2023-02-02T00:00:00"/>
    <d v="1899-12-30T18:07:34"/>
    <n v="113"/>
    <n v="5"/>
    <x v="10"/>
    <n v="18"/>
    <s v="Asian"/>
  </r>
  <r>
    <x v="4444"/>
    <x v="1975"/>
    <d v="2023-02-02T00:00:00"/>
    <d v="1899-12-30T18:25:11"/>
    <n v="124"/>
    <n v="14.5"/>
    <x v="1"/>
    <n v="18"/>
    <s v="Italian"/>
  </r>
  <r>
    <x v="4445"/>
    <x v="1975"/>
    <d v="2023-02-02T00:00:00"/>
    <d v="1899-12-30T18:25:11"/>
    <n v="105"/>
    <n v="7"/>
    <x v="4"/>
    <n v="18"/>
    <s v="American"/>
  </r>
  <r>
    <x v="4446"/>
    <x v="1975"/>
    <d v="2023-02-02T00:00:00"/>
    <d v="1899-12-30T18:25:11"/>
    <n v="106"/>
    <n v="7"/>
    <x v="4"/>
    <n v="18"/>
    <s v="American"/>
  </r>
  <r>
    <x v="4447"/>
    <x v="1976"/>
    <d v="2023-02-02T00:00:00"/>
    <d v="1899-12-30T18:27:37"/>
    <n v="103"/>
    <n v="9"/>
    <x v="6"/>
    <n v="18"/>
    <s v="American"/>
  </r>
  <r>
    <x v="4448"/>
    <x v="1977"/>
    <d v="2023-02-02T00:00:00"/>
    <d v="1899-12-30T19:03:28"/>
    <n v="113"/>
    <n v="5"/>
    <x v="10"/>
    <n v="19"/>
    <s v="Asian"/>
  </r>
  <r>
    <x v="4449"/>
    <x v="1978"/>
    <d v="2023-02-02T00:00:00"/>
    <d v="1899-12-30T19:05:23"/>
    <n v="114"/>
    <n v="9"/>
    <x v="6"/>
    <n v="19"/>
    <s v="Asian"/>
  </r>
  <r>
    <x v="4450"/>
    <x v="1979"/>
    <d v="2023-02-02T00:00:00"/>
    <d v="1899-12-30T19:07:15"/>
    <n v="110"/>
    <n v="17.95"/>
    <x v="0"/>
    <n v="19"/>
    <s v="Asian"/>
  </r>
  <r>
    <x v="4451"/>
    <x v="1980"/>
    <d v="2023-02-02T00:00:00"/>
    <d v="1899-12-30T19:10:40"/>
    <n v="103"/>
    <n v="9"/>
    <x v="6"/>
    <n v="19"/>
    <s v="American"/>
  </r>
  <r>
    <x v="4452"/>
    <x v="1980"/>
    <d v="2023-02-02T00:00:00"/>
    <d v="1899-12-30T19:10:40"/>
    <n v="109"/>
    <n v="17.95"/>
    <x v="0"/>
    <n v="19"/>
    <s v="Asian"/>
  </r>
  <r>
    <x v="4453"/>
    <x v="1980"/>
    <d v="2023-02-02T00:00:00"/>
    <d v="1899-12-30T19:10:40"/>
    <n v="122"/>
    <n v="7"/>
    <x v="4"/>
    <n v="19"/>
    <s v="Mexican"/>
  </r>
  <r>
    <x v="4454"/>
    <x v="1980"/>
    <d v="2023-02-02T00:00:00"/>
    <d v="1899-12-30T19:10:40"/>
    <n v="130"/>
    <n v="19.95"/>
    <x v="7"/>
    <n v="19"/>
    <s v="Italian"/>
  </r>
  <r>
    <x v="4455"/>
    <x v="1981"/>
    <d v="2023-02-02T00:00:00"/>
    <d v="1899-12-30T19:36:26"/>
    <n v="113"/>
    <n v="5"/>
    <x v="10"/>
    <n v="19"/>
    <s v="Asian"/>
  </r>
  <r>
    <x v="4456"/>
    <x v="1982"/>
    <d v="2023-02-02T00:00:00"/>
    <d v="1899-12-30T19:39:08"/>
    <n v="121"/>
    <n v="10.5"/>
    <x v="11"/>
    <n v="19"/>
    <s v="Mexican"/>
  </r>
  <r>
    <x v="4457"/>
    <x v="1983"/>
    <d v="2023-02-02T00:00:00"/>
    <d v="1899-12-30T19:50:13"/>
    <n v="107"/>
    <n v="16.5"/>
    <x v="12"/>
    <n v="19"/>
    <s v="Asian"/>
  </r>
  <r>
    <x v="4458"/>
    <x v="1983"/>
    <d v="2023-02-02T00:00:00"/>
    <d v="1899-12-30T19:50:13"/>
    <n v="132"/>
    <n v="16.95"/>
    <x v="8"/>
    <n v="19"/>
    <s v="Italian"/>
  </r>
  <r>
    <x v="4459"/>
    <x v="1984"/>
    <d v="2023-02-02T00:00:00"/>
    <d v="1899-12-30T20:00:05"/>
    <n v="119"/>
    <n v="11.95"/>
    <x v="5"/>
    <n v="20"/>
    <s v="Mexican"/>
  </r>
  <r>
    <x v="4460"/>
    <x v="1984"/>
    <d v="2023-02-02T00:00:00"/>
    <d v="1899-12-30T20:00:05"/>
    <n v="130"/>
    <n v="19.95"/>
    <x v="7"/>
    <n v="20"/>
    <s v="Italian"/>
  </r>
  <r>
    <x v="4461"/>
    <x v="1985"/>
    <d v="2023-02-02T00:00:00"/>
    <d v="1899-12-30T20:07:17"/>
    <n v="101"/>
    <n v="12.95"/>
    <x v="2"/>
    <n v="20"/>
    <s v="American"/>
  </r>
  <r>
    <x v="4462"/>
    <x v="1985"/>
    <d v="2023-02-02T00:00:00"/>
    <d v="1899-12-30T20:07:17"/>
    <n v="111"/>
    <n v="11.95"/>
    <x v="5"/>
    <n v="20"/>
    <s v="Asian"/>
  </r>
  <r>
    <x v="4463"/>
    <x v="1985"/>
    <d v="2023-02-02T00:00:00"/>
    <d v="1899-12-30T20:07:17"/>
    <n v="131"/>
    <n v="17.95"/>
    <x v="0"/>
    <n v="20"/>
    <s v="Italian"/>
  </r>
  <r>
    <x v="4464"/>
    <x v="1985"/>
    <d v="2023-02-02T00:00:00"/>
    <d v="1899-12-30T20:07:17"/>
    <n v="132"/>
    <n v="16.95"/>
    <x v="8"/>
    <n v="20"/>
    <s v="Italian"/>
  </r>
  <r>
    <x v="4465"/>
    <x v="1986"/>
    <d v="2023-02-02T00:00:00"/>
    <d v="1899-12-30T20:09:54"/>
    <n v="116"/>
    <n v="13.95"/>
    <x v="9"/>
    <n v="20"/>
    <s v="Mexican"/>
  </r>
  <r>
    <x v="4466"/>
    <x v="1986"/>
    <d v="2023-02-02T00:00:00"/>
    <d v="1899-12-30T20:09:54"/>
    <n v="103"/>
    <n v="9"/>
    <x v="6"/>
    <n v="20"/>
    <s v="American"/>
  </r>
  <r>
    <x v="4467"/>
    <x v="1986"/>
    <d v="2023-02-02T00:00:00"/>
    <d v="1899-12-30T20:09:54"/>
    <n v="132"/>
    <n v="16.95"/>
    <x v="8"/>
    <n v="20"/>
    <s v="Italian"/>
  </r>
  <r>
    <x v="4468"/>
    <x v="1987"/>
    <d v="2023-02-02T00:00:00"/>
    <d v="1899-12-30T20:46:01"/>
    <n v="102"/>
    <n v="13.95"/>
    <x v="9"/>
    <n v="20"/>
    <s v="American"/>
  </r>
  <r>
    <x v="4469"/>
    <x v="1987"/>
    <d v="2023-02-02T00:00:00"/>
    <d v="1899-12-30T20:46:01"/>
    <n v="104"/>
    <n v="10.5"/>
    <x v="11"/>
    <n v="20"/>
    <s v="American"/>
  </r>
  <r>
    <x v="4470"/>
    <x v="1987"/>
    <d v="2023-02-02T00:00:00"/>
    <d v="1899-12-30T20:46:01"/>
    <n v="118"/>
    <n v="14.95"/>
    <x v="13"/>
    <n v="20"/>
    <s v="Mexican"/>
  </r>
  <r>
    <x v="4471"/>
    <x v="1988"/>
    <d v="2023-02-02T00:00:00"/>
    <d v="1899-12-30T21:15:17"/>
    <n v="101"/>
    <n v="12.95"/>
    <x v="2"/>
    <n v="21"/>
    <s v="American"/>
  </r>
  <r>
    <x v="4472"/>
    <x v="1988"/>
    <d v="2023-02-02T00:00:00"/>
    <d v="1899-12-30T21:15:17"/>
    <n v="132"/>
    <n v="16.95"/>
    <x v="8"/>
    <n v="21"/>
    <s v="Italian"/>
  </r>
  <r>
    <x v="4473"/>
    <x v="1989"/>
    <d v="2023-02-02T00:00:00"/>
    <d v="1899-12-30T21:22:35"/>
    <n v="116"/>
    <n v="13.95"/>
    <x v="9"/>
    <n v="21"/>
    <s v="Mexican"/>
  </r>
  <r>
    <x v="4474"/>
    <x v="1989"/>
    <d v="2023-02-02T00:00:00"/>
    <d v="1899-12-30T21:22:35"/>
    <n v="109"/>
    <n v="17.95"/>
    <x v="0"/>
    <n v="21"/>
    <s v="Asian"/>
  </r>
  <r>
    <x v="4475"/>
    <x v="1989"/>
    <d v="2023-02-02T00:00:00"/>
    <d v="1899-12-30T21:22:35"/>
    <n v="122"/>
    <n v="7"/>
    <x v="4"/>
    <n v="21"/>
    <s v="Mexican"/>
  </r>
  <r>
    <x v="4476"/>
    <x v="1990"/>
    <d v="2023-02-02T00:00:00"/>
    <d v="1899-12-30T21:47:12"/>
    <n v="123"/>
    <n v="9"/>
    <x v="6"/>
    <n v="21"/>
    <s v="Mexican"/>
  </r>
  <r>
    <x v="4477"/>
    <x v="1991"/>
    <d v="2023-02-02T00:00:00"/>
    <d v="1899-12-30T21:48:32"/>
    <n v="103"/>
    <n v="9"/>
    <x v="6"/>
    <n v="21"/>
    <s v="American"/>
  </r>
  <r>
    <x v="4478"/>
    <x v="1992"/>
    <d v="2023-02-02T00:00:00"/>
    <d v="1899-12-30T22:07:29"/>
    <n v="132"/>
    <n v="16.95"/>
    <x v="8"/>
    <n v="22"/>
    <s v="Italian"/>
  </r>
  <r>
    <x v="4479"/>
    <x v="1993"/>
    <d v="2023-02-02T00:00:00"/>
    <d v="1899-12-30T22:08:10"/>
    <n v="102"/>
    <n v="13.95"/>
    <x v="9"/>
    <n v="22"/>
    <s v="American"/>
  </r>
  <r>
    <x v="4480"/>
    <x v="1993"/>
    <d v="2023-02-02T00:00:00"/>
    <d v="1899-12-30T22:08:10"/>
    <n v="109"/>
    <n v="17.95"/>
    <x v="0"/>
    <n v="22"/>
    <s v="Asian"/>
  </r>
  <r>
    <x v="4481"/>
    <x v="1993"/>
    <d v="2023-02-02T00:00:00"/>
    <d v="1899-12-30T22:08:10"/>
    <n v="118"/>
    <n v="14.95"/>
    <x v="13"/>
    <n v="22"/>
    <s v="Mexican"/>
  </r>
  <r>
    <x v="4482"/>
    <x v="1993"/>
    <d v="2023-02-02T00:00:00"/>
    <d v="1899-12-30T22:08:10"/>
    <n v="123"/>
    <n v="9"/>
    <x v="6"/>
    <n v="22"/>
    <s v="Mexican"/>
  </r>
  <r>
    <x v="4483"/>
    <x v="1994"/>
    <d v="2023-02-02T00:00:00"/>
    <d v="1899-12-30T22:19:33"/>
    <n v="101"/>
    <n v="12.95"/>
    <x v="2"/>
    <n v="22"/>
    <s v="American"/>
  </r>
  <r>
    <x v="4484"/>
    <x v="1994"/>
    <d v="2023-02-02T00:00:00"/>
    <d v="1899-12-30T22:19:33"/>
    <n v="116"/>
    <n v="13.95"/>
    <x v="9"/>
    <n v="22"/>
    <s v="Mexican"/>
  </r>
  <r>
    <x v="4485"/>
    <x v="1994"/>
    <d v="2023-02-02T00:00:00"/>
    <d v="1899-12-30T22:19:33"/>
    <n v="124"/>
    <n v="14.5"/>
    <x v="1"/>
    <n v="22"/>
    <s v="Italian"/>
  </r>
  <r>
    <x v="4486"/>
    <x v="1994"/>
    <d v="2023-02-02T00:00:00"/>
    <d v="1899-12-30T22:19:33"/>
    <n v="123"/>
    <n v="9"/>
    <x v="6"/>
    <n v="22"/>
    <s v="Mexican"/>
  </r>
  <r>
    <x v="4487"/>
    <x v="1995"/>
    <d v="2023-03-02T00:00:00"/>
    <d v="1899-12-30T11:25:25"/>
    <n v="124"/>
    <n v="14.5"/>
    <x v="1"/>
    <n v="11"/>
    <s v="Italian"/>
  </r>
  <r>
    <x v="4488"/>
    <x v="1995"/>
    <d v="2023-03-02T00:00:00"/>
    <d v="1899-12-30T11:25:25"/>
    <n v="110"/>
    <n v="17.95"/>
    <x v="0"/>
    <n v="11"/>
    <s v="Asian"/>
  </r>
  <r>
    <x v="4489"/>
    <x v="1995"/>
    <d v="2023-03-02T00:00:00"/>
    <d v="1899-12-30T11:25:25"/>
    <n v="120"/>
    <n v="13.95"/>
    <x v="9"/>
    <n v="11"/>
    <s v="Mexican"/>
  </r>
  <r>
    <x v="4490"/>
    <x v="1996"/>
    <d v="2023-03-02T00:00:00"/>
    <d v="1899-12-30T11:35:10"/>
    <n v="126"/>
    <n v="14.5"/>
    <x v="1"/>
    <n v="11"/>
    <s v="Italian"/>
  </r>
  <r>
    <x v="4491"/>
    <x v="1997"/>
    <d v="2023-03-02T00:00:00"/>
    <d v="1899-12-30T11:47:03"/>
    <n v="131"/>
    <n v="17.95"/>
    <x v="0"/>
    <n v="11"/>
    <s v="Italian"/>
  </r>
  <r>
    <x v="4492"/>
    <x v="1998"/>
    <d v="2023-03-02T00:00:00"/>
    <d v="1899-12-30T12:07:51"/>
    <n v="107"/>
    <n v="16.5"/>
    <x v="12"/>
    <n v="12"/>
    <s v="Asian"/>
  </r>
  <r>
    <x v="4493"/>
    <x v="1998"/>
    <d v="2023-03-02T00:00:00"/>
    <d v="1899-12-30T12:07:51"/>
    <n v="116"/>
    <n v="13.95"/>
    <x v="9"/>
    <n v="12"/>
    <s v="Mexican"/>
  </r>
  <r>
    <x v="4494"/>
    <x v="1998"/>
    <d v="2023-03-02T00:00:00"/>
    <d v="1899-12-30T12:07:51"/>
    <n v="116"/>
    <n v="13.95"/>
    <x v="9"/>
    <n v="12"/>
    <s v="Mexican"/>
  </r>
  <r>
    <x v="4495"/>
    <x v="1998"/>
    <d v="2023-03-02T00:00:00"/>
    <d v="1899-12-30T12:07:51"/>
    <n v="110"/>
    <n v="17.95"/>
    <x v="0"/>
    <n v="12"/>
    <s v="Asian"/>
  </r>
  <r>
    <x v="4496"/>
    <x v="1998"/>
    <d v="2023-03-02T00:00:00"/>
    <d v="1899-12-30T12:07:51"/>
    <n v="117"/>
    <n v="12.95"/>
    <x v="2"/>
    <n v="12"/>
    <s v="Mexican"/>
  </r>
  <r>
    <x v="4497"/>
    <x v="1998"/>
    <d v="2023-03-02T00:00:00"/>
    <d v="1899-12-30T12:07:51"/>
    <n v="127"/>
    <n v="17.95"/>
    <x v="0"/>
    <n v="12"/>
    <s v="Italian"/>
  </r>
  <r>
    <x v="4498"/>
    <x v="1998"/>
    <d v="2023-03-02T00:00:00"/>
    <d v="1899-12-30T12:07:51"/>
    <n v="111"/>
    <n v="11.95"/>
    <x v="5"/>
    <n v="12"/>
    <s v="Asian"/>
  </r>
  <r>
    <x v="4499"/>
    <x v="1998"/>
    <d v="2023-03-02T00:00:00"/>
    <d v="1899-12-30T12:07:51"/>
    <n v="112"/>
    <n v="14.95"/>
    <x v="13"/>
    <n v="12"/>
    <s v="Asian"/>
  </r>
  <r>
    <x v="4500"/>
    <x v="1998"/>
    <d v="2023-03-02T00:00:00"/>
    <d v="1899-12-30T12:07:51"/>
    <n v="122"/>
    <n v="7"/>
    <x v="4"/>
    <n v="12"/>
    <s v="Mexican"/>
  </r>
  <r>
    <x v="4501"/>
    <x v="1998"/>
    <d v="2023-03-02T00:00:00"/>
    <d v="1899-12-30T12:07:51"/>
    <n v="106"/>
    <n v="7"/>
    <x v="4"/>
    <n v="12"/>
    <s v="American"/>
  </r>
  <r>
    <x v="4502"/>
    <x v="1999"/>
    <d v="2023-03-02T00:00:00"/>
    <d v="1899-12-30T12:14:27"/>
    <n v="101"/>
    <n v="12.95"/>
    <x v="2"/>
    <n v="12"/>
    <s v="American"/>
  </r>
  <r>
    <x v="4503"/>
    <x v="1999"/>
    <d v="2023-03-02T00:00:00"/>
    <d v="1899-12-30T12:14:27"/>
    <n v="107"/>
    <n v="16.5"/>
    <x v="12"/>
    <n v="12"/>
    <s v="Asian"/>
  </r>
  <r>
    <x v="4504"/>
    <x v="1999"/>
    <d v="2023-03-02T00:00:00"/>
    <d v="1899-12-30T12:14:27"/>
    <n v="116"/>
    <n v="13.95"/>
    <x v="9"/>
    <n v="12"/>
    <s v="Mexican"/>
  </r>
  <r>
    <x v="4505"/>
    <x v="1999"/>
    <d v="2023-03-02T00:00:00"/>
    <d v="1899-12-30T12:14:27"/>
    <n v="125"/>
    <n v="17.95"/>
    <x v="0"/>
    <n v="12"/>
    <s v="Italian"/>
  </r>
  <r>
    <x v="4506"/>
    <x v="1999"/>
    <d v="2023-03-02T00:00:00"/>
    <d v="1899-12-30T12:14:27"/>
    <n v="112"/>
    <n v="14.95"/>
    <x v="13"/>
    <n v="12"/>
    <s v="Asian"/>
  </r>
  <r>
    <x v="4507"/>
    <x v="1999"/>
    <d v="2023-03-02T00:00:00"/>
    <d v="1899-12-30T12:14:27"/>
    <n v="113"/>
    <n v="5"/>
    <x v="10"/>
    <n v="12"/>
    <s v="Asian"/>
  </r>
  <r>
    <x v="4508"/>
    <x v="1999"/>
    <d v="2023-03-02T00:00:00"/>
    <d v="1899-12-30T12:14:27"/>
    <n v="121"/>
    <n v="10.5"/>
    <x v="11"/>
    <n v="12"/>
    <s v="Mexican"/>
  </r>
  <r>
    <x v="4509"/>
    <x v="1999"/>
    <d v="2023-03-02T00:00:00"/>
    <d v="1899-12-30T12:14:27"/>
    <n v="130"/>
    <n v="19.95"/>
    <x v="7"/>
    <n v="12"/>
    <s v="Italian"/>
  </r>
  <r>
    <x v="4510"/>
    <x v="1999"/>
    <d v="2023-03-02T00:00:00"/>
    <d v="1899-12-30T12:14:27"/>
    <n v="106"/>
    <n v="7"/>
    <x v="4"/>
    <n v="12"/>
    <s v="American"/>
  </r>
  <r>
    <x v="4511"/>
    <x v="1999"/>
    <d v="2023-03-02T00:00:00"/>
    <d v="1899-12-30T12:14:27"/>
    <n v="132"/>
    <n v="16.95"/>
    <x v="8"/>
    <n v="12"/>
    <s v="Italian"/>
  </r>
  <r>
    <x v="4512"/>
    <x v="1999"/>
    <d v="2023-03-02T00:00:00"/>
    <d v="1899-12-30T12:14:27"/>
    <n v="132"/>
    <n v="16.95"/>
    <x v="8"/>
    <n v="12"/>
    <s v="Italian"/>
  </r>
  <r>
    <x v="4513"/>
    <x v="2000"/>
    <d v="2023-03-02T00:00:00"/>
    <d v="1899-12-30T12:20:45"/>
    <n v="116"/>
    <n v="13.95"/>
    <x v="9"/>
    <n v="12"/>
    <s v="Mexican"/>
  </r>
  <r>
    <x v="4514"/>
    <x v="2000"/>
    <d v="2023-03-02T00:00:00"/>
    <d v="1899-12-30T12:20:45"/>
    <n v="116"/>
    <n v="13.95"/>
    <x v="9"/>
    <n v="12"/>
    <s v="Mexican"/>
  </r>
  <r>
    <x v="4515"/>
    <x v="2000"/>
    <d v="2023-03-02T00:00:00"/>
    <d v="1899-12-30T12:20:45"/>
    <n v="125"/>
    <n v="17.95"/>
    <x v="0"/>
    <n v="12"/>
    <s v="Italian"/>
  </r>
  <r>
    <x v="4516"/>
    <x v="2000"/>
    <d v="2023-03-02T00:00:00"/>
    <d v="1899-12-30T12:20:45"/>
    <n v="110"/>
    <n v="17.95"/>
    <x v="0"/>
    <n v="12"/>
    <s v="Asian"/>
  </r>
  <r>
    <x v="4517"/>
    <x v="2001"/>
    <d v="2023-03-02T00:00:00"/>
    <d v="1899-12-30T12:21:10"/>
    <n v="107"/>
    <n v="16.5"/>
    <x v="12"/>
    <n v="12"/>
    <s v="Asian"/>
  </r>
  <r>
    <x v="4518"/>
    <x v="2001"/>
    <d v="2023-03-02T00:00:00"/>
    <d v="1899-12-30T12:21:10"/>
    <n v="117"/>
    <n v="12.95"/>
    <x v="2"/>
    <n v="12"/>
    <s v="Mexican"/>
  </r>
  <r>
    <x v="4519"/>
    <x v="2001"/>
    <d v="2023-03-02T00:00:00"/>
    <d v="1899-12-30T12:21:10"/>
    <n v="131"/>
    <n v="17.95"/>
    <x v="0"/>
    <n v="12"/>
    <s v="Italian"/>
  </r>
  <r>
    <x v="4520"/>
    <x v="2002"/>
    <d v="2023-03-02T00:00:00"/>
    <d v="1899-12-30T12:21:25"/>
    <n v="126"/>
    <n v="14.5"/>
    <x v="1"/>
    <n v="12"/>
    <s v="Italian"/>
  </r>
  <r>
    <x v="4521"/>
    <x v="2003"/>
    <d v="2023-03-02T00:00:00"/>
    <d v="1899-12-30T12:24:06"/>
    <n v="110"/>
    <n v="17.95"/>
    <x v="0"/>
    <n v="12"/>
    <s v="Asian"/>
  </r>
  <r>
    <x v="4522"/>
    <x v="2003"/>
    <d v="2023-03-02T00:00:00"/>
    <d v="1899-12-30T12:24:06"/>
    <n v="118"/>
    <n v="14.95"/>
    <x v="13"/>
    <n v="12"/>
    <s v="Mexican"/>
  </r>
  <r>
    <x v="4523"/>
    <x v="2003"/>
    <d v="2023-03-02T00:00:00"/>
    <d v="1899-12-30T12:24:06"/>
    <n v="119"/>
    <n v="11.95"/>
    <x v="5"/>
    <n v="12"/>
    <s v="Mexican"/>
  </r>
  <r>
    <x v="4524"/>
    <x v="2004"/>
    <d v="2023-03-02T00:00:00"/>
    <d v="1899-12-30T12:32:02"/>
    <n v="102"/>
    <n v="13.95"/>
    <x v="9"/>
    <n v="12"/>
    <s v="American"/>
  </r>
  <r>
    <x v="4525"/>
    <x v="2004"/>
    <d v="2023-03-02T00:00:00"/>
    <d v="1899-12-30T12:32:02"/>
    <n v="103"/>
    <n v="9"/>
    <x v="6"/>
    <n v="12"/>
    <s v="American"/>
  </r>
  <r>
    <x v="4526"/>
    <x v="2004"/>
    <d v="2023-03-02T00:00:00"/>
    <d v="1899-12-30T12:32:02"/>
    <n v="118"/>
    <n v="14.95"/>
    <x v="13"/>
    <n v="12"/>
    <s v="Mexican"/>
  </r>
  <r>
    <x v="4527"/>
    <x v="2004"/>
    <d v="2023-03-02T00:00:00"/>
    <d v="1899-12-30T12:32:02"/>
    <n v="123"/>
    <n v="9"/>
    <x v="6"/>
    <n v="12"/>
    <s v="Mexican"/>
  </r>
  <r>
    <x v="4528"/>
    <x v="2005"/>
    <d v="2023-03-02T00:00:00"/>
    <d v="1899-12-30T12:35:28"/>
    <n v="103"/>
    <n v="9"/>
    <x v="6"/>
    <n v="12"/>
    <s v="American"/>
  </r>
  <r>
    <x v="4529"/>
    <x v="2005"/>
    <d v="2023-03-02T00:00:00"/>
    <d v="1899-12-30T12:35:28"/>
    <n v="126"/>
    <n v="14.5"/>
    <x v="1"/>
    <n v="12"/>
    <s v="Italian"/>
  </r>
  <r>
    <x v="4530"/>
    <x v="2005"/>
    <d v="2023-03-02T00:00:00"/>
    <d v="1899-12-30T12:35:28"/>
    <n v="109"/>
    <n v="17.95"/>
    <x v="0"/>
    <n v="12"/>
    <s v="Asian"/>
  </r>
  <r>
    <x v="4531"/>
    <x v="2005"/>
    <d v="2023-03-02T00:00:00"/>
    <d v="1899-12-30T12:35:28"/>
    <n v="106"/>
    <n v="7"/>
    <x v="4"/>
    <n v="12"/>
    <s v="American"/>
  </r>
  <r>
    <x v="4532"/>
    <x v="2006"/>
    <d v="2023-03-02T00:00:00"/>
    <d v="1899-12-30T12:37:21"/>
    <n v="101"/>
    <n v="12.95"/>
    <x v="2"/>
    <n v="12"/>
    <s v="American"/>
  </r>
  <r>
    <x v="4533"/>
    <x v="2006"/>
    <d v="2023-03-02T00:00:00"/>
    <d v="1899-12-30T12:37:21"/>
    <n v="131"/>
    <n v="17.95"/>
    <x v="0"/>
    <n v="12"/>
    <s v="Italian"/>
  </r>
  <r>
    <x v="4534"/>
    <x v="2007"/>
    <d v="2023-03-02T00:00:00"/>
    <d v="1899-12-30T12:47:12"/>
    <n v="111"/>
    <n v="11.95"/>
    <x v="5"/>
    <n v="12"/>
    <s v="Asian"/>
  </r>
  <r>
    <x v="4535"/>
    <x v="2008"/>
    <d v="2023-03-02T00:00:00"/>
    <d v="1899-12-30T12:55:07"/>
    <n v="114"/>
    <n v="9"/>
    <x v="6"/>
    <n v="12"/>
    <s v="Asian"/>
  </r>
  <r>
    <x v="4536"/>
    <x v="2009"/>
    <d v="2023-03-02T00:00:00"/>
    <d v="1899-12-30T13:00:41"/>
    <n v="107"/>
    <n v="16.5"/>
    <x v="12"/>
    <n v="13"/>
    <s v="Asian"/>
  </r>
  <r>
    <x v="4537"/>
    <x v="2009"/>
    <d v="2023-03-02T00:00:00"/>
    <d v="1899-12-30T13:00:41"/>
    <n v="113"/>
    <n v="5"/>
    <x v="10"/>
    <n v="13"/>
    <s v="Asian"/>
  </r>
  <r>
    <x v="4538"/>
    <x v="2009"/>
    <d v="2023-03-02T00:00:00"/>
    <d v="1899-12-30T13:00:41"/>
    <n v="120"/>
    <n v="13.95"/>
    <x v="9"/>
    <n v="13"/>
    <s v="Mexican"/>
  </r>
  <r>
    <x v="4539"/>
    <x v="2009"/>
    <d v="2023-03-02T00:00:00"/>
    <d v="1899-12-30T13:00:41"/>
    <n v="131"/>
    <n v="17.95"/>
    <x v="0"/>
    <n v="13"/>
    <s v="Italian"/>
  </r>
  <r>
    <x v="4540"/>
    <x v="2010"/>
    <d v="2023-03-02T00:00:00"/>
    <d v="1899-12-30T13:01:28"/>
    <n v="103"/>
    <n v="9"/>
    <x v="6"/>
    <n v="13"/>
    <s v="American"/>
  </r>
  <r>
    <x v="4541"/>
    <x v="2010"/>
    <d v="2023-03-02T00:00:00"/>
    <d v="1899-12-30T13:01:28"/>
    <n v="118"/>
    <n v="14.95"/>
    <x v="13"/>
    <n v="13"/>
    <s v="Mexican"/>
  </r>
  <r>
    <x v="4542"/>
    <x v="2010"/>
    <d v="2023-03-02T00:00:00"/>
    <d v="1899-12-30T13:01:28"/>
    <n v="122"/>
    <n v="7"/>
    <x v="4"/>
    <n v="13"/>
    <s v="Mexican"/>
  </r>
  <r>
    <x v="4543"/>
    <x v="2010"/>
    <d v="2023-03-02T00:00:00"/>
    <d v="1899-12-30T13:01:28"/>
    <n v="132"/>
    <n v="16.95"/>
    <x v="8"/>
    <n v="13"/>
    <s v="Italian"/>
  </r>
  <r>
    <x v="4544"/>
    <x v="2011"/>
    <d v="2023-03-02T00:00:00"/>
    <d v="1899-12-30T13:19:00"/>
    <n v="122"/>
    <n v="7"/>
    <x v="4"/>
    <n v="13"/>
    <s v="Mexican"/>
  </r>
  <r>
    <x v="4545"/>
    <x v="2011"/>
    <d v="2023-03-02T00:00:00"/>
    <d v="1899-12-30T13:19:00"/>
    <s v="NULL"/>
    <n v="0"/>
    <x v="14"/>
    <n v="13"/>
    <s v="Unknown"/>
  </r>
  <r>
    <x v="4546"/>
    <x v="2012"/>
    <d v="2023-03-02T00:00:00"/>
    <d v="1899-12-30T13:20:46"/>
    <n v="107"/>
    <n v="16.5"/>
    <x v="12"/>
    <n v="13"/>
    <s v="Asian"/>
  </r>
  <r>
    <x v="4547"/>
    <x v="2012"/>
    <d v="2023-03-02T00:00:00"/>
    <d v="1899-12-30T13:20:46"/>
    <n v="115"/>
    <n v="11.95"/>
    <x v="5"/>
    <n v="13"/>
    <s v="Mexican"/>
  </r>
  <r>
    <x v="4548"/>
    <x v="2012"/>
    <d v="2023-03-02T00:00:00"/>
    <d v="1899-12-30T13:20:46"/>
    <n v="108"/>
    <n v="14.5"/>
    <x v="1"/>
    <n v="13"/>
    <s v="Asian"/>
  </r>
  <r>
    <x v="4549"/>
    <x v="2013"/>
    <d v="2023-03-02T00:00:00"/>
    <d v="1899-12-30T13:23:13"/>
    <n v="122"/>
    <n v="7"/>
    <x v="4"/>
    <n v="13"/>
    <s v="Mexican"/>
  </r>
  <r>
    <x v="4550"/>
    <x v="2014"/>
    <d v="2023-03-02T00:00:00"/>
    <d v="1899-12-30T13:23:49"/>
    <n v="109"/>
    <n v="17.95"/>
    <x v="0"/>
    <n v="13"/>
    <s v="Asian"/>
  </r>
  <r>
    <x v="4551"/>
    <x v="2015"/>
    <d v="2023-03-02T00:00:00"/>
    <d v="1899-12-30T13:47:00"/>
    <n v="101"/>
    <n v="12.95"/>
    <x v="2"/>
    <n v="13"/>
    <s v="American"/>
  </r>
  <r>
    <x v="4552"/>
    <x v="2015"/>
    <d v="2023-03-02T00:00:00"/>
    <d v="1899-12-30T13:47:00"/>
    <n v="126"/>
    <n v="14.5"/>
    <x v="1"/>
    <n v="13"/>
    <s v="Italian"/>
  </r>
  <r>
    <x v="4553"/>
    <x v="2015"/>
    <d v="2023-03-02T00:00:00"/>
    <d v="1899-12-30T13:47:00"/>
    <n v="127"/>
    <n v="17.95"/>
    <x v="0"/>
    <n v="13"/>
    <s v="Italian"/>
  </r>
  <r>
    <x v="4554"/>
    <x v="2016"/>
    <d v="2023-03-02T00:00:00"/>
    <d v="1899-12-30T13:51:56"/>
    <n v="101"/>
    <n v="12.95"/>
    <x v="2"/>
    <n v="13"/>
    <s v="American"/>
  </r>
  <r>
    <x v="4555"/>
    <x v="2016"/>
    <d v="2023-03-02T00:00:00"/>
    <d v="1899-12-30T13:51:56"/>
    <n v="110"/>
    <n v="17.95"/>
    <x v="0"/>
    <n v="13"/>
    <s v="Asian"/>
  </r>
  <r>
    <x v="4556"/>
    <x v="2017"/>
    <d v="2023-03-02T00:00:00"/>
    <d v="1899-12-30T14:06:04"/>
    <n v="113"/>
    <n v="5"/>
    <x v="10"/>
    <n v="14"/>
    <s v="Asian"/>
  </r>
  <r>
    <x v="4557"/>
    <x v="2017"/>
    <d v="2023-03-02T00:00:00"/>
    <d v="1899-12-30T14:06:04"/>
    <n v="118"/>
    <n v="14.95"/>
    <x v="13"/>
    <n v="14"/>
    <s v="Mexican"/>
  </r>
  <r>
    <x v="4558"/>
    <x v="2017"/>
    <d v="2023-03-02T00:00:00"/>
    <d v="1899-12-30T14:06:04"/>
    <n v="120"/>
    <n v="13.95"/>
    <x v="9"/>
    <n v="14"/>
    <s v="Mexican"/>
  </r>
  <r>
    <x v="4559"/>
    <x v="2017"/>
    <d v="2023-03-02T00:00:00"/>
    <d v="1899-12-30T14:06:04"/>
    <s v="NULL"/>
    <n v="0"/>
    <x v="14"/>
    <n v="14"/>
    <s v="Unknown"/>
  </r>
  <r>
    <x v="4560"/>
    <x v="2018"/>
    <d v="2023-03-02T00:00:00"/>
    <d v="1899-12-30T14:14:03"/>
    <n v="105"/>
    <n v="7"/>
    <x v="4"/>
    <n v="14"/>
    <s v="American"/>
  </r>
  <r>
    <x v="4561"/>
    <x v="2019"/>
    <d v="2023-03-02T00:00:00"/>
    <d v="1899-12-30T14:14:05"/>
    <n v="107"/>
    <n v="16.5"/>
    <x v="12"/>
    <n v="14"/>
    <s v="Asian"/>
  </r>
  <r>
    <x v="4562"/>
    <x v="2020"/>
    <d v="2023-03-02T00:00:00"/>
    <d v="1899-12-30T14:25:13"/>
    <n v="102"/>
    <n v="13.95"/>
    <x v="9"/>
    <n v="14"/>
    <s v="American"/>
  </r>
  <r>
    <x v="4563"/>
    <x v="2020"/>
    <d v="2023-03-02T00:00:00"/>
    <d v="1899-12-30T14:25:13"/>
    <n v="110"/>
    <n v="17.95"/>
    <x v="0"/>
    <n v="14"/>
    <s v="Asian"/>
  </r>
  <r>
    <x v="4564"/>
    <x v="2020"/>
    <d v="2023-03-02T00:00:00"/>
    <d v="1899-12-30T14:25:13"/>
    <n v="113"/>
    <n v="5"/>
    <x v="10"/>
    <n v="14"/>
    <s v="Asian"/>
  </r>
  <r>
    <x v="4565"/>
    <x v="2020"/>
    <d v="2023-03-02T00:00:00"/>
    <d v="1899-12-30T14:25:13"/>
    <n v="118"/>
    <n v="14.95"/>
    <x v="13"/>
    <n v="14"/>
    <s v="Mexican"/>
  </r>
  <r>
    <x v="4566"/>
    <x v="2021"/>
    <d v="2023-03-02T00:00:00"/>
    <d v="1899-12-30T14:36:36"/>
    <n v="104"/>
    <n v="10.5"/>
    <x v="11"/>
    <n v="14"/>
    <s v="American"/>
  </r>
  <r>
    <x v="4567"/>
    <x v="2021"/>
    <d v="2023-03-02T00:00:00"/>
    <d v="1899-12-30T14:36:36"/>
    <n v="114"/>
    <n v="9"/>
    <x v="6"/>
    <n v="14"/>
    <s v="Asian"/>
  </r>
  <r>
    <x v="4568"/>
    <x v="2022"/>
    <d v="2023-03-02T00:00:00"/>
    <d v="1899-12-30T15:05:28"/>
    <n v="125"/>
    <n v="17.95"/>
    <x v="0"/>
    <n v="15"/>
    <s v="Italian"/>
  </r>
  <r>
    <x v="4569"/>
    <x v="2023"/>
    <d v="2023-03-02T00:00:00"/>
    <d v="1899-12-30T16:04:02"/>
    <n v="121"/>
    <n v="10.5"/>
    <x v="11"/>
    <n v="16"/>
    <s v="Mexican"/>
  </r>
  <r>
    <x v="4570"/>
    <x v="2023"/>
    <d v="2023-03-02T00:00:00"/>
    <d v="1899-12-30T16:04:02"/>
    <n v="105"/>
    <n v="7"/>
    <x v="4"/>
    <n v="16"/>
    <s v="American"/>
  </r>
  <r>
    <x v="4571"/>
    <x v="2023"/>
    <d v="2023-03-02T00:00:00"/>
    <d v="1899-12-30T16:04:02"/>
    <n v="131"/>
    <n v="17.95"/>
    <x v="0"/>
    <n v="16"/>
    <s v="Italian"/>
  </r>
  <r>
    <x v="4572"/>
    <x v="2024"/>
    <d v="2023-03-02T00:00:00"/>
    <d v="1899-12-30T16:11:01"/>
    <n v="102"/>
    <n v="13.95"/>
    <x v="9"/>
    <n v="16"/>
    <s v="American"/>
  </r>
  <r>
    <x v="4573"/>
    <x v="2024"/>
    <d v="2023-03-02T00:00:00"/>
    <d v="1899-12-30T16:11:01"/>
    <n v="132"/>
    <n v="16.95"/>
    <x v="8"/>
    <n v="16"/>
    <s v="Italian"/>
  </r>
  <r>
    <x v="4574"/>
    <x v="2025"/>
    <d v="2023-03-02T00:00:00"/>
    <d v="1899-12-30T16:11:48"/>
    <n v="129"/>
    <n v="15.5"/>
    <x v="3"/>
    <n v="16"/>
    <s v="Italian"/>
  </r>
  <r>
    <x v="4575"/>
    <x v="2026"/>
    <d v="2023-03-02T00:00:00"/>
    <d v="1899-12-30T16:20:30"/>
    <n v="105"/>
    <n v="7"/>
    <x v="4"/>
    <n v="16"/>
    <s v="American"/>
  </r>
  <r>
    <x v="4576"/>
    <x v="2026"/>
    <d v="2023-03-02T00:00:00"/>
    <d v="1899-12-30T16:20:30"/>
    <n v="131"/>
    <n v="17.95"/>
    <x v="0"/>
    <n v="16"/>
    <s v="Italian"/>
  </r>
  <r>
    <x v="4577"/>
    <x v="2027"/>
    <d v="2023-03-02T00:00:00"/>
    <d v="1899-12-30T16:38:16"/>
    <n v="125"/>
    <n v="17.95"/>
    <x v="0"/>
    <n v="16"/>
    <s v="Italian"/>
  </r>
  <r>
    <x v="4578"/>
    <x v="2028"/>
    <d v="2023-03-02T00:00:00"/>
    <d v="1899-12-30T16:47:49"/>
    <n v="123"/>
    <n v="9"/>
    <x v="6"/>
    <n v="16"/>
    <s v="Mexican"/>
  </r>
  <r>
    <x v="4579"/>
    <x v="2028"/>
    <d v="2023-03-02T00:00:00"/>
    <d v="1899-12-30T16:47:49"/>
    <n v="106"/>
    <n v="7"/>
    <x v="4"/>
    <n v="16"/>
    <s v="American"/>
  </r>
  <r>
    <x v="4580"/>
    <x v="2029"/>
    <d v="2023-03-02T00:00:00"/>
    <d v="1899-12-30T16:50:44"/>
    <n v="124"/>
    <n v="14.5"/>
    <x v="1"/>
    <n v="16"/>
    <s v="Italian"/>
  </r>
  <r>
    <x v="4581"/>
    <x v="2029"/>
    <d v="2023-03-02T00:00:00"/>
    <d v="1899-12-30T16:50:44"/>
    <n v="105"/>
    <n v="7"/>
    <x v="4"/>
    <n v="16"/>
    <s v="American"/>
  </r>
  <r>
    <x v="4582"/>
    <x v="2030"/>
    <d v="2023-03-02T00:00:00"/>
    <d v="1899-12-30T16:51:05"/>
    <n v="102"/>
    <n v="13.95"/>
    <x v="9"/>
    <n v="16"/>
    <s v="American"/>
  </r>
  <r>
    <x v="4583"/>
    <x v="2030"/>
    <d v="2023-03-02T00:00:00"/>
    <d v="1899-12-30T16:51:05"/>
    <n v="113"/>
    <n v="5"/>
    <x v="10"/>
    <n v="16"/>
    <s v="Asian"/>
  </r>
  <r>
    <x v="4584"/>
    <x v="2030"/>
    <d v="2023-03-02T00:00:00"/>
    <d v="1899-12-30T16:51:05"/>
    <n v="105"/>
    <n v="7"/>
    <x v="4"/>
    <n v="16"/>
    <s v="American"/>
  </r>
  <r>
    <x v="4585"/>
    <x v="2031"/>
    <d v="2023-03-02T00:00:00"/>
    <d v="1899-12-30T17:12:51"/>
    <n v="114"/>
    <n v="9"/>
    <x v="6"/>
    <n v="17"/>
    <s v="Asian"/>
  </r>
  <r>
    <x v="4586"/>
    <x v="2032"/>
    <d v="2023-03-02T00:00:00"/>
    <d v="1899-12-30T17:13:15"/>
    <n v="101"/>
    <n v="12.95"/>
    <x v="2"/>
    <n v="17"/>
    <s v="American"/>
  </r>
  <r>
    <x v="4587"/>
    <x v="2032"/>
    <d v="2023-03-02T00:00:00"/>
    <d v="1899-12-30T17:13:15"/>
    <n v="122"/>
    <n v="7"/>
    <x v="4"/>
    <n v="17"/>
    <s v="Mexican"/>
  </r>
  <r>
    <x v="4588"/>
    <x v="2032"/>
    <d v="2023-03-02T00:00:00"/>
    <d v="1899-12-30T17:13:15"/>
    <n v="130"/>
    <n v="19.95"/>
    <x v="7"/>
    <n v="17"/>
    <s v="Italian"/>
  </r>
  <r>
    <x v="4589"/>
    <x v="2032"/>
    <d v="2023-03-02T00:00:00"/>
    <d v="1899-12-30T17:13:15"/>
    <n v="132"/>
    <n v="16.95"/>
    <x v="8"/>
    <n v="17"/>
    <s v="Italian"/>
  </r>
  <r>
    <x v="4590"/>
    <x v="2033"/>
    <d v="2023-03-02T00:00:00"/>
    <d v="1899-12-30T17:15:18"/>
    <n v="107"/>
    <n v="16.5"/>
    <x v="12"/>
    <n v="17"/>
    <s v="Asian"/>
  </r>
  <r>
    <x v="4591"/>
    <x v="2033"/>
    <d v="2023-03-02T00:00:00"/>
    <d v="1899-12-30T17:15:18"/>
    <n v="113"/>
    <n v="5"/>
    <x v="10"/>
    <n v="17"/>
    <s v="Asian"/>
  </r>
  <r>
    <x v="4592"/>
    <x v="2034"/>
    <d v="2023-03-02T00:00:00"/>
    <d v="1899-12-30T17:16:16"/>
    <n v="108"/>
    <n v="14.5"/>
    <x v="1"/>
    <n v="17"/>
    <s v="Asian"/>
  </r>
  <r>
    <x v="4593"/>
    <x v="2035"/>
    <d v="2023-03-02T00:00:00"/>
    <d v="1899-12-30T17:17:29"/>
    <n v="101"/>
    <n v="12.95"/>
    <x v="2"/>
    <n v="17"/>
    <s v="American"/>
  </r>
  <r>
    <x v="4594"/>
    <x v="2035"/>
    <d v="2023-03-02T00:00:00"/>
    <d v="1899-12-30T17:17:29"/>
    <n v="124"/>
    <n v="14.5"/>
    <x v="1"/>
    <n v="17"/>
    <s v="Italian"/>
  </r>
  <r>
    <x v="4595"/>
    <x v="2035"/>
    <d v="2023-03-02T00:00:00"/>
    <d v="1899-12-30T17:17:29"/>
    <n v="110"/>
    <n v="17.95"/>
    <x v="0"/>
    <n v="17"/>
    <s v="Asian"/>
  </r>
  <r>
    <x v="4596"/>
    <x v="2036"/>
    <d v="2023-03-02T00:00:00"/>
    <d v="1899-12-30T17:30:57"/>
    <n v="128"/>
    <n v="15.5"/>
    <x v="3"/>
    <n v="17"/>
    <s v="Italian"/>
  </r>
  <r>
    <x v="4597"/>
    <x v="2037"/>
    <d v="2023-03-02T00:00:00"/>
    <d v="1899-12-30T17:31:35"/>
    <n v="120"/>
    <n v="13.95"/>
    <x v="9"/>
    <n v="17"/>
    <s v="Mexican"/>
  </r>
  <r>
    <x v="4598"/>
    <x v="2038"/>
    <d v="2023-03-02T00:00:00"/>
    <d v="1899-12-30T17:36:07"/>
    <n v="112"/>
    <n v="14.95"/>
    <x v="13"/>
    <n v="17"/>
    <s v="Asian"/>
  </r>
  <r>
    <x v="4599"/>
    <x v="2039"/>
    <d v="2023-03-02T00:00:00"/>
    <d v="1899-12-30T17:36:45"/>
    <n v="125"/>
    <n v="17.95"/>
    <x v="0"/>
    <n v="17"/>
    <s v="Italian"/>
  </r>
  <r>
    <x v="4600"/>
    <x v="2040"/>
    <d v="2023-03-02T00:00:00"/>
    <d v="1899-12-30T17:40:35"/>
    <n v="108"/>
    <n v="14.5"/>
    <x v="1"/>
    <n v="17"/>
    <s v="Asian"/>
  </r>
  <r>
    <x v="4601"/>
    <x v="2041"/>
    <d v="2023-03-02T00:00:00"/>
    <d v="1899-12-30T18:01:43"/>
    <n v="101"/>
    <n v="12.95"/>
    <x v="2"/>
    <n v="18"/>
    <s v="American"/>
  </r>
  <r>
    <x v="4602"/>
    <x v="2041"/>
    <d v="2023-03-02T00:00:00"/>
    <d v="1899-12-30T18:01:43"/>
    <n v="117"/>
    <n v="12.95"/>
    <x v="2"/>
    <n v="18"/>
    <s v="Mexican"/>
  </r>
  <r>
    <x v="4603"/>
    <x v="2041"/>
    <d v="2023-03-02T00:00:00"/>
    <d v="1899-12-30T18:01:43"/>
    <n v="132"/>
    <n v="16.95"/>
    <x v="8"/>
    <n v="18"/>
    <s v="Italian"/>
  </r>
  <r>
    <x v="4604"/>
    <x v="2042"/>
    <d v="2023-03-02T00:00:00"/>
    <d v="1899-12-30T18:23:13"/>
    <n v="114"/>
    <n v="9"/>
    <x v="6"/>
    <n v="18"/>
    <s v="Asian"/>
  </r>
  <r>
    <x v="4605"/>
    <x v="2043"/>
    <d v="2023-03-02T00:00:00"/>
    <d v="1899-12-30T18:33:46"/>
    <n v="119"/>
    <n v="11.95"/>
    <x v="5"/>
    <n v="18"/>
    <s v="Mexican"/>
  </r>
  <r>
    <x v="4606"/>
    <x v="2043"/>
    <d v="2023-03-02T00:00:00"/>
    <d v="1899-12-30T18:33:46"/>
    <n v="123"/>
    <n v="9"/>
    <x v="6"/>
    <n v="18"/>
    <s v="Mexican"/>
  </r>
  <r>
    <x v="4607"/>
    <x v="2044"/>
    <d v="2023-03-02T00:00:00"/>
    <d v="1899-12-30T18:46:11"/>
    <n v="118"/>
    <n v="14.95"/>
    <x v="13"/>
    <n v="18"/>
    <s v="Mexican"/>
  </r>
  <r>
    <x v="4608"/>
    <x v="2045"/>
    <d v="2023-03-02T00:00:00"/>
    <d v="1899-12-30T18:46:54"/>
    <n v="127"/>
    <n v="17.95"/>
    <x v="0"/>
    <n v="18"/>
    <s v="Italian"/>
  </r>
  <r>
    <x v="4609"/>
    <x v="2045"/>
    <d v="2023-03-02T00:00:00"/>
    <d v="1899-12-30T18:46:54"/>
    <n v="111"/>
    <n v="11.95"/>
    <x v="5"/>
    <n v="18"/>
    <s v="Asian"/>
  </r>
  <r>
    <x v="4610"/>
    <x v="2046"/>
    <d v="2023-03-02T00:00:00"/>
    <d v="1899-12-30T18:47:08"/>
    <n v="113"/>
    <n v="5"/>
    <x v="10"/>
    <n v="18"/>
    <s v="Asian"/>
  </r>
  <r>
    <x v="4611"/>
    <x v="2046"/>
    <d v="2023-03-02T00:00:00"/>
    <d v="1899-12-30T18:47:08"/>
    <n v="119"/>
    <n v="11.95"/>
    <x v="5"/>
    <n v="18"/>
    <s v="Mexican"/>
  </r>
  <r>
    <x v="4612"/>
    <x v="2046"/>
    <d v="2023-03-02T00:00:00"/>
    <d v="1899-12-30T18:47:08"/>
    <n v="131"/>
    <n v="17.95"/>
    <x v="0"/>
    <n v="18"/>
    <s v="Italian"/>
  </r>
  <r>
    <x v="4613"/>
    <x v="2047"/>
    <d v="2023-03-02T00:00:00"/>
    <d v="1899-12-30T18:48:26"/>
    <n v="122"/>
    <n v="7"/>
    <x v="4"/>
    <n v="18"/>
    <s v="Mexican"/>
  </r>
  <r>
    <x v="4614"/>
    <x v="2048"/>
    <d v="2023-03-02T00:00:00"/>
    <d v="1899-12-30T19:00:24"/>
    <n v="101"/>
    <n v="12.95"/>
    <x v="2"/>
    <n v="19"/>
    <s v="American"/>
  </r>
  <r>
    <x v="4615"/>
    <x v="2048"/>
    <d v="2023-03-02T00:00:00"/>
    <d v="1899-12-30T19:00:24"/>
    <n v="102"/>
    <n v="13.95"/>
    <x v="9"/>
    <n v="19"/>
    <s v="American"/>
  </r>
  <r>
    <x v="4616"/>
    <x v="2048"/>
    <d v="2023-03-02T00:00:00"/>
    <d v="1899-12-30T19:00:24"/>
    <n v="132"/>
    <n v="16.95"/>
    <x v="8"/>
    <n v="19"/>
    <s v="Italian"/>
  </r>
  <r>
    <x v="4617"/>
    <x v="2049"/>
    <d v="2023-03-02T00:00:00"/>
    <d v="1899-12-30T19:20:46"/>
    <n v="127"/>
    <n v="17.95"/>
    <x v="0"/>
    <n v="19"/>
    <s v="Italian"/>
  </r>
  <r>
    <x v="4618"/>
    <x v="2049"/>
    <d v="2023-03-02T00:00:00"/>
    <d v="1899-12-30T19:20:46"/>
    <n v="112"/>
    <n v="14.95"/>
    <x v="13"/>
    <n v="19"/>
    <s v="Asian"/>
  </r>
  <r>
    <x v="4619"/>
    <x v="2049"/>
    <d v="2023-03-02T00:00:00"/>
    <d v="1899-12-30T19:20:46"/>
    <n v="121"/>
    <n v="10.5"/>
    <x v="11"/>
    <n v="19"/>
    <s v="Mexican"/>
  </r>
  <r>
    <x v="4620"/>
    <x v="2049"/>
    <d v="2023-03-02T00:00:00"/>
    <d v="1899-12-30T19:20:46"/>
    <n v="123"/>
    <n v="9"/>
    <x v="6"/>
    <n v="19"/>
    <s v="Mexican"/>
  </r>
  <r>
    <x v="4621"/>
    <x v="2050"/>
    <d v="2023-03-02T00:00:00"/>
    <d v="1899-12-30T19:51:00"/>
    <n v="116"/>
    <n v="13.95"/>
    <x v="9"/>
    <n v="19"/>
    <s v="Mexican"/>
  </r>
  <r>
    <x v="4622"/>
    <x v="2050"/>
    <d v="2023-03-02T00:00:00"/>
    <d v="1899-12-30T19:51:00"/>
    <n v="102"/>
    <n v="13.95"/>
    <x v="9"/>
    <n v="19"/>
    <s v="American"/>
  </r>
  <r>
    <x v="4623"/>
    <x v="2050"/>
    <d v="2023-03-02T00:00:00"/>
    <d v="1899-12-30T19:51:00"/>
    <n v="129"/>
    <n v="15.5"/>
    <x v="3"/>
    <n v="19"/>
    <s v="Italian"/>
  </r>
  <r>
    <x v="4624"/>
    <x v="2050"/>
    <d v="2023-03-02T00:00:00"/>
    <d v="1899-12-30T19:51:00"/>
    <n v="123"/>
    <n v="9"/>
    <x v="6"/>
    <n v="19"/>
    <s v="Mexican"/>
  </r>
  <r>
    <x v="4625"/>
    <x v="2051"/>
    <d v="2023-03-02T00:00:00"/>
    <d v="1899-12-30T19:54:31"/>
    <n v="115"/>
    <n v="11.95"/>
    <x v="5"/>
    <n v="19"/>
    <s v="Mexican"/>
  </r>
  <r>
    <x v="4626"/>
    <x v="2051"/>
    <d v="2023-03-02T00:00:00"/>
    <d v="1899-12-30T19:54:31"/>
    <n v="124"/>
    <n v="14.5"/>
    <x v="1"/>
    <n v="19"/>
    <s v="Italian"/>
  </r>
  <r>
    <x v="4627"/>
    <x v="2051"/>
    <d v="2023-03-02T00:00:00"/>
    <d v="1899-12-30T19:54:31"/>
    <n v="125"/>
    <n v="17.95"/>
    <x v="0"/>
    <n v="19"/>
    <s v="Italian"/>
  </r>
  <r>
    <x v="4628"/>
    <x v="2051"/>
    <d v="2023-03-02T00:00:00"/>
    <d v="1899-12-30T19:54:31"/>
    <n v="120"/>
    <n v="13.95"/>
    <x v="9"/>
    <n v="19"/>
    <s v="Mexican"/>
  </r>
  <r>
    <x v="4629"/>
    <x v="2052"/>
    <d v="2023-03-02T00:00:00"/>
    <d v="1899-12-30T20:42:43"/>
    <n v="125"/>
    <n v="17.95"/>
    <x v="0"/>
    <n v="20"/>
    <s v="Italian"/>
  </r>
  <r>
    <x v="4630"/>
    <x v="2052"/>
    <d v="2023-03-02T00:00:00"/>
    <d v="1899-12-30T20:42:43"/>
    <n v="113"/>
    <n v="5"/>
    <x v="10"/>
    <n v="20"/>
    <s v="Asian"/>
  </r>
  <r>
    <x v="4631"/>
    <x v="2053"/>
    <d v="2023-03-02T00:00:00"/>
    <d v="1899-12-30T20:46:45"/>
    <n v="125"/>
    <n v="17.95"/>
    <x v="0"/>
    <n v="20"/>
    <s v="Italian"/>
  </r>
  <r>
    <x v="4632"/>
    <x v="2053"/>
    <d v="2023-03-02T00:00:00"/>
    <d v="1899-12-30T20:46:45"/>
    <n v="127"/>
    <n v="17.95"/>
    <x v="0"/>
    <n v="20"/>
    <s v="Italian"/>
  </r>
  <r>
    <x v="4633"/>
    <x v="2054"/>
    <d v="2023-03-02T00:00:00"/>
    <d v="1899-12-30T20:59:30"/>
    <n v="104"/>
    <n v="10.5"/>
    <x v="11"/>
    <n v="20"/>
    <s v="American"/>
  </r>
  <r>
    <x v="4634"/>
    <x v="2054"/>
    <d v="2023-03-02T00:00:00"/>
    <d v="1899-12-30T20:59:30"/>
    <n v="110"/>
    <n v="17.95"/>
    <x v="0"/>
    <n v="20"/>
    <s v="Asian"/>
  </r>
  <r>
    <x v="4635"/>
    <x v="2055"/>
    <d v="2023-03-02T00:00:00"/>
    <d v="1899-12-30T21:05:04"/>
    <n v="112"/>
    <n v="14.95"/>
    <x v="13"/>
    <n v="21"/>
    <s v="Asian"/>
  </r>
  <r>
    <x v="4636"/>
    <x v="2055"/>
    <d v="2023-03-02T00:00:00"/>
    <d v="1899-12-30T21:05:04"/>
    <n v="121"/>
    <n v="10.5"/>
    <x v="11"/>
    <n v="21"/>
    <s v="Mexican"/>
  </r>
  <r>
    <x v="4637"/>
    <x v="2055"/>
    <d v="2023-03-02T00:00:00"/>
    <d v="1899-12-30T21:05:04"/>
    <n v="132"/>
    <n v="16.95"/>
    <x v="8"/>
    <n v="21"/>
    <s v="Italian"/>
  </r>
  <r>
    <x v="4638"/>
    <x v="2056"/>
    <d v="2023-03-02T00:00:00"/>
    <d v="1899-12-30T21:11:26"/>
    <n v="125"/>
    <n v="17.95"/>
    <x v="0"/>
    <n v="21"/>
    <s v="Italian"/>
  </r>
  <r>
    <x v="4639"/>
    <x v="2056"/>
    <d v="2023-03-02T00:00:00"/>
    <d v="1899-12-30T21:11:26"/>
    <s v="NULL"/>
    <n v="0"/>
    <x v="14"/>
    <n v="21"/>
    <s v="Unknown"/>
  </r>
  <r>
    <x v="4640"/>
    <x v="2057"/>
    <d v="2023-04-02T00:00:00"/>
    <d v="1899-12-30T11:19:17"/>
    <n v="113"/>
    <n v="5"/>
    <x v="10"/>
    <n v="11"/>
    <s v="Asian"/>
  </r>
  <r>
    <x v="4641"/>
    <x v="2057"/>
    <d v="2023-04-02T00:00:00"/>
    <d v="1899-12-30T11:19:17"/>
    <n v="122"/>
    <n v="7"/>
    <x v="4"/>
    <n v="11"/>
    <s v="Mexican"/>
  </r>
  <r>
    <x v="4642"/>
    <x v="2058"/>
    <d v="2023-04-02T00:00:00"/>
    <d v="1899-12-30T11:41:34"/>
    <n v="117"/>
    <n v="12.95"/>
    <x v="2"/>
    <n v="11"/>
    <s v="Mexican"/>
  </r>
  <r>
    <x v="4643"/>
    <x v="2058"/>
    <d v="2023-04-02T00:00:00"/>
    <d v="1899-12-30T11:41:34"/>
    <n v="105"/>
    <n v="7"/>
    <x v="4"/>
    <n v="11"/>
    <s v="American"/>
  </r>
  <r>
    <x v="4644"/>
    <x v="2058"/>
    <d v="2023-04-02T00:00:00"/>
    <d v="1899-12-30T11:41:34"/>
    <n v="122"/>
    <n v="7"/>
    <x v="4"/>
    <n v="11"/>
    <s v="Mexican"/>
  </r>
  <r>
    <x v="4645"/>
    <x v="2059"/>
    <d v="2023-04-02T00:00:00"/>
    <d v="1899-12-30T11:45:09"/>
    <n v="110"/>
    <n v="17.95"/>
    <x v="0"/>
    <n v="11"/>
    <s v="Asian"/>
  </r>
  <r>
    <x v="4646"/>
    <x v="2059"/>
    <d v="2023-04-02T00:00:00"/>
    <d v="1899-12-30T11:45:09"/>
    <n v="122"/>
    <n v="7"/>
    <x v="4"/>
    <n v="11"/>
    <s v="Mexican"/>
  </r>
  <r>
    <x v="4647"/>
    <x v="2060"/>
    <d v="2023-04-02T00:00:00"/>
    <d v="1899-12-30T11:49:00"/>
    <n v="104"/>
    <n v="10.5"/>
    <x v="11"/>
    <n v="11"/>
    <s v="American"/>
  </r>
  <r>
    <x v="4648"/>
    <x v="2060"/>
    <d v="2023-04-02T00:00:00"/>
    <d v="1899-12-30T11:49:00"/>
    <n v="123"/>
    <n v="9"/>
    <x v="6"/>
    <n v="11"/>
    <s v="Mexican"/>
  </r>
  <r>
    <x v="4649"/>
    <x v="2061"/>
    <d v="2023-04-02T00:00:00"/>
    <d v="1899-12-30T11:56:32"/>
    <n v="110"/>
    <n v="17.95"/>
    <x v="0"/>
    <n v="11"/>
    <s v="Asian"/>
  </r>
  <r>
    <x v="4650"/>
    <x v="2062"/>
    <d v="2023-04-02T00:00:00"/>
    <d v="1899-12-30T12:25:02"/>
    <n v="107"/>
    <n v="16.5"/>
    <x v="12"/>
    <n v="12"/>
    <s v="Asian"/>
  </r>
  <r>
    <x v="4651"/>
    <x v="2063"/>
    <d v="2023-04-02T00:00:00"/>
    <d v="1899-12-30T12:26:39"/>
    <n v="101"/>
    <n v="12.95"/>
    <x v="2"/>
    <n v="12"/>
    <s v="American"/>
  </r>
  <r>
    <x v="4652"/>
    <x v="2063"/>
    <d v="2023-04-02T00:00:00"/>
    <d v="1899-12-30T12:26:39"/>
    <n v="103"/>
    <n v="9"/>
    <x v="6"/>
    <n v="12"/>
    <s v="American"/>
  </r>
  <r>
    <x v="4653"/>
    <x v="2063"/>
    <d v="2023-04-02T00:00:00"/>
    <d v="1899-12-30T12:26:39"/>
    <n v="128"/>
    <n v="15.5"/>
    <x v="3"/>
    <n v="12"/>
    <s v="Italian"/>
  </r>
  <r>
    <x v="4654"/>
    <x v="2063"/>
    <d v="2023-04-02T00:00:00"/>
    <d v="1899-12-30T12:26:39"/>
    <n v="129"/>
    <n v="15.5"/>
    <x v="3"/>
    <n v="12"/>
    <s v="Italian"/>
  </r>
  <r>
    <x v="4655"/>
    <x v="2064"/>
    <d v="2023-04-02T00:00:00"/>
    <d v="1899-12-30T12:27:21"/>
    <n v="117"/>
    <n v="12.95"/>
    <x v="2"/>
    <n v="12"/>
    <s v="Mexican"/>
  </r>
  <r>
    <x v="4656"/>
    <x v="2064"/>
    <d v="2023-04-02T00:00:00"/>
    <d v="1899-12-30T12:27:21"/>
    <n v="120"/>
    <n v="13.95"/>
    <x v="9"/>
    <n v="12"/>
    <s v="Mexican"/>
  </r>
  <r>
    <x v="4657"/>
    <x v="2064"/>
    <d v="2023-04-02T00:00:00"/>
    <d v="1899-12-30T12:27:21"/>
    <n v="132"/>
    <n v="16.95"/>
    <x v="8"/>
    <n v="12"/>
    <s v="Italian"/>
  </r>
  <r>
    <x v="4658"/>
    <x v="2065"/>
    <d v="2023-04-02T00:00:00"/>
    <d v="1899-12-30T12:44:20"/>
    <n v="109"/>
    <n v="17.95"/>
    <x v="0"/>
    <n v="12"/>
    <s v="Asian"/>
  </r>
  <r>
    <x v="4659"/>
    <x v="2065"/>
    <d v="2023-04-02T00:00:00"/>
    <d v="1899-12-30T12:44:20"/>
    <n v="109"/>
    <n v="17.95"/>
    <x v="0"/>
    <n v="12"/>
    <s v="Asian"/>
  </r>
  <r>
    <x v="4660"/>
    <x v="2066"/>
    <d v="2023-04-02T00:00:00"/>
    <d v="1899-12-30T12:47:00"/>
    <n v="122"/>
    <n v="7"/>
    <x v="4"/>
    <n v="12"/>
    <s v="Mexican"/>
  </r>
  <r>
    <x v="4661"/>
    <x v="2067"/>
    <d v="2023-04-02T00:00:00"/>
    <d v="1899-12-30T12:49:48"/>
    <n v="107"/>
    <n v="16.5"/>
    <x v="12"/>
    <n v="12"/>
    <s v="Asian"/>
  </r>
  <r>
    <x v="4662"/>
    <x v="2067"/>
    <d v="2023-04-02T00:00:00"/>
    <d v="1899-12-30T12:49:48"/>
    <n v="115"/>
    <n v="11.95"/>
    <x v="5"/>
    <n v="12"/>
    <s v="Mexican"/>
  </r>
  <r>
    <x v="4663"/>
    <x v="2068"/>
    <d v="2023-04-02T00:00:00"/>
    <d v="1899-12-30T12:58:32"/>
    <n v="113"/>
    <n v="5"/>
    <x v="10"/>
    <n v="12"/>
    <s v="Asian"/>
  </r>
  <r>
    <x v="4664"/>
    <x v="2068"/>
    <d v="2023-04-02T00:00:00"/>
    <d v="1899-12-30T12:58:32"/>
    <n v="131"/>
    <n v="17.95"/>
    <x v="0"/>
    <n v="12"/>
    <s v="Italian"/>
  </r>
  <r>
    <x v="4665"/>
    <x v="2069"/>
    <d v="2023-04-02T00:00:00"/>
    <d v="1899-12-30T13:00:47"/>
    <n v="120"/>
    <n v="13.95"/>
    <x v="9"/>
    <n v="13"/>
    <s v="Mexican"/>
  </r>
  <r>
    <x v="4666"/>
    <x v="2069"/>
    <d v="2023-04-02T00:00:00"/>
    <d v="1899-12-30T13:00:47"/>
    <n v="132"/>
    <n v="16.95"/>
    <x v="8"/>
    <n v="13"/>
    <s v="Italian"/>
  </r>
  <r>
    <x v="4667"/>
    <x v="2070"/>
    <d v="2023-04-02T00:00:00"/>
    <d v="1899-12-30T13:06:29"/>
    <n v="108"/>
    <n v="14.5"/>
    <x v="1"/>
    <n v="13"/>
    <s v="Asian"/>
  </r>
  <r>
    <x v="4668"/>
    <x v="2071"/>
    <d v="2023-04-02T00:00:00"/>
    <d v="1899-12-30T13:08:24"/>
    <n v="117"/>
    <n v="12.95"/>
    <x v="2"/>
    <n v="13"/>
    <s v="Mexican"/>
  </r>
  <r>
    <x v="4669"/>
    <x v="2072"/>
    <d v="2023-04-02T00:00:00"/>
    <d v="1899-12-30T13:35:51"/>
    <n v="101"/>
    <n v="12.95"/>
    <x v="2"/>
    <n v="13"/>
    <s v="American"/>
  </r>
  <r>
    <x v="4670"/>
    <x v="2072"/>
    <d v="2023-04-02T00:00:00"/>
    <d v="1899-12-30T13:35:51"/>
    <n v="126"/>
    <n v="14.5"/>
    <x v="1"/>
    <n v="13"/>
    <s v="Italian"/>
  </r>
  <r>
    <x v="4671"/>
    <x v="2072"/>
    <d v="2023-04-02T00:00:00"/>
    <d v="1899-12-30T13:35:51"/>
    <n v="109"/>
    <n v="17.95"/>
    <x v="0"/>
    <n v="13"/>
    <s v="Asian"/>
  </r>
  <r>
    <x v="4672"/>
    <x v="2072"/>
    <d v="2023-04-02T00:00:00"/>
    <d v="1899-12-30T13:35:51"/>
    <n v="109"/>
    <n v="17.95"/>
    <x v="0"/>
    <n v="13"/>
    <s v="Asian"/>
  </r>
  <r>
    <x v="4673"/>
    <x v="2072"/>
    <d v="2023-04-02T00:00:00"/>
    <d v="1899-12-30T13:35:51"/>
    <n v="110"/>
    <n v="17.95"/>
    <x v="0"/>
    <n v="13"/>
    <s v="Asian"/>
  </r>
  <r>
    <x v="4674"/>
    <x v="2072"/>
    <d v="2023-04-02T00:00:00"/>
    <d v="1899-12-30T13:35:51"/>
    <n v="110"/>
    <n v="17.95"/>
    <x v="0"/>
    <n v="13"/>
    <s v="Asian"/>
  </r>
  <r>
    <x v="4675"/>
    <x v="2072"/>
    <d v="2023-04-02T00:00:00"/>
    <d v="1899-12-30T13:35:51"/>
    <n v="117"/>
    <n v="12.95"/>
    <x v="2"/>
    <n v="13"/>
    <s v="Mexican"/>
  </r>
  <r>
    <x v="4676"/>
    <x v="2072"/>
    <d v="2023-04-02T00:00:00"/>
    <d v="1899-12-30T13:35:51"/>
    <n v="106"/>
    <n v="7"/>
    <x v="4"/>
    <n v="13"/>
    <s v="American"/>
  </r>
  <r>
    <x v="4677"/>
    <x v="2072"/>
    <d v="2023-04-02T00:00:00"/>
    <d v="1899-12-30T13:35:51"/>
    <n v="106"/>
    <n v="7"/>
    <x v="4"/>
    <n v="13"/>
    <s v="American"/>
  </r>
  <r>
    <x v="4678"/>
    <x v="2073"/>
    <d v="2023-04-02T00:00:00"/>
    <d v="1899-12-30T13:41:08"/>
    <n v="124"/>
    <n v="14.5"/>
    <x v="1"/>
    <n v="13"/>
    <s v="Italian"/>
  </r>
  <r>
    <x v="4679"/>
    <x v="2073"/>
    <d v="2023-04-02T00:00:00"/>
    <d v="1899-12-30T13:41:08"/>
    <n v="109"/>
    <n v="17.95"/>
    <x v="0"/>
    <n v="13"/>
    <s v="Asian"/>
  </r>
  <r>
    <x v="4680"/>
    <x v="2074"/>
    <d v="2023-04-02T00:00:00"/>
    <d v="1899-12-30T14:03:04"/>
    <n v="107"/>
    <n v="16.5"/>
    <x v="12"/>
    <n v="14"/>
    <s v="Asian"/>
  </r>
  <r>
    <x v="4681"/>
    <x v="2074"/>
    <d v="2023-04-02T00:00:00"/>
    <d v="1899-12-30T14:03:04"/>
    <n v="115"/>
    <n v="11.95"/>
    <x v="5"/>
    <n v="14"/>
    <s v="Mexican"/>
  </r>
  <r>
    <x v="4682"/>
    <x v="2074"/>
    <d v="2023-04-02T00:00:00"/>
    <d v="1899-12-30T14:03:04"/>
    <n v="102"/>
    <n v="13.95"/>
    <x v="9"/>
    <n v="14"/>
    <s v="American"/>
  </r>
  <r>
    <x v="4683"/>
    <x v="2074"/>
    <d v="2023-04-02T00:00:00"/>
    <d v="1899-12-30T14:03:04"/>
    <n v="124"/>
    <n v="14.5"/>
    <x v="1"/>
    <n v="14"/>
    <s v="Italian"/>
  </r>
  <r>
    <x v="4684"/>
    <x v="2074"/>
    <d v="2023-04-02T00:00:00"/>
    <d v="1899-12-30T14:03:04"/>
    <n v="125"/>
    <n v="17.95"/>
    <x v="0"/>
    <n v="14"/>
    <s v="Italian"/>
  </r>
  <r>
    <x v="4685"/>
    <x v="2074"/>
    <d v="2023-04-02T00:00:00"/>
    <d v="1899-12-30T14:03:04"/>
    <n v="127"/>
    <n v="17.95"/>
    <x v="0"/>
    <n v="14"/>
    <s v="Italian"/>
  </r>
  <r>
    <x v="4686"/>
    <x v="2074"/>
    <d v="2023-04-02T00:00:00"/>
    <d v="1899-12-30T14:03:04"/>
    <n v="129"/>
    <n v="15.5"/>
    <x v="3"/>
    <n v="14"/>
    <s v="Italian"/>
  </r>
  <r>
    <x v="4687"/>
    <x v="2074"/>
    <d v="2023-04-02T00:00:00"/>
    <d v="1899-12-30T14:03:04"/>
    <n v="111"/>
    <n v="11.95"/>
    <x v="5"/>
    <n v="14"/>
    <s v="Asian"/>
  </r>
  <r>
    <x v="4688"/>
    <x v="2074"/>
    <d v="2023-04-02T00:00:00"/>
    <d v="1899-12-30T14:03:04"/>
    <n v="112"/>
    <n v="14.95"/>
    <x v="13"/>
    <n v="14"/>
    <s v="Asian"/>
  </r>
  <r>
    <x v="4689"/>
    <x v="2074"/>
    <d v="2023-04-02T00:00:00"/>
    <d v="1899-12-30T14:03:04"/>
    <n v="118"/>
    <n v="14.95"/>
    <x v="13"/>
    <n v="14"/>
    <s v="Mexican"/>
  </r>
  <r>
    <x v="4690"/>
    <x v="2074"/>
    <d v="2023-04-02T00:00:00"/>
    <d v="1899-12-30T14:03:04"/>
    <n v="122"/>
    <n v="7"/>
    <x v="4"/>
    <n v="14"/>
    <s v="Mexican"/>
  </r>
  <r>
    <x v="4691"/>
    <x v="2074"/>
    <d v="2023-04-02T00:00:00"/>
    <d v="1899-12-30T14:03:04"/>
    <n v="132"/>
    <n v="16.95"/>
    <x v="8"/>
    <n v="14"/>
    <s v="Italian"/>
  </r>
  <r>
    <x v="4692"/>
    <x v="2074"/>
    <d v="2023-04-02T00:00:00"/>
    <d v="1899-12-30T14:03:04"/>
    <n v="132"/>
    <n v="16.95"/>
    <x v="8"/>
    <n v="14"/>
    <s v="Italian"/>
  </r>
  <r>
    <x v="4693"/>
    <x v="2075"/>
    <d v="2023-04-02T00:00:00"/>
    <d v="1899-12-30T14:11:44"/>
    <n v="101"/>
    <n v="12.95"/>
    <x v="2"/>
    <n v="14"/>
    <s v="American"/>
  </r>
  <r>
    <x v="4694"/>
    <x v="2075"/>
    <d v="2023-04-02T00:00:00"/>
    <d v="1899-12-30T14:11:44"/>
    <n v="127"/>
    <n v="17.95"/>
    <x v="0"/>
    <n v="14"/>
    <s v="Italian"/>
  </r>
  <r>
    <x v="4695"/>
    <x v="2076"/>
    <d v="2023-04-02T00:00:00"/>
    <d v="1899-12-30T14:31:27"/>
    <n v="117"/>
    <n v="12.95"/>
    <x v="2"/>
    <n v="14"/>
    <s v="Mexican"/>
  </r>
  <r>
    <x v="4696"/>
    <x v="2077"/>
    <d v="2023-04-02T00:00:00"/>
    <d v="1899-12-30T14:49:29"/>
    <n v="101"/>
    <n v="12.95"/>
    <x v="2"/>
    <n v="14"/>
    <s v="American"/>
  </r>
  <r>
    <x v="4697"/>
    <x v="2077"/>
    <d v="2023-04-02T00:00:00"/>
    <d v="1899-12-30T14:49:29"/>
    <n v="131"/>
    <n v="17.95"/>
    <x v="0"/>
    <n v="14"/>
    <s v="Italian"/>
  </r>
  <r>
    <x v="4698"/>
    <x v="2078"/>
    <d v="2023-04-02T00:00:00"/>
    <d v="1899-12-30T14:57:11"/>
    <n v="122"/>
    <n v="7"/>
    <x v="4"/>
    <n v="14"/>
    <s v="Mexican"/>
  </r>
  <r>
    <x v="4699"/>
    <x v="2079"/>
    <d v="2023-04-02T00:00:00"/>
    <d v="1899-12-30T14:58:48"/>
    <n v="102"/>
    <n v="13.95"/>
    <x v="9"/>
    <n v="14"/>
    <s v="American"/>
  </r>
  <r>
    <x v="4700"/>
    <x v="2079"/>
    <d v="2023-04-02T00:00:00"/>
    <d v="1899-12-30T14:58:48"/>
    <n v="128"/>
    <n v="15.5"/>
    <x v="3"/>
    <n v="14"/>
    <s v="Italian"/>
  </r>
  <r>
    <x v="4701"/>
    <x v="2080"/>
    <d v="2023-04-02T00:00:00"/>
    <d v="1899-12-30T15:14:39"/>
    <n v="129"/>
    <n v="15.5"/>
    <x v="3"/>
    <n v="15"/>
    <s v="Italian"/>
  </r>
  <r>
    <x v="4702"/>
    <x v="2080"/>
    <d v="2023-04-02T00:00:00"/>
    <d v="1899-12-30T15:14:39"/>
    <n v="112"/>
    <n v="14.95"/>
    <x v="13"/>
    <n v="15"/>
    <s v="Asian"/>
  </r>
  <r>
    <x v="4703"/>
    <x v="2080"/>
    <d v="2023-04-02T00:00:00"/>
    <d v="1899-12-30T15:14:39"/>
    <n v="112"/>
    <n v="14.95"/>
    <x v="13"/>
    <n v="15"/>
    <s v="Asian"/>
  </r>
  <r>
    <x v="4704"/>
    <x v="2080"/>
    <d v="2023-04-02T00:00:00"/>
    <d v="1899-12-30T15:14:39"/>
    <n v="113"/>
    <n v="5"/>
    <x v="10"/>
    <n v="15"/>
    <s v="Asian"/>
  </r>
  <r>
    <x v="4705"/>
    <x v="2081"/>
    <d v="2023-04-02T00:00:00"/>
    <d v="1899-12-30T15:16:20"/>
    <n v="112"/>
    <n v="14.95"/>
    <x v="13"/>
    <n v="15"/>
    <s v="Asian"/>
  </r>
  <r>
    <x v="4706"/>
    <x v="2082"/>
    <d v="2023-04-02T00:00:00"/>
    <d v="1899-12-30T15:40:20"/>
    <n v="104"/>
    <n v="10.5"/>
    <x v="11"/>
    <n v="15"/>
    <s v="American"/>
  </r>
  <r>
    <x v="4707"/>
    <x v="2083"/>
    <d v="2023-04-02T00:00:00"/>
    <d v="1899-12-30T16:06:23"/>
    <n v="125"/>
    <n v="17.95"/>
    <x v="0"/>
    <n v="16"/>
    <s v="Italian"/>
  </r>
  <r>
    <x v="4708"/>
    <x v="2083"/>
    <d v="2023-04-02T00:00:00"/>
    <d v="1899-12-30T16:06:23"/>
    <n v="117"/>
    <n v="12.95"/>
    <x v="2"/>
    <n v="16"/>
    <s v="Mexican"/>
  </r>
  <r>
    <x v="4709"/>
    <x v="2084"/>
    <d v="2023-04-02T00:00:00"/>
    <d v="1899-12-30T16:16:36"/>
    <n v="127"/>
    <n v="17.95"/>
    <x v="0"/>
    <n v="16"/>
    <s v="Italian"/>
  </r>
  <r>
    <x v="4710"/>
    <x v="2085"/>
    <d v="2023-04-02T00:00:00"/>
    <d v="1899-12-30T16:38:50"/>
    <n v="109"/>
    <n v="17.95"/>
    <x v="0"/>
    <n v="16"/>
    <s v="Asian"/>
  </r>
  <r>
    <x v="4711"/>
    <x v="2085"/>
    <d v="2023-04-02T00:00:00"/>
    <d v="1899-12-30T16:38:50"/>
    <n v="111"/>
    <n v="11.95"/>
    <x v="5"/>
    <n v="16"/>
    <s v="Asian"/>
  </r>
  <r>
    <x v="4712"/>
    <x v="2086"/>
    <d v="2023-04-02T00:00:00"/>
    <d v="1899-12-30T16:39:18"/>
    <n v="101"/>
    <n v="12.95"/>
    <x v="2"/>
    <n v="16"/>
    <s v="American"/>
  </r>
  <r>
    <x v="4713"/>
    <x v="2086"/>
    <d v="2023-04-02T00:00:00"/>
    <d v="1899-12-30T16:39:18"/>
    <n v="125"/>
    <n v="17.95"/>
    <x v="0"/>
    <n v="16"/>
    <s v="Italian"/>
  </r>
  <r>
    <x v="4714"/>
    <x v="2087"/>
    <d v="2023-04-02T00:00:00"/>
    <d v="1899-12-30T16:48:57"/>
    <n v="123"/>
    <n v="9"/>
    <x v="6"/>
    <n v="16"/>
    <s v="Mexican"/>
  </r>
  <r>
    <x v="4715"/>
    <x v="2088"/>
    <d v="2023-04-02T00:00:00"/>
    <d v="1899-12-30T17:05:16"/>
    <n v="122"/>
    <n v="7"/>
    <x v="4"/>
    <n v="17"/>
    <s v="Mexican"/>
  </r>
  <r>
    <x v="4716"/>
    <x v="2089"/>
    <d v="2023-04-02T00:00:00"/>
    <d v="1899-12-30T17:17:07"/>
    <n v="101"/>
    <n v="12.95"/>
    <x v="2"/>
    <n v="17"/>
    <s v="American"/>
  </r>
  <r>
    <x v="4717"/>
    <x v="2089"/>
    <d v="2023-04-02T00:00:00"/>
    <d v="1899-12-30T17:17:07"/>
    <n v="110"/>
    <n v="17.95"/>
    <x v="0"/>
    <n v="17"/>
    <s v="Asian"/>
  </r>
  <r>
    <x v="4718"/>
    <x v="2089"/>
    <d v="2023-04-02T00:00:00"/>
    <d v="1899-12-30T17:17:07"/>
    <n v="105"/>
    <n v="7"/>
    <x v="4"/>
    <n v="17"/>
    <s v="American"/>
  </r>
  <r>
    <x v="4719"/>
    <x v="2089"/>
    <d v="2023-04-02T00:00:00"/>
    <d v="1899-12-30T17:17:07"/>
    <n v="131"/>
    <n v="17.95"/>
    <x v="0"/>
    <n v="17"/>
    <s v="Italian"/>
  </r>
  <r>
    <x v="4720"/>
    <x v="2090"/>
    <d v="2023-04-02T00:00:00"/>
    <d v="1899-12-30T17:17:43"/>
    <n v="124"/>
    <n v="14.5"/>
    <x v="1"/>
    <n v="17"/>
    <s v="Italian"/>
  </r>
  <r>
    <x v="4721"/>
    <x v="2090"/>
    <d v="2023-04-02T00:00:00"/>
    <d v="1899-12-30T17:17:43"/>
    <n v="121"/>
    <n v="10.5"/>
    <x v="11"/>
    <n v="17"/>
    <s v="Mexican"/>
  </r>
  <r>
    <x v="4722"/>
    <x v="2091"/>
    <d v="2023-04-02T00:00:00"/>
    <d v="1899-12-30T17:31:43"/>
    <n v="109"/>
    <n v="17.95"/>
    <x v="0"/>
    <n v="17"/>
    <s v="Asian"/>
  </r>
  <r>
    <x v="4723"/>
    <x v="2091"/>
    <d v="2023-04-02T00:00:00"/>
    <d v="1899-12-30T17:31:43"/>
    <n v="129"/>
    <n v="15.5"/>
    <x v="3"/>
    <n v="17"/>
    <s v="Italian"/>
  </r>
  <r>
    <x v="4724"/>
    <x v="2092"/>
    <d v="2023-04-02T00:00:00"/>
    <d v="1899-12-30T17:33:29"/>
    <n v="113"/>
    <n v="5"/>
    <x v="10"/>
    <n v="17"/>
    <s v="Asian"/>
  </r>
  <r>
    <x v="4725"/>
    <x v="2092"/>
    <d v="2023-04-02T00:00:00"/>
    <d v="1899-12-30T17:33:29"/>
    <n v="123"/>
    <n v="9"/>
    <x v="6"/>
    <n v="17"/>
    <s v="Mexican"/>
  </r>
  <r>
    <x v="4726"/>
    <x v="2093"/>
    <d v="2023-04-02T00:00:00"/>
    <d v="1899-12-30T17:35:45"/>
    <n v="109"/>
    <n v="17.95"/>
    <x v="0"/>
    <n v="17"/>
    <s v="Asian"/>
  </r>
  <r>
    <x v="4727"/>
    <x v="2093"/>
    <d v="2023-04-02T00:00:00"/>
    <d v="1899-12-30T17:35:45"/>
    <n v="127"/>
    <n v="17.95"/>
    <x v="0"/>
    <n v="17"/>
    <s v="Italian"/>
  </r>
  <r>
    <x v="4728"/>
    <x v="2094"/>
    <d v="2023-04-02T00:00:00"/>
    <d v="1899-12-30T17:49:55"/>
    <n v="101"/>
    <n v="12.95"/>
    <x v="2"/>
    <n v="17"/>
    <s v="American"/>
  </r>
  <r>
    <x v="4729"/>
    <x v="2094"/>
    <d v="2023-04-02T00:00:00"/>
    <d v="1899-12-30T17:49:55"/>
    <n v="102"/>
    <n v="13.95"/>
    <x v="9"/>
    <n v="17"/>
    <s v="American"/>
  </r>
  <r>
    <x v="4730"/>
    <x v="2094"/>
    <d v="2023-04-02T00:00:00"/>
    <d v="1899-12-30T17:49:55"/>
    <n v="110"/>
    <n v="17.95"/>
    <x v="0"/>
    <n v="17"/>
    <s v="Asian"/>
  </r>
  <r>
    <x v="4731"/>
    <x v="2094"/>
    <d v="2023-04-02T00:00:00"/>
    <d v="1899-12-30T17:49:55"/>
    <n v="105"/>
    <n v="7"/>
    <x v="4"/>
    <n v="17"/>
    <s v="American"/>
  </r>
  <r>
    <x v="4732"/>
    <x v="2095"/>
    <d v="2023-04-02T00:00:00"/>
    <d v="1899-12-30T18:11:16"/>
    <n v="112"/>
    <n v="14.95"/>
    <x v="13"/>
    <n v="18"/>
    <s v="Asian"/>
  </r>
  <r>
    <x v="4733"/>
    <x v="2096"/>
    <d v="2023-04-02T00:00:00"/>
    <d v="1899-12-30T18:13:32"/>
    <n v="125"/>
    <n v="17.95"/>
    <x v="0"/>
    <n v="18"/>
    <s v="Italian"/>
  </r>
  <r>
    <x v="4734"/>
    <x v="2096"/>
    <d v="2023-04-02T00:00:00"/>
    <d v="1899-12-30T18:13:32"/>
    <n v="105"/>
    <n v="7"/>
    <x v="4"/>
    <n v="18"/>
    <s v="American"/>
  </r>
  <r>
    <x v="4735"/>
    <x v="2096"/>
    <d v="2023-04-02T00:00:00"/>
    <d v="1899-12-30T18:13:32"/>
    <s v="NULL"/>
    <n v="0"/>
    <x v="14"/>
    <n v="18"/>
    <s v="Unknown"/>
  </r>
  <r>
    <x v="4736"/>
    <x v="2097"/>
    <d v="2023-04-02T00:00:00"/>
    <d v="1899-12-30T18:16:27"/>
    <n v="108"/>
    <n v="14.5"/>
    <x v="1"/>
    <n v="18"/>
    <s v="Asian"/>
  </r>
  <r>
    <x v="4737"/>
    <x v="2097"/>
    <d v="2023-04-02T00:00:00"/>
    <d v="1899-12-30T18:16:27"/>
    <n v="124"/>
    <n v="14.5"/>
    <x v="1"/>
    <n v="18"/>
    <s v="Italian"/>
  </r>
  <r>
    <x v="4738"/>
    <x v="2098"/>
    <d v="2023-04-02T00:00:00"/>
    <d v="1899-12-30T18:44:17"/>
    <n v="113"/>
    <n v="5"/>
    <x v="10"/>
    <n v="18"/>
    <s v="Asian"/>
  </r>
  <r>
    <x v="4739"/>
    <x v="2099"/>
    <d v="2023-04-02T00:00:00"/>
    <d v="1899-12-30T18:46:03"/>
    <n v="108"/>
    <n v="14.5"/>
    <x v="1"/>
    <n v="18"/>
    <s v="Asian"/>
  </r>
  <r>
    <x v="4740"/>
    <x v="2099"/>
    <d v="2023-04-02T00:00:00"/>
    <d v="1899-12-30T18:46:03"/>
    <n v="117"/>
    <n v="12.95"/>
    <x v="2"/>
    <n v="18"/>
    <s v="Mexican"/>
  </r>
  <r>
    <x v="4741"/>
    <x v="2100"/>
    <d v="2023-04-02T00:00:00"/>
    <d v="1899-12-30T19:27:08"/>
    <n v="115"/>
    <n v="11.95"/>
    <x v="5"/>
    <n v="19"/>
    <s v="Mexican"/>
  </r>
  <r>
    <x v="4742"/>
    <x v="2100"/>
    <d v="2023-04-02T00:00:00"/>
    <d v="1899-12-30T19:27:08"/>
    <n v="108"/>
    <n v="14.5"/>
    <x v="1"/>
    <n v="19"/>
    <s v="Asian"/>
  </r>
  <r>
    <x v="4743"/>
    <x v="2100"/>
    <d v="2023-04-02T00:00:00"/>
    <d v="1899-12-30T19:27:08"/>
    <n v="117"/>
    <n v="12.95"/>
    <x v="2"/>
    <n v="19"/>
    <s v="Mexican"/>
  </r>
  <r>
    <x v="4744"/>
    <x v="2101"/>
    <d v="2023-04-02T00:00:00"/>
    <d v="1899-12-30T19:30:52"/>
    <n v="107"/>
    <n v="16.5"/>
    <x v="12"/>
    <n v="19"/>
    <s v="Asian"/>
  </r>
  <r>
    <x v="4745"/>
    <x v="2101"/>
    <d v="2023-04-02T00:00:00"/>
    <d v="1899-12-30T19:30:52"/>
    <n v="127"/>
    <n v="17.95"/>
    <x v="0"/>
    <n v="19"/>
    <s v="Italian"/>
  </r>
  <r>
    <x v="4746"/>
    <x v="2101"/>
    <d v="2023-04-02T00:00:00"/>
    <d v="1899-12-30T19:30:52"/>
    <n v="129"/>
    <n v="15.5"/>
    <x v="3"/>
    <n v="19"/>
    <s v="Italian"/>
  </r>
  <r>
    <x v="4747"/>
    <x v="2102"/>
    <d v="2023-04-02T00:00:00"/>
    <d v="1899-12-30T19:38:28"/>
    <n v="101"/>
    <n v="12.95"/>
    <x v="2"/>
    <n v="19"/>
    <s v="American"/>
  </r>
  <r>
    <x v="4748"/>
    <x v="2102"/>
    <d v="2023-04-02T00:00:00"/>
    <d v="1899-12-30T19:38:28"/>
    <n v="116"/>
    <n v="13.95"/>
    <x v="9"/>
    <n v="19"/>
    <s v="Mexican"/>
  </r>
  <r>
    <x v="4749"/>
    <x v="2102"/>
    <d v="2023-04-02T00:00:00"/>
    <d v="1899-12-30T19:38:28"/>
    <n v="102"/>
    <n v="13.95"/>
    <x v="9"/>
    <n v="19"/>
    <s v="American"/>
  </r>
  <r>
    <x v="4750"/>
    <x v="2102"/>
    <d v="2023-04-02T00:00:00"/>
    <d v="1899-12-30T19:38:28"/>
    <n v="105"/>
    <n v="7"/>
    <x v="4"/>
    <n v="19"/>
    <s v="American"/>
  </r>
  <r>
    <x v="4751"/>
    <x v="2103"/>
    <d v="2023-04-02T00:00:00"/>
    <d v="1899-12-30T20:09:43"/>
    <n v="124"/>
    <n v="14.5"/>
    <x v="1"/>
    <n v="20"/>
    <s v="Italian"/>
  </r>
  <r>
    <x v="4752"/>
    <x v="2103"/>
    <d v="2023-04-02T00:00:00"/>
    <d v="1899-12-30T20:09:43"/>
    <n v="129"/>
    <n v="15.5"/>
    <x v="3"/>
    <n v="20"/>
    <s v="Italian"/>
  </r>
  <r>
    <x v="4753"/>
    <x v="2103"/>
    <d v="2023-04-02T00:00:00"/>
    <d v="1899-12-30T20:09:43"/>
    <n v="105"/>
    <n v="7"/>
    <x v="4"/>
    <n v="20"/>
    <s v="American"/>
  </r>
  <r>
    <x v="4754"/>
    <x v="2104"/>
    <d v="2023-04-02T00:00:00"/>
    <d v="1899-12-30T20:22:27"/>
    <n v="125"/>
    <n v="17.95"/>
    <x v="0"/>
    <n v="20"/>
    <s v="Italian"/>
  </r>
  <r>
    <x v="4755"/>
    <x v="2105"/>
    <d v="2023-04-02T00:00:00"/>
    <d v="1899-12-30T20:54:54"/>
    <n v="131"/>
    <n v="17.95"/>
    <x v="0"/>
    <n v="20"/>
    <s v="Italian"/>
  </r>
  <r>
    <x v="4756"/>
    <x v="2105"/>
    <d v="2023-04-02T00:00:00"/>
    <d v="1899-12-30T20:54:54"/>
    <n v="114"/>
    <n v="9"/>
    <x v="6"/>
    <n v="20"/>
    <s v="Asian"/>
  </r>
  <r>
    <x v="4757"/>
    <x v="2106"/>
    <d v="2023-04-02T00:00:00"/>
    <d v="1899-12-30T21:01:41"/>
    <n v="128"/>
    <n v="15.5"/>
    <x v="3"/>
    <n v="21"/>
    <s v="Italian"/>
  </r>
  <r>
    <x v="4758"/>
    <x v="2106"/>
    <d v="2023-04-02T00:00:00"/>
    <d v="1899-12-30T21:01:41"/>
    <n v="118"/>
    <n v="14.95"/>
    <x v="13"/>
    <n v="21"/>
    <s v="Mexican"/>
  </r>
  <r>
    <x v="4759"/>
    <x v="2107"/>
    <d v="2023-04-02T00:00:00"/>
    <d v="1899-12-30T21:05:07"/>
    <n v="102"/>
    <n v="13.95"/>
    <x v="9"/>
    <n v="21"/>
    <s v="American"/>
  </r>
  <r>
    <x v="4760"/>
    <x v="2107"/>
    <d v="2023-04-02T00:00:00"/>
    <d v="1899-12-30T21:05:07"/>
    <n v="124"/>
    <n v="14.5"/>
    <x v="1"/>
    <n v="21"/>
    <s v="Italian"/>
  </r>
  <r>
    <x v="4761"/>
    <x v="2107"/>
    <d v="2023-04-02T00:00:00"/>
    <d v="1899-12-30T21:05:07"/>
    <n v="131"/>
    <n v="17.95"/>
    <x v="0"/>
    <n v="21"/>
    <s v="Italian"/>
  </r>
  <r>
    <x v="4762"/>
    <x v="2107"/>
    <d v="2023-04-02T00:00:00"/>
    <d v="1899-12-30T21:05:07"/>
    <n v="123"/>
    <n v="9"/>
    <x v="6"/>
    <n v="21"/>
    <s v="Mexican"/>
  </r>
  <r>
    <x v="4763"/>
    <x v="2108"/>
    <d v="2023-04-02T00:00:00"/>
    <d v="1899-12-30T21:13:14"/>
    <n v="102"/>
    <n v="13.95"/>
    <x v="9"/>
    <n v="21"/>
    <s v="American"/>
  </r>
  <r>
    <x v="4764"/>
    <x v="2108"/>
    <d v="2023-04-02T00:00:00"/>
    <d v="1899-12-30T21:13:14"/>
    <n v="113"/>
    <n v="5"/>
    <x v="10"/>
    <n v="21"/>
    <s v="Asian"/>
  </r>
  <r>
    <x v="4765"/>
    <x v="2109"/>
    <d v="2023-04-02T00:00:00"/>
    <d v="1899-12-30T21:16:34"/>
    <n v="111"/>
    <n v="11.95"/>
    <x v="5"/>
    <n v="21"/>
    <s v="Asian"/>
  </r>
  <r>
    <x v="4766"/>
    <x v="2109"/>
    <d v="2023-04-02T00:00:00"/>
    <d v="1899-12-30T21:16:34"/>
    <n v="119"/>
    <n v="11.95"/>
    <x v="5"/>
    <n v="21"/>
    <s v="Mexican"/>
  </r>
  <r>
    <x v="4767"/>
    <x v="2110"/>
    <d v="2023-04-02T00:00:00"/>
    <d v="1899-12-30T21:28:44"/>
    <n v="101"/>
    <n v="12.95"/>
    <x v="2"/>
    <n v="21"/>
    <s v="American"/>
  </r>
  <r>
    <x v="4768"/>
    <x v="2110"/>
    <d v="2023-04-02T00:00:00"/>
    <d v="1899-12-30T21:28:44"/>
    <n v="103"/>
    <n v="9"/>
    <x v="6"/>
    <n v="21"/>
    <s v="American"/>
  </r>
  <r>
    <x v="4769"/>
    <x v="2110"/>
    <d v="2023-04-02T00:00:00"/>
    <d v="1899-12-30T21:28:44"/>
    <n v="110"/>
    <n v="17.95"/>
    <x v="0"/>
    <n v="21"/>
    <s v="Asian"/>
  </r>
  <r>
    <x v="4770"/>
    <x v="2110"/>
    <d v="2023-04-02T00:00:00"/>
    <d v="1899-12-30T21:28:44"/>
    <n v="113"/>
    <n v="5"/>
    <x v="10"/>
    <n v="21"/>
    <s v="Asian"/>
  </r>
  <r>
    <x v="4771"/>
    <x v="2111"/>
    <d v="2023-04-02T00:00:00"/>
    <d v="1899-12-30T22:07:51"/>
    <n v="101"/>
    <n v="12.95"/>
    <x v="2"/>
    <n v="22"/>
    <s v="American"/>
  </r>
  <r>
    <x v="4772"/>
    <x v="2112"/>
    <d v="2023-04-02T00:00:00"/>
    <d v="1899-12-30T22:16:08"/>
    <n v="103"/>
    <n v="9"/>
    <x v="6"/>
    <n v="22"/>
    <s v="American"/>
  </r>
  <r>
    <x v="4773"/>
    <x v="2112"/>
    <d v="2023-04-02T00:00:00"/>
    <d v="1899-12-30T22:16:08"/>
    <n v="129"/>
    <n v="15.5"/>
    <x v="3"/>
    <n v="22"/>
    <s v="Italian"/>
  </r>
  <r>
    <x v="4774"/>
    <x v="2113"/>
    <d v="2023-04-02T00:00:00"/>
    <d v="1899-12-30T22:26:28"/>
    <n v="108"/>
    <n v="14.5"/>
    <x v="1"/>
    <n v="22"/>
    <s v="Asian"/>
  </r>
  <r>
    <x v="4775"/>
    <x v="2114"/>
    <d v="2023-05-02T00:00:00"/>
    <d v="1899-12-30T11:15:19"/>
    <n v="107"/>
    <n v="16.5"/>
    <x v="12"/>
    <n v="11"/>
    <s v="Asian"/>
  </r>
  <r>
    <x v="4776"/>
    <x v="2114"/>
    <d v="2023-05-02T00:00:00"/>
    <d v="1899-12-30T11:15:19"/>
    <n v="109"/>
    <n v="17.95"/>
    <x v="0"/>
    <n v="11"/>
    <s v="Asian"/>
  </r>
  <r>
    <x v="4777"/>
    <x v="2114"/>
    <d v="2023-05-02T00:00:00"/>
    <d v="1899-12-30T11:15:19"/>
    <n v="113"/>
    <n v="5"/>
    <x v="10"/>
    <n v="11"/>
    <s v="Asian"/>
  </r>
  <r>
    <x v="4778"/>
    <x v="2114"/>
    <d v="2023-05-02T00:00:00"/>
    <d v="1899-12-30T11:15:19"/>
    <n v="105"/>
    <n v="7"/>
    <x v="4"/>
    <n v="11"/>
    <s v="American"/>
  </r>
  <r>
    <x v="4779"/>
    <x v="2115"/>
    <d v="2023-05-02T00:00:00"/>
    <d v="1899-12-30T12:11:52"/>
    <n v="129"/>
    <n v="15.5"/>
    <x v="3"/>
    <n v="12"/>
    <s v="Italian"/>
  </r>
  <r>
    <x v="4780"/>
    <x v="2116"/>
    <d v="2023-05-02T00:00:00"/>
    <d v="1899-12-30T12:20:33"/>
    <n v="120"/>
    <n v="13.95"/>
    <x v="9"/>
    <n v="12"/>
    <s v="Mexican"/>
  </r>
  <r>
    <x v="4781"/>
    <x v="2117"/>
    <d v="2023-05-02T00:00:00"/>
    <d v="1899-12-30T12:24:57"/>
    <n v="102"/>
    <n v="13.95"/>
    <x v="9"/>
    <n v="12"/>
    <s v="American"/>
  </r>
  <r>
    <x v="4782"/>
    <x v="2117"/>
    <d v="2023-05-02T00:00:00"/>
    <d v="1899-12-30T12:24:57"/>
    <n v="105"/>
    <n v="7"/>
    <x v="4"/>
    <n v="12"/>
    <s v="American"/>
  </r>
  <r>
    <x v="4783"/>
    <x v="2117"/>
    <d v="2023-05-02T00:00:00"/>
    <d v="1899-12-30T12:24:57"/>
    <n v="105"/>
    <n v="7"/>
    <x v="4"/>
    <n v="12"/>
    <s v="American"/>
  </r>
  <r>
    <x v="4784"/>
    <x v="2118"/>
    <d v="2023-05-02T00:00:00"/>
    <d v="1899-12-30T12:30:46"/>
    <n v="111"/>
    <n v="11.95"/>
    <x v="5"/>
    <n v="12"/>
    <s v="Asian"/>
  </r>
  <r>
    <x v="4785"/>
    <x v="2119"/>
    <d v="2023-05-02T00:00:00"/>
    <d v="1899-12-30T12:47:12"/>
    <n v="114"/>
    <n v="9"/>
    <x v="6"/>
    <n v="12"/>
    <s v="Asian"/>
  </r>
  <r>
    <x v="4786"/>
    <x v="2120"/>
    <d v="2023-05-02T00:00:00"/>
    <d v="1899-12-30T12:50:51"/>
    <n v="114"/>
    <n v="9"/>
    <x v="6"/>
    <n v="12"/>
    <s v="Asian"/>
  </r>
  <r>
    <x v="4787"/>
    <x v="2121"/>
    <d v="2023-05-02T00:00:00"/>
    <d v="1899-12-30T12:52:55"/>
    <n v="110"/>
    <n v="17.95"/>
    <x v="0"/>
    <n v="12"/>
    <s v="Asian"/>
  </r>
  <r>
    <x v="4788"/>
    <x v="2121"/>
    <d v="2023-05-02T00:00:00"/>
    <d v="1899-12-30T12:52:55"/>
    <n v="110"/>
    <n v="17.95"/>
    <x v="0"/>
    <n v="12"/>
    <s v="Asian"/>
  </r>
  <r>
    <x v="4789"/>
    <x v="2122"/>
    <d v="2023-05-02T00:00:00"/>
    <d v="1899-12-30T12:54:56"/>
    <n v="122"/>
    <n v="7"/>
    <x v="4"/>
    <n v="12"/>
    <s v="Mexican"/>
  </r>
  <r>
    <x v="4790"/>
    <x v="2123"/>
    <d v="2023-05-02T00:00:00"/>
    <d v="1899-12-30T12:56:27"/>
    <n v="117"/>
    <n v="12.95"/>
    <x v="2"/>
    <n v="12"/>
    <s v="Mexican"/>
  </r>
  <r>
    <x v="4791"/>
    <x v="2123"/>
    <d v="2023-05-02T00:00:00"/>
    <d v="1899-12-30T12:56:27"/>
    <n v="129"/>
    <n v="15.5"/>
    <x v="3"/>
    <n v="12"/>
    <s v="Italian"/>
  </r>
  <r>
    <x v="4792"/>
    <x v="2123"/>
    <d v="2023-05-02T00:00:00"/>
    <d v="1899-12-30T12:56:27"/>
    <n v="120"/>
    <n v="13.95"/>
    <x v="9"/>
    <n v="12"/>
    <s v="Mexican"/>
  </r>
  <r>
    <x v="4793"/>
    <x v="2123"/>
    <d v="2023-05-02T00:00:00"/>
    <d v="1899-12-30T12:56:27"/>
    <n v="120"/>
    <n v="13.95"/>
    <x v="9"/>
    <n v="12"/>
    <s v="Mexican"/>
  </r>
  <r>
    <x v="4794"/>
    <x v="2123"/>
    <d v="2023-05-02T00:00:00"/>
    <d v="1899-12-30T12:56:27"/>
    <n v="121"/>
    <n v="10.5"/>
    <x v="11"/>
    <n v="12"/>
    <s v="Mexican"/>
  </r>
  <r>
    <x v="4795"/>
    <x v="2124"/>
    <d v="2023-05-02T00:00:00"/>
    <d v="1899-12-30T13:06:10"/>
    <n v="109"/>
    <n v="17.95"/>
    <x v="0"/>
    <n v="13"/>
    <s v="Asian"/>
  </r>
  <r>
    <x v="4796"/>
    <x v="2125"/>
    <d v="2023-05-02T00:00:00"/>
    <d v="1899-12-30T13:31:29"/>
    <n v="101"/>
    <n v="12.95"/>
    <x v="2"/>
    <n v="13"/>
    <s v="American"/>
  </r>
  <r>
    <x v="4797"/>
    <x v="2125"/>
    <d v="2023-05-02T00:00:00"/>
    <d v="1899-12-30T13:31:29"/>
    <n v="101"/>
    <n v="12.95"/>
    <x v="2"/>
    <n v="13"/>
    <s v="American"/>
  </r>
  <r>
    <x v="4798"/>
    <x v="2125"/>
    <d v="2023-05-02T00:00:00"/>
    <d v="1899-12-30T13:31:29"/>
    <n v="104"/>
    <n v="10.5"/>
    <x v="11"/>
    <n v="13"/>
    <s v="American"/>
  </r>
  <r>
    <x v="4799"/>
    <x v="2125"/>
    <d v="2023-05-02T00:00:00"/>
    <d v="1899-12-30T13:31:29"/>
    <n v="125"/>
    <n v="17.95"/>
    <x v="0"/>
    <n v="13"/>
    <s v="Italian"/>
  </r>
  <r>
    <x v="4800"/>
    <x v="2125"/>
    <d v="2023-05-02T00:00:00"/>
    <d v="1899-12-30T13:31:29"/>
    <n v="126"/>
    <n v="14.5"/>
    <x v="1"/>
    <n v="13"/>
    <s v="Italian"/>
  </r>
  <r>
    <x v="4801"/>
    <x v="2125"/>
    <d v="2023-05-02T00:00:00"/>
    <d v="1899-12-30T13:31:29"/>
    <n v="109"/>
    <n v="17.95"/>
    <x v="0"/>
    <n v="13"/>
    <s v="Asian"/>
  </r>
  <r>
    <x v="4802"/>
    <x v="2125"/>
    <d v="2023-05-02T00:00:00"/>
    <d v="1899-12-30T13:31:29"/>
    <n v="128"/>
    <n v="15.5"/>
    <x v="3"/>
    <n v="13"/>
    <s v="Italian"/>
  </r>
  <r>
    <x v="4803"/>
    <x v="2125"/>
    <d v="2023-05-02T00:00:00"/>
    <d v="1899-12-30T13:31:29"/>
    <n v="111"/>
    <n v="11.95"/>
    <x v="5"/>
    <n v="13"/>
    <s v="Asian"/>
  </r>
  <r>
    <x v="4804"/>
    <x v="2125"/>
    <d v="2023-05-02T00:00:00"/>
    <d v="1899-12-30T13:31:29"/>
    <n v="113"/>
    <n v="5"/>
    <x v="10"/>
    <n v="13"/>
    <s v="Asian"/>
  </r>
  <r>
    <x v="4805"/>
    <x v="2125"/>
    <d v="2023-05-02T00:00:00"/>
    <d v="1899-12-30T13:31:29"/>
    <n v="118"/>
    <n v="14.95"/>
    <x v="13"/>
    <n v="13"/>
    <s v="Mexican"/>
  </r>
  <r>
    <x v="4806"/>
    <x v="2125"/>
    <d v="2023-05-02T00:00:00"/>
    <d v="1899-12-30T13:31:29"/>
    <n v="119"/>
    <n v="11.95"/>
    <x v="5"/>
    <n v="13"/>
    <s v="Mexican"/>
  </r>
  <r>
    <x v="4807"/>
    <x v="2125"/>
    <d v="2023-05-02T00:00:00"/>
    <d v="1899-12-30T13:31:29"/>
    <n v="120"/>
    <n v="13.95"/>
    <x v="9"/>
    <n v="13"/>
    <s v="Mexican"/>
  </r>
  <r>
    <x v="4808"/>
    <x v="2125"/>
    <d v="2023-05-02T00:00:00"/>
    <d v="1899-12-30T13:31:29"/>
    <n v="132"/>
    <n v="16.95"/>
    <x v="8"/>
    <n v="13"/>
    <s v="Italian"/>
  </r>
  <r>
    <x v="4809"/>
    <x v="2126"/>
    <d v="2023-05-02T00:00:00"/>
    <d v="1899-12-30T13:42:16"/>
    <n v="108"/>
    <n v="14.5"/>
    <x v="1"/>
    <n v="13"/>
    <s v="Asian"/>
  </r>
  <r>
    <x v="4810"/>
    <x v="2127"/>
    <d v="2023-05-02T00:00:00"/>
    <d v="1899-12-30T13:42:50"/>
    <n v="108"/>
    <n v="14.5"/>
    <x v="1"/>
    <n v="13"/>
    <s v="Asian"/>
  </r>
  <r>
    <x v="4811"/>
    <x v="2127"/>
    <d v="2023-05-02T00:00:00"/>
    <d v="1899-12-30T13:42:50"/>
    <n v="120"/>
    <n v="13.95"/>
    <x v="9"/>
    <n v="13"/>
    <s v="Mexican"/>
  </r>
  <r>
    <x v="4812"/>
    <x v="2128"/>
    <d v="2023-05-02T00:00:00"/>
    <d v="1899-12-30T13:48:38"/>
    <n v="125"/>
    <n v="17.95"/>
    <x v="0"/>
    <n v="13"/>
    <s v="Italian"/>
  </r>
  <r>
    <x v="4813"/>
    <x v="2128"/>
    <d v="2023-05-02T00:00:00"/>
    <d v="1899-12-30T13:48:38"/>
    <n v="109"/>
    <n v="17.95"/>
    <x v="0"/>
    <n v="13"/>
    <s v="Asian"/>
  </r>
  <r>
    <x v="4814"/>
    <x v="2128"/>
    <d v="2023-05-02T00:00:00"/>
    <d v="1899-12-30T13:48:38"/>
    <n v="117"/>
    <n v="12.95"/>
    <x v="2"/>
    <n v="13"/>
    <s v="Mexican"/>
  </r>
  <r>
    <x v="4815"/>
    <x v="2128"/>
    <d v="2023-05-02T00:00:00"/>
    <d v="1899-12-30T13:48:38"/>
    <n v="131"/>
    <n v="17.95"/>
    <x v="0"/>
    <n v="13"/>
    <s v="Italian"/>
  </r>
  <r>
    <x v="4816"/>
    <x v="2129"/>
    <d v="2023-05-02T00:00:00"/>
    <d v="1899-12-30T14:17:14"/>
    <n v="122"/>
    <n v="7"/>
    <x v="4"/>
    <n v="14"/>
    <s v="Mexican"/>
  </r>
  <r>
    <x v="4817"/>
    <x v="2130"/>
    <d v="2023-05-02T00:00:00"/>
    <d v="1899-12-30T14:17:24"/>
    <n v="116"/>
    <n v="13.95"/>
    <x v="9"/>
    <n v="14"/>
    <s v="Mexican"/>
  </r>
  <r>
    <x v="4818"/>
    <x v="2131"/>
    <d v="2023-05-02T00:00:00"/>
    <d v="1899-12-30T14:18:04"/>
    <n v="115"/>
    <n v="11.95"/>
    <x v="5"/>
    <n v="14"/>
    <s v="Mexican"/>
  </r>
  <r>
    <x v="4819"/>
    <x v="2131"/>
    <d v="2023-05-02T00:00:00"/>
    <d v="1899-12-30T14:18:04"/>
    <n v="109"/>
    <n v="17.95"/>
    <x v="0"/>
    <n v="14"/>
    <s v="Asian"/>
  </r>
  <r>
    <x v="4820"/>
    <x v="2131"/>
    <d v="2023-05-02T00:00:00"/>
    <d v="1899-12-30T14:18:04"/>
    <n v="111"/>
    <n v="11.95"/>
    <x v="5"/>
    <n v="14"/>
    <s v="Asian"/>
  </r>
  <r>
    <x v="4821"/>
    <x v="2131"/>
    <d v="2023-05-02T00:00:00"/>
    <d v="1899-12-30T14:18:04"/>
    <n v="114"/>
    <n v="9"/>
    <x v="6"/>
    <n v="14"/>
    <s v="Asian"/>
  </r>
  <r>
    <x v="4822"/>
    <x v="2132"/>
    <d v="2023-05-02T00:00:00"/>
    <d v="1899-12-30T14:18:52"/>
    <n v="131"/>
    <n v="17.95"/>
    <x v="0"/>
    <n v="14"/>
    <s v="Italian"/>
  </r>
  <r>
    <x v="4823"/>
    <x v="2133"/>
    <d v="2023-05-02T00:00:00"/>
    <d v="1899-12-30T14:36:32"/>
    <n v="110"/>
    <n v="17.95"/>
    <x v="0"/>
    <n v="14"/>
    <s v="Asian"/>
  </r>
  <r>
    <x v="4824"/>
    <x v="2133"/>
    <d v="2023-05-02T00:00:00"/>
    <d v="1899-12-30T14:36:32"/>
    <n v="113"/>
    <n v="5"/>
    <x v="10"/>
    <n v="14"/>
    <s v="Asian"/>
  </r>
  <r>
    <x v="4825"/>
    <x v="2133"/>
    <d v="2023-05-02T00:00:00"/>
    <d v="1899-12-30T14:36:32"/>
    <n v="131"/>
    <n v="17.95"/>
    <x v="0"/>
    <n v="14"/>
    <s v="Italian"/>
  </r>
  <r>
    <x v="4826"/>
    <x v="2134"/>
    <d v="2023-05-02T00:00:00"/>
    <d v="1899-12-30T14:38:28"/>
    <n v="107"/>
    <n v="16.5"/>
    <x v="12"/>
    <n v="14"/>
    <s v="Asian"/>
  </r>
  <r>
    <x v="4827"/>
    <x v="2134"/>
    <d v="2023-05-02T00:00:00"/>
    <d v="1899-12-30T14:38:28"/>
    <n v="125"/>
    <n v="17.95"/>
    <x v="0"/>
    <n v="14"/>
    <s v="Italian"/>
  </r>
  <r>
    <x v="4828"/>
    <x v="2134"/>
    <d v="2023-05-02T00:00:00"/>
    <d v="1899-12-30T14:38:28"/>
    <n v="126"/>
    <n v="14.5"/>
    <x v="1"/>
    <n v="14"/>
    <s v="Italian"/>
  </r>
  <r>
    <x v="4829"/>
    <x v="2135"/>
    <d v="2023-05-02T00:00:00"/>
    <d v="1899-12-30T14:54:49"/>
    <n v="102"/>
    <n v="13.95"/>
    <x v="9"/>
    <n v="14"/>
    <s v="American"/>
  </r>
  <r>
    <x v="4830"/>
    <x v="2135"/>
    <d v="2023-05-02T00:00:00"/>
    <d v="1899-12-30T14:54:49"/>
    <n v="108"/>
    <n v="14.5"/>
    <x v="1"/>
    <n v="14"/>
    <s v="Asian"/>
  </r>
  <r>
    <x v="4831"/>
    <x v="2135"/>
    <d v="2023-05-02T00:00:00"/>
    <d v="1899-12-30T14:54:49"/>
    <n v="111"/>
    <n v="11.95"/>
    <x v="5"/>
    <n v="14"/>
    <s v="Asian"/>
  </r>
  <r>
    <x v="4832"/>
    <x v="2136"/>
    <d v="2023-05-02T00:00:00"/>
    <d v="1899-12-30T15:00:15"/>
    <n v="116"/>
    <n v="13.95"/>
    <x v="9"/>
    <n v="15"/>
    <s v="Mexican"/>
  </r>
  <r>
    <x v="4833"/>
    <x v="2136"/>
    <d v="2023-05-02T00:00:00"/>
    <d v="1899-12-30T15:00:15"/>
    <n v="102"/>
    <n v="13.95"/>
    <x v="9"/>
    <n v="15"/>
    <s v="American"/>
  </r>
  <r>
    <x v="4834"/>
    <x v="2136"/>
    <d v="2023-05-02T00:00:00"/>
    <d v="1899-12-30T15:00:15"/>
    <n v="109"/>
    <n v="17.95"/>
    <x v="0"/>
    <n v="15"/>
    <s v="Asian"/>
  </r>
  <r>
    <x v="4835"/>
    <x v="2137"/>
    <d v="2023-05-02T00:00:00"/>
    <d v="1899-12-30T15:08:13"/>
    <n v="109"/>
    <n v="17.95"/>
    <x v="0"/>
    <n v="15"/>
    <s v="Asian"/>
  </r>
  <r>
    <x v="4836"/>
    <x v="2137"/>
    <d v="2023-05-02T00:00:00"/>
    <d v="1899-12-30T15:08:13"/>
    <n v="132"/>
    <n v="16.95"/>
    <x v="8"/>
    <n v="15"/>
    <s v="Italian"/>
  </r>
  <r>
    <x v="4837"/>
    <x v="2138"/>
    <d v="2023-05-02T00:00:00"/>
    <d v="1899-12-30T15:41:58"/>
    <n v="125"/>
    <n v="17.95"/>
    <x v="0"/>
    <n v="15"/>
    <s v="Italian"/>
  </r>
  <r>
    <x v="4838"/>
    <x v="2139"/>
    <d v="2023-05-02T00:00:00"/>
    <d v="1899-12-30T16:55:35"/>
    <n v="130"/>
    <n v="19.95"/>
    <x v="7"/>
    <n v="16"/>
    <s v="Italian"/>
  </r>
  <r>
    <x v="4839"/>
    <x v="2140"/>
    <d v="2023-05-02T00:00:00"/>
    <d v="1899-12-30T17:00:13"/>
    <n v="112"/>
    <n v="14.95"/>
    <x v="13"/>
    <n v="17"/>
    <s v="Asian"/>
  </r>
  <r>
    <x v="4840"/>
    <x v="2141"/>
    <d v="2023-05-02T00:00:00"/>
    <d v="1899-12-30T17:36:09"/>
    <n v="101"/>
    <n v="12.95"/>
    <x v="2"/>
    <n v="17"/>
    <s v="American"/>
  </r>
  <r>
    <x v="4841"/>
    <x v="2141"/>
    <d v="2023-05-02T00:00:00"/>
    <d v="1899-12-30T17:36:09"/>
    <n v="123"/>
    <n v="9"/>
    <x v="6"/>
    <n v="17"/>
    <s v="Mexican"/>
  </r>
  <r>
    <x v="4842"/>
    <x v="2142"/>
    <d v="2023-05-02T00:00:00"/>
    <d v="1899-12-30T17:44:52"/>
    <n v="108"/>
    <n v="14.5"/>
    <x v="1"/>
    <n v="17"/>
    <s v="Asian"/>
  </r>
  <r>
    <x v="4843"/>
    <x v="2142"/>
    <d v="2023-05-02T00:00:00"/>
    <d v="1899-12-30T17:44:52"/>
    <n v="108"/>
    <n v="14.5"/>
    <x v="1"/>
    <n v="17"/>
    <s v="Asian"/>
  </r>
  <r>
    <x v="4844"/>
    <x v="2142"/>
    <d v="2023-05-02T00:00:00"/>
    <d v="1899-12-30T17:44:52"/>
    <n v="108"/>
    <n v="14.5"/>
    <x v="1"/>
    <n v="17"/>
    <s v="Asian"/>
  </r>
  <r>
    <x v="4845"/>
    <x v="2142"/>
    <d v="2023-05-02T00:00:00"/>
    <d v="1899-12-30T17:44:52"/>
    <n v="113"/>
    <n v="5"/>
    <x v="10"/>
    <n v="17"/>
    <s v="Asian"/>
  </r>
  <r>
    <x v="4846"/>
    <x v="2143"/>
    <d v="2023-05-02T00:00:00"/>
    <d v="1899-12-30T17:48:08"/>
    <n v="102"/>
    <n v="13.95"/>
    <x v="9"/>
    <n v="17"/>
    <s v="American"/>
  </r>
  <r>
    <x v="4847"/>
    <x v="2143"/>
    <d v="2023-05-02T00:00:00"/>
    <d v="1899-12-30T17:48:08"/>
    <n v="105"/>
    <n v="7"/>
    <x v="4"/>
    <n v="17"/>
    <s v="American"/>
  </r>
  <r>
    <x v="4848"/>
    <x v="2144"/>
    <d v="2023-05-02T00:00:00"/>
    <d v="1899-12-30T17:57:12"/>
    <n v="111"/>
    <n v="11.95"/>
    <x v="5"/>
    <n v="17"/>
    <s v="Asian"/>
  </r>
  <r>
    <x v="4849"/>
    <x v="2144"/>
    <d v="2023-05-02T00:00:00"/>
    <d v="1899-12-30T17:57:12"/>
    <n v="131"/>
    <n v="17.95"/>
    <x v="0"/>
    <n v="17"/>
    <s v="Italian"/>
  </r>
  <r>
    <x v="4850"/>
    <x v="2145"/>
    <d v="2023-05-02T00:00:00"/>
    <d v="1899-12-30T18:04:19"/>
    <n v="126"/>
    <n v="14.5"/>
    <x v="1"/>
    <n v="18"/>
    <s v="Italian"/>
  </r>
  <r>
    <x v="4851"/>
    <x v="2145"/>
    <d v="2023-05-02T00:00:00"/>
    <d v="1899-12-30T18:04:19"/>
    <n v="117"/>
    <n v="12.95"/>
    <x v="2"/>
    <n v="18"/>
    <s v="Mexican"/>
  </r>
  <r>
    <x v="4852"/>
    <x v="2146"/>
    <d v="2023-05-02T00:00:00"/>
    <d v="1899-12-30T18:11:25"/>
    <n v="124"/>
    <n v="14.5"/>
    <x v="1"/>
    <n v="18"/>
    <s v="Italian"/>
  </r>
  <r>
    <x v="4853"/>
    <x v="2146"/>
    <d v="2023-05-02T00:00:00"/>
    <d v="1899-12-30T18:11:25"/>
    <n v="113"/>
    <n v="5"/>
    <x v="10"/>
    <n v="18"/>
    <s v="Asian"/>
  </r>
  <r>
    <x v="4854"/>
    <x v="2146"/>
    <d v="2023-05-02T00:00:00"/>
    <d v="1899-12-30T18:11:25"/>
    <n v="113"/>
    <n v="5"/>
    <x v="10"/>
    <n v="18"/>
    <s v="Asian"/>
  </r>
  <r>
    <x v="4855"/>
    <x v="2146"/>
    <d v="2023-05-02T00:00:00"/>
    <d v="1899-12-30T18:11:25"/>
    <n v="123"/>
    <n v="9"/>
    <x v="6"/>
    <n v="18"/>
    <s v="Mexican"/>
  </r>
  <r>
    <x v="4856"/>
    <x v="2147"/>
    <d v="2023-05-02T00:00:00"/>
    <d v="1899-12-30T18:15:37"/>
    <n v="117"/>
    <n v="12.95"/>
    <x v="2"/>
    <n v="18"/>
    <s v="Mexican"/>
  </r>
  <r>
    <x v="4857"/>
    <x v="2147"/>
    <d v="2023-05-02T00:00:00"/>
    <d v="1899-12-30T18:15:37"/>
    <n v="119"/>
    <n v="11.95"/>
    <x v="5"/>
    <n v="18"/>
    <s v="Mexican"/>
  </r>
  <r>
    <x v="4858"/>
    <x v="2148"/>
    <d v="2023-05-02T00:00:00"/>
    <d v="1899-12-30T18:19:51"/>
    <n v="117"/>
    <n v="12.95"/>
    <x v="2"/>
    <n v="18"/>
    <s v="Mexican"/>
  </r>
  <r>
    <x v="4859"/>
    <x v="2149"/>
    <d v="2023-05-02T00:00:00"/>
    <d v="1899-12-30T18:22:25"/>
    <n v="110"/>
    <n v="17.95"/>
    <x v="0"/>
    <n v="18"/>
    <s v="Asian"/>
  </r>
  <r>
    <x v="4860"/>
    <x v="2150"/>
    <d v="2023-05-02T00:00:00"/>
    <d v="1899-12-30T18:22:28"/>
    <n v="101"/>
    <n v="12.95"/>
    <x v="2"/>
    <n v="18"/>
    <s v="American"/>
  </r>
  <r>
    <x v="4861"/>
    <x v="2150"/>
    <d v="2023-05-02T00:00:00"/>
    <d v="1899-12-30T18:22:28"/>
    <n v="130"/>
    <n v="19.95"/>
    <x v="7"/>
    <n v="18"/>
    <s v="Italian"/>
  </r>
  <r>
    <x v="4862"/>
    <x v="2151"/>
    <d v="2023-05-02T00:00:00"/>
    <d v="1899-12-30T18:35:11"/>
    <n v="110"/>
    <n v="17.95"/>
    <x v="0"/>
    <n v="18"/>
    <s v="Asian"/>
  </r>
  <r>
    <x v="4863"/>
    <x v="2151"/>
    <d v="2023-05-02T00:00:00"/>
    <d v="1899-12-30T18:35:11"/>
    <n v="118"/>
    <n v="14.95"/>
    <x v="13"/>
    <n v="18"/>
    <s v="Mexican"/>
  </r>
  <r>
    <x v="4864"/>
    <x v="2152"/>
    <d v="2023-05-02T00:00:00"/>
    <d v="1899-12-30T18:38:01"/>
    <n v="109"/>
    <n v="17.95"/>
    <x v="0"/>
    <n v="18"/>
    <s v="Asian"/>
  </r>
  <r>
    <x v="4865"/>
    <x v="2152"/>
    <d v="2023-05-02T00:00:00"/>
    <d v="1899-12-30T18:38:01"/>
    <n v="122"/>
    <n v="7"/>
    <x v="4"/>
    <n v="18"/>
    <s v="Mexican"/>
  </r>
  <r>
    <x v="4866"/>
    <x v="2153"/>
    <d v="2023-05-02T00:00:00"/>
    <d v="1899-12-30T18:55:27"/>
    <n v="101"/>
    <n v="12.95"/>
    <x v="2"/>
    <n v="18"/>
    <s v="American"/>
  </r>
  <r>
    <x v="4867"/>
    <x v="2153"/>
    <d v="2023-05-02T00:00:00"/>
    <d v="1899-12-30T18:55:27"/>
    <n v="116"/>
    <n v="13.95"/>
    <x v="9"/>
    <n v="18"/>
    <s v="Mexican"/>
  </r>
  <r>
    <x v="4868"/>
    <x v="2154"/>
    <d v="2023-05-02T00:00:00"/>
    <d v="1899-12-30T18:59:56"/>
    <n v="117"/>
    <n v="12.95"/>
    <x v="2"/>
    <n v="18"/>
    <s v="Mexican"/>
  </r>
  <r>
    <x v="4869"/>
    <x v="2154"/>
    <d v="2023-05-02T00:00:00"/>
    <d v="1899-12-30T18:59:56"/>
    <n v="106"/>
    <n v="7"/>
    <x v="4"/>
    <n v="18"/>
    <s v="American"/>
  </r>
  <r>
    <x v="4870"/>
    <x v="2155"/>
    <d v="2023-05-02T00:00:00"/>
    <d v="1899-12-30T19:29:29"/>
    <n v="117"/>
    <n v="12.95"/>
    <x v="2"/>
    <n v="19"/>
    <s v="Mexican"/>
  </r>
  <r>
    <x v="4871"/>
    <x v="2155"/>
    <d v="2023-05-02T00:00:00"/>
    <d v="1899-12-30T19:29:29"/>
    <n v="129"/>
    <n v="15.5"/>
    <x v="3"/>
    <n v="19"/>
    <s v="Italian"/>
  </r>
  <r>
    <x v="4872"/>
    <x v="2155"/>
    <d v="2023-05-02T00:00:00"/>
    <d v="1899-12-30T19:29:29"/>
    <n v="121"/>
    <n v="10.5"/>
    <x v="11"/>
    <n v="19"/>
    <s v="Mexican"/>
  </r>
  <r>
    <x v="4873"/>
    <x v="2156"/>
    <d v="2023-05-02T00:00:00"/>
    <d v="1899-12-30T19:39:29"/>
    <n v="110"/>
    <n v="17.95"/>
    <x v="0"/>
    <n v="19"/>
    <s v="Asian"/>
  </r>
  <r>
    <x v="4874"/>
    <x v="2156"/>
    <d v="2023-05-02T00:00:00"/>
    <d v="1899-12-30T19:39:29"/>
    <n v="105"/>
    <n v="7"/>
    <x v="4"/>
    <n v="19"/>
    <s v="American"/>
  </r>
  <r>
    <x v="4875"/>
    <x v="2157"/>
    <d v="2023-05-02T00:00:00"/>
    <d v="1899-12-30T19:49:47"/>
    <n v="117"/>
    <n v="12.95"/>
    <x v="2"/>
    <n v="19"/>
    <s v="Mexican"/>
  </r>
  <r>
    <x v="4876"/>
    <x v="2157"/>
    <d v="2023-05-02T00:00:00"/>
    <d v="1899-12-30T19:49:47"/>
    <n v="113"/>
    <n v="5"/>
    <x v="10"/>
    <n v="19"/>
    <s v="Asian"/>
  </r>
  <r>
    <x v="4877"/>
    <x v="2158"/>
    <d v="2023-05-02T00:00:00"/>
    <d v="1899-12-30T19:55:12"/>
    <n v="107"/>
    <n v="16.5"/>
    <x v="12"/>
    <n v="19"/>
    <s v="Asian"/>
  </r>
  <r>
    <x v="4878"/>
    <x v="2158"/>
    <d v="2023-05-02T00:00:00"/>
    <d v="1899-12-30T19:55:12"/>
    <n v="102"/>
    <n v="13.95"/>
    <x v="9"/>
    <n v="19"/>
    <s v="American"/>
  </r>
  <r>
    <x v="4879"/>
    <x v="2158"/>
    <d v="2023-05-02T00:00:00"/>
    <d v="1899-12-30T19:55:12"/>
    <n v="108"/>
    <n v="14.5"/>
    <x v="1"/>
    <n v="19"/>
    <s v="Asian"/>
  </r>
  <r>
    <x v="4880"/>
    <x v="2158"/>
    <d v="2023-05-02T00:00:00"/>
    <d v="1899-12-30T19:55:12"/>
    <n v="109"/>
    <n v="17.95"/>
    <x v="0"/>
    <n v="19"/>
    <s v="Asian"/>
  </r>
  <r>
    <x v="4881"/>
    <x v="2159"/>
    <d v="2023-05-02T00:00:00"/>
    <d v="1899-12-30T20:01:50"/>
    <n v="113"/>
    <n v="5"/>
    <x v="10"/>
    <n v="20"/>
    <s v="Asian"/>
  </r>
  <r>
    <x v="4882"/>
    <x v="2160"/>
    <d v="2023-05-02T00:00:00"/>
    <d v="1899-12-30T20:10:24"/>
    <n v="101"/>
    <n v="12.95"/>
    <x v="2"/>
    <n v="20"/>
    <s v="American"/>
  </r>
  <r>
    <x v="4883"/>
    <x v="2160"/>
    <d v="2023-05-02T00:00:00"/>
    <d v="1899-12-30T20:10:24"/>
    <n v="118"/>
    <n v="14.95"/>
    <x v="13"/>
    <n v="20"/>
    <s v="Mexican"/>
  </r>
  <r>
    <x v="4884"/>
    <x v="2161"/>
    <d v="2023-05-02T00:00:00"/>
    <d v="1899-12-30T20:15:06"/>
    <n v="108"/>
    <n v="14.5"/>
    <x v="1"/>
    <n v="20"/>
    <s v="Asian"/>
  </r>
  <r>
    <x v="4885"/>
    <x v="2161"/>
    <d v="2023-05-02T00:00:00"/>
    <d v="1899-12-30T20:15:06"/>
    <n v="105"/>
    <n v="7"/>
    <x v="4"/>
    <n v="20"/>
    <s v="American"/>
  </r>
  <r>
    <x v="4886"/>
    <x v="2162"/>
    <d v="2023-05-02T00:00:00"/>
    <d v="1899-12-30T20:18:08"/>
    <n v="115"/>
    <n v="11.95"/>
    <x v="5"/>
    <n v="20"/>
    <s v="Mexican"/>
  </r>
  <r>
    <x v="4887"/>
    <x v="2162"/>
    <d v="2023-05-02T00:00:00"/>
    <d v="1899-12-30T20:18:08"/>
    <n v="123"/>
    <n v="9"/>
    <x v="6"/>
    <n v="20"/>
    <s v="Mexican"/>
  </r>
  <r>
    <x v="4888"/>
    <x v="2163"/>
    <d v="2023-05-02T00:00:00"/>
    <d v="1899-12-30T20:23:49"/>
    <n v="103"/>
    <n v="9"/>
    <x v="6"/>
    <n v="20"/>
    <s v="American"/>
  </r>
  <r>
    <x v="4889"/>
    <x v="2164"/>
    <d v="2023-05-02T00:00:00"/>
    <d v="1899-12-30T20:29:51"/>
    <n v="102"/>
    <n v="13.95"/>
    <x v="9"/>
    <n v="20"/>
    <s v="American"/>
  </r>
  <r>
    <x v="4890"/>
    <x v="2164"/>
    <d v="2023-05-02T00:00:00"/>
    <d v="1899-12-30T20:29:51"/>
    <n v="105"/>
    <n v="7"/>
    <x v="4"/>
    <n v="20"/>
    <s v="American"/>
  </r>
  <r>
    <x v="4891"/>
    <x v="2165"/>
    <d v="2023-05-02T00:00:00"/>
    <d v="1899-12-30T20:41:36"/>
    <n v="132"/>
    <n v="16.95"/>
    <x v="8"/>
    <n v="20"/>
    <s v="Italian"/>
  </r>
  <r>
    <x v="4892"/>
    <x v="2166"/>
    <d v="2023-05-02T00:00:00"/>
    <d v="1899-12-30T20:56:14"/>
    <n v="122"/>
    <n v="7"/>
    <x v="4"/>
    <n v="20"/>
    <s v="Mexican"/>
  </r>
  <r>
    <x v="4893"/>
    <x v="2167"/>
    <d v="2023-05-02T00:00:00"/>
    <d v="1899-12-30T20:59:08"/>
    <n v="119"/>
    <n v="11.95"/>
    <x v="5"/>
    <n v="20"/>
    <s v="Mexican"/>
  </r>
  <r>
    <x v="4894"/>
    <x v="2168"/>
    <d v="2023-05-02T00:00:00"/>
    <d v="1899-12-30T21:23:02"/>
    <n v="119"/>
    <n v="11.95"/>
    <x v="5"/>
    <n v="21"/>
    <s v="Mexican"/>
  </r>
  <r>
    <x v="4895"/>
    <x v="2168"/>
    <d v="2023-05-02T00:00:00"/>
    <d v="1899-12-30T21:23:02"/>
    <n v="132"/>
    <n v="16.95"/>
    <x v="8"/>
    <n v="21"/>
    <s v="Italian"/>
  </r>
  <r>
    <x v="4896"/>
    <x v="2169"/>
    <d v="2023-05-02T00:00:00"/>
    <d v="1899-12-30T21:34:23"/>
    <n v="124"/>
    <n v="14.5"/>
    <x v="1"/>
    <n v="21"/>
    <s v="Italian"/>
  </r>
  <r>
    <x v="4897"/>
    <x v="2170"/>
    <d v="2023-05-02T00:00:00"/>
    <d v="1899-12-30T21:48:24"/>
    <n v="119"/>
    <n v="11.95"/>
    <x v="5"/>
    <n v="21"/>
    <s v="Mexican"/>
  </r>
  <r>
    <x v="4898"/>
    <x v="2171"/>
    <d v="2023-05-02T00:00:00"/>
    <d v="1899-12-30T21:51:44"/>
    <n v="115"/>
    <n v="11.95"/>
    <x v="5"/>
    <n v="21"/>
    <s v="Mexican"/>
  </r>
  <r>
    <x v="4899"/>
    <x v="2171"/>
    <d v="2023-05-02T00:00:00"/>
    <d v="1899-12-30T21:51:44"/>
    <n v="125"/>
    <n v="17.95"/>
    <x v="0"/>
    <n v="21"/>
    <s v="Italian"/>
  </r>
  <r>
    <x v="4900"/>
    <x v="2171"/>
    <d v="2023-05-02T00:00:00"/>
    <d v="1899-12-30T21:51:44"/>
    <n v="120"/>
    <n v="13.95"/>
    <x v="9"/>
    <n v="21"/>
    <s v="Mexican"/>
  </r>
  <r>
    <x v="4901"/>
    <x v="2171"/>
    <d v="2023-05-02T00:00:00"/>
    <d v="1899-12-30T21:51:44"/>
    <n v="120"/>
    <n v="13.95"/>
    <x v="9"/>
    <n v="21"/>
    <s v="Mexican"/>
  </r>
  <r>
    <x v="4902"/>
    <x v="2172"/>
    <d v="2023-05-02T00:00:00"/>
    <d v="1899-12-30T21:56:42"/>
    <n v="107"/>
    <n v="16.5"/>
    <x v="12"/>
    <n v="21"/>
    <s v="Asian"/>
  </r>
  <r>
    <x v="4903"/>
    <x v="2173"/>
    <d v="2023-05-02T00:00:00"/>
    <d v="1899-12-30T22:00:17"/>
    <n v="118"/>
    <n v="14.95"/>
    <x v="13"/>
    <n v="22"/>
    <s v="Mexican"/>
  </r>
  <r>
    <x v="4904"/>
    <x v="2173"/>
    <d v="2023-05-02T00:00:00"/>
    <d v="1899-12-30T22:00:17"/>
    <n v="120"/>
    <n v="13.95"/>
    <x v="9"/>
    <n v="22"/>
    <s v="Mexican"/>
  </r>
  <r>
    <x v="4905"/>
    <x v="2173"/>
    <d v="2023-05-02T00:00:00"/>
    <d v="1899-12-30T22:00:17"/>
    <n v="121"/>
    <n v="10.5"/>
    <x v="11"/>
    <n v="22"/>
    <s v="Mexican"/>
  </r>
  <r>
    <x v="4906"/>
    <x v="2173"/>
    <d v="2023-05-02T00:00:00"/>
    <d v="1899-12-30T22:00:17"/>
    <n v="105"/>
    <n v="7"/>
    <x v="4"/>
    <n v="22"/>
    <s v="American"/>
  </r>
  <r>
    <x v="4907"/>
    <x v="2174"/>
    <d v="2023-06-02T00:00:00"/>
    <d v="1899-12-30T11:16:08"/>
    <n v="124"/>
    <n v="14.5"/>
    <x v="1"/>
    <n v="11"/>
    <s v="Italian"/>
  </r>
  <r>
    <x v="4908"/>
    <x v="2175"/>
    <d v="2023-06-02T00:00:00"/>
    <d v="1899-12-30T11:18:53"/>
    <n v="116"/>
    <n v="13.95"/>
    <x v="9"/>
    <n v="11"/>
    <s v="Mexican"/>
  </r>
  <r>
    <x v="4909"/>
    <x v="2176"/>
    <d v="2023-06-02T00:00:00"/>
    <d v="1899-12-30T11:25:48"/>
    <n v="116"/>
    <n v="13.95"/>
    <x v="9"/>
    <n v="11"/>
    <s v="Mexican"/>
  </r>
  <r>
    <x v="4910"/>
    <x v="2176"/>
    <d v="2023-06-02T00:00:00"/>
    <d v="1899-12-30T11:25:48"/>
    <n v="113"/>
    <n v="5"/>
    <x v="10"/>
    <n v="11"/>
    <s v="Asian"/>
  </r>
  <r>
    <x v="4911"/>
    <x v="2177"/>
    <d v="2023-06-02T00:00:00"/>
    <d v="1899-12-30T11:32:25"/>
    <n v="109"/>
    <n v="17.95"/>
    <x v="0"/>
    <n v="11"/>
    <s v="Asian"/>
  </r>
  <r>
    <x v="4912"/>
    <x v="2178"/>
    <d v="2023-06-02T00:00:00"/>
    <d v="1899-12-30T11:54:09"/>
    <n v="113"/>
    <n v="5"/>
    <x v="10"/>
    <n v="11"/>
    <s v="Asian"/>
  </r>
  <r>
    <x v="4913"/>
    <x v="2179"/>
    <d v="2023-06-02T00:00:00"/>
    <d v="1899-12-30T11:59:14"/>
    <n v="108"/>
    <n v="14.5"/>
    <x v="1"/>
    <n v="11"/>
    <s v="Asian"/>
  </r>
  <r>
    <x v="4914"/>
    <x v="2179"/>
    <d v="2023-06-02T00:00:00"/>
    <d v="1899-12-30T11:59:14"/>
    <n v="130"/>
    <n v="19.95"/>
    <x v="7"/>
    <n v="11"/>
    <s v="Italian"/>
  </r>
  <r>
    <x v="4915"/>
    <x v="2180"/>
    <d v="2023-06-02T00:00:00"/>
    <d v="1899-12-30T12:06:15"/>
    <n v="125"/>
    <n v="17.95"/>
    <x v="0"/>
    <n v="12"/>
    <s v="Italian"/>
  </r>
  <r>
    <x v="4916"/>
    <x v="2180"/>
    <d v="2023-06-02T00:00:00"/>
    <d v="1899-12-30T12:06:15"/>
    <n v="125"/>
    <n v="17.95"/>
    <x v="0"/>
    <n v="12"/>
    <s v="Italian"/>
  </r>
  <r>
    <x v="4917"/>
    <x v="2181"/>
    <d v="2023-06-02T00:00:00"/>
    <d v="1899-12-30T12:22:30"/>
    <n v="107"/>
    <n v="16.5"/>
    <x v="12"/>
    <n v="12"/>
    <s v="Asian"/>
  </r>
  <r>
    <x v="4918"/>
    <x v="2181"/>
    <d v="2023-06-02T00:00:00"/>
    <d v="1899-12-30T12:22:30"/>
    <n v="102"/>
    <n v="13.95"/>
    <x v="9"/>
    <n v="12"/>
    <s v="American"/>
  </r>
  <r>
    <x v="4919"/>
    <x v="2181"/>
    <d v="2023-06-02T00:00:00"/>
    <d v="1899-12-30T12:22:30"/>
    <n v="108"/>
    <n v="14.5"/>
    <x v="1"/>
    <n v="12"/>
    <s v="Asian"/>
  </r>
  <r>
    <x v="4920"/>
    <x v="2181"/>
    <d v="2023-06-02T00:00:00"/>
    <d v="1899-12-30T12:22:30"/>
    <n v="125"/>
    <n v="17.95"/>
    <x v="0"/>
    <n v="12"/>
    <s v="Italian"/>
  </r>
  <r>
    <x v="4921"/>
    <x v="2181"/>
    <d v="2023-06-02T00:00:00"/>
    <d v="1899-12-30T12:22:30"/>
    <n v="109"/>
    <n v="17.95"/>
    <x v="0"/>
    <n v="12"/>
    <s v="Asian"/>
  </r>
  <r>
    <x v="4922"/>
    <x v="2181"/>
    <d v="2023-06-02T00:00:00"/>
    <d v="1899-12-30T12:22:30"/>
    <n v="110"/>
    <n v="17.95"/>
    <x v="0"/>
    <n v="12"/>
    <s v="Asian"/>
  </r>
  <r>
    <x v="4923"/>
    <x v="2181"/>
    <d v="2023-06-02T00:00:00"/>
    <d v="1899-12-30T12:22:30"/>
    <n v="117"/>
    <n v="12.95"/>
    <x v="2"/>
    <n v="12"/>
    <s v="Mexican"/>
  </r>
  <r>
    <x v="4924"/>
    <x v="2181"/>
    <d v="2023-06-02T00:00:00"/>
    <d v="1899-12-30T12:22:30"/>
    <n v="118"/>
    <n v="14.95"/>
    <x v="13"/>
    <n v="12"/>
    <s v="Mexican"/>
  </r>
  <r>
    <x v="4925"/>
    <x v="2181"/>
    <d v="2023-06-02T00:00:00"/>
    <d v="1899-12-30T12:22:30"/>
    <n v="120"/>
    <n v="13.95"/>
    <x v="9"/>
    <n v="12"/>
    <s v="Mexican"/>
  </r>
  <r>
    <x v="4926"/>
    <x v="2182"/>
    <d v="2023-06-02T00:00:00"/>
    <d v="1899-12-30T12:25:17"/>
    <n v="101"/>
    <n v="12.95"/>
    <x v="2"/>
    <n v="12"/>
    <s v="American"/>
  </r>
  <r>
    <x v="4927"/>
    <x v="2182"/>
    <d v="2023-06-02T00:00:00"/>
    <d v="1899-12-30T12:25:17"/>
    <n v="104"/>
    <n v="10.5"/>
    <x v="11"/>
    <n v="12"/>
    <s v="American"/>
  </r>
  <r>
    <x v="4928"/>
    <x v="2182"/>
    <d v="2023-06-02T00:00:00"/>
    <d v="1899-12-30T12:25:17"/>
    <n v="111"/>
    <n v="11.95"/>
    <x v="5"/>
    <n v="12"/>
    <s v="Asian"/>
  </r>
  <r>
    <x v="4929"/>
    <x v="2182"/>
    <d v="2023-06-02T00:00:00"/>
    <d v="1899-12-30T12:25:17"/>
    <n v="105"/>
    <n v="7"/>
    <x v="4"/>
    <n v="12"/>
    <s v="American"/>
  </r>
  <r>
    <x v="4930"/>
    <x v="2183"/>
    <d v="2023-06-02T00:00:00"/>
    <d v="1899-12-30T12:40:25"/>
    <n v="107"/>
    <n v="16.5"/>
    <x v="12"/>
    <n v="12"/>
    <s v="Asian"/>
  </r>
  <r>
    <x v="4931"/>
    <x v="2183"/>
    <d v="2023-06-02T00:00:00"/>
    <d v="1899-12-30T12:40:25"/>
    <n v="115"/>
    <n v="11.95"/>
    <x v="5"/>
    <n v="12"/>
    <s v="Mexican"/>
  </r>
  <r>
    <x v="4932"/>
    <x v="2183"/>
    <d v="2023-06-02T00:00:00"/>
    <d v="1899-12-30T12:40:25"/>
    <n v="108"/>
    <n v="14.5"/>
    <x v="1"/>
    <n v="12"/>
    <s v="Asian"/>
  </r>
  <r>
    <x v="4933"/>
    <x v="2184"/>
    <d v="2023-06-02T00:00:00"/>
    <d v="1899-12-30T12:54:25"/>
    <n v="103"/>
    <n v="9"/>
    <x v="6"/>
    <n v="12"/>
    <s v="American"/>
  </r>
  <r>
    <x v="4934"/>
    <x v="2185"/>
    <d v="2023-06-02T00:00:00"/>
    <d v="1899-12-30T13:03:16"/>
    <n v="112"/>
    <n v="14.95"/>
    <x v="13"/>
    <n v="13"/>
    <s v="Asian"/>
  </r>
  <r>
    <x v="4935"/>
    <x v="2186"/>
    <d v="2023-06-02T00:00:00"/>
    <d v="1899-12-30T13:10:13"/>
    <n v="116"/>
    <n v="13.95"/>
    <x v="9"/>
    <n v="13"/>
    <s v="Mexican"/>
  </r>
  <r>
    <x v="4936"/>
    <x v="2186"/>
    <d v="2023-06-02T00:00:00"/>
    <d v="1899-12-30T13:10:13"/>
    <n v="124"/>
    <n v="14.5"/>
    <x v="1"/>
    <n v="13"/>
    <s v="Italian"/>
  </r>
  <r>
    <x v="4937"/>
    <x v="2186"/>
    <d v="2023-06-02T00:00:00"/>
    <d v="1899-12-30T13:10:13"/>
    <n v="120"/>
    <n v="13.95"/>
    <x v="9"/>
    <n v="13"/>
    <s v="Mexican"/>
  </r>
  <r>
    <x v="4938"/>
    <x v="2186"/>
    <d v="2023-06-02T00:00:00"/>
    <d v="1899-12-30T13:10:13"/>
    <n v="105"/>
    <n v="7"/>
    <x v="4"/>
    <n v="13"/>
    <s v="American"/>
  </r>
  <r>
    <x v="4939"/>
    <x v="2186"/>
    <d v="2023-06-02T00:00:00"/>
    <d v="1899-12-30T13:10:13"/>
    <n v="114"/>
    <n v="9"/>
    <x v="6"/>
    <n v="13"/>
    <s v="Asian"/>
  </r>
  <r>
    <x v="4940"/>
    <x v="2187"/>
    <d v="2023-06-02T00:00:00"/>
    <d v="1899-12-30T13:13:33"/>
    <n v="116"/>
    <n v="13.95"/>
    <x v="9"/>
    <n v="13"/>
    <s v="Mexican"/>
  </r>
  <r>
    <x v="4941"/>
    <x v="2187"/>
    <d v="2023-06-02T00:00:00"/>
    <d v="1899-12-30T13:13:33"/>
    <n v="108"/>
    <n v="14.5"/>
    <x v="1"/>
    <n v="13"/>
    <s v="Asian"/>
  </r>
  <r>
    <x v="4942"/>
    <x v="2187"/>
    <d v="2023-06-02T00:00:00"/>
    <d v="1899-12-30T13:13:33"/>
    <n v="124"/>
    <n v="14.5"/>
    <x v="1"/>
    <n v="13"/>
    <s v="Italian"/>
  </r>
  <r>
    <x v="4943"/>
    <x v="2187"/>
    <d v="2023-06-02T00:00:00"/>
    <d v="1899-12-30T13:13:33"/>
    <n v="109"/>
    <n v="17.95"/>
    <x v="0"/>
    <n v="13"/>
    <s v="Asian"/>
  </r>
  <r>
    <x v="4944"/>
    <x v="2187"/>
    <d v="2023-06-02T00:00:00"/>
    <d v="1899-12-30T13:13:33"/>
    <n v="109"/>
    <n v="17.95"/>
    <x v="0"/>
    <n v="13"/>
    <s v="Asian"/>
  </r>
  <r>
    <x v="4945"/>
    <x v="2187"/>
    <d v="2023-06-02T00:00:00"/>
    <d v="1899-12-30T13:13:33"/>
    <n v="127"/>
    <n v="17.95"/>
    <x v="0"/>
    <n v="13"/>
    <s v="Italian"/>
  </r>
  <r>
    <x v="4946"/>
    <x v="2187"/>
    <d v="2023-06-02T00:00:00"/>
    <d v="1899-12-30T13:13:33"/>
    <n v="128"/>
    <n v="15.5"/>
    <x v="3"/>
    <n v="13"/>
    <s v="Italian"/>
  </r>
  <r>
    <x v="4947"/>
    <x v="2187"/>
    <d v="2023-06-02T00:00:00"/>
    <d v="1899-12-30T13:13:33"/>
    <n v="112"/>
    <n v="14.95"/>
    <x v="13"/>
    <n v="13"/>
    <s v="Asian"/>
  </r>
  <r>
    <x v="4948"/>
    <x v="2187"/>
    <d v="2023-06-02T00:00:00"/>
    <d v="1899-12-30T13:13:33"/>
    <n v="112"/>
    <n v="14.95"/>
    <x v="13"/>
    <n v="13"/>
    <s v="Asian"/>
  </r>
  <r>
    <x v="4949"/>
    <x v="2187"/>
    <d v="2023-06-02T00:00:00"/>
    <d v="1899-12-30T13:13:33"/>
    <n v="113"/>
    <n v="5"/>
    <x v="10"/>
    <n v="13"/>
    <s v="Asian"/>
  </r>
  <r>
    <x v="4950"/>
    <x v="2187"/>
    <d v="2023-06-02T00:00:00"/>
    <d v="1899-12-30T13:13:33"/>
    <n v="121"/>
    <n v="10.5"/>
    <x v="11"/>
    <n v="13"/>
    <s v="Mexican"/>
  </r>
  <r>
    <x v="4951"/>
    <x v="2187"/>
    <d v="2023-06-02T00:00:00"/>
    <d v="1899-12-30T13:13:33"/>
    <n v="122"/>
    <n v="7"/>
    <x v="4"/>
    <n v="13"/>
    <s v="Mexican"/>
  </r>
  <r>
    <x v="4952"/>
    <x v="2187"/>
    <d v="2023-06-02T00:00:00"/>
    <d v="1899-12-30T13:13:33"/>
    <n v="131"/>
    <n v="17.95"/>
    <x v="0"/>
    <n v="13"/>
    <s v="Italian"/>
  </r>
  <r>
    <x v="4953"/>
    <x v="2188"/>
    <d v="2023-06-02T00:00:00"/>
    <d v="1899-12-30T13:14:59"/>
    <n v="103"/>
    <n v="9"/>
    <x v="6"/>
    <n v="13"/>
    <s v="American"/>
  </r>
  <r>
    <x v="4954"/>
    <x v="2188"/>
    <d v="2023-06-02T00:00:00"/>
    <d v="1899-12-30T13:14:59"/>
    <n v="119"/>
    <n v="11.95"/>
    <x v="5"/>
    <n v="13"/>
    <s v="Mexican"/>
  </r>
  <r>
    <x v="4955"/>
    <x v="2189"/>
    <d v="2023-06-02T00:00:00"/>
    <d v="1899-12-30T13:19:45"/>
    <n v="107"/>
    <n v="16.5"/>
    <x v="12"/>
    <n v="13"/>
    <s v="Asian"/>
  </r>
  <r>
    <x v="4956"/>
    <x v="2189"/>
    <d v="2023-06-02T00:00:00"/>
    <d v="1899-12-30T13:19:45"/>
    <n v="111"/>
    <n v="11.95"/>
    <x v="5"/>
    <n v="13"/>
    <s v="Asian"/>
  </r>
  <r>
    <x v="4957"/>
    <x v="2190"/>
    <d v="2023-06-02T00:00:00"/>
    <d v="1899-12-30T13:19:59"/>
    <n v="112"/>
    <n v="14.95"/>
    <x v="13"/>
    <n v="13"/>
    <s v="Asian"/>
  </r>
  <r>
    <x v="4958"/>
    <x v="2190"/>
    <d v="2023-06-02T00:00:00"/>
    <d v="1899-12-30T13:19:59"/>
    <n v="131"/>
    <n v="17.95"/>
    <x v="0"/>
    <n v="13"/>
    <s v="Italian"/>
  </r>
  <r>
    <x v="4959"/>
    <x v="2190"/>
    <d v="2023-06-02T00:00:00"/>
    <d v="1899-12-30T13:19:59"/>
    <n v="106"/>
    <n v="7"/>
    <x v="4"/>
    <n v="13"/>
    <s v="American"/>
  </r>
  <r>
    <x v="4960"/>
    <x v="2191"/>
    <d v="2023-06-02T00:00:00"/>
    <d v="1899-12-30T13:20:41"/>
    <n v="106"/>
    <n v="7"/>
    <x v="4"/>
    <n v="13"/>
    <s v="American"/>
  </r>
  <r>
    <x v="4961"/>
    <x v="2192"/>
    <d v="2023-06-02T00:00:00"/>
    <d v="1899-12-30T13:21:21"/>
    <n v="125"/>
    <n v="17.95"/>
    <x v="0"/>
    <n v="13"/>
    <s v="Italian"/>
  </r>
  <r>
    <x v="4962"/>
    <x v="2192"/>
    <d v="2023-06-02T00:00:00"/>
    <d v="1899-12-30T13:21:21"/>
    <n v="109"/>
    <n v="17.95"/>
    <x v="0"/>
    <n v="13"/>
    <s v="Asian"/>
  </r>
  <r>
    <x v="4963"/>
    <x v="2192"/>
    <d v="2023-06-02T00:00:00"/>
    <d v="1899-12-30T13:21:21"/>
    <n v="118"/>
    <n v="14.95"/>
    <x v="13"/>
    <n v="13"/>
    <s v="Mexican"/>
  </r>
  <r>
    <x v="4964"/>
    <x v="2192"/>
    <d v="2023-06-02T00:00:00"/>
    <d v="1899-12-30T13:21:21"/>
    <n v="119"/>
    <n v="11.95"/>
    <x v="5"/>
    <n v="13"/>
    <s v="Mexican"/>
  </r>
  <r>
    <x v="4965"/>
    <x v="2193"/>
    <d v="2023-06-02T00:00:00"/>
    <d v="1899-12-30T13:22:11"/>
    <n v="102"/>
    <n v="13.95"/>
    <x v="9"/>
    <n v="13"/>
    <s v="American"/>
  </r>
  <r>
    <x v="4966"/>
    <x v="2193"/>
    <d v="2023-06-02T00:00:00"/>
    <d v="1899-12-30T13:22:11"/>
    <n v="108"/>
    <n v="14.5"/>
    <x v="1"/>
    <n v="13"/>
    <s v="Asian"/>
  </r>
  <r>
    <x v="4967"/>
    <x v="2194"/>
    <d v="2023-06-02T00:00:00"/>
    <d v="1899-12-30T13:39:29"/>
    <n v="108"/>
    <n v="14.5"/>
    <x v="1"/>
    <n v="13"/>
    <s v="Asian"/>
  </r>
  <r>
    <x v="4968"/>
    <x v="2194"/>
    <d v="2023-06-02T00:00:00"/>
    <d v="1899-12-30T13:39:29"/>
    <n v="118"/>
    <n v="14.95"/>
    <x v="13"/>
    <n v="13"/>
    <s v="Mexican"/>
  </r>
  <r>
    <x v="4969"/>
    <x v="2194"/>
    <d v="2023-06-02T00:00:00"/>
    <d v="1899-12-30T13:39:29"/>
    <n v="123"/>
    <n v="9"/>
    <x v="6"/>
    <n v="13"/>
    <s v="Mexican"/>
  </r>
  <r>
    <x v="4970"/>
    <x v="2195"/>
    <d v="2023-06-02T00:00:00"/>
    <d v="1899-12-30T13:45:32"/>
    <n v="105"/>
    <n v="7"/>
    <x v="4"/>
    <n v="13"/>
    <s v="American"/>
  </r>
  <r>
    <x v="4971"/>
    <x v="2196"/>
    <d v="2023-06-02T00:00:00"/>
    <d v="1899-12-30T14:01:18"/>
    <n v="109"/>
    <n v="17.95"/>
    <x v="0"/>
    <n v="14"/>
    <s v="Asian"/>
  </r>
  <r>
    <x v="4972"/>
    <x v="2196"/>
    <d v="2023-06-02T00:00:00"/>
    <d v="1899-12-30T14:01:18"/>
    <n v="111"/>
    <n v="11.95"/>
    <x v="5"/>
    <n v="14"/>
    <s v="Asian"/>
  </r>
  <r>
    <x v="4973"/>
    <x v="2197"/>
    <d v="2023-06-02T00:00:00"/>
    <d v="1899-12-30T14:13:09"/>
    <n v="102"/>
    <n v="13.95"/>
    <x v="9"/>
    <n v="14"/>
    <s v="American"/>
  </r>
  <r>
    <x v="4974"/>
    <x v="2197"/>
    <d v="2023-06-02T00:00:00"/>
    <d v="1899-12-30T14:13:09"/>
    <n v="108"/>
    <n v="14.5"/>
    <x v="1"/>
    <n v="14"/>
    <s v="Asian"/>
  </r>
  <r>
    <x v="4975"/>
    <x v="2197"/>
    <d v="2023-06-02T00:00:00"/>
    <d v="1899-12-30T14:13:09"/>
    <n v="126"/>
    <n v="14.5"/>
    <x v="1"/>
    <n v="14"/>
    <s v="Italian"/>
  </r>
  <r>
    <x v="4976"/>
    <x v="2197"/>
    <d v="2023-06-02T00:00:00"/>
    <d v="1899-12-30T14:13:09"/>
    <n v="110"/>
    <n v="17.95"/>
    <x v="0"/>
    <n v="14"/>
    <s v="Asian"/>
  </r>
  <r>
    <x v="4977"/>
    <x v="2198"/>
    <d v="2023-06-02T00:00:00"/>
    <d v="1899-12-30T14:36:06"/>
    <n v="120"/>
    <n v="13.95"/>
    <x v="9"/>
    <n v="14"/>
    <s v="Mexican"/>
  </r>
  <r>
    <x v="4978"/>
    <x v="2199"/>
    <d v="2023-06-02T00:00:00"/>
    <d v="1899-12-30T15:21:45"/>
    <n v="130"/>
    <n v="19.95"/>
    <x v="7"/>
    <n v="15"/>
    <s v="Italian"/>
  </r>
  <r>
    <x v="4979"/>
    <x v="2200"/>
    <d v="2023-06-02T00:00:00"/>
    <d v="1899-12-30T15:24:02"/>
    <n v="128"/>
    <n v="15.5"/>
    <x v="3"/>
    <n v="15"/>
    <s v="Italian"/>
  </r>
  <r>
    <x v="4980"/>
    <x v="2201"/>
    <d v="2023-06-02T00:00:00"/>
    <d v="1899-12-30T15:31:14"/>
    <n v="111"/>
    <n v="11.95"/>
    <x v="5"/>
    <n v="15"/>
    <s v="Asian"/>
  </r>
  <r>
    <x v="4981"/>
    <x v="2201"/>
    <d v="2023-06-02T00:00:00"/>
    <d v="1899-12-30T15:31:14"/>
    <n v="131"/>
    <n v="17.95"/>
    <x v="0"/>
    <n v="15"/>
    <s v="Italian"/>
  </r>
  <r>
    <x v="4982"/>
    <x v="2202"/>
    <d v="2023-06-02T00:00:00"/>
    <d v="1899-12-30T16:11:41"/>
    <n v="101"/>
    <n v="12.95"/>
    <x v="2"/>
    <n v="16"/>
    <s v="American"/>
  </r>
  <r>
    <x v="4983"/>
    <x v="2202"/>
    <d v="2023-06-02T00:00:00"/>
    <d v="1899-12-30T16:11:41"/>
    <n v="129"/>
    <n v="15.5"/>
    <x v="3"/>
    <n v="16"/>
    <s v="Italian"/>
  </r>
  <r>
    <x v="4984"/>
    <x v="2202"/>
    <d v="2023-06-02T00:00:00"/>
    <d v="1899-12-30T16:11:41"/>
    <n v="105"/>
    <n v="7"/>
    <x v="4"/>
    <n v="16"/>
    <s v="American"/>
  </r>
  <r>
    <x v="4985"/>
    <x v="2202"/>
    <d v="2023-06-02T00:00:00"/>
    <d v="1899-12-30T16:11:41"/>
    <n v="131"/>
    <n v="17.95"/>
    <x v="0"/>
    <n v="16"/>
    <s v="Italian"/>
  </r>
  <r>
    <x v="4986"/>
    <x v="2203"/>
    <d v="2023-06-02T00:00:00"/>
    <d v="1899-12-30T16:28:46"/>
    <n v="130"/>
    <n v="19.95"/>
    <x v="7"/>
    <n v="16"/>
    <s v="Italian"/>
  </r>
  <r>
    <x v="4987"/>
    <x v="2204"/>
    <d v="2023-06-02T00:00:00"/>
    <d v="1899-12-30T16:39:28"/>
    <n v="101"/>
    <n v="12.95"/>
    <x v="2"/>
    <n v="16"/>
    <s v="American"/>
  </r>
  <r>
    <x v="4988"/>
    <x v="2204"/>
    <d v="2023-06-02T00:00:00"/>
    <d v="1899-12-30T16:39:28"/>
    <n v="117"/>
    <n v="12.95"/>
    <x v="2"/>
    <n v="16"/>
    <s v="Mexican"/>
  </r>
  <r>
    <x v="4989"/>
    <x v="2205"/>
    <d v="2023-06-02T00:00:00"/>
    <d v="1899-12-30T16:59:29"/>
    <n v="107"/>
    <n v="16.5"/>
    <x v="12"/>
    <n v="16"/>
    <s v="Asian"/>
  </r>
  <r>
    <x v="4990"/>
    <x v="2205"/>
    <d v="2023-06-02T00:00:00"/>
    <d v="1899-12-30T16:59:29"/>
    <n v="102"/>
    <n v="13.95"/>
    <x v="9"/>
    <n v="16"/>
    <s v="American"/>
  </r>
  <r>
    <x v="4991"/>
    <x v="2205"/>
    <d v="2023-06-02T00:00:00"/>
    <d v="1899-12-30T16:59:29"/>
    <n v="112"/>
    <n v="14.95"/>
    <x v="13"/>
    <n v="16"/>
    <s v="Asian"/>
  </r>
  <r>
    <x v="4992"/>
    <x v="2206"/>
    <d v="2023-06-02T00:00:00"/>
    <d v="1899-12-30T17:00:57"/>
    <n v="106"/>
    <n v="7"/>
    <x v="4"/>
    <n v="17"/>
    <s v="American"/>
  </r>
  <r>
    <x v="4993"/>
    <x v="2207"/>
    <d v="2023-06-02T00:00:00"/>
    <d v="1899-12-30T17:10:44"/>
    <n v="107"/>
    <n v="16.5"/>
    <x v="12"/>
    <n v="17"/>
    <s v="Asian"/>
  </r>
  <r>
    <x v="4994"/>
    <x v="2207"/>
    <d v="2023-06-02T00:00:00"/>
    <d v="1899-12-30T17:10:44"/>
    <n v="109"/>
    <n v="17.95"/>
    <x v="0"/>
    <n v="17"/>
    <s v="Asian"/>
  </r>
  <r>
    <x v="4995"/>
    <x v="2208"/>
    <d v="2023-06-02T00:00:00"/>
    <d v="1899-12-30T17:11:37"/>
    <n v="105"/>
    <n v="7"/>
    <x v="4"/>
    <n v="17"/>
    <s v="American"/>
  </r>
  <r>
    <x v="4996"/>
    <x v="2208"/>
    <d v="2023-06-02T00:00:00"/>
    <d v="1899-12-30T17:11:37"/>
    <n v="122"/>
    <n v="7"/>
    <x v="4"/>
    <n v="17"/>
    <s v="Mexican"/>
  </r>
  <r>
    <x v="4997"/>
    <x v="2208"/>
    <d v="2023-06-02T00:00:00"/>
    <d v="1899-12-30T17:11:37"/>
    <n v="132"/>
    <n v="16.95"/>
    <x v="8"/>
    <n v="17"/>
    <s v="Italian"/>
  </r>
  <r>
    <x v="4998"/>
    <x v="2209"/>
    <d v="2023-06-02T00:00:00"/>
    <d v="1899-12-30T17:24:07"/>
    <n v="108"/>
    <n v="14.5"/>
    <x v="1"/>
    <n v="17"/>
    <s v="Asian"/>
  </r>
  <r>
    <x v="4999"/>
    <x v="2210"/>
    <d v="2023-06-02T00:00:00"/>
    <d v="1899-12-30T17:30:36"/>
    <n v="126"/>
    <n v="14.5"/>
    <x v="1"/>
    <n v="17"/>
    <s v="Italian"/>
  </r>
  <r>
    <x v="5000"/>
    <x v="2210"/>
    <d v="2023-06-02T00:00:00"/>
    <d v="1899-12-30T17:30:36"/>
    <n v="111"/>
    <n v="11.95"/>
    <x v="5"/>
    <n v="17"/>
    <s v="Asian"/>
  </r>
  <r>
    <x v="5001"/>
    <x v="2211"/>
    <d v="2023-06-02T00:00:00"/>
    <d v="1899-12-30T17:52:48"/>
    <n v="113"/>
    <n v="5"/>
    <x v="10"/>
    <n v="17"/>
    <s v="Asian"/>
  </r>
  <r>
    <x v="5002"/>
    <x v="2212"/>
    <d v="2023-06-02T00:00:00"/>
    <d v="1899-12-30T17:53:26"/>
    <n v="124"/>
    <n v="14.5"/>
    <x v="1"/>
    <n v="17"/>
    <s v="Italian"/>
  </r>
  <r>
    <x v="5003"/>
    <x v="2212"/>
    <d v="2023-06-02T00:00:00"/>
    <d v="1899-12-30T17:53:26"/>
    <n v="106"/>
    <n v="7"/>
    <x v="4"/>
    <n v="17"/>
    <s v="American"/>
  </r>
  <r>
    <x v="5004"/>
    <x v="2213"/>
    <d v="2023-06-02T00:00:00"/>
    <d v="1899-12-30T17:57:31"/>
    <n v="120"/>
    <n v="13.95"/>
    <x v="9"/>
    <n v="17"/>
    <s v="Mexican"/>
  </r>
  <r>
    <x v="5005"/>
    <x v="2213"/>
    <d v="2023-06-02T00:00:00"/>
    <d v="1899-12-30T17:57:31"/>
    <n v="122"/>
    <n v="7"/>
    <x v="4"/>
    <n v="17"/>
    <s v="Mexican"/>
  </r>
  <r>
    <x v="5006"/>
    <x v="2214"/>
    <d v="2023-06-02T00:00:00"/>
    <d v="1899-12-30T18:07:53"/>
    <n v="109"/>
    <n v="17.95"/>
    <x v="0"/>
    <n v="18"/>
    <s v="Asian"/>
  </r>
  <r>
    <x v="5007"/>
    <x v="2214"/>
    <d v="2023-06-02T00:00:00"/>
    <d v="1899-12-30T18:07:53"/>
    <n v="122"/>
    <n v="7"/>
    <x v="4"/>
    <n v="18"/>
    <s v="Mexican"/>
  </r>
  <r>
    <x v="5008"/>
    <x v="2215"/>
    <d v="2023-06-02T00:00:00"/>
    <d v="1899-12-30T18:10:26"/>
    <n v="117"/>
    <n v="12.95"/>
    <x v="2"/>
    <n v="18"/>
    <s v="Mexican"/>
  </r>
  <r>
    <x v="5009"/>
    <x v="2215"/>
    <d v="2023-06-02T00:00:00"/>
    <d v="1899-12-30T18:10:26"/>
    <n v="120"/>
    <n v="13.95"/>
    <x v="9"/>
    <n v="18"/>
    <s v="Mexican"/>
  </r>
  <r>
    <x v="5010"/>
    <x v="2216"/>
    <d v="2023-06-02T00:00:00"/>
    <d v="1899-12-30T18:21:44"/>
    <n v="101"/>
    <n v="12.95"/>
    <x v="2"/>
    <n v="18"/>
    <s v="American"/>
  </r>
  <r>
    <x v="5011"/>
    <x v="2216"/>
    <d v="2023-06-02T00:00:00"/>
    <d v="1899-12-30T18:21:44"/>
    <n v="118"/>
    <n v="14.95"/>
    <x v="13"/>
    <n v="18"/>
    <s v="Mexican"/>
  </r>
  <r>
    <x v="5012"/>
    <x v="2216"/>
    <d v="2023-06-02T00:00:00"/>
    <d v="1899-12-30T18:21:44"/>
    <n v="120"/>
    <n v="13.95"/>
    <x v="9"/>
    <n v="18"/>
    <s v="Mexican"/>
  </r>
  <r>
    <x v="5013"/>
    <x v="2217"/>
    <d v="2023-06-02T00:00:00"/>
    <d v="1899-12-30T18:29:00"/>
    <n v="130"/>
    <n v="19.95"/>
    <x v="7"/>
    <n v="18"/>
    <s v="Italian"/>
  </r>
  <r>
    <x v="5014"/>
    <x v="2217"/>
    <d v="2023-06-02T00:00:00"/>
    <d v="1899-12-30T18:29:00"/>
    <n v="131"/>
    <n v="17.95"/>
    <x v="0"/>
    <n v="18"/>
    <s v="Italian"/>
  </r>
  <r>
    <x v="5015"/>
    <x v="2218"/>
    <d v="2023-06-02T00:00:00"/>
    <d v="1899-12-30T18:41:54"/>
    <n v="128"/>
    <n v="15.5"/>
    <x v="3"/>
    <n v="18"/>
    <s v="Italian"/>
  </r>
  <r>
    <x v="5016"/>
    <x v="2218"/>
    <d v="2023-06-02T00:00:00"/>
    <d v="1899-12-30T18:41:54"/>
    <n v="132"/>
    <n v="16.95"/>
    <x v="8"/>
    <n v="18"/>
    <s v="Italian"/>
  </r>
  <r>
    <x v="5017"/>
    <x v="2219"/>
    <d v="2023-06-02T00:00:00"/>
    <d v="1899-12-30T18:46:32"/>
    <n v="128"/>
    <n v="15.5"/>
    <x v="3"/>
    <n v="18"/>
    <s v="Italian"/>
  </r>
  <r>
    <x v="5018"/>
    <x v="2220"/>
    <d v="2023-06-02T00:00:00"/>
    <d v="1899-12-30T18:47:16"/>
    <n v="116"/>
    <n v="13.95"/>
    <x v="9"/>
    <n v="18"/>
    <s v="Mexican"/>
  </r>
  <r>
    <x v="5019"/>
    <x v="2220"/>
    <d v="2023-06-02T00:00:00"/>
    <d v="1899-12-30T18:47:16"/>
    <n v="105"/>
    <n v="7"/>
    <x v="4"/>
    <n v="18"/>
    <s v="American"/>
  </r>
  <r>
    <x v="5020"/>
    <x v="2220"/>
    <d v="2023-06-02T00:00:00"/>
    <d v="1899-12-30T18:47:16"/>
    <n v="106"/>
    <n v="7"/>
    <x v="4"/>
    <n v="18"/>
    <s v="American"/>
  </r>
  <r>
    <x v="5021"/>
    <x v="2220"/>
    <d v="2023-06-02T00:00:00"/>
    <d v="1899-12-30T18:47:16"/>
    <n v="132"/>
    <n v="16.95"/>
    <x v="8"/>
    <n v="18"/>
    <s v="Italian"/>
  </r>
  <r>
    <x v="5022"/>
    <x v="2221"/>
    <d v="2023-06-02T00:00:00"/>
    <d v="1899-12-30T18:51:55"/>
    <n v="101"/>
    <n v="12.95"/>
    <x v="2"/>
    <n v="18"/>
    <s v="American"/>
  </r>
  <r>
    <x v="5023"/>
    <x v="2221"/>
    <d v="2023-06-02T00:00:00"/>
    <d v="1899-12-30T18:51:55"/>
    <n v="116"/>
    <n v="13.95"/>
    <x v="9"/>
    <n v="18"/>
    <s v="Mexican"/>
  </r>
  <r>
    <x v="5024"/>
    <x v="2221"/>
    <d v="2023-06-02T00:00:00"/>
    <d v="1899-12-30T18:51:55"/>
    <n v="120"/>
    <n v="13.95"/>
    <x v="9"/>
    <n v="18"/>
    <s v="Mexican"/>
  </r>
  <r>
    <x v="5025"/>
    <x v="2222"/>
    <d v="2023-06-02T00:00:00"/>
    <d v="1899-12-30T19:02:30"/>
    <s v="NULL"/>
    <n v="0"/>
    <x v="14"/>
    <n v="19"/>
    <s v="Unknown"/>
  </r>
  <r>
    <x v="5026"/>
    <x v="2223"/>
    <d v="2023-06-02T00:00:00"/>
    <d v="1899-12-30T19:02:49"/>
    <n v="117"/>
    <n v="12.95"/>
    <x v="2"/>
    <n v="19"/>
    <s v="Mexican"/>
  </r>
  <r>
    <x v="5027"/>
    <x v="2224"/>
    <d v="2023-06-02T00:00:00"/>
    <d v="1899-12-30T19:23:26"/>
    <n v="120"/>
    <n v="13.95"/>
    <x v="9"/>
    <n v="19"/>
    <s v="Mexican"/>
  </r>
  <r>
    <x v="5028"/>
    <x v="2225"/>
    <d v="2023-06-02T00:00:00"/>
    <d v="1899-12-30T19:29:57"/>
    <n v="102"/>
    <n v="13.95"/>
    <x v="9"/>
    <n v="19"/>
    <s v="American"/>
  </r>
  <r>
    <x v="5029"/>
    <x v="2225"/>
    <d v="2023-06-02T00:00:00"/>
    <d v="1899-12-30T19:29:57"/>
    <n v="113"/>
    <n v="5"/>
    <x v="10"/>
    <n v="19"/>
    <s v="Asian"/>
  </r>
  <r>
    <x v="5030"/>
    <x v="2225"/>
    <d v="2023-06-02T00:00:00"/>
    <d v="1899-12-30T19:29:57"/>
    <n v="122"/>
    <n v="7"/>
    <x v="4"/>
    <n v="19"/>
    <s v="Mexican"/>
  </r>
  <r>
    <x v="5031"/>
    <x v="2226"/>
    <d v="2023-06-02T00:00:00"/>
    <d v="1899-12-30T19:43:48"/>
    <n v="132"/>
    <n v="16.95"/>
    <x v="8"/>
    <n v="19"/>
    <s v="Italian"/>
  </r>
  <r>
    <x v="5032"/>
    <x v="2227"/>
    <d v="2023-06-02T00:00:00"/>
    <d v="1899-12-30T20:04:33"/>
    <n v="111"/>
    <n v="11.95"/>
    <x v="5"/>
    <n v="20"/>
    <s v="Asian"/>
  </r>
  <r>
    <x v="5033"/>
    <x v="2227"/>
    <d v="2023-06-02T00:00:00"/>
    <d v="1899-12-30T20:04:33"/>
    <n v="130"/>
    <n v="19.95"/>
    <x v="7"/>
    <n v="20"/>
    <s v="Italian"/>
  </r>
  <r>
    <x v="5034"/>
    <x v="2228"/>
    <d v="2023-06-02T00:00:00"/>
    <d v="1899-12-30T20:16:54"/>
    <n v="102"/>
    <n v="13.95"/>
    <x v="9"/>
    <n v="20"/>
    <s v="American"/>
  </r>
  <r>
    <x v="5035"/>
    <x v="2228"/>
    <d v="2023-06-02T00:00:00"/>
    <d v="1899-12-30T20:16:54"/>
    <n v="109"/>
    <n v="17.95"/>
    <x v="0"/>
    <n v="20"/>
    <s v="Asian"/>
  </r>
  <r>
    <x v="5036"/>
    <x v="2228"/>
    <d v="2023-06-02T00:00:00"/>
    <d v="1899-12-30T20:16:54"/>
    <n v="112"/>
    <n v="14.95"/>
    <x v="13"/>
    <n v="20"/>
    <s v="Asian"/>
  </r>
  <r>
    <x v="5037"/>
    <x v="2229"/>
    <d v="2023-06-02T00:00:00"/>
    <d v="1899-12-30T20:41:12"/>
    <n v="108"/>
    <n v="14.5"/>
    <x v="1"/>
    <n v="20"/>
    <s v="Asian"/>
  </r>
  <r>
    <x v="5038"/>
    <x v="2230"/>
    <d v="2023-06-02T00:00:00"/>
    <d v="1899-12-30T20:42:58"/>
    <n v="131"/>
    <n v="17.95"/>
    <x v="0"/>
    <n v="20"/>
    <s v="Italian"/>
  </r>
  <r>
    <x v="5039"/>
    <x v="2231"/>
    <d v="2023-06-02T00:00:00"/>
    <d v="1899-12-30T20:50:02"/>
    <n v="101"/>
    <n v="12.95"/>
    <x v="2"/>
    <n v="20"/>
    <s v="American"/>
  </r>
  <r>
    <x v="5040"/>
    <x v="2231"/>
    <d v="2023-06-02T00:00:00"/>
    <d v="1899-12-30T20:50:02"/>
    <n v="124"/>
    <n v="14.5"/>
    <x v="1"/>
    <n v="20"/>
    <s v="Italian"/>
  </r>
  <r>
    <x v="5041"/>
    <x v="2231"/>
    <d v="2023-06-02T00:00:00"/>
    <d v="1899-12-30T20:50:02"/>
    <n v="117"/>
    <n v="12.95"/>
    <x v="2"/>
    <n v="20"/>
    <s v="Mexican"/>
  </r>
  <r>
    <x v="5042"/>
    <x v="2232"/>
    <d v="2023-06-02T00:00:00"/>
    <d v="1899-12-30T21:07:01"/>
    <n v="109"/>
    <n v="17.95"/>
    <x v="0"/>
    <n v="21"/>
    <s v="Asian"/>
  </r>
  <r>
    <x v="5043"/>
    <x v="2233"/>
    <d v="2023-06-02T00:00:00"/>
    <d v="1899-12-30T21:17:17"/>
    <n v="107"/>
    <n v="16.5"/>
    <x v="12"/>
    <n v="21"/>
    <s v="Asian"/>
  </r>
  <r>
    <x v="5044"/>
    <x v="2233"/>
    <d v="2023-06-02T00:00:00"/>
    <d v="1899-12-30T21:17:17"/>
    <n v="124"/>
    <n v="14.5"/>
    <x v="1"/>
    <n v="21"/>
    <s v="Italian"/>
  </r>
  <r>
    <x v="5045"/>
    <x v="2233"/>
    <d v="2023-06-02T00:00:00"/>
    <d v="1899-12-30T21:17:17"/>
    <n v="117"/>
    <n v="12.95"/>
    <x v="2"/>
    <n v="21"/>
    <s v="Mexican"/>
  </r>
  <r>
    <x v="5046"/>
    <x v="2233"/>
    <d v="2023-06-02T00:00:00"/>
    <d v="1899-12-30T21:17:17"/>
    <n v="132"/>
    <n v="16.95"/>
    <x v="8"/>
    <n v="21"/>
    <s v="Italian"/>
  </r>
  <r>
    <x v="5047"/>
    <x v="2234"/>
    <d v="2023-06-02T00:00:00"/>
    <d v="1899-12-30T21:26:37"/>
    <n v="111"/>
    <n v="11.95"/>
    <x v="5"/>
    <n v="21"/>
    <s v="Asian"/>
  </r>
  <r>
    <x v="5048"/>
    <x v="2234"/>
    <d v="2023-06-02T00:00:00"/>
    <d v="1899-12-30T21:26:37"/>
    <n v="118"/>
    <n v="14.95"/>
    <x v="13"/>
    <n v="21"/>
    <s v="Mexican"/>
  </r>
  <r>
    <x v="5049"/>
    <x v="2235"/>
    <d v="2023-06-02T00:00:00"/>
    <d v="1899-12-30T21:32:03"/>
    <n v="104"/>
    <n v="10.5"/>
    <x v="11"/>
    <n v="21"/>
    <s v="American"/>
  </r>
  <r>
    <x v="5050"/>
    <x v="2235"/>
    <d v="2023-06-02T00:00:00"/>
    <d v="1899-12-30T21:32:03"/>
    <n v="118"/>
    <n v="14.95"/>
    <x v="13"/>
    <n v="21"/>
    <s v="Mexican"/>
  </r>
  <r>
    <x v="5051"/>
    <x v="2235"/>
    <d v="2023-06-02T00:00:00"/>
    <d v="1899-12-30T21:32:03"/>
    <n v="130"/>
    <n v="19.95"/>
    <x v="7"/>
    <n v="21"/>
    <s v="Italian"/>
  </r>
  <r>
    <x v="5052"/>
    <x v="2236"/>
    <d v="2023-06-02T00:00:00"/>
    <d v="1899-12-30T21:37:09"/>
    <n v="102"/>
    <n v="13.95"/>
    <x v="9"/>
    <n v="21"/>
    <s v="American"/>
  </r>
  <r>
    <x v="5053"/>
    <x v="2236"/>
    <d v="2023-06-02T00:00:00"/>
    <d v="1899-12-30T21:37:09"/>
    <n v="109"/>
    <n v="17.95"/>
    <x v="0"/>
    <n v="21"/>
    <s v="Asian"/>
  </r>
  <r>
    <x v="5054"/>
    <x v="2236"/>
    <d v="2023-06-02T00:00:00"/>
    <d v="1899-12-30T21:37:09"/>
    <n v="122"/>
    <n v="7"/>
    <x v="4"/>
    <n v="21"/>
    <s v="Mexican"/>
  </r>
  <r>
    <x v="5055"/>
    <x v="2237"/>
    <d v="2023-06-02T00:00:00"/>
    <d v="1899-12-30T21:38:28"/>
    <n v="114"/>
    <n v="9"/>
    <x v="6"/>
    <n v="21"/>
    <s v="Asian"/>
  </r>
  <r>
    <x v="5056"/>
    <x v="2238"/>
    <d v="2023-06-02T00:00:00"/>
    <d v="1899-12-30T22:09:09"/>
    <n v="108"/>
    <n v="14.5"/>
    <x v="1"/>
    <n v="22"/>
    <s v="Asian"/>
  </r>
  <r>
    <x v="5057"/>
    <x v="2239"/>
    <d v="2023-06-02T00:00:00"/>
    <d v="1899-12-30T22:22:17"/>
    <n v="115"/>
    <n v="11.95"/>
    <x v="5"/>
    <n v="22"/>
    <s v="Mexican"/>
  </r>
  <r>
    <x v="5058"/>
    <x v="2239"/>
    <d v="2023-06-02T00:00:00"/>
    <d v="1899-12-30T22:22:17"/>
    <n v="130"/>
    <n v="19.95"/>
    <x v="7"/>
    <n v="22"/>
    <s v="Italian"/>
  </r>
  <r>
    <x v="5059"/>
    <x v="2240"/>
    <d v="2023-07-02T00:00:00"/>
    <d v="1899-12-30T11:40:43"/>
    <n v="109"/>
    <n v="17.95"/>
    <x v="0"/>
    <n v="11"/>
    <s v="Asian"/>
  </r>
  <r>
    <x v="5060"/>
    <x v="2240"/>
    <d v="2023-07-02T00:00:00"/>
    <d v="1899-12-30T11:40:43"/>
    <n v="131"/>
    <n v="17.95"/>
    <x v="0"/>
    <n v="11"/>
    <s v="Italian"/>
  </r>
  <r>
    <x v="5061"/>
    <x v="2240"/>
    <d v="2023-07-02T00:00:00"/>
    <d v="1899-12-30T11:40:43"/>
    <n v="106"/>
    <n v="7"/>
    <x v="4"/>
    <n v="11"/>
    <s v="American"/>
  </r>
  <r>
    <x v="5062"/>
    <x v="2241"/>
    <d v="2023-07-02T00:00:00"/>
    <d v="1899-12-30T11:57:32"/>
    <n v="107"/>
    <n v="16.5"/>
    <x v="12"/>
    <n v="11"/>
    <s v="Asian"/>
  </r>
  <r>
    <x v="5063"/>
    <x v="2241"/>
    <d v="2023-07-02T00:00:00"/>
    <d v="1899-12-30T11:57:32"/>
    <n v="102"/>
    <n v="13.95"/>
    <x v="9"/>
    <n v="11"/>
    <s v="American"/>
  </r>
  <r>
    <x v="5064"/>
    <x v="2241"/>
    <d v="2023-07-02T00:00:00"/>
    <d v="1899-12-30T11:57:32"/>
    <n v="110"/>
    <n v="17.95"/>
    <x v="0"/>
    <n v="11"/>
    <s v="Asian"/>
  </r>
  <r>
    <x v="5065"/>
    <x v="2241"/>
    <d v="2023-07-02T00:00:00"/>
    <d v="1899-12-30T11:57:32"/>
    <n v="117"/>
    <n v="12.95"/>
    <x v="2"/>
    <n v="11"/>
    <s v="Mexican"/>
  </r>
  <r>
    <x v="5066"/>
    <x v="2241"/>
    <d v="2023-07-02T00:00:00"/>
    <d v="1899-12-30T11:57:32"/>
    <n v="129"/>
    <n v="15.5"/>
    <x v="3"/>
    <n v="11"/>
    <s v="Italian"/>
  </r>
  <r>
    <x v="5067"/>
    <x v="2242"/>
    <d v="2023-07-02T00:00:00"/>
    <d v="1899-12-30T12:22:59"/>
    <n v="101"/>
    <n v="12.95"/>
    <x v="2"/>
    <n v="12"/>
    <s v="American"/>
  </r>
  <r>
    <x v="5068"/>
    <x v="2242"/>
    <d v="2023-07-02T00:00:00"/>
    <d v="1899-12-30T12:22:59"/>
    <n v="104"/>
    <n v="10.5"/>
    <x v="11"/>
    <n v="12"/>
    <s v="American"/>
  </r>
  <r>
    <x v="5069"/>
    <x v="2243"/>
    <d v="2023-07-02T00:00:00"/>
    <d v="1899-12-30T12:24:36"/>
    <n v="132"/>
    <n v="16.95"/>
    <x v="8"/>
    <n v="12"/>
    <s v="Italian"/>
  </r>
  <r>
    <x v="5070"/>
    <x v="2244"/>
    <d v="2023-07-02T00:00:00"/>
    <d v="1899-12-30T12:30:31"/>
    <n v="122"/>
    <n v="7"/>
    <x v="4"/>
    <n v="12"/>
    <s v="Mexican"/>
  </r>
  <r>
    <x v="5071"/>
    <x v="2245"/>
    <d v="2023-07-02T00:00:00"/>
    <d v="1899-12-30T12:52:30"/>
    <n v="102"/>
    <n v="13.95"/>
    <x v="9"/>
    <n v="12"/>
    <s v="American"/>
  </r>
  <r>
    <x v="5072"/>
    <x v="2245"/>
    <d v="2023-07-02T00:00:00"/>
    <d v="1899-12-30T12:52:30"/>
    <n v="108"/>
    <n v="14.5"/>
    <x v="1"/>
    <n v="12"/>
    <s v="Asian"/>
  </r>
  <r>
    <x v="5073"/>
    <x v="2246"/>
    <d v="2023-07-02T00:00:00"/>
    <d v="1899-12-30T13:15:55"/>
    <n v="120"/>
    <n v="13.95"/>
    <x v="9"/>
    <n v="13"/>
    <s v="Mexican"/>
  </r>
  <r>
    <x v="5074"/>
    <x v="2247"/>
    <d v="2023-07-02T00:00:00"/>
    <d v="1899-12-30T13:22:06"/>
    <n v="103"/>
    <n v="9"/>
    <x v="6"/>
    <n v="13"/>
    <s v="American"/>
  </r>
  <r>
    <x v="5075"/>
    <x v="2247"/>
    <d v="2023-07-02T00:00:00"/>
    <d v="1899-12-30T13:22:06"/>
    <n v="105"/>
    <n v="7"/>
    <x v="4"/>
    <n v="13"/>
    <s v="American"/>
  </r>
  <r>
    <x v="5076"/>
    <x v="2248"/>
    <d v="2023-07-02T00:00:00"/>
    <d v="1899-12-30T13:24:15"/>
    <n v="130"/>
    <n v="19.95"/>
    <x v="7"/>
    <n v="13"/>
    <s v="Italian"/>
  </r>
  <r>
    <x v="5077"/>
    <x v="2249"/>
    <d v="2023-07-02T00:00:00"/>
    <d v="1899-12-30T13:31:14"/>
    <n v="119"/>
    <n v="11.95"/>
    <x v="5"/>
    <n v="13"/>
    <s v="Mexican"/>
  </r>
  <r>
    <x v="5078"/>
    <x v="2250"/>
    <d v="2023-07-02T00:00:00"/>
    <d v="1899-12-30T13:58:00"/>
    <n v="106"/>
    <n v="7"/>
    <x v="4"/>
    <n v="13"/>
    <s v="American"/>
  </r>
  <r>
    <x v="5079"/>
    <x v="2250"/>
    <d v="2023-07-02T00:00:00"/>
    <d v="1899-12-30T13:58:00"/>
    <n v="114"/>
    <n v="9"/>
    <x v="6"/>
    <n v="13"/>
    <s v="Asian"/>
  </r>
  <r>
    <x v="5080"/>
    <x v="2251"/>
    <d v="2023-07-02T00:00:00"/>
    <d v="1899-12-30T14:32:17"/>
    <n v="107"/>
    <n v="16.5"/>
    <x v="12"/>
    <n v="14"/>
    <s v="Asian"/>
  </r>
  <r>
    <x v="5081"/>
    <x v="2251"/>
    <d v="2023-07-02T00:00:00"/>
    <d v="1899-12-30T14:32:17"/>
    <n v="132"/>
    <n v="16.95"/>
    <x v="8"/>
    <n v="14"/>
    <s v="Italian"/>
  </r>
  <r>
    <x v="5082"/>
    <x v="2252"/>
    <d v="2023-07-02T00:00:00"/>
    <d v="1899-12-30T14:54:01"/>
    <n v="101"/>
    <n v="12.95"/>
    <x v="2"/>
    <n v="14"/>
    <s v="American"/>
  </r>
  <r>
    <x v="5083"/>
    <x v="2253"/>
    <d v="2023-07-02T00:00:00"/>
    <d v="1899-12-30T15:00:58"/>
    <n v="101"/>
    <n v="12.95"/>
    <x v="2"/>
    <n v="15"/>
    <s v="American"/>
  </r>
  <r>
    <x v="5084"/>
    <x v="2253"/>
    <d v="2023-07-02T00:00:00"/>
    <d v="1899-12-30T15:00:58"/>
    <n v="115"/>
    <n v="11.95"/>
    <x v="5"/>
    <n v="15"/>
    <s v="Mexican"/>
  </r>
  <r>
    <x v="5085"/>
    <x v="2253"/>
    <d v="2023-07-02T00:00:00"/>
    <d v="1899-12-30T15:00:58"/>
    <n v="108"/>
    <n v="14.5"/>
    <x v="1"/>
    <n v="15"/>
    <s v="Asian"/>
  </r>
  <r>
    <x v="5086"/>
    <x v="2253"/>
    <d v="2023-07-02T00:00:00"/>
    <d v="1899-12-30T15:00:58"/>
    <n v="117"/>
    <n v="12.95"/>
    <x v="2"/>
    <n v="15"/>
    <s v="Mexican"/>
  </r>
  <r>
    <x v="5087"/>
    <x v="2253"/>
    <d v="2023-07-02T00:00:00"/>
    <d v="1899-12-30T15:00:58"/>
    <n v="117"/>
    <n v="12.95"/>
    <x v="2"/>
    <n v="15"/>
    <s v="Mexican"/>
  </r>
  <r>
    <x v="5088"/>
    <x v="2253"/>
    <d v="2023-07-02T00:00:00"/>
    <d v="1899-12-30T15:00:58"/>
    <n v="127"/>
    <n v="17.95"/>
    <x v="0"/>
    <n v="15"/>
    <s v="Italian"/>
  </r>
  <r>
    <x v="5089"/>
    <x v="2253"/>
    <d v="2023-07-02T00:00:00"/>
    <d v="1899-12-30T15:00:58"/>
    <n v="120"/>
    <n v="13.95"/>
    <x v="9"/>
    <n v="15"/>
    <s v="Mexican"/>
  </r>
  <r>
    <x v="5090"/>
    <x v="2253"/>
    <d v="2023-07-02T00:00:00"/>
    <d v="1899-12-30T15:00:58"/>
    <n v="106"/>
    <n v="7"/>
    <x v="4"/>
    <n v="15"/>
    <s v="American"/>
  </r>
  <r>
    <x v="5091"/>
    <x v="2253"/>
    <d v="2023-07-02T00:00:00"/>
    <d v="1899-12-30T15:00:58"/>
    <n v="132"/>
    <n v="16.95"/>
    <x v="8"/>
    <n v="15"/>
    <s v="Italian"/>
  </r>
  <r>
    <x v="5092"/>
    <x v="2254"/>
    <d v="2023-07-02T00:00:00"/>
    <d v="1899-12-30T15:15:54"/>
    <n v="107"/>
    <n v="16.5"/>
    <x v="12"/>
    <n v="15"/>
    <s v="Asian"/>
  </r>
  <r>
    <x v="5093"/>
    <x v="2254"/>
    <d v="2023-07-02T00:00:00"/>
    <d v="1899-12-30T15:15:54"/>
    <n v="108"/>
    <n v="14.5"/>
    <x v="1"/>
    <n v="15"/>
    <s v="Asian"/>
  </r>
  <r>
    <x v="5094"/>
    <x v="2254"/>
    <d v="2023-07-02T00:00:00"/>
    <d v="1899-12-30T15:15:54"/>
    <n v="122"/>
    <n v="7"/>
    <x v="4"/>
    <n v="15"/>
    <s v="Mexican"/>
  </r>
  <r>
    <x v="5095"/>
    <x v="2255"/>
    <d v="2023-07-02T00:00:00"/>
    <d v="1899-12-30T15:22:04"/>
    <n v="125"/>
    <n v="17.95"/>
    <x v="0"/>
    <n v="15"/>
    <s v="Italian"/>
  </r>
  <r>
    <x v="5096"/>
    <x v="2255"/>
    <d v="2023-07-02T00:00:00"/>
    <d v="1899-12-30T15:22:04"/>
    <n v="113"/>
    <n v="5"/>
    <x v="10"/>
    <n v="15"/>
    <s v="Asian"/>
  </r>
  <r>
    <x v="5097"/>
    <x v="2255"/>
    <d v="2023-07-02T00:00:00"/>
    <d v="1899-12-30T15:22:04"/>
    <n v="106"/>
    <n v="7"/>
    <x v="4"/>
    <n v="15"/>
    <s v="American"/>
  </r>
  <r>
    <x v="5098"/>
    <x v="2255"/>
    <d v="2023-07-02T00:00:00"/>
    <d v="1899-12-30T15:22:04"/>
    <n v="132"/>
    <n v="16.95"/>
    <x v="8"/>
    <n v="15"/>
    <s v="Italian"/>
  </r>
  <r>
    <x v="5099"/>
    <x v="2256"/>
    <d v="2023-07-02T00:00:00"/>
    <d v="1899-12-30T15:28:55"/>
    <n v="107"/>
    <n v="16.5"/>
    <x v="12"/>
    <n v="15"/>
    <s v="Asian"/>
  </r>
  <r>
    <x v="5100"/>
    <x v="2256"/>
    <d v="2023-07-02T00:00:00"/>
    <d v="1899-12-30T15:28:55"/>
    <n v="117"/>
    <n v="12.95"/>
    <x v="2"/>
    <n v="15"/>
    <s v="Mexican"/>
  </r>
  <r>
    <x v="5101"/>
    <x v="2256"/>
    <d v="2023-07-02T00:00:00"/>
    <d v="1899-12-30T15:28:55"/>
    <n v="106"/>
    <n v="7"/>
    <x v="4"/>
    <n v="15"/>
    <s v="American"/>
  </r>
  <r>
    <x v="5102"/>
    <x v="2257"/>
    <d v="2023-07-02T00:00:00"/>
    <d v="1899-12-30T15:34:05"/>
    <s v="NULL"/>
    <n v="0"/>
    <x v="14"/>
    <n v="15"/>
    <s v="Unknown"/>
  </r>
  <r>
    <x v="5103"/>
    <x v="2258"/>
    <d v="2023-07-02T00:00:00"/>
    <d v="1899-12-30T15:41:25"/>
    <n v="119"/>
    <n v="11.95"/>
    <x v="5"/>
    <n v="15"/>
    <s v="Mexican"/>
  </r>
  <r>
    <x v="5104"/>
    <x v="2259"/>
    <d v="2023-07-02T00:00:00"/>
    <d v="1899-12-30T15:43:28"/>
    <n v="101"/>
    <n v="12.95"/>
    <x v="2"/>
    <n v="15"/>
    <s v="American"/>
  </r>
  <r>
    <x v="5105"/>
    <x v="2259"/>
    <d v="2023-07-02T00:00:00"/>
    <d v="1899-12-30T15:43:28"/>
    <n v="115"/>
    <n v="11.95"/>
    <x v="5"/>
    <n v="15"/>
    <s v="Mexican"/>
  </r>
  <r>
    <x v="5106"/>
    <x v="2259"/>
    <d v="2023-07-02T00:00:00"/>
    <d v="1899-12-30T15:43:28"/>
    <n v="130"/>
    <n v="19.95"/>
    <x v="7"/>
    <n v="15"/>
    <s v="Italian"/>
  </r>
  <r>
    <x v="5107"/>
    <x v="2259"/>
    <d v="2023-07-02T00:00:00"/>
    <d v="1899-12-30T15:43:28"/>
    <n v="131"/>
    <n v="17.95"/>
    <x v="0"/>
    <n v="15"/>
    <s v="Italian"/>
  </r>
  <r>
    <x v="5108"/>
    <x v="2260"/>
    <d v="2023-07-02T00:00:00"/>
    <d v="1899-12-30T15:48:00"/>
    <n v="110"/>
    <n v="17.95"/>
    <x v="0"/>
    <n v="15"/>
    <s v="Asian"/>
  </r>
  <r>
    <x v="5109"/>
    <x v="2261"/>
    <d v="2023-07-02T00:00:00"/>
    <d v="1899-12-30T16:36:54"/>
    <n v="125"/>
    <n v="17.95"/>
    <x v="0"/>
    <n v="16"/>
    <s v="Italian"/>
  </r>
  <r>
    <x v="5110"/>
    <x v="2261"/>
    <d v="2023-07-02T00:00:00"/>
    <d v="1899-12-30T16:36:54"/>
    <n v="119"/>
    <n v="11.95"/>
    <x v="5"/>
    <n v="16"/>
    <s v="Mexican"/>
  </r>
  <r>
    <x v="5111"/>
    <x v="2262"/>
    <d v="2023-07-02T00:00:00"/>
    <d v="1899-12-30T16:42:45"/>
    <n v="102"/>
    <n v="13.95"/>
    <x v="9"/>
    <n v="16"/>
    <s v="American"/>
  </r>
  <r>
    <x v="5112"/>
    <x v="2262"/>
    <d v="2023-07-02T00:00:00"/>
    <d v="1899-12-30T16:42:45"/>
    <n v="122"/>
    <n v="7"/>
    <x v="4"/>
    <n v="16"/>
    <s v="Mexican"/>
  </r>
  <r>
    <x v="5113"/>
    <x v="2263"/>
    <d v="2023-07-02T00:00:00"/>
    <d v="1899-12-30T16:46:03"/>
    <n v="110"/>
    <n v="17.95"/>
    <x v="0"/>
    <n v="16"/>
    <s v="Asian"/>
  </r>
  <r>
    <x v="5114"/>
    <x v="2263"/>
    <d v="2023-07-02T00:00:00"/>
    <d v="1899-12-30T16:46:03"/>
    <n v="131"/>
    <n v="17.95"/>
    <x v="0"/>
    <n v="16"/>
    <s v="Italian"/>
  </r>
  <r>
    <x v="5115"/>
    <x v="2264"/>
    <d v="2023-07-02T00:00:00"/>
    <d v="1899-12-30T17:05:42"/>
    <n v="101"/>
    <n v="12.95"/>
    <x v="2"/>
    <n v="17"/>
    <s v="American"/>
  </r>
  <r>
    <x v="5116"/>
    <x v="2264"/>
    <d v="2023-07-02T00:00:00"/>
    <d v="1899-12-30T17:05:42"/>
    <n v="126"/>
    <n v="14.5"/>
    <x v="1"/>
    <n v="17"/>
    <s v="Italian"/>
  </r>
  <r>
    <x v="5117"/>
    <x v="2264"/>
    <d v="2023-07-02T00:00:00"/>
    <d v="1899-12-30T17:05:42"/>
    <n v="109"/>
    <n v="17.95"/>
    <x v="0"/>
    <n v="17"/>
    <s v="Asian"/>
  </r>
  <r>
    <x v="5118"/>
    <x v="2264"/>
    <d v="2023-07-02T00:00:00"/>
    <d v="1899-12-30T17:05:42"/>
    <n v="132"/>
    <n v="16.95"/>
    <x v="8"/>
    <n v="17"/>
    <s v="Italian"/>
  </r>
  <r>
    <x v="5119"/>
    <x v="2265"/>
    <d v="2023-07-02T00:00:00"/>
    <d v="1899-12-30T17:20:38"/>
    <n v="131"/>
    <n v="17.95"/>
    <x v="0"/>
    <n v="17"/>
    <s v="Italian"/>
  </r>
  <r>
    <x v="5120"/>
    <x v="2266"/>
    <d v="2023-07-02T00:00:00"/>
    <d v="1899-12-30T17:22:30"/>
    <n v="103"/>
    <n v="9"/>
    <x v="6"/>
    <n v="17"/>
    <s v="American"/>
  </r>
  <r>
    <x v="5121"/>
    <x v="2266"/>
    <d v="2023-07-02T00:00:00"/>
    <d v="1899-12-30T17:22:30"/>
    <n v="108"/>
    <n v="14.5"/>
    <x v="1"/>
    <n v="17"/>
    <s v="Asian"/>
  </r>
  <r>
    <x v="5122"/>
    <x v="2266"/>
    <d v="2023-07-02T00:00:00"/>
    <d v="1899-12-30T17:22:30"/>
    <n v="121"/>
    <n v="10.5"/>
    <x v="11"/>
    <n v="17"/>
    <s v="Mexican"/>
  </r>
  <r>
    <x v="5123"/>
    <x v="2267"/>
    <d v="2023-07-02T00:00:00"/>
    <d v="1899-12-30T17:27:05"/>
    <n v="105"/>
    <n v="7"/>
    <x v="4"/>
    <n v="17"/>
    <s v="American"/>
  </r>
  <r>
    <x v="5124"/>
    <x v="2268"/>
    <d v="2023-07-02T00:00:00"/>
    <d v="1899-12-30T17:40:20"/>
    <n v="107"/>
    <n v="16.5"/>
    <x v="12"/>
    <n v="17"/>
    <s v="Asian"/>
  </r>
  <r>
    <x v="5125"/>
    <x v="2268"/>
    <d v="2023-07-02T00:00:00"/>
    <d v="1899-12-30T17:40:20"/>
    <n v="117"/>
    <n v="12.95"/>
    <x v="2"/>
    <n v="17"/>
    <s v="Mexican"/>
  </r>
  <r>
    <x v="5126"/>
    <x v="2269"/>
    <d v="2023-07-02T00:00:00"/>
    <d v="1899-12-30T17:57:15"/>
    <n v="120"/>
    <n v="13.95"/>
    <x v="9"/>
    <n v="17"/>
    <s v="Mexican"/>
  </r>
  <r>
    <x v="5127"/>
    <x v="2269"/>
    <d v="2023-07-02T00:00:00"/>
    <d v="1899-12-30T17:57:15"/>
    <n v="106"/>
    <n v="7"/>
    <x v="4"/>
    <n v="17"/>
    <s v="American"/>
  </r>
  <r>
    <x v="5128"/>
    <x v="2270"/>
    <d v="2023-07-02T00:00:00"/>
    <d v="1899-12-30T18:09:56"/>
    <n v="105"/>
    <n v="7"/>
    <x v="4"/>
    <n v="18"/>
    <s v="American"/>
  </r>
  <r>
    <x v="5129"/>
    <x v="2271"/>
    <d v="2023-07-02T00:00:00"/>
    <d v="1899-12-30T18:17:46"/>
    <n v="104"/>
    <n v="10.5"/>
    <x v="11"/>
    <n v="18"/>
    <s v="American"/>
  </r>
  <r>
    <x v="5130"/>
    <x v="2271"/>
    <d v="2023-07-02T00:00:00"/>
    <d v="1899-12-30T18:17:46"/>
    <n v="127"/>
    <n v="17.95"/>
    <x v="0"/>
    <n v="18"/>
    <s v="Italian"/>
  </r>
  <r>
    <x v="5131"/>
    <x v="2271"/>
    <d v="2023-07-02T00:00:00"/>
    <d v="1899-12-30T18:17:46"/>
    <n v="118"/>
    <n v="14.95"/>
    <x v="13"/>
    <n v="18"/>
    <s v="Mexican"/>
  </r>
  <r>
    <x v="5132"/>
    <x v="2271"/>
    <d v="2023-07-02T00:00:00"/>
    <d v="1899-12-30T18:17:46"/>
    <n v="131"/>
    <n v="17.95"/>
    <x v="0"/>
    <n v="18"/>
    <s v="Italian"/>
  </r>
  <r>
    <x v="5133"/>
    <x v="2272"/>
    <d v="2023-07-02T00:00:00"/>
    <d v="1899-12-30T18:31:29"/>
    <n v="107"/>
    <n v="16.5"/>
    <x v="12"/>
    <n v="18"/>
    <s v="Asian"/>
  </r>
  <r>
    <x v="5134"/>
    <x v="2272"/>
    <d v="2023-07-02T00:00:00"/>
    <d v="1899-12-30T18:31:29"/>
    <n v="116"/>
    <n v="13.95"/>
    <x v="9"/>
    <n v="18"/>
    <s v="Mexican"/>
  </r>
  <r>
    <x v="5135"/>
    <x v="2272"/>
    <d v="2023-07-02T00:00:00"/>
    <d v="1899-12-30T18:31:29"/>
    <n v="110"/>
    <n v="17.95"/>
    <x v="0"/>
    <n v="18"/>
    <s v="Asian"/>
  </r>
  <r>
    <x v="5136"/>
    <x v="2273"/>
    <d v="2023-07-02T00:00:00"/>
    <d v="1899-12-30T18:35:51"/>
    <n v="132"/>
    <n v="16.95"/>
    <x v="8"/>
    <n v="18"/>
    <s v="Italian"/>
  </r>
  <r>
    <x v="5137"/>
    <x v="2274"/>
    <d v="2023-07-02T00:00:00"/>
    <d v="1899-12-30T18:42:49"/>
    <n v="108"/>
    <n v="14.5"/>
    <x v="1"/>
    <n v="18"/>
    <s v="Asian"/>
  </r>
  <r>
    <x v="5138"/>
    <x v="2274"/>
    <d v="2023-07-02T00:00:00"/>
    <d v="1899-12-30T18:42:49"/>
    <n v="109"/>
    <n v="17.95"/>
    <x v="0"/>
    <n v="18"/>
    <s v="Asian"/>
  </r>
  <r>
    <x v="5139"/>
    <x v="2275"/>
    <d v="2023-07-02T00:00:00"/>
    <d v="1899-12-30T18:44:16"/>
    <n v="103"/>
    <n v="9"/>
    <x v="6"/>
    <n v="18"/>
    <s v="American"/>
  </r>
  <r>
    <x v="5140"/>
    <x v="2276"/>
    <d v="2023-07-02T00:00:00"/>
    <d v="1899-12-30T18:53:49"/>
    <n v="116"/>
    <n v="13.95"/>
    <x v="9"/>
    <n v="18"/>
    <s v="Mexican"/>
  </r>
  <r>
    <x v="5141"/>
    <x v="2276"/>
    <d v="2023-07-02T00:00:00"/>
    <d v="1899-12-30T18:53:49"/>
    <n v="125"/>
    <n v="17.95"/>
    <x v="0"/>
    <n v="18"/>
    <s v="Italian"/>
  </r>
  <r>
    <x v="5142"/>
    <x v="2276"/>
    <d v="2023-07-02T00:00:00"/>
    <d v="1899-12-30T18:53:49"/>
    <n v="125"/>
    <n v="17.95"/>
    <x v="0"/>
    <n v="18"/>
    <s v="Italian"/>
  </r>
  <r>
    <x v="5143"/>
    <x v="2276"/>
    <d v="2023-07-02T00:00:00"/>
    <d v="1899-12-30T18:53:49"/>
    <n v="121"/>
    <n v="10.5"/>
    <x v="11"/>
    <n v="18"/>
    <s v="Mexican"/>
  </r>
  <r>
    <x v="5144"/>
    <x v="2277"/>
    <d v="2023-07-02T00:00:00"/>
    <d v="1899-12-30T19:02:51"/>
    <n v="131"/>
    <n v="17.95"/>
    <x v="0"/>
    <n v="19"/>
    <s v="Italian"/>
  </r>
  <r>
    <x v="5145"/>
    <x v="2277"/>
    <d v="2023-07-02T00:00:00"/>
    <d v="1899-12-30T19:02:51"/>
    <n v="132"/>
    <n v="16.95"/>
    <x v="8"/>
    <n v="19"/>
    <s v="Italian"/>
  </r>
  <r>
    <x v="5146"/>
    <x v="2278"/>
    <d v="2023-07-02T00:00:00"/>
    <d v="1899-12-30T19:13:49"/>
    <n v="125"/>
    <n v="17.95"/>
    <x v="0"/>
    <n v="19"/>
    <s v="Italian"/>
  </r>
  <r>
    <x v="5147"/>
    <x v="2279"/>
    <d v="2023-07-02T00:00:00"/>
    <d v="1899-12-30T19:14:00"/>
    <n v="117"/>
    <n v="12.95"/>
    <x v="2"/>
    <n v="19"/>
    <s v="Mexican"/>
  </r>
  <r>
    <x v="5148"/>
    <x v="2279"/>
    <d v="2023-07-02T00:00:00"/>
    <d v="1899-12-30T19:14:00"/>
    <n v="113"/>
    <n v="5"/>
    <x v="10"/>
    <n v="19"/>
    <s v="Asian"/>
  </r>
  <r>
    <x v="5149"/>
    <x v="2279"/>
    <d v="2023-07-02T00:00:00"/>
    <d v="1899-12-30T19:14:00"/>
    <n v="119"/>
    <n v="11.95"/>
    <x v="5"/>
    <n v="19"/>
    <s v="Mexican"/>
  </r>
  <r>
    <x v="5150"/>
    <x v="2279"/>
    <d v="2023-07-02T00:00:00"/>
    <d v="1899-12-30T19:14:00"/>
    <n v="131"/>
    <n v="17.95"/>
    <x v="0"/>
    <n v="19"/>
    <s v="Italian"/>
  </r>
  <r>
    <x v="5151"/>
    <x v="2280"/>
    <d v="2023-07-02T00:00:00"/>
    <d v="1899-12-30T19:15:58"/>
    <n v="131"/>
    <n v="17.95"/>
    <x v="0"/>
    <n v="19"/>
    <s v="Italian"/>
  </r>
  <r>
    <x v="5152"/>
    <x v="2281"/>
    <d v="2023-07-02T00:00:00"/>
    <d v="1899-12-30T19:33:21"/>
    <n v="114"/>
    <n v="9"/>
    <x v="6"/>
    <n v="19"/>
    <s v="Asian"/>
  </r>
  <r>
    <x v="5153"/>
    <x v="2282"/>
    <d v="2023-07-02T00:00:00"/>
    <d v="1899-12-30T19:34:04"/>
    <n v="103"/>
    <n v="9"/>
    <x v="6"/>
    <n v="19"/>
    <s v="American"/>
  </r>
  <r>
    <x v="5154"/>
    <x v="2282"/>
    <d v="2023-07-02T00:00:00"/>
    <d v="1899-12-30T19:34:04"/>
    <n v="124"/>
    <n v="14.5"/>
    <x v="1"/>
    <n v="19"/>
    <s v="Italian"/>
  </r>
  <r>
    <x v="5155"/>
    <x v="2282"/>
    <d v="2023-07-02T00:00:00"/>
    <d v="1899-12-30T19:34:04"/>
    <n v="126"/>
    <n v="14.5"/>
    <x v="1"/>
    <n v="19"/>
    <s v="Italian"/>
  </r>
  <r>
    <x v="5156"/>
    <x v="2282"/>
    <d v="2023-07-02T00:00:00"/>
    <d v="1899-12-30T19:34:04"/>
    <n v="129"/>
    <n v="15.5"/>
    <x v="3"/>
    <n v="19"/>
    <s v="Italian"/>
  </r>
  <r>
    <x v="5157"/>
    <x v="2283"/>
    <d v="2023-07-02T00:00:00"/>
    <d v="1899-12-30T19:35:53"/>
    <n v="102"/>
    <n v="13.95"/>
    <x v="9"/>
    <n v="19"/>
    <s v="American"/>
  </r>
  <r>
    <x v="5158"/>
    <x v="2283"/>
    <d v="2023-07-02T00:00:00"/>
    <d v="1899-12-30T19:35:53"/>
    <n v="108"/>
    <n v="14.5"/>
    <x v="1"/>
    <n v="19"/>
    <s v="Asian"/>
  </r>
  <r>
    <x v="5159"/>
    <x v="2283"/>
    <d v="2023-07-02T00:00:00"/>
    <d v="1899-12-30T19:35:53"/>
    <n v="110"/>
    <n v="17.95"/>
    <x v="0"/>
    <n v="19"/>
    <s v="Asian"/>
  </r>
  <r>
    <x v="5160"/>
    <x v="2284"/>
    <d v="2023-07-02T00:00:00"/>
    <d v="1899-12-30T19:38:29"/>
    <n v="117"/>
    <n v="12.95"/>
    <x v="2"/>
    <n v="19"/>
    <s v="Mexican"/>
  </r>
  <r>
    <x v="5161"/>
    <x v="2285"/>
    <d v="2023-07-02T00:00:00"/>
    <d v="1899-12-30T19:42:45"/>
    <n v="110"/>
    <n v="17.95"/>
    <x v="0"/>
    <n v="19"/>
    <s v="Asian"/>
  </r>
  <r>
    <x v="5162"/>
    <x v="2286"/>
    <d v="2023-07-02T00:00:00"/>
    <d v="1899-12-30T20:13:16"/>
    <n v="117"/>
    <n v="12.95"/>
    <x v="2"/>
    <n v="20"/>
    <s v="Mexican"/>
  </r>
  <r>
    <x v="5163"/>
    <x v="2287"/>
    <d v="2023-07-02T00:00:00"/>
    <d v="1899-12-30T20:20:41"/>
    <n v="106"/>
    <n v="7"/>
    <x v="4"/>
    <n v="20"/>
    <s v="American"/>
  </r>
  <r>
    <x v="5164"/>
    <x v="2288"/>
    <d v="2023-07-02T00:00:00"/>
    <d v="1899-12-30T20:29:43"/>
    <n v="102"/>
    <n v="13.95"/>
    <x v="9"/>
    <n v="20"/>
    <s v="American"/>
  </r>
  <r>
    <x v="5165"/>
    <x v="2288"/>
    <d v="2023-07-02T00:00:00"/>
    <d v="1899-12-30T20:29:43"/>
    <n v="119"/>
    <n v="11.95"/>
    <x v="5"/>
    <n v="20"/>
    <s v="Mexican"/>
  </r>
  <r>
    <x v="5166"/>
    <x v="2288"/>
    <d v="2023-07-02T00:00:00"/>
    <d v="1899-12-30T20:29:43"/>
    <n v="120"/>
    <n v="13.95"/>
    <x v="9"/>
    <n v="20"/>
    <s v="Mexican"/>
  </r>
  <r>
    <x v="5167"/>
    <x v="2288"/>
    <d v="2023-07-02T00:00:00"/>
    <d v="1899-12-30T20:29:43"/>
    <n v="131"/>
    <n v="17.95"/>
    <x v="0"/>
    <n v="20"/>
    <s v="Italian"/>
  </r>
  <r>
    <x v="5168"/>
    <x v="2289"/>
    <d v="2023-07-02T00:00:00"/>
    <d v="1899-12-30T20:47:23"/>
    <n v="110"/>
    <n v="17.95"/>
    <x v="0"/>
    <n v="20"/>
    <s v="Asian"/>
  </r>
  <r>
    <x v="5169"/>
    <x v="2290"/>
    <d v="2023-07-02T00:00:00"/>
    <d v="1899-12-30T20:55:05"/>
    <n v="102"/>
    <n v="13.95"/>
    <x v="9"/>
    <n v="20"/>
    <s v="American"/>
  </r>
  <r>
    <x v="5170"/>
    <x v="2290"/>
    <d v="2023-07-02T00:00:00"/>
    <d v="1899-12-30T20:55:05"/>
    <n v="102"/>
    <n v="13.95"/>
    <x v="9"/>
    <n v="20"/>
    <s v="American"/>
  </r>
  <r>
    <x v="5171"/>
    <x v="2290"/>
    <d v="2023-07-02T00:00:00"/>
    <d v="1899-12-30T20:55:05"/>
    <n v="124"/>
    <n v="14.5"/>
    <x v="1"/>
    <n v="20"/>
    <s v="Italian"/>
  </r>
  <r>
    <x v="5172"/>
    <x v="2291"/>
    <d v="2023-07-02T00:00:00"/>
    <d v="1899-12-30T20:57:53"/>
    <n v="108"/>
    <n v="14.5"/>
    <x v="1"/>
    <n v="20"/>
    <s v="Asian"/>
  </r>
  <r>
    <x v="5173"/>
    <x v="2291"/>
    <d v="2023-07-02T00:00:00"/>
    <d v="1899-12-30T20:57:53"/>
    <n v="113"/>
    <n v="5"/>
    <x v="10"/>
    <n v="20"/>
    <s v="Asian"/>
  </r>
  <r>
    <x v="5174"/>
    <x v="2291"/>
    <d v="2023-07-02T00:00:00"/>
    <d v="1899-12-30T20:57:53"/>
    <n v="119"/>
    <n v="11.95"/>
    <x v="5"/>
    <n v="20"/>
    <s v="Mexican"/>
  </r>
  <r>
    <x v="5175"/>
    <x v="2291"/>
    <d v="2023-07-02T00:00:00"/>
    <d v="1899-12-30T20:57:53"/>
    <n v="105"/>
    <n v="7"/>
    <x v="4"/>
    <n v="20"/>
    <s v="American"/>
  </r>
  <r>
    <x v="5176"/>
    <x v="2292"/>
    <d v="2023-07-02T00:00:00"/>
    <d v="1899-12-30T21:14:52"/>
    <n v="101"/>
    <n v="12.95"/>
    <x v="2"/>
    <n v="21"/>
    <s v="American"/>
  </r>
  <r>
    <x v="5177"/>
    <x v="2292"/>
    <d v="2023-07-02T00:00:00"/>
    <d v="1899-12-30T21:14:52"/>
    <n v="122"/>
    <n v="7"/>
    <x v="4"/>
    <n v="21"/>
    <s v="Mexican"/>
  </r>
  <r>
    <x v="5178"/>
    <x v="2293"/>
    <d v="2023-07-02T00:00:00"/>
    <d v="1899-12-30T21:16:09"/>
    <n v="119"/>
    <n v="11.95"/>
    <x v="5"/>
    <n v="21"/>
    <s v="Mexican"/>
  </r>
  <r>
    <x v="5179"/>
    <x v="2294"/>
    <d v="2023-07-02T00:00:00"/>
    <d v="1899-12-30T21:21:53"/>
    <n v="119"/>
    <n v="11.95"/>
    <x v="5"/>
    <n v="21"/>
    <s v="Mexican"/>
  </r>
  <r>
    <x v="5180"/>
    <x v="2295"/>
    <d v="2023-07-02T00:00:00"/>
    <d v="1899-12-30T21:24:01"/>
    <n v="102"/>
    <n v="13.95"/>
    <x v="9"/>
    <n v="21"/>
    <s v="American"/>
  </r>
  <r>
    <x v="5181"/>
    <x v="2295"/>
    <d v="2023-07-02T00:00:00"/>
    <d v="1899-12-30T21:24:01"/>
    <n v="117"/>
    <n v="12.95"/>
    <x v="2"/>
    <n v="21"/>
    <s v="Mexican"/>
  </r>
  <r>
    <x v="5182"/>
    <x v="2295"/>
    <d v="2023-07-02T00:00:00"/>
    <d v="1899-12-30T21:24:01"/>
    <n v="105"/>
    <n v="7"/>
    <x v="4"/>
    <n v="21"/>
    <s v="American"/>
  </r>
  <r>
    <x v="5183"/>
    <x v="2295"/>
    <d v="2023-07-02T00:00:00"/>
    <d v="1899-12-30T21:24:01"/>
    <n v="122"/>
    <n v="7"/>
    <x v="4"/>
    <n v="21"/>
    <s v="Mexican"/>
  </r>
  <r>
    <x v="5184"/>
    <x v="2296"/>
    <d v="2023-07-02T00:00:00"/>
    <d v="1899-12-30T21:35:12"/>
    <n v="126"/>
    <n v="14.5"/>
    <x v="1"/>
    <n v="21"/>
    <s v="Italian"/>
  </r>
  <r>
    <x v="5185"/>
    <x v="2297"/>
    <d v="2023-07-02T00:00:00"/>
    <d v="1899-12-30T21:40:33"/>
    <n v="104"/>
    <n v="10.5"/>
    <x v="11"/>
    <n v="21"/>
    <s v="American"/>
  </r>
  <r>
    <x v="5186"/>
    <x v="2297"/>
    <d v="2023-07-02T00:00:00"/>
    <d v="1899-12-30T21:40:33"/>
    <n v="108"/>
    <n v="14.5"/>
    <x v="1"/>
    <n v="21"/>
    <s v="Asian"/>
  </r>
  <r>
    <x v="5187"/>
    <x v="2297"/>
    <d v="2023-07-02T00:00:00"/>
    <d v="1899-12-30T21:40:33"/>
    <n v="105"/>
    <n v="7"/>
    <x v="4"/>
    <n v="21"/>
    <s v="American"/>
  </r>
  <r>
    <x v="5188"/>
    <x v="2297"/>
    <d v="2023-07-02T00:00:00"/>
    <d v="1899-12-30T21:40:33"/>
    <n v="106"/>
    <n v="7"/>
    <x v="4"/>
    <n v="21"/>
    <s v="American"/>
  </r>
  <r>
    <x v="5189"/>
    <x v="2298"/>
    <d v="2023-07-02T00:00:00"/>
    <d v="1899-12-30T21:55:00"/>
    <n v="119"/>
    <n v="11.95"/>
    <x v="5"/>
    <n v="21"/>
    <s v="Mexican"/>
  </r>
  <r>
    <x v="5190"/>
    <x v="2298"/>
    <d v="2023-07-02T00:00:00"/>
    <d v="1899-12-30T21:55:00"/>
    <n v="114"/>
    <n v="9"/>
    <x v="6"/>
    <n v="21"/>
    <s v="Asian"/>
  </r>
  <r>
    <x v="5191"/>
    <x v="2299"/>
    <d v="2023-07-02T00:00:00"/>
    <d v="1899-12-30T21:59:07"/>
    <n v="125"/>
    <n v="17.95"/>
    <x v="0"/>
    <n v="21"/>
    <s v="Italian"/>
  </r>
  <r>
    <x v="5192"/>
    <x v="2300"/>
    <d v="2023-07-02T00:00:00"/>
    <d v="1899-12-30T22:10:57"/>
    <n v="116"/>
    <n v="13.95"/>
    <x v="9"/>
    <n v="22"/>
    <s v="Mexican"/>
  </r>
  <r>
    <x v="5193"/>
    <x v="2300"/>
    <d v="2023-07-02T00:00:00"/>
    <d v="1899-12-30T22:10:57"/>
    <n v="102"/>
    <n v="13.95"/>
    <x v="9"/>
    <n v="22"/>
    <s v="American"/>
  </r>
  <r>
    <x v="5194"/>
    <x v="2301"/>
    <d v="2023-08-02T00:00:00"/>
    <d v="1899-12-30T11:46:15"/>
    <n v="124"/>
    <n v="14.5"/>
    <x v="1"/>
    <n v="11"/>
    <s v="Italian"/>
  </r>
  <r>
    <x v="5195"/>
    <x v="2301"/>
    <d v="2023-08-02T00:00:00"/>
    <d v="1899-12-30T11:46:15"/>
    <n v="110"/>
    <n v="17.95"/>
    <x v="0"/>
    <n v="11"/>
    <s v="Asian"/>
  </r>
  <r>
    <x v="5196"/>
    <x v="2302"/>
    <d v="2023-08-02T00:00:00"/>
    <d v="1899-12-30T12:10:20"/>
    <n v="103"/>
    <n v="9"/>
    <x v="6"/>
    <n v="12"/>
    <s v="American"/>
  </r>
  <r>
    <x v="5197"/>
    <x v="2302"/>
    <d v="2023-08-02T00:00:00"/>
    <d v="1899-12-30T12:10:20"/>
    <n v="114"/>
    <n v="9"/>
    <x v="6"/>
    <n v="12"/>
    <s v="Asian"/>
  </r>
  <r>
    <x v="5198"/>
    <x v="2303"/>
    <d v="2023-08-02T00:00:00"/>
    <d v="1899-12-30T12:22:04"/>
    <n v="107"/>
    <n v="16.5"/>
    <x v="12"/>
    <n v="12"/>
    <s v="Asian"/>
  </r>
  <r>
    <x v="5199"/>
    <x v="2303"/>
    <d v="2023-08-02T00:00:00"/>
    <d v="1899-12-30T12:22:04"/>
    <n v="128"/>
    <n v="15.5"/>
    <x v="3"/>
    <n v="12"/>
    <s v="Italian"/>
  </r>
  <r>
    <x v="5200"/>
    <x v="2304"/>
    <d v="2023-08-02T00:00:00"/>
    <d v="1899-12-30T12:27:40"/>
    <n v="107"/>
    <n v="16.5"/>
    <x v="12"/>
    <n v="12"/>
    <s v="Asian"/>
  </r>
  <r>
    <x v="5201"/>
    <x v="2305"/>
    <d v="2023-08-02T00:00:00"/>
    <d v="1899-12-30T12:45:27"/>
    <n v="113"/>
    <n v="5"/>
    <x v="10"/>
    <n v="12"/>
    <s v="Asian"/>
  </r>
  <r>
    <x v="5202"/>
    <x v="2305"/>
    <d v="2023-08-02T00:00:00"/>
    <d v="1899-12-30T12:45:27"/>
    <n v="113"/>
    <n v="5"/>
    <x v="10"/>
    <n v="12"/>
    <s v="Asian"/>
  </r>
  <r>
    <x v="5203"/>
    <x v="2305"/>
    <d v="2023-08-02T00:00:00"/>
    <d v="1899-12-30T12:45:27"/>
    <n v="119"/>
    <n v="11.95"/>
    <x v="5"/>
    <n v="12"/>
    <s v="Mexican"/>
  </r>
  <r>
    <x v="5204"/>
    <x v="2306"/>
    <d v="2023-08-02T00:00:00"/>
    <d v="1899-12-30T12:51:06"/>
    <n v="131"/>
    <n v="17.95"/>
    <x v="0"/>
    <n v="12"/>
    <s v="Italian"/>
  </r>
  <r>
    <x v="5205"/>
    <x v="2307"/>
    <d v="2023-08-02T00:00:00"/>
    <d v="1899-12-30T13:03:37"/>
    <n v="117"/>
    <n v="12.95"/>
    <x v="2"/>
    <n v="13"/>
    <s v="Mexican"/>
  </r>
  <r>
    <x v="5206"/>
    <x v="2307"/>
    <d v="2023-08-02T00:00:00"/>
    <d v="1899-12-30T13:03:37"/>
    <n v="119"/>
    <n v="11.95"/>
    <x v="5"/>
    <n v="13"/>
    <s v="Mexican"/>
  </r>
  <r>
    <x v="5207"/>
    <x v="2307"/>
    <d v="2023-08-02T00:00:00"/>
    <d v="1899-12-30T13:03:37"/>
    <n v="130"/>
    <n v="19.95"/>
    <x v="7"/>
    <n v="13"/>
    <s v="Italian"/>
  </r>
  <r>
    <x v="5208"/>
    <x v="2308"/>
    <d v="2023-08-02T00:00:00"/>
    <d v="1899-12-30T13:06:36"/>
    <n v="101"/>
    <n v="12.95"/>
    <x v="2"/>
    <n v="13"/>
    <s v="American"/>
  </r>
  <r>
    <x v="5209"/>
    <x v="2308"/>
    <d v="2023-08-02T00:00:00"/>
    <d v="1899-12-30T13:06:36"/>
    <n v="102"/>
    <n v="13.95"/>
    <x v="9"/>
    <n v="13"/>
    <s v="American"/>
  </r>
  <r>
    <x v="5210"/>
    <x v="2308"/>
    <d v="2023-08-02T00:00:00"/>
    <d v="1899-12-30T13:06:36"/>
    <n v="103"/>
    <n v="9"/>
    <x v="6"/>
    <n v="13"/>
    <s v="American"/>
  </r>
  <r>
    <x v="5211"/>
    <x v="2308"/>
    <d v="2023-08-02T00:00:00"/>
    <d v="1899-12-30T13:06:36"/>
    <n v="104"/>
    <n v="10.5"/>
    <x v="11"/>
    <n v="13"/>
    <s v="American"/>
  </r>
  <r>
    <x v="5212"/>
    <x v="2308"/>
    <d v="2023-08-02T00:00:00"/>
    <d v="1899-12-30T13:06:36"/>
    <n v="125"/>
    <n v="17.95"/>
    <x v="0"/>
    <n v="13"/>
    <s v="Italian"/>
  </r>
  <r>
    <x v="5213"/>
    <x v="2308"/>
    <d v="2023-08-02T00:00:00"/>
    <d v="1899-12-30T13:06:36"/>
    <n v="117"/>
    <n v="12.95"/>
    <x v="2"/>
    <n v="13"/>
    <s v="Mexican"/>
  </r>
  <r>
    <x v="5214"/>
    <x v="2308"/>
    <d v="2023-08-02T00:00:00"/>
    <d v="1899-12-30T13:06:36"/>
    <n v="129"/>
    <n v="15.5"/>
    <x v="3"/>
    <n v="13"/>
    <s v="Italian"/>
  </r>
  <r>
    <x v="5215"/>
    <x v="2308"/>
    <d v="2023-08-02T00:00:00"/>
    <d v="1899-12-30T13:06:36"/>
    <n v="122"/>
    <n v="7"/>
    <x v="4"/>
    <n v="13"/>
    <s v="Mexican"/>
  </r>
  <r>
    <x v="5216"/>
    <x v="2308"/>
    <d v="2023-08-02T00:00:00"/>
    <d v="1899-12-30T13:06:36"/>
    <n v="130"/>
    <n v="19.95"/>
    <x v="7"/>
    <n v="13"/>
    <s v="Italian"/>
  </r>
  <r>
    <x v="5217"/>
    <x v="2309"/>
    <d v="2023-08-02T00:00:00"/>
    <d v="1899-12-30T13:38:04"/>
    <n v="113"/>
    <n v="5"/>
    <x v="10"/>
    <n v="13"/>
    <s v="Asian"/>
  </r>
  <r>
    <x v="5218"/>
    <x v="2310"/>
    <d v="2023-08-02T00:00:00"/>
    <d v="1899-12-30T13:38:52"/>
    <n v="131"/>
    <n v="17.95"/>
    <x v="0"/>
    <n v="13"/>
    <s v="Italian"/>
  </r>
  <r>
    <x v="5219"/>
    <x v="2311"/>
    <d v="2023-08-02T00:00:00"/>
    <d v="1899-12-30T14:10:27"/>
    <n v="109"/>
    <n v="17.95"/>
    <x v="0"/>
    <n v="14"/>
    <s v="Asian"/>
  </r>
  <r>
    <x v="5220"/>
    <x v="2311"/>
    <d v="2023-08-02T00:00:00"/>
    <d v="1899-12-30T14:10:27"/>
    <n v="128"/>
    <n v="15.5"/>
    <x v="3"/>
    <n v="14"/>
    <s v="Italian"/>
  </r>
  <r>
    <x v="5221"/>
    <x v="2311"/>
    <d v="2023-08-02T00:00:00"/>
    <d v="1899-12-30T14:10:27"/>
    <n v="105"/>
    <n v="7"/>
    <x v="4"/>
    <n v="14"/>
    <s v="American"/>
  </r>
  <r>
    <x v="5222"/>
    <x v="2312"/>
    <d v="2023-08-02T00:00:00"/>
    <d v="1899-12-30T14:12:59"/>
    <n v="115"/>
    <n v="11.95"/>
    <x v="5"/>
    <n v="14"/>
    <s v="Mexican"/>
  </r>
  <r>
    <x v="5223"/>
    <x v="2312"/>
    <d v="2023-08-02T00:00:00"/>
    <d v="1899-12-30T14:12:59"/>
    <n v="109"/>
    <n v="17.95"/>
    <x v="0"/>
    <n v="14"/>
    <s v="Asian"/>
  </r>
  <r>
    <x v="5224"/>
    <x v="2313"/>
    <d v="2023-08-02T00:00:00"/>
    <d v="1899-12-30T14:25:11"/>
    <n v="107"/>
    <n v="16.5"/>
    <x v="12"/>
    <n v="14"/>
    <s v="Asian"/>
  </r>
  <r>
    <x v="5225"/>
    <x v="2313"/>
    <d v="2023-08-02T00:00:00"/>
    <d v="1899-12-30T14:25:11"/>
    <n v="105"/>
    <n v="7"/>
    <x v="4"/>
    <n v="14"/>
    <s v="American"/>
  </r>
  <r>
    <x v="5226"/>
    <x v="2313"/>
    <d v="2023-08-02T00:00:00"/>
    <d v="1899-12-30T14:25:11"/>
    <n v="122"/>
    <n v="7"/>
    <x v="4"/>
    <n v="14"/>
    <s v="Mexican"/>
  </r>
  <r>
    <x v="5227"/>
    <x v="2314"/>
    <d v="2023-08-02T00:00:00"/>
    <d v="1899-12-30T14:33:52"/>
    <n v="124"/>
    <n v="14.5"/>
    <x v="1"/>
    <n v="14"/>
    <s v="Italian"/>
  </r>
  <r>
    <x v="5228"/>
    <x v="2314"/>
    <d v="2023-08-02T00:00:00"/>
    <d v="1899-12-30T14:33:52"/>
    <n v="117"/>
    <n v="12.95"/>
    <x v="2"/>
    <n v="14"/>
    <s v="Mexican"/>
  </r>
  <r>
    <x v="5229"/>
    <x v="2314"/>
    <d v="2023-08-02T00:00:00"/>
    <d v="1899-12-30T14:33:52"/>
    <n v="113"/>
    <n v="5"/>
    <x v="10"/>
    <n v="14"/>
    <s v="Asian"/>
  </r>
  <r>
    <x v="5230"/>
    <x v="2314"/>
    <d v="2023-08-02T00:00:00"/>
    <d v="1899-12-30T14:33:52"/>
    <n v="119"/>
    <n v="11.95"/>
    <x v="5"/>
    <n v="14"/>
    <s v="Mexican"/>
  </r>
  <r>
    <x v="5231"/>
    <x v="2315"/>
    <d v="2023-08-02T00:00:00"/>
    <d v="1899-12-30T14:37:47"/>
    <n v="109"/>
    <n v="17.95"/>
    <x v="0"/>
    <n v="14"/>
    <s v="Asian"/>
  </r>
  <r>
    <x v="5232"/>
    <x v="2316"/>
    <d v="2023-08-02T00:00:00"/>
    <d v="1899-12-30T14:49:35"/>
    <n v="101"/>
    <n v="12.95"/>
    <x v="2"/>
    <n v="14"/>
    <s v="American"/>
  </r>
  <r>
    <x v="5233"/>
    <x v="2316"/>
    <d v="2023-08-02T00:00:00"/>
    <d v="1899-12-30T14:49:35"/>
    <n v="112"/>
    <n v="14.95"/>
    <x v="13"/>
    <n v="14"/>
    <s v="Asian"/>
  </r>
  <r>
    <x v="5234"/>
    <x v="2316"/>
    <d v="2023-08-02T00:00:00"/>
    <d v="1899-12-30T14:49:35"/>
    <n v="118"/>
    <n v="14.95"/>
    <x v="13"/>
    <n v="14"/>
    <s v="Mexican"/>
  </r>
  <r>
    <x v="5235"/>
    <x v="2316"/>
    <d v="2023-08-02T00:00:00"/>
    <d v="1899-12-30T14:49:35"/>
    <n v="120"/>
    <n v="13.95"/>
    <x v="9"/>
    <n v="14"/>
    <s v="Mexican"/>
  </r>
  <r>
    <x v="5236"/>
    <x v="2317"/>
    <d v="2023-08-02T00:00:00"/>
    <d v="1899-12-30T15:00:00"/>
    <n v="122"/>
    <n v="7"/>
    <x v="4"/>
    <n v="15"/>
    <s v="Mexican"/>
  </r>
  <r>
    <x v="5237"/>
    <x v="2318"/>
    <d v="2023-08-02T00:00:00"/>
    <d v="1899-12-30T15:10:49"/>
    <n v="118"/>
    <n v="14.95"/>
    <x v="13"/>
    <n v="15"/>
    <s v="Mexican"/>
  </r>
  <r>
    <x v="5238"/>
    <x v="2318"/>
    <d v="2023-08-02T00:00:00"/>
    <d v="1899-12-30T15:10:49"/>
    <n v="119"/>
    <n v="11.95"/>
    <x v="5"/>
    <n v="15"/>
    <s v="Mexican"/>
  </r>
  <r>
    <x v="5239"/>
    <x v="2319"/>
    <d v="2023-08-02T00:00:00"/>
    <d v="1899-12-30T15:27:41"/>
    <n v="108"/>
    <n v="14.5"/>
    <x v="1"/>
    <n v="15"/>
    <s v="Asian"/>
  </r>
  <r>
    <x v="5240"/>
    <x v="2320"/>
    <d v="2023-08-02T00:00:00"/>
    <d v="1899-12-30T15:33:33"/>
    <n v="117"/>
    <n v="12.95"/>
    <x v="2"/>
    <n v="15"/>
    <s v="Mexican"/>
  </r>
  <r>
    <x v="5241"/>
    <x v="2321"/>
    <d v="2023-08-02T00:00:00"/>
    <d v="1899-12-30T15:46:13"/>
    <n v="103"/>
    <n v="9"/>
    <x v="6"/>
    <n v="15"/>
    <s v="American"/>
  </r>
  <r>
    <x v="5242"/>
    <x v="2321"/>
    <d v="2023-08-02T00:00:00"/>
    <d v="1899-12-30T15:46:13"/>
    <n v="110"/>
    <n v="17.95"/>
    <x v="0"/>
    <n v="15"/>
    <s v="Asian"/>
  </r>
  <r>
    <x v="5243"/>
    <x v="2321"/>
    <d v="2023-08-02T00:00:00"/>
    <d v="1899-12-30T15:46:13"/>
    <n v="113"/>
    <n v="5"/>
    <x v="10"/>
    <n v="15"/>
    <s v="Asian"/>
  </r>
  <r>
    <x v="5244"/>
    <x v="2321"/>
    <d v="2023-08-02T00:00:00"/>
    <d v="1899-12-30T15:46:13"/>
    <n v="106"/>
    <n v="7"/>
    <x v="4"/>
    <n v="15"/>
    <s v="American"/>
  </r>
  <r>
    <x v="5245"/>
    <x v="2322"/>
    <d v="2023-08-02T00:00:00"/>
    <d v="1899-12-30T16:07:18"/>
    <n v="101"/>
    <n v="12.95"/>
    <x v="2"/>
    <n v="16"/>
    <s v="American"/>
  </r>
  <r>
    <x v="5246"/>
    <x v="2323"/>
    <d v="2023-08-02T00:00:00"/>
    <d v="1899-12-30T16:16:21"/>
    <n v="120"/>
    <n v="13.95"/>
    <x v="9"/>
    <n v="16"/>
    <s v="Mexican"/>
  </r>
  <r>
    <x v="5247"/>
    <x v="2324"/>
    <d v="2023-08-02T00:00:00"/>
    <d v="1899-12-30T16:28:32"/>
    <n v="118"/>
    <n v="14.95"/>
    <x v="13"/>
    <n v="16"/>
    <s v="Mexican"/>
  </r>
  <r>
    <x v="5248"/>
    <x v="2325"/>
    <d v="2023-08-02T00:00:00"/>
    <d v="1899-12-30T16:28:40"/>
    <n v="124"/>
    <n v="14.5"/>
    <x v="1"/>
    <n v="16"/>
    <s v="Italian"/>
  </r>
  <r>
    <x v="5249"/>
    <x v="2325"/>
    <d v="2023-08-02T00:00:00"/>
    <d v="1899-12-30T16:28:40"/>
    <n v="109"/>
    <n v="17.95"/>
    <x v="0"/>
    <n v="16"/>
    <s v="Asian"/>
  </r>
  <r>
    <x v="5250"/>
    <x v="2325"/>
    <d v="2023-08-02T00:00:00"/>
    <d v="1899-12-30T16:28:40"/>
    <n v="111"/>
    <n v="11.95"/>
    <x v="5"/>
    <n v="16"/>
    <s v="Asian"/>
  </r>
  <r>
    <x v="5251"/>
    <x v="2325"/>
    <d v="2023-08-02T00:00:00"/>
    <d v="1899-12-30T16:28:40"/>
    <n v="106"/>
    <n v="7"/>
    <x v="4"/>
    <n v="16"/>
    <s v="American"/>
  </r>
  <r>
    <x v="5252"/>
    <x v="2326"/>
    <d v="2023-08-02T00:00:00"/>
    <d v="1899-12-30T16:58:21"/>
    <n v="102"/>
    <n v="13.95"/>
    <x v="9"/>
    <n v="16"/>
    <s v="American"/>
  </r>
  <r>
    <x v="5253"/>
    <x v="2326"/>
    <d v="2023-08-02T00:00:00"/>
    <d v="1899-12-30T16:58:21"/>
    <n v="111"/>
    <n v="11.95"/>
    <x v="5"/>
    <n v="16"/>
    <s v="Asian"/>
  </r>
  <r>
    <x v="5254"/>
    <x v="2327"/>
    <d v="2023-08-02T00:00:00"/>
    <d v="1899-12-30T17:02:47"/>
    <n v="102"/>
    <n v="13.95"/>
    <x v="9"/>
    <n v="17"/>
    <s v="American"/>
  </r>
  <r>
    <x v="5255"/>
    <x v="2328"/>
    <d v="2023-08-02T00:00:00"/>
    <d v="1899-12-30T17:19:00"/>
    <n v="109"/>
    <n v="17.95"/>
    <x v="0"/>
    <n v="17"/>
    <s v="Asian"/>
  </r>
  <r>
    <x v="5256"/>
    <x v="2328"/>
    <d v="2023-08-02T00:00:00"/>
    <d v="1899-12-30T17:19:00"/>
    <n v="122"/>
    <n v="7"/>
    <x v="4"/>
    <n v="17"/>
    <s v="Mexican"/>
  </r>
  <r>
    <x v="5257"/>
    <x v="2328"/>
    <d v="2023-08-02T00:00:00"/>
    <d v="1899-12-30T17:19:00"/>
    <n v="123"/>
    <n v="9"/>
    <x v="6"/>
    <n v="17"/>
    <s v="Mexican"/>
  </r>
  <r>
    <x v="5258"/>
    <x v="2329"/>
    <d v="2023-08-02T00:00:00"/>
    <d v="1899-12-30T17:19:54"/>
    <n v="113"/>
    <n v="5"/>
    <x v="10"/>
    <n v="17"/>
    <s v="Asian"/>
  </r>
  <r>
    <x v="5259"/>
    <x v="2329"/>
    <d v="2023-08-02T00:00:00"/>
    <d v="1899-12-30T17:19:54"/>
    <n v="119"/>
    <n v="11.95"/>
    <x v="5"/>
    <n v="17"/>
    <s v="Mexican"/>
  </r>
  <r>
    <x v="5260"/>
    <x v="2330"/>
    <d v="2023-08-02T00:00:00"/>
    <d v="1899-12-30T17:20:08"/>
    <n v="127"/>
    <n v="17.95"/>
    <x v="0"/>
    <n v="17"/>
    <s v="Italian"/>
  </r>
  <r>
    <x v="5261"/>
    <x v="2330"/>
    <d v="2023-08-02T00:00:00"/>
    <d v="1899-12-30T17:20:08"/>
    <n v="131"/>
    <n v="17.95"/>
    <x v="0"/>
    <n v="17"/>
    <s v="Italian"/>
  </r>
  <r>
    <x v="5262"/>
    <x v="2331"/>
    <d v="2023-08-02T00:00:00"/>
    <d v="1899-12-30T17:53:01"/>
    <n v="107"/>
    <n v="16.5"/>
    <x v="12"/>
    <n v="17"/>
    <s v="Asian"/>
  </r>
  <r>
    <x v="5263"/>
    <x v="2331"/>
    <d v="2023-08-02T00:00:00"/>
    <d v="1899-12-30T17:53:01"/>
    <n v="103"/>
    <n v="9"/>
    <x v="6"/>
    <n v="17"/>
    <s v="American"/>
  </r>
  <r>
    <x v="5264"/>
    <x v="2331"/>
    <d v="2023-08-02T00:00:00"/>
    <d v="1899-12-30T17:53:01"/>
    <n v="108"/>
    <n v="14.5"/>
    <x v="1"/>
    <n v="17"/>
    <s v="Asian"/>
  </r>
  <r>
    <x v="5265"/>
    <x v="2332"/>
    <d v="2023-08-02T00:00:00"/>
    <d v="1899-12-30T18:02:00"/>
    <n v="104"/>
    <n v="10.5"/>
    <x v="11"/>
    <n v="18"/>
    <s v="American"/>
  </r>
  <r>
    <x v="5266"/>
    <x v="2332"/>
    <d v="2023-08-02T00:00:00"/>
    <d v="1899-12-30T18:02:00"/>
    <n v="110"/>
    <n v="17.95"/>
    <x v="0"/>
    <n v="18"/>
    <s v="Asian"/>
  </r>
  <r>
    <x v="5267"/>
    <x v="2332"/>
    <d v="2023-08-02T00:00:00"/>
    <d v="1899-12-30T18:02:00"/>
    <n v="110"/>
    <n v="17.95"/>
    <x v="0"/>
    <n v="18"/>
    <s v="Asian"/>
  </r>
  <r>
    <x v="5268"/>
    <x v="2332"/>
    <d v="2023-08-02T00:00:00"/>
    <d v="1899-12-30T18:02:00"/>
    <n v="122"/>
    <n v="7"/>
    <x v="4"/>
    <n v="18"/>
    <s v="Mexican"/>
  </r>
  <r>
    <x v="5269"/>
    <x v="2333"/>
    <d v="2023-08-02T00:00:00"/>
    <d v="1899-12-30T18:06:04"/>
    <n v="124"/>
    <n v="14.5"/>
    <x v="1"/>
    <n v="18"/>
    <s v="Italian"/>
  </r>
  <r>
    <x v="5270"/>
    <x v="2333"/>
    <d v="2023-08-02T00:00:00"/>
    <d v="1899-12-30T18:06:04"/>
    <n v="122"/>
    <n v="7"/>
    <x v="4"/>
    <n v="18"/>
    <s v="Mexican"/>
  </r>
  <r>
    <x v="5271"/>
    <x v="2333"/>
    <d v="2023-08-02T00:00:00"/>
    <d v="1899-12-30T18:06:04"/>
    <n v="130"/>
    <n v="19.95"/>
    <x v="7"/>
    <n v="18"/>
    <s v="Italian"/>
  </r>
  <r>
    <x v="5272"/>
    <x v="2334"/>
    <d v="2023-08-02T00:00:00"/>
    <d v="1899-12-30T18:20:27"/>
    <n v="108"/>
    <n v="14.5"/>
    <x v="1"/>
    <n v="18"/>
    <s v="Asian"/>
  </r>
  <r>
    <x v="5273"/>
    <x v="2334"/>
    <d v="2023-08-02T00:00:00"/>
    <d v="1899-12-30T18:20:27"/>
    <n v="105"/>
    <n v="7"/>
    <x v="4"/>
    <n v="18"/>
    <s v="American"/>
  </r>
  <r>
    <x v="5274"/>
    <x v="2334"/>
    <d v="2023-08-02T00:00:00"/>
    <d v="1899-12-30T18:20:27"/>
    <n v="122"/>
    <n v="7"/>
    <x v="4"/>
    <n v="18"/>
    <s v="Mexican"/>
  </r>
  <r>
    <x v="5275"/>
    <x v="2335"/>
    <d v="2023-08-02T00:00:00"/>
    <d v="1899-12-30T18:24:31"/>
    <n v="112"/>
    <n v="14.95"/>
    <x v="13"/>
    <n v="18"/>
    <s v="Asian"/>
  </r>
  <r>
    <x v="5276"/>
    <x v="2336"/>
    <d v="2023-08-02T00:00:00"/>
    <d v="1899-12-30T18:50:18"/>
    <n v="107"/>
    <n v="16.5"/>
    <x v="12"/>
    <n v="18"/>
    <s v="Asian"/>
  </r>
  <r>
    <x v="5277"/>
    <x v="2336"/>
    <d v="2023-08-02T00:00:00"/>
    <d v="1899-12-30T18:50:18"/>
    <n v="109"/>
    <n v="17.95"/>
    <x v="0"/>
    <n v="18"/>
    <s v="Asian"/>
  </r>
  <r>
    <x v="5278"/>
    <x v="2337"/>
    <d v="2023-08-02T00:00:00"/>
    <d v="1899-12-30T18:51:54"/>
    <n v="106"/>
    <n v="7"/>
    <x v="4"/>
    <n v="18"/>
    <s v="American"/>
  </r>
  <r>
    <x v="5279"/>
    <x v="2338"/>
    <d v="2023-08-02T00:00:00"/>
    <d v="1899-12-30T18:54:41"/>
    <n v="128"/>
    <n v="15.5"/>
    <x v="3"/>
    <n v="18"/>
    <s v="Italian"/>
  </r>
  <r>
    <x v="5280"/>
    <x v="2338"/>
    <d v="2023-08-02T00:00:00"/>
    <d v="1899-12-30T18:54:41"/>
    <n v="114"/>
    <n v="9"/>
    <x v="6"/>
    <n v="18"/>
    <s v="Asian"/>
  </r>
  <r>
    <x v="5281"/>
    <x v="2339"/>
    <d v="2023-08-02T00:00:00"/>
    <d v="1899-12-30T18:59:56"/>
    <n v="127"/>
    <n v="17.95"/>
    <x v="0"/>
    <n v="18"/>
    <s v="Italian"/>
  </r>
  <r>
    <x v="5282"/>
    <x v="2339"/>
    <d v="2023-08-02T00:00:00"/>
    <d v="1899-12-30T18:59:56"/>
    <n v="132"/>
    <n v="16.95"/>
    <x v="8"/>
    <n v="18"/>
    <s v="Italian"/>
  </r>
  <r>
    <x v="5283"/>
    <x v="2340"/>
    <d v="2023-08-02T00:00:00"/>
    <d v="1899-12-30T19:07:53"/>
    <n v="101"/>
    <n v="12.95"/>
    <x v="2"/>
    <n v="19"/>
    <s v="American"/>
  </r>
  <r>
    <x v="5284"/>
    <x v="2340"/>
    <d v="2023-08-02T00:00:00"/>
    <d v="1899-12-30T19:07:53"/>
    <n v="117"/>
    <n v="12.95"/>
    <x v="2"/>
    <n v="19"/>
    <s v="Mexican"/>
  </r>
  <r>
    <x v="5285"/>
    <x v="2340"/>
    <d v="2023-08-02T00:00:00"/>
    <d v="1899-12-30T19:07:53"/>
    <n v="127"/>
    <n v="17.95"/>
    <x v="0"/>
    <n v="19"/>
    <s v="Italian"/>
  </r>
  <r>
    <x v="5286"/>
    <x v="2341"/>
    <d v="2023-08-02T00:00:00"/>
    <d v="1899-12-30T19:12:49"/>
    <n v="106"/>
    <n v="7"/>
    <x v="4"/>
    <n v="19"/>
    <s v="American"/>
  </r>
  <r>
    <x v="5287"/>
    <x v="2342"/>
    <d v="2023-08-02T00:00:00"/>
    <d v="1899-12-30T19:20:14"/>
    <n v="122"/>
    <n v="7"/>
    <x v="4"/>
    <n v="19"/>
    <s v="Mexican"/>
  </r>
  <r>
    <x v="5288"/>
    <x v="2342"/>
    <d v="2023-08-02T00:00:00"/>
    <d v="1899-12-30T19:20:14"/>
    <n v="106"/>
    <n v="7"/>
    <x v="4"/>
    <n v="19"/>
    <s v="American"/>
  </r>
  <r>
    <x v="5289"/>
    <x v="2343"/>
    <d v="2023-08-02T00:00:00"/>
    <d v="1899-12-30T20:20:37"/>
    <n v="108"/>
    <n v="14.5"/>
    <x v="1"/>
    <n v="20"/>
    <s v="Asian"/>
  </r>
  <r>
    <x v="5290"/>
    <x v="2343"/>
    <d v="2023-08-02T00:00:00"/>
    <d v="1899-12-30T20:20:37"/>
    <n v="109"/>
    <n v="17.95"/>
    <x v="0"/>
    <n v="20"/>
    <s v="Asian"/>
  </r>
  <r>
    <x v="5291"/>
    <x v="2343"/>
    <d v="2023-08-02T00:00:00"/>
    <d v="1899-12-30T20:20:37"/>
    <n v="110"/>
    <n v="17.95"/>
    <x v="0"/>
    <n v="20"/>
    <s v="Asian"/>
  </r>
  <r>
    <x v="5292"/>
    <x v="2344"/>
    <d v="2023-08-02T00:00:00"/>
    <d v="1899-12-30T20:20:51"/>
    <n v="120"/>
    <n v="13.95"/>
    <x v="9"/>
    <n v="20"/>
    <s v="Mexican"/>
  </r>
  <r>
    <x v="5293"/>
    <x v="2345"/>
    <d v="2023-08-02T00:00:00"/>
    <d v="1899-12-30T20:25:39"/>
    <n v="101"/>
    <n v="12.95"/>
    <x v="2"/>
    <n v="20"/>
    <s v="American"/>
  </r>
  <r>
    <x v="5294"/>
    <x v="2345"/>
    <d v="2023-08-02T00:00:00"/>
    <d v="1899-12-30T20:25:39"/>
    <n v="102"/>
    <n v="13.95"/>
    <x v="9"/>
    <n v="20"/>
    <s v="American"/>
  </r>
  <r>
    <x v="5295"/>
    <x v="2345"/>
    <d v="2023-08-02T00:00:00"/>
    <d v="1899-12-30T20:25:39"/>
    <n v="128"/>
    <n v="15.5"/>
    <x v="3"/>
    <n v="20"/>
    <s v="Italian"/>
  </r>
  <r>
    <x v="5296"/>
    <x v="2345"/>
    <d v="2023-08-02T00:00:00"/>
    <d v="1899-12-30T20:25:39"/>
    <n v="119"/>
    <n v="11.95"/>
    <x v="5"/>
    <n v="20"/>
    <s v="Mexican"/>
  </r>
  <r>
    <x v="5297"/>
    <x v="2346"/>
    <d v="2023-08-02T00:00:00"/>
    <d v="1899-12-30T20:28:32"/>
    <n v="126"/>
    <n v="14.5"/>
    <x v="1"/>
    <n v="20"/>
    <s v="Italian"/>
  </r>
  <r>
    <x v="5298"/>
    <x v="2346"/>
    <d v="2023-08-02T00:00:00"/>
    <d v="1899-12-30T20:28:32"/>
    <n v="113"/>
    <n v="5"/>
    <x v="10"/>
    <n v="20"/>
    <s v="Asian"/>
  </r>
  <r>
    <x v="5299"/>
    <x v="2346"/>
    <d v="2023-08-02T00:00:00"/>
    <d v="1899-12-30T20:28:32"/>
    <n v="105"/>
    <n v="7"/>
    <x v="4"/>
    <n v="20"/>
    <s v="American"/>
  </r>
  <r>
    <x v="5300"/>
    <x v="2347"/>
    <d v="2023-08-02T00:00:00"/>
    <d v="1899-12-30T20:58:36"/>
    <n v="101"/>
    <n v="12.95"/>
    <x v="2"/>
    <n v="20"/>
    <s v="American"/>
  </r>
  <r>
    <x v="5301"/>
    <x v="2347"/>
    <d v="2023-08-02T00:00:00"/>
    <d v="1899-12-30T20:58:36"/>
    <n v="115"/>
    <n v="11.95"/>
    <x v="5"/>
    <n v="20"/>
    <s v="Mexican"/>
  </r>
  <r>
    <x v="5302"/>
    <x v="2347"/>
    <d v="2023-08-02T00:00:00"/>
    <d v="1899-12-30T20:58:36"/>
    <n v="121"/>
    <n v="10.5"/>
    <x v="11"/>
    <n v="20"/>
    <s v="Mexican"/>
  </r>
  <r>
    <x v="5303"/>
    <x v="2348"/>
    <d v="2023-08-02T00:00:00"/>
    <d v="1899-12-30T20:59:06"/>
    <n v="122"/>
    <n v="7"/>
    <x v="4"/>
    <n v="20"/>
    <s v="Mexican"/>
  </r>
  <r>
    <x v="5304"/>
    <x v="2349"/>
    <d v="2023-08-02T00:00:00"/>
    <d v="1899-12-30T21:21:37"/>
    <n v="120"/>
    <n v="13.95"/>
    <x v="9"/>
    <n v="21"/>
    <s v="Mexican"/>
  </r>
  <r>
    <x v="5305"/>
    <x v="2350"/>
    <d v="2023-08-02T00:00:00"/>
    <d v="1899-12-30T21:52:14"/>
    <n v="109"/>
    <n v="17.95"/>
    <x v="0"/>
    <n v="21"/>
    <s v="Asian"/>
  </r>
  <r>
    <x v="5306"/>
    <x v="2350"/>
    <d v="2023-08-02T00:00:00"/>
    <d v="1899-12-30T21:52:14"/>
    <n v="119"/>
    <n v="11.95"/>
    <x v="5"/>
    <n v="21"/>
    <s v="Mexican"/>
  </r>
  <r>
    <x v="5307"/>
    <x v="2350"/>
    <d v="2023-08-02T00:00:00"/>
    <d v="1899-12-30T21:52:14"/>
    <n v="119"/>
    <n v="11.95"/>
    <x v="5"/>
    <n v="21"/>
    <s v="Mexican"/>
  </r>
  <r>
    <x v="5308"/>
    <x v="2350"/>
    <d v="2023-08-02T00:00:00"/>
    <d v="1899-12-30T21:52:14"/>
    <n v="123"/>
    <n v="9"/>
    <x v="6"/>
    <n v="21"/>
    <s v="Mexican"/>
  </r>
  <r>
    <x v="5309"/>
    <x v="2351"/>
    <d v="2023-08-02T00:00:00"/>
    <d v="1899-12-30T22:21:27"/>
    <n v="112"/>
    <n v="14.95"/>
    <x v="13"/>
    <n v="22"/>
    <s v="Asian"/>
  </r>
  <r>
    <x v="5310"/>
    <x v="2351"/>
    <d v="2023-08-02T00:00:00"/>
    <d v="1899-12-30T22:21:27"/>
    <n v="106"/>
    <n v="7"/>
    <x v="4"/>
    <n v="22"/>
    <s v="American"/>
  </r>
  <r>
    <x v="5311"/>
    <x v="2352"/>
    <d v="2023-08-02T00:00:00"/>
    <d v="1899-12-30T22:23:41"/>
    <n v="106"/>
    <n v="7"/>
    <x v="4"/>
    <n v="22"/>
    <s v="American"/>
  </r>
  <r>
    <x v="5312"/>
    <x v="2353"/>
    <d v="2023-08-02T00:00:00"/>
    <d v="1899-12-30T22:36:28"/>
    <n v="129"/>
    <n v="15.5"/>
    <x v="3"/>
    <n v="22"/>
    <s v="Italian"/>
  </r>
  <r>
    <x v="5313"/>
    <x v="2353"/>
    <d v="2023-08-02T00:00:00"/>
    <d v="1899-12-30T22:36:28"/>
    <n v="119"/>
    <n v="11.95"/>
    <x v="5"/>
    <n v="22"/>
    <s v="Mexican"/>
  </r>
  <r>
    <x v="5314"/>
    <x v="2353"/>
    <d v="2023-08-02T00:00:00"/>
    <d v="1899-12-30T22:36:28"/>
    <n v="123"/>
    <n v="9"/>
    <x v="6"/>
    <n v="22"/>
    <s v="Mexican"/>
  </r>
  <r>
    <x v="5315"/>
    <x v="2353"/>
    <d v="2023-08-02T00:00:00"/>
    <d v="1899-12-30T22:36:28"/>
    <n v="132"/>
    <n v="16.95"/>
    <x v="8"/>
    <n v="22"/>
    <s v="Italian"/>
  </r>
  <r>
    <x v="5316"/>
    <x v="2354"/>
    <d v="2023-09-02T00:00:00"/>
    <d v="1899-12-30T11:26:25"/>
    <n v="129"/>
    <n v="15.5"/>
    <x v="3"/>
    <n v="11"/>
    <s v="Italian"/>
  </r>
  <r>
    <x v="5317"/>
    <x v="2355"/>
    <d v="2023-09-02T00:00:00"/>
    <d v="1899-12-30T11:31:10"/>
    <n v="114"/>
    <n v="9"/>
    <x v="6"/>
    <n v="11"/>
    <s v="Asian"/>
  </r>
  <r>
    <x v="5318"/>
    <x v="2356"/>
    <d v="2023-09-02T00:00:00"/>
    <d v="1899-12-30T11:44:49"/>
    <s v="NULL"/>
    <n v="0"/>
    <x v="14"/>
    <n v="11"/>
    <s v="Unknown"/>
  </r>
  <r>
    <x v="5319"/>
    <x v="2357"/>
    <d v="2023-09-02T00:00:00"/>
    <d v="1899-12-30T12:13:41"/>
    <n v="102"/>
    <n v="13.95"/>
    <x v="9"/>
    <n v="12"/>
    <s v="American"/>
  </r>
  <r>
    <x v="5320"/>
    <x v="2357"/>
    <d v="2023-09-02T00:00:00"/>
    <d v="1899-12-30T12:13:41"/>
    <n v="117"/>
    <n v="12.95"/>
    <x v="2"/>
    <n v="12"/>
    <s v="Mexican"/>
  </r>
  <r>
    <x v="5321"/>
    <x v="2358"/>
    <d v="2023-09-02T00:00:00"/>
    <d v="1899-12-30T12:16:09"/>
    <n v="132"/>
    <n v="16.95"/>
    <x v="8"/>
    <n v="12"/>
    <s v="Italian"/>
  </r>
  <r>
    <x v="5322"/>
    <x v="2359"/>
    <d v="2023-09-02T00:00:00"/>
    <d v="1899-12-30T12:19:47"/>
    <n v="102"/>
    <n v="13.95"/>
    <x v="9"/>
    <n v="12"/>
    <s v="American"/>
  </r>
  <r>
    <x v="5323"/>
    <x v="2359"/>
    <d v="2023-09-02T00:00:00"/>
    <d v="1899-12-30T12:19:47"/>
    <n v="120"/>
    <n v="13.95"/>
    <x v="9"/>
    <n v="12"/>
    <s v="Mexican"/>
  </r>
  <r>
    <x v="5324"/>
    <x v="2360"/>
    <d v="2023-09-02T00:00:00"/>
    <d v="1899-12-30T12:23:58"/>
    <n v="113"/>
    <n v="5"/>
    <x v="10"/>
    <n v="12"/>
    <s v="Asian"/>
  </r>
  <r>
    <x v="5325"/>
    <x v="2361"/>
    <d v="2023-09-02T00:00:00"/>
    <d v="1899-12-30T12:30:05"/>
    <n v="125"/>
    <n v="17.95"/>
    <x v="0"/>
    <n v="12"/>
    <s v="Italian"/>
  </r>
  <r>
    <x v="5326"/>
    <x v="2361"/>
    <d v="2023-09-02T00:00:00"/>
    <d v="1899-12-30T12:30:05"/>
    <n v="111"/>
    <n v="11.95"/>
    <x v="5"/>
    <n v="12"/>
    <s v="Asian"/>
  </r>
  <r>
    <x v="5327"/>
    <x v="2361"/>
    <d v="2023-09-02T00:00:00"/>
    <d v="1899-12-30T12:30:05"/>
    <n v="105"/>
    <n v="7"/>
    <x v="4"/>
    <n v="12"/>
    <s v="American"/>
  </r>
  <r>
    <x v="5328"/>
    <x v="2362"/>
    <d v="2023-09-02T00:00:00"/>
    <d v="1899-12-30T12:35:50"/>
    <n v="108"/>
    <n v="14.5"/>
    <x v="1"/>
    <n v="12"/>
    <s v="Asian"/>
  </r>
  <r>
    <x v="5329"/>
    <x v="2362"/>
    <d v="2023-09-02T00:00:00"/>
    <d v="1899-12-30T12:35:50"/>
    <n v="119"/>
    <n v="11.95"/>
    <x v="5"/>
    <n v="12"/>
    <s v="Mexican"/>
  </r>
  <r>
    <x v="5330"/>
    <x v="2362"/>
    <d v="2023-09-02T00:00:00"/>
    <d v="1899-12-30T12:35:50"/>
    <n v="120"/>
    <n v="13.95"/>
    <x v="9"/>
    <n v="12"/>
    <s v="Mexican"/>
  </r>
  <r>
    <x v="5331"/>
    <x v="2362"/>
    <d v="2023-09-02T00:00:00"/>
    <d v="1899-12-30T12:35:50"/>
    <n v="106"/>
    <n v="7"/>
    <x v="4"/>
    <n v="12"/>
    <s v="American"/>
  </r>
  <r>
    <x v="5332"/>
    <x v="2363"/>
    <d v="2023-09-02T00:00:00"/>
    <d v="1899-12-30T12:52:36"/>
    <n v="101"/>
    <n v="12.95"/>
    <x v="2"/>
    <n v="12"/>
    <s v="American"/>
  </r>
  <r>
    <x v="5333"/>
    <x v="2363"/>
    <d v="2023-09-02T00:00:00"/>
    <d v="1899-12-30T12:52:36"/>
    <n v="109"/>
    <n v="17.95"/>
    <x v="0"/>
    <n v="12"/>
    <s v="Asian"/>
  </r>
  <r>
    <x v="5334"/>
    <x v="2363"/>
    <d v="2023-09-02T00:00:00"/>
    <d v="1899-12-30T12:52:36"/>
    <n v="117"/>
    <n v="12.95"/>
    <x v="2"/>
    <n v="12"/>
    <s v="Mexican"/>
  </r>
  <r>
    <x v="5335"/>
    <x v="2363"/>
    <d v="2023-09-02T00:00:00"/>
    <d v="1899-12-30T12:52:36"/>
    <n v="127"/>
    <n v="17.95"/>
    <x v="0"/>
    <n v="12"/>
    <s v="Italian"/>
  </r>
  <r>
    <x v="5336"/>
    <x v="2363"/>
    <d v="2023-09-02T00:00:00"/>
    <d v="1899-12-30T12:52:36"/>
    <n v="127"/>
    <n v="17.95"/>
    <x v="0"/>
    <n v="12"/>
    <s v="Italian"/>
  </r>
  <r>
    <x v="5337"/>
    <x v="2363"/>
    <d v="2023-09-02T00:00:00"/>
    <d v="1899-12-30T12:52:36"/>
    <n v="127"/>
    <n v="17.95"/>
    <x v="0"/>
    <n v="12"/>
    <s v="Italian"/>
  </r>
  <r>
    <x v="5338"/>
    <x v="2363"/>
    <d v="2023-09-02T00:00:00"/>
    <d v="1899-12-30T12:52:36"/>
    <n v="119"/>
    <n v="11.95"/>
    <x v="5"/>
    <n v="12"/>
    <s v="Mexican"/>
  </r>
  <r>
    <x v="5339"/>
    <x v="2363"/>
    <d v="2023-09-02T00:00:00"/>
    <d v="1899-12-30T12:52:36"/>
    <n v="120"/>
    <n v="13.95"/>
    <x v="9"/>
    <n v="12"/>
    <s v="Mexican"/>
  </r>
  <r>
    <x v="5340"/>
    <x v="2363"/>
    <d v="2023-09-02T00:00:00"/>
    <d v="1899-12-30T12:52:36"/>
    <n v="132"/>
    <n v="16.95"/>
    <x v="8"/>
    <n v="12"/>
    <s v="Italian"/>
  </r>
  <r>
    <x v="5341"/>
    <x v="2364"/>
    <d v="2023-09-02T00:00:00"/>
    <d v="1899-12-30T13:02:33"/>
    <n v="109"/>
    <n v="17.95"/>
    <x v="0"/>
    <n v="13"/>
    <s v="Asian"/>
  </r>
  <r>
    <x v="5342"/>
    <x v="2365"/>
    <d v="2023-09-02T00:00:00"/>
    <d v="1899-12-30T13:07:01"/>
    <n v="117"/>
    <n v="12.95"/>
    <x v="2"/>
    <n v="13"/>
    <s v="Mexican"/>
  </r>
  <r>
    <x v="5343"/>
    <x v="2365"/>
    <d v="2023-09-02T00:00:00"/>
    <d v="1899-12-30T13:07:01"/>
    <n v="106"/>
    <n v="7"/>
    <x v="4"/>
    <n v="13"/>
    <s v="American"/>
  </r>
  <r>
    <x v="5344"/>
    <x v="2365"/>
    <d v="2023-09-02T00:00:00"/>
    <d v="1899-12-30T13:07:01"/>
    <n v="106"/>
    <n v="7"/>
    <x v="4"/>
    <n v="13"/>
    <s v="American"/>
  </r>
  <r>
    <x v="5345"/>
    <x v="2366"/>
    <d v="2023-09-02T00:00:00"/>
    <d v="1899-12-30T13:08:29"/>
    <n v="112"/>
    <n v="14.95"/>
    <x v="13"/>
    <n v="13"/>
    <s v="Asian"/>
  </r>
  <r>
    <x v="5346"/>
    <x v="2366"/>
    <d v="2023-09-02T00:00:00"/>
    <d v="1899-12-30T13:08:29"/>
    <n v="131"/>
    <n v="17.95"/>
    <x v="0"/>
    <n v="13"/>
    <s v="Italian"/>
  </r>
  <r>
    <x v="5347"/>
    <x v="2367"/>
    <d v="2023-09-02T00:00:00"/>
    <d v="1899-12-30T13:35:05"/>
    <n v="105"/>
    <n v="7"/>
    <x v="4"/>
    <n v="13"/>
    <s v="American"/>
  </r>
  <r>
    <x v="5348"/>
    <x v="2368"/>
    <d v="2023-09-02T00:00:00"/>
    <d v="1899-12-30T14:00:19"/>
    <n v="107"/>
    <n v="16.5"/>
    <x v="12"/>
    <n v="14"/>
    <s v="Asian"/>
  </r>
  <r>
    <x v="5349"/>
    <x v="2368"/>
    <d v="2023-09-02T00:00:00"/>
    <d v="1899-12-30T14:00:19"/>
    <n v="102"/>
    <n v="13.95"/>
    <x v="9"/>
    <n v="14"/>
    <s v="American"/>
  </r>
  <r>
    <x v="5350"/>
    <x v="2368"/>
    <d v="2023-09-02T00:00:00"/>
    <d v="1899-12-30T14:00:19"/>
    <n v="124"/>
    <n v="14.5"/>
    <x v="1"/>
    <n v="14"/>
    <s v="Italian"/>
  </r>
  <r>
    <x v="5351"/>
    <x v="2368"/>
    <d v="2023-09-02T00:00:00"/>
    <d v="1899-12-30T14:00:19"/>
    <n v="117"/>
    <n v="12.95"/>
    <x v="2"/>
    <n v="14"/>
    <s v="Mexican"/>
  </r>
  <r>
    <x v="5352"/>
    <x v="2368"/>
    <d v="2023-09-02T00:00:00"/>
    <d v="1899-12-30T14:00:19"/>
    <n v="113"/>
    <n v="5"/>
    <x v="10"/>
    <n v="14"/>
    <s v="Asian"/>
  </r>
  <r>
    <x v="5353"/>
    <x v="2368"/>
    <d v="2023-09-02T00:00:00"/>
    <d v="1899-12-30T14:00:19"/>
    <n v="118"/>
    <n v="14.95"/>
    <x v="13"/>
    <n v="14"/>
    <s v="Mexican"/>
  </r>
  <r>
    <x v="5354"/>
    <x v="2368"/>
    <d v="2023-09-02T00:00:00"/>
    <d v="1899-12-30T14:00:19"/>
    <n v="120"/>
    <n v="13.95"/>
    <x v="9"/>
    <n v="14"/>
    <s v="Mexican"/>
  </r>
  <r>
    <x v="5355"/>
    <x v="2368"/>
    <d v="2023-09-02T00:00:00"/>
    <d v="1899-12-30T14:00:19"/>
    <n v="105"/>
    <n v="7"/>
    <x v="4"/>
    <n v="14"/>
    <s v="American"/>
  </r>
  <r>
    <x v="5356"/>
    <x v="2368"/>
    <d v="2023-09-02T00:00:00"/>
    <d v="1899-12-30T14:00:19"/>
    <n v="105"/>
    <n v="7"/>
    <x v="4"/>
    <n v="14"/>
    <s v="American"/>
  </r>
  <r>
    <x v="5357"/>
    <x v="2368"/>
    <d v="2023-09-02T00:00:00"/>
    <d v="1899-12-30T14:00:19"/>
    <n v="106"/>
    <n v="7"/>
    <x v="4"/>
    <n v="14"/>
    <s v="American"/>
  </r>
  <r>
    <x v="5358"/>
    <x v="2368"/>
    <d v="2023-09-02T00:00:00"/>
    <d v="1899-12-30T14:00:19"/>
    <n v="114"/>
    <n v="9"/>
    <x v="6"/>
    <n v="14"/>
    <s v="Asian"/>
  </r>
  <r>
    <x v="5359"/>
    <x v="2368"/>
    <d v="2023-09-02T00:00:00"/>
    <d v="1899-12-30T14:00:19"/>
    <s v="NULL"/>
    <n v="0"/>
    <x v="14"/>
    <n v="14"/>
    <s v="Unknown"/>
  </r>
  <r>
    <x v="5360"/>
    <x v="2369"/>
    <d v="2023-09-02T00:00:00"/>
    <d v="1899-12-30T14:00:23"/>
    <n v="127"/>
    <n v="17.95"/>
    <x v="0"/>
    <n v="14"/>
    <s v="Italian"/>
  </r>
  <r>
    <x v="5361"/>
    <x v="2369"/>
    <d v="2023-09-02T00:00:00"/>
    <d v="1899-12-30T14:00:23"/>
    <n v="106"/>
    <n v="7"/>
    <x v="4"/>
    <n v="14"/>
    <s v="American"/>
  </r>
  <r>
    <x v="5362"/>
    <x v="2370"/>
    <d v="2023-09-02T00:00:00"/>
    <d v="1899-12-30T14:00:40"/>
    <n v="104"/>
    <n v="10.5"/>
    <x v="11"/>
    <n v="14"/>
    <s v="American"/>
  </r>
  <r>
    <x v="5363"/>
    <x v="2371"/>
    <d v="2023-09-02T00:00:00"/>
    <d v="1899-12-30T14:04:34"/>
    <n v="107"/>
    <n v="16.5"/>
    <x v="12"/>
    <n v="14"/>
    <s v="Asian"/>
  </r>
  <r>
    <x v="5364"/>
    <x v="2371"/>
    <d v="2023-09-02T00:00:00"/>
    <d v="1899-12-30T14:04:34"/>
    <n v="124"/>
    <n v="14.5"/>
    <x v="1"/>
    <n v="14"/>
    <s v="Italian"/>
  </r>
  <r>
    <x v="5365"/>
    <x v="2371"/>
    <d v="2023-09-02T00:00:00"/>
    <d v="1899-12-30T14:04:34"/>
    <n v="126"/>
    <n v="14.5"/>
    <x v="1"/>
    <n v="14"/>
    <s v="Italian"/>
  </r>
  <r>
    <x v="5366"/>
    <x v="2371"/>
    <d v="2023-09-02T00:00:00"/>
    <d v="1899-12-30T14:04:34"/>
    <n v="122"/>
    <n v="7"/>
    <x v="4"/>
    <n v="14"/>
    <s v="Mexican"/>
  </r>
  <r>
    <x v="5367"/>
    <x v="2372"/>
    <d v="2023-09-02T00:00:00"/>
    <d v="1899-12-30T14:29:17"/>
    <n v="130"/>
    <n v="19.95"/>
    <x v="7"/>
    <n v="14"/>
    <s v="Italian"/>
  </r>
  <r>
    <x v="5368"/>
    <x v="2373"/>
    <d v="2023-09-02T00:00:00"/>
    <d v="1899-12-30T14:35:54"/>
    <n v="125"/>
    <n v="17.95"/>
    <x v="0"/>
    <n v="14"/>
    <s v="Italian"/>
  </r>
  <r>
    <x v="5369"/>
    <x v="2373"/>
    <d v="2023-09-02T00:00:00"/>
    <d v="1899-12-30T14:35:54"/>
    <n v="126"/>
    <n v="14.5"/>
    <x v="1"/>
    <n v="14"/>
    <s v="Italian"/>
  </r>
  <r>
    <x v="5370"/>
    <x v="2373"/>
    <d v="2023-09-02T00:00:00"/>
    <d v="1899-12-30T14:35:54"/>
    <n v="117"/>
    <n v="12.95"/>
    <x v="2"/>
    <n v="14"/>
    <s v="Mexican"/>
  </r>
  <r>
    <x v="5371"/>
    <x v="2373"/>
    <d v="2023-09-02T00:00:00"/>
    <d v="1899-12-30T14:35:54"/>
    <n v="113"/>
    <n v="5"/>
    <x v="10"/>
    <n v="14"/>
    <s v="Asian"/>
  </r>
  <r>
    <x v="5372"/>
    <x v="2374"/>
    <d v="2023-09-02T00:00:00"/>
    <d v="1899-12-30T15:14:42"/>
    <n v="101"/>
    <n v="12.95"/>
    <x v="2"/>
    <n v="15"/>
    <s v="American"/>
  </r>
  <r>
    <x v="5373"/>
    <x v="2374"/>
    <d v="2023-09-02T00:00:00"/>
    <d v="1899-12-30T15:14:42"/>
    <n v="111"/>
    <n v="11.95"/>
    <x v="5"/>
    <n v="15"/>
    <s v="Asian"/>
  </r>
  <r>
    <x v="5374"/>
    <x v="2374"/>
    <d v="2023-09-02T00:00:00"/>
    <d v="1899-12-30T15:14:42"/>
    <n v="132"/>
    <n v="16.95"/>
    <x v="8"/>
    <n v="15"/>
    <s v="Italian"/>
  </r>
  <r>
    <x v="5375"/>
    <x v="2375"/>
    <d v="2023-09-02T00:00:00"/>
    <d v="1899-12-30T15:25:59"/>
    <n v="101"/>
    <n v="12.95"/>
    <x v="2"/>
    <n v="15"/>
    <s v="American"/>
  </r>
  <r>
    <x v="5376"/>
    <x v="2375"/>
    <d v="2023-09-02T00:00:00"/>
    <d v="1899-12-30T15:25:59"/>
    <n v="108"/>
    <n v="14.5"/>
    <x v="1"/>
    <n v="15"/>
    <s v="Asian"/>
  </r>
  <r>
    <x v="5377"/>
    <x v="2375"/>
    <d v="2023-09-02T00:00:00"/>
    <d v="1899-12-30T15:25:59"/>
    <n v="125"/>
    <n v="17.95"/>
    <x v="0"/>
    <n v="15"/>
    <s v="Italian"/>
  </r>
  <r>
    <x v="5378"/>
    <x v="2375"/>
    <d v="2023-09-02T00:00:00"/>
    <d v="1899-12-30T15:25:59"/>
    <n v="110"/>
    <n v="17.95"/>
    <x v="0"/>
    <n v="15"/>
    <s v="Asian"/>
  </r>
  <r>
    <x v="5379"/>
    <x v="2376"/>
    <d v="2023-09-02T00:00:00"/>
    <d v="1899-12-30T15:26:16"/>
    <n v="109"/>
    <n v="17.95"/>
    <x v="0"/>
    <n v="15"/>
    <s v="Asian"/>
  </r>
  <r>
    <x v="5380"/>
    <x v="2376"/>
    <d v="2023-09-02T00:00:00"/>
    <d v="1899-12-30T15:26:16"/>
    <n v="122"/>
    <n v="7"/>
    <x v="4"/>
    <n v="15"/>
    <s v="Mexican"/>
  </r>
  <r>
    <x v="5381"/>
    <x v="2377"/>
    <d v="2023-09-02T00:00:00"/>
    <d v="1899-12-30T16:05:30"/>
    <n v="111"/>
    <n v="11.95"/>
    <x v="5"/>
    <n v="16"/>
    <s v="Asian"/>
  </r>
  <r>
    <x v="5382"/>
    <x v="2377"/>
    <d v="2023-09-02T00:00:00"/>
    <d v="1899-12-30T16:05:30"/>
    <n v="119"/>
    <n v="11.95"/>
    <x v="5"/>
    <n v="16"/>
    <s v="Mexican"/>
  </r>
  <r>
    <x v="5383"/>
    <x v="2378"/>
    <d v="2023-09-02T00:00:00"/>
    <d v="1899-12-30T16:18:14"/>
    <n v="110"/>
    <n v="17.95"/>
    <x v="0"/>
    <n v="16"/>
    <s v="Asian"/>
  </r>
  <r>
    <x v="5384"/>
    <x v="2378"/>
    <d v="2023-09-02T00:00:00"/>
    <d v="1899-12-30T16:18:14"/>
    <n v="129"/>
    <n v="15.5"/>
    <x v="3"/>
    <n v="16"/>
    <s v="Italian"/>
  </r>
  <r>
    <x v="5385"/>
    <x v="2379"/>
    <d v="2023-09-02T00:00:00"/>
    <d v="1899-12-30T16:22:26"/>
    <n v="103"/>
    <n v="9"/>
    <x v="6"/>
    <n v="16"/>
    <s v="American"/>
  </r>
  <r>
    <x v="5386"/>
    <x v="2379"/>
    <d v="2023-09-02T00:00:00"/>
    <d v="1899-12-30T16:22:26"/>
    <n v="111"/>
    <n v="11.95"/>
    <x v="5"/>
    <n v="16"/>
    <s v="Asian"/>
  </r>
  <r>
    <x v="5387"/>
    <x v="2380"/>
    <d v="2023-09-02T00:00:00"/>
    <d v="1899-12-30T16:49:40"/>
    <n v="102"/>
    <n v="13.95"/>
    <x v="9"/>
    <n v="16"/>
    <s v="American"/>
  </r>
  <r>
    <x v="5388"/>
    <x v="2380"/>
    <d v="2023-09-02T00:00:00"/>
    <d v="1899-12-30T16:49:40"/>
    <n v="102"/>
    <n v="13.95"/>
    <x v="9"/>
    <n v="16"/>
    <s v="American"/>
  </r>
  <r>
    <x v="5389"/>
    <x v="2380"/>
    <d v="2023-09-02T00:00:00"/>
    <d v="1899-12-30T16:49:40"/>
    <n v="113"/>
    <n v="5"/>
    <x v="10"/>
    <n v="16"/>
    <s v="Asian"/>
  </r>
  <r>
    <x v="5390"/>
    <x v="2380"/>
    <d v="2023-09-02T00:00:00"/>
    <d v="1899-12-30T16:49:40"/>
    <n v="120"/>
    <n v="13.95"/>
    <x v="9"/>
    <n v="16"/>
    <s v="Mexican"/>
  </r>
  <r>
    <x v="5391"/>
    <x v="2381"/>
    <d v="2023-09-02T00:00:00"/>
    <d v="1899-12-30T17:09:34"/>
    <n v="101"/>
    <n v="12.95"/>
    <x v="2"/>
    <n v="17"/>
    <s v="American"/>
  </r>
  <r>
    <x v="5392"/>
    <x v="2381"/>
    <d v="2023-09-02T00:00:00"/>
    <d v="1899-12-30T17:09:34"/>
    <n v="107"/>
    <n v="16.5"/>
    <x v="12"/>
    <n v="17"/>
    <s v="Asian"/>
  </r>
  <r>
    <x v="5393"/>
    <x v="2381"/>
    <d v="2023-09-02T00:00:00"/>
    <d v="1899-12-30T17:09:34"/>
    <n v="122"/>
    <n v="7"/>
    <x v="4"/>
    <n v="17"/>
    <s v="Mexican"/>
  </r>
  <r>
    <x v="5394"/>
    <x v="2381"/>
    <d v="2023-09-02T00:00:00"/>
    <d v="1899-12-30T17:09:34"/>
    <n v="114"/>
    <n v="9"/>
    <x v="6"/>
    <n v="17"/>
    <s v="Asian"/>
  </r>
  <r>
    <x v="5395"/>
    <x v="2382"/>
    <d v="2023-09-02T00:00:00"/>
    <d v="1899-12-30T17:12:03"/>
    <n v="109"/>
    <n v="17.95"/>
    <x v="0"/>
    <n v="17"/>
    <s v="Asian"/>
  </r>
  <r>
    <x v="5396"/>
    <x v="2382"/>
    <d v="2023-09-02T00:00:00"/>
    <d v="1899-12-30T17:12:03"/>
    <n v="105"/>
    <n v="7"/>
    <x v="4"/>
    <n v="17"/>
    <s v="American"/>
  </r>
  <r>
    <x v="5397"/>
    <x v="2383"/>
    <d v="2023-09-02T00:00:00"/>
    <d v="1899-12-30T17:17:07"/>
    <n v="121"/>
    <n v="10.5"/>
    <x v="11"/>
    <n v="17"/>
    <s v="Mexican"/>
  </r>
  <r>
    <x v="5398"/>
    <x v="2384"/>
    <d v="2023-09-02T00:00:00"/>
    <d v="1899-12-30T17:23:46"/>
    <n v="119"/>
    <n v="11.95"/>
    <x v="5"/>
    <n v="17"/>
    <s v="Mexican"/>
  </r>
  <r>
    <x v="5399"/>
    <x v="2385"/>
    <d v="2023-09-02T00:00:00"/>
    <d v="1899-12-30T17:36:17"/>
    <n v="109"/>
    <n v="17.95"/>
    <x v="0"/>
    <n v="17"/>
    <s v="Asian"/>
  </r>
  <r>
    <x v="5400"/>
    <x v="2385"/>
    <d v="2023-09-02T00:00:00"/>
    <d v="1899-12-30T17:36:17"/>
    <n v="129"/>
    <n v="15.5"/>
    <x v="3"/>
    <n v="17"/>
    <s v="Italian"/>
  </r>
  <r>
    <x v="5401"/>
    <x v="2386"/>
    <d v="2023-09-02T00:00:00"/>
    <d v="1899-12-30T17:38:39"/>
    <n v="101"/>
    <n v="12.95"/>
    <x v="2"/>
    <n v="17"/>
    <s v="American"/>
  </r>
  <r>
    <x v="5402"/>
    <x v="2386"/>
    <d v="2023-09-02T00:00:00"/>
    <d v="1899-12-30T17:38:39"/>
    <n v="104"/>
    <n v="10.5"/>
    <x v="11"/>
    <n v="17"/>
    <s v="American"/>
  </r>
  <r>
    <x v="5403"/>
    <x v="2386"/>
    <d v="2023-09-02T00:00:00"/>
    <d v="1899-12-30T17:38:39"/>
    <n v="124"/>
    <n v="14.5"/>
    <x v="1"/>
    <n v="17"/>
    <s v="Italian"/>
  </r>
  <r>
    <x v="5404"/>
    <x v="2386"/>
    <d v="2023-09-02T00:00:00"/>
    <d v="1899-12-30T17:38:39"/>
    <n v="132"/>
    <n v="16.95"/>
    <x v="8"/>
    <n v="17"/>
    <s v="Italian"/>
  </r>
  <r>
    <x v="5405"/>
    <x v="2387"/>
    <d v="2023-09-02T00:00:00"/>
    <d v="1899-12-30T17:46:35"/>
    <n v="108"/>
    <n v="14.5"/>
    <x v="1"/>
    <n v="17"/>
    <s v="Asian"/>
  </r>
  <r>
    <x v="5406"/>
    <x v="2388"/>
    <d v="2023-09-02T00:00:00"/>
    <d v="1899-12-30T17:57:51"/>
    <n v="120"/>
    <n v="13.95"/>
    <x v="9"/>
    <n v="17"/>
    <s v="Mexican"/>
  </r>
  <r>
    <x v="5407"/>
    <x v="2389"/>
    <d v="2023-09-02T00:00:00"/>
    <d v="1899-12-30T18:02:29"/>
    <n v="129"/>
    <n v="15.5"/>
    <x v="3"/>
    <n v="18"/>
    <s v="Italian"/>
  </r>
  <r>
    <x v="5408"/>
    <x v="2389"/>
    <d v="2023-09-02T00:00:00"/>
    <d v="1899-12-30T18:02:29"/>
    <n v="105"/>
    <n v="7"/>
    <x v="4"/>
    <n v="18"/>
    <s v="American"/>
  </r>
  <r>
    <x v="5409"/>
    <x v="2390"/>
    <d v="2023-09-02T00:00:00"/>
    <d v="1899-12-30T18:05:26"/>
    <n v="119"/>
    <n v="11.95"/>
    <x v="5"/>
    <n v="18"/>
    <s v="Mexican"/>
  </r>
  <r>
    <x v="5410"/>
    <x v="2391"/>
    <d v="2023-09-02T00:00:00"/>
    <d v="1899-12-30T18:05:44"/>
    <n v="103"/>
    <n v="9"/>
    <x v="6"/>
    <n v="18"/>
    <s v="American"/>
  </r>
  <r>
    <x v="5411"/>
    <x v="2391"/>
    <d v="2023-09-02T00:00:00"/>
    <d v="1899-12-30T18:05:44"/>
    <n v="104"/>
    <n v="10.5"/>
    <x v="11"/>
    <n v="18"/>
    <s v="American"/>
  </r>
  <r>
    <x v="5412"/>
    <x v="2392"/>
    <d v="2023-09-02T00:00:00"/>
    <d v="1899-12-30T18:06:54"/>
    <n v="126"/>
    <n v="14.5"/>
    <x v="1"/>
    <n v="18"/>
    <s v="Italian"/>
  </r>
  <r>
    <x v="5413"/>
    <x v="2392"/>
    <d v="2023-09-02T00:00:00"/>
    <d v="1899-12-30T18:06:54"/>
    <n v="113"/>
    <n v="5"/>
    <x v="10"/>
    <n v="18"/>
    <s v="Asian"/>
  </r>
  <r>
    <x v="5414"/>
    <x v="2392"/>
    <d v="2023-09-02T00:00:00"/>
    <d v="1899-12-30T18:06:54"/>
    <n v="132"/>
    <n v="16.95"/>
    <x v="8"/>
    <n v="18"/>
    <s v="Italian"/>
  </r>
  <r>
    <x v="5415"/>
    <x v="2393"/>
    <d v="2023-09-02T00:00:00"/>
    <d v="1899-12-30T18:14:43"/>
    <n v="101"/>
    <n v="12.95"/>
    <x v="2"/>
    <n v="18"/>
    <s v="American"/>
  </r>
  <r>
    <x v="5416"/>
    <x v="2393"/>
    <d v="2023-09-02T00:00:00"/>
    <d v="1899-12-30T18:14:43"/>
    <n v="127"/>
    <n v="17.95"/>
    <x v="0"/>
    <n v="18"/>
    <s v="Italian"/>
  </r>
  <r>
    <x v="5417"/>
    <x v="2393"/>
    <d v="2023-09-02T00:00:00"/>
    <d v="1899-12-30T18:14:43"/>
    <n v="123"/>
    <n v="9"/>
    <x v="6"/>
    <n v="18"/>
    <s v="Mexican"/>
  </r>
  <r>
    <x v="5418"/>
    <x v="2394"/>
    <d v="2023-09-02T00:00:00"/>
    <d v="1899-12-30T18:33:38"/>
    <n v="102"/>
    <n v="13.95"/>
    <x v="9"/>
    <n v="18"/>
    <s v="American"/>
  </r>
  <r>
    <x v="5419"/>
    <x v="2394"/>
    <d v="2023-09-02T00:00:00"/>
    <d v="1899-12-30T18:33:38"/>
    <n v="128"/>
    <n v="15.5"/>
    <x v="3"/>
    <n v="18"/>
    <s v="Italian"/>
  </r>
  <r>
    <x v="5420"/>
    <x v="2395"/>
    <d v="2023-09-02T00:00:00"/>
    <d v="1899-12-30T18:34:07"/>
    <n v="122"/>
    <n v="7"/>
    <x v="4"/>
    <n v="18"/>
    <s v="Mexican"/>
  </r>
  <r>
    <x v="5421"/>
    <x v="2395"/>
    <d v="2023-09-02T00:00:00"/>
    <d v="1899-12-30T18:34:07"/>
    <n v="130"/>
    <n v="19.95"/>
    <x v="7"/>
    <n v="18"/>
    <s v="Italian"/>
  </r>
  <r>
    <x v="5422"/>
    <x v="2395"/>
    <d v="2023-09-02T00:00:00"/>
    <d v="1899-12-30T18:34:07"/>
    <n v="114"/>
    <n v="9"/>
    <x v="6"/>
    <n v="18"/>
    <s v="Asian"/>
  </r>
  <r>
    <x v="5423"/>
    <x v="2396"/>
    <d v="2023-09-02T00:00:00"/>
    <d v="1899-12-30T18:35:19"/>
    <n v="102"/>
    <n v="13.95"/>
    <x v="9"/>
    <n v="18"/>
    <s v="American"/>
  </r>
  <r>
    <x v="5424"/>
    <x v="2396"/>
    <d v="2023-09-02T00:00:00"/>
    <d v="1899-12-30T18:35:19"/>
    <n v="111"/>
    <n v="11.95"/>
    <x v="5"/>
    <n v="18"/>
    <s v="Asian"/>
  </r>
  <r>
    <x v="5425"/>
    <x v="2397"/>
    <d v="2023-09-02T00:00:00"/>
    <d v="1899-12-30T18:53:44"/>
    <n v="125"/>
    <n v="17.95"/>
    <x v="0"/>
    <n v="18"/>
    <s v="Italian"/>
  </r>
  <r>
    <x v="5426"/>
    <x v="2397"/>
    <d v="2023-09-02T00:00:00"/>
    <d v="1899-12-30T18:53:44"/>
    <n v="112"/>
    <n v="14.95"/>
    <x v="13"/>
    <n v="18"/>
    <s v="Asian"/>
  </r>
  <r>
    <x v="5427"/>
    <x v="2397"/>
    <d v="2023-09-02T00:00:00"/>
    <d v="1899-12-30T18:53:44"/>
    <n v="114"/>
    <n v="9"/>
    <x v="6"/>
    <n v="18"/>
    <s v="Asian"/>
  </r>
  <r>
    <x v="5428"/>
    <x v="2398"/>
    <d v="2023-09-02T00:00:00"/>
    <d v="1899-12-30T19:00:56"/>
    <n v="125"/>
    <n v="17.95"/>
    <x v="0"/>
    <n v="19"/>
    <s v="Italian"/>
  </r>
  <r>
    <x v="5429"/>
    <x v="2398"/>
    <d v="2023-09-02T00:00:00"/>
    <d v="1899-12-30T19:00:56"/>
    <n v="109"/>
    <n v="17.95"/>
    <x v="0"/>
    <n v="19"/>
    <s v="Asian"/>
  </r>
  <r>
    <x v="5430"/>
    <x v="2398"/>
    <d v="2023-09-02T00:00:00"/>
    <d v="1899-12-30T19:00:56"/>
    <n v="127"/>
    <n v="17.95"/>
    <x v="0"/>
    <n v="19"/>
    <s v="Italian"/>
  </r>
  <r>
    <x v="5431"/>
    <x v="2398"/>
    <d v="2023-09-02T00:00:00"/>
    <d v="1899-12-30T19:00:56"/>
    <n v="129"/>
    <n v="15.5"/>
    <x v="3"/>
    <n v="19"/>
    <s v="Italian"/>
  </r>
  <r>
    <x v="5432"/>
    <x v="2399"/>
    <d v="2023-09-02T00:00:00"/>
    <d v="1899-12-30T19:30:28"/>
    <n v="126"/>
    <n v="14.5"/>
    <x v="1"/>
    <n v="19"/>
    <s v="Italian"/>
  </r>
  <r>
    <x v="5433"/>
    <x v="2400"/>
    <d v="2023-09-02T00:00:00"/>
    <d v="1899-12-30T19:33:50"/>
    <n v="102"/>
    <n v="13.95"/>
    <x v="9"/>
    <n v="19"/>
    <s v="American"/>
  </r>
  <r>
    <x v="5434"/>
    <x v="2400"/>
    <d v="2023-09-02T00:00:00"/>
    <d v="1899-12-30T19:33:50"/>
    <n v="120"/>
    <n v="13.95"/>
    <x v="9"/>
    <n v="19"/>
    <s v="Mexican"/>
  </r>
  <r>
    <x v="5435"/>
    <x v="2400"/>
    <d v="2023-09-02T00:00:00"/>
    <d v="1899-12-30T19:33:50"/>
    <n v="131"/>
    <n v="17.95"/>
    <x v="0"/>
    <n v="19"/>
    <s v="Italian"/>
  </r>
  <r>
    <x v="5436"/>
    <x v="2400"/>
    <d v="2023-09-02T00:00:00"/>
    <d v="1899-12-30T19:33:50"/>
    <n v="132"/>
    <n v="16.95"/>
    <x v="8"/>
    <n v="19"/>
    <s v="Italian"/>
  </r>
  <r>
    <x v="5437"/>
    <x v="2401"/>
    <d v="2023-09-02T00:00:00"/>
    <d v="1899-12-30T19:38:23"/>
    <n v="110"/>
    <n v="17.95"/>
    <x v="0"/>
    <n v="19"/>
    <s v="Asian"/>
  </r>
  <r>
    <x v="5438"/>
    <x v="2402"/>
    <d v="2023-09-02T00:00:00"/>
    <d v="1899-12-30T19:54:24"/>
    <n v="109"/>
    <n v="17.95"/>
    <x v="0"/>
    <n v="19"/>
    <s v="Asian"/>
  </r>
  <r>
    <x v="5439"/>
    <x v="2402"/>
    <d v="2023-09-02T00:00:00"/>
    <d v="1899-12-30T19:54:24"/>
    <n v="121"/>
    <n v="10.5"/>
    <x v="11"/>
    <n v="19"/>
    <s v="Mexican"/>
  </r>
  <r>
    <x v="5440"/>
    <x v="2402"/>
    <d v="2023-09-02T00:00:00"/>
    <d v="1899-12-30T19:54:24"/>
    <n v="131"/>
    <n v="17.95"/>
    <x v="0"/>
    <n v="19"/>
    <s v="Italian"/>
  </r>
  <r>
    <x v="5441"/>
    <x v="2403"/>
    <d v="2023-09-02T00:00:00"/>
    <d v="1899-12-30T20:09:44"/>
    <n v="109"/>
    <n v="17.95"/>
    <x v="0"/>
    <n v="20"/>
    <s v="Asian"/>
  </r>
  <r>
    <x v="5442"/>
    <x v="2403"/>
    <d v="2023-09-02T00:00:00"/>
    <d v="1899-12-30T20:09:44"/>
    <n v="119"/>
    <n v="11.95"/>
    <x v="5"/>
    <n v="20"/>
    <s v="Mexican"/>
  </r>
  <r>
    <x v="5443"/>
    <x v="2403"/>
    <d v="2023-09-02T00:00:00"/>
    <d v="1899-12-30T20:09:44"/>
    <n v="130"/>
    <n v="19.95"/>
    <x v="7"/>
    <n v="20"/>
    <s v="Italian"/>
  </r>
  <r>
    <x v="5444"/>
    <x v="2404"/>
    <d v="2023-09-02T00:00:00"/>
    <d v="1899-12-30T20:38:13"/>
    <n v="118"/>
    <n v="14.95"/>
    <x v="13"/>
    <n v="20"/>
    <s v="Mexican"/>
  </r>
  <r>
    <x v="5445"/>
    <x v="2405"/>
    <d v="2023-09-02T00:00:00"/>
    <d v="1899-12-30T21:08:21"/>
    <n v="107"/>
    <n v="16.5"/>
    <x v="12"/>
    <n v="21"/>
    <s v="Asian"/>
  </r>
  <r>
    <x v="5446"/>
    <x v="2405"/>
    <d v="2023-09-02T00:00:00"/>
    <d v="1899-12-30T21:08:21"/>
    <n v="113"/>
    <n v="5"/>
    <x v="10"/>
    <n v="21"/>
    <s v="Asian"/>
  </r>
  <r>
    <x v="5447"/>
    <x v="2406"/>
    <d v="2023-09-02T00:00:00"/>
    <d v="1899-12-30T21:51:59"/>
    <n v="128"/>
    <n v="15.5"/>
    <x v="3"/>
    <n v="21"/>
    <s v="Italian"/>
  </r>
  <r>
    <x v="5448"/>
    <x v="2407"/>
    <d v="2023-09-02T00:00:00"/>
    <d v="1899-12-30T22:01:04"/>
    <n v="124"/>
    <n v="14.5"/>
    <x v="1"/>
    <n v="22"/>
    <s v="Italian"/>
  </r>
  <r>
    <x v="5449"/>
    <x v="2407"/>
    <d v="2023-09-02T00:00:00"/>
    <d v="1899-12-30T22:01:04"/>
    <n v="125"/>
    <n v="17.95"/>
    <x v="0"/>
    <n v="22"/>
    <s v="Italian"/>
  </r>
  <r>
    <x v="5450"/>
    <x v="2408"/>
    <d v="2023-10-02T00:00:00"/>
    <d v="1899-12-30T11:28:16"/>
    <n v="101"/>
    <n v="12.95"/>
    <x v="2"/>
    <n v="11"/>
    <s v="American"/>
  </r>
  <r>
    <x v="5451"/>
    <x v="2408"/>
    <d v="2023-10-02T00:00:00"/>
    <d v="1899-12-30T11:28:16"/>
    <n v="113"/>
    <n v="5"/>
    <x v="10"/>
    <n v="11"/>
    <s v="Asian"/>
  </r>
  <r>
    <x v="5452"/>
    <x v="2408"/>
    <d v="2023-10-02T00:00:00"/>
    <d v="1899-12-30T11:28:16"/>
    <n v="121"/>
    <n v="10.5"/>
    <x v="11"/>
    <n v="11"/>
    <s v="Mexican"/>
  </r>
  <r>
    <x v="5453"/>
    <x v="2408"/>
    <d v="2023-10-02T00:00:00"/>
    <d v="1899-12-30T11:28:16"/>
    <n v="114"/>
    <n v="9"/>
    <x v="6"/>
    <n v="11"/>
    <s v="Asian"/>
  </r>
  <r>
    <x v="5454"/>
    <x v="2409"/>
    <d v="2023-10-02T00:00:00"/>
    <d v="1899-12-30T11:43:09"/>
    <n v="111"/>
    <n v="11.95"/>
    <x v="5"/>
    <n v="11"/>
    <s v="Asian"/>
  </r>
  <r>
    <x v="5455"/>
    <x v="2409"/>
    <d v="2023-10-02T00:00:00"/>
    <d v="1899-12-30T11:43:09"/>
    <n v="121"/>
    <n v="10.5"/>
    <x v="11"/>
    <n v="11"/>
    <s v="Mexican"/>
  </r>
  <r>
    <x v="5456"/>
    <x v="2409"/>
    <d v="2023-10-02T00:00:00"/>
    <d v="1899-12-30T11:43:09"/>
    <n v="105"/>
    <n v="7"/>
    <x v="4"/>
    <n v="11"/>
    <s v="American"/>
  </r>
  <r>
    <x v="5457"/>
    <x v="2410"/>
    <d v="2023-10-02T00:00:00"/>
    <d v="1899-12-30T11:53:29"/>
    <n v="116"/>
    <n v="13.95"/>
    <x v="9"/>
    <n v="11"/>
    <s v="Mexican"/>
  </r>
  <r>
    <x v="5458"/>
    <x v="2411"/>
    <d v="2023-10-02T00:00:00"/>
    <d v="1899-12-30T12:09:03"/>
    <n v="127"/>
    <n v="17.95"/>
    <x v="0"/>
    <n v="12"/>
    <s v="Italian"/>
  </r>
  <r>
    <x v="5459"/>
    <x v="2412"/>
    <d v="2023-10-02T00:00:00"/>
    <d v="1899-12-30T12:10:19"/>
    <n v="101"/>
    <n v="12.95"/>
    <x v="2"/>
    <n v="12"/>
    <s v="American"/>
  </r>
  <r>
    <x v="5460"/>
    <x v="2413"/>
    <d v="2023-10-02T00:00:00"/>
    <d v="1899-12-30T12:10:37"/>
    <n v="105"/>
    <n v="7"/>
    <x v="4"/>
    <n v="12"/>
    <s v="American"/>
  </r>
  <r>
    <x v="5461"/>
    <x v="2414"/>
    <d v="2023-10-02T00:00:00"/>
    <d v="1899-12-30T12:34:39"/>
    <n v="120"/>
    <n v="13.95"/>
    <x v="9"/>
    <n v="12"/>
    <s v="Mexican"/>
  </r>
  <r>
    <x v="5462"/>
    <x v="2414"/>
    <d v="2023-10-02T00:00:00"/>
    <d v="1899-12-30T12:34:39"/>
    <n v="122"/>
    <n v="7"/>
    <x v="4"/>
    <n v="12"/>
    <s v="Mexican"/>
  </r>
  <r>
    <x v="5463"/>
    <x v="2415"/>
    <d v="2023-10-02T00:00:00"/>
    <d v="1899-12-30T12:37:42"/>
    <n v="117"/>
    <n v="12.95"/>
    <x v="2"/>
    <n v="12"/>
    <s v="Mexican"/>
  </r>
  <r>
    <x v="5464"/>
    <x v="2415"/>
    <d v="2023-10-02T00:00:00"/>
    <d v="1899-12-30T12:37:42"/>
    <n v="122"/>
    <n v="7"/>
    <x v="4"/>
    <n v="12"/>
    <s v="Mexican"/>
  </r>
  <r>
    <x v="5465"/>
    <x v="2416"/>
    <d v="2023-10-02T00:00:00"/>
    <d v="1899-12-30T12:38:36"/>
    <n v="124"/>
    <n v="14.5"/>
    <x v="1"/>
    <n v="12"/>
    <s v="Italian"/>
  </r>
  <r>
    <x v="5466"/>
    <x v="2416"/>
    <d v="2023-10-02T00:00:00"/>
    <d v="1899-12-30T12:38:36"/>
    <n v="125"/>
    <n v="17.95"/>
    <x v="0"/>
    <n v="12"/>
    <s v="Italian"/>
  </r>
  <r>
    <x v="5467"/>
    <x v="2416"/>
    <d v="2023-10-02T00:00:00"/>
    <d v="1899-12-30T12:38:36"/>
    <n v="111"/>
    <n v="11.95"/>
    <x v="5"/>
    <n v="12"/>
    <s v="Asian"/>
  </r>
  <r>
    <x v="5468"/>
    <x v="2416"/>
    <d v="2023-10-02T00:00:00"/>
    <d v="1899-12-30T12:38:36"/>
    <n v="119"/>
    <n v="11.95"/>
    <x v="5"/>
    <n v="12"/>
    <s v="Mexican"/>
  </r>
  <r>
    <x v="5469"/>
    <x v="2417"/>
    <d v="2023-10-02T00:00:00"/>
    <d v="1899-12-30T12:40:03"/>
    <n v="121"/>
    <n v="10.5"/>
    <x v="11"/>
    <n v="12"/>
    <s v="Mexican"/>
  </r>
  <r>
    <x v="5470"/>
    <x v="2418"/>
    <d v="2023-10-02T00:00:00"/>
    <d v="1899-12-30T12:41:17"/>
    <n v="120"/>
    <n v="13.95"/>
    <x v="9"/>
    <n v="12"/>
    <s v="Mexican"/>
  </r>
  <r>
    <x v="5471"/>
    <x v="2419"/>
    <d v="2023-10-02T00:00:00"/>
    <d v="1899-12-30T12:43:17"/>
    <n v="131"/>
    <n v="17.95"/>
    <x v="0"/>
    <n v="12"/>
    <s v="Italian"/>
  </r>
  <r>
    <x v="5472"/>
    <x v="2420"/>
    <d v="2023-10-02T00:00:00"/>
    <d v="1899-12-30T12:48:04"/>
    <n v="106"/>
    <n v="7"/>
    <x v="4"/>
    <n v="12"/>
    <s v="American"/>
  </r>
  <r>
    <x v="5473"/>
    <x v="2421"/>
    <d v="2023-10-02T00:00:00"/>
    <d v="1899-12-30T12:58:32"/>
    <n v="102"/>
    <n v="13.95"/>
    <x v="9"/>
    <n v="12"/>
    <s v="American"/>
  </r>
  <r>
    <x v="5474"/>
    <x v="2421"/>
    <d v="2023-10-02T00:00:00"/>
    <d v="1899-12-30T12:58:32"/>
    <n v="124"/>
    <n v="14.5"/>
    <x v="1"/>
    <n v="12"/>
    <s v="Italian"/>
  </r>
  <r>
    <x v="5475"/>
    <x v="2421"/>
    <d v="2023-10-02T00:00:00"/>
    <d v="1899-12-30T12:58:32"/>
    <n v="113"/>
    <n v="5"/>
    <x v="10"/>
    <n v="12"/>
    <s v="Asian"/>
  </r>
  <r>
    <x v="5476"/>
    <x v="2421"/>
    <d v="2023-10-02T00:00:00"/>
    <d v="1899-12-30T12:58:32"/>
    <n v="122"/>
    <n v="7"/>
    <x v="4"/>
    <n v="12"/>
    <s v="Mexican"/>
  </r>
  <r>
    <x v="5477"/>
    <x v="2422"/>
    <d v="2023-10-02T00:00:00"/>
    <d v="1899-12-30T13:04:06"/>
    <n v="109"/>
    <n v="17.95"/>
    <x v="0"/>
    <n v="13"/>
    <s v="Asian"/>
  </r>
  <r>
    <x v="5478"/>
    <x v="2422"/>
    <d v="2023-10-02T00:00:00"/>
    <d v="1899-12-30T13:04:06"/>
    <n v="111"/>
    <n v="11.95"/>
    <x v="5"/>
    <n v="13"/>
    <s v="Asian"/>
  </r>
  <r>
    <x v="5479"/>
    <x v="2422"/>
    <d v="2023-10-02T00:00:00"/>
    <d v="1899-12-30T13:04:06"/>
    <n v="119"/>
    <n v="11.95"/>
    <x v="5"/>
    <n v="13"/>
    <s v="Mexican"/>
  </r>
  <r>
    <x v="5480"/>
    <x v="2423"/>
    <d v="2023-10-02T00:00:00"/>
    <d v="1899-12-30T13:04:23"/>
    <n v="115"/>
    <n v="11.95"/>
    <x v="5"/>
    <n v="13"/>
    <s v="Mexican"/>
  </r>
  <r>
    <x v="5481"/>
    <x v="2423"/>
    <d v="2023-10-02T00:00:00"/>
    <d v="1899-12-30T13:04:23"/>
    <n v="111"/>
    <n v="11.95"/>
    <x v="5"/>
    <n v="13"/>
    <s v="Asian"/>
  </r>
  <r>
    <x v="5482"/>
    <x v="2424"/>
    <d v="2023-10-02T00:00:00"/>
    <d v="1899-12-30T13:17:12"/>
    <n v="122"/>
    <n v="7"/>
    <x v="4"/>
    <n v="13"/>
    <s v="Mexican"/>
  </r>
  <r>
    <x v="5483"/>
    <x v="2425"/>
    <d v="2023-10-02T00:00:00"/>
    <d v="1899-12-30T13:37:25"/>
    <n v="108"/>
    <n v="14.5"/>
    <x v="1"/>
    <n v="13"/>
    <s v="Asian"/>
  </r>
  <r>
    <x v="5484"/>
    <x v="2425"/>
    <d v="2023-10-02T00:00:00"/>
    <d v="1899-12-30T13:37:25"/>
    <n v="126"/>
    <n v="14.5"/>
    <x v="1"/>
    <n v="13"/>
    <s v="Italian"/>
  </r>
  <r>
    <x v="5485"/>
    <x v="2425"/>
    <d v="2023-10-02T00:00:00"/>
    <d v="1899-12-30T13:37:25"/>
    <n v="110"/>
    <n v="17.95"/>
    <x v="0"/>
    <n v="13"/>
    <s v="Asian"/>
  </r>
  <r>
    <x v="5486"/>
    <x v="2426"/>
    <d v="2023-10-02T00:00:00"/>
    <d v="1899-12-30T13:42:50"/>
    <n v="106"/>
    <n v="7"/>
    <x v="4"/>
    <n v="13"/>
    <s v="American"/>
  </r>
  <r>
    <x v="5487"/>
    <x v="2427"/>
    <d v="2023-10-02T00:00:00"/>
    <d v="1899-12-30T13:45:23"/>
    <n v="120"/>
    <n v="13.95"/>
    <x v="9"/>
    <n v="13"/>
    <s v="Mexican"/>
  </r>
  <r>
    <x v="5488"/>
    <x v="2428"/>
    <d v="2023-10-02T00:00:00"/>
    <d v="1899-12-30T13:49:59"/>
    <n v="131"/>
    <n v="17.95"/>
    <x v="0"/>
    <n v="13"/>
    <s v="Italian"/>
  </r>
  <r>
    <x v="5489"/>
    <x v="2429"/>
    <d v="2023-10-02T00:00:00"/>
    <d v="1899-12-30T13:54:52"/>
    <n v="129"/>
    <n v="15.5"/>
    <x v="3"/>
    <n v="13"/>
    <s v="Italian"/>
  </r>
  <r>
    <x v="5490"/>
    <x v="2429"/>
    <d v="2023-10-02T00:00:00"/>
    <d v="1899-12-30T13:54:52"/>
    <n v="111"/>
    <n v="11.95"/>
    <x v="5"/>
    <n v="13"/>
    <s v="Asian"/>
  </r>
  <r>
    <x v="5491"/>
    <x v="2429"/>
    <d v="2023-10-02T00:00:00"/>
    <d v="1899-12-30T13:54:52"/>
    <n v="105"/>
    <n v="7"/>
    <x v="4"/>
    <n v="13"/>
    <s v="American"/>
  </r>
  <r>
    <x v="5492"/>
    <x v="2430"/>
    <d v="2023-10-02T00:00:00"/>
    <d v="1899-12-30T14:06:28"/>
    <n v="102"/>
    <n v="13.95"/>
    <x v="9"/>
    <n v="14"/>
    <s v="American"/>
  </r>
  <r>
    <x v="5493"/>
    <x v="2430"/>
    <d v="2023-10-02T00:00:00"/>
    <d v="1899-12-30T14:06:28"/>
    <n v="125"/>
    <n v="17.95"/>
    <x v="0"/>
    <n v="14"/>
    <s v="Italian"/>
  </r>
  <r>
    <x v="5494"/>
    <x v="2430"/>
    <d v="2023-10-02T00:00:00"/>
    <d v="1899-12-30T14:06:28"/>
    <n v="117"/>
    <n v="12.95"/>
    <x v="2"/>
    <n v="14"/>
    <s v="Mexican"/>
  </r>
  <r>
    <x v="5495"/>
    <x v="2430"/>
    <d v="2023-10-02T00:00:00"/>
    <d v="1899-12-30T14:06:28"/>
    <n v="127"/>
    <n v="17.95"/>
    <x v="0"/>
    <n v="14"/>
    <s v="Italian"/>
  </r>
  <r>
    <x v="5496"/>
    <x v="2430"/>
    <d v="2023-10-02T00:00:00"/>
    <d v="1899-12-30T14:06:28"/>
    <n v="111"/>
    <n v="11.95"/>
    <x v="5"/>
    <n v="14"/>
    <s v="Asian"/>
  </r>
  <r>
    <x v="5497"/>
    <x v="2430"/>
    <d v="2023-10-02T00:00:00"/>
    <d v="1899-12-30T14:06:28"/>
    <n v="120"/>
    <n v="13.95"/>
    <x v="9"/>
    <n v="14"/>
    <s v="Mexican"/>
  </r>
  <r>
    <x v="5498"/>
    <x v="2430"/>
    <d v="2023-10-02T00:00:00"/>
    <d v="1899-12-30T14:06:28"/>
    <n v="120"/>
    <n v="13.95"/>
    <x v="9"/>
    <n v="14"/>
    <s v="Mexican"/>
  </r>
  <r>
    <x v="5499"/>
    <x v="2430"/>
    <d v="2023-10-02T00:00:00"/>
    <d v="1899-12-30T14:06:28"/>
    <n v="122"/>
    <n v="7"/>
    <x v="4"/>
    <n v="14"/>
    <s v="Mexican"/>
  </r>
  <r>
    <x v="5500"/>
    <x v="2431"/>
    <d v="2023-10-02T00:00:00"/>
    <d v="1899-12-30T14:11:49"/>
    <n v="124"/>
    <n v="14.5"/>
    <x v="1"/>
    <n v="14"/>
    <s v="Italian"/>
  </r>
  <r>
    <x v="5501"/>
    <x v="2431"/>
    <d v="2023-10-02T00:00:00"/>
    <d v="1899-12-30T14:11:49"/>
    <n v="110"/>
    <n v="17.95"/>
    <x v="0"/>
    <n v="14"/>
    <s v="Asian"/>
  </r>
  <r>
    <x v="5502"/>
    <x v="2431"/>
    <d v="2023-10-02T00:00:00"/>
    <d v="1899-12-30T14:11:49"/>
    <n v="120"/>
    <n v="13.95"/>
    <x v="9"/>
    <n v="14"/>
    <s v="Mexican"/>
  </r>
  <r>
    <x v="5503"/>
    <x v="2431"/>
    <d v="2023-10-02T00:00:00"/>
    <d v="1899-12-30T14:11:49"/>
    <s v="NULL"/>
    <n v="0"/>
    <x v="14"/>
    <n v="14"/>
    <s v="Unknown"/>
  </r>
  <r>
    <x v="5504"/>
    <x v="2432"/>
    <d v="2023-10-02T00:00:00"/>
    <d v="1899-12-30T14:23:45"/>
    <n v="102"/>
    <n v="13.95"/>
    <x v="9"/>
    <n v="14"/>
    <s v="American"/>
  </r>
  <r>
    <x v="5505"/>
    <x v="2432"/>
    <d v="2023-10-02T00:00:00"/>
    <d v="1899-12-30T14:23:45"/>
    <n v="127"/>
    <n v="17.95"/>
    <x v="0"/>
    <n v="14"/>
    <s v="Italian"/>
  </r>
  <r>
    <x v="5506"/>
    <x v="2432"/>
    <d v="2023-10-02T00:00:00"/>
    <d v="1899-12-30T14:23:45"/>
    <n v="123"/>
    <n v="9"/>
    <x v="6"/>
    <n v="14"/>
    <s v="Mexican"/>
  </r>
  <r>
    <x v="5507"/>
    <x v="2433"/>
    <d v="2023-10-02T00:00:00"/>
    <d v="1899-12-30T14:25:40"/>
    <n v="119"/>
    <n v="11.95"/>
    <x v="5"/>
    <n v="14"/>
    <s v="Mexican"/>
  </r>
  <r>
    <x v="5508"/>
    <x v="2434"/>
    <d v="2023-10-02T00:00:00"/>
    <d v="1899-12-30T14:28:48"/>
    <n v="129"/>
    <n v="15.5"/>
    <x v="3"/>
    <n v="14"/>
    <s v="Italian"/>
  </r>
  <r>
    <x v="5509"/>
    <x v="2435"/>
    <d v="2023-10-02T00:00:00"/>
    <d v="1899-12-30T14:58:42"/>
    <n v="118"/>
    <n v="14.95"/>
    <x v="13"/>
    <n v="14"/>
    <s v="Mexican"/>
  </r>
  <r>
    <x v="5510"/>
    <x v="2435"/>
    <d v="2023-10-02T00:00:00"/>
    <d v="1899-12-30T14:58:42"/>
    <n v="105"/>
    <n v="7"/>
    <x v="4"/>
    <n v="14"/>
    <s v="American"/>
  </r>
  <r>
    <x v="5511"/>
    <x v="2436"/>
    <d v="2023-10-02T00:00:00"/>
    <d v="1899-12-30T15:01:08"/>
    <n v="126"/>
    <n v="14.5"/>
    <x v="1"/>
    <n v="15"/>
    <s v="Italian"/>
  </r>
  <r>
    <x v="5512"/>
    <x v="2436"/>
    <d v="2023-10-02T00:00:00"/>
    <d v="1899-12-30T15:01:08"/>
    <n v="120"/>
    <n v="13.95"/>
    <x v="9"/>
    <n v="15"/>
    <s v="Mexican"/>
  </r>
  <r>
    <x v="5513"/>
    <x v="2437"/>
    <d v="2023-10-02T00:00:00"/>
    <d v="1899-12-30T15:31:30"/>
    <n v="120"/>
    <n v="13.95"/>
    <x v="9"/>
    <n v="15"/>
    <s v="Mexican"/>
  </r>
  <r>
    <x v="5514"/>
    <x v="2438"/>
    <d v="2023-10-02T00:00:00"/>
    <d v="1899-12-30T16:43:26"/>
    <n v="111"/>
    <n v="11.95"/>
    <x v="5"/>
    <n v="16"/>
    <s v="Asian"/>
  </r>
  <r>
    <x v="5515"/>
    <x v="2438"/>
    <d v="2023-10-02T00:00:00"/>
    <d v="1899-12-30T16:43:26"/>
    <n v="121"/>
    <n v="10.5"/>
    <x v="11"/>
    <n v="16"/>
    <s v="Mexican"/>
  </r>
  <r>
    <x v="5516"/>
    <x v="2439"/>
    <d v="2023-10-02T00:00:00"/>
    <d v="1899-12-30T16:43:55"/>
    <n v="108"/>
    <n v="14.5"/>
    <x v="1"/>
    <n v="16"/>
    <s v="Asian"/>
  </r>
  <r>
    <x v="5517"/>
    <x v="2439"/>
    <d v="2023-10-02T00:00:00"/>
    <d v="1899-12-30T16:43:55"/>
    <n v="127"/>
    <n v="17.95"/>
    <x v="0"/>
    <n v="16"/>
    <s v="Italian"/>
  </r>
  <r>
    <x v="5518"/>
    <x v="2439"/>
    <d v="2023-10-02T00:00:00"/>
    <d v="1899-12-30T16:43:55"/>
    <n v="113"/>
    <n v="5"/>
    <x v="10"/>
    <n v="16"/>
    <s v="Asian"/>
  </r>
  <r>
    <x v="5519"/>
    <x v="2440"/>
    <d v="2023-10-02T00:00:00"/>
    <d v="1899-12-30T16:49:23"/>
    <n v="122"/>
    <n v="7"/>
    <x v="4"/>
    <n v="16"/>
    <s v="Mexican"/>
  </r>
  <r>
    <x v="5520"/>
    <x v="2441"/>
    <d v="2023-10-02T00:00:00"/>
    <d v="1899-12-30T16:49:38"/>
    <n v="101"/>
    <n v="12.95"/>
    <x v="2"/>
    <n v="16"/>
    <s v="American"/>
  </r>
  <r>
    <x v="5521"/>
    <x v="2441"/>
    <d v="2023-10-02T00:00:00"/>
    <d v="1899-12-30T16:49:38"/>
    <n v="115"/>
    <n v="11.95"/>
    <x v="5"/>
    <n v="16"/>
    <s v="Mexican"/>
  </r>
  <r>
    <x v="5522"/>
    <x v="2441"/>
    <d v="2023-10-02T00:00:00"/>
    <d v="1899-12-30T16:49:38"/>
    <n v="112"/>
    <n v="14.95"/>
    <x v="13"/>
    <n v="16"/>
    <s v="Asian"/>
  </r>
  <r>
    <x v="5523"/>
    <x v="2442"/>
    <d v="2023-10-02T00:00:00"/>
    <d v="1899-12-30T16:54:05"/>
    <n v="102"/>
    <n v="13.95"/>
    <x v="9"/>
    <n v="16"/>
    <s v="American"/>
  </r>
  <r>
    <x v="5524"/>
    <x v="2443"/>
    <d v="2023-10-02T00:00:00"/>
    <d v="1899-12-30T17:02:57"/>
    <n v="125"/>
    <n v="17.95"/>
    <x v="0"/>
    <n v="17"/>
    <s v="Italian"/>
  </r>
  <r>
    <x v="5525"/>
    <x v="2443"/>
    <d v="2023-10-02T00:00:00"/>
    <d v="1899-12-30T17:02:57"/>
    <n v="113"/>
    <n v="5"/>
    <x v="10"/>
    <n v="17"/>
    <s v="Asian"/>
  </r>
  <r>
    <x v="5526"/>
    <x v="2444"/>
    <d v="2023-10-02T00:00:00"/>
    <d v="1899-12-30T17:10:46"/>
    <n v="107"/>
    <n v="16.5"/>
    <x v="12"/>
    <n v="17"/>
    <s v="Asian"/>
  </r>
  <r>
    <x v="5527"/>
    <x v="2444"/>
    <d v="2023-10-02T00:00:00"/>
    <d v="1899-12-30T17:10:46"/>
    <n v="124"/>
    <n v="14.5"/>
    <x v="1"/>
    <n v="17"/>
    <s v="Italian"/>
  </r>
  <r>
    <x v="5528"/>
    <x v="2444"/>
    <d v="2023-10-02T00:00:00"/>
    <d v="1899-12-30T17:10:46"/>
    <n v="129"/>
    <n v="15.5"/>
    <x v="3"/>
    <n v="17"/>
    <s v="Italian"/>
  </r>
  <r>
    <x v="5529"/>
    <x v="2445"/>
    <d v="2023-10-02T00:00:00"/>
    <d v="1899-12-30T17:19:06"/>
    <n v="104"/>
    <n v="10.5"/>
    <x v="11"/>
    <n v="17"/>
    <s v="American"/>
  </r>
  <r>
    <x v="5530"/>
    <x v="2446"/>
    <d v="2023-10-02T00:00:00"/>
    <d v="1899-12-30T17:20:30"/>
    <n v="125"/>
    <n v="17.95"/>
    <x v="0"/>
    <n v="17"/>
    <s v="Italian"/>
  </r>
  <r>
    <x v="5531"/>
    <x v="2446"/>
    <d v="2023-10-02T00:00:00"/>
    <d v="1899-12-30T17:20:30"/>
    <n v="130"/>
    <n v="19.95"/>
    <x v="7"/>
    <n v="17"/>
    <s v="Italian"/>
  </r>
  <r>
    <x v="5532"/>
    <x v="2446"/>
    <d v="2023-10-02T00:00:00"/>
    <d v="1899-12-30T17:20:30"/>
    <n v="123"/>
    <n v="9"/>
    <x v="6"/>
    <n v="17"/>
    <s v="Mexican"/>
  </r>
  <r>
    <x v="5533"/>
    <x v="2446"/>
    <d v="2023-10-02T00:00:00"/>
    <d v="1899-12-30T17:20:30"/>
    <n v="106"/>
    <n v="7"/>
    <x v="4"/>
    <n v="17"/>
    <s v="American"/>
  </r>
  <r>
    <x v="5534"/>
    <x v="2447"/>
    <d v="2023-10-02T00:00:00"/>
    <d v="1899-12-30T17:26:11"/>
    <n v="112"/>
    <n v="14.95"/>
    <x v="13"/>
    <n v="17"/>
    <s v="Asian"/>
  </r>
  <r>
    <x v="5535"/>
    <x v="2448"/>
    <d v="2023-10-02T00:00:00"/>
    <d v="1899-12-30T17:51:44"/>
    <n v="132"/>
    <n v="16.95"/>
    <x v="8"/>
    <n v="17"/>
    <s v="Italian"/>
  </r>
  <r>
    <x v="5536"/>
    <x v="2449"/>
    <d v="2023-10-02T00:00:00"/>
    <d v="1899-12-30T17:55:50"/>
    <n v="110"/>
    <n v="17.95"/>
    <x v="0"/>
    <n v="17"/>
    <s v="Asian"/>
  </r>
  <r>
    <x v="5537"/>
    <x v="2449"/>
    <d v="2023-10-02T00:00:00"/>
    <d v="1899-12-30T17:55:50"/>
    <n v="122"/>
    <n v="7"/>
    <x v="4"/>
    <n v="17"/>
    <s v="Mexican"/>
  </r>
  <r>
    <x v="5538"/>
    <x v="2450"/>
    <d v="2023-10-02T00:00:00"/>
    <d v="1899-12-30T17:58:53"/>
    <n v="113"/>
    <n v="5"/>
    <x v="10"/>
    <n v="17"/>
    <s v="Asian"/>
  </r>
  <r>
    <x v="5539"/>
    <x v="2450"/>
    <d v="2023-10-02T00:00:00"/>
    <d v="1899-12-30T17:58:53"/>
    <n v="105"/>
    <n v="7"/>
    <x v="4"/>
    <n v="17"/>
    <s v="American"/>
  </r>
  <r>
    <x v="5540"/>
    <x v="2451"/>
    <d v="2023-10-02T00:00:00"/>
    <d v="1899-12-30T18:09:01"/>
    <n v="108"/>
    <n v="14.5"/>
    <x v="1"/>
    <n v="18"/>
    <s v="Asian"/>
  </r>
  <r>
    <x v="5541"/>
    <x v="2451"/>
    <d v="2023-10-02T00:00:00"/>
    <d v="1899-12-30T18:09:01"/>
    <n v="128"/>
    <n v="15.5"/>
    <x v="3"/>
    <n v="18"/>
    <s v="Italian"/>
  </r>
  <r>
    <x v="5542"/>
    <x v="2451"/>
    <d v="2023-10-02T00:00:00"/>
    <d v="1899-12-30T18:09:01"/>
    <n v="132"/>
    <n v="16.95"/>
    <x v="8"/>
    <n v="18"/>
    <s v="Italian"/>
  </r>
  <r>
    <x v="5543"/>
    <x v="2452"/>
    <d v="2023-10-02T00:00:00"/>
    <d v="1899-12-30T18:51:01"/>
    <n v="126"/>
    <n v="14.5"/>
    <x v="1"/>
    <n v="18"/>
    <s v="Italian"/>
  </r>
  <r>
    <x v="5544"/>
    <x v="2453"/>
    <d v="2023-10-02T00:00:00"/>
    <d v="1899-12-30T19:00:37"/>
    <n v="117"/>
    <n v="12.95"/>
    <x v="2"/>
    <n v="19"/>
    <s v="Mexican"/>
  </r>
  <r>
    <x v="5545"/>
    <x v="2453"/>
    <d v="2023-10-02T00:00:00"/>
    <d v="1899-12-30T19:00:37"/>
    <n v="106"/>
    <n v="7"/>
    <x v="4"/>
    <n v="19"/>
    <s v="American"/>
  </r>
  <r>
    <x v="5546"/>
    <x v="2454"/>
    <d v="2023-10-02T00:00:00"/>
    <d v="1899-12-30T19:07:28"/>
    <n v="129"/>
    <n v="15.5"/>
    <x v="3"/>
    <n v="19"/>
    <s v="Italian"/>
  </r>
  <r>
    <x v="5547"/>
    <x v="2454"/>
    <d v="2023-10-02T00:00:00"/>
    <d v="1899-12-30T19:07:28"/>
    <n v="118"/>
    <n v="14.95"/>
    <x v="13"/>
    <n v="19"/>
    <s v="Mexican"/>
  </r>
  <r>
    <x v="5548"/>
    <x v="2454"/>
    <d v="2023-10-02T00:00:00"/>
    <d v="1899-12-30T19:07:28"/>
    <n v="131"/>
    <n v="17.95"/>
    <x v="0"/>
    <n v="19"/>
    <s v="Italian"/>
  </r>
  <r>
    <x v="5549"/>
    <x v="2454"/>
    <d v="2023-10-02T00:00:00"/>
    <d v="1899-12-30T19:07:28"/>
    <n v="114"/>
    <n v="9"/>
    <x v="6"/>
    <n v="19"/>
    <s v="Asian"/>
  </r>
  <r>
    <x v="5550"/>
    <x v="2455"/>
    <d v="2023-10-02T00:00:00"/>
    <d v="1899-12-30T19:19:00"/>
    <n v="126"/>
    <n v="14.5"/>
    <x v="1"/>
    <n v="19"/>
    <s v="Italian"/>
  </r>
  <r>
    <x v="5551"/>
    <x v="2455"/>
    <d v="2023-10-02T00:00:00"/>
    <d v="1899-12-30T19:19:00"/>
    <n v="110"/>
    <n v="17.95"/>
    <x v="0"/>
    <n v="19"/>
    <s v="Asian"/>
  </r>
  <r>
    <x v="5552"/>
    <x v="2455"/>
    <d v="2023-10-02T00:00:00"/>
    <d v="1899-12-30T19:19:00"/>
    <n v="112"/>
    <n v="14.95"/>
    <x v="13"/>
    <n v="19"/>
    <s v="Asian"/>
  </r>
  <r>
    <x v="5553"/>
    <x v="2455"/>
    <d v="2023-10-02T00:00:00"/>
    <d v="1899-12-30T19:19:00"/>
    <n v="113"/>
    <n v="5"/>
    <x v="10"/>
    <n v="19"/>
    <s v="Asian"/>
  </r>
  <r>
    <x v="5554"/>
    <x v="2456"/>
    <d v="2023-10-02T00:00:00"/>
    <d v="1899-12-30T20:01:34"/>
    <n v="111"/>
    <n v="11.95"/>
    <x v="5"/>
    <n v="20"/>
    <s v="Asian"/>
  </r>
  <r>
    <x v="5555"/>
    <x v="2457"/>
    <d v="2023-10-02T00:00:00"/>
    <d v="1899-12-30T20:09:17"/>
    <n v="125"/>
    <n v="17.95"/>
    <x v="0"/>
    <n v="20"/>
    <s v="Italian"/>
  </r>
  <r>
    <x v="5556"/>
    <x v="2457"/>
    <d v="2023-10-02T00:00:00"/>
    <d v="1899-12-30T20:09:17"/>
    <n v="113"/>
    <n v="5"/>
    <x v="10"/>
    <n v="20"/>
    <s v="Asian"/>
  </r>
  <r>
    <x v="5557"/>
    <x v="2457"/>
    <d v="2023-10-02T00:00:00"/>
    <d v="1899-12-30T20:09:17"/>
    <n v="105"/>
    <n v="7"/>
    <x v="4"/>
    <n v="20"/>
    <s v="American"/>
  </r>
  <r>
    <x v="5558"/>
    <x v="2457"/>
    <d v="2023-10-02T00:00:00"/>
    <d v="1899-12-30T20:09:17"/>
    <n v="132"/>
    <n v="16.95"/>
    <x v="8"/>
    <n v="20"/>
    <s v="Italian"/>
  </r>
  <r>
    <x v="5559"/>
    <x v="2458"/>
    <d v="2023-10-02T00:00:00"/>
    <d v="1899-12-30T20:12:30"/>
    <n v="104"/>
    <n v="10.5"/>
    <x v="11"/>
    <n v="20"/>
    <s v="American"/>
  </r>
  <r>
    <x v="5560"/>
    <x v="2458"/>
    <d v="2023-10-02T00:00:00"/>
    <d v="1899-12-30T20:12:30"/>
    <n v="121"/>
    <n v="10.5"/>
    <x v="11"/>
    <n v="20"/>
    <s v="Mexican"/>
  </r>
  <r>
    <x v="5561"/>
    <x v="2459"/>
    <d v="2023-10-02T00:00:00"/>
    <d v="1899-12-30T20:13:13"/>
    <n v="111"/>
    <n v="11.95"/>
    <x v="5"/>
    <n v="20"/>
    <s v="Asian"/>
  </r>
  <r>
    <x v="5562"/>
    <x v="2460"/>
    <d v="2023-10-02T00:00:00"/>
    <d v="1899-12-30T20:14:23"/>
    <n v="108"/>
    <n v="14.5"/>
    <x v="1"/>
    <n v="20"/>
    <s v="Asian"/>
  </r>
  <r>
    <x v="5563"/>
    <x v="2461"/>
    <d v="2023-10-02T00:00:00"/>
    <d v="1899-12-30T20:18:10"/>
    <n v="101"/>
    <n v="12.95"/>
    <x v="2"/>
    <n v="20"/>
    <s v="American"/>
  </r>
  <r>
    <x v="5564"/>
    <x v="2461"/>
    <d v="2023-10-02T00:00:00"/>
    <d v="1899-12-30T20:18:10"/>
    <n v="101"/>
    <n v="12.95"/>
    <x v="2"/>
    <n v="20"/>
    <s v="American"/>
  </r>
  <r>
    <x v="5565"/>
    <x v="2462"/>
    <d v="2023-10-02T00:00:00"/>
    <d v="1899-12-30T20:20:20"/>
    <n v="110"/>
    <n v="17.95"/>
    <x v="0"/>
    <n v="20"/>
    <s v="Asian"/>
  </r>
  <r>
    <x v="5566"/>
    <x v="2462"/>
    <d v="2023-10-02T00:00:00"/>
    <d v="1899-12-30T20:20:20"/>
    <n v="120"/>
    <n v="13.95"/>
    <x v="9"/>
    <n v="20"/>
    <s v="Mexican"/>
  </r>
  <r>
    <x v="5567"/>
    <x v="2463"/>
    <d v="2023-10-02T00:00:00"/>
    <d v="1899-12-30T20:20:24"/>
    <n v="127"/>
    <n v="17.95"/>
    <x v="0"/>
    <n v="20"/>
    <s v="Italian"/>
  </r>
  <r>
    <x v="5568"/>
    <x v="2464"/>
    <d v="2023-10-02T00:00:00"/>
    <d v="1899-12-30T20:33:37"/>
    <n v="115"/>
    <n v="11.95"/>
    <x v="5"/>
    <n v="20"/>
    <s v="Mexican"/>
  </r>
  <r>
    <x v="5569"/>
    <x v="2464"/>
    <d v="2023-10-02T00:00:00"/>
    <d v="1899-12-30T20:33:37"/>
    <n v="120"/>
    <n v="13.95"/>
    <x v="9"/>
    <n v="20"/>
    <s v="Mexican"/>
  </r>
  <r>
    <x v="5570"/>
    <x v="2465"/>
    <d v="2023-10-02T00:00:00"/>
    <d v="1899-12-30T21:11:59"/>
    <n v="117"/>
    <n v="12.95"/>
    <x v="2"/>
    <n v="21"/>
    <s v="Mexican"/>
  </r>
  <r>
    <x v="5571"/>
    <x v="2466"/>
    <d v="2023-10-02T00:00:00"/>
    <d v="1899-12-30T21:35:04"/>
    <n v="132"/>
    <n v="16.95"/>
    <x v="8"/>
    <n v="21"/>
    <s v="Italian"/>
  </r>
  <r>
    <x v="5572"/>
    <x v="2467"/>
    <d v="2023-11-02T00:00:00"/>
    <d v="1899-12-30T11:44:12"/>
    <n v="130"/>
    <n v="19.95"/>
    <x v="7"/>
    <n v="11"/>
    <s v="Italian"/>
  </r>
  <r>
    <x v="5573"/>
    <x v="2468"/>
    <d v="2023-11-02T00:00:00"/>
    <d v="1899-12-30T11:44:58"/>
    <n v="110"/>
    <n v="17.95"/>
    <x v="0"/>
    <n v="11"/>
    <s v="Asian"/>
  </r>
  <r>
    <x v="5574"/>
    <x v="2469"/>
    <d v="2023-11-02T00:00:00"/>
    <d v="1899-12-30T11:46:05"/>
    <n v="125"/>
    <n v="17.95"/>
    <x v="0"/>
    <n v="11"/>
    <s v="Italian"/>
  </r>
  <r>
    <x v="5575"/>
    <x v="2469"/>
    <d v="2023-11-02T00:00:00"/>
    <d v="1899-12-30T11:46:05"/>
    <n v="113"/>
    <n v="5"/>
    <x v="10"/>
    <n v="11"/>
    <s v="Asian"/>
  </r>
  <r>
    <x v="5576"/>
    <x v="2470"/>
    <d v="2023-11-02T00:00:00"/>
    <d v="1899-12-30T11:48:07"/>
    <n v="107"/>
    <n v="16.5"/>
    <x v="12"/>
    <n v="11"/>
    <s v="Asian"/>
  </r>
  <r>
    <x v="5577"/>
    <x v="2470"/>
    <d v="2023-11-02T00:00:00"/>
    <d v="1899-12-30T11:48:07"/>
    <n v="102"/>
    <n v="13.95"/>
    <x v="9"/>
    <n v="11"/>
    <s v="American"/>
  </r>
  <r>
    <x v="5578"/>
    <x v="2470"/>
    <d v="2023-11-02T00:00:00"/>
    <d v="1899-12-30T11:48:07"/>
    <n v="102"/>
    <n v="13.95"/>
    <x v="9"/>
    <n v="11"/>
    <s v="American"/>
  </r>
  <r>
    <x v="5579"/>
    <x v="2470"/>
    <d v="2023-11-02T00:00:00"/>
    <d v="1899-12-30T11:48:07"/>
    <n v="108"/>
    <n v="14.5"/>
    <x v="1"/>
    <n v="11"/>
    <s v="Asian"/>
  </r>
  <r>
    <x v="5580"/>
    <x v="2470"/>
    <d v="2023-11-02T00:00:00"/>
    <d v="1899-12-30T11:48:07"/>
    <n v="125"/>
    <n v="17.95"/>
    <x v="0"/>
    <n v="11"/>
    <s v="Italian"/>
  </r>
  <r>
    <x v="5581"/>
    <x v="2470"/>
    <d v="2023-11-02T00:00:00"/>
    <d v="1899-12-30T11:48:07"/>
    <n v="125"/>
    <n v="17.95"/>
    <x v="0"/>
    <n v="11"/>
    <s v="Italian"/>
  </r>
  <r>
    <x v="5582"/>
    <x v="2470"/>
    <d v="2023-11-02T00:00:00"/>
    <d v="1899-12-30T11:48:07"/>
    <n v="109"/>
    <n v="17.95"/>
    <x v="0"/>
    <n v="11"/>
    <s v="Asian"/>
  </r>
  <r>
    <x v="5583"/>
    <x v="2470"/>
    <d v="2023-11-02T00:00:00"/>
    <d v="1899-12-30T11:48:07"/>
    <n v="105"/>
    <n v="7"/>
    <x v="4"/>
    <n v="11"/>
    <s v="American"/>
  </r>
  <r>
    <x v="5584"/>
    <x v="2471"/>
    <d v="2023-11-02T00:00:00"/>
    <d v="1899-12-30T11:53:20"/>
    <n v="108"/>
    <n v="14.5"/>
    <x v="1"/>
    <n v="11"/>
    <s v="Asian"/>
  </r>
  <r>
    <x v="5585"/>
    <x v="2472"/>
    <d v="2023-11-02T00:00:00"/>
    <d v="1899-12-30T12:00:54"/>
    <n v="123"/>
    <n v="9"/>
    <x v="6"/>
    <n v="12"/>
    <s v="Mexican"/>
  </r>
  <r>
    <x v="5586"/>
    <x v="2473"/>
    <d v="2023-11-02T00:00:00"/>
    <d v="1899-12-30T12:02:54"/>
    <n v="103"/>
    <n v="9"/>
    <x v="6"/>
    <n v="12"/>
    <s v="American"/>
  </r>
  <r>
    <x v="5587"/>
    <x v="2474"/>
    <d v="2023-11-02T00:00:00"/>
    <d v="1899-12-30T12:08:37"/>
    <n v="118"/>
    <n v="14.95"/>
    <x v="13"/>
    <n v="12"/>
    <s v="Mexican"/>
  </r>
  <r>
    <x v="5588"/>
    <x v="2475"/>
    <d v="2023-11-02T00:00:00"/>
    <d v="1899-12-30T12:11:27"/>
    <n v="125"/>
    <n v="17.95"/>
    <x v="0"/>
    <n v="12"/>
    <s v="Italian"/>
  </r>
  <r>
    <x v="5589"/>
    <x v="2475"/>
    <d v="2023-11-02T00:00:00"/>
    <d v="1899-12-30T12:11:27"/>
    <n v="109"/>
    <n v="17.95"/>
    <x v="0"/>
    <n v="12"/>
    <s v="Asian"/>
  </r>
  <r>
    <x v="5590"/>
    <x v="2476"/>
    <d v="2023-11-02T00:00:00"/>
    <d v="1899-12-30T12:20:06"/>
    <n v="103"/>
    <n v="9"/>
    <x v="6"/>
    <n v="12"/>
    <s v="American"/>
  </r>
  <r>
    <x v="5591"/>
    <x v="2476"/>
    <d v="2023-11-02T00:00:00"/>
    <d v="1899-12-30T12:20:06"/>
    <n v="106"/>
    <n v="7"/>
    <x v="4"/>
    <n v="12"/>
    <s v="American"/>
  </r>
  <r>
    <x v="5592"/>
    <x v="2477"/>
    <d v="2023-11-02T00:00:00"/>
    <d v="1899-12-30T12:27:39"/>
    <n v="113"/>
    <n v="5"/>
    <x v="10"/>
    <n v="12"/>
    <s v="Asian"/>
  </r>
  <r>
    <x v="5593"/>
    <x v="2477"/>
    <d v="2023-11-02T00:00:00"/>
    <d v="1899-12-30T12:27:39"/>
    <n v="105"/>
    <n v="7"/>
    <x v="4"/>
    <n v="12"/>
    <s v="American"/>
  </r>
  <r>
    <x v="5594"/>
    <x v="2478"/>
    <d v="2023-11-02T00:00:00"/>
    <d v="1899-12-30T12:35:27"/>
    <n v="101"/>
    <n v="12.95"/>
    <x v="2"/>
    <n v="12"/>
    <s v="American"/>
  </r>
  <r>
    <x v="5595"/>
    <x v="2478"/>
    <d v="2023-11-02T00:00:00"/>
    <d v="1899-12-30T12:35:27"/>
    <n v="108"/>
    <n v="14.5"/>
    <x v="1"/>
    <n v="12"/>
    <s v="Asian"/>
  </r>
  <r>
    <x v="5596"/>
    <x v="2478"/>
    <d v="2023-11-02T00:00:00"/>
    <d v="1899-12-30T12:35:27"/>
    <n v="108"/>
    <n v="14.5"/>
    <x v="1"/>
    <n v="12"/>
    <s v="Asian"/>
  </r>
  <r>
    <x v="5597"/>
    <x v="2478"/>
    <d v="2023-11-02T00:00:00"/>
    <d v="1899-12-30T12:35:27"/>
    <n v="114"/>
    <n v="9"/>
    <x v="6"/>
    <n v="12"/>
    <s v="Asian"/>
  </r>
  <r>
    <x v="5598"/>
    <x v="2478"/>
    <d v="2023-11-02T00:00:00"/>
    <d v="1899-12-30T12:35:27"/>
    <n v="132"/>
    <n v="16.95"/>
    <x v="8"/>
    <n v="12"/>
    <s v="Italian"/>
  </r>
  <r>
    <x v="5599"/>
    <x v="2479"/>
    <d v="2023-11-02T00:00:00"/>
    <d v="1899-12-30T12:42:27"/>
    <n v="113"/>
    <n v="5"/>
    <x v="10"/>
    <n v="12"/>
    <s v="Asian"/>
  </r>
  <r>
    <x v="5600"/>
    <x v="2480"/>
    <d v="2023-11-02T00:00:00"/>
    <d v="1899-12-30T12:54:36"/>
    <n v="108"/>
    <n v="14.5"/>
    <x v="1"/>
    <n v="12"/>
    <s v="Asian"/>
  </r>
  <r>
    <x v="5601"/>
    <x v="2480"/>
    <d v="2023-11-02T00:00:00"/>
    <d v="1899-12-30T12:54:36"/>
    <n v="123"/>
    <n v="9"/>
    <x v="6"/>
    <n v="12"/>
    <s v="Mexican"/>
  </r>
  <r>
    <x v="5602"/>
    <x v="2481"/>
    <d v="2023-11-02T00:00:00"/>
    <d v="1899-12-30T12:55:29"/>
    <n v="119"/>
    <n v="11.95"/>
    <x v="5"/>
    <n v="12"/>
    <s v="Mexican"/>
  </r>
  <r>
    <x v="5603"/>
    <x v="2482"/>
    <d v="2023-11-02T00:00:00"/>
    <d v="1899-12-30T12:56:55"/>
    <n v="113"/>
    <n v="5"/>
    <x v="10"/>
    <n v="12"/>
    <s v="Asian"/>
  </r>
  <r>
    <x v="5604"/>
    <x v="2483"/>
    <d v="2023-11-02T00:00:00"/>
    <d v="1899-12-30T13:14:20"/>
    <n v="129"/>
    <n v="15.5"/>
    <x v="3"/>
    <n v="13"/>
    <s v="Italian"/>
  </r>
  <r>
    <x v="5605"/>
    <x v="2484"/>
    <d v="2023-11-02T00:00:00"/>
    <d v="1899-12-30T13:22:08"/>
    <n v="124"/>
    <n v="14.5"/>
    <x v="1"/>
    <n v="13"/>
    <s v="Italian"/>
  </r>
  <r>
    <x v="5606"/>
    <x v="2484"/>
    <d v="2023-11-02T00:00:00"/>
    <d v="1899-12-30T13:22:08"/>
    <n v="117"/>
    <n v="12.95"/>
    <x v="2"/>
    <n v="13"/>
    <s v="Mexican"/>
  </r>
  <r>
    <x v="5607"/>
    <x v="2484"/>
    <d v="2023-11-02T00:00:00"/>
    <d v="1899-12-30T13:22:08"/>
    <n v="129"/>
    <n v="15.5"/>
    <x v="3"/>
    <n v="13"/>
    <s v="Italian"/>
  </r>
  <r>
    <x v="5608"/>
    <x v="2484"/>
    <d v="2023-11-02T00:00:00"/>
    <d v="1899-12-30T13:22:08"/>
    <n v="113"/>
    <n v="5"/>
    <x v="10"/>
    <n v="13"/>
    <s v="Asian"/>
  </r>
  <r>
    <x v="5609"/>
    <x v="2485"/>
    <d v="2023-11-02T00:00:00"/>
    <d v="1899-12-30T13:30:45"/>
    <n v="102"/>
    <n v="13.95"/>
    <x v="9"/>
    <n v="13"/>
    <s v="American"/>
  </r>
  <r>
    <x v="5610"/>
    <x v="2485"/>
    <d v="2023-11-02T00:00:00"/>
    <d v="1899-12-30T13:30:45"/>
    <n v="103"/>
    <n v="9"/>
    <x v="6"/>
    <n v="13"/>
    <s v="American"/>
  </r>
  <r>
    <x v="5611"/>
    <x v="2485"/>
    <d v="2023-11-02T00:00:00"/>
    <d v="1899-12-30T13:30:45"/>
    <n v="122"/>
    <n v="7"/>
    <x v="4"/>
    <n v="13"/>
    <s v="Mexican"/>
  </r>
  <r>
    <x v="5612"/>
    <x v="2485"/>
    <d v="2023-11-02T00:00:00"/>
    <d v="1899-12-30T13:30:45"/>
    <n v="131"/>
    <n v="17.95"/>
    <x v="0"/>
    <n v="13"/>
    <s v="Italian"/>
  </r>
  <r>
    <x v="5613"/>
    <x v="2486"/>
    <d v="2023-11-02T00:00:00"/>
    <d v="1899-12-30T13:34:18"/>
    <s v="NULL"/>
    <n v="0"/>
    <x v="14"/>
    <n v="13"/>
    <s v="Unknown"/>
  </r>
  <r>
    <x v="5614"/>
    <x v="2487"/>
    <d v="2023-11-02T00:00:00"/>
    <d v="1899-12-30T13:43:20"/>
    <n v="101"/>
    <n v="12.95"/>
    <x v="2"/>
    <n v="13"/>
    <s v="American"/>
  </r>
  <r>
    <x v="5615"/>
    <x v="2487"/>
    <d v="2023-11-02T00:00:00"/>
    <d v="1899-12-30T13:43:20"/>
    <n v="117"/>
    <n v="12.95"/>
    <x v="2"/>
    <n v="13"/>
    <s v="Mexican"/>
  </r>
  <r>
    <x v="5616"/>
    <x v="2487"/>
    <d v="2023-11-02T00:00:00"/>
    <d v="1899-12-30T13:43:20"/>
    <n v="118"/>
    <n v="14.95"/>
    <x v="13"/>
    <n v="13"/>
    <s v="Mexican"/>
  </r>
  <r>
    <x v="5617"/>
    <x v="2487"/>
    <d v="2023-11-02T00:00:00"/>
    <d v="1899-12-30T13:43:20"/>
    <n v="106"/>
    <n v="7"/>
    <x v="4"/>
    <n v="13"/>
    <s v="American"/>
  </r>
  <r>
    <x v="5618"/>
    <x v="2488"/>
    <d v="2023-11-02T00:00:00"/>
    <d v="1899-12-30T13:52:56"/>
    <n v="108"/>
    <n v="14.5"/>
    <x v="1"/>
    <n v="13"/>
    <s v="Asian"/>
  </r>
  <r>
    <x v="5619"/>
    <x v="2489"/>
    <d v="2023-11-02T00:00:00"/>
    <d v="1899-12-30T13:58:36"/>
    <n v="104"/>
    <n v="10.5"/>
    <x v="11"/>
    <n v="13"/>
    <s v="American"/>
  </r>
  <r>
    <x v="5620"/>
    <x v="2490"/>
    <d v="2023-11-02T00:00:00"/>
    <d v="1899-12-30T14:00:00"/>
    <n v="124"/>
    <n v="14.5"/>
    <x v="1"/>
    <n v="14"/>
    <s v="Italian"/>
  </r>
  <r>
    <x v="5621"/>
    <x v="2490"/>
    <d v="2023-11-02T00:00:00"/>
    <d v="1899-12-30T14:00:00"/>
    <n v="109"/>
    <n v="17.95"/>
    <x v="0"/>
    <n v="14"/>
    <s v="Asian"/>
  </r>
  <r>
    <x v="5622"/>
    <x v="2490"/>
    <d v="2023-11-02T00:00:00"/>
    <d v="1899-12-30T14:00:00"/>
    <n v="112"/>
    <n v="14.95"/>
    <x v="13"/>
    <n v="14"/>
    <s v="Asian"/>
  </r>
  <r>
    <x v="5623"/>
    <x v="2490"/>
    <d v="2023-11-02T00:00:00"/>
    <d v="1899-12-30T14:00:00"/>
    <n v="121"/>
    <n v="10.5"/>
    <x v="11"/>
    <n v="14"/>
    <s v="Mexican"/>
  </r>
  <r>
    <x v="5624"/>
    <x v="2490"/>
    <d v="2023-11-02T00:00:00"/>
    <d v="1899-12-30T14:00:00"/>
    <n v="105"/>
    <n v="7"/>
    <x v="4"/>
    <n v="14"/>
    <s v="American"/>
  </r>
  <r>
    <x v="5625"/>
    <x v="2490"/>
    <d v="2023-11-02T00:00:00"/>
    <d v="1899-12-30T14:00:00"/>
    <n v="106"/>
    <n v="7"/>
    <x v="4"/>
    <n v="14"/>
    <s v="American"/>
  </r>
  <r>
    <x v="5626"/>
    <x v="2491"/>
    <d v="2023-11-02T00:00:00"/>
    <d v="1899-12-30T14:20:32"/>
    <n v="101"/>
    <n v="12.95"/>
    <x v="2"/>
    <n v="14"/>
    <s v="American"/>
  </r>
  <r>
    <x v="5627"/>
    <x v="2492"/>
    <d v="2023-11-02T00:00:00"/>
    <d v="1899-12-30T14:40:54"/>
    <n v="107"/>
    <n v="16.5"/>
    <x v="12"/>
    <n v="14"/>
    <s v="Asian"/>
  </r>
  <r>
    <x v="5628"/>
    <x v="2492"/>
    <d v="2023-11-02T00:00:00"/>
    <d v="1899-12-30T14:40:54"/>
    <n v="104"/>
    <n v="10.5"/>
    <x v="11"/>
    <n v="14"/>
    <s v="American"/>
  </r>
  <r>
    <x v="5629"/>
    <x v="2493"/>
    <d v="2023-11-02T00:00:00"/>
    <d v="1899-12-30T14:41:21"/>
    <n v="102"/>
    <n v="13.95"/>
    <x v="9"/>
    <n v="14"/>
    <s v="American"/>
  </r>
  <r>
    <x v="5630"/>
    <x v="2494"/>
    <d v="2023-11-02T00:00:00"/>
    <d v="1899-12-30T14:50:55"/>
    <n v="109"/>
    <n v="17.95"/>
    <x v="0"/>
    <n v="14"/>
    <s v="Asian"/>
  </r>
  <r>
    <x v="5631"/>
    <x v="2495"/>
    <d v="2023-11-02T00:00:00"/>
    <d v="1899-12-30T15:02:30"/>
    <n v="125"/>
    <n v="17.95"/>
    <x v="0"/>
    <n v="15"/>
    <s v="Italian"/>
  </r>
  <r>
    <x v="5632"/>
    <x v="2495"/>
    <d v="2023-11-02T00:00:00"/>
    <d v="1899-12-30T15:02:30"/>
    <n v="125"/>
    <n v="17.95"/>
    <x v="0"/>
    <n v="15"/>
    <s v="Italian"/>
  </r>
  <r>
    <x v="5633"/>
    <x v="2495"/>
    <d v="2023-11-02T00:00:00"/>
    <d v="1899-12-30T15:02:30"/>
    <n v="127"/>
    <n v="17.95"/>
    <x v="0"/>
    <n v="15"/>
    <s v="Italian"/>
  </r>
  <r>
    <x v="5634"/>
    <x v="2496"/>
    <d v="2023-11-02T00:00:00"/>
    <d v="1899-12-30T15:12:46"/>
    <n v="116"/>
    <n v="13.95"/>
    <x v="9"/>
    <n v="15"/>
    <s v="Mexican"/>
  </r>
  <r>
    <x v="5635"/>
    <x v="2496"/>
    <d v="2023-11-02T00:00:00"/>
    <d v="1899-12-30T15:12:46"/>
    <n v="125"/>
    <n v="17.95"/>
    <x v="0"/>
    <n v="15"/>
    <s v="Italian"/>
  </r>
  <r>
    <x v="5636"/>
    <x v="2496"/>
    <d v="2023-11-02T00:00:00"/>
    <d v="1899-12-30T15:12:46"/>
    <n v="129"/>
    <n v="15.5"/>
    <x v="3"/>
    <n v="15"/>
    <s v="Italian"/>
  </r>
  <r>
    <x v="5637"/>
    <x v="2496"/>
    <d v="2023-11-02T00:00:00"/>
    <d v="1899-12-30T15:12:46"/>
    <n v="113"/>
    <n v="5"/>
    <x v="10"/>
    <n v="15"/>
    <s v="Asian"/>
  </r>
  <r>
    <x v="5638"/>
    <x v="2497"/>
    <d v="2023-11-02T00:00:00"/>
    <d v="1899-12-30T15:23:21"/>
    <n v="108"/>
    <n v="14.5"/>
    <x v="1"/>
    <n v="15"/>
    <s v="Asian"/>
  </r>
  <r>
    <x v="5639"/>
    <x v="2498"/>
    <d v="2023-11-02T00:00:00"/>
    <d v="1899-12-30T16:34:30"/>
    <n v="122"/>
    <n v="7"/>
    <x v="4"/>
    <n v="16"/>
    <s v="Mexican"/>
  </r>
  <r>
    <x v="5640"/>
    <x v="2499"/>
    <d v="2023-11-02T00:00:00"/>
    <d v="1899-12-30T17:00:13"/>
    <n v="124"/>
    <n v="14.5"/>
    <x v="1"/>
    <n v="17"/>
    <s v="Italian"/>
  </r>
  <r>
    <x v="5641"/>
    <x v="2500"/>
    <d v="2023-11-02T00:00:00"/>
    <d v="1899-12-30T17:00:41"/>
    <n v="105"/>
    <n v="7"/>
    <x v="4"/>
    <n v="17"/>
    <s v="American"/>
  </r>
  <r>
    <x v="5642"/>
    <x v="2501"/>
    <d v="2023-11-02T00:00:00"/>
    <d v="1899-12-30T17:08:01"/>
    <n v="108"/>
    <n v="14.5"/>
    <x v="1"/>
    <n v="17"/>
    <s v="Asian"/>
  </r>
  <r>
    <x v="5643"/>
    <x v="2501"/>
    <d v="2023-11-02T00:00:00"/>
    <d v="1899-12-30T17:08:01"/>
    <n v="124"/>
    <n v="14.5"/>
    <x v="1"/>
    <n v="17"/>
    <s v="Italian"/>
  </r>
  <r>
    <x v="5644"/>
    <x v="2501"/>
    <d v="2023-11-02T00:00:00"/>
    <d v="1899-12-30T17:08:01"/>
    <n v="127"/>
    <n v="17.95"/>
    <x v="0"/>
    <n v="17"/>
    <s v="Italian"/>
  </r>
  <r>
    <x v="5645"/>
    <x v="2502"/>
    <d v="2023-11-02T00:00:00"/>
    <d v="1899-12-30T17:08:24"/>
    <n v="120"/>
    <n v="13.95"/>
    <x v="9"/>
    <n v="17"/>
    <s v="Mexican"/>
  </r>
  <r>
    <x v="5646"/>
    <x v="2502"/>
    <d v="2023-11-02T00:00:00"/>
    <d v="1899-12-30T17:08:24"/>
    <n v="132"/>
    <n v="16.95"/>
    <x v="8"/>
    <n v="17"/>
    <s v="Italian"/>
  </r>
  <r>
    <x v="5647"/>
    <x v="2503"/>
    <d v="2023-11-02T00:00:00"/>
    <d v="1899-12-30T17:12:25"/>
    <n v="113"/>
    <n v="5"/>
    <x v="10"/>
    <n v="17"/>
    <s v="Asian"/>
  </r>
  <r>
    <x v="5648"/>
    <x v="2503"/>
    <d v="2023-11-02T00:00:00"/>
    <d v="1899-12-30T17:12:25"/>
    <n v="119"/>
    <n v="11.95"/>
    <x v="5"/>
    <n v="17"/>
    <s v="Mexican"/>
  </r>
  <r>
    <x v="5649"/>
    <x v="2504"/>
    <d v="2023-11-02T00:00:00"/>
    <d v="1899-12-30T17:22:02"/>
    <n v="117"/>
    <n v="12.95"/>
    <x v="2"/>
    <n v="17"/>
    <s v="Mexican"/>
  </r>
  <r>
    <x v="5650"/>
    <x v="2504"/>
    <d v="2023-11-02T00:00:00"/>
    <d v="1899-12-30T17:22:02"/>
    <n v="128"/>
    <n v="15.5"/>
    <x v="3"/>
    <n v="17"/>
    <s v="Italian"/>
  </r>
  <r>
    <x v="5651"/>
    <x v="2505"/>
    <d v="2023-11-02T00:00:00"/>
    <d v="1899-12-30T17:44:46"/>
    <n v="104"/>
    <n v="10.5"/>
    <x v="11"/>
    <n v="17"/>
    <s v="American"/>
  </r>
  <r>
    <x v="5652"/>
    <x v="2505"/>
    <d v="2023-11-02T00:00:00"/>
    <d v="1899-12-30T17:44:46"/>
    <n v="108"/>
    <n v="14.5"/>
    <x v="1"/>
    <n v="17"/>
    <s v="Asian"/>
  </r>
  <r>
    <x v="5653"/>
    <x v="2505"/>
    <d v="2023-11-02T00:00:00"/>
    <d v="1899-12-30T17:44:46"/>
    <n v="125"/>
    <n v="17.95"/>
    <x v="0"/>
    <n v="17"/>
    <s v="Italian"/>
  </r>
  <r>
    <x v="5654"/>
    <x v="2505"/>
    <d v="2023-11-02T00:00:00"/>
    <d v="1899-12-30T17:44:46"/>
    <n v="113"/>
    <n v="5"/>
    <x v="10"/>
    <n v="17"/>
    <s v="Asian"/>
  </r>
  <r>
    <x v="5655"/>
    <x v="2506"/>
    <d v="2023-11-02T00:00:00"/>
    <d v="1899-12-30T17:47:02"/>
    <n v="104"/>
    <n v="10.5"/>
    <x v="11"/>
    <n v="17"/>
    <s v="American"/>
  </r>
  <r>
    <x v="5656"/>
    <x v="2506"/>
    <d v="2023-11-02T00:00:00"/>
    <d v="1899-12-30T17:47:02"/>
    <n v="126"/>
    <n v="14.5"/>
    <x v="1"/>
    <n v="17"/>
    <s v="Italian"/>
  </r>
  <r>
    <x v="5657"/>
    <x v="2506"/>
    <d v="2023-11-02T00:00:00"/>
    <d v="1899-12-30T17:47:02"/>
    <n v="109"/>
    <n v="17.95"/>
    <x v="0"/>
    <n v="17"/>
    <s v="Asian"/>
  </r>
  <r>
    <x v="5658"/>
    <x v="2506"/>
    <d v="2023-11-02T00:00:00"/>
    <d v="1899-12-30T17:47:02"/>
    <n v="120"/>
    <n v="13.95"/>
    <x v="9"/>
    <n v="17"/>
    <s v="Mexican"/>
  </r>
  <r>
    <x v="5659"/>
    <x v="2507"/>
    <d v="2023-11-02T00:00:00"/>
    <d v="1899-12-30T17:47:30"/>
    <n v="126"/>
    <n v="14.5"/>
    <x v="1"/>
    <n v="17"/>
    <s v="Italian"/>
  </r>
  <r>
    <x v="5660"/>
    <x v="2507"/>
    <d v="2023-11-02T00:00:00"/>
    <d v="1899-12-30T17:47:30"/>
    <n v="109"/>
    <n v="17.95"/>
    <x v="0"/>
    <n v="17"/>
    <s v="Asian"/>
  </r>
  <r>
    <x v="5661"/>
    <x v="2508"/>
    <d v="2023-11-02T00:00:00"/>
    <d v="1899-12-30T17:49:56"/>
    <n v="117"/>
    <n v="12.95"/>
    <x v="2"/>
    <n v="17"/>
    <s v="Mexican"/>
  </r>
  <r>
    <x v="5662"/>
    <x v="2509"/>
    <d v="2023-11-02T00:00:00"/>
    <d v="1899-12-30T17:53:00"/>
    <n v="116"/>
    <n v="13.95"/>
    <x v="9"/>
    <n v="17"/>
    <s v="Mexican"/>
  </r>
  <r>
    <x v="5663"/>
    <x v="2510"/>
    <d v="2023-11-02T00:00:00"/>
    <d v="1899-12-30T18:00:12"/>
    <n v="109"/>
    <n v="17.95"/>
    <x v="0"/>
    <n v="18"/>
    <s v="Asian"/>
  </r>
  <r>
    <x v="5664"/>
    <x v="2510"/>
    <d v="2023-11-02T00:00:00"/>
    <d v="1899-12-30T18:00:12"/>
    <n v="129"/>
    <n v="15.5"/>
    <x v="3"/>
    <n v="18"/>
    <s v="Italian"/>
  </r>
  <r>
    <x v="5665"/>
    <x v="2510"/>
    <d v="2023-11-02T00:00:00"/>
    <d v="1899-12-30T18:00:12"/>
    <n v="113"/>
    <n v="5"/>
    <x v="10"/>
    <n v="18"/>
    <s v="Asian"/>
  </r>
  <r>
    <x v="5666"/>
    <x v="2511"/>
    <d v="2023-11-02T00:00:00"/>
    <d v="1899-12-30T18:02:54"/>
    <n v="107"/>
    <n v="16.5"/>
    <x v="12"/>
    <n v="18"/>
    <s v="Asian"/>
  </r>
  <r>
    <x v="5667"/>
    <x v="2511"/>
    <d v="2023-11-02T00:00:00"/>
    <d v="1899-12-30T18:02:54"/>
    <n v="109"/>
    <n v="17.95"/>
    <x v="0"/>
    <n v="18"/>
    <s v="Asian"/>
  </r>
  <r>
    <x v="5668"/>
    <x v="2511"/>
    <d v="2023-11-02T00:00:00"/>
    <d v="1899-12-30T18:02:54"/>
    <n v="129"/>
    <n v="15.5"/>
    <x v="3"/>
    <n v="18"/>
    <s v="Italian"/>
  </r>
  <r>
    <x v="5669"/>
    <x v="2511"/>
    <d v="2023-11-02T00:00:00"/>
    <d v="1899-12-30T18:02:54"/>
    <n v="120"/>
    <n v="13.95"/>
    <x v="9"/>
    <n v="18"/>
    <s v="Mexican"/>
  </r>
  <r>
    <x v="5670"/>
    <x v="2512"/>
    <d v="2023-11-02T00:00:00"/>
    <d v="1899-12-30T18:21:25"/>
    <n v="120"/>
    <n v="13.95"/>
    <x v="9"/>
    <n v="18"/>
    <s v="Mexican"/>
  </r>
  <r>
    <x v="5671"/>
    <x v="2513"/>
    <d v="2023-11-02T00:00:00"/>
    <d v="1899-12-30T18:25:46"/>
    <n v="109"/>
    <n v="17.95"/>
    <x v="0"/>
    <n v="18"/>
    <s v="Asian"/>
  </r>
  <r>
    <x v="5672"/>
    <x v="2513"/>
    <d v="2023-11-02T00:00:00"/>
    <d v="1899-12-30T18:25:46"/>
    <n v="105"/>
    <n v="7"/>
    <x v="4"/>
    <n v="18"/>
    <s v="American"/>
  </r>
  <r>
    <x v="5673"/>
    <x v="2514"/>
    <d v="2023-11-02T00:00:00"/>
    <d v="1899-12-30T18:46:12"/>
    <n v="103"/>
    <n v="9"/>
    <x v="6"/>
    <n v="18"/>
    <s v="American"/>
  </r>
  <r>
    <x v="5674"/>
    <x v="2514"/>
    <d v="2023-11-02T00:00:00"/>
    <d v="1899-12-30T18:46:12"/>
    <n v="112"/>
    <n v="14.95"/>
    <x v="13"/>
    <n v="18"/>
    <s v="Asian"/>
  </r>
  <r>
    <x v="5675"/>
    <x v="2514"/>
    <d v="2023-11-02T00:00:00"/>
    <d v="1899-12-30T18:46:12"/>
    <n v="120"/>
    <n v="13.95"/>
    <x v="9"/>
    <n v="18"/>
    <s v="Mexican"/>
  </r>
  <r>
    <x v="5676"/>
    <x v="2514"/>
    <d v="2023-11-02T00:00:00"/>
    <d v="1899-12-30T18:46:12"/>
    <n v="132"/>
    <n v="16.95"/>
    <x v="8"/>
    <n v="18"/>
    <s v="Italian"/>
  </r>
  <r>
    <x v="5677"/>
    <x v="2515"/>
    <d v="2023-11-02T00:00:00"/>
    <d v="1899-12-30T18:50:33"/>
    <n v="102"/>
    <n v="13.95"/>
    <x v="9"/>
    <n v="18"/>
    <s v="American"/>
  </r>
  <r>
    <x v="5678"/>
    <x v="2515"/>
    <d v="2023-11-02T00:00:00"/>
    <d v="1899-12-30T18:50:33"/>
    <n v="126"/>
    <n v="14.5"/>
    <x v="1"/>
    <n v="18"/>
    <s v="Italian"/>
  </r>
  <r>
    <x v="5679"/>
    <x v="2516"/>
    <d v="2023-11-02T00:00:00"/>
    <d v="1899-12-30T18:56:35"/>
    <n v="130"/>
    <n v="19.95"/>
    <x v="7"/>
    <n v="18"/>
    <s v="Italian"/>
  </r>
  <r>
    <x v="5680"/>
    <x v="2517"/>
    <d v="2023-11-02T00:00:00"/>
    <d v="1899-12-30T19:02:19"/>
    <n v="116"/>
    <n v="13.95"/>
    <x v="9"/>
    <n v="19"/>
    <s v="Mexican"/>
  </r>
  <r>
    <x v="5681"/>
    <x v="2517"/>
    <d v="2023-11-02T00:00:00"/>
    <d v="1899-12-30T19:02:19"/>
    <n v="118"/>
    <n v="14.95"/>
    <x v="13"/>
    <n v="19"/>
    <s v="Mexican"/>
  </r>
  <r>
    <x v="5682"/>
    <x v="2517"/>
    <d v="2023-11-02T00:00:00"/>
    <d v="1899-12-30T19:02:19"/>
    <n v="131"/>
    <n v="17.95"/>
    <x v="0"/>
    <n v="19"/>
    <s v="Italian"/>
  </r>
  <r>
    <x v="5683"/>
    <x v="2517"/>
    <d v="2023-11-02T00:00:00"/>
    <d v="1899-12-30T19:02:19"/>
    <n v="123"/>
    <n v="9"/>
    <x v="6"/>
    <n v="19"/>
    <s v="Mexican"/>
  </r>
  <r>
    <x v="5684"/>
    <x v="2518"/>
    <d v="2023-11-02T00:00:00"/>
    <d v="1899-12-30T19:04:08"/>
    <n v="113"/>
    <n v="5"/>
    <x v="10"/>
    <n v="19"/>
    <s v="Asian"/>
  </r>
  <r>
    <x v="5685"/>
    <x v="2518"/>
    <d v="2023-11-02T00:00:00"/>
    <d v="1899-12-30T19:04:08"/>
    <n v="122"/>
    <n v="7"/>
    <x v="4"/>
    <n v="19"/>
    <s v="Mexican"/>
  </r>
  <r>
    <x v="5686"/>
    <x v="2519"/>
    <d v="2023-11-02T00:00:00"/>
    <d v="1899-12-30T19:06:07"/>
    <n v="127"/>
    <n v="17.95"/>
    <x v="0"/>
    <n v="19"/>
    <s v="Italian"/>
  </r>
  <r>
    <x v="5687"/>
    <x v="2520"/>
    <d v="2023-11-02T00:00:00"/>
    <d v="1899-12-30T19:11:58"/>
    <n v="113"/>
    <n v="5"/>
    <x v="10"/>
    <n v="19"/>
    <s v="Asian"/>
  </r>
  <r>
    <x v="5688"/>
    <x v="2520"/>
    <d v="2023-11-02T00:00:00"/>
    <d v="1899-12-30T19:11:58"/>
    <n v="120"/>
    <n v="13.95"/>
    <x v="9"/>
    <n v="19"/>
    <s v="Mexican"/>
  </r>
  <r>
    <x v="5689"/>
    <x v="2521"/>
    <d v="2023-11-02T00:00:00"/>
    <d v="1899-12-30T19:25:46"/>
    <n v="125"/>
    <n v="17.95"/>
    <x v="0"/>
    <n v="19"/>
    <s v="Italian"/>
  </r>
  <r>
    <x v="5690"/>
    <x v="2521"/>
    <d v="2023-11-02T00:00:00"/>
    <d v="1899-12-30T19:25:46"/>
    <n v="111"/>
    <n v="11.95"/>
    <x v="5"/>
    <n v="19"/>
    <s v="Asian"/>
  </r>
  <r>
    <x v="5691"/>
    <x v="2521"/>
    <d v="2023-11-02T00:00:00"/>
    <d v="1899-12-30T19:25:46"/>
    <n v="121"/>
    <n v="10.5"/>
    <x v="11"/>
    <n v="19"/>
    <s v="Mexican"/>
  </r>
  <r>
    <x v="5692"/>
    <x v="2521"/>
    <d v="2023-11-02T00:00:00"/>
    <d v="1899-12-30T19:25:46"/>
    <n v="106"/>
    <n v="7"/>
    <x v="4"/>
    <n v="19"/>
    <s v="American"/>
  </r>
  <r>
    <x v="5693"/>
    <x v="2522"/>
    <d v="2023-11-02T00:00:00"/>
    <d v="1899-12-30T19:30:16"/>
    <n v="125"/>
    <n v="17.95"/>
    <x v="0"/>
    <n v="19"/>
    <s v="Italian"/>
  </r>
  <r>
    <x v="5694"/>
    <x v="2522"/>
    <d v="2023-11-02T00:00:00"/>
    <d v="1899-12-30T19:30:16"/>
    <n v="128"/>
    <n v="15.5"/>
    <x v="3"/>
    <n v="19"/>
    <s v="Italian"/>
  </r>
  <r>
    <x v="5695"/>
    <x v="2522"/>
    <d v="2023-11-02T00:00:00"/>
    <d v="1899-12-30T19:30:16"/>
    <n v="106"/>
    <n v="7"/>
    <x v="4"/>
    <n v="19"/>
    <s v="American"/>
  </r>
  <r>
    <x v="5696"/>
    <x v="2522"/>
    <d v="2023-11-02T00:00:00"/>
    <d v="1899-12-30T19:30:16"/>
    <n v="132"/>
    <n v="16.95"/>
    <x v="8"/>
    <n v="19"/>
    <s v="Italian"/>
  </r>
  <r>
    <x v="5697"/>
    <x v="2523"/>
    <d v="2023-11-02T00:00:00"/>
    <d v="1899-12-30T19:31:47"/>
    <n v="124"/>
    <n v="14.5"/>
    <x v="1"/>
    <n v="19"/>
    <s v="Italian"/>
  </r>
  <r>
    <x v="5698"/>
    <x v="2523"/>
    <d v="2023-11-02T00:00:00"/>
    <d v="1899-12-30T19:31:47"/>
    <n v="125"/>
    <n v="17.95"/>
    <x v="0"/>
    <n v="19"/>
    <s v="Italian"/>
  </r>
  <r>
    <x v="5699"/>
    <x v="2523"/>
    <d v="2023-11-02T00:00:00"/>
    <d v="1899-12-30T19:31:47"/>
    <n v="112"/>
    <n v="14.95"/>
    <x v="13"/>
    <n v="19"/>
    <s v="Asian"/>
  </r>
  <r>
    <x v="5700"/>
    <x v="2523"/>
    <d v="2023-11-02T00:00:00"/>
    <d v="1899-12-30T19:31:47"/>
    <n v="106"/>
    <n v="7"/>
    <x v="4"/>
    <n v="19"/>
    <s v="American"/>
  </r>
  <r>
    <x v="5701"/>
    <x v="2524"/>
    <d v="2023-11-02T00:00:00"/>
    <d v="1899-12-30T19:32:54"/>
    <n v="126"/>
    <n v="14.5"/>
    <x v="1"/>
    <n v="19"/>
    <s v="Italian"/>
  </r>
  <r>
    <x v="5702"/>
    <x v="2525"/>
    <d v="2023-11-02T00:00:00"/>
    <d v="1899-12-30T19:36:30"/>
    <n v="107"/>
    <n v="16.5"/>
    <x v="12"/>
    <n v="19"/>
    <s v="Asian"/>
  </r>
  <r>
    <x v="5703"/>
    <x v="2525"/>
    <d v="2023-11-02T00:00:00"/>
    <d v="1899-12-30T19:36:30"/>
    <n v="125"/>
    <n v="17.95"/>
    <x v="0"/>
    <n v="19"/>
    <s v="Italian"/>
  </r>
  <r>
    <x v="5704"/>
    <x v="2526"/>
    <d v="2023-11-02T00:00:00"/>
    <d v="1899-12-30T19:53:46"/>
    <n v="101"/>
    <n v="12.95"/>
    <x v="2"/>
    <n v="19"/>
    <s v="American"/>
  </r>
  <r>
    <x v="5705"/>
    <x v="2526"/>
    <d v="2023-11-02T00:00:00"/>
    <d v="1899-12-30T19:53:46"/>
    <n v="127"/>
    <n v="17.95"/>
    <x v="0"/>
    <n v="19"/>
    <s v="Italian"/>
  </r>
  <r>
    <x v="5706"/>
    <x v="2526"/>
    <d v="2023-11-02T00:00:00"/>
    <d v="1899-12-30T19:53:46"/>
    <n v="130"/>
    <n v="19.95"/>
    <x v="7"/>
    <n v="19"/>
    <s v="Italian"/>
  </r>
  <r>
    <x v="5707"/>
    <x v="2527"/>
    <d v="2023-11-02T00:00:00"/>
    <d v="1899-12-30T19:54:40"/>
    <n v="102"/>
    <n v="13.95"/>
    <x v="9"/>
    <n v="19"/>
    <s v="American"/>
  </r>
  <r>
    <x v="5708"/>
    <x v="2527"/>
    <d v="2023-11-02T00:00:00"/>
    <d v="1899-12-30T19:54:40"/>
    <n v="113"/>
    <n v="5"/>
    <x v="10"/>
    <n v="19"/>
    <s v="Asian"/>
  </r>
  <r>
    <x v="5709"/>
    <x v="2528"/>
    <d v="2023-11-02T00:00:00"/>
    <d v="1899-12-30T20:06:11"/>
    <n v="125"/>
    <n v="17.95"/>
    <x v="0"/>
    <n v="20"/>
    <s v="Italian"/>
  </r>
  <r>
    <x v="5710"/>
    <x v="2528"/>
    <d v="2023-11-02T00:00:00"/>
    <d v="1899-12-30T20:06:11"/>
    <n v="109"/>
    <n v="17.95"/>
    <x v="0"/>
    <n v="20"/>
    <s v="Asian"/>
  </r>
  <r>
    <x v="5711"/>
    <x v="2528"/>
    <d v="2023-11-02T00:00:00"/>
    <d v="1899-12-30T20:06:11"/>
    <n v="113"/>
    <n v="5"/>
    <x v="10"/>
    <n v="20"/>
    <s v="Asian"/>
  </r>
  <r>
    <x v="5712"/>
    <x v="2528"/>
    <d v="2023-11-02T00:00:00"/>
    <d v="1899-12-30T20:06:11"/>
    <n v="132"/>
    <n v="16.95"/>
    <x v="8"/>
    <n v="20"/>
    <s v="Italian"/>
  </r>
  <r>
    <x v="5713"/>
    <x v="2529"/>
    <d v="2023-11-02T00:00:00"/>
    <d v="1899-12-30T20:11:26"/>
    <n v="112"/>
    <n v="14.95"/>
    <x v="13"/>
    <n v="20"/>
    <s v="Asian"/>
  </r>
  <r>
    <x v="5714"/>
    <x v="2529"/>
    <d v="2023-11-02T00:00:00"/>
    <d v="1899-12-30T20:11:26"/>
    <n v="120"/>
    <n v="13.95"/>
    <x v="9"/>
    <n v="20"/>
    <s v="Mexican"/>
  </r>
  <r>
    <x v="5715"/>
    <x v="2529"/>
    <d v="2023-11-02T00:00:00"/>
    <d v="1899-12-30T20:11:26"/>
    <n v="114"/>
    <n v="9"/>
    <x v="6"/>
    <n v="20"/>
    <s v="Asian"/>
  </r>
  <r>
    <x v="5716"/>
    <x v="2530"/>
    <d v="2023-11-02T00:00:00"/>
    <d v="1899-12-30T20:22:03"/>
    <n v="112"/>
    <n v="14.95"/>
    <x v="13"/>
    <n v="20"/>
    <s v="Asian"/>
  </r>
  <r>
    <x v="5717"/>
    <x v="2530"/>
    <d v="2023-11-02T00:00:00"/>
    <d v="1899-12-30T20:22:03"/>
    <n v="120"/>
    <n v="13.95"/>
    <x v="9"/>
    <n v="20"/>
    <s v="Mexican"/>
  </r>
  <r>
    <x v="5718"/>
    <x v="2531"/>
    <d v="2023-11-02T00:00:00"/>
    <d v="1899-12-30T20:33:15"/>
    <n v="109"/>
    <n v="17.95"/>
    <x v="0"/>
    <n v="20"/>
    <s v="Asian"/>
  </r>
  <r>
    <x v="5719"/>
    <x v="2532"/>
    <d v="2023-11-02T00:00:00"/>
    <d v="1899-12-30T21:34:53"/>
    <n v="101"/>
    <n v="12.95"/>
    <x v="2"/>
    <n v="21"/>
    <s v="American"/>
  </r>
  <r>
    <x v="5720"/>
    <x v="2533"/>
    <d v="2023-11-02T00:00:00"/>
    <d v="1899-12-30T21:44:25"/>
    <n v="124"/>
    <n v="14.5"/>
    <x v="1"/>
    <n v="21"/>
    <s v="Italian"/>
  </r>
  <r>
    <x v="5721"/>
    <x v="2534"/>
    <d v="2023-11-02T00:00:00"/>
    <d v="1899-12-30T21:45:46"/>
    <n v="117"/>
    <n v="12.95"/>
    <x v="2"/>
    <n v="21"/>
    <s v="Mexican"/>
  </r>
  <r>
    <x v="5722"/>
    <x v="2534"/>
    <d v="2023-11-02T00:00:00"/>
    <d v="1899-12-30T21:45:46"/>
    <n v="119"/>
    <n v="11.95"/>
    <x v="5"/>
    <n v="21"/>
    <s v="Mexican"/>
  </r>
  <r>
    <x v="5723"/>
    <x v="2535"/>
    <d v="2023-11-02T00:00:00"/>
    <d v="1899-12-30T21:52:14"/>
    <n v="125"/>
    <n v="17.95"/>
    <x v="0"/>
    <n v="21"/>
    <s v="Italian"/>
  </r>
  <r>
    <x v="5724"/>
    <x v="2536"/>
    <d v="2023-12-02T00:00:00"/>
    <d v="1899-12-30T11:17:06"/>
    <n v="102"/>
    <n v="13.95"/>
    <x v="9"/>
    <n v="11"/>
    <s v="American"/>
  </r>
  <r>
    <x v="5725"/>
    <x v="2537"/>
    <d v="2023-12-02T00:00:00"/>
    <d v="1899-12-30T11:37:34"/>
    <n v="124"/>
    <n v="14.5"/>
    <x v="1"/>
    <n v="11"/>
    <s v="Italian"/>
  </r>
  <r>
    <x v="5726"/>
    <x v="2537"/>
    <d v="2023-12-02T00:00:00"/>
    <d v="1899-12-30T11:37:34"/>
    <n v="110"/>
    <n v="17.95"/>
    <x v="0"/>
    <n v="11"/>
    <s v="Asian"/>
  </r>
  <r>
    <x v="5727"/>
    <x v="2537"/>
    <d v="2023-12-02T00:00:00"/>
    <d v="1899-12-30T11:37:34"/>
    <n v="119"/>
    <n v="11.95"/>
    <x v="5"/>
    <n v="11"/>
    <s v="Mexican"/>
  </r>
  <r>
    <x v="5728"/>
    <x v="2538"/>
    <d v="2023-12-02T00:00:00"/>
    <d v="1899-12-30T11:38:35"/>
    <n v="127"/>
    <n v="17.95"/>
    <x v="0"/>
    <n v="11"/>
    <s v="Italian"/>
  </r>
  <r>
    <x v="5729"/>
    <x v="2538"/>
    <d v="2023-12-02T00:00:00"/>
    <d v="1899-12-30T11:38:35"/>
    <n v="105"/>
    <n v="7"/>
    <x v="4"/>
    <n v="11"/>
    <s v="American"/>
  </r>
  <r>
    <x v="5730"/>
    <x v="2539"/>
    <d v="2023-12-02T00:00:00"/>
    <d v="1899-12-30T11:48:50"/>
    <n v="109"/>
    <n v="17.95"/>
    <x v="0"/>
    <n v="11"/>
    <s v="Asian"/>
  </r>
  <r>
    <x v="5731"/>
    <x v="2539"/>
    <d v="2023-12-02T00:00:00"/>
    <d v="1899-12-30T11:48:50"/>
    <n v="121"/>
    <n v="10.5"/>
    <x v="11"/>
    <n v="11"/>
    <s v="Mexican"/>
  </r>
  <r>
    <x v="5732"/>
    <x v="2540"/>
    <d v="2023-12-02T00:00:00"/>
    <d v="1899-12-30T11:54:44"/>
    <n v="129"/>
    <n v="15.5"/>
    <x v="3"/>
    <n v="11"/>
    <s v="Italian"/>
  </r>
  <r>
    <x v="5733"/>
    <x v="2540"/>
    <d v="2023-12-02T00:00:00"/>
    <d v="1899-12-30T11:54:44"/>
    <n v="119"/>
    <n v="11.95"/>
    <x v="5"/>
    <n v="11"/>
    <s v="Mexican"/>
  </r>
  <r>
    <x v="5734"/>
    <x v="2541"/>
    <d v="2023-12-02T00:00:00"/>
    <d v="1899-12-30T11:57:08"/>
    <n v="122"/>
    <n v="7"/>
    <x v="4"/>
    <n v="11"/>
    <s v="Mexican"/>
  </r>
  <r>
    <x v="5735"/>
    <x v="2542"/>
    <d v="2023-12-02T00:00:00"/>
    <d v="1899-12-30T12:00:00"/>
    <n v="103"/>
    <n v="9"/>
    <x v="6"/>
    <n v="12"/>
    <s v="American"/>
  </r>
  <r>
    <x v="5736"/>
    <x v="2543"/>
    <d v="2023-12-02T00:00:00"/>
    <d v="1899-12-30T12:03:27"/>
    <n v="101"/>
    <n v="12.95"/>
    <x v="2"/>
    <n v="12"/>
    <s v="American"/>
  </r>
  <r>
    <x v="5737"/>
    <x v="2543"/>
    <d v="2023-12-02T00:00:00"/>
    <d v="1899-12-30T12:03:27"/>
    <n v="117"/>
    <n v="12.95"/>
    <x v="2"/>
    <n v="12"/>
    <s v="Mexican"/>
  </r>
  <r>
    <x v="5738"/>
    <x v="2543"/>
    <d v="2023-12-02T00:00:00"/>
    <d v="1899-12-30T12:03:27"/>
    <n v="113"/>
    <n v="5"/>
    <x v="10"/>
    <n v="12"/>
    <s v="Asian"/>
  </r>
  <r>
    <x v="5739"/>
    <x v="2544"/>
    <d v="2023-12-02T00:00:00"/>
    <d v="1899-12-30T12:12:17"/>
    <n v="131"/>
    <n v="17.95"/>
    <x v="0"/>
    <n v="12"/>
    <s v="Italian"/>
  </r>
  <r>
    <x v="5740"/>
    <x v="2545"/>
    <d v="2023-12-02T00:00:00"/>
    <d v="1899-12-30T12:41:02"/>
    <n v="107"/>
    <n v="16.5"/>
    <x v="12"/>
    <n v="12"/>
    <s v="Asian"/>
  </r>
  <r>
    <x v="5741"/>
    <x v="2546"/>
    <d v="2023-12-02T00:00:00"/>
    <d v="1899-12-30T12:45:49"/>
    <n v="101"/>
    <n v="12.95"/>
    <x v="2"/>
    <n v="12"/>
    <s v="American"/>
  </r>
  <r>
    <x v="5742"/>
    <x v="2546"/>
    <d v="2023-12-02T00:00:00"/>
    <d v="1899-12-30T12:45:49"/>
    <n v="101"/>
    <n v="12.95"/>
    <x v="2"/>
    <n v="12"/>
    <s v="American"/>
  </r>
  <r>
    <x v="5743"/>
    <x v="2546"/>
    <d v="2023-12-02T00:00:00"/>
    <d v="1899-12-30T12:45:49"/>
    <n v="115"/>
    <n v="11.95"/>
    <x v="5"/>
    <n v="12"/>
    <s v="Mexican"/>
  </r>
  <r>
    <x v="5744"/>
    <x v="2546"/>
    <d v="2023-12-02T00:00:00"/>
    <d v="1899-12-30T12:45:49"/>
    <n v="108"/>
    <n v="14.5"/>
    <x v="1"/>
    <n v="12"/>
    <s v="Asian"/>
  </r>
  <r>
    <x v="5745"/>
    <x v="2546"/>
    <d v="2023-12-02T00:00:00"/>
    <d v="1899-12-30T12:45:49"/>
    <n v="124"/>
    <n v="14.5"/>
    <x v="1"/>
    <n v="12"/>
    <s v="Italian"/>
  </r>
  <r>
    <x v="5746"/>
    <x v="2546"/>
    <d v="2023-12-02T00:00:00"/>
    <d v="1899-12-30T12:45:49"/>
    <n v="125"/>
    <n v="17.95"/>
    <x v="0"/>
    <n v="12"/>
    <s v="Italian"/>
  </r>
  <r>
    <x v="5747"/>
    <x v="2546"/>
    <d v="2023-12-02T00:00:00"/>
    <d v="1899-12-30T12:45:49"/>
    <n v="109"/>
    <n v="17.95"/>
    <x v="0"/>
    <n v="12"/>
    <s v="Asian"/>
  </r>
  <r>
    <x v="5748"/>
    <x v="2546"/>
    <d v="2023-12-02T00:00:00"/>
    <d v="1899-12-30T12:45:49"/>
    <n v="127"/>
    <n v="17.95"/>
    <x v="0"/>
    <n v="12"/>
    <s v="Italian"/>
  </r>
  <r>
    <x v="5749"/>
    <x v="2546"/>
    <d v="2023-12-02T00:00:00"/>
    <d v="1899-12-30T12:45:49"/>
    <n v="128"/>
    <n v="15.5"/>
    <x v="3"/>
    <n v="12"/>
    <s v="Italian"/>
  </r>
  <r>
    <x v="5750"/>
    <x v="2546"/>
    <d v="2023-12-02T00:00:00"/>
    <d v="1899-12-30T12:45:49"/>
    <n v="129"/>
    <n v="15.5"/>
    <x v="3"/>
    <n v="12"/>
    <s v="Italian"/>
  </r>
  <r>
    <x v="5751"/>
    <x v="2546"/>
    <d v="2023-12-02T00:00:00"/>
    <d v="1899-12-30T12:45:49"/>
    <n v="113"/>
    <n v="5"/>
    <x v="10"/>
    <n v="12"/>
    <s v="Asian"/>
  </r>
  <r>
    <x v="5752"/>
    <x v="2546"/>
    <d v="2023-12-02T00:00:00"/>
    <d v="1899-12-30T12:45:49"/>
    <n v="130"/>
    <n v="19.95"/>
    <x v="7"/>
    <n v="12"/>
    <s v="Italian"/>
  </r>
  <r>
    <x v="5753"/>
    <x v="2547"/>
    <d v="2023-12-02T00:00:00"/>
    <d v="1899-12-30T12:48:03"/>
    <n v="101"/>
    <n v="12.95"/>
    <x v="2"/>
    <n v="12"/>
    <s v="American"/>
  </r>
  <r>
    <x v="5754"/>
    <x v="2547"/>
    <d v="2023-12-02T00:00:00"/>
    <d v="1899-12-30T12:48:03"/>
    <n v="101"/>
    <n v="12.95"/>
    <x v="2"/>
    <n v="12"/>
    <s v="American"/>
  </r>
  <r>
    <x v="5755"/>
    <x v="2547"/>
    <d v="2023-12-02T00:00:00"/>
    <d v="1899-12-30T12:48:03"/>
    <n v="115"/>
    <n v="11.95"/>
    <x v="5"/>
    <n v="12"/>
    <s v="Mexican"/>
  </r>
  <r>
    <x v="5756"/>
    <x v="2547"/>
    <d v="2023-12-02T00:00:00"/>
    <d v="1899-12-30T12:48:03"/>
    <n v="110"/>
    <n v="17.95"/>
    <x v="0"/>
    <n v="12"/>
    <s v="Asian"/>
  </r>
  <r>
    <x v="5757"/>
    <x v="2547"/>
    <d v="2023-12-02T00:00:00"/>
    <d v="1899-12-30T12:48:03"/>
    <n v="127"/>
    <n v="17.95"/>
    <x v="0"/>
    <n v="12"/>
    <s v="Italian"/>
  </r>
  <r>
    <x v="5758"/>
    <x v="2547"/>
    <d v="2023-12-02T00:00:00"/>
    <d v="1899-12-30T12:48:03"/>
    <n v="112"/>
    <n v="14.95"/>
    <x v="13"/>
    <n v="12"/>
    <s v="Asian"/>
  </r>
  <r>
    <x v="5759"/>
    <x v="2548"/>
    <d v="2023-12-02T00:00:00"/>
    <d v="1899-12-30T13:06:59"/>
    <n v="121"/>
    <n v="10.5"/>
    <x v="11"/>
    <n v="13"/>
    <s v="Mexican"/>
  </r>
  <r>
    <x v="5760"/>
    <x v="2549"/>
    <d v="2023-12-02T00:00:00"/>
    <d v="1899-12-30T13:18:54"/>
    <n v="120"/>
    <n v="13.95"/>
    <x v="9"/>
    <n v="13"/>
    <s v="Mexican"/>
  </r>
  <r>
    <x v="5761"/>
    <x v="2550"/>
    <d v="2023-12-02T00:00:00"/>
    <d v="1899-12-30T13:28:21"/>
    <n v="116"/>
    <n v="13.95"/>
    <x v="9"/>
    <n v="13"/>
    <s v="Mexican"/>
  </r>
  <r>
    <x v="5762"/>
    <x v="2550"/>
    <d v="2023-12-02T00:00:00"/>
    <d v="1899-12-30T13:28:21"/>
    <n v="109"/>
    <n v="17.95"/>
    <x v="0"/>
    <n v="13"/>
    <s v="Asian"/>
  </r>
  <r>
    <x v="5763"/>
    <x v="2551"/>
    <d v="2023-12-02T00:00:00"/>
    <d v="1899-12-30T13:47:03"/>
    <n v="101"/>
    <n v="12.95"/>
    <x v="2"/>
    <n v="13"/>
    <s v="American"/>
  </r>
  <r>
    <x v="5764"/>
    <x v="2552"/>
    <d v="2023-12-02T00:00:00"/>
    <d v="1899-12-30T13:47:07"/>
    <n v="114"/>
    <n v="9"/>
    <x v="6"/>
    <n v="13"/>
    <s v="Asian"/>
  </r>
  <r>
    <x v="5765"/>
    <x v="2553"/>
    <d v="2023-12-02T00:00:00"/>
    <d v="1899-12-30T13:53:40"/>
    <n v="125"/>
    <n v="17.95"/>
    <x v="0"/>
    <n v="13"/>
    <s v="Italian"/>
  </r>
  <r>
    <x v="5766"/>
    <x v="2554"/>
    <d v="2023-12-02T00:00:00"/>
    <d v="1899-12-30T14:00:00"/>
    <n v="101"/>
    <n v="12.95"/>
    <x v="2"/>
    <n v="14"/>
    <s v="American"/>
  </r>
  <r>
    <x v="5767"/>
    <x v="2554"/>
    <d v="2023-12-02T00:00:00"/>
    <d v="1899-12-30T14:00:00"/>
    <n v="115"/>
    <n v="11.95"/>
    <x v="5"/>
    <n v="14"/>
    <s v="Mexican"/>
  </r>
  <r>
    <x v="5768"/>
    <x v="2555"/>
    <d v="2023-12-02T00:00:00"/>
    <d v="1899-12-30T14:00:38"/>
    <n v="117"/>
    <n v="12.95"/>
    <x v="2"/>
    <n v="14"/>
    <s v="Mexican"/>
  </r>
  <r>
    <x v="5769"/>
    <x v="2555"/>
    <d v="2023-12-02T00:00:00"/>
    <d v="1899-12-30T14:00:38"/>
    <n v="106"/>
    <n v="7"/>
    <x v="4"/>
    <n v="14"/>
    <s v="American"/>
  </r>
  <r>
    <x v="5770"/>
    <x v="2556"/>
    <d v="2023-12-02T00:00:00"/>
    <d v="1899-12-30T14:09:47"/>
    <n v="124"/>
    <n v="14.5"/>
    <x v="1"/>
    <n v="14"/>
    <s v="Italian"/>
  </r>
  <r>
    <x v="5771"/>
    <x v="2556"/>
    <d v="2023-12-02T00:00:00"/>
    <d v="1899-12-30T14:09:47"/>
    <n v="120"/>
    <n v="13.95"/>
    <x v="9"/>
    <n v="14"/>
    <s v="Mexican"/>
  </r>
  <r>
    <x v="5772"/>
    <x v="2556"/>
    <d v="2023-12-02T00:00:00"/>
    <d v="1899-12-30T14:09:47"/>
    <n v="114"/>
    <n v="9"/>
    <x v="6"/>
    <n v="14"/>
    <s v="Asian"/>
  </r>
  <r>
    <x v="5773"/>
    <x v="2556"/>
    <d v="2023-12-02T00:00:00"/>
    <d v="1899-12-30T14:09:47"/>
    <n v="114"/>
    <n v="9"/>
    <x v="6"/>
    <n v="14"/>
    <s v="Asian"/>
  </r>
  <r>
    <x v="5774"/>
    <x v="2557"/>
    <d v="2023-12-02T00:00:00"/>
    <d v="1899-12-30T14:20:14"/>
    <n v="125"/>
    <n v="17.95"/>
    <x v="0"/>
    <n v="14"/>
    <s v="Italian"/>
  </r>
  <r>
    <x v="5775"/>
    <x v="2557"/>
    <d v="2023-12-02T00:00:00"/>
    <d v="1899-12-30T14:20:14"/>
    <n v="109"/>
    <n v="17.95"/>
    <x v="0"/>
    <n v="14"/>
    <s v="Asian"/>
  </r>
  <r>
    <x v="5776"/>
    <x v="2558"/>
    <d v="2023-12-02T00:00:00"/>
    <d v="1899-12-30T14:22:23"/>
    <n v="122"/>
    <n v="7"/>
    <x v="4"/>
    <n v="14"/>
    <s v="Mexican"/>
  </r>
  <r>
    <x v="5777"/>
    <x v="2559"/>
    <d v="2023-12-02T00:00:00"/>
    <d v="1899-12-30T14:27:16"/>
    <n v="115"/>
    <n v="11.95"/>
    <x v="5"/>
    <n v="14"/>
    <s v="Mexican"/>
  </r>
  <r>
    <x v="5778"/>
    <x v="2560"/>
    <d v="2023-12-02T00:00:00"/>
    <d v="1899-12-30T14:28:55"/>
    <n v="103"/>
    <n v="9"/>
    <x v="6"/>
    <n v="14"/>
    <s v="American"/>
  </r>
  <r>
    <x v="5779"/>
    <x v="2561"/>
    <d v="2023-12-02T00:00:00"/>
    <d v="1899-12-30T14:30:22"/>
    <n v="110"/>
    <n v="17.95"/>
    <x v="0"/>
    <n v="14"/>
    <s v="Asian"/>
  </r>
  <r>
    <x v="5780"/>
    <x v="2561"/>
    <d v="2023-12-02T00:00:00"/>
    <d v="1899-12-30T14:30:22"/>
    <n v="129"/>
    <n v="15.5"/>
    <x v="3"/>
    <n v="14"/>
    <s v="Italian"/>
  </r>
  <r>
    <x v="5781"/>
    <x v="2561"/>
    <d v="2023-12-02T00:00:00"/>
    <d v="1899-12-30T14:30:22"/>
    <n v="113"/>
    <n v="5"/>
    <x v="10"/>
    <n v="14"/>
    <s v="Asian"/>
  </r>
  <r>
    <x v="5782"/>
    <x v="2561"/>
    <d v="2023-12-02T00:00:00"/>
    <d v="1899-12-30T14:30:22"/>
    <n v="105"/>
    <n v="7"/>
    <x v="4"/>
    <n v="14"/>
    <s v="American"/>
  </r>
  <r>
    <x v="5783"/>
    <x v="2562"/>
    <d v="2023-12-02T00:00:00"/>
    <d v="1899-12-30T14:43:38"/>
    <n v="116"/>
    <n v="13.95"/>
    <x v="9"/>
    <n v="14"/>
    <s v="Mexican"/>
  </r>
  <r>
    <x v="5784"/>
    <x v="2562"/>
    <d v="2023-12-02T00:00:00"/>
    <d v="1899-12-30T14:43:38"/>
    <n v="111"/>
    <n v="11.95"/>
    <x v="5"/>
    <n v="14"/>
    <s v="Asian"/>
  </r>
  <r>
    <x v="5785"/>
    <x v="2562"/>
    <d v="2023-12-02T00:00:00"/>
    <d v="1899-12-30T14:43:38"/>
    <n v="114"/>
    <n v="9"/>
    <x v="6"/>
    <n v="14"/>
    <s v="Asian"/>
  </r>
  <r>
    <x v="5786"/>
    <x v="2563"/>
    <d v="2023-12-02T00:00:00"/>
    <d v="1899-12-30T14:53:19"/>
    <n v="106"/>
    <n v="7"/>
    <x v="4"/>
    <n v="14"/>
    <s v="American"/>
  </r>
  <r>
    <x v="5787"/>
    <x v="2564"/>
    <d v="2023-12-02T00:00:00"/>
    <d v="1899-12-30T15:04:49"/>
    <n v="103"/>
    <n v="9"/>
    <x v="6"/>
    <n v="15"/>
    <s v="American"/>
  </r>
  <r>
    <x v="5788"/>
    <x v="2564"/>
    <d v="2023-12-02T00:00:00"/>
    <d v="1899-12-30T15:04:49"/>
    <n v="108"/>
    <n v="14.5"/>
    <x v="1"/>
    <n v="15"/>
    <s v="Asian"/>
  </r>
  <r>
    <x v="5789"/>
    <x v="2564"/>
    <d v="2023-12-02T00:00:00"/>
    <d v="1899-12-30T15:04:49"/>
    <n v="109"/>
    <n v="17.95"/>
    <x v="0"/>
    <n v="15"/>
    <s v="Asian"/>
  </r>
  <r>
    <x v="5790"/>
    <x v="2565"/>
    <d v="2023-12-02T00:00:00"/>
    <d v="1899-12-30T15:25:11"/>
    <n v="124"/>
    <n v="14.5"/>
    <x v="1"/>
    <n v="15"/>
    <s v="Italian"/>
  </r>
  <r>
    <x v="5791"/>
    <x v="2565"/>
    <d v="2023-12-02T00:00:00"/>
    <d v="1899-12-30T15:25:11"/>
    <n v="106"/>
    <n v="7"/>
    <x v="4"/>
    <n v="15"/>
    <s v="American"/>
  </r>
  <r>
    <x v="5792"/>
    <x v="2566"/>
    <d v="2023-12-02T00:00:00"/>
    <d v="1899-12-30T15:38:37"/>
    <n v="102"/>
    <n v="13.95"/>
    <x v="9"/>
    <n v="15"/>
    <s v="American"/>
  </r>
  <r>
    <x v="5793"/>
    <x v="2567"/>
    <d v="2023-12-02T00:00:00"/>
    <d v="1899-12-30T15:53:33"/>
    <n v="101"/>
    <n v="12.95"/>
    <x v="2"/>
    <n v="15"/>
    <s v="American"/>
  </r>
  <r>
    <x v="5794"/>
    <x v="2567"/>
    <d v="2023-12-02T00:00:00"/>
    <d v="1899-12-30T15:53:33"/>
    <n v="132"/>
    <n v="16.95"/>
    <x v="8"/>
    <n v="15"/>
    <s v="Italian"/>
  </r>
  <r>
    <x v="5795"/>
    <x v="2568"/>
    <d v="2023-12-02T00:00:00"/>
    <d v="1899-12-30T15:53:59"/>
    <n v="102"/>
    <n v="13.95"/>
    <x v="9"/>
    <n v="15"/>
    <s v="American"/>
  </r>
  <r>
    <x v="5796"/>
    <x v="2568"/>
    <d v="2023-12-02T00:00:00"/>
    <d v="1899-12-30T15:53:59"/>
    <n v="127"/>
    <n v="17.95"/>
    <x v="0"/>
    <n v="15"/>
    <s v="Italian"/>
  </r>
  <r>
    <x v="5797"/>
    <x v="2568"/>
    <d v="2023-12-02T00:00:00"/>
    <d v="1899-12-30T15:53:59"/>
    <n v="119"/>
    <n v="11.95"/>
    <x v="5"/>
    <n v="15"/>
    <s v="Mexican"/>
  </r>
  <r>
    <x v="5798"/>
    <x v="2568"/>
    <d v="2023-12-02T00:00:00"/>
    <d v="1899-12-30T15:53:59"/>
    <n v="114"/>
    <n v="9"/>
    <x v="6"/>
    <n v="15"/>
    <s v="Asian"/>
  </r>
  <r>
    <x v="5799"/>
    <x v="2569"/>
    <d v="2023-12-02T00:00:00"/>
    <d v="1899-12-30T15:54:49"/>
    <n v="109"/>
    <n v="17.95"/>
    <x v="0"/>
    <n v="15"/>
    <s v="Asian"/>
  </r>
  <r>
    <x v="5800"/>
    <x v="2570"/>
    <d v="2023-12-02T00:00:00"/>
    <d v="1899-12-30T15:58:47"/>
    <n v="107"/>
    <n v="16.5"/>
    <x v="12"/>
    <n v="15"/>
    <s v="Asian"/>
  </r>
  <r>
    <x v="5801"/>
    <x v="2570"/>
    <d v="2023-12-02T00:00:00"/>
    <d v="1899-12-30T15:58:47"/>
    <n v="124"/>
    <n v="14.5"/>
    <x v="1"/>
    <n v="15"/>
    <s v="Italian"/>
  </r>
  <r>
    <x v="5802"/>
    <x v="2570"/>
    <d v="2023-12-02T00:00:00"/>
    <d v="1899-12-30T15:58:47"/>
    <n v="132"/>
    <n v="16.95"/>
    <x v="8"/>
    <n v="15"/>
    <s v="Italian"/>
  </r>
  <r>
    <x v="5803"/>
    <x v="2571"/>
    <d v="2023-12-02T00:00:00"/>
    <d v="1899-12-30T16:04:07"/>
    <n v="108"/>
    <n v="14.5"/>
    <x v="1"/>
    <n v="16"/>
    <s v="Asian"/>
  </r>
  <r>
    <x v="5804"/>
    <x v="2572"/>
    <d v="2023-12-02T00:00:00"/>
    <d v="1899-12-30T16:10:39"/>
    <n v="108"/>
    <n v="14.5"/>
    <x v="1"/>
    <n v="16"/>
    <s v="Asian"/>
  </r>
  <r>
    <x v="5805"/>
    <x v="2572"/>
    <d v="2023-12-02T00:00:00"/>
    <d v="1899-12-30T16:10:39"/>
    <n v="124"/>
    <n v="14.5"/>
    <x v="1"/>
    <n v="16"/>
    <s v="Italian"/>
  </r>
  <r>
    <x v="5806"/>
    <x v="2573"/>
    <d v="2023-12-02T00:00:00"/>
    <d v="1899-12-30T16:22:32"/>
    <n v="130"/>
    <n v="19.95"/>
    <x v="7"/>
    <n v="16"/>
    <s v="Italian"/>
  </r>
  <r>
    <x v="5807"/>
    <x v="2573"/>
    <d v="2023-12-02T00:00:00"/>
    <d v="1899-12-30T16:22:32"/>
    <n v="106"/>
    <n v="7"/>
    <x v="4"/>
    <n v="16"/>
    <s v="American"/>
  </r>
  <r>
    <x v="5808"/>
    <x v="2574"/>
    <d v="2023-12-02T00:00:00"/>
    <d v="1899-12-30T16:30:57"/>
    <n v="108"/>
    <n v="14.5"/>
    <x v="1"/>
    <n v="16"/>
    <s v="Asian"/>
  </r>
  <r>
    <x v="5809"/>
    <x v="2575"/>
    <d v="2023-12-02T00:00:00"/>
    <d v="1899-12-30T16:58:29"/>
    <n v="107"/>
    <n v="16.5"/>
    <x v="12"/>
    <n v="16"/>
    <s v="Asian"/>
  </r>
  <r>
    <x v="5810"/>
    <x v="2575"/>
    <d v="2023-12-02T00:00:00"/>
    <d v="1899-12-30T16:58:29"/>
    <n v="113"/>
    <n v="5"/>
    <x v="10"/>
    <n v="16"/>
    <s v="Asian"/>
  </r>
  <r>
    <x v="5811"/>
    <x v="2576"/>
    <d v="2023-12-02T00:00:00"/>
    <d v="1899-12-30T17:21:15"/>
    <n v="112"/>
    <n v="14.95"/>
    <x v="13"/>
    <n v="17"/>
    <s v="Asian"/>
  </r>
  <r>
    <x v="5812"/>
    <x v="2576"/>
    <d v="2023-12-02T00:00:00"/>
    <d v="1899-12-30T17:21:15"/>
    <n v="120"/>
    <n v="13.95"/>
    <x v="9"/>
    <n v="17"/>
    <s v="Mexican"/>
  </r>
  <r>
    <x v="5813"/>
    <x v="2577"/>
    <d v="2023-12-02T00:00:00"/>
    <d v="1899-12-30T17:36:09"/>
    <n v="115"/>
    <n v="11.95"/>
    <x v="5"/>
    <n v="17"/>
    <s v="Mexican"/>
  </r>
  <r>
    <x v="5814"/>
    <x v="2577"/>
    <d v="2023-12-02T00:00:00"/>
    <d v="1899-12-30T17:36:09"/>
    <n v="110"/>
    <n v="17.95"/>
    <x v="0"/>
    <n v="17"/>
    <s v="Asian"/>
  </r>
  <r>
    <x v="5815"/>
    <x v="2577"/>
    <d v="2023-12-02T00:00:00"/>
    <d v="1899-12-30T17:36:09"/>
    <n v="120"/>
    <n v="13.95"/>
    <x v="9"/>
    <n v="17"/>
    <s v="Mexican"/>
  </r>
  <r>
    <x v="5816"/>
    <x v="2577"/>
    <d v="2023-12-02T00:00:00"/>
    <d v="1899-12-30T17:36:09"/>
    <n v="121"/>
    <n v="10.5"/>
    <x v="11"/>
    <n v="17"/>
    <s v="Mexican"/>
  </r>
  <r>
    <x v="5817"/>
    <x v="2578"/>
    <d v="2023-12-02T00:00:00"/>
    <d v="1899-12-30T17:38:32"/>
    <n v="104"/>
    <n v="10.5"/>
    <x v="11"/>
    <n v="17"/>
    <s v="American"/>
  </r>
  <r>
    <x v="5818"/>
    <x v="2578"/>
    <d v="2023-12-02T00:00:00"/>
    <d v="1899-12-30T17:38:32"/>
    <n v="108"/>
    <n v="14.5"/>
    <x v="1"/>
    <n v="17"/>
    <s v="Asian"/>
  </r>
  <r>
    <x v="5819"/>
    <x v="2578"/>
    <d v="2023-12-02T00:00:00"/>
    <d v="1899-12-30T17:38:32"/>
    <n v="125"/>
    <n v="17.95"/>
    <x v="0"/>
    <n v="17"/>
    <s v="Italian"/>
  </r>
  <r>
    <x v="5820"/>
    <x v="2579"/>
    <d v="2023-12-02T00:00:00"/>
    <d v="1899-12-30T17:42:00"/>
    <n v="129"/>
    <n v="15.5"/>
    <x v="3"/>
    <n v="17"/>
    <s v="Italian"/>
  </r>
  <r>
    <x v="5821"/>
    <x v="2579"/>
    <d v="2023-12-02T00:00:00"/>
    <d v="1899-12-30T17:42:00"/>
    <n v="118"/>
    <n v="14.95"/>
    <x v="13"/>
    <n v="17"/>
    <s v="Mexican"/>
  </r>
  <r>
    <x v="5822"/>
    <x v="2580"/>
    <d v="2023-12-02T00:00:00"/>
    <d v="1899-12-30T17:56:55"/>
    <n v="107"/>
    <n v="16.5"/>
    <x v="12"/>
    <n v="17"/>
    <s v="Asian"/>
  </r>
  <r>
    <x v="5823"/>
    <x v="2580"/>
    <d v="2023-12-02T00:00:00"/>
    <d v="1899-12-30T17:56:55"/>
    <n v="109"/>
    <n v="17.95"/>
    <x v="0"/>
    <n v="17"/>
    <s v="Asian"/>
  </r>
  <r>
    <x v="5824"/>
    <x v="2581"/>
    <d v="2023-12-02T00:00:00"/>
    <d v="1899-12-30T17:59:55"/>
    <n v="122"/>
    <n v="7"/>
    <x v="4"/>
    <n v="17"/>
    <s v="Mexican"/>
  </r>
  <r>
    <x v="5825"/>
    <x v="2582"/>
    <d v="2023-12-02T00:00:00"/>
    <d v="1899-12-30T18:14:11"/>
    <n v="113"/>
    <n v="5"/>
    <x v="10"/>
    <n v="18"/>
    <s v="Asian"/>
  </r>
  <r>
    <x v="5826"/>
    <x v="2583"/>
    <d v="2023-12-02T00:00:00"/>
    <d v="1899-12-30T18:25:21"/>
    <n v="109"/>
    <n v="17.95"/>
    <x v="0"/>
    <n v="18"/>
    <s v="Asian"/>
  </r>
  <r>
    <x v="5827"/>
    <x v="2583"/>
    <d v="2023-12-02T00:00:00"/>
    <d v="1899-12-30T18:25:21"/>
    <n v="119"/>
    <n v="11.95"/>
    <x v="5"/>
    <n v="18"/>
    <s v="Mexican"/>
  </r>
  <r>
    <x v="5828"/>
    <x v="2584"/>
    <d v="2023-12-02T00:00:00"/>
    <d v="1899-12-30T18:27:56"/>
    <n v="111"/>
    <n v="11.95"/>
    <x v="5"/>
    <n v="18"/>
    <s v="Asian"/>
  </r>
  <r>
    <x v="5829"/>
    <x v="2584"/>
    <d v="2023-12-02T00:00:00"/>
    <d v="1899-12-30T18:27:56"/>
    <n v="113"/>
    <n v="5"/>
    <x v="10"/>
    <n v="18"/>
    <s v="Asian"/>
  </r>
  <r>
    <x v="5830"/>
    <x v="2585"/>
    <d v="2023-12-02T00:00:00"/>
    <d v="1899-12-30T19:04:06"/>
    <n v="101"/>
    <n v="12.95"/>
    <x v="2"/>
    <n v="19"/>
    <s v="American"/>
  </r>
  <r>
    <x v="5831"/>
    <x v="2585"/>
    <d v="2023-12-02T00:00:00"/>
    <d v="1899-12-30T19:04:06"/>
    <n v="131"/>
    <n v="17.95"/>
    <x v="0"/>
    <n v="19"/>
    <s v="Italian"/>
  </r>
  <r>
    <x v="5832"/>
    <x v="2586"/>
    <d v="2023-12-02T00:00:00"/>
    <d v="1899-12-30T19:09:56"/>
    <n v="108"/>
    <n v="14.5"/>
    <x v="1"/>
    <n v="19"/>
    <s v="Asian"/>
  </r>
  <r>
    <x v="5833"/>
    <x v="2586"/>
    <d v="2023-12-02T00:00:00"/>
    <d v="1899-12-30T19:09:56"/>
    <n v="125"/>
    <n v="17.95"/>
    <x v="0"/>
    <n v="19"/>
    <s v="Italian"/>
  </r>
  <r>
    <x v="5834"/>
    <x v="2586"/>
    <d v="2023-12-02T00:00:00"/>
    <d v="1899-12-30T19:09:56"/>
    <n v="120"/>
    <n v="13.95"/>
    <x v="9"/>
    <n v="19"/>
    <s v="Mexican"/>
  </r>
  <r>
    <x v="5835"/>
    <x v="2587"/>
    <d v="2023-12-02T00:00:00"/>
    <d v="1899-12-30T20:01:13"/>
    <n v="101"/>
    <n v="12.95"/>
    <x v="2"/>
    <n v="20"/>
    <s v="American"/>
  </r>
  <r>
    <x v="5836"/>
    <x v="2587"/>
    <d v="2023-12-02T00:00:00"/>
    <d v="1899-12-30T20:01:13"/>
    <n v="102"/>
    <n v="13.95"/>
    <x v="9"/>
    <n v="20"/>
    <s v="American"/>
  </r>
  <r>
    <x v="5837"/>
    <x v="2587"/>
    <d v="2023-12-02T00:00:00"/>
    <d v="1899-12-30T20:01:13"/>
    <n v="120"/>
    <n v="13.95"/>
    <x v="9"/>
    <n v="20"/>
    <s v="Mexican"/>
  </r>
  <r>
    <x v="5838"/>
    <x v="2587"/>
    <d v="2023-12-02T00:00:00"/>
    <d v="1899-12-30T20:01:13"/>
    <n v="122"/>
    <n v="7"/>
    <x v="4"/>
    <n v="20"/>
    <s v="Mexican"/>
  </r>
  <r>
    <x v="5839"/>
    <x v="2588"/>
    <d v="2023-12-02T00:00:00"/>
    <d v="1899-12-30T20:14:33"/>
    <n v="128"/>
    <n v="15.5"/>
    <x v="3"/>
    <n v="20"/>
    <s v="Italian"/>
  </r>
  <r>
    <x v="5840"/>
    <x v="2589"/>
    <d v="2023-12-02T00:00:00"/>
    <d v="1899-12-30T20:25:21"/>
    <n v="126"/>
    <n v="14.5"/>
    <x v="1"/>
    <n v="20"/>
    <s v="Italian"/>
  </r>
  <r>
    <x v="5841"/>
    <x v="2589"/>
    <d v="2023-12-02T00:00:00"/>
    <d v="1899-12-30T20:25:21"/>
    <n v="126"/>
    <n v="14.5"/>
    <x v="1"/>
    <n v="20"/>
    <s v="Italian"/>
  </r>
  <r>
    <x v="5842"/>
    <x v="2590"/>
    <d v="2023-12-02T00:00:00"/>
    <d v="1899-12-30T20:39:09"/>
    <n v="117"/>
    <n v="12.95"/>
    <x v="2"/>
    <n v="20"/>
    <s v="Mexican"/>
  </r>
  <r>
    <x v="5843"/>
    <x v="2590"/>
    <d v="2023-12-02T00:00:00"/>
    <d v="1899-12-30T20:39:09"/>
    <n v="130"/>
    <n v="19.95"/>
    <x v="7"/>
    <n v="20"/>
    <s v="Italian"/>
  </r>
  <r>
    <x v="5844"/>
    <x v="2591"/>
    <d v="2023-12-02T00:00:00"/>
    <d v="1899-12-30T21:43:21"/>
    <n v="107"/>
    <n v="16.5"/>
    <x v="12"/>
    <n v="21"/>
    <s v="Asian"/>
  </r>
  <r>
    <x v="5845"/>
    <x v="2592"/>
    <d v="2023-12-02T00:00:00"/>
    <d v="1899-12-30T22:02:05"/>
    <n v="117"/>
    <n v="12.95"/>
    <x v="2"/>
    <n v="22"/>
    <s v="Mexican"/>
  </r>
  <r>
    <x v="5846"/>
    <x v="2592"/>
    <d v="2023-12-02T00:00:00"/>
    <d v="1899-12-30T22:02:05"/>
    <n v="113"/>
    <n v="5"/>
    <x v="10"/>
    <n v="22"/>
    <s v="Asian"/>
  </r>
  <r>
    <x v="5847"/>
    <x v="2592"/>
    <d v="2023-12-02T00:00:00"/>
    <d v="1899-12-30T22:02:05"/>
    <n v="120"/>
    <n v="13.95"/>
    <x v="9"/>
    <n v="22"/>
    <s v="Mexican"/>
  </r>
  <r>
    <x v="5848"/>
    <x v="2592"/>
    <d v="2023-12-02T00:00:00"/>
    <d v="1899-12-30T22:02:05"/>
    <n v="132"/>
    <n v="16.95"/>
    <x v="8"/>
    <n v="22"/>
    <s v="Italian"/>
  </r>
  <r>
    <x v="5849"/>
    <x v="2593"/>
    <d v="2023-12-02T00:00:00"/>
    <d v="1899-12-30T22:54:43"/>
    <n v="108"/>
    <n v="14.5"/>
    <x v="1"/>
    <n v="22"/>
    <s v="Asian"/>
  </r>
  <r>
    <x v="5850"/>
    <x v="2593"/>
    <d v="2023-12-02T00:00:00"/>
    <d v="1899-12-30T22:54:43"/>
    <n v="114"/>
    <n v="9"/>
    <x v="6"/>
    <n v="22"/>
    <s v="Asian"/>
  </r>
  <r>
    <x v="5851"/>
    <x v="2594"/>
    <s v="2/13/23"/>
    <d v="1899-12-30T11:25:30"/>
    <s v="NULL"/>
    <n v="0"/>
    <x v="14"/>
    <n v="11"/>
    <s v="Unknown"/>
  </r>
  <r>
    <x v="5852"/>
    <x v="2595"/>
    <s v="2/13/23"/>
    <d v="1899-12-30T11:27:46"/>
    <n v="103"/>
    <n v="9"/>
    <x v="6"/>
    <n v="11"/>
    <s v="American"/>
  </r>
  <r>
    <x v="5853"/>
    <x v="2595"/>
    <s v="2/13/23"/>
    <d v="1899-12-30T11:27:46"/>
    <n v="129"/>
    <n v="15.5"/>
    <x v="3"/>
    <n v="11"/>
    <s v="Italian"/>
  </r>
  <r>
    <x v="5854"/>
    <x v="2595"/>
    <s v="2/13/23"/>
    <d v="1899-12-30T11:27:46"/>
    <n v="119"/>
    <n v="11.95"/>
    <x v="5"/>
    <n v="11"/>
    <s v="Mexican"/>
  </r>
  <r>
    <x v="5855"/>
    <x v="2595"/>
    <s v="2/13/23"/>
    <d v="1899-12-30T11:27:46"/>
    <n v="122"/>
    <n v="7"/>
    <x v="4"/>
    <n v="11"/>
    <s v="Mexican"/>
  </r>
  <r>
    <x v="5856"/>
    <x v="2596"/>
    <s v="2/13/23"/>
    <d v="1899-12-30T11:31:11"/>
    <n v="104"/>
    <n v="10.5"/>
    <x v="11"/>
    <n v="11"/>
    <s v="American"/>
  </r>
  <r>
    <x v="5857"/>
    <x v="2597"/>
    <s v="2/13/23"/>
    <d v="1899-12-30T11:37:51"/>
    <n v="111"/>
    <n v="11.95"/>
    <x v="5"/>
    <n v="11"/>
    <s v="Asian"/>
  </r>
  <r>
    <x v="5858"/>
    <x v="2598"/>
    <s v="2/13/23"/>
    <d v="1899-12-30T11:52:09"/>
    <n v="121"/>
    <n v="10.5"/>
    <x v="11"/>
    <n v="11"/>
    <s v="Mexican"/>
  </r>
  <r>
    <x v="5859"/>
    <x v="2598"/>
    <s v="2/13/23"/>
    <d v="1899-12-30T11:52:09"/>
    <n v="132"/>
    <n v="16.95"/>
    <x v="8"/>
    <n v="11"/>
    <s v="Italian"/>
  </r>
  <r>
    <x v="5860"/>
    <x v="2599"/>
    <s v="2/13/23"/>
    <d v="1899-12-30T11:53:11"/>
    <n v="104"/>
    <n v="10.5"/>
    <x v="11"/>
    <n v="11"/>
    <s v="American"/>
  </r>
  <r>
    <x v="5861"/>
    <x v="2600"/>
    <s v="2/13/23"/>
    <d v="1899-12-30T12:03:27"/>
    <n v="107"/>
    <n v="16.5"/>
    <x v="12"/>
    <n v="12"/>
    <s v="Asian"/>
  </r>
  <r>
    <x v="5862"/>
    <x v="2600"/>
    <s v="2/13/23"/>
    <d v="1899-12-30T12:03:27"/>
    <n v="116"/>
    <n v="13.95"/>
    <x v="9"/>
    <n v="12"/>
    <s v="Mexican"/>
  </r>
  <r>
    <x v="5863"/>
    <x v="2600"/>
    <s v="2/13/23"/>
    <d v="1899-12-30T12:03:27"/>
    <n v="119"/>
    <n v="11.95"/>
    <x v="5"/>
    <n v="12"/>
    <s v="Mexican"/>
  </r>
  <r>
    <x v="5864"/>
    <x v="2601"/>
    <s v="2/13/23"/>
    <d v="1899-12-30T12:10:01"/>
    <n v="102"/>
    <n v="13.95"/>
    <x v="9"/>
    <n v="12"/>
    <s v="American"/>
  </r>
  <r>
    <x v="5865"/>
    <x v="2601"/>
    <s v="2/13/23"/>
    <d v="1899-12-30T12:10:01"/>
    <n v="103"/>
    <n v="9"/>
    <x v="6"/>
    <n v="12"/>
    <s v="American"/>
  </r>
  <r>
    <x v="5866"/>
    <x v="2601"/>
    <s v="2/13/23"/>
    <d v="1899-12-30T12:10:01"/>
    <n v="103"/>
    <n v="9"/>
    <x v="6"/>
    <n v="12"/>
    <s v="American"/>
  </r>
  <r>
    <x v="5867"/>
    <x v="2601"/>
    <s v="2/13/23"/>
    <d v="1899-12-30T12:10:01"/>
    <n v="125"/>
    <n v="17.95"/>
    <x v="0"/>
    <n v="12"/>
    <s v="Italian"/>
  </r>
  <r>
    <x v="5868"/>
    <x v="2601"/>
    <s v="2/13/23"/>
    <d v="1899-12-30T12:10:01"/>
    <n v="117"/>
    <n v="12.95"/>
    <x v="2"/>
    <n v="12"/>
    <s v="Mexican"/>
  </r>
  <r>
    <x v="5869"/>
    <x v="2601"/>
    <s v="2/13/23"/>
    <d v="1899-12-30T12:10:01"/>
    <n v="113"/>
    <n v="5"/>
    <x v="10"/>
    <n v="12"/>
    <s v="Asian"/>
  </r>
  <r>
    <x v="5870"/>
    <x v="2601"/>
    <s v="2/13/23"/>
    <d v="1899-12-30T12:10:01"/>
    <n v="119"/>
    <n v="11.95"/>
    <x v="5"/>
    <n v="12"/>
    <s v="Mexican"/>
  </r>
  <r>
    <x v="5871"/>
    <x v="2601"/>
    <s v="2/13/23"/>
    <d v="1899-12-30T12:10:01"/>
    <n v="120"/>
    <n v="13.95"/>
    <x v="9"/>
    <n v="12"/>
    <s v="Mexican"/>
  </r>
  <r>
    <x v="5872"/>
    <x v="2602"/>
    <s v="2/13/23"/>
    <d v="1899-12-30T12:22:43"/>
    <n v="101"/>
    <n v="12.95"/>
    <x v="2"/>
    <n v="12"/>
    <s v="American"/>
  </r>
  <r>
    <x v="5873"/>
    <x v="2603"/>
    <s v="2/13/23"/>
    <d v="1899-12-30T12:33:36"/>
    <n v="101"/>
    <n v="12.95"/>
    <x v="2"/>
    <n v="12"/>
    <s v="American"/>
  </r>
  <r>
    <x v="5874"/>
    <x v="2603"/>
    <s v="2/13/23"/>
    <d v="1899-12-30T12:33:36"/>
    <n v="127"/>
    <n v="17.95"/>
    <x v="0"/>
    <n v="12"/>
    <s v="Italian"/>
  </r>
  <r>
    <x v="5875"/>
    <x v="2603"/>
    <s v="2/13/23"/>
    <d v="1899-12-30T12:33:36"/>
    <n v="113"/>
    <n v="5"/>
    <x v="10"/>
    <n v="12"/>
    <s v="Asian"/>
  </r>
  <r>
    <x v="5876"/>
    <x v="2604"/>
    <s v="2/13/23"/>
    <d v="1899-12-30T12:46:15"/>
    <n v="120"/>
    <n v="13.95"/>
    <x v="9"/>
    <n v="12"/>
    <s v="Mexican"/>
  </r>
  <r>
    <x v="5877"/>
    <x v="2605"/>
    <s v="2/13/23"/>
    <d v="1899-12-30T12:56:00"/>
    <n v="101"/>
    <n v="12.95"/>
    <x v="2"/>
    <n v="12"/>
    <s v="American"/>
  </r>
  <r>
    <x v="5878"/>
    <x v="2605"/>
    <s v="2/13/23"/>
    <d v="1899-12-30T12:56:00"/>
    <n v="102"/>
    <n v="13.95"/>
    <x v="9"/>
    <n v="12"/>
    <s v="American"/>
  </r>
  <r>
    <x v="5879"/>
    <x v="2606"/>
    <s v="2/13/23"/>
    <d v="1899-12-30T13:00:12"/>
    <n v="111"/>
    <n v="11.95"/>
    <x v="5"/>
    <n v="13"/>
    <s v="Asian"/>
  </r>
  <r>
    <x v="5880"/>
    <x v="2607"/>
    <s v="2/13/23"/>
    <d v="1899-12-30T13:11:19"/>
    <n v="122"/>
    <n v="7"/>
    <x v="4"/>
    <n v="13"/>
    <s v="Mexican"/>
  </r>
  <r>
    <x v="5881"/>
    <x v="2608"/>
    <s v="2/13/23"/>
    <d v="1899-12-30T13:12:42"/>
    <n v="101"/>
    <n v="12.95"/>
    <x v="2"/>
    <n v="13"/>
    <s v="American"/>
  </r>
  <r>
    <x v="5882"/>
    <x v="2608"/>
    <s v="2/13/23"/>
    <d v="1899-12-30T13:12:42"/>
    <n v="107"/>
    <n v="16.5"/>
    <x v="12"/>
    <n v="13"/>
    <s v="Asian"/>
  </r>
  <r>
    <x v="5883"/>
    <x v="2608"/>
    <s v="2/13/23"/>
    <d v="1899-12-30T13:12:42"/>
    <n v="109"/>
    <n v="17.95"/>
    <x v="0"/>
    <n v="13"/>
    <s v="Asian"/>
  </r>
  <r>
    <x v="5884"/>
    <x v="2608"/>
    <s v="2/13/23"/>
    <d v="1899-12-30T13:12:42"/>
    <n v="127"/>
    <n v="17.95"/>
    <x v="0"/>
    <n v="13"/>
    <s v="Italian"/>
  </r>
  <r>
    <x v="5885"/>
    <x v="2609"/>
    <s v="2/13/23"/>
    <d v="1899-12-30T13:17:50"/>
    <n v="113"/>
    <n v="5"/>
    <x v="10"/>
    <n v="13"/>
    <s v="Asian"/>
  </r>
  <r>
    <x v="5886"/>
    <x v="2610"/>
    <s v="2/13/23"/>
    <d v="1899-12-30T13:22:38"/>
    <n v="124"/>
    <n v="14.5"/>
    <x v="1"/>
    <n v="13"/>
    <s v="Italian"/>
  </r>
  <r>
    <x v="5887"/>
    <x v="2611"/>
    <s v="2/13/23"/>
    <d v="1899-12-30T13:43:11"/>
    <n v="101"/>
    <n v="12.95"/>
    <x v="2"/>
    <n v="13"/>
    <s v="American"/>
  </r>
  <r>
    <x v="5888"/>
    <x v="2611"/>
    <s v="2/13/23"/>
    <d v="1899-12-30T13:43:11"/>
    <n v="107"/>
    <n v="16.5"/>
    <x v="12"/>
    <n v="13"/>
    <s v="Asian"/>
  </r>
  <r>
    <x v="5889"/>
    <x v="2611"/>
    <s v="2/13/23"/>
    <d v="1899-12-30T13:43:11"/>
    <n v="116"/>
    <n v="13.95"/>
    <x v="9"/>
    <n v="13"/>
    <s v="Mexican"/>
  </r>
  <r>
    <x v="5890"/>
    <x v="2611"/>
    <s v="2/13/23"/>
    <d v="1899-12-30T13:43:11"/>
    <n v="102"/>
    <n v="13.95"/>
    <x v="9"/>
    <n v="13"/>
    <s v="American"/>
  </r>
  <r>
    <x v="5891"/>
    <x v="2611"/>
    <s v="2/13/23"/>
    <d v="1899-12-30T13:43:11"/>
    <n v="126"/>
    <n v="14.5"/>
    <x v="1"/>
    <n v="13"/>
    <s v="Italian"/>
  </r>
  <r>
    <x v="5892"/>
    <x v="2611"/>
    <s v="2/13/23"/>
    <d v="1899-12-30T13:43:11"/>
    <n v="110"/>
    <n v="17.95"/>
    <x v="0"/>
    <n v="13"/>
    <s v="Asian"/>
  </r>
  <r>
    <x v="5893"/>
    <x v="2611"/>
    <s v="2/13/23"/>
    <d v="1899-12-30T13:43:11"/>
    <n v="111"/>
    <n v="11.95"/>
    <x v="5"/>
    <n v="13"/>
    <s v="Asian"/>
  </r>
  <r>
    <x v="5894"/>
    <x v="2611"/>
    <s v="2/13/23"/>
    <d v="1899-12-30T13:43:11"/>
    <n v="120"/>
    <n v="13.95"/>
    <x v="9"/>
    <n v="13"/>
    <s v="Mexican"/>
  </r>
  <r>
    <x v="5895"/>
    <x v="2611"/>
    <s v="2/13/23"/>
    <d v="1899-12-30T13:43:11"/>
    <n v="122"/>
    <n v="7"/>
    <x v="4"/>
    <n v="13"/>
    <s v="Mexican"/>
  </r>
  <r>
    <x v="5896"/>
    <x v="2611"/>
    <s v="2/13/23"/>
    <d v="1899-12-30T13:43:11"/>
    <n v="123"/>
    <n v="9"/>
    <x v="6"/>
    <n v="13"/>
    <s v="Mexican"/>
  </r>
  <r>
    <x v="5897"/>
    <x v="2611"/>
    <s v="2/13/23"/>
    <d v="1899-12-30T13:43:11"/>
    <n v="123"/>
    <n v="9"/>
    <x v="6"/>
    <n v="13"/>
    <s v="Mexican"/>
  </r>
  <r>
    <x v="5898"/>
    <x v="2611"/>
    <s v="2/13/23"/>
    <d v="1899-12-30T13:43:11"/>
    <n v="106"/>
    <n v="7"/>
    <x v="4"/>
    <n v="13"/>
    <s v="American"/>
  </r>
  <r>
    <x v="5899"/>
    <x v="2612"/>
    <s v="2/13/23"/>
    <d v="1899-12-30T13:46:46"/>
    <n v="107"/>
    <n v="16.5"/>
    <x v="12"/>
    <n v="13"/>
    <s v="Asian"/>
  </r>
  <r>
    <x v="5900"/>
    <x v="2612"/>
    <s v="2/13/23"/>
    <d v="1899-12-30T13:46:46"/>
    <n v="110"/>
    <n v="17.95"/>
    <x v="0"/>
    <n v="13"/>
    <s v="Asian"/>
  </r>
  <r>
    <x v="5901"/>
    <x v="2613"/>
    <s v="2/13/23"/>
    <d v="1899-12-30T13:52:26"/>
    <s v="NULL"/>
    <n v="0"/>
    <x v="14"/>
    <n v="13"/>
    <s v="Unknown"/>
  </r>
  <r>
    <x v="5902"/>
    <x v="2614"/>
    <s v="2/13/23"/>
    <d v="1899-12-30T13:54:55"/>
    <n v="129"/>
    <n v="15.5"/>
    <x v="3"/>
    <n v="13"/>
    <s v="Italian"/>
  </r>
  <r>
    <x v="5903"/>
    <x v="2614"/>
    <s v="2/13/23"/>
    <d v="1899-12-30T13:54:55"/>
    <n v="119"/>
    <n v="11.95"/>
    <x v="5"/>
    <n v="13"/>
    <s v="Mexican"/>
  </r>
  <r>
    <x v="5904"/>
    <x v="2615"/>
    <s v="2/13/23"/>
    <d v="1899-12-30T13:59:40"/>
    <n v="108"/>
    <n v="14.5"/>
    <x v="1"/>
    <n v="13"/>
    <s v="Asian"/>
  </r>
  <r>
    <x v="5905"/>
    <x v="2615"/>
    <s v="2/13/23"/>
    <d v="1899-12-30T13:59:40"/>
    <n v="130"/>
    <n v="19.95"/>
    <x v="7"/>
    <n v="13"/>
    <s v="Italian"/>
  </r>
  <r>
    <x v="5906"/>
    <x v="2615"/>
    <s v="2/13/23"/>
    <d v="1899-12-30T13:59:40"/>
    <n v="132"/>
    <n v="16.95"/>
    <x v="8"/>
    <n v="13"/>
    <s v="Italian"/>
  </r>
  <r>
    <x v="5907"/>
    <x v="2616"/>
    <s v="2/13/23"/>
    <d v="1899-12-30T14:38:42"/>
    <n v="101"/>
    <n v="12.95"/>
    <x v="2"/>
    <n v="14"/>
    <s v="American"/>
  </r>
  <r>
    <x v="5908"/>
    <x v="2617"/>
    <s v="2/13/23"/>
    <d v="1899-12-30T14:46:51"/>
    <n v="126"/>
    <n v="14.5"/>
    <x v="1"/>
    <n v="14"/>
    <s v="Italian"/>
  </r>
  <r>
    <x v="5909"/>
    <x v="2617"/>
    <s v="2/13/23"/>
    <d v="1899-12-30T14:46:51"/>
    <n v="117"/>
    <n v="12.95"/>
    <x v="2"/>
    <n v="14"/>
    <s v="Mexican"/>
  </r>
  <r>
    <x v="5910"/>
    <x v="2618"/>
    <s v="2/13/23"/>
    <d v="1899-12-30T14:53:46"/>
    <n v="131"/>
    <n v="17.95"/>
    <x v="0"/>
    <n v="14"/>
    <s v="Italian"/>
  </r>
  <r>
    <x v="5911"/>
    <x v="2619"/>
    <s v="2/13/23"/>
    <d v="1899-12-30T15:00:24"/>
    <n v="110"/>
    <n v="17.95"/>
    <x v="0"/>
    <n v="15"/>
    <s v="Asian"/>
  </r>
  <r>
    <x v="5912"/>
    <x v="2620"/>
    <s v="2/13/23"/>
    <d v="1899-12-30T15:34:03"/>
    <n v="110"/>
    <n v="17.95"/>
    <x v="0"/>
    <n v="15"/>
    <s v="Asian"/>
  </r>
  <r>
    <x v="5913"/>
    <x v="2621"/>
    <s v="2/13/23"/>
    <d v="1899-12-30T16:06:27"/>
    <n v="104"/>
    <n v="10.5"/>
    <x v="11"/>
    <n v="16"/>
    <s v="American"/>
  </r>
  <r>
    <x v="5914"/>
    <x v="2621"/>
    <s v="2/13/23"/>
    <d v="1899-12-30T16:06:27"/>
    <n v="124"/>
    <n v="14.5"/>
    <x v="1"/>
    <n v="16"/>
    <s v="Italian"/>
  </r>
  <r>
    <x v="5915"/>
    <x v="2621"/>
    <s v="2/13/23"/>
    <d v="1899-12-30T16:06:27"/>
    <n v="131"/>
    <n v="17.95"/>
    <x v="0"/>
    <n v="16"/>
    <s v="Italian"/>
  </r>
  <r>
    <x v="5916"/>
    <x v="2622"/>
    <s v="2/13/23"/>
    <d v="1899-12-30T16:08:36"/>
    <n v="111"/>
    <n v="11.95"/>
    <x v="5"/>
    <n v="16"/>
    <s v="Asian"/>
  </r>
  <r>
    <x v="5917"/>
    <x v="2623"/>
    <s v="2/13/23"/>
    <d v="1899-12-30T16:21:18"/>
    <n v="108"/>
    <n v="14.5"/>
    <x v="1"/>
    <n v="16"/>
    <s v="Asian"/>
  </r>
  <r>
    <x v="5918"/>
    <x v="2623"/>
    <s v="2/13/23"/>
    <d v="1899-12-30T16:21:18"/>
    <n v="121"/>
    <n v="10.5"/>
    <x v="11"/>
    <n v="16"/>
    <s v="Mexican"/>
  </r>
  <r>
    <x v="5919"/>
    <x v="2624"/>
    <s v="2/13/23"/>
    <d v="1899-12-30T16:23:52"/>
    <n v="109"/>
    <n v="17.95"/>
    <x v="0"/>
    <n v="16"/>
    <s v="Asian"/>
  </r>
  <r>
    <x v="5920"/>
    <x v="2624"/>
    <s v="2/13/23"/>
    <d v="1899-12-30T16:23:52"/>
    <n v="111"/>
    <n v="11.95"/>
    <x v="5"/>
    <n v="16"/>
    <s v="Asian"/>
  </r>
  <r>
    <x v="5921"/>
    <x v="2624"/>
    <s v="2/13/23"/>
    <d v="1899-12-30T16:23:52"/>
    <n v="122"/>
    <n v="7"/>
    <x v="4"/>
    <n v="16"/>
    <s v="Mexican"/>
  </r>
  <r>
    <x v="5922"/>
    <x v="2624"/>
    <s v="2/13/23"/>
    <d v="1899-12-30T16:23:52"/>
    <n v="131"/>
    <n v="17.95"/>
    <x v="0"/>
    <n v="16"/>
    <s v="Italian"/>
  </r>
  <r>
    <x v="5923"/>
    <x v="2625"/>
    <s v="2/13/23"/>
    <d v="1899-12-30T16:49:57"/>
    <n v="102"/>
    <n v="13.95"/>
    <x v="9"/>
    <n v="16"/>
    <s v="American"/>
  </r>
  <r>
    <x v="5924"/>
    <x v="2625"/>
    <s v="2/13/23"/>
    <d v="1899-12-30T16:49:57"/>
    <n v="122"/>
    <n v="7"/>
    <x v="4"/>
    <n v="16"/>
    <s v="Mexican"/>
  </r>
  <r>
    <x v="5925"/>
    <x v="2625"/>
    <s v="2/13/23"/>
    <d v="1899-12-30T16:49:57"/>
    <n v="106"/>
    <n v="7"/>
    <x v="4"/>
    <n v="16"/>
    <s v="American"/>
  </r>
  <r>
    <x v="5926"/>
    <x v="2625"/>
    <s v="2/13/23"/>
    <d v="1899-12-30T16:49:57"/>
    <s v="NULL"/>
    <n v="0"/>
    <x v="14"/>
    <n v="16"/>
    <s v="Unknown"/>
  </r>
  <r>
    <x v="5927"/>
    <x v="2626"/>
    <s v="2/13/23"/>
    <d v="1899-12-30T16:50:09"/>
    <n v="113"/>
    <n v="5"/>
    <x v="10"/>
    <n v="16"/>
    <s v="Asian"/>
  </r>
  <r>
    <x v="5928"/>
    <x v="2626"/>
    <s v="2/13/23"/>
    <d v="1899-12-30T16:50:09"/>
    <n v="105"/>
    <n v="7"/>
    <x v="4"/>
    <n v="16"/>
    <s v="American"/>
  </r>
  <r>
    <x v="5929"/>
    <x v="2627"/>
    <s v="2/13/23"/>
    <d v="1899-12-30T16:57:02"/>
    <n v="107"/>
    <n v="16.5"/>
    <x v="12"/>
    <n v="16"/>
    <s v="Asian"/>
  </r>
  <r>
    <x v="5930"/>
    <x v="2627"/>
    <s v="2/13/23"/>
    <d v="1899-12-30T16:57:02"/>
    <n v="126"/>
    <n v="14.5"/>
    <x v="1"/>
    <n v="16"/>
    <s v="Italian"/>
  </r>
  <r>
    <x v="5931"/>
    <x v="2627"/>
    <s v="2/13/23"/>
    <d v="1899-12-30T16:57:02"/>
    <n v="113"/>
    <n v="5"/>
    <x v="10"/>
    <n v="16"/>
    <s v="Asian"/>
  </r>
  <r>
    <x v="5932"/>
    <x v="2627"/>
    <s v="2/13/23"/>
    <d v="1899-12-30T16:57:02"/>
    <s v="NULL"/>
    <n v="0"/>
    <x v="14"/>
    <n v="16"/>
    <s v="Unknown"/>
  </r>
  <r>
    <x v="5933"/>
    <x v="2628"/>
    <s v="2/13/23"/>
    <d v="1899-12-30T17:07:10"/>
    <n v="120"/>
    <n v="13.95"/>
    <x v="9"/>
    <n v="17"/>
    <s v="Mexican"/>
  </r>
  <r>
    <x v="5934"/>
    <x v="2629"/>
    <s v="2/13/23"/>
    <d v="1899-12-30T17:15:17"/>
    <n v="118"/>
    <n v="14.95"/>
    <x v="13"/>
    <n v="17"/>
    <s v="Mexican"/>
  </r>
  <r>
    <x v="5935"/>
    <x v="2629"/>
    <s v="2/13/23"/>
    <d v="1899-12-30T17:15:17"/>
    <n v="121"/>
    <n v="10.5"/>
    <x v="11"/>
    <n v="17"/>
    <s v="Mexican"/>
  </r>
  <r>
    <x v="5936"/>
    <x v="2629"/>
    <s v="2/13/23"/>
    <d v="1899-12-30T17:15:17"/>
    <n v="106"/>
    <n v="7"/>
    <x v="4"/>
    <n v="17"/>
    <s v="American"/>
  </r>
  <r>
    <x v="5937"/>
    <x v="2630"/>
    <s v="2/13/23"/>
    <d v="1899-12-30T17:19:26"/>
    <n v="107"/>
    <n v="16.5"/>
    <x v="12"/>
    <n v="17"/>
    <s v="Asian"/>
  </r>
  <r>
    <x v="5938"/>
    <x v="2630"/>
    <s v="2/13/23"/>
    <d v="1899-12-30T17:19:26"/>
    <n v="126"/>
    <n v="14.5"/>
    <x v="1"/>
    <n v="17"/>
    <s v="Italian"/>
  </r>
  <r>
    <x v="5939"/>
    <x v="2630"/>
    <s v="2/13/23"/>
    <d v="1899-12-30T17:19:26"/>
    <n v="113"/>
    <n v="5"/>
    <x v="10"/>
    <n v="17"/>
    <s v="Asian"/>
  </r>
  <r>
    <x v="5940"/>
    <x v="2630"/>
    <s v="2/13/23"/>
    <d v="1899-12-30T17:19:26"/>
    <n v="118"/>
    <n v="14.95"/>
    <x v="13"/>
    <n v="17"/>
    <s v="Mexican"/>
  </r>
  <r>
    <x v="5941"/>
    <x v="2631"/>
    <s v="2/13/23"/>
    <d v="1899-12-30T17:24:48"/>
    <n v="108"/>
    <n v="14.5"/>
    <x v="1"/>
    <n v="17"/>
    <s v="Asian"/>
  </r>
  <r>
    <x v="5942"/>
    <x v="2631"/>
    <s v="2/13/23"/>
    <d v="1899-12-30T17:24:48"/>
    <n v="117"/>
    <n v="12.95"/>
    <x v="2"/>
    <n v="17"/>
    <s v="Mexican"/>
  </r>
  <r>
    <x v="5943"/>
    <x v="2632"/>
    <s v="2/13/23"/>
    <d v="1899-12-30T17:37:46"/>
    <n v="113"/>
    <n v="5"/>
    <x v="10"/>
    <n v="17"/>
    <s v="Asian"/>
  </r>
  <r>
    <x v="5944"/>
    <x v="2632"/>
    <s v="2/13/23"/>
    <d v="1899-12-30T17:37:46"/>
    <n v="113"/>
    <n v="5"/>
    <x v="10"/>
    <n v="17"/>
    <s v="Asian"/>
  </r>
  <r>
    <x v="5945"/>
    <x v="2632"/>
    <s v="2/13/23"/>
    <d v="1899-12-30T17:37:46"/>
    <n v="120"/>
    <n v="13.95"/>
    <x v="9"/>
    <n v="17"/>
    <s v="Mexican"/>
  </r>
  <r>
    <x v="5946"/>
    <x v="2632"/>
    <s v="2/13/23"/>
    <d v="1899-12-30T17:37:46"/>
    <n v="122"/>
    <n v="7"/>
    <x v="4"/>
    <n v="17"/>
    <s v="Mexican"/>
  </r>
  <r>
    <x v="5947"/>
    <x v="2633"/>
    <s v="2/13/23"/>
    <d v="1899-12-30T18:01:27"/>
    <n v="125"/>
    <n v="17.95"/>
    <x v="0"/>
    <n v="18"/>
    <s v="Italian"/>
  </r>
  <r>
    <x v="5948"/>
    <x v="2633"/>
    <s v="2/13/23"/>
    <d v="1899-12-30T18:01:27"/>
    <n v="113"/>
    <n v="5"/>
    <x v="10"/>
    <n v="18"/>
    <s v="Asian"/>
  </r>
  <r>
    <x v="5949"/>
    <x v="2634"/>
    <s v="2/13/23"/>
    <d v="1899-12-30T18:09:55"/>
    <n v="113"/>
    <n v="5"/>
    <x v="10"/>
    <n v="18"/>
    <s v="Asian"/>
  </r>
  <r>
    <x v="5950"/>
    <x v="2635"/>
    <s v="2/13/23"/>
    <d v="1899-12-30T18:10:11"/>
    <n v="112"/>
    <n v="14.95"/>
    <x v="13"/>
    <n v="18"/>
    <s v="Asian"/>
  </r>
  <r>
    <x v="5951"/>
    <x v="2636"/>
    <s v="2/13/23"/>
    <d v="1899-12-30T18:17:35"/>
    <n v="101"/>
    <n v="12.95"/>
    <x v="2"/>
    <n v="18"/>
    <s v="American"/>
  </r>
  <r>
    <x v="5952"/>
    <x v="2637"/>
    <s v="2/13/23"/>
    <d v="1899-12-30T18:27:27"/>
    <n v="103"/>
    <n v="9"/>
    <x v="6"/>
    <n v="18"/>
    <s v="American"/>
  </r>
  <r>
    <x v="5953"/>
    <x v="2637"/>
    <s v="2/13/23"/>
    <d v="1899-12-30T18:27:27"/>
    <n v="119"/>
    <n v="11.95"/>
    <x v="5"/>
    <n v="18"/>
    <s v="Mexican"/>
  </r>
  <r>
    <x v="5954"/>
    <x v="2637"/>
    <s v="2/13/23"/>
    <d v="1899-12-30T18:27:27"/>
    <n v="106"/>
    <n v="7"/>
    <x v="4"/>
    <n v="18"/>
    <s v="American"/>
  </r>
  <r>
    <x v="5955"/>
    <x v="2638"/>
    <s v="2/13/23"/>
    <d v="1899-12-30T18:38:55"/>
    <n v="105"/>
    <n v="7"/>
    <x v="4"/>
    <n v="18"/>
    <s v="American"/>
  </r>
  <r>
    <x v="5956"/>
    <x v="2638"/>
    <s v="2/13/23"/>
    <d v="1899-12-30T18:38:55"/>
    <n v="106"/>
    <n v="7"/>
    <x v="4"/>
    <n v="18"/>
    <s v="American"/>
  </r>
  <r>
    <x v="5957"/>
    <x v="2639"/>
    <s v="2/13/23"/>
    <d v="1899-12-30T19:21:23"/>
    <n v="101"/>
    <n v="12.95"/>
    <x v="2"/>
    <n v="19"/>
    <s v="American"/>
  </r>
  <r>
    <x v="5958"/>
    <x v="2640"/>
    <s v="2/13/23"/>
    <d v="1899-12-30T19:52:22"/>
    <n v="107"/>
    <n v="16.5"/>
    <x v="12"/>
    <n v="19"/>
    <s v="Asian"/>
  </r>
  <r>
    <x v="5959"/>
    <x v="2640"/>
    <s v="2/13/23"/>
    <d v="1899-12-30T19:52:22"/>
    <n v="125"/>
    <n v="17.95"/>
    <x v="0"/>
    <n v="19"/>
    <s v="Italian"/>
  </r>
  <r>
    <x v="5960"/>
    <x v="2640"/>
    <s v="2/13/23"/>
    <d v="1899-12-30T19:52:22"/>
    <n v="110"/>
    <n v="17.95"/>
    <x v="0"/>
    <n v="19"/>
    <s v="Asian"/>
  </r>
  <r>
    <x v="5961"/>
    <x v="2640"/>
    <s v="2/13/23"/>
    <d v="1899-12-30T19:52:22"/>
    <n v="106"/>
    <n v="7"/>
    <x v="4"/>
    <n v="19"/>
    <s v="American"/>
  </r>
  <r>
    <x v="5962"/>
    <x v="2641"/>
    <s v="2/13/23"/>
    <d v="1899-12-30T20:02:53"/>
    <n v="109"/>
    <n v="17.95"/>
    <x v="0"/>
    <n v="20"/>
    <s v="Asian"/>
  </r>
  <r>
    <x v="5963"/>
    <x v="2642"/>
    <s v="2/13/23"/>
    <d v="1899-12-30T20:08:34"/>
    <n v="109"/>
    <n v="17.95"/>
    <x v="0"/>
    <n v="20"/>
    <s v="Asian"/>
  </r>
  <r>
    <x v="5964"/>
    <x v="2642"/>
    <s v="2/13/23"/>
    <d v="1899-12-30T20:08:34"/>
    <n v="106"/>
    <n v="7"/>
    <x v="4"/>
    <n v="20"/>
    <s v="American"/>
  </r>
  <r>
    <x v="5965"/>
    <x v="2643"/>
    <s v="2/13/23"/>
    <d v="1899-12-30T20:22:27"/>
    <n v="108"/>
    <n v="14.5"/>
    <x v="1"/>
    <n v="20"/>
    <s v="Asian"/>
  </r>
  <r>
    <x v="5966"/>
    <x v="2643"/>
    <s v="2/13/23"/>
    <d v="1899-12-30T20:22:27"/>
    <n v="109"/>
    <n v="17.95"/>
    <x v="0"/>
    <n v="20"/>
    <s v="Asian"/>
  </r>
  <r>
    <x v="5967"/>
    <x v="2643"/>
    <s v="2/13/23"/>
    <d v="1899-12-30T20:22:27"/>
    <n v="105"/>
    <n v="7"/>
    <x v="4"/>
    <n v="20"/>
    <s v="American"/>
  </r>
  <r>
    <x v="5968"/>
    <x v="2644"/>
    <s v="2/13/23"/>
    <d v="1899-12-30T20:26:18"/>
    <n v="102"/>
    <n v="13.95"/>
    <x v="9"/>
    <n v="20"/>
    <s v="American"/>
  </r>
  <r>
    <x v="5969"/>
    <x v="2644"/>
    <s v="2/13/23"/>
    <d v="1899-12-30T20:26:18"/>
    <n v="123"/>
    <n v="9"/>
    <x v="6"/>
    <n v="20"/>
    <s v="Mexican"/>
  </r>
  <r>
    <x v="5970"/>
    <x v="2645"/>
    <s v="2/13/23"/>
    <d v="1899-12-30T20:29:23"/>
    <n v="107"/>
    <n v="16.5"/>
    <x v="12"/>
    <n v="20"/>
    <s v="Asian"/>
  </r>
  <r>
    <x v="5971"/>
    <x v="2646"/>
    <s v="2/13/23"/>
    <d v="1899-12-30T20:45:14"/>
    <n v="115"/>
    <n v="11.95"/>
    <x v="5"/>
    <n v="20"/>
    <s v="Mexican"/>
  </r>
  <r>
    <x v="5972"/>
    <x v="2646"/>
    <s v="2/13/23"/>
    <d v="1899-12-30T20:45:14"/>
    <n v="110"/>
    <n v="17.95"/>
    <x v="0"/>
    <n v="20"/>
    <s v="Asian"/>
  </r>
  <r>
    <x v="5973"/>
    <x v="2646"/>
    <s v="2/13/23"/>
    <d v="1899-12-30T20:45:14"/>
    <n v="118"/>
    <n v="14.95"/>
    <x v="13"/>
    <n v="20"/>
    <s v="Mexican"/>
  </r>
  <r>
    <x v="5974"/>
    <x v="2646"/>
    <s v="2/13/23"/>
    <d v="1899-12-30T20:45:14"/>
    <n v="122"/>
    <n v="7"/>
    <x v="4"/>
    <n v="20"/>
    <s v="Mexican"/>
  </r>
  <r>
    <x v="5975"/>
    <x v="2647"/>
    <s v="2/13/23"/>
    <d v="1899-12-30T20:48:10"/>
    <n v="101"/>
    <n v="12.95"/>
    <x v="2"/>
    <n v="20"/>
    <s v="American"/>
  </r>
  <r>
    <x v="5976"/>
    <x v="2647"/>
    <s v="2/13/23"/>
    <d v="1899-12-30T20:48:10"/>
    <n v="107"/>
    <n v="16.5"/>
    <x v="12"/>
    <n v="20"/>
    <s v="Asian"/>
  </r>
  <r>
    <x v="5977"/>
    <x v="2647"/>
    <s v="2/13/23"/>
    <d v="1899-12-30T20:48:10"/>
    <n v="102"/>
    <n v="13.95"/>
    <x v="9"/>
    <n v="20"/>
    <s v="American"/>
  </r>
  <r>
    <x v="5978"/>
    <x v="2648"/>
    <s v="2/13/23"/>
    <d v="1899-12-30T20:52:50"/>
    <n v="109"/>
    <n v="17.95"/>
    <x v="0"/>
    <n v="20"/>
    <s v="Asian"/>
  </r>
  <r>
    <x v="5979"/>
    <x v="2648"/>
    <s v="2/13/23"/>
    <d v="1899-12-30T20:52:50"/>
    <n v="123"/>
    <n v="9"/>
    <x v="6"/>
    <n v="20"/>
    <s v="Mexican"/>
  </r>
  <r>
    <x v="5980"/>
    <x v="2648"/>
    <s v="2/13/23"/>
    <d v="1899-12-30T20:52:50"/>
    <n v="106"/>
    <n v="7"/>
    <x v="4"/>
    <n v="20"/>
    <s v="American"/>
  </r>
  <r>
    <x v="5981"/>
    <x v="2649"/>
    <s v="2/13/23"/>
    <d v="1899-12-30T20:55:07"/>
    <n v="102"/>
    <n v="13.95"/>
    <x v="9"/>
    <n v="20"/>
    <s v="American"/>
  </r>
  <r>
    <x v="5982"/>
    <x v="2649"/>
    <s v="2/13/23"/>
    <d v="1899-12-30T20:55:07"/>
    <n v="104"/>
    <n v="10.5"/>
    <x v="11"/>
    <n v="20"/>
    <s v="American"/>
  </r>
  <r>
    <x v="5983"/>
    <x v="2649"/>
    <s v="2/13/23"/>
    <d v="1899-12-30T20:55:07"/>
    <n v="113"/>
    <n v="5"/>
    <x v="10"/>
    <n v="20"/>
    <s v="Asian"/>
  </r>
  <r>
    <x v="5984"/>
    <x v="2649"/>
    <s v="2/13/23"/>
    <d v="1899-12-30T20:55:07"/>
    <n v="122"/>
    <n v="7"/>
    <x v="4"/>
    <n v="20"/>
    <s v="Mexican"/>
  </r>
  <r>
    <x v="5985"/>
    <x v="2650"/>
    <s v="2/13/23"/>
    <d v="1899-12-30T20:59:54"/>
    <n v="102"/>
    <n v="13.95"/>
    <x v="9"/>
    <n v="20"/>
    <s v="American"/>
  </r>
  <r>
    <x v="5986"/>
    <x v="2651"/>
    <s v="2/13/23"/>
    <d v="1899-12-30T21:00:56"/>
    <n v="109"/>
    <n v="17.95"/>
    <x v="0"/>
    <n v="21"/>
    <s v="Asian"/>
  </r>
  <r>
    <x v="5987"/>
    <x v="2652"/>
    <s v="2/13/23"/>
    <d v="1899-12-30T21:03:23"/>
    <n v="115"/>
    <n v="11.95"/>
    <x v="5"/>
    <n v="21"/>
    <s v="Mexican"/>
  </r>
  <r>
    <x v="5988"/>
    <x v="2652"/>
    <s v="2/13/23"/>
    <d v="1899-12-30T21:03:23"/>
    <n v="125"/>
    <n v="17.95"/>
    <x v="0"/>
    <n v="21"/>
    <s v="Italian"/>
  </r>
  <r>
    <x v="5989"/>
    <x v="2653"/>
    <s v="2/13/23"/>
    <d v="1899-12-30T21:05:06"/>
    <n v="127"/>
    <n v="17.95"/>
    <x v="0"/>
    <n v="21"/>
    <s v="Italian"/>
  </r>
  <r>
    <x v="5990"/>
    <x v="2653"/>
    <s v="2/13/23"/>
    <d v="1899-12-30T21:05:06"/>
    <n v="112"/>
    <n v="14.95"/>
    <x v="13"/>
    <n v="21"/>
    <s v="Asian"/>
  </r>
  <r>
    <x v="5991"/>
    <x v="2654"/>
    <s v="2/13/23"/>
    <d v="1899-12-30T21:34:36"/>
    <n v="112"/>
    <n v="14.95"/>
    <x v="13"/>
    <n v="21"/>
    <s v="Asian"/>
  </r>
  <r>
    <x v="5992"/>
    <x v="2654"/>
    <s v="2/13/23"/>
    <d v="1899-12-30T21:34:36"/>
    <n v="120"/>
    <n v="13.95"/>
    <x v="9"/>
    <n v="21"/>
    <s v="Mexican"/>
  </r>
  <r>
    <x v="5993"/>
    <x v="2654"/>
    <s v="2/13/23"/>
    <d v="1899-12-30T21:34:36"/>
    <n v="114"/>
    <n v="9"/>
    <x v="6"/>
    <n v="21"/>
    <s v="Asian"/>
  </r>
  <r>
    <x v="5994"/>
    <x v="2654"/>
    <s v="2/13/23"/>
    <d v="1899-12-30T21:34:36"/>
    <n v="132"/>
    <n v="16.95"/>
    <x v="8"/>
    <n v="21"/>
    <s v="Italian"/>
  </r>
  <r>
    <x v="5995"/>
    <x v="2655"/>
    <s v="2/13/23"/>
    <d v="1899-12-30T21:36:02"/>
    <n v="107"/>
    <n v="16.5"/>
    <x v="12"/>
    <n v="21"/>
    <s v="Asian"/>
  </r>
  <r>
    <x v="5996"/>
    <x v="2656"/>
    <s v="2/13/23"/>
    <d v="1899-12-30T21:46:22"/>
    <n v="117"/>
    <n v="12.95"/>
    <x v="2"/>
    <n v="21"/>
    <s v="Mexican"/>
  </r>
  <r>
    <x v="5997"/>
    <x v="2656"/>
    <s v="2/13/23"/>
    <d v="1899-12-30T21:46:22"/>
    <n v="129"/>
    <n v="15.5"/>
    <x v="3"/>
    <n v="21"/>
    <s v="Italian"/>
  </r>
  <r>
    <x v="5998"/>
    <x v="2657"/>
    <s v="2/13/23"/>
    <d v="1899-12-30T21:59:50"/>
    <n v="112"/>
    <n v="14.95"/>
    <x v="13"/>
    <n v="21"/>
    <s v="Asian"/>
  </r>
  <r>
    <x v="5999"/>
    <x v="2658"/>
    <s v="2/13/23"/>
    <d v="1899-12-30T22:00:43"/>
    <n v="102"/>
    <n v="13.95"/>
    <x v="9"/>
    <n v="22"/>
    <s v="American"/>
  </r>
  <r>
    <x v="6000"/>
    <x v="2658"/>
    <s v="2/13/23"/>
    <d v="1899-12-30T22:00:43"/>
    <n v="125"/>
    <n v="17.95"/>
    <x v="0"/>
    <n v="22"/>
    <s v="Italian"/>
  </r>
  <r>
    <x v="6001"/>
    <x v="2659"/>
    <s v="2/13/23"/>
    <d v="1899-12-30T22:02:38"/>
    <n v="102"/>
    <n v="13.95"/>
    <x v="9"/>
    <n v="22"/>
    <s v="American"/>
  </r>
  <r>
    <x v="6002"/>
    <x v="2660"/>
    <s v="2/13/23"/>
    <d v="1899-12-30T22:09:27"/>
    <n v="102"/>
    <n v="13.95"/>
    <x v="9"/>
    <n v="22"/>
    <s v="American"/>
  </r>
  <r>
    <x v="6003"/>
    <x v="2660"/>
    <s v="2/13/23"/>
    <d v="1899-12-30T22:09:27"/>
    <n v="129"/>
    <n v="15.5"/>
    <x v="3"/>
    <n v="22"/>
    <s v="Italian"/>
  </r>
  <r>
    <x v="6004"/>
    <x v="2661"/>
    <s v="2/13/23"/>
    <d v="1899-12-30T22:22:32"/>
    <n v="117"/>
    <n v="12.95"/>
    <x v="2"/>
    <n v="22"/>
    <s v="Mexican"/>
  </r>
  <r>
    <x v="6005"/>
    <x v="2661"/>
    <s v="2/13/23"/>
    <d v="1899-12-30T22:22:32"/>
    <n v="121"/>
    <n v="10.5"/>
    <x v="11"/>
    <n v="22"/>
    <s v="Mexican"/>
  </r>
  <r>
    <x v="6006"/>
    <x v="2662"/>
    <s v="2/13/23"/>
    <d v="1899-12-30T22:24:52"/>
    <n v="111"/>
    <n v="11.95"/>
    <x v="5"/>
    <n v="22"/>
    <s v="Asian"/>
  </r>
  <r>
    <x v="6007"/>
    <x v="2662"/>
    <s v="2/13/23"/>
    <d v="1899-12-30T22:24:52"/>
    <n v="105"/>
    <n v="7"/>
    <x v="4"/>
    <n v="22"/>
    <s v="American"/>
  </r>
  <r>
    <x v="6008"/>
    <x v="2663"/>
    <s v="2/13/23"/>
    <d v="1899-12-30T22:38:02"/>
    <n v="116"/>
    <n v="13.95"/>
    <x v="9"/>
    <n v="22"/>
    <s v="Mexican"/>
  </r>
  <r>
    <x v="6009"/>
    <x v="2663"/>
    <s v="2/13/23"/>
    <d v="1899-12-30T22:38:02"/>
    <n v="119"/>
    <n v="11.95"/>
    <x v="5"/>
    <n v="22"/>
    <s v="Mexican"/>
  </r>
  <r>
    <x v="6010"/>
    <x v="2664"/>
    <s v="2/13/23"/>
    <d v="1899-12-30T22:41:26"/>
    <n v="101"/>
    <n v="12.95"/>
    <x v="2"/>
    <n v="22"/>
    <s v="American"/>
  </r>
  <r>
    <x v="6011"/>
    <x v="2665"/>
    <s v="2/14/23"/>
    <d v="1899-12-30T11:48:35"/>
    <n v="118"/>
    <n v="14.95"/>
    <x v="13"/>
    <n v="11"/>
    <s v="Mexican"/>
  </r>
  <r>
    <x v="6012"/>
    <x v="2665"/>
    <s v="2/14/23"/>
    <d v="1899-12-30T11:48:35"/>
    <n v="122"/>
    <n v="7"/>
    <x v="4"/>
    <n v="11"/>
    <s v="Mexican"/>
  </r>
  <r>
    <x v="6013"/>
    <x v="2666"/>
    <s v="2/14/23"/>
    <d v="1899-12-30T12:10:23"/>
    <n v="129"/>
    <n v="15.5"/>
    <x v="3"/>
    <n v="12"/>
    <s v="Italian"/>
  </r>
  <r>
    <x v="6014"/>
    <x v="2667"/>
    <s v="2/14/23"/>
    <d v="1899-12-30T12:22:58"/>
    <n v="111"/>
    <n v="11.95"/>
    <x v="5"/>
    <n v="12"/>
    <s v="Asian"/>
  </r>
  <r>
    <x v="6015"/>
    <x v="2667"/>
    <s v="2/14/23"/>
    <d v="1899-12-30T12:22:58"/>
    <n v="114"/>
    <n v="9"/>
    <x v="6"/>
    <n v="12"/>
    <s v="Asian"/>
  </r>
  <r>
    <x v="6016"/>
    <x v="2668"/>
    <s v="2/14/23"/>
    <d v="1899-12-30T12:42:49"/>
    <n v="105"/>
    <n v="7"/>
    <x v="4"/>
    <n v="12"/>
    <s v="American"/>
  </r>
  <r>
    <x v="6017"/>
    <x v="2669"/>
    <s v="2/14/23"/>
    <d v="1899-12-30T13:13:51"/>
    <n v="125"/>
    <n v="17.95"/>
    <x v="0"/>
    <n v="13"/>
    <s v="Italian"/>
  </r>
  <r>
    <x v="6018"/>
    <x v="2669"/>
    <s v="2/14/23"/>
    <d v="1899-12-30T13:13:51"/>
    <n v="119"/>
    <n v="11.95"/>
    <x v="5"/>
    <n v="13"/>
    <s v="Mexican"/>
  </r>
  <r>
    <x v="6019"/>
    <x v="2669"/>
    <s v="2/14/23"/>
    <d v="1899-12-30T13:13:51"/>
    <n v="122"/>
    <n v="7"/>
    <x v="4"/>
    <n v="13"/>
    <s v="Mexican"/>
  </r>
  <r>
    <x v="6020"/>
    <x v="2669"/>
    <s v="2/14/23"/>
    <d v="1899-12-30T13:13:51"/>
    <n v="132"/>
    <n v="16.95"/>
    <x v="8"/>
    <n v="13"/>
    <s v="Italian"/>
  </r>
  <r>
    <x v="6021"/>
    <x v="2670"/>
    <s v="2/14/23"/>
    <d v="1899-12-30T13:17:44"/>
    <n v="129"/>
    <n v="15.5"/>
    <x v="3"/>
    <n v="13"/>
    <s v="Italian"/>
  </r>
  <r>
    <x v="6022"/>
    <x v="2671"/>
    <s v="2/14/23"/>
    <d v="1899-12-30T14:05:30"/>
    <n v="107"/>
    <n v="16.5"/>
    <x v="12"/>
    <n v="14"/>
    <s v="Asian"/>
  </r>
  <r>
    <x v="6023"/>
    <x v="2671"/>
    <s v="2/14/23"/>
    <d v="1899-12-30T14:05:30"/>
    <n v="126"/>
    <n v="14.5"/>
    <x v="1"/>
    <n v="14"/>
    <s v="Italian"/>
  </r>
  <r>
    <x v="6024"/>
    <x v="2672"/>
    <s v="2/14/23"/>
    <d v="1899-12-30T14:07:03"/>
    <n v="105"/>
    <n v="7"/>
    <x v="4"/>
    <n v="14"/>
    <s v="American"/>
  </r>
  <r>
    <x v="6025"/>
    <x v="2673"/>
    <s v="2/14/23"/>
    <d v="1899-12-30T14:15:01"/>
    <n v="132"/>
    <n v="16.95"/>
    <x v="8"/>
    <n v="14"/>
    <s v="Italian"/>
  </r>
  <r>
    <x v="6026"/>
    <x v="2674"/>
    <s v="2/14/23"/>
    <d v="1899-12-30T14:41:49"/>
    <n v="101"/>
    <n v="12.95"/>
    <x v="2"/>
    <n v="14"/>
    <s v="American"/>
  </r>
  <r>
    <x v="6027"/>
    <x v="2674"/>
    <s v="2/14/23"/>
    <d v="1899-12-30T14:41:49"/>
    <n v="102"/>
    <n v="13.95"/>
    <x v="9"/>
    <n v="14"/>
    <s v="American"/>
  </r>
  <r>
    <x v="6028"/>
    <x v="2674"/>
    <s v="2/14/23"/>
    <d v="1899-12-30T14:41:49"/>
    <n v="108"/>
    <n v="14.5"/>
    <x v="1"/>
    <n v="14"/>
    <s v="Asian"/>
  </r>
  <r>
    <x v="6029"/>
    <x v="2674"/>
    <s v="2/14/23"/>
    <d v="1899-12-30T14:41:49"/>
    <n v="124"/>
    <n v="14.5"/>
    <x v="1"/>
    <n v="14"/>
    <s v="Italian"/>
  </r>
  <r>
    <x v="6030"/>
    <x v="2674"/>
    <s v="2/14/23"/>
    <d v="1899-12-30T14:41:49"/>
    <n v="117"/>
    <n v="12.95"/>
    <x v="2"/>
    <n v="14"/>
    <s v="Mexican"/>
  </r>
  <r>
    <x v="6031"/>
    <x v="2674"/>
    <s v="2/14/23"/>
    <d v="1899-12-30T14:41:49"/>
    <n v="117"/>
    <n v="12.95"/>
    <x v="2"/>
    <n v="14"/>
    <s v="Mexican"/>
  </r>
  <r>
    <x v="6032"/>
    <x v="2674"/>
    <s v="2/14/23"/>
    <d v="1899-12-30T14:41:49"/>
    <n v="129"/>
    <n v="15.5"/>
    <x v="3"/>
    <n v="14"/>
    <s v="Italian"/>
  </r>
  <r>
    <x v="6033"/>
    <x v="2674"/>
    <s v="2/14/23"/>
    <d v="1899-12-30T14:41:49"/>
    <n v="112"/>
    <n v="14.95"/>
    <x v="13"/>
    <n v="14"/>
    <s v="Asian"/>
  </r>
  <r>
    <x v="6034"/>
    <x v="2674"/>
    <s v="2/14/23"/>
    <d v="1899-12-30T14:41:49"/>
    <n v="120"/>
    <n v="13.95"/>
    <x v="9"/>
    <n v="14"/>
    <s v="Mexican"/>
  </r>
  <r>
    <x v="6035"/>
    <x v="2674"/>
    <s v="2/14/23"/>
    <d v="1899-12-30T14:41:49"/>
    <n v="105"/>
    <n v="7"/>
    <x v="4"/>
    <n v="14"/>
    <s v="American"/>
  </r>
  <r>
    <x v="6036"/>
    <x v="2674"/>
    <s v="2/14/23"/>
    <d v="1899-12-30T14:41:49"/>
    <n v="123"/>
    <n v="9"/>
    <x v="6"/>
    <n v="14"/>
    <s v="Mexican"/>
  </r>
  <r>
    <x v="6037"/>
    <x v="2674"/>
    <s v="2/14/23"/>
    <d v="1899-12-30T14:41:49"/>
    <n v="114"/>
    <n v="9"/>
    <x v="6"/>
    <n v="14"/>
    <s v="Asian"/>
  </r>
  <r>
    <x v="6038"/>
    <x v="2674"/>
    <s v="2/14/23"/>
    <d v="1899-12-30T14:41:49"/>
    <n v="132"/>
    <n v="16.95"/>
    <x v="8"/>
    <n v="14"/>
    <s v="Italian"/>
  </r>
  <r>
    <x v="6039"/>
    <x v="2674"/>
    <s v="2/14/23"/>
    <d v="1899-12-30T14:41:49"/>
    <n v="132"/>
    <n v="16.95"/>
    <x v="8"/>
    <n v="14"/>
    <s v="Italian"/>
  </r>
  <r>
    <x v="6040"/>
    <x v="2675"/>
    <s v="2/14/23"/>
    <d v="1899-12-30T15:17:34"/>
    <n v="110"/>
    <n v="17.95"/>
    <x v="0"/>
    <n v="15"/>
    <s v="Asian"/>
  </r>
  <r>
    <x v="6041"/>
    <x v="2676"/>
    <s v="2/14/23"/>
    <d v="1899-12-30T15:27:42"/>
    <n v="115"/>
    <n v="11.95"/>
    <x v="5"/>
    <n v="15"/>
    <s v="Mexican"/>
  </r>
  <r>
    <x v="6042"/>
    <x v="2676"/>
    <s v="2/14/23"/>
    <d v="1899-12-30T15:27:42"/>
    <n v="102"/>
    <n v="13.95"/>
    <x v="9"/>
    <n v="15"/>
    <s v="American"/>
  </r>
  <r>
    <x v="6043"/>
    <x v="2676"/>
    <s v="2/14/23"/>
    <d v="1899-12-30T15:27:42"/>
    <n v="117"/>
    <n v="12.95"/>
    <x v="2"/>
    <n v="15"/>
    <s v="Mexican"/>
  </r>
  <r>
    <x v="6044"/>
    <x v="2676"/>
    <s v="2/14/23"/>
    <d v="1899-12-30T15:27:42"/>
    <n v="106"/>
    <n v="7"/>
    <x v="4"/>
    <n v="15"/>
    <s v="American"/>
  </r>
  <r>
    <x v="6045"/>
    <x v="2677"/>
    <s v="2/14/23"/>
    <d v="1899-12-30T15:47:53"/>
    <n v="101"/>
    <n v="12.95"/>
    <x v="2"/>
    <n v="15"/>
    <s v="American"/>
  </r>
  <r>
    <x v="6046"/>
    <x v="2678"/>
    <s v="2/14/23"/>
    <d v="1899-12-30T16:01:35"/>
    <n v="106"/>
    <n v="7"/>
    <x v="4"/>
    <n v="16"/>
    <s v="American"/>
  </r>
  <r>
    <x v="6047"/>
    <x v="2679"/>
    <s v="2/14/23"/>
    <d v="1899-12-30T16:10:21"/>
    <n v="102"/>
    <n v="13.95"/>
    <x v="9"/>
    <n v="16"/>
    <s v="American"/>
  </r>
  <r>
    <x v="6048"/>
    <x v="2680"/>
    <s v="2/14/23"/>
    <d v="1899-12-30T16:39:19"/>
    <n v="106"/>
    <n v="7"/>
    <x v="4"/>
    <n v="16"/>
    <s v="American"/>
  </r>
  <r>
    <x v="6049"/>
    <x v="2681"/>
    <s v="2/14/23"/>
    <d v="1899-12-30T16:40:26"/>
    <n v="120"/>
    <n v="13.95"/>
    <x v="9"/>
    <n v="16"/>
    <s v="Mexican"/>
  </r>
  <r>
    <x v="6050"/>
    <x v="2682"/>
    <s v="2/14/23"/>
    <d v="1899-12-30T16:56:35"/>
    <n v="116"/>
    <n v="13.95"/>
    <x v="9"/>
    <n v="16"/>
    <s v="Mexican"/>
  </r>
  <r>
    <x v="6051"/>
    <x v="2682"/>
    <s v="2/14/23"/>
    <d v="1899-12-30T16:56:35"/>
    <n v="113"/>
    <n v="5"/>
    <x v="10"/>
    <n v="16"/>
    <s v="Asian"/>
  </r>
  <r>
    <x v="6052"/>
    <x v="2683"/>
    <s v="2/14/23"/>
    <d v="1899-12-30T17:02:18"/>
    <n v="103"/>
    <n v="9"/>
    <x v="6"/>
    <n v="17"/>
    <s v="American"/>
  </r>
  <r>
    <x v="6053"/>
    <x v="2684"/>
    <s v="2/14/23"/>
    <d v="1899-12-30T17:15:58"/>
    <n v="112"/>
    <n v="14.95"/>
    <x v="13"/>
    <n v="17"/>
    <s v="Asian"/>
  </r>
  <r>
    <x v="6054"/>
    <x v="2684"/>
    <s v="2/14/23"/>
    <d v="1899-12-30T17:15:58"/>
    <n v="131"/>
    <n v="17.95"/>
    <x v="0"/>
    <n v="17"/>
    <s v="Italian"/>
  </r>
  <r>
    <x v="6055"/>
    <x v="2685"/>
    <s v="2/14/23"/>
    <d v="1899-12-30T17:23:06"/>
    <n v="110"/>
    <n v="17.95"/>
    <x v="0"/>
    <n v="17"/>
    <s v="Asian"/>
  </r>
  <r>
    <x v="6056"/>
    <x v="2686"/>
    <s v="2/14/23"/>
    <d v="1899-12-30T17:31:20"/>
    <n v="112"/>
    <n v="14.95"/>
    <x v="13"/>
    <n v="17"/>
    <s v="Asian"/>
  </r>
  <r>
    <x v="6057"/>
    <x v="2687"/>
    <s v="2/14/23"/>
    <d v="1899-12-30T17:43:28"/>
    <n v="101"/>
    <n v="12.95"/>
    <x v="2"/>
    <n v="17"/>
    <s v="American"/>
  </r>
  <r>
    <x v="6058"/>
    <x v="2688"/>
    <s v="2/14/23"/>
    <d v="1899-12-30T17:48:59"/>
    <n v="105"/>
    <n v="7"/>
    <x v="4"/>
    <n v="17"/>
    <s v="American"/>
  </r>
  <r>
    <x v="6059"/>
    <x v="2688"/>
    <s v="2/14/23"/>
    <d v="1899-12-30T17:48:59"/>
    <n v="132"/>
    <n v="16.95"/>
    <x v="8"/>
    <n v="17"/>
    <s v="Italian"/>
  </r>
  <r>
    <x v="6060"/>
    <x v="2689"/>
    <s v="2/14/23"/>
    <d v="1899-12-30T17:49:26"/>
    <n v="101"/>
    <n v="12.95"/>
    <x v="2"/>
    <n v="17"/>
    <s v="American"/>
  </r>
  <r>
    <x v="6061"/>
    <x v="2689"/>
    <s v="2/14/23"/>
    <d v="1899-12-30T17:49:26"/>
    <n v="112"/>
    <n v="14.95"/>
    <x v="13"/>
    <n v="17"/>
    <s v="Asian"/>
  </r>
  <r>
    <x v="6062"/>
    <x v="2690"/>
    <s v="2/14/23"/>
    <d v="1899-12-30T17:52:15"/>
    <n v="125"/>
    <n v="17.95"/>
    <x v="0"/>
    <n v="17"/>
    <s v="Italian"/>
  </r>
  <r>
    <x v="6063"/>
    <x v="2691"/>
    <s v="2/14/23"/>
    <d v="1899-12-30T17:55:07"/>
    <n v="107"/>
    <n v="16.5"/>
    <x v="12"/>
    <n v="17"/>
    <s v="Asian"/>
  </r>
  <r>
    <x v="6064"/>
    <x v="2691"/>
    <s v="2/14/23"/>
    <d v="1899-12-30T17:55:07"/>
    <n v="126"/>
    <n v="14.5"/>
    <x v="1"/>
    <n v="17"/>
    <s v="Italian"/>
  </r>
  <r>
    <x v="6065"/>
    <x v="2691"/>
    <s v="2/14/23"/>
    <d v="1899-12-30T17:55:07"/>
    <n v="109"/>
    <n v="17.95"/>
    <x v="0"/>
    <n v="17"/>
    <s v="Asian"/>
  </r>
  <r>
    <x v="6066"/>
    <x v="2691"/>
    <s v="2/14/23"/>
    <d v="1899-12-30T17:55:07"/>
    <n v="110"/>
    <n v="17.95"/>
    <x v="0"/>
    <n v="17"/>
    <s v="Asian"/>
  </r>
  <r>
    <x v="6067"/>
    <x v="2692"/>
    <s v="2/14/23"/>
    <d v="1899-12-30T18:01:21"/>
    <n v="116"/>
    <n v="13.95"/>
    <x v="9"/>
    <n v="18"/>
    <s v="Mexican"/>
  </r>
  <r>
    <x v="6068"/>
    <x v="2692"/>
    <s v="2/14/23"/>
    <d v="1899-12-30T18:01:21"/>
    <n v="110"/>
    <n v="17.95"/>
    <x v="0"/>
    <n v="18"/>
    <s v="Asian"/>
  </r>
  <r>
    <x v="6069"/>
    <x v="2692"/>
    <s v="2/14/23"/>
    <d v="1899-12-30T18:01:21"/>
    <n v="129"/>
    <n v="15.5"/>
    <x v="3"/>
    <n v="18"/>
    <s v="Italian"/>
  </r>
  <r>
    <x v="6070"/>
    <x v="2692"/>
    <s v="2/14/23"/>
    <d v="1899-12-30T18:01:21"/>
    <n v="121"/>
    <n v="10.5"/>
    <x v="11"/>
    <n v="18"/>
    <s v="Mexican"/>
  </r>
  <r>
    <x v="6071"/>
    <x v="2693"/>
    <s v="2/14/23"/>
    <d v="1899-12-30T18:10:04"/>
    <n v="116"/>
    <n v="13.95"/>
    <x v="9"/>
    <n v="18"/>
    <s v="Mexican"/>
  </r>
  <r>
    <x v="6072"/>
    <x v="2694"/>
    <s v="2/14/23"/>
    <d v="1899-12-30T18:15:16"/>
    <n v="101"/>
    <n v="12.95"/>
    <x v="2"/>
    <n v="18"/>
    <s v="American"/>
  </r>
  <r>
    <x v="6073"/>
    <x v="2694"/>
    <s v="2/14/23"/>
    <d v="1899-12-30T18:15:16"/>
    <n v="102"/>
    <n v="13.95"/>
    <x v="9"/>
    <n v="18"/>
    <s v="American"/>
  </r>
  <r>
    <x v="6074"/>
    <x v="2695"/>
    <s v="2/14/23"/>
    <d v="1899-12-30T18:32:58"/>
    <n v="109"/>
    <n v="17.95"/>
    <x v="0"/>
    <n v="18"/>
    <s v="Asian"/>
  </r>
  <r>
    <x v="6075"/>
    <x v="2695"/>
    <s v="2/14/23"/>
    <d v="1899-12-30T18:32:58"/>
    <n v="120"/>
    <n v="13.95"/>
    <x v="9"/>
    <n v="18"/>
    <s v="Mexican"/>
  </r>
  <r>
    <x v="6076"/>
    <x v="2695"/>
    <s v="2/14/23"/>
    <d v="1899-12-30T18:32:58"/>
    <s v="NULL"/>
    <n v="0"/>
    <x v="14"/>
    <n v="18"/>
    <s v="Unknown"/>
  </r>
  <r>
    <x v="6077"/>
    <x v="2696"/>
    <s v="2/14/23"/>
    <d v="1899-12-30T18:43:18"/>
    <n v="109"/>
    <n v="17.95"/>
    <x v="0"/>
    <n v="18"/>
    <s v="Asian"/>
  </r>
  <r>
    <x v="6078"/>
    <x v="2696"/>
    <s v="2/14/23"/>
    <d v="1899-12-30T18:43:18"/>
    <n v="129"/>
    <n v="15.5"/>
    <x v="3"/>
    <n v="18"/>
    <s v="Italian"/>
  </r>
  <r>
    <x v="6079"/>
    <x v="2696"/>
    <s v="2/14/23"/>
    <d v="1899-12-30T18:43:18"/>
    <n v="121"/>
    <n v="10.5"/>
    <x v="11"/>
    <n v="18"/>
    <s v="Mexican"/>
  </r>
  <r>
    <x v="6080"/>
    <x v="2696"/>
    <s v="2/14/23"/>
    <d v="1899-12-30T18:43:18"/>
    <n v="122"/>
    <n v="7"/>
    <x v="4"/>
    <n v="18"/>
    <s v="Mexican"/>
  </r>
  <r>
    <x v="6081"/>
    <x v="2697"/>
    <s v="2/14/23"/>
    <d v="1899-12-30T18:43:20"/>
    <n v="104"/>
    <n v="10.5"/>
    <x v="11"/>
    <n v="18"/>
    <s v="American"/>
  </r>
  <r>
    <x v="6082"/>
    <x v="2697"/>
    <s v="2/14/23"/>
    <d v="1899-12-30T18:43:20"/>
    <n v="130"/>
    <n v="19.95"/>
    <x v="7"/>
    <n v="18"/>
    <s v="Italian"/>
  </r>
  <r>
    <x v="6083"/>
    <x v="2698"/>
    <s v="2/14/23"/>
    <d v="1899-12-30T18:44:17"/>
    <n v="125"/>
    <n v="17.95"/>
    <x v="0"/>
    <n v="18"/>
    <s v="Italian"/>
  </r>
  <r>
    <x v="6084"/>
    <x v="2698"/>
    <s v="2/14/23"/>
    <d v="1899-12-30T18:44:17"/>
    <n v="129"/>
    <n v="15.5"/>
    <x v="3"/>
    <n v="18"/>
    <s v="Italian"/>
  </r>
  <r>
    <x v="6085"/>
    <x v="2698"/>
    <s v="2/14/23"/>
    <d v="1899-12-30T18:44:17"/>
    <n v="120"/>
    <n v="13.95"/>
    <x v="9"/>
    <n v="18"/>
    <s v="Mexican"/>
  </r>
  <r>
    <x v="6086"/>
    <x v="2698"/>
    <s v="2/14/23"/>
    <d v="1899-12-30T18:44:17"/>
    <n v="106"/>
    <n v="7"/>
    <x v="4"/>
    <n v="18"/>
    <s v="American"/>
  </r>
  <r>
    <x v="6087"/>
    <x v="2699"/>
    <s v="2/14/23"/>
    <d v="1899-12-30T18:47:34"/>
    <n v="108"/>
    <n v="14.5"/>
    <x v="1"/>
    <n v="18"/>
    <s v="Asian"/>
  </r>
  <r>
    <x v="6088"/>
    <x v="2699"/>
    <s v="2/14/23"/>
    <d v="1899-12-30T18:47:34"/>
    <n v="124"/>
    <n v="14.5"/>
    <x v="1"/>
    <n v="18"/>
    <s v="Italian"/>
  </r>
  <r>
    <x v="6089"/>
    <x v="2699"/>
    <s v="2/14/23"/>
    <d v="1899-12-30T18:47:34"/>
    <n v="126"/>
    <n v="14.5"/>
    <x v="1"/>
    <n v="18"/>
    <s v="Italian"/>
  </r>
  <r>
    <x v="6090"/>
    <x v="2699"/>
    <s v="2/14/23"/>
    <d v="1899-12-30T18:47:34"/>
    <n v="128"/>
    <n v="15.5"/>
    <x v="3"/>
    <n v="18"/>
    <s v="Italian"/>
  </r>
  <r>
    <x v="6091"/>
    <x v="2700"/>
    <s v="2/14/23"/>
    <d v="1899-12-30T18:53:37"/>
    <n v="117"/>
    <n v="12.95"/>
    <x v="2"/>
    <n v="18"/>
    <s v="Mexican"/>
  </r>
  <r>
    <x v="6092"/>
    <x v="2701"/>
    <s v="2/14/23"/>
    <d v="1899-12-30T18:54:29"/>
    <n v="116"/>
    <n v="13.95"/>
    <x v="9"/>
    <n v="18"/>
    <s v="Mexican"/>
  </r>
  <r>
    <x v="6093"/>
    <x v="2701"/>
    <s v="2/14/23"/>
    <d v="1899-12-30T18:54:29"/>
    <n v="108"/>
    <n v="14.5"/>
    <x v="1"/>
    <n v="18"/>
    <s v="Asian"/>
  </r>
  <r>
    <x v="6094"/>
    <x v="2701"/>
    <s v="2/14/23"/>
    <d v="1899-12-30T18:54:29"/>
    <n v="105"/>
    <n v="7"/>
    <x v="4"/>
    <n v="18"/>
    <s v="American"/>
  </r>
  <r>
    <x v="6095"/>
    <x v="2702"/>
    <s v="2/14/23"/>
    <d v="1899-12-30T19:11:09"/>
    <n v="122"/>
    <n v="7"/>
    <x v="4"/>
    <n v="19"/>
    <s v="Mexican"/>
  </r>
  <r>
    <x v="6096"/>
    <x v="2703"/>
    <s v="2/14/23"/>
    <d v="1899-12-30T19:11:21"/>
    <n v="105"/>
    <n v="7"/>
    <x v="4"/>
    <n v="19"/>
    <s v="American"/>
  </r>
  <r>
    <x v="6097"/>
    <x v="2704"/>
    <s v="2/14/23"/>
    <d v="1899-12-30T19:34:31"/>
    <n v="107"/>
    <n v="16.5"/>
    <x v="12"/>
    <n v="19"/>
    <s v="Asian"/>
  </r>
  <r>
    <x v="6098"/>
    <x v="2704"/>
    <s v="2/14/23"/>
    <d v="1899-12-30T19:34:31"/>
    <n v="124"/>
    <n v="14.5"/>
    <x v="1"/>
    <n v="19"/>
    <s v="Italian"/>
  </r>
  <r>
    <x v="6099"/>
    <x v="2704"/>
    <s v="2/14/23"/>
    <d v="1899-12-30T19:34:31"/>
    <n v="129"/>
    <n v="15.5"/>
    <x v="3"/>
    <n v="19"/>
    <s v="Italian"/>
  </r>
  <r>
    <x v="6100"/>
    <x v="2704"/>
    <s v="2/14/23"/>
    <d v="1899-12-30T19:34:31"/>
    <n v="105"/>
    <n v="7"/>
    <x v="4"/>
    <n v="19"/>
    <s v="American"/>
  </r>
  <r>
    <x v="6101"/>
    <x v="2705"/>
    <s v="2/14/23"/>
    <d v="1899-12-30T19:35:44"/>
    <n v="127"/>
    <n v="17.95"/>
    <x v="0"/>
    <n v="19"/>
    <s v="Italian"/>
  </r>
  <r>
    <x v="6102"/>
    <x v="2706"/>
    <s v="2/14/23"/>
    <d v="1899-12-30T19:35:46"/>
    <n v="108"/>
    <n v="14.5"/>
    <x v="1"/>
    <n v="19"/>
    <s v="Asian"/>
  </r>
  <r>
    <x v="6103"/>
    <x v="2706"/>
    <s v="2/14/23"/>
    <d v="1899-12-30T19:35:46"/>
    <n v="117"/>
    <n v="12.95"/>
    <x v="2"/>
    <n v="19"/>
    <s v="Mexican"/>
  </r>
  <r>
    <x v="6104"/>
    <x v="2706"/>
    <s v="2/14/23"/>
    <d v="1899-12-30T19:35:46"/>
    <n v="112"/>
    <n v="14.95"/>
    <x v="13"/>
    <n v="19"/>
    <s v="Asian"/>
  </r>
  <r>
    <x v="6105"/>
    <x v="2706"/>
    <s v="2/14/23"/>
    <d v="1899-12-30T19:35:46"/>
    <n v="106"/>
    <n v="7"/>
    <x v="4"/>
    <n v="19"/>
    <s v="American"/>
  </r>
  <r>
    <x v="6106"/>
    <x v="2707"/>
    <s v="2/14/23"/>
    <d v="1899-12-30T19:40:04"/>
    <n v="102"/>
    <n v="13.95"/>
    <x v="9"/>
    <n v="19"/>
    <s v="American"/>
  </r>
  <r>
    <x v="6107"/>
    <x v="2707"/>
    <s v="2/14/23"/>
    <d v="1899-12-30T19:40:04"/>
    <n v="125"/>
    <n v="17.95"/>
    <x v="0"/>
    <n v="19"/>
    <s v="Italian"/>
  </r>
  <r>
    <x v="6108"/>
    <x v="2707"/>
    <s v="2/14/23"/>
    <d v="1899-12-30T19:40:04"/>
    <n v="109"/>
    <n v="17.95"/>
    <x v="0"/>
    <n v="19"/>
    <s v="Asian"/>
  </r>
  <r>
    <x v="6109"/>
    <x v="2707"/>
    <s v="2/14/23"/>
    <d v="1899-12-30T19:40:04"/>
    <n v="119"/>
    <n v="11.95"/>
    <x v="5"/>
    <n v="19"/>
    <s v="Mexican"/>
  </r>
  <r>
    <x v="6110"/>
    <x v="2708"/>
    <s v="2/14/23"/>
    <d v="1899-12-30T19:44:58"/>
    <n v="125"/>
    <n v="17.95"/>
    <x v="0"/>
    <n v="19"/>
    <s v="Italian"/>
  </r>
  <r>
    <x v="6111"/>
    <x v="2708"/>
    <s v="2/14/23"/>
    <d v="1899-12-30T19:44:58"/>
    <n v="126"/>
    <n v="14.5"/>
    <x v="1"/>
    <n v="19"/>
    <s v="Italian"/>
  </r>
  <r>
    <x v="6112"/>
    <x v="2708"/>
    <s v="2/14/23"/>
    <d v="1899-12-30T19:44:58"/>
    <n v="117"/>
    <n v="12.95"/>
    <x v="2"/>
    <n v="19"/>
    <s v="Mexican"/>
  </r>
  <r>
    <x v="6113"/>
    <x v="2708"/>
    <s v="2/14/23"/>
    <d v="1899-12-30T19:44:58"/>
    <n v="129"/>
    <n v="15.5"/>
    <x v="3"/>
    <n v="19"/>
    <s v="Italian"/>
  </r>
  <r>
    <x v="6114"/>
    <x v="2709"/>
    <s v="2/14/23"/>
    <d v="1899-12-30T20:00:00"/>
    <n v="103"/>
    <n v="9"/>
    <x v="6"/>
    <n v="20"/>
    <s v="American"/>
  </r>
  <r>
    <x v="6115"/>
    <x v="2709"/>
    <s v="2/14/23"/>
    <d v="1899-12-30T20:00:00"/>
    <n v="126"/>
    <n v="14.5"/>
    <x v="1"/>
    <n v="20"/>
    <s v="Italian"/>
  </r>
  <r>
    <x v="6116"/>
    <x v="2709"/>
    <s v="2/14/23"/>
    <d v="1899-12-30T20:00:00"/>
    <n v="105"/>
    <n v="7"/>
    <x v="4"/>
    <n v="20"/>
    <s v="American"/>
  </r>
  <r>
    <x v="6117"/>
    <x v="2709"/>
    <s v="2/14/23"/>
    <d v="1899-12-30T20:00:00"/>
    <s v="NULL"/>
    <n v="0"/>
    <x v="14"/>
    <n v="20"/>
    <s v="Unknown"/>
  </r>
  <r>
    <x v="6118"/>
    <x v="2710"/>
    <s v="2/14/23"/>
    <d v="1899-12-30T20:00:33"/>
    <n v="125"/>
    <n v="17.95"/>
    <x v="0"/>
    <n v="20"/>
    <s v="Italian"/>
  </r>
  <r>
    <x v="6119"/>
    <x v="2710"/>
    <s v="2/14/23"/>
    <d v="1899-12-30T20:00:33"/>
    <n v="113"/>
    <n v="5"/>
    <x v="10"/>
    <n v="20"/>
    <s v="Asian"/>
  </r>
  <r>
    <x v="6120"/>
    <x v="2710"/>
    <s v="2/14/23"/>
    <d v="1899-12-30T20:00:33"/>
    <n v="118"/>
    <n v="14.95"/>
    <x v="13"/>
    <n v="20"/>
    <s v="Mexican"/>
  </r>
  <r>
    <x v="6121"/>
    <x v="2710"/>
    <s v="2/14/23"/>
    <d v="1899-12-30T20:00:33"/>
    <n v="123"/>
    <n v="9"/>
    <x v="6"/>
    <n v="20"/>
    <s v="Mexican"/>
  </r>
  <r>
    <x v="6122"/>
    <x v="2711"/>
    <s v="2/14/23"/>
    <d v="1899-12-30T20:52:05"/>
    <n v="117"/>
    <n v="12.95"/>
    <x v="2"/>
    <n v="20"/>
    <s v="Mexican"/>
  </r>
  <r>
    <x v="6123"/>
    <x v="2711"/>
    <s v="2/14/23"/>
    <d v="1899-12-30T20:52:05"/>
    <n v="114"/>
    <n v="9"/>
    <x v="6"/>
    <n v="20"/>
    <s v="Asian"/>
  </r>
  <r>
    <x v="6124"/>
    <x v="2712"/>
    <s v="2/14/23"/>
    <d v="1899-12-30T21:08:21"/>
    <n v="116"/>
    <n v="13.95"/>
    <x v="9"/>
    <n v="21"/>
    <s v="Mexican"/>
  </r>
  <r>
    <x v="6125"/>
    <x v="2712"/>
    <s v="2/14/23"/>
    <d v="1899-12-30T21:08:21"/>
    <n v="127"/>
    <n v="17.95"/>
    <x v="0"/>
    <n v="21"/>
    <s v="Italian"/>
  </r>
  <r>
    <x v="6126"/>
    <x v="2713"/>
    <s v="2/14/23"/>
    <d v="1899-12-30T21:22:31"/>
    <n v="117"/>
    <n v="12.95"/>
    <x v="2"/>
    <n v="21"/>
    <s v="Mexican"/>
  </r>
  <r>
    <x v="6127"/>
    <x v="2714"/>
    <s v="2/14/23"/>
    <d v="1899-12-30T21:31:51"/>
    <n v="121"/>
    <n v="10.5"/>
    <x v="11"/>
    <n v="21"/>
    <s v="Mexican"/>
  </r>
  <r>
    <x v="6128"/>
    <x v="2714"/>
    <s v="2/14/23"/>
    <d v="1899-12-30T21:31:51"/>
    <n v="122"/>
    <n v="7"/>
    <x v="4"/>
    <n v="21"/>
    <s v="Mexican"/>
  </r>
  <r>
    <x v="6129"/>
    <x v="2714"/>
    <s v="2/14/23"/>
    <d v="1899-12-30T21:31:51"/>
    <s v="NULL"/>
    <n v="0"/>
    <x v="14"/>
    <n v="21"/>
    <s v="Unknown"/>
  </r>
  <r>
    <x v="6130"/>
    <x v="2714"/>
    <s v="2/14/23"/>
    <d v="1899-12-30T21:31:51"/>
    <n v="132"/>
    <n v="16.95"/>
    <x v="8"/>
    <n v="21"/>
    <s v="Italian"/>
  </r>
  <r>
    <x v="6131"/>
    <x v="2715"/>
    <s v="2/14/23"/>
    <d v="1899-12-30T21:33:46"/>
    <n v="101"/>
    <n v="12.95"/>
    <x v="2"/>
    <n v="21"/>
    <s v="American"/>
  </r>
  <r>
    <x v="6132"/>
    <x v="2715"/>
    <s v="2/14/23"/>
    <d v="1899-12-30T21:33:46"/>
    <n v="101"/>
    <n v="12.95"/>
    <x v="2"/>
    <n v="21"/>
    <s v="American"/>
  </r>
  <r>
    <x v="6133"/>
    <x v="2715"/>
    <s v="2/14/23"/>
    <d v="1899-12-30T21:33:46"/>
    <n v="110"/>
    <n v="17.95"/>
    <x v="0"/>
    <n v="21"/>
    <s v="Asian"/>
  </r>
  <r>
    <x v="6134"/>
    <x v="2716"/>
    <s v="2/14/23"/>
    <d v="1899-12-30T21:58:09"/>
    <n v="126"/>
    <n v="14.5"/>
    <x v="1"/>
    <n v="21"/>
    <s v="Italian"/>
  </r>
  <r>
    <x v="6135"/>
    <x v="2716"/>
    <s v="2/14/23"/>
    <d v="1899-12-30T21:58:09"/>
    <n v="129"/>
    <n v="15.5"/>
    <x v="3"/>
    <n v="21"/>
    <s v="Italian"/>
  </r>
  <r>
    <x v="6136"/>
    <x v="2716"/>
    <s v="2/14/23"/>
    <d v="1899-12-30T21:58:09"/>
    <s v="NULL"/>
    <n v="0"/>
    <x v="14"/>
    <n v="21"/>
    <s v="Unknown"/>
  </r>
  <r>
    <x v="6137"/>
    <x v="2717"/>
    <s v="2/14/23"/>
    <d v="1899-12-30T22:16:39"/>
    <n v="101"/>
    <n v="12.95"/>
    <x v="2"/>
    <n v="22"/>
    <s v="American"/>
  </r>
  <r>
    <x v="6138"/>
    <x v="2717"/>
    <s v="2/14/23"/>
    <d v="1899-12-30T22:16:39"/>
    <n v="116"/>
    <n v="13.95"/>
    <x v="9"/>
    <n v="22"/>
    <s v="Mexican"/>
  </r>
  <r>
    <x v="6139"/>
    <x v="2717"/>
    <s v="2/14/23"/>
    <d v="1899-12-30T22:16:39"/>
    <n v="129"/>
    <n v="15.5"/>
    <x v="3"/>
    <n v="22"/>
    <s v="Italian"/>
  </r>
  <r>
    <x v="6140"/>
    <x v="2717"/>
    <s v="2/14/23"/>
    <d v="1899-12-30T22:16:39"/>
    <n v="130"/>
    <n v="19.95"/>
    <x v="7"/>
    <n v="22"/>
    <s v="Italian"/>
  </r>
  <r>
    <x v="6141"/>
    <x v="2718"/>
    <s v="2/14/23"/>
    <d v="1899-12-30T22:22:46"/>
    <n v="102"/>
    <n v="13.95"/>
    <x v="9"/>
    <n v="22"/>
    <s v="American"/>
  </r>
  <r>
    <x v="6142"/>
    <x v="2718"/>
    <s v="2/14/23"/>
    <d v="1899-12-30T22:22:46"/>
    <n v="123"/>
    <n v="9"/>
    <x v="6"/>
    <n v="22"/>
    <s v="Mexican"/>
  </r>
  <r>
    <x v="6143"/>
    <x v="2719"/>
    <s v="2/14/23"/>
    <d v="1899-12-30T22:29:54"/>
    <n v="101"/>
    <n v="12.95"/>
    <x v="2"/>
    <n v="22"/>
    <s v="American"/>
  </r>
  <r>
    <x v="6144"/>
    <x v="2720"/>
    <s v="2/14/23"/>
    <d v="1899-12-30T22:29:57"/>
    <n v="124"/>
    <n v="14.5"/>
    <x v="1"/>
    <n v="22"/>
    <s v="Italian"/>
  </r>
  <r>
    <x v="6145"/>
    <x v="2721"/>
    <s v="2/14/23"/>
    <d v="1899-12-30T22:52:37"/>
    <n v="101"/>
    <n v="12.95"/>
    <x v="2"/>
    <n v="22"/>
    <s v="American"/>
  </r>
  <r>
    <x v="6146"/>
    <x v="2721"/>
    <s v="2/14/23"/>
    <d v="1899-12-30T22:52:37"/>
    <n v="109"/>
    <n v="17.95"/>
    <x v="0"/>
    <n v="22"/>
    <s v="Asian"/>
  </r>
  <r>
    <x v="6147"/>
    <x v="2721"/>
    <s v="2/14/23"/>
    <d v="1899-12-30T22:52:37"/>
    <n v="113"/>
    <n v="5"/>
    <x v="10"/>
    <n v="22"/>
    <s v="Asian"/>
  </r>
  <r>
    <x v="6148"/>
    <x v="2722"/>
    <s v="2/15/23"/>
    <d v="1899-12-30T11:35:24"/>
    <n v="113"/>
    <n v="5"/>
    <x v="10"/>
    <n v="11"/>
    <s v="Asian"/>
  </r>
  <r>
    <x v="6149"/>
    <x v="2723"/>
    <s v="2/15/23"/>
    <d v="1899-12-30T11:48:59"/>
    <n v="102"/>
    <n v="13.95"/>
    <x v="9"/>
    <n v="11"/>
    <s v="American"/>
  </r>
  <r>
    <x v="6150"/>
    <x v="2723"/>
    <s v="2/15/23"/>
    <d v="1899-12-30T11:48:59"/>
    <n v="108"/>
    <n v="14.5"/>
    <x v="1"/>
    <n v="11"/>
    <s v="Asian"/>
  </r>
  <r>
    <x v="6151"/>
    <x v="2723"/>
    <s v="2/15/23"/>
    <d v="1899-12-30T11:48:59"/>
    <n v="132"/>
    <n v="16.95"/>
    <x v="8"/>
    <n v="11"/>
    <s v="Italian"/>
  </r>
  <r>
    <x v="6152"/>
    <x v="2724"/>
    <s v="2/15/23"/>
    <d v="1899-12-30T11:52:00"/>
    <n v="101"/>
    <n v="12.95"/>
    <x v="2"/>
    <n v="11"/>
    <s v="American"/>
  </r>
  <r>
    <x v="6153"/>
    <x v="2724"/>
    <s v="2/15/23"/>
    <d v="1899-12-30T11:52:00"/>
    <n v="116"/>
    <n v="13.95"/>
    <x v="9"/>
    <n v="11"/>
    <s v="Mexican"/>
  </r>
  <r>
    <x v="6154"/>
    <x v="2724"/>
    <s v="2/15/23"/>
    <d v="1899-12-30T11:52:00"/>
    <n v="103"/>
    <n v="9"/>
    <x v="6"/>
    <n v="11"/>
    <s v="American"/>
  </r>
  <r>
    <x v="6155"/>
    <x v="2724"/>
    <s v="2/15/23"/>
    <d v="1899-12-30T11:52:00"/>
    <n v="109"/>
    <n v="17.95"/>
    <x v="0"/>
    <n v="11"/>
    <s v="Asian"/>
  </r>
  <r>
    <x v="6156"/>
    <x v="2724"/>
    <s v="2/15/23"/>
    <d v="1899-12-30T11:52:00"/>
    <n v="117"/>
    <n v="12.95"/>
    <x v="2"/>
    <n v="11"/>
    <s v="Mexican"/>
  </r>
  <r>
    <x v="6157"/>
    <x v="2724"/>
    <s v="2/15/23"/>
    <d v="1899-12-30T11:52:00"/>
    <n v="111"/>
    <n v="11.95"/>
    <x v="5"/>
    <n v="11"/>
    <s v="Asian"/>
  </r>
  <r>
    <x v="6158"/>
    <x v="2724"/>
    <s v="2/15/23"/>
    <d v="1899-12-30T11:52:00"/>
    <n v="118"/>
    <n v="14.95"/>
    <x v="13"/>
    <n v="11"/>
    <s v="Mexican"/>
  </r>
  <r>
    <x v="6159"/>
    <x v="2724"/>
    <s v="2/15/23"/>
    <d v="1899-12-30T11:52:00"/>
    <n v="119"/>
    <n v="11.95"/>
    <x v="5"/>
    <n v="11"/>
    <s v="Mexican"/>
  </r>
  <r>
    <x v="6160"/>
    <x v="2724"/>
    <s v="2/15/23"/>
    <d v="1899-12-30T11:52:00"/>
    <n v="120"/>
    <n v="13.95"/>
    <x v="9"/>
    <n v="11"/>
    <s v="Mexican"/>
  </r>
  <r>
    <x v="6161"/>
    <x v="2724"/>
    <s v="2/15/23"/>
    <d v="1899-12-30T11:52:00"/>
    <n v="105"/>
    <n v="7"/>
    <x v="4"/>
    <n v="11"/>
    <s v="American"/>
  </r>
  <r>
    <x v="6162"/>
    <x v="2724"/>
    <s v="2/15/23"/>
    <d v="1899-12-30T11:52:00"/>
    <n v="122"/>
    <n v="7"/>
    <x v="4"/>
    <n v="11"/>
    <s v="Mexican"/>
  </r>
  <r>
    <x v="6163"/>
    <x v="2724"/>
    <s v="2/15/23"/>
    <d v="1899-12-30T11:52:00"/>
    <n v="130"/>
    <n v="19.95"/>
    <x v="7"/>
    <n v="11"/>
    <s v="Italian"/>
  </r>
  <r>
    <x v="6164"/>
    <x v="2724"/>
    <s v="2/15/23"/>
    <d v="1899-12-30T11:52:00"/>
    <n v="114"/>
    <n v="9"/>
    <x v="6"/>
    <n v="11"/>
    <s v="Asian"/>
  </r>
  <r>
    <x v="6165"/>
    <x v="2725"/>
    <s v="2/15/23"/>
    <d v="1899-12-30T11:54:55"/>
    <n v="107"/>
    <n v="16.5"/>
    <x v="12"/>
    <n v="11"/>
    <s v="Asian"/>
  </r>
  <r>
    <x v="6166"/>
    <x v="2726"/>
    <s v="2/15/23"/>
    <d v="1899-12-30T11:56:33"/>
    <n v="110"/>
    <n v="17.95"/>
    <x v="0"/>
    <n v="11"/>
    <s v="Asian"/>
  </r>
  <r>
    <x v="6167"/>
    <x v="2726"/>
    <s v="2/15/23"/>
    <d v="1899-12-30T11:56:33"/>
    <n v="119"/>
    <n v="11.95"/>
    <x v="5"/>
    <n v="11"/>
    <s v="Mexican"/>
  </r>
  <r>
    <x v="6168"/>
    <x v="2727"/>
    <s v="2/15/23"/>
    <d v="1899-12-30T12:12:02"/>
    <n v="116"/>
    <n v="13.95"/>
    <x v="9"/>
    <n v="12"/>
    <s v="Mexican"/>
  </r>
  <r>
    <x v="6169"/>
    <x v="2727"/>
    <s v="2/15/23"/>
    <d v="1899-12-30T12:12:02"/>
    <n v="103"/>
    <n v="9"/>
    <x v="6"/>
    <n v="12"/>
    <s v="American"/>
  </r>
  <r>
    <x v="6170"/>
    <x v="2728"/>
    <s v="2/15/23"/>
    <d v="1899-12-30T13:29:30"/>
    <n v="106"/>
    <n v="7"/>
    <x v="4"/>
    <n v="13"/>
    <s v="American"/>
  </r>
  <r>
    <x v="6171"/>
    <x v="2729"/>
    <s v="2/15/23"/>
    <d v="1899-12-30T13:53:02"/>
    <n v="106"/>
    <n v="7"/>
    <x v="4"/>
    <n v="13"/>
    <s v="American"/>
  </r>
  <r>
    <x v="6172"/>
    <x v="2730"/>
    <s v="2/15/23"/>
    <d v="1899-12-30T13:54:31"/>
    <n v="120"/>
    <n v="13.95"/>
    <x v="9"/>
    <n v="13"/>
    <s v="Mexican"/>
  </r>
  <r>
    <x v="6173"/>
    <x v="2731"/>
    <s v="2/15/23"/>
    <d v="1899-12-30T14:16:54"/>
    <n v="107"/>
    <n v="16.5"/>
    <x v="12"/>
    <n v="14"/>
    <s v="Asian"/>
  </r>
  <r>
    <x v="6174"/>
    <x v="2731"/>
    <s v="2/15/23"/>
    <d v="1899-12-30T14:16:54"/>
    <n v="125"/>
    <n v="17.95"/>
    <x v="0"/>
    <n v="14"/>
    <s v="Italian"/>
  </r>
  <r>
    <x v="6175"/>
    <x v="2731"/>
    <s v="2/15/23"/>
    <d v="1899-12-30T14:16:54"/>
    <n v="117"/>
    <n v="12.95"/>
    <x v="2"/>
    <n v="14"/>
    <s v="Mexican"/>
  </r>
  <r>
    <x v="6176"/>
    <x v="2731"/>
    <s v="2/15/23"/>
    <d v="1899-12-30T14:16:54"/>
    <n v="117"/>
    <n v="12.95"/>
    <x v="2"/>
    <n v="14"/>
    <s v="Mexican"/>
  </r>
  <r>
    <x v="6177"/>
    <x v="2732"/>
    <s v="2/15/23"/>
    <d v="1899-12-30T14:40:34"/>
    <n v="104"/>
    <n v="10.5"/>
    <x v="11"/>
    <n v="14"/>
    <s v="American"/>
  </r>
  <r>
    <x v="6178"/>
    <x v="2732"/>
    <s v="2/15/23"/>
    <d v="1899-12-30T14:40:34"/>
    <n v="125"/>
    <n v="17.95"/>
    <x v="0"/>
    <n v="14"/>
    <s v="Italian"/>
  </r>
  <r>
    <x v="6179"/>
    <x v="2733"/>
    <s v="2/15/23"/>
    <d v="1899-12-30T14:51:01"/>
    <n v="106"/>
    <n v="7"/>
    <x v="4"/>
    <n v="14"/>
    <s v="American"/>
  </r>
  <r>
    <x v="6180"/>
    <x v="2734"/>
    <s v="2/15/23"/>
    <d v="1899-12-30T14:53:31"/>
    <n v="116"/>
    <n v="13.95"/>
    <x v="9"/>
    <n v="14"/>
    <s v="Mexican"/>
  </r>
  <r>
    <x v="6181"/>
    <x v="2734"/>
    <s v="2/15/23"/>
    <d v="1899-12-30T14:53:31"/>
    <n v="108"/>
    <n v="14.5"/>
    <x v="1"/>
    <n v="14"/>
    <s v="Asian"/>
  </r>
  <r>
    <x v="6182"/>
    <x v="2734"/>
    <s v="2/15/23"/>
    <d v="1899-12-30T14:53:31"/>
    <n v="110"/>
    <n v="17.95"/>
    <x v="0"/>
    <n v="14"/>
    <s v="Asian"/>
  </r>
  <r>
    <x v="6183"/>
    <x v="2734"/>
    <s v="2/15/23"/>
    <d v="1899-12-30T14:53:31"/>
    <n v="127"/>
    <n v="17.95"/>
    <x v="0"/>
    <n v="14"/>
    <s v="Italian"/>
  </r>
  <r>
    <x v="6184"/>
    <x v="2735"/>
    <s v="2/15/23"/>
    <d v="1899-12-30T15:11:36"/>
    <n v="101"/>
    <n v="12.95"/>
    <x v="2"/>
    <n v="15"/>
    <s v="American"/>
  </r>
  <r>
    <x v="6185"/>
    <x v="2735"/>
    <s v="2/15/23"/>
    <d v="1899-12-30T15:11:36"/>
    <n v="128"/>
    <n v="15.5"/>
    <x v="3"/>
    <n v="15"/>
    <s v="Italian"/>
  </r>
  <r>
    <x v="6186"/>
    <x v="2735"/>
    <s v="2/15/23"/>
    <d v="1899-12-30T15:11:36"/>
    <n v="105"/>
    <n v="7"/>
    <x v="4"/>
    <n v="15"/>
    <s v="American"/>
  </r>
  <r>
    <x v="6187"/>
    <x v="2736"/>
    <s v="2/15/23"/>
    <d v="1899-12-30T15:19:05"/>
    <n v="107"/>
    <n v="16.5"/>
    <x v="12"/>
    <n v="15"/>
    <s v="Asian"/>
  </r>
  <r>
    <x v="6188"/>
    <x v="2736"/>
    <s v="2/15/23"/>
    <d v="1899-12-30T15:19:05"/>
    <n v="131"/>
    <n v="17.95"/>
    <x v="0"/>
    <n v="15"/>
    <s v="Italian"/>
  </r>
  <r>
    <x v="6189"/>
    <x v="2737"/>
    <s v="2/15/23"/>
    <d v="1899-12-30T15:57:57"/>
    <n v="102"/>
    <n v="13.95"/>
    <x v="9"/>
    <n v="15"/>
    <s v="American"/>
  </r>
  <r>
    <x v="6190"/>
    <x v="2738"/>
    <s v="2/15/23"/>
    <d v="1899-12-30T16:29:16"/>
    <n v="105"/>
    <n v="7"/>
    <x v="4"/>
    <n v="16"/>
    <s v="American"/>
  </r>
  <r>
    <x v="6191"/>
    <x v="2739"/>
    <s v="2/15/23"/>
    <d v="1899-12-30T16:32:41"/>
    <n v="103"/>
    <n v="9"/>
    <x v="6"/>
    <n v="16"/>
    <s v="American"/>
  </r>
  <r>
    <x v="6192"/>
    <x v="2739"/>
    <s v="2/15/23"/>
    <d v="1899-12-30T16:32:41"/>
    <n v="120"/>
    <n v="13.95"/>
    <x v="9"/>
    <n v="16"/>
    <s v="Mexican"/>
  </r>
  <r>
    <x v="6193"/>
    <x v="2740"/>
    <s v="2/15/23"/>
    <d v="1899-12-30T16:39:02"/>
    <n v="113"/>
    <n v="5"/>
    <x v="10"/>
    <n v="16"/>
    <s v="Asian"/>
  </r>
  <r>
    <x v="6194"/>
    <x v="2740"/>
    <s v="2/15/23"/>
    <d v="1899-12-30T16:39:02"/>
    <n v="113"/>
    <n v="5"/>
    <x v="10"/>
    <n v="16"/>
    <s v="Asian"/>
  </r>
  <r>
    <x v="6195"/>
    <x v="2741"/>
    <s v="2/15/23"/>
    <d v="1899-12-30T16:51:56"/>
    <n v="130"/>
    <n v="19.95"/>
    <x v="7"/>
    <n v="16"/>
    <s v="Italian"/>
  </r>
  <r>
    <x v="6196"/>
    <x v="2741"/>
    <s v="2/15/23"/>
    <d v="1899-12-30T16:51:56"/>
    <n v="106"/>
    <n v="7"/>
    <x v="4"/>
    <n v="16"/>
    <s v="American"/>
  </r>
  <r>
    <x v="6197"/>
    <x v="2742"/>
    <s v="2/15/23"/>
    <d v="1899-12-30T16:54:36"/>
    <n v="108"/>
    <n v="14.5"/>
    <x v="1"/>
    <n v="16"/>
    <s v="Asian"/>
  </r>
  <r>
    <x v="6198"/>
    <x v="2743"/>
    <s v="2/15/23"/>
    <d v="1899-12-30T17:01:46"/>
    <n v="127"/>
    <n v="17.95"/>
    <x v="0"/>
    <n v="17"/>
    <s v="Italian"/>
  </r>
  <r>
    <x v="6199"/>
    <x v="2743"/>
    <s v="2/15/23"/>
    <d v="1899-12-30T17:01:46"/>
    <n v="131"/>
    <n v="17.95"/>
    <x v="0"/>
    <n v="17"/>
    <s v="Italian"/>
  </r>
  <r>
    <x v="6200"/>
    <x v="2744"/>
    <s v="2/15/23"/>
    <d v="1899-12-30T17:07:31"/>
    <n v="113"/>
    <n v="5"/>
    <x v="10"/>
    <n v="17"/>
    <s v="Asian"/>
  </r>
  <r>
    <x v="6201"/>
    <x v="2745"/>
    <s v="2/15/23"/>
    <d v="1899-12-30T17:10:49"/>
    <n v="102"/>
    <n v="13.95"/>
    <x v="9"/>
    <n v="17"/>
    <s v="American"/>
  </r>
  <r>
    <x v="6202"/>
    <x v="2745"/>
    <s v="2/15/23"/>
    <d v="1899-12-30T17:10:49"/>
    <n v="119"/>
    <n v="11.95"/>
    <x v="5"/>
    <n v="17"/>
    <s v="Mexican"/>
  </r>
  <r>
    <x v="6203"/>
    <x v="2745"/>
    <s v="2/15/23"/>
    <d v="1899-12-30T17:10:49"/>
    <n v="119"/>
    <n v="11.95"/>
    <x v="5"/>
    <n v="17"/>
    <s v="Mexican"/>
  </r>
  <r>
    <x v="6204"/>
    <x v="2746"/>
    <s v="2/15/23"/>
    <d v="1899-12-30T17:16:27"/>
    <n v="129"/>
    <n v="15.5"/>
    <x v="3"/>
    <n v="17"/>
    <s v="Italian"/>
  </r>
  <r>
    <x v="6205"/>
    <x v="2746"/>
    <s v="2/15/23"/>
    <d v="1899-12-30T17:16:27"/>
    <n v="105"/>
    <n v="7"/>
    <x v="4"/>
    <n v="17"/>
    <s v="American"/>
  </r>
  <r>
    <x v="6206"/>
    <x v="2747"/>
    <s v="2/15/23"/>
    <d v="1899-12-30T17:21:12"/>
    <n v="104"/>
    <n v="10.5"/>
    <x v="11"/>
    <n v="17"/>
    <s v="American"/>
  </r>
  <r>
    <x v="6207"/>
    <x v="2748"/>
    <s v="2/15/23"/>
    <d v="1899-12-30T17:21:37"/>
    <n v="107"/>
    <n v="16.5"/>
    <x v="12"/>
    <n v="17"/>
    <s v="Asian"/>
  </r>
  <r>
    <x v="6208"/>
    <x v="2748"/>
    <s v="2/15/23"/>
    <d v="1899-12-30T17:21:37"/>
    <n v="104"/>
    <n v="10.5"/>
    <x v="11"/>
    <n v="17"/>
    <s v="American"/>
  </r>
  <r>
    <x v="6209"/>
    <x v="2749"/>
    <s v="2/15/23"/>
    <d v="1899-12-30T17:26:04"/>
    <n v="109"/>
    <n v="17.95"/>
    <x v="0"/>
    <n v="17"/>
    <s v="Asian"/>
  </r>
  <r>
    <x v="6210"/>
    <x v="2749"/>
    <s v="2/15/23"/>
    <d v="1899-12-30T17:26:04"/>
    <n v="109"/>
    <n v="17.95"/>
    <x v="0"/>
    <n v="17"/>
    <s v="Asian"/>
  </r>
  <r>
    <x v="6211"/>
    <x v="2749"/>
    <s v="2/15/23"/>
    <d v="1899-12-30T17:26:04"/>
    <n v="127"/>
    <n v="17.95"/>
    <x v="0"/>
    <n v="17"/>
    <s v="Italian"/>
  </r>
  <r>
    <x v="6212"/>
    <x v="2749"/>
    <s v="2/15/23"/>
    <d v="1899-12-30T17:26:04"/>
    <n v="105"/>
    <n v="7"/>
    <x v="4"/>
    <n v="17"/>
    <s v="American"/>
  </r>
  <r>
    <x v="6213"/>
    <x v="2750"/>
    <s v="2/15/23"/>
    <d v="1899-12-30T17:28:16"/>
    <n v="111"/>
    <n v="11.95"/>
    <x v="5"/>
    <n v="17"/>
    <s v="Asian"/>
  </r>
  <r>
    <x v="6214"/>
    <x v="2751"/>
    <s v="2/15/23"/>
    <d v="1899-12-30T17:29:20"/>
    <n v="124"/>
    <n v="14.5"/>
    <x v="1"/>
    <n v="17"/>
    <s v="Italian"/>
  </r>
  <r>
    <x v="6215"/>
    <x v="2751"/>
    <s v="2/15/23"/>
    <d v="1899-12-30T17:29:20"/>
    <n v="112"/>
    <n v="14.95"/>
    <x v="13"/>
    <n v="17"/>
    <s v="Asian"/>
  </r>
  <r>
    <x v="6216"/>
    <x v="2751"/>
    <s v="2/15/23"/>
    <d v="1899-12-30T17:29:20"/>
    <n v="113"/>
    <n v="5"/>
    <x v="10"/>
    <n v="17"/>
    <s v="Asian"/>
  </r>
  <r>
    <x v="6217"/>
    <x v="2751"/>
    <s v="2/15/23"/>
    <d v="1899-12-30T17:29:20"/>
    <n v="118"/>
    <n v="14.95"/>
    <x v="13"/>
    <n v="17"/>
    <s v="Mexican"/>
  </r>
  <r>
    <x v="6218"/>
    <x v="2752"/>
    <s v="2/15/23"/>
    <d v="1899-12-30T17:34:35"/>
    <n v="125"/>
    <n v="17.95"/>
    <x v="0"/>
    <n v="17"/>
    <s v="Italian"/>
  </r>
  <r>
    <x v="6219"/>
    <x v="2752"/>
    <s v="2/15/23"/>
    <d v="1899-12-30T17:34:35"/>
    <n v="117"/>
    <n v="12.95"/>
    <x v="2"/>
    <n v="17"/>
    <s v="Mexican"/>
  </r>
  <r>
    <x v="6220"/>
    <x v="2752"/>
    <s v="2/15/23"/>
    <d v="1899-12-30T17:34:35"/>
    <n v="132"/>
    <n v="16.95"/>
    <x v="8"/>
    <n v="17"/>
    <s v="Italian"/>
  </r>
  <r>
    <x v="6221"/>
    <x v="2753"/>
    <s v="2/15/23"/>
    <d v="1899-12-30T17:42:41"/>
    <n v="115"/>
    <n v="11.95"/>
    <x v="5"/>
    <n v="17"/>
    <s v="Mexican"/>
  </r>
  <r>
    <x v="6222"/>
    <x v="2753"/>
    <s v="2/15/23"/>
    <d v="1899-12-30T17:42:41"/>
    <n v="108"/>
    <n v="14.5"/>
    <x v="1"/>
    <n v="17"/>
    <s v="Asian"/>
  </r>
  <r>
    <x v="6223"/>
    <x v="2753"/>
    <s v="2/15/23"/>
    <d v="1899-12-30T17:42:41"/>
    <n v="129"/>
    <n v="15.5"/>
    <x v="3"/>
    <n v="17"/>
    <s v="Italian"/>
  </r>
  <r>
    <x v="6224"/>
    <x v="2754"/>
    <s v="2/15/23"/>
    <d v="1899-12-30T17:49:17"/>
    <n v="102"/>
    <n v="13.95"/>
    <x v="9"/>
    <n v="17"/>
    <s v="American"/>
  </r>
  <r>
    <x v="6225"/>
    <x v="2754"/>
    <s v="2/15/23"/>
    <d v="1899-12-30T17:49:17"/>
    <n v="111"/>
    <n v="11.95"/>
    <x v="5"/>
    <n v="17"/>
    <s v="Asian"/>
  </r>
  <r>
    <x v="6226"/>
    <x v="2754"/>
    <s v="2/15/23"/>
    <d v="1899-12-30T17:49:17"/>
    <n v="105"/>
    <n v="7"/>
    <x v="4"/>
    <n v="17"/>
    <s v="American"/>
  </r>
  <r>
    <x v="6227"/>
    <x v="2755"/>
    <s v="2/15/23"/>
    <d v="1899-12-30T17:50:18"/>
    <n v="101"/>
    <n v="12.95"/>
    <x v="2"/>
    <n v="17"/>
    <s v="American"/>
  </r>
  <r>
    <x v="6228"/>
    <x v="2755"/>
    <s v="2/15/23"/>
    <d v="1899-12-30T17:50:18"/>
    <n v="102"/>
    <n v="13.95"/>
    <x v="9"/>
    <n v="17"/>
    <s v="American"/>
  </r>
  <r>
    <x v="6229"/>
    <x v="2756"/>
    <s v="2/15/23"/>
    <d v="1899-12-30T17:51:40"/>
    <n v="107"/>
    <n v="16.5"/>
    <x v="12"/>
    <n v="17"/>
    <s v="Asian"/>
  </r>
  <r>
    <x v="6230"/>
    <x v="2757"/>
    <s v="2/15/23"/>
    <d v="1899-12-30T17:58:47"/>
    <n v="104"/>
    <n v="10.5"/>
    <x v="11"/>
    <n v="17"/>
    <s v="American"/>
  </r>
  <r>
    <x v="6231"/>
    <x v="2757"/>
    <s v="2/15/23"/>
    <d v="1899-12-30T17:58:47"/>
    <n v="106"/>
    <n v="7"/>
    <x v="4"/>
    <n v="17"/>
    <s v="American"/>
  </r>
  <r>
    <x v="6232"/>
    <x v="2758"/>
    <s v="2/15/23"/>
    <d v="1899-12-30T18:04:36"/>
    <n v="102"/>
    <n v="13.95"/>
    <x v="9"/>
    <n v="18"/>
    <s v="American"/>
  </r>
  <r>
    <x v="6233"/>
    <x v="2758"/>
    <s v="2/15/23"/>
    <d v="1899-12-30T18:04:36"/>
    <n v="113"/>
    <n v="5"/>
    <x v="10"/>
    <n v="18"/>
    <s v="Asian"/>
  </r>
  <r>
    <x v="6234"/>
    <x v="2758"/>
    <s v="2/15/23"/>
    <d v="1899-12-30T18:04:36"/>
    <n v="106"/>
    <n v="7"/>
    <x v="4"/>
    <n v="18"/>
    <s v="American"/>
  </r>
  <r>
    <x v="6235"/>
    <x v="2759"/>
    <s v="2/15/23"/>
    <d v="1899-12-30T18:50:04"/>
    <n v="132"/>
    <n v="16.95"/>
    <x v="8"/>
    <n v="18"/>
    <s v="Italian"/>
  </r>
  <r>
    <x v="6236"/>
    <x v="2760"/>
    <s v="2/15/23"/>
    <d v="1899-12-30T18:50:06"/>
    <n v="124"/>
    <n v="14.5"/>
    <x v="1"/>
    <n v="18"/>
    <s v="Italian"/>
  </r>
  <r>
    <x v="6237"/>
    <x v="2760"/>
    <s v="2/15/23"/>
    <d v="1899-12-30T18:50:06"/>
    <n v="105"/>
    <n v="7"/>
    <x v="4"/>
    <n v="18"/>
    <s v="American"/>
  </r>
  <r>
    <x v="6238"/>
    <x v="2760"/>
    <s v="2/15/23"/>
    <d v="1899-12-30T18:50:06"/>
    <n v="131"/>
    <n v="17.95"/>
    <x v="0"/>
    <n v="18"/>
    <s v="Italian"/>
  </r>
  <r>
    <x v="6239"/>
    <x v="2760"/>
    <s v="2/15/23"/>
    <d v="1899-12-30T18:50:06"/>
    <n v="106"/>
    <n v="7"/>
    <x v="4"/>
    <n v="18"/>
    <s v="American"/>
  </r>
  <r>
    <x v="6240"/>
    <x v="2761"/>
    <s v="2/15/23"/>
    <d v="1899-12-30T18:54:43"/>
    <n v="131"/>
    <n v="17.95"/>
    <x v="0"/>
    <n v="18"/>
    <s v="Italian"/>
  </r>
  <r>
    <x v="6241"/>
    <x v="2762"/>
    <s v="2/15/23"/>
    <d v="1899-12-30T18:58:26"/>
    <n v="108"/>
    <n v="14.5"/>
    <x v="1"/>
    <n v="18"/>
    <s v="Asian"/>
  </r>
  <r>
    <x v="6242"/>
    <x v="2762"/>
    <s v="2/15/23"/>
    <d v="1899-12-30T18:58:26"/>
    <n v="120"/>
    <n v="13.95"/>
    <x v="9"/>
    <n v="18"/>
    <s v="Mexican"/>
  </r>
  <r>
    <x v="6243"/>
    <x v="2763"/>
    <s v="2/15/23"/>
    <d v="1899-12-30T19:16:07"/>
    <n v="107"/>
    <n v="16.5"/>
    <x v="12"/>
    <n v="19"/>
    <s v="Asian"/>
  </r>
  <r>
    <x v="6244"/>
    <x v="2764"/>
    <s v="2/15/23"/>
    <d v="1899-12-30T19:28:59"/>
    <n v="124"/>
    <n v="14.5"/>
    <x v="1"/>
    <n v="19"/>
    <s v="Italian"/>
  </r>
  <r>
    <x v="6245"/>
    <x v="2764"/>
    <s v="2/15/23"/>
    <d v="1899-12-30T19:28:59"/>
    <n v="122"/>
    <n v="7"/>
    <x v="4"/>
    <n v="19"/>
    <s v="Mexican"/>
  </r>
  <r>
    <x v="6246"/>
    <x v="2765"/>
    <s v="2/15/23"/>
    <d v="1899-12-30T19:30:07"/>
    <n v="125"/>
    <n v="17.95"/>
    <x v="0"/>
    <n v="19"/>
    <s v="Italian"/>
  </r>
  <r>
    <x v="6247"/>
    <x v="2765"/>
    <s v="2/15/23"/>
    <d v="1899-12-30T19:30:07"/>
    <n v="118"/>
    <n v="14.95"/>
    <x v="13"/>
    <n v="19"/>
    <s v="Mexican"/>
  </r>
  <r>
    <x v="6248"/>
    <x v="2765"/>
    <s v="2/15/23"/>
    <d v="1899-12-30T19:30:07"/>
    <n v="120"/>
    <n v="13.95"/>
    <x v="9"/>
    <n v="19"/>
    <s v="Mexican"/>
  </r>
  <r>
    <x v="6249"/>
    <x v="2766"/>
    <s v="2/15/23"/>
    <d v="1899-12-30T19:45:33"/>
    <n v="120"/>
    <n v="13.95"/>
    <x v="9"/>
    <n v="19"/>
    <s v="Mexican"/>
  </r>
  <r>
    <x v="6250"/>
    <x v="2766"/>
    <s v="2/15/23"/>
    <d v="1899-12-30T19:45:33"/>
    <n v="105"/>
    <n v="7"/>
    <x v="4"/>
    <n v="19"/>
    <s v="American"/>
  </r>
  <r>
    <x v="6251"/>
    <x v="2766"/>
    <s v="2/15/23"/>
    <d v="1899-12-30T19:45:33"/>
    <n v="132"/>
    <n v="16.95"/>
    <x v="8"/>
    <n v="19"/>
    <s v="Italian"/>
  </r>
  <r>
    <x v="6252"/>
    <x v="2767"/>
    <s v="2/15/23"/>
    <d v="1899-12-30T19:59:22"/>
    <n v="112"/>
    <n v="14.95"/>
    <x v="13"/>
    <n v="19"/>
    <s v="Asian"/>
  </r>
  <r>
    <x v="6253"/>
    <x v="2768"/>
    <s v="2/15/23"/>
    <d v="1899-12-30T20:14:22"/>
    <n v="110"/>
    <n v="17.95"/>
    <x v="0"/>
    <n v="20"/>
    <s v="Asian"/>
  </r>
  <r>
    <x v="6254"/>
    <x v="2768"/>
    <s v="2/15/23"/>
    <d v="1899-12-30T20:14:22"/>
    <n v="128"/>
    <n v="15.5"/>
    <x v="3"/>
    <n v="20"/>
    <s v="Italian"/>
  </r>
  <r>
    <x v="6255"/>
    <x v="2769"/>
    <s v="2/15/23"/>
    <d v="1899-12-30T20:41:38"/>
    <n v="120"/>
    <n v="13.95"/>
    <x v="9"/>
    <n v="20"/>
    <s v="Mexican"/>
  </r>
  <r>
    <x v="6256"/>
    <x v="2769"/>
    <s v="2/15/23"/>
    <d v="1899-12-30T20:41:38"/>
    <n v="120"/>
    <n v="13.95"/>
    <x v="9"/>
    <n v="20"/>
    <s v="Mexican"/>
  </r>
  <r>
    <x v="6257"/>
    <x v="2769"/>
    <s v="2/15/23"/>
    <d v="1899-12-30T20:41:38"/>
    <n v="105"/>
    <n v="7"/>
    <x v="4"/>
    <n v="20"/>
    <s v="American"/>
  </r>
  <r>
    <x v="6258"/>
    <x v="2770"/>
    <s v="2/15/23"/>
    <d v="1899-12-30T20:54:46"/>
    <n v="119"/>
    <n v="11.95"/>
    <x v="5"/>
    <n v="20"/>
    <s v="Mexican"/>
  </r>
  <r>
    <x v="6259"/>
    <x v="2771"/>
    <s v="2/15/23"/>
    <d v="1899-12-30T21:02:21"/>
    <n v="101"/>
    <n v="12.95"/>
    <x v="2"/>
    <n v="21"/>
    <s v="American"/>
  </r>
  <r>
    <x v="6260"/>
    <x v="2771"/>
    <s v="2/15/23"/>
    <d v="1899-12-30T21:02:21"/>
    <n v="117"/>
    <n v="12.95"/>
    <x v="2"/>
    <n v="21"/>
    <s v="Mexican"/>
  </r>
  <r>
    <x v="6261"/>
    <x v="2771"/>
    <s v="2/15/23"/>
    <d v="1899-12-30T21:02:21"/>
    <n v="111"/>
    <n v="11.95"/>
    <x v="5"/>
    <n v="21"/>
    <s v="Asian"/>
  </r>
  <r>
    <x v="6262"/>
    <x v="2771"/>
    <s v="2/15/23"/>
    <d v="1899-12-30T21:02:21"/>
    <n v="113"/>
    <n v="5"/>
    <x v="10"/>
    <n v="21"/>
    <s v="Asian"/>
  </r>
  <r>
    <x v="6263"/>
    <x v="2772"/>
    <s v="2/15/23"/>
    <d v="1899-12-30T21:02:35"/>
    <n v="126"/>
    <n v="14.5"/>
    <x v="1"/>
    <n v="21"/>
    <s v="Italian"/>
  </r>
  <r>
    <x v="6264"/>
    <x v="2772"/>
    <s v="2/15/23"/>
    <d v="1899-12-30T21:02:35"/>
    <n v="126"/>
    <n v="14.5"/>
    <x v="1"/>
    <n v="21"/>
    <s v="Italian"/>
  </r>
  <r>
    <x v="6265"/>
    <x v="2772"/>
    <s v="2/15/23"/>
    <d v="1899-12-30T21:02:35"/>
    <n v="128"/>
    <n v="15.5"/>
    <x v="3"/>
    <n v="21"/>
    <s v="Italian"/>
  </r>
  <r>
    <x v="6266"/>
    <x v="2772"/>
    <s v="2/15/23"/>
    <d v="1899-12-30T21:02:35"/>
    <n v="131"/>
    <n v="17.95"/>
    <x v="0"/>
    <n v="21"/>
    <s v="Italian"/>
  </r>
  <r>
    <x v="6267"/>
    <x v="2773"/>
    <s v="2/15/23"/>
    <d v="1899-12-30T21:02:44"/>
    <n v="101"/>
    <n v="12.95"/>
    <x v="2"/>
    <n v="21"/>
    <s v="American"/>
  </r>
  <r>
    <x v="6268"/>
    <x v="2773"/>
    <s v="2/15/23"/>
    <d v="1899-12-30T21:02:44"/>
    <n v="108"/>
    <n v="14.5"/>
    <x v="1"/>
    <n v="21"/>
    <s v="Asian"/>
  </r>
  <r>
    <x v="6269"/>
    <x v="2773"/>
    <s v="2/15/23"/>
    <d v="1899-12-30T21:02:44"/>
    <n v="124"/>
    <n v="14.5"/>
    <x v="1"/>
    <n v="21"/>
    <s v="Italian"/>
  </r>
  <r>
    <x v="6270"/>
    <x v="2773"/>
    <s v="2/15/23"/>
    <d v="1899-12-30T21:02:44"/>
    <n v="132"/>
    <n v="16.95"/>
    <x v="8"/>
    <n v="21"/>
    <s v="Italian"/>
  </r>
  <r>
    <x v="6271"/>
    <x v="2774"/>
    <s v="2/15/23"/>
    <d v="1899-12-30T21:44:07"/>
    <n v="108"/>
    <n v="14.5"/>
    <x v="1"/>
    <n v="21"/>
    <s v="Asian"/>
  </r>
  <r>
    <x v="6272"/>
    <x v="2775"/>
    <s v="2/15/23"/>
    <d v="1899-12-30T21:44:18"/>
    <n v="103"/>
    <n v="9"/>
    <x v="6"/>
    <n v="21"/>
    <s v="American"/>
  </r>
  <r>
    <x v="6273"/>
    <x v="2775"/>
    <s v="2/15/23"/>
    <d v="1899-12-30T21:44:18"/>
    <s v="NULL"/>
    <n v="0"/>
    <x v="14"/>
    <n v="21"/>
    <s v="Unknown"/>
  </r>
  <r>
    <x v="6274"/>
    <x v="2775"/>
    <s v="2/15/23"/>
    <d v="1899-12-30T21:44:18"/>
    <n v="132"/>
    <n v="16.95"/>
    <x v="8"/>
    <n v="21"/>
    <s v="Italian"/>
  </r>
  <r>
    <x v="6275"/>
    <x v="2776"/>
    <s v="2/15/23"/>
    <d v="1899-12-30T21:56:36"/>
    <n v="127"/>
    <n v="17.95"/>
    <x v="0"/>
    <n v="21"/>
    <s v="Italian"/>
  </r>
  <r>
    <x v="6276"/>
    <x v="2777"/>
    <s v="2/16/23"/>
    <d v="1899-12-30T11:20:37"/>
    <n v="126"/>
    <n v="14.5"/>
    <x v="1"/>
    <n v="11"/>
    <s v="Italian"/>
  </r>
  <r>
    <x v="6277"/>
    <x v="2778"/>
    <s v="2/16/23"/>
    <d v="1899-12-30T11:35:56"/>
    <n v="108"/>
    <n v="14.5"/>
    <x v="1"/>
    <n v="11"/>
    <s v="Asian"/>
  </r>
  <r>
    <x v="6278"/>
    <x v="2778"/>
    <s v="2/16/23"/>
    <d v="1899-12-30T11:35:56"/>
    <n v="125"/>
    <n v="17.95"/>
    <x v="0"/>
    <n v="11"/>
    <s v="Italian"/>
  </r>
  <r>
    <x v="6279"/>
    <x v="2779"/>
    <s v="2/16/23"/>
    <d v="1899-12-30T11:40:28"/>
    <n v="128"/>
    <n v="15.5"/>
    <x v="3"/>
    <n v="11"/>
    <s v="Italian"/>
  </r>
  <r>
    <x v="6280"/>
    <x v="2780"/>
    <s v="2/16/23"/>
    <d v="1899-12-30T11:47:04"/>
    <n v="107"/>
    <n v="16.5"/>
    <x v="12"/>
    <n v="11"/>
    <s v="Asian"/>
  </r>
  <r>
    <x v="6281"/>
    <x v="2780"/>
    <s v="2/16/23"/>
    <d v="1899-12-30T11:47:04"/>
    <n v="109"/>
    <n v="17.95"/>
    <x v="0"/>
    <n v="11"/>
    <s v="Asian"/>
  </r>
  <r>
    <x v="6282"/>
    <x v="2780"/>
    <s v="2/16/23"/>
    <d v="1899-12-30T11:47:04"/>
    <n v="117"/>
    <n v="12.95"/>
    <x v="2"/>
    <n v="11"/>
    <s v="Mexican"/>
  </r>
  <r>
    <x v="6283"/>
    <x v="2780"/>
    <s v="2/16/23"/>
    <d v="1899-12-30T11:47:04"/>
    <n v="112"/>
    <n v="14.95"/>
    <x v="13"/>
    <n v="11"/>
    <s v="Asian"/>
  </r>
  <r>
    <x v="6284"/>
    <x v="2780"/>
    <s v="2/16/23"/>
    <d v="1899-12-30T11:47:04"/>
    <n v="113"/>
    <n v="5"/>
    <x v="10"/>
    <n v="11"/>
    <s v="Asian"/>
  </r>
  <r>
    <x v="6285"/>
    <x v="2780"/>
    <s v="2/16/23"/>
    <d v="1899-12-30T11:47:04"/>
    <n v="113"/>
    <n v="5"/>
    <x v="10"/>
    <n v="11"/>
    <s v="Asian"/>
  </r>
  <r>
    <x v="6286"/>
    <x v="2780"/>
    <s v="2/16/23"/>
    <d v="1899-12-30T11:47:04"/>
    <n v="106"/>
    <n v="7"/>
    <x v="4"/>
    <n v="11"/>
    <s v="American"/>
  </r>
  <r>
    <x v="6287"/>
    <x v="2780"/>
    <s v="2/16/23"/>
    <d v="1899-12-30T11:47:04"/>
    <n v="106"/>
    <n v="7"/>
    <x v="4"/>
    <n v="11"/>
    <s v="American"/>
  </r>
  <r>
    <x v="6288"/>
    <x v="2780"/>
    <s v="2/16/23"/>
    <d v="1899-12-30T11:47:04"/>
    <n v="106"/>
    <n v="7"/>
    <x v="4"/>
    <n v="11"/>
    <s v="American"/>
  </r>
  <r>
    <x v="6289"/>
    <x v="2780"/>
    <s v="2/16/23"/>
    <d v="1899-12-30T11:47:04"/>
    <n v="132"/>
    <n v="16.95"/>
    <x v="8"/>
    <n v="11"/>
    <s v="Italian"/>
  </r>
  <r>
    <x v="6290"/>
    <x v="2781"/>
    <s v="2/16/23"/>
    <d v="1899-12-30T11:58:57"/>
    <n v="105"/>
    <n v="7"/>
    <x v="4"/>
    <n v="11"/>
    <s v="American"/>
  </r>
  <r>
    <x v="6291"/>
    <x v="2782"/>
    <s v="2/16/23"/>
    <d v="1899-12-30T12:02:14"/>
    <n v="105"/>
    <n v="7"/>
    <x v="4"/>
    <n v="12"/>
    <s v="American"/>
  </r>
  <r>
    <x v="6292"/>
    <x v="2782"/>
    <s v="2/16/23"/>
    <d v="1899-12-30T12:02:14"/>
    <n v="130"/>
    <n v="19.95"/>
    <x v="7"/>
    <n v="12"/>
    <s v="Italian"/>
  </r>
  <r>
    <x v="6293"/>
    <x v="2783"/>
    <s v="2/16/23"/>
    <d v="1899-12-30T12:16:21"/>
    <n v="112"/>
    <n v="14.95"/>
    <x v="13"/>
    <n v="12"/>
    <s v="Asian"/>
  </r>
  <r>
    <x v="6294"/>
    <x v="2783"/>
    <s v="2/16/23"/>
    <d v="1899-12-30T12:16:21"/>
    <n v="119"/>
    <n v="11.95"/>
    <x v="5"/>
    <n v="12"/>
    <s v="Mexican"/>
  </r>
  <r>
    <x v="6295"/>
    <x v="2783"/>
    <s v="2/16/23"/>
    <d v="1899-12-30T12:16:21"/>
    <n v="132"/>
    <n v="16.95"/>
    <x v="8"/>
    <n v="12"/>
    <s v="Italian"/>
  </r>
  <r>
    <x v="6296"/>
    <x v="2784"/>
    <s v="2/16/23"/>
    <d v="1899-12-30T12:17:18"/>
    <n v="119"/>
    <n v="11.95"/>
    <x v="5"/>
    <n v="12"/>
    <s v="Mexican"/>
  </r>
  <r>
    <x v="6297"/>
    <x v="2785"/>
    <s v="2/16/23"/>
    <d v="1899-12-30T12:18:19"/>
    <n v="103"/>
    <n v="9"/>
    <x v="6"/>
    <n v="12"/>
    <s v="American"/>
  </r>
  <r>
    <x v="6298"/>
    <x v="2785"/>
    <s v="2/16/23"/>
    <d v="1899-12-30T12:18:19"/>
    <n v="104"/>
    <n v="10.5"/>
    <x v="11"/>
    <n v="12"/>
    <s v="American"/>
  </r>
  <r>
    <x v="6299"/>
    <x v="2785"/>
    <s v="2/16/23"/>
    <d v="1899-12-30T12:18:19"/>
    <n v="124"/>
    <n v="14.5"/>
    <x v="1"/>
    <n v="12"/>
    <s v="Italian"/>
  </r>
  <r>
    <x v="6300"/>
    <x v="2785"/>
    <s v="2/16/23"/>
    <d v="1899-12-30T12:18:19"/>
    <n v="125"/>
    <n v="17.95"/>
    <x v="0"/>
    <n v="12"/>
    <s v="Italian"/>
  </r>
  <r>
    <x v="6301"/>
    <x v="2785"/>
    <s v="2/16/23"/>
    <d v="1899-12-30T12:18:19"/>
    <n v="109"/>
    <n v="17.95"/>
    <x v="0"/>
    <n v="12"/>
    <s v="Asian"/>
  </r>
  <r>
    <x v="6302"/>
    <x v="2785"/>
    <s v="2/16/23"/>
    <d v="1899-12-30T12:18:19"/>
    <n v="117"/>
    <n v="12.95"/>
    <x v="2"/>
    <n v="12"/>
    <s v="Mexican"/>
  </r>
  <r>
    <x v="6303"/>
    <x v="2785"/>
    <s v="2/16/23"/>
    <d v="1899-12-30T12:18:19"/>
    <n v="129"/>
    <n v="15.5"/>
    <x v="3"/>
    <n v="12"/>
    <s v="Italian"/>
  </r>
  <r>
    <x v="6304"/>
    <x v="2785"/>
    <s v="2/16/23"/>
    <d v="1899-12-30T12:18:19"/>
    <n v="111"/>
    <n v="11.95"/>
    <x v="5"/>
    <n v="12"/>
    <s v="Asian"/>
  </r>
  <r>
    <x v="6305"/>
    <x v="2785"/>
    <s v="2/16/23"/>
    <d v="1899-12-30T12:18:19"/>
    <n v="123"/>
    <n v="9"/>
    <x v="6"/>
    <n v="12"/>
    <s v="Mexican"/>
  </r>
  <r>
    <x v="6306"/>
    <x v="2786"/>
    <s v="2/16/23"/>
    <d v="1899-12-30T12:23:23"/>
    <n v="112"/>
    <n v="14.95"/>
    <x v="13"/>
    <n v="12"/>
    <s v="Asian"/>
  </r>
  <r>
    <x v="6307"/>
    <x v="2786"/>
    <s v="2/16/23"/>
    <d v="1899-12-30T12:23:23"/>
    <n v="113"/>
    <n v="5"/>
    <x v="10"/>
    <n v="12"/>
    <s v="Asian"/>
  </r>
  <r>
    <x v="6308"/>
    <x v="2787"/>
    <s v="2/16/23"/>
    <d v="1899-12-30T12:39:37"/>
    <n v="102"/>
    <n v="13.95"/>
    <x v="9"/>
    <n v="12"/>
    <s v="American"/>
  </r>
  <r>
    <x v="6309"/>
    <x v="2787"/>
    <s v="2/16/23"/>
    <d v="1899-12-30T12:39:37"/>
    <n v="108"/>
    <n v="14.5"/>
    <x v="1"/>
    <n v="12"/>
    <s v="Asian"/>
  </r>
  <r>
    <x v="6310"/>
    <x v="2787"/>
    <s v="2/16/23"/>
    <d v="1899-12-30T12:39:37"/>
    <n v="117"/>
    <n v="12.95"/>
    <x v="2"/>
    <n v="12"/>
    <s v="Mexican"/>
  </r>
  <r>
    <x v="6311"/>
    <x v="2788"/>
    <s v="2/16/23"/>
    <d v="1899-12-30T12:40:50"/>
    <n v="108"/>
    <n v="14.5"/>
    <x v="1"/>
    <n v="12"/>
    <s v="Asian"/>
  </r>
  <r>
    <x v="6312"/>
    <x v="2788"/>
    <s v="2/16/23"/>
    <d v="1899-12-30T12:40:50"/>
    <n v="110"/>
    <n v="17.95"/>
    <x v="0"/>
    <n v="12"/>
    <s v="Asian"/>
  </r>
  <r>
    <x v="6313"/>
    <x v="2788"/>
    <s v="2/16/23"/>
    <d v="1899-12-30T12:40:50"/>
    <n v="120"/>
    <n v="13.95"/>
    <x v="9"/>
    <n v="12"/>
    <s v="Mexican"/>
  </r>
  <r>
    <x v="6314"/>
    <x v="2789"/>
    <s v="2/16/23"/>
    <d v="1899-12-30T12:46:47"/>
    <n v="102"/>
    <n v="13.95"/>
    <x v="9"/>
    <n v="12"/>
    <s v="American"/>
  </r>
  <r>
    <x v="6315"/>
    <x v="2790"/>
    <s v="2/16/23"/>
    <d v="1899-12-30T12:53:24"/>
    <n v="109"/>
    <n v="17.95"/>
    <x v="0"/>
    <n v="12"/>
    <s v="Asian"/>
  </r>
  <r>
    <x v="6316"/>
    <x v="2791"/>
    <s v="2/16/23"/>
    <d v="1899-12-30T12:56:07"/>
    <n v="132"/>
    <n v="16.95"/>
    <x v="8"/>
    <n v="12"/>
    <s v="Italian"/>
  </r>
  <r>
    <x v="6317"/>
    <x v="2792"/>
    <s v="2/16/23"/>
    <d v="1899-12-30T13:12:48"/>
    <n v="103"/>
    <n v="9"/>
    <x v="6"/>
    <n v="13"/>
    <s v="American"/>
  </r>
  <r>
    <x v="6318"/>
    <x v="2792"/>
    <s v="2/16/23"/>
    <d v="1899-12-30T13:12:48"/>
    <n v="125"/>
    <n v="17.95"/>
    <x v="0"/>
    <n v="13"/>
    <s v="Italian"/>
  </r>
  <r>
    <x v="6319"/>
    <x v="2792"/>
    <s v="2/16/23"/>
    <d v="1899-12-30T13:12:48"/>
    <n v="119"/>
    <n v="11.95"/>
    <x v="5"/>
    <n v="13"/>
    <s v="Mexican"/>
  </r>
  <r>
    <x v="6320"/>
    <x v="2793"/>
    <s v="2/16/23"/>
    <d v="1899-12-30T13:13:19"/>
    <n v="116"/>
    <n v="13.95"/>
    <x v="9"/>
    <n v="13"/>
    <s v="Mexican"/>
  </r>
  <r>
    <x v="6321"/>
    <x v="2793"/>
    <s v="2/16/23"/>
    <d v="1899-12-30T13:13:19"/>
    <n v="124"/>
    <n v="14.5"/>
    <x v="1"/>
    <n v="13"/>
    <s v="Italian"/>
  </r>
  <r>
    <x v="6322"/>
    <x v="2793"/>
    <s v="2/16/23"/>
    <d v="1899-12-30T13:13:19"/>
    <n v="110"/>
    <n v="17.95"/>
    <x v="0"/>
    <n v="13"/>
    <s v="Asian"/>
  </r>
  <r>
    <x v="6323"/>
    <x v="2793"/>
    <s v="2/16/23"/>
    <d v="1899-12-30T13:13:19"/>
    <n v="111"/>
    <n v="11.95"/>
    <x v="5"/>
    <n v="13"/>
    <s v="Asian"/>
  </r>
  <r>
    <x v="6324"/>
    <x v="2793"/>
    <s v="2/16/23"/>
    <d v="1899-12-30T13:13:19"/>
    <s v="NULL"/>
    <n v="0"/>
    <x v="14"/>
    <n v="13"/>
    <s v="Unknown"/>
  </r>
  <r>
    <x v="6325"/>
    <x v="2794"/>
    <s v="2/16/23"/>
    <d v="1899-12-30T13:44:29"/>
    <n v="109"/>
    <n v="17.95"/>
    <x v="0"/>
    <n v="13"/>
    <s v="Asian"/>
  </r>
  <r>
    <x v="6326"/>
    <x v="2795"/>
    <s v="2/16/23"/>
    <d v="1899-12-30T14:17:05"/>
    <n v="127"/>
    <n v="17.95"/>
    <x v="0"/>
    <n v="14"/>
    <s v="Italian"/>
  </r>
  <r>
    <x v="6327"/>
    <x v="2796"/>
    <s v="2/16/23"/>
    <d v="1899-12-30T14:19:46"/>
    <n v="132"/>
    <n v="16.95"/>
    <x v="8"/>
    <n v="14"/>
    <s v="Italian"/>
  </r>
  <r>
    <x v="6328"/>
    <x v="2797"/>
    <s v="2/16/23"/>
    <d v="1899-12-30T14:39:07"/>
    <n v="103"/>
    <n v="9"/>
    <x v="6"/>
    <n v="14"/>
    <s v="American"/>
  </r>
  <r>
    <x v="6329"/>
    <x v="2797"/>
    <s v="2/16/23"/>
    <d v="1899-12-30T14:39:07"/>
    <n v="110"/>
    <n v="17.95"/>
    <x v="0"/>
    <n v="14"/>
    <s v="Asian"/>
  </r>
  <r>
    <x v="6330"/>
    <x v="2797"/>
    <s v="2/16/23"/>
    <d v="1899-12-30T14:39:07"/>
    <n v="105"/>
    <n v="7"/>
    <x v="4"/>
    <n v="14"/>
    <s v="American"/>
  </r>
  <r>
    <x v="6331"/>
    <x v="2797"/>
    <s v="2/16/23"/>
    <d v="1899-12-30T14:39:07"/>
    <n v="122"/>
    <n v="7"/>
    <x v="4"/>
    <n v="14"/>
    <s v="Mexican"/>
  </r>
  <r>
    <x v="6332"/>
    <x v="2798"/>
    <s v="2/16/23"/>
    <d v="1899-12-30T14:47:20"/>
    <n v="109"/>
    <n v="17.95"/>
    <x v="0"/>
    <n v="14"/>
    <s v="Asian"/>
  </r>
  <r>
    <x v="6333"/>
    <x v="2799"/>
    <s v="2/16/23"/>
    <d v="1899-12-30T15:46:10"/>
    <n v="103"/>
    <n v="9"/>
    <x v="6"/>
    <n v="15"/>
    <s v="American"/>
  </r>
  <r>
    <x v="6334"/>
    <x v="2799"/>
    <s v="2/16/23"/>
    <d v="1899-12-30T15:46:10"/>
    <n v="121"/>
    <n v="10.5"/>
    <x v="11"/>
    <n v="15"/>
    <s v="Mexican"/>
  </r>
  <r>
    <x v="6335"/>
    <x v="2800"/>
    <s v="2/16/23"/>
    <d v="1899-12-30T15:58:06"/>
    <n v="113"/>
    <n v="5"/>
    <x v="10"/>
    <n v="15"/>
    <s v="Asian"/>
  </r>
  <r>
    <x v="6336"/>
    <x v="2800"/>
    <s v="2/16/23"/>
    <d v="1899-12-30T15:58:06"/>
    <n v="105"/>
    <n v="7"/>
    <x v="4"/>
    <n v="15"/>
    <s v="American"/>
  </r>
  <r>
    <x v="6337"/>
    <x v="2801"/>
    <s v="2/16/23"/>
    <d v="1899-12-30T16:01:31"/>
    <n v="101"/>
    <n v="12.95"/>
    <x v="2"/>
    <n v="16"/>
    <s v="American"/>
  </r>
  <r>
    <x v="6338"/>
    <x v="2801"/>
    <s v="2/16/23"/>
    <d v="1899-12-30T16:01:31"/>
    <n v="109"/>
    <n v="17.95"/>
    <x v="0"/>
    <n v="16"/>
    <s v="Asian"/>
  </r>
  <r>
    <x v="6339"/>
    <x v="2802"/>
    <s v="2/16/23"/>
    <d v="1899-12-30T16:23:34"/>
    <n v="112"/>
    <n v="14.95"/>
    <x v="13"/>
    <n v="16"/>
    <s v="Asian"/>
  </r>
  <r>
    <x v="6340"/>
    <x v="2802"/>
    <s v="2/16/23"/>
    <d v="1899-12-30T16:23:34"/>
    <n v="121"/>
    <n v="10.5"/>
    <x v="11"/>
    <n v="16"/>
    <s v="Mexican"/>
  </r>
  <r>
    <x v="6341"/>
    <x v="2803"/>
    <s v="2/16/23"/>
    <d v="1899-12-30T16:43:53"/>
    <n v="131"/>
    <n v="17.95"/>
    <x v="0"/>
    <n v="16"/>
    <s v="Italian"/>
  </r>
  <r>
    <x v="6342"/>
    <x v="2803"/>
    <s v="2/16/23"/>
    <d v="1899-12-30T16:43:53"/>
    <n v="106"/>
    <n v="7"/>
    <x v="4"/>
    <n v="16"/>
    <s v="American"/>
  </r>
  <r>
    <x v="6343"/>
    <x v="2804"/>
    <s v="2/16/23"/>
    <d v="1899-12-30T16:57:14"/>
    <n v="125"/>
    <n v="17.95"/>
    <x v="0"/>
    <n v="16"/>
    <s v="Italian"/>
  </r>
  <r>
    <x v="6344"/>
    <x v="2804"/>
    <s v="2/16/23"/>
    <d v="1899-12-30T16:57:14"/>
    <n v="109"/>
    <n v="17.95"/>
    <x v="0"/>
    <n v="16"/>
    <s v="Asian"/>
  </r>
  <r>
    <x v="6345"/>
    <x v="2804"/>
    <s v="2/16/23"/>
    <d v="1899-12-30T16:57:14"/>
    <n v="111"/>
    <n v="11.95"/>
    <x v="5"/>
    <n v="16"/>
    <s v="Asian"/>
  </r>
  <r>
    <x v="6346"/>
    <x v="2805"/>
    <s v="2/16/23"/>
    <d v="1899-12-30T17:12:37"/>
    <n v="113"/>
    <n v="5"/>
    <x v="10"/>
    <n v="17"/>
    <s v="Asian"/>
  </r>
  <r>
    <x v="6347"/>
    <x v="2806"/>
    <s v="2/16/23"/>
    <d v="1899-12-30T17:13:02"/>
    <n v="109"/>
    <n v="17.95"/>
    <x v="0"/>
    <n v="17"/>
    <s v="Asian"/>
  </r>
  <r>
    <x v="6348"/>
    <x v="2806"/>
    <s v="2/16/23"/>
    <d v="1899-12-30T17:13:02"/>
    <n v="106"/>
    <n v="7"/>
    <x v="4"/>
    <n v="17"/>
    <s v="American"/>
  </r>
  <r>
    <x v="6349"/>
    <x v="2807"/>
    <s v="2/16/23"/>
    <d v="1899-12-30T17:27:14"/>
    <n v="128"/>
    <n v="15.5"/>
    <x v="3"/>
    <n v="17"/>
    <s v="Italian"/>
  </r>
  <r>
    <x v="6350"/>
    <x v="2807"/>
    <s v="2/16/23"/>
    <d v="1899-12-30T17:27:14"/>
    <n v="111"/>
    <n v="11.95"/>
    <x v="5"/>
    <n v="17"/>
    <s v="Asian"/>
  </r>
  <r>
    <x v="6351"/>
    <x v="2807"/>
    <s v="2/16/23"/>
    <d v="1899-12-30T17:27:14"/>
    <n v="120"/>
    <n v="13.95"/>
    <x v="9"/>
    <n v="17"/>
    <s v="Mexican"/>
  </r>
  <r>
    <x v="6352"/>
    <x v="2808"/>
    <s v="2/16/23"/>
    <d v="1899-12-30T17:47:25"/>
    <n v="102"/>
    <n v="13.95"/>
    <x v="9"/>
    <n v="17"/>
    <s v="American"/>
  </r>
  <r>
    <x v="6353"/>
    <x v="2809"/>
    <s v="2/16/23"/>
    <d v="1899-12-30T17:54:00"/>
    <n v="124"/>
    <n v="14.5"/>
    <x v="1"/>
    <n v="17"/>
    <s v="Italian"/>
  </r>
  <r>
    <x v="6354"/>
    <x v="2809"/>
    <s v="2/16/23"/>
    <d v="1899-12-30T17:54:00"/>
    <n v="111"/>
    <n v="11.95"/>
    <x v="5"/>
    <n v="17"/>
    <s v="Asian"/>
  </r>
  <r>
    <x v="6355"/>
    <x v="2810"/>
    <s v="2/16/23"/>
    <d v="1899-12-30T18:03:29"/>
    <n v="128"/>
    <n v="15.5"/>
    <x v="3"/>
    <n v="18"/>
    <s v="Italian"/>
  </r>
  <r>
    <x v="6356"/>
    <x v="2810"/>
    <s v="2/16/23"/>
    <d v="1899-12-30T18:03:29"/>
    <n v="111"/>
    <n v="11.95"/>
    <x v="5"/>
    <n v="18"/>
    <s v="Asian"/>
  </r>
  <r>
    <x v="6357"/>
    <x v="2810"/>
    <s v="2/16/23"/>
    <d v="1899-12-30T18:03:29"/>
    <n v="119"/>
    <n v="11.95"/>
    <x v="5"/>
    <n v="18"/>
    <s v="Mexican"/>
  </r>
  <r>
    <x v="6358"/>
    <x v="2810"/>
    <s v="2/16/23"/>
    <d v="1899-12-30T18:03:29"/>
    <n v="120"/>
    <n v="13.95"/>
    <x v="9"/>
    <n v="18"/>
    <s v="Mexican"/>
  </r>
  <r>
    <x v="6359"/>
    <x v="2811"/>
    <s v="2/16/23"/>
    <d v="1899-12-30T18:13:00"/>
    <n v="119"/>
    <n v="11.95"/>
    <x v="5"/>
    <n v="18"/>
    <s v="Mexican"/>
  </r>
  <r>
    <x v="6360"/>
    <x v="2811"/>
    <s v="2/16/23"/>
    <d v="1899-12-30T18:13:00"/>
    <n v="105"/>
    <n v="7"/>
    <x v="4"/>
    <n v="18"/>
    <s v="American"/>
  </r>
  <r>
    <x v="6361"/>
    <x v="2811"/>
    <s v="2/16/23"/>
    <d v="1899-12-30T18:13:00"/>
    <n v="131"/>
    <n v="17.95"/>
    <x v="0"/>
    <n v="18"/>
    <s v="Italian"/>
  </r>
  <r>
    <x v="6362"/>
    <x v="2812"/>
    <s v="2/16/23"/>
    <d v="1899-12-30T18:15:02"/>
    <n v="117"/>
    <n v="12.95"/>
    <x v="2"/>
    <n v="18"/>
    <s v="Mexican"/>
  </r>
  <r>
    <x v="6363"/>
    <x v="2812"/>
    <s v="2/16/23"/>
    <d v="1899-12-30T18:15:02"/>
    <n v="128"/>
    <n v="15.5"/>
    <x v="3"/>
    <n v="18"/>
    <s v="Italian"/>
  </r>
  <r>
    <x v="6364"/>
    <x v="2812"/>
    <s v="2/16/23"/>
    <d v="1899-12-30T18:15:02"/>
    <n v="114"/>
    <n v="9"/>
    <x v="6"/>
    <n v="18"/>
    <s v="Asian"/>
  </r>
  <r>
    <x v="6365"/>
    <x v="2812"/>
    <s v="2/16/23"/>
    <d v="1899-12-30T18:15:02"/>
    <s v="NULL"/>
    <n v="0"/>
    <x v="14"/>
    <n v="18"/>
    <s v="Unknown"/>
  </r>
  <r>
    <x v="6366"/>
    <x v="2813"/>
    <s v="2/16/23"/>
    <d v="1899-12-30T18:21:06"/>
    <n v="106"/>
    <n v="7"/>
    <x v="4"/>
    <n v="18"/>
    <s v="American"/>
  </r>
  <r>
    <x v="6367"/>
    <x v="2814"/>
    <s v="2/16/23"/>
    <d v="1899-12-30T18:21:17"/>
    <n v="107"/>
    <n v="16.5"/>
    <x v="12"/>
    <n v="18"/>
    <s v="Asian"/>
  </r>
  <r>
    <x v="6368"/>
    <x v="2814"/>
    <s v="2/16/23"/>
    <d v="1899-12-30T18:21:17"/>
    <n v="108"/>
    <n v="14.5"/>
    <x v="1"/>
    <n v="18"/>
    <s v="Asian"/>
  </r>
  <r>
    <x v="6369"/>
    <x v="2814"/>
    <s v="2/16/23"/>
    <d v="1899-12-30T18:21:17"/>
    <n v="106"/>
    <n v="7"/>
    <x v="4"/>
    <n v="18"/>
    <s v="American"/>
  </r>
  <r>
    <x v="6370"/>
    <x v="2815"/>
    <s v="2/16/23"/>
    <d v="1899-12-30T18:21:37"/>
    <n v="101"/>
    <n v="12.95"/>
    <x v="2"/>
    <n v="18"/>
    <s v="American"/>
  </r>
  <r>
    <x v="6371"/>
    <x v="2815"/>
    <s v="2/16/23"/>
    <d v="1899-12-30T18:21:37"/>
    <n v="107"/>
    <n v="16.5"/>
    <x v="12"/>
    <n v="18"/>
    <s v="Asian"/>
  </r>
  <r>
    <x v="6372"/>
    <x v="2816"/>
    <s v="2/16/23"/>
    <d v="1899-12-30T18:37:05"/>
    <n v="126"/>
    <n v="14.5"/>
    <x v="1"/>
    <n v="18"/>
    <s v="Italian"/>
  </r>
  <r>
    <x v="6373"/>
    <x v="2816"/>
    <s v="2/16/23"/>
    <d v="1899-12-30T18:37:05"/>
    <n v="122"/>
    <n v="7"/>
    <x v="4"/>
    <n v="18"/>
    <s v="Mexican"/>
  </r>
  <r>
    <x v="6374"/>
    <x v="2817"/>
    <s v="2/16/23"/>
    <d v="1899-12-30T18:40:09"/>
    <n v="107"/>
    <n v="16.5"/>
    <x v="12"/>
    <n v="18"/>
    <s v="Asian"/>
  </r>
  <r>
    <x v="6375"/>
    <x v="2817"/>
    <s v="2/16/23"/>
    <d v="1899-12-30T18:40:09"/>
    <n v="118"/>
    <n v="14.95"/>
    <x v="13"/>
    <n v="18"/>
    <s v="Mexican"/>
  </r>
  <r>
    <x v="6376"/>
    <x v="2817"/>
    <s v="2/16/23"/>
    <d v="1899-12-30T18:40:09"/>
    <n v="120"/>
    <n v="13.95"/>
    <x v="9"/>
    <n v="18"/>
    <s v="Mexican"/>
  </r>
  <r>
    <x v="6377"/>
    <x v="2818"/>
    <s v="2/16/23"/>
    <d v="1899-12-30T19:26:51"/>
    <n v="109"/>
    <n v="17.95"/>
    <x v="0"/>
    <n v="19"/>
    <s v="Asian"/>
  </r>
  <r>
    <x v="6378"/>
    <x v="2818"/>
    <s v="2/16/23"/>
    <d v="1899-12-30T19:26:51"/>
    <n v="106"/>
    <n v="7"/>
    <x v="4"/>
    <n v="19"/>
    <s v="American"/>
  </r>
  <r>
    <x v="6379"/>
    <x v="2819"/>
    <s v="2/16/23"/>
    <d v="1899-12-30T19:35:17"/>
    <n v="111"/>
    <n v="11.95"/>
    <x v="5"/>
    <n v="19"/>
    <s v="Asian"/>
  </r>
  <r>
    <x v="6380"/>
    <x v="2820"/>
    <s v="2/16/23"/>
    <d v="1899-12-30T19:35:28"/>
    <n v="117"/>
    <n v="12.95"/>
    <x v="2"/>
    <n v="19"/>
    <s v="Mexican"/>
  </r>
  <r>
    <x v="6381"/>
    <x v="2821"/>
    <s v="2/16/23"/>
    <d v="1899-12-30T19:37:08"/>
    <n v="113"/>
    <n v="5"/>
    <x v="10"/>
    <n v="19"/>
    <s v="Asian"/>
  </r>
  <r>
    <x v="6382"/>
    <x v="2822"/>
    <s v="2/16/23"/>
    <d v="1899-12-30T19:53:49"/>
    <n v="104"/>
    <n v="10.5"/>
    <x v="11"/>
    <n v="19"/>
    <s v="American"/>
  </r>
  <r>
    <x v="6383"/>
    <x v="2822"/>
    <s v="2/16/23"/>
    <d v="1899-12-30T19:53:49"/>
    <n v="131"/>
    <n v="17.95"/>
    <x v="0"/>
    <n v="19"/>
    <s v="Italian"/>
  </r>
  <r>
    <x v="6384"/>
    <x v="2823"/>
    <s v="2/16/23"/>
    <d v="1899-12-30T19:55:28"/>
    <n v="103"/>
    <n v="9"/>
    <x v="6"/>
    <n v="19"/>
    <s v="American"/>
  </r>
  <r>
    <x v="6385"/>
    <x v="2823"/>
    <s v="2/16/23"/>
    <d v="1899-12-30T19:55:28"/>
    <n v="124"/>
    <n v="14.5"/>
    <x v="1"/>
    <n v="19"/>
    <s v="Italian"/>
  </r>
  <r>
    <x v="6386"/>
    <x v="2823"/>
    <s v="2/16/23"/>
    <d v="1899-12-30T19:55:28"/>
    <n v="111"/>
    <n v="11.95"/>
    <x v="5"/>
    <n v="19"/>
    <s v="Asian"/>
  </r>
  <r>
    <x v="6387"/>
    <x v="2823"/>
    <s v="2/16/23"/>
    <d v="1899-12-30T19:55:28"/>
    <n v="121"/>
    <n v="10.5"/>
    <x v="11"/>
    <n v="19"/>
    <s v="Mexican"/>
  </r>
  <r>
    <x v="6388"/>
    <x v="2824"/>
    <s v="2/16/23"/>
    <d v="1899-12-30T20:46:23"/>
    <n v="109"/>
    <n v="17.95"/>
    <x v="0"/>
    <n v="20"/>
    <s v="Asian"/>
  </r>
  <r>
    <x v="6389"/>
    <x v="2824"/>
    <s v="2/16/23"/>
    <d v="1899-12-30T20:46:23"/>
    <n v="110"/>
    <n v="17.95"/>
    <x v="0"/>
    <n v="20"/>
    <s v="Asian"/>
  </r>
  <r>
    <x v="6390"/>
    <x v="2824"/>
    <s v="2/16/23"/>
    <d v="1899-12-30T20:46:23"/>
    <n v="128"/>
    <n v="15.5"/>
    <x v="3"/>
    <n v="20"/>
    <s v="Italian"/>
  </r>
  <r>
    <x v="6391"/>
    <x v="2824"/>
    <s v="2/16/23"/>
    <d v="1899-12-30T20:46:23"/>
    <n v="106"/>
    <n v="7"/>
    <x v="4"/>
    <n v="20"/>
    <s v="American"/>
  </r>
  <r>
    <x v="6392"/>
    <x v="2825"/>
    <s v="2/16/23"/>
    <d v="1899-12-30T22:40:27"/>
    <n v="109"/>
    <n v="17.95"/>
    <x v="0"/>
    <n v="22"/>
    <s v="Asian"/>
  </r>
  <r>
    <x v="6393"/>
    <x v="2825"/>
    <s v="2/16/23"/>
    <d v="1899-12-30T22:40:27"/>
    <n v="106"/>
    <n v="7"/>
    <x v="4"/>
    <n v="22"/>
    <s v="American"/>
  </r>
  <r>
    <x v="6394"/>
    <x v="2826"/>
    <s v="2/17/23"/>
    <d v="1899-12-30T11:24:02"/>
    <n v="113"/>
    <n v="5"/>
    <x v="10"/>
    <n v="11"/>
    <s v="Asian"/>
  </r>
  <r>
    <x v="6395"/>
    <x v="2826"/>
    <s v="2/17/23"/>
    <d v="1899-12-30T11:24:02"/>
    <n v="121"/>
    <n v="10.5"/>
    <x v="11"/>
    <n v="11"/>
    <s v="Mexican"/>
  </r>
  <r>
    <x v="6396"/>
    <x v="2827"/>
    <s v="2/17/23"/>
    <d v="1899-12-30T11:26:13"/>
    <n v="129"/>
    <n v="15.5"/>
    <x v="3"/>
    <n v="11"/>
    <s v="Italian"/>
  </r>
  <r>
    <x v="6397"/>
    <x v="2828"/>
    <s v="2/17/23"/>
    <d v="1899-12-30T11:41:17"/>
    <n v="102"/>
    <n v="13.95"/>
    <x v="9"/>
    <n v="11"/>
    <s v="American"/>
  </r>
  <r>
    <x v="6398"/>
    <x v="2828"/>
    <s v="2/17/23"/>
    <d v="1899-12-30T11:41:17"/>
    <n v="104"/>
    <n v="10.5"/>
    <x v="11"/>
    <n v="11"/>
    <s v="American"/>
  </r>
  <r>
    <x v="6399"/>
    <x v="2828"/>
    <s v="2/17/23"/>
    <d v="1899-12-30T11:41:17"/>
    <n v="122"/>
    <n v="7"/>
    <x v="4"/>
    <n v="11"/>
    <s v="Mexican"/>
  </r>
  <r>
    <x v="6400"/>
    <x v="2829"/>
    <s v="2/17/23"/>
    <d v="1899-12-30T11:51:54"/>
    <n v="101"/>
    <n v="12.95"/>
    <x v="2"/>
    <n v="11"/>
    <s v="American"/>
  </r>
  <r>
    <x v="6401"/>
    <x v="2830"/>
    <s v="2/17/23"/>
    <d v="1899-12-30T12:01:02"/>
    <n v="108"/>
    <n v="14.5"/>
    <x v="1"/>
    <n v="12"/>
    <s v="Asian"/>
  </r>
  <r>
    <x v="6402"/>
    <x v="2830"/>
    <s v="2/17/23"/>
    <d v="1899-12-30T12:01:02"/>
    <n v="110"/>
    <n v="17.95"/>
    <x v="0"/>
    <n v="12"/>
    <s v="Asian"/>
  </r>
  <r>
    <x v="6403"/>
    <x v="2830"/>
    <s v="2/17/23"/>
    <d v="1899-12-30T12:01:02"/>
    <n v="105"/>
    <n v="7"/>
    <x v="4"/>
    <n v="12"/>
    <s v="American"/>
  </r>
  <r>
    <x v="6404"/>
    <x v="2830"/>
    <s v="2/17/23"/>
    <d v="1899-12-30T12:01:02"/>
    <n v="106"/>
    <n v="7"/>
    <x v="4"/>
    <n v="12"/>
    <s v="American"/>
  </r>
  <r>
    <x v="6405"/>
    <x v="2831"/>
    <s v="2/17/23"/>
    <d v="1899-12-30T12:05:10"/>
    <n v="102"/>
    <n v="13.95"/>
    <x v="9"/>
    <n v="12"/>
    <s v="American"/>
  </r>
  <r>
    <x v="6406"/>
    <x v="2832"/>
    <s v="2/17/23"/>
    <d v="1899-12-30T12:33:55"/>
    <n v="107"/>
    <n v="16.5"/>
    <x v="12"/>
    <n v="12"/>
    <s v="Asian"/>
  </r>
  <r>
    <x v="6407"/>
    <x v="2833"/>
    <s v="2/17/23"/>
    <d v="1899-12-30T12:43:07"/>
    <n v="101"/>
    <n v="12.95"/>
    <x v="2"/>
    <n v="12"/>
    <s v="American"/>
  </r>
  <r>
    <x v="6408"/>
    <x v="2834"/>
    <s v="2/17/23"/>
    <d v="1899-12-30T12:53:50"/>
    <n v="108"/>
    <n v="14.5"/>
    <x v="1"/>
    <n v="12"/>
    <s v="Asian"/>
  </r>
  <r>
    <x v="6409"/>
    <x v="2835"/>
    <s v="2/17/23"/>
    <d v="1899-12-30T12:58:28"/>
    <n v="108"/>
    <n v="14.5"/>
    <x v="1"/>
    <n v="12"/>
    <s v="Asian"/>
  </r>
  <r>
    <x v="6410"/>
    <x v="2836"/>
    <s v="2/17/23"/>
    <d v="1899-12-30T12:58:45"/>
    <n v="120"/>
    <n v="13.95"/>
    <x v="9"/>
    <n v="12"/>
    <s v="Mexican"/>
  </r>
  <r>
    <x v="6411"/>
    <x v="2837"/>
    <s v="2/17/23"/>
    <d v="1899-12-30T13:00:48"/>
    <n v="110"/>
    <n v="17.95"/>
    <x v="0"/>
    <n v="13"/>
    <s v="Asian"/>
  </r>
  <r>
    <x v="6412"/>
    <x v="2838"/>
    <s v="2/17/23"/>
    <d v="1899-12-30T13:14:08"/>
    <n v="105"/>
    <n v="7"/>
    <x v="4"/>
    <n v="13"/>
    <s v="American"/>
  </r>
  <r>
    <x v="6413"/>
    <x v="2839"/>
    <s v="2/17/23"/>
    <d v="1899-12-30T13:21:27"/>
    <n v="109"/>
    <n v="17.95"/>
    <x v="0"/>
    <n v="13"/>
    <s v="Asian"/>
  </r>
  <r>
    <x v="6414"/>
    <x v="2840"/>
    <s v="2/17/23"/>
    <d v="1899-12-30T13:25:44"/>
    <n v="103"/>
    <n v="9"/>
    <x v="6"/>
    <n v="13"/>
    <s v="American"/>
  </r>
  <r>
    <x v="6415"/>
    <x v="2840"/>
    <s v="2/17/23"/>
    <d v="1899-12-30T13:25:44"/>
    <n v="120"/>
    <n v="13.95"/>
    <x v="9"/>
    <n v="13"/>
    <s v="Mexican"/>
  </r>
  <r>
    <x v="6416"/>
    <x v="2840"/>
    <s v="2/17/23"/>
    <d v="1899-12-30T13:25:44"/>
    <n v="132"/>
    <n v="16.95"/>
    <x v="8"/>
    <n v="13"/>
    <s v="Italian"/>
  </r>
  <r>
    <x v="6417"/>
    <x v="2841"/>
    <s v="2/17/23"/>
    <d v="1899-12-30T13:31:20"/>
    <n v="118"/>
    <n v="14.95"/>
    <x v="13"/>
    <n v="13"/>
    <s v="Mexican"/>
  </r>
  <r>
    <x v="6418"/>
    <x v="2842"/>
    <s v="2/17/23"/>
    <d v="1899-12-30T13:36:33"/>
    <n v="101"/>
    <n v="12.95"/>
    <x v="2"/>
    <n v="13"/>
    <s v="American"/>
  </r>
  <r>
    <x v="6419"/>
    <x v="2842"/>
    <s v="2/17/23"/>
    <d v="1899-12-30T13:36:33"/>
    <n v="119"/>
    <n v="11.95"/>
    <x v="5"/>
    <n v="13"/>
    <s v="Mexican"/>
  </r>
  <r>
    <x v="6420"/>
    <x v="2842"/>
    <s v="2/17/23"/>
    <d v="1899-12-30T13:36:33"/>
    <n v="122"/>
    <n v="7"/>
    <x v="4"/>
    <n v="13"/>
    <s v="Mexican"/>
  </r>
  <r>
    <x v="6421"/>
    <x v="2842"/>
    <s v="2/17/23"/>
    <d v="1899-12-30T13:36:33"/>
    <n v="130"/>
    <n v="19.95"/>
    <x v="7"/>
    <n v="13"/>
    <s v="Italian"/>
  </r>
  <r>
    <x v="6422"/>
    <x v="2843"/>
    <s v="2/17/23"/>
    <d v="1899-12-30T13:41:34"/>
    <n v="108"/>
    <n v="14.5"/>
    <x v="1"/>
    <n v="13"/>
    <s v="Asian"/>
  </r>
  <r>
    <x v="6423"/>
    <x v="2843"/>
    <s v="2/17/23"/>
    <d v="1899-12-30T13:41:34"/>
    <n v="118"/>
    <n v="14.95"/>
    <x v="13"/>
    <n v="13"/>
    <s v="Mexican"/>
  </r>
  <r>
    <x v="6424"/>
    <x v="2844"/>
    <s v="2/17/23"/>
    <d v="1899-12-30T13:47:42"/>
    <n v="111"/>
    <n v="11.95"/>
    <x v="5"/>
    <n v="13"/>
    <s v="Asian"/>
  </r>
  <r>
    <x v="6425"/>
    <x v="2845"/>
    <s v="2/17/23"/>
    <d v="1899-12-30T13:58:44"/>
    <n v="108"/>
    <n v="14.5"/>
    <x v="1"/>
    <n v="13"/>
    <s v="Asian"/>
  </r>
  <r>
    <x v="6426"/>
    <x v="2845"/>
    <s v="2/17/23"/>
    <d v="1899-12-30T13:58:44"/>
    <n v="108"/>
    <n v="14.5"/>
    <x v="1"/>
    <n v="13"/>
    <s v="Asian"/>
  </r>
  <r>
    <x v="6427"/>
    <x v="2845"/>
    <s v="2/17/23"/>
    <d v="1899-12-30T13:58:44"/>
    <n v="117"/>
    <n v="12.95"/>
    <x v="2"/>
    <n v="13"/>
    <s v="Mexican"/>
  </r>
  <r>
    <x v="6428"/>
    <x v="2846"/>
    <s v="2/17/23"/>
    <d v="1899-12-30T14:00:42"/>
    <n v="109"/>
    <n v="17.95"/>
    <x v="0"/>
    <n v="14"/>
    <s v="Asian"/>
  </r>
  <r>
    <x v="6429"/>
    <x v="2846"/>
    <s v="2/17/23"/>
    <d v="1899-12-30T14:00:42"/>
    <n v="127"/>
    <n v="17.95"/>
    <x v="0"/>
    <n v="14"/>
    <s v="Italian"/>
  </r>
  <r>
    <x v="6430"/>
    <x v="2846"/>
    <s v="2/17/23"/>
    <d v="1899-12-30T14:00:42"/>
    <n v="120"/>
    <n v="13.95"/>
    <x v="9"/>
    <n v="14"/>
    <s v="Mexican"/>
  </r>
  <r>
    <x v="6431"/>
    <x v="2846"/>
    <s v="2/17/23"/>
    <d v="1899-12-30T14:00:42"/>
    <n v="131"/>
    <n v="17.95"/>
    <x v="0"/>
    <n v="14"/>
    <s v="Italian"/>
  </r>
  <r>
    <x v="6432"/>
    <x v="2846"/>
    <s v="2/17/23"/>
    <d v="1899-12-30T14:00:42"/>
    <n v="132"/>
    <n v="16.95"/>
    <x v="8"/>
    <n v="14"/>
    <s v="Italian"/>
  </r>
  <r>
    <x v="6433"/>
    <x v="2847"/>
    <s v="2/17/23"/>
    <d v="1899-12-30T14:02:20"/>
    <n v="119"/>
    <n v="11.95"/>
    <x v="5"/>
    <n v="14"/>
    <s v="Mexican"/>
  </r>
  <r>
    <x v="6434"/>
    <x v="2847"/>
    <s v="2/17/23"/>
    <d v="1899-12-30T14:02:20"/>
    <n v="105"/>
    <n v="7"/>
    <x v="4"/>
    <n v="14"/>
    <s v="American"/>
  </r>
  <r>
    <x v="6435"/>
    <x v="2848"/>
    <s v="2/17/23"/>
    <d v="1899-12-30T14:07:24"/>
    <n v="119"/>
    <n v="11.95"/>
    <x v="5"/>
    <n v="14"/>
    <s v="Mexican"/>
  </r>
  <r>
    <x v="6436"/>
    <x v="2848"/>
    <s v="2/17/23"/>
    <d v="1899-12-30T14:07:24"/>
    <n v="105"/>
    <n v="7"/>
    <x v="4"/>
    <n v="14"/>
    <s v="American"/>
  </r>
  <r>
    <x v="6437"/>
    <x v="2848"/>
    <s v="2/17/23"/>
    <d v="1899-12-30T14:07:24"/>
    <n v="105"/>
    <n v="7"/>
    <x v="4"/>
    <n v="14"/>
    <s v="American"/>
  </r>
  <r>
    <x v="6438"/>
    <x v="2848"/>
    <s v="2/17/23"/>
    <d v="1899-12-30T14:07:24"/>
    <n v="106"/>
    <n v="7"/>
    <x v="4"/>
    <n v="14"/>
    <s v="American"/>
  </r>
  <r>
    <x v="6439"/>
    <x v="2849"/>
    <s v="2/17/23"/>
    <d v="1899-12-30T14:16:57"/>
    <n v="118"/>
    <n v="14.95"/>
    <x v="13"/>
    <n v="14"/>
    <s v="Mexican"/>
  </r>
  <r>
    <x v="6440"/>
    <x v="2850"/>
    <s v="2/17/23"/>
    <d v="1899-12-30T14:23:26"/>
    <n v="107"/>
    <n v="16.5"/>
    <x v="12"/>
    <n v="14"/>
    <s v="Asian"/>
  </r>
  <r>
    <x v="6441"/>
    <x v="2850"/>
    <s v="2/17/23"/>
    <d v="1899-12-30T14:23:26"/>
    <n v="103"/>
    <n v="9"/>
    <x v="6"/>
    <n v="14"/>
    <s v="American"/>
  </r>
  <r>
    <x v="6442"/>
    <x v="2850"/>
    <s v="2/17/23"/>
    <d v="1899-12-30T14:23:26"/>
    <n v="109"/>
    <n v="17.95"/>
    <x v="0"/>
    <n v="14"/>
    <s v="Asian"/>
  </r>
  <r>
    <x v="6443"/>
    <x v="2850"/>
    <s v="2/17/23"/>
    <d v="1899-12-30T14:23:26"/>
    <n v="113"/>
    <n v="5"/>
    <x v="10"/>
    <n v="14"/>
    <s v="Asian"/>
  </r>
  <r>
    <x v="6444"/>
    <x v="2850"/>
    <s v="2/17/23"/>
    <d v="1899-12-30T14:23:26"/>
    <n v="119"/>
    <n v="11.95"/>
    <x v="5"/>
    <n v="14"/>
    <s v="Mexican"/>
  </r>
  <r>
    <x v="6445"/>
    <x v="2850"/>
    <s v="2/17/23"/>
    <d v="1899-12-30T14:23:26"/>
    <n v="120"/>
    <n v="13.95"/>
    <x v="9"/>
    <n v="14"/>
    <s v="Mexican"/>
  </r>
  <r>
    <x v="6446"/>
    <x v="2850"/>
    <s v="2/17/23"/>
    <d v="1899-12-30T14:23:26"/>
    <n v="131"/>
    <n v="17.95"/>
    <x v="0"/>
    <n v="14"/>
    <s v="Italian"/>
  </r>
  <r>
    <x v="6447"/>
    <x v="2850"/>
    <s v="2/17/23"/>
    <d v="1899-12-30T14:23:26"/>
    <n v="106"/>
    <n v="7"/>
    <x v="4"/>
    <n v="14"/>
    <s v="American"/>
  </r>
  <r>
    <x v="6448"/>
    <x v="2850"/>
    <s v="2/17/23"/>
    <d v="1899-12-30T14:23:26"/>
    <n v="132"/>
    <n v="16.95"/>
    <x v="8"/>
    <n v="14"/>
    <s v="Italian"/>
  </r>
  <r>
    <x v="6449"/>
    <x v="2851"/>
    <s v="2/17/23"/>
    <d v="1899-12-30T14:30:43"/>
    <n v="125"/>
    <n v="17.95"/>
    <x v="0"/>
    <n v="14"/>
    <s v="Italian"/>
  </r>
  <r>
    <x v="6450"/>
    <x v="2851"/>
    <s v="2/17/23"/>
    <d v="1899-12-30T14:30:43"/>
    <n v="113"/>
    <n v="5"/>
    <x v="10"/>
    <n v="14"/>
    <s v="Asian"/>
  </r>
  <r>
    <x v="6451"/>
    <x v="2852"/>
    <s v="2/17/23"/>
    <d v="1899-12-30T14:49:35"/>
    <n v="121"/>
    <n v="10.5"/>
    <x v="11"/>
    <n v="14"/>
    <s v="Mexican"/>
  </r>
  <r>
    <x v="6452"/>
    <x v="2853"/>
    <s v="2/17/23"/>
    <d v="1899-12-30T15:24:37"/>
    <n v="126"/>
    <n v="14.5"/>
    <x v="1"/>
    <n v="15"/>
    <s v="Italian"/>
  </r>
  <r>
    <x v="6453"/>
    <x v="2853"/>
    <s v="2/17/23"/>
    <d v="1899-12-30T15:24:37"/>
    <n v="111"/>
    <n v="11.95"/>
    <x v="5"/>
    <n v="15"/>
    <s v="Asian"/>
  </r>
  <r>
    <x v="6454"/>
    <x v="2853"/>
    <s v="2/17/23"/>
    <d v="1899-12-30T15:24:37"/>
    <n v="130"/>
    <n v="19.95"/>
    <x v="7"/>
    <n v="15"/>
    <s v="Italian"/>
  </r>
  <r>
    <x v="6455"/>
    <x v="2853"/>
    <s v="2/17/23"/>
    <d v="1899-12-30T15:24:37"/>
    <n v="132"/>
    <n v="16.95"/>
    <x v="8"/>
    <n v="15"/>
    <s v="Italian"/>
  </r>
  <r>
    <x v="6456"/>
    <x v="2854"/>
    <s v="2/17/23"/>
    <d v="1899-12-30T15:26:05"/>
    <n v="110"/>
    <n v="17.95"/>
    <x v="0"/>
    <n v="15"/>
    <s v="Asian"/>
  </r>
  <r>
    <x v="6457"/>
    <x v="2854"/>
    <s v="2/17/23"/>
    <d v="1899-12-30T15:26:05"/>
    <n v="110"/>
    <n v="17.95"/>
    <x v="0"/>
    <n v="15"/>
    <s v="Asian"/>
  </r>
  <r>
    <x v="6458"/>
    <x v="2854"/>
    <s v="2/17/23"/>
    <d v="1899-12-30T15:26:05"/>
    <n v="123"/>
    <n v="9"/>
    <x v="6"/>
    <n v="15"/>
    <s v="Mexican"/>
  </r>
  <r>
    <x v="6459"/>
    <x v="2854"/>
    <s v="2/17/23"/>
    <d v="1899-12-30T15:26:05"/>
    <n v="106"/>
    <n v="7"/>
    <x v="4"/>
    <n v="15"/>
    <s v="American"/>
  </r>
  <r>
    <x v="6460"/>
    <x v="2855"/>
    <s v="2/17/23"/>
    <d v="1899-12-30T16:00:48"/>
    <n v="104"/>
    <n v="10.5"/>
    <x v="11"/>
    <n v="16"/>
    <s v="American"/>
  </r>
  <r>
    <x v="6461"/>
    <x v="2855"/>
    <s v="2/17/23"/>
    <d v="1899-12-30T16:00:48"/>
    <n v="123"/>
    <n v="9"/>
    <x v="6"/>
    <n v="16"/>
    <s v="Mexican"/>
  </r>
  <r>
    <x v="6462"/>
    <x v="2856"/>
    <s v="2/17/23"/>
    <d v="1899-12-30T16:43:16"/>
    <n v="118"/>
    <n v="14.95"/>
    <x v="13"/>
    <n v="16"/>
    <s v="Mexican"/>
  </r>
  <r>
    <x v="6463"/>
    <x v="2857"/>
    <s v="2/17/23"/>
    <d v="1899-12-30T16:52:53"/>
    <n v="103"/>
    <n v="9"/>
    <x v="6"/>
    <n v="16"/>
    <s v="American"/>
  </r>
  <r>
    <x v="6464"/>
    <x v="2857"/>
    <s v="2/17/23"/>
    <d v="1899-12-30T16:52:53"/>
    <n v="130"/>
    <n v="19.95"/>
    <x v="7"/>
    <n v="16"/>
    <s v="Italian"/>
  </r>
  <r>
    <x v="6465"/>
    <x v="2858"/>
    <s v="2/17/23"/>
    <d v="1899-12-30T16:56:21"/>
    <n v="116"/>
    <n v="13.95"/>
    <x v="9"/>
    <n v="16"/>
    <s v="Mexican"/>
  </r>
  <r>
    <x v="6466"/>
    <x v="2858"/>
    <s v="2/17/23"/>
    <d v="1899-12-30T16:56:21"/>
    <n v="121"/>
    <n v="10.5"/>
    <x v="11"/>
    <n v="16"/>
    <s v="Mexican"/>
  </r>
  <r>
    <x v="6467"/>
    <x v="2858"/>
    <s v="2/17/23"/>
    <d v="1899-12-30T16:56:21"/>
    <s v="NULL"/>
    <n v="0"/>
    <x v="14"/>
    <n v="16"/>
    <s v="Unknown"/>
  </r>
  <r>
    <x v="6468"/>
    <x v="2859"/>
    <s v="2/17/23"/>
    <d v="1899-12-30T17:02:17"/>
    <n v="104"/>
    <n v="10.5"/>
    <x v="11"/>
    <n v="17"/>
    <s v="American"/>
  </r>
  <r>
    <x v="6469"/>
    <x v="2860"/>
    <s v="2/17/23"/>
    <d v="1899-12-30T17:26:55"/>
    <n v="107"/>
    <n v="16.5"/>
    <x v="12"/>
    <n v="17"/>
    <s v="Asian"/>
  </r>
  <r>
    <x v="6470"/>
    <x v="2861"/>
    <s v="2/17/23"/>
    <d v="1899-12-30T17:27:13"/>
    <n v="106"/>
    <n v="7"/>
    <x v="4"/>
    <n v="17"/>
    <s v="American"/>
  </r>
  <r>
    <x v="6471"/>
    <x v="2862"/>
    <s v="2/17/23"/>
    <d v="1899-12-30T17:28:53"/>
    <n v="129"/>
    <n v="15.5"/>
    <x v="3"/>
    <n v="17"/>
    <s v="Italian"/>
  </r>
  <r>
    <x v="6472"/>
    <x v="2863"/>
    <s v="2/17/23"/>
    <d v="1899-12-30T17:30:42"/>
    <n v="108"/>
    <n v="14.5"/>
    <x v="1"/>
    <n v="17"/>
    <s v="Asian"/>
  </r>
  <r>
    <x v="6473"/>
    <x v="2863"/>
    <s v="2/17/23"/>
    <d v="1899-12-30T17:30:42"/>
    <n v="105"/>
    <n v="7"/>
    <x v="4"/>
    <n v="17"/>
    <s v="American"/>
  </r>
  <r>
    <x v="6474"/>
    <x v="2864"/>
    <s v="2/17/23"/>
    <d v="1899-12-30T17:33:09"/>
    <n v="126"/>
    <n v="14.5"/>
    <x v="1"/>
    <n v="17"/>
    <s v="Italian"/>
  </r>
  <r>
    <x v="6475"/>
    <x v="2865"/>
    <s v="2/17/23"/>
    <d v="1899-12-30T17:36:11"/>
    <n v="109"/>
    <n v="17.95"/>
    <x v="0"/>
    <n v="17"/>
    <s v="Asian"/>
  </r>
  <r>
    <x v="6476"/>
    <x v="2865"/>
    <s v="2/17/23"/>
    <d v="1899-12-30T17:36:11"/>
    <n v="109"/>
    <n v="17.95"/>
    <x v="0"/>
    <n v="17"/>
    <s v="Asian"/>
  </r>
  <r>
    <x v="6477"/>
    <x v="2866"/>
    <s v="2/17/23"/>
    <d v="1899-12-30T17:36:38"/>
    <n v="101"/>
    <n v="12.95"/>
    <x v="2"/>
    <n v="17"/>
    <s v="American"/>
  </r>
  <r>
    <x v="6478"/>
    <x v="2866"/>
    <s v="2/17/23"/>
    <d v="1899-12-30T17:36:38"/>
    <n v="101"/>
    <n v="12.95"/>
    <x v="2"/>
    <n v="17"/>
    <s v="American"/>
  </r>
  <r>
    <x v="6479"/>
    <x v="2867"/>
    <s v="2/17/23"/>
    <d v="1899-12-30T17:42:20"/>
    <n v="130"/>
    <n v="19.95"/>
    <x v="7"/>
    <n v="17"/>
    <s v="Italian"/>
  </r>
  <r>
    <x v="6480"/>
    <x v="2868"/>
    <s v="2/17/23"/>
    <d v="1899-12-30T17:55:47"/>
    <n v="117"/>
    <n v="12.95"/>
    <x v="2"/>
    <n v="17"/>
    <s v="Mexican"/>
  </r>
  <r>
    <x v="6481"/>
    <x v="2869"/>
    <s v="2/17/23"/>
    <d v="1899-12-30T18:09:41"/>
    <n v="109"/>
    <n v="17.95"/>
    <x v="0"/>
    <n v="18"/>
    <s v="Asian"/>
  </r>
  <r>
    <x v="6482"/>
    <x v="2869"/>
    <s v="2/17/23"/>
    <d v="1899-12-30T18:09:41"/>
    <n v="110"/>
    <n v="17.95"/>
    <x v="0"/>
    <n v="18"/>
    <s v="Asian"/>
  </r>
  <r>
    <x v="6483"/>
    <x v="2870"/>
    <s v="2/17/23"/>
    <d v="1899-12-30T18:39:26"/>
    <n v="116"/>
    <n v="13.95"/>
    <x v="9"/>
    <n v="18"/>
    <s v="Mexican"/>
  </r>
  <r>
    <x v="6484"/>
    <x v="2870"/>
    <s v="2/17/23"/>
    <d v="1899-12-30T18:39:26"/>
    <n v="113"/>
    <n v="5"/>
    <x v="10"/>
    <n v="18"/>
    <s v="Asian"/>
  </r>
  <r>
    <x v="6485"/>
    <x v="2870"/>
    <s v="2/17/23"/>
    <d v="1899-12-30T18:39:26"/>
    <n v="114"/>
    <n v="9"/>
    <x v="6"/>
    <n v="18"/>
    <s v="Asian"/>
  </r>
  <r>
    <x v="6486"/>
    <x v="2871"/>
    <s v="2/17/23"/>
    <d v="1899-12-30T18:40:22"/>
    <n v="105"/>
    <n v="7"/>
    <x v="4"/>
    <n v="18"/>
    <s v="American"/>
  </r>
  <r>
    <x v="6487"/>
    <x v="2872"/>
    <s v="2/17/23"/>
    <d v="1899-12-30T18:46:36"/>
    <n v="117"/>
    <n v="12.95"/>
    <x v="2"/>
    <n v="18"/>
    <s v="Mexican"/>
  </r>
  <r>
    <x v="6488"/>
    <x v="2873"/>
    <s v="2/17/23"/>
    <d v="1899-12-30T19:03:32"/>
    <n v="109"/>
    <n v="17.95"/>
    <x v="0"/>
    <n v="19"/>
    <s v="Asian"/>
  </r>
  <r>
    <x v="6489"/>
    <x v="2873"/>
    <s v="2/17/23"/>
    <d v="1899-12-30T19:03:32"/>
    <n v="113"/>
    <n v="5"/>
    <x v="10"/>
    <n v="19"/>
    <s v="Asian"/>
  </r>
  <r>
    <x v="6490"/>
    <x v="2874"/>
    <s v="2/17/23"/>
    <d v="1899-12-30T19:26:46"/>
    <n v="120"/>
    <n v="13.95"/>
    <x v="9"/>
    <n v="19"/>
    <s v="Mexican"/>
  </r>
  <r>
    <x v="6491"/>
    <x v="2874"/>
    <s v="2/17/23"/>
    <d v="1899-12-30T19:26:46"/>
    <n v="132"/>
    <n v="16.95"/>
    <x v="8"/>
    <n v="19"/>
    <s v="Italian"/>
  </r>
  <r>
    <x v="6492"/>
    <x v="2875"/>
    <s v="2/17/23"/>
    <d v="1899-12-30T19:46:45"/>
    <n v="124"/>
    <n v="14.5"/>
    <x v="1"/>
    <n v="19"/>
    <s v="Italian"/>
  </r>
  <r>
    <x v="6493"/>
    <x v="2875"/>
    <s v="2/17/23"/>
    <d v="1899-12-30T19:46:45"/>
    <n v="117"/>
    <n v="12.95"/>
    <x v="2"/>
    <n v="19"/>
    <s v="Mexican"/>
  </r>
  <r>
    <x v="6494"/>
    <x v="2875"/>
    <s v="2/17/23"/>
    <d v="1899-12-30T19:46:45"/>
    <n v="120"/>
    <n v="13.95"/>
    <x v="9"/>
    <n v="19"/>
    <s v="Mexican"/>
  </r>
  <r>
    <x v="6495"/>
    <x v="2875"/>
    <s v="2/17/23"/>
    <d v="1899-12-30T19:46:45"/>
    <s v="NULL"/>
    <n v="0"/>
    <x v="14"/>
    <n v="19"/>
    <s v="Unknown"/>
  </r>
  <r>
    <x v="6496"/>
    <x v="2876"/>
    <s v="2/17/23"/>
    <d v="1899-12-30T19:57:06"/>
    <n v="126"/>
    <n v="14.5"/>
    <x v="1"/>
    <n v="19"/>
    <s v="Italian"/>
  </r>
  <r>
    <x v="6497"/>
    <x v="2876"/>
    <s v="2/17/23"/>
    <d v="1899-12-30T19:57:06"/>
    <n v="109"/>
    <n v="17.95"/>
    <x v="0"/>
    <n v="19"/>
    <s v="Asian"/>
  </r>
  <r>
    <x v="6498"/>
    <x v="2877"/>
    <s v="2/17/23"/>
    <d v="1899-12-30T20:02:56"/>
    <n v="125"/>
    <n v="17.95"/>
    <x v="0"/>
    <n v="20"/>
    <s v="Italian"/>
  </r>
  <r>
    <x v="6499"/>
    <x v="2877"/>
    <s v="2/17/23"/>
    <d v="1899-12-30T20:02:56"/>
    <n v="113"/>
    <n v="5"/>
    <x v="10"/>
    <n v="20"/>
    <s v="Asian"/>
  </r>
  <r>
    <x v="6500"/>
    <x v="2877"/>
    <s v="2/17/23"/>
    <d v="1899-12-30T20:02:56"/>
    <n v="118"/>
    <n v="14.95"/>
    <x v="13"/>
    <n v="20"/>
    <s v="Mexican"/>
  </r>
  <r>
    <x v="6501"/>
    <x v="2878"/>
    <s v="2/17/23"/>
    <d v="1899-12-30T20:04:09"/>
    <n v="102"/>
    <n v="13.95"/>
    <x v="9"/>
    <n v="20"/>
    <s v="American"/>
  </r>
  <r>
    <x v="6502"/>
    <x v="2878"/>
    <s v="2/17/23"/>
    <d v="1899-12-30T20:04:09"/>
    <n v="104"/>
    <n v="10.5"/>
    <x v="11"/>
    <n v="20"/>
    <s v="American"/>
  </r>
  <r>
    <x v="6503"/>
    <x v="2878"/>
    <s v="2/17/23"/>
    <d v="1899-12-30T20:04:09"/>
    <n v="108"/>
    <n v="14.5"/>
    <x v="1"/>
    <n v="20"/>
    <s v="Asian"/>
  </r>
  <r>
    <x v="6504"/>
    <x v="2878"/>
    <s v="2/17/23"/>
    <d v="1899-12-30T20:04:09"/>
    <n v="106"/>
    <n v="7"/>
    <x v="4"/>
    <n v="20"/>
    <s v="American"/>
  </r>
  <r>
    <x v="6505"/>
    <x v="2879"/>
    <s v="2/17/23"/>
    <d v="1899-12-30T20:41:21"/>
    <n v="111"/>
    <n v="11.95"/>
    <x v="5"/>
    <n v="20"/>
    <s v="Asian"/>
  </r>
  <r>
    <x v="6506"/>
    <x v="2880"/>
    <s v="2/17/23"/>
    <d v="1899-12-30T20:59:44"/>
    <n v="104"/>
    <n v="10.5"/>
    <x v="11"/>
    <n v="20"/>
    <s v="American"/>
  </r>
  <r>
    <x v="6507"/>
    <x v="2880"/>
    <s v="2/17/23"/>
    <d v="1899-12-30T20:59:44"/>
    <n v="118"/>
    <n v="14.95"/>
    <x v="13"/>
    <n v="20"/>
    <s v="Mexican"/>
  </r>
  <r>
    <x v="6508"/>
    <x v="2880"/>
    <s v="2/17/23"/>
    <d v="1899-12-30T20:59:44"/>
    <n v="122"/>
    <n v="7"/>
    <x v="4"/>
    <n v="20"/>
    <s v="Mexican"/>
  </r>
  <r>
    <x v="6509"/>
    <x v="2881"/>
    <s v="2/17/23"/>
    <d v="1899-12-30T21:30:31"/>
    <n v="102"/>
    <n v="13.95"/>
    <x v="9"/>
    <n v="21"/>
    <s v="American"/>
  </r>
  <r>
    <x v="6510"/>
    <x v="2881"/>
    <s v="2/17/23"/>
    <d v="1899-12-30T21:30:31"/>
    <n v="129"/>
    <n v="15.5"/>
    <x v="3"/>
    <n v="21"/>
    <s v="Italian"/>
  </r>
  <r>
    <x v="6511"/>
    <x v="2881"/>
    <s v="2/17/23"/>
    <d v="1899-12-30T21:30:31"/>
    <n v="112"/>
    <n v="14.95"/>
    <x v="13"/>
    <n v="21"/>
    <s v="Asian"/>
  </r>
  <r>
    <x v="6512"/>
    <x v="2882"/>
    <s v="2/17/23"/>
    <d v="1899-12-30T21:51:06"/>
    <n v="101"/>
    <n v="12.95"/>
    <x v="2"/>
    <n v="21"/>
    <s v="American"/>
  </r>
  <r>
    <x v="6513"/>
    <x v="2882"/>
    <s v="2/17/23"/>
    <d v="1899-12-30T21:51:06"/>
    <n v="108"/>
    <n v="14.5"/>
    <x v="1"/>
    <n v="21"/>
    <s v="Asian"/>
  </r>
  <r>
    <x v="6514"/>
    <x v="2882"/>
    <s v="2/17/23"/>
    <d v="1899-12-30T21:51:06"/>
    <n v="117"/>
    <n v="12.95"/>
    <x v="2"/>
    <n v="21"/>
    <s v="Mexican"/>
  </r>
  <r>
    <x v="6515"/>
    <x v="2883"/>
    <s v="2/17/23"/>
    <d v="1899-12-30T22:06:26"/>
    <n v="108"/>
    <n v="14.5"/>
    <x v="1"/>
    <n v="22"/>
    <s v="Asian"/>
  </r>
  <r>
    <x v="6516"/>
    <x v="2883"/>
    <s v="2/17/23"/>
    <d v="1899-12-30T22:06:26"/>
    <n v="109"/>
    <n v="17.95"/>
    <x v="0"/>
    <n v="22"/>
    <s v="Asian"/>
  </r>
  <r>
    <x v="6517"/>
    <x v="2884"/>
    <s v="2/17/23"/>
    <d v="1899-12-30T22:20:14"/>
    <n v="101"/>
    <n v="12.95"/>
    <x v="2"/>
    <n v="22"/>
    <s v="American"/>
  </r>
  <r>
    <x v="6518"/>
    <x v="2884"/>
    <s v="2/17/23"/>
    <d v="1899-12-30T22:20:14"/>
    <n v="110"/>
    <n v="17.95"/>
    <x v="0"/>
    <n v="22"/>
    <s v="Asian"/>
  </r>
  <r>
    <x v="6519"/>
    <x v="2885"/>
    <s v="2/17/23"/>
    <d v="1899-12-30T22:20:30"/>
    <n v="117"/>
    <n v="12.95"/>
    <x v="2"/>
    <n v="22"/>
    <s v="Mexican"/>
  </r>
  <r>
    <x v="6520"/>
    <x v="2886"/>
    <s v="2/17/23"/>
    <d v="1899-12-30T22:25:41"/>
    <n v="101"/>
    <n v="12.95"/>
    <x v="2"/>
    <n v="22"/>
    <s v="American"/>
  </r>
  <r>
    <x v="6521"/>
    <x v="2886"/>
    <s v="2/17/23"/>
    <d v="1899-12-30T22:25:41"/>
    <n v="102"/>
    <n v="13.95"/>
    <x v="9"/>
    <n v="22"/>
    <s v="American"/>
  </r>
  <r>
    <x v="6522"/>
    <x v="2887"/>
    <s v="2/18/23"/>
    <d v="1899-12-30T11:18:58"/>
    <n v="125"/>
    <n v="17.95"/>
    <x v="0"/>
    <n v="11"/>
    <s v="Italian"/>
  </r>
  <r>
    <x v="6523"/>
    <x v="2888"/>
    <s v="2/18/23"/>
    <d v="1899-12-30T11:22:20"/>
    <n v="103"/>
    <n v="9"/>
    <x v="6"/>
    <n v="11"/>
    <s v="American"/>
  </r>
  <r>
    <x v="6524"/>
    <x v="2888"/>
    <s v="2/18/23"/>
    <d v="1899-12-30T11:22:20"/>
    <n v="105"/>
    <n v="7"/>
    <x v="4"/>
    <n v="11"/>
    <s v="American"/>
  </r>
  <r>
    <x v="6525"/>
    <x v="2888"/>
    <s v="2/18/23"/>
    <d v="1899-12-30T11:22:20"/>
    <n v="105"/>
    <n v="7"/>
    <x v="4"/>
    <n v="11"/>
    <s v="American"/>
  </r>
  <r>
    <x v="6526"/>
    <x v="2888"/>
    <s v="2/18/23"/>
    <d v="1899-12-30T11:22:20"/>
    <n v="131"/>
    <n v="17.95"/>
    <x v="0"/>
    <n v="11"/>
    <s v="Italian"/>
  </r>
  <r>
    <x v="6527"/>
    <x v="2888"/>
    <s v="2/18/23"/>
    <d v="1899-12-30T11:22:20"/>
    <n v="106"/>
    <n v="7"/>
    <x v="4"/>
    <n v="11"/>
    <s v="American"/>
  </r>
  <r>
    <x v="6528"/>
    <x v="2889"/>
    <s v="2/18/23"/>
    <d v="1899-12-30T11:32:11"/>
    <n v="110"/>
    <n v="17.95"/>
    <x v="0"/>
    <n v="11"/>
    <s v="Asian"/>
  </r>
  <r>
    <x v="6529"/>
    <x v="2890"/>
    <s v="2/18/23"/>
    <d v="1899-12-30T11:39:41"/>
    <n v="127"/>
    <n v="17.95"/>
    <x v="0"/>
    <n v="11"/>
    <s v="Italian"/>
  </r>
  <r>
    <x v="6530"/>
    <x v="2891"/>
    <s v="2/18/23"/>
    <d v="1899-12-30T11:41:20"/>
    <n v="109"/>
    <n v="17.95"/>
    <x v="0"/>
    <n v="11"/>
    <s v="Asian"/>
  </r>
  <r>
    <x v="6531"/>
    <x v="2891"/>
    <s v="2/18/23"/>
    <d v="1899-12-30T11:41:20"/>
    <n v="117"/>
    <n v="12.95"/>
    <x v="2"/>
    <n v="11"/>
    <s v="Mexican"/>
  </r>
  <r>
    <x v="6532"/>
    <x v="2891"/>
    <s v="2/18/23"/>
    <d v="1899-12-30T11:41:20"/>
    <n v="129"/>
    <n v="15.5"/>
    <x v="3"/>
    <n v="11"/>
    <s v="Italian"/>
  </r>
  <r>
    <x v="6533"/>
    <x v="2891"/>
    <s v="2/18/23"/>
    <d v="1899-12-30T11:41:20"/>
    <n v="119"/>
    <n v="11.95"/>
    <x v="5"/>
    <n v="11"/>
    <s v="Mexican"/>
  </r>
  <r>
    <x v="6534"/>
    <x v="2892"/>
    <s v="2/18/23"/>
    <d v="1899-12-30T11:55:10"/>
    <n v="102"/>
    <n v="13.95"/>
    <x v="9"/>
    <n v="11"/>
    <s v="American"/>
  </r>
  <r>
    <x v="6535"/>
    <x v="2892"/>
    <s v="2/18/23"/>
    <d v="1899-12-30T11:55:10"/>
    <n v="129"/>
    <n v="15.5"/>
    <x v="3"/>
    <n v="11"/>
    <s v="Italian"/>
  </r>
  <r>
    <x v="6536"/>
    <x v="2893"/>
    <s v="2/18/23"/>
    <d v="1899-12-30T12:06:02"/>
    <n v="108"/>
    <n v="14.5"/>
    <x v="1"/>
    <n v="12"/>
    <s v="Asian"/>
  </r>
  <r>
    <x v="6537"/>
    <x v="2894"/>
    <s v="2/18/23"/>
    <d v="1899-12-30T12:06:59"/>
    <n v="101"/>
    <n v="12.95"/>
    <x v="2"/>
    <n v="12"/>
    <s v="American"/>
  </r>
  <r>
    <x v="6538"/>
    <x v="2894"/>
    <s v="2/18/23"/>
    <d v="1899-12-30T12:06:59"/>
    <n v="102"/>
    <n v="13.95"/>
    <x v="9"/>
    <n v="12"/>
    <s v="American"/>
  </r>
  <r>
    <x v="6539"/>
    <x v="2894"/>
    <s v="2/18/23"/>
    <d v="1899-12-30T12:06:59"/>
    <n v="102"/>
    <n v="13.95"/>
    <x v="9"/>
    <n v="12"/>
    <s v="American"/>
  </r>
  <r>
    <x v="6540"/>
    <x v="2894"/>
    <s v="2/18/23"/>
    <d v="1899-12-30T12:06:59"/>
    <n v="125"/>
    <n v="17.95"/>
    <x v="0"/>
    <n v="12"/>
    <s v="Italian"/>
  </r>
  <r>
    <x v="6541"/>
    <x v="2894"/>
    <s v="2/18/23"/>
    <d v="1899-12-30T12:06:59"/>
    <n v="125"/>
    <n v="17.95"/>
    <x v="0"/>
    <n v="12"/>
    <s v="Italian"/>
  </r>
  <r>
    <x v="6542"/>
    <x v="2894"/>
    <s v="2/18/23"/>
    <d v="1899-12-30T12:06:59"/>
    <n v="109"/>
    <n v="17.95"/>
    <x v="0"/>
    <n v="12"/>
    <s v="Asian"/>
  </r>
  <r>
    <x v="6543"/>
    <x v="2894"/>
    <s v="2/18/23"/>
    <d v="1899-12-30T12:06:59"/>
    <n v="117"/>
    <n v="12.95"/>
    <x v="2"/>
    <n v="12"/>
    <s v="Mexican"/>
  </r>
  <r>
    <x v="6544"/>
    <x v="2894"/>
    <s v="2/18/23"/>
    <d v="1899-12-30T12:06:59"/>
    <n v="128"/>
    <n v="15.5"/>
    <x v="3"/>
    <n v="12"/>
    <s v="Italian"/>
  </r>
  <r>
    <x v="6545"/>
    <x v="2894"/>
    <s v="2/18/23"/>
    <d v="1899-12-30T12:06:59"/>
    <n v="118"/>
    <n v="14.95"/>
    <x v="13"/>
    <n v="12"/>
    <s v="Mexican"/>
  </r>
  <r>
    <x v="6546"/>
    <x v="2894"/>
    <s v="2/18/23"/>
    <d v="1899-12-30T12:06:59"/>
    <n v="106"/>
    <n v="7"/>
    <x v="4"/>
    <n v="12"/>
    <s v="American"/>
  </r>
  <r>
    <x v="6547"/>
    <x v="2894"/>
    <s v="2/18/23"/>
    <d v="1899-12-30T12:06:59"/>
    <n v="114"/>
    <n v="9"/>
    <x v="6"/>
    <n v="12"/>
    <s v="Asian"/>
  </r>
  <r>
    <x v="6548"/>
    <x v="2894"/>
    <s v="2/18/23"/>
    <d v="1899-12-30T12:06:59"/>
    <n v="132"/>
    <n v="16.95"/>
    <x v="8"/>
    <n v="12"/>
    <s v="Italian"/>
  </r>
  <r>
    <x v="6549"/>
    <x v="2895"/>
    <s v="2/18/23"/>
    <d v="1899-12-30T12:20:01"/>
    <n v="108"/>
    <n v="14.5"/>
    <x v="1"/>
    <n v="12"/>
    <s v="Asian"/>
  </r>
  <r>
    <x v="6550"/>
    <x v="2896"/>
    <s v="2/18/23"/>
    <d v="1899-12-30T12:25:17"/>
    <n v="126"/>
    <n v="14.5"/>
    <x v="1"/>
    <n v="12"/>
    <s v="Italian"/>
  </r>
  <r>
    <x v="6551"/>
    <x v="2896"/>
    <s v="2/18/23"/>
    <d v="1899-12-30T12:25:17"/>
    <n v="109"/>
    <n v="17.95"/>
    <x v="0"/>
    <n v="12"/>
    <s v="Asian"/>
  </r>
  <r>
    <x v="6552"/>
    <x v="2896"/>
    <s v="2/18/23"/>
    <d v="1899-12-30T12:25:17"/>
    <n v="121"/>
    <n v="10.5"/>
    <x v="11"/>
    <n v="12"/>
    <s v="Mexican"/>
  </r>
  <r>
    <x v="6553"/>
    <x v="2897"/>
    <s v="2/18/23"/>
    <d v="1899-12-30T12:26:20"/>
    <n v="119"/>
    <n v="11.95"/>
    <x v="5"/>
    <n v="12"/>
    <s v="Mexican"/>
  </r>
  <r>
    <x v="6554"/>
    <x v="2898"/>
    <s v="2/18/23"/>
    <d v="1899-12-30T12:32:03"/>
    <n v="106"/>
    <n v="7"/>
    <x v="4"/>
    <n v="12"/>
    <s v="American"/>
  </r>
  <r>
    <x v="6555"/>
    <x v="2899"/>
    <s v="2/18/23"/>
    <d v="1899-12-30T12:55:30"/>
    <n v="115"/>
    <n v="11.95"/>
    <x v="5"/>
    <n v="12"/>
    <s v="Mexican"/>
  </r>
  <r>
    <x v="6556"/>
    <x v="2900"/>
    <s v="2/18/23"/>
    <d v="1899-12-30T13:00:48"/>
    <n v="119"/>
    <n v="11.95"/>
    <x v="5"/>
    <n v="13"/>
    <s v="Mexican"/>
  </r>
  <r>
    <x v="6557"/>
    <x v="2901"/>
    <s v="2/18/23"/>
    <d v="1899-12-30T13:04:25"/>
    <n v="111"/>
    <n v="11.95"/>
    <x v="5"/>
    <n v="13"/>
    <s v="Asian"/>
  </r>
  <r>
    <x v="6558"/>
    <x v="2901"/>
    <s v="2/18/23"/>
    <d v="1899-12-30T13:04:25"/>
    <n v="113"/>
    <n v="5"/>
    <x v="10"/>
    <n v="13"/>
    <s v="Asian"/>
  </r>
  <r>
    <x v="6559"/>
    <x v="2901"/>
    <s v="2/18/23"/>
    <d v="1899-12-30T13:04:25"/>
    <n v="122"/>
    <n v="7"/>
    <x v="4"/>
    <n v="13"/>
    <s v="Mexican"/>
  </r>
  <r>
    <x v="6560"/>
    <x v="2901"/>
    <s v="2/18/23"/>
    <d v="1899-12-30T13:04:25"/>
    <n v="123"/>
    <n v="9"/>
    <x v="6"/>
    <n v="13"/>
    <s v="Mexican"/>
  </r>
  <r>
    <x v="6561"/>
    <x v="2901"/>
    <s v="2/18/23"/>
    <d v="1899-12-30T13:04:25"/>
    <n v="106"/>
    <n v="7"/>
    <x v="4"/>
    <n v="13"/>
    <s v="American"/>
  </r>
  <r>
    <x v="6562"/>
    <x v="2901"/>
    <s v="2/18/23"/>
    <d v="1899-12-30T13:04:25"/>
    <n v="132"/>
    <n v="16.95"/>
    <x v="8"/>
    <n v="13"/>
    <s v="Italian"/>
  </r>
  <r>
    <x v="6563"/>
    <x v="2902"/>
    <s v="2/18/23"/>
    <d v="1899-12-30T13:10:12"/>
    <n v="121"/>
    <n v="10.5"/>
    <x v="11"/>
    <n v="13"/>
    <s v="Mexican"/>
  </r>
  <r>
    <x v="6564"/>
    <x v="2903"/>
    <s v="2/18/23"/>
    <d v="1899-12-30T13:20:44"/>
    <n v="109"/>
    <n v="17.95"/>
    <x v="0"/>
    <n v="13"/>
    <s v="Asian"/>
  </r>
  <r>
    <x v="6565"/>
    <x v="2904"/>
    <s v="2/18/23"/>
    <d v="1899-12-30T13:32:59"/>
    <n v="102"/>
    <n v="13.95"/>
    <x v="9"/>
    <n v="13"/>
    <s v="American"/>
  </r>
  <r>
    <x v="6566"/>
    <x v="2904"/>
    <s v="2/18/23"/>
    <d v="1899-12-30T13:32:59"/>
    <n v="113"/>
    <n v="5"/>
    <x v="10"/>
    <n v="13"/>
    <s v="Asian"/>
  </r>
  <r>
    <x v="6567"/>
    <x v="2904"/>
    <s v="2/18/23"/>
    <d v="1899-12-30T13:32:59"/>
    <n v="119"/>
    <n v="11.95"/>
    <x v="5"/>
    <n v="13"/>
    <s v="Mexican"/>
  </r>
  <r>
    <x v="6568"/>
    <x v="2904"/>
    <s v="2/18/23"/>
    <d v="1899-12-30T13:32:59"/>
    <n v="131"/>
    <n v="17.95"/>
    <x v="0"/>
    <n v="13"/>
    <s v="Italian"/>
  </r>
  <r>
    <x v="6569"/>
    <x v="2905"/>
    <s v="2/18/23"/>
    <d v="1899-12-30T13:34:49"/>
    <n v="119"/>
    <n v="11.95"/>
    <x v="5"/>
    <n v="13"/>
    <s v="Mexican"/>
  </r>
  <r>
    <x v="6570"/>
    <x v="2905"/>
    <s v="2/18/23"/>
    <d v="1899-12-30T13:34:49"/>
    <n v="131"/>
    <n v="17.95"/>
    <x v="0"/>
    <n v="13"/>
    <s v="Italian"/>
  </r>
  <r>
    <x v="6571"/>
    <x v="2906"/>
    <s v="2/18/23"/>
    <d v="1899-12-30T13:51:14"/>
    <n v="124"/>
    <n v="14.5"/>
    <x v="1"/>
    <n v="13"/>
    <s v="Italian"/>
  </r>
  <r>
    <x v="6572"/>
    <x v="2906"/>
    <s v="2/18/23"/>
    <d v="1899-12-30T13:51:14"/>
    <n v="129"/>
    <n v="15.5"/>
    <x v="3"/>
    <n v="13"/>
    <s v="Italian"/>
  </r>
  <r>
    <x v="6573"/>
    <x v="2906"/>
    <s v="2/18/23"/>
    <d v="1899-12-30T13:51:14"/>
    <n v="112"/>
    <n v="14.95"/>
    <x v="13"/>
    <n v="13"/>
    <s v="Asian"/>
  </r>
  <r>
    <x v="6574"/>
    <x v="2906"/>
    <s v="2/18/23"/>
    <d v="1899-12-30T13:51:14"/>
    <n v="132"/>
    <n v="16.95"/>
    <x v="8"/>
    <n v="13"/>
    <s v="Italian"/>
  </r>
  <r>
    <x v="6575"/>
    <x v="2907"/>
    <s v="2/18/23"/>
    <d v="1899-12-30T14:17:18"/>
    <n v="108"/>
    <n v="14.5"/>
    <x v="1"/>
    <n v="14"/>
    <s v="Asian"/>
  </r>
  <r>
    <x v="6576"/>
    <x v="2908"/>
    <s v="2/18/23"/>
    <d v="1899-12-30T14:21:14"/>
    <n v="125"/>
    <n v="17.95"/>
    <x v="0"/>
    <n v="14"/>
    <s v="Italian"/>
  </r>
  <r>
    <x v="6577"/>
    <x v="2908"/>
    <s v="2/18/23"/>
    <d v="1899-12-30T14:21:14"/>
    <n v="106"/>
    <n v="7"/>
    <x v="4"/>
    <n v="14"/>
    <s v="American"/>
  </r>
  <r>
    <x v="6578"/>
    <x v="2909"/>
    <s v="2/18/23"/>
    <d v="1899-12-30T14:32:22"/>
    <n v="107"/>
    <n v="16.5"/>
    <x v="12"/>
    <n v="14"/>
    <s v="Asian"/>
  </r>
  <r>
    <x v="6579"/>
    <x v="2909"/>
    <s v="2/18/23"/>
    <d v="1899-12-30T14:32:22"/>
    <n v="109"/>
    <n v="17.95"/>
    <x v="0"/>
    <n v="14"/>
    <s v="Asian"/>
  </r>
  <r>
    <x v="6580"/>
    <x v="2909"/>
    <s v="2/18/23"/>
    <d v="1899-12-30T14:32:22"/>
    <n v="129"/>
    <n v="15.5"/>
    <x v="3"/>
    <n v="14"/>
    <s v="Italian"/>
  </r>
  <r>
    <x v="6581"/>
    <x v="2909"/>
    <s v="2/18/23"/>
    <d v="1899-12-30T14:32:22"/>
    <n v="113"/>
    <n v="5"/>
    <x v="10"/>
    <n v="14"/>
    <s v="Asian"/>
  </r>
  <r>
    <x v="6582"/>
    <x v="2910"/>
    <s v="2/18/23"/>
    <d v="1899-12-30T14:54:10"/>
    <n v="115"/>
    <n v="11.95"/>
    <x v="5"/>
    <n v="14"/>
    <s v="Mexican"/>
  </r>
  <r>
    <x v="6583"/>
    <x v="2911"/>
    <s v="2/18/23"/>
    <d v="1899-12-30T15:39:02"/>
    <n v="102"/>
    <n v="13.95"/>
    <x v="9"/>
    <n v="15"/>
    <s v="American"/>
  </r>
  <r>
    <x v="6584"/>
    <x v="2911"/>
    <s v="2/18/23"/>
    <d v="1899-12-30T15:39:02"/>
    <n v="110"/>
    <n v="17.95"/>
    <x v="0"/>
    <n v="15"/>
    <s v="Asian"/>
  </r>
  <r>
    <x v="6585"/>
    <x v="2911"/>
    <s v="2/18/23"/>
    <d v="1899-12-30T15:39:02"/>
    <n v="117"/>
    <n v="12.95"/>
    <x v="2"/>
    <n v="15"/>
    <s v="Mexican"/>
  </r>
  <r>
    <x v="6586"/>
    <x v="2911"/>
    <s v="2/18/23"/>
    <d v="1899-12-30T15:39:02"/>
    <n v="111"/>
    <n v="11.95"/>
    <x v="5"/>
    <n v="15"/>
    <s v="Asian"/>
  </r>
  <r>
    <x v="6587"/>
    <x v="2912"/>
    <s v="2/18/23"/>
    <d v="1899-12-30T15:44:31"/>
    <n v="117"/>
    <n v="12.95"/>
    <x v="2"/>
    <n v="15"/>
    <s v="Mexican"/>
  </r>
  <r>
    <x v="6588"/>
    <x v="2913"/>
    <s v="2/18/23"/>
    <d v="1899-12-30T15:56:55"/>
    <n v="107"/>
    <n v="16.5"/>
    <x v="12"/>
    <n v="15"/>
    <s v="Asian"/>
  </r>
  <r>
    <x v="6589"/>
    <x v="2913"/>
    <s v="2/18/23"/>
    <d v="1899-12-30T15:56:55"/>
    <n v="105"/>
    <n v="7"/>
    <x v="4"/>
    <n v="15"/>
    <s v="American"/>
  </r>
  <r>
    <x v="6590"/>
    <x v="2914"/>
    <s v="2/18/23"/>
    <d v="1899-12-30T16:34:02"/>
    <n v="107"/>
    <n v="16.5"/>
    <x v="12"/>
    <n v="16"/>
    <s v="Asian"/>
  </r>
  <r>
    <x v="6591"/>
    <x v="2914"/>
    <s v="2/18/23"/>
    <d v="1899-12-30T16:34:02"/>
    <n v="112"/>
    <n v="14.95"/>
    <x v="13"/>
    <n v="16"/>
    <s v="Asian"/>
  </r>
  <r>
    <x v="6592"/>
    <x v="2915"/>
    <s v="2/18/23"/>
    <d v="1899-12-30T16:50:00"/>
    <n v="109"/>
    <n v="17.95"/>
    <x v="0"/>
    <n v="16"/>
    <s v="Asian"/>
  </r>
  <r>
    <x v="6593"/>
    <x v="2915"/>
    <s v="2/18/23"/>
    <d v="1899-12-30T16:50:00"/>
    <n v="113"/>
    <n v="5"/>
    <x v="10"/>
    <n v="16"/>
    <s v="Asian"/>
  </r>
  <r>
    <x v="6594"/>
    <x v="2915"/>
    <s v="2/18/23"/>
    <d v="1899-12-30T16:50:00"/>
    <n v="118"/>
    <n v="14.95"/>
    <x v="13"/>
    <n v="16"/>
    <s v="Mexican"/>
  </r>
  <r>
    <x v="6595"/>
    <x v="2916"/>
    <s v="2/18/23"/>
    <d v="1899-12-30T16:57:15"/>
    <n v="126"/>
    <n v="14.5"/>
    <x v="1"/>
    <n v="16"/>
    <s v="Italian"/>
  </r>
  <r>
    <x v="6596"/>
    <x v="2916"/>
    <s v="2/18/23"/>
    <d v="1899-12-30T16:57:15"/>
    <n v="129"/>
    <n v="15.5"/>
    <x v="3"/>
    <n v="16"/>
    <s v="Italian"/>
  </r>
  <r>
    <x v="6597"/>
    <x v="2917"/>
    <s v="2/18/23"/>
    <d v="1899-12-30T16:59:11"/>
    <n v="102"/>
    <n v="13.95"/>
    <x v="9"/>
    <n v="16"/>
    <s v="American"/>
  </r>
  <r>
    <x v="6598"/>
    <x v="2917"/>
    <s v="2/18/23"/>
    <d v="1899-12-30T16:59:11"/>
    <n v="102"/>
    <n v="13.95"/>
    <x v="9"/>
    <n v="16"/>
    <s v="American"/>
  </r>
  <r>
    <x v="6599"/>
    <x v="2918"/>
    <s v="2/18/23"/>
    <d v="1899-12-30T17:07:38"/>
    <n v="128"/>
    <n v="15.5"/>
    <x v="3"/>
    <n v="17"/>
    <s v="Italian"/>
  </r>
  <r>
    <x v="6600"/>
    <x v="2918"/>
    <s v="2/18/23"/>
    <d v="1899-12-30T17:07:38"/>
    <n v="105"/>
    <n v="7"/>
    <x v="4"/>
    <n v="17"/>
    <s v="American"/>
  </r>
  <r>
    <x v="6601"/>
    <x v="2918"/>
    <s v="2/18/23"/>
    <d v="1899-12-30T17:07:38"/>
    <n v="131"/>
    <n v="17.95"/>
    <x v="0"/>
    <n v="17"/>
    <s v="Italian"/>
  </r>
  <r>
    <x v="6602"/>
    <x v="2918"/>
    <s v="2/18/23"/>
    <d v="1899-12-30T17:07:38"/>
    <n v="106"/>
    <n v="7"/>
    <x v="4"/>
    <n v="17"/>
    <s v="American"/>
  </r>
  <r>
    <x v="6603"/>
    <x v="2919"/>
    <s v="2/18/23"/>
    <d v="1899-12-30T17:08:04"/>
    <n v="126"/>
    <n v="14.5"/>
    <x v="1"/>
    <n v="17"/>
    <s v="Italian"/>
  </r>
  <r>
    <x v="6604"/>
    <x v="2919"/>
    <s v="2/18/23"/>
    <d v="1899-12-30T17:08:04"/>
    <n v="109"/>
    <n v="17.95"/>
    <x v="0"/>
    <n v="17"/>
    <s v="Asian"/>
  </r>
  <r>
    <x v="6605"/>
    <x v="2920"/>
    <s v="2/18/23"/>
    <d v="1899-12-30T17:13:58"/>
    <n v="101"/>
    <n v="12.95"/>
    <x v="2"/>
    <n v="17"/>
    <s v="American"/>
  </r>
  <r>
    <x v="6606"/>
    <x v="2920"/>
    <s v="2/18/23"/>
    <d v="1899-12-30T17:13:58"/>
    <n v="115"/>
    <n v="11.95"/>
    <x v="5"/>
    <n v="17"/>
    <s v="Mexican"/>
  </r>
  <r>
    <x v="6607"/>
    <x v="2920"/>
    <s v="2/18/23"/>
    <d v="1899-12-30T17:13:58"/>
    <n v="124"/>
    <n v="14.5"/>
    <x v="1"/>
    <n v="17"/>
    <s v="Italian"/>
  </r>
  <r>
    <x v="6608"/>
    <x v="2920"/>
    <s v="2/18/23"/>
    <d v="1899-12-30T17:13:58"/>
    <n v="106"/>
    <n v="7"/>
    <x v="4"/>
    <n v="17"/>
    <s v="American"/>
  </r>
  <r>
    <x v="6609"/>
    <x v="2921"/>
    <s v="2/18/23"/>
    <d v="1899-12-30T17:17:04"/>
    <n v="130"/>
    <n v="19.95"/>
    <x v="7"/>
    <n v="17"/>
    <s v="Italian"/>
  </r>
  <r>
    <x v="6610"/>
    <x v="2921"/>
    <s v="2/18/23"/>
    <d v="1899-12-30T17:17:04"/>
    <n v="106"/>
    <n v="7"/>
    <x v="4"/>
    <n v="17"/>
    <s v="American"/>
  </r>
  <r>
    <x v="6611"/>
    <x v="2922"/>
    <s v="2/18/23"/>
    <d v="1899-12-30T17:49:17"/>
    <n v="132"/>
    <n v="16.95"/>
    <x v="8"/>
    <n v="17"/>
    <s v="Italian"/>
  </r>
  <r>
    <x v="6612"/>
    <x v="2923"/>
    <s v="2/18/23"/>
    <d v="1899-12-30T18:00:30"/>
    <n v="104"/>
    <n v="10.5"/>
    <x v="11"/>
    <n v="18"/>
    <s v="American"/>
  </r>
  <r>
    <x v="6613"/>
    <x v="2923"/>
    <s v="2/18/23"/>
    <d v="1899-12-30T18:00:30"/>
    <n v="119"/>
    <n v="11.95"/>
    <x v="5"/>
    <n v="18"/>
    <s v="Mexican"/>
  </r>
  <r>
    <x v="6614"/>
    <x v="2923"/>
    <s v="2/18/23"/>
    <d v="1899-12-30T18:00:30"/>
    <n v="105"/>
    <n v="7"/>
    <x v="4"/>
    <n v="18"/>
    <s v="American"/>
  </r>
  <r>
    <x v="6615"/>
    <x v="2923"/>
    <s v="2/18/23"/>
    <d v="1899-12-30T18:00:30"/>
    <s v="NULL"/>
    <n v="0"/>
    <x v="14"/>
    <n v="18"/>
    <s v="Unknown"/>
  </r>
  <r>
    <x v="6616"/>
    <x v="2924"/>
    <s v="2/18/23"/>
    <d v="1899-12-30T18:03:20"/>
    <n v="116"/>
    <n v="13.95"/>
    <x v="9"/>
    <n v="18"/>
    <s v="Mexican"/>
  </r>
  <r>
    <x v="6617"/>
    <x v="2924"/>
    <s v="2/18/23"/>
    <d v="1899-12-30T18:03:20"/>
    <n v="119"/>
    <n v="11.95"/>
    <x v="5"/>
    <n v="18"/>
    <s v="Mexican"/>
  </r>
  <r>
    <x v="6618"/>
    <x v="2924"/>
    <s v="2/18/23"/>
    <d v="1899-12-30T18:03:20"/>
    <s v="NULL"/>
    <n v="0"/>
    <x v="14"/>
    <n v="18"/>
    <s v="Unknown"/>
  </r>
  <r>
    <x v="6619"/>
    <x v="2925"/>
    <s v="2/18/23"/>
    <d v="1899-12-30T18:06:26"/>
    <n v="105"/>
    <n v="7"/>
    <x v="4"/>
    <n v="18"/>
    <s v="American"/>
  </r>
  <r>
    <x v="6620"/>
    <x v="2925"/>
    <s v="2/18/23"/>
    <d v="1899-12-30T18:06:26"/>
    <n v="132"/>
    <n v="16.95"/>
    <x v="8"/>
    <n v="18"/>
    <s v="Italian"/>
  </r>
  <r>
    <x v="6621"/>
    <x v="2926"/>
    <s v="2/18/23"/>
    <d v="1899-12-30T18:09:39"/>
    <n v="102"/>
    <n v="13.95"/>
    <x v="9"/>
    <n v="18"/>
    <s v="American"/>
  </r>
  <r>
    <x v="6622"/>
    <x v="2926"/>
    <s v="2/18/23"/>
    <d v="1899-12-30T18:09:39"/>
    <n v="106"/>
    <n v="7"/>
    <x v="4"/>
    <n v="18"/>
    <s v="American"/>
  </r>
  <r>
    <x v="6623"/>
    <x v="2927"/>
    <s v="2/18/23"/>
    <d v="1899-12-30T18:22:10"/>
    <n v="104"/>
    <n v="10.5"/>
    <x v="11"/>
    <n v="18"/>
    <s v="American"/>
  </r>
  <r>
    <x v="6624"/>
    <x v="2928"/>
    <s v="2/18/23"/>
    <d v="1899-12-30T18:22:28"/>
    <n v="121"/>
    <n v="10.5"/>
    <x v="11"/>
    <n v="18"/>
    <s v="Mexican"/>
  </r>
  <r>
    <x v="6625"/>
    <x v="2929"/>
    <s v="2/18/23"/>
    <d v="1899-12-30T18:39:01"/>
    <n v="104"/>
    <n v="10.5"/>
    <x v="11"/>
    <n v="18"/>
    <s v="American"/>
  </r>
  <r>
    <x v="6626"/>
    <x v="2929"/>
    <s v="2/18/23"/>
    <d v="1899-12-30T18:39:01"/>
    <n v="108"/>
    <n v="14.5"/>
    <x v="1"/>
    <n v="18"/>
    <s v="Asian"/>
  </r>
  <r>
    <x v="6627"/>
    <x v="2929"/>
    <s v="2/18/23"/>
    <d v="1899-12-30T18:39:01"/>
    <n v="119"/>
    <n v="11.95"/>
    <x v="5"/>
    <n v="18"/>
    <s v="Mexican"/>
  </r>
  <r>
    <x v="6628"/>
    <x v="2929"/>
    <s v="2/18/23"/>
    <d v="1899-12-30T18:39:01"/>
    <n v="120"/>
    <n v="13.95"/>
    <x v="9"/>
    <n v="18"/>
    <s v="Mexican"/>
  </r>
  <r>
    <x v="6629"/>
    <x v="2930"/>
    <s v="2/18/23"/>
    <d v="1899-12-30T18:43:05"/>
    <n v="108"/>
    <n v="14.5"/>
    <x v="1"/>
    <n v="18"/>
    <s v="Asian"/>
  </r>
  <r>
    <x v="6630"/>
    <x v="2930"/>
    <s v="2/18/23"/>
    <d v="1899-12-30T18:43:05"/>
    <n v="129"/>
    <n v="15.5"/>
    <x v="3"/>
    <n v="18"/>
    <s v="Italian"/>
  </r>
  <r>
    <x v="6631"/>
    <x v="2930"/>
    <s v="2/18/23"/>
    <d v="1899-12-30T18:43:05"/>
    <n v="119"/>
    <n v="11.95"/>
    <x v="5"/>
    <n v="18"/>
    <s v="Mexican"/>
  </r>
  <r>
    <x v="6632"/>
    <x v="2931"/>
    <s v="2/18/23"/>
    <d v="1899-12-30T18:50:08"/>
    <n v="126"/>
    <n v="14.5"/>
    <x v="1"/>
    <n v="18"/>
    <s v="Italian"/>
  </r>
  <r>
    <x v="6633"/>
    <x v="2931"/>
    <s v="2/18/23"/>
    <d v="1899-12-30T18:50:08"/>
    <n v="121"/>
    <n v="10.5"/>
    <x v="11"/>
    <n v="18"/>
    <s v="Mexican"/>
  </r>
  <r>
    <x v="6634"/>
    <x v="2931"/>
    <s v="2/18/23"/>
    <d v="1899-12-30T18:50:08"/>
    <n v="122"/>
    <n v="7"/>
    <x v="4"/>
    <n v="18"/>
    <s v="Mexican"/>
  </r>
  <r>
    <x v="6635"/>
    <x v="2931"/>
    <s v="2/18/23"/>
    <d v="1899-12-30T18:50:08"/>
    <n v="122"/>
    <n v="7"/>
    <x v="4"/>
    <n v="18"/>
    <s v="Mexican"/>
  </r>
  <r>
    <x v="6636"/>
    <x v="2932"/>
    <s v="2/18/23"/>
    <d v="1899-12-30T18:50:39"/>
    <n v="101"/>
    <n v="12.95"/>
    <x v="2"/>
    <n v="18"/>
    <s v="American"/>
  </r>
  <r>
    <x v="6637"/>
    <x v="2932"/>
    <s v="2/18/23"/>
    <d v="1899-12-30T18:50:39"/>
    <n v="109"/>
    <n v="17.95"/>
    <x v="0"/>
    <n v="18"/>
    <s v="Asian"/>
  </r>
  <r>
    <x v="6638"/>
    <x v="2932"/>
    <s v="2/18/23"/>
    <d v="1899-12-30T18:50:39"/>
    <n v="118"/>
    <n v="14.95"/>
    <x v="13"/>
    <n v="18"/>
    <s v="Mexican"/>
  </r>
  <r>
    <x v="6639"/>
    <x v="2932"/>
    <s v="2/18/23"/>
    <d v="1899-12-30T18:50:39"/>
    <n v="120"/>
    <n v="13.95"/>
    <x v="9"/>
    <n v="18"/>
    <s v="Mexican"/>
  </r>
  <r>
    <x v="6640"/>
    <x v="2933"/>
    <s v="2/18/23"/>
    <d v="1899-12-30T19:00:00"/>
    <n v="102"/>
    <n v="13.95"/>
    <x v="9"/>
    <n v="19"/>
    <s v="American"/>
  </r>
  <r>
    <x v="6641"/>
    <x v="2933"/>
    <s v="2/18/23"/>
    <d v="1899-12-30T19:00:00"/>
    <n v="109"/>
    <n v="17.95"/>
    <x v="0"/>
    <n v="19"/>
    <s v="Asian"/>
  </r>
  <r>
    <x v="6642"/>
    <x v="2933"/>
    <s v="2/18/23"/>
    <d v="1899-12-30T19:00:00"/>
    <n v="118"/>
    <n v="14.95"/>
    <x v="13"/>
    <n v="19"/>
    <s v="Mexican"/>
  </r>
  <r>
    <x v="6643"/>
    <x v="2934"/>
    <s v="2/18/23"/>
    <d v="1899-12-30T19:03:42"/>
    <n v="107"/>
    <n v="16.5"/>
    <x v="12"/>
    <n v="19"/>
    <s v="Asian"/>
  </r>
  <r>
    <x v="6644"/>
    <x v="2934"/>
    <s v="2/18/23"/>
    <d v="1899-12-30T19:03:42"/>
    <n v="120"/>
    <n v="13.95"/>
    <x v="9"/>
    <n v="19"/>
    <s v="Mexican"/>
  </r>
  <r>
    <x v="6645"/>
    <x v="2935"/>
    <s v="2/18/23"/>
    <d v="1899-12-30T19:15:17"/>
    <n v="125"/>
    <n v="17.95"/>
    <x v="0"/>
    <n v="19"/>
    <s v="Italian"/>
  </r>
  <r>
    <x v="6646"/>
    <x v="2935"/>
    <s v="2/18/23"/>
    <d v="1899-12-30T19:15:17"/>
    <n v="123"/>
    <n v="9"/>
    <x v="6"/>
    <n v="19"/>
    <s v="Mexican"/>
  </r>
  <r>
    <x v="6647"/>
    <x v="2935"/>
    <s v="2/18/23"/>
    <d v="1899-12-30T19:15:17"/>
    <n v="123"/>
    <n v="9"/>
    <x v="6"/>
    <n v="19"/>
    <s v="Mexican"/>
  </r>
  <r>
    <x v="6648"/>
    <x v="2935"/>
    <s v="2/18/23"/>
    <d v="1899-12-30T19:15:17"/>
    <n v="106"/>
    <n v="7"/>
    <x v="4"/>
    <n v="19"/>
    <s v="American"/>
  </r>
  <r>
    <x v="6649"/>
    <x v="2936"/>
    <s v="2/18/23"/>
    <d v="1899-12-30T19:57:16"/>
    <n v="101"/>
    <n v="12.95"/>
    <x v="2"/>
    <n v="19"/>
    <s v="American"/>
  </r>
  <r>
    <x v="6650"/>
    <x v="2937"/>
    <s v="2/18/23"/>
    <d v="1899-12-30T20:07:26"/>
    <n v="104"/>
    <n v="10.5"/>
    <x v="11"/>
    <n v="20"/>
    <s v="American"/>
  </r>
  <r>
    <x v="6651"/>
    <x v="2937"/>
    <s v="2/18/23"/>
    <d v="1899-12-30T20:07:26"/>
    <n v="110"/>
    <n v="17.95"/>
    <x v="0"/>
    <n v="20"/>
    <s v="Asian"/>
  </r>
  <r>
    <x v="6652"/>
    <x v="2937"/>
    <s v="2/18/23"/>
    <d v="1899-12-30T20:07:26"/>
    <n v="117"/>
    <n v="12.95"/>
    <x v="2"/>
    <n v="20"/>
    <s v="Mexican"/>
  </r>
  <r>
    <x v="6653"/>
    <x v="2938"/>
    <s v="2/18/23"/>
    <d v="1899-12-30T20:08:11"/>
    <n v="101"/>
    <n v="12.95"/>
    <x v="2"/>
    <n v="20"/>
    <s v="American"/>
  </r>
  <r>
    <x v="6654"/>
    <x v="2938"/>
    <s v="2/18/23"/>
    <d v="1899-12-30T20:08:11"/>
    <n v="122"/>
    <n v="7"/>
    <x v="4"/>
    <n v="20"/>
    <s v="Mexican"/>
  </r>
  <r>
    <x v="6655"/>
    <x v="2939"/>
    <s v="2/18/23"/>
    <d v="1899-12-30T20:20:30"/>
    <n v="124"/>
    <n v="14.5"/>
    <x v="1"/>
    <n v="20"/>
    <s v="Italian"/>
  </r>
  <r>
    <x v="6656"/>
    <x v="2940"/>
    <s v="2/18/23"/>
    <d v="1899-12-30T20:27:48"/>
    <n v="108"/>
    <n v="14.5"/>
    <x v="1"/>
    <n v="20"/>
    <s v="Asian"/>
  </r>
  <r>
    <x v="6657"/>
    <x v="2940"/>
    <s v="2/18/23"/>
    <d v="1899-12-30T20:27:48"/>
    <n v="112"/>
    <n v="14.95"/>
    <x v="13"/>
    <n v="20"/>
    <s v="Asian"/>
  </r>
  <r>
    <x v="6658"/>
    <x v="2940"/>
    <s v="2/18/23"/>
    <d v="1899-12-30T20:27:48"/>
    <n v="120"/>
    <n v="13.95"/>
    <x v="9"/>
    <n v="20"/>
    <s v="Mexican"/>
  </r>
  <r>
    <x v="6659"/>
    <x v="2940"/>
    <s v="2/18/23"/>
    <d v="1899-12-30T20:27:48"/>
    <n v="120"/>
    <n v="13.95"/>
    <x v="9"/>
    <n v="20"/>
    <s v="Mexican"/>
  </r>
  <r>
    <x v="6660"/>
    <x v="2941"/>
    <s v="2/18/23"/>
    <d v="1899-12-30T20:34:26"/>
    <n v="108"/>
    <n v="14.5"/>
    <x v="1"/>
    <n v="20"/>
    <s v="Asian"/>
  </r>
  <r>
    <x v="6661"/>
    <x v="2941"/>
    <s v="2/18/23"/>
    <d v="1899-12-30T20:34:26"/>
    <n v="109"/>
    <n v="17.95"/>
    <x v="0"/>
    <n v="20"/>
    <s v="Asian"/>
  </r>
  <r>
    <x v="6662"/>
    <x v="2941"/>
    <s v="2/18/23"/>
    <d v="1899-12-30T20:34:26"/>
    <n v="113"/>
    <n v="5"/>
    <x v="10"/>
    <n v="20"/>
    <s v="Asian"/>
  </r>
  <r>
    <x v="6663"/>
    <x v="2941"/>
    <s v="2/18/23"/>
    <d v="1899-12-30T20:34:26"/>
    <n v="105"/>
    <n v="7"/>
    <x v="4"/>
    <n v="20"/>
    <s v="American"/>
  </r>
  <r>
    <x v="6664"/>
    <x v="2942"/>
    <s v="2/18/23"/>
    <d v="1899-12-30T20:41:00"/>
    <n v="102"/>
    <n v="13.95"/>
    <x v="9"/>
    <n v="20"/>
    <s v="American"/>
  </r>
  <r>
    <x v="6665"/>
    <x v="2942"/>
    <s v="2/18/23"/>
    <d v="1899-12-30T20:41:00"/>
    <n v="125"/>
    <n v="17.95"/>
    <x v="0"/>
    <n v="20"/>
    <s v="Italian"/>
  </r>
  <r>
    <x v="6666"/>
    <x v="2942"/>
    <s v="2/18/23"/>
    <d v="1899-12-30T20:41:00"/>
    <n v="113"/>
    <n v="5"/>
    <x v="10"/>
    <n v="20"/>
    <s v="Asian"/>
  </r>
  <r>
    <x v="6667"/>
    <x v="2942"/>
    <s v="2/18/23"/>
    <d v="1899-12-30T20:41:00"/>
    <n v="114"/>
    <n v="9"/>
    <x v="6"/>
    <n v="20"/>
    <s v="Asian"/>
  </r>
  <r>
    <x v="6668"/>
    <x v="2943"/>
    <s v="2/18/23"/>
    <d v="1899-12-30T21:17:25"/>
    <n v="108"/>
    <n v="14.5"/>
    <x v="1"/>
    <n v="21"/>
    <s v="Asian"/>
  </r>
  <r>
    <x v="6669"/>
    <x v="2943"/>
    <s v="2/18/23"/>
    <d v="1899-12-30T21:17:25"/>
    <n v="128"/>
    <n v="15.5"/>
    <x v="3"/>
    <n v="21"/>
    <s v="Italian"/>
  </r>
  <r>
    <x v="6670"/>
    <x v="2943"/>
    <s v="2/18/23"/>
    <d v="1899-12-30T21:17:25"/>
    <n v="112"/>
    <n v="14.95"/>
    <x v="13"/>
    <n v="21"/>
    <s v="Asian"/>
  </r>
  <r>
    <x v="6671"/>
    <x v="2944"/>
    <s v="2/18/23"/>
    <d v="1899-12-30T21:30:26"/>
    <n v="109"/>
    <n v="17.95"/>
    <x v="0"/>
    <n v="21"/>
    <s v="Asian"/>
  </r>
  <r>
    <x v="6672"/>
    <x v="2944"/>
    <s v="2/18/23"/>
    <d v="1899-12-30T21:30:26"/>
    <n v="112"/>
    <n v="14.95"/>
    <x v="13"/>
    <n v="21"/>
    <s v="Asian"/>
  </r>
  <r>
    <x v="6673"/>
    <x v="2944"/>
    <s v="2/18/23"/>
    <d v="1899-12-30T21:30:26"/>
    <n v="119"/>
    <n v="11.95"/>
    <x v="5"/>
    <n v="21"/>
    <s v="Mexican"/>
  </r>
  <r>
    <x v="6674"/>
    <x v="2945"/>
    <s v="2/18/23"/>
    <d v="1899-12-30T21:40:57"/>
    <n v="122"/>
    <n v="7"/>
    <x v="4"/>
    <n v="21"/>
    <s v="Mexican"/>
  </r>
  <r>
    <x v="6675"/>
    <x v="2946"/>
    <s v="2/18/23"/>
    <d v="1899-12-30T22:15:02"/>
    <n v="111"/>
    <n v="11.95"/>
    <x v="5"/>
    <n v="22"/>
    <s v="Asian"/>
  </r>
  <r>
    <x v="6676"/>
    <x v="2946"/>
    <s v="2/18/23"/>
    <d v="1899-12-30T22:15:02"/>
    <n v="112"/>
    <n v="14.95"/>
    <x v="13"/>
    <n v="22"/>
    <s v="Asian"/>
  </r>
  <r>
    <x v="6677"/>
    <x v="2946"/>
    <s v="2/18/23"/>
    <d v="1899-12-30T22:15:02"/>
    <n v="131"/>
    <n v="17.95"/>
    <x v="0"/>
    <n v="22"/>
    <s v="Italian"/>
  </r>
  <r>
    <x v="6678"/>
    <x v="2947"/>
    <s v="2/18/23"/>
    <d v="1899-12-30T22:40:30"/>
    <n v="112"/>
    <n v="14.95"/>
    <x v="13"/>
    <n v="22"/>
    <s v="Asian"/>
  </r>
  <r>
    <x v="6679"/>
    <x v="2947"/>
    <s v="2/18/23"/>
    <d v="1899-12-30T22:40:30"/>
    <n v="112"/>
    <n v="14.95"/>
    <x v="13"/>
    <n v="22"/>
    <s v="Asian"/>
  </r>
  <r>
    <x v="6680"/>
    <x v="2947"/>
    <s v="2/18/23"/>
    <d v="1899-12-30T22:40:30"/>
    <n v="120"/>
    <n v="13.95"/>
    <x v="9"/>
    <n v="22"/>
    <s v="Mexican"/>
  </r>
  <r>
    <x v="6681"/>
    <x v="2947"/>
    <s v="2/18/23"/>
    <d v="1899-12-30T22:40:30"/>
    <n v="121"/>
    <n v="10.5"/>
    <x v="11"/>
    <n v="22"/>
    <s v="Mexican"/>
  </r>
  <r>
    <x v="6682"/>
    <x v="2948"/>
    <s v="2/19/23"/>
    <d v="1899-12-30T11:15:43"/>
    <n v="112"/>
    <n v="14.95"/>
    <x v="13"/>
    <n v="11"/>
    <s v="Asian"/>
  </r>
  <r>
    <x v="6683"/>
    <x v="2949"/>
    <s v="2/19/23"/>
    <d v="1899-12-30T11:35:51"/>
    <n v="107"/>
    <n v="16.5"/>
    <x v="12"/>
    <n v="11"/>
    <s v="Asian"/>
  </r>
  <r>
    <x v="6684"/>
    <x v="2949"/>
    <s v="2/19/23"/>
    <d v="1899-12-30T11:35:51"/>
    <n v="125"/>
    <n v="17.95"/>
    <x v="0"/>
    <n v="11"/>
    <s v="Italian"/>
  </r>
  <r>
    <x v="6685"/>
    <x v="2949"/>
    <s v="2/19/23"/>
    <d v="1899-12-30T11:35:51"/>
    <n v="129"/>
    <n v="15.5"/>
    <x v="3"/>
    <n v="11"/>
    <s v="Italian"/>
  </r>
  <r>
    <x v="6686"/>
    <x v="2950"/>
    <s v="2/19/23"/>
    <d v="1899-12-30T11:39:10"/>
    <n v="124"/>
    <n v="14.5"/>
    <x v="1"/>
    <n v="11"/>
    <s v="Italian"/>
  </r>
  <r>
    <x v="6687"/>
    <x v="2950"/>
    <s v="2/19/23"/>
    <d v="1899-12-30T11:39:10"/>
    <n v="117"/>
    <n v="12.95"/>
    <x v="2"/>
    <n v="11"/>
    <s v="Mexican"/>
  </r>
  <r>
    <x v="6688"/>
    <x v="2950"/>
    <s v="2/19/23"/>
    <d v="1899-12-30T11:39:10"/>
    <n v="132"/>
    <n v="16.95"/>
    <x v="8"/>
    <n v="11"/>
    <s v="Italian"/>
  </r>
  <r>
    <x v="6689"/>
    <x v="2951"/>
    <s v="2/19/23"/>
    <d v="1899-12-30T12:03:36"/>
    <n v="116"/>
    <n v="13.95"/>
    <x v="9"/>
    <n v="12"/>
    <s v="Mexican"/>
  </r>
  <r>
    <x v="6690"/>
    <x v="2951"/>
    <s v="2/19/23"/>
    <d v="1899-12-30T12:03:36"/>
    <n v="105"/>
    <n v="7"/>
    <x v="4"/>
    <n v="12"/>
    <s v="American"/>
  </r>
  <r>
    <x v="6691"/>
    <x v="2952"/>
    <s v="2/19/23"/>
    <d v="1899-12-30T12:20:32"/>
    <n v="108"/>
    <n v="14.5"/>
    <x v="1"/>
    <n v="12"/>
    <s v="Asian"/>
  </r>
  <r>
    <x v="6692"/>
    <x v="2952"/>
    <s v="2/19/23"/>
    <d v="1899-12-30T12:20:32"/>
    <n v="118"/>
    <n v="14.95"/>
    <x v="13"/>
    <n v="12"/>
    <s v="Mexican"/>
  </r>
  <r>
    <x v="6693"/>
    <x v="2953"/>
    <s v="2/19/23"/>
    <d v="1899-12-30T12:21:49"/>
    <n v="108"/>
    <n v="14.5"/>
    <x v="1"/>
    <n v="12"/>
    <s v="Asian"/>
  </r>
  <r>
    <x v="6694"/>
    <x v="2954"/>
    <s v="2/19/23"/>
    <d v="1899-12-30T12:25:18"/>
    <n v="124"/>
    <n v="14.5"/>
    <x v="1"/>
    <n v="12"/>
    <s v="Italian"/>
  </r>
  <r>
    <x v="6695"/>
    <x v="2955"/>
    <s v="2/19/23"/>
    <d v="1899-12-30T12:33:38"/>
    <n v="125"/>
    <n v="17.95"/>
    <x v="0"/>
    <n v="12"/>
    <s v="Italian"/>
  </r>
  <r>
    <x v="6696"/>
    <x v="2955"/>
    <s v="2/19/23"/>
    <d v="1899-12-30T12:33:38"/>
    <n v="117"/>
    <n v="12.95"/>
    <x v="2"/>
    <n v="12"/>
    <s v="Mexican"/>
  </r>
  <r>
    <x v="6697"/>
    <x v="2955"/>
    <s v="2/19/23"/>
    <d v="1899-12-30T12:33:38"/>
    <n v="118"/>
    <n v="14.95"/>
    <x v="13"/>
    <n v="12"/>
    <s v="Mexican"/>
  </r>
  <r>
    <x v="6698"/>
    <x v="2955"/>
    <s v="2/19/23"/>
    <d v="1899-12-30T12:33:38"/>
    <n v="131"/>
    <n v="17.95"/>
    <x v="0"/>
    <n v="12"/>
    <s v="Italian"/>
  </r>
  <r>
    <x v="6699"/>
    <x v="2956"/>
    <s v="2/19/23"/>
    <d v="1899-12-30T12:40:31"/>
    <n v="124"/>
    <n v="14.5"/>
    <x v="1"/>
    <n v="12"/>
    <s v="Italian"/>
  </r>
  <r>
    <x v="6700"/>
    <x v="2956"/>
    <s v="2/19/23"/>
    <d v="1899-12-30T12:40:31"/>
    <n v="117"/>
    <n v="12.95"/>
    <x v="2"/>
    <n v="12"/>
    <s v="Mexican"/>
  </r>
  <r>
    <x v="6701"/>
    <x v="2957"/>
    <s v="2/19/23"/>
    <d v="1899-12-30T12:56:06"/>
    <n v="109"/>
    <n v="17.95"/>
    <x v="0"/>
    <n v="12"/>
    <s v="Asian"/>
  </r>
  <r>
    <x v="6702"/>
    <x v="2957"/>
    <s v="2/19/23"/>
    <d v="1899-12-30T12:56:06"/>
    <n v="129"/>
    <n v="15.5"/>
    <x v="3"/>
    <n v="12"/>
    <s v="Italian"/>
  </r>
  <r>
    <x v="6703"/>
    <x v="2957"/>
    <s v="2/19/23"/>
    <d v="1899-12-30T12:56:06"/>
    <n v="113"/>
    <n v="5"/>
    <x v="10"/>
    <n v="12"/>
    <s v="Asian"/>
  </r>
  <r>
    <x v="6704"/>
    <x v="2957"/>
    <s v="2/19/23"/>
    <d v="1899-12-30T12:56:06"/>
    <n v="119"/>
    <n v="11.95"/>
    <x v="5"/>
    <n v="12"/>
    <s v="Mexican"/>
  </r>
  <r>
    <x v="6705"/>
    <x v="2958"/>
    <s v="2/19/23"/>
    <d v="1899-12-30T13:01:24"/>
    <n v="109"/>
    <n v="17.95"/>
    <x v="0"/>
    <n v="13"/>
    <s v="Asian"/>
  </r>
  <r>
    <x v="6706"/>
    <x v="2959"/>
    <s v="2/19/23"/>
    <d v="1899-12-30T13:09:03"/>
    <n v="120"/>
    <n v="13.95"/>
    <x v="9"/>
    <n v="13"/>
    <s v="Mexican"/>
  </r>
  <r>
    <x v="6707"/>
    <x v="2959"/>
    <s v="2/19/23"/>
    <d v="1899-12-30T13:09:03"/>
    <n v="122"/>
    <n v="7"/>
    <x v="4"/>
    <n v="13"/>
    <s v="Mexican"/>
  </r>
  <r>
    <x v="6708"/>
    <x v="2959"/>
    <s v="2/19/23"/>
    <d v="1899-12-30T13:09:03"/>
    <n v="130"/>
    <n v="19.95"/>
    <x v="7"/>
    <n v="13"/>
    <s v="Italian"/>
  </r>
  <r>
    <x v="6709"/>
    <x v="2960"/>
    <s v="2/19/23"/>
    <d v="1899-12-30T13:13:54"/>
    <n v="101"/>
    <n v="12.95"/>
    <x v="2"/>
    <n v="13"/>
    <s v="American"/>
  </r>
  <r>
    <x v="6710"/>
    <x v="2960"/>
    <s v="2/19/23"/>
    <d v="1899-12-30T13:13:54"/>
    <n v="107"/>
    <n v="16.5"/>
    <x v="12"/>
    <n v="13"/>
    <s v="Asian"/>
  </r>
  <r>
    <x v="6711"/>
    <x v="2960"/>
    <s v="2/19/23"/>
    <d v="1899-12-30T13:13:54"/>
    <n v="109"/>
    <n v="17.95"/>
    <x v="0"/>
    <n v="13"/>
    <s v="Asian"/>
  </r>
  <r>
    <x v="6712"/>
    <x v="2960"/>
    <s v="2/19/23"/>
    <d v="1899-12-30T13:13:54"/>
    <n v="117"/>
    <n v="12.95"/>
    <x v="2"/>
    <n v="13"/>
    <s v="Mexican"/>
  </r>
  <r>
    <x v="6713"/>
    <x v="2960"/>
    <s v="2/19/23"/>
    <d v="1899-12-30T13:13:54"/>
    <n v="127"/>
    <n v="17.95"/>
    <x v="0"/>
    <n v="13"/>
    <s v="Italian"/>
  </r>
  <r>
    <x v="6714"/>
    <x v="2960"/>
    <s v="2/19/23"/>
    <d v="1899-12-30T13:13:54"/>
    <n v="127"/>
    <n v="17.95"/>
    <x v="0"/>
    <n v="13"/>
    <s v="Italian"/>
  </r>
  <r>
    <x v="6715"/>
    <x v="2960"/>
    <s v="2/19/23"/>
    <d v="1899-12-30T13:13:54"/>
    <n v="118"/>
    <n v="14.95"/>
    <x v="13"/>
    <n v="13"/>
    <s v="Mexican"/>
  </r>
  <r>
    <x v="6716"/>
    <x v="2960"/>
    <s v="2/19/23"/>
    <d v="1899-12-30T13:13:54"/>
    <n v="105"/>
    <n v="7"/>
    <x v="4"/>
    <n v="13"/>
    <s v="American"/>
  </r>
  <r>
    <x v="6717"/>
    <x v="2960"/>
    <s v="2/19/23"/>
    <d v="1899-12-30T13:13:54"/>
    <n v="130"/>
    <n v="19.95"/>
    <x v="7"/>
    <n v="13"/>
    <s v="Italian"/>
  </r>
  <r>
    <x v="6718"/>
    <x v="2960"/>
    <s v="2/19/23"/>
    <d v="1899-12-30T13:13:54"/>
    <n v="131"/>
    <n v="17.95"/>
    <x v="0"/>
    <n v="13"/>
    <s v="Italian"/>
  </r>
  <r>
    <x v="6719"/>
    <x v="2960"/>
    <s v="2/19/23"/>
    <d v="1899-12-30T13:13:54"/>
    <n v="132"/>
    <n v="16.95"/>
    <x v="8"/>
    <n v="13"/>
    <s v="Italian"/>
  </r>
  <r>
    <x v="6720"/>
    <x v="2961"/>
    <s v="2/19/23"/>
    <d v="1899-12-30T13:18:02"/>
    <n v="130"/>
    <n v="19.95"/>
    <x v="7"/>
    <n v="13"/>
    <s v="Italian"/>
  </r>
  <r>
    <x v="6721"/>
    <x v="2962"/>
    <s v="2/19/23"/>
    <d v="1899-12-30T13:22:56"/>
    <n v="102"/>
    <n v="13.95"/>
    <x v="9"/>
    <n v="13"/>
    <s v="American"/>
  </r>
  <r>
    <x v="6722"/>
    <x v="2962"/>
    <s v="2/19/23"/>
    <d v="1899-12-30T13:22:56"/>
    <n v="109"/>
    <n v="17.95"/>
    <x v="0"/>
    <n v="13"/>
    <s v="Asian"/>
  </r>
  <r>
    <x v="6723"/>
    <x v="2962"/>
    <s v="2/19/23"/>
    <d v="1899-12-30T13:22:56"/>
    <n v="113"/>
    <n v="5"/>
    <x v="10"/>
    <n v="13"/>
    <s v="Asian"/>
  </r>
  <r>
    <x v="6724"/>
    <x v="2962"/>
    <s v="2/19/23"/>
    <d v="1899-12-30T13:22:56"/>
    <n v="118"/>
    <n v="14.95"/>
    <x v="13"/>
    <n v="13"/>
    <s v="Mexican"/>
  </r>
  <r>
    <x v="6725"/>
    <x v="2963"/>
    <s v="2/19/23"/>
    <d v="1899-12-30T13:27:47"/>
    <n v="102"/>
    <n v="13.95"/>
    <x v="9"/>
    <n v="13"/>
    <s v="American"/>
  </r>
  <r>
    <x v="6726"/>
    <x v="2963"/>
    <s v="2/19/23"/>
    <d v="1899-12-30T13:27:47"/>
    <n v="130"/>
    <n v="19.95"/>
    <x v="7"/>
    <n v="13"/>
    <s v="Italian"/>
  </r>
  <r>
    <x v="6727"/>
    <x v="2964"/>
    <s v="2/19/23"/>
    <d v="1899-12-30T13:35:13"/>
    <n v="111"/>
    <n v="11.95"/>
    <x v="5"/>
    <n v="13"/>
    <s v="Asian"/>
  </r>
  <r>
    <x v="6728"/>
    <x v="2965"/>
    <s v="2/19/23"/>
    <d v="1899-12-30T13:37:11"/>
    <n v="125"/>
    <n v="17.95"/>
    <x v="0"/>
    <n v="13"/>
    <s v="Italian"/>
  </r>
  <r>
    <x v="6729"/>
    <x v="2966"/>
    <s v="2/19/23"/>
    <d v="1899-12-30T13:44:40"/>
    <n v="115"/>
    <n v="11.95"/>
    <x v="5"/>
    <n v="13"/>
    <s v="Mexican"/>
  </r>
  <r>
    <x v="6730"/>
    <x v="2966"/>
    <s v="2/19/23"/>
    <d v="1899-12-30T13:44:40"/>
    <n v="128"/>
    <n v="15.5"/>
    <x v="3"/>
    <n v="13"/>
    <s v="Italian"/>
  </r>
  <r>
    <x v="6731"/>
    <x v="2966"/>
    <s v="2/19/23"/>
    <d v="1899-12-30T13:44:40"/>
    <n v="129"/>
    <n v="15.5"/>
    <x v="3"/>
    <n v="13"/>
    <s v="Italian"/>
  </r>
  <r>
    <x v="6732"/>
    <x v="2966"/>
    <s v="2/19/23"/>
    <d v="1899-12-30T13:44:40"/>
    <n v="105"/>
    <n v="7"/>
    <x v="4"/>
    <n v="13"/>
    <s v="American"/>
  </r>
  <r>
    <x v="6733"/>
    <x v="2966"/>
    <s v="2/19/23"/>
    <d v="1899-12-30T13:44:40"/>
    <n v="123"/>
    <n v="9"/>
    <x v="6"/>
    <n v="13"/>
    <s v="Mexican"/>
  </r>
  <r>
    <x v="6734"/>
    <x v="2967"/>
    <s v="2/19/23"/>
    <d v="1899-12-30T14:06:37"/>
    <n v="107"/>
    <n v="16.5"/>
    <x v="12"/>
    <n v="14"/>
    <s v="Asian"/>
  </r>
  <r>
    <x v="6735"/>
    <x v="2967"/>
    <s v="2/19/23"/>
    <d v="1899-12-30T14:06:37"/>
    <n v="116"/>
    <n v="13.95"/>
    <x v="9"/>
    <n v="14"/>
    <s v="Mexican"/>
  </r>
  <r>
    <x v="6736"/>
    <x v="2968"/>
    <s v="2/19/23"/>
    <d v="1899-12-30T14:10:09"/>
    <n v="101"/>
    <n v="12.95"/>
    <x v="2"/>
    <n v="14"/>
    <s v="American"/>
  </r>
  <r>
    <x v="6737"/>
    <x v="2969"/>
    <s v="2/19/23"/>
    <d v="1899-12-30T14:19:12"/>
    <n v="104"/>
    <n v="10.5"/>
    <x v="11"/>
    <n v="14"/>
    <s v="American"/>
  </r>
  <r>
    <x v="6738"/>
    <x v="2970"/>
    <s v="2/19/23"/>
    <d v="1899-12-30T14:32:56"/>
    <n v="101"/>
    <n v="12.95"/>
    <x v="2"/>
    <n v="14"/>
    <s v="American"/>
  </r>
  <r>
    <x v="6739"/>
    <x v="2971"/>
    <s v="2/19/23"/>
    <d v="1899-12-30T14:59:53"/>
    <n v="127"/>
    <n v="17.95"/>
    <x v="0"/>
    <n v="14"/>
    <s v="Italian"/>
  </r>
  <r>
    <x v="6740"/>
    <x v="2972"/>
    <s v="2/19/23"/>
    <d v="1899-12-30T15:04:17"/>
    <n v="108"/>
    <n v="14.5"/>
    <x v="1"/>
    <n v="15"/>
    <s v="Asian"/>
  </r>
  <r>
    <x v="6741"/>
    <x v="2973"/>
    <s v="2/19/23"/>
    <d v="1899-12-30T15:07:56"/>
    <n v="106"/>
    <n v="7"/>
    <x v="4"/>
    <n v="15"/>
    <s v="American"/>
  </r>
  <r>
    <x v="6742"/>
    <x v="2974"/>
    <s v="2/19/23"/>
    <d v="1899-12-30T15:22:51"/>
    <n v="107"/>
    <n v="16.5"/>
    <x v="12"/>
    <n v="15"/>
    <s v="Asian"/>
  </r>
  <r>
    <x v="6743"/>
    <x v="2974"/>
    <s v="2/19/23"/>
    <d v="1899-12-30T15:22:51"/>
    <n v="121"/>
    <n v="10.5"/>
    <x v="11"/>
    <n v="15"/>
    <s v="Mexican"/>
  </r>
  <r>
    <x v="6744"/>
    <x v="2975"/>
    <s v="2/19/23"/>
    <d v="1899-12-30T15:29:10"/>
    <n v="109"/>
    <n v="17.95"/>
    <x v="0"/>
    <n v="15"/>
    <s v="Asian"/>
  </r>
  <r>
    <x v="6745"/>
    <x v="2975"/>
    <s v="2/19/23"/>
    <d v="1899-12-30T15:29:10"/>
    <n v="113"/>
    <n v="5"/>
    <x v="10"/>
    <n v="15"/>
    <s v="Asian"/>
  </r>
  <r>
    <x v="6746"/>
    <x v="2975"/>
    <s v="2/19/23"/>
    <d v="1899-12-30T15:29:10"/>
    <n v="106"/>
    <n v="7"/>
    <x v="4"/>
    <n v="15"/>
    <s v="American"/>
  </r>
  <r>
    <x v="6747"/>
    <x v="2976"/>
    <s v="2/19/23"/>
    <d v="1899-12-30T15:33:26"/>
    <n v="113"/>
    <n v="5"/>
    <x v="10"/>
    <n v="15"/>
    <s v="Asian"/>
  </r>
  <r>
    <x v="6748"/>
    <x v="2977"/>
    <s v="2/19/23"/>
    <d v="1899-12-30T15:45:48"/>
    <n v="118"/>
    <n v="14.95"/>
    <x v="13"/>
    <n v="15"/>
    <s v="Mexican"/>
  </r>
  <r>
    <x v="6749"/>
    <x v="2977"/>
    <s v="2/19/23"/>
    <d v="1899-12-30T15:45:48"/>
    <n v="122"/>
    <n v="7"/>
    <x v="4"/>
    <n v="15"/>
    <s v="Mexican"/>
  </r>
  <r>
    <x v="6750"/>
    <x v="2978"/>
    <s v="2/19/23"/>
    <d v="1899-12-30T16:43:03"/>
    <n v="117"/>
    <n v="12.95"/>
    <x v="2"/>
    <n v="16"/>
    <s v="Mexican"/>
  </r>
  <r>
    <x v="6751"/>
    <x v="2978"/>
    <s v="2/19/23"/>
    <d v="1899-12-30T16:43:03"/>
    <n v="113"/>
    <n v="5"/>
    <x v="10"/>
    <n v="16"/>
    <s v="Asian"/>
  </r>
  <r>
    <x v="6752"/>
    <x v="2979"/>
    <s v="2/19/23"/>
    <d v="1899-12-30T16:48:44"/>
    <n v="108"/>
    <n v="14.5"/>
    <x v="1"/>
    <n v="16"/>
    <s v="Asian"/>
  </r>
  <r>
    <x v="6753"/>
    <x v="2979"/>
    <s v="2/19/23"/>
    <d v="1899-12-30T16:48:44"/>
    <n v="129"/>
    <n v="15.5"/>
    <x v="3"/>
    <n v="16"/>
    <s v="Italian"/>
  </r>
  <r>
    <x v="6754"/>
    <x v="2979"/>
    <s v="2/19/23"/>
    <d v="1899-12-30T16:48:44"/>
    <n v="132"/>
    <n v="16.95"/>
    <x v="8"/>
    <n v="16"/>
    <s v="Italian"/>
  </r>
  <r>
    <x v="6755"/>
    <x v="2980"/>
    <s v="2/19/23"/>
    <d v="1899-12-30T17:21:47"/>
    <n v="101"/>
    <n v="12.95"/>
    <x v="2"/>
    <n v="17"/>
    <s v="American"/>
  </r>
  <r>
    <x v="6756"/>
    <x v="2981"/>
    <s v="2/19/23"/>
    <d v="1899-12-30T17:24:23"/>
    <n v="102"/>
    <n v="13.95"/>
    <x v="9"/>
    <n v="17"/>
    <s v="American"/>
  </r>
  <r>
    <x v="6757"/>
    <x v="2982"/>
    <s v="2/19/23"/>
    <d v="1899-12-30T17:26:31"/>
    <n v="128"/>
    <n v="15.5"/>
    <x v="3"/>
    <n v="17"/>
    <s v="Italian"/>
  </r>
  <r>
    <x v="6758"/>
    <x v="2983"/>
    <s v="2/19/23"/>
    <d v="1899-12-30T17:36:12"/>
    <n v="109"/>
    <n v="17.95"/>
    <x v="0"/>
    <n v="17"/>
    <s v="Asian"/>
  </r>
  <r>
    <x v="6759"/>
    <x v="2983"/>
    <s v="2/19/23"/>
    <d v="1899-12-30T17:36:12"/>
    <n v="129"/>
    <n v="15.5"/>
    <x v="3"/>
    <n v="17"/>
    <s v="Italian"/>
  </r>
  <r>
    <x v="6760"/>
    <x v="2984"/>
    <s v="2/19/23"/>
    <d v="1899-12-30T17:36:55"/>
    <n v="122"/>
    <n v="7"/>
    <x v="4"/>
    <n v="17"/>
    <s v="Mexican"/>
  </r>
  <r>
    <x v="6761"/>
    <x v="2984"/>
    <s v="2/19/23"/>
    <d v="1899-12-30T17:36:55"/>
    <n v="132"/>
    <n v="16.95"/>
    <x v="8"/>
    <n v="17"/>
    <s v="Italian"/>
  </r>
  <r>
    <x v="6762"/>
    <x v="2985"/>
    <s v="2/19/23"/>
    <d v="1899-12-30T17:39:32"/>
    <n v="126"/>
    <n v="14.5"/>
    <x v="1"/>
    <n v="17"/>
    <s v="Italian"/>
  </r>
  <r>
    <x v="6763"/>
    <x v="2985"/>
    <s v="2/19/23"/>
    <d v="1899-12-30T17:39:32"/>
    <n v="117"/>
    <n v="12.95"/>
    <x v="2"/>
    <n v="17"/>
    <s v="Mexican"/>
  </r>
  <r>
    <x v="6764"/>
    <x v="2986"/>
    <s v="2/19/23"/>
    <d v="1899-12-30T17:41:19"/>
    <n v="102"/>
    <n v="13.95"/>
    <x v="9"/>
    <n v="17"/>
    <s v="American"/>
  </r>
  <r>
    <x v="6765"/>
    <x v="2986"/>
    <s v="2/19/23"/>
    <d v="1899-12-30T17:41:19"/>
    <n v="126"/>
    <n v="14.5"/>
    <x v="1"/>
    <n v="17"/>
    <s v="Italian"/>
  </r>
  <r>
    <x v="6766"/>
    <x v="2986"/>
    <s v="2/19/23"/>
    <d v="1899-12-30T17:41:19"/>
    <n v="112"/>
    <n v="14.95"/>
    <x v="13"/>
    <n v="17"/>
    <s v="Asian"/>
  </r>
  <r>
    <x v="6767"/>
    <x v="2986"/>
    <s v="2/19/23"/>
    <d v="1899-12-30T17:41:19"/>
    <n v="120"/>
    <n v="13.95"/>
    <x v="9"/>
    <n v="17"/>
    <s v="Mexican"/>
  </r>
  <r>
    <x v="6768"/>
    <x v="2987"/>
    <s v="2/19/23"/>
    <d v="1899-12-30T17:42:25"/>
    <n v="107"/>
    <n v="16.5"/>
    <x v="12"/>
    <n v="17"/>
    <s v="Asian"/>
  </r>
  <r>
    <x v="6769"/>
    <x v="2987"/>
    <s v="2/19/23"/>
    <d v="1899-12-30T17:42:25"/>
    <n v="131"/>
    <n v="17.95"/>
    <x v="0"/>
    <n v="17"/>
    <s v="Italian"/>
  </r>
  <r>
    <x v="6770"/>
    <x v="2988"/>
    <s v="2/19/23"/>
    <d v="1899-12-30T18:11:40"/>
    <n v="101"/>
    <n v="12.95"/>
    <x v="2"/>
    <n v="18"/>
    <s v="American"/>
  </r>
  <r>
    <x v="6771"/>
    <x v="2988"/>
    <s v="2/19/23"/>
    <d v="1899-12-30T18:11:40"/>
    <n v="126"/>
    <n v="14.5"/>
    <x v="1"/>
    <n v="18"/>
    <s v="Italian"/>
  </r>
  <r>
    <x v="6772"/>
    <x v="2988"/>
    <s v="2/19/23"/>
    <d v="1899-12-30T18:11:40"/>
    <n v="129"/>
    <n v="15.5"/>
    <x v="3"/>
    <n v="18"/>
    <s v="Italian"/>
  </r>
  <r>
    <x v="6773"/>
    <x v="2989"/>
    <s v="2/19/23"/>
    <d v="1899-12-30T18:13:19"/>
    <n v="130"/>
    <n v="19.95"/>
    <x v="7"/>
    <n v="18"/>
    <s v="Italian"/>
  </r>
  <r>
    <x v="6774"/>
    <x v="2990"/>
    <s v="2/19/23"/>
    <d v="1899-12-30T18:21:31"/>
    <n v="104"/>
    <n v="10.5"/>
    <x v="11"/>
    <n v="18"/>
    <s v="American"/>
  </r>
  <r>
    <x v="6775"/>
    <x v="2991"/>
    <s v="2/19/23"/>
    <d v="1899-12-30T18:38:54"/>
    <n v="102"/>
    <n v="13.95"/>
    <x v="9"/>
    <n v="18"/>
    <s v="American"/>
  </r>
  <r>
    <x v="6776"/>
    <x v="2992"/>
    <s v="2/19/23"/>
    <d v="1899-12-30T18:49:06"/>
    <n v="109"/>
    <n v="17.95"/>
    <x v="0"/>
    <n v="18"/>
    <s v="Asian"/>
  </r>
  <r>
    <x v="6777"/>
    <x v="2992"/>
    <s v="2/19/23"/>
    <d v="1899-12-30T18:49:06"/>
    <n v="127"/>
    <n v="17.95"/>
    <x v="0"/>
    <n v="18"/>
    <s v="Italian"/>
  </r>
  <r>
    <x v="6778"/>
    <x v="2993"/>
    <s v="2/19/23"/>
    <d v="1899-12-30T18:58:08"/>
    <n v="101"/>
    <n v="12.95"/>
    <x v="2"/>
    <n v="18"/>
    <s v="American"/>
  </r>
  <r>
    <x v="6779"/>
    <x v="2993"/>
    <s v="2/19/23"/>
    <d v="1899-12-30T18:58:08"/>
    <n v="114"/>
    <n v="9"/>
    <x v="6"/>
    <n v="18"/>
    <s v="Asian"/>
  </r>
  <r>
    <x v="6780"/>
    <x v="2994"/>
    <s v="2/19/23"/>
    <d v="1899-12-30T18:59:05"/>
    <n v="132"/>
    <n v="16.95"/>
    <x v="8"/>
    <n v="18"/>
    <s v="Italian"/>
  </r>
  <r>
    <x v="6781"/>
    <x v="2995"/>
    <s v="2/19/23"/>
    <d v="1899-12-30T19:05:53"/>
    <n v="131"/>
    <n v="17.95"/>
    <x v="0"/>
    <n v="19"/>
    <s v="Italian"/>
  </r>
  <r>
    <x v="6782"/>
    <x v="2996"/>
    <s v="2/19/23"/>
    <d v="1899-12-30T19:38:24"/>
    <n v="108"/>
    <n v="14.5"/>
    <x v="1"/>
    <n v="19"/>
    <s v="Asian"/>
  </r>
  <r>
    <x v="6783"/>
    <x v="2996"/>
    <s v="2/19/23"/>
    <d v="1899-12-30T19:38:24"/>
    <n v="124"/>
    <n v="14.5"/>
    <x v="1"/>
    <n v="19"/>
    <s v="Italian"/>
  </r>
  <r>
    <x v="6784"/>
    <x v="2997"/>
    <s v="2/19/23"/>
    <d v="1899-12-30T19:52:20"/>
    <n v="107"/>
    <n v="16.5"/>
    <x v="12"/>
    <n v="19"/>
    <s v="Asian"/>
  </r>
  <r>
    <x v="6785"/>
    <x v="2997"/>
    <s v="2/19/23"/>
    <d v="1899-12-30T19:52:20"/>
    <n v="104"/>
    <n v="10.5"/>
    <x v="11"/>
    <n v="19"/>
    <s v="American"/>
  </r>
  <r>
    <x v="6786"/>
    <x v="2997"/>
    <s v="2/19/23"/>
    <d v="1899-12-30T19:52:20"/>
    <n v="121"/>
    <n v="10.5"/>
    <x v="11"/>
    <n v="19"/>
    <s v="Mexican"/>
  </r>
  <r>
    <x v="6787"/>
    <x v="2997"/>
    <s v="2/19/23"/>
    <d v="1899-12-30T19:52:20"/>
    <n v="105"/>
    <n v="7"/>
    <x v="4"/>
    <n v="19"/>
    <s v="American"/>
  </r>
  <r>
    <x v="6788"/>
    <x v="2998"/>
    <s v="2/19/23"/>
    <d v="1899-12-30T19:57:15"/>
    <n v="116"/>
    <n v="13.95"/>
    <x v="9"/>
    <n v="19"/>
    <s v="Mexican"/>
  </r>
  <r>
    <x v="6789"/>
    <x v="2998"/>
    <s v="2/19/23"/>
    <d v="1899-12-30T19:57:15"/>
    <n v="116"/>
    <n v="13.95"/>
    <x v="9"/>
    <n v="19"/>
    <s v="Mexican"/>
  </r>
  <r>
    <x v="6790"/>
    <x v="2998"/>
    <s v="2/19/23"/>
    <d v="1899-12-30T19:57:15"/>
    <n v="111"/>
    <n v="11.95"/>
    <x v="5"/>
    <n v="19"/>
    <s v="Asian"/>
  </r>
  <r>
    <x v="6791"/>
    <x v="2999"/>
    <s v="2/19/23"/>
    <d v="1899-12-30T19:57:23"/>
    <n v="102"/>
    <n v="13.95"/>
    <x v="9"/>
    <n v="19"/>
    <s v="American"/>
  </r>
  <r>
    <x v="6792"/>
    <x v="2999"/>
    <s v="2/19/23"/>
    <d v="1899-12-30T19:57:23"/>
    <n v="119"/>
    <n v="11.95"/>
    <x v="5"/>
    <n v="19"/>
    <s v="Mexican"/>
  </r>
  <r>
    <x v="6793"/>
    <x v="3000"/>
    <s v="2/19/23"/>
    <d v="1899-12-30T20:34:39"/>
    <n v="101"/>
    <n v="12.95"/>
    <x v="2"/>
    <n v="20"/>
    <s v="American"/>
  </r>
  <r>
    <x v="6794"/>
    <x v="3000"/>
    <s v="2/19/23"/>
    <d v="1899-12-30T20:34:39"/>
    <n v="122"/>
    <n v="7"/>
    <x v="4"/>
    <n v="20"/>
    <s v="Mexican"/>
  </r>
  <r>
    <x v="6795"/>
    <x v="3000"/>
    <s v="2/19/23"/>
    <d v="1899-12-30T20:34:39"/>
    <n v="106"/>
    <n v="7"/>
    <x v="4"/>
    <n v="20"/>
    <s v="American"/>
  </r>
  <r>
    <x v="6796"/>
    <x v="3000"/>
    <s v="2/19/23"/>
    <d v="1899-12-30T20:34:39"/>
    <n v="114"/>
    <n v="9"/>
    <x v="6"/>
    <n v="20"/>
    <s v="Asian"/>
  </r>
  <r>
    <x v="6797"/>
    <x v="3001"/>
    <s v="2/19/23"/>
    <d v="1899-12-30T21:27:34"/>
    <n v="125"/>
    <n v="17.95"/>
    <x v="0"/>
    <n v="21"/>
    <s v="Italian"/>
  </r>
  <r>
    <x v="6798"/>
    <x v="3001"/>
    <s v="2/19/23"/>
    <d v="1899-12-30T21:27:34"/>
    <n v="117"/>
    <n v="12.95"/>
    <x v="2"/>
    <n v="21"/>
    <s v="Mexican"/>
  </r>
  <r>
    <x v="6799"/>
    <x v="3001"/>
    <s v="2/19/23"/>
    <d v="1899-12-30T21:27:34"/>
    <n v="112"/>
    <n v="14.95"/>
    <x v="13"/>
    <n v="21"/>
    <s v="Asian"/>
  </r>
  <r>
    <x v="6800"/>
    <x v="3001"/>
    <s v="2/19/23"/>
    <d v="1899-12-30T21:27:34"/>
    <n v="105"/>
    <n v="7"/>
    <x v="4"/>
    <n v="21"/>
    <s v="American"/>
  </r>
  <r>
    <x v="6801"/>
    <x v="3002"/>
    <s v="2/19/23"/>
    <d v="1899-12-30T21:32:12"/>
    <n v="104"/>
    <n v="10.5"/>
    <x v="11"/>
    <n v="21"/>
    <s v="American"/>
  </r>
  <r>
    <x v="6802"/>
    <x v="3002"/>
    <s v="2/19/23"/>
    <d v="1899-12-30T21:32:12"/>
    <n v="118"/>
    <n v="14.95"/>
    <x v="13"/>
    <n v="21"/>
    <s v="Mexican"/>
  </r>
  <r>
    <x v="6803"/>
    <x v="3003"/>
    <s v="2/19/23"/>
    <d v="1899-12-30T21:56:20"/>
    <n v="120"/>
    <n v="13.95"/>
    <x v="9"/>
    <n v="21"/>
    <s v="Mexican"/>
  </r>
  <r>
    <x v="6804"/>
    <x v="3004"/>
    <s v="2/20/23"/>
    <d v="1899-12-30T11:53:36"/>
    <n v="129"/>
    <n v="15.5"/>
    <x v="3"/>
    <n v="11"/>
    <s v="Italian"/>
  </r>
  <r>
    <x v="6805"/>
    <x v="3005"/>
    <s v="2/20/23"/>
    <d v="1899-12-30T12:01:32"/>
    <n v="116"/>
    <n v="13.95"/>
    <x v="9"/>
    <n v="12"/>
    <s v="Mexican"/>
  </r>
  <r>
    <x v="6806"/>
    <x v="3005"/>
    <s v="2/20/23"/>
    <d v="1899-12-30T12:01:32"/>
    <n v="104"/>
    <n v="10.5"/>
    <x v="11"/>
    <n v="12"/>
    <s v="American"/>
  </r>
  <r>
    <x v="6807"/>
    <x v="3005"/>
    <s v="2/20/23"/>
    <d v="1899-12-30T12:01:32"/>
    <n v="126"/>
    <n v="14.5"/>
    <x v="1"/>
    <n v="12"/>
    <s v="Italian"/>
  </r>
  <r>
    <x v="6808"/>
    <x v="3005"/>
    <s v="2/20/23"/>
    <d v="1899-12-30T12:01:32"/>
    <n v="113"/>
    <n v="5"/>
    <x v="10"/>
    <n v="12"/>
    <s v="Asian"/>
  </r>
  <r>
    <x v="6809"/>
    <x v="3006"/>
    <s v="2/20/23"/>
    <d v="1899-12-30T12:06:37"/>
    <n v="127"/>
    <n v="17.95"/>
    <x v="0"/>
    <n v="12"/>
    <s v="Italian"/>
  </r>
  <r>
    <x v="6810"/>
    <x v="3007"/>
    <s v="2/20/23"/>
    <d v="1899-12-30T12:09:54"/>
    <n v="102"/>
    <n v="13.95"/>
    <x v="9"/>
    <n v="12"/>
    <s v="American"/>
  </r>
  <r>
    <x v="6811"/>
    <x v="3008"/>
    <s v="2/20/23"/>
    <d v="1899-12-30T12:21:25"/>
    <n v="107"/>
    <n v="16.5"/>
    <x v="12"/>
    <n v="12"/>
    <s v="Asian"/>
  </r>
  <r>
    <x v="6812"/>
    <x v="3008"/>
    <s v="2/20/23"/>
    <d v="1899-12-30T12:21:25"/>
    <n v="117"/>
    <n v="12.95"/>
    <x v="2"/>
    <n v="12"/>
    <s v="Mexican"/>
  </r>
  <r>
    <x v="6813"/>
    <x v="3008"/>
    <s v="2/20/23"/>
    <d v="1899-12-30T12:21:25"/>
    <n v="122"/>
    <n v="7"/>
    <x v="4"/>
    <n v="12"/>
    <s v="Mexican"/>
  </r>
  <r>
    <x v="6814"/>
    <x v="3009"/>
    <s v="2/20/23"/>
    <d v="1899-12-30T12:26:16"/>
    <n v="115"/>
    <n v="11.95"/>
    <x v="5"/>
    <n v="12"/>
    <s v="Mexican"/>
  </r>
  <r>
    <x v="6815"/>
    <x v="3009"/>
    <s v="2/20/23"/>
    <d v="1899-12-30T12:26:16"/>
    <n v="102"/>
    <n v="13.95"/>
    <x v="9"/>
    <n v="12"/>
    <s v="American"/>
  </r>
  <r>
    <x v="6816"/>
    <x v="3009"/>
    <s v="2/20/23"/>
    <d v="1899-12-30T12:26:16"/>
    <n v="109"/>
    <n v="17.95"/>
    <x v="0"/>
    <n v="12"/>
    <s v="Asian"/>
  </r>
  <r>
    <x v="6817"/>
    <x v="3010"/>
    <s v="2/20/23"/>
    <d v="1899-12-30T12:29:25"/>
    <n v="122"/>
    <n v="7"/>
    <x v="4"/>
    <n v="12"/>
    <s v="Mexican"/>
  </r>
  <r>
    <x v="6818"/>
    <x v="3011"/>
    <s v="2/20/23"/>
    <d v="1899-12-30T12:32:03"/>
    <n v="104"/>
    <n v="10.5"/>
    <x v="11"/>
    <n v="12"/>
    <s v="American"/>
  </r>
  <r>
    <x v="6819"/>
    <x v="3011"/>
    <s v="2/20/23"/>
    <d v="1899-12-30T12:32:03"/>
    <n v="111"/>
    <n v="11.95"/>
    <x v="5"/>
    <n v="12"/>
    <s v="Asian"/>
  </r>
  <r>
    <x v="6820"/>
    <x v="3011"/>
    <s v="2/20/23"/>
    <d v="1899-12-30T12:32:03"/>
    <n v="113"/>
    <n v="5"/>
    <x v="10"/>
    <n v="12"/>
    <s v="Asian"/>
  </r>
  <r>
    <x v="6821"/>
    <x v="3011"/>
    <s v="2/20/23"/>
    <d v="1899-12-30T12:32:03"/>
    <n v="122"/>
    <n v="7"/>
    <x v="4"/>
    <n v="12"/>
    <s v="Mexican"/>
  </r>
  <r>
    <x v="6822"/>
    <x v="3012"/>
    <s v="2/20/23"/>
    <d v="1899-12-30T12:45:23"/>
    <n v="105"/>
    <n v="7"/>
    <x v="4"/>
    <n v="12"/>
    <s v="American"/>
  </r>
  <r>
    <x v="6823"/>
    <x v="3013"/>
    <s v="2/20/23"/>
    <d v="1899-12-30T12:58:29"/>
    <n v="107"/>
    <n v="16.5"/>
    <x v="12"/>
    <n v="12"/>
    <s v="Asian"/>
  </r>
  <r>
    <x v="6824"/>
    <x v="3013"/>
    <s v="2/20/23"/>
    <d v="1899-12-30T12:58:29"/>
    <n v="109"/>
    <n v="17.95"/>
    <x v="0"/>
    <n v="12"/>
    <s v="Asian"/>
  </r>
  <r>
    <x v="6825"/>
    <x v="3013"/>
    <s v="2/20/23"/>
    <d v="1899-12-30T12:58:29"/>
    <n v="119"/>
    <n v="11.95"/>
    <x v="5"/>
    <n v="12"/>
    <s v="Mexican"/>
  </r>
  <r>
    <x v="6826"/>
    <x v="3013"/>
    <s v="2/20/23"/>
    <d v="1899-12-30T12:58:29"/>
    <n v="105"/>
    <n v="7"/>
    <x v="4"/>
    <n v="12"/>
    <s v="American"/>
  </r>
  <r>
    <x v="6827"/>
    <x v="3014"/>
    <s v="2/20/23"/>
    <d v="1899-12-30T12:59:05"/>
    <n v="101"/>
    <n v="12.95"/>
    <x v="2"/>
    <n v="12"/>
    <s v="American"/>
  </r>
  <r>
    <x v="6828"/>
    <x v="3015"/>
    <s v="2/20/23"/>
    <d v="1899-12-30T13:07:02"/>
    <n v="126"/>
    <n v="14.5"/>
    <x v="1"/>
    <n v="13"/>
    <s v="Italian"/>
  </r>
  <r>
    <x v="6829"/>
    <x v="3015"/>
    <s v="2/20/23"/>
    <d v="1899-12-30T13:07:02"/>
    <n v="113"/>
    <n v="5"/>
    <x v="10"/>
    <n v="13"/>
    <s v="Asian"/>
  </r>
  <r>
    <x v="6830"/>
    <x v="3016"/>
    <s v="2/20/23"/>
    <d v="1899-12-30T13:09:41"/>
    <n v="124"/>
    <n v="14.5"/>
    <x v="1"/>
    <n v="13"/>
    <s v="Italian"/>
  </r>
  <r>
    <x v="6831"/>
    <x v="3017"/>
    <s v="2/20/23"/>
    <d v="1899-12-30T13:12:40"/>
    <n v="116"/>
    <n v="13.95"/>
    <x v="9"/>
    <n v="13"/>
    <s v="Mexican"/>
  </r>
  <r>
    <x v="6832"/>
    <x v="3017"/>
    <s v="2/20/23"/>
    <d v="1899-12-30T13:12:40"/>
    <n v="104"/>
    <n v="10.5"/>
    <x v="11"/>
    <n v="13"/>
    <s v="American"/>
  </r>
  <r>
    <x v="6833"/>
    <x v="3017"/>
    <s v="2/20/23"/>
    <d v="1899-12-30T13:12:40"/>
    <n v="125"/>
    <n v="17.95"/>
    <x v="0"/>
    <n v="13"/>
    <s v="Italian"/>
  </r>
  <r>
    <x v="6834"/>
    <x v="3017"/>
    <s v="2/20/23"/>
    <d v="1899-12-30T13:12:40"/>
    <n v="128"/>
    <n v="15.5"/>
    <x v="3"/>
    <n v="13"/>
    <s v="Italian"/>
  </r>
  <r>
    <x v="6835"/>
    <x v="3017"/>
    <s v="2/20/23"/>
    <d v="1899-12-30T13:12:40"/>
    <n v="111"/>
    <n v="11.95"/>
    <x v="5"/>
    <n v="13"/>
    <s v="Asian"/>
  </r>
  <r>
    <x v="6836"/>
    <x v="3017"/>
    <s v="2/20/23"/>
    <d v="1899-12-30T13:12:40"/>
    <n v="131"/>
    <n v="17.95"/>
    <x v="0"/>
    <n v="13"/>
    <s v="Italian"/>
  </r>
  <r>
    <x v="6837"/>
    <x v="3017"/>
    <s v="2/20/23"/>
    <d v="1899-12-30T13:12:40"/>
    <n v="114"/>
    <n v="9"/>
    <x v="6"/>
    <n v="13"/>
    <s v="Asian"/>
  </r>
  <r>
    <x v="6838"/>
    <x v="3018"/>
    <s v="2/20/23"/>
    <d v="1899-12-30T13:15:28"/>
    <n v="101"/>
    <n v="12.95"/>
    <x v="2"/>
    <n v="13"/>
    <s v="American"/>
  </r>
  <r>
    <x v="6839"/>
    <x v="3019"/>
    <s v="2/20/23"/>
    <d v="1899-12-30T13:17:11"/>
    <n v="123"/>
    <n v="9"/>
    <x v="6"/>
    <n v="13"/>
    <s v="Mexican"/>
  </r>
  <r>
    <x v="6840"/>
    <x v="3020"/>
    <s v="2/20/23"/>
    <d v="1899-12-30T13:23:48"/>
    <n v="106"/>
    <n v="7"/>
    <x v="4"/>
    <n v="13"/>
    <s v="American"/>
  </r>
  <r>
    <x v="6841"/>
    <x v="3021"/>
    <s v="2/20/23"/>
    <d v="1899-12-30T13:24:12"/>
    <n v="116"/>
    <n v="13.95"/>
    <x v="9"/>
    <n v="13"/>
    <s v="Mexican"/>
  </r>
  <r>
    <x v="6842"/>
    <x v="3021"/>
    <s v="2/20/23"/>
    <d v="1899-12-30T13:24:12"/>
    <n v="102"/>
    <n v="13.95"/>
    <x v="9"/>
    <n v="13"/>
    <s v="American"/>
  </r>
  <r>
    <x v="6843"/>
    <x v="3021"/>
    <s v="2/20/23"/>
    <d v="1899-12-30T13:24:12"/>
    <n v="103"/>
    <n v="9"/>
    <x v="6"/>
    <n v="13"/>
    <s v="American"/>
  </r>
  <r>
    <x v="6844"/>
    <x v="3021"/>
    <s v="2/20/23"/>
    <d v="1899-12-30T13:24:12"/>
    <n v="132"/>
    <n v="16.95"/>
    <x v="8"/>
    <n v="13"/>
    <s v="Italian"/>
  </r>
  <r>
    <x v="6845"/>
    <x v="3022"/>
    <s v="2/20/23"/>
    <d v="1899-12-30T13:29:47"/>
    <n v="118"/>
    <n v="14.95"/>
    <x v="13"/>
    <n v="13"/>
    <s v="Mexican"/>
  </r>
  <r>
    <x v="6846"/>
    <x v="3022"/>
    <s v="2/20/23"/>
    <d v="1899-12-30T13:29:47"/>
    <n v="120"/>
    <n v="13.95"/>
    <x v="9"/>
    <n v="13"/>
    <s v="Mexican"/>
  </r>
  <r>
    <x v="6847"/>
    <x v="3023"/>
    <s v="2/20/23"/>
    <d v="1899-12-30T13:35:59"/>
    <n v="101"/>
    <n v="12.95"/>
    <x v="2"/>
    <n v="13"/>
    <s v="American"/>
  </r>
  <r>
    <x v="6848"/>
    <x v="3024"/>
    <s v="2/20/23"/>
    <d v="1899-12-30T13:37:52"/>
    <n v="107"/>
    <n v="16.5"/>
    <x v="12"/>
    <n v="13"/>
    <s v="Asian"/>
  </r>
  <r>
    <x v="6849"/>
    <x v="3025"/>
    <s v="2/20/23"/>
    <d v="1899-12-30T13:38:14"/>
    <n v="102"/>
    <n v="13.95"/>
    <x v="9"/>
    <n v="13"/>
    <s v="American"/>
  </r>
  <r>
    <x v="6850"/>
    <x v="3025"/>
    <s v="2/20/23"/>
    <d v="1899-12-30T13:38:14"/>
    <n v="117"/>
    <n v="12.95"/>
    <x v="2"/>
    <n v="13"/>
    <s v="Mexican"/>
  </r>
  <r>
    <x v="6851"/>
    <x v="3025"/>
    <s v="2/20/23"/>
    <d v="1899-12-30T13:38:14"/>
    <n v="130"/>
    <n v="19.95"/>
    <x v="7"/>
    <n v="13"/>
    <s v="Italian"/>
  </r>
  <r>
    <x v="6852"/>
    <x v="3025"/>
    <s v="2/20/23"/>
    <d v="1899-12-30T13:38:14"/>
    <s v="NULL"/>
    <n v="0"/>
    <x v="14"/>
    <n v="13"/>
    <s v="Unknown"/>
  </r>
  <r>
    <x v="6853"/>
    <x v="3026"/>
    <s v="2/20/23"/>
    <d v="1899-12-30T13:41:20"/>
    <n v="108"/>
    <n v="14.5"/>
    <x v="1"/>
    <n v="13"/>
    <s v="Asian"/>
  </r>
  <r>
    <x v="6854"/>
    <x v="3026"/>
    <s v="2/20/23"/>
    <d v="1899-12-30T13:41:20"/>
    <n v="129"/>
    <n v="15.5"/>
    <x v="3"/>
    <n v="13"/>
    <s v="Italian"/>
  </r>
  <r>
    <x v="6855"/>
    <x v="3026"/>
    <s v="2/20/23"/>
    <d v="1899-12-30T13:41:20"/>
    <n v="123"/>
    <n v="9"/>
    <x v="6"/>
    <n v="13"/>
    <s v="Mexican"/>
  </r>
  <r>
    <x v="6856"/>
    <x v="3026"/>
    <s v="2/20/23"/>
    <d v="1899-12-30T13:41:20"/>
    <n v="106"/>
    <n v="7"/>
    <x v="4"/>
    <n v="13"/>
    <s v="American"/>
  </r>
  <r>
    <x v="6857"/>
    <x v="3027"/>
    <s v="2/20/23"/>
    <d v="1899-12-30T13:48:58"/>
    <n v="129"/>
    <n v="15.5"/>
    <x v="3"/>
    <n v="13"/>
    <s v="Italian"/>
  </r>
  <r>
    <x v="6858"/>
    <x v="3028"/>
    <s v="2/20/23"/>
    <d v="1899-12-30T13:55:24"/>
    <n v="102"/>
    <n v="13.95"/>
    <x v="9"/>
    <n v="13"/>
    <s v="American"/>
  </r>
  <r>
    <x v="6859"/>
    <x v="3028"/>
    <s v="2/20/23"/>
    <d v="1899-12-30T13:55:24"/>
    <n v="113"/>
    <n v="5"/>
    <x v="10"/>
    <n v="13"/>
    <s v="Asian"/>
  </r>
  <r>
    <x v="6860"/>
    <x v="3028"/>
    <s v="2/20/23"/>
    <d v="1899-12-30T13:55:24"/>
    <n v="119"/>
    <n v="11.95"/>
    <x v="5"/>
    <n v="13"/>
    <s v="Mexican"/>
  </r>
  <r>
    <x v="6861"/>
    <x v="3028"/>
    <s v="2/20/23"/>
    <d v="1899-12-30T13:55:24"/>
    <n v="130"/>
    <n v="19.95"/>
    <x v="7"/>
    <n v="13"/>
    <s v="Italian"/>
  </r>
  <r>
    <x v="6862"/>
    <x v="3029"/>
    <s v="2/20/23"/>
    <d v="1899-12-30T13:59:16"/>
    <n v="102"/>
    <n v="13.95"/>
    <x v="9"/>
    <n v="13"/>
    <s v="American"/>
  </r>
  <r>
    <x v="6863"/>
    <x v="3029"/>
    <s v="2/20/23"/>
    <d v="1899-12-30T13:59:16"/>
    <n v="108"/>
    <n v="14.5"/>
    <x v="1"/>
    <n v="13"/>
    <s v="Asian"/>
  </r>
  <r>
    <x v="6864"/>
    <x v="3029"/>
    <s v="2/20/23"/>
    <d v="1899-12-30T13:59:16"/>
    <n v="111"/>
    <n v="11.95"/>
    <x v="5"/>
    <n v="13"/>
    <s v="Asian"/>
  </r>
  <r>
    <x v="6865"/>
    <x v="3029"/>
    <s v="2/20/23"/>
    <d v="1899-12-30T13:59:16"/>
    <n v="119"/>
    <n v="11.95"/>
    <x v="5"/>
    <n v="13"/>
    <s v="Mexican"/>
  </r>
  <r>
    <x v="6866"/>
    <x v="3030"/>
    <s v="2/20/23"/>
    <d v="1899-12-30T14:06:14"/>
    <n v="101"/>
    <n v="12.95"/>
    <x v="2"/>
    <n v="14"/>
    <s v="American"/>
  </r>
  <r>
    <x v="6867"/>
    <x v="3030"/>
    <s v="2/20/23"/>
    <d v="1899-12-30T14:06:14"/>
    <n v="104"/>
    <n v="10.5"/>
    <x v="11"/>
    <n v="14"/>
    <s v="American"/>
  </r>
  <r>
    <x v="6868"/>
    <x v="3030"/>
    <s v="2/20/23"/>
    <d v="1899-12-30T14:06:14"/>
    <n v="105"/>
    <n v="7"/>
    <x v="4"/>
    <n v="14"/>
    <s v="American"/>
  </r>
  <r>
    <x v="6869"/>
    <x v="3031"/>
    <s v="2/20/23"/>
    <d v="1899-12-30T14:08:19"/>
    <n v="117"/>
    <n v="12.95"/>
    <x v="2"/>
    <n v="14"/>
    <s v="Mexican"/>
  </r>
  <r>
    <x v="6870"/>
    <x v="3031"/>
    <s v="2/20/23"/>
    <d v="1899-12-30T14:08:19"/>
    <n v="119"/>
    <n v="11.95"/>
    <x v="5"/>
    <n v="14"/>
    <s v="Mexican"/>
  </r>
  <r>
    <x v="6871"/>
    <x v="3031"/>
    <s v="2/20/23"/>
    <d v="1899-12-30T14:08:19"/>
    <n v="119"/>
    <n v="11.95"/>
    <x v="5"/>
    <n v="14"/>
    <s v="Mexican"/>
  </r>
  <r>
    <x v="6872"/>
    <x v="3031"/>
    <s v="2/20/23"/>
    <d v="1899-12-30T14:08:19"/>
    <n v="120"/>
    <n v="13.95"/>
    <x v="9"/>
    <n v="14"/>
    <s v="Mexican"/>
  </r>
  <r>
    <x v="6873"/>
    <x v="3032"/>
    <s v="2/20/23"/>
    <d v="1899-12-30T14:54:29"/>
    <n v="110"/>
    <n v="17.95"/>
    <x v="0"/>
    <n v="14"/>
    <s v="Asian"/>
  </r>
  <r>
    <x v="6874"/>
    <x v="3033"/>
    <s v="2/20/23"/>
    <d v="1899-12-30T14:55:08"/>
    <n v="124"/>
    <n v="14.5"/>
    <x v="1"/>
    <n v="14"/>
    <s v="Italian"/>
  </r>
  <r>
    <x v="6875"/>
    <x v="3033"/>
    <s v="2/20/23"/>
    <d v="1899-12-30T14:55:08"/>
    <n v="106"/>
    <n v="7"/>
    <x v="4"/>
    <n v="14"/>
    <s v="American"/>
  </r>
  <r>
    <x v="6876"/>
    <x v="3033"/>
    <s v="2/20/23"/>
    <d v="1899-12-30T14:55:08"/>
    <n v="114"/>
    <n v="9"/>
    <x v="6"/>
    <n v="14"/>
    <s v="Asian"/>
  </r>
  <r>
    <x v="6877"/>
    <x v="3034"/>
    <s v="2/20/23"/>
    <d v="1899-12-30T15:07:45"/>
    <n v="107"/>
    <n v="16.5"/>
    <x v="12"/>
    <n v="15"/>
    <s v="Asian"/>
  </r>
  <r>
    <x v="6878"/>
    <x v="3034"/>
    <s v="2/20/23"/>
    <d v="1899-12-30T15:07:45"/>
    <n v="128"/>
    <n v="15.5"/>
    <x v="3"/>
    <n v="15"/>
    <s v="Italian"/>
  </r>
  <r>
    <x v="6879"/>
    <x v="3035"/>
    <s v="2/20/23"/>
    <d v="1899-12-30T15:14:47"/>
    <n v="116"/>
    <n v="13.95"/>
    <x v="9"/>
    <n v="15"/>
    <s v="Mexican"/>
  </r>
  <r>
    <x v="6880"/>
    <x v="3035"/>
    <s v="2/20/23"/>
    <d v="1899-12-30T15:14:47"/>
    <n v="104"/>
    <n v="10.5"/>
    <x v="11"/>
    <n v="15"/>
    <s v="American"/>
  </r>
  <r>
    <x v="6881"/>
    <x v="3036"/>
    <s v="2/20/23"/>
    <d v="1899-12-30T15:16:15"/>
    <n v="101"/>
    <n v="12.95"/>
    <x v="2"/>
    <n v="15"/>
    <s v="American"/>
  </r>
  <r>
    <x v="6882"/>
    <x v="3036"/>
    <s v="2/20/23"/>
    <d v="1899-12-30T15:16:15"/>
    <n v="109"/>
    <n v="17.95"/>
    <x v="0"/>
    <n v="15"/>
    <s v="Asian"/>
  </r>
  <r>
    <x v="6883"/>
    <x v="3037"/>
    <s v="2/20/23"/>
    <d v="1899-12-30T15:46:43"/>
    <n v="104"/>
    <n v="10.5"/>
    <x v="11"/>
    <n v="15"/>
    <s v="American"/>
  </r>
  <r>
    <x v="6884"/>
    <x v="3037"/>
    <s v="2/20/23"/>
    <d v="1899-12-30T15:46:43"/>
    <n v="113"/>
    <n v="5"/>
    <x v="10"/>
    <n v="15"/>
    <s v="Asian"/>
  </r>
  <r>
    <x v="6885"/>
    <x v="3038"/>
    <s v="2/20/23"/>
    <d v="1899-12-30T15:48:51"/>
    <n v="108"/>
    <n v="14.5"/>
    <x v="1"/>
    <n v="15"/>
    <s v="Asian"/>
  </r>
  <r>
    <x v="6886"/>
    <x v="3038"/>
    <s v="2/20/23"/>
    <d v="1899-12-30T15:48:51"/>
    <n v="129"/>
    <n v="15.5"/>
    <x v="3"/>
    <n v="15"/>
    <s v="Italian"/>
  </r>
  <r>
    <x v="6887"/>
    <x v="3039"/>
    <s v="2/20/23"/>
    <d v="1899-12-30T16:09:58"/>
    <n v="112"/>
    <n v="14.95"/>
    <x v="13"/>
    <n v="16"/>
    <s v="Asian"/>
  </r>
  <r>
    <x v="6888"/>
    <x v="3039"/>
    <s v="2/20/23"/>
    <d v="1899-12-30T16:09:58"/>
    <n v="114"/>
    <n v="9"/>
    <x v="6"/>
    <n v="16"/>
    <s v="Asian"/>
  </r>
  <r>
    <x v="6889"/>
    <x v="3040"/>
    <s v="2/20/23"/>
    <d v="1899-12-30T16:25:39"/>
    <n v="101"/>
    <n v="12.95"/>
    <x v="2"/>
    <n v="16"/>
    <s v="American"/>
  </r>
  <r>
    <x v="6890"/>
    <x v="3040"/>
    <s v="2/20/23"/>
    <d v="1899-12-30T16:25:39"/>
    <n v="104"/>
    <n v="10.5"/>
    <x v="11"/>
    <n v="16"/>
    <s v="American"/>
  </r>
  <r>
    <x v="6891"/>
    <x v="3040"/>
    <s v="2/20/23"/>
    <d v="1899-12-30T16:25:39"/>
    <n v="113"/>
    <n v="5"/>
    <x v="10"/>
    <n v="16"/>
    <s v="Asian"/>
  </r>
  <r>
    <x v="6892"/>
    <x v="3040"/>
    <s v="2/20/23"/>
    <d v="1899-12-30T16:25:39"/>
    <n v="122"/>
    <n v="7"/>
    <x v="4"/>
    <n v="16"/>
    <s v="Mexican"/>
  </r>
  <r>
    <x v="6893"/>
    <x v="3041"/>
    <s v="2/20/23"/>
    <d v="1899-12-30T16:30:09"/>
    <n v="117"/>
    <n v="12.95"/>
    <x v="2"/>
    <n v="16"/>
    <s v="Mexican"/>
  </r>
  <r>
    <x v="6894"/>
    <x v="3041"/>
    <s v="2/20/23"/>
    <d v="1899-12-30T16:30:09"/>
    <n v="129"/>
    <n v="15.5"/>
    <x v="3"/>
    <n v="16"/>
    <s v="Italian"/>
  </r>
  <r>
    <x v="6895"/>
    <x v="3041"/>
    <s v="2/20/23"/>
    <d v="1899-12-30T16:30:09"/>
    <n v="111"/>
    <n v="11.95"/>
    <x v="5"/>
    <n v="16"/>
    <s v="Asian"/>
  </r>
  <r>
    <x v="6896"/>
    <x v="3041"/>
    <s v="2/20/23"/>
    <d v="1899-12-30T16:30:09"/>
    <n v="106"/>
    <n v="7"/>
    <x v="4"/>
    <n v="16"/>
    <s v="American"/>
  </r>
  <r>
    <x v="6897"/>
    <x v="3042"/>
    <s v="2/20/23"/>
    <d v="1899-12-30T16:46:25"/>
    <n v="102"/>
    <n v="13.95"/>
    <x v="9"/>
    <n v="16"/>
    <s v="American"/>
  </r>
  <r>
    <x v="6898"/>
    <x v="3042"/>
    <s v="2/20/23"/>
    <d v="1899-12-30T16:46:25"/>
    <n v="109"/>
    <n v="17.95"/>
    <x v="0"/>
    <n v="16"/>
    <s v="Asian"/>
  </r>
  <r>
    <x v="6899"/>
    <x v="3043"/>
    <s v="2/20/23"/>
    <d v="1899-12-30T17:10:25"/>
    <n v="102"/>
    <n v="13.95"/>
    <x v="9"/>
    <n v="17"/>
    <s v="American"/>
  </r>
  <r>
    <x v="6900"/>
    <x v="3044"/>
    <s v="2/20/23"/>
    <d v="1899-12-30T17:27:46"/>
    <n v="102"/>
    <n v="13.95"/>
    <x v="9"/>
    <n v="17"/>
    <s v="American"/>
  </r>
  <r>
    <x v="6901"/>
    <x v="3044"/>
    <s v="2/20/23"/>
    <d v="1899-12-30T17:27:46"/>
    <n v="113"/>
    <n v="5"/>
    <x v="10"/>
    <n v="17"/>
    <s v="Asian"/>
  </r>
  <r>
    <x v="6902"/>
    <x v="3045"/>
    <s v="2/20/23"/>
    <d v="1899-12-30T17:35:34"/>
    <n v="132"/>
    <n v="16.95"/>
    <x v="8"/>
    <n v="17"/>
    <s v="Italian"/>
  </r>
  <r>
    <x v="6903"/>
    <x v="3046"/>
    <s v="2/20/23"/>
    <d v="1899-12-30T17:42:09"/>
    <n v="101"/>
    <n v="12.95"/>
    <x v="2"/>
    <n v="17"/>
    <s v="American"/>
  </r>
  <r>
    <x v="6904"/>
    <x v="3046"/>
    <s v="2/20/23"/>
    <d v="1899-12-30T17:42:09"/>
    <n v="116"/>
    <n v="13.95"/>
    <x v="9"/>
    <n v="17"/>
    <s v="Mexican"/>
  </r>
  <r>
    <x v="6905"/>
    <x v="3046"/>
    <s v="2/20/23"/>
    <d v="1899-12-30T17:42:09"/>
    <n v="122"/>
    <n v="7"/>
    <x v="4"/>
    <n v="17"/>
    <s v="Mexican"/>
  </r>
  <r>
    <x v="6906"/>
    <x v="3046"/>
    <s v="2/20/23"/>
    <d v="1899-12-30T17:42:09"/>
    <n v="132"/>
    <n v="16.95"/>
    <x v="8"/>
    <n v="17"/>
    <s v="Italian"/>
  </r>
  <r>
    <x v="6907"/>
    <x v="3047"/>
    <s v="2/20/23"/>
    <d v="1899-12-30T17:45:15"/>
    <n v="113"/>
    <n v="5"/>
    <x v="10"/>
    <n v="17"/>
    <s v="Asian"/>
  </r>
  <r>
    <x v="6908"/>
    <x v="3047"/>
    <s v="2/20/23"/>
    <d v="1899-12-30T17:45:15"/>
    <n v="121"/>
    <n v="10.5"/>
    <x v="11"/>
    <n v="17"/>
    <s v="Mexican"/>
  </r>
  <r>
    <x v="6909"/>
    <x v="3047"/>
    <s v="2/20/23"/>
    <d v="1899-12-30T17:45:15"/>
    <n v="114"/>
    <n v="9"/>
    <x v="6"/>
    <n v="17"/>
    <s v="Asian"/>
  </r>
  <r>
    <x v="6910"/>
    <x v="3048"/>
    <s v="2/20/23"/>
    <d v="1899-12-30T17:49:20"/>
    <n v="118"/>
    <n v="14.95"/>
    <x v="13"/>
    <n v="17"/>
    <s v="Mexican"/>
  </r>
  <r>
    <x v="6911"/>
    <x v="3049"/>
    <s v="2/20/23"/>
    <d v="1899-12-30T17:54:22"/>
    <n v="102"/>
    <n v="13.95"/>
    <x v="9"/>
    <n v="17"/>
    <s v="American"/>
  </r>
  <r>
    <x v="6912"/>
    <x v="3049"/>
    <s v="2/20/23"/>
    <d v="1899-12-30T17:54:22"/>
    <n v="117"/>
    <n v="12.95"/>
    <x v="2"/>
    <n v="17"/>
    <s v="Mexican"/>
  </r>
  <r>
    <x v="6913"/>
    <x v="3049"/>
    <s v="2/20/23"/>
    <d v="1899-12-30T17:54:22"/>
    <n v="119"/>
    <n v="11.95"/>
    <x v="5"/>
    <n v="17"/>
    <s v="Mexican"/>
  </r>
  <r>
    <x v="6914"/>
    <x v="3050"/>
    <s v="2/20/23"/>
    <d v="1899-12-30T17:57:09"/>
    <n v="113"/>
    <n v="5"/>
    <x v="10"/>
    <n v="17"/>
    <s v="Asian"/>
  </r>
  <r>
    <x v="6915"/>
    <x v="3050"/>
    <s v="2/20/23"/>
    <d v="1899-12-30T17:57:09"/>
    <n v="120"/>
    <n v="13.95"/>
    <x v="9"/>
    <n v="17"/>
    <s v="Mexican"/>
  </r>
  <r>
    <x v="6916"/>
    <x v="3051"/>
    <s v="2/20/23"/>
    <d v="1899-12-30T17:57:21"/>
    <n v="132"/>
    <n v="16.95"/>
    <x v="8"/>
    <n v="17"/>
    <s v="Italian"/>
  </r>
  <r>
    <x v="6917"/>
    <x v="3052"/>
    <s v="2/20/23"/>
    <d v="1899-12-30T17:58:01"/>
    <n v="115"/>
    <n v="11.95"/>
    <x v="5"/>
    <n v="17"/>
    <s v="Mexican"/>
  </r>
  <r>
    <x v="6918"/>
    <x v="3052"/>
    <s v="2/20/23"/>
    <d v="1899-12-30T17:58:01"/>
    <n v="124"/>
    <n v="14.5"/>
    <x v="1"/>
    <n v="17"/>
    <s v="Italian"/>
  </r>
  <r>
    <x v="6919"/>
    <x v="3052"/>
    <s v="2/20/23"/>
    <d v="1899-12-30T17:58:01"/>
    <n v="128"/>
    <n v="15.5"/>
    <x v="3"/>
    <n v="17"/>
    <s v="Italian"/>
  </r>
  <r>
    <x v="6920"/>
    <x v="3052"/>
    <s v="2/20/23"/>
    <d v="1899-12-30T17:58:01"/>
    <n v="132"/>
    <n v="16.95"/>
    <x v="8"/>
    <n v="17"/>
    <s v="Italian"/>
  </r>
  <r>
    <x v="6921"/>
    <x v="3053"/>
    <s v="2/20/23"/>
    <d v="1899-12-30T18:04:47"/>
    <n v="104"/>
    <n v="10.5"/>
    <x v="11"/>
    <n v="18"/>
    <s v="American"/>
  </r>
  <r>
    <x v="6922"/>
    <x v="3053"/>
    <s v="2/20/23"/>
    <d v="1899-12-30T18:04:47"/>
    <n v="126"/>
    <n v="14.5"/>
    <x v="1"/>
    <n v="18"/>
    <s v="Italian"/>
  </r>
  <r>
    <x v="6923"/>
    <x v="3054"/>
    <s v="2/20/23"/>
    <d v="1899-12-30T18:42:15"/>
    <n v="129"/>
    <n v="15.5"/>
    <x v="3"/>
    <n v="18"/>
    <s v="Italian"/>
  </r>
  <r>
    <x v="6924"/>
    <x v="3054"/>
    <s v="2/20/23"/>
    <d v="1899-12-30T18:42:15"/>
    <n v="111"/>
    <n v="11.95"/>
    <x v="5"/>
    <n v="18"/>
    <s v="Asian"/>
  </r>
  <r>
    <x v="6925"/>
    <x v="3054"/>
    <s v="2/20/23"/>
    <d v="1899-12-30T18:42:15"/>
    <n v="131"/>
    <n v="17.95"/>
    <x v="0"/>
    <n v="18"/>
    <s v="Italian"/>
  </r>
  <r>
    <x v="6926"/>
    <x v="3055"/>
    <s v="2/20/23"/>
    <d v="1899-12-30T19:01:48"/>
    <n v="123"/>
    <n v="9"/>
    <x v="6"/>
    <n v="19"/>
    <s v="Mexican"/>
  </r>
  <r>
    <x v="6927"/>
    <x v="3056"/>
    <s v="2/20/23"/>
    <d v="1899-12-30T19:17:04"/>
    <n v="127"/>
    <n v="17.95"/>
    <x v="0"/>
    <n v="19"/>
    <s v="Italian"/>
  </r>
  <r>
    <x v="6928"/>
    <x v="3057"/>
    <s v="2/20/23"/>
    <d v="1899-12-30T19:19:17"/>
    <n v="125"/>
    <n v="17.95"/>
    <x v="0"/>
    <n v="19"/>
    <s v="Italian"/>
  </r>
  <r>
    <x v="6929"/>
    <x v="3057"/>
    <s v="2/20/23"/>
    <d v="1899-12-30T19:19:17"/>
    <n v="109"/>
    <n v="17.95"/>
    <x v="0"/>
    <n v="19"/>
    <s v="Asian"/>
  </r>
  <r>
    <x v="6930"/>
    <x v="3057"/>
    <s v="2/20/23"/>
    <d v="1899-12-30T19:19:17"/>
    <n v="121"/>
    <n v="10.5"/>
    <x v="11"/>
    <n v="19"/>
    <s v="Mexican"/>
  </r>
  <r>
    <x v="6931"/>
    <x v="3058"/>
    <s v="2/20/23"/>
    <d v="1899-12-30T19:26:34"/>
    <n v="107"/>
    <n v="16.5"/>
    <x v="12"/>
    <n v="19"/>
    <s v="Asian"/>
  </r>
  <r>
    <x v="6932"/>
    <x v="3058"/>
    <s v="2/20/23"/>
    <d v="1899-12-30T19:26:34"/>
    <n v="102"/>
    <n v="13.95"/>
    <x v="9"/>
    <n v="19"/>
    <s v="American"/>
  </r>
  <r>
    <x v="6933"/>
    <x v="3059"/>
    <s v="2/20/23"/>
    <d v="1899-12-30T19:36:58"/>
    <n v="102"/>
    <n v="13.95"/>
    <x v="9"/>
    <n v="19"/>
    <s v="American"/>
  </r>
  <r>
    <x v="6934"/>
    <x v="3059"/>
    <s v="2/20/23"/>
    <d v="1899-12-30T19:36:58"/>
    <n v="113"/>
    <n v="5"/>
    <x v="10"/>
    <n v="19"/>
    <s v="Asian"/>
  </r>
  <r>
    <x v="6935"/>
    <x v="3060"/>
    <s v="2/20/23"/>
    <d v="1899-12-30T19:42:12"/>
    <n v="102"/>
    <n v="13.95"/>
    <x v="9"/>
    <n v="19"/>
    <s v="American"/>
  </r>
  <r>
    <x v="6936"/>
    <x v="3060"/>
    <s v="2/20/23"/>
    <d v="1899-12-30T19:42:12"/>
    <n v="131"/>
    <n v="17.95"/>
    <x v="0"/>
    <n v="19"/>
    <s v="Italian"/>
  </r>
  <r>
    <x v="6937"/>
    <x v="3061"/>
    <s v="2/20/23"/>
    <d v="1899-12-30T19:51:17"/>
    <n v="130"/>
    <n v="19.95"/>
    <x v="7"/>
    <n v="19"/>
    <s v="Italian"/>
  </r>
  <r>
    <x v="6938"/>
    <x v="3062"/>
    <s v="2/20/23"/>
    <d v="1899-12-30T20:03:43"/>
    <n v="125"/>
    <n v="17.95"/>
    <x v="0"/>
    <n v="20"/>
    <s v="Italian"/>
  </r>
  <r>
    <x v="6939"/>
    <x v="3062"/>
    <s v="2/20/23"/>
    <d v="1899-12-30T20:03:43"/>
    <n v="128"/>
    <n v="15.5"/>
    <x v="3"/>
    <n v="20"/>
    <s v="Italian"/>
  </r>
  <r>
    <x v="6940"/>
    <x v="3062"/>
    <s v="2/20/23"/>
    <d v="1899-12-30T20:03:43"/>
    <n v="132"/>
    <n v="16.95"/>
    <x v="8"/>
    <n v="20"/>
    <s v="Italian"/>
  </r>
  <r>
    <x v="6941"/>
    <x v="3063"/>
    <s v="2/20/23"/>
    <d v="1899-12-30T20:06:45"/>
    <n v="119"/>
    <n v="11.95"/>
    <x v="5"/>
    <n v="20"/>
    <s v="Mexican"/>
  </r>
  <r>
    <x v="6942"/>
    <x v="3064"/>
    <s v="2/20/23"/>
    <d v="1899-12-30T20:12:13"/>
    <n v="102"/>
    <n v="13.95"/>
    <x v="9"/>
    <n v="20"/>
    <s v="American"/>
  </r>
  <r>
    <x v="6943"/>
    <x v="3064"/>
    <s v="2/20/23"/>
    <d v="1899-12-30T20:12:13"/>
    <n v="118"/>
    <n v="14.95"/>
    <x v="13"/>
    <n v="20"/>
    <s v="Mexican"/>
  </r>
  <r>
    <x v="6944"/>
    <x v="3064"/>
    <s v="2/20/23"/>
    <d v="1899-12-30T20:12:13"/>
    <n v="123"/>
    <n v="9"/>
    <x v="6"/>
    <n v="20"/>
    <s v="Mexican"/>
  </r>
  <r>
    <x v="6945"/>
    <x v="3065"/>
    <s v="2/20/23"/>
    <d v="1899-12-30T20:12:43"/>
    <n v="103"/>
    <n v="9"/>
    <x v="6"/>
    <n v="20"/>
    <s v="American"/>
  </r>
  <r>
    <x v="6946"/>
    <x v="3065"/>
    <s v="2/20/23"/>
    <d v="1899-12-30T20:12:43"/>
    <n v="112"/>
    <n v="14.95"/>
    <x v="13"/>
    <n v="20"/>
    <s v="Asian"/>
  </r>
  <r>
    <x v="6947"/>
    <x v="3066"/>
    <s v="2/20/23"/>
    <d v="1899-12-30T20:22:25"/>
    <n v="102"/>
    <n v="13.95"/>
    <x v="9"/>
    <n v="20"/>
    <s v="American"/>
  </r>
  <r>
    <x v="6948"/>
    <x v="3066"/>
    <s v="2/20/23"/>
    <d v="1899-12-30T20:22:25"/>
    <n v="128"/>
    <n v="15.5"/>
    <x v="3"/>
    <n v="20"/>
    <s v="Italian"/>
  </r>
  <r>
    <x v="6949"/>
    <x v="3066"/>
    <s v="2/20/23"/>
    <d v="1899-12-30T20:22:25"/>
    <n v="105"/>
    <n v="7"/>
    <x v="4"/>
    <n v="20"/>
    <s v="American"/>
  </r>
  <r>
    <x v="6950"/>
    <x v="3066"/>
    <s v="2/20/23"/>
    <d v="1899-12-30T20:22:25"/>
    <n v="123"/>
    <n v="9"/>
    <x v="6"/>
    <n v="20"/>
    <s v="Mexican"/>
  </r>
  <r>
    <x v="6951"/>
    <x v="3067"/>
    <s v="2/20/23"/>
    <d v="1899-12-30T20:45:09"/>
    <n v="108"/>
    <n v="14.5"/>
    <x v="1"/>
    <n v="20"/>
    <s v="Asian"/>
  </r>
  <r>
    <x v="6952"/>
    <x v="3068"/>
    <s v="2/20/23"/>
    <d v="1899-12-30T20:47:39"/>
    <n v="110"/>
    <n v="17.95"/>
    <x v="0"/>
    <n v="20"/>
    <s v="Asian"/>
  </r>
  <r>
    <x v="6953"/>
    <x v="3068"/>
    <s v="2/20/23"/>
    <d v="1899-12-30T20:47:39"/>
    <n v="113"/>
    <n v="5"/>
    <x v="10"/>
    <n v="20"/>
    <s v="Asian"/>
  </r>
  <r>
    <x v="6954"/>
    <x v="3069"/>
    <s v="2/20/23"/>
    <d v="1899-12-30T21:02:16"/>
    <n v="113"/>
    <n v="5"/>
    <x v="10"/>
    <n v="21"/>
    <s v="Asian"/>
  </r>
  <r>
    <x v="6955"/>
    <x v="3070"/>
    <s v="2/20/23"/>
    <d v="1899-12-30T21:14:34"/>
    <n v="108"/>
    <n v="14.5"/>
    <x v="1"/>
    <n v="21"/>
    <s v="Asian"/>
  </r>
  <r>
    <x v="6956"/>
    <x v="3070"/>
    <s v="2/20/23"/>
    <d v="1899-12-30T21:14:34"/>
    <n v="109"/>
    <n v="17.95"/>
    <x v="0"/>
    <n v="21"/>
    <s v="Asian"/>
  </r>
  <r>
    <x v="6957"/>
    <x v="3070"/>
    <s v="2/20/23"/>
    <d v="1899-12-30T21:14:34"/>
    <n v="113"/>
    <n v="5"/>
    <x v="10"/>
    <n v="21"/>
    <s v="Asian"/>
  </r>
  <r>
    <x v="6958"/>
    <x v="3070"/>
    <s v="2/20/23"/>
    <d v="1899-12-30T21:14:34"/>
    <n v="118"/>
    <n v="14.95"/>
    <x v="13"/>
    <n v="21"/>
    <s v="Mexican"/>
  </r>
  <r>
    <x v="6959"/>
    <x v="3071"/>
    <s v="2/20/23"/>
    <d v="1899-12-30T21:28:46"/>
    <n v="108"/>
    <n v="14.5"/>
    <x v="1"/>
    <n v="21"/>
    <s v="Asian"/>
  </r>
  <r>
    <x v="6960"/>
    <x v="3071"/>
    <s v="2/20/23"/>
    <d v="1899-12-30T21:28:46"/>
    <n v="108"/>
    <n v="14.5"/>
    <x v="1"/>
    <n v="21"/>
    <s v="Asian"/>
  </r>
  <r>
    <x v="6961"/>
    <x v="3071"/>
    <s v="2/20/23"/>
    <d v="1899-12-30T21:28:46"/>
    <n v="130"/>
    <n v="19.95"/>
    <x v="7"/>
    <n v="21"/>
    <s v="Italian"/>
  </r>
  <r>
    <x v="6962"/>
    <x v="3071"/>
    <s v="2/20/23"/>
    <d v="1899-12-30T21:28:46"/>
    <n v="106"/>
    <n v="7"/>
    <x v="4"/>
    <n v="21"/>
    <s v="American"/>
  </r>
  <r>
    <x v="6963"/>
    <x v="3072"/>
    <s v="2/20/23"/>
    <d v="1899-12-30T21:36:46"/>
    <n v="125"/>
    <n v="17.95"/>
    <x v="0"/>
    <n v="21"/>
    <s v="Italian"/>
  </r>
  <r>
    <x v="6964"/>
    <x v="3073"/>
    <s v="2/20/23"/>
    <d v="1899-12-30T21:39:19"/>
    <n v="101"/>
    <n v="12.95"/>
    <x v="2"/>
    <n v="21"/>
    <s v="American"/>
  </r>
  <r>
    <x v="6965"/>
    <x v="3073"/>
    <s v="2/20/23"/>
    <d v="1899-12-30T21:39:19"/>
    <n v="102"/>
    <n v="13.95"/>
    <x v="9"/>
    <n v="21"/>
    <s v="American"/>
  </r>
  <r>
    <x v="6966"/>
    <x v="3074"/>
    <s v="2/20/23"/>
    <d v="1899-12-30T22:11:07"/>
    <n v="116"/>
    <n v="13.95"/>
    <x v="9"/>
    <n v="22"/>
    <s v="Mexican"/>
  </r>
  <r>
    <x v="6967"/>
    <x v="3074"/>
    <s v="2/20/23"/>
    <d v="1899-12-30T22:11:07"/>
    <n v="117"/>
    <n v="12.95"/>
    <x v="2"/>
    <n v="22"/>
    <s v="Mexican"/>
  </r>
  <r>
    <x v="6968"/>
    <x v="3074"/>
    <s v="2/20/23"/>
    <d v="1899-12-30T22:11:07"/>
    <n v="128"/>
    <n v="15.5"/>
    <x v="3"/>
    <n v="22"/>
    <s v="Italian"/>
  </r>
  <r>
    <x v="6969"/>
    <x v="3075"/>
    <s v="2/20/23"/>
    <d v="1899-12-30T22:12:20"/>
    <n v="125"/>
    <n v="17.95"/>
    <x v="0"/>
    <n v="22"/>
    <s v="Italian"/>
  </r>
  <r>
    <x v="6970"/>
    <x v="3075"/>
    <s v="2/20/23"/>
    <d v="1899-12-30T22:12:20"/>
    <n v="110"/>
    <n v="17.95"/>
    <x v="0"/>
    <n v="22"/>
    <s v="Asian"/>
  </r>
  <r>
    <x v="6971"/>
    <x v="3075"/>
    <s v="2/20/23"/>
    <d v="1899-12-30T22:12:20"/>
    <n v="117"/>
    <n v="12.95"/>
    <x v="2"/>
    <n v="22"/>
    <s v="Mexican"/>
  </r>
  <r>
    <x v="6972"/>
    <x v="3076"/>
    <s v="2/20/23"/>
    <d v="1899-12-30T22:17:15"/>
    <n v="106"/>
    <n v="7"/>
    <x v="4"/>
    <n v="22"/>
    <s v="American"/>
  </r>
  <r>
    <x v="6973"/>
    <x v="3077"/>
    <s v="2/21/23"/>
    <d v="1899-12-30T11:43:29"/>
    <n v="128"/>
    <n v="15.5"/>
    <x v="3"/>
    <n v="11"/>
    <s v="Italian"/>
  </r>
  <r>
    <x v="6974"/>
    <x v="3078"/>
    <s v="2/21/23"/>
    <d v="1899-12-30T12:04:27"/>
    <n v="107"/>
    <n v="16.5"/>
    <x v="12"/>
    <n v="12"/>
    <s v="Asian"/>
  </r>
  <r>
    <x v="6975"/>
    <x v="3079"/>
    <s v="2/21/23"/>
    <d v="1899-12-30T12:23:18"/>
    <n v="107"/>
    <n v="16.5"/>
    <x v="12"/>
    <n v="12"/>
    <s v="Asian"/>
  </r>
  <r>
    <x v="6976"/>
    <x v="3079"/>
    <s v="2/21/23"/>
    <d v="1899-12-30T12:23:18"/>
    <n v="111"/>
    <n v="11.95"/>
    <x v="5"/>
    <n v="12"/>
    <s v="Asian"/>
  </r>
  <r>
    <x v="6977"/>
    <x v="3079"/>
    <s v="2/21/23"/>
    <d v="1899-12-30T12:23:18"/>
    <n v="113"/>
    <n v="5"/>
    <x v="10"/>
    <n v="12"/>
    <s v="Asian"/>
  </r>
  <r>
    <x v="6978"/>
    <x v="3079"/>
    <s v="2/21/23"/>
    <d v="1899-12-30T12:23:18"/>
    <n v="105"/>
    <n v="7"/>
    <x v="4"/>
    <n v="12"/>
    <s v="American"/>
  </r>
  <r>
    <x v="6979"/>
    <x v="3080"/>
    <s v="2/21/23"/>
    <d v="1899-12-30T12:35:15"/>
    <n v="111"/>
    <n v="11.95"/>
    <x v="5"/>
    <n v="12"/>
    <s v="Asian"/>
  </r>
  <r>
    <x v="6980"/>
    <x v="3081"/>
    <s v="2/21/23"/>
    <d v="1899-12-30T12:37:30"/>
    <n v="101"/>
    <n v="12.95"/>
    <x v="2"/>
    <n v="12"/>
    <s v="American"/>
  </r>
  <r>
    <x v="6981"/>
    <x v="3081"/>
    <s v="2/21/23"/>
    <d v="1899-12-30T12:37:30"/>
    <n v="101"/>
    <n v="12.95"/>
    <x v="2"/>
    <n v="12"/>
    <s v="American"/>
  </r>
  <r>
    <x v="6982"/>
    <x v="3081"/>
    <s v="2/21/23"/>
    <d v="1899-12-30T12:37:30"/>
    <n v="116"/>
    <n v="13.95"/>
    <x v="9"/>
    <n v="12"/>
    <s v="Mexican"/>
  </r>
  <r>
    <x v="6983"/>
    <x v="3081"/>
    <s v="2/21/23"/>
    <d v="1899-12-30T12:37:30"/>
    <n v="109"/>
    <n v="17.95"/>
    <x v="0"/>
    <n v="12"/>
    <s v="Asian"/>
  </r>
  <r>
    <x v="6984"/>
    <x v="3081"/>
    <s v="2/21/23"/>
    <d v="1899-12-30T12:37:30"/>
    <n v="127"/>
    <n v="17.95"/>
    <x v="0"/>
    <n v="12"/>
    <s v="Italian"/>
  </r>
  <r>
    <x v="6985"/>
    <x v="3081"/>
    <s v="2/21/23"/>
    <d v="1899-12-30T12:37:30"/>
    <n v="111"/>
    <n v="11.95"/>
    <x v="5"/>
    <n v="12"/>
    <s v="Asian"/>
  </r>
  <r>
    <x v="6986"/>
    <x v="3081"/>
    <s v="2/21/23"/>
    <d v="1899-12-30T12:37:30"/>
    <n v="105"/>
    <n v="7"/>
    <x v="4"/>
    <n v="12"/>
    <s v="American"/>
  </r>
  <r>
    <x v="6987"/>
    <x v="3081"/>
    <s v="2/21/23"/>
    <d v="1899-12-30T12:37:30"/>
    <n v="122"/>
    <n v="7"/>
    <x v="4"/>
    <n v="12"/>
    <s v="Mexican"/>
  </r>
  <r>
    <x v="6988"/>
    <x v="3081"/>
    <s v="2/21/23"/>
    <d v="1899-12-30T12:37:30"/>
    <n v="106"/>
    <n v="7"/>
    <x v="4"/>
    <n v="12"/>
    <s v="American"/>
  </r>
  <r>
    <x v="6989"/>
    <x v="3082"/>
    <s v="2/21/23"/>
    <d v="1899-12-30T12:43:43"/>
    <n v="124"/>
    <n v="14.5"/>
    <x v="1"/>
    <n v="12"/>
    <s v="Italian"/>
  </r>
  <r>
    <x v="6990"/>
    <x v="3082"/>
    <s v="2/21/23"/>
    <d v="1899-12-30T12:43:43"/>
    <n v="125"/>
    <n v="17.95"/>
    <x v="0"/>
    <n v="12"/>
    <s v="Italian"/>
  </r>
  <r>
    <x v="6991"/>
    <x v="3082"/>
    <s v="2/21/23"/>
    <d v="1899-12-30T12:43:43"/>
    <n v="125"/>
    <n v="17.95"/>
    <x v="0"/>
    <n v="12"/>
    <s v="Italian"/>
  </r>
  <r>
    <x v="6992"/>
    <x v="3083"/>
    <s v="2/21/23"/>
    <d v="1899-12-30T12:44:07"/>
    <n v="102"/>
    <n v="13.95"/>
    <x v="9"/>
    <n v="12"/>
    <s v="American"/>
  </r>
  <r>
    <x v="6993"/>
    <x v="3083"/>
    <s v="2/21/23"/>
    <d v="1899-12-30T12:44:07"/>
    <n v="127"/>
    <n v="17.95"/>
    <x v="0"/>
    <n v="12"/>
    <s v="Italian"/>
  </r>
  <r>
    <x v="6994"/>
    <x v="3084"/>
    <s v="2/21/23"/>
    <d v="1899-12-30T12:49:36"/>
    <n v="112"/>
    <n v="14.95"/>
    <x v="13"/>
    <n v="12"/>
    <s v="Asian"/>
  </r>
  <r>
    <x v="6995"/>
    <x v="3085"/>
    <s v="2/21/23"/>
    <d v="1899-12-30T12:57:21"/>
    <n v="128"/>
    <n v="15.5"/>
    <x v="3"/>
    <n v="12"/>
    <s v="Italian"/>
  </r>
  <r>
    <x v="6996"/>
    <x v="3086"/>
    <s v="2/21/23"/>
    <d v="1899-12-30T12:59:13"/>
    <n v="108"/>
    <n v="14.5"/>
    <x v="1"/>
    <n v="12"/>
    <s v="Asian"/>
  </r>
  <r>
    <x v="6997"/>
    <x v="3086"/>
    <s v="2/21/23"/>
    <d v="1899-12-30T12:59:13"/>
    <n v="126"/>
    <n v="14.5"/>
    <x v="1"/>
    <n v="12"/>
    <s v="Italian"/>
  </r>
  <r>
    <x v="6998"/>
    <x v="3087"/>
    <s v="2/21/23"/>
    <d v="1899-12-30T13:20:12"/>
    <n v="121"/>
    <n v="10.5"/>
    <x v="11"/>
    <n v="13"/>
    <s v="Mexican"/>
  </r>
  <r>
    <x v="6999"/>
    <x v="3087"/>
    <s v="2/21/23"/>
    <d v="1899-12-30T13:20:12"/>
    <n v="114"/>
    <n v="9"/>
    <x v="6"/>
    <n v="13"/>
    <s v="Asian"/>
  </r>
  <r>
    <x v="7000"/>
    <x v="3088"/>
    <s v="2/21/23"/>
    <d v="1899-12-30T13:42:51"/>
    <n v="107"/>
    <n v="16.5"/>
    <x v="12"/>
    <n v="13"/>
    <s v="Asian"/>
  </r>
  <r>
    <x v="7001"/>
    <x v="3088"/>
    <s v="2/21/23"/>
    <d v="1899-12-30T13:42:51"/>
    <n v="106"/>
    <n v="7"/>
    <x v="4"/>
    <n v="13"/>
    <s v="American"/>
  </r>
  <r>
    <x v="7002"/>
    <x v="3088"/>
    <s v="2/21/23"/>
    <d v="1899-12-30T13:42:51"/>
    <n v="114"/>
    <n v="9"/>
    <x v="6"/>
    <n v="13"/>
    <s v="Asian"/>
  </r>
  <r>
    <x v="7003"/>
    <x v="3089"/>
    <s v="2/21/23"/>
    <d v="1899-12-30T14:03:29"/>
    <n v="108"/>
    <n v="14.5"/>
    <x v="1"/>
    <n v="14"/>
    <s v="Asian"/>
  </r>
  <r>
    <x v="7004"/>
    <x v="3089"/>
    <s v="2/21/23"/>
    <d v="1899-12-30T14:03:29"/>
    <n v="124"/>
    <n v="14.5"/>
    <x v="1"/>
    <n v="14"/>
    <s v="Italian"/>
  </r>
  <r>
    <x v="7005"/>
    <x v="3089"/>
    <s v="2/21/23"/>
    <d v="1899-12-30T14:03:29"/>
    <n v="109"/>
    <n v="17.95"/>
    <x v="0"/>
    <n v="14"/>
    <s v="Asian"/>
  </r>
  <r>
    <x v="7006"/>
    <x v="3089"/>
    <s v="2/21/23"/>
    <d v="1899-12-30T14:03:29"/>
    <n v="111"/>
    <n v="11.95"/>
    <x v="5"/>
    <n v="14"/>
    <s v="Asian"/>
  </r>
  <r>
    <x v="7007"/>
    <x v="3090"/>
    <s v="2/21/23"/>
    <d v="1899-12-30T14:04:59"/>
    <n v="130"/>
    <n v="19.95"/>
    <x v="7"/>
    <n v="14"/>
    <s v="Italian"/>
  </r>
  <r>
    <x v="7008"/>
    <x v="3090"/>
    <s v="2/21/23"/>
    <d v="1899-12-30T14:04:59"/>
    <n v="106"/>
    <n v="7"/>
    <x v="4"/>
    <n v="14"/>
    <s v="American"/>
  </r>
  <r>
    <x v="7009"/>
    <x v="3091"/>
    <s v="2/21/23"/>
    <d v="1899-12-30T14:41:55"/>
    <n v="126"/>
    <n v="14.5"/>
    <x v="1"/>
    <n v="14"/>
    <s v="Italian"/>
  </r>
  <r>
    <x v="7010"/>
    <x v="3091"/>
    <s v="2/21/23"/>
    <d v="1899-12-30T14:41:55"/>
    <n v="127"/>
    <n v="17.95"/>
    <x v="0"/>
    <n v="14"/>
    <s v="Italian"/>
  </r>
  <r>
    <x v="7011"/>
    <x v="3091"/>
    <s v="2/21/23"/>
    <d v="1899-12-30T14:41:55"/>
    <n v="105"/>
    <n v="7"/>
    <x v="4"/>
    <n v="14"/>
    <s v="American"/>
  </r>
  <r>
    <x v="7012"/>
    <x v="3092"/>
    <s v="2/21/23"/>
    <d v="1899-12-30T15:07:39"/>
    <n v="109"/>
    <n v="17.95"/>
    <x v="0"/>
    <n v="15"/>
    <s v="Asian"/>
  </r>
  <r>
    <x v="7013"/>
    <x v="3093"/>
    <s v="2/21/23"/>
    <d v="1899-12-30T15:10:02"/>
    <n v="107"/>
    <n v="16.5"/>
    <x v="12"/>
    <n v="15"/>
    <s v="Asian"/>
  </r>
  <r>
    <x v="7014"/>
    <x v="3094"/>
    <s v="2/21/23"/>
    <d v="1899-12-30T15:11:34"/>
    <n v="101"/>
    <n v="12.95"/>
    <x v="2"/>
    <n v="15"/>
    <s v="American"/>
  </r>
  <r>
    <x v="7015"/>
    <x v="3094"/>
    <s v="2/21/23"/>
    <d v="1899-12-30T15:11:34"/>
    <n v="115"/>
    <n v="11.95"/>
    <x v="5"/>
    <n v="15"/>
    <s v="Mexican"/>
  </r>
  <r>
    <x v="7016"/>
    <x v="3094"/>
    <s v="2/21/23"/>
    <d v="1899-12-30T15:11:34"/>
    <n v="104"/>
    <n v="10.5"/>
    <x v="11"/>
    <n v="15"/>
    <s v="American"/>
  </r>
  <r>
    <x v="7017"/>
    <x v="3094"/>
    <s v="2/21/23"/>
    <d v="1899-12-30T15:11:34"/>
    <n v="125"/>
    <n v="17.95"/>
    <x v="0"/>
    <n v="15"/>
    <s v="Italian"/>
  </r>
  <r>
    <x v="7018"/>
    <x v="3094"/>
    <s v="2/21/23"/>
    <d v="1899-12-30T15:11:34"/>
    <n v="120"/>
    <n v="13.95"/>
    <x v="9"/>
    <n v="15"/>
    <s v="Mexican"/>
  </r>
  <r>
    <x v="7019"/>
    <x v="3094"/>
    <s v="2/21/23"/>
    <d v="1899-12-30T15:11:34"/>
    <n v="106"/>
    <n v="7"/>
    <x v="4"/>
    <n v="15"/>
    <s v="American"/>
  </r>
  <r>
    <x v="7020"/>
    <x v="3094"/>
    <s v="2/21/23"/>
    <d v="1899-12-30T15:11:34"/>
    <n v="106"/>
    <n v="7"/>
    <x v="4"/>
    <n v="15"/>
    <s v="American"/>
  </r>
  <r>
    <x v="7021"/>
    <x v="3095"/>
    <s v="2/21/23"/>
    <d v="1899-12-30T15:12:31"/>
    <n v="125"/>
    <n v="17.95"/>
    <x v="0"/>
    <n v="15"/>
    <s v="Italian"/>
  </r>
  <r>
    <x v="7022"/>
    <x v="3095"/>
    <s v="2/21/23"/>
    <d v="1899-12-30T15:12:31"/>
    <n v="128"/>
    <n v="15.5"/>
    <x v="3"/>
    <n v="15"/>
    <s v="Italian"/>
  </r>
  <r>
    <x v="7023"/>
    <x v="3096"/>
    <s v="2/21/23"/>
    <d v="1899-12-30T15:25:30"/>
    <n v="101"/>
    <n v="12.95"/>
    <x v="2"/>
    <n v="15"/>
    <s v="American"/>
  </r>
  <r>
    <x v="7024"/>
    <x v="3096"/>
    <s v="2/21/23"/>
    <d v="1899-12-30T15:25:30"/>
    <n v="115"/>
    <n v="11.95"/>
    <x v="5"/>
    <n v="15"/>
    <s v="Mexican"/>
  </r>
  <r>
    <x v="7025"/>
    <x v="3096"/>
    <s v="2/21/23"/>
    <d v="1899-12-30T15:25:30"/>
    <n v="119"/>
    <n v="11.95"/>
    <x v="5"/>
    <n v="15"/>
    <s v="Mexican"/>
  </r>
  <r>
    <x v="7026"/>
    <x v="3097"/>
    <s v="2/21/23"/>
    <d v="1899-12-30T15:26:00"/>
    <n v="127"/>
    <n v="17.95"/>
    <x v="0"/>
    <n v="15"/>
    <s v="Italian"/>
  </r>
  <r>
    <x v="7027"/>
    <x v="3097"/>
    <s v="2/21/23"/>
    <d v="1899-12-30T15:26:00"/>
    <n v="122"/>
    <n v="7"/>
    <x v="4"/>
    <n v="15"/>
    <s v="Mexican"/>
  </r>
  <r>
    <x v="7028"/>
    <x v="3098"/>
    <s v="2/21/23"/>
    <d v="1899-12-30T15:37:24"/>
    <n v="127"/>
    <n v="17.95"/>
    <x v="0"/>
    <n v="15"/>
    <s v="Italian"/>
  </r>
  <r>
    <x v="7029"/>
    <x v="3099"/>
    <s v="2/21/23"/>
    <d v="1899-12-30T15:41:20"/>
    <n v="114"/>
    <n v="9"/>
    <x v="6"/>
    <n v="15"/>
    <s v="Asian"/>
  </r>
  <r>
    <x v="7030"/>
    <x v="3100"/>
    <s v="2/21/23"/>
    <d v="1899-12-30T16:12:23"/>
    <n v="107"/>
    <n v="16.5"/>
    <x v="12"/>
    <n v="16"/>
    <s v="Asian"/>
  </r>
  <r>
    <x v="7031"/>
    <x v="3100"/>
    <s v="2/21/23"/>
    <d v="1899-12-30T16:12:23"/>
    <n v="116"/>
    <n v="13.95"/>
    <x v="9"/>
    <n v="16"/>
    <s v="Mexican"/>
  </r>
  <r>
    <x v="7032"/>
    <x v="3100"/>
    <s v="2/21/23"/>
    <d v="1899-12-30T16:12:23"/>
    <n v="125"/>
    <n v="17.95"/>
    <x v="0"/>
    <n v="16"/>
    <s v="Italian"/>
  </r>
  <r>
    <x v="7033"/>
    <x v="3100"/>
    <s v="2/21/23"/>
    <d v="1899-12-30T16:12:23"/>
    <n v="122"/>
    <n v="7"/>
    <x v="4"/>
    <n v="16"/>
    <s v="Mexican"/>
  </r>
  <r>
    <x v="7034"/>
    <x v="3101"/>
    <s v="2/21/23"/>
    <d v="1899-12-30T16:32:10"/>
    <n v="107"/>
    <n v="16.5"/>
    <x v="12"/>
    <n v="16"/>
    <s v="Asian"/>
  </r>
  <r>
    <x v="7035"/>
    <x v="3101"/>
    <s v="2/21/23"/>
    <d v="1899-12-30T16:32:10"/>
    <n v="108"/>
    <n v="14.5"/>
    <x v="1"/>
    <n v="16"/>
    <s v="Asian"/>
  </r>
  <r>
    <x v="7036"/>
    <x v="3101"/>
    <s v="2/21/23"/>
    <d v="1899-12-30T16:32:10"/>
    <n v="130"/>
    <n v="19.95"/>
    <x v="7"/>
    <n v="16"/>
    <s v="Italian"/>
  </r>
  <r>
    <x v="7037"/>
    <x v="3102"/>
    <s v="2/21/23"/>
    <d v="1899-12-30T16:37:19"/>
    <n v="101"/>
    <n v="12.95"/>
    <x v="2"/>
    <n v="16"/>
    <s v="American"/>
  </r>
  <r>
    <x v="7038"/>
    <x v="3103"/>
    <s v="2/21/23"/>
    <d v="1899-12-30T16:45:25"/>
    <n v="106"/>
    <n v="7"/>
    <x v="4"/>
    <n v="16"/>
    <s v="American"/>
  </r>
  <r>
    <x v="7039"/>
    <x v="3104"/>
    <s v="2/21/23"/>
    <d v="1899-12-30T16:46:37"/>
    <n v="107"/>
    <n v="16.5"/>
    <x v="12"/>
    <n v="16"/>
    <s v="Asian"/>
  </r>
  <r>
    <x v="7040"/>
    <x v="3104"/>
    <s v="2/21/23"/>
    <d v="1899-12-30T16:46:37"/>
    <n v="125"/>
    <n v="17.95"/>
    <x v="0"/>
    <n v="16"/>
    <s v="Italian"/>
  </r>
  <r>
    <x v="7041"/>
    <x v="3104"/>
    <s v="2/21/23"/>
    <d v="1899-12-30T16:46:37"/>
    <n v="127"/>
    <n v="17.95"/>
    <x v="0"/>
    <n v="16"/>
    <s v="Italian"/>
  </r>
  <r>
    <x v="7042"/>
    <x v="3105"/>
    <s v="2/21/23"/>
    <d v="1899-12-30T17:16:04"/>
    <n v="117"/>
    <n v="12.95"/>
    <x v="2"/>
    <n v="17"/>
    <s v="Mexican"/>
  </r>
  <r>
    <x v="7043"/>
    <x v="3106"/>
    <s v="2/21/23"/>
    <d v="1899-12-30T17:26:20"/>
    <n v="120"/>
    <n v="13.95"/>
    <x v="9"/>
    <n v="17"/>
    <s v="Mexican"/>
  </r>
  <r>
    <x v="7044"/>
    <x v="3106"/>
    <s v="2/21/23"/>
    <d v="1899-12-30T17:26:20"/>
    <n v="105"/>
    <n v="7"/>
    <x v="4"/>
    <n v="17"/>
    <s v="American"/>
  </r>
  <r>
    <x v="7045"/>
    <x v="3107"/>
    <s v="2/21/23"/>
    <d v="1899-12-30T17:28:57"/>
    <n v="101"/>
    <n v="12.95"/>
    <x v="2"/>
    <n v="17"/>
    <s v="American"/>
  </r>
  <r>
    <x v="7046"/>
    <x v="3107"/>
    <s v="2/21/23"/>
    <d v="1899-12-30T17:28:57"/>
    <n v="112"/>
    <n v="14.95"/>
    <x v="13"/>
    <n v="17"/>
    <s v="Asian"/>
  </r>
  <r>
    <x v="7047"/>
    <x v="3107"/>
    <s v="2/21/23"/>
    <d v="1899-12-30T17:28:57"/>
    <n v="122"/>
    <n v="7"/>
    <x v="4"/>
    <n v="17"/>
    <s v="Mexican"/>
  </r>
  <r>
    <x v="7048"/>
    <x v="3107"/>
    <s v="2/21/23"/>
    <d v="1899-12-30T17:28:57"/>
    <n v="106"/>
    <n v="7"/>
    <x v="4"/>
    <n v="17"/>
    <s v="American"/>
  </r>
  <r>
    <x v="7049"/>
    <x v="3108"/>
    <s v="2/21/23"/>
    <d v="1899-12-30T17:30:27"/>
    <n v="102"/>
    <n v="13.95"/>
    <x v="9"/>
    <n v="17"/>
    <s v="American"/>
  </r>
  <r>
    <x v="7050"/>
    <x v="3108"/>
    <s v="2/21/23"/>
    <d v="1899-12-30T17:30:27"/>
    <n v="125"/>
    <n v="17.95"/>
    <x v="0"/>
    <n v="17"/>
    <s v="Italian"/>
  </r>
  <r>
    <x v="7051"/>
    <x v="3108"/>
    <s v="2/21/23"/>
    <d v="1899-12-30T17:30:27"/>
    <n v="132"/>
    <n v="16.95"/>
    <x v="8"/>
    <n v="17"/>
    <s v="Italian"/>
  </r>
  <r>
    <x v="7052"/>
    <x v="3109"/>
    <s v="2/21/23"/>
    <d v="1899-12-30T17:54:51"/>
    <n v="108"/>
    <n v="14.5"/>
    <x v="1"/>
    <n v="17"/>
    <s v="Asian"/>
  </r>
  <r>
    <x v="7053"/>
    <x v="3110"/>
    <s v="2/21/23"/>
    <d v="1899-12-30T18:11:42"/>
    <n v="116"/>
    <n v="13.95"/>
    <x v="9"/>
    <n v="18"/>
    <s v="Mexican"/>
  </r>
  <r>
    <x v="7054"/>
    <x v="3110"/>
    <s v="2/21/23"/>
    <d v="1899-12-30T18:11:42"/>
    <n v="106"/>
    <n v="7"/>
    <x v="4"/>
    <n v="18"/>
    <s v="American"/>
  </r>
  <r>
    <x v="7055"/>
    <x v="3111"/>
    <s v="2/21/23"/>
    <d v="1899-12-30T18:12:32"/>
    <n v="115"/>
    <n v="11.95"/>
    <x v="5"/>
    <n v="18"/>
    <s v="Mexican"/>
  </r>
  <r>
    <x v="7056"/>
    <x v="3111"/>
    <s v="2/21/23"/>
    <d v="1899-12-30T18:12:32"/>
    <n v="125"/>
    <n v="17.95"/>
    <x v="0"/>
    <n v="18"/>
    <s v="Italian"/>
  </r>
  <r>
    <x v="7057"/>
    <x v="3111"/>
    <s v="2/21/23"/>
    <d v="1899-12-30T18:12:32"/>
    <n v="127"/>
    <n v="17.95"/>
    <x v="0"/>
    <n v="18"/>
    <s v="Italian"/>
  </r>
  <r>
    <x v="7058"/>
    <x v="3111"/>
    <s v="2/21/23"/>
    <d v="1899-12-30T18:12:32"/>
    <n v="132"/>
    <n v="16.95"/>
    <x v="8"/>
    <n v="18"/>
    <s v="Italian"/>
  </r>
  <r>
    <x v="7059"/>
    <x v="3112"/>
    <s v="2/21/23"/>
    <d v="1899-12-30T18:13:22"/>
    <n v="116"/>
    <n v="13.95"/>
    <x v="9"/>
    <n v="18"/>
    <s v="Mexican"/>
  </r>
  <r>
    <x v="7060"/>
    <x v="3112"/>
    <s v="2/21/23"/>
    <d v="1899-12-30T18:13:22"/>
    <n v="108"/>
    <n v="14.5"/>
    <x v="1"/>
    <n v="18"/>
    <s v="Asian"/>
  </r>
  <r>
    <x v="7061"/>
    <x v="3113"/>
    <s v="2/21/23"/>
    <d v="1899-12-30T18:13:49"/>
    <n v="102"/>
    <n v="13.95"/>
    <x v="9"/>
    <n v="18"/>
    <s v="American"/>
  </r>
  <r>
    <x v="7062"/>
    <x v="3114"/>
    <s v="2/21/23"/>
    <d v="1899-12-30T18:15:34"/>
    <n v="132"/>
    <n v="16.95"/>
    <x v="8"/>
    <n v="18"/>
    <s v="Italian"/>
  </r>
  <r>
    <x v="7063"/>
    <x v="3115"/>
    <s v="2/21/23"/>
    <d v="1899-12-30T18:28:28"/>
    <n v="124"/>
    <n v="14.5"/>
    <x v="1"/>
    <n v="18"/>
    <s v="Italian"/>
  </r>
  <r>
    <x v="7064"/>
    <x v="3115"/>
    <s v="2/21/23"/>
    <d v="1899-12-30T18:28:28"/>
    <n v="110"/>
    <n v="17.95"/>
    <x v="0"/>
    <n v="18"/>
    <s v="Asian"/>
  </r>
  <r>
    <x v="7065"/>
    <x v="3116"/>
    <s v="2/21/23"/>
    <d v="1899-12-30T18:47:53"/>
    <n v="113"/>
    <n v="5"/>
    <x v="10"/>
    <n v="18"/>
    <s v="Asian"/>
  </r>
  <r>
    <x v="7066"/>
    <x v="3117"/>
    <s v="2/21/23"/>
    <d v="1899-12-30T19:07:50"/>
    <n v="116"/>
    <n v="13.95"/>
    <x v="9"/>
    <n v="19"/>
    <s v="Mexican"/>
  </r>
  <r>
    <x v="7067"/>
    <x v="3117"/>
    <s v="2/21/23"/>
    <d v="1899-12-30T19:07:50"/>
    <n v="118"/>
    <n v="14.95"/>
    <x v="13"/>
    <n v="19"/>
    <s v="Mexican"/>
  </r>
  <r>
    <x v="7068"/>
    <x v="3118"/>
    <s v="2/21/23"/>
    <d v="1899-12-30T19:16:59"/>
    <n v="126"/>
    <n v="14.5"/>
    <x v="1"/>
    <n v="19"/>
    <s v="Italian"/>
  </r>
  <r>
    <x v="7069"/>
    <x v="3119"/>
    <s v="2/21/23"/>
    <d v="1899-12-30T19:21:02"/>
    <n v="101"/>
    <n v="12.95"/>
    <x v="2"/>
    <n v="19"/>
    <s v="American"/>
  </r>
  <r>
    <x v="7070"/>
    <x v="3119"/>
    <s v="2/21/23"/>
    <d v="1899-12-30T19:21:02"/>
    <n v="113"/>
    <n v="5"/>
    <x v="10"/>
    <n v="19"/>
    <s v="Asian"/>
  </r>
  <r>
    <x v="7071"/>
    <x v="3120"/>
    <s v="2/21/23"/>
    <d v="1899-12-30T19:25:20"/>
    <n v="110"/>
    <n v="17.95"/>
    <x v="0"/>
    <n v="19"/>
    <s v="Asian"/>
  </r>
  <r>
    <x v="7072"/>
    <x v="3121"/>
    <s v="2/21/23"/>
    <d v="1899-12-30T19:29:14"/>
    <n v="108"/>
    <n v="14.5"/>
    <x v="1"/>
    <n v="19"/>
    <s v="Asian"/>
  </r>
  <r>
    <x v="7073"/>
    <x v="3121"/>
    <s v="2/21/23"/>
    <d v="1899-12-30T19:29:14"/>
    <n v="126"/>
    <n v="14.5"/>
    <x v="1"/>
    <n v="19"/>
    <s v="Italian"/>
  </r>
  <r>
    <x v="7074"/>
    <x v="3122"/>
    <s v="2/21/23"/>
    <d v="1899-12-30T19:46:07"/>
    <n v="126"/>
    <n v="14.5"/>
    <x v="1"/>
    <n v="19"/>
    <s v="Italian"/>
  </r>
  <r>
    <x v="7075"/>
    <x v="3122"/>
    <s v="2/21/23"/>
    <d v="1899-12-30T19:46:07"/>
    <n v="105"/>
    <n v="7"/>
    <x v="4"/>
    <n v="19"/>
    <s v="American"/>
  </r>
  <r>
    <x v="7076"/>
    <x v="3123"/>
    <s v="2/21/23"/>
    <d v="1899-12-30T19:59:20"/>
    <n v="125"/>
    <n v="17.95"/>
    <x v="0"/>
    <n v="19"/>
    <s v="Italian"/>
  </r>
  <r>
    <x v="7077"/>
    <x v="3123"/>
    <s v="2/21/23"/>
    <d v="1899-12-30T19:59:20"/>
    <n v="113"/>
    <n v="5"/>
    <x v="10"/>
    <n v="19"/>
    <s v="Asian"/>
  </r>
  <r>
    <x v="7078"/>
    <x v="3123"/>
    <s v="2/21/23"/>
    <d v="1899-12-30T19:59:20"/>
    <n v="131"/>
    <n v="17.95"/>
    <x v="0"/>
    <n v="19"/>
    <s v="Italian"/>
  </r>
  <r>
    <x v="7079"/>
    <x v="3124"/>
    <s v="2/21/23"/>
    <d v="1899-12-30T20:12:37"/>
    <n v="124"/>
    <n v="14.5"/>
    <x v="1"/>
    <n v="20"/>
    <s v="Italian"/>
  </r>
  <r>
    <x v="7080"/>
    <x v="3124"/>
    <s v="2/21/23"/>
    <d v="1899-12-30T20:12:37"/>
    <n v="109"/>
    <n v="17.95"/>
    <x v="0"/>
    <n v="20"/>
    <s v="Asian"/>
  </r>
  <r>
    <x v="7081"/>
    <x v="3124"/>
    <s v="2/21/23"/>
    <d v="1899-12-30T20:12:37"/>
    <n v="132"/>
    <n v="16.95"/>
    <x v="8"/>
    <n v="20"/>
    <s v="Italian"/>
  </r>
  <r>
    <x v="7082"/>
    <x v="3125"/>
    <s v="2/21/23"/>
    <d v="1899-12-30T20:35:12"/>
    <n v="102"/>
    <n v="13.95"/>
    <x v="9"/>
    <n v="20"/>
    <s v="American"/>
  </r>
  <r>
    <x v="7083"/>
    <x v="3126"/>
    <s v="2/21/23"/>
    <d v="1899-12-30T20:40:10"/>
    <n v="103"/>
    <n v="9"/>
    <x v="6"/>
    <n v="20"/>
    <s v="American"/>
  </r>
  <r>
    <x v="7084"/>
    <x v="3126"/>
    <s v="2/21/23"/>
    <d v="1899-12-30T20:40:10"/>
    <n v="110"/>
    <n v="17.95"/>
    <x v="0"/>
    <n v="20"/>
    <s v="Asian"/>
  </r>
  <r>
    <x v="7085"/>
    <x v="3126"/>
    <s v="2/21/23"/>
    <d v="1899-12-30T20:40:10"/>
    <n v="132"/>
    <n v="16.95"/>
    <x v="8"/>
    <n v="20"/>
    <s v="Italian"/>
  </r>
  <r>
    <x v="7086"/>
    <x v="3127"/>
    <s v="2/21/23"/>
    <d v="1899-12-30T21:45:43"/>
    <n v="109"/>
    <n v="17.95"/>
    <x v="0"/>
    <n v="21"/>
    <s v="Asian"/>
  </r>
  <r>
    <x v="7087"/>
    <x v="3128"/>
    <s v="2/21/23"/>
    <d v="1899-12-30T21:50:56"/>
    <n v="111"/>
    <n v="11.95"/>
    <x v="5"/>
    <n v="21"/>
    <s v="Asian"/>
  </r>
  <r>
    <x v="7088"/>
    <x v="3129"/>
    <s v="2/21/23"/>
    <d v="1899-12-30T21:59:36"/>
    <n v="111"/>
    <n v="11.95"/>
    <x v="5"/>
    <n v="21"/>
    <s v="Asian"/>
  </r>
  <r>
    <x v="7089"/>
    <x v="3129"/>
    <s v="2/21/23"/>
    <d v="1899-12-30T21:59:36"/>
    <n v="112"/>
    <n v="14.95"/>
    <x v="13"/>
    <n v="21"/>
    <s v="Asian"/>
  </r>
  <r>
    <x v="7090"/>
    <x v="3130"/>
    <s v="2/21/23"/>
    <d v="1899-12-30T22:14:02"/>
    <n v="105"/>
    <n v="7"/>
    <x v="4"/>
    <n v="22"/>
    <s v="American"/>
  </r>
  <r>
    <x v="7091"/>
    <x v="3131"/>
    <s v="2/21/23"/>
    <d v="1899-12-30T22:55:11"/>
    <n v="101"/>
    <n v="12.95"/>
    <x v="2"/>
    <n v="22"/>
    <s v="American"/>
  </r>
  <r>
    <x v="7092"/>
    <x v="3131"/>
    <s v="2/21/23"/>
    <d v="1899-12-30T22:55:11"/>
    <n v="102"/>
    <n v="13.95"/>
    <x v="9"/>
    <n v="22"/>
    <s v="American"/>
  </r>
  <r>
    <x v="7093"/>
    <x v="3131"/>
    <s v="2/21/23"/>
    <d v="1899-12-30T22:55:11"/>
    <n v="125"/>
    <n v="17.95"/>
    <x v="0"/>
    <n v="22"/>
    <s v="Italian"/>
  </r>
  <r>
    <x v="7094"/>
    <x v="3132"/>
    <s v="2/21/23"/>
    <d v="1899-12-30T23:05:24"/>
    <n v="128"/>
    <n v="15.5"/>
    <x v="3"/>
    <n v="23"/>
    <s v="Italian"/>
  </r>
  <r>
    <x v="7095"/>
    <x v="3132"/>
    <s v="2/21/23"/>
    <d v="1899-12-30T23:05:24"/>
    <n v="111"/>
    <n v="11.95"/>
    <x v="5"/>
    <n v="23"/>
    <s v="Asian"/>
  </r>
  <r>
    <x v="7096"/>
    <x v="3132"/>
    <s v="2/21/23"/>
    <d v="1899-12-30T23:05:24"/>
    <n v="121"/>
    <n v="10.5"/>
    <x v="11"/>
    <n v="23"/>
    <s v="Mexican"/>
  </r>
  <r>
    <x v="7097"/>
    <x v="3133"/>
    <s v="2/22/23"/>
    <d v="1899-12-30T11:40:25"/>
    <n v="107"/>
    <n v="16.5"/>
    <x v="12"/>
    <n v="11"/>
    <s v="Asian"/>
  </r>
  <r>
    <x v="7098"/>
    <x v="3133"/>
    <s v="2/22/23"/>
    <d v="1899-12-30T11:40:25"/>
    <n v="108"/>
    <n v="14.5"/>
    <x v="1"/>
    <n v="11"/>
    <s v="Asian"/>
  </r>
  <r>
    <x v="7099"/>
    <x v="3134"/>
    <s v="2/22/23"/>
    <d v="1899-12-30T12:00:54"/>
    <n v="101"/>
    <n v="12.95"/>
    <x v="2"/>
    <n v="12"/>
    <s v="American"/>
  </r>
  <r>
    <x v="7100"/>
    <x v="3135"/>
    <s v="2/22/23"/>
    <d v="1899-12-30T12:39:19"/>
    <n v="102"/>
    <n v="13.95"/>
    <x v="9"/>
    <n v="12"/>
    <s v="American"/>
  </r>
  <r>
    <x v="7101"/>
    <x v="3135"/>
    <s v="2/22/23"/>
    <d v="1899-12-30T12:39:19"/>
    <n v="109"/>
    <n v="17.95"/>
    <x v="0"/>
    <n v="12"/>
    <s v="Asian"/>
  </r>
  <r>
    <x v="7102"/>
    <x v="3135"/>
    <s v="2/22/23"/>
    <d v="1899-12-30T12:39:19"/>
    <n v="113"/>
    <n v="5"/>
    <x v="10"/>
    <n v="12"/>
    <s v="Asian"/>
  </r>
  <r>
    <x v="7103"/>
    <x v="3135"/>
    <s v="2/22/23"/>
    <d v="1899-12-30T12:39:19"/>
    <n v="118"/>
    <n v="14.95"/>
    <x v="13"/>
    <n v="12"/>
    <s v="Mexican"/>
  </r>
  <r>
    <x v="7104"/>
    <x v="3135"/>
    <s v="2/22/23"/>
    <d v="1899-12-30T12:39:19"/>
    <n v="120"/>
    <n v="13.95"/>
    <x v="9"/>
    <n v="12"/>
    <s v="Mexican"/>
  </r>
  <r>
    <x v="7105"/>
    <x v="3135"/>
    <s v="2/22/23"/>
    <d v="1899-12-30T12:39:19"/>
    <n v="122"/>
    <n v="7"/>
    <x v="4"/>
    <n v="12"/>
    <s v="Mexican"/>
  </r>
  <r>
    <x v="7106"/>
    <x v="3135"/>
    <s v="2/22/23"/>
    <d v="1899-12-30T12:39:19"/>
    <n v="131"/>
    <n v="17.95"/>
    <x v="0"/>
    <n v="12"/>
    <s v="Italian"/>
  </r>
  <r>
    <x v="7107"/>
    <x v="3135"/>
    <s v="2/22/23"/>
    <d v="1899-12-30T12:39:19"/>
    <n v="106"/>
    <n v="7"/>
    <x v="4"/>
    <n v="12"/>
    <s v="American"/>
  </r>
  <r>
    <x v="7108"/>
    <x v="3136"/>
    <s v="2/22/23"/>
    <d v="1899-12-30T12:40:49"/>
    <n v="112"/>
    <n v="14.95"/>
    <x v="13"/>
    <n v="12"/>
    <s v="Asian"/>
  </r>
  <r>
    <x v="7109"/>
    <x v="3137"/>
    <s v="2/22/23"/>
    <d v="1899-12-30T13:02:28"/>
    <n v="101"/>
    <n v="12.95"/>
    <x v="2"/>
    <n v="13"/>
    <s v="American"/>
  </r>
  <r>
    <x v="7110"/>
    <x v="3137"/>
    <s v="2/22/23"/>
    <d v="1899-12-30T13:02:28"/>
    <n v="102"/>
    <n v="13.95"/>
    <x v="9"/>
    <n v="13"/>
    <s v="American"/>
  </r>
  <r>
    <x v="7111"/>
    <x v="3137"/>
    <s v="2/22/23"/>
    <d v="1899-12-30T13:02:28"/>
    <n v="103"/>
    <n v="9"/>
    <x v="6"/>
    <n v="13"/>
    <s v="American"/>
  </r>
  <r>
    <x v="7112"/>
    <x v="3137"/>
    <s v="2/22/23"/>
    <d v="1899-12-30T13:02:28"/>
    <n v="104"/>
    <n v="10.5"/>
    <x v="11"/>
    <n v="13"/>
    <s v="American"/>
  </r>
  <r>
    <x v="7113"/>
    <x v="3137"/>
    <s v="2/22/23"/>
    <d v="1899-12-30T13:02:28"/>
    <n v="108"/>
    <n v="14.5"/>
    <x v="1"/>
    <n v="13"/>
    <s v="Asian"/>
  </r>
  <r>
    <x v="7114"/>
    <x v="3137"/>
    <s v="2/22/23"/>
    <d v="1899-12-30T13:02:28"/>
    <n v="112"/>
    <n v="14.95"/>
    <x v="13"/>
    <n v="13"/>
    <s v="Asian"/>
  </r>
  <r>
    <x v="7115"/>
    <x v="3137"/>
    <s v="2/22/23"/>
    <d v="1899-12-30T13:02:28"/>
    <n v="113"/>
    <n v="5"/>
    <x v="10"/>
    <n v="13"/>
    <s v="Asian"/>
  </r>
  <r>
    <x v="7116"/>
    <x v="3137"/>
    <s v="2/22/23"/>
    <d v="1899-12-30T13:02:28"/>
    <n v="105"/>
    <n v="7"/>
    <x v="4"/>
    <n v="13"/>
    <s v="American"/>
  </r>
  <r>
    <x v="7117"/>
    <x v="3138"/>
    <s v="2/22/23"/>
    <d v="1899-12-30T13:11:07"/>
    <n v="110"/>
    <n v="17.95"/>
    <x v="0"/>
    <n v="13"/>
    <s v="Asian"/>
  </r>
  <r>
    <x v="7118"/>
    <x v="3139"/>
    <s v="2/22/23"/>
    <d v="1899-12-30T13:40:06"/>
    <n v="119"/>
    <n v="11.95"/>
    <x v="5"/>
    <n v="13"/>
    <s v="Mexican"/>
  </r>
  <r>
    <x v="7119"/>
    <x v="3140"/>
    <s v="2/22/23"/>
    <d v="1899-12-30T14:15:23"/>
    <s v="NULL"/>
    <n v="0"/>
    <x v="14"/>
    <n v="14"/>
    <s v="Unknown"/>
  </r>
  <r>
    <x v="7120"/>
    <x v="3141"/>
    <s v="2/22/23"/>
    <d v="1899-12-30T14:17:17"/>
    <n v="102"/>
    <n v="13.95"/>
    <x v="9"/>
    <n v="14"/>
    <s v="American"/>
  </r>
  <r>
    <x v="7121"/>
    <x v="3141"/>
    <s v="2/22/23"/>
    <d v="1899-12-30T14:17:17"/>
    <n v="110"/>
    <n v="17.95"/>
    <x v="0"/>
    <n v="14"/>
    <s v="Asian"/>
  </r>
  <r>
    <x v="7122"/>
    <x v="3141"/>
    <s v="2/22/23"/>
    <d v="1899-12-30T14:17:17"/>
    <n v="130"/>
    <n v="19.95"/>
    <x v="7"/>
    <n v="14"/>
    <s v="Italian"/>
  </r>
  <r>
    <x v="7123"/>
    <x v="3141"/>
    <s v="2/22/23"/>
    <d v="1899-12-30T14:17:17"/>
    <n v="131"/>
    <n v="17.95"/>
    <x v="0"/>
    <n v="14"/>
    <s v="Italian"/>
  </r>
  <r>
    <x v="7124"/>
    <x v="3142"/>
    <s v="2/22/23"/>
    <d v="1899-12-30T15:16:59"/>
    <n v="107"/>
    <n v="16.5"/>
    <x v="12"/>
    <n v="15"/>
    <s v="Asian"/>
  </r>
  <r>
    <x v="7125"/>
    <x v="3142"/>
    <s v="2/22/23"/>
    <d v="1899-12-30T15:16:59"/>
    <n v="119"/>
    <n v="11.95"/>
    <x v="5"/>
    <n v="15"/>
    <s v="Mexican"/>
  </r>
  <r>
    <x v="7126"/>
    <x v="3143"/>
    <s v="2/22/23"/>
    <d v="1899-12-30T15:26:04"/>
    <n v="124"/>
    <n v="14.5"/>
    <x v="1"/>
    <n v="15"/>
    <s v="Italian"/>
  </r>
  <r>
    <x v="7127"/>
    <x v="3143"/>
    <s v="2/22/23"/>
    <d v="1899-12-30T15:26:04"/>
    <n v="127"/>
    <n v="17.95"/>
    <x v="0"/>
    <n v="15"/>
    <s v="Italian"/>
  </r>
  <r>
    <x v="7128"/>
    <x v="3143"/>
    <s v="2/22/23"/>
    <d v="1899-12-30T15:26:04"/>
    <n v="112"/>
    <n v="14.95"/>
    <x v="13"/>
    <n v="15"/>
    <s v="Asian"/>
  </r>
  <r>
    <x v="7129"/>
    <x v="3143"/>
    <s v="2/22/23"/>
    <d v="1899-12-30T15:26:04"/>
    <n v="105"/>
    <n v="7"/>
    <x v="4"/>
    <n v="15"/>
    <s v="American"/>
  </r>
  <r>
    <x v="7130"/>
    <x v="3144"/>
    <s v="2/22/23"/>
    <d v="1899-12-30T15:41:07"/>
    <n v="101"/>
    <n v="12.95"/>
    <x v="2"/>
    <n v="15"/>
    <s v="American"/>
  </r>
  <r>
    <x v="7131"/>
    <x v="3144"/>
    <s v="2/22/23"/>
    <d v="1899-12-30T15:41:07"/>
    <n v="108"/>
    <n v="14.5"/>
    <x v="1"/>
    <n v="15"/>
    <s v="Asian"/>
  </r>
  <r>
    <x v="7132"/>
    <x v="3144"/>
    <s v="2/22/23"/>
    <d v="1899-12-30T15:41:07"/>
    <n v="109"/>
    <n v="17.95"/>
    <x v="0"/>
    <n v="15"/>
    <s v="Asian"/>
  </r>
  <r>
    <x v="7133"/>
    <x v="3144"/>
    <s v="2/22/23"/>
    <d v="1899-12-30T15:41:07"/>
    <n v="113"/>
    <n v="5"/>
    <x v="10"/>
    <n v="15"/>
    <s v="Asian"/>
  </r>
  <r>
    <x v="7134"/>
    <x v="3145"/>
    <s v="2/22/23"/>
    <d v="1899-12-30T15:55:09"/>
    <n v="125"/>
    <n v="17.95"/>
    <x v="0"/>
    <n v="15"/>
    <s v="Italian"/>
  </r>
  <r>
    <x v="7135"/>
    <x v="3145"/>
    <s v="2/22/23"/>
    <d v="1899-12-30T15:55:09"/>
    <n v="118"/>
    <n v="14.95"/>
    <x v="13"/>
    <n v="15"/>
    <s v="Mexican"/>
  </r>
  <r>
    <x v="7136"/>
    <x v="3145"/>
    <s v="2/22/23"/>
    <d v="1899-12-30T15:55:09"/>
    <n v="122"/>
    <n v="7"/>
    <x v="4"/>
    <n v="15"/>
    <s v="Mexican"/>
  </r>
  <r>
    <x v="7137"/>
    <x v="3146"/>
    <s v="2/22/23"/>
    <d v="1899-12-30T15:59:59"/>
    <n v="108"/>
    <n v="14.5"/>
    <x v="1"/>
    <n v="15"/>
    <s v="Asian"/>
  </r>
  <r>
    <x v="7138"/>
    <x v="3146"/>
    <s v="2/22/23"/>
    <d v="1899-12-30T15:59:59"/>
    <n v="120"/>
    <n v="13.95"/>
    <x v="9"/>
    <n v="15"/>
    <s v="Mexican"/>
  </r>
  <r>
    <x v="7139"/>
    <x v="3146"/>
    <s v="2/22/23"/>
    <d v="1899-12-30T15:59:59"/>
    <n v="121"/>
    <n v="10.5"/>
    <x v="11"/>
    <n v="15"/>
    <s v="Mexican"/>
  </r>
  <r>
    <x v="7140"/>
    <x v="3146"/>
    <s v="2/22/23"/>
    <d v="1899-12-30T15:59:59"/>
    <n v="123"/>
    <n v="9"/>
    <x v="6"/>
    <n v="15"/>
    <s v="Mexican"/>
  </r>
  <r>
    <x v="7141"/>
    <x v="3147"/>
    <s v="2/22/23"/>
    <d v="1899-12-30T16:03:50"/>
    <n v="120"/>
    <n v="13.95"/>
    <x v="9"/>
    <n v="16"/>
    <s v="Mexican"/>
  </r>
  <r>
    <x v="7142"/>
    <x v="3148"/>
    <s v="2/22/23"/>
    <d v="1899-12-30T16:23:12"/>
    <n v="120"/>
    <n v="13.95"/>
    <x v="9"/>
    <n v="16"/>
    <s v="Mexican"/>
  </r>
  <r>
    <x v="7143"/>
    <x v="3148"/>
    <s v="2/22/23"/>
    <d v="1899-12-30T16:23:12"/>
    <n v="122"/>
    <n v="7"/>
    <x v="4"/>
    <n v="16"/>
    <s v="Mexican"/>
  </r>
  <r>
    <x v="7144"/>
    <x v="3148"/>
    <s v="2/22/23"/>
    <d v="1899-12-30T16:23:12"/>
    <n v="123"/>
    <n v="9"/>
    <x v="6"/>
    <n v="16"/>
    <s v="Mexican"/>
  </r>
  <r>
    <x v="7145"/>
    <x v="3149"/>
    <s v="2/22/23"/>
    <d v="1899-12-30T16:23:23"/>
    <n v="124"/>
    <n v="14.5"/>
    <x v="1"/>
    <n v="16"/>
    <s v="Italian"/>
  </r>
  <r>
    <x v="7146"/>
    <x v="3150"/>
    <s v="2/22/23"/>
    <d v="1899-12-30T16:34:34"/>
    <n v="126"/>
    <n v="14.5"/>
    <x v="1"/>
    <n v="16"/>
    <s v="Italian"/>
  </r>
  <r>
    <x v="7147"/>
    <x v="3150"/>
    <s v="2/22/23"/>
    <d v="1899-12-30T16:34:34"/>
    <n v="131"/>
    <n v="17.95"/>
    <x v="0"/>
    <n v="16"/>
    <s v="Italian"/>
  </r>
  <r>
    <x v="7148"/>
    <x v="3150"/>
    <s v="2/22/23"/>
    <d v="1899-12-30T16:34:34"/>
    <n v="132"/>
    <n v="16.95"/>
    <x v="8"/>
    <n v="16"/>
    <s v="Italian"/>
  </r>
  <r>
    <x v="7149"/>
    <x v="3151"/>
    <s v="2/22/23"/>
    <d v="1899-12-30T16:42:27"/>
    <n v="110"/>
    <n v="17.95"/>
    <x v="0"/>
    <n v="16"/>
    <s v="Asian"/>
  </r>
  <r>
    <x v="7150"/>
    <x v="3151"/>
    <s v="2/22/23"/>
    <d v="1899-12-30T16:42:27"/>
    <n v="129"/>
    <n v="15.5"/>
    <x v="3"/>
    <n v="16"/>
    <s v="Italian"/>
  </r>
  <r>
    <x v="7151"/>
    <x v="3151"/>
    <s v="2/22/23"/>
    <d v="1899-12-30T16:42:27"/>
    <n v="112"/>
    <n v="14.95"/>
    <x v="13"/>
    <n v="16"/>
    <s v="Asian"/>
  </r>
  <r>
    <x v="7152"/>
    <x v="3151"/>
    <s v="2/22/23"/>
    <d v="1899-12-30T16:42:27"/>
    <s v="NULL"/>
    <n v="0"/>
    <x v="14"/>
    <n v="16"/>
    <s v="Unknown"/>
  </r>
  <r>
    <x v="7153"/>
    <x v="3152"/>
    <s v="2/22/23"/>
    <d v="1899-12-30T17:00:52"/>
    <n v="112"/>
    <n v="14.95"/>
    <x v="13"/>
    <n v="17"/>
    <s v="Asian"/>
  </r>
  <r>
    <x v="7154"/>
    <x v="3152"/>
    <s v="2/22/23"/>
    <d v="1899-12-30T17:00:52"/>
    <n v="132"/>
    <n v="16.95"/>
    <x v="8"/>
    <n v="17"/>
    <s v="Italian"/>
  </r>
  <r>
    <x v="7155"/>
    <x v="3153"/>
    <s v="2/22/23"/>
    <d v="1899-12-30T17:44:21"/>
    <n v="114"/>
    <n v="9"/>
    <x v="6"/>
    <n v="17"/>
    <s v="Asian"/>
  </r>
  <r>
    <x v="7156"/>
    <x v="3154"/>
    <s v="2/22/23"/>
    <d v="1899-12-30T18:28:37"/>
    <n v="106"/>
    <n v="7"/>
    <x v="4"/>
    <n v="18"/>
    <s v="American"/>
  </r>
  <r>
    <x v="7157"/>
    <x v="3155"/>
    <s v="2/22/23"/>
    <d v="1899-12-30T18:57:53"/>
    <n v="102"/>
    <n v="13.95"/>
    <x v="9"/>
    <n v="18"/>
    <s v="American"/>
  </r>
  <r>
    <x v="7158"/>
    <x v="3155"/>
    <s v="2/22/23"/>
    <d v="1899-12-30T18:57:53"/>
    <n v="106"/>
    <n v="7"/>
    <x v="4"/>
    <n v="18"/>
    <s v="American"/>
  </r>
  <r>
    <x v="7159"/>
    <x v="3156"/>
    <s v="2/22/23"/>
    <d v="1899-12-30T19:34:23"/>
    <n v="102"/>
    <n v="13.95"/>
    <x v="9"/>
    <n v="19"/>
    <s v="American"/>
  </r>
  <r>
    <x v="7160"/>
    <x v="3156"/>
    <s v="2/22/23"/>
    <d v="1899-12-30T19:34:23"/>
    <n v="108"/>
    <n v="14.5"/>
    <x v="1"/>
    <n v="19"/>
    <s v="Asian"/>
  </r>
  <r>
    <x v="7161"/>
    <x v="3157"/>
    <s v="2/22/23"/>
    <d v="1899-12-30T19:35:02"/>
    <n v="109"/>
    <n v="17.95"/>
    <x v="0"/>
    <n v="19"/>
    <s v="Asian"/>
  </r>
  <r>
    <x v="7162"/>
    <x v="3158"/>
    <s v="2/22/23"/>
    <d v="1899-12-30T19:38:44"/>
    <n v="118"/>
    <n v="14.95"/>
    <x v="13"/>
    <n v="19"/>
    <s v="Mexican"/>
  </r>
  <r>
    <x v="7163"/>
    <x v="3158"/>
    <s v="2/22/23"/>
    <d v="1899-12-30T19:38:44"/>
    <n v="132"/>
    <n v="16.95"/>
    <x v="8"/>
    <n v="19"/>
    <s v="Italian"/>
  </r>
  <r>
    <x v="7164"/>
    <x v="3159"/>
    <s v="2/22/23"/>
    <d v="1899-12-30T19:51:29"/>
    <n v="116"/>
    <n v="13.95"/>
    <x v="9"/>
    <n v="19"/>
    <s v="Mexican"/>
  </r>
  <r>
    <x v="7165"/>
    <x v="3159"/>
    <s v="2/22/23"/>
    <d v="1899-12-30T19:51:29"/>
    <n v="102"/>
    <n v="13.95"/>
    <x v="9"/>
    <n v="19"/>
    <s v="American"/>
  </r>
  <r>
    <x v="7166"/>
    <x v="3160"/>
    <s v="2/22/23"/>
    <d v="1899-12-30T19:53:24"/>
    <n v="124"/>
    <n v="14.5"/>
    <x v="1"/>
    <n v="19"/>
    <s v="Italian"/>
  </r>
  <r>
    <x v="7167"/>
    <x v="3160"/>
    <s v="2/22/23"/>
    <d v="1899-12-30T19:53:24"/>
    <n v="112"/>
    <n v="14.95"/>
    <x v="13"/>
    <n v="19"/>
    <s v="Asian"/>
  </r>
  <r>
    <x v="7168"/>
    <x v="3160"/>
    <s v="2/22/23"/>
    <d v="1899-12-30T19:53:24"/>
    <n v="120"/>
    <n v="13.95"/>
    <x v="9"/>
    <n v="19"/>
    <s v="Mexican"/>
  </r>
  <r>
    <x v="7169"/>
    <x v="3160"/>
    <s v="2/22/23"/>
    <d v="1899-12-30T19:53:24"/>
    <n v="120"/>
    <n v="13.95"/>
    <x v="9"/>
    <n v="19"/>
    <s v="Mexican"/>
  </r>
  <r>
    <x v="7170"/>
    <x v="3161"/>
    <s v="2/22/23"/>
    <d v="1899-12-30T20:40:55"/>
    <n v="124"/>
    <n v="14.5"/>
    <x v="1"/>
    <n v="20"/>
    <s v="Italian"/>
  </r>
  <r>
    <x v="7171"/>
    <x v="3161"/>
    <s v="2/22/23"/>
    <d v="1899-12-30T20:40:55"/>
    <n v="112"/>
    <n v="14.95"/>
    <x v="13"/>
    <n v="20"/>
    <s v="Asian"/>
  </r>
  <r>
    <x v="7172"/>
    <x v="3161"/>
    <s v="2/22/23"/>
    <d v="1899-12-30T20:40:55"/>
    <n v="105"/>
    <n v="7"/>
    <x v="4"/>
    <n v="20"/>
    <s v="American"/>
  </r>
  <r>
    <x v="7173"/>
    <x v="3162"/>
    <s v="2/22/23"/>
    <d v="1899-12-30T20:43:58"/>
    <n v="107"/>
    <n v="16.5"/>
    <x v="12"/>
    <n v="20"/>
    <s v="Asian"/>
  </r>
  <r>
    <x v="7174"/>
    <x v="3163"/>
    <s v="2/22/23"/>
    <d v="1899-12-30T20:47:46"/>
    <n v="130"/>
    <n v="19.95"/>
    <x v="7"/>
    <n v="20"/>
    <s v="Italian"/>
  </r>
  <r>
    <x v="7175"/>
    <x v="3164"/>
    <s v="2/22/23"/>
    <d v="1899-12-30T21:02:45"/>
    <n v="106"/>
    <n v="7"/>
    <x v="4"/>
    <n v="21"/>
    <s v="American"/>
  </r>
  <r>
    <x v="7176"/>
    <x v="3164"/>
    <s v="2/22/23"/>
    <d v="1899-12-30T21:02:45"/>
    <n v="114"/>
    <n v="9"/>
    <x v="6"/>
    <n v="21"/>
    <s v="Asian"/>
  </r>
  <r>
    <x v="7177"/>
    <x v="3165"/>
    <s v="2/22/23"/>
    <d v="1899-12-30T21:12:20"/>
    <n v="102"/>
    <n v="13.95"/>
    <x v="9"/>
    <n v="21"/>
    <s v="American"/>
  </r>
  <r>
    <x v="7178"/>
    <x v="3166"/>
    <s v="2/22/23"/>
    <d v="1899-12-30T21:13:36"/>
    <n v="103"/>
    <n v="9"/>
    <x v="6"/>
    <n v="21"/>
    <s v="American"/>
  </r>
  <r>
    <x v="7179"/>
    <x v="3166"/>
    <s v="2/22/23"/>
    <d v="1899-12-30T21:13:36"/>
    <n v="120"/>
    <n v="13.95"/>
    <x v="9"/>
    <n v="21"/>
    <s v="Mexican"/>
  </r>
  <r>
    <x v="7180"/>
    <x v="3166"/>
    <s v="2/22/23"/>
    <d v="1899-12-30T21:13:36"/>
    <n v="122"/>
    <n v="7"/>
    <x v="4"/>
    <n v="21"/>
    <s v="Mexican"/>
  </r>
  <r>
    <x v="7181"/>
    <x v="3166"/>
    <s v="2/22/23"/>
    <d v="1899-12-30T21:13:36"/>
    <n v="130"/>
    <n v="19.95"/>
    <x v="7"/>
    <n v="21"/>
    <s v="Italian"/>
  </r>
  <r>
    <x v="7182"/>
    <x v="3167"/>
    <s v="2/22/23"/>
    <d v="1899-12-30T21:36:58"/>
    <n v="107"/>
    <n v="16.5"/>
    <x v="12"/>
    <n v="21"/>
    <s v="Asian"/>
  </r>
  <r>
    <x v="7183"/>
    <x v="3168"/>
    <s v="2/22/23"/>
    <d v="1899-12-30T21:50:42"/>
    <n v="101"/>
    <n v="12.95"/>
    <x v="2"/>
    <n v="21"/>
    <s v="American"/>
  </r>
  <r>
    <x v="7184"/>
    <x v="3168"/>
    <s v="2/22/23"/>
    <d v="1899-12-30T21:50:42"/>
    <n v="107"/>
    <n v="16.5"/>
    <x v="12"/>
    <n v="21"/>
    <s v="Asian"/>
  </r>
  <r>
    <x v="7185"/>
    <x v="3168"/>
    <s v="2/22/23"/>
    <d v="1899-12-30T21:50:42"/>
    <n v="109"/>
    <n v="17.95"/>
    <x v="0"/>
    <n v="21"/>
    <s v="Asian"/>
  </r>
  <r>
    <x v="7186"/>
    <x v="3168"/>
    <s v="2/22/23"/>
    <d v="1899-12-30T21:50:42"/>
    <n v="131"/>
    <n v="17.95"/>
    <x v="0"/>
    <n v="21"/>
    <s v="Italian"/>
  </r>
  <r>
    <x v="7187"/>
    <x v="3169"/>
    <s v="2/22/23"/>
    <d v="1899-12-30T22:13:50"/>
    <n v="108"/>
    <n v="14.5"/>
    <x v="1"/>
    <n v="22"/>
    <s v="Asian"/>
  </r>
  <r>
    <x v="7188"/>
    <x v="3169"/>
    <s v="2/22/23"/>
    <d v="1899-12-30T22:13:50"/>
    <n v="130"/>
    <n v="19.95"/>
    <x v="7"/>
    <n v="22"/>
    <s v="Italian"/>
  </r>
  <r>
    <x v="7189"/>
    <x v="3169"/>
    <s v="2/22/23"/>
    <d v="1899-12-30T22:13:50"/>
    <n v="106"/>
    <n v="7"/>
    <x v="4"/>
    <n v="22"/>
    <s v="American"/>
  </r>
  <r>
    <x v="7190"/>
    <x v="3170"/>
    <s v="2/23/23"/>
    <d v="1899-12-30T11:18:31"/>
    <n v="121"/>
    <n v="10.5"/>
    <x v="11"/>
    <n v="11"/>
    <s v="Mexican"/>
  </r>
  <r>
    <x v="7191"/>
    <x v="3171"/>
    <s v="2/23/23"/>
    <d v="1899-12-30T11:52:30"/>
    <n v="101"/>
    <n v="12.95"/>
    <x v="2"/>
    <n v="11"/>
    <s v="American"/>
  </r>
  <r>
    <x v="7192"/>
    <x v="3171"/>
    <s v="2/23/23"/>
    <d v="1899-12-30T11:52:30"/>
    <n v="108"/>
    <n v="14.5"/>
    <x v="1"/>
    <n v="11"/>
    <s v="Asian"/>
  </r>
  <r>
    <x v="7193"/>
    <x v="3172"/>
    <s v="2/23/23"/>
    <d v="1899-12-30T11:54:41"/>
    <n v="102"/>
    <n v="13.95"/>
    <x v="9"/>
    <n v="11"/>
    <s v="American"/>
  </r>
  <r>
    <x v="7194"/>
    <x v="3172"/>
    <s v="2/23/23"/>
    <d v="1899-12-30T11:54:41"/>
    <n v="111"/>
    <n v="11.95"/>
    <x v="5"/>
    <n v="11"/>
    <s v="Asian"/>
  </r>
  <r>
    <x v="7195"/>
    <x v="3172"/>
    <s v="2/23/23"/>
    <d v="1899-12-30T11:54:41"/>
    <n v="112"/>
    <n v="14.95"/>
    <x v="13"/>
    <n v="11"/>
    <s v="Asian"/>
  </r>
  <r>
    <x v="7196"/>
    <x v="3173"/>
    <s v="2/23/23"/>
    <d v="1899-12-30T12:09:18"/>
    <n v="104"/>
    <n v="10.5"/>
    <x v="11"/>
    <n v="12"/>
    <s v="American"/>
  </r>
  <r>
    <x v="7197"/>
    <x v="3174"/>
    <s v="2/23/23"/>
    <d v="1899-12-30T12:10:43"/>
    <n v="109"/>
    <n v="17.95"/>
    <x v="0"/>
    <n v="12"/>
    <s v="Asian"/>
  </r>
  <r>
    <x v="7198"/>
    <x v="3174"/>
    <s v="2/23/23"/>
    <d v="1899-12-30T12:10:43"/>
    <n v="117"/>
    <n v="12.95"/>
    <x v="2"/>
    <n v="12"/>
    <s v="Mexican"/>
  </r>
  <r>
    <x v="7199"/>
    <x v="3174"/>
    <s v="2/23/23"/>
    <d v="1899-12-30T12:10:43"/>
    <n v="121"/>
    <n v="10.5"/>
    <x v="11"/>
    <n v="12"/>
    <s v="Mexican"/>
  </r>
  <r>
    <x v="7200"/>
    <x v="3175"/>
    <s v="2/23/23"/>
    <d v="1899-12-30T12:21:42"/>
    <n v="102"/>
    <n v="13.95"/>
    <x v="9"/>
    <n v="12"/>
    <s v="American"/>
  </r>
  <r>
    <x v="7201"/>
    <x v="3175"/>
    <s v="2/23/23"/>
    <d v="1899-12-30T12:21:42"/>
    <n v="128"/>
    <n v="15.5"/>
    <x v="3"/>
    <n v="12"/>
    <s v="Italian"/>
  </r>
  <r>
    <x v="7202"/>
    <x v="3176"/>
    <s v="2/23/23"/>
    <d v="1899-12-30T12:23:43"/>
    <n v="104"/>
    <n v="10.5"/>
    <x v="11"/>
    <n v="12"/>
    <s v="American"/>
  </r>
  <r>
    <x v="7203"/>
    <x v="3176"/>
    <s v="2/23/23"/>
    <d v="1899-12-30T12:23:43"/>
    <n v="113"/>
    <n v="5"/>
    <x v="10"/>
    <n v="12"/>
    <s v="Asian"/>
  </r>
  <r>
    <x v="7204"/>
    <x v="3177"/>
    <s v="2/23/23"/>
    <d v="1899-12-30T12:30:16"/>
    <n v="122"/>
    <n v="7"/>
    <x v="4"/>
    <n v="12"/>
    <s v="Mexican"/>
  </r>
  <r>
    <x v="7205"/>
    <x v="3178"/>
    <s v="2/23/23"/>
    <d v="1899-12-30T12:41:52"/>
    <n v="101"/>
    <n v="12.95"/>
    <x v="2"/>
    <n v="12"/>
    <s v="American"/>
  </r>
  <r>
    <x v="7206"/>
    <x v="3178"/>
    <s v="2/23/23"/>
    <d v="1899-12-30T12:41:52"/>
    <n v="127"/>
    <n v="17.95"/>
    <x v="0"/>
    <n v="12"/>
    <s v="Italian"/>
  </r>
  <r>
    <x v="7207"/>
    <x v="3178"/>
    <s v="2/23/23"/>
    <d v="1899-12-30T12:41:52"/>
    <n v="127"/>
    <n v="17.95"/>
    <x v="0"/>
    <n v="12"/>
    <s v="Italian"/>
  </r>
  <r>
    <x v="7208"/>
    <x v="3178"/>
    <s v="2/23/23"/>
    <d v="1899-12-30T12:41:52"/>
    <n v="105"/>
    <n v="7"/>
    <x v="4"/>
    <n v="12"/>
    <s v="American"/>
  </r>
  <r>
    <x v="7209"/>
    <x v="3179"/>
    <s v="2/23/23"/>
    <d v="1899-12-30T12:44:52"/>
    <n v="119"/>
    <n v="11.95"/>
    <x v="5"/>
    <n v="12"/>
    <s v="Mexican"/>
  </r>
  <r>
    <x v="7210"/>
    <x v="3180"/>
    <s v="2/23/23"/>
    <d v="1899-12-30T12:51:43"/>
    <n v="102"/>
    <n v="13.95"/>
    <x v="9"/>
    <n v="12"/>
    <s v="American"/>
  </r>
  <r>
    <x v="7211"/>
    <x v="3180"/>
    <s v="2/23/23"/>
    <d v="1899-12-30T12:51:43"/>
    <n v="132"/>
    <n v="16.95"/>
    <x v="8"/>
    <n v="12"/>
    <s v="Italian"/>
  </r>
  <r>
    <x v="7212"/>
    <x v="3181"/>
    <s v="2/23/23"/>
    <d v="1899-12-30T12:57:29"/>
    <n v="127"/>
    <n v="17.95"/>
    <x v="0"/>
    <n v="12"/>
    <s v="Italian"/>
  </r>
  <r>
    <x v="7213"/>
    <x v="3182"/>
    <s v="2/23/23"/>
    <d v="1899-12-30T13:04:34"/>
    <n v="117"/>
    <n v="12.95"/>
    <x v="2"/>
    <n v="13"/>
    <s v="Mexican"/>
  </r>
  <r>
    <x v="7214"/>
    <x v="3183"/>
    <s v="2/23/23"/>
    <d v="1899-12-30T13:15:00"/>
    <n v="126"/>
    <n v="14.5"/>
    <x v="1"/>
    <n v="13"/>
    <s v="Italian"/>
  </r>
  <r>
    <x v="7215"/>
    <x v="3184"/>
    <s v="2/23/23"/>
    <d v="1899-12-30T13:22:07"/>
    <n v="117"/>
    <n v="12.95"/>
    <x v="2"/>
    <n v="13"/>
    <s v="Mexican"/>
  </r>
  <r>
    <x v="7216"/>
    <x v="3184"/>
    <s v="2/23/23"/>
    <d v="1899-12-30T13:22:07"/>
    <n v="111"/>
    <n v="11.95"/>
    <x v="5"/>
    <n v="13"/>
    <s v="Asian"/>
  </r>
  <r>
    <x v="7217"/>
    <x v="3184"/>
    <s v="2/23/23"/>
    <d v="1899-12-30T13:22:07"/>
    <n v="132"/>
    <n v="16.95"/>
    <x v="8"/>
    <n v="13"/>
    <s v="Italian"/>
  </r>
  <r>
    <x v="7218"/>
    <x v="3185"/>
    <s v="2/23/23"/>
    <d v="1899-12-30T13:22:54"/>
    <n v="102"/>
    <n v="13.95"/>
    <x v="9"/>
    <n v="13"/>
    <s v="American"/>
  </r>
  <r>
    <x v="7219"/>
    <x v="3185"/>
    <s v="2/23/23"/>
    <d v="1899-12-30T13:22:54"/>
    <n v="111"/>
    <n v="11.95"/>
    <x v="5"/>
    <n v="13"/>
    <s v="Asian"/>
  </r>
  <r>
    <x v="7220"/>
    <x v="3185"/>
    <s v="2/23/23"/>
    <d v="1899-12-30T13:22:54"/>
    <n v="112"/>
    <n v="14.95"/>
    <x v="13"/>
    <n v="13"/>
    <s v="Asian"/>
  </r>
  <r>
    <x v="7221"/>
    <x v="3186"/>
    <s v="2/23/23"/>
    <d v="1899-12-30T13:27:18"/>
    <n v="101"/>
    <n v="12.95"/>
    <x v="2"/>
    <n v="13"/>
    <s v="American"/>
  </r>
  <r>
    <x v="7222"/>
    <x v="3186"/>
    <s v="2/23/23"/>
    <d v="1899-12-30T13:27:18"/>
    <n v="102"/>
    <n v="13.95"/>
    <x v="9"/>
    <n v="13"/>
    <s v="American"/>
  </r>
  <r>
    <x v="7223"/>
    <x v="3186"/>
    <s v="2/23/23"/>
    <d v="1899-12-30T13:27:18"/>
    <n v="108"/>
    <n v="14.5"/>
    <x v="1"/>
    <n v="13"/>
    <s v="Asian"/>
  </r>
  <r>
    <x v="7224"/>
    <x v="3186"/>
    <s v="2/23/23"/>
    <d v="1899-12-30T13:27:18"/>
    <n v="124"/>
    <n v="14.5"/>
    <x v="1"/>
    <n v="13"/>
    <s v="Italian"/>
  </r>
  <r>
    <x v="7225"/>
    <x v="3186"/>
    <s v="2/23/23"/>
    <d v="1899-12-30T13:27:18"/>
    <n v="110"/>
    <n v="17.95"/>
    <x v="0"/>
    <n v="13"/>
    <s v="Asian"/>
  </r>
  <r>
    <x v="7226"/>
    <x v="3186"/>
    <s v="2/23/23"/>
    <d v="1899-12-30T13:27:18"/>
    <n v="113"/>
    <n v="5"/>
    <x v="10"/>
    <n v="13"/>
    <s v="Asian"/>
  </r>
  <r>
    <x v="7227"/>
    <x v="3186"/>
    <s v="2/23/23"/>
    <d v="1899-12-30T13:27:18"/>
    <n v="113"/>
    <n v="5"/>
    <x v="10"/>
    <n v="13"/>
    <s v="Asian"/>
  </r>
  <r>
    <x v="7228"/>
    <x v="3186"/>
    <s v="2/23/23"/>
    <d v="1899-12-30T13:27:18"/>
    <n v="120"/>
    <n v="13.95"/>
    <x v="9"/>
    <n v="13"/>
    <s v="Mexican"/>
  </r>
  <r>
    <x v="7229"/>
    <x v="3186"/>
    <s v="2/23/23"/>
    <d v="1899-12-30T13:27:18"/>
    <n v="105"/>
    <n v="7"/>
    <x v="4"/>
    <n v="13"/>
    <s v="American"/>
  </r>
  <r>
    <x v="7230"/>
    <x v="3186"/>
    <s v="2/23/23"/>
    <d v="1899-12-30T13:27:18"/>
    <n v="122"/>
    <n v="7"/>
    <x v="4"/>
    <n v="13"/>
    <s v="Mexican"/>
  </r>
  <r>
    <x v="7231"/>
    <x v="3186"/>
    <s v="2/23/23"/>
    <d v="1899-12-30T13:27:18"/>
    <n v="122"/>
    <n v="7"/>
    <x v="4"/>
    <n v="13"/>
    <s v="Mexican"/>
  </r>
  <r>
    <x v="7232"/>
    <x v="3186"/>
    <s v="2/23/23"/>
    <d v="1899-12-30T13:27:18"/>
    <n v="131"/>
    <n v="17.95"/>
    <x v="0"/>
    <n v="13"/>
    <s v="Italian"/>
  </r>
  <r>
    <x v="7233"/>
    <x v="3187"/>
    <s v="2/23/23"/>
    <d v="1899-12-30T13:34:56"/>
    <n v="121"/>
    <n v="10.5"/>
    <x v="11"/>
    <n v="13"/>
    <s v="Mexican"/>
  </r>
  <r>
    <x v="7234"/>
    <x v="3188"/>
    <s v="2/23/23"/>
    <d v="1899-12-30T13:59:04"/>
    <n v="102"/>
    <n v="13.95"/>
    <x v="9"/>
    <n v="13"/>
    <s v="American"/>
  </r>
  <r>
    <x v="7235"/>
    <x v="3188"/>
    <s v="2/23/23"/>
    <d v="1899-12-30T13:59:04"/>
    <n v="103"/>
    <n v="9"/>
    <x v="6"/>
    <n v="13"/>
    <s v="American"/>
  </r>
  <r>
    <x v="7236"/>
    <x v="3188"/>
    <s v="2/23/23"/>
    <d v="1899-12-30T13:59:04"/>
    <n v="109"/>
    <n v="17.95"/>
    <x v="0"/>
    <n v="13"/>
    <s v="Asian"/>
  </r>
  <r>
    <x v="7237"/>
    <x v="3188"/>
    <s v="2/23/23"/>
    <d v="1899-12-30T13:59:04"/>
    <n v="110"/>
    <n v="17.95"/>
    <x v="0"/>
    <n v="13"/>
    <s v="Asian"/>
  </r>
  <r>
    <x v="7238"/>
    <x v="3188"/>
    <s v="2/23/23"/>
    <d v="1899-12-30T13:59:04"/>
    <n v="113"/>
    <n v="5"/>
    <x v="10"/>
    <n v="13"/>
    <s v="Asian"/>
  </r>
  <r>
    <x v="7239"/>
    <x v="3188"/>
    <s v="2/23/23"/>
    <d v="1899-12-30T13:59:04"/>
    <n v="105"/>
    <n v="7"/>
    <x v="4"/>
    <n v="13"/>
    <s v="American"/>
  </r>
  <r>
    <x v="7240"/>
    <x v="3188"/>
    <s v="2/23/23"/>
    <d v="1899-12-30T13:59:04"/>
    <n v="106"/>
    <n v="7"/>
    <x v="4"/>
    <n v="13"/>
    <s v="American"/>
  </r>
  <r>
    <x v="7241"/>
    <x v="3188"/>
    <s v="2/23/23"/>
    <d v="1899-12-30T13:59:04"/>
    <s v="NULL"/>
    <n v="0"/>
    <x v="14"/>
    <n v="13"/>
    <s v="Unknown"/>
  </r>
  <r>
    <x v="7242"/>
    <x v="3189"/>
    <s v="2/23/23"/>
    <d v="1899-12-30T14:24:16"/>
    <n v="124"/>
    <n v="14.5"/>
    <x v="1"/>
    <n v="14"/>
    <s v="Italian"/>
  </r>
  <r>
    <x v="7243"/>
    <x v="3189"/>
    <s v="2/23/23"/>
    <d v="1899-12-30T14:24:16"/>
    <n v="132"/>
    <n v="16.95"/>
    <x v="8"/>
    <n v="14"/>
    <s v="Italian"/>
  </r>
  <r>
    <x v="7244"/>
    <x v="3190"/>
    <s v="2/23/23"/>
    <d v="1899-12-30T15:11:01"/>
    <n v="117"/>
    <n v="12.95"/>
    <x v="2"/>
    <n v="15"/>
    <s v="Mexican"/>
  </r>
  <r>
    <x v="7245"/>
    <x v="3190"/>
    <s v="2/23/23"/>
    <d v="1899-12-30T15:11:01"/>
    <n v="132"/>
    <n v="16.95"/>
    <x v="8"/>
    <n v="15"/>
    <s v="Italian"/>
  </r>
  <r>
    <x v="7246"/>
    <x v="3191"/>
    <s v="2/23/23"/>
    <d v="1899-12-30T15:19:27"/>
    <n v="112"/>
    <n v="14.95"/>
    <x v="13"/>
    <n v="15"/>
    <s v="Asian"/>
  </r>
  <r>
    <x v="7247"/>
    <x v="3192"/>
    <s v="2/23/23"/>
    <d v="1899-12-30T15:49:25"/>
    <n v="123"/>
    <n v="9"/>
    <x v="6"/>
    <n v="15"/>
    <s v="Mexican"/>
  </r>
  <r>
    <x v="7248"/>
    <x v="3193"/>
    <s v="2/23/23"/>
    <d v="1899-12-30T16:19:34"/>
    <n v="125"/>
    <n v="17.95"/>
    <x v="0"/>
    <n v="16"/>
    <s v="Italian"/>
  </r>
  <r>
    <x v="7249"/>
    <x v="3194"/>
    <s v="2/23/23"/>
    <d v="1899-12-30T16:24:11"/>
    <n v="103"/>
    <n v="9"/>
    <x v="6"/>
    <n v="16"/>
    <s v="American"/>
  </r>
  <r>
    <x v="7250"/>
    <x v="3194"/>
    <s v="2/23/23"/>
    <d v="1899-12-30T16:24:11"/>
    <n v="112"/>
    <n v="14.95"/>
    <x v="13"/>
    <n v="16"/>
    <s v="Asian"/>
  </r>
  <r>
    <x v="7251"/>
    <x v="3194"/>
    <s v="2/23/23"/>
    <d v="1899-12-30T16:24:11"/>
    <n v="114"/>
    <n v="9"/>
    <x v="6"/>
    <n v="16"/>
    <s v="Asian"/>
  </r>
  <r>
    <x v="7252"/>
    <x v="3195"/>
    <s v="2/23/23"/>
    <d v="1899-12-30T16:28:00"/>
    <n v="111"/>
    <n v="11.95"/>
    <x v="5"/>
    <n v="16"/>
    <s v="Asian"/>
  </r>
  <r>
    <x v="7253"/>
    <x v="3195"/>
    <s v="2/23/23"/>
    <d v="1899-12-30T16:28:00"/>
    <n v="122"/>
    <n v="7"/>
    <x v="4"/>
    <n v="16"/>
    <s v="Mexican"/>
  </r>
  <r>
    <x v="7254"/>
    <x v="3196"/>
    <s v="2/23/23"/>
    <d v="1899-12-30T16:36:02"/>
    <n v="108"/>
    <n v="14.5"/>
    <x v="1"/>
    <n v="16"/>
    <s v="Asian"/>
  </r>
  <r>
    <x v="7255"/>
    <x v="3197"/>
    <s v="2/23/23"/>
    <d v="1899-12-30T16:40:05"/>
    <n v="126"/>
    <n v="14.5"/>
    <x v="1"/>
    <n v="16"/>
    <s v="Italian"/>
  </r>
  <r>
    <x v="7256"/>
    <x v="3197"/>
    <s v="2/23/23"/>
    <d v="1899-12-30T16:40:05"/>
    <n v="132"/>
    <n v="16.95"/>
    <x v="8"/>
    <n v="16"/>
    <s v="Italian"/>
  </r>
  <r>
    <x v="7257"/>
    <x v="3198"/>
    <s v="2/23/23"/>
    <d v="1899-12-30T17:13:58"/>
    <n v="115"/>
    <n v="11.95"/>
    <x v="5"/>
    <n v="17"/>
    <s v="Mexican"/>
  </r>
  <r>
    <x v="7258"/>
    <x v="3198"/>
    <s v="2/23/23"/>
    <d v="1899-12-30T17:13:58"/>
    <n v="106"/>
    <n v="7"/>
    <x v="4"/>
    <n v="17"/>
    <s v="American"/>
  </r>
  <r>
    <x v="7259"/>
    <x v="3199"/>
    <s v="2/23/23"/>
    <d v="1899-12-30T17:16:39"/>
    <n v="109"/>
    <n v="17.95"/>
    <x v="0"/>
    <n v="17"/>
    <s v="Asian"/>
  </r>
  <r>
    <x v="7260"/>
    <x v="3199"/>
    <s v="2/23/23"/>
    <d v="1899-12-30T17:16:39"/>
    <n v="123"/>
    <n v="9"/>
    <x v="6"/>
    <n v="17"/>
    <s v="Mexican"/>
  </r>
  <r>
    <x v="7261"/>
    <x v="3200"/>
    <s v="2/23/23"/>
    <d v="1899-12-30T17:21:33"/>
    <n v="104"/>
    <n v="10.5"/>
    <x v="11"/>
    <n v="17"/>
    <s v="American"/>
  </r>
  <r>
    <x v="7262"/>
    <x v="3200"/>
    <s v="2/23/23"/>
    <d v="1899-12-30T17:21:33"/>
    <n v="110"/>
    <n v="17.95"/>
    <x v="0"/>
    <n v="17"/>
    <s v="Asian"/>
  </r>
  <r>
    <x v="7263"/>
    <x v="3200"/>
    <s v="2/23/23"/>
    <d v="1899-12-30T17:21:33"/>
    <n v="123"/>
    <n v="9"/>
    <x v="6"/>
    <n v="17"/>
    <s v="Mexican"/>
  </r>
  <r>
    <x v="7264"/>
    <x v="3200"/>
    <s v="2/23/23"/>
    <d v="1899-12-30T17:21:33"/>
    <n v="132"/>
    <n v="16.95"/>
    <x v="8"/>
    <n v="17"/>
    <s v="Italian"/>
  </r>
  <r>
    <x v="7265"/>
    <x v="3201"/>
    <s v="2/23/23"/>
    <d v="1899-12-30T17:22:50"/>
    <n v="104"/>
    <n v="10.5"/>
    <x v="11"/>
    <n v="17"/>
    <s v="American"/>
  </r>
  <r>
    <x v="7266"/>
    <x v="3201"/>
    <s v="2/23/23"/>
    <d v="1899-12-30T17:22:50"/>
    <n v="110"/>
    <n v="17.95"/>
    <x v="0"/>
    <n v="17"/>
    <s v="Asian"/>
  </r>
  <r>
    <x v="7267"/>
    <x v="3201"/>
    <s v="2/23/23"/>
    <d v="1899-12-30T17:22:50"/>
    <n v="131"/>
    <n v="17.95"/>
    <x v="0"/>
    <n v="17"/>
    <s v="Italian"/>
  </r>
  <r>
    <x v="7268"/>
    <x v="3201"/>
    <s v="2/23/23"/>
    <d v="1899-12-30T17:22:50"/>
    <s v="NULL"/>
    <n v="0"/>
    <x v="14"/>
    <n v="17"/>
    <s v="Unknown"/>
  </r>
  <r>
    <x v="7269"/>
    <x v="3202"/>
    <s v="2/23/23"/>
    <d v="1899-12-30T17:23:12"/>
    <n v="106"/>
    <n v="7"/>
    <x v="4"/>
    <n v="17"/>
    <s v="American"/>
  </r>
  <r>
    <x v="7270"/>
    <x v="3202"/>
    <s v="2/23/23"/>
    <d v="1899-12-30T17:23:12"/>
    <n v="132"/>
    <n v="16.95"/>
    <x v="8"/>
    <n v="17"/>
    <s v="Italian"/>
  </r>
  <r>
    <x v="7271"/>
    <x v="3203"/>
    <s v="2/23/23"/>
    <d v="1899-12-30T17:29:25"/>
    <n v="111"/>
    <n v="11.95"/>
    <x v="5"/>
    <n v="17"/>
    <s v="Asian"/>
  </r>
  <r>
    <x v="7272"/>
    <x v="3203"/>
    <s v="2/23/23"/>
    <d v="1899-12-30T17:29:25"/>
    <n v="119"/>
    <n v="11.95"/>
    <x v="5"/>
    <n v="17"/>
    <s v="Mexican"/>
  </r>
  <r>
    <x v="7273"/>
    <x v="3204"/>
    <s v="2/23/23"/>
    <d v="1899-12-30T17:31:33"/>
    <n v="102"/>
    <n v="13.95"/>
    <x v="9"/>
    <n v="17"/>
    <s v="American"/>
  </r>
  <r>
    <x v="7274"/>
    <x v="3204"/>
    <s v="2/23/23"/>
    <d v="1899-12-30T17:31:33"/>
    <n v="111"/>
    <n v="11.95"/>
    <x v="5"/>
    <n v="17"/>
    <s v="Asian"/>
  </r>
  <r>
    <x v="7275"/>
    <x v="3204"/>
    <s v="2/23/23"/>
    <d v="1899-12-30T17:31:33"/>
    <n v="106"/>
    <n v="7"/>
    <x v="4"/>
    <n v="17"/>
    <s v="American"/>
  </r>
  <r>
    <x v="7276"/>
    <x v="3205"/>
    <s v="2/23/23"/>
    <d v="1899-12-30T17:31:54"/>
    <n v="107"/>
    <n v="16.5"/>
    <x v="12"/>
    <n v="17"/>
    <s v="Asian"/>
  </r>
  <r>
    <x v="7277"/>
    <x v="3205"/>
    <s v="2/23/23"/>
    <d v="1899-12-30T17:31:54"/>
    <n v="113"/>
    <n v="5"/>
    <x v="10"/>
    <n v="17"/>
    <s v="Asian"/>
  </r>
  <r>
    <x v="7278"/>
    <x v="3205"/>
    <s v="2/23/23"/>
    <d v="1899-12-30T17:31:54"/>
    <n v="130"/>
    <n v="19.95"/>
    <x v="7"/>
    <n v="17"/>
    <s v="Italian"/>
  </r>
  <r>
    <x v="7279"/>
    <x v="3205"/>
    <s v="2/23/23"/>
    <d v="1899-12-30T17:31:54"/>
    <n v="123"/>
    <n v="9"/>
    <x v="6"/>
    <n v="17"/>
    <s v="Mexican"/>
  </r>
  <r>
    <x v="7280"/>
    <x v="3206"/>
    <s v="2/23/23"/>
    <d v="1899-12-30T17:34:41"/>
    <n v="108"/>
    <n v="14.5"/>
    <x v="1"/>
    <n v="17"/>
    <s v="Asian"/>
  </r>
  <r>
    <x v="7281"/>
    <x v="3206"/>
    <s v="2/23/23"/>
    <d v="1899-12-30T17:34:41"/>
    <n v="109"/>
    <n v="17.95"/>
    <x v="0"/>
    <n v="17"/>
    <s v="Asian"/>
  </r>
  <r>
    <x v="7282"/>
    <x v="3207"/>
    <s v="2/23/23"/>
    <d v="1899-12-30T17:41:51"/>
    <n v="108"/>
    <n v="14.5"/>
    <x v="1"/>
    <n v="17"/>
    <s v="Asian"/>
  </r>
  <r>
    <x v="7283"/>
    <x v="3208"/>
    <s v="2/23/23"/>
    <d v="1899-12-30T17:42:59"/>
    <n v="107"/>
    <n v="16.5"/>
    <x v="12"/>
    <n v="17"/>
    <s v="Asian"/>
  </r>
  <r>
    <x v="7284"/>
    <x v="3209"/>
    <s v="2/23/23"/>
    <d v="1899-12-30T18:05:29"/>
    <n v="108"/>
    <n v="14.5"/>
    <x v="1"/>
    <n v="18"/>
    <s v="Asian"/>
  </r>
  <r>
    <x v="7285"/>
    <x v="3209"/>
    <s v="2/23/23"/>
    <d v="1899-12-30T18:05:29"/>
    <n v="110"/>
    <n v="17.95"/>
    <x v="0"/>
    <n v="18"/>
    <s v="Asian"/>
  </r>
  <r>
    <x v="7286"/>
    <x v="3209"/>
    <s v="2/23/23"/>
    <d v="1899-12-30T18:05:29"/>
    <n v="129"/>
    <n v="15.5"/>
    <x v="3"/>
    <n v="18"/>
    <s v="Italian"/>
  </r>
  <r>
    <x v="7287"/>
    <x v="3209"/>
    <s v="2/23/23"/>
    <d v="1899-12-30T18:05:29"/>
    <n v="131"/>
    <n v="17.95"/>
    <x v="0"/>
    <n v="18"/>
    <s v="Italian"/>
  </r>
  <r>
    <x v="7288"/>
    <x v="3210"/>
    <s v="2/23/23"/>
    <d v="1899-12-30T18:22:26"/>
    <n v="116"/>
    <n v="13.95"/>
    <x v="9"/>
    <n v="18"/>
    <s v="Mexican"/>
  </r>
  <r>
    <x v="7289"/>
    <x v="3210"/>
    <s v="2/23/23"/>
    <d v="1899-12-30T18:22:26"/>
    <n v="108"/>
    <n v="14.5"/>
    <x v="1"/>
    <n v="18"/>
    <s v="Asian"/>
  </r>
  <r>
    <x v="7290"/>
    <x v="3211"/>
    <s v="2/23/23"/>
    <d v="1899-12-30T18:33:38"/>
    <n v="101"/>
    <n v="12.95"/>
    <x v="2"/>
    <n v="18"/>
    <s v="American"/>
  </r>
  <r>
    <x v="7291"/>
    <x v="3211"/>
    <s v="2/23/23"/>
    <d v="1899-12-30T18:33:38"/>
    <n v="129"/>
    <n v="15.5"/>
    <x v="3"/>
    <n v="18"/>
    <s v="Italian"/>
  </r>
  <r>
    <x v="7292"/>
    <x v="3212"/>
    <s v="2/23/23"/>
    <d v="1899-12-30T18:37:54"/>
    <n v="102"/>
    <n v="13.95"/>
    <x v="9"/>
    <n v="18"/>
    <s v="American"/>
  </r>
  <r>
    <x v="7293"/>
    <x v="3213"/>
    <s v="2/23/23"/>
    <d v="1899-12-30T18:39:22"/>
    <n v="119"/>
    <n v="11.95"/>
    <x v="5"/>
    <n v="18"/>
    <s v="Mexican"/>
  </r>
  <r>
    <x v="7294"/>
    <x v="3214"/>
    <s v="2/23/23"/>
    <d v="1899-12-30T18:48:26"/>
    <n v="113"/>
    <n v="5"/>
    <x v="10"/>
    <n v="18"/>
    <s v="Asian"/>
  </r>
  <r>
    <x v="7295"/>
    <x v="3215"/>
    <s v="2/23/23"/>
    <d v="1899-12-30T18:51:30"/>
    <n v="125"/>
    <n v="17.95"/>
    <x v="0"/>
    <n v="18"/>
    <s v="Italian"/>
  </r>
  <r>
    <x v="7296"/>
    <x v="3215"/>
    <s v="2/23/23"/>
    <d v="1899-12-30T18:51:30"/>
    <n v="117"/>
    <n v="12.95"/>
    <x v="2"/>
    <n v="18"/>
    <s v="Mexican"/>
  </r>
  <r>
    <x v="7297"/>
    <x v="3215"/>
    <s v="2/23/23"/>
    <d v="1899-12-30T18:51:30"/>
    <n v="127"/>
    <n v="17.95"/>
    <x v="0"/>
    <n v="18"/>
    <s v="Italian"/>
  </r>
  <r>
    <x v="7298"/>
    <x v="3215"/>
    <s v="2/23/23"/>
    <d v="1899-12-30T18:51:30"/>
    <n v="129"/>
    <n v="15.5"/>
    <x v="3"/>
    <n v="18"/>
    <s v="Italian"/>
  </r>
  <r>
    <x v="7299"/>
    <x v="3216"/>
    <s v="2/23/23"/>
    <d v="1899-12-30T19:56:16"/>
    <n v="102"/>
    <n v="13.95"/>
    <x v="9"/>
    <n v="19"/>
    <s v="American"/>
  </r>
  <r>
    <x v="7300"/>
    <x v="3216"/>
    <s v="2/23/23"/>
    <d v="1899-12-30T19:56:16"/>
    <n v="103"/>
    <n v="9"/>
    <x v="6"/>
    <n v="19"/>
    <s v="American"/>
  </r>
  <r>
    <x v="7301"/>
    <x v="3216"/>
    <s v="2/23/23"/>
    <d v="1899-12-30T19:56:16"/>
    <n v="125"/>
    <n v="17.95"/>
    <x v="0"/>
    <n v="19"/>
    <s v="Italian"/>
  </r>
  <r>
    <x v="7302"/>
    <x v="3216"/>
    <s v="2/23/23"/>
    <d v="1899-12-30T19:56:16"/>
    <n v="119"/>
    <n v="11.95"/>
    <x v="5"/>
    <n v="19"/>
    <s v="Mexican"/>
  </r>
  <r>
    <x v="7303"/>
    <x v="3217"/>
    <s v="2/23/23"/>
    <d v="1899-12-30T19:57:22"/>
    <n v="108"/>
    <n v="14.5"/>
    <x v="1"/>
    <n v="19"/>
    <s v="Asian"/>
  </r>
  <r>
    <x v="7304"/>
    <x v="3218"/>
    <s v="2/23/23"/>
    <d v="1899-12-30T20:21:54"/>
    <n v="116"/>
    <n v="13.95"/>
    <x v="9"/>
    <n v="20"/>
    <s v="Mexican"/>
  </r>
  <r>
    <x v="7305"/>
    <x v="3218"/>
    <s v="2/23/23"/>
    <d v="1899-12-30T20:21:54"/>
    <n v="119"/>
    <n v="11.95"/>
    <x v="5"/>
    <n v="20"/>
    <s v="Mexican"/>
  </r>
  <r>
    <x v="7306"/>
    <x v="3219"/>
    <s v="2/23/23"/>
    <d v="1899-12-30T20:33:37"/>
    <n v="109"/>
    <n v="17.95"/>
    <x v="0"/>
    <n v="20"/>
    <s v="Asian"/>
  </r>
  <r>
    <x v="7307"/>
    <x v="3220"/>
    <s v="2/23/23"/>
    <d v="1899-12-30T21:09:47"/>
    <n v="108"/>
    <n v="14.5"/>
    <x v="1"/>
    <n v="21"/>
    <s v="Asian"/>
  </r>
  <r>
    <x v="7308"/>
    <x v="3221"/>
    <s v="2/23/23"/>
    <d v="1899-12-30T21:19:27"/>
    <n v="109"/>
    <n v="17.95"/>
    <x v="0"/>
    <n v="21"/>
    <s v="Asian"/>
  </r>
  <r>
    <x v="7309"/>
    <x v="3221"/>
    <s v="2/23/23"/>
    <d v="1899-12-30T21:19:27"/>
    <n v="118"/>
    <n v="14.95"/>
    <x v="13"/>
    <n v="21"/>
    <s v="Mexican"/>
  </r>
  <r>
    <x v="7310"/>
    <x v="3221"/>
    <s v="2/23/23"/>
    <d v="1899-12-30T21:19:27"/>
    <n v="123"/>
    <n v="9"/>
    <x v="6"/>
    <n v="21"/>
    <s v="Mexican"/>
  </r>
  <r>
    <x v="7311"/>
    <x v="3222"/>
    <s v="2/23/23"/>
    <d v="1899-12-30T22:05:27"/>
    <n v="116"/>
    <n v="13.95"/>
    <x v="9"/>
    <n v="22"/>
    <s v="Mexican"/>
  </r>
  <r>
    <x v="7312"/>
    <x v="3222"/>
    <s v="2/23/23"/>
    <d v="1899-12-30T22:05:27"/>
    <n v="126"/>
    <n v="14.5"/>
    <x v="1"/>
    <n v="22"/>
    <s v="Italian"/>
  </r>
  <r>
    <x v="7313"/>
    <x v="3222"/>
    <s v="2/23/23"/>
    <d v="1899-12-30T22:05:27"/>
    <n v="132"/>
    <n v="16.95"/>
    <x v="8"/>
    <n v="22"/>
    <s v="Italian"/>
  </r>
  <r>
    <x v="7314"/>
    <x v="3223"/>
    <s v="2/23/23"/>
    <d v="1899-12-30T22:22:21"/>
    <n v="107"/>
    <n v="16.5"/>
    <x v="12"/>
    <n v="22"/>
    <s v="Asian"/>
  </r>
  <r>
    <x v="7315"/>
    <x v="3224"/>
    <s v="2/24/23"/>
    <d v="1899-12-30T11:44:17"/>
    <n v="108"/>
    <n v="14.5"/>
    <x v="1"/>
    <n v="11"/>
    <s v="Asian"/>
  </r>
  <r>
    <x v="7316"/>
    <x v="3225"/>
    <s v="2/24/23"/>
    <d v="1899-12-30T11:56:22"/>
    <n v="108"/>
    <n v="14.5"/>
    <x v="1"/>
    <n v="11"/>
    <s v="Asian"/>
  </r>
  <r>
    <x v="7317"/>
    <x v="3225"/>
    <s v="2/24/23"/>
    <d v="1899-12-30T11:56:22"/>
    <n v="129"/>
    <n v="15.5"/>
    <x v="3"/>
    <n v="11"/>
    <s v="Italian"/>
  </r>
  <r>
    <x v="7318"/>
    <x v="3225"/>
    <s v="2/24/23"/>
    <d v="1899-12-30T11:56:22"/>
    <n v="113"/>
    <n v="5"/>
    <x v="10"/>
    <n v="11"/>
    <s v="Asian"/>
  </r>
  <r>
    <x v="7319"/>
    <x v="3225"/>
    <s v="2/24/23"/>
    <d v="1899-12-30T11:56:22"/>
    <n v="118"/>
    <n v="14.95"/>
    <x v="13"/>
    <n v="11"/>
    <s v="Mexican"/>
  </r>
  <r>
    <x v="7320"/>
    <x v="3225"/>
    <s v="2/24/23"/>
    <d v="1899-12-30T11:56:22"/>
    <n v="121"/>
    <n v="10.5"/>
    <x v="11"/>
    <n v="11"/>
    <s v="Mexican"/>
  </r>
  <r>
    <x v="7321"/>
    <x v="3226"/>
    <s v="2/24/23"/>
    <d v="1899-12-30T11:57:44"/>
    <n v="103"/>
    <n v="9"/>
    <x v="6"/>
    <n v="11"/>
    <s v="American"/>
  </r>
  <r>
    <x v="7322"/>
    <x v="3226"/>
    <s v="2/24/23"/>
    <d v="1899-12-30T11:57:44"/>
    <n v="122"/>
    <n v="7"/>
    <x v="4"/>
    <n v="11"/>
    <s v="Mexican"/>
  </r>
  <r>
    <x v="7323"/>
    <x v="3227"/>
    <s v="2/24/23"/>
    <d v="1899-12-30T12:08:42"/>
    <n v="109"/>
    <n v="17.95"/>
    <x v="0"/>
    <n v="12"/>
    <s v="Asian"/>
  </r>
  <r>
    <x v="7324"/>
    <x v="3227"/>
    <s v="2/24/23"/>
    <d v="1899-12-30T12:08:42"/>
    <n v="111"/>
    <n v="11.95"/>
    <x v="5"/>
    <n v="12"/>
    <s v="Asian"/>
  </r>
  <r>
    <x v="7325"/>
    <x v="3228"/>
    <s v="2/24/23"/>
    <d v="1899-12-30T12:11:31"/>
    <n v="124"/>
    <n v="14.5"/>
    <x v="1"/>
    <n v="12"/>
    <s v="Italian"/>
  </r>
  <r>
    <x v="7326"/>
    <x v="3228"/>
    <s v="2/24/23"/>
    <d v="1899-12-30T12:11:31"/>
    <n v="120"/>
    <n v="13.95"/>
    <x v="9"/>
    <n v="12"/>
    <s v="Mexican"/>
  </r>
  <r>
    <x v="7327"/>
    <x v="3229"/>
    <s v="2/24/23"/>
    <d v="1899-12-30T12:13:18"/>
    <n v="121"/>
    <n v="10.5"/>
    <x v="11"/>
    <n v="12"/>
    <s v="Mexican"/>
  </r>
  <r>
    <x v="7328"/>
    <x v="3229"/>
    <s v="2/24/23"/>
    <d v="1899-12-30T12:13:18"/>
    <n v="106"/>
    <n v="7"/>
    <x v="4"/>
    <n v="12"/>
    <s v="American"/>
  </r>
  <r>
    <x v="7329"/>
    <x v="3230"/>
    <s v="2/24/23"/>
    <d v="1899-12-30T12:15:10"/>
    <n v="125"/>
    <n v="17.95"/>
    <x v="0"/>
    <n v="12"/>
    <s v="Italian"/>
  </r>
  <r>
    <x v="7330"/>
    <x v="3230"/>
    <s v="2/24/23"/>
    <d v="1899-12-30T12:15:10"/>
    <n v="130"/>
    <n v="19.95"/>
    <x v="7"/>
    <n v="12"/>
    <s v="Italian"/>
  </r>
  <r>
    <x v="7331"/>
    <x v="3231"/>
    <s v="2/24/23"/>
    <d v="1899-12-30T12:24:43"/>
    <n v="124"/>
    <n v="14.5"/>
    <x v="1"/>
    <n v="12"/>
    <s v="Italian"/>
  </r>
  <r>
    <x v="7332"/>
    <x v="3231"/>
    <s v="2/24/23"/>
    <d v="1899-12-30T12:24:43"/>
    <n v="125"/>
    <n v="17.95"/>
    <x v="0"/>
    <n v="12"/>
    <s v="Italian"/>
  </r>
  <r>
    <x v="7333"/>
    <x v="3231"/>
    <s v="2/24/23"/>
    <d v="1899-12-30T12:24:43"/>
    <n v="126"/>
    <n v="14.5"/>
    <x v="1"/>
    <n v="12"/>
    <s v="Italian"/>
  </r>
  <r>
    <x v="7334"/>
    <x v="3231"/>
    <s v="2/24/23"/>
    <d v="1899-12-30T12:24:43"/>
    <n v="122"/>
    <n v="7"/>
    <x v="4"/>
    <n v="12"/>
    <s v="Mexican"/>
  </r>
  <r>
    <x v="7335"/>
    <x v="3232"/>
    <s v="2/24/23"/>
    <d v="1899-12-30T12:29:32"/>
    <n v="106"/>
    <n v="7"/>
    <x v="4"/>
    <n v="12"/>
    <s v="American"/>
  </r>
  <r>
    <x v="7336"/>
    <x v="3233"/>
    <s v="2/24/23"/>
    <d v="1899-12-30T12:34:37"/>
    <n v="101"/>
    <n v="12.95"/>
    <x v="2"/>
    <n v="12"/>
    <s v="American"/>
  </r>
  <r>
    <x v="7337"/>
    <x v="3233"/>
    <s v="2/24/23"/>
    <d v="1899-12-30T12:34:37"/>
    <n v="101"/>
    <n v="12.95"/>
    <x v="2"/>
    <n v="12"/>
    <s v="American"/>
  </r>
  <r>
    <x v="7338"/>
    <x v="3233"/>
    <s v="2/24/23"/>
    <d v="1899-12-30T12:34:37"/>
    <n v="115"/>
    <n v="11.95"/>
    <x v="5"/>
    <n v="12"/>
    <s v="Mexican"/>
  </r>
  <r>
    <x v="7339"/>
    <x v="3233"/>
    <s v="2/24/23"/>
    <d v="1899-12-30T12:34:37"/>
    <n v="102"/>
    <n v="13.95"/>
    <x v="9"/>
    <n v="12"/>
    <s v="American"/>
  </r>
  <r>
    <x v="7340"/>
    <x v="3233"/>
    <s v="2/24/23"/>
    <d v="1899-12-30T12:34:37"/>
    <n v="102"/>
    <n v="13.95"/>
    <x v="9"/>
    <n v="12"/>
    <s v="American"/>
  </r>
  <r>
    <x v="7341"/>
    <x v="3233"/>
    <s v="2/24/23"/>
    <d v="1899-12-30T12:34:37"/>
    <n v="124"/>
    <n v="14.5"/>
    <x v="1"/>
    <n v="12"/>
    <s v="Italian"/>
  </r>
  <r>
    <x v="7342"/>
    <x v="3233"/>
    <s v="2/24/23"/>
    <d v="1899-12-30T12:34:37"/>
    <n v="109"/>
    <n v="17.95"/>
    <x v="0"/>
    <n v="12"/>
    <s v="Asian"/>
  </r>
  <r>
    <x v="7343"/>
    <x v="3233"/>
    <s v="2/24/23"/>
    <d v="1899-12-30T12:34:37"/>
    <n v="113"/>
    <n v="5"/>
    <x v="10"/>
    <n v="12"/>
    <s v="Asian"/>
  </r>
  <r>
    <x v="7344"/>
    <x v="3233"/>
    <s v="2/24/23"/>
    <d v="1899-12-30T12:34:37"/>
    <n v="121"/>
    <n v="10.5"/>
    <x v="11"/>
    <n v="12"/>
    <s v="Mexican"/>
  </r>
  <r>
    <x v="7345"/>
    <x v="3233"/>
    <s v="2/24/23"/>
    <d v="1899-12-30T12:34:37"/>
    <n v="105"/>
    <n v="7"/>
    <x v="4"/>
    <n v="12"/>
    <s v="American"/>
  </r>
  <r>
    <x v="7346"/>
    <x v="3234"/>
    <s v="2/24/23"/>
    <d v="1899-12-30T12:49:47"/>
    <n v="118"/>
    <n v="14.95"/>
    <x v="13"/>
    <n v="12"/>
    <s v="Mexican"/>
  </r>
  <r>
    <x v="7347"/>
    <x v="3235"/>
    <s v="2/24/23"/>
    <d v="1899-12-30T12:50:51"/>
    <n v="101"/>
    <n v="12.95"/>
    <x v="2"/>
    <n v="12"/>
    <s v="American"/>
  </r>
  <r>
    <x v="7348"/>
    <x v="3235"/>
    <s v="2/24/23"/>
    <d v="1899-12-30T12:50:51"/>
    <n v="115"/>
    <n v="11.95"/>
    <x v="5"/>
    <n v="12"/>
    <s v="Mexican"/>
  </r>
  <r>
    <x v="7349"/>
    <x v="3235"/>
    <s v="2/24/23"/>
    <d v="1899-12-30T12:50:51"/>
    <n v="105"/>
    <n v="7"/>
    <x v="4"/>
    <n v="12"/>
    <s v="American"/>
  </r>
  <r>
    <x v="7350"/>
    <x v="3235"/>
    <s v="2/24/23"/>
    <d v="1899-12-30T12:50:51"/>
    <n v="123"/>
    <n v="9"/>
    <x v="6"/>
    <n v="12"/>
    <s v="Mexican"/>
  </r>
  <r>
    <x v="7351"/>
    <x v="3236"/>
    <s v="2/24/23"/>
    <d v="1899-12-30T12:51:26"/>
    <n v="102"/>
    <n v="13.95"/>
    <x v="9"/>
    <n v="12"/>
    <s v="American"/>
  </r>
  <r>
    <x v="7352"/>
    <x v="3237"/>
    <s v="2/24/23"/>
    <d v="1899-12-30T12:52:55"/>
    <n v="122"/>
    <n v="7"/>
    <x v="4"/>
    <n v="12"/>
    <s v="Mexican"/>
  </r>
  <r>
    <x v="7353"/>
    <x v="3238"/>
    <s v="2/24/23"/>
    <d v="1899-12-30T13:11:53"/>
    <n v="118"/>
    <n v="14.95"/>
    <x v="13"/>
    <n v="13"/>
    <s v="Mexican"/>
  </r>
  <r>
    <x v="7354"/>
    <x v="3239"/>
    <s v="2/24/23"/>
    <d v="1899-12-30T13:24:10"/>
    <n v="107"/>
    <n v="16.5"/>
    <x v="12"/>
    <n v="13"/>
    <s v="Asian"/>
  </r>
  <r>
    <x v="7355"/>
    <x v="3239"/>
    <s v="2/24/23"/>
    <d v="1899-12-30T13:24:10"/>
    <n v="127"/>
    <n v="17.95"/>
    <x v="0"/>
    <n v="13"/>
    <s v="Italian"/>
  </r>
  <r>
    <x v="7356"/>
    <x v="3239"/>
    <s v="2/24/23"/>
    <d v="1899-12-30T13:24:10"/>
    <n v="122"/>
    <n v="7"/>
    <x v="4"/>
    <n v="13"/>
    <s v="Mexican"/>
  </r>
  <r>
    <x v="7357"/>
    <x v="3240"/>
    <s v="2/24/23"/>
    <d v="1899-12-30T13:26:36"/>
    <n v="107"/>
    <n v="16.5"/>
    <x v="12"/>
    <n v="13"/>
    <s v="Asian"/>
  </r>
  <r>
    <x v="7358"/>
    <x v="3241"/>
    <s v="2/24/23"/>
    <d v="1899-12-30T13:26:39"/>
    <n v="116"/>
    <n v="13.95"/>
    <x v="9"/>
    <n v="13"/>
    <s v="Mexican"/>
  </r>
  <r>
    <x v="7359"/>
    <x v="3241"/>
    <s v="2/24/23"/>
    <d v="1899-12-30T13:26:39"/>
    <n v="120"/>
    <n v="13.95"/>
    <x v="9"/>
    <n v="13"/>
    <s v="Mexican"/>
  </r>
  <r>
    <x v="7360"/>
    <x v="3241"/>
    <s v="2/24/23"/>
    <d v="1899-12-30T13:26:39"/>
    <n v="123"/>
    <n v="9"/>
    <x v="6"/>
    <n v="13"/>
    <s v="Mexican"/>
  </r>
  <r>
    <x v="7361"/>
    <x v="3242"/>
    <s v="2/24/23"/>
    <d v="1899-12-30T13:29:11"/>
    <n v="118"/>
    <n v="14.95"/>
    <x v="13"/>
    <n v="13"/>
    <s v="Mexican"/>
  </r>
  <r>
    <x v="7362"/>
    <x v="3242"/>
    <s v="2/24/23"/>
    <d v="1899-12-30T13:29:11"/>
    <n v="123"/>
    <n v="9"/>
    <x v="6"/>
    <n v="13"/>
    <s v="Mexican"/>
  </r>
  <r>
    <x v="7363"/>
    <x v="3243"/>
    <s v="2/24/23"/>
    <d v="1899-12-30T13:40:52"/>
    <n v="116"/>
    <n v="13.95"/>
    <x v="9"/>
    <n v="13"/>
    <s v="Mexican"/>
  </r>
  <r>
    <x v="7364"/>
    <x v="3243"/>
    <s v="2/24/23"/>
    <d v="1899-12-30T13:40:52"/>
    <n v="117"/>
    <n v="12.95"/>
    <x v="2"/>
    <n v="13"/>
    <s v="Mexican"/>
  </r>
  <r>
    <x v="7365"/>
    <x v="3244"/>
    <s v="2/24/23"/>
    <d v="1899-12-30T14:08:37"/>
    <n v="132"/>
    <n v="16.95"/>
    <x v="8"/>
    <n v="14"/>
    <s v="Italian"/>
  </r>
  <r>
    <x v="7366"/>
    <x v="3245"/>
    <s v="2/24/23"/>
    <d v="1899-12-30T14:31:36"/>
    <n v="116"/>
    <n v="13.95"/>
    <x v="9"/>
    <n v="14"/>
    <s v="Mexican"/>
  </r>
  <r>
    <x v="7367"/>
    <x v="3245"/>
    <s v="2/24/23"/>
    <d v="1899-12-30T14:31:36"/>
    <n v="124"/>
    <n v="14.5"/>
    <x v="1"/>
    <n v="14"/>
    <s v="Italian"/>
  </r>
  <r>
    <x v="7368"/>
    <x v="3245"/>
    <s v="2/24/23"/>
    <d v="1899-12-30T14:31:36"/>
    <n v="117"/>
    <n v="12.95"/>
    <x v="2"/>
    <n v="14"/>
    <s v="Mexican"/>
  </r>
  <r>
    <x v="7369"/>
    <x v="3246"/>
    <s v="2/24/23"/>
    <d v="1899-12-30T14:43:13"/>
    <n v="117"/>
    <n v="12.95"/>
    <x v="2"/>
    <n v="14"/>
    <s v="Mexican"/>
  </r>
  <r>
    <x v="7370"/>
    <x v="3247"/>
    <s v="2/24/23"/>
    <d v="1899-12-30T15:00:06"/>
    <n v="112"/>
    <n v="14.95"/>
    <x v="13"/>
    <n v="15"/>
    <s v="Asian"/>
  </r>
  <r>
    <x v="7371"/>
    <x v="3248"/>
    <s v="2/24/23"/>
    <d v="1899-12-30T15:18:55"/>
    <n v="108"/>
    <n v="14.5"/>
    <x v="1"/>
    <n v="15"/>
    <s v="Asian"/>
  </r>
  <r>
    <x v="7372"/>
    <x v="3248"/>
    <s v="2/24/23"/>
    <d v="1899-12-30T15:18:55"/>
    <n v="109"/>
    <n v="17.95"/>
    <x v="0"/>
    <n v="15"/>
    <s v="Asian"/>
  </r>
  <r>
    <x v="7373"/>
    <x v="3248"/>
    <s v="2/24/23"/>
    <d v="1899-12-30T15:18:55"/>
    <n v="118"/>
    <n v="14.95"/>
    <x v="13"/>
    <n v="15"/>
    <s v="Mexican"/>
  </r>
  <r>
    <x v="7374"/>
    <x v="3249"/>
    <s v="2/24/23"/>
    <d v="1899-12-30T16:09:29"/>
    <n v="101"/>
    <n v="12.95"/>
    <x v="2"/>
    <n v="16"/>
    <s v="American"/>
  </r>
  <r>
    <x v="7375"/>
    <x v="3249"/>
    <s v="2/24/23"/>
    <d v="1899-12-30T16:09:29"/>
    <n v="109"/>
    <n v="17.95"/>
    <x v="0"/>
    <n v="16"/>
    <s v="Asian"/>
  </r>
  <r>
    <x v="7376"/>
    <x v="3249"/>
    <s v="2/24/23"/>
    <d v="1899-12-30T16:09:29"/>
    <n v="119"/>
    <n v="11.95"/>
    <x v="5"/>
    <n v="16"/>
    <s v="Mexican"/>
  </r>
  <r>
    <x v="7377"/>
    <x v="3249"/>
    <s v="2/24/23"/>
    <d v="1899-12-30T16:09:29"/>
    <n v="106"/>
    <n v="7"/>
    <x v="4"/>
    <n v="16"/>
    <s v="American"/>
  </r>
  <r>
    <x v="7378"/>
    <x v="3250"/>
    <s v="2/24/23"/>
    <d v="1899-12-30T16:19:28"/>
    <n v="117"/>
    <n v="12.95"/>
    <x v="2"/>
    <n v="16"/>
    <s v="Mexican"/>
  </r>
  <r>
    <x v="7379"/>
    <x v="3251"/>
    <s v="2/24/23"/>
    <d v="1899-12-30T16:28:32"/>
    <n v="118"/>
    <n v="14.95"/>
    <x v="13"/>
    <n v="16"/>
    <s v="Mexican"/>
  </r>
  <r>
    <x v="7380"/>
    <x v="3252"/>
    <s v="2/24/23"/>
    <d v="1899-12-30T16:33:11"/>
    <n v="112"/>
    <n v="14.95"/>
    <x v="13"/>
    <n v="16"/>
    <s v="Asian"/>
  </r>
  <r>
    <x v="7381"/>
    <x v="3253"/>
    <s v="2/24/23"/>
    <d v="1899-12-30T16:39:08"/>
    <n v="109"/>
    <n v="17.95"/>
    <x v="0"/>
    <n v="16"/>
    <s v="Asian"/>
  </r>
  <r>
    <x v="7382"/>
    <x v="3253"/>
    <s v="2/24/23"/>
    <d v="1899-12-30T16:39:08"/>
    <n v="129"/>
    <n v="15.5"/>
    <x v="3"/>
    <n v="16"/>
    <s v="Italian"/>
  </r>
  <r>
    <x v="7383"/>
    <x v="3253"/>
    <s v="2/24/23"/>
    <d v="1899-12-30T16:39:08"/>
    <n v="111"/>
    <n v="11.95"/>
    <x v="5"/>
    <n v="16"/>
    <s v="Asian"/>
  </r>
  <r>
    <x v="7384"/>
    <x v="3254"/>
    <s v="2/24/23"/>
    <d v="1899-12-30T16:41:21"/>
    <n v="105"/>
    <n v="7"/>
    <x v="4"/>
    <n v="16"/>
    <s v="American"/>
  </r>
  <r>
    <x v="7385"/>
    <x v="3254"/>
    <s v="2/24/23"/>
    <d v="1899-12-30T16:41:21"/>
    <n v="105"/>
    <n v="7"/>
    <x v="4"/>
    <n v="16"/>
    <s v="American"/>
  </r>
  <r>
    <x v="7386"/>
    <x v="3254"/>
    <s v="2/24/23"/>
    <d v="1899-12-30T16:41:21"/>
    <n v="132"/>
    <n v="16.95"/>
    <x v="8"/>
    <n v="16"/>
    <s v="Italian"/>
  </r>
  <r>
    <x v="7387"/>
    <x v="3255"/>
    <s v="2/24/23"/>
    <d v="1899-12-30T17:31:07"/>
    <n v="104"/>
    <n v="10.5"/>
    <x v="11"/>
    <n v="17"/>
    <s v="American"/>
  </r>
  <r>
    <x v="7388"/>
    <x v="3255"/>
    <s v="2/24/23"/>
    <d v="1899-12-30T17:31:07"/>
    <n v="108"/>
    <n v="14.5"/>
    <x v="1"/>
    <n v="17"/>
    <s v="Asian"/>
  </r>
  <r>
    <x v="7389"/>
    <x v="3255"/>
    <s v="2/24/23"/>
    <d v="1899-12-30T17:31:07"/>
    <n v="113"/>
    <n v="5"/>
    <x v="10"/>
    <n v="17"/>
    <s v="Asian"/>
  </r>
  <r>
    <x v="7390"/>
    <x v="3255"/>
    <s v="2/24/23"/>
    <d v="1899-12-30T17:31:07"/>
    <n v="113"/>
    <n v="5"/>
    <x v="10"/>
    <n v="17"/>
    <s v="Asian"/>
  </r>
  <r>
    <x v="7391"/>
    <x v="3256"/>
    <s v="2/24/23"/>
    <d v="1899-12-30T17:38:20"/>
    <n v="111"/>
    <n v="11.95"/>
    <x v="5"/>
    <n v="17"/>
    <s v="Asian"/>
  </r>
  <r>
    <x v="7392"/>
    <x v="3256"/>
    <s v="2/24/23"/>
    <d v="1899-12-30T17:38:20"/>
    <n v="105"/>
    <n v="7"/>
    <x v="4"/>
    <n v="17"/>
    <s v="American"/>
  </r>
  <r>
    <x v="7393"/>
    <x v="3257"/>
    <s v="2/24/23"/>
    <d v="1899-12-30T17:40:49"/>
    <n v="125"/>
    <n v="17.95"/>
    <x v="0"/>
    <n v="17"/>
    <s v="Italian"/>
  </r>
  <r>
    <x v="7394"/>
    <x v="3257"/>
    <s v="2/24/23"/>
    <d v="1899-12-30T17:40:49"/>
    <n v="109"/>
    <n v="17.95"/>
    <x v="0"/>
    <n v="17"/>
    <s v="Asian"/>
  </r>
  <r>
    <x v="7395"/>
    <x v="3257"/>
    <s v="2/24/23"/>
    <d v="1899-12-30T17:40:49"/>
    <n v="130"/>
    <n v="19.95"/>
    <x v="7"/>
    <n v="17"/>
    <s v="Italian"/>
  </r>
  <r>
    <x v="7396"/>
    <x v="3258"/>
    <s v="2/24/23"/>
    <d v="1899-12-30T17:40:57"/>
    <n v="116"/>
    <n v="13.95"/>
    <x v="9"/>
    <n v="17"/>
    <s v="Mexican"/>
  </r>
  <r>
    <x v="7397"/>
    <x v="3259"/>
    <s v="2/24/23"/>
    <d v="1899-12-30T17:41:19"/>
    <n v="105"/>
    <n v="7"/>
    <x v="4"/>
    <n v="17"/>
    <s v="American"/>
  </r>
  <r>
    <x v="7398"/>
    <x v="3259"/>
    <s v="2/24/23"/>
    <d v="1899-12-30T17:41:19"/>
    <n v="132"/>
    <n v="16.95"/>
    <x v="8"/>
    <n v="17"/>
    <s v="Italian"/>
  </r>
  <r>
    <x v="7399"/>
    <x v="3260"/>
    <s v="2/24/23"/>
    <d v="1899-12-30T17:50:57"/>
    <n v="101"/>
    <n v="12.95"/>
    <x v="2"/>
    <n v="17"/>
    <s v="American"/>
  </r>
  <r>
    <x v="7400"/>
    <x v="3260"/>
    <s v="2/24/23"/>
    <d v="1899-12-30T17:50:57"/>
    <n v="124"/>
    <n v="14.5"/>
    <x v="1"/>
    <n v="17"/>
    <s v="Italian"/>
  </r>
  <r>
    <x v="7401"/>
    <x v="3260"/>
    <s v="2/24/23"/>
    <d v="1899-12-30T17:50:57"/>
    <n v="113"/>
    <n v="5"/>
    <x v="10"/>
    <n v="17"/>
    <s v="Asian"/>
  </r>
  <r>
    <x v="7402"/>
    <x v="3260"/>
    <s v="2/24/23"/>
    <d v="1899-12-30T17:50:57"/>
    <n v="119"/>
    <n v="11.95"/>
    <x v="5"/>
    <n v="17"/>
    <s v="Mexican"/>
  </r>
  <r>
    <x v="7403"/>
    <x v="3261"/>
    <s v="2/24/23"/>
    <d v="1899-12-30T18:05:09"/>
    <n v="102"/>
    <n v="13.95"/>
    <x v="9"/>
    <n v="18"/>
    <s v="American"/>
  </r>
  <r>
    <x v="7404"/>
    <x v="3261"/>
    <s v="2/24/23"/>
    <d v="1899-12-30T18:05:09"/>
    <n v="112"/>
    <n v="14.95"/>
    <x v="13"/>
    <n v="18"/>
    <s v="Asian"/>
  </r>
  <r>
    <x v="7405"/>
    <x v="3261"/>
    <s v="2/24/23"/>
    <d v="1899-12-30T18:05:09"/>
    <n v="130"/>
    <n v="19.95"/>
    <x v="7"/>
    <n v="18"/>
    <s v="Italian"/>
  </r>
  <r>
    <x v="7406"/>
    <x v="3262"/>
    <s v="2/24/23"/>
    <d v="1899-12-30T18:11:03"/>
    <n v="101"/>
    <n v="12.95"/>
    <x v="2"/>
    <n v="18"/>
    <s v="American"/>
  </r>
  <r>
    <x v="7407"/>
    <x v="3263"/>
    <s v="2/24/23"/>
    <d v="1899-12-30T18:19:39"/>
    <n v="108"/>
    <n v="14.5"/>
    <x v="1"/>
    <n v="18"/>
    <s v="Asian"/>
  </r>
  <r>
    <x v="7408"/>
    <x v="3263"/>
    <s v="2/24/23"/>
    <d v="1899-12-30T18:19:39"/>
    <n v="131"/>
    <n v="17.95"/>
    <x v="0"/>
    <n v="18"/>
    <s v="Italian"/>
  </r>
  <r>
    <x v="7409"/>
    <x v="3264"/>
    <s v="2/24/23"/>
    <d v="1899-12-30T18:39:12"/>
    <n v="116"/>
    <n v="13.95"/>
    <x v="9"/>
    <n v="18"/>
    <s v="Mexican"/>
  </r>
  <r>
    <x v="7410"/>
    <x v="3264"/>
    <s v="2/24/23"/>
    <d v="1899-12-30T18:39:12"/>
    <n v="110"/>
    <n v="17.95"/>
    <x v="0"/>
    <n v="18"/>
    <s v="Asian"/>
  </r>
  <r>
    <x v="7411"/>
    <x v="3264"/>
    <s v="2/24/23"/>
    <d v="1899-12-30T18:39:12"/>
    <n v="113"/>
    <n v="5"/>
    <x v="10"/>
    <n v="18"/>
    <s v="Asian"/>
  </r>
  <r>
    <x v="7412"/>
    <x v="3265"/>
    <s v="2/24/23"/>
    <d v="1899-12-30T18:40:58"/>
    <n v="115"/>
    <n v="11.95"/>
    <x v="5"/>
    <n v="18"/>
    <s v="Mexican"/>
  </r>
  <r>
    <x v="7413"/>
    <x v="3265"/>
    <s v="2/24/23"/>
    <d v="1899-12-30T18:40:58"/>
    <n v="126"/>
    <n v="14.5"/>
    <x v="1"/>
    <n v="18"/>
    <s v="Italian"/>
  </r>
  <r>
    <x v="7414"/>
    <x v="3266"/>
    <s v="2/24/23"/>
    <d v="1899-12-30T18:42:17"/>
    <n v="126"/>
    <n v="14.5"/>
    <x v="1"/>
    <n v="18"/>
    <s v="Italian"/>
  </r>
  <r>
    <x v="7415"/>
    <x v="3266"/>
    <s v="2/24/23"/>
    <d v="1899-12-30T18:42:17"/>
    <n v="113"/>
    <n v="5"/>
    <x v="10"/>
    <n v="18"/>
    <s v="Asian"/>
  </r>
  <r>
    <x v="7416"/>
    <x v="3267"/>
    <s v="2/24/23"/>
    <d v="1899-12-30T19:23:15"/>
    <n v="118"/>
    <n v="14.95"/>
    <x v="13"/>
    <n v="19"/>
    <s v="Mexican"/>
  </r>
  <r>
    <x v="7417"/>
    <x v="3267"/>
    <s v="2/24/23"/>
    <d v="1899-12-30T19:23:15"/>
    <n v="122"/>
    <n v="7"/>
    <x v="4"/>
    <n v="19"/>
    <s v="Mexican"/>
  </r>
  <r>
    <x v="7418"/>
    <x v="3268"/>
    <s v="2/24/23"/>
    <d v="1899-12-30T19:26:01"/>
    <n v="109"/>
    <n v="17.95"/>
    <x v="0"/>
    <n v="19"/>
    <s v="Asian"/>
  </r>
  <r>
    <x v="7419"/>
    <x v="3268"/>
    <s v="2/24/23"/>
    <d v="1899-12-30T19:26:01"/>
    <n v="120"/>
    <n v="13.95"/>
    <x v="9"/>
    <n v="19"/>
    <s v="Mexican"/>
  </r>
  <r>
    <x v="7420"/>
    <x v="3268"/>
    <s v="2/24/23"/>
    <d v="1899-12-30T19:26:01"/>
    <n v="106"/>
    <n v="7"/>
    <x v="4"/>
    <n v="19"/>
    <s v="American"/>
  </r>
  <r>
    <x v="7421"/>
    <x v="3269"/>
    <s v="2/24/23"/>
    <d v="1899-12-30T19:31:37"/>
    <n v="129"/>
    <n v="15.5"/>
    <x v="3"/>
    <n v="19"/>
    <s v="Italian"/>
  </r>
  <r>
    <x v="7422"/>
    <x v="3270"/>
    <s v="2/24/23"/>
    <d v="1899-12-30T19:40:28"/>
    <n v="117"/>
    <n v="12.95"/>
    <x v="2"/>
    <n v="19"/>
    <s v="Mexican"/>
  </r>
  <r>
    <x v="7423"/>
    <x v="3271"/>
    <s v="2/24/23"/>
    <d v="1899-12-30T19:43:11"/>
    <n v="125"/>
    <n v="17.95"/>
    <x v="0"/>
    <n v="19"/>
    <s v="Italian"/>
  </r>
  <r>
    <x v="7424"/>
    <x v="3271"/>
    <s v="2/24/23"/>
    <d v="1899-12-30T19:43:11"/>
    <n v="110"/>
    <n v="17.95"/>
    <x v="0"/>
    <n v="19"/>
    <s v="Asian"/>
  </r>
  <r>
    <x v="7425"/>
    <x v="3272"/>
    <s v="2/24/23"/>
    <d v="1899-12-30T20:20:10"/>
    <n v="124"/>
    <n v="14.5"/>
    <x v="1"/>
    <n v="20"/>
    <s v="Italian"/>
  </r>
  <r>
    <x v="7426"/>
    <x v="3272"/>
    <s v="2/24/23"/>
    <d v="1899-12-30T20:20:10"/>
    <n v="110"/>
    <n v="17.95"/>
    <x v="0"/>
    <n v="20"/>
    <s v="Asian"/>
  </r>
  <r>
    <x v="7427"/>
    <x v="3273"/>
    <s v="2/24/23"/>
    <d v="1899-12-30T20:23:21"/>
    <n v="113"/>
    <n v="5"/>
    <x v="10"/>
    <n v="20"/>
    <s v="Asian"/>
  </r>
  <r>
    <x v="7428"/>
    <x v="3273"/>
    <s v="2/24/23"/>
    <d v="1899-12-30T20:23:21"/>
    <n v="106"/>
    <n v="7"/>
    <x v="4"/>
    <n v="20"/>
    <s v="American"/>
  </r>
  <r>
    <x v="7429"/>
    <x v="3274"/>
    <s v="2/24/23"/>
    <d v="1899-12-30T20:40:50"/>
    <s v="NULL"/>
    <n v="0"/>
    <x v="14"/>
    <n v="20"/>
    <s v="Unknown"/>
  </r>
  <r>
    <x v="7430"/>
    <x v="3275"/>
    <s v="2/24/23"/>
    <d v="1899-12-30T20:46:55"/>
    <n v="109"/>
    <n v="17.95"/>
    <x v="0"/>
    <n v="20"/>
    <s v="Asian"/>
  </r>
  <r>
    <x v="7431"/>
    <x v="3275"/>
    <s v="2/24/23"/>
    <d v="1899-12-30T20:46:55"/>
    <n v="114"/>
    <n v="9"/>
    <x v="6"/>
    <n v="20"/>
    <s v="Asian"/>
  </r>
  <r>
    <x v="7432"/>
    <x v="3276"/>
    <s v="2/24/23"/>
    <d v="1899-12-30T20:49:40"/>
    <n v="124"/>
    <n v="14.5"/>
    <x v="1"/>
    <n v="20"/>
    <s v="Italian"/>
  </r>
  <r>
    <x v="7433"/>
    <x v="3277"/>
    <s v="2/24/23"/>
    <d v="1899-12-30T21:03:42"/>
    <n v="102"/>
    <n v="13.95"/>
    <x v="9"/>
    <n v="21"/>
    <s v="American"/>
  </r>
  <r>
    <x v="7434"/>
    <x v="3277"/>
    <s v="2/24/23"/>
    <d v="1899-12-30T21:03:42"/>
    <n v="109"/>
    <n v="17.95"/>
    <x v="0"/>
    <n v="21"/>
    <s v="Asian"/>
  </r>
  <r>
    <x v="7435"/>
    <x v="3277"/>
    <s v="2/24/23"/>
    <d v="1899-12-30T21:03:42"/>
    <n v="111"/>
    <n v="11.95"/>
    <x v="5"/>
    <n v="21"/>
    <s v="Asian"/>
  </r>
  <r>
    <x v="7436"/>
    <x v="3277"/>
    <s v="2/24/23"/>
    <d v="1899-12-30T21:03:42"/>
    <n v="120"/>
    <n v="13.95"/>
    <x v="9"/>
    <n v="21"/>
    <s v="Mexican"/>
  </r>
  <r>
    <x v="7437"/>
    <x v="3278"/>
    <s v="2/24/23"/>
    <d v="1899-12-30T21:35:05"/>
    <n v="101"/>
    <n v="12.95"/>
    <x v="2"/>
    <n v="21"/>
    <s v="American"/>
  </r>
  <r>
    <x v="7438"/>
    <x v="3278"/>
    <s v="2/24/23"/>
    <d v="1899-12-30T21:35:05"/>
    <n v="106"/>
    <n v="7"/>
    <x v="4"/>
    <n v="21"/>
    <s v="American"/>
  </r>
  <r>
    <x v="7439"/>
    <x v="3279"/>
    <s v="2/24/23"/>
    <d v="1899-12-30T21:48:31"/>
    <n v="102"/>
    <n v="13.95"/>
    <x v="9"/>
    <n v="21"/>
    <s v="American"/>
  </r>
  <r>
    <x v="7440"/>
    <x v="3279"/>
    <s v="2/24/23"/>
    <d v="1899-12-30T21:48:31"/>
    <n v="124"/>
    <n v="14.5"/>
    <x v="1"/>
    <n v="21"/>
    <s v="Italian"/>
  </r>
  <r>
    <x v="7441"/>
    <x v="3279"/>
    <s v="2/24/23"/>
    <d v="1899-12-30T21:48:31"/>
    <n v="113"/>
    <n v="5"/>
    <x v="10"/>
    <n v="21"/>
    <s v="Asian"/>
  </r>
  <r>
    <x v="7442"/>
    <x v="3279"/>
    <s v="2/24/23"/>
    <d v="1899-12-30T21:48:31"/>
    <n v="119"/>
    <n v="11.95"/>
    <x v="5"/>
    <n v="21"/>
    <s v="Mexican"/>
  </r>
  <r>
    <x v="7443"/>
    <x v="3280"/>
    <s v="2/24/23"/>
    <d v="1899-12-30T21:50:48"/>
    <n v="124"/>
    <n v="14.5"/>
    <x v="1"/>
    <n v="21"/>
    <s v="Italian"/>
  </r>
  <r>
    <x v="7444"/>
    <x v="3280"/>
    <s v="2/24/23"/>
    <d v="1899-12-30T21:50:48"/>
    <n v="113"/>
    <n v="5"/>
    <x v="10"/>
    <n v="21"/>
    <s v="Asian"/>
  </r>
  <r>
    <x v="7445"/>
    <x v="3280"/>
    <s v="2/24/23"/>
    <d v="1899-12-30T21:50:48"/>
    <n v="123"/>
    <n v="9"/>
    <x v="6"/>
    <n v="21"/>
    <s v="Mexican"/>
  </r>
  <r>
    <x v="7446"/>
    <x v="3281"/>
    <s v="2/24/23"/>
    <d v="1899-12-30T22:57:58"/>
    <n v="123"/>
    <n v="9"/>
    <x v="6"/>
    <n v="22"/>
    <s v="Mexican"/>
  </r>
  <r>
    <x v="7447"/>
    <x v="3282"/>
    <s v="2/25/23"/>
    <d v="1899-12-30T10:54:03"/>
    <n v="125"/>
    <n v="17.95"/>
    <x v="0"/>
    <n v="10"/>
    <s v="Italian"/>
  </r>
  <r>
    <x v="7448"/>
    <x v="3282"/>
    <s v="2/25/23"/>
    <d v="1899-12-30T10:54:03"/>
    <n v="111"/>
    <n v="11.95"/>
    <x v="5"/>
    <n v="10"/>
    <s v="Asian"/>
  </r>
  <r>
    <x v="7449"/>
    <x v="3283"/>
    <s v="2/25/23"/>
    <d v="1899-12-30T11:37:52"/>
    <n v="109"/>
    <n v="17.95"/>
    <x v="0"/>
    <n v="11"/>
    <s v="Asian"/>
  </r>
  <r>
    <x v="7450"/>
    <x v="3284"/>
    <s v="2/25/23"/>
    <d v="1899-12-30T11:47:42"/>
    <n v="101"/>
    <n v="12.95"/>
    <x v="2"/>
    <n v="11"/>
    <s v="American"/>
  </r>
  <r>
    <x v="7451"/>
    <x v="3285"/>
    <s v="2/25/23"/>
    <d v="1899-12-30T11:50:16"/>
    <n v="107"/>
    <n v="16.5"/>
    <x v="12"/>
    <n v="11"/>
    <s v="Asian"/>
  </r>
  <r>
    <x v="7452"/>
    <x v="3285"/>
    <s v="2/25/23"/>
    <d v="1899-12-30T11:50:16"/>
    <n v="104"/>
    <n v="10.5"/>
    <x v="11"/>
    <n v="11"/>
    <s v="American"/>
  </r>
  <r>
    <x v="7453"/>
    <x v="3285"/>
    <s v="2/25/23"/>
    <d v="1899-12-30T11:50:16"/>
    <n v="106"/>
    <n v="7"/>
    <x v="4"/>
    <n v="11"/>
    <s v="American"/>
  </r>
  <r>
    <x v="7454"/>
    <x v="3285"/>
    <s v="2/25/23"/>
    <d v="1899-12-30T11:50:16"/>
    <n v="132"/>
    <n v="16.95"/>
    <x v="8"/>
    <n v="11"/>
    <s v="Italian"/>
  </r>
  <r>
    <x v="7455"/>
    <x v="3286"/>
    <s v="2/25/23"/>
    <d v="1899-12-30T12:00:21"/>
    <n v="101"/>
    <n v="12.95"/>
    <x v="2"/>
    <n v="12"/>
    <s v="American"/>
  </r>
  <r>
    <x v="7456"/>
    <x v="3286"/>
    <s v="2/25/23"/>
    <d v="1899-12-30T12:00:21"/>
    <n v="125"/>
    <n v="17.95"/>
    <x v="0"/>
    <n v="12"/>
    <s v="Italian"/>
  </r>
  <r>
    <x v="7457"/>
    <x v="3287"/>
    <s v="2/25/23"/>
    <d v="1899-12-30T12:00:55"/>
    <n v="102"/>
    <n v="13.95"/>
    <x v="9"/>
    <n v="12"/>
    <s v="American"/>
  </r>
  <r>
    <x v="7458"/>
    <x v="3287"/>
    <s v="2/25/23"/>
    <d v="1899-12-30T12:00:55"/>
    <n v="104"/>
    <n v="10.5"/>
    <x v="11"/>
    <n v="12"/>
    <s v="American"/>
  </r>
  <r>
    <x v="7459"/>
    <x v="3287"/>
    <s v="2/25/23"/>
    <d v="1899-12-30T12:00:55"/>
    <n v="110"/>
    <n v="17.95"/>
    <x v="0"/>
    <n v="12"/>
    <s v="Asian"/>
  </r>
  <r>
    <x v="7460"/>
    <x v="3288"/>
    <s v="2/25/23"/>
    <d v="1899-12-30T12:22:27"/>
    <n v="102"/>
    <n v="13.95"/>
    <x v="9"/>
    <n v="12"/>
    <s v="American"/>
  </r>
  <r>
    <x v="7461"/>
    <x v="3288"/>
    <s v="2/25/23"/>
    <d v="1899-12-30T12:22:27"/>
    <n v="125"/>
    <n v="17.95"/>
    <x v="0"/>
    <n v="12"/>
    <s v="Italian"/>
  </r>
  <r>
    <x v="7462"/>
    <x v="3288"/>
    <s v="2/25/23"/>
    <d v="1899-12-30T12:22:27"/>
    <n v="113"/>
    <n v="5"/>
    <x v="10"/>
    <n v="12"/>
    <s v="Asian"/>
  </r>
  <r>
    <x v="7463"/>
    <x v="3288"/>
    <s v="2/25/23"/>
    <d v="1899-12-30T12:22:27"/>
    <n v="118"/>
    <n v="14.95"/>
    <x v="13"/>
    <n v="12"/>
    <s v="Mexican"/>
  </r>
  <r>
    <x v="7464"/>
    <x v="3288"/>
    <s v="2/25/23"/>
    <d v="1899-12-30T12:22:27"/>
    <n v="132"/>
    <n v="16.95"/>
    <x v="8"/>
    <n v="12"/>
    <s v="Italian"/>
  </r>
  <r>
    <x v="7465"/>
    <x v="3289"/>
    <s v="2/25/23"/>
    <d v="1899-12-30T12:32:36"/>
    <n v="127"/>
    <n v="17.95"/>
    <x v="0"/>
    <n v="12"/>
    <s v="Italian"/>
  </r>
  <r>
    <x v="7466"/>
    <x v="3289"/>
    <s v="2/25/23"/>
    <d v="1899-12-30T12:32:36"/>
    <n v="121"/>
    <n v="10.5"/>
    <x v="11"/>
    <n v="12"/>
    <s v="Mexican"/>
  </r>
  <r>
    <x v="7467"/>
    <x v="3289"/>
    <s v="2/25/23"/>
    <d v="1899-12-30T12:32:36"/>
    <n v="106"/>
    <n v="7"/>
    <x v="4"/>
    <n v="12"/>
    <s v="American"/>
  </r>
  <r>
    <x v="7468"/>
    <x v="3290"/>
    <s v="2/25/23"/>
    <d v="1899-12-30T12:34:40"/>
    <n v="107"/>
    <n v="16.5"/>
    <x v="12"/>
    <n v="12"/>
    <s v="Asian"/>
  </r>
  <r>
    <x v="7469"/>
    <x v="3291"/>
    <s v="2/25/23"/>
    <d v="1899-12-30T12:39:18"/>
    <n v="107"/>
    <n v="16.5"/>
    <x v="12"/>
    <n v="12"/>
    <s v="Asian"/>
  </r>
  <r>
    <x v="7470"/>
    <x v="3291"/>
    <s v="2/25/23"/>
    <d v="1899-12-30T12:39:18"/>
    <n v="116"/>
    <n v="13.95"/>
    <x v="9"/>
    <n v="12"/>
    <s v="Mexican"/>
  </r>
  <r>
    <x v="7471"/>
    <x v="3291"/>
    <s v="2/25/23"/>
    <d v="1899-12-30T12:39:18"/>
    <n v="124"/>
    <n v="14.5"/>
    <x v="1"/>
    <n v="12"/>
    <s v="Italian"/>
  </r>
  <r>
    <x v="7472"/>
    <x v="3291"/>
    <s v="2/25/23"/>
    <d v="1899-12-30T12:39:18"/>
    <n v="125"/>
    <n v="17.95"/>
    <x v="0"/>
    <n v="12"/>
    <s v="Italian"/>
  </r>
  <r>
    <x v="7473"/>
    <x v="3291"/>
    <s v="2/25/23"/>
    <d v="1899-12-30T12:39:18"/>
    <n v="112"/>
    <n v="14.95"/>
    <x v="13"/>
    <n v="12"/>
    <s v="Asian"/>
  </r>
  <r>
    <x v="7474"/>
    <x v="3291"/>
    <s v="2/25/23"/>
    <d v="1899-12-30T12:39:18"/>
    <n v="113"/>
    <n v="5"/>
    <x v="10"/>
    <n v="12"/>
    <s v="Asian"/>
  </r>
  <r>
    <x v="7475"/>
    <x v="3291"/>
    <s v="2/25/23"/>
    <d v="1899-12-30T12:39:18"/>
    <n v="113"/>
    <n v="5"/>
    <x v="10"/>
    <n v="12"/>
    <s v="Asian"/>
  </r>
  <r>
    <x v="7476"/>
    <x v="3291"/>
    <s v="2/25/23"/>
    <d v="1899-12-30T12:39:18"/>
    <n v="119"/>
    <n v="11.95"/>
    <x v="5"/>
    <n v="12"/>
    <s v="Mexican"/>
  </r>
  <r>
    <x v="7477"/>
    <x v="3291"/>
    <s v="2/25/23"/>
    <d v="1899-12-30T12:39:18"/>
    <n v="120"/>
    <n v="13.95"/>
    <x v="9"/>
    <n v="12"/>
    <s v="Mexican"/>
  </r>
  <r>
    <x v="7478"/>
    <x v="3291"/>
    <s v="2/25/23"/>
    <d v="1899-12-30T12:39:18"/>
    <n v="105"/>
    <n v="7"/>
    <x v="4"/>
    <n v="12"/>
    <s v="American"/>
  </r>
  <r>
    <x v="7479"/>
    <x v="3291"/>
    <s v="2/25/23"/>
    <d v="1899-12-30T12:39:18"/>
    <n v="130"/>
    <n v="19.95"/>
    <x v="7"/>
    <n v="12"/>
    <s v="Italian"/>
  </r>
  <r>
    <x v="7480"/>
    <x v="3291"/>
    <s v="2/25/23"/>
    <d v="1899-12-30T12:39:18"/>
    <n v="123"/>
    <n v="9"/>
    <x v="6"/>
    <n v="12"/>
    <s v="Mexican"/>
  </r>
  <r>
    <x v="7481"/>
    <x v="3291"/>
    <s v="2/25/23"/>
    <d v="1899-12-30T12:39:18"/>
    <s v="NULL"/>
    <n v="0"/>
    <x v="14"/>
    <n v="12"/>
    <s v="Unknown"/>
  </r>
  <r>
    <x v="7482"/>
    <x v="3292"/>
    <s v="2/25/23"/>
    <d v="1899-12-30T12:41:42"/>
    <n v="103"/>
    <n v="9"/>
    <x v="6"/>
    <n v="12"/>
    <s v="American"/>
  </r>
  <r>
    <x v="7483"/>
    <x v="3293"/>
    <s v="2/25/23"/>
    <d v="1899-12-30T12:43:23"/>
    <n v="112"/>
    <n v="14.95"/>
    <x v="13"/>
    <n v="12"/>
    <s v="Asian"/>
  </r>
  <r>
    <x v="7484"/>
    <x v="3293"/>
    <s v="2/25/23"/>
    <d v="1899-12-30T12:43:23"/>
    <n v="132"/>
    <n v="16.95"/>
    <x v="8"/>
    <n v="12"/>
    <s v="Italian"/>
  </r>
  <r>
    <x v="7485"/>
    <x v="3294"/>
    <s v="2/25/23"/>
    <d v="1899-12-30T12:44:09"/>
    <n v="110"/>
    <n v="17.95"/>
    <x v="0"/>
    <n v="12"/>
    <s v="Asian"/>
  </r>
  <r>
    <x v="7486"/>
    <x v="3295"/>
    <s v="2/25/23"/>
    <d v="1899-12-30T12:45:11"/>
    <n v="101"/>
    <n v="12.95"/>
    <x v="2"/>
    <n v="12"/>
    <s v="American"/>
  </r>
  <r>
    <x v="7487"/>
    <x v="3295"/>
    <s v="2/25/23"/>
    <d v="1899-12-30T12:45:11"/>
    <n v="107"/>
    <n v="16.5"/>
    <x v="12"/>
    <n v="12"/>
    <s v="Asian"/>
  </r>
  <r>
    <x v="7488"/>
    <x v="3295"/>
    <s v="2/25/23"/>
    <d v="1899-12-30T12:45:11"/>
    <n v="108"/>
    <n v="14.5"/>
    <x v="1"/>
    <n v="12"/>
    <s v="Asian"/>
  </r>
  <r>
    <x v="7489"/>
    <x v="3296"/>
    <s v="2/25/23"/>
    <d v="1899-12-30T12:57:10"/>
    <n v="117"/>
    <n v="12.95"/>
    <x v="2"/>
    <n v="12"/>
    <s v="Mexican"/>
  </r>
  <r>
    <x v="7490"/>
    <x v="3296"/>
    <s v="2/25/23"/>
    <d v="1899-12-30T12:57:10"/>
    <s v="NULL"/>
    <n v="0"/>
    <x v="14"/>
    <n v="12"/>
    <s v="Unknown"/>
  </r>
  <r>
    <x v="7491"/>
    <x v="3297"/>
    <s v="2/25/23"/>
    <d v="1899-12-30T13:01:51"/>
    <n v="104"/>
    <n v="10.5"/>
    <x v="11"/>
    <n v="13"/>
    <s v="American"/>
  </r>
  <r>
    <x v="7492"/>
    <x v="3298"/>
    <s v="2/25/23"/>
    <d v="1899-12-30T13:08:59"/>
    <n v="125"/>
    <n v="17.95"/>
    <x v="0"/>
    <n v="13"/>
    <s v="Italian"/>
  </r>
  <r>
    <x v="7493"/>
    <x v="3298"/>
    <s v="2/25/23"/>
    <d v="1899-12-30T13:08:59"/>
    <n v="131"/>
    <n v="17.95"/>
    <x v="0"/>
    <n v="13"/>
    <s v="Italian"/>
  </r>
  <r>
    <x v="7494"/>
    <x v="3299"/>
    <s v="2/25/23"/>
    <d v="1899-12-30T13:10:46"/>
    <n v="109"/>
    <n v="17.95"/>
    <x v="0"/>
    <n v="13"/>
    <s v="Asian"/>
  </r>
  <r>
    <x v="7495"/>
    <x v="3300"/>
    <s v="2/25/23"/>
    <d v="1899-12-30T13:18:01"/>
    <n v="131"/>
    <n v="17.95"/>
    <x v="0"/>
    <n v="13"/>
    <s v="Italian"/>
  </r>
  <r>
    <x v="7496"/>
    <x v="3301"/>
    <s v="2/25/23"/>
    <d v="1899-12-30T13:24:42"/>
    <n v="104"/>
    <n v="10.5"/>
    <x v="11"/>
    <n v="13"/>
    <s v="American"/>
  </r>
  <r>
    <x v="7497"/>
    <x v="3301"/>
    <s v="2/25/23"/>
    <d v="1899-12-30T13:24:42"/>
    <n v="108"/>
    <n v="14.5"/>
    <x v="1"/>
    <n v="13"/>
    <s v="Asian"/>
  </r>
  <r>
    <x v="7498"/>
    <x v="3302"/>
    <s v="2/25/23"/>
    <d v="1899-12-30T13:29:23"/>
    <n v="121"/>
    <n v="10.5"/>
    <x v="11"/>
    <n v="13"/>
    <s v="Mexican"/>
  </r>
  <r>
    <x v="7499"/>
    <x v="3303"/>
    <s v="2/25/23"/>
    <d v="1899-12-30T13:36:09"/>
    <n v="107"/>
    <n v="16.5"/>
    <x v="12"/>
    <n v="13"/>
    <s v="Asian"/>
  </r>
  <r>
    <x v="7500"/>
    <x v="3303"/>
    <s v="2/25/23"/>
    <d v="1899-12-30T13:36:09"/>
    <n v="103"/>
    <n v="9"/>
    <x v="6"/>
    <n v="13"/>
    <s v="American"/>
  </r>
  <r>
    <x v="7501"/>
    <x v="3303"/>
    <s v="2/25/23"/>
    <d v="1899-12-30T13:36:09"/>
    <n v="108"/>
    <n v="14.5"/>
    <x v="1"/>
    <n v="13"/>
    <s v="Asian"/>
  </r>
  <r>
    <x v="7502"/>
    <x v="3303"/>
    <s v="2/25/23"/>
    <d v="1899-12-30T13:36:09"/>
    <n v="109"/>
    <n v="17.95"/>
    <x v="0"/>
    <n v="13"/>
    <s v="Asian"/>
  </r>
  <r>
    <x v="7503"/>
    <x v="3303"/>
    <s v="2/25/23"/>
    <d v="1899-12-30T13:36:09"/>
    <n v="129"/>
    <n v="15.5"/>
    <x v="3"/>
    <n v="13"/>
    <s v="Italian"/>
  </r>
  <r>
    <x v="7504"/>
    <x v="3303"/>
    <s v="2/25/23"/>
    <d v="1899-12-30T13:36:09"/>
    <n v="105"/>
    <n v="7"/>
    <x v="4"/>
    <n v="13"/>
    <s v="American"/>
  </r>
  <r>
    <x v="7505"/>
    <x v="3303"/>
    <s v="2/25/23"/>
    <d v="1899-12-30T13:36:09"/>
    <n v="131"/>
    <n v="17.95"/>
    <x v="0"/>
    <n v="13"/>
    <s v="Italian"/>
  </r>
  <r>
    <x v="7506"/>
    <x v="3304"/>
    <s v="2/25/23"/>
    <d v="1899-12-30T14:24:47"/>
    <n v="127"/>
    <n v="17.95"/>
    <x v="0"/>
    <n v="14"/>
    <s v="Italian"/>
  </r>
  <r>
    <x v="7507"/>
    <x v="3305"/>
    <s v="2/25/23"/>
    <d v="1899-12-30T14:25:47"/>
    <n v="122"/>
    <n v="7"/>
    <x v="4"/>
    <n v="14"/>
    <s v="Mexican"/>
  </r>
  <r>
    <x v="7508"/>
    <x v="3306"/>
    <s v="2/25/23"/>
    <d v="1899-12-30T14:43:41"/>
    <n v="112"/>
    <n v="14.95"/>
    <x v="13"/>
    <n v="14"/>
    <s v="Asian"/>
  </r>
  <r>
    <x v="7509"/>
    <x v="3306"/>
    <s v="2/25/23"/>
    <d v="1899-12-30T14:43:41"/>
    <n v="121"/>
    <n v="10.5"/>
    <x v="11"/>
    <n v="14"/>
    <s v="Mexican"/>
  </r>
  <r>
    <x v="7510"/>
    <x v="3306"/>
    <s v="2/25/23"/>
    <d v="1899-12-30T14:43:41"/>
    <n v="121"/>
    <n v="10.5"/>
    <x v="11"/>
    <n v="14"/>
    <s v="Mexican"/>
  </r>
  <r>
    <x v="7511"/>
    <x v="3307"/>
    <s v="2/25/23"/>
    <d v="1899-12-30T15:07:18"/>
    <n v="117"/>
    <n v="12.95"/>
    <x v="2"/>
    <n v="15"/>
    <s v="Mexican"/>
  </r>
  <r>
    <x v="7512"/>
    <x v="3307"/>
    <s v="2/25/23"/>
    <d v="1899-12-30T15:07:18"/>
    <n v="120"/>
    <n v="13.95"/>
    <x v="9"/>
    <n v="15"/>
    <s v="Mexican"/>
  </r>
  <r>
    <x v="7513"/>
    <x v="3308"/>
    <s v="2/25/23"/>
    <d v="1899-12-30T15:11:35"/>
    <n v="108"/>
    <n v="14.5"/>
    <x v="1"/>
    <n v="15"/>
    <s v="Asian"/>
  </r>
  <r>
    <x v="7514"/>
    <x v="3308"/>
    <s v="2/25/23"/>
    <d v="1899-12-30T15:11:35"/>
    <n v="118"/>
    <n v="14.95"/>
    <x v="13"/>
    <n v="15"/>
    <s v="Mexican"/>
  </r>
  <r>
    <x v="7515"/>
    <x v="3309"/>
    <s v="2/25/23"/>
    <d v="1899-12-30T15:39:00"/>
    <n v="101"/>
    <n v="12.95"/>
    <x v="2"/>
    <n v="15"/>
    <s v="American"/>
  </r>
  <r>
    <x v="7516"/>
    <x v="3309"/>
    <s v="2/25/23"/>
    <d v="1899-12-30T15:39:00"/>
    <n v="127"/>
    <n v="17.95"/>
    <x v="0"/>
    <n v="15"/>
    <s v="Italian"/>
  </r>
  <r>
    <x v="7517"/>
    <x v="3309"/>
    <s v="2/25/23"/>
    <d v="1899-12-30T15:39:00"/>
    <n v="131"/>
    <n v="17.95"/>
    <x v="0"/>
    <n v="15"/>
    <s v="Italian"/>
  </r>
  <r>
    <x v="7518"/>
    <x v="3310"/>
    <s v="2/25/23"/>
    <d v="1899-12-30T15:44:27"/>
    <n v="124"/>
    <n v="14.5"/>
    <x v="1"/>
    <n v="15"/>
    <s v="Italian"/>
  </r>
  <r>
    <x v="7519"/>
    <x v="3310"/>
    <s v="2/25/23"/>
    <d v="1899-12-30T15:44:27"/>
    <n v="120"/>
    <n v="13.95"/>
    <x v="9"/>
    <n v="15"/>
    <s v="Mexican"/>
  </r>
  <r>
    <x v="7520"/>
    <x v="3310"/>
    <s v="2/25/23"/>
    <d v="1899-12-30T15:44:27"/>
    <n v="106"/>
    <n v="7"/>
    <x v="4"/>
    <n v="15"/>
    <s v="American"/>
  </r>
  <r>
    <x v="7521"/>
    <x v="3310"/>
    <s v="2/25/23"/>
    <d v="1899-12-30T15:44:27"/>
    <n v="132"/>
    <n v="16.95"/>
    <x v="8"/>
    <n v="15"/>
    <s v="Italian"/>
  </r>
  <r>
    <x v="7522"/>
    <x v="3311"/>
    <s v="2/25/23"/>
    <d v="1899-12-30T15:49:29"/>
    <n v="110"/>
    <n v="17.95"/>
    <x v="0"/>
    <n v="15"/>
    <s v="Asian"/>
  </r>
  <r>
    <x v="7523"/>
    <x v="3311"/>
    <s v="2/25/23"/>
    <d v="1899-12-30T15:49:29"/>
    <n v="111"/>
    <n v="11.95"/>
    <x v="5"/>
    <n v="15"/>
    <s v="Asian"/>
  </r>
  <r>
    <x v="7524"/>
    <x v="3312"/>
    <s v="2/25/23"/>
    <d v="1899-12-30T15:52:00"/>
    <n v="129"/>
    <n v="15.5"/>
    <x v="3"/>
    <n v="15"/>
    <s v="Italian"/>
  </r>
  <r>
    <x v="7525"/>
    <x v="3313"/>
    <s v="2/25/23"/>
    <d v="1899-12-30T15:54:56"/>
    <n v="107"/>
    <n v="16.5"/>
    <x v="12"/>
    <n v="15"/>
    <s v="Asian"/>
  </r>
  <r>
    <x v="7526"/>
    <x v="3313"/>
    <s v="2/25/23"/>
    <d v="1899-12-30T15:54:56"/>
    <n v="125"/>
    <n v="17.95"/>
    <x v="0"/>
    <n v="15"/>
    <s v="Italian"/>
  </r>
  <r>
    <x v="7527"/>
    <x v="3313"/>
    <s v="2/25/23"/>
    <d v="1899-12-30T15:54:56"/>
    <n v="112"/>
    <n v="14.95"/>
    <x v="13"/>
    <n v="15"/>
    <s v="Asian"/>
  </r>
  <r>
    <x v="7528"/>
    <x v="3314"/>
    <s v="2/25/23"/>
    <d v="1899-12-30T16:28:11"/>
    <n v="120"/>
    <n v="13.95"/>
    <x v="9"/>
    <n v="16"/>
    <s v="Mexican"/>
  </r>
  <r>
    <x v="7529"/>
    <x v="3314"/>
    <s v="2/25/23"/>
    <d v="1899-12-30T16:28:11"/>
    <n v="131"/>
    <n v="17.95"/>
    <x v="0"/>
    <n v="16"/>
    <s v="Italian"/>
  </r>
  <r>
    <x v="7530"/>
    <x v="3315"/>
    <s v="2/25/23"/>
    <d v="1899-12-30T16:38:42"/>
    <n v="132"/>
    <n v="16.95"/>
    <x v="8"/>
    <n v="16"/>
    <s v="Italian"/>
  </r>
  <r>
    <x v="7531"/>
    <x v="3316"/>
    <s v="2/25/23"/>
    <d v="1899-12-30T16:51:29"/>
    <n v="124"/>
    <n v="14.5"/>
    <x v="1"/>
    <n v="16"/>
    <s v="Italian"/>
  </r>
  <r>
    <x v="7532"/>
    <x v="3316"/>
    <s v="2/25/23"/>
    <d v="1899-12-30T16:51:29"/>
    <n v="118"/>
    <n v="14.95"/>
    <x v="13"/>
    <n v="16"/>
    <s v="Mexican"/>
  </r>
  <r>
    <x v="7533"/>
    <x v="3317"/>
    <s v="2/25/23"/>
    <d v="1899-12-30T16:58:06"/>
    <n v="126"/>
    <n v="14.5"/>
    <x v="1"/>
    <n v="16"/>
    <s v="Italian"/>
  </r>
  <r>
    <x v="7534"/>
    <x v="3317"/>
    <s v="2/25/23"/>
    <d v="1899-12-30T16:58:06"/>
    <n v="106"/>
    <n v="7"/>
    <x v="4"/>
    <n v="16"/>
    <s v="American"/>
  </r>
  <r>
    <x v="7535"/>
    <x v="3318"/>
    <s v="2/25/23"/>
    <d v="1899-12-30T17:05:27"/>
    <n v="116"/>
    <n v="13.95"/>
    <x v="9"/>
    <n v="17"/>
    <s v="Mexican"/>
  </r>
  <r>
    <x v="7536"/>
    <x v="3319"/>
    <s v="2/25/23"/>
    <d v="1899-12-30T17:09:14"/>
    <n v="126"/>
    <n v="14.5"/>
    <x v="1"/>
    <n v="17"/>
    <s v="Italian"/>
  </r>
  <r>
    <x v="7537"/>
    <x v="3319"/>
    <s v="2/25/23"/>
    <d v="1899-12-30T17:09:14"/>
    <n v="123"/>
    <n v="9"/>
    <x v="6"/>
    <n v="17"/>
    <s v="Mexican"/>
  </r>
  <r>
    <x v="7538"/>
    <x v="3320"/>
    <s v="2/25/23"/>
    <d v="1899-12-30T17:22:08"/>
    <n v="125"/>
    <n v="17.95"/>
    <x v="0"/>
    <n v="17"/>
    <s v="Italian"/>
  </r>
  <r>
    <x v="7539"/>
    <x v="3320"/>
    <s v="2/25/23"/>
    <d v="1899-12-30T17:22:08"/>
    <n v="105"/>
    <n v="7"/>
    <x v="4"/>
    <n v="17"/>
    <s v="American"/>
  </r>
  <r>
    <x v="7540"/>
    <x v="3320"/>
    <s v="2/25/23"/>
    <d v="1899-12-30T17:22:08"/>
    <n v="130"/>
    <n v="19.95"/>
    <x v="7"/>
    <n v="17"/>
    <s v="Italian"/>
  </r>
  <r>
    <x v="7541"/>
    <x v="3320"/>
    <s v="2/25/23"/>
    <d v="1899-12-30T17:22:08"/>
    <n v="131"/>
    <n v="17.95"/>
    <x v="0"/>
    <n v="17"/>
    <s v="Italian"/>
  </r>
  <r>
    <x v="7542"/>
    <x v="3321"/>
    <s v="2/25/23"/>
    <d v="1899-12-30T17:25:13"/>
    <n v="107"/>
    <n v="16.5"/>
    <x v="12"/>
    <n v="17"/>
    <s v="Asian"/>
  </r>
  <r>
    <x v="7543"/>
    <x v="3321"/>
    <s v="2/25/23"/>
    <d v="1899-12-30T17:25:13"/>
    <n v="125"/>
    <n v="17.95"/>
    <x v="0"/>
    <n v="17"/>
    <s v="Italian"/>
  </r>
  <r>
    <x v="7544"/>
    <x v="3321"/>
    <s v="2/25/23"/>
    <d v="1899-12-30T17:25:13"/>
    <n v="120"/>
    <n v="13.95"/>
    <x v="9"/>
    <n v="17"/>
    <s v="Mexican"/>
  </r>
  <r>
    <x v="7545"/>
    <x v="3321"/>
    <s v="2/25/23"/>
    <d v="1899-12-30T17:25:13"/>
    <n v="122"/>
    <n v="7"/>
    <x v="4"/>
    <n v="17"/>
    <s v="Mexican"/>
  </r>
  <r>
    <x v="7546"/>
    <x v="3322"/>
    <s v="2/25/23"/>
    <d v="1899-12-30T17:45:10"/>
    <n v="108"/>
    <n v="14.5"/>
    <x v="1"/>
    <n v="17"/>
    <s v="Asian"/>
  </r>
  <r>
    <x v="7547"/>
    <x v="3322"/>
    <s v="2/25/23"/>
    <d v="1899-12-30T17:45:10"/>
    <n v="112"/>
    <n v="14.95"/>
    <x v="13"/>
    <n v="17"/>
    <s v="Asian"/>
  </r>
  <r>
    <x v="7548"/>
    <x v="3323"/>
    <s v="2/25/23"/>
    <d v="1899-12-30T17:59:30"/>
    <n v="118"/>
    <n v="14.95"/>
    <x v="13"/>
    <n v="17"/>
    <s v="Mexican"/>
  </r>
  <r>
    <x v="7549"/>
    <x v="3324"/>
    <s v="2/25/23"/>
    <d v="1899-12-30T18:00:51"/>
    <n v="126"/>
    <n v="14.5"/>
    <x v="1"/>
    <n v="18"/>
    <s v="Italian"/>
  </r>
  <r>
    <x v="7550"/>
    <x v="3324"/>
    <s v="2/25/23"/>
    <d v="1899-12-30T18:00:51"/>
    <n v="110"/>
    <n v="17.95"/>
    <x v="0"/>
    <n v="18"/>
    <s v="Asian"/>
  </r>
  <r>
    <x v="7551"/>
    <x v="3325"/>
    <s v="2/25/23"/>
    <d v="1899-12-30T18:15:41"/>
    <n v="124"/>
    <n v="14.5"/>
    <x v="1"/>
    <n v="18"/>
    <s v="Italian"/>
  </r>
  <r>
    <x v="7552"/>
    <x v="3325"/>
    <s v="2/25/23"/>
    <d v="1899-12-30T18:15:41"/>
    <n v="122"/>
    <n v="7"/>
    <x v="4"/>
    <n v="18"/>
    <s v="Mexican"/>
  </r>
  <r>
    <x v="7553"/>
    <x v="3326"/>
    <s v="2/25/23"/>
    <d v="1899-12-30T18:19:46"/>
    <n v="125"/>
    <n v="17.95"/>
    <x v="0"/>
    <n v="18"/>
    <s v="Italian"/>
  </r>
  <r>
    <x v="7554"/>
    <x v="3327"/>
    <s v="2/25/23"/>
    <d v="1899-12-30T18:44:25"/>
    <n v="127"/>
    <n v="17.95"/>
    <x v="0"/>
    <n v="18"/>
    <s v="Italian"/>
  </r>
  <r>
    <x v="7555"/>
    <x v="3327"/>
    <s v="2/25/23"/>
    <d v="1899-12-30T18:44:25"/>
    <n v="105"/>
    <n v="7"/>
    <x v="4"/>
    <n v="18"/>
    <s v="American"/>
  </r>
  <r>
    <x v="7556"/>
    <x v="3328"/>
    <s v="2/25/23"/>
    <d v="1899-12-30T18:49:43"/>
    <n v="111"/>
    <n v="11.95"/>
    <x v="5"/>
    <n v="18"/>
    <s v="Asian"/>
  </r>
  <r>
    <x v="7557"/>
    <x v="3328"/>
    <s v="2/25/23"/>
    <d v="1899-12-30T18:49:43"/>
    <n v="105"/>
    <n v="7"/>
    <x v="4"/>
    <n v="18"/>
    <s v="American"/>
  </r>
  <r>
    <x v="7558"/>
    <x v="3328"/>
    <s v="2/25/23"/>
    <d v="1899-12-30T18:49:43"/>
    <n v="132"/>
    <n v="16.95"/>
    <x v="8"/>
    <n v="18"/>
    <s v="Italian"/>
  </r>
  <r>
    <x v="7559"/>
    <x v="3329"/>
    <s v="2/25/23"/>
    <d v="1899-12-30T18:58:00"/>
    <n v="103"/>
    <n v="9"/>
    <x v="6"/>
    <n v="18"/>
    <s v="American"/>
  </r>
  <r>
    <x v="7560"/>
    <x v="3329"/>
    <s v="2/25/23"/>
    <d v="1899-12-30T18:58:00"/>
    <n v="125"/>
    <n v="17.95"/>
    <x v="0"/>
    <n v="18"/>
    <s v="Italian"/>
  </r>
  <r>
    <x v="7561"/>
    <x v="3329"/>
    <s v="2/25/23"/>
    <d v="1899-12-30T18:58:00"/>
    <n v="113"/>
    <n v="5"/>
    <x v="10"/>
    <n v="18"/>
    <s v="Asian"/>
  </r>
  <r>
    <x v="7562"/>
    <x v="3329"/>
    <s v="2/25/23"/>
    <d v="1899-12-30T18:58:00"/>
    <n v="121"/>
    <n v="10.5"/>
    <x v="11"/>
    <n v="18"/>
    <s v="Mexican"/>
  </r>
  <r>
    <x v="7563"/>
    <x v="3330"/>
    <s v="2/25/23"/>
    <d v="1899-12-30T19:31:42"/>
    <n v="121"/>
    <n v="10.5"/>
    <x v="11"/>
    <n v="19"/>
    <s v="Mexican"/>
  </r>
  <r>
    <x v="7564"/>
    <x v="3331"/>
    <s v="2/25/23"/>
    <d v="1899-12-30T19:41:18"/>
    <n v="120"/>
    <n v="13.95"/>
    <x v="9"/>
    <n v="19"/>
    <s v="Mexican"/>
  </r>
  <r>
    <x v="7565"/>
    <x v="3332"/>
    <s v="2/25/23"/>
    <d v="1899-12-30T19:44:04"/>
    <n v="101"/>
    <n v="12.95"/>
    <x v="2"/>
    <n v="19"/>
    <s v="American"/>
  </r>
  <r>
    <x v="7566"/>
    <x v="3333"/>
    <s v="2/25/23"/>
    <d v="1899-12-30T19:54:47"/>
    <n v="125"/>
    <n v="17.95"/>
    <x v="0"/>
    <n v="19"/>
    <s v="Italian"/>
  </r>
  <r>
    <x v="7567"/>
    <x v="3333"/>
    <s v="2/25/23"/>
    <d v="1899-12-30T19:54:47"/>
    <n v="111"/>
    <n v="11.95"/>
    <x v="5"/>
    <n v="19"/>
    <s v="Asian"/>
  </r>
  <r>
    <x v="7568"/>
    <x v="3334"/>
    <s v="2/25/23"/>
    <d v="1899-12-30T20:03:38"/>
    <n v="102"/>
    <n v="13.95"/>
    <x v="9"/>
    <n v="20"/>
    <s v="American"/>
  </r>
  <r>
    <x v="7569"/>
    <x v="3334"/>
    <s v="2/25/23"/>
    <d v="1899-12-30T20:03:38"/>
    <n v="120"/>
    <n v="13.95"/>
    <x v="9"/>
    <n v="20"/>
    <s v="Mexican"/>
  </r>
  <r>
    <x v="7570"/>
    <x v="3335"/>
    <s v="2/25/23"/>
    <d v="1899-12-30T20:13:37"/>
    <n v="131"/>
    <n v="17.95"/>
    <x v="0"/>
    <n v="20"/>
    <s v="Italian"/>
  </r>
  <r>
    <x v="7571"/>
    <x v="3336"/>
    <s v="2/25/23"/>
    <d v="1899-12-30T20:15:01"/>
    <n v="103"/>
    <n v="9"/>
    <x v="6"/>
    <n v="20"/>
    <s v="American"/>
  </r>
  <r>
    <x v="7572"/>
    <x v="3336"/>
    <s v="2/25/23"/>
    <d v="1899-12-30T20:15:01"/>
    <n v="108"/>
    <n v="14.5"/>
    <x v="1"/>
    <n v="20"/>
    <s v="Asian"/>
  </r>
  <r>
    <x v="7573"/>
    <x v="3336"/>
    <s v="2/25/23"/>
    <d v="1899-12-30T20:15:01"/>
    <n v="106"/>
    <n v="7"/>
    <x v="4"/>
    <n v="20"/>
    <s v="American"/>
  </r>
  <r>
    <x v="7574"/>
    <x v="3336"/>
    <s v="2/25/23"/>
    <d v="1899-12-30T20:15:01"/>
    <n v="106"/>
    <n v="7"/>
    <x v="4"/>
    <n v="20"/>
    <s v="American"/>
  </r>
  <r>
    <x v="7575"/>
    <x v="3337"/>
    <s v="2/25/23"/>
    <d v="1899-12-30T20:16:05"/>
    <n v="107"/>
    <n v="16.5"/>
    <x v="12"/>
    <n v="20"/>
    <s v="Asian"/>
  </r>
  <r>
    <x v="7576"/>
    <x v="3338"/>
    <s v="2/25/23"/>
    <d v="1899-12-30T20:27:43"/>
    <n v="104"/>
    <n v="10.5"/>
    <x v="11"/>
    <n v="20"/>
    <s v="American"/>
  </r>
  <r>
    <x v="7577"/>
    <x v="3338"/>
    <s v="2/25/23"/>
    <d v="1899-12-30T20:27:43"/>
    <n v="119"/>
    <n v="11.95"/>
    <x v="5"/>
    <n v="20"/>
    <s v="Mexican"/>
  </r>
  <r>
    <x v="7578"/>
    <x v="3339"/>
    <s v="2/25/23"/>
    <d v="1899-12-30T20:41:17"/>
    <n v="129"/>
    <n v="15.5"/>
    <x v="3"/>
    <n v="20"/>
    <s v="Italian"/>
  </r>
  <r>
    <x v="7579"/>
    <x v="3339"/>
    <s v="2/25/23"/>
    <d v="1899-12-30T20:41:17"/>
    <n v="114"/>
    <n v="9"/>
    <x v="6"/>
    <n v="20"/>
    <s v="Asian"/>
  </r>
  <r>
    <x v="7580"/>
    <x v="3340"/>
    <s v="2/25/23"/>
    <d v="1899-12-30T20:46:02"/>
    <n v="107"/>
    <n v="16.5"/>
    <x v="12"/>
    <n v="20"/>
    <s v="Asian"/>
  </r>
  <r>
    <x v="7581"/>
    <x v="3341"/>
    <s v="2/25/23"/>
    <d v="1899-12-30T21:08:05"/>
    <n v="117"/>
    <n v="12.95"/>
    <x v="2"/>
    <n v="21"/>
    <s v="Mexican"/>
  </r>
  <r>
    <x v="7582"/>
    <x v="3341"/>
    <s v="2/25/23"/>
    <d v="1899-12-30T21:08:05"/>
    <n v="120"/>
    <n v="13.95"/>
    <x v="9"/>
    <n v="21"/>
    <s v="Mexican"/>
  </r>
  <r>
    <x v="7583"/>
    <x v="3341"/>
    <s v="2/25/23"/>
    <d v="1899-12-30T21:08:05"/>
    <n v="120"/>
    <n v="13.95"/>
    <x v="9"/>
    <n v="21"/>
    <s v="Mexican"/>
  </r>
  <r>
    <x v="7584"/>
    <x v="3342"/>
    <s v="2/25/23"/>
    <d v="1899-12-30T21:16:08"/>
    <n v="105"/>
    <n v="7"/>
    <x v="4"/>
    <n v="21"/>
    <s v="American"/>
  </r>
  <r>
    <x v="7585"/>
    <x v="3343"/>
    <s v="2/25/23"/>
    <d v="1899-12-30T21:26:35"/>
    <n v="102"/>
    <n v="13.95"/>
    <x v="9"/>
    <n v="21"/>
    <s v="American"/>
  </r>
  <r>
    <x v="7586"/>
    <x v="3343"/>
    <s v="2/25/23"/>
    <d v="1899-12-30T21:26:35"/>
    <n v="111"/>
    <n v="11.95"/>
    <x v="5"/>
    <n v="21"/>
    <s v="Asian"/>
  </r>
  <r>
    <x v="7587"/>
    <x v="3344"/>
    <s v="2/25/23"/>
    <d v="1899-12-30T21:39:51"/>
    <n v="111"/>
    <n v="11.95"/>
    <x v="5"/>
    <n v="21"/>
    <s v="Asian"/>
  </r>
  <r>
    <x v="7588"/>
    <x v="3345"/>
    <s v="2/26/23"/>
    <d v="1899-12-30T12:01:09"/>
    <n v="107"/>
    <n v="16.5"/>
    <x v="12"/>
    <n v="12"/>
    <s v="Asian"/>
  </r>
  <r>
    <x v="7589"/>
    <x v="3345"/>
    <s v="2/26/23"/>
    <d v="1899-12-30T12:01:09"/>
    <n v="123"/>
    <n v="9"/>
    <x v="6"/>
    <n v="12"/>
    <s v="Mexican"/>
  </r>
  <r>
    <x v="7590"/>
    <x v="3346"/>
    <s v="2/26/23"/>
    <d v="1899-12-30T12:03:11"/>
    <n v="129"/>
    <n v="15.5"/>
    <x v="3"/>
    <n v="12"/>
    <s v="Italian"/>
  </r>
  <r>
    <x v="7591"/>
    <x v="3347"/>
    <s v="2/26/23"/>
    <d v="1899-12-30T12:08:52"/>
    <n v="111"/>
    <n v="11.95"/>
    <x v="5"/>
    <n v="12"/>
    <s v="Asian"/>
  </r>
  <r>
    <x v="7592"/>
    <x v="3347"/>
    <s v="2/26/23"/>
    <d v="1899-12-30T12:08:52"/>
    <n v="120"/>
    <n v="13.95"/>
    <x v="9"/>
    <n v="12"/>
    <s v="Mexican"/>
  </r>
  <r>
    <x v="7593"/>
    <x v="3348"/>
    <s v="2/26/23"/>
    <d v="1899-12-30T12:12:46"/>
    <n v="107"/>
    <n v="16.5"/>
    <x v="12"/>
    <n v="12"/>
    <s v="Asian"/>
  </r>
  <r>
    <x v="7594"/>
    <x v="3348"/>
    <s v="2/26/23"/>
    <d v="1899-12-30T12:12:46"/>
    <n v="112"/>
    <n v="14.95"/>
    <x v="13"/>
    <n v="12"/>
    <s v="Asian"/>
  </r>
  <r>
    <x v="7595"/>
    <x v="3348"/>
    <s v="2/26/23"/>
    <d v="1899-12-30T12:12:46"/>
    <n v="118"/>
    <n v="14.95"/>
    <x v="13"/>
    <n v="12"/>
    <s v="Mexican"/>
  </r>
  <r>
    <x v="7596"/>
    <x v="3349"/>
    <s v="2/26/23"/>
    <d v="1899-12-30T12:16:27"/>
    <n v="112"/>
    <n v="14.95"/>
    <x v="13"/>
    <n v="12"/>
    <s v="Asian"/>
  </r>
  <r>
    <x v="7597"/>
    <x v="3349"/>
    <s v="2/26/23"/>
    <d v="1899-12-30T12:16:27"/>
    <n v="113"/>
    <n v="5"/>
    <x v="10"/>
    <n v="12"/>
    <s v="Asian"/>
  </r>
  <r>
    <x v="7598"/>
    <x v="3349"/>
    <s v="2/26/23"/>
    <d v="1899-12-30T12:16:27"/>
    <n v="120"/>
    <n v="13.95"/>
    <x v="9"/>
    <n v="12"/>
    <s v="Mexican"/>
  </r>
  <r>
    <x v="7599"/>
    <x v="3350"/>
    <s v="2/26/23"/>
    <d v="1899-12-30T12:18:48"/>
    <n v="125"/>
    <n v="17.95"/>
    <x v="0"/>
    <n v="12"/>
    <s v="Italian"/>
  </r>
  <r>
    <x v="7600"/>
    <x v="3350"/>
    <s v="2/26/23"/>
    <d v="1899-12-30T12:18:48"/>
    <n v="120"/>
    <n v="13.95"/>
    <x v="9"/>
    <n v="12"/>
    <s v="Mexican"/>
  </r>
  <r>
    <x v="7601"/>
    <x v="3351"/>
    <s v="2/26/23"/>
    <d v="1899-12-30T12:22:34"/>
    <s v="NULL"/>
    <n v="0"/>
    <x v="14"/>
    <n v="12"/>
    <s v="Unknown"/>
  </r>
  <r>
    <x v="7602"/>
    <x v="3352"/>
    <s v="2/26/23"/>
    <d v="1899-12-30T12:39:02"/>
    <n v="110"/>
    <n v="17.95"/>
    <x v="0"/>
    <n v="12"/>
    <s v="Asian"/>
  </r>
  <r>
    <x v="7603"/>
    <x v="3352"/>
    <s v="2/26/23"/>
    <d v="1899-12-30T12:39:02"/>
    <n v="131"/>
    <n v="17.95"/>
    <x v="0"/>
    <n v="12"/>
    <s v="Italian"/>
  </r>
  <r>
    <x v="7604"/>
    <x v="3352"/>
    <s v="2/26/23"/>
    <d v="1899-12-30T12:39:02"/>
    <n v="106"/>
    <n v="7"/>
    <x v="4"/>
    <n v="12"/>
    <s v="American"/>
  </r>
  <r>
    <x v="7605"/>
    <x v="3353"/>
    <s v="2/26/23"/>
    <d v="1899-12-30T12:58:00"/>
    <n v="109"/>
    <n v="17.95"/>
    <x v="0"/>
    <n v="12"/>
    <s v="Asian"/>
  </r>
  <r>
    <x v="7606"/>
    <x v="3353"/>
    <s v="2/26/23"/>
    <d v="1899-12-30T12:58:00"/>
    <n v="129"/>
    <n v="15.5"/>
    <x v="3"/>
    <n v="12"/>
    <s v="Italian"/>
  </r>
  <r>
    <x v="7607"/>
    <x v="3354"/>
    <s v="2/26/23"/>
    <d v="1899-12-30T13:04:26"/>
    <n v="101"/>
    <n v="12.95"/>
    <x v="2"/>
    <n v="13"/>
    <s v="American"/>
  </r>
  <r>
    <x v="7608"/>
    <x v="3354"/>
    <s v="2/26/23"/>
    <d v="1899-12-30T13:04:26"/>
    <n v="109"/>
    <n v="17.95"/>
    <x v="0"/>
    <n v="13"/>
    <s v="Asian"/>
  </r>
  <r>
    <x v="7609"/>
    <x v="3354"/>
    <s v="2/26/23"/>
    <d v="1899-12-30T13:04:26"/>
    <n v="117"/>
    <n v="12.95"/>
    <x v="2"/>
    <n v="13"/>
    <s v="Mexican"/>
  </r>
  <r>
    <x v="7610"/>
    <x v="3354"/>
    <s v="2/26/23"/>
    <d v="1899-12-30T13:04:26"/>
    <n v="129"/>
    <n v="15.5"/>
    <x v="3"/>
    <n v="13"/>
    <s v="Italian"/>
  </r>
  <r>
    <x v="7611"/>
    <x v="3354"/>
    <s v="2/26/23"/>
    <d v="1899-12-30T13:04:26"/>
    <n v="129"/>
    <n v="15.5"/>
    <x v="3"/>
    <n v="13"/>
    <s v="Italian"/>
  </r>
  <r>
    <x v="7612"/>
    <x v="3354"/>
    <s v="2/26/23"/>
    <d v="1899-12-30T13:04:26"/>
    <n v="112"/>
    <n v="14.95"/>
    <x v="13"/>
    <n v="13"/>
    <s v="Asian"/>
  </r>
  <r>
    <x v="7613"/>
    <x v="3354"/>
    <s v="2/26/23"/>
    <d v="1899-12-30T13:04:26"/>
    <n v="113"/>
    <n v="5"/>
    <x v="10"/>
    <n v="13"/>
    <s v="Asian"/>
  </r>
  <r>
    <x v="7614"/>
    <x v="3354"/>
    <s v="2/26/23"/>
    <d v="1899-12-30T13:04:26"/>
    <n v="121"/>
    <n v="10.5"/>
    <x v="11"/>
    <n v="13"/>
    <s v="Mexican"/>
  </r>
  <r>
    <x v="7615"/>
    <x v="3354"/>
    <s v="2/26/23"/>
    <d v="1899-12-30T13:04:26"/>
    <n v="121"/>
    <n v="10.5"/>
    <x v="11"/>
    <n v="13"/>
    <s v="Mexican"/>
  </r>
  <r>
    <x v="7616"/>
    <x v="3355"/>
    <s v="2/26/23"/>
    <d v="1899-12-30T13:06:30"/>
    <n v="106"/>
    <n v="7"/>
    <x v="4"/>
    <n v="13"/>
    <s v="American"/>
  </r>
  <r>
    <x v="7617"/>
    <x v="3356"/>
    <s v="2/26/23"/>
    <d v="1899-12-30T13:07:13"/>
    <n v="108"/>
    <n v="14.5"/>
    <x v="1"/>
    <n v="13"/>
    <s v="Asian"/>
  </r>
  <r>
    <x v="7618"/>
    <x v="3356"/>
    <s v="2/26/23"/>
    <d v="1899-12-30T13:07:13"/>
    <n v="123"/>
    <n v="9"/>
    <x v="6"/>
    <n v="13"/>
    <s v="Mexican"/>
  </r>
  <r>
    <x v="7619"/>
    <x v="3356"/>
    <s v="2/26/23"/>
    <d v="1899-12-30T13:07:13"/>
    <n v="106"/>
    <n v="7"/>
    <x v="4"/>
    <n v="13"/>
    <s v="American"/>
  </r>
  <r>
    <x v="7620"/>
    <x v="3357"/>
    <s v="2/26/23"/>
    <d v="1899-12-30T13:13:35"/>
    <n v="106"/>
    <n v="7"/>
    <x v="4"/>
    <n v="13"/>
    <s v="American"/>
  </r>
  <r>
    <x v="7621"/>
    <x v="3358"/>
    <s v="2/26/23"/>
    <d v="1899-12-30T13:25:04"/>
    <n v="127"/>
    <n v="17.95"/>
    <x v="0"/>
    <n v="13"/>
    <s v="Italian"/>
  </r>
  <r>
    <x v="7622"/>
    <x v="3359"/>
    <s v="2/26/23"/>
    <d v="1899-12-30T13:44:24"/>
    <n v="107"/>
    <n v="16.5"/>
    <x v="12"/>
    <n v="13"/>
    <s v="Asian"/>
  </r>
  <r>
    <x v="7623"/>
    <x v="3359"/>
    <s v="2/26/23"/>
    <d v="1899-12-30T13:44:24"/>
    <n v="102"/>
    <n v="13.95"/>
    <x v="9"/>
    <n v="13"/>
    <s v="American"/>
  </r>
  <r>
    <x v="7624"/>
    <x v="3359"/>
    <s v="2/26/23"/>
    <d v="1899-12-30T13:44:24"/>
    <n v="117"/>
    <n v="12.95"/>
    <x v="2"/>
    <n v="13"/>
    <s v="Mexican"/>
  </r>
  <r>
    <x v="7625"/>
    <x v="3360"/>
    <s v="2/26/23"/>
    <d v="1899-12-30T13:50:11"/>
    <n v="127"/>
    <n v="17.95"/>
    <x v="0"/>
    <n v="13"/>
    <s v="Italian"/>
  </r>
  <r>
    <x v="7626"/>
    <x v="3360"/>
    <s v="2/26/23"/>
    <d v="1899-12-30T13:50:11"/>
    <n v="130"/>
    <n v="19.95"/>
    <x v="7"/>
    <n v="13"/>
    <s v="Italian"/>
  </r>
  <r>
    <x v="7627"/>
    <x v="3361"/>
    <s v="2/26/23"/>
    <d v="1899-12-30T13:50:14"/>
    <n v="109"/>
    <n v="17.95"/>
    <x v="0"/>
    <n v="13"/>
    <s v="Asian"/>
  </r>
  <r>
    <x v="7628"/>
    <x v="3362"/>
    <s v="2/26/23"/>
    <d v="1899-12-30T13:52:23"/>
    <n v="101"/>
    <n v="12.95"/>
    <x v="2"/>
    <n v="13"/>
    <s v="American"/>
  </r>
  <r>
    <x v="7629"/>
    <x v="3362"/>
    <s v="2/26/23"/>
    <d v="1899-12-30T13:52:23"/>
    <n v="102"/>
    <n v="13.95"/>
    <x v="9"/>
    <n v="13"/>
    <s v="American"/>
  </r>
  <r>
    <x v="7630"/>
    <x v="3362"/>
    <s v="2/26/23"/>
    <d v="1899-12-30T13:52:23"/>
    <n v="102"/>
    <n v="13.95"/>
    <x v="9"/>
    <n v="13"/>
    <s v="American"/>
  </r>
  <r>
    <x v="7631"/>
    <x v="3362"/>
    <s v="2/26/23"/>
    <d v="1899-12-30T13:52:23"/>
    <n v="124"/>
    <n v="14.5"/>
    <x v="1"/>
    <n v="13"/>
    <s v="Italian"/>
  </r>
  <r>
    <x v="7632"/>
    <x v="3362"/>
    <s v="2/26/23"/>
    <d v="1899-12-30T13:52:23"/>
    <n v="127"/>
    <n v="17.95"/>
    <x v="0"/>
    <n v="13"/>
    <s v="Italian"/>
  </r>
  <r>
    <x v="7633"/>
    <x v="3362"/>
    <s v="2/26/23"/>
    <d v="1899-12-30T13:52:23"/>
    <n v="128"/>
    <n v="15.5"/>
    <x v="3"/>
    <n v="13"/>
    <s v="Italian"/>
  </r>
  <r>
    <x v="7634"/>
    <x v="3362"/>
    <s v="2/26/23"/>
    <d v="1899-12-30T13:52:23"/>
    <n v="111"/>
    <n v="11.95"/>
    <x v="5"/>
    <n v="13"/>
    <s v="Asian"/>
  </r>
  <r>
    <x v="7635"/>
    <x v="3362"/>
    <s v="2/26/23"/>
    <d v="1899-12-30T13:52:23"/>
    <n v="112"/>
    <n v="14.95"/>
    <x v="13"/>
    <n v="13"/>
    <s v="Asian"/>
  </r>
  <r>
    <x v="7636"/>
    <x v="3362"/>
    <s v="2/26/23"/>
    <d v="1899-12-30T13:52:23"/>
    <n v="113"/>
    <n v="5"/>
    <x v="10"/>
    <n v="13"/>
    <s v="Asian"/>
  </r>
  <r>
    <x v="7637"/>
    <x v="3362"/>
    <s v="2/26/23"/>
    <d v="1899-12-30T13:52:23"/>
    <n v="119"/>
    <n v="11.95"/>
    <x v="5"/>
    <n v="13"/>
    <s v="Mexican"/>
  </r>
  <r>
    <x v="7638"/>
    <x v="3362"/>
    <s v="2/26/23"/>
    <d v="1899-12-30T13:52:23"/>
    <n v="123"/>
    <n v="9"/>
    <x v="6"/>
    <n v="13"/>
    <s v="Mexican"/>
  </r>
  <r>
    <x v="7639"/>
    <x v="3362"/>
    <s v="2/26/23"/>
    <d v="1899-12-30T13:52:23"/>
    <n v="106"/>
    <n v="7"/>
    <x v="4"/>
    <n v="13"/>
    <s v="American"/>
  </r>
  <r>
    <x v="7640"/>
    <x v="3363"/>
    <s v="2/26/23"/>
    <d v="1899-12-30T13:56:18"/>
    <n v="104"/>
    <n v="10.5"/>
    <x v="11"/>
    <n v="13"/>
    <s v="American"/>
  </r>
  <r>
    <x v="7641"/>
    <x v="3363"/>
    <s v="2/26/23"/>
    <d v="1899-12-30T13:56:18"/>
    <n v="104"/>
    <n v="10.5"/>
    <x v="11"/>
    <n v="13"/>
    <s v="American"/>
  </r>
  <r>
    <x v="7642"/>
    <x v="3363"/>
    <s v="2/26/23"/>
    <d v="1899-12-30T13:56:18"/>
    <n v="120"/>
    <n v="13.95"/>
    <x v="9"/>
    <n v="13"/>
    <s v="Mexican"/>
  </r>
  <r>
    <x v="7643"/>
    <x v="3363"/>
    <s v="2/26/23"/>
    <d v="1899-12-30T13:56:18"/>
    <n v="131"/>
    <n v="17.95"/>
    <x v="0"/>
    <n v="13"/>
    <s v="Italian"/>
  </r>
  <r>
    <x v="7644"/>
    <x v="3364"/>
    <s v="2/26/23"/>
    <d v="1899-12-30T14:08:46"/>
    <n v="125"/>
    <n v="17.95"/>
    <x v="0"/>
    <n v="14"/>
    <s v="Italian"/>
  </r>
  <r>
    <x v="7645"/>
    <x v="3365"/>
    <s v="2/26/23"/>
    <d v="1899-12-30T14:18:48"/>
    <n v="111"/>
    <n v="11.95"/>
    <x v="5"/>
    <n v="14"/>
    <s v="Asian"/>
  </r>
  <r>
    <x v="7646"/>
    <x v="3365"/>
    <s v="2/26/23"/>
    <d v="1899-12-30T14:18:48"/>
    <n v="105"/>
    <n v="7"/>
    <x v="4"/>
    <n v="14"/>
    <s v="American"/>
  </r>
  <r>
    <x v="7647"/>
    <x v="3365"/>
    <s v="2/26/23"/>
    <d v="1899-12-30T14:18:48"/>
    <n v="132"/>
    <n v="16.95"/>
    <x v="8"/>
    <n v="14"/>
    <s v="Italian"/>
  </r>
  <r>
    <x v="7648"/>
    <x v="3366"/>
    <s v="2/26/23"/>
    <d v="1899-12-30T14:28:31"/>
    <n v="113"/>
    <n v="5"/>
    <x v="10"/>
    <n v="14"/>
    <s v="Asian"/>
  </r>
  <r>
    <x v="7649"/>
    <x v="3367"/>
    <s v="2/26/23"/>
    <d v="1899-12-30T14:48:56"/>
    <n v="118"/>
    <n v="14.95"/>
    <x v="13"/>
    <n v="14"/>
    <s v="Mexican"/>
  </r>
  <r>
    <x v="7650"/>
    <x v="3368"/>
    <s v="2/26/23"/>
    <d v="1899-12-30T15:22:08"/>
    <n v="124"/>
    <n v="14.5"/>
    <x v="1"/>
    <n v="15"/>
    <s v="Italian"/>
  </r>
  <r>
    <x v="7651"/>
    <x v="3368"/>
    <s v="2/26/23"/>
    <d v="1899-12-30T15:22:08"/>
    <n v="109"/>
    <n v="17.95"/>
    <x v="0"/>
    <n v="15"/>
    <s v="Asian"/>
  </r>
  <r>
    <x v="7652"/>
    <x v="3368"/>
    <s v="2/26/23"/>
    <d v="1899-12-30T15:22:08"/>
    <n v="118"/>
    <n v="14.95"/>
    <x v="13"/>
    <n v="15"/>
    <s v="Mexican"/>
  </r>
  <r>
    <x v="7653"/>
    <x v="3369"/>
    <s v="2/26/23"/>
    <d v="1899-12-30T15:39:19"/>
    <n v="104"/>
    <n v="10.5"/>
    <x v="11"/>
    <n v="15"/>
    <s v="American"/>
  </r>
  <r>
    <x v="7654"/>
    <x v="3369"/>
    <s v="2/26/23"/>
    <d v="1899-12-30T15:39:19"/>
    <n v="113"/>
    <n v="5"/>
    <x v="10"/>
    <n v="15"/>
    <s v="Asian"/>
  </r>
  <r>
    <x v="7655"/>
    <x v="3369"/>
    <s v="2/26/23"/>
    <d v="1899-12-30T15:39:19"/>
    <n v="131"/>
    <n v="17.95"/>
    <x v="0"/>
    <n v="15"/>
    <s v="Italian"/>
  </r>
  <r>
    <x v="7656"/>
    <x v="3370"/>
    <s v="2/26/23"/>
    <d v="1899-12-30T15:58:02"/>
    <n v="110"/>
    <n v="17.95"/>
    <x v="0"/>
    <n v="15"/>
    <s v="Asian"/>
  </r>
  <r>
    <x v="7657"/>
    <x v="3370"/>
    <s v="2/26/23"/>
    <d v="1899-12-30T15:58:02"/>
    <n v="129"/>
    <n v="15.5"/>
    <x v="3"/>
    <n v="15"/>
    <s v="Italian"/>
  </r>
  <r>
    <x v="7658"/>
    <x v="3370"/>
    <s v="2/26/23"/>
    <d v="1899-12-30T15:58:02"/>
    <n v="113"/>
    <n v="5"/>
    <x v="10"/>
    <n v="15"/>
    <s v="Asian"/>
  </r>
  <r>
    <x v="7659"/>
    <x v="3370"/>
    <s v="2/26/23"/>
    <d v="1899-12-30T15:58:02"/>
    <n v="106"/>
    <n v="7"/>
    <x v="4"/>
    <n v="15"/>
    <s v="American"/>
  </r>
  <r>
    <x v="7660"/>
    <x v="3371"/>
    <s v="2/26/23"/>
    <d v="1899-12-30T15:58:38"/>
    <n v="116"/>
    <n v="13.95"/>
    <x v="9"/>
    <n v="15"/>
    <s v="Mexican"/>
  </r>
  <r>
    <x v="7661"/>
    <x v="3371"/>
    <s v="2/26/23"/>
    <d v="1899-12-30T15:58:38"/>
    <n v="109"/>
    <n v="17.95"/>
    <x v="0"/>
    <n v="15"/>
    <s v="Asian"/>
  </r>
  <r>
    <x v="7662"/>
    <x v="3371"/>
    <s v="2/26/23"/>
    <d v="1899-12-30T15:58:38"/>
    <n v="110"/>
    <n v="17.95"/>
    <x v="0"/>
    <n v="15"/>
    <s v="Asian"/>
  </r>
  <r>
    <x v="7663"/>
    <x v="3371"/>
    <s v="2/26/23"/>
    <d v="1899-12-30T15:58:38"/>
    <n v="113"/>
    <n v="5"/>
    <x v="10"/>
    <n v="15"/>
    <s v="Asian"/>
  </r>
  <r>
    <x v="7664"/>
    <x v="3372"/>
    <s v="2/26/23"/>
    <d v="1899-12-30T16:01:28"/>
    <n v="118"/>
    <n v="14.95"/>
    <x v="13"/>
    <n v="16"/>
    <s v="Mexican"/>
  </r>
  <r>
    <x v="7665"/>
    <x v="3372"/>
    <s v="2/26/23"/>
    <d v="1899-12-30T16:01:28"/>
    <n v="122"/>
    <n v="7"/>
    <x v="4"/>
    <n v="16"/>
    <s v="Mexican"/>
  </r>
  <r>
    <x v="7666"/>
    <x v="3373"/>
    <s v="2/26/23"/>
    <d v="1899-12-30T16:15:25"/>
    <n v="110"/>
    <n v="17.95"/>
    <x v="0"/>
    <n v="16"/>
    <s v="Asian"/>
  </r>
  <r>
    <x v="7667"/>
    <x v="3373"/>
    <s v="2/26/23"/>
    <d v="1899-12-30T16:15:25"/>
    <n v="123"/>
    <n v="9"/>
    <x v="6"/>
    <n v="16"/>
    <s v="Mexican"/>
  </r>
  <r>
    <x v="7668"/>
    <x v="3374"/>
    <s v="2/26/23"/>
    <d v="1899-12-30T16:20:18"/>
    <n v="114"/>
    <n v="9"/>
    <x v="6"/>
    <n v="16"/>
    <s v="Asian"/>
  </r>
  <r>
    <x v="7669"/>
    <x v="3375"/>
    <s v="2/26/23"/>
    <d v="1899-12-30T16:27:20"/>
    <n v="104"/>
    <n v="10.5"/>
    <x v="11"/>
    <n v="16"/>
    <s v="American"/>
  </r>
  <r>
    <x v="7670"/>
    <x v="3376"/>
    <s v="2/26/23"/>
    <d v="1899-12-30T16:32:16"/>
    <n v="108"/>
    <n v="14.5"/>
    <x v="1"/>
    <n v="16"/>
    <s v="Asian"/>
  </r>
  <r>
    <x v="7671"/>
    <x v="3377"/>
    <s v="2/26/23"/>
    <d v="1899-12-30T16:53:26"/>
    <n v="118"/>
    <n v="14.95"/>
    <x v="13"/>
    <n v="16"/>
    <s v="Mexican"/>
  </r>
  <r>
    <x v="7672"/>
    <x v="3378"/>
    <s v="2/26/23"/>
    <d v="1899-12-30T16:55:17"/>
    <n v="127"/>
    <n v="17.95"/>
    <x v="0"/>
    <n v="16"/>
    <s v="Italian"/>
  </r>
  <r>
    <x v="7673"/>
    <x v="3378"/>
    <s v="2/26/23"/>
    <d v="1899-12-30T16:55:17"/>
    <n v="118"/>
    <n v="14.95"/>
    <x v="13"/>
    <n v="16"/>
    <s v="Mexican"/>
  </r>
  <r>
    <x v="7674"/>
    <x v="3379"/>
    <s v="2/26/23"/>
    <d v="1899-12-30T17:16:51"/>
    <n v="128"/>
    <n v="15.5"/>
    <x v="3"/>
    <n v="17"/>
    <s v="Italian"/>
  </r>
  <r>
    <x v="7675"/>
    <x v="3379"/>
    <s v="2/26/23"/>
    <d v="1899-12-30T17:16:51"/>
    <n v="121"/>
    <n v="10.5"/>
    <x v="11"/>
    <n v="17"/>
    <s v="Mexican"/>
  </r>
  <r>
    <x v="7676"/>
    <x v="3380"/>
    <s v="2/26/23"/>
    <d v="1899-12-30T17:22:05"/>
    <n v="108"/>
    <n v="14.5"/>
    <x v="1"/>
    <n v="17"/>
    <s v="Asian"/>
  </r>
  <r>
    <x v="7677"/>
    <x v="3380"/>
    <s v="2/26/23"/>
    <d v="1899-12-30T17:22:05"/>
    <n v="132"/>
    <n v="16.95"/>
    <x v="8"/>
    <n v="17"/>
    <s v="Italian"/>
  </r>
  <r>
    <x v="7678"/>
    <x v="3381"/>
    <s v="2/26/23"/>
    <d v="1899-12-30T17:24:43"/>
    <n v="103"/>
    <n v="9"/>
    <x v="6"/>
    <n v="17"/>
    <s v="American"/>
  </r>
  <r>
    <x v="7679"/>
    <x v="3381"/>
    <s v="2/26/23"/>
    <d v="1899-12-30T17:24:43"/>
    <n v="111"/>
    <n v="11.95"/>
    <x v="5"/>
    <n v="17"/>
    <s v="Asian"/>
  </r>
  <r>
    <x v="7680"/>
    <x v="3381"/>
    <s v="2/26/23"/>
    <d v="1899-12-30T17:24:43"/>
    <n v="120"/>
    <n v="13.95"/>
    <x v="9"/>
    <n v="17"/>
    <s v="Mexican"/>
  </r>
  <r>
    <x v="7681"/>
    <x v="3382"/>
    <s v="2/26/23"/>
    <d v="1899-12-30T17:31:14"/>
    <n v="107"/>
    <n v="16.5"/>
    <x v="12"/>
    <n v="17"/>
    <s v="Asian"/>
  </r>
  <r>
    <x v="7682"/>
    <x v="3383"/>
    <s v="2/26/23"/>
    <d v="1899-12-30T17:37:19"/>
    <n v="109"/>
    <n v="17.95"/>
    <x v="0"/>
    <n v="17"/>
    <s v="Asian"/>
  </r>
  <r>
    <x v="7683"/>
    <x v="3383"/>
    <s v="2/26/23"/>
    <d v="1899-12-30T17:37:19"/>
    <n v="128"/>
    <n v="15.5"/>
    <x v="3"/>
    <n v="17"/>
    <s v="Italian"/>
  </r>
  <r>
    <x v="7684"/>
    <x v="3383"/>
    <s v="2/26/23"/>
    <d v="1899-12-30T17:37:19"/>
    <n v="131"/>
    <n v="17.95"/>
    <x v="0"/>
    <n v="17"/>
    <s v="Italian"/>
  </r>
  <r>
    <x v="7685"/>
    <x v="3383"/>
    <s v="2/26/23"/>
    <d v="1899-12-30T17:37:19"/>
    <n v="106"/>
    <n v="7"/>
    <x v="4"/>
    <n v="17"/>
    <s v="American"/>
  </r>
  <r>
    <x v="7686"/>
    <x v="3384"/>
    <s v="2/26/23"/>
    <d v="1899-12-30T17:45:02"/>
    <n v="109"/>
    <n v="17.95"/>
    <x v="0"/>
    <n v="17"/>
    <s v="Asian"/>
  </r>
  <r>
    <x v="7687"/>
    <x v="3384"/>
    <s v="2/26/23"/>
    <d v="1899-12-30T17:45:02"/>
    <n v="119"/>
    <n v="11.95"/>
    <x v="5"/>
    <n v="17"/>
    <s v="Mexican"/>
  </r>
  <r>
    <x v="7688"/>
    <x v="3385"/>
    <s v="2/26/23"/>
    <d v="1899-12-30T17:50:20"/>
    <n v="102"/>
    <n v="13.95"/>
    <x v="9"/>
    <n v="17"/>
    <s v="American"/>
  </r>
  <r>
    <x v="7689"/>
    <x v="3385"/>
    <s v="2/26/23"/>
    <d v="1899-12-30T17:50:20"/>
    <n v="131"/>
    <n v="17.95"/>
    <x v="0"/>
    <n v="17"/>
    <s v="Italian"/>
  </r>
  <r>
    <x v="7690"/>
    <x v="3386"/>
    <s v="2/26/23"/>
    <d v="1899-12-30T17:51:35"/>
    <n v="108"/>
    <n v="14.5"/>
    <x v="1"/>
    <n v="17"/>
    <s v="Asian"/>
  </r>
  <r>
    <x v="7691"/>
    <x v="3386"/>
    <s v="2/26/23"/>
    <d v="1899-12-30T17:51:35"/>
    <n v="120"/>
    <n v="13.95"/>
    <x v="9"/>
    <n v="17"/>
    <s v="Mexican"/>
  </r>
  <r>
    <x v="7692"/>
    <x v="3386"/>
    <s v="2/26/23"/>
    <d v="1899-12-30T17:51:35"/>
    <n v="121"/>
    <n v="10.5"/>
    <x v="11"/>
    <n v="17"/>
    <s v="Mexican"/>
  </r>
  <r>
    <x v="7693"/>
    <x v="3387"/>
    <s v="2/26/23"/>
    <d v="1899-12-30T17:53:56"/>
    <n v="109"/>
    <n v="17.95"/>
    <x v="0"/>
    <n v="17"/>
    <s v="Asian"/>
  </r>
  <r>
    <x v="7694"/>
    <x v="3387"/>
    <s v="2/26/23"/>
    <d v="1899-12-30T17:53:56"/>
    <n v="131"/>
    <n v="17.95"/>
    <x v="0"/>
    <n v="17"/>
    <s v="Italian"/>
  </r>
  <r>
    <x v="7695"/>
    <x v="3388"/>
    <s v="2/26/23"/>
    <d v="1899-12-30T18:19:17"/>
    <n v="127"/>
    <n v="17.95"/>
    <x v="0"/>
    <n v="18"/>
    <s v="Italian"/>
  </r>
  <r>
    <x v="7696"/>
    <x v="3389"/>
    <s v="2/26/23"/>
    <d v="1899-12-30T18:26:17"/>
    <n v="127"/>
    <n v="17.95"/>
    <x v="0"/>
    <n v="18"/>
    <s v="Italian"/>
  </r>
  <r>
    <x v="7697"/>
    <x v="3389"/>
    <s v="2/26/23"/>
    <d v="1899-12-30T18:26:17"/>
    <n v="112"/>
    <n v="14.95"/>
    <x v="13"/>
    <n v="18"/>
    <s v="Asian"/>
  </r>
  <r>
    <x v="7698"/>
    <x v="3389"/>
    <s v="2/26/23"/>
    <d v="1899-12-30T18:26:17"/>
    <s v="NULL"/>
    <n v="0"/>
    <x v="14"/>
    <n v="18"/>
    <s v="Unknown"/>
  </r>
  <r>
    <x v="7699"/>
    <x v="3390"/>
    <s v="2/26/23"/>
    <d v="1899-12-30T18:37:03"/>
    <n v="102"/>
    <n v="13.95"/>
    <x v="9"/>
    <n v="18"/>
    <s v="American"/>
  </r>
  <r>
    <x v="7700"/>
    <x v="3390"/>
    <s v="2/26/23"/>
    <d v="1899-12-30T18:37:03"/>
    <n v="113"/>
    <n v="5"/>
    <x v="10"/>
    <n v="18"/>
    <s v="Asian"/>
  </r>
  <r>
    <x v="7701"/>
    <x v="3390"/>
    <s v="2/26/23"/>
    <d v="1899-12-30T18:37:03"/>
    <n v="118"/>
    <n v="14.95"/>
    <x v="13"/>
    <n v="18"/>
    <s v="Mexican"/>
  </r>
  <r>
    <x v="7702"/>
    <x v="3390"/>
    <s v="2/26/23"/>
    <d v="1899-12-30T18:37:03"/>
    <n v="120"/>
    <n v="13.95"/>
    <x v="9"/>
    <n v="18"/>
    <s v="Mexican"/>
  </r>
  <r>
    <x v="7703"/>
    <x v="3391"/>
    <s v="2/26/23"/>
    <d v="1899-12-30T18:49:00"/>
    <n v="101"/>
    <n v="12.95"/>
    <x v="2"/>
    <n v="18"/>
    <s v="American"/>
  </r>
  <r>
    <x v="7704"/>
    <x v="3391"/>
    <s v="2/26/23"/>
    <d v="1899-12-30T18:49:00"/>
    <n v="125"/>
    <n v="17.95"/>
    <x v="0"/>
    <n v="18"/>
    <s v="Italian"/>
  </r>
  <r>
    <x v="7705"/>
    <x v="3391"/>
    <s v="2/26/23"/>
    <d v="1899-12-30T18:49:00"/>
    <n v="129"/>
    <n v="15.5"/>
    <x v="3"/>
    <n v="18"/>
    <s v="Italian"/>
  </r>
  <r>
    <x v="7706"/>
    <x v="3392"/>
    <s v="2/26/23"/>
    <d v="1899-12-30T18:53:40"/>
    <n v="105"/>
    <n v="7"/>
    <x v="4"/>
    <n v="18"/>
    <s v="American"/>
  </r>
  <r>
    <x v="7707"/>
    <x v="3393"/>
    <s v="2/26/23"/>
    <d v="1899-12-30T19:03:13"/>
    <n v="109"/>
    <n v="17.95"/>
    <x v="0"/>
    <n v="19"/>
    <s v="Asian"/>
  </r>
  <r>
    <x v="7708"/>
    <x v="3393"/>
    <s v="2/26/23"/>
    <d v="1899-12-30T19:03:13"/>
    <n v="119"/>
    <n v="11.95"/>
    <x v="5"/>
    <n v="19"/>
    <s v="Mexican"/>
  </r>
  <r>
    <x v="7709"/>
    <x v="3393"/>
    <s v="2/26/23"/>
    <d v="1899-12-30T19:03:13"/>
    <n v="132"/>
    <n v="16.95"/>
    <x v="8"/>
    <n v="19"/>
    <s v="Italian"/>
  </r>
  <r>
    <x v="7710"/>
    <x v="3394"/>
    <s v="2/26/23"/>
    <d v="1899-12-30T19:08:46"/>
    <n v="107"/>
    <n v="16.5"/>
    <x v="12"/>
    <n v="19"/>
    <s v="Asian"/>
  </r>
  <r>
    <x v="7711"/>
    <x v="3394"/>
    <s v="2/26/23"/>
    <d v="1899-12-30T19:08:46"/>
    <n v="124"/>
    <n v="14.5"/>
    <x v="1"/>
    <n v="19"/>
    <s v="Italian"/>
  </r>
  <r>
    <x v="7712"/>
    <x v="3395"/>
    <s v="2/26/23"/>
    <d v="1899-12-30T19:13:12"/>
    <n v="110"/>
    <n v="17.95"/>
    <x v="0"/>
    <n v="19"/>
    <s v="Asian"/>
  </r>
  <r>
    <x v="7713"/>
    <x v="3396"/>
    <s v="2/26/23"/>
    <d v="1899-12-30T19:25:04"/>
    <n v="109"/>
    <n v="17.95"/>
    <x v="0"/>
    <n v="19"/>
    <s v="Asian"/>
  </r>
  <r>
    <x v="7714"/>
    <x v="3396"/>
    <s v="2/26/23"/>
    <d v="1899-12-30T19:25:04"/>
    <n v="119"/>
    <n v="11.95"/>
    <x v="5"/>
    <n v="19"/>
    <s v="Mexican"/>
  </r>
  <r>
    <x v="7715"/>
    <x v="3397"/>
    <s v="2/26/23"/>
    <d v="1899-12-30T19:49:51"/>
    <n v="102"/>
    <n v="13.95"/>
    <x v="9"/>
    <n v="19"/>
    <s v="American"/>
  </r>
  <r>
    <x v="7716"/>
    <x v="3397"/>
    <s v="2/26/23"/>
    <d v="1899-12-30T19:49:51"/>
    <n v="103"/>
    <n v="9"/>
    <x v="6"/>
    <n v="19"/>
    <s v="American"/>
  </r>
  <r>
    <x v="7717"/>
    <x v="3397"/>
    <s v="2/26/23"/>
    <d v="1899-12-30T19:49:51"/>
    <n v="113"/>
    <n v="5"/>
    <x v="10"/>
    <n v="19"/>
    <s v="Asian"/>
  </r>
  <r>
    <x v="7718"/>
    <x v="3397"/>
    <s v="2/26/23"/>
    <d v="1899-12-30T19:49:51"/>
    <n v="106"/>
    <n v="7"/>
    <x v="4"/>
    <n v="19"/>
    <s v="American"/>
  </r>
  <r>
    <x v="7719"/>
    <x v="3398"/>
    <s v="2/26/23"/>
    <d v="1899-12-30T20:22:43"/>
    <n v="109"/>
    <n v="17.95"/>
    <x v="0"/>
    <n v="20"/>
    <s v="Asian"/>
  </r>
  <r>
    <x v="7720"/>
    <x v="3398"/>
    <s v="2/26/23"/>
    <d v="1899-12-30T20:22:43"/>
    <n v="128"/>
    <n v="15.5"/>
    <x v="3"/>
    <n v="20"/>
    <s v="Italian"/>
  </r>
  <r>
    <x v="7721"/>
    <x v="3398"/>
    <s v="2/26/23"/>
    <d v="1899-12-30T20:22:43"/>
    <n v="113"/>
    <n v="5"/>
    <x v="10"/>
    <n v="20"/>
    <s v="Asian"/>
  </r>
  <r>
    <x v="7722"/>
    <x v="3398"/>
    <s v="2/26/23"/>
    <d v="1899-12-30T20:22:43"/>
    <n v="114"/>
    <n v="9"/>
    <x v="6"/>
    <n v="20"/>
    <s v="Asian"/>
  </r>
  <r>
    <x v="7723"/>
    <x v="3399"/>
    <s v="2/26/23"/>
    <d v="1899-12-30T22:22:05"/>
    <n v="104"/>
    <n v="10.5"/>
    <x v="11"/>
    <n v="22"/>
    <s v="American"/>
  </r>
  <r>
    <x v="7724"/>
    <x v="3400"/>
    <s v="2/27/23"/>
    <d v="1899-12-30T11:48:28"/>
    <n v="107"/>
    <n v="16.5"/>
    <x v="12"/>
    <n v="11"/>
    <s v="Asian"/>
  </r>
  <r>
    <x v="7725"/>
    <x v="3400"/>
    <s v="2/27/23"/>
    <d v="1899-12-30T11:48:28"/>
    <n v="118"/>
    <n v="14.95"/>
    <x v="13"/>
    <n v="11"/>
    <s v="Mexican"/>
  </r>
  <r>
    <x v="7726"/>
    <x v="3400"/>
    <s v="2/27/23"/>
    <d v="1899-12-30T11:48:28"/>
    <n v="105"/>
    <n v="7"/>
    <x v="4"/>
    <n v="11"/>
    <s v="American"/>
  </r>
  <r>
    <x v="7727"/>
    <x v="3401"/>
    <s v="2/27/23"/>
    <d v="1899-12-30T11:51:02"/>
    <n v="116"/>
    <n v="13.95"/>
    <x v="9"/>
    <n v="11"/>
    <s v="Mexican"/>
  </r>
  <r>
    <x v="7728"/>
    <x v="3401"/>
    <s v="2/27/23"/>
    <d v="1899-12-30T11:51:02"/>
    <n v="108"/>
    <n v="14.5"/>
    <x v="1"/>
    <n v="11"/>
    <s v="Asian"/>
  </r>
  <r>
    <x v="7729"/>
    <x v="3401"/>
    <s v="2/27/23"/>
    <d v="1899-12-30T11:51:02"/>
    <n v="111"/>
    <n v="11.95"/>
    <x v="5"/>
    <n v="11"/>
    <s v="Asian"/>
  </r>
  <r>
    <x v="7730"/>
    <x v="3402"/>
    <s v="2/27/23"/>
    <d v="1899-12-30T11:57:25"/>
    <n v="101"/>
    <n v="12.95"/>
    <x v="2"/>
    <n v="11"/>
    <s v="American"/>
  </r>
  <r>
    <x v="7731"/>
    <x v="3402"/>
    <s v="2/27/23"/>
    <d v="1899-12-30T11:57:25"/>
    <n v="125"/>
    <n v="17.95"/>
    <x v="0"/>
    <n v="11"/>
    <s v="Italian"/>
  </r>
  <r>
    <x v="7732"/>
    <x v="3402"/>
    <s v="2/27/23"/>
    <d v="1899-12-30T11:57:25"/>
    <n v="118"/>
    <n v="14.95"/>
    <x v="13"/>
    <n v="11"/>
    <s v="Mexican"/>
  </r>
  <r>
    <x v="7733"/>
    <x v="3402"/>
    <s v="2/27/23"/>
    <d v="1899-12-30T11:57:25"/>
    <n v="118"/>
    <n v="14.95"/>
    <x v="13"/>
    <n v="11"/>
    <s v="Mexican"/>
  </r>
  <r>
    <x v="7734"/>
    <x v="3403"/>
    <s v="2/27/23"/>
    <d v="1899-12-30T12:00:32"/>
    <n v="122"/>
    <n v="7"/>
    <x v="4"/>
    <n v="12"/>
    <s v="Mexican"/>
  </r>
  <r>
    <x v="7735"/>
    <x v="3403"/>
    <s v="2/27/23"/>
    <d v="1899-12-30T12:00:32"/>
    <n v="123"/>
    <n v="9"/>
    <x v="6"/>
    <n v="12"/>
    <s v="Mexican"/>
  </r>
  <r>
    <x v="7736"/>
    <x v="3404"/>
    <s v="2/27/23"/>
    <d v="1899-12-30T12:07:37"/>
    <n v="118"/>
    <n v="14.95"/>
    <x v="13"/>
    <n v="12"/>
    <s v="Mexican"/>
  </r>
  <r>
    <x v="7737"/>
    <x v="3405"/>
    <s v="2/27/23"/>
    <d v="1899-12-30T12:09:32"/>
    <n v="102"/>
    <n v="13.95"/>
    <x v="9"/>
    <n v="12"/>
    <s v="American"/>
  </r>
  <r>
    <x v="7738"/>
    <x v="3405"/>
    <s v="2/27/23"/>
    <d v="1899-12-30T12:09:32"/>
    <n v="126"/>
    <n v="14.5"/>
    <x v="1"/>
    <n v="12"/>
    <s v="Italian"/>
  </r>
  <r>
    <x v="7739"/>
    <x v="3406"/>
    <s v="2/27/23"/>
    <d v="1899-12-30T12:09:41"/>
    <n v="119"/>
    <n v="11.95"/>
    <x v="5"/>
    <n v="12"/>
    <s v="Mexican"/>
  </r>
  <r>
    <x v="7740"/>
    <x v="3407"/>
    <s v="2/27/23"/>
    <d v="1899-12-30T12:28:49"/>
    <n v="102"/>
    <n v="13.95"/>
    <x v="9"/>
    <n v="12"/>
    <s v="American"/>
  </r>
  <r>
    <x v="7741"/>
    <x v="3408"/>
    <s v="2/27/23"/>
    <d v="1899-12-30T12:29:39"/>
    <n v="103"/>
    <n v="9"/>
    <x v="6"/>
    <n v="12"/>
    <s v="American"/>
  </r>
  <r>
    <x v="7742"/>
    <x v="3408"/>
    <s v="2/27/23"/>
    <d v="1899-12-30T12:29:39"/>
    <n v="117"/>
    <n v="12.95"/>
    <x v="2"/>
    <n v="12"/>
    <s v="Mexican"/>
  </r>
  <r>
    <x v="7743"/>
    <x v="3409"/>
    <s v="2/27/23"/>
    <d v="1899-12-30T12:33:50"/>
    <n v="112"/>
    <n v="14.95"/>
    <x v="13"/>
    <n v="12"/>
    <s v="Asian"/>
  </r>
  <r>
    <x v="7744"/>
    <x v="3409"/>
    <s v="2/27/23"/>
    <d v="1899-12-30T12:33:50"/>
    <n v="114"/>
    <n v="9"/>
    <x v="6"/>
    <n v="12"/>
    <s v="Asian"/>
  </r>
  <r>
    <x v="7745"/>
    <x v="3410"/>
    <s v="2/27/23"/>
    <d v="1899-12-30T12:38:54"/>
    <n v="130"/>
    <n v="19.95"/>
    <x v="7"/>
    <n v="12"/>
    <s v="Italian"/>
  </r>
  <r>
    <x v="7746"/>
    <x v="3411"/>
    <s v="2/27/23"/>
    <d v="1899-12-30T12:40:41"/>
    <n v="101"/>
    <n v="12.95"/>
    <x v="2"/>
    <n v="12"/>
    <s v="American"/>
  </r>
  <r>
    <x v="7747"/>
    <x v="3411"/>
    <s v="2/27/23"/>
    <d v="1899-12-30T12:40:41"/>
    <n v="124"/>
    <n v="14.5"/>
    <x v="1"/>
    <n v="12"/>
    <s v="Italian"/>
  </r>
  <r>
    <x v="7748"/>
    <x v="3411"/>
    <s v="2/27/23"/>
    <d v="1899-12-30T12:40:41"/>
    <n v="109"/>
    <n v="17.95"/>
    <x v="0"/>
    <n v="12"/>
    <s v="Asian"/>
  </r>
  <r>
    <x v="7749"/>
    <x v="3411"/>
    <s v="2/27/23"/>
    <d v="1899-12-30T12:40:41"/>
    <n v="113"/>
    <n v="5"/>
    <x v="10"/>
    <n v="12"/>
    <s v="Asian"/>
  </r>
  <r>
    <x v="7750"/>
    <x v="3411"/>
    <s v="2/27/23"/>
    <d v="1899-12-30T12:40:41"/>
    <n v="118"/>
    <n v="14.95"/>
    <x v="13"/>
    <n v="12"/>
    <s v="Mexican"/>
  </r>
  <r>
    <x v="7751"/>
    <x v="3412"/>
    <s v="2/27/23"/>
    <d v="1899-12-30T12:54:17"/>
    <n v="104"/>
    <n v="10.5"/>
    <x v="11"/>
    <n v="12"/>
    <s v="American"/>
  </r>
  <r>
    <x v="7752"/>
    <x v="3412"/>
    <s v="2/27/23"/>
    <d v="1899-12-30T12:54:17"/>
    <n v="108"/>
    <n v="14.5"/>
    <x v="1"/>
    <n v="12"/>
    <s v="Asian"/>
  </r>
  <r>
    <x v="7753"/>
    <x v="3412"/>
    <s v="2/27/23"/>
    <d v="1899-12-30T12:54:17"/>
    <n v="125"/>
    <n v="17.95"/>
    <x v="0"/>
    <n v="12"/>
    <s v="Italian"/>
  </r>
  <r>
    <x v="7754"/>
    <x v="3412"/>
    <s v="2/27/23"/>
    <d v="1899-12-30T12:54:17"/>
    <n v="118"/>
    <n v="14.95"/>
    <x v="13"/>
    <n v="12"/>
    <s v="Mexican"/>
  </r>
  <r>
    <x v="7755"/>
    <x v="3413"/>
    <s v="2/27/23"/>
    <d v="1899-12-30T12:56:47"/>
    <n v="112"/>
    <n v="14.95"/>
    <x v="13"/>
    <n v="12"/>
    <s v="Asian"/>
  </r>
  <r>
    <x v="7756"/>
    <x v="3414"/>
    <s v="2/27/23"/>
    <d v="1899-12-30T13:02:11"/>
    <n v="117"/>
    <n v="12.95"/>
    <x v="2"/>
    <n v="13"/>
    <s v="Mexican"/>
  </r>
  <r>
    <x v="7757"/>
    <x v="3414"/>
    <s v="2/27/23"/>
    <d v="1899-12-30T13:02:11"/>
    <n v="128"/>
    <n v="15.5"/>
    <x v="3"/>
    <n v="13"/>
    <s v="Italian"/>
  </r>
  <r>
    <x v="7758"/>
    <x v="3414"/>
    <s v="2/27/23"/>
    <d v="1899-12-30T13:02:11"/>
    <n v="111"/>
    <n v="11.95"/>
    <x v="5"/>
    <n v="13"/>
    <s v="Asian"/>
  </r>
  <r>
    <x v="7759"/>
    <x v="3414"/>
    <s v="2/27/23"/>
    <d v="1899-12-30T13:02:11"/>
    <n v="130"/>
    <n v="19.95"/>
    <x v="7"/>
    <n v="13"/>
    <s v="Italian"/>
  </r>
  <r>
    <x v="7760"/>
    <x v="3415"/>
    <s v="2/27/23"/>
    <d v="1899-12-30T13:02:43"/>
    <n v="127"/>
    <n v="17.95"/>
    <x v="0"/>
    <n v="13"/>
    <s v="Italian"/>
  </r>
  <r>
    <x v="7761"/>
    <x v="3416"/>
    <s v="2/27/23"/>
    <d v="1899-12-30T13:05:16"/>
    <n v="102"/>
    <n v="13.95"/>
    <x v="9"/>
    <n v="13"/>
    <s v="American"/>
  </r>
  <r>
    <x v="7762"/>
    <x v="3416"/>
    <s v="2/27/23"/>
    <d v="1899-12-30T13:05:16"/>
    <n v="125"/>
    <n v="17.95"/>
    <x v="0"/>
    <n v="13"/>
    <s v="Italian"/>
  </r>
  <r>
    <x v="7763"/>
    <x v="3416"/>
    <s v="2/27/23"/>
    <d v="1899-12-30T13:05:16"/>
    <n v="127"/>
    <n v="17.95"/>
    <x v="0"/>
    <n v="13"/>
    <s v="Italian"/>
  </r>
  <r>
    <x v="7764"/>
    <x v="3416"/>
    <s v="2/27/23"/>
    <d v="1899-12-30T13:05:16"/>
    <n v="120"/>
    <n v="13.95"/>
    <x v="9"/>
    <n v="13"/>
    <s v="Mexican"/>
  </r>
  <r>
    <x v="7765"/>
    <x v="3416"/>
    <s v="2/27/23"/>
    <d v="1899-12-30T13:05:16"/>
    <n v="105"/>
    <n v="7"/>
    <x v="4"/>
    <n v="13"/>
    <s v="American"/>
  </r>
  <r>
    <x v="7766"/>
    <x v="3417"/>
    <s v="2/27/23"/>
    <d v="1899-12-30T13:07:39"/>
    <n v="125"/>
    <n v="17.95"/>
    <x v="0"/>
    <n v="13"/>
    <s v="Italian"/>
  </r>
  <r>
    <x v="7767"/>
    <x v="3417"/>
    <s v="2/27/23"/>
    <d v="1899-12-30T13:07:39"/>
    <n v="109"/>
    <n v="17.95"/>
    <x v="0"/>
    <n v="13"/>
    <s v="Asian"/>
  </r>
  <r>
    <x v="7768"/>
    <x v="3417"/>
    <s v="2/27/23"/>
    <d v="1899-12-30T13:07:39"/>
    <n v="119"/>
    <n v="11.95"/>
    <x v="5"/>
    <n v="13"/>
    <s v="Mexican"/>
  </r>
  <r>
    <x v="7769"/>
    <x v="3418"/>
    <s v="2/27/23"/>
    <d v="1899-12-30T13:36:13"/>
    <n v="102"/>
    <n v="13.95"/>
    <x v="9"/>
    <n v="13"/>
    <s v="American"/>
  </r>
  <r>
    <x v="7770"/>
    <x v="3418"/>
    <s v="2/27/23"/>
    <d v="1899-12-30T13:36:13"/>
    <n v="103"/>
    <n v="9"/>
    <x v="6"/>
    <n v="13"/>
    <s v="American"/>
  </r>
  <r>
    <x v="7771"/>
    <x v="3418"/>
    <s v="2/27/23"/>
    <d v="1899-12-30T13:36:13"/>
    <n v="113"/>
    <n v="5"/>
    <x v="10"/>
    <n v="13"/>
    <s v="Asian"/>
  </r>
  <r>
    <x v="7772"/>
    <x v="3418"/>
    <s v="2/27/23"/>
    <d v="1899-12-30T13:36:13"/>
    <n v="120"/>
    <n v="13.95"/>
    <x v="9"/>
    <n v="13"/>
    <s v="Mexican"/>
  </r>
  <r>
    <x v="7773"/>
    <x v="3419"/>
    <s v="2/27/23"/>
    <d v="1899-12-30T13:37:23"/>
    <n v="125"/>
    <n v="17.95"/>
    <x v="0"/>
    <n v="13"/>
    <s v="Italian"/>
  </r>
  <r>
    <x v="7774"/>
    <x v="3420"/>
    <s v="2/27/23"/>
    <d v="1899-12-30T13:57:48"/>
    <n v="120"/>
    <n v="13.95"/>
    <x v="9"/>
    <n v="13"/>
    <s v="Mexican"/>
  </r>
  <r>
    <x v="7775"/>
    <x v="3420"/>
    <s v="2/27/23"/>
    <d v="1899-12-30T13:57:48"/>
    <n v="105"/>
    <n v="7"/>
    <x v="4"/>
    <n v="13"/>
    <s v="American"/>
  </r>
  <r>
    <x v="7776"/>
    <x v="3421"/>
    <s v="2/27/23"/>
    <d v="1899-12-30T14:03:49"/>
    <n v="113"/>
    <n v="5"/>
    <x v="10"/>
    <n v="14"/>
    <s v="Asian"/>
  </r>
  <r>
    <x v="7777"/>
    <x v="3422"/>
    <s v="2/27/23"/>
    <d v="1899-12-30T14:09:03"/>
    <n v="107"/>
    <n v="16.5"/>
    <x v="12"/>
    <n v="14"/>
    <s v="Asian"/>
  </r>
  <r>
    <x v="7778"/>
    <x v="3422"/>
    <s v="2/27/23"/>
    <d v="1899-12-30T14:09:03"/>
    <n v="110"/>
    <n v="17.95"/>
    <x v="0"/>
    <n v="14"/>
    <s v="Asian"/>
  </r>
  <r>
    <x v="7779"/>
    <x v="3422"/>
    <s v="2/27/23"/>
    <d v="1899-12-30T14:09:03"/>
    <n v="127"/>
    <n v="17.95"/>
    <x v="0"/>
    <n v="14"/>
    <s v="Italian"/>
  </r>
  <r>
    <x v="7780"/>
    <x v="3422"/>
    <s v="2/27/23"/>
    <d v="1899-12-30T14:09:03"/>
    <n v="112"/>
    <n v="14.95"/>
    <x v="13"/>
    <n v="14"/>
    <s v="Asian"/>
  </r>
  <r>
    <x v="7781"/>
    <x v="3422"/>
    <s v="2/27/23"/>
    <d v="1899-12-30T14:09:03"/>
    <n v="120"/>
    <n v="13.95"/>
    <x v="9"/>
    <n v="14"/>
    <s v="Mexican"/>
  </r>
  <r>
    <x v="7782"/>
    <x v="3422"/>
    <s v="2/27/23"/>
    <d v="1899-12-30T14:09:03"/>
    <n v="121"/>
    <n v="10.5"/>
    <x v="11"/>
    <n v="14"/>
    <s v="Mexican"/>
  </r>
  <r>
    <x v="7783"/>
    <x v="3422"/>
    <s v="2/27/23"/>
    <d v="1899-12-30T14:09:03"/>
    <n v="130"/>
    <n v="19.95"/>
    <x v="7"/>
    <n v="14"/>
    <s v="Italian"/>
  </r>
  <r>
    <x v="7784"/>
    <x v="3422"/>
    <s v="2/27/23"/>
    <d v="1899-12-30T14:09:03"/>
    <n v="123"/>
    <n v="9"/>
    <x v="6"/>
    <n v="14"/>
    <s v="Mexican"/>
  </r>
  <r>
    <x v="7785"/>
    <x v="3423"/>
    <s v="2/27/23"/>
    <d v="1899-12-30T14:14:57"/>
    <n v="109"/>
    <n v="17.95"/>
    <x v="0"/>
    <n v="14"/>
    <s v="Asian"/>
  </r>
  <r>
    <x v="7786"/>
    <x v="3423"/>
    <s v="2/27/23"/>
    <d v="1899-12-30T14:14:57"/>
    <n v="117"/>
    <n v="12.95"/>
    <x v="2"/>
    <n v="14"/>
    <s v="Mexican"/>
  </r>
  <r>
    <x v="7787"/>
    <x v="3423"/>
    <s v="2/27/23"/>
    <d v="1899-12-30T14:14:57"/>
    <n v="106"/>
    <n v="7"/>
    <x v="4"/>
    <n v="14"/>
    <s v="American"/>
  </r>
  <r>
    <x v="7788"/>
    <x v="3423"/>
    <s v="2/27/23"/>
    <d v="1899-12-30T14:14:57"/>
    <n v="132"/>
    <n v="16.95"/>
    <x v="8"/>
    <n v="14"/>
    <s v="Italian"/>
  </r>
  <r>
    <x v="7789"/>
    <x v="3424"/>
    <s v="2/27/23"/>
    <d v="1899-12-30T14:26:06"/>
    <n v="110"/>
    <n v="17.95"/>
    <x v="0"/>
    <n v="14"/>
    <s v="Asian"/>
  </r>
  <r>
    <x v="7790"/>
    <x v="3425"/>
    <s v="2/27/23"/>
    <d v="1899-12-30T15:27:21"/>
    <n v="128"/>
    <n v="15.5"/>
    <x v="3"/>
    <n v="15"/>
    <s v="Italian"/>
  </r>
  <r>
    <x v="7791"/>
    <x v="3425"/>
    <s v="2/27/23"/>
    <d v="1899-12-30T15:27:21"/>
    <n v="122"/>
    <n v="7"/>
    <x v="4"/>
    <n v="15"/>
    <s v="Mexican"/>
  </r>
  <r>
    <x v="7792"/>
    <x v="3426"/>
    <s v="2/27/23"/>
    <d v="1899-12-30T15:54:13"/>
    <n v="102"/>
    <n v="13.95"/>
    <x v="9"/>
    <n v="15"/>
    <s v="American"/>
  </r>
  <r>
    <x v="7793"/>
    <x v="3426"/>
    <s v="2/27/23"/>
    <d v="1899-12-30T15:54:13"/>
    <n v="113"/>
    <n v="5"/>
    <x v="10"/>
    <n v="15"/>
    <s v="Asian"/>
  </r>
  <r>
    <x v="7794"/>
    <x v="3427"/>
    <s v="2/27/23"/>
    <d v="1899-12-30T16:08:31"/>
    <n v="124"/>
    <n v="14.5"/>
    <x v="1"/>
    <n v="16"/>
    <s v="Italian"/>
  </r>
  <r>
    <x v="7795"/>
    <x v="3427"/>
    <s v="2/27/23"/>
    <d v="1899-12-30T16:08:31"/>
    <n v="106"/>
    <n v="7"/>
    <x v="4"/>
    <n v="16"/>
    <s v="American"/>
  </r>
  <r>
    <x v="7796"/>
    <x v="3428"/>
    <s v="2/27/23"/>
    <d v="1899-12-30T16:13:37"/>
    <n v="130"/>
    <n v="19.95"/>
    <x v="7"/>
    <n v="16"/>
    <s v="Italian"/>
  </r>
  <r>
    <x v="7797"/>
    <x v="3428"/>
    <s v="2/27/23"/>
    <d v="1899-12-30T16:13:37"/>
    <n v="123"/>
    <n v="9"/>
    <x v="6"/>
    <n v="16"/>
    <s v="Mexican"/>
  </r>
  <r>
    <x v="7798"/>
    <x v="3429"/>
    <s v="2/27/23"/>
    <d v="1899-12-30T16:25:27"/>
    <n v="128"/>
    <n v="15.5"/>
    <x v="3"/>
    <n v="16"/>
    <s v="Italian"/>
  </r>
  <r>
    <x v="7799"/>
    <x v="3429"/>
    <s v="2/27/23"/>
    <d v="1899-12-30T16:25:27"/>
    <n v="113"/>
    <n v="5"/>
    <x v="10"/>
    <n v="16"/>
    <s v="Asian"/>
  </r>
  <r>
    <x v="7800"/>
    <x v="3429"/>
    <s v="2/27/23"/>
    <d v="1899-12-30T16:25:27"/>
    <n v="132"/>
    <n v="16.95"/>
    <x v="8"/>
    <n v="16"/>
    <s v="Italian"/>
  </r>
  <r>
    <x v="7801"/>
    <x v="3430"/>
    <s v="2/27/23"/>
    <d v="1899-12-30T16:27:45"/>
    <n v="102"/>
    <n v="13.95"/>
    <x v="9"/>
    <n v="16"/>
    <s v="American"/>
  </r>
  <r>
    <x v="7802"/>
    <x v="3430"/>
    <s v="2/27/23"/>
    <d v="1899-12-30T16:27:45"/>
    <n v="112"/>
    <n v="14.95"/>
    <x v="13"/>
    <n v="16"/>
    <s v="Asian"/>
  </r>
  <r>
    <x v="7803"/>
    <x v="3430"/>
    <s v="2/27/23"/>
    <d v="1899-12-30T16:27:45"/>
    <n v="113"/>
    <n v="5"/>
    <x v="10"/>
    <n v="16"/>
    <s v="Asian"/>
  </r>
  <r>
    <x v="7804"/>
    <x v="3431"/>
    <s v="2/27/23"/>
    <d v="1899-12-30T16:35:16"/>
    <n v="126"/>
    <n v="14.5"/>
    <x v="1"/>
    <n v="16"/>
    <s v="Italian"/>
  </r>
  <r>
    <x v="7805"/>
    <x v="3431"/>
    <s v="2/27/23"/>
    <d v="1899-12-30T16:35:16"/>
    <n v="113"/>
    <n v="5"/>
    <x v="10"/>
    <n v="16"/>
    <s v="Asian"/>
  </r>
  <r>
    <x v="7806"/>
    <x v="3431"/>
    <s v="2/27/23"/>
    <d v="1899-12-30T16:35:16"/>
    <n v="122"/>
    <n v="7"/>
    <x v="4"/>
    <n v="16"/>
    <s v="Mexican"/>
  </r>
  <r>
    <x v="7807"/>
    <x v="3432"/>
    <s v="2/27/23"/>
    <d v="1899-12-30T16:37:35"/>
    <n v="125"/>
    <n v="17.95"/>
    <x v="0"/>
    <n v="16"/>
    <s v="Italian"/>
  </r>
  <r>
    <x v="7808"/>
    <x v="3432"/>
    <s v="2/27/23"/>
    <d v="1899-12-30T16:37:35"/>
    <n v="132"/>
    <n v="16.95"/>
    <x v="8"/>
    <n v="16"/>
    <s v="Italian"/>
  </r>
  <r>
    <x v="7809"/>
    <x v="3433"/>
    <s v="2/27/23"/>
    <d v="1899-12-30T16:45:33"/>
    <n v="108"/>
    <n v="14.5"/>
    <x v="1"/>
    <n v="16"/>
    <s v="Asian"/>
  </r>
  <r>
    <x v="7810"/>
    <x v="3433"/>
    <s v="2/27/23"/>
    <d v="1899-12-30T16:45:33"/>
    <n v="113"/>
    <n v="5"/>
    <x v="10"/>
    <n v="16"/>
    <s v="Asian"/>
  </r>
  <r>
    <x v="7811"/>
    <x v="3434"/>
    <s v="2/27/23"/>
    <d v="1899-12-30T16:55:04"/>
    <n v="122"/>
    <n v="7"/>
    <x v="4"/>
    <n v="16"/>
    <s v="Mexican"/>
  </r>
  <r>
    <x v="7812"/>
    <x v="3435"/>
    <s v="2/27/23"/>
    <d v="1899-12-30T17:09:56"/>
    <n v="111"/>
    <n v="11.95"/>
    <x v="5"/>
    <n v="17"/>
    <s v="Asian"/>
  </r>
  <r>
    <x v="7813"/>
    <x v="3435"/>
    <s v="2/27/23"/>
    <d v="1899-12-30T17:09:56"/>
    <n v="105"/>
    <n v="7"/>
    <x v="4"/>
    <n v="17"/>
    <s v="American"/>
  </r>
  <r>
    <x v="7814"/>
    <x v="3435"/>
    <s v="2/27/23"/>
    <d v="1899-12-30T17:09:56"/>
    <n v="131"/>
    <n v="17.95"/>
    <x v="0"/>
    <n v="17"/>
    <s v="Italian"/>
  </r>
  <r>
    <x v="7815"/>
    <x v="3435"/>
    <s v="2/27/23"/>
    <d v="1899-12-30T17:09:56"/>
    <n v="131"/>
    <n v="17.95"/>
    <x v="0"/>
    <n v="17"/>
    <s v="Italian"/>
  </r>
  <r>
    <x v="7816"/>
    <x v="3436"/>
    <s v="2/27/23"/>
    <d v="1899-12-30T17:15:48"/>
    <n v="112"/>
    <n v="14.95"/>
    <x v="13"/>
    <n v="17"/>
    <s v="Asian"/>
  </r>
  <r>
    <x v="7817"/>
    <x v="3436"/>
    <s v="2/27/23"/>
    <d v="1899-12-30T17:15:48"/>
    <n v="105"/>
    <n v="7"/>
    <x v="4"/>
    <n v="17"/>
    <s v="American"/>
  </r>
  <r>
    <x v="7818"/>
    <x v="3437"/>
    <s v="2/27/23"/>
    <d v="1899-12-30T17:18:29"/>
    <n v="128"/>
    <n v="15.5"/>
    <x v="3"/>
    <n v="17"/>
    <s v="Italian"/>
  </r>
  <r>
    <x v="7819"/>
    <x v="3438"/>
    <s v="2/27/23"/>
    <d v="1899-12-30T17:19:07"/>
    <n v="127"/>
    <n v="17.95"/>
    <x v="0"/>
    <n v="17"/>
    <s v="Italian"/>
  </r>
  <r>
    <x v="7820"/>
    <x v="3439"/>
    <s v="2/27/23"/>
    <d v="1899-12-30T17:38:36"/>
    <n v="103"/>
    <n v="9"/>
    <x v="6"/>
    <n v="17"/>
    <s v="American"/>
  </r>
  <r>
    <x v="7821"/>
    <x v="3439"/>
    <s v="2/27/23"/>
    <d v="1899-12-30T17:38:36"/>
    <n v="117"/>
    <n v="12.95"/>
    <x v="2"/>
    <n v="17"/>
    <s v="Mexican"/>
  </r>
  <r>
    <x v="7822"/>
    <x v="3439"/>
    <s v="2/27/23"/>
    <d v="1899-12-30T17:38:36"/>
    <n v="119"/>
    <n v="11.95"/>
    <x v="5"/>
    <n v="17"/>
    <s v="Mexican"/>
  </r>
  <r>
    <x v="7823"/>
    <x v="3439"/>
    <s v="2/27/23"/>
    <d v="1899-12-30T17:38:36"/>
    <n v="120"/>
    <n v="13.95"/>
    <x v="9"/>
    <n v="17"/>
    <s v="Mexican"/>
  </r>
  <r>
    <x v="7824"/>
    <x v="3440"/>
    <s v="2/27/23"/>
    <d v="1899-12-30T17:38:46"/>
    <n v="108"/>
    <n v="14.5"/>
    <x v="1"/>
    <n v="17"/>
    <s v="Asian"/>
  </r>
  <r>
    <x v="7825"/>
    <x v="3441"/>
    <s v="2/27/23"/>
    <d v="1899-12-30T17:48:37"/>
    <n v="118"/>
    <n v="14.95"/>
    <x v="13"/>
    <n v="17"/>
    <s v="Mexican"/>
  </r>
  <r>
    <x v="7826"/>
    <x v="3441"/>
    <s v="2/27/23"/>
    <d v="1899-12-30T17:48:37"/>
    <n v="105"/>
    <n v="7"/>
    <x v="4"/>
    <n v="17"/>
    <s v="American"/>
  </r>
  <r>
    <x v="7827"/>
    <x v="3442"/>
    <s v="2/27/23"/>
    <d v="1899-12-30T17:50:49"/>
    <n v="107"/>
    <n v="16.5"/>
    <x v="12"/>
    <n v="17"/>
    <s v="Asian"/>
  </r>
  <r>
    <x v="7828"/>
    <x v="3442"/>
    <s v="2/27/23"/>
    <d v="1899-12-30T17:50:49"/>
    <n v="113"/>
    <n v="5"/>
    <x v="10"/>
    <n v="17"/>
    <s v="Asian"/>
  </r>
  <r>
    <x v="7829"/>
    <x v="3442"/>
    <s v="2/27/23"/>
    <d v="1899-12-30T17:50:49"/>
    <n v="120"/>
    <n v="13.95"/>
    <x v="9"/>
    <n v="17"/>
    <s v="Mexican"/>
  </r>
  <r>
    <x v="7830"/>
    <x v="3443"/>
    <s v="2/27/23"/>
    <d v="1899-12-30T17:57:03"/>
    <n v="101"/>
    <n v="12.95"/>
    <x v="2"/>
    <n v="17"/>
    <s v="American"/>
  </r>
  <r>
    <x v="7831"/>
    <x v="3443"/>
    <s v="2/27/23"/>
    <d v="1899-12-30T17:57:03"/>
    <n v="102"/>
    <n v="13.95"/>
    <x v="9"/>
    <n v="17"/>
    <s v="American"/>
  </r>
  <r>
    <x v="7832"/>
    <x v="3443"/>
    <s v="2/27/23"/>
    <d v="1899-12-30T17:57:03"/>
    <n v="121"/>
    <n v="10.5"/>
    <x v="11"/>
    <n v="17"/>
    <s v="Mexican"/>
  </r>
  <r>
    <x v="7833"/>
    <x v="3444"/>
    <s v="2/27/23"/>
    <d v="1899-12-30T18:08:58"/>
    <n v="107"/>
    <n v="16.5"/>
    <x v="12"/>
    <n v="18"/>
    <s v="Asian"/>
  </r>
  <r>
    <x v="7834"/>
    <x v="3444"/>
    <s v="2/27/23"/>
    <d v="1899-12-30T18:08:58"/>
    <n v="128"/>
    <n v="15.5"/>
    <x v="3"/>
    <n v="18"/>
    <s v="Italian"/>
  </r>
  <r>
    <x v="7835"/>
    <x v="3444"/>
    <s v="2/27/23"/>
    <d v="1899-12-30T18:08:58"/>
    <n v="114"/>
    <n v="9"/>
    <x v="6"/>
    <n v="18"/>
    <s v="Asian"/>
  </r>
  <r>
    <x v="7836"/>
    <x v="3445"/>
    <s v="2/27/23"/>
    <d v="1899-12-30T18:09:37"/>
    <n v="123"/>
    <n v="9"/>
    <x v="6"/>
    <n v="18"/>
    <s v="Mexican"/>
  </r>
  <r>
    <x v="7837"/>
    <x v="3445"/>
    <s v="2/27/23"/>
    <d v="1899-12-30T18:09:37"/>
    <n v="132"/>
    <n v="16.95"/>
    <x v="8"/>
    <n v="18"/>
    <s v="Italian"/>
  </r>
  <r>
    <x v="7838"/>
    <x v="3446"/>
    <s v="2/27/23"/>
    <d v="1899-12-30T18:14:22"/>
    <n v="109"/>
    <n v="17.95"/>
    <x v="0"/>
    <n v="18"/>
    <s v="Asian"/>
  </r>
  <r>
    <x v="7839"/>
    <x v="3446"/>
    <s v="2/27/23"/>
    <d v="1899-12-30T18:14:22"/>
    <n v="113"/>
    <n v="5"/>
    <x v="10"/>
    <n v="18"/>
    <s v="Asian"/>
  </r>
  <r>
    <x v="7840"/>
    <x v="3446"/>
    <s v="2/27/23"/>
    <d v="1899-12-30T18:14:22"/>
    <n v="122"/>
    <n v="7"/>
    <x v="4"/>
    <n v="18"/>
    <s v="Mexican"/>
  </r>
  <r>
    <x v="7841"/>
    <x v="3446"/>
    <s v="2/27/23"/>
    <d v="1899-12-30T18:14:22"/>
    <n v="106"/>
    <n v="7"/>
    <x v="4"/>
    <n v="18"/>
    <s v="American"/>
  </r>
  <r>
    <x v="7842"/>
    <x v="3447"/>
    <s v="2/27/23"/>
    <d v="1899-12-30T18:30:33"/>
    <n v="107"/>
    <n v="16.5"/>
    <x v="12"/>
    <n v="18"/>
    <s v="Asian"/>
  </r>
  <r>
    <x v="7843"/>
    <x v="3447"/>
    <s v="2/27/23"/>
    <d v="1899-12-30T18:30:33"/>
    <n v="128"/>
    <n v="15.5"/>
    <x v="3"/>
    <n v="18"/>
    <s v="Italian"/>
  </r>
  <r>
    <x v="7844"/>
    <x v="3447"/>
    <s v="2/27/23"/>
    <d v="1899-12-30T18:30:33"/>
    <n v="119"/>
    <n v="11.95"/>
    <x v="5"/>
    <n v="18"/>
    <s v="Mexican"/>
  </r>
  <r>
    <x v="7845"/>
    <x v="3447"/>
    <s v="2/27/23"/>
    <d v="1899-12-30T18:30:33"/>
    <n v="106"/>
    <n v="7"/>
    <x v="4"/>
    <n v="18"/>
    <s v="American"/>
  </r>
  <r>
    <x v="7846"/>
    <x v="3448"/>
    <s v="2/27/23"/>
    <d v="1899-12-30T18:43:12"/>
    <n v="111"/>
    <n v="11.95"/>
    <x v="5"/>
    <n v="18"/>
    <s v="Asian"/>
  </r>
  <r>
    <x v="7847"/>
    <x v="3448"/>
    <s v="2/27/23"/>
    <d v="1899-12-30T18:43:12"/>
    <n v="113"/>
    <n v="5"/>
    <x v="10"/>
    <n v="18"/>
    <s v="Asian"/>
  </r>
  <r>
    <x v="7848"/>
    <x v="3448"/>
    <s v="2/27/23"/>
    <d v="1899-12-30T18:43:12"/>
    <n v="118"/>
    <n v="14.95"/>
    <x v="13"/>
    <n v="18"/>
    <s v="Mexican"/>
  </r>
  <r>
    <x v="7849"/>
    <x v="3449"/>
    <s v="2/27/23"/>
    <d v="1899-12-30T18:45:28"/>
    <n v="101"/>
    <n v="12.95"/>
    <x v="2"/>
    <n v="18"/>
    <s v="American"/>
  </r>
  <r>
    <x v="7850"/>
    <x v="3449"/>
    <s v="2/27/23"/>
    <d v="1899-12-30T18:45:28"/>
    <n v="102"/>
    <n v="13.95"/>
    <x v="9"/>
    <n v="18"/>
    <s v="American"/>
  </r>
  <r>
    <x v="7851"/>
    <x v="3449"/>
    <s v="2/27/23"/>
    <d v="1899-12-30T18:45:28"/>
    <n v="120"/>
    <n v="13.95"/>
    <x v="9"/>
    <n v="18"/>
    <s v="Mexican"/>
  </r>
  <r>
    <x v="7852"/>
    <x v="3450"/>
    <s v="2/27/23"/>
    <d v="1899-12-30T18:46:17"/>
    <n v="108"/>
    <n v="14.5"/>
    <x v="1"/>
    <n v="18"/>
    <s v="Asian"/>
  </r>
  <r>
    <x v="7853"/>
    <x v="3450"/>
    <s v="2/27/23"/>
    <d v="1899-12-30T18:46:17"/>
    <n v="113"/>
    <n v="5"/>
    <x v="10"/>
    <n v="18"/>
    <s v="Asian"/>
  </r>
  <r>
    <x v="7854"/>
    <x v="3451"/>
    <s v="2/27/23"/>
    <d v="1899-12-30T18:47:21"/>
    <n v="108"/>
    <n v="14.5"/>
    <x v="1"/>
    <n v="18"/>
    <s v="Asian"/>
  </r>
  <r>
    <x v="7855"/>
    <x v="3451"/>
    <s v="2/27/23"/>
    <d v="1899-12-30T18:47:21"/>
    <n v="110"/>
    <n v="17.95"/>
    <x v="0"/>
    <n v="18"/>
    <s v="Asian"/>
  </r>
  <r>
    <x v="7856"/>
    <x v="3451"/>
    <s v="2/27/23"/>
    <d v="1899-12-30T18:47:21"/>
    <n v="106"/>
    <n v="7"/>
    <x v="4"/>
    <n v="18"/>
    <s v="American"/>
  </r>
  <r>
    <x v="7857"/>
    <x v="3452"/>
    <s v="2/27/23"/>
    <d v="1899-12-30T18:48:01"/>
    <n v="106"/>
    <n v="7"/>
    <x v="4"/>
    <n v="18"/>
    <s v="American"/>
  </r>
  <r>
    <x v="7858"/>
    <x v="3453"/>
    <s v="2/27/23"/>
    <d v="1899-12-30T18:57:55"/>
    <n v="107"/>
    <n v="16.5"/>
    <x v="12"/>
    <n v="18"/>
    <s v="Asian"/>
  </r>
  <r>
    <x v="7859"/>
    <x v="3453"/>
    <s v="2/27/23"/>
    <d v="1899-12-30T18:57:55"/>
    <n v="116"/>
    <n v="13.95"/>
    <x v="9"/>
    <n v="18"/>
    <s v="Mexican"/>
  </r>
  <r>
    <x v="7860"/>
    <x v="3453"/>
    <s v="2/27/23"/>
    <d v="1899-12-30T18:57:55"/>
    <n v="125"/>
    <n v="17.95"/>
    <x v="0"/>
    <n v="18"/>
    <s v="Italian"/>
  </r>
  <r>
    <x v="7861"/>
    <x v="3453"/>
    <s v="2/27/23"/>
    <d v="1899-12-30T18:57:55"/>
    <n v="122"/>
    <n v="7"/>
    <x v="4"/>
    <n v="18"/>
    <s v="Mexican"/>
  </r>
  <r>
    <x v="7862"/>
    <x v="3454"/>
    <s v="2/27/23"/>
    <d v="1899-12-30T19:06:41"/>
    <n v="101"/>
    <n v="12.95"/>
    <x v="2"/>
    <n v="19"/>
    <s v="American"/>
  </r>
  <r>
    <x v="7863"/>
    <x v="3454"/>
    <s v="2/27/23"/>
    <d v="1899-12-30T19:06:41"/>
    <n v="126"/>
    <n v="14.5"/>
    <x v="1"/>
    <n v="19"/>
    <s v="Italian"/>
  </r>
  <r>
    <x v="7864"/>
    <x v="3454"/>
    <s v="2/27/23"/>
    <d v="1899-12-30T19:06:41"/>
    <n v="113"/>
    <n v="5"/>
    <x v="10"/>
    <n v="19"/>
    <s v="Asian"/>
  </r>
  <r>
    <x v="7865"/>
    <x v="3455"/>
    <s v="2/27/23"/>
    <d v="1899-12-30T19:09:27"/>
    <n v="101"/>
    <n v="12.95"/>
    <x v="2"/>
    <n v="19"/>
    <s v="American"/>
  </r>
  <r>
    <x v="7866"/>
    <x v="3455"/>
    <s v="2/27/23"/>
    <d v="1899-12-30T19:09:27"/>
    <n v="105"/>
    <n v="7"/>
    <x v="4"/>
    <n v="19"/>
    <s v="American"/>
  </r>
  <r>
    <x v="7867"/>
    <x v="3456"/>
    <s v="2/27/23"/>
    <d v="1899-12-30T19:09:52"/>
    <n v="126"/>
    <n v="14.5"/>
    <x v="1"/>
    <n v="19"/>
    <s v="Italian"/>
  </r>
  <r>
    <x v="7868"/>
    <x v="3456"/>
    <s v="2/27/23"/>
    <d v="1899-12-30T19:09:52"/>
    <n v="118"/>
    <n v="14.95"/>
    <x v="13"/>
    <n v="19"/>
    <s v="Mexican"/>
  </r>
  <r>
    <x v="7869"/>
    <x v="3457"/>
    <s v="2/27/23"/>
    <d v="1899-12-30T19:11:01"/>
    <n v="126"/>
    <n v="14.5"/>
    <x v="1"/>
    <n v="19"/>
    <s v="Italian"/>
  </r>
  <r>
    <x v="7870"/>
    <x v="3457"/>
    <s v="2/27/23"/>
    <d v="1899-12-30T19:11:01"/>
    <n v="118"/>
    <n v="14.95"/>
    <x v="13"/>
    <n v="19"/>
    <s v="Mexican"/>
  </r>
  <r>
    <x v="7871"/>
    <x v="3458"/>
    <s v="2/27/23"/>
    <d v="1899-12-30T19:11:44"/>
    <n v="102"/>
    <n v="13.95"/>
    <x v="9"/>
    <n v="19"/>
    <s v="American"/>
  </r>
  <r>
    <x v="7872"/>
    <x v="3458"/>
    <s v="2/27/23"/>
    <d v="1899-12-30T19:11:44"/>
    <n v="110"/>
    <n v="17.95"/>
    <x v="0"/>
    <n v="19"/>
    <s v="Asian"/>
  </r>
  <r>
    <x v="7873"/>
    <x v="3459"/>
    <s v="2/27/23"/>
    <d v="1899-12-30T19:14:07"/>
    <n v="101"/>
    <n v="12.95"/>
    <x v="2"/>
    <n v="19"/>
    <s v="American"/>
  </r>
  <r>
    <x v="7874"/>
    <x v="3459"/>
    <s v="2/27/23"/>
    <d v="1899-12-30T19:14:07"/>
    <n v="102"/>
    <n v="13.95"/>
    <x v="9"/>
    <n v="19"/>
    <s v="American"/>
  </r>
  <r>
    <x v="7875"/>
    <x v="3459"/>
    <s v="2/27/23"/>
    <d v="1899-12-30T19:14:07"/>
    <n v="112"/>
    <n v="14.95"/>
    <x v="13"/>
    <n v="19"/>
    <s v="Asian"/>
  </r>
  <r>
    <x v="7876"/>
    <x v="3460"/>
    <s v="2/27/23"/>
    <d v="1899-12-30T19:44:21"/>
    <n v="110"/>
    <n v="17.95"/>
    <x v="0"/>
    <n v="19"/>
    <s v="Asian"/>
  </r>
  <r>
    <x v="7877"/>
    <x v="3460"/>
    <s v="2/27/23"/>
    <d v="1899-12-30T19:44:21"/>
    <n v="111"/>
    <n v="11.95"/>
    <x v="5"/>
    <n v="19"/>
    <s v="Asian"/>
  </r>
  <r>
    <x v="7878"/>
    <x v="3461"/>
    <s v="2/27/23"/>
    <d v="1899-12-30T19:55:23"/>
    <n v="116"/>
    <n v="13.95"/>
    <x v="9"/>
    <n v="19"/>
    <s v="Mexican"/>
  </r>
  <r>
    <x v="7879"/>
    <x v="3461"/>
    <s v="2/27/23"/>
    <d v="1899-12-30T19:55:23"/>
    <n v="114"/>
    <n v="9"/>
    <x v="6"/>
    <n v="19"/>
    <s v="Asian"/>
  </r>
  <r>
    <x v="7880"/>
    <x v="3462"/>
    <s v="2/27/23"/>
    <d v="1899-12-30T20:11:00"/>
    <n v="126"/>
    <n v="14.5"/>
    <x v="1"/>
    <n v="20"/>
    <s v="Italian"/>
  </r>
  <r>
    <x v="7881"/>
    <x v="3462"/>
    <s v="2/27/23"/>
    <d v="1899-12-30T20:11:00"/>
    <n v="122"/>
    <n v="7"/>
    <x v="4"/>
    <n v="20"/>
    <s v="Mexican"/>
  </r>
  <r>
    <x v="7882"/>
    <x v="3463"/>
    <s v="2/27/23"/>
    <d v="1899-12-30T20:15:36"/>
    <n v="102"/>
    <n v="13.95"/>
    <x v="9"/>
    <n v="20"/>
    <s v="American"/>
  </r>
  <r>
    <x v="7883"/>
    <x v="3463"/>
    <s v="2/27/23"/>
    <d v="1899-12-30T20:15:36"/>
    <n v="125"/>
    <n v="17.95"/>
    <x v="0"/>
    <n v="20"/>
    <s v="Italian"/>
  </r>
  <r>
    <x v="7884"/>
    <x v="3463"/>
    <s v="2/27/23"/>
    <d v="1899-12-30T20:15:36"/>
    <n v="123"/>
    <n v="9"/>
    <x v="6"/>
    <n v="20"/>
    <s v="Mexican"/>
  </r>
  <r>
    <x v="7885"/>
    <x v="3464"/>
    <s v="2/27/23"/>
    <d v="1899-12-30T20:23:35"/>
    <n v="109"/>
    <n v="17.95"/>
    <x v="0"/>
    <n v="20"/>
    <s v="Asian"/>
  </r>
  <r>
    <x v="7886"/>
    <x v="3465"/>
    <s v="2/27/23"/>
    <d v="1899-12-30T20:35:42"/>
    <n v="118"/>
    <n v="14.95"/>
    <x v="13"/>
    <n v="20"/>
    <s v="Mexican"/>
  </r>
  <r>
    <x v="7887"/>
    <x v="3466"/>
    <s v="2/27/23"/>
    <d v="1899-12-30T21:22:02"/>
    <n v="128"/>
    <n v="15.5"/>
    <x v="3"/>
    <n v="21"/>
    <s v="Italian"/>
  </r>
  <r>
    <x v="7888"/>
    <x v="3466"/>
    <s v="2/27/23"/>
    <d v="1899-12-30T21:22:02"/>
    <n v="123"/>
    <n v="9"/>
    <x v="6"/>
    <n v="21"/>
    <s v="Mexican"/>
  </r>
  <r>
    <x v="7889"/>
    <x v="3466"/>
    <s v="2/27/23"/>
    <d v="1899-12-30T21:22:02"/>
    <n v="132"/>
    <n v="16.95"/>
    <x v="8"/>
    <n v="21"/>
    <s v="Italian"/>
  </r>
  <r>
    <x v="7890"/>
    <x v="3467"/>
    <s v="2/27/23"/>
    <d v="1899-12-30T21:38:02"/>
    <n v="106"/>
    <n v="7"/>
    <x v="4"/>
    <n v="21"/>
    <s v="American"/>
  </r>
  <r>
    <x v="7891"/>
    <x v="3468"/>
    <s v="2/27/23"/>
    <d v="1899-12-30T21:39:53"/>
    <n v="119"/>
    <n v="11.95"/>
    <x v="5"/>
    <n v="21"/>
    <s v="Mexican"/>
  </r>
  <r>
    <x v="7892"/>
    <x v="3469"/>
    <s v="2/27/23"/>
    <d v="1899-12-30T21:53:24"/>
    <n v="125"/>
    <n v="17.95"/>
    <x v="0"/>
    <n v="21"/>
    <s v="Italian"/>
  </r>
  <r>
    <x v="7893"/>
    <x v="3469"/>
    <s v="2/27/23"/>
    <d v="1899-12-30T21:53:24"/>
    <n v="130"/>
    <n v="19.95"/>
    <x v="7"/>
    <n v="21"/>
    <s v="Italian"/>
  </r>
  <r>
    <x v="7894"/>
    <x v="3470"/>
    <s v="2/27/23"/>
    <d v="1899-12-30T22:03:03"/>
    <n v="122"/>
    <n v="7"/>
    <x v="4"/>
    <n v="22"/>
    <s v="Mexican"/>
  </r>
  <r>
    <x v="7895"/>
    <x v="3471"/>
    <s v="2/28/23"/>
    <d v="1899-12-30T11:34:54"/>
    <n v="123"/>
    <n v="9"/>
    <x v="6"/>
    <n v="11"/>
    <s v="Mexican"/>
  </r>
  <r>
    <x v="7896"/>
    <x v="3472"/>
    <s v="2/28/23"/>
    <d v="1899-12-30T11:49:43"/>
    <n v="101"/>
    <n v="12.95"/>
    <x v="2"/>
    <n v="11"/>
    <s v="American"/>
  </r>
  <r>
    <x v="7897"/>
    <x v="3472"/>
    <s v="2/28/23"/>
    <d v="1899-12-30T11:49:43"/>
    <n v="116"/>
    <n v="13.95"/>
    <x v="9"/>
    <n v="11"/>
    <s v="Mexican"/>
  </r>
  <r>
    <x v="7898"/>
    <x v="3472"/>
    <s v="2/28/23"/>
    <d v="1899-12-30T11:49:43"/>
    <n v="102"/>
    <n v="13.95"/>
    <x v="9"/>
    <n v="11"/>
    <s v="American"/>
  </r>
  <r>
    <x v="7899"/>
    <x v="3472"/>
    <s v="2/28/23"/>
    <d v="1899-12-30T11:49:43"/>
    <n v="104"/>
    <n v="10.5"/>
    <x v="11"/>
    <n v="11"/>
    <s v="American"/>
  </r>
  <r>
    <x v="7900"/>
    <x v="3472"/>
    <s v="2/28/23"/>
    <d v="1899-12-30T11:49:43"/>
    <n v="125"/>
    <n v="17.95"/>
    <x v="0"/>
    <n v="11"/>
    <s v="Italian"/>
  </r>
  <r>
    <x v="7901"/>
    <x v="3472"/>
    <s v="2/28/23"/>
    <d v="1899-12-30T11:49:43"/>
    <n v="126"/>
    <n v="14.5"/>
    <x v="1"/>
    <n v="11"/>
    <s v="Italian"/>
  </r>
  <r>
    <x v="7902"/>
    <x v="3472"/>
    <s v="2/28/23"/>
    <d v="1899-12-30T11:49:43"/>
    <n v="109"/>
    <n v="17.95"/>
    <x v="0"/>
    <n v="11"/>
    <s v="Asian"/>
  </r>
  <r>
    <x v="7903"/>
    <x v="3472"/>
    <s v="2/28/23"/>
    <d v="1899-12-30T11:49:43"/>
    <n v="117"/>
    <n v="12.95"/>
    <x v="2"/>
    <n v="11"/>
    <s v="Mexican"/>
  </r>
  <r>
    <x v="7904"/>
    <x v="3472"/>
    <s v="2/28/23"/>
    <d v="1899-12-30T11:49:43"/>
    <n v="112"/>
    <n v="14.95"/>
    <x v="13"/>
    <n v="11"/>
    <s v="Asian"/>
  </r>
  <r>
    <x v="7905"/>
    <x v="3472"/>
    <s v="2/28/23"/>
    <d v="1899-12-30T11:49:43"/>
    <n v="118"/>
    <n v="14.95"/>
    <x v="13"/>
    <n v="11"/>
    <s v="Mexican"/>
  </r>
  <r>
    <x v="7906"/>
    <x v="3472"/>
    <s v="2/28/23"/>
    <d v="1899-12-30T11:49:43"/>
    <n v="105"/>
    <n v="7"/>
    <x v="4"/>
    <n v="11"/>
    <s v="American"/>
  </r>
  <r>
    <x v="7907"/>
    <x v="3472"/>
    <s v="2/28/23"/>
    <d v="1899-12-30T11:49:43"/>
    <n v="122"/>
    <n v="7"/>
    <x v="4"/>
    <n v="11"/>
    <s v="Mexican"/>
  </r>
  <r>
    <x v="7908"/>
    <x v="3472"/>
    <s v="2/28/23"/>
    <d v="1899-12-30T11:49:43"/>
    <n v="122"/>
    <n v="7"/>
    <x v="4"/>
    <n v="11"/>
    <s v="Mexican"/>
  </r>
  <r>
    <x v="7909"/>
    <x v="3472"/>
    <s v="2/28/23"/>
    <d v="1899-12-30T11:49:43"/>
    <n v="132"/>
    <n v="16.95"/>
    <x v="8"/>
    <n v="11"/>
    <s v="Italian"/>
  </r>
  <r>
    <x v="7910"/>
    <x v="3473"/>
    <s v="2/28/23"/>
    <d v="1899-12-30T11:50:01"/>
    <n v="107"/>
    <n v="16.5"/>
    <x v="12"/>
    <n v="11"/>
    <s v="Asian"/>
  </r>
  <r>
    <x v="7911"/>
    <x v="3473"/>
    <s v="2/28/23"/>
    <d v="1899-12-30T11:50:01"/>
    <n v="130"/>
    <n v="19.95"/>
    <x v="7"/>
    <n v="11"/>
    <s v="Italian"/>
  </r>
  <r>
    <x v="7912"/>
    <x v="3474"/>
    <s v="2/28/23"/>
    <d v="1899-12-30T12:02:32"/>
    <n v="105"/>
    <n v="7"/>
    <x v="4"/>
    <n v="12"/>
    <s v="American"/>
  </r>
  <r>
    <x v="7913"/>
    <x v="3475"/>
    <s v="2/28/23"/>
    <d v="1899-12-30T12:08:55"/>
    <n v="125"/>
    <n v="17.95"/>
    <x v="0"/>
    <n v="12"/>
    <s v="Italian"/>
  </r>
  <r>
    <x v="7914"/>
    <x v="3475"/>
    <s v="2/28/23"/>
    <d v="1899-12-30T12:08:55"/>
    <n v="126"/>
    <n v="14.5"/>
    <x v="1"/>
    <n v="12"/>
    <s v="Italian"/>
  </r>
  <r>
    <x v="7915"/>
    <x v="3475"/>
    <s v="2/28/23"/>
    <d v="1899-12-30T12:08:55"/>
    <n v="111"/>
    <n v="11.95"/>
    <x v="5"/>
    <n v="12"/>
    <s v="Asian"/>
  </r>
  <r>
    <x v="7916"/>
    <x v="3475"/>
    <s v="2/28/23"/>
    <d v="1899-12-30T12:08:55"/>
    <n v="112"/>
    <n v="14.95"/>
    <x v="13"/>
    <n v="12"/>
    <s v="Asian"/>
  </r>
  <r>
    <x v="7917"/>
    <x v="3475"/>
    <s v="2/28/23"/>
    <d v="1899-12-30T12:08:55"/>
    <n v="119"/>
    <n v="11.95"/>
    <x v="5"/>
    <n v="12"/>
    <s v="Mexican"/>
  </r>
  <r>
    <x v="7918"/>
    <x v="3475"/>
    <s v="2/28/23"/>
    <d v="1899-12-30T12:08:55"/>
    <n v="120"/>
    <n v="13.95"/>
    <x v="9"/>
    <n v="12"/>
    <s v="Mexican"/>
  </r>
  <r>
    <x v="7919"/>
    <x v="3475"/>
    <s v="2/28/23"/>
    <d v="1899-12-30T12:08:55"/>
    <n v="123"/>
    <n v="9"/>
    <x v="6"/>
    <n v="12"/>
    <s v="Mexican"/>
  </r>
  <r>
    <x v="7920"/>
    <x v="3476"/>
    <s v="2/28/23"/>
    <d v="1899-12-30T12:29:20"/>
    <n v="120"/>
    <n v="13.95"/>
    <x v="9"/>
    <n v="12"/>
    <s v="Mexican"/>
  </r>
  <r>
    <x v="7921"/>
    <x v="3477"/>
    <s v="2/28/23"/>
    <d v="1899-12-30T12:34:26"/>
    <n v="129"/>
    <n v="15.5"/>
    <x v="3"/>
    <n v="12"/>
    <s v="Italian"/>
  </r>
  <r>
    <x v="7922"/>
    <x v="3478"/>
    <s v="2/28/23"/>
    <d v="1899-12-30T12:36:18"/>
    <n v="124"/>
    <n v="14.5"/>
    <x v="1"/>
    <n v="12"/>
    <s v="Italian"/>
  </r>
  <r>
    <x v="7923"/>
    <x v="3479"/>
    <s v="2/28/23"/>
    <d v="1899-12-30T12:44:01"/>
    <s v="NULL"/>
    <n v="0"/>
    <x v="14"/>
    <n v="12"/>
    <s v="Unknown"/>
  </r>
  <r>
    <x v="7924"/>
    <x v="3480"/>
    <s v="2/28/23"/>
    <d v="1899-12-30T12:48:17"/>
    <n v="121"/>
    <n v="10.5"/>
    <x v="11"/>
    <n v="12"/>
    <s v="Mexican"/>
  </r>
  <r>
    <x v="7925"/>
    <x v="3481"/>
    <s v="2/28/23"/>
    <d v="1899-12-30T13:05:32"/>
    <n v="101"/>
    <n v="12.95"/>
    <x v="2"/>
    <n v="13"/>
    <s v="American"/>
  </r>
  <r>
    <x v="7926"/>
    <x v="3481"/>
    <s v="2/28/23"/>
    <d v="1899-12-30T13:05:32"/>
    <n v="107"/>
    <n v="16.5"/>
    <x v="12"/>
    <n v="13"/>
    <s v="Asian"/>
  </r>
  <r>
    <x v="7927"/>
    <x v="3481"/>
    <s v="2/28/23"/>
    <d v="1899-12-30T13:05:32"/>
    <n v="105"/>
    <n v="7"/>
    <x v="4"/>
    <n v="13"/>
    <s v="American"/>
  </r>
  <r>
    <x v="7928"/>
    <x v="3482"/>
    <s v="2/28/23"/>
    <d v="1899-12-30T13:09:50"/>
    <n v="124"/>
    <n v="14.5"/>
    <x v="1"/>
    <n v="13"/>
    <s v="Italian"/>
  </r>
  <r>
    <x v="7929"/>
    <x v="3482"/>
    <s v="2/28/23"/>
    <d v="1899-12-30T13:09:50"/>
    <n v="105"/>
    <n v="7"/>
    <x v="4"/>
    <n v="13"/>
    <s v="American"/>
  </r>
  <r>
    <x v="7930"/>
    <x v="3482"/>
    <s v="2/28/23"/>
    <d v="1899-12-30T13:09:50"/>
    <n v="106"/>
    <n v="7"/>
    <x v="4"/>
    <n v="13"/>
    <s v="American"/>
  </r>
  <r>
    <x v="7931"/>
    <x v="3482"/>
    <s v="2/28/23"/>
    <d v="1899-12-30T13:09:50"/>
    <s v="NULL"/>
    <n v="0"/>
    <x v="14"/>
    <n v="13"/>
    <s v="Unknown"/>
  </r>
  <r>
    <x v="7932"/>
    <x v="3483"/>
    <s v="2/28/23"/>
    <d v="1899-12-30T13:57:51"/>
    <n v="108"/>
    <n v="14.5"/>
    <x v="1"/>
    <n v="13"/>
    <s v="Asian"/>
  </r>
  <r>
    <x v="7933"/>
    <x v="3483"/>
    <s v="2/28/23"/>
    <d v="1899-12-30T13:57:51"/>
    <n v="111"/>
    <n v="11.95"/>
    <x v="5"/>
    <n v="13"/>
    <s v="Asian"/>
  </r>
  <r>
    <x v="7934"/>
    <x v="3484"/>
    <s v="2/28/23"/>
    <d v="1899-12-30T14:02:50"/>
    <n v="122"/>
    <n v="7"/>
    <x v="4"/>
    <n v="14"/>
    <s v="Mexican"/>
  </r>
  <r>
    <x v="7935"/>
    <x v="3485"/>
    <s v="2/28/23"/>
    <d v="1899-12-30T14:10:13"/>
    <n v="126"/>
    <n v="14.5"/>
    <x v="1"/>
    <n v="14"/>
    <s v="Italian"/>
  </r>
  <r>
    <x v="7936"/>
    <x v="3486"/>
    <s v="2/28/23"/>
    <d v="1899-12-30T14:20:54"/>
    <n v="115"/>
    <n v="11.95"/>
    <x v="5"/>
    <n v="14"/>
    <s v="Mexican"/>
  </r>
  <r>
    <x v="7937"/>
    <x v="3487"/>
    <s v="2/28/23"/>
    <d v="1899-12-30T14:52:00"/>
    <n v="124"/>
    <n v="14.5"/>
    <x v="1"/>
    <n v="14"/>
    <s v="Italian"/>
  </r>
  <r>
    <x v="7938"/>
    <x v="3487"/>
    <s v="2/28/23"/>
    <d v="1899-12-30T14:52:00"/>
    <n v="117"/>
    <n v="12.95"/>
    <x v="2"/>
    <n v="14"/>
    <s v="Mexican"/>
  </r>
  <r>
    <x v="7939"/>
    <x v="3488"/>
    <s v="2/28/23"/>
    <d v="1899-12-30T15:08:43"/>
    <n v="101"/>
    <n v="12.95"/>
    <x v="2"/>
    <n v="15"/>
    <s v="American"/>
  </r>
  <r>
    <x v="7940"/>
    <x v="3489"/>
    <s v="2/28/23"/>
    <d v="1899-12-30T15:26:21"/>
    <n v="101"/>
    <n v="12.95"/>
    <x v="2"/>
    <n v="15"/>
    <s v="American"/>
  </r>
  <r>
    <x v="7941"/>
    <x v="3489"/>
    <s v="2/28/23"/>
    <d v="1899-12-30T15:26:21"/>
    <n v="112"/>
    <n v="14.95"/>
    <x v="13"/>
    <n v="15"/>
    <s v="Asian"/>
  </r>
  <r>
    <x v="7942"/>
    <x v="3489"/>
    <s v="2/28/23"/>
    <d v="1899-12-30T15:26:21"/>
    <n v="131"/>
    <n v="17.95"/>
    <x v="0"/>
    <n v="15"/>
    <s v="Italian"/>
  </r>
  <r>
    <x v="7943"/>
    <x v="3490"/>
    <s v="2/28/23"/>
    <d v="1899-12-30T15:44:50"/>
    <n v="112"/>
    <n v="14.95"/>
    <x v="13"/>
    <n v="15"/>
    <s v="Asian"/>
  </r>
  <r>
    <x v="7944"/>
    <x v="3491"/>
    <s v="2/28/23"/>
    <d v="1899-12-30T16:01:29"/>
    <n v="128"/>
    <n v="15.5"/>
    <x v="3"/>
    <n v="16"/>
    <s v="Italian"/>
  </r>
  <r>
    <x v="7945"/>
    <x v="3491"/>
    <s v="2/28/23"/>
    <d v="1899-12-30T16:01:29"/>
    <n v="105"/>
    <n v="7"/>
    <x v="4"/>
    <n v="16"/>
    <s v="American"/>
  </r>
  <r>
    <x v="7946"/>
    <x v="3492"/>
    <s v="2/28/23"/>
    <d v="1899-12-30T16:30:08"/>
    <n v="103"/>
    <n v="9"/>
    <x v="6"/>
    <n v="16"/>
    <s v="American"/>
  </r>
  <r>
    <x v="7947"/>
    <x v="3492"/>
    <s v="2/28/23"/>
    <d v="1899-12-30T16:30:08"/>
    <n v="124"/>
    <n v="14.5"/>
    <x v="1"/>
    <n v="16"/>
    <s v="Italian"/>
  </r>
  <r>
    <x v="7948"/>
    <x v="3492"/>
    <s v="2/28/23"/>
    <d v="1899-12-30T16:30:08"/>
    <n v="112"/>
    <n v="14.95"/>
    <x v="13"/>
    <n v="16"/>
    <s v="Asian"/>
  </r>
  <r>
    <x v="7949"/>
    <x v="3492"/>
    <s v="2/28/23"/>
    <d v="1899-12-30T16:30:08"/>
    <n v="118"/>
    <n v="14.95"/>
    <x v="13"/>
    <n v="16"/>
    <s v="Mexican"/>
  </r>
  <r>
    <x v="7950"/>
    <x v="3493"/>
    <s v="2/28/23"/>
    <d v="1899-12-30T16:34:35"/>
    <n v="126"/>
    <n v="14.5"/>
    <x v="1"/>
    <n v="16"/>
    <s v="Italian"/>
  </r>
  <r>
    <x v="7951"/>
    <x v="3493"/>
    <s v="2/28/23"/>
    <d v="1899-12-30T16:34:35"/>
    <n v="109"/>
    <n v="17.95"/>
    <x v="0"/>
    <n v="16"/>
    <s v="Asian"/>
  </r>
  <r>
    <x v="7952"/>
    <x v="3493"/>
    <s v="2/28/23"/>
    <d v="1899-12-30T16:34:35"/>
    <n v="122"/>
    <n v="7"/>
    <x v="4"/>
    <n v="16"/>
    <s v="Mexican"/>
  </r>
  <r>
    <x v="7953"/>
    <x v="3494"/>
    <s v="2/28/23"/>
    <d v="1899-12-30T16:55:06"/>
    <n v="125"/>
    <n v="17.95"/>
    <x v="0"/>
    <n v="16"/>
    <s v="Italian"/>
  </r>
  <r>
    <x v="7954"/>
    <x v="3494"/>
    <s v="2/28/23"/>
    <d v="1899-12-30T16:55:06"/>
    <n v="131"/>
    <n v="17.95"/>
    <x v="0"/>
    <n v="16"/>
    <s v="Italian"/>
  </r>
  <r>
    <x v="7955"/>
    <x v="3495"/>
    <s v="2/28/23"/>
    <d v="1899-12-30T17:01:57"/>
    <n v="107"/>
    <n v="16.5"/>
    <x v="12"/>
    <n v="17"/>
    <s v="Asian"/>
  </r>
  <r>
    <x v="7956"/>
    <x v="3495"/>
    <s v="2/28/23"/>
    <d v="1899-12-30T17:01:57"/>
    <n v="124"/>
    <n v="14.5"/>
    <x v="1"/>
    <n v="17"/>
    <s v="Italian"/>
  </r>
  <r>
    <x v="7957"/>
    <x v="3495"/>
    <s v="2/28/23"/>
    <d v="1899-12-30T17:01:57"/>
    <n v="109"/>
    <n v="17.95"/>
    <x v="0"/>
    <n v="17"/>
    <s v="Asian"/>
  </r>
  <r>
    <x v="7958"/>
    <x v="3496"/>
    <s v="2/28/23"/>
    <d v="1899-12-30T17:19:30"/>
    <n v="128"/>
    <n v="15.5"/>
    <x v="3"/>
    <n v="17"/>
    <s v="Italian"/>
  </r>
  <r>
    <x v="7959"/>
    <x v="3496"/>
    <s v="2/28/23"/>
    <d v="1899-12-30T17:19:30"/>
    <n v="122"/>
    <n v="7"/>
    <x v="4"/>
    <n v="17"/>
    <s v="Mexican"/>
  </r>
  <r>
    <x v="7960"/>
    <x v="3496"/>
    <s v="2/28/23"/>
    <d v="1899-12-30T17:19:30"/>
    <n v="123"/>
    <n v="9"/>
    <x v="6"/>
    <n v="17"/>
    <s v="Mexican"/>
  </r>
  <r>
    <x v="7961"/>
    <x v="3497"/>
    <s v="2/28/23"/>
    <d v="1899-12-30T17:19:47"/>
    <n v="132"/>
    <n v="16.95"/>
    <x v="8"/>
    <n v="17"/>
    <s v="Italian"/>
  </r>
  <r>
    <x v="7962"/>
    <x v="3498"/>
    <s v="2/28/23"/>
    <d v="1899-12-30T17:28:45"/>
    <n v="109"/>
    <n v="17.95"/>
    <x v="0"/>
    <n v="17"/>
    <s v="Asian"/>
  </r>
  <r>
    <x v="7963"/>
    <x v="3498"/>
    <s v="2/28/23"/>
    <d v="1899-12-30T17:28:45"/>
    <n v="128"/>
    <n v="15.5"/>
    <x v="3"/>
    <n v="17"/>
    <s v="Italian"/>
  </r>
  <r>
    <x v="7964"/>
    <x v="3498"/>
    <s v="2/28/23"/>
    <d v="1899-12-30T17:28:45"/>
    <n v="111"/>
    <n v="11.95"/>
    <x v="5"/>
    <n v="17"/>
    <s v="Asian"/>
  </r>
  <r>
    <x v="7965"/>
    <x v="3499"/>
    <s v="2/28/23"/>
    <d v="1899-12-30T17:41:37"/>
    <n v="101"/>
    <n v="12.95"/>
    <x v="2"/>
    <n v="17"/>
    <s v="American"/>
  </r>
  <r>
    <x v="7966"/>
    <x v="3499"/>
    <s v="2/28/23"/>
    <d v="1899-12-30T17:41:37"/>
    <n v="110"/>
    <n v="17.95"/>
    <x v="0"/>
    <n v="17"/>
    <s v="Asian"/>
  </r>
  <r>
    <x v="7967"/>
    <x v="3499"/>
    <s v="2/28/23"/>
    <d v="1899-12-30T17:41:37"/>
    <n v="123"/>
    <n v="9"/>
    <x v="6"/>
    <n v="17"/>
    <s v="Mexican"/>
  </r>
  <r>
    <x v="7968"/>
    <x v="3500"/>
    <s v="2/28/23"/>
    <d v="1899-12-30T17:45:11"/>
    <n v="125"/>
    <n v="17.95"/>
    <x v="0"/>
    <n v="17"/>
    <s v="Italian"/>
  </r>
  <r>
    <x v="7969"/>
    <x v="3500"/>
    <s v="2/28/23"/>
    <d v="1899-12-30T17:45:11"/>
    <n v="119"/>
    <n v="11.95"/>
    <x v="5"/>
    <n v="17"/>
    <s v="Mexican"/>
  </r>
  <r>
    <x v="7970"/>
    <x v="3500"/>
    <s v="2/28/23"/>
    <d v="1899-12-30T17:45:11"/>
    <n v="122"/>
    <n v="7"/>
    <x v="4"/>
    <n v="17"/>
    <s v="Mexican"/>
  </r>
  <r>
    <x v="7971"/>
    <x v="3501"/>
    <s v="2/28/23"/>
    <d v="1899-12-30T18:02:19"/>
    <n v="103"/>
    <n v="9"/>
    <x v="6"/>
    <n v="18"/>
    <s v="American"/>
  </r>
  <r>
    <x v="7972"/>
    <x v="3501"/>
    <s v="2/28/23"/>
    <d v="1899-12-30T18:02:19"/>
    <n v="127"/>
    <n v="17.95"/>
    <x v="0"/>
    <n v="18"/>
    <s v="Italian"/>
  </r>
  <r>
    <x v="7973"/>
    <x v="3501"/>
    <s v="2/28/23"/>
    <d v="1899-12-30T18:02:19"/>
    <n v="105"/>
    <n v="7"/>
    <x v="4"/>
    <n v="18"/>
    <s v="American"/>
  </r>
  <r>
    <x v="7974"/>
    <x v="3501"/>
    <s v="2/28/23"/>
    <d v="1899-12-30T18:02:19"/>
    <n v="132"/>
    <n v="16.95"/>
    <x v="8"/>
    <n v="18"/>
    <s v="Italian"/>
  </r>
  <r>
    <x v="7975"/>
    <x v="3502"/>
    <s v="2/28/23"/>
    <d v="1899-12-30T18:15:31"/>
    <n v="125"/>
    <n v="17.95"/>
    <x v="0"/>
    <n v="18"/>
    <s v="Italian"/>
  </r>
  <r>
    <x v="7976"/>
    <x v="3502"/>
    <s v="2/28/23"/>
    <d v="1899-12-30T18:15:31"/>
    <n v="109"/>
    <n v="17.95"/>
    <x v="0"/>
    <n v="18"/>
    <s v="Asian"/>
  </r>
  <r>
    <x v="7977"/>
    <x v="3502"/>
    <s v="2/28/23"/>
    <d v="1899-12-30T18:15:31"/>
    <n v="112"/>
    <n v="14.95"/>
    <x v="13"/>
    <n v="18"/>
    <s v="Asian"/>
  </r>
  <r>
    <x v="7978"/>
    <x v="3503"/>
    <s v="2/28/23"/>
    <d v="1899-12-30T18:16:10"/>
    <n v="107"/>
    <n v="16.5"/>
    <x v="12"/>
    <n v="18"/>
    <s v="Asian"/>
  </r>
  <r>
    <x v="7979"/>
    <x v="3503"/>
    <s v="2/28/23"/>
    <d v="1899-12-30T18:16:10"/>
    <n v="121"/>
    <n v="10.5"/>
    <x v="11"/>
    <n v="18"/>
    <s v="Mexican"/>
  </r>
  <r>
    <x v="7980"/>
    <x v="3504"/>
    <s v="2/28/23"/>
    <d v="1899-12-30T18:35:20"/>
    <n v="101"/>
    <n v="12.95"/>
    <x v="2"/>
    <n v="18"/>
    <s v="American"/>
  </r>
  <r>
    <x v="7981"/>
    <x v="3504"/>
    <s v="2/28/23"/>
    <d v="1899-12-30T18:35:20"/>
    <n v="107"/>
    <n v="16.5"/>
    <x v="12"/>
    <n v="18"/>
    <s v="Asian"/>
  </r>
  <r>
    <x v="7982"/>
    <x v="3504"/>
    <s v="2/28/23"/>
    <d v="1899-12-30T18:35:20"/>
    <n v="113"/>
    <n v="5"/>
    <x v="10"/>
    <n v="18"/>
    <s v="Asian"/>
  </r>
  <r>
    <x v="7983"/>
    <x v="3505"/>
    <s v="2/28/23"/>
    <d v="1899-12-30T18:39:46"/>
    <n v="120"/>
    <n v="13.95"/>
    <x v="9"/>
    <n v="18"/>
    <s v="Mexican"/>
  </r>
  <r>
    <x v="7984"/>
    <x v="3505"/>
    <s v="2/28/23"/>
    <d v="1899-12-30T18:39:46"/>
    <n v="106"/>
    <n v="7"/>
    <x v="4"/>
    <n v="18"/>
    <s v="American"/>
  </r>
  <r>
    <x v="7985"/>
    <x v="3506"/>
    <s v="2/28/23"/>
    <d v="1899-12-30T18:47:24"/>
    <n v="121"/>
    <n v="10.5"/>
    <x v="11"/>
    <n v="18"/>
    <s v="Mexican"/>
  </r>
  <r>
    <x v="7986"/>
    <x v="3506"/>
    <s v="2/28/23"/>
    <d v="1899-12-30T18:47:24"/>
    <n v="123"/>
    <n v="9"/>
    <x v="6"/>
    <n v="18"/>
    <s v="Mexican"/>
  </r>
  <r>
    <x v="7987"/>
    <x v="3507"/>
    <s v="2/28/23"/>
    <d v="1899-12-30T18:58:46"/>
    <n v="101"/>
    <n v="12.95"/>
    <x v="2"/>
    <n v="18"/>
    <s v="American"/>
  </r>
  <r>
    <x v="7988"/>
    <x v="3507"/>
    <s v="2/28/23"/>
    <d v="1899-12-30T18:58:46"/>
    <n v="102"/>
    <n v="13.95"/>
    <x v="9"/>
    <n v="18"/>
    <s v="American"/>
  </r>
  <r>
    <x v="7989"/>
    <x v="3507"/>
    <s v="2/28/23"/>
    <d v="1899-12-30T18:58:46"/>
    <n v="117"/>
    <n v="12.95"/>
    <x v="2"/>
    <n v="18"/>
    <s v="Mexican"/>
  </r>
  <r>
    <x v="7990"/>
    <x v="3508"/>
    <s v="2/28/23"/>
    <d v="1899-12-30T19:05:49"/>
    <n v="125"/>
    <n v="17.95"/>
    <x v="0"/>
    <n v="19"/>
    <s v="Italian"/>
  </r>
  <r>
    <x v="7991"/>
    <x v="3508"/>
    <s v="2/28/23"/>
    <d v="1899-12-30T19:05:49"/>
    <n v="126"/>
    <n v="14.5"/>
    <x v="1"/>
    <n v="19"/>
    <s v="Italian"/>
  </r>
  <r>
    <x v="7992"/>
    <x v="3508"/>
    <s v="2/28/23"/>
    <d v="1899-12-30T19:05:49"/>
    <n v="109"/>
    <n v="17.95"/>
    <x v="0"/>
    <n v="19"/>
    <s v="Asian"/>
  </r>
  <r>
    <x v="7993"/>
    <x v="3508"/>
    <s v="2/28/23"/>
    <d v="1899-12-30T19:05:49"/>
    <s v="NULL"/>
    <n v="0"/>
    <x v="14"/>
    <n v="19"/>
    <s v="Unknown"/>
  </r>
  <r>
    <x v="7994"/>
    <x v="3509"/>
    <s v="2/28/23"/>
    <d v="1899-12-30T19:21:12"/>
    <n v="102"/>
    <n v="13.95"/>
    <x v="9"/>
    <n v="19"/>
    <s v="American"/>
  </r>
  <r>
    <x v="7995"/>
    <x v="3509"/>
    <s v="2/28/23"/>
    <d v="1899-12-30T19:21:12"/>
    <n v="102"/>
    <n v="13.95"/>
    <x v="9"/>
    <n v="19"/>
    <s v="American"/>
  </r>
  <r>
    <x v="7996"/>
    <x v="3509"/>
    <s v="2/28/23"/>
    <d v="1899-12-30T19:21:12"/>
    <n v="128"/>
    <n v="15.5"/>
    <x v="3"/>
    <n v="19"/>
    <s v="Italian"/>
  </r>
  <r>
    <x v="7997"/>
    <x v="3509"/>
    <s v="2/28/23"/>
    <d v="1899-12-30T19:21:12"/>
    <n v="120"/>
    <n v="13.95"/>
    <x v="9"/>
    <n v="19"/>
    <s v="Mexican"/>
  </r>
  <r>
    <x v="7998"/>
    <x v="3510"/>
    <s v="2/28/23"/>
    <d v="1899-12-30T19:23:54"/>
    <n v="116"/>
    <n v="13.95"/>
    <x v="9"/>
    <n v="19"/>
    <s v="Mexican"/>
  </r>
  <r>
    <x v="7999"/>
    <x v="3510"/>
    <s v="2/28/23"/>
    <d v="1899-12-30T19:23:54"/>
    <n v="128"/>
    <n v="15.5"/>
    <x v="3"/>
    <n v="19"/>
    <s v="Italian"/>
  </r>
  <r>
    <x v="8000"/>
    <x v="3510"/>
    <s v="2/28/23"/>
    <d v="1899-12-30T19:23:54"/>
    <n v="113"/>
    <n v="5"/>
    <x v="10"/>
    <n v="19"/>
    <s v="Asian"/>
  </r>
  <r>
    <x v="8001"/>
    <x v="3510"/>
    <s v="2/28/23"/>
    <d v="1899-12-30T19:23:54"/>
    <n v="114"/>
    <n v="9"/>
    <x v="6"/>
    <n v="19"/>
    <s v="Asian"/>
  </r>
  <r>
    <x v="8002"/>
    <x v="3511"/>
    <s v="2/28/23"/>
    <d v="1899-12-30T19:39:15"/>
    <n v="101"/>
    <n v="12.95"/>
    <x v="2"/>
    <n v="19"/>
    <s v="American"/>
  </r>
  <r>
    <x v="8003"/>
    <x v="3511"/>
    <s v="2/28/23"/>
    <d v="1899-12-30T19:39:15"/>
    <n v="102"/>
    <n v="13.95"/>
    <x v="9"/>
    <n v="19"/>
    <s v="American"/>
  </r>
  <r>
    <x v="8004"/>
    <x v="3511"/>
    <s v="2/28/23"/>
    <d v="1899-12-30T19:39:15"/>
    <n v="117"/>
    <n v="12.95"/>
    <x v="2"/>
    <n v="19"/>
    <s v="Mexican"/>
  </r>
  <r>
    <x v="8005"/>
    <x v="3511"/>
    <s v="2/28/23"/>
    <d v="1899-12-30T19:39:15"/>
    <n v="122"/>
    <n v="7"/>
    <x v="4"/>
    <n v="19"/>
    <s v="Mexican"/>
  </r>
  <r>
    <x v="8006"/>
    <x v="3512"/>
    <s v="2/28/23"/>
    <d v="1899-12-30T19:44:10"/>
    <n v="126"/>
    <n v="14.5"/>
    <x v="1"/>
    <n v="19"/>
    <s v="Italian"/>
  </r>
  <r>
    <x v="8007"/>
    <x v="3513"/>
    <s v="2/28/23"/>
    <d v="1899-12-30T19:59:10"/>
    <n v="104"/>
    <n v="10.5"/>
    <x v="11"/>
    <n v="19"/>
    <s v="American"/>
  </r>
  <r>
    <x v="8008"/>
    <x v="3513"/>
    <s v="2/28/23"/>
    <d v="1899-12-30T19:59:10"/>
    <n v="128"/>
    <n v="15.5"/>
    <x v="3"/>
    <n v="19"/>
    <s v="Italian"/>
  </r>
  <r>
    <x v="8009"/>
    <x v="3514"/>
    <s v="2/28/23"/>
    <d v="1899-12-30T20:00:18"/>
    <n v="128"/>
    <n v="15.5"/>
    <x v="3"/>
    <n v="20"/>
    <s v="Italian"/>
  </r>
  <r>
    <x v="8010"/>
    <x v="3515"/>
    <s v="2/28/23"/>
    <d v="1899-12-30T20:05:17"/>
    <n v="109"/>
    <n v="17.95"/>
    <x v="0"/>
    <n v="20"/>
    <s v="Asian"/>
  </r>
  <r>
    <x v="8011"/>
    <x v="3515"/>
    <s v="2/28/23"/>
    <d v="1899-12-30T20:05:17"/>
    <n v="122"/>
    <n v="7"/>
    <x v="4"/>
    <n v="20"/>
    <s v="Mexican"/>
  </r>
  <r>
    <x v="8012"/>
    <x v="3515"/>
    <s v="2/28/23"/>
    <d v="1899-12-30T20:05:17"/>
    <n v="106"/>
    <n v="7"/>
    <x v="4"/>
    <n v="20"/>
    <s v="American"/>
  </r>
  <r>
    <x v="8013"/>
    <x v="3515"/>
    <s v="2/28/23"/>
    <d v="1899-12-30T20:05:17"/>
    <n v="132"/>
    <n v="16.95"/>
    <x v="8"/>
    <n v="20"/>
    <s v="Italian"/>
  </r>
  <r>
    <x v="8014"/>
    <x v="3516"/>
    <s v="2/28/23"/>
    <d v="1899-12-30T20:06:50"/>
    <n v="110"/>
    <n v="17.95"/>
    <x v="0"/>
    <n v="20"/>
    <s v="Asian"/>
  </r>
  <r>
    <x v="8015"/>
    <x v="3516"/>
    <s v="2/28/23"/>
    <d v="1899-12-30T20:06:50"/>
    <n v="122"/>
    <n v="7"/>
    <x v="4"/>
    <n v="20"/>
    <s v="Mexican"/>
  </r>
  <r>
    <x v="8016"/>
    <x v="3517"/>
    <s v="2/28/23"/>
    <d v="1899-12-30T20:40:24"/>
    <n v="107"/>
    <n v="16.5"/>
    <x v="12"/>
    <n v="20"/>
    <s v="Asian"/>
  </r>
  <r>
    <x v="8017"/>
    <x v="3517"/>
    <s v="2/28/23"/>
    <d v="1899-12-30T20:40:24"/>
    <n v="102"/>
    <n v="13.95"/>
    <x v="9"/>
    <n v="20"/>
    <s v="American"/>
  </r>
  <r>
    <x v="8018"/>
    <x v="3518"/>
    <s v="2/28/23"/>
    <d v="1899-12-30T20:42:48"/>
    <n v="124"/>
    <n v="14.5"/>
    <x v="1"/>
    <n v="20"/>
    <s v="Italian"/>
  </r>
  <r>
    <x v="8019"/>
    <x v="3518"/>
    <s v="2/28/23"/>
    <d v="1899-12-30T20:42:48"/>
    <n v="125"/>
    <n v="17.95"/>
    <x v="0"/>
    <n v="20"/>
    <s v="Italian"/>
  </r>
  <r>
    <x v="8020"/>
    <x v="3519"/>
    <s v="2/28/23"/>
    <d v="1899-12-30T20:47:42"/>
    <n v="129"/>
    <n v="15.5"/>
    <x v="3"/>
    <n v="20"/>
    <s v="Italian"/>
  </r>
  <r>
    <x v="8021"/>
    <x v="3519"/>
    <s v="2/28/23"/>
    <d v="1899-12-30T20:47:42"/>
    <n v="132"/>
    <n v="16.95"/>
    <x v="8"/>
    <n v="20"/>
    <s v="Italian"/>
  </r>
  <r>
    <x v="8022"/>
    <x v="3520"/>
    <s v="2/28/23"/>
    <d v="1899-12-30T20:51:13"/>
    <n v="113"/>
    <n v="5"/>
    <x v="10"/>
    <n v="20"/>
    <s v="Asian"/>
  </r>
  <r>
    <x v="8023"/>
    <x v="3520"/>
    <s v="2/28/23"/>
    <d v="1899-12-30T20:51:13"/>
    <n v="123"/>
    <n v="9"/>
    <x v="6"/>
    <n v="20"/>
    <s v="Mexican"/>
  </r>
  <r>
    <x v="8024"/>
    <x v="3521"/>
    <s v="2/28/23"/>
    <d v="1899-12-30T21:03:34"/>
    <n v="104"/>
    <n v="10.5"/>
    <x v="11"/>
    <n v="21"/>
    <s v="American"/>
  </r>
  <r>
    <x v="8025"/>
    <x v="3521"/>
    <s v="2/28/23"/>
    <d v="1899-12-30T21:03:34"/>
    <n v="126"/>
    <n v="14.5"/>
    <x v="1"/>
    <n v="21"/>
    <s v="Italian"/>
  </r>
  <r>
    <x v="8026"/>
    <x v="3521"/>
    <s v="2/28/23"/>
    <d v="1899-12-30T21:03:34"/>
    <n v="109"/>
    <n v="17.95"/>
    <x v="0"/>
    <n v="21"/>
    <s v="Asian"/>
  </r>
  <r>
    <x v="8027"/>
    <x v="3521"/>
    <s v="2/28/23"/>
    <d v="1899-12-30T21:03:34"/>
    <n v="131"/>
    <n v="17.95"/>
    <x v="0"/>
    <n v="21"/>
    <s v="Italian"/>
  </r>
  <r>
    <x v="8028"/>
    <x v="3522"/>
    <s v="2/28/23"/>
    <d v="1899-12-30T21:06:54"/>
    <n v="129"/>
    <n v="15.5"/>
    <x v="3"/>
    <n v="21"/>
    <s v="Italian"/>
  </r>
  <r>
    <x v="8029"/>
    <x v="3523"/>
    <s v="2/28/23"/>
    <d v="1899-12-30T21:14:22"/>
    <n v="108"/>
    <n v="14.5"/>
    <x v="1"/>
    <n v="21"/>
    <s v="Asian"/>
  </r>
  <r>
    <x v="8030"/>
    <x v="3523"/>
    <s v="2/28/23"/>
    <d v="1899-12-30T21:14:22"/>
    <n v="129"/>
    <n v="15.5"/>
    <x v="3"/>
    <n v="21"/>
    <s v="Italian"/>
  </r>
  <r>
    <x v="8031"/>
    <x v="3523"/>
    <s v="2/28/23"/>
    <d v="1899-12-30T21:14:22"/>
    <n v="132"/>
    <n v="16.95"/>
    <x v="8"/>
    <n v="21"/>
    <s v="Italian"/>
  </r>
  <r>
    <x v="8032"/>
    <x v="3524"/>
    <s v="2/28/23"/>
    <d v="1899-12-30T21:21:02"/>
    <n v="102"/>
    <n v="13.95"/>
    <x v="9"/>
    <n v="21"/>
    <s v="American"/>
  </r>
  <r>
    <x v="8033"/>
    <x v="3524"/>
    <s v="2/28/23"/>
    <d v="1899-12-30T21:21:02"/>
    <n v="104"/>
    <n v="10.5"/>
    <x v="11"/>
    <n v="21"/>
    <s v="American"/>
  </r>
  <r>
    <x v="8034"/>
    <x v="3524"/>
    <s v="2/28/23"/>
    <d v="1899-12-30T21:21:02"/>
    <n v="131"/>
    <n v="17.95"/>
    <x v="0"/>
    <n v="21"/>
    <s v="Italian"/>
  </r>
  <r>
    <x v="8035"/>
    <x v="3525"/>
    <s v="2/28/23"/>
    <d v="1899-12-30T21:28:39"/>
    <n v="109"/>
    <n v="17.95"/>
    <x v="0"/>
    <n v="21"/>
    <s v="Asian"/>
  </r>
  <r>
    <x v="8036"/>
    <x v="3526"/>
    <s v="2/28/23"/>
    <d v="1899-12-30T21:30:14"/>
    <n v="108"/>
    <n v="14.5"/>
    <x v="1"/>
    <n v="21"/>
    <s v="Asian"/>
  </r>
  <r>
    <x v="8037"/>
    <x v="3526"/>
    <s v="2/28/23"/>
    <d v="1899-12-30T21:30:14"/>
    <n v="112"/>
    <n v="14.95"/>
    <x v="13"/>
    <n v="21"/>
    <s v="Asian"/>
  </r>
  <r>
    <x v="8038"/>
    <x v="3526"/>
    <s v="2/28/23"/>
    <d v="1899-12-30T21:30:14"/>
    <s v="NULL"/>
    <n v="0"/>
    <x v="14"/>
    <n v="21"/>
    <s v="Unknown"/>
  </r>
  <r>
    <x v="8039"/>
    <x v="3527"/>
    <s v="2/28/23"/>
    <d v="1899-12-30T21:39:40"/>
    <n v="107"/>
    <n v="16.5"/>
    <x v="12"/>
    <n v="21"/>
    <s v="Asian"/>
  </r>
  <r>
    <x v="8040"/>
    <x v="3527"/>
    <s v="2/28/23"/>
    <d v="1899-12-30T21:39:40"/>
    <n v="117"/>
    <n v="12.95"/>
    <x v="2"/>
    <n v="21"/>
    <s v="Mexican"/>
  </r>
  <r>
    <x v="8041"/>
    <x v="3527"/>
    <s v="2/28/23"/>
    <d v="1899-12-30T21:39:40"/>
    <n v="111"/>
    <n v="11.95"/>
    <x v="5"/>
    <n v="21"/>
    <s v="Asian"/>
  </r>
  <r>
    <x v="8042"/>
    <x v="3527"/>
    <s v="2/28/23"/>
    <d v="1899-12-30T21:39:40"/>
    <n v="120"/>
    <n v="13.95"/>
    <x v="9"/>
    <n v="21"/>
    <s v="Mexican"/>
  </r>
  <r>
    <x v="8043"/>
    <x v="3528"/>
    <s v="2/28/23"/>
    <d v="1899-12-30T21:52:13"/>
    <n v="110"/>
    <n v="17.95"/>
    <x v="0"/>
    <n v="21"/>
    <s v="Asian"/>
  </r>
  <r>
    <x v="8044"/>
    <x v="3528"/>
    <s v="2/28/23"/>
    <d v="1899-12-30T21:52:13"/>
    <n v="118"/>
    <n v="14.95"/>
    <x v="13"/>
    <n v="21"/>
    <s v="Mexican"/>
  </r>
  <r>
    <x v="8045"/>
    <x v="3529"/>
    <s v="2/28/23"/>
    <d v="1899-12-30T23:05:17"/>
    <n v="108"/>
    <n v="14.5"/>
    <x v="1"/>
    <n v="23"/>
    <s v="Asian"/>
  </r>
  <r>
    <x v="8046"/>
    <x v="3529"/>
    <s v="2/28/23"/>
    <d v="1899-12-30T23:05:17"/>
    <n v="126"/>
    <n v="14.5"/>
    <x v="1"/>
    <n v="23"/>
    <s v="Italian"/>
  </r>
  <r>
    <x v="8047"/>
    <x v="3529"/>
    <s v="2/28/23"/>
    <d v="1899-12-30T23:05:17"/>
    <n v="132"/>
    <n v="16.95"/>
    <x v="8"/>
    <n v="23"/>
    <s v="Italian"/>
  </r>
  <r>
    <x v="8048"/>
    <x v="3530"/>
    <d v="2023-01-03T00:00:00"/>
    <d v="1899-12-30T11:34:00"/>
    <n v="113"/>
    <n v="5"/>
    <x v="10"/>
    <n v="11"/>
    <s v="Asian"/>
  </r>
  <r>
    <x v="8049"/>
    <x v="3531"/>
    <d v="2023-01-03T00:00:00"/>
    <d v="1899-12-30T11:49:27"/>
    <n v="105"/>
    <n v="7"/>
    <x v="4"/>
    <n v="11"/>
    <s v="American"/>
  </r>
  <r>
    <x v="8050"/>
    <x v="3532"/>
    <d v="2023-01-03T00:00:00"/>
    <d v="1899-12-30T12:08:01"/>
    <n v="125"/>
    <n v="17.95"/>
    <x v="0"/>
    <n v="12"/>
    <s v="Italian"/>
  </r>
  <r>
    <x v="8051"/>
    <x v="3532"/>
    <d v="2023-01-03T00:00:00"/>
    <d v="1899-12-30T12:08:01"/>
    <n v="117"/>
    <n v="12.95"/>
    <x v="2"/>
    <n v="12"/>
    <s v="Mexican"/>
  </r>
  <r>
    <x v="8052"/>
    <x v="3532"/>
    <d v="2023-01-03T00:00:00"/>
    <d v="1899-12-30T12:08:01"/>
    <n v="132"/>
    <n v="16.95"/>
    <x v="8"/>
    <n v="12"/>
    <s v="Italian"/>
  </r>
  <r>
    <x v="8053"/>
    <x v="3533"/>
    <d v="2023-01-03T00:00:00"/>
    <d v="1899-12-30T12:33:49"/>
    <n v="101"/>
    <n v="12.95"/>
    <x v="2"/>
    <n v="12"/>
    <s v="American"/>
  </r>
  <r>
    <x v="8054"/>
    <x v="3533"/>
    <d v="2023-01-03T00:00:00"/>
    <d v="1899-12-30T12:33:49"/>
    <n v="102"/>
    <n v="13.95"/>
    <x v="9"/>
    <n v="12"/>
    <s v="American"/>
  </r>
  <r>
    <x v="8055"/>
    <x v="3534"/>
    <d v="2023-01-03T00:00:00"/>
    <d v="1899-12-30T12:47:14"/>
    <n v="126"/>
    <n v="14.5"/>
    <x v="1"/>
    <n v="12"/>
    <s v="Italian"/>
  </r>
  <r>
    <x v="8056"/>
    <x v="3534"/>
    <d v="2023-01-03T00:00:00"/>
    <d v="1899-12-30T12:47:14"/>
    <n v="132"/>
    <n v="16.95"/>
    <x v="8"/>
    <n v="12"/>
    <s v="Italian"/>
  </r>
  <r>
    <x v="8057"/>
    <x v="3535"/>
    <d v="2023-01-03T00:00:00"/>
    <d v="1899-12-30T12:51:19"/>
    <n v="128"/>
    <n v="15.5"/>
    <x v="3"/>
    <n v="12"/>
    <s v="Italian"/>
  </r>
  <r>
    <x v="8058"/>
    <x v="3536"/>
    <d v="2023-01-03T00:00:00"/>
    <d v="1899-12-30T12:52:52"/>
    <n v="102"/>
    <n v="13.95"/>
    <x v="9"/>
    <n v="12"/>
    <s v="American"/>
  </r>
  <r>
    <x v="8059"/>
    <x v="3536"/>
    <d v="2023-01-03T00:00:00"/>
    <d v="1899-12-30T12:52:52"/>
    <n v="109"/>
    <n v="17.95"/>
    <x v="0"/>
    <n v="12"/>
    <s v="Asian"/>
  </r>
  <r>
    <x v="8060"/>
    <x v="3536"/>
    <d v="2023-01-03T00:00:00"/>
    <d v="1899-12-30T12:52:52"/>
    <n v="120"/>
    <n v="13.95"/>
    <x v="9"/>
    <n v="12"/>
    <s v="Mexican"/>
  </r>
  <r>
    <x v="8061"/>
    <x v="3536"/>
    <d v="2023-01-03T00:00:00"/>
    <d v="1899-12-30T12:52:52"/>
    <n v="105"/>
    <n v="7"/>
    <x v="4"/>
    <n v="12"/>
    <s v="American"/>
  </r>
  <r>
    <x v="8062"/>
    <x v="3537"/>
    <d v="2023-01-03T00:00:00"/>
    <d v="1899-12-30T13:25:47"/>
    <n v="109"/>
    <n v="17.95"/>
    <x v="0"/>
    <n v="13"/>
    <s v="Asian"/>
  </r>
  <r>
    <x v="8063"/>
    <x v="3537"/>
    <d v="2023-01-03T00:00:00"/>
    <d v="1899-12-30T13:25:47"/>
    <n v="112"/>
    <n v="14.95"/>
    <x v="13"/>
    <n v="13"/>
    <s v="Asian"/>
  </r>
  <r>
    <x v="8064"/>
    <x v="3537"/>
    <d v="2023-01-03T00:00:00"/>
    <d v="1899-12-30T13:25:47"/>
    <n v="131"/>
    <n v="17.95"/>
    <x v="0"/>
    <n v="13"/>
    <s v="Italian"/>
  </r>
  <r>
    <x v="8065"/>
    <x v="3537"/>
    <d v="2023-01-03T00:00:00"/>
    <d v="1899-12-30T13:25:47"/>
    <n v="132"/>
    <n v="16.95"/>
    <x v="8"/>
    <n v="13"/>
    <s v="Italian"/>
  </r>
  <r>
    <x v="8066"/>
    <x v="3538"/>
    <d v="2023-01-03T00:00:00"/>
    <d v="1899-12-30T14:08:51"/>
    <n v="116"/>
    <n v="13.95"/>
    <x v="9"/>
    <n v="14"/>
    <s v="Mexican"/>
  </r>
  <r>
    <x v="8067"/>
    <x v="3538"/>
    <d v="2023-01-03T00:00:00"/>
    <d v="1899-12-30T14:08:51"/>
    <n v="102"/>
    <n v="13.95"/>
    <x v="9"/>
    <n v="14"/>
    <s v="American"/>
  </r>
  <r>
    <x v="8068"/>
    <x v="3538"/>
    <d v="2023-01-03T00:00:00"/>
    <d v="1899-12-30T14:08:51"/>
    <n v="108"/>
    <n v="14.5"/>
    <x v="1"/>
    <n v="14"/>
    <s v="Asian"/>
  </r>
  <r>
    <x v="8069"/>
    <x v="3538"/>
    <d v="2023-01-03T00:00:00"/>
    <d v="1899-12-30T14:08:51"/>
    <n v="131"/>
    <n v="17.95"/>
    <x v="0"/>
    <n v="14"/>
    <s v="Italian"/>
  </r>
  <r>
    <x v="8070"/>
    <x v="3538"/>
    <d v="2023-01-03T00:00:00"/>
    <d v="1899-12-30T14:08:51"/>
    <n v="131"/>
    <n v="17.95"/>
    <x v="0"/>
    <n v="14"/>
    <s v="Italian"/>
  </r>
  <r>
    <x v="8071"/>
    <x v="3539"/>
    <d v="2023-01-03T00:00:00"/>
    <d v="1899-12-30T14:20:57"/>
    <n v="113"/>
    <n v="5"/>
    <x v="10"/>
    <n v="14"/>
    <s v="Asian"/>
  </r>
  <r>
    <x v="8072"/>
    <x v="3540"/>
    <d v="2023-01-03T00:00:00"/>
    <d v="1899-12-30T14:39:01"/>
    <n v="132"/>
    <n v="16.95"/>
    <x v="8"/>
    <n v="14"/>
    <s v="Italian"/>
  </r>
  <r>
    <x v="8073"/>
    <x v="3541"/>
    <d v="2023-01-03T00:00:00"/>
    <d v="1899-12-30T14:40:22"/>
    <n v="126"/>
    <n v="14.5"/>
    <x v="1"/>
    <n v="14"/>
    <s v="Italian"/>
  </r>
  <r>
    <x v="8074"/>
    <x v="3542"/>
    <d v="2023-01-03T00:00:00"/>
    <d v="1899-12-30T14:41:33"/>
    <n v="124"/>
    <n v="14.5"/>
    <x v="1"/>
    <n v="14"/>
    <s v="Italian"/>
  </r>
  <r>
    <x v="8075"/>
    <x v="3543"/>
    <d v="2023-01-03T00:00:00"/>
    <d v="1899-12-30T14:56:46"/>
    <n v="124"/>
    <n v="14.5"/>
    <x v="1"/>
    <n v="14"/>
    <s v="Italian"/>
  </r>
  <r>
    <x v="8076"/>
    <x v="3543"/>
    <d v="2023-01-03T00:00:00"/>
    <d v="1899-12-30T14:56:46"/>
    <n v="126"/>
    <n v="14.5"/>
    <x v="1"/>
    <n v="14"/>
    <s v="Italian"/>
  </r>
  <r>
    <x v="8077"/>
    <x v="3544"/>
    <d v="2023-01-03T00:00:00"/>
    <d v="1899-12-30T15:10:04"/>
    <n v="130"/>
    <n v="19.95"/>
    <x v="7"/>
    <n v="15"/>
    <s v="Italian"/>
  </r>
  <r>
    <x v="8078"/>
    <x v="3544"/>
    <d v="2023-01-03T00:00:00"/>
    <d v="1899-12-30T15:10:04"/>
    <n v="131"/>
    <n v="17.95"/>
    <x v="0"/>
    <n v="15"/>
    <s v="Italian"/>
  </r>
  <r>
    <x v="8079"/>
    <x v="3545"/>
    <d v="2023-01-03T00:00:00"/>
    <d v="1899-12-30T15:20:14"/>
    <n v="109"/>
    <n v="17.95"/>
    <x v="0"/>
    <n v="15"/>
    <s v="Asian"/>
  </r>
  <r>
    <x v="8080"/>
    <x v="3545"/>
    <d v="2023-01-03T00:00:00"/>
    <d v="1899-12-30T15:20:14"/>
    <n v="105"/>
    <n v="7"/>
    <x v="4"/>
    <n v="15"/>
    <s v="American"/>
  </r>
  <r>
    <x v="8081"/>
    <x v="3545"/>
    <d v="2023-01-03T00:00:00"/>
    <d v="1899-12-30T15:20:14"/>
    <n v="106"/>
    <n v="7"/>
    <x v="4"/>
    <n v="15"/>
    <s v="American"/>
  </r>
  <r>
    <x v="8082"/>
    <x v="3545"/>
    <d v="2023-01-03T00:00:00"/>
    <d v="1899-12-30T15:20:14"/>
    <n v="132"/>
    <n v="16.95"/>
    <x v="8"/>
    <n v="15"/>
    <s v="Italian"/>
  </r>
  <r>
    <x v="8083"/>
    <x v="3546"/>
    <d v="2023-01-03T00:00:00"/>
    <d v="1899-12-30T15:47:40"/>
    <n v="107"/>
    <n v="16.5"/>
    <x v="12"/>
    <n v="15"/>
    <s v="Asian"/>
  </r>
  <r>
    <x v="8084"/>
    <x v="3546"/>
    <d v="2023-01-03T00:00:00"/>
    <d v="1899-12-30T15:47:40"/>
    <n v="105"/>
    <n v="7"/>
    <x v="4"/>
    <n v="15"/>
    <s v="American"/>
  </r>
  <r>
    <x v="8085"/>
    <x v="3547"/>
    <d v="2023-01-03T00:00:00"/>
    <d v="1899-12-30T15:57:50"/>
    <n v="108"/>
    <n v="14.5"/>
    <x v="1"/>
    <n v="15"/>
    <s v="Asian"/>
  </r>
  <r>
    <x v="8086"/>
    <x v="3547"/>
    <d v="2023-01-03T00:00:00"/>
    <d v="1899-12-30T15:57:50"/>
    <n v="117"/>
    <n v="12.95"/>
    <x v="2"/>
    <n v="15"/>
    <s v="Mexican"/>
  </r>
  <r>
    <x v="8087"/>
    <x v="3548"/>
    <d v="2023-01-03T00:00:00"/>
    <d v="1899-12-30T16:58:16"/>
    <n v="125"/>
    <n v="17.95"/>
    <x v="0"/>
    <n v="16"/>
    <s v="Italian"/>
  </r>
  <r>
    <x v="8088"/>
    <x v="3548"/>
    <d v="2023-01-03T00:00:00"/>
    <d v="1899-12-30T16:58:16"/>
    <n v="119"/>
    <n v="11.95"/>
    <x v="5"/>
    <n v="16"/>
    <s v="Mexican"/>
  </r>
  <r>
    <x v="8089"/>
    <x v="3549"/>
    <d v="2023-01-03T00:00:00"/>
    <d v="1899-12-30T17:04:49"/>
    <n v="110"/>
    <n v="17.95"/>
    <x v="0"/>
    <n v="17"/>
    <s v="Asian"/>
  </r>
  <r>
    <x v="8090"/>
    <x v="3549"/>
    <d v="2023-01-03T00:00:00"/>
    <d v="1899-12-30T17:04:49"/>
    <n v="122"/>
    <n v="7"/>
    <x v="4"/>
    <n v="17"/>
    <s v="Mexican"/>
  </r>
  <r>
    <x v="8091"/>
    <x v="3550"/>
    <d v="2023-01-03T00:00:00"/>
    <d v="1899-12-30T17:04:51"/>
    <n v="107"/>
    <n v="16.5"/>
    <x v="12"/>
    <n v="17"/>
    <s v="Asian"/>
  </r>
  <r>
    <x v="8092"/>
    <x v="3551"/>
    <d v="2023-01-03T00:00:00"/>
    <d v="1899-12-30T17:06:58"/>
    <n v="125"/>
    <n v="17.95"/>
    <x v="0"/>
    <n v="17"/>
    <s v="Italian"/>
  </r>
  <r>
    <x v="8093"/>
    <x v="3551"/>
    <d v="2023-01-03T00:00:00"/>
    <d v="1899-12-30T17:06:58"/>
    <n v="113"/>
    <n v="5"/>
    <x v="10"/>
    <n v="17"/>
    <s v="Asian"/>
  </r>
  <r>
    <x v="8094"/>
    <x v="3551"/>
    <d v="2023-01-03T00:00:00"/>
    <d v="1899-12-30T17:06:58"/>
    <n v="118"/>
    <n v="14.95"/>
    <x v="13"/>
    <n v="17"/>
    <s v="Mexican"/>
  </r>
  <r>
    <x v="8095"/>
    <x v="3552"/>
    <d v="2023-01-03T00:00:00"/>
    <d v="1899-12-30T17:29:42"/>
    <n v="124"/>
    <n v="14.5"/>
    <x v="1"/>
    <n v="17"/>
    <s v="Italian"/>
  </r>
  <r>
    <x v="8096"/>
    <x v="3552"/>
    <d v="2023-01-03T00:00:00"/>
    <d v="1899-12-30T17:29:42"/>
    <n v="111"/>
    <n v="11.95"/>
    <x v="5"/>
    <n v="17"/>
    <s v="Asian"/>
  </r>
  <r>
    <x v="8097"/>
    <x v="3553"/>
    <d v="2023-01-03T00:00:00"/>
    <d v="1899-12-30T17:42:36"/>
    <n v="122"/>
    <n v="7"/>
    <x v="4"/>
    <n v="17"/>
    <s v="Mexican"/>
  </r>
  <r>
    <x v="8098"/>
    <x v="3554"/>
    <d v="2023-01-03T00:00:00"/>
    <d v="1899-12-30T17:48:53"/>
    <n v="104"/>
    <n v="10.5"/>
    <x v="11"/>
    <n v="17"/>
    <s v="American"/>
  </r>
  <r>
    <x v="8099"/>
    <x v="3554"/>
    <d v="2023-01-03T00:00:00"/>
    <d v="1899-12-30T17:48:53"/>
    <n v="124"/>
    <n v="14.5"/>
    <x v="1"/>
    <n v="17"/>
    <s v="Italian"/>
  </r>
  <r>
    <x v="8100"/>
    <x v="3554"/>
    <d v="2023-01-03T00:00:00"/>
    <d v="1899-12-30T17:48:53"/>
    <n v="109"/>
    <n v="17.95"/>
    <x v="0"/>
    <n v="17"/>
    <s v="Asian"/>
  </r>
  <r>
    <x v="8101"/>
    <x v="3554"/>
    <d v="2023-01-03T00:00:00"/>
    <d v="1899-12-30T17:48:53"/>
    <n v="130"/>
    <n v="19.95"/>
    <x v="7"/>
    <n v="17"/>
    <s v="Italian"/>
  </r>
  <r>
    <x v="8102"/>
    <x v="3555"/>
    <d v="2023-01-03T00:00:00"/>
    <d v="1899-12-30T17:52:21"/>
    <n v="101"/>
    <n v="12.95"/>
    <x v="2"/>
    <n v="17"/>
    <s v="American"/>
  </r>
  <r>
    <x v="8103"/>
    <x v="3555"/>
    <d v="2023-01-03T00:00:00"/>
    <d v="1899-12-30T17:52:21"/>
    <n v="110"/>
    <n v="17.95"/>
    <x v="0"/>
    <n v="17"/>
    <s v="Asian"/>
  </r>
  <r>
    <x v="8104"/>
    <x v="3556"/>
    <d v="2023-01-03T00:00:00"/>
    <d v="1899-12-30T18:07:12"/>
    <n v="122"/>
    <n v="7"/>
    <x v="4"/>
    <n v="18"/>
    <s v="Mexican"/>
  </r>
  <r>
    <x v="8105"/>
    <x v="3557"/>
    <d v="2023-01-03T00:00:00"/>
    <d v="1899-12-30T18:08:01"/>
    <n v="105"/>
    <n v="7"/>
    <x v="4"/>
    <n v="18"/>
    <s v="American"/>
  </r>
  <r>
    <x v="8106"/>
    <x v="3557"/>
    <d v="2023-01-03T00:00:00"/>
    <d v="1899-12-30T18:08:01"/>
    <n v="114"/>
    <n v="9"/>
    <x v="6"/>
    <n v="18"/>
    <s v="Asian"/>
  </r>
  <r>
    <x v="8107"/>
    <x v="3558"/>
    <d v="2023-01-03T00:00:00"/>
    <d v="1899-12-30T18:17:40"/>
    <n v="125"/>
    <n v="17.95"/>
    <x v="0"/>
    <n v="18"/>
    <s v="Italian"/>
  </r>
  <r>
    <x v="8108"/>
    <x v="3558"/>
    <d v="2023-01-03T00:00:00"/>
    <d v="1899-12-30T18:17:40"/>
    <n v="129"/>
    <n v="15.5"/>
    <x v="3"/>
    <n v="18"/>
    <s v="Italian"/>
  </r>
  <r>
    <x v="8109"/>
    <x v="3558"/>
    <d v="2023-01-03T00:00:00"/>
    <d v="1899-12-30T18:17:40"/>
    <n v="105"/>
    <n v="7"/>
    <x v="4"/>
    <n v="18"/>
    <s v="American"/>
  </r>
  <r>
    <x v="8110"/>
    <x v="3558"/>
    <d v="2023-01-03T00:00:00"/>
    <d v="1899-12-30T18:17:40"/>
    <n v="130"/>
    <n v="19.95"/>
    <x v="7"/>
    <n v="18"/>
    <s v="Italian"/>
  </r>
  <r>
    <x v="8111"/>
    <x v="3559"/>
    <d v="2023-01-03T00:00:00"/>
    <d v="1899-12-30T18:19:41"/>
    <n v="110"/>
    <n v="17.95"/>
    <x v="0"/>
    <n v="18"/>
    <s v="Asian"/>
  </r>
  <r>
    <x v="8112"/>
    <x v="3559"/>
    <d v="2023-01-03T00:00:00"/>
    <d v="1899-12-30T18:19:41"/>
    <n v="128"/>
    <n v="15.5"/>
    <x v="3"/>
    <n v="18"/>
    <s v="Italian"/>
  </r>
  <r>
    <x v="8113"/>
    <x v="3560"/>
    <d v="2023-01-03T00:00:00"/>
    <d v="1899-12-30T18:36:33"/>
    <n v="113"/>
    <n v="5"/>
    <x v="10"/>
    <n v="18"/>
    <s v="Asian"/>
  </r>
  <r>
    <x v="8114"/>
    <x v="3560"/>
    <d v="2023-01-03T00:00:00"/>
    <d v="1899-12-30T18:36:33"/>
    <n v="118"/>
    <n v="14.95"/>
    <x v="13"/>
    <n v="18"/>
    <s v="Mexican"/>
  </r>
  <r>
    <x v="8115"/>
    <x v="3561"/>
    <d v="2023-01-03T00:00:00"/>
    <d v="1899-12-30T18:41:16"/>
    <n v="127"/>
    <n v="17.95"/>
    <x v="0"/>
    <n v="18"/>
    <s v="Italian"/>
  </r>
  <r>
    <x v="8116"/>
    <x v="3561"/>
    <d v="2023-01-03T00:00:00"/>
    <d v="1899-12-30T18:41:16"/>
    <n v="105"/>
    <n v="7"/>
    <x v="4"/>
    <n v="18"/>
    <s v="American"/>
  </r>
  <r>
    <x v="8117"/>
    <x v="3562"/>
    <d v="2023-01-03T00:00:00"/>
    <d v="1899-12-30T18:44:52"/>
    <n v="117"/>
    <n v="12.95"/>
    <x v="2"/>
    <n v="18"/>
    <s v="Mexican"/>
  </r>
  <r>
    <x v="8118"/>
    <x v="3563"/>
    <d v="2023-01-03T00:00:00"/>
    <d v="1899-12-30T18:56:36"/>
    <n v="120"/>
    <n v="13.95"/>
    <x v="9"/>
    <n v="18"/>
    <s v="Mexican"/>
  </r>
  <r>
    <x v="8119"/>
    <x v="3563"/>
    <d v="2023-01-03T00:00:00"/>
    <d v="1899-12-30T18:56:36"/>
    <n v="122"/>
    <n v="7"/>
    <x v="4"/>
    <n v="18"/>
    <s v="Mexican"/>
  </r>
  <r>
    <x v="8120"/>
    <x v="3564"/>
    <d v="2023-01-03T00:00:00"/>
    <d v="1899-12-30T19:01:34"/>
    <n v="131"/>
    <n v="17.95"/>
    <x v="0"/>
    <n v="19"/>
    <s v="Italian"/>
  </r>
  <r>
    <x v="8121"/>
    <x v="3565"/>
    <d v="2023-01-03T00:00:00"/>
    <d v="1899-12-30T19:14:27"/>
    <n v="102"/>
    <n v="13.95"/>
    <x v="9"/>
    <n v="19"/>
    <s v="American"/>
  </r>
  <r>
    <x v="8122"/>
    <x v="3565"/>
    <d v="2023-01-03T00:00:00"/>
    <d v="1899-12-30T19:14:27"/>
    <n v="109"/>
    <n v="17.95"/>
    <x v="0"/>
    <n v="19"/>
    <s v="Asian"/>
  </r>
  <r>
    <x v="8123"/>
    <x v="3566"/>
    <d v="2023-01-03T00:00:00"/>
    <d v="1899-12-30T19:20:28"/>
    <n v="128"/>
    <n v="15.5"/>
    <x v="3"/>
    <n v="19"/>
    <s v="Italian"/>
  </r>
  <r>
    <x v="8124"/>
    <x v="3567"/>
    <d v="2023-01-03T00:00:00"/>
    <d v="1899-12-30T19:27:23"/>
    <n v="118"/>
    <n v="14.95"/>
    <x v="13"/>
    <n v="19"/>
    <s v="Mexican"/>
  </r>
  <r>
    <x v="8125"/>
    <x v="3567"/>
    <d v="2023-01-03T00:00:00"/>
    <d v="1899-12-30T19:27:23"/>
    <n v="114"/>
    <n v="9"/>
    <x v="6"/>
    <n v="19"/>
    <s v="Asian"/>
  </r>
  <r>
    <x v="8126"/>
    <x v="3568"/>
    <d v="2023-01-03T00:00:00"/>
    <d v="1899-12-30T19:39:29"/>
    <n v="108"/>
    <n v="14.5"/>
    <x v="1"/>
    <n v="19"/>
    <s v="Asian"/>
  </r>
  <r>
    <x v="8127"/>
    <x v="3569"/>
    <d v="2023-01-03T00:00:00"/>
    <d v="1899-12-30T19:43:37"/>
    <n v="113"/>
    <n v="5"/>
    <x v="10"/>
    <n v="19"/>
    <s v="Asian"/>
  </r>
  <r>
    <x v="8128"/>
    <x v="3569"/>
    <d v="2023-01-03T00:00:00"/>
    <d v="1899-12-30T19:43:37"/>
    <n v="106"/>
    <n v="7"/>
    <x v="4"/>
    <n v="19"/>
    <s v="American"/>
  </r>
  <r>
    <x v="8129"/>
    <x v="3570"/>
    <d v="2023-01-03T00:00:00"/>
    <d v="1899-12-30T19:56:35"/>
    <n v="112"/>
    <n v="14.95"/>
    <x v="13"/>
    <n v="19"/>
    <s v="Asian"/>
  </r>
  <r>
    <x v="8130"/>
    <x v="3570"/>
    <d v="2023-01-03T00:00:00"/>
    <d v="1899-12-30T19:56:35"/>
    <n v="113"/>
    <n v="5"/>
    <x v="10"/>
    <n v="19"/>
    <s v="Asian"/>
  </r>
  <r>
    <x v="8131"/>
    <x v="3570"/>
    <d v="2023-01-03T00:00:00"/>
    <d v="1899-12-30T19:56:35"/>
    <s v="NULL"/>
    <n v="0"/>
    <x v="14"/>
    <n v="19"/>
    <s v="Unknown"/>
  </r>
  <r>
    <x v="8132"/>
    <x v="3571"/>
    <d v="2023-01-03T00:00:00"/>
    <d v="1899-12-30T20:06:37"/>
    <n v="117"/>
    <n v="12.95"/>
    <x v="2"/>
    <n v="20"/>
    <s v="Mexican"/>
  </r>
  <r>
    <x v="8133"/>
    <x v="3572"/>
    <d v="2023-01-03T00:00:00"/>
    <d v="1899-12-30T20:07:52"/>
    <n v="102"/>
    <n v="13.95"/>
    <x v="9"/>
    <n v="20"/>
    <s v="American"/>
  </r>
  <r>
    <x v="8134"/>
    <x v="3572"/>
    <d v="2023-01-03T00:00:00"/>
    <d v="1899-12-30T20:07:52"/>
    <n v="113"/>
    <n v="5"/>
    <x v="10"/>
    <n v="20"/>
    <s v="Asian"/>
  </r>
  <r>
    <x v="8135"/>
    <x v="3572"/>
    <d v="2023-01-03T00:00:00"/>
    <d v="1899-12-30T20:07:52"/>
    <n v="105"/>
    <n v="7"/>
    <x v="4"/>
    <n v="20"/>
    <s v="American"/>
  </r>
  <r>
    <x v="8136"/>
    <x v="3573"/>
    <d v="2023-01-03T00:00:00"/>
    <d v="1899-12-30T20:49:00"/>
    <n v="115"/>
    <n v="11.95"/>
    <x v="5"/>
    <n v="20"/>
    <s v="Mexican"/>
  </r>
  <r>
    <x v="8137"/>
    <x v="3573"/>
    <d v="2023-01-03T00:00:00"/>
    <d v="1899-12-30T20:49:00"/>
    <n v="109"/>
    <n v="17.95"/>
    <x v="0"/>
    <n v="20"/>
    <s v="Asian"/>
  </r>
  <r>
    <x v="8138"/>
    <x v="3573"/>
    <d v="2023-01-03T00:00:00"/>
    <d v="1899-12-30T20:49:00"/>
    <n v="106"/>
    <n v="7"/>
    <x v="4"/>
    <n v="20"/>
    <s v="American"/>
  </r>
  <r>
    <x v="8139"/>
    <x v="3574"/>
    <d v="2023-01-03T00:00:00"/>
    <d v="1899-12-30T21:10:58"/>
    <n v="132"/>
    <n v="16.95"/>
    <x v="8"/>
    <n v="21"/>
    <s v="Italian"/>
  </r>
  <r>
    <x v="8140"/>
    <x v="3575"/>
    <d v="2023-01-03T00:00:00"/>
    <d v="1899-12-30T22:00:46"/>
    <n v="124"/>
    <n v="14.5"/>
    <x v="1"/>
    <n v="22"/>
    <s v="Italian"/>
  </r>
  <r>
    <x v="8141"/>
    <x v="3575"/>
    <d v="2023-01-03T00:00:00"/>
    <d v="1899-12-30T22:00:46"/>
    <n v="113"/>
    <n v="5"/>
    <x v="10"/>
    <n v="22"/>
    <s v="Asian"/>
  </r>
  <r>
    <x v="8142"/>
    <x v="3575"/>
    <d v="2023-01-03T00:00:00"/>
    <d v="1899-12-30T22:00:46"/>
    <n v="106"/>
    <n v="7"/>
    <x v="4"/>
    <n v="22"/>
    <s v="American"/>
  </r>
  <r>
    <x v="8143"/>
    <x v="3576"/>
    <d v="2023-01-03T00:00:00"/>
    <d v="1899-12-30T22:08:42"/>
    <n v="105"/>
    <n v="7"/>
    <x v="4"/>
    <n v="22"/>
    <s v="American"/>
  </r>
  <r>
    <x v="8144"/>
    <x v="3577"/>
    <d v="2023-01-03T00:00:00"/>
    <d v="1899-12-30T22:23:48"/>
    <n v="102"/>
    <n v="13.95"/>
    <x v="9"/>
    <n v="22"/>
    <s v="American"/>
  </r>
  <r>
    <x v="8145"/>
    <x v="3578"/>
    <d v="2023-01-03T00:00:00"/>
    <d v="1899-12-30T22:59:18"/>
    <n v="107"/>
    <n v="16.5"/>
    <x v="12"/>
    <n v="22"/>
    <s v="Asian"/>
  </r>
  <r>
    <x v="8146"/>
    <x v="3578"/>
    <d v="2023-01-03T00:00:00"/>
    <d v="1899-12-30T22:59:18"/>
    <n v="108"/>
    <n v="14.5"/>
    <x v="1"/>
    <n v="22"/>
    <s v="Asian"/>
  </r>
  <r>
    <x v="8147"/>
    <x v="3579"/>
    <d v="2023-02-03T00:00:00"/>
    <d v="1899-12-30T11:49:24"/>
    <n v="112"/>
    <n v="14.95"/>
    <x v="13"/>
    <n v="11"/>
    <s v="Asian"/>
  </r>
  <r>
    <x v="8148"/>
    <x v="3580"/>
    <d v="2023-02-03T00:00:00"/>
    <d v="1899-12-30T11:52:25"/>
    <n v="103"/>
    <n v="9"/>
    <x v="6"/>
    <n v="11"/>
    <s v="American"/>
  </r>
  <r>
    <x v="8149"/>
    <x v="3581"/>
    <d v="2023-02-03T00:00:00"/>
    <d v="1899-12-30T11:55:07"/>
    <n v="119"/>
    <n v="11.95"/>
    <x v="5"/>
    <n v="11"/>
    <s v="Mexican"/>
  </r>
  <r>
    <x v="8150"/>
    <x v="3581"/>
    <d v="2023-02-03T00:00:00"/>
    <d v="1899-12-30T11:55:07"/>
    <n v="122"/>
    <n v="7"/>
    <x v="4"/>
    <n v="11"/>
    <s v="Mexican"/>
  </r>
  <r>
    <x v="8151"/>
    <x v="3582"/>
    <d v="2023-02-03T00:00:00"/>
    <d v="1899-12-30T12:07:16"/>
    <n v="101"/>
    <n v="12.95"/>
    <x v="2"/>
    <n v="12"/>
    <s v="American"/>
  </r>
  <r>
    <x v="8152"/>
    <x v="3582"/>
    <d v="2023-02-03T00:00:00"/>
    <d v="1899-12-30T12:07:16"/>
    <n v="116"/>
    <n v="13.95"/>
    <x v="9"/>
    <n v="12"/>
    <s v="Mexican"/>
  </r>
  <r>
    <x v="8153"/>
    <x v="3582"/>
    <d v="2023-02-03T00:00:00"/>
    <d v="1899-12-30T12:07:16"/>
    <n v="102"/>
    <n v="13.95"/>
    <x v="9"/>
    <n v="12"/>
    <s v="American"/>
  </r>
  <r>
    <x v="8154"/>
    <x v="3582"/>
    <d v="2023-02-03T00:00:00"/>
    <d v="1899-12-30T12:07:16"/>
    <n v="124"/>
    <n v="14.5"/>
    <x v="1"/>
    <n v="12"/>
    <s v="Italian"/>
  </r>
  <r>
    <x v="8155"/>
    <x v="3582"/>
    <d v="2023-02-03T00:00:00"/>
    <d v="1899-12-30T12:07:16"/>
    <n v="125"/>
    <n v="17.95"/>
    <x v="0"/>
    <n v="12"/>
    <s v="Italian"/>
  </r>
  <r>
    <x v="8156"/>
    <x v="3582"/>
    <d v="2023-02-03T00:00:00"/>
    <d v="1899-12-30T12:07:16"/>
    <n v="110"/>
    <n v="17.95"/>
    <x v="0"/>
    <n v="12"/>
    <s v="Asian"/>
  </r>
  <r>
    <x v="8157"/>
    <x v="3582"/>
    <d v="2023-02-03T00:00:00"/>
    <d v="1899-12-30T12:07:16"/>
    <n v="129"/>
    <n v="15.5"/>
    <x v="3"/>
    <n v="12"/>
    <s v="Italian"/>
  </r>
  <r>
    <x v="8158"/>
    <x v="3582"/>
    <d v="2023-02-03T00:00:00"/>
    <d v="1899-12-30T12:07:16"/>
    <n v="120"/>
    <n v="13.95"/>
    <x v="9"/>
    <n v="12"/>
    <s v="Mexican"/>
  </r>
  <r>
    <x v="8159"/>
    <x v="3582"/>
    <d v="2023-02-03T00:00:00"/>
    <d v="1899-12-30T12:07:16"/>
    <n v="105"/>
    <n v="7"/>
    <x v="4"/>
    <n v="12"/>
    <s v="American"/>
  </r>
  <r>
    <x v="8160"/>
    <x v="3582"/>
    <d v="2023-02-03T00:00:00"/>
    <d v="1899-12-30T12:07:16"/>
    <n v="122"/>
    <n v="7"/>
    <x v="4"/>
    <n v="12"/>
    <s v="Mexican"/>
  </r>
  <r>
    <x v="8161"/>
    <x v="3582"/>
    <d v="2023-02-03T00:00:00"/>
    <d v="1899-12-30T12:07:16"/>
    <n v="122"/>
    <n v="7"/>
    <x v="4"/>
    <n v="12"/>
    <s v="Mexican"/>
  </r>
  <r>
    <x v="8162"/>
    <x v="3582"/>
    <d v="2023-02-03T00:00:00"/>
    <d v="1899-12-30T12:07:16"/>
    <n v="130"/>
    <n v="19.95"/>
    <x v="7"/>
    <n v="12"/>
    <s v="Italian"/>
  </r>
  <r>
    <x v="8163"/>
    <x v="3582"/>
    <d v="2023-02-03T00:00:00"/>
    <d v="1899-12-30T12:07:16"/>
    <n v="131"/>
    <n v="17.95"/>
    <x v="0"/>
    <n v="12"/>
    <s v="Italian"/>
  </r>
  <r>
    <x v="8164"/>
    <x v="3583"/>
    <d v="2023-02-03T00:00:00"/>
    <d v="1899-12-30T12:30:47"/>
    <n v="103"/>
    <n v="9"/>
    <x v="6"/>
    <n v="12"/>
    <s v="American"/>
  </r>
  <r>
    <x v="8165"/>
    <x v="3583"/>
    <d v="2023-02-03T00:00:00"/>
    <d v="1899-12-30T12:30:47"/>
    <n v="124"/>
    <n v="14.5"/>
    <x v="1"/>
    <n v="12"/>
    <s v="Italian"/>
  </r>
  <r>
    <x v="8166"/>
    <x v="3583"/>
    <d v="2023-02-03T00:00:00"/>
    <d v="1899-12-30T12:30:47"/>
    <n v="106"/>
    <n v="7"/>
    <x v="4"/>
    <n v="12"/>
    <s v="American"/>
  </r>
  <r>
    <x v="8167"/>
    <x v="3584"/>
    <d v="2023-02-03T00:00:00"/>
    <d v="1899-12-30T12:33:30"/>
    <n v="111"/>
    <n v="11.95"/>
    <x v="5"/>
    <n v="12"/>
    <s v="Asian"/>
  </r>
  <r>
    <x v="8168"/>
    <x v="3585"/>
    <d v="2023-02-03T00:00:00"/>
    <d v="1899-12-30T12:34:55"/>
    <n v="101"/>
    <n v="12.95"/>
    <x v="2"/>
    <n v="12"/>
    <s v="American"/>
  </r>
  <r>
    <x v="8169"/>
    <x v="3586"/>
    <d v="2023-02-03T00:00:00"/>
    <d v="1899-12-30T12:39:13"/>
    <n v="117"/>
    <n v="12.95"/>
    <x v="2"/>
    <n v="12"/>
    <s v="Mexican"/>
  </r>
  <r>
    <x v="8170"/>
    <x v="3586"/>
    <d v="2023-02-03T00:00:00"/>
    <d v="1899-12-30T12:39:13"/>
    <n v="112"/>
    <n v="14.95"/>
    <x v="13"/>
    <n v="12"/>
    <s v="Asian"/>
  </r>
  <r>
    <x v="8171"/>
    <x v="3586"/>
    <d v="2023-02-03T00:00:00"/>
    <d v="1899-12-30T12:39:13"/>
    <n v="131"/>
    <n v="17.95"/>
    <x v="0"/>
    <n v="12"/>
    <s v="Italian"/>
  </r>
  <r>
    <x v="8172"/>
    <x v="3587"/>
    <d v="2023-02-03T00:00:00"/>
    <d v="1899-12-30T12:42:52"/>
    <n v="118"/>
    <n v="14.95"/>
    <x v="13"/>
    <n v="12"/>
    <s v="Mexican"/>
  </r>
  <r>
    <x v="8173"/>
    <x v="3588"/>
    <d v="2023-02-03T00:00:00"/>
    <d v="1899-12-30T12:46:49"/>
    <n v="101"/>
    <n v="12.95"/>
    <x v="2"/>
    <n v="12"/>
    <s v="American"/>
  </r>
  <r>
    <x v="8174"/>
    <x v="3588"/>
    <d v="2023-02-03T00:00:00"/>
    <d v="1899-12-30T12:46:49"/>
    <n v="102"/>
    <n v="13.95"/>
    <x v="9"/>
    <n v="12"/>
    <s v="American"/>
  </r>
  <r>
    <x v="8175"/>
    <x v="3588"/>
    <d v="2023-02-03T00:00:00"/>
    <d v="1899-12-30T12:46:49"/>
    <n v="104"/>
    <n v="10.5"/>
    <x v="11"/>
    <n v="12"/>
    <s v="American"/>
  </r>
  <r>
    <x v="8176"/>
    <x v="3588"/>
    <d v="2023-02-03T00:00:00"/>
    <d v="1899-12-30T12:46:49"/>
    <n v="109"/>
    <n v="17.95"/>
    <x v="0"/>
    <n v="12"/>
    <s v="Asian"/>
  </r>
  <r>
    <x v="8177"/>
    <x v="3588"/>
    <d v="2023-02-03T00:00:00"/>
    <d v="1899-12-30T12:46:49"/>
    <n v="128"/>
    <n v="15.5"/>
    <x v="3"/>
    <n v="12"/>
    <s v="Italian"/>
  </r>
  <r>
    <x v="8178"/>
    <x v="3588"/>
    <d v="2023-02-03T00:00:00"/>
    <d v="1899-12-30T12:46:49"/>
    <n v="111"/>
    <n v="11.95"/>
    <x v="5"/>
    <n v="12"/>
    <s v="Asian"/>
  </r>
  <r>
    <x v="8179"/>
    <x v="3588"/>
    <d v="2023-02-03T00:00:00"/>
    <d v="1899-12-30T12:46:49"/>
    <s v="NULL"/>
    <n v="0"/>
    <x v="14"/>
    <n v="12"/>
    <s v="Unknown"/>
  </r>
  <r>
    <x v="8180"/>
    <x v="3588"/>
    <d v="2023-02-03T00:00:00"/>
    <d v="1899-12-30T12:46:49"/>
    <n v="132"/>
    <n v="16.95"/>
    <x v="8"/>
    <n v="12"/>
    <s v="Italian"/>
  </r>
  <r>
    <x v="8181"/>
    <x v="3588"/>
    <d v="2023-02-03T00:00:00"/>
    <d v="1899-12-30T12:46:49"/>
    <n v="132"/>
    <n v="16.95"/>
    <x v="8"/>
    <n v="12"/>
    <s v="Italian"/>
  </r>
  <r>
    <x v="8182"/>
    <x v="3589"/>
    <d v="2023-02-03T00:00:00"/>
    <d v="1899-12-30T12:50:05"/>
    <n v="109"/>
    <n v="17.95"/>
    <x v="0"/>
    <n v="12"/>
    <s v="Asian"/>
  </r>
  <r>
    <x v="8183"/>
    <x v="3589"/>
    <d v="2023-02-03T00:00:00"/>
    <d v="1899-12-30T12:50:05"/>
    <n v="127"/>
    <n v="17.95"/>
    <x v="0"/>
    <n v="12"/>
    <s v="Italian"/>
  </r>
  <r>
    <x v="8184"/>
    <x v="3589"/>
    <d v="2023-02-03T00:00:00"/>
    <d v="1899-12-30T12:50:05"/>
    <n v="122"/>
    <n v="7"/>
    <x v="4"/>
    <n v="12"/>
    <s v="Mexican"/>
  </r>
  <r>
    <x v="8185"/>
    <x v="3589"/>
    <d v="2023-02-03T00:00:00"/>
    <d v="1899-12-30T12:50:05"/>
    <n v="122"/>
    <n v="7"/>
    <x v="4"/>
    <n v="12"/>
    <s v="Mexican"/>
  </r>
  <r>
    <x v="8186"/>
    <x v="3590"/>
    <d v="2023-02-03T00:00:00"/>
    <d v="1899-12-30T13:07:22"/>
    <n v="117"/>
    <n v="12.95"/>
    <x v="2"/>
    <n v="13"/>
    <s v="Mexican"/>
  </r>
  <r>
    <x v="8187"/>
    <x v="3591"/>
    <d v="2023-02-03T00:00:00"/>
    <d v="1899-12-30T13:11:50"/>
    <n v="121"/>
    <n v="10.5"/>
    <x v="11"/>
    <n v="13"/>
    <s v="Mexican"/>
  </r>
  <r>
    <x v="8188"/>
    <x v="3592"/>
    <d v="2023-02-03T00:00:00"/>
    <d v="1899-12-30T13:15:28"/>
    <n v="102"/>
    <n v="13.95"/>
    <x v="9"/>
    <n v="13"/>
    <s v="American"/>
  </r>
  <r>
    <x v="8189"/>
    <x v="3592"/>
    <d v="2023-02-03T00:00:00"/>
    <d v="1899-12-30T13:15:28"/>
    <n v="126"/>
    <n v="14.5"/>
    <x v="1"/>
    <n v="13"/>
    <s v="Italian"/>
  </r>
  <r>
    <x v="8190"/>
    <x v="3592"/>
    <d v="2023-02-03T00:00:00"/>
    <d v="1899-12-30T13:15:28"/>
    <n v="105"/>
    <n v="7"/>
    <x v="4"/>
    <n v="13"/>
    <s v="American"/>
  </r>
  <r>
    <x v="8191"/>
    <x v="3592"/>
    <d v="2023-02-03T00:00:00"/>
    <d v="1899-12-30T13:15:28"/>
    <n v="122"/>
    <n v="7"/>
    <x v="4"/>
    <n v="13"/>
    <s v="Mexican"/>
  </r>
  <r>
    <x v="8192"/>
    <x v="3593"/>
    <d v="2023-02-03T00:00:00"/>
    <d v="1899-12-30T13:22:54"/>
    <n v="112"/>
    <n v="14.95"/>
    <x v="13"/>
    <n v="13"/>
    <s v="Asian"/>
  </r>
  <r>
    <x v="8193"/>
    <x v="3594"/>
    <d v="2023-02-03T00:00:00"/>
    <d v="1899-12-30T13:33:21"/>
    <n v="115"/>
    <n v="11.95"/>
    <x v="5"/>
    <n v="13"/>
    <s v="Mexican"/>
  </r>
  <r>
    <x v="8194"/>
    <x v="3594"/>
    <d v="2023-02-03T00:00:00"/>
    <d v="1899-12-30T13:33:21"/>
    <n v="102"/>
    <n v="13.95"/>
    <x v="9"/>
    <n v="13"/>
    <s v="American"/>
  </r>
  <r>
    <x v="8195"/>
    <x v="3595"/>
    <d v="2023-02-03T00:00:00"/>
    <d v="1899-12-30T13:37:06"/>
    <n v="107"/>
    <n v="16.5"/>
    <x v="12"/>
    <n v="13"/>
    <s v="Asian"/>
  </r>
  <r>
    <x v="8196"/>
    <x v="3596"/>
    <d v="2023-02-03T00:00:00"/>
    <d v="1899-12-30T13:43:07"/>
    <n v="131"/>
    <n v="17.95"/>
    <x v="0"/>
    <n v="13"/>
    <s v="Italian"/>
  </r>
  <r>
    <x v="8197"/>
    <x v="3597"/>
    <d v="2023-02-03T00:00:00"/>
    <d v="1899-12-30T13:46:38"/>
    <n v="121"/>
    <n v="10.5"/>
    <x v="11"/>
    <n v="13"/>
    <s v="Mexican"/>
  </r>
  <r>
    <x v="8198"/>
    <x v="3598"/>
    <d v="2023-02-03T00:00:00"/>
    <d v="1899-12-30T13:59:44"/>
    <n v="116"/>
    <n v="13.95"/>
    <x v="9"/>
    <n v="13"/>
    <s v="Mexican"/>
  </r>
  <r>
    <x v="8199"/>
    <x v="3599"/>
    <d v="2023-02-03T00:00:00"/>
    <d v="1899-12-30T14:01:10"/>
    <n v="123"/>
    <n v="9"/>
    <x v="6"/>
    <n v="14"/>
    <s v="Mexican"/>
  </r>
  <r>
    <x v="8200"/>
    <x v="3599"/>
    <d v="2023-02-03T00:00:00"/>
    <d v="1899-12-30T14:01:10"/>
    <n v="123"/>
    <n v="9"/>
    <x v="6"/>
    <n v="14"/>
    <s v="Mexican"/>
  </r>
  <r>
    <x v="8201"/>
    <x v="3600"/>
    <d v="2023-02-03T00:00:00"/>
    <d v="1899-12-30T14:04:41"/>
    <n v="109"/>
    <n v="17.95"/>
    <x v="0"/>
    <n v="14"/>
    <s v="Asian"/>
  </r>
  <r>
    <x v="8202"/>
    <x v="3600"/>
    <d v="2023-02-03T00:00:00"/>
    <d v="1899-12-30T14:04:41"/>
    <n v="112"/>
    <n v="14.95"/>
    <x v="13"/>
    <n v="14"/>
    <s v="Asian"/>
  </r>
  <r>
    <x v="8203"/>
    <x v="3600"/>
    <d v="2023-02-03T00:00:00"/>
    <d v="1899-12-30T14:04:41"/>
    <n v="105"/>
    <n v="7"/>
    <x v="4"/>
    <n v="14"/>
    <s v="American"/>
  </r>
  <r>
    <x v="8204"/>
    <x v="3601"/>
    <d v="2023-02-03T00:00:00"/>
    <d v="1899-12-30T14:43:05"/>
    <n v="129"/>
    <n v="15.5"/>
    <x v="3"/>
    <n v="14"/>
    <s v="Italian"/>
  </r>
  <r>
    <x v="8205"/>
    <x v="3602"/>
    <d v="2023-02-03T00:00:00"/>
    <d v="1899-12-30T15:01:31"/>
    <n v="107"/>
    <n v="16.5"/>
    <x v="12"/>
    <n v="15"/>
    <s v="Asian"/>
  </r>
  <r>
    <x v="8206"/>
    <x v="3603"/>
    <d v="2023-02-03T00:00:00"/>
    <d v="1899-12-30T15:27:26"/>
    <n v="102"/>
    <n v="13.95"/>
    <x v="9"/>
    <n v="15"/>
    <s v="American"/>
  </r>
  <r>
    <x v="8207"/>
    <x v="3604"/>
    <d v="2023-02-03T00:00:00"/>
    <d v="1899-12-30T15:27:51"/>
    <n v="109"/>
    <n v="17.95"/>
    <x v="0"/>
    <n v="15"/>
    <s v="Asian"/>
  </r>
  <r>
    <x v="8208"/>
    <x v="3604"/>
    <d v="2023-02-03T00:00:00"/>
    <d v="1899-12-30T15:27:51"/>
    <n v="119"/>
    <n v="11.95"/>
    <x v="5"/>
    <n v="15"/>
    <s v="Mexican"/>
  </r>
  <r>
    <x v="8209"/>
    <x v="3605"/>
    <d v="2023-02-03T00:00:00"/>
    <d v="1899-12-30T15:40:12"/>
    <n v="117"/>
    <n v="12.95"/>
    <x v="2"/>
    <n v="15"/>
    <s v="Mexican"/>
  </r>
  <r>
    <x v="8210"/>
    <x v="3605"/>
    <d v="2023-02-03T00:00:00"/>
    <d v="1899-12-30T15:40:12"/>
    <n v="120"/>
    <n v="13.95"/>
    <x v="9"/>
    <n v="15"/>
    <s v="Mexican"/>
  </r>
  <r>
    <x v="8211"/>
    <x v="3605"/>
    <d v="2023-02-03T00:00:00"/>
    <d v="1899-12-30T15:40:12"/>
    <n v="122"/>
    <n v="7"/>
    <x v="4"/>
    <n v="15"/>
    <s v="Mexican"/>
  </r>
  <r>
    <x v="8212"/>
    <x v="3606"/>
    <d v="2023-02-03T00:00:00"/>
    <d v="1899-12-30T15:43:31"/>
    <n v="131"/>
    <n v="17.95"/>
    <x v="0"/>
    <n v="15"/>
    <s v="Italian"/>
  </r>
  <r>
    <x v="8213"/>
    <x v="3606"/>
    <d v="2023-02-03T00:00:00"/>
    <d v="1899-12-30T15:43:31"/>
    <n v="123"/>
    <n v="9"/>
    <x v="6"/>
    <n v="15"/>
    <s v="Mexican"/>
  </r>
  <r>
    <x v="8214"/>
    <x v="3607"/>
    <d v="2023-02-03T00:00:00"/>
    <d v="1899-12-30T15:50:46"/>
    <n v="101"/>
    <n v="12.95"/>
    <x v="2"/>
    <n v="15"/>
    <s v="American"/>
  </r>
  <r>
    <x v="8215"/>
    <x v="3607"/>
    <d v="2023-02-03T00:00:00"/>
    <d v="1899-12-30T15:50:46"/>
    <n v="126"/>
    <n v="14.5"/>
    <x v="1"/>
    <n v="15"/>
    <s v="Italian"/>
  </r>
  <r>
    <x v="8216"/>
    <x v="3607"/>
    <d v="2023-02-03T00:00:00"/>
    <d v="1899-12-30T15:50:46"/>
    <n v="110"/>
    <n v="17.95"/>
    <x v="0"/>
    <n v="15"/>
    <s v="Asian"/>
  </r>
  <r>
    <x v="8217"/>
    <x v="3607"/>
    <d v="2023-02-03T00:00:00"/>
    <d v="1899-12-30T15:50:46"/>
    <n v="129"/>
    <n v="15.5"/>
    <x v="3"/>
    <n v="15"/>
    <s v="Italian"/>
  </r>
  <r>
    <x v="8218"/>
    <x v="3608"/>
    <d v="2023-02-03T00:00:00"/>
    <d v="1899-12-30T15:53:54"/>
    <n v="101"/>
    <n v="12.95"/>
    <x v="2"/>
    <n v="15"/>
    <s v="American"/>
  </r>
  <r>
    <x v="8219"/>
    <x v="3608"/>
    <d v="2023-02-03T00:00:00"/>
    <d v="1899-12-30T15:53:54"/>
    <n v="106"/>
    <n v="7"/>
    <x v="4"/>
    <n v="15"/>
    <s v="American"/>
  </r>
  <r>
    <x v="8220"/>
    <x v="3609"/>
    <d v="2023-02-03T00:00:00"/>
    <d v="1899-12-30T16:19:32"/>
    <n v="108"/>
    <n v="14.5"/>
    <x v="1"/>
    <n v="16"/>
    <s v="Asian"/>
  </r>
  <r>
    <x v="8221"/>
    <x v="3609"/>
    <d v="2023-02-03T00:00:00"/>
    <d v="1899-12-30T16:19:32"/>
    <n v="108"/>
    <n v="14.5"/>
    <x v="1"/>
    <n v="16"/>
    <s v="Asian"/>
  </r>
  <r>
    <x v="8222"/>
    <x v="3609"/>
    <d v="2023-02-03T00:00:00"/>
    <d v="1899-12-30T16:19:32"/>
    <n v="127"/>
    <n v="17.95"/>
    <x v="0"/>
    <n v="16"/>
    <s v="Italian"/>
  </r>
  <r>
    <x v="8223"/>
    <x v="3610"/>
    <d v="2023-02-03T00:00:00"/>
    <d v="1899-12-30T16:28:50"/>
    <n v="105"/>
    <n v="7"/>
    <x v="4"/>
    <n v="16"/>
    <s v="American"/>
  </r>
  <r>
    <x v="8224"/>
    <x v="3611"/>
    <d v="2023-02-03T00:00:00"/>
    <d v="1899-12-30T16:36:01"/>
    <n v="130"/>
    <n v="19.95"/>
    <x v="7"/>
    <n v="16"/>
    <s v="Italian"/>
  </r>
  <r>
    <x v="8225"/>
    <x v="3612"/>
    <d v="2023-02-03T00:00:00"/>
    <d v="1899-12-30T16:36:54"/>
    <n v="125"/>
    <n v="17.95"/>
    <x v="0"/>
    <n v="16"/>
    <s v="Italian"/>
  </r>
  <r>
    <x v="8226"/>
    <x v="3612"/>
    <d v="2023-02-03T00:00:00"/>
    <d v="1899-12-30T16:36:54"/>
    <s v="NULL"/>
    <n v="0"/>
    <x v="14"/>
    <n v="16"/>
    <s v="Unknown"/>
  </r>
  <r>
    <x v="8227"/>
    <x v="3613"/>
    <d v="2023-02-03T00:00:00"/>
    <d v="1899-12-30T16:58:21"/>
    <n v="120"/>
    <n v="13.95"/>
    <x v="9"/>
    <n v="16"/>
    <s v="Mexican"/>
  </r>
  <r>
    <x v="8228"/>
    <x v="3613"/>
    <d v="2023-02-03T00:00:00"/>
    <d v="1899-12-30T16:58:21"/>
    <n v="130"/>
    <n v="19.95"/>
    <x v="7"/>
    <n v="16"/>
    <s v="Italian"/>
  </r>
  <r>
    <x v="8229"/>
    <x v="3614"/>
    <d v="2023-02-03T00:00:00"/>
    <d v="1899-12-30T17:13:08"/>
    <n v="101"/>
    <n v="12.95"/>
    <x v="2"/>
    <n v="17"/>
    <s v="American"/>
  </r>
  <r>
    <x v="8230"/>
    <x v="3614"/>
    <d v="2023-02-03T00:00:00"/>
    <d v="1899-12-30T17:13:08"/>
    <n v="102"/>
    <n v="13.95"/>
    <x v="9"/>
    <n v="17"/>
    <s v="American"/>
  </r>
  <r>
    <x v="8231"/>
    <x v="3614"/>
    <d v="2023-02-03T00:00:00"/>
    <d v="1899-12-30T17:13:08"/>
    <n v="113"/>
    <n v="5"/>
    <x v="10"/>
    <n v="17"/>
    <s v="Asian"/>
  </r>
  <r>
    <x v="8232"/>
    <x v="3615"/>
    <d v="2023-02-03T00:00:00"/>
    <d v="1899-12-30T17:19:07"/>
    <n v="102"/>
    <n v="13.95"/>
    <x v="9"/>
    <n v="17"/>
    <s v="American"/>
  </r>
  <r>
    <x v="8233"/>
    <x v="3615"/>
    <d v="2023-02-03T00:00:00"/>
    <d v="1899-12-30T17:19:07"/>
    <n v="132"/>
    <n v="16.95"/>
    <x v="8"/>
    <n v="17"/>
    <s v="Italian"/>
  </r>
  <r>
    <x v="8234"/>
    <x v="3616"/>
    <d v="2023-02-03T00:00:00"/>
    <d v="1899-12-30T17:31:32"/>
    <n v="101"/>
    <n v="12.95"/>
    <x v="2"/>
    <n v="17"/>
    <s v="American"/>
  </r>
  <r>
    <x v="8235"/>
    <x v="3616"/>
    <d v="2023-02-03T00:00:00"/>
    <d v="1899-12-30T17:31:32"/>
    <n v="105"/>
    <n v="7"/>
    <x v="4"/>
    <n v="17"/>
    <s v="American"/>
  </r>
  <r>
    <x v="8236"/>
    <x v="3616"/>
    <d v="2023-02-03T00:00:00"/>
    <d v="1899-12-30T17:31:32"/>
    <n v="132"/>
    <n v="16.95"/>
    <x v="8"/>
    <n v="17"/>
    <s v="Italian"/>
  </r>
  <r>
    <x v="8237"/>
    <x v="3617"/>
    <d v="2023-02-03T00:00:00"/>
    <d v="1899-12-30T17:33:55"/>
    <n v="107"/>
    <n v="16.5"/>
    <x v="12"/>
    <n v="17"/>
    <s v="Asian"/>
  </r>
  <r>
    <x v="8238"/>
    <x v="3617"/>
    <d v="2023-02-03T00:00:00"/>
    <d v="1899-12-30T17:33:55"/>
    <n v="108"/>
    <n v="14.5"/>
    <x v="1"/>
    <n v="17"/>
    <s v="Asian"/>
  </r>
  <r>
    <x v="8239"/>
    <x v="3617"/>
    <d v="2023-02-03T00:00:00"/>
    <d v="1899-12-30T17:33:55"/>
    <n v="118"/>
    <n v="14.95"/>
    <x v="13"/>
    <n v="17"/>
    <s v="Mexican"/>
  </r>
  <r>
    <x v="8240"/>
    <x v="3617"/>
    <d v="2023-02-03T00:00:00"/>
    <d v="1899-12-30T17:33:55"/>
    <n v="119"/>
    <n v="11.95"/>
    <x v="5"/>
    <n v="17"/>
    <s v="Mexican"/>
  </r>
  <r>
    <x v="8241"/>
    <x v="3618"/>
    <d v="2023-02-03T00:00:00"/>
    <d v="1899-12-30T17:47:31"/>
    <n v="111"/>
    <n v="11.95"/>
    <x v="5"/>
    <n v="17"/>
    <s v="Asian"/>
  </r>
  <r>
    <x v="8242"/>
    <x v="3618"/>
    <d v="2023-02-03T00:00:00"/>
    <d v="1899-12-30T17:47:31"/>
    <n v="106"/>
    <n v="7"/>
    <x v="4"/>
    <n v="17"/>
    <s v="American"/>
  </r>
  <r>
    <x v="8243"/>
    <x v="3619"/>
    <d v="2023-02-03T00:00:00"/>
    <d v="1899-12-30T17:54:08"/>
    <n v="116"/>
    <n v="13.95"/>
    <x v="9"/>
    <n v="17"/>
    <s v="Mexican"/>
  </r>
  <r>
    <x v="8244"/>
    <x v="3620"/>
    <d v="2023-02-03T00:00:00"/>
    <d v="1899-12-30T18:02:16"/>
    <n v="113"/>
    <n v="5"/>
    <x v="10"/>
    <n v="18"/>
    <s v="Asian"/>
  </r>
  <r>
    <x v="8245"/>
    <x v="3621"/>
    <d v="2023-02-03T00:00:00"/>
    <d v="1899-12-30T18:06:22"/>
    <n v="109"/>
    <n v="17.95"/>
    <x v="0"/>
    <n v="18"/>
    <s v="Asian"/>
  </r>
  <r>
    <x v="8246"/>
    <x v="3621"/>
    <d v="2023-02-03T00:00:00"/>
    <d v="1899-12-30T18:06:22"/>
    <n v="118"/>
    <n v="14.95"/>
    <x v="13"/>
    <n v="18"/>
    <s v="Mexican"/>
  </r>
  <r>
    <x v="8247"/>
    <x v="3621"/>
    <d v="2023-02-03T00:00:00"/>
    <d v="1899-12-30T18:06:22"/>
    <n v="119"/>
    <n v="11.95"/>
    <x v="5"/>
    <n v="18"/>
    <s v="Mexican"/>
  </r>
  <r>
    <x v="8248"/>
    <x v="3621"/>
    <d v="2023-02-03T00:00:00"/>
    <d v="1899-12-30T18:06:22"/>
    <s v="NULL"/>
    <n v="0"/>
    <x v="14"/>
    <n v="18"/>
    <s v="Unknown"/>
  </r>
  <r>
    <x v="8249"/>
    <x v="3622"/>
    <d v="2023-02-03T00:00:00"/>
    <d v="1899-12-30T18:20:06"/>
    <n v="104"/>
    <n v="10.5"/>
    <x v="11"/>
    <n v="18"/>
    <s v="American"/>
  </r>
  <r>
    <x v="8250"/>
    <x v="3622"/>
    <d v="2023-02-03T00:00:00"/>
    <d v="1899-12-30T18:20:06"/>
    <n v="108"/>
    <n v="14.5"/>
    <x v="1"/>
    <n v="18"/>
    <s v="Asian"/>
  </r>
  <r>
    <x v="8251"/>
    <x v="3622"/>
    <d v="2023-02-03T00:00:00"/>
    <d v="1899-12-30T18:20:06"/>
    <n v="106"/>
    <n v="7"/>
    <x v="4"/>
    <n v="18"/>
    <s v="American"/>
  </r>
  <r>
    <x v="8252"/>
    <x v="3623"/>
    <d v="2023-02-03T00:00:00"/>
    <d v="1899-12-30T18:25:01"/>
    <n v="105"/>
    <n v="7"/>
    <x v="4"/>
    <n v="18"/>
    <s v="American"/>
  </r>
  <r>
    <x v="8253"/>
    <x v="3624"/>
    <d v="2023-02-03T00:00:00"/>
    <d v="1899-12-30T18:29:22"/>
    <n v="101"/>
    <n v="12.95"/>
    <x v="2"/>
    <n v="18"/>
    <s v="American"/>
  </r>
  <r>
    <x v="8254"/>
    <x v="3624"/>
    <d v="2023-02-03T00:00:00"/>
    <d v="1899-12-30T18:29:22"/>
    <n v="128"/>
    <n v="15.5"/>
    <x v="3"/>
    <n v="18"/>
    <s v="Italian"/>
  </r>
  <r>
    <x v="8255"/>
    <x v="3625"/>
    <d v="2023-02-03T00:00:00"/>
    <d v="1899-12-30T18:29:51"/>
    <n v="129"/>
    <n v="15.5"/>
    <x v="3"/>
    <n v="18"/>
    <s v="Italian"/>
  </r>
  <r>
    <x v="8256"/>
    <x v="3625"/>
    <d v="2023-02-03T00:00:00"/>
    <d v="1899-12-30T18:29:51"/>
    <n v="119"/>
    <n v="11.95"/>
    <x v="5"/>
    <n v="18"/>
    <s v="Mexican"/>
  </r>
  <r>
    <x v="8257"/>
    <x v="3625"/>
    <d v="2023-02-03T00:00:00"/>
    <d v="1899-12-30T18:29:51"/>
    <n v="106"/>
    <n v="7"/>
    <x v="4"/>
    <n v="18"/>
    <s v="American"/>
  </r>
  <r>
    <x v="8258"/>
    <x v="3626"/>
    <d v="2023-02-03T00:00:00"/>
    <d v="1899-12-30T18:45:21"/>
    <n v="127"/>
    <n v="17.95"/>
    <x v="0"/>
    <n v="18"/>
    <s v="Italian"/>
  </r>
  <r>
    <x v="8259"/>
    <x v="3626"/>
    <d v="2023-02-03T00:00:00"/>
    <d v="1899-12-30T18:45:21"/>
    <n v="122"/>
    <n v="7"/>
    <x v="4"/>
    <n v="18"/>
    <s v="Mexican"/>
  </r>
  <r>
    <x v="8260"/>
    <x v="3626"/>
    <d v="2023-02-03T00:00:00"/>
    <d v="1899-12-30T18:45:21"/>
    <n v="123"/>
    <n v="9"/>
    <x v="6"/>
    <n v="18"/>
    <s v="Mexican"/>
  </r>
  <r>
    <x v="8261"/>
    <x v="3627"/>
    <d v="2023-02-03T00:00:00"/>
    <d v="1899-12-30T19:01:00"/>
    <n v="101"/>
    <n v="12.95"/>
    <x v="2"/>
    <n v="19"/>
    <s v="American"/>
  </r>
  <r>
    <x v="8262"/>
    <x v="3627"/>
    <d v="2023-02-03T00:00:00"/>
    <d v="1899-12-30T19:01:00"/>
    <n v="129"/>
    <n v="15.5"/>
    <x v="3"/>
    <n v="19"/>
    <s v="Italian"/>
  </r>
  <r>
    <x v="8263"/>
    <x v="3628"/>
    <d v="2023-02-03T00:00:00"/>
    <d v="1899-12-30T19:09:34"/>
    <n v="107"/>
    <n v="16.5"/>
    <x v="12"/>
    <n v="19"/>
    <s v="Asian"/>
  </r>
  <r>
    <x v="8264"/>
    <x v="3628"/>
    <d v="2023-02-03T00:00:00"/>
    <d v="1899-12-30T19:09:34"/>
    <n v="108"/>
    <n v="14.5"/>
    <x v="1"/>
    <n v="19"/>
    <s v="Asian"/>
  </r>
  <r>
    <x v="8265"/>
    <x v="3628"/>
    <d v="2023-02-03T00:00:00"/>
    <d v="1899-12-30T19:09:34"/>
    <n v="126"/>
    <n v="14.5"/>
    <x v="1"/>
    <n v="19"/>
    <s v="Italian"/>
  </r>
  <r>
    <x v="8266"/>
    <x v="3628"/>
    <d v="2023-02-03T00:00:00"/>
    <d v="1899-12-30T19:09:34"/>
    <n v="132"/>
    <n v="16.95"/>
    <x v="8"/>
    <n v="19"/>
    <s v="Italian"/>
  </r>
  <r>
    <x v="8267"/>
    <x v="3629"/>
    <d v="2023-02-03T00:00:00"/>
    <d v="1899-12-30T19:34:40"/>
    <n v="110"/>
    <n v="17.95"/>
    <x v="0"/>
    <n v="19"/>
    <s v="Asian"/>
  </r>
  <r>
    <x v="8268"/>
    <x v="3629"/>
    <d v="2023-02-03T00:00:00"/>
    <d v="1899-12-30T19:34:40"/>
    <n v="118"/>
    <n v="14.95"/>
    <x v="13"/>
    <n v="19"/>
    <s v="Mexican"/>
  </r>
  <r>
    <x v="8269"/>
    <x v="3629"/>
    <d v="2023-02-03T00:00:00"/>
    <d v="1899-12-30T19:34:40"/>
    <n v="131"/>
    <n v="17.95"/>
    <x v="0"/>
    <n v="19"/>
    <s v="Italian"/>
  </r>
  <r>
    <x v="8270"/>
    <x v="3630"/>
    <d v="2023-02-03T00:00:00"/>
    <d v="1899-12-30T20:41:25"/>
    <n v="122"/>
    <n v="7"/>
    <x v="4"/>
    <n v="20"/>
    <s v="Mexican"/>
  </r>
  <r>
    <x v="8271"/>
    <x v="3631"/>
    <d v="2023-02-03T00:00:00"/>
    <d v="1899-12-30T21:00:34"/>
    <n v="113"/>
    <n v="5"/>
    <x v="10"/>
    <n v="21"/>
    <s v="Asian"/>
  </r>
  <r>
    <x v="8272"/>
    <x v="3632"/>
    <d v="2023-02-03T00:00:00"/>
    <d v="1899-12-30T21:03:49"/>
    <n v="109"/>
    <n v="17.95"/>
    <x v="0"/>
    <n v="21"/>
    <s v="Asian"/>
  </r>
  <r>
    <x v="8273"/>
    <x v="3632"/>
    <d v="2023-02-03T00:00:00"/>
    <d v="1899-12-30T21:03:49"/>
    <n v="112"/>
    <n v="14.95"/>
    <x v="13"/>
    <n v="21"/>
    <s v="Asian"/>
  </r>
  <r>
    <x v="8274"/>
    <x v="3632"/>
    <d v="2023-02-03T00:00:00"/>
    <d v="1899-12-30T21:03:49"/>
    <n v="113"/>
    <n v="5"/>
    <x v="10"/>
    <n v="21"/>
    <s v="Asian"/>
  </r>
  <r>
    <x v="8275"/>
    <x v="3633"/>
    <d v="2023-02-03T00:00:00"/>
    <d v="1899-12-30T21:16:40"/>
    <n v="107"/>
    <n v="16.5"/>
    <x v="12"/>
    <n v="21"/>
    <s v="Asian"/>
  </r>
  <r>
    <x v="8276"/>
    <x v="3633"/>
    <d v="2023-02-03T00:00:00"/>
    <d v="1899-12-30T21:16:40"/>
    <n v="108"/>
    <n v="14.5"/>
    <x v="1"/>
    <n v="21"/>
    <s v="Asian"/>
  </r>
  <r>
    <x v="8277"/>
    <x v="3633"/>
    <d v="2023-02-03T00:00:00"/>
    <d v="1899-12-30T21:16:40"/>
    <n v="105"/>
    <n v="7"/>
    <x v="4"/>
    <n v="21"/>
    <s v="American"/>
  </r>
  <r>
    <x v="8278"/>
    <x v="3634"/>
    <d v="2023-02-03T00:00:00"/>
    <d v="1899-12-30T21:28:09"/>
    <n v="120"/>
    <n v="13.95"/>
    <x v="9"/>
    <n v="21"/>
    <s v="Mexican"/>
  </r>
  <r>
    <x v="8279"/>
    <x v="3634"/>
    <d v="2023-02-03T00:00:00"/>
    <d v="1899-12-30T21:28:09"/>
    <n v="105"/>
    <n v="7"/>
    <x v="4"/>
    <n v="21"/>
    <s v="American"/>
  </r>
  <r>
    <x v="8280"/>
    <x v="3634"/>
    <d v="2023-02-03T00:00:00"/>
    <d v="1899-12-30T21:28:09"/>
    <n v="105"/>
    <n v="7"/>
    <x v="4"/>
    <n v="21"/>
    <s v="American"/>
  </r>
  <r>
    <x v="8281"/>
    <x v="3634"/>
    <d v="2023-02-03T00:00:00"/>
    <d v="1899-12-30T21:28:09"/>
    <n v="105"/>
    <n v="7"/>
    <x v="4"/>
    <n v="21"/>
    <s v="American"/>
  </r>
  <r>
    <x v="8282"/>
    <x v="3635"/>
    <d v="2023-02-03T00:00:00"/>
    <d v="1899-12-30T21:34:03"/>
    <n v="112"/>
    <n v="14.95"/>
    <x v="13"/>
    <n v="21"/>
    <s v="Asian"/>
  </r>
  <r>
    <x v="8283"/>
    <x v="3635"/>
    <d v="2023-02-03T00:00:00"/>
    <d v="1899-12-30T21:34:03"/>
    <n v="105"/>
    <n v="7"/>
    <x v="4"/>
    <n v="21"/>
    <s v="American"/>
  </r>
  <r>
    <x v="8284"/>
    <x v="3636"/>
    <d v="2023-02-03T00:00:00"/>
    <d v="1899-12-30T22:21:24"/>
    <n v="109"/>
    <n v="17.95"/>
    <x v="0"/>
    <n v="22"/>
    <s v="Asian"/>
  </r>
  <r>
    <x v="8285"/>
    <x v="3637"/>
    <d v="2023-03-03T00:00:00"/>
    <d v="1899-12-30T11:26:02"/>
    <n v="102"/>
    <n v="13.95"/>
    <x v="9"/>
    <n v="11"/>
    <s v="American"/>
  </r>
  <r>
    <x v="8286"/>
    <x v="3638"/>
    <d v="2023-03-03T00:00:00"/>
    <d v="1899-12-30T11:31:41"/>
    <n v="102"/>
    <n v="13.95"/>
    <x v="9"/>
    <n v="11"/>
    <s v="American"/>
  </r>
  <r>
    <x v="8287"/>
    <x v="3638"/>
    <d v="2023-03-03T00:00:00"/>
    <d v="1899-12-30T11:31:41"/>
    <n v="122"/>
    <n v="7"/>
    <x v="4"/>
    <n v="11"/>
    <s v="Mexican"/>
  </r>
  <r>
    <x v="8288"/>
    <x v="3639"/>
    <d v="2023-03-03T00:00:00"/>
    <d v="1899-12-30T11:50:41"/>
    <n v="120"/>
    <n v="13.95"/>
    <x v="9"/>
    <n v="11"/>
    <s v="Mexican"/>
  </r>
  <r>
    <x v="8289"/>
    <x v="3640"/>
    <d v="2023-03-03T00:00:00"/>
    <d v="1899-12-30T12:14:07"/>
    <n v="111"/>
    <n v="11.95"/>
    <x v="5"/>
    <n v="12"/>
    <s v="Asian"/>
  </r>
  <r>
    <x v="8290"/>
    <x v="3641"/>
    <d v="2023-03-03T00:00:00"/>
    <d v="1899-12-30T12:24:18"/>
    <n v="124"/>
    <n v="14.5"/>
    <x v="1"/>
    <n v="12"/>
    <s v="Italian"/>
  </r>
  <r>
    <x v="8291"/>
    <x v="3641"/>
    <d v="2023-03-03T00:00:00"/>
    <d v="1899-12-30T12:24:18"/>
    <n v="109"/>
    <n v="17.95"/>
    <x v="0"/>
    <n v="12"/>
    <s v="Asian"/>
  </r>
  <r>
    <x v="8292"/>
    <x v="3641"/>
    <d v="2023-03-03T00:00:00"/>
    <d v="1899-12-30T12:24:18"/>
    <n v="105"/>
    <n v="7"/>
    <x v="4"/>
    <n v="12"/>
    <s v="American"/>
  </r>
  <r>
    <x v="8293"/>
    <x v="3642"/>
    <d v="2023-03-03T00:00:00"/>
    <d v="1899-12-30T12:39:57"/>
    <n v="124"/>
    <n v="14.5"/>
    <x v="1"/>
    <n v="12"/>
    <s v="Italian"/>
  </r>
  <r>
    <x v="8294"/>
    <x v="3642"/>
    <d v="2023-03-03T00:00:00"/>
    <d v="1899-12-30T12:39:57"/>
    <n v="110"/>
    <n v="17.95"/>
    <x v="0"/>
    <n v="12"/>
    <s v="Asian"/>
  </r>
  <r>
    <x v="8295"/>
    <x v="3642"/>
    <d v="2023-03-03T00:00:00"/>
    <d v="1899-12-30T12:39:57"/>
    <n v="111"/>
    <n v="11.95"/>
    <x v="5"/>
    <n v="12"/>
    <s v="Asian"/>
  </r>
  <r>
    <x v="8296"/>
    <x v="3642"/>
    <d v="2023-03-03T00:00:00"/>
    <d v="1899-12-30T12:39:57"/>
    <n v="119"/>
    <n v="11.95"/>
    <x v="5"/>
    <n v="12"/>
    <s v="Mexican"/>
  </r>
  <r>
    <x v="8297"/>
    <x v="3643"/>
    <d v="2023-03-03T00:00:00"/>
    <d v="1899-12-30T12:48:47"/>
    <n v="109"/>
    <n v="17.95"/>
    <x v="0"/>
    <n v="12"/>
    <s v="Asian"/>
  </r>
  <r>
    <x v="8298"/>
    <x v="3644"/>
    <d v="2023-03-03T00:00:00"/>
    <d v="1899-12-30T12:57:06"/>
    <n v="102"/>
    <n v="13.95"/>
    <x v="9"/>
    <n v="12"/>
    <s v="American"/>
  </r>
  <r>
    <x v="8299"/>
    <x v="3645"/>
    <d v="2023-03-03T00:00:00"/>
    <d v="1899-12-30T12:57:32"/>
    <n v="126"/>
    <n v="14.5"/>
    <x v="1"/>
    <n v="12"/>
    <s v="Italian"/>
  </r>
  <r>
    <x v="8300"/>
    <x v="3645"/>
    <d v="2023-03-03T00:00:00"/>
    <d v="1899-12-30T12:57:32"/>
    <n v="131"/>
    <n v="17.95"/>
    <x v="0"/>
    <n v="12"/>
    <s v="Italian"/>
  </r>
  <r>
    <x v="8301"/>
    <x v="3646"/>
    <d v="2023-03-03T00:00:00"/>
    <d v="1899-12-30T13:01:48"/>
    <n v="119"/>
    <n v="11.95"/>
    <x v="5"/>
    <n v="13"/>
    <s v="Mexican"/>
  </r>
  <r>
    <x v="8302"/>
    <x v="3647"/>
    <d v="2023-03-03T00:00:00"/>
    <d v="1899-12-30T13:05:06"/>
    <n v="103"/>
    <n v="9"/>
    <x v="6"/>
    <n v="13"/>
    <s v="American"/>
  </r>
  <r>
    <x v="8303"/>
    <x v="3647"/>
    <d v="2023-03-03T00:00:00"/>
    <d v="1899-12-30T13:05:06"/>
    <n v="109"/>
    <n v="17.95"/>
    <x v="0"/>
    <n v="13"/>
    <s v="Asian"/>
  </r>
  <r>
    <x v="8304"/>
    <x v="3648"/>
    <d v="2023-03-03T00:00:00"/>
    <d v="1899-12-30T13:07:20"/>
    <n v="107"/>
    <n v="16.5"/>
    <x v="12"/>
    <n v="13"/>
    <s v="Asian"/>
  </r>
  <r>
    <x v="8305"/>
    <x v="3648"/>
    <d v="2023-03-03T00:00:00"/>
    <d v="1899-12-30T13:07:20"/>
    <n v="125"/>
    <n v="17.95"/>
    <x v="0"/>
    <n v="13"/>
    <s v="Italian"/>
  </r>
  <r>
    <x v="8306"/>
    <x v="3648"/>
    <d v="2023-03-03T00:00:00"/>
    <d v="1899-12-30T13:07:20"/>
    <n v="131"/>
    <n v="17.95"/>
    <x v="0"/>
    <n v="13"/>
    <s v="Italian"/>
  </r>
  <r>
    <x v="8307"/>
    <x v="3648"/>
    <d v="2023-03-03T00:00:00"/>
    <d v="1899-12-30T13:07:20"/>
    <n v="123"/>
    <n v="9"/>
    <x v="6"/>
    <n v="13"/>
    <s v="Mexican"/>
  </r>
  <r>
    <x v="8308"/>
    <x v="3649"/>
    <d v="2023-03-03T00:00:00"/>
    <d v="1899-12-30T13:13:33"/>
    <n v="116"/>
    <n v="13.95"/>
    <x v="9"/>
    <n v="13"/>
    <s v="Mexican"/>
  </r>
  <r>
    <x v="8309"/>
    <x v="3649"/>
    <d v="2023-03-03T00:00:00"/>
    <d v="1899-12-30T13:13:33"/>
    <n v="126"/>
    <n v="14.5"/>
    <x v="1"/>
    <n v="13"/>
    <s v="Italian"/>
  </r>
  <r>
    <x v="8310"/>
    <x v="3649"/>
    <d v="2023-03-03T00:00:00"/>
    <d v="1899-12-30T13:13:33"/>
    <n v="109"/>
    <n v="17.95"/>
    <x v="0"/>
    <n v="13"/>
    <s v="Asian"/>
  </r>
  <r>
    <x v="8311"/>
    <x v="3650"/>
    <d v="2023-03-03T00:00:00"/>
    <d v="1899-12-30T13:16:50"/>
    <n v="124"/>
    <n v="14.5"/>
    <x v="1"/>
    <n v="13"/>
    <s v="Italian"/>
  </r>
  <r>
    <x v="8312"/>
    <x v="3651"/>
    <d v="2023-03-03T00:00:00"/>
    <d v="1899-12-30T13:21:01"/>
    <n v="117"/>
    <n v="12.95"/>
    <x v="2"/>
    <n v="13"/>
    <s v="Mexican"/>
  </r>
  <r>
    <x v="8313"/>
    <x v="3651"/>
    <d v="2023-03-03T00:00:00"/>
    <d v="1899-12-30T13:21:01"/>
    <n v="127"/>
    <n v="17.95"/>
    <x v="0"/>
    <n v="13"/>
    <s v="Italian"/>
  </r>
  <r>
    <x v="8314"/>
    <x v="3651"/>
    <d v="2023-03-03T00:00:00"/>
    <d v="1899-12-30T13:21:01"/>
    <n v="105"/>
    <n v="7"/>
    <x v="4"/>
    <n v="13"/>
    <s v="American"/>
  </r>
  <r>
    <x v="8315"/>
    <x v="3651"/>
    <d v="2023-03-03T00:00:00"/>
    <d v="1899-12-30T13:21:01"/>
    <n v="123"/>
    <n v="9"/>
    <x v="6"/>
    <n v="13"/>
    <s v="Mexican"/>
  </r>
  <r>
    <x v="8316"/>
    <x v="3652"/>
    <d v="2023-03-03T00:00:00"/>
    <d v="1899-12-30T13:25:29"/>
    <n v="118"/>
    <n v="14.95"/>
    <x v="13"/>
    <n v="13"/>
    <s v="Mexican"/>
  </r>
  <r>
    <x v="8317"/>
    <x v="3653"/>
    <d v="2023-03-03T00:00:00"/>
    <d v="1899-12-30T13:38:34"/>
    <n v="101"/>
    <n v="12.95"/>
    <x v="2"/>
    <n v="13"/>
    <s v="American"/>
  </r>
  <r>
    <x v="8318"/>
    <x v="3653"/>
    <d v="2023-03-03T00:00:00"/>
    <d v="1899-12-30T13:38:34"/>
    <n v="107"/>
    <n v="16.5"/>
    <x v="12"/>
    <n v="13"/>
    <s v="Asian"/>
  </r>
  <r>
    <x v="8319"/>
    <x v="3653"/>
    <d v="2023-03-03T00:00:00"/>
    <d v="1899-12-30T13:38:34"/>
    <n v="102"/>
    <n v="13.95"/>
    <x v="9"/>
    <n v="13"/>
    <s v="American"/>
  </r>
  <r>
    <x v="8320"/>
    <x v="3653"/>
    <d v="2023-03-03T00:00:00"/>
    <d v="1899-12-30T13:38:34"/>
    <n v="102"/>
    <n v="13.95"/>
    <x v="9"/>
    <n v="13"/>
    <s v="American"/>
  </r>
  <r>
    <x v="8321"/>
    <x v="3653"/>
    <d v="2023-03-03T00:00:00"/>
    <d v="1899-12-30T13:38:34"/>
    <n v="103"/>
    <n v="9"/>
    <x v="6"/>
    <n v="13"/>
    <s v="American"/>
  </r>
  <r>
    <x v="8322"/>
    <x v="3653"/>
    <d v="2023-03-03T00:00:00"/>
    <d v="1899-12-30T13:38:34"/>
    <n v="108"/>
    <n v="14.5"/>
    <x v="1"/>
    <n v="13"/>
    <s v="Asian"/>
  </r>
  <r>
    <x v="8323"/>
    <x v="3653"/>
    <d v="2023-03-03T00:00:00"/>
    <d v="1899-12-30T13:38:34"/>
    <n v="109"/>
    <n v="17.95"/>
    <x v="0"/>
    <n v="13"/>
    <s v="Asian"/>
  </r>
  <r>
    <x v="8324"/>
    <x v="3653"/>
    <d v="2023-03-03T00:00:00"/>
    <d v="1899-12-30T13:38:34"/>
    <n v="109"/>
    <n v="17.95"/>
    <x v="0"/>
    <n v="13"/>
    <s v="Asian"/>
  </r>
  <r>
    <x v="8325"/>
    <x v="3653"/>
    <d v="2023-03-03T00:00:00"/>
    <d v="1899-12-30T13:38:34"/>
    <n v="129"/>
    <n v="15.5"/>
    <x v="3"/>
    <n v="13"/>
    <s v="Italian"/>
  </r>
  <r>
    <x v="8326"/>
    <x v="3653"/>
    <d v="2023-03-03T00:00:00"/>
    <d v="1899-12-30T13:38:34"/>
    <n v="111"/>
    <n v="11.95"/>
    <x v="5"/>
    <n v="13"/>
    <s v="Asian"/>
  </r>
  <r>
    <x v="8327"/>
    <x v="3653"/>
    <d v="2023-03-03T00:00:00"/>
    <d v="1899-12-30T13:38:34"/>
    <n v="120"/>
    <n v="13.95"/>
    <x v="9"/>
    <n v="13"/>
    <s v="Mexican"/>
  </r>
  <r>
    <x v="8328"/>
    <x v="3653"/>
    <d v="2023-03-03T00:00:00"/>
    <d v="1899-12-30T13:38:34"/>
    <n v="122"/>
    <n v="7"/>
    <x v="4"/>
    <n v="13"/>
    <s v="Mexican"/>
  </r>
  <r>
    <x v="8329"/>
    <x v="3654"/>
    <d v="2023-03-03T00:00:00"/>
    <d v="1899-12-30T13:39:24"/>
    <n v="108"/>
    <n v="14.5"/>
    <x v="1"/>
    <n v="13"/>
    <s v="Asian"/>
  </r>
  <r>
    <x v="8330"/>
    <x v="3654"/>
    <d v="2023-03-03T00:00:00"/>
    <d v="1899-12-30T13:39:24"/>
    <n v="111"/>
    <n v="11.95"/>
    <x v="5"/>
    <n v="13"/>
    <s v="Asian"/>
  </r>
  <r>
    <x v="8331"/>
    <x v="3654"/>
    <d v="2023-03-03T00:00:00"/>
    <d v="1899-12-30T13:39:24"/>
    <n v="120"/>
    <n v="13.95"/>
    <x v="9"/>
    <n v="13"/>
    <s v="Mexican"/>
  </r>
  <r>
    <x v="8332"/>
    <x v="3654"/>
    <d v="2023-03-03T00:00:00"/>
    <d v="1899-12-30T13:39:24"/>
    <n v="106"/>
    <n v="7"/>
    <x v="4"/>
    <n v="13"/>
    <s v="American"/>
  </r>
  <r>
    <x v="8333"/>
    <x v="3655"/>
    <d v="2023-03-03T00:00:00"/>
    <d v="1899-12-30T13:41:05"/>
    <n v="131"/>
    <n v="17.95"/>
    <x v="0"/>
    <n v="13"/>
    <s v="Italian"/>
  </r>
  <r>
    <x v="8334"/>
    <x v="3656"/>
    <d v="2023-03-03T00:00:00"/>
    <d v="1899-12-30T13:53:01"/>
    <n v="125"/>
    <n v="17.95"/>
    <x v="0"/>
    <n v="13"/>
    <s v="Italian"/>
  </r>
  <r>
    <x v="8335"/>
    <x v="3656"/>
    <d v="2023-03-03T00:00:00"/>
    <d v="1899-12-30T13:53:01"/>
    <n v="129"/>
    <n v="15.5"/>
    <x v="3"/>
    <n v="13"/>
    <s v="Italian"/>
  </r>
  <r>
    <x v="8336"/>
    <x v="3657"/>
    <d v="2023-03-03T00:00:00"/>
    <d v="1899-12-30T14:00:33"/>
    <n v="110"/>
    <n v="17.95"/>
    <x v="0"/>
    <n v="14"/>
    <s v="Asian"/>
  </r>
  <r>
    <x v="8337"/>
    <x v="3657"/>
    <d v="2023-03-03T00:00:00"/>
    <d v="1899-12-30T14:00:33"/>
    <n v="106"/>
    <n v="7"/>
    <x v="4"/>
    <n v="14"/>
    <s v="American"/>
  </r>
  <r>
    <x v="8338"/>
    <x v="3658"/>
    <d v="2023-03-03T00:00:00"/>
    <d v="1899-12-30T14:03:25"/>
    <n v="102"/>
    <n v="13.95"/>
    <x v="9"/>
    <n v="14"/>
    <s v="American"/>
  </r>
  <r>
    <x v="8339"/>
    <x v="3658"/>
    <d v="2023-03-03T00:00:00"/>
    <d v="1899-12-30T14:03:25"/>
    <n v="109"/>
    <n v="17.95"/>
    <x v="0"/>
    <n v="14"/>
    <s v="Asian"/>
  </r>
  <r>
    <x v="8340"/>
    <x v="3658"/>
    <d v="2023-03-03T00:00:00"/>
    <d v="1899-12-30T14:03:25"/>
    <n v="113"/>
    <n v="5"/>
    <x v="10"/>
    <n v="14"/>
    <s v="Asian"/>
  </r>
  <r>
    <x v="8341"/>
    <x v="3658"/>
    <d v="2023-03-03T00:00:00"/>
    <d v="1899-12-30T14:03:25"/>
    <n v="118"/>
    <n v="14.95"/>
    <x v="13"/>
    <n v="14"/>
    <s v="Mexican"/>
  </r>
  <r>
    <x v="8342"/>
    <x v="3658"/>
    <d v="2023-03-03T00:00:00"/>
    <d v="1899-12-30T14:03:25"/>
    <n v="119"/>
    <n v="11.95"/>
    <x v="5"/>
    <n v="14"/>
    <s v="Mexican"/>
  </r>
  <r>
    <x v="8343"/>
    <x v="3658"/>
    <d v="2023-03-03T00:00:00"/>
    <d v="1899-12-30T14:03:25"/>
    <n v="121"/>
    <n v="10.5"/>
    <x v="11"/>
    <n v="14"/>
    <s v="Mexican"/>
  </r>
  <r>
    <x v="8344"/>
    <x v="3658"/>
    <d v="2023-03-03T00:00:00"/>
    <d v="1899-12-30T14:03:25"/>
    <n v="105"/>
    <n v="7"/>
    <x v="4"/>
    <n v="14"/>
    <s v="American"/>
  </r>
  <r>
    <x v="8345"/>
    <x v="3658"/>
    <d v="2023-03-03T00:00:00"/>
    <d v="1899-12-30T14:03:25"/>
    <n v="130"/>
    <n v="19.95"/>
    <x v="7"/>
    <n v="14"/>
    <s v="Italian"/>
  </r>
  <r>
    <x v="8346"/>
    <x v="3658"/>
    <d v="2023-03-03T00:00:00"/>
    <d v="1899-12-30T14:03:25"/>
    <n v="132"/>
    <n v="16.95"/>
    <x v="8"/>
    <n v="14"/>
    <s v="Italian"/>
  </r>
  <r>
    <x v="8347"/>
    <x v="3658"/>
    <d v="2023-03-03T00:00:00"/>
    <d v="1899-12-30T14:03:25"/>
    <n v="132"/>
    <n v="16.95"/>
    <x v="8"/>
    <n v="14"/>
    <s v="Italian"/>
  </r>
  <r>
    <x v="8348"/>
    <x v="3659"/>
    <d v="2023-03-03T00:00:00"/>
    <d v="1899-12-30T14:08:53"/>
    <n v="107"/>
    <n v="16.5"/>
    <x v="12"/>
    <n v="14"/>
    <s v="Asian"/>
  </r>
  <r>
    <x v="8349"/>
    <x v="3659"/>
    <d v="2023-03-03T00:00:00"/>
    <d v="1899-12-30T14:08:53"/>
    <n v="108"/>
    <n v="14.5"/>
    <x v="1"/>
    <n v="14"/>
    <s v="Asian"/>
  </r>
  <r>
    <x v="8350"/>
    <x v="3659"/>
    <d v="2023-03-03T00:00:00"/>
    <d v="1899-12-30T14:08:53"/>
    <n v="109"/>
    <n v="17.95"/>
    <x v="0"/>
    <n v="14"/>
    <s v="Asian"/>
  </r>
  <r>
    <x v="8351"/>
    <x v="3659"/>
    <d v="2023-03-03T00:00:00"/>
    <d v="1899-12-30T14:08:53"/>
    <n v="113"/>
    <n v="5"/>
    <x v="10"/>
    <n v="14"/>
    <s v="Asian"/>
  </r>
  <r>
    <x v="8352"/>
    <x v="3660"/>
    <d v="2023-03-03T00:00:00"/>
    <d v="1899-12-30T15:05:02"/>
    <n v="101"/>
    <n v="12.95"/>
    <x v="2"/>
    <n v="15"/>
    <s v="American"/>
  </r>
  <r>
    <x v="8353"/>
    <x v="3660"/>
    <d v="2023-03-03T00:00:00"/>
    <d v="1899-12-30T15:05:02"/>
    <n v="110"/>
    <n v="17.95"/>
    <x v="0"/>
    <n v="15"/>
    <s v="Asian"/>
  </r>
  <r>
    <x v="8354"/>
    <x v="3660"/>
    <d v="2023-03-03T00:00:00"/>
    <d v="1899-12-30T15:05:02"/>
    <n v="129"/>
    <n v="15.5"/>
    <x v="3"/>
    <n v="15"/>
    <s v="Italian"/>
  </r>
  <r>
    <x v="8355"/>
    <x v="3660"/>
    <d v="2023-03-03T00:00:00"/>
    <d v="1899-12-30T15:05:02"/>
    <n v="106"/>
    <n v="7"/>
    <x v="4"/>
    <n v="15"/>
    <s v="American"/>
  </r>
  <r>
    <x v="8356"/>
    <x v="3661"/>
    <d v="2023-03-03T00:00:00"/>
    <d v="1899-12-30T15:34:25"/>
    <n v="125"/>
    <n v="17.95"/>
    <x v="0"/>
    <n v="15"/>
    <s v="Italian"/>
  </r>
  <r>
    <x v="8357"/>
    <x v="3662"/>
    <d v="2023-03-03T00:00:00"/>
    <d v="1899-12-30T15:47:14"/>
    <n v="103"/>
    <n v="9"/>
    <x v="6"/>
    <n v="15"/>
    <s v="American"/>
  </r>
  <r>
    <x v="8358"/>
    <x v="3662"/>
    <d v="2023-03-03T00:00:00"/>
    <d v="1899-12-30T15:47:14"/>
    <n v="128"/>
    <n v="15.5"/>
    <x v="3"/>
    <n v="15"/>
    <s v="Italian"/>
  </r>
  <r>
    <x v="8359"/>
    <x v="3662"/>
    <d v="2023-03-03T00:00:00"/>
    <d v="1899-12-30T15:47:14"/>
    <n v="129"/>
    <n v="15.5"/>
    <x v="3"/>
    <n v="15"/>
    <s v="Italian"/>
  </r>
  <r>
    <x v="8360"/>
    <x v="3662"/>
    <d v="2023-03-03T00:00:00"/>
    <d v="1899-12-30T15:47:14"/>
    <n v="120"/>
    <n v="13.95"/>
    <x v="9"/>
    <n v="15"/>
    <s v="Mexican"/>
  </r>
  <r>
    <x v="8361"/>
    <x v="3663"/>
    <d v="2023-03-03T00:00:00"/>
    <d v="1899-12-30T15:55:09"/>
    <n v="108"/>
    <n v="14.5"/>
    <x v="1"/>
    <n v="15"/>
    <s v="Asian"/>
  </r>
  <r>
    <x v="8362"/>
    <x v="3664"/>
    <d v="2023-03-03T00:00:00"/>
    <d v="1899-12-30T16:32:20"/>
    <n v="101"/>
    <n v="12.95"/>
    <x v="2"/>
    <n v="16"/>
    <s v="American"/>
  </r>
  <r>
    <x v="8363"/>
    <x v="3664"/>
    <d v="2023-03-03T00:00:00"/>
    <d v="1899-12-30T16:32:20"/>
    <n v="110"/>
    <n v="17.95"/>
    <x v="0"/>
    <n v="16"/>
    <s v="Asian"/>
  </r>
  <r>
    <x v="8364"/>
    <x v="3664"/>
    <d v="2023-03-03T00:00:00"/>
    <d v="1899-12-30T16:32:20"/>
    <n v="127"/>
    <n v="17.95"/>
    <x v="0"/>
    <n v="16"/>
    <s v="Italian"/>
  </r>
  <r>
    <x v="8365"/>
    <x v="3665"/>
    <d v="2023-03-03T00:00:00"/>
    <d v="1899-12-30T16:43:44"/>
    <n v="101"/>
    <n v="12.95"/>
    <x v="2"/>
    <n v="16"/>
    <s v="American"/>
  </r>
  <r>
    <x v="8366"/>
    <x v="3665"/>
    <d v="2023-03-03T00:00:00"/>
    <d v="1899-12-30T16:43:44"/>
    <n v="121"/>
    <n v="10.5"/>
    <x v="11"/>
    <n v="16"/>
    <s v="Mexican"/>
  </r>
  <r>
    <x v="8367"/>
    <x v="3666"/>
    <d v="2023-03-03T00:00:00"/>
    <d v="1899-12-30T16:46:19"/>
    <n v="103"/>
    <n v="9"/>
    <x v="6"/>
    <n v="16"/>
    <s v="American"/>
  </r>
  <r>
    <x v="8368"/>
    <x v="3666"/>
    <d v="2023-03-03T00:00:00"/>
    <d v="1899-12-30T16:46:19"/>
    <n v="118"/>
    <n v="14.95"/>
    <x v="13"/>
    <n v="16"/>
    <s v="Mexican"/>
  </r>
  <r>
    <x v="8369"/>
    <x v="3666"/>
    <d v="2023-03-03T00:00:00"/>
    <d v="1899-12-30T16:46:19"/>
    <n v="118"/>
    <n v="14.95"/>
    <x v="13"/>
    <n v="16"/>
    <s v="Mexican"/>
  </r>
  <r>
    <x v="8370"/>
    <x v="3667"/>
    <d v="2023-03-03T00:00:00"/>
    <d v="1899-12-30T17:06:11"/>
    <n v="109"/>
    <n v="17.95"/>
    <x v="0"/>
    <n v="17"/>
    <s v="Asian"/>
  </r>
  <r>
    <x v="8371"/>
    <x v="3667"/>
    <d v="2023-03-03T00:00:00"/>
    <d v="1899-12-30T17:06:11"/>
    <n v="110"/>
    <n v="17.95"/>
    <x v="0"/>
    <n v="17"/>
    <s v="Asian"/>
  </r>
  <r>
    <x v="8372"/>
    <x v="3667"/>
    <d v="2023-03-03T00:00:00"/>
    <d v="1899-12-30T17:06:11"/>
    <n v="120"/>
    <n v="13.95"/>
    <x v="9"/>
    <n v="17"/>
    <s v="Mexican"/>
  </r>
  <r>
    <x v="8373"/>
    <x v="3668"/>
    <d v="2023-03-03T00:00:00"/>
    <d v="1899-12-30T17:19:38"/>
    <n v="107"/>
    <n v="16.5"/>
    <x v="12"/>
    <n v="17"/>
    <s v="Asian"/>
  </r>
  <r>
    <x v="8374"/>
    <x v="3668"/>
    <d v="2023-03-03T00:00:00"/>
    <d v="1899-12-30T17:19:38"/>
    <n v="115"/>
    <n v="11.95"/>
    <x v="5"/>
    <n v="17"/>
    <s v="Mexican"/>
  </r>
  <r>
    <x v="8375"/>
    <x v="3668"/>
    <d v="2023-03-03T00:00:00"/>
    <d v="1899-12-30T17:19:38"/>
    <n v="123"/>
    <n v="9"/>
    <x v="6"/>
    <n v="17"/>
    <s v="Mexican"/>
  </r>
  <r>
    <x v="8376"/>
    <x v="3669"/>
    <d v="2023-03-03T00:00:00"/>
    <d v="1899-12-30T17:27:05"/>
    <n v="108"/>
    <n v="14.5"/>
    <x v="1"/>
    <n v="17"/>
    <s v="Asian"/>
  </r>
  <r>
    <x v="8377"/>
    <x v="3669"/>
    <d v="2023-03-03T00:00:00"/>
    <d v="1899-12-30T17:27:05"/>
    <n v="132"/>
    <n v="16.95"/>
    <x v="8"/>
    <n v="17"/>
    <s v="Italian"/>
  </r>
  <r>
    <x v="8378"/>
    <x v="3670"/>
    <d v="2023-03-03T00:00:00"/>
    <d v="1899-12-30T17:27:27"/>
    <n v="108"/>
    <n v="14.5"/>
    <x v="1"/>
    <n v="17"/>
    <s v="Asian"/>
  </r>
  <r>
    <x v="8379"/>
    <x v="3670"/>
    <d v="2023-03-03T00:00:00"/>
    <d v="1899-12-30T17:27:27"/>
    <n v="119"/>
    <n v="11.95"/>
    <x v="5"/>
    <n v="17"/>
    <s v="Mexican"/>
  </r>
  <r>
    <x v="8380"/>
    <x v="3670"/>
    <d v="2023-03-03T00:00:00"/>
    <d v="1899-12-30T17:27:27"/>
    <n v="114"/>
    <n v="9"/>
    <x v="6"/>
    <n v="17"/>
    <s v="Asian"/>
  </r>
  <r>
    <x v="8381"/>
    <x v="3671"/>
    <d v="2023-03-03T00:00:00"/>
    <d v="1899-12-30T17:29:49"/>
    <n v="106"/>
    <n v="7"/>
    <x v="4"/>
    <n v="17"/>
    <s v="American"/>
  </r>
  <r>
    <x v="8382"/>
    <x v="3672"/>
    <d v="2023-03-03T00:00:00"/>
    <d v="1899-12-30T17:48:45"/>
    <n v="115"/>
    <n v="11.95"/>
    <x v="5"/>
    <n v="17"/>
    <s v="Mexican"/>
  </r>
  <r>
    <x v="8383"/>
    <x v="3672"/>
    <d v="2023-03-03T00:00:00"/>
    <d v="1899-12-30T17:48:45"/>
    <n v="131"/>
    <n v="17.95"/>
    <x v="0"/>
    <n v="17"/>
    <s v="Italian"/>
  </r>
  <r>
    <x v="8384"/>
    <x v="3673"/>
    <d v="2023-03-03T00:00:00"/>
    <d v="1899-12-30T17:58:31"/>
    <n v="130"/>
    <n v="19.95"/>
    <x v="7"/>
    <n v="17"/>
    <s v="Italian"/>
  </r>
  <r>
    <x v="8385"/>
    <x v="3674"/>
    <d v="2023-03-03T00:00:00"/>
    <d v="1899-12-30T18:18:27"/>
    <n v="103"/>
    <n v="9"/>
    <x v="6"/>
    <n v="18"/>
    <s v="American"/>
  </r>
  <r>
    <x v="8386"/>
    <x v="3674"/>
    <d v="2023-03-03T00:00:00"/>
    <d v="1899-12-30T18:18:27"/>
    <n v="109"/>
    <n v="17.95"/>
    <x v="0"/>
    <n v="18"/>
    <s v="Asian"/>
  </r>
  <r>
    <x v="8387"/>
    <x v="3674"/>
    <d v="2023-03-03T00:00:00"/>
    <d v="1899-12-30T18:18:27"/>
    <n v="129"/>
    <n v="15.5"/>
    <x v="3"/>
    <n v="18"/>
    <s v="Italian"/>
  </r>
  <r>
    <x v="8388"/>
    <x v="3674"/>
    <d v="2023-03-03T00:00:00"/>
    <d v="1899-12-30T18:18:27"/>
    <n v="131"/>
    <n v="17.95"/>
    <x v="0"/>
    <n v="18"/>
    <s v="Italian"/>
  </r>
  <r>
    <x v="8389"/>
    <x v="3675"/>
    <d v="2023-03-03T00:00:00"/>
    <d v="1899-12-30T18:29:01"/>
    <n v="120"/>
    <n v="13.95"/>
    <x v="9"/>
    <n v="18"/>
    <s v="Mexican"/>
  </r>
  <r>
    <x v="8390"/>
    <x v="3676"/>
    <d v="2023-03-03T00:00:00"/>
    <d v="1899-12-30T18:36:32"/>
    <n v="107"/>
    <n v="16.5"/>
    <x v="12"/>
    <n v="18"/>
    <s v="Asian"/>
  </r>
  <r>
    <x v="8391"/>
    <x v="3676"/>
    <d v="2023-03-03T00:00:00"/>
    <d v="1899-12-30T18:36:32"/>
    <n v="127"/>
    <n v="17.95"/>
    <x v="0"/>
    <n v="18"/>
    <s v="Italian"/>
  </r>
  <r>
    <x v="8392"/>
    <x v="3676"/>
    <d v="2023-03-03T00:00:00"/>
    <d v="1899-12-30T18:36:32"/>
    <n v="113"/>
    <n v="5"/>
    <x v="10"/>
    <n v="18"/>
    <s v="Asian"/>
  </r>
  <r>
    <x v="8393"/>
    <x v="3676"/>
    <d v="2023-03-03T00:00:00"/>
    <d v="1899-12-30T18:36:32"/>
    <n v="118"/>
    <n v="14.95"/>
    <x v="13"/>
    <n v="18"/>
    <s v="Mexican"/>
  </r>
  <r>
    <x v="8394"/>
    <x v="3677"/>
    <d v="2023-03-03T00:00:00"/>
    <d v="1899-12-30T18:41:49"/>
    <n v="113"/>
    <n v="5"/>
    <x v="10"/>
    <n v="18"/>
    <s v="Asian"/>
  </r>
  <r>
    <x v="8395"/>
    <x v="3677"/>
    <d v="2023-03-03T00:00:00"/>
    <d v="1899-12-30T18:41:49"/>
    <n v="130"/>
    <n v="19.95"/>
    <x v="7"/>
    <n v="18"/>
    <s v="Italian"/>
  </r>
  <r>
    <x v="8396"/>
    <x v="3678"/>
    <d v="2023-03-03T00:00:00"/>
    <d v="1899-12-30T18:45:59"/>
    <n v="132"/>
    <n v="16.95"/>
    <x v="8"/>
    <n v="18"/>
    <s v="Italian"/>
  </r>
  <r>
    <x v="8397"/>
    <x v="3679"/>
    <d v="2023-03-03T00:00:00"/>
    <d v="1899-12-30T19:10:38"/>
    <n v="101"/>
    <n v="12.95"/>
    <x v="2"/>
    <n v="19"/>
    <s v="American"/>
  </r>
  <r>
    <x v="8398"/>
    <x v="3680"/>
    <d v="2023-03-03T00:00:00"/>
    <d v="1899-12-30T19:11:50"/>
    <n v="109"/>
    <n v="17.95"/>
    <x v="0"/>
    <n v="19"/>
    <s v="Asian"/>
  </r>
  <r>
    <x v="8399"/>
    <x v="3681"/>
    <d v="2023-03-03T00:00:00"/>
    <d v="1899-12-30T19:46:03"/>
    <n v="102"/>
    <n v="13.95"/>
    <x v="9"/>
    <n v="19"/>
    <s v="American"/>
  </r>
  <r>
    <x v="8400"/>
    <x v="3681"/>
    <d v="2023-03-03T00:00:00"/>
    <d v="1899-12-30T19:46:03"/>
    <n v="129"/>
    <n v="15.5"/>
    <x v="3"/>
    <n v="19"/>
    <s v="Italian"/>
  </r>
  <r>
    <x v="8401"/>
    <x v="3682"/>
    <d v="2023-03-03T00:00:00"/>
    <d v="1899-12-30T19:56:12"/>
    <n v="108"/>
    <n v="14.5"/>
    <x v="1"/>
    <n v="19"/>
    <s v="Asian"/>
  </r>
  <r>
    <x v="8402"/>
    <x v="3682"/>
    <d v="2023-03-03T00:00:00"/>
    <d v="1899-12-30T19:56:12"/>
    <n v="124"/>
    <n v="14.5"/>
    <x v="1"/>
    <n v="19"/>
    <s v="Italian"/>
  </r>
  <r>
    <x v="8403"/>
    <x v="3682"/>
    <d v="2023-03-03T00:00:00"/>
    <d v="1899-12-30T19:56:12"/>
    <n v="118"/>
    <n v="14.95"/>
    <x v="13"/>
    <n v="19"/>
    <s v="Mexican"/>
  </r>
  <r>
    <x v="8404"/>
    <x v="3682"/>
    <d v="2023-03-03T00:00:00"/>
    <d v="1899-12-30T19:56:12"/>
    <n v="105"/>
    <n v="7"/>
    <x v="4"/>
    <n v="19"/>
    <s v="American"/>
  </r>
  <r>
    <x v="8405"/>
    <x v="3683"/>
    <d v="2023-03-03T00:00:00"/>
    <d v="1899-12-30T19:59:11"/>
    <n v="115"/>
    <n v="11.95"/>
    <x v="5"/>
    <n v="19"/>
    <s v="Mexican"/>
  </r>
  <r>
    <x v="8406"/>
    <x v="3684"/>
    <d v="2023-03-03T00:00:00"/>
    <d v="1899-12-30T20:05:12"/>
    <n v="110"/>
    <n v="17.95"/>
    <x v="0"/>
    <n v="20"/>
    <s v="Asian"/>
  </r>
  <r>
    <x v="8407"/>
    <x v="3684"/>
    <d v="2023-03-03T00:00:00"/>
    <d v="1899-12-30T20:05:12"/>
    <n v="128"/>
    <n v="15.5"/>
    <x v="3"/>
    <n v="20"/>
    <s v="Italian"/>
  </r>
  <r>
    <x v="8408"/>
    <x v="3684"/>
    <d v="2023-03-03T00:00:00"/>
    <d v="1899-12-30T20:05:12"/>
    <n v="112"/>
    <n v="14.95"/>
    <x v="13"/>
    <n v="20"/>
    <s v="Asian"/>
  </r>
  <r>
    <x v="8409"/>
    <x v="3685"/>
    <d v="2023-03-03T00:00:00"/>
    <d v="1899-12-30T20:20:00"/>
    <n v="119"/>
    <n v="11.95"/>
    <x v="5"/>
    <n v="20"/>
    <s v="Mexican"/>
  </r>
  <r>
    <x v="8410"/>
    <x v="3686"/>
    <d v="2023-03-03T00:00:00"/>
    <d v="1899-12-30T20:25:37"/>
    <n v="120"/>
    <n v="13.95"/>
    <x v="9"/>
    <n v="20"/>
    <s v="Mexican"/>
  </r>
  <r>
    <x v="8411"/>
    <x v="3687"/>
    <d v="2023-03-03T00:00:00"/>
    <d v="1899-12-30T20:46:18"/>
    <n v="101"/>
    <n v="12.95"/>
    <x v="2"/>
    <n v="20"/>
    <s v="American"/>
  </r>
  <r>
    <x v="8412"/>
    <x v="3687"/>
    <d v="2023-03-03T00:00:00"/>
    <d v="1899-12-30T20:46:18"/>
    <n v="112"/>
    <n v="14.95"/>
    <x v="13"/>
    <n v="20"/>
    <s v="Asian"/>
  </r>
  <r>
    <x v="8413"/>
    <x v="3688"/>
    <d v="2023-03-03T00:00:00"/>
    <d v="1899-12-30T21:41:41"/>
    <n v="103"/>
    <n v="9"/>
    <x v="6"/>
    <n v="21"/>
    <s v="American"/>
  </r>
  <r>
    <x v="8414"/>
    <x v="3688"/>
    <d v="2023-03-03T00:00:00"/>
    <d v="1899-12-30T21:41:41"/>
    <n v="124"/>
    <n v="14.5"/>
    <x v="1"/>
    <n v="21"/>
    <s v="Italian"/>
  </r>
  <r>
    <x v="8415"/>
    <x v="3688"/>
    <d v="2023-03-03T00:00:00"/>
    <d v="1899-12-30T21:41:41"/>
    <n v="122"/>
    <n v="7"/>
    <x v="4"/>
    <n v="21"/>
    <s v="Mexican"/>
  </r>
  <r>
    <x v="8416"/>
    <x v="3689"/>
    <d v="2023-03-03T00:00:00"/>
    <d v="1899-12-30T21:58:18"/>
    <n v="104"/>
    <n v="10.5"/>
    <x v="11"/>
    <n v="21"/>
    <s v="American"/>
  </r>
  <r>
    <x v="8417"/>
    <x v="3689"/>
    <d v="2023-03-03T00:00:00"/>
    <d v="1899-12-30T21:58:18"/>
    <n v="121"/>
    <n v="10.5"/>
    <x v="11"/>
    <n v="21"/>
    <s v="Mexican"/>
  </r>
  <r>
    <x v="8418"/>
    <x v="3690"/>
    <d v="2023-04-03T00:00:00"/>
    <d v="1899-12-30T11:23:00"/>
    <n v="101"/>
    <n v="12.95"/>
    <x v="2"/>
    <n v="11"/>
    <s v="American"/>
  </r>
  <r>
    <x v="8419"/>
    <x v="3690"/>
    <d v="2023-04-03T00:00:00"/>
    <d v="1899-12-30T11:23:00"/>
    <n v="129"/>
    <n v="15.5"/>
    <x v="3"/>
    <n v="11"/>
    <s v="Italian"/>
  </r>
  <r>
    <x v="8420"/>
    <x v="3690"/>
    <d v="2023-04-03T00:00:00"/>
    <d v="1899-12-30T11:23:00"/>
    <n v="119"/>
    <n v="11.95"/>
    <x v="5"/>
    <n v="11"/>
    <s v="Mexican"/>
  </r>
  <r>
    <x v="8421"/>
    <x v="3690"/>
    <d v="2023-04-03T00:00:00"/>
    <d v="1899-12-30T11:23:00"/>
    <n v="120"/>
    <n v="13.95"/>
    <x v="9"/>
    <n v="11"/>
    <s v="Mexican"/>
  </r>
  <r>
    <x v="8422"/>
    <x v="3691"/>
    <d v="2023-04-03T00:00:00"/>
    <d v="1899-12-30T11:31:04"/>
    <n v="103"/>
    <n v="9"/>
    <x v="6"/>
    <n v="11"/>
    <s v="American"/>
  </r>
  <r>
    <x v="8423"/>
    <x v="3691"/>
    <d v="2023-04-03T00:00:00"/>
    <d v="1899-12-30T11:31:04"/>
    <n v="108"/>
    <n v="14.5"/>
    <x v="1"/>
    <n v="11"/>
    <s v="Asian"/>
  </r>
  <r>
    <x v="8424"/>
    <x v="3691"/>
    <d v="2023-04-03T00:00:00"/>
    <d v="1899-12-30T11:31:04"/>
    <n v="109"/>
    <n v="17.95"/>
    <x v="0"/>
    <n v="11"/>
    <s v="Asian"/>
  </r>
  <r>
    <x v="8425"/>
    <x v="3691"/>
    <d v="2023-04-03T00:00:00"/>
    <d v="1899-12-30T11:31:04"/>
    <n v="117"/>
    <n v="12.95"/>
    <x v="2"/>
    <n v="11"/>
    <s v="Mexican"/>
  </r>
  <r>
    <x v="8426"/>
    <x v="3691"/>
    <d v="2023-04-03T00:00:00"/>
    <d v="1899-12-30T11:31:04"/>
    <n v="112"/>
    <n v="14.95"/>
    <x v="13"/>
    <n v="11"/>
    <s v="Asian"/>
  </r>
  <r>
    <x v="8427"/>
    <x v="3691"/>
    <d v="2023-04-03T00:00:00"/>
    <d v="1899-12-30T11:31:04"/>
    <n v="118"/>
    <n v="14.95"/>
    <x v="13"/>
    <n v="11"/>
    <s v="Mexican"/>
  </r>
  <r>
    <x v="8428"/>
    <x v="3691"/>
    <d v="2023-04-03T00:00:00"/>
    <d v="1899-12-30T11:31:04"/>
    <n v="106"/>
    <n v="7"/>
    <x v="4"/>
    <n v="11"/>
    <s v="American"/>
  </r>
  <r>
    <x v="8429"/>
    <x v="3692"/>
    <d v="2023-04-03T00:00:00"/>
    <d v="1899-12-30T11:34:38"/>
    <n v="108"/>
    <n v="14.5"/>
    <x v="1"/>
    <n v="11"/>
    <s v="Asian"/>
  </r>
  <r>
    <x v="8430"/>
    <x v="3693"/>
    <d v="2023-04-03T00:00:00"/>
    <d v="1899-12-30T11:38:17"/>
    <n v="116"/>
    <n v="13.95"/>
    <x v="9"/>
    <n v="11"/>
    <s v="Mexican"/>
  </r>
  <r>
    <x v="8431"/>
    <x v="3694"/>
    <d v="2023-04-03T00:00:00"/>
    <d v="1899-12-30T12:02:42"/>
    <n v="110"/>
    <n v="17.95"/>
    <x v="0"/>
    <n v="12"/>
    <s v="Asian"/>
  </r>
  <r>
    <x v="8432"/>
    <x v="3695"/>
    <d v="2023-04-03T00:00:00"/>
    <d v="1899-12-30T12:07:09"/>
    <n v="109"/>
    <n v="17.95"/>
    <x v="0"/>
    <n v="12"/>
    <s v="Asian"/>
  </r>
  <r>
    <x v="8433"/>
    <x v="3696"/>
    <d v="2023-04-03T00:00:00"/>
    <d v="1899-12-30T12:19:37"/>
    <n v="126"/>
    <n v="14.5"/>
    <x v="1"/>
    <n v="12"/>
    <s v="Italian"/>
  </r>
  <r>
    <x v="8434"/>
    <x v="3696"/>
    <d v="2023-04-03T00:00:00"/>
    <d v="1899-12-30T12:19:37"/>
    <n v="127"/>
    <n v="17.95"/>
    <x v="0"/>
    <n v="12"/>
    <s v="Italian"/>
  </r>
  <r>
    <x v="8435"/>
    <x v="3696"/>
    <d v="2023-04-03T00:00:00"/>
    <d v="1899-12-30T12:19:37"/>
    <n v="111"/>
    <n v="11.95"/>
    <x v="5"/>
    <n v="12"/>
    <s v="Asian"/>
  </r>
  <r>
    <x v="8436"/>
    <x v="3697"/>
    <d v="2023-04-03T00:00:00"/>
    <d v="1899-12-30T12:28:30"/>
    <n v="110"/>
    <n v="17.95"/>
    <x v="0"/>
    <n v="12"/>
    <s v="Asian"/>
  </r>
  <r>
    <x v="8437"/>
    <x v="3697"/>
    <d v="2023-04-03T00:00:00"/>
    <d v="1899-12-30T12:28:30"/>
    <n v="128"/>
    <n v="15.5"/>
    <x v="3"/>
    <n v="12"/>
    <s v="Italian"/>
  </r>
  <r>
    <x v="8438"/>
    <x v="3698"/>
    <d v="2023-04-03T00:00:00"/>
    <d v="1899-12-30T12:29:54"/>
    <n v="107"/>
    <n v="16.5"/>
    <x v="12"/>
    <n v="12"/>
    <s v="Asian"/>
  </r>
  <r>
    <x v="8439"/>
    <x v="3698"/>
    <d v="2023-04-03T00:00:00"/>
    <d v="1899-12-30T12:29:54"/>
    <n v="105"/>
    <n v="7"/>
    <x v="4"/>
    <n v="12"/>
    <s v="American"/>
  </r>
  <r>
    <x v="8440"/>
    <x v="3698"/>
    <d v="2023-04-03T00:00:00"/>
    <d v="1899-12-30T12:29:54"/>
    <n v="105"/>
    <n v="7"/>
    <x v="4"/>
    <n v="12"/>
    <s v="American"/>
  </r>
  <r>
    <x v="8441"/>
    <x v="3699"/>
    <d v="2023-04-03T00:00:00"/>
    <d v="1899-12-30T12:32:19"/>
    <n v="116"/>
    <n v="13.95"/>
    <x v="9"/>
    <n v="12"/>
    <s v="Mexican"/>
  </r>
  <r>
    <x v="8442"/>
    <x v="3699"/>
    <d v="2023-04-03T00:00:00"/>
    <d v="1899-12-30T12:32:19"/>
    <n v="113"/>
    <n v="5"/>
    <x v="10"/>
    <n v="12"/>
    <s v="Asian"/>
  </r>
  <r>
    <x v="8443"/>
    <x v="3700"/>
    <d v="2023-04-03T00:00:00"/>
    <d v="1899-12-30T12:51:21"/>
    <n v="125"/>
    <n v="17.95"/>
    <x v="0"/>
    <n v="12"/>
    <s v="Italian"/>
  </r>
  <r>
    <x v="8444"/>
    <x v="3701"/>
    <d v="2023-04-03T00:00:00"/>
    <d v="1899-12-30T12:53:29"/>
    <n v="101"/>
    <n v="12.95"/>
    <x v="2"/>
    <n v="12"/>
    <s v="American"/>
  </r>
  <r>
    <x v="8445"/>
    <x v="3701"/>
    <d v="2023-04-03T00:00:00"/>
    <d v="1899-12-30T12:53:29"/>
    <n v="108"/>
    <n v="14.5"/>
    <x v="1"/>
    <n v="12"/>
    <s v="Asian"/>
  </r>
  <r>
    <x v="8446"/>
    <x v="3701"/>
    <d v="2023-04-03T00:00:00"/>
    <d v="1899-12-30T12:53:29"/>
    <n v="124"/>
    <n v="14.5"/>
    <x v="1"/>
    <n v="12"/>
    <s v="Italian"/>
  </r>
  <r>
    <x v="8447"/>
    <x v="3701"/>
    <d v="2023-04-03T00:00:00"/>
    <d v="1899-12-30T12:53:29"/>
    <n v="110"/>
    <n v="17.95"/>
    <x v="0"/>
    <n v="12"/>
    <s v="Asian"/>
  </r>
  <r>
    <x v="8448"/>
    <x v="3701"/>
    <d v="2023-04-03T00:00:00"/>
    <d v="1899-12-30T12:53:29"/>
    <n v="110"/>
    <n v="17.95"/>
    <x v="0"/>
    <n v="12"/>
    <s v="Asian"/>
  </r>
  <r>
    <x v="8449"/>
    <x v="3701"/>
    <d v="2023-04-03T00:00:00"/>
    <d v="1899-12-30T12:53:29"/>
    <n v="118"/>
    <n v="14.95"/>
    <x v="13"/>
    <n v="12"/>
    <s v="Mexican"/>
  </r>
  <r>
    <x v="8450"/>
    <x v="3701"/>
    <d v="2023-04-03T00:00:00"/>
    <d v="1899-12-30T12:53:29"/>
    <n v="131"/>
    <n v="17.95"/>
    <x v="0"/>
    <n v="12"/>
    <s v="Italian"/>
  </r>
  <r>
    <x v="8451"/>
    <x v="3701"/>
    <d v="2023-04-03T00:00:00"/>
    <d v="1899-12-30T12:53:29"/>
    <n v="114"/>
    <n v="9"/>
    <x v="6"/>
    <n v="12"/>
    <s v="Asian"/>
  </r>
  <r>
    <x v="8452"/>
    <x v="3702"/>
    <d v="2023-04-03T00:00:00"/>
    <d v="1899-12-30T12:59:51"/>
    <n v="101"/>
    <n v="12.95"/>
    <x v="2"/>
    <n v="12"/>
    <s v="American"/>
  </r>
  <r>
    <x v="8453"/>
    <x v="3702"/>
    <d v="2023-04-03T00:00:00"/>
    <d v="1899-12-30T12:59:51"/>
    <n v="115"/>
    <n v="11.95"/>
    <x v="5"/>
    <n v="12"/>
    <s v="Mexican"/>
  </r>
  <r>
    <x v="8454"/>
    <x v="3702"/>
    <d v="2023-04-03T00:00:00"/>
    <d v="1899-12-30T12:59:51"/>
    <n v="116"/>
    <n v="13.95"/>
    <x v="9"/>
    <n v="12"/>
    <s v="Mexican"/>
  </r>
  <r>
    <x v="8455"/>
    <x v="3703"/>
    <d v="2023-04-03T00:00:00"/>
    <d v="1899-12-30T13:06:24"/>
    <n v="109"/>
    <n v="17.95"/>
    <x v="0"/>
    <n v="13"/>
    <s v="Asian"/>
  </r>
  <r>
    <x v="8456"/>
    <x v="3704"/>
    <d v="2023-04-03T00:00:00"/>
    <d v="1899-12-30T13:15:42"/>
    <n v="104"/>
    <n v="10.5"/>
    <x v="11"/>
    <n v="13"/>
    <s v="American"/>
  </r>
  <r>
    <x v="8457"/>
    <x v="3704"/>
    <d v="2023-04-03T00:00:00"/>
    <d v="1899-12-30T13:15:42"/>
    <n v="108"/>
    <n v="14.5"/>
    <x v="1"/>
    <n v="13"/>
    <s v="Asian"/>
  </r>
  <r>
    <x v="8458"/>
    <x v="3704"/>
    <d v="2023-04-03T00:00:00"/>
    <d v="1899-12-30T13:15:42"/>
    <n v="127"/>
    <n v="17.95"/>
    <x v="0"/>
    <n v="13"/>
    <s v="Italian"/>
  </r>
  <r>
    <x v="8459"/>
    <x v="3704"/>
    <d v="2023-04-03T00:00:00"/>
    <d v="1899-12-30T13:15:42"/>
    <n v="129"/>
    <n v="15.5"/>
    <x v="3"/>
    <n v="13"/>
    <s v="Italian"/>
  </r>
  <r>
    <x v="8460"/>
    <x v="3704"/>
    <d v="2023-04-03T00:00:00"/>
    <d v="1899-12-30T13:15:42"/>
    <n v="119"/>
    <n v="11.95"/>
    <x v="5"/>
    <n v="13"/>
    <s v="Mexican"/>
  </r>
  <r>
    <x v="8461"/>
    <x v="3705"/>
    <d v="2023-04-03T00:00:00"/>
    <d v="1899-12-30T13:17:31"/>
    <n v="111"/>
    <n v="11.95"/>
    <x v="5"/>
    <n v="13"/>
    <s v="Asian"/>
  </r>
  <r>
    <x v="8462"/>
    <x v="3706"/>
    <d v="2023-04-03T00:00:00"/>
    <d v="1899-12-30T13:20:21"/>
    <n v="109"/>
    <n v="17.95"/>
    <x v="0"/>
    <n v="13"/>
    <s v="Asian"/>
  </r>
  <r>
    <x v="8463"/>
    <x v="3707"/>
    <d v="2023-04-03T00:00:00"/>
    <d v="1899-12-30T13:23:35"/>
    <n v="118"/>
    <n v="14.95"/>
    <x v="13"/>
    <n v="13"/>
    <s v="Mexican"/>
  </r>
  <r>
    <x v="8464"/>
    <x v="3708"/>
    <d v="2023-04-03T00:00:00"/>
    <d v="1899-12-30T13:26:50"/>
    <n v="120"/>
    <n v="13.95"/>
    <x v="9"/>
    <n v="13"/>
    <s v="Mexican"/>
  </r>
  <r>
    <x v="8465"/>
    <x v="3708"/>
    <d v="2023-04-03T00:00:00"/>
    <d v="1899-12-30T13:26:50"/>
    <n v="105"/>
    <n v="7"/>
    <x v="4"/>
    <n v="13"/>
    <s v="American"/>
  </r>
  <r>
    <x v="8466"/>
    <x v="3709"/>
    <d v="2023-04-03T00:00:00"/>
    <d v="1899-12-30T13:48:40"/>
    <n v="101"/>
    <n v="12.95"/>
    <x v="2"/>
    <n v="13"/>
    <s v="American"/>
  </r>
  <r>
    <x v="8467"/>
    <x v="3709"/>
    <d v="2023-04-03T00:00:00"/>
    <d v="1899-12-30T13:48:40"/>
    <n v="102"/>
    <n v="13.95"/>
    <x v="9"/>
    <n v="13"/>
    <s v="American"/>
  </r>
  <r>
    <x v="8468"/>
    <x v="3709"/>
    <d v="2023-04-03T00:00:00"/>
    <d v="1899-12-30T13:48:40"/>
    <n v="102"/>
    <n v="13.95"/>
    <x v="9"/>
    <n v="13"/>
    <s v="American"/>
  </r>
  <r>
    <x v="8469"/>
    <x v="3709"/>
    <d v="2023-04-03T00:00:00"/>
    <d v="1899-12-30T13:48:40"/>
    <n v="127"/>
    <n v="17.95"/>
    <x v="0"/>
    <n v="13"/>
    <s v="Italian"/>
  </r>
  <r>
    <x v="8470"/>
    <x v="3709"/>
    <d v="2023-04-03T00:00:00"/>
    <d v="1899-12-30T13:48:40"/>
    <n v="112"/>
    <n v="14.95"/>
    <x v="13"/>
    <n v="13"/>
    <s v="Asian"/>
  </r>
  <r>
    <x v="8471"/>
    <x v="3709"/>
    <d v="2023-04-03T00:00:00"/>
    <d v="1899-12-30T13:48:40"/>
    <n v="118"/>
    <n v="14.95"/>
    <x v="13"/>
    <n v="13"/>
    <s v="Mexican"/>
  </r>
  <r>
    <x v="8472"/>
    <x v="3709"/>
    <d v="2023-04-03T00:00:00"/>
    <d v="1899-12-30T13:48:40"/>
    <n v="119"/>
    <n v="11.95"/>
    <x v="5"/>
    <n v="13"/>
    <s v="Mexican"/>
  </r>
  <r>
    <x v="8473"/>
    <x v="3709"/>
    <d v="2023-04-03T00:00:00"/>
    <d v="1899-12-30T13:48:40"/>
    <n v="120"/>
    <n v="13.95"/>
    <x v="9"/>
    <n v="13"/>
    <s v="Mexican"/>
  </r>
  <r>
    <x v="8474"/>
    <x v="3709"/>
    <d v="2023-04-03T00:00:00"/>
    <d v="1899-12-30T13:48:40"/>
    <n v="105"/>
    <n v="7"/>
    <x v="4"/>
    <n v="13"/>
    <s v="American"/>
  </r>
  <r>
    <x v="8475"/>
    <x v="3709"/>
    <d v="2023-04-03T00:00:00"/>
    <d v="1899-12-30T13:48:40"/>
    <n v="106"/>
    <n v="7"/>
    <x v="4"/>
    <n v="13"/>
    <s v="American"/>
  </r>
  <r>
    <x v="8476"/>
    <x v="3710"/>
    <d v="2023-04-03T00:00:00"/>
    <d v="1899-12-30T13:51:43"/>
    <n v="105"/>
    <n v="7"/>
    <x v="4"/>
    <n v="13"/>
    <s v="American"/>
  </r>
  <r>
    <x v="8477"/>
    <x v="3711"/>
    <d v="2023-04-03T00:00:00"/>
    <d v="1899-12-30T14:15:54"/>
    <n v="106"/>
    <n v="7"/>
    <x v="4"/>
    <n v="14"/>
    <s v="American"/>
  </r>
  <r>
    <x v="8478"/>
    <x v="3712"/>
    <d v="2023-04-03T00:00:00"/>
    <d v="1899-12-30T14:45:20"/>
    <n v="101"/>
    <n v="12.95"/>
    <x v="2"/>
    <n v="14"/>
    <s v="American"/>
  </r>
  <r>
    <x v="8479"/>
    <x v="3712"/>
    <d v="2023-04-03T00:00:00"/>
    <d v="1899-12-30T14:45:20"/>
    <n v="102"/>
    <n v="13.95"/>
    <x v="9"/>
    <n v="14"/>
    <s v="American"/>
  </r>
  <r>
    <x v="8480"/>
    <x v="3712"/>
    <d v="2023-04-03T00:00:00"/>
    <d v="1899-12-30T14:45:20"/>
    <n v="109"/>
    <n v="17.95"/>
    <x v="0"/>
    <n v="14"/>
    <s v="Asian"/>
  </r>
  <r>
    <x v="8481"/>
    <x v="3712"/>
    <d v="2023-04-03T00:00:00"/>
    <d v="1899-12-30T14:45:20"/>
    <n v="129"/>
    <n v="15.5"/>
    <x v="3"/>
    <n v="14"/>
    <s v="Italian"/>
  </r>
  <r>
    <x v="8482"/>
    <x v="3713"/>
    <d v="2023-04-03T00:00:00"/>
    <d v="1899-12-30T14:47:48"/>
    <n v="109"/>
    <n v="17.95"/>
    <x v="0"/>
    <n v="14"/>
    <s v="Asian"/>
  </r>
  <r>
    <x v="8483"/>
    <x v="3714"/>
    <d v="2023-04-03T00:00:00"/>
    <d v="1899-12-30T14:51:20"/>
    <n v="103"/>
    <n v="9"/>
    <x v="6"/>
    <n v="14"/>
    <s v="American"/>
  </r>
  <r>
    <x v="8484"/>
    <x v="3714"/>
    <d v="2023-04-03T00:00:00"/>
    <d v="1899-12-30T14:51:20"/>
    <n v="117"/>
    <n v="12.95"/>
    <x v="2"/>
    <n v="14"/>
    <s v="Mexican"/>
  </r>
  <r>
    <x v="8485"/>
    <x v="3714"/>
    <d v="2023-04-03T00:00:00"/>
    <d v="1899-12-30T14:51:20"/>
    <n v="132"/>
    <n v="16.95"/>
    <x v="8"/>
    <n v="14"/>
    <s v="Italian"/>
  </r>
  <r>
    <x v="8486"/>
    <x v="3715"/>
    <d v="2023-04-03T00:00:00"/>
    <d v="1899-12-30T14:57:58"/>
    <n v="109"/>
    <n v="17.95"/>
    <x v="0"/>
    <n v="14"/>
    <s v="Asian"/>
  </r>
  <r>
    <x v="8487"/>
    <x v="3715"/>
    <d v="2023-04-03T00:00:00"/>
    <d v="1899-12-30T14:57:58"/>
    <n v="111"/>
    <n v="11.95"/>
    <x v="5"/>
    <n v="14"/>
    <s v="Asian"/>
  </r>
  <r>
    <x v="8488"/>
    <x v="3716"/>
    <d v="2023-04-03T00:00:00"/>
    <d v="1899-12-30T15:38:29"/>
    <n v="102"/>
    <n v="13.95"/>
    <x v="9"/>
    <n v="15"/>
    <s v="American"/>
  </r>
  <r>
    <x v="8489"/>
    <x v="3716"/>
    <d v="2023-04-03T00:00:00"/>
    <d v="1899-12-30T15:38:29"/>
    <n v="117"/>
    <n v="12.95"/>
    <x v="2"/>
    <n v="15"/>
    <s v="Mexican"/>
  </r>
  <r>
    <x v="8490"/>
    <x v="3717"/>
    <d v="2023-04-03T00:00:00"/>
    <d v="1899-12-30T15:57:13"/>
    <n v="131"/>
    <n v="17.95"/>
    <x v="0"/>
    <n v="15"/>
    <s v="Italian"/>
  </r>
  <r>
    <x v="8491"/>
    <x v="3718"/>
    <d v="2023-04-03T00:00:00"/>
    <d v="1899-12-30T16:09:26"/>
    <n v="110"/>
    <n v="17.95"/>
    <x v="0"/>
    <n v="16"/>
    <s v="Asian"/>
  </r>
  <r>
    <x v="8492"/>
    <x v="3719"/>
    <d v="2023-04-03T00:00:00"/>
    <d v="1899-12-30T16:10:09"/>
    <n v="104"/>
    <n v="10.5"/>
    <x v="11"/>
    <n v="16"/>
    <s v="American"/>
  </r>
  <r>
    <x v="8493"/>
    <x v="3720"/>
    <d v="2023-04-03T00:00:00"/>
    <d v="1899-12-30T16:15:28"/>
    <n v="108"/>
    <n v="14.5"/>
    <x v="1"/>
    <n v="16"/>
    <s v="Asian"/>
  </r>
  <r>
    <x v="8494"/>
    <x v="3721"/>
    <d v="2023-04-03T00:00:00"/>
    <d v="1899-12-30T16:21:46"/>
    <n v="116"/>
    <n v="13.95"/>
    <x v="9"/>
    <n v="16"/>
    <s v="Mexican"/>
  </r>
  <r>
    <x v="8495"/>
    <x v="3722"/>
    <d v="2023-04-03T00:00:00"/>
    <d v="1899-12-30T16:29:02"/>
    <n v="128"/>
    <n v="15.5"/>
    <x v="3"/>
    <n v="16"/>
    <s v="Italian"/>
  </r>
  <r>
    <x v="8496"/>
    <x v="3722"/>
    <d v="2023-04-03T00:00:00"/>
    <d v="1899-12-30T16:29:02"/>
    <n v="106"/>
    <n v="7"/>
    <x v="4"/>
    <n v="16"/>
    <s v="American"/>
  </r>
  <r>
    <x v="8497"/>
    <x v="3723"/>
    <d v="2023-04-03T00:00:00"/>
    <d v="1899-12-30T16:38:05"/>
    <n v="108"/>
    <n v="14.5"/>
    <x v="1"/>
    <n v="16"/>
    <s v="Asian"/>
  </r>
  <r>
    <x v="8498"/>
    <x v="3723"/>
    <d v="2023-04-03T00:00:00"/>
    <d v="1899-12-30T16:38:05"/>
    <n v="126"/>
    <n v="14.5"/>
    <x v="1"/>
    <n v="16"/>
    <s v="Italian"/>
  </r>
  <r>
    <x v="8499"/>
    <x v="3723"/>
    <d v="2023-04-03T00:00:00"/>
    <d v="1899-12-30T16:38:05"/>
    <n v="113"/>
    <n v="5"/>
    <x v="10"/>
    <n v="16"/>
    <s v="Asian"/>
  </r>
  <r>
    <x v="8500"/>
    <x v="3723"/>
    <d v="2023-04-03T00:00:00"/>
    <d v="1899-12-30T16:38:05"/>
    <n v="106"/>
    <n v="7"/>
    <x v="4"/>
    <n v="16"/>
    <s v="American"/>
  </r>
  <r>
    <x v="8501"/>
    <x v="3724"/>
    <d v="2023-04-03T00:00:00"/>
    <d v="1899-12-30T16:56:16"/>
    <n v="102"/>
    <n v="13.95"/>
    <x v="9"/>
    <n v="16"/>
    <s v="American"/>
  </r>
  <r>
    <x v="8502"/>
    <x v="3724"/>
    <d v="2023-04-03T00:00:00"/>
    <d v="1899-12-30T16:56:16"/>
    <n v="111"/>
    <n v="11.95"/>
    <x v="5"/>
    <n v="16"/>
    <s v="Asian"/>
  </r>
  <r>
    <x v="8503"/>
    <x v="3724"/>
    <d v="2023-04-03T00:00:00"/>
    <d v="1899-12-30T16:56:16"/>
    <s v="NULL"/>
    <n v="0"/>
    <x v="14"/>
    <n v="16"/>
    <s v="Unknown"/>
  </r>
  <r>
    <x v="8504"/>
    <x v="3725"/>
    <d v="2023-04-03T00:00:00"/>
    <d v="1899-12-30T17:11:50"/>
    <n v="107"/>
    <n v="16.5"/>
    <x v="12"/>
    <n v="17"/>
    <s v="Asian"/>
  </r>
  <r>
    <x v="8505"/>
    <x v="3725"/>
    <d v="2023-04-03T00:00:00"/>
    <d v="1899-12-30T17:11:50"/>
    <n v="119"/>
    <n v="11.95"/>
    <x v="5"/>
    <n v="17"/>
    <s v="Mexican"/>
  </r>
  <r>
    <x v="8506"/>
    <x v="3726"/>
    <d v="2023-04-03T00:00:00"/>
    <d v="1899-12-30T17:16:34"/>
    <n v="103"/>
    <n v="9"/>
    <x v="6"/>
    <n v="17"/>
    <s v="American"/>
  </r>
  <r>
    <x v="8507"/>
    <x v="3727"/>
    <d v="2023-04-03T00:00:00"/>
    <d v="1899-12-30T17:30:38"/>
    <n v="103"/>
    <n v="9"/>
    <x v="6"/>
    <n v="17"/>
    <s v="American"/>
  </r>
  <r>
    <x v="8508"/>
    <x v="3727"/>
    <d v="2023-04-03T00:00:00"/>
    <d v="1899-12-30T17:30:38"/>
    <n v="111"/>
    <n v="11.95"/>
    <x v="5"/>
    <n v="17"/>
    <s v="Asian"/>
  </r>
  <r>
    <x v="8509"/>
    <x v="3727"/>
    <d v="2023-04-03T00:00:00"/>
    <d v="1899-12-30T17:30:38"/>
    <n v="119"/>
    <n v="11.95"/>
    <x v="5"/>
    <n v="17"/>
    <s v="Mexican"/>
  </r>
  <r>
    <x v="8510"/>
    <x v="3727"/>
    <d v="2023-04-03T00:00:00"/>
    <d v="1899-12-30T17:30:38"/>
    <n v="123"/>
    <n v="9"/>
    <x v="6"/>
    <n v="17"/>
    <s v="Mexican"/>
  </r>
  <r>
    <x v="8511"/>
    <x v="3728"/>
    <d v="2023-04-03T00:00:00"/>
    <d v="1899-12-30T17:52:09"/>
    <n v="101"/>
    <n v="12.95"/>
    <x v="2"/>
    <n v="17"/>
    <s v="American"/>
  </r>
  <r>
    <x v="8512"/>
    <x v="3728"/>
    <d v="2023-04-03T00:00:00"/>
    <d v="1899-12-30T17:52:09"/>
    <n v="108"/>
    <n v="14.5"/>
    <x v="1"/>
    <n v="17"/>
    <s v="Asian"/>
  </r>
  <r>
    <x v="8513"/>
    <x v="3728"/>
    <d v="2023-04-03T00:00:00"/>
    <d v="1899-12-30T17:52:09"/>
    <n v="108"/>
    <n v="14.5"/>
    <x v="1"/>
    <n v="17"/>
    <s v="Asian"/>
  </r>
  <r>
    <x v="8514"/>
    <x v="3728"/>
    <d v="2023-04-03T00:00:00"/>
    <d v="1899-12-30T17:52:09"/>
    <n v="124"/>
    <n v="14.5"/>
    <x v="1"/>
    <n v="17"/>
    <s v="Italian"/>
  </r>
  <r>
    <x v="8515"/>
    <x v="3728"/>
    <d v="2023-04-03T00:00:00"/>
    <d v="1899-12-30T17:52:09"/>
    <n v="111"/>
    <n v="11.95"/>
    <x v="5"/>
    <n v="17"/>
    <s v="Asian"/>
  </r>
  <r>
    <x v="8516"/>
    <x v="3728"/>
    <d v="2023-04-03T00:00:00"/>
    <d v="1899-12-30T17:52:09"/>
    <n v="106"/>
    <n v="7"/>
    <x v="4"/>
    <n v="17"/>
    <s v="American"/>
  </r>
  <r>
    <x v="8517"/>
    <x v="3729"/>
    <d v="2023-04-03T00:00:00"/>
    <d v="1899-12-30T17:55:40"/>
    <n v="103"/>
    <n v="9"/>
    <x v="6"/>
    <n v="17"/>
    <s v="American"/>
  </r>
  <r>
    <x v="8518"/>
    <x v="3729"/>
    <d v="2023-04-03T00:00:00"/>
    <d v="1899-12-30T17:55:40"/>
    <n v="128"/>
    <n v="15.5"/>
    <x v="3"/>
    <n v="17"/>
    <s v="Italian"/>
  </r>
  <r>
    <x v="8519"/>
    <x v="3730"/>
    <d v="2023-04-03T00:00:00"/>
    <d v="1899-12-30T18:06:40"/>
    <n v="125"/>
    <n v="17.95"/>
    <x v="0"/>
    <n v="18"/>
    <s v="Italian"/>
  </r>
  <r>
    <x v="8520"/>
    <x v="3731"/>
    <d v="2023-04-03T00:00:00"/>
    <d v="1899-12-30T18:13:25"/>
    <n v="122"/>
    <n v="7"/>
    <x v="4"/>
    <n v="18"/>
    <s v="Mexican"/>
  </r>
  <r>
    <x v="8521"/>
    <x v="3731"/>
    <d v="2023-04-03T00:00:00"/>
    <d v="1899-12-30T18:13:25"/>
    <n v="132"/>
    <n v="16.95"/>
    <x v="8"/>
    <n v="18"/>
    <s v="Italian"/>
  </r>
  <r>
    <x v="8522"/>
    <x v="3732"/>
    <d v="2023-04-03T00:00:00"/>
    <d v="1899-12-30T18:19:59"/>
    <n v="101"/>
    <n v="12.95"/>
    <x v="2"/>
    <n v="18"/>
    <s v="American"/>
  </r>
  <r>
    <x v="8523"/>
    <x v="3732"/>
    <d v="2023-04-03T00:00:00"/>
    <d v="1899-12-30T18:19:59"/>
    <n v="101"/>
    <n v="12.95"/>
    <x v="2"/>
    <n v="18"/>
    <s v="American"/>
  </r>
  <r>
    <x v="8524"/>
    <x v="3732"/>
    <d v="2023-04-03T00:00:00"/>
    <d v="1899-12-30T18:19:59"/>
    <n v="111"/>
    <n v="11.95"/>
    <x v="5"/>
    <n v="18"/>
    <s v="Asian"/>
  </r>
  <r>
    <x v="8525"/>
    <x v="3732"/>
    <d v="2023-04-03T00:00:00"/>
    <d v="1899-12-30T18:19:59"/>
    <n v="132"/>
    <n v="16.95"/>
    <x v="8"/>
    <n v="18"/>
    <s v="Italian"/>
  </r>
  <r>
    <x v="8526"/>
    <x v="3733"/>
    <d v="2023-04-03T00:00:00"/>
    <d v="1899-12-30T18:23:25"/>
    <n v="107"/>
    <n v="16.5"/>
    <x v="12"/>
    <n v="18"/>
    <s v="Asian"/>
  </r>
  <r>
    <x v="8527"/>
    <x v="3733"/>
    <d v="2023-04-03T00:00:00"/>
    <d v="1899-12-30T18:23:25"/>
    <n v="117"/>
    <n v="12.95"/>
    <x v="2"/>
    <n v="18"/>
    <s v="Mexican"/>
  </r>
  <r>
    <x v="8528"/>
    <x v="3733"/>
    <d v="2023-04-03T00:00:00"/>
    <d v="1899-12-30T18:23:25"/>
    <n v="113"/>
    <n v="5"/>
    <x v="10"/>
    <n v="18"/>
    <s v="Asian"/>
  </r>
  <r>
    <x v="8529"/>
    <x v="3733"/>
    <d v="2023-04-03T00:00:00"/>
    <d v="1899-12-30T18:23:25"/>
    <n v="119"/>
    <n v="11.95"/>
    <x v="5"/>
    <n v="18"/>
    <s v="Mexican"/>
  </r>
  <r>
    <x v="8530"/>
    <x v="3734"/>
    <d v="2023-04-03T00:00:00"/>
    <d v="1899-12-30T18:25:22"/>
    <n v="112"/>
    <n v="14.95"/>
    <x v="13"/>
    <n v="18"/>
    <s v="Asian"/>
  </r>
  <r>
    <x v="8531"/>
    <x v="3734"/>
    <d v="2023-04-03T00:00:00"/>
    <d v="1899-12-30T18:25:22"/>
    <n v="105"/>
    <n v="7"/>
    <x v="4"/>
    <n v="18"/>
    <s v="American"/>
  </r>
  <r>
    <x v="8532"/>
    <x v="3734"/>
    <d v="2023-04-03T00:00:00"/>
    <d v="1899-12-30T18:25:22"/>
    <n v="106"/>
    <n v="7"/>
    <x v="4"/>
    <n v="18"/>
    <s v="American"/>
  </r>
  <r>
    <x v="8533"/>
    <x v="3735"/>
    <d v="2023-04-03T00:00:00"/>
    <d v="1899-12-30T18:27:05"/>
    <n v="107"/>
    <n v="16.5"/>
    <x v="12"/>
    <n v="18"/>
    <s v="Asian"/>
  </r>
  <r>
    <x v="8534"/>
    <x v="3735"/>
    <d v="2023-04-03T00:00:00"/>
    <d v="1899-12-30T18:27:05"/>
    <n v="102"/>
    <n v="13.95"/>
    <x v="9"/>
    <n v="18"/>
    <s v="American"/>
  </r>
  <r>
    <x v="8535"/>
    <x v="3735"/>
    <d v="2023-04-03T00:00:00"/>
    <d v="1899-12-30T18:27:05"/>
    <n v="129"/>
    <n v="15.5"/>
    <x v="3"/>
    <n v="18"/>
    <s v="Italian"/>
  </r>
  <r>
    <x v="8536"/>
    <x v="3735"/>
    <d v="2023-04-03T00:00:00"/>
    <d v="1899-12-30T18:27:05"/>
    <n v="131"/>
    <n v="17.95"/>
    <x v="0"/>
    <n v="18"/>
    <s v="Italian"/>
  </r>
  <r>
    <x v="8537"/>
    <x v="3736"/>
    <d v="2023-04-03T00:00:00"/>
    <d v="1899-12-30T18:27:40"/>
    <n v="102"/>
    <n v="13.95"/>
    <x v="9"/>
    <n v="18"/>
    <s v="American"/>
  </r>
  <r>
    <x v="8538"/>
    <x v="3737"/>
    <d v="2023-04-03T00:00:00"/>
    <d v="1899-12-30T18:36:42"/>
    <n v="110"/>
    <n v="17.95"/>
    <x v="0"/>
    <n v="18"/>
    <s v="Asian"/>
  </r>
  <r>
    <x v="8539"/>
    <x v="3737"/>
    <d v="2023-04-03T00:00:00"/>
    <d v="1899-12-30T18:36:42"/>
    <n v="106"/>
    <n v="7"/>
    <x v="4"/>
    <n v="18"/>
    <s v="American"/>
  </r>
  <r>
    <x v="8540"/>
    <x v="3738"/>
    <d v="2023-04-03T00:00:00"/>
    <d v="1899-12-30T18:59:47"/>
    <n v="110"/>
    <n v="17.95"/>
    <x v="0"/>
    <n v="18"/>
    <s v="Asian"/>
  </r>
  <r>
    <x v="8541"/>
    <x v="3738"/>
    <d v="2023-04-03T00:00:00"/>
    <d v="1899-12-30T18:59:47"/>
    <n v="128"/>
    <n v="15.5"/>
    <x v="3"/>
    <n v="18"/>
    <s v="Italian"/>
  </r>
  <r>
    <x v="8542"/>
    <x v="3739"/>
    <d v="2023-04-03T00:00:00"/>
    <d v="1899-12-30T19:17:24"/>
    <n v="120"/>
    <n v="13.95"/>
    <x v="9"/>
    <n v="19"/>
    <s v="Mexican"/>
  </r>
  <r>
    <x v="8543"/>
    <x v="3740"/>
    <d v="2023-04-03T00:00:00"/>
    <d v="1899-12-30T19:17:32"/>
    <n v="125"/>
    <n v="17.95"/>
    <x v="0"/>
    <n v="19"/>
    <s v="Italian"/>
  </r>
  <r>
    <x v="8544"/>
    <x v="3740"/>
    <d v="2023-04-03T00:00:00"/>
    <d v="1899-12-30T19:17:32"/>
    <n v="118"/>
    <n v="14.95"/>
    <x v="13"/>
    <n v="19"/>
    <s v="Mexican"/>
  </r>
  <r>
    <x v="8545"/>
    <x v="3741"/>
    <d v="2023-04-03T00:00:00"/>
    <d v="1899-12-30T19:48:33"/>
    <n v="117"/>
    <n v="12.95"/>
    <x v="2"/>
    <n v="19"/>
    <s v="Mexican"/>
  </r>
  <r>
    <x v="8546"/>
    <x v="3742"/>
    <d v="2023-04-03T00:00:00"/>
    <d v="1899-12-30T19:52:52"/>
    <n v="106"/>
    <n v="7"/>
    <x v="4"/>
    <n v="19"/>
    <s v="American"/>
  </r>
  <r>
    <x v="8547"/>
    <x v="3743"/>
    <d v="2023-04-03T00:00:00"/>
    <d v="1899-12-30T20:14:27"/>
    <n v="107"/>
    <n v="16.5"/>
    <x v="12"/>
    <n v="20"/>
    <s v="Asian"/>
  </r>
  <r>
    <x v="8548"/>
    <x v="3743"/>
    <d v="2023-04-03T00:00:00"/>
    <d v="1899-12-30T20:14:27"/>
    <n v="125"/>
    <n v="17.95"/>
    <x v="0"/>
    <n v="20"/>
    <s v="Italian"/>
  </r>
  <r>
    <x v="8549"/>
    <x v="3744"/>
    <d v="2023-04-03T00:00:00"/>
    <d v="1899-12-30T20:30:11"/>
    <n v="101"/>
    <n v="12.95"/>
    <x v="2"/>
    <n v="20"/>
    <s v="American"/>
  </r>
  <r>
    <x v="8550"/>
    <x v="3744"/>
    <d v="2023-04-03T00:00:00"/>
    <d v="1899-12-30T20:30:11"/>
    <n v="102"/>
    <n v="13.95"/>
    <x v="9"/>
    <n v="20"/>
    <s v="American"/>
  </r>
  <r>
    <x v="8551"/>
    <x v="3745"/>
    <d v="2023-04-03T00:00:00"/>
    <d v="1899-12-30T20:45:53"/>
    <n v="111"/>
    <n v="11.95"/>
    <x v="5"/>
    <n v="20"/>
    <s v="Asian"/>
  </r>
  <r>
    <x v="8552"/>
    <x v="3745"/>
    <d v="2023-04-03T00:00:00"/>
    <d v="1899-12-30T20:45:53"/>
    <n v="123"/>
    <n v="9"/>
    <x v="6"/>
    <n v="20"/>
    <s v="Mexican"/>
  </r>
  <r>
    <x v="8553"/>
    <x v="3746"/>
    <d v="2023-04-03T00:00:00"/>
    <d v="1899-12-30T20:48:13"/>
    <n v="101"/>
    <n v="12.95"/>
    <x v="2"/>
    <n v="20"/>
    <s v="American"/>
  </r>
  <r>
    <x v="8554"/>
    <x v="3746"/>
    <d v="2023-04-03T00:00:00"/>
    <d v="1899-12-30T20:48:13"/>
    <n v="103"/>
    <n v="9"/>
    <x v="6"/>
    <n v="20"/>
    <s v="American"/>
  </r>
  <r>
    <x v="8555"/>
    <x v="3747"/>
    <d v="2023-04-03T00:00:00"/>
    <d v="1899-12-30T20:59:07"/>
    <n v="101"/>
    <n v="12.95"/>
    <x v="2"/>
    <n v="20"/>
    <s v="American"/>
  </r>
  <r>
    <x v="8556"/>
    <x v="3747"/>
    <d v="2023-04-03T00:00:00"/>
    <d v="1899-12-30T20:59:07"/>
    <n v="102"/>
    <n v="13.95"/>
    <x v="9"/>
    <n v="20"/>
    <s v="American"/>
  </r>
  <r>
    <x v="8557"/>
    <x v="3747"/>
    <d v="2023-04-03T00:00:00"/>
    <d v="1899-12-30T20:59:07"/>
    <n v="128"/>
    <n v="15.5"/>
    <x v="3"/>
    <n v="20"/>
    <s v="Italian"/>
  </r>
  <r>
    <x v="8558"/>
    <x v="3748"/>
    <d v="2023-04-03T00:00:00"/>
    <d v="1899-12-30T21:02:21"/>
    <n v="108"/>
    <n v="14.5"/>
    <x v="1"/>
    <n v="21"/>
    <s v="Asian"/>
  </r>
  <r>
    <x v="8559"/>
    <x v="3748"/>
    <d v="2023-04-03T00:00:00"/>
    <d v="1899-12-30T21:02:21"/>
    <n v="109"/>
    <n v="17.95"/>
    <x v="0"/>
    <n v="21"/>
    <s v="Asian"/>
  </r>
  <r>
    <x v="8560"/>
    <x v="3748"/>
    <d v="2023-04-03T00:00:00"/>
    <d v="1899-12-30T21:02:21"/>
    <n v="127"/>
    <n v="17.95"/>
    <x v="0"/>
    <n v="21"/>
    <s v="Italian"/>
  </r>
  <r>
    <x v="8561"/>
    <x v="3748"/>
    <d v="2023-04-03T00:00:00"/>
    <d v="1899-12-30T21:02:21"/>
    <n v="112"/>
    <n v="14.95"/>
    <x v="13"/>
    <n v="21"/>
    <s v="Asian"/>
  </r>
  <r>
    <x v="8562"/>
    <x v="3749"/>
    <d v="2023-05-03T00:00:00"/>
    <d v="1899-12-30T11:46:21"/>
    <n v="105"/>
    <n v="7"/>
    <x v="4"/>
    <n v="11"/>
    <s v="American"/>
  </r>
  <r>
    <x v="8563"/>
    <x v="3750"/>
    <d v="2023-05-03T00:00:00"/>
    <d v="1899-12-30T11:47:34"/>
    <n v="117"/>
    <n v="12.95"/>
    <x v="2"/>
    <n v="11"/>
    <s v="Mexican"/>
  </r>
  <r>
    <x v="8564"/>
    <x v="3750"/>
    <d v="2023-05-03T00:00:00"/>
    <d v="1899-12-30T11:47:34"/>
    <n v="111"/>
    <n v="11.95"/>
    <x v="5"/>
    <n v="11"/>
    <s v="Asian"/>
  </r>
  <r>
    <x v="8565"/>
    <x v="3750"/>
    <d v="2023-05-03T00:00:00"/>
    <d v="1899-12-30T11:47:34"/>
    <n v="113"/>
    <n v="5"/>
    <x v="10"/>
    <n v="11"/>
    <s v="Asian"/>
  </r>
  <r>
    <x v="8566"/>
    <x v="3750"/>
    <d v="2023-05-03T00:00:00"/>
    <d v="1899-12-30T11:47:34"/>
    <n v="122"/>
    <n v="7"/>
    <x v="4"/>
    <n v="11"/>
    <s v="Mexican"/>
  </r>
  <r>
    <x v="8567"/>
    <x v="3751"/>
    <d v="2023-05-03T00:00:00"/>
    <d v="1899-12-30T11:49:36"/>
    <n v="125"/>
    <n v="17.95"/>
    <x v="0"/>
    <n v="11"/>
    <s v="Italian"/>
  </r>
  <r>
    <x v="8568"/>
    <x v="3752"/>
    <d v="2023-05-03T00:00:00"/>
    <d v="1899-12-30T12:01:47"/>
    <n v="124"/>
    <n v="14.5"/>
    <x v="1"/>
    <n v="12"/>
    <s v="Italian"/>
  </r>
  <r>
    <x v="8569"/>
    <x v="3752"/>
    <d v="2023-05-03T00:00:00"/>
    <d v="1899-12-30T12:01:47"/>
    <n v="109"/>
    <n v="17.95"/>
    <x v="0"/>
    <n v="12"/>
    <s v="Asian"/>
  </r>
  <r>
    <x v="8570"/>
    <x v="3752"/>
    <d v="2023-05-03T00:00:00"/>
    <d v="1899-12-30T12:01:47"/>
    <n v="122"/>
    <n v="7"/>
    <x v="4"/>
    <n v="12"/>
    <s v="Mexican"/>
  </r>
  <r>
    <x v="8571"/>
    <x v="3753"/>
    <d v="2023-05-03T00:00:00"/>
    <d v="1899-12-30T12:05:20"/>
    <n v="109"/>
    <n v="17.95"/>
    <x v="0"/>
    <n v="12"/>
    <s v="Asian"/>
  </r>
  <r>
    <x v="8572"/>
    <x v="3754"/>
    <d v="2023-05-03T00:00:00"/>
    <d v="1899-12-30T12:20:34"/>
    <n v="101"/>
    <n v="12.95"/>
    <x v="2"/>
    <n v="12"/>
    <s v="American"/>
  </r>
  <r>
    <x v="8573"/>
    <x v="3755"/>
    <d v="2023-05-03T00:00:00"/>
    <d v="1899-12-30T12:30:24"/>
    <n v="101"/>
    <n v="12.95"/>
    <x v="2"/>
    <n v="12"/>
    <s v="American"/>
  </r>
  <r>
    <x v="8574"/>
    <x v="3755"/>
    <d v="2023-05-03T00:00:00"/>
    <d v="1899-12-30T12:30:24"/>
    <n v="116"/>
    <n v="13.95"/>
    <x v="9"/>
    <n v="12"/>
    <s v="Mexican"/>
  </r>
  <r>
    <x v="8575"/>
    <x v="3755"/>
    <d v="2023-05-03T00:00:00"/>
    <d v="1899-12-30T12:30:24"/>
    <n v="108"/>
    <n v="14.5"/>
    <x v="1"/>
    <n v="12"/>
    <s v="Asian"/>
  </r>
  <r>
    <x v="8576"/>
    <x v="3755"/>
    <d v="2023-05-03T00:00:00"/>
    <d v="1899-12-30T12:30:24"/>
    <n v="112"/>
    <n v="14.95"/>
    <x v="13"/>
    <n v="12"/>
    <s v="Asian"/>
  </r>
  <r>
    <x v="8577"/>
    <x v="3756"/>
    <d v="2023-05-03T00:00:00"/>
    <d v="1899-12-30T12:33:09"/>
    <n v="102"/>
    <n v="13.95"/>
    <x v="9"/>
    <n v="12"/>
    <s v="American"/>
  </r>
  <r>
    <x v="8578"/>
    <x v="3757"/>
    <d v="2023-05-03T00:00:00"/>
    <d v="1899-12-30T12:34:45"/>
    <n v="110"/>
    <n v="17.95"/>
    <x v="0"/>
    <n v="12"/>
    <s v="Asian"/>
  </r>
  <r>
    <x v="8579"/>
    <x v="3758"/>
    <d v="2023-05-03T00:00:00"/>
    <d v="1899-12-30T12:44:29"/>
    <n v="106"/>
    <n v="7"/>
    <x v="4"/>
    <n v="12"/>
    <s v="American"/>
  </r>
  <r>
    <x v="8580"/>
    <x v="3759"/>
    <d v="2023-05-03T00:00:00"/>
    <d v="1899-12-30T12:49:45"/>
    <n v="101"/>
    <n v="12.95"/>
    <x v="2"/>
    <n v="12"/>
    <s v="American"/>
  </r>
  <r>
    <x v="8581"/>
    <x v="3760"/>
    <d v="2023-05-03T00:00:00"/>
    <d v="1899-12-30T12:52:34"/>
    <n v="123"/>
    <n v="9"/>
    <x v="6"/>
    <n v="12"/>
    <s v="Mexican"/>
  </r>
  <r>
    <x v="8582"/>
    <x v="3761"/>
    <d v="2023-05-03T00:00:00"/>
    <d v="1899-12-30T13:03:52"/>
    <n v="109"/>
    <n v="17.95"/>
    <x v="0"/>
    <n v="13"/>
    <s v="Asian"/>
  </r>
  <r>
    <x v="8583"/>
    <x v="3762"/>
    <d v="2023-05-03T00:00:00"/>
    <d v="1899-12-30T13:06:49"/>
    <n v="124"/>
    <n v="14.5"/>
    <x v="1"/>
    <n v="13"/>
    <s v="Italian"/>
  </r>
  <r>
    <x v="8584"/>
    <x v="3763"/>
    <d v="2023-05-03T00:00:00"/>
    <d v="1899-12-30T13:06:59"/>
    <n v="108"/>
    <n v="14.5"/>
    <x v="1"/>
    <n v="13"/>
    <s v="Asian"/>
  </r>
  <r>
    <x v="8585"/>
    <x v="3763"/>
    <d v="2023-05-03T00:00:00"/>
    <d v="1899-12-30T13:06:59"/>
    <n v="119"/>
    <n v="11.95"/>
    <x v="5"/>
    <n v="13"/>
    <s v="Mexican"/>
  </r>
  <r>
    <x v="8586"/>
    <x v="3764"/>
    <d v="2023-05-03T00:00:00"/>
    <d v="1899-12-30T13:21:27"/>
    <n v="102"/>
    <n v="13.95"/>
    <x v="9"/>
    <n v="13"/>
    <s v="American"/>
  </r>
  <r>
    <x v="8587"/>
    <x v="3764"/>
    <d v="2023-05-03T00:00:00"/>
    <d v="1899-12-30T13:21:27"/>
    <n v="112"/>
    <n v="14.95"/>
    <x v="13"/>
    <n v="13"/>
    <s v="Asian"/>
  </r>
  <r>
    <x v="8588"/>
    <x v="3764"/>
    <d v="2023-05-03T00:00:00"/>
    <d v="1899-12-30T13:21:27"/>
    <n v="122"/>
    <n v="7"/>
    <x v="4"/>
    <n v="13"/>
    <s v="Mexican"/>
  </r>
  <r>
    <x v="8589"/>
    <x v="3764"/>
    <d v="2023-05-03T00:00:00"/>
    <d v="1899-12-30T13:21:27"/>
    <s v="NULL"/>
    <n v="0"/>
    <x v="14"/>
    <n v="13"/>
    <s v="Unknown"/>
  </r>
  <r>
    <x v="8590"/>
    <x v="3764"/>
    <d v="2023-05-03T00:00:00"/>
    <d v="1899-12-30T13:21:27"/>
    <n v="132"/>
    <n v="16.95"/>
    <x v="8"/>
    <n v="13"/>
    <s v="Italian"/>
  </r>
  <r>
    <x v="8591"/>
    <x v="3765"/>
    <d v="2023-05-03T00:00:00"/>
    <d v="1899-12-30T13:23:49"/>
    <n v="102"/>
    <n v="13.95"/>
    <x v="9"/>
    <n v="13"/>
    <s v="American"/>
  </r>
  <r>
    <x v="8592"/>
    <x v="3766"/>
    <d v="2023-05-03T00:00:00"/>
    <d v="1899-12-30T13:26:19"/>
    <n v="108"/>
    <n v="14.5"/>
    <x v="1"/>
    <n v="13"/>
    <s v="Asian"/>
  </r>
  <r>
    <x v="8593"/>
    <x v="3766"/>
    <d v="2023-05-03T00:00:00"/>
    <d v="1899-12-30T13:26:19"/>
    <n v="127"/>
    <n v="17.95"/>
    <x v="0"/>
    <n v="13"/>
    <s v="Italian"/>
  </r>
  <r>
    <x v="8594"/>
    <x v="3767"/>
    <d v="2023-05-03T00:00:00"/>
    <d v="1899-12-30T13:27:04"/>
    <n v="106"/>
    <n v="7"/>
    <x v="4"/>
    <n v="13"/>
    <s v="American"/>
  </r>
  <r>
    <x v="8595"/>
    <x v="3768"/>
    <d v="2023-05-03T00:00:00"/>
    <d v="1899-12-30T13:28:39"/>
    <n v="127"/>
    <n v="17.95"/>
    <x v="0"/>
    <n v="13"/>
    <s v="Italian"/>
  </r>
  <r>
    <x v="8596"/>
    <x v="3768"/>
    <d v="2023-05-03T00:00:00"/>
    <d v="1899-12-30T13:28:39"/>
    <n v="132"/>
    <n v="16.95"/>
    <x v="8"/>
    <n v="13"/>
    <s v="Italian"/>
  </r>
  <r>
    <x v="8597"/>
    <x v="3769"/>
    <d v="2023-05-03T00:00:00"/>
    <d v="1899-12-30T13:34:21"/>
    <n v="128"/>
    <n v="15.5"/>
    <x v="3"/>
    <n v="13"/>
    <s v="Italian"/>
  </r>
  <r>
    <x v="8598"/>
    <x v="3770"/>
    <d v="2023-05-03T00:00:00"/>
    <d v="1899-12-30T13:35:17"/>
    <n v="124"/>
    <n v="14.5"/>
    <x v="1"/>
    <n v="13"/>
    <s v="Italian"/>
  </r>
  <r>
    <x v="8599"/>
    <x v="3770"/>
    <d v="2023-05-03T00:00:00"/>
    <d v="1899-12-30T13:35:17"/>
    <n v="128"/>
    <n v="15.5"/>
    <x v="3"/>
    <n v="13"/>
    <s v="Italian"/>
  </r>
  <r>
    <x v="8600"/>
    <x v="3771"/>
    <d v="2023-05-03T00:00:00"/>
    <d v="1899-12-30T13:38:19"/>
    <n v="119"/>
    <n v="11.95"/>
    <x v="5"/>
    <n v="13"/>
    <s v="Mexican"/>
  </r>
  <r>
    <x v="8601"/>
    <x v="3772"/>
    <d v="2023-05-03T00:00:00"/>
    <d v="1899-12-30T13:41:31"/>
    <n v="110"/>
    <n v="17.95"/>
    <x v="0"/>
    <n v="13"/>
    <s v="Asian"/>
  </r>
  <r>
    <x v="8602"/>
    <x v="3772"/>
    <d v="2023-05-03T00:00:00"/>
    <d v="1899-12-30T13:41:31"/>
    <n v="111"/>
    <n v="11.95"/>
    <x v="5"/>
    <n v="13"/>
    <s v="Asian"/>
  </r>
  <r>
    <x v="8603"/>
    <x v="3772"/>
    <d v="2023-05-03T00:00:00"/>
    <d v="1899-12-30T13:41:31"/>
    <n v="122"/>
    <n v="7"/>
    <x v="4"/>
    <n v="13"/>
    <s v="Mexican"/>
  </r>
  <r>
    <x v="8604"/>
    <x v="3773"/>
    <d v="2023-05-03T00:00:00"/>
    <d v="1899-12-30T13:47:15"/>
    <n v="108"/>
    <n v="14.5"/>
    <x v="1"/>
    <n v="13"/>
    <s v="Asian"/>
  </r>
  <r>
    <x v="8605"/>
    <x v="3773"/>
    <d v="2023-05-03T00:00:00"/>
    <d v="1899-12-30T13:47:15"/>
    <n v="124"/>
    <n v="14.5"/>
    <x v="1"/>
    <n v="13"/>
    <s v="Italian"/>
  </r>
  <r>
    <x v="8606"/>
    <x v="3773"/>
    <d v="2023-05-03T00:00:00"/>
    <d v="1899-12-30T13:47:15"/>
    <n v="125"/>
    <n v="17.95"/>
    <x v="0"/>
    <n v="13"/>
    <s v="Italian"/>
  </r>
  <r>
    <x v="8607"/>
    <x v="3773"/>
    <d v="2023-05-03T00:00:00"/>
    <d v="1899-12-30T13:47:15"/>
    <n v="109"/>
    <n v="17.95"/>
    <x v="0"/>
    <n v="13"/>
    <s v="Asian"/>
  </r>
  <r>
    <x v="8608"/>
    <x v="3773"/>
    <d v="2023-05-03T00:00:00"/>
    <d v="1899-12-30T13:47:15"/>
    <n v="117"/>
    <n v="12.95"/>
    <x v="2"/>
    <n v="13"/>
    <s v="Mexican"/>
  </r>
  <r>
    <x v="8609"/>
    <x v="3773"/>
    <d v="2023-05-03T00:00:00"/>
    <d v="1899-12-30T13:47:15"/>
    <n v="112"/>
    <n v="14.95"/>
    <x v="13"/>
    <n v="13"/>
    <s v="Asian"/>
  </r>
  <r>
    <x v="8610"/>
    <x v="3773"/>
    <d v="2023-05-03T00:00:00"/>
    <d v="1899-12-30T13:47:15"/>
    <n v="120"/>
    <n v="13.95"/>
    <x v="9"/>
    <n v="13"/>
    <s v="Mexican"/>
  </r>
  <r>
    <x v="8611"/>
    <x v="3773"/>
    <d v="2023-05-03T00:00:00"/>
    <d v="1899-12-30T13:47:15"/>
    <n v="121"/>
    <n v="10.5"/>
    <x v="11"/>
    <n v="13"/>
    <s v="Mexican"/>
  </r>
  <r>
    <x v="8612"/>
    <x v="3773"/>
    <d v="2023-05-03T00:00:00"/>
    <d v="1899-12-30T13:47:15"/>
    <n v="123"/>
    <n v="9"/>
    <x v="6"/>
    <n v="13"/>
    <s v="Mexican"/>
  </r>
  <r>
    <x v="8613"/>
    <x v="3773"/>
    <d v="2023-05-03T00:00:00"/>
    <d v="1899-12-30T13:47:15"/>
    <n v="132"/>
    <n v="16.95"/>
    <x v="8"/>
    <n v="13"/>
    <s v="Italian"/>
  </r>
  <r>
    <x v="8614"/>
    <x v="3774"/>
    <d v="2023-05-03T00:00:00"/>
    <d v="1899-12-30T13:49:24"/>
    <n v="118"/>
    <n v="14.95"/>
    <x v="13"/>
    <n v="13"/>
    <s v="Mexican"/>
  </r>
  <r>
    <x v="8615"/>
    <x v="3775"/>
    <d v="2023-05-03T00:00:00"/>
    <d v="1899-12-30T13:59:08"/>
    <n v="125"/>
    <n v="17.95"/>
    <x v="0"/>
    <n v="13"/>
    <s v="Italian"/>
  </r>
  <r>
    <x v="8616"/>
    <x v="3775"/>
    <d v="2023-05-03T00:00:00"/>
    <d v="1899-12-30T13:59:08"/>
    <n v="109"/>
    <n v="17.95"/>
    <x v="0"/>
    <n v="13"/>
    <s v="Asian"/>
  </r>
  <r>
    <x v="8617"/>
    <x v="3775"/>
    <d v="2023-05-03T00:00:00"/>
    <d v="1899-12-30T13:59:08"/>
    <n v="111"/>
    <n v="11.95"/>
    <x v="5"/>
    <n v="13"/>
    <s v="Asian"/>
  </r>
  <r>
    <x v="8618"/>
    <x v="3775"/>
    <d v="2023-05-03T00:00:00"/>
    <d v="1899-12-30T13:59:08"/>
    <n v="118"/>
    <n v="14.95"/>
    <x v="13"/>
    <n v="13"/>
    <s v="Mexican"/>
  </r>
  <r>
    <x v="8619"/>
    <x v="3775"/>
    <d v="2023-05-03T00:00:00"/>
    <d v="1899-12-30T13:59:08"/>
    <n v="105"/>
    <n v="7"/>
    <x v="4"/>
    <n v="13"/>
    <s v="American"/>
  </r>
  <r>
    <x v="8620"/>
    <x v="3776"/>
    <d v="2023-05-03T00:00:00"/>
    <d v="1899-12-30T14:05:21"/>
    <n v="109"/>
    <n v="17.95"/>
    <x v="0"/>
    <n v="14"/>
    <s v="Asian"/>
  </r>
  <r>
    <x v="8621"/>
    <x v="3777"/>
    <d v="2023-05-03T00:00:00"/>
    <d v="1899-12-30T14:21:03"/>
    <n v="129"/>
    <n v="15.5"/>
    <x v="3"/>
    <n v="14"/>
    <s v="Italian"/>
  </r>
  <r>
    <x v="8622"/>
    <x v="3777"/>
    <d v="2023-05-03T00:00:00"/>
    <d v="1899-12-30T14:21:03"/>
    <n v="113"/>
    <n v="5"/>
    <x v="10"/>
    <n v="14"/>
    <s v="Asian"/>
  </r>
  <r>
    <x v="8623"/>
    <x v="3778"/>
    <d v="2023-05-03T00:00:00"/>
    <d v="1899-12-30T14:24:19"/>
    <n v="125"/>
    <n v="17.95"/>
    <x v="0"/>
    <n v="14"/>
    <s v="Italian"/>
  </r>
  <r>
    <x v="8624"/>
    <x v="3778"/>
    <d v="2023-05-03T00:00:00"/>
    <d v="1899-12-30T14:24:19"/>
    <n v="129"/>
    <n v="15.5"/>
    <x v="3"/>
    <n v="14"/>
    <s v="Italian"/>
  </r>
  <r>
    <x v="8625"/>
    <x v="3779"/>
    <d v="2023-05-03T00:00:00"/>
    <d v="1899-12-30T14:39:18"/>
    <n v="109"/>
    <n v="17.95"/>
    <x v="0"/>
    <n v="14"/>
    <s v="Asian"/>
  </r>
  <r>
    <x v="8626"/>
    <x v="3779"/>
    <d v="2023-05-03T00:00:00"/>
    <d v="1899-12-30T14:39:18"/>
    <n v="117"/>
    <n v="12.95"/>
    <x v="2"/>
    <n v="14"/>
    <s v="Mexican"/>
  </r>
  <r>
    <x v="8627"/>
    <x v="3779"/>
    <d v="2023-05-03T00:00:00"/>
    <d v="1899-12-30T14:39:18"/>
    <n v="118"/>
    <n v="14.95"/>
    <x v="13"/>
    <n v="14"/>
    <s v="Mexican"/>
  </r>
  <r>
    <x v="8628"/>
    <x v="3779"/>
    <d v="2023-05-03T00:00:00"/>
    <d v="1899-12-30T14:39:18"/>
    <n v="123"/>
    <n v="9"/>
    <x v="6"/>
    <n v="14"/>
    <s v="Mexican"/>
  </r>
  <r>
    <x v="8629"/>
    <x v="3780"/>
    <d v="2023-05-03T00:00:00"/>
    <d v="1899-12-30T15:25:06"/>
    <n v="119"/>
    <n v="11.95"/>
    <x v="5"/>
    <n v="15"/>
    <s v="Mexican"/>
  </r>
  <r>
    <x v="8630"/>
    <x v="3781"/>
    <d v="2023-05-03T00:00:00"/>
    <d v="1899-12-30T15:29:44"/>
    <n v="113"/>
    <n v="5"/>
    <x v="10"/>
    <n v="15"/>
    <s v="Asian"/>
  </r>
  <r>
    <x v="8631"/>
    <x v="3781"/>
    <d v="2023-05-03T00:00:00"/>
    <d v="1899-12-30T15:29:44"/>
    <n v="105"/>
    <n v="7"/>
    <x v="4"/>
    <n v="15"/>
    <s v="American"/>
  </r>
  <r>
    <x v="8632"/>
    <x v="3781"/>
    <d v="2023-05-03T00:00:00"/>
    <d v="1899-12-30T15:29:44"/>
    <n v="122"/>
    <n v="7"/>
    <x v="4"/>
    <n v="15"/>
    <s v="Mexican"/>
  </r>
  <r>
    <x v="8633"/>
    <x v="3781"/>
    <d v="2023-05-03T00:00:00"/>
    <d v="1899-12-30T15:29:44"/>
    <s v="NULL"/>
    <n v="0"/>
    <x v="14"/>
    <n v="15"/>
    <s v="Unknown"/>
  </r>
  <r>
    <x v="8634"/>
    <x v="3782"/>
    <d v="2023-05-03T00:00:00"/>
    <d v="1899-12-30T15:31:22"/>
    <n v="126"/>
    <n v="14.5"/>
    <x v="1"/>
    <n v="15"/>
    <s v="Italian"/>
  </r>
  <r>
    <x v="8635"/>
    <x v="3782"/>
    <d v="2023-05-03T00:00:00"/>
    <d v="1899-12-30T15:31:22"/>
    <n v="109"/>
    <n v="17.95"/>
    <x v="0"/>
    <n v="15"/>
    <s v="Asian"/>
  </r>
  <r>
    <x v="8636"/>
    <x v="3782"/>
    <d v="2023-05-03T00:00:00"/>
    <d v="1899-12-30T15:31:22"/>
    <n v="105"/>
    <n v="7"/>
    <x v="4"/>
    <n v="15"/>
    <s v="American"/>
  </r>
  <r>
    <x v="8637"/>
    <x v="3782"/>
    <d v="2023-05-03T00:00:00"/>
    <d v="1899-12-30T15:31:22"/>
    <n v="122"/>
    <n v="7"/>
    <x v="4"/>
    <n v="15"/>
    <s v="Mexican"/>
  </r>
  <r>
    <x v="8638"/>
    <x v="3783"/>
    <d v="2023-05-03T00:00:00"/>
    <d v="1899-12-30T15:38:04"/>
    <n v="120"/>
    <n v="13.95"/>
    <x v="9"/>
    <n v="15"/>
    <s v="Mexican"/>
  </r>
  <r>
    <x v="8639"/>
    <x v="3784"/>
    <d v="2023-05-03T00:00:00"/>
    <d v="1899-12-30T15:42:22"/>
    <n v="102"/>
    <n v="13.95"/>
    <x v="9"/>
    <n v="15"/>
    <s v="American"/>
  </r>
  <r>
    <x v="8640"/>
    <x v="3785"/>
    <d v="2023-05-03T00:00:00"/>
    <d v="1899-12-30T15:48:08"/>
    <n v="109"/>
    <n v="17.95"/>
    <x v="0"/>
    <n v="15"/>
    <s v="Asian"/>
  </r>
  <r>
    <x v="8641"/>
    <x v="3785"/>
    <d v="2023-05-03T00:00:00"/>
    <d v="1899-12-30T15:48:08"/>
    <n v="118"/>
    <n v="14.95"/>
    <x v="13"/>
    <n v="15"/>
    <s v="Mexican"/>
  </r>
  <r>
    <x v="8642"/>
    <x v="3786"/>
    <d v="2023-05-03T00:00:00"/>
    <d v="1899-12-30T15:57:10"/>
    <n v="116"/>
    <n v="13.95"/>
    <x v="9"/>
    <n v="15"/>
    <s v="Mexican"/>
  </r>
  <r>
    <x v="8643"/>
    <x v="3786"/>
    <d v="2023-05-03T00:00:00"/>
    <d v="1899-12-30T15:57:10"/>
    <n v="125"/>
    <n v="17.95"/>
    <x v="0"/>
    <n v="15"/>
    <s v="Italian"/>
  </r>
  <r>
    <x v="8644"/>
    <x v="3786"/>
    <d v="2023-05-03T00:00:00"/>
    <d v="1899-12-30T15:57:10"/>
    <n v="113"/>
    <n v="5"/>
    <x v="10"/>
    <n v="15"/>
    <s v="Asian"/>
  </r>
  <r>
    <x v="8645"/>
    <x v="3787"/>
    <d v="2023-05-03T00:00:00"/>
    <d v="1899-12-30T16:07:50"/>
    <n v="112"/>
    <n v="14.95"/>
    <x v="13"/>
    <n v="16"/>
    <s v="Asian"/>
  </r>
  <r>
    <x v="8646"/>
    <x v="3787"/>
    <d v="2023-05-03T00:00:00"/>
    <d v="1899-12-30T16:07:50"/>
    <n v="130"/>
    <n v="19.95"/>
    <x v="7"/>
    <n v="16"/>
    <s v="Italian"/>
  </r>
  <r>
    <x v="8647"/>
    <x v="3788"/>
    <d v="2023-05-03T00:00:00"/>
    <d v="1899-12-30T16:12:54"/>
    <n v="125"/>
    <n v="17.95"/>
    <x v="0"/>
    <n v="16"/>
    <s v="Italian"/>
  </r>
  <r>
    <x v="8648"/>
    <x v="3788"/>
    <d v="2023-05-03T00:00:00"/>
    <d v="1899-12-30T16:12:54"/>
    <n v="125"/>
    <n v="17.95"/>
    <x v="0"/>
    <n v="16"/>
    <s v="Italian"/>
  </r>
  <r>
    <x v="8649"/>
    <x v="3788"/>
    <d v="2023-05-03T00:00:00"/>
    <d v="1899-12-30T16:12:54"/>
    <n v="110"/>
    <n v="17.95"/>
    <x v="0"/>
    <n v="16"/>
    <s v="Asian"/>
  </r>
  <r>
    <x v="8650"/>
    <x v="3788"/>
    <d v="2023-05-03T00:00:00"/>
    <d v="1899-12-30T16:12:54"/>
    <n v="112"/>
    <n v="14.95"/>
    <x v="13"/>
    <n v="16"/>
    <s v="Asian"/>
  </r>
  <r>
    <x v="8651"/>
    <x v="3789"/>
    <d v="2023-05-03T00:00:00"/>
    <d v="1899-12-30T16:12:59"/>
    <n v="108"/>
    <n v="14.5"/>
    <x v="1"/>
    <n v="16"/>
    <s v="Asian"/>
  </r>
  <r>
    <x v="8652"/>
    <x v="3790"/>
    <d v="2023-05-03T00:00:00"/>
    <d v="1899-12-30T16:26:30"/>
    <n v="119"/>
    <n v="11.95"/>
    <x v="5"/>
    <n v="16"/>
    <s v="Mexican"/>
  </r>
  <r>
    <x v="8653"/>
    <x v="3791"/>
    <d v="2023-05-03T00:00:00"/>
    <d v="1899-12-30T16:39:37"/>
    <n v="108"/>
    <n v="14.5"/>
    <x v="1"/>
    <n v="16"/>
    <s v="Asian"/>
  </r>
  <r>
    <x v="8654"/>
    <x v="3791"/>
    <d v="2023-05-03T00:00:00"/>
    <d v="1899-12-30T16:39:37"/>
    <n v="106"/>
    <n v="7"/>
    <x v="4"/>
    <n v="16"/>
    <s v="American"/>
  </r>
  <r>
    <x v="8655"/>
    <x v="3792"/>
    <d v="2023-05-03T00:00:00"/>
    <d v="1899-12-30T17:04:01"/>
    <n v="101"/>
    <n v="12.95"/>
    <x v="2"/>
    <n v="17"/>
    <s v="American"/>
  </r>
  <r>
    <x v="8656"/>
    <x v="3792"/>
    <d v="2023-05-03T00:00:00"/>
    <d v="1899-12-30T17:04:01"/>
    <n v="108"/>
    <n v="14.5"/>
    <x v="1"/>
    <n v="17"/>
    <s v="Asian"/>
  </r>
  <r>
    <x v="8657"/>
    <x v="3792"/>
    <d v="2023-05-03T00:00:00"/>
    <d v="1899-12-30T17:04:01"/>
    <n v="112"/>
    <n v="14.95"/>
    <x v="13"/>
    <n v="17"/>
    <s v="Asian"/>
  </r>
  <r>
    <x v="8658"/>
    <x v="3792"/>
    <d v="2023-05-03T00:00:00"/>
    <d v="1899-12-30T17:04:01"/>
    <n v="132"/>
    <n v="16.95"/>
    <x v="8"/>
    <n v="17"/>
    <s v="Italian"/>
  </r>
  <r>
    <x v="8659"/>
    <x v="3793"/>
    <d v="2023-05-03T00:00:00"/>
    <d v="1899-12-30T17:09:43"/>
    <n v="106"/>
    <n v="7"/>
    <x v="4"/>
    <n v="17"/>
    <s v="American"/>
  </r>
  <r>
    <x v="8660"/>
    <x v="3793"/>
    <d v="2023-05-03T00:00:00"/>
    <d v="1899-12-30T17:09:43"/>
    <n v="114"/>
    <n v="9"/>
    <x v="6"/>
    <n v="17"/>
    <s v="Asian"/>
  </r>
  <r>
    <x v="8661"/>
    <x v="3794"/>
    <d v="2023-05-03T00:00:00"/>
    <d v="1899-12-30T17:11:05"/>
    <n v="107"/>
    <n v="16.5"/>
    <x v="12"/>
    <n v="17"/>
    <s v="Asian"/>
  </r>
  <r>
    <x v="8662"/>
    <x v="3794"/>
    <d v="2023-05-03T00:00:00"/>
    <d v="1899-12-30T17:11:05"/>
    <n v="131"/>
    <n v="17.95"/>
    <x v="0"/>
    <n v="17"/>
    <s v="Italian"/>
  </r>
  <r>
    <x v="8663"/>
    <x v="3795"/>
    <d v="2023-05-03T00:00:00"/>
    <d v="1899-12-30T17:19:11"/>
    <n v="102"/>
    <n v="13.95"/>
    <x v="9"/>
    <n v="17"/>
    <s v="American"/>
  </r>
  <r>
    <x v="8664"/>
    <x v="3795"/>
    <d v="2023-05-03T00:00:00"/>
    <d v="1899-12-30T17:19:11"/>
    <n v="105"/>
    <n v="7"/>
    <x v="4"/>
    <n v="17"/>
    <s v="American"/>
  </r>
  <r>
    <x v="8665"/>
    <x v="3795"/>
    <d v="2023-05-03T00:00:00"/>
    <d v="1899-12-30T17:19:11"/>
    <n v="106"/>
    <n v="7"/>
    <x v="4"/>
    <n v="17"/>
    <s v="American"/>
  </r>
  <r>
    <x v="8666"/>
    <x v="3796"/>
    <d v="2023-05-03T00:00:00"/>
    <d v="1899-12-30T17:23:32"/>
    <n v="105"/>
    <n v="7"/>
    <x v="4"/>
    <n v="17"/>
    <s v="American"/>
  </r>
  <r>
    <x v="8667"/>
    <x v="3797"/>
    <d v="2023-05-03T00:00:00"/>
    <d v="1899-12-30T17:24:03"/>
    <n v="102"/>
    <n v="13.95"/>
    <x v="9"/>
    <n v="17"/>
    <s v="American"/>
  </r>
  <r>
    <x v="8668"/>
    <x v="3797"/>
    <d v="2023-05-03T00:00:00"/>
    <d v="1899-12-30T17:24:03"/>
    <n v="119"/>
    <n v="11.95"/>
    <x v="5"/>
    <n v="17"/>
    <s v="Mexican"/>
  </r>
  <r>
    <x v="8669"/>
    <x v="3797"/>
    <d v="2023-05-03T00:00:00"/>
    <d v="1899-12-30T17:24:03"/>
    <n v="121"/>
    <n v="10.5"/>
    <x v="11"/>
    <n v="17"/>
    <s v="Mexican"/>
  </r>
  <r>
    <x v="8670"/>
    <x v="3797"/>
    <d v="2023-05-03T00:00:00"/>
    <d v="1899-12-30T17:24:03"/>
    <n v="130"/>
    <n v="19.95"/>
    <x v="7"/>
    <n v="17"/>
    <s v="Italian"/>
  </r>
  <r>
    <x v="8671"/>
    <x v="3798"/>
    <d v="2023-05-03T00:00:00"/>
    <d v="1899-12-30T17:25:14"/>
    <n v="102"/>
    <n v="13.95"/>
    <x v="9"/>
    <n v="17"/>
    <s v="American"/>
  </r>
  <r>
    <x v="8672"/>
    <x v="3798"/>
    <d v="2023-05-03T00:00:00"/>
    <d v="1899-12-30T17:25:14"/>
    <n v="103"/>
    <n v="9"/>
    <x v="6"/>
    <n v="17"/>
    <s v="American"/>
  </r>
  <r>
    <x v="8673"/>
    <x v="3798"/>
    <d v="2023-05-03T00:00:00"/>
    <d v="1899-12-30T17:25:14"/>
    <n v="132"/>
    <n v="16.95"/>
    <x v="8"/>
    <n v="17"/>
    <s v="Italian"/>
  </r>
  <r>
    <x v="8674"/>
    <x v="3799"/>
    <d v="2023-05-03T00:00:00"/>
    <d v="1899-12-30T17:30:54"/>
    <n v="109"/>
    <n v="17.95"/>
    <x v="0"/>
    <n v="17"/>
    <s v="Asian"/>
  </r>
  <r>
    <x v="8675"/>
    <x v="3799"/>
    <d v="2023-05-03T00:00:00"/>
    <d v="1899-12-30T17:30:54"/>
    <n v="129"/>
    <n v="15.5"/>
    <x v="3"/>
    <n v="17"/>
    <s v="Italian"/>
  </r>
  <r>
    <x v="8676"/>
    <x v="3799"/>
    <d v="2023-05-03T00:00:00"/>
    <d v="1899-12-30T17:30:54"/>
    <n v="121"/>
    <n v="10.5"/>
    <x v="11"/>
    <n v="17"/>
    <s v="Mexican"/>
  </r>
  <r>
    <x v="8677"/>
    <x v="3799"/>
    <d v="2023-05-03T00:00:00"/>
    <d v="1899-12-30T17:30:54"/>
    <n v="106"/>
    <n v="7"/>
    <x v="4"/>
    <n v="17"/>
    <s v="American"/>
  </r>
  <r>
    <x v="8678"/>
    <x v="3800"/>
    <d v="2023-05-03T00:00:00"/>
    <d v="1899-12-30T17:51:47"/>
    <n v="107"/>
    <n v="16.5"/>
    <x v="12"/>
    <n v="17"/>
    <s v="Asian"/>
  </r>
  <r>
    <x v="8679"/>
    <x v="3800"/>
    <d v="2023-05-03T00:00:00"/>
    <d v="1899-12-30T17:51:47"/>
    <n v="110"/>
    <n v="17.95"/>
    <x v="0"/>
    <n v="17"/>
    <s v="Asian"/>
  </r>
  <r>
    <x v="8680"/>
    <x v="3800"/>
    <d v="2023-05-03T00:00:00"/>
    <d v="1899-12-30T17:51:47"/>
    <n v="129"/>
    <n v="15.5"/>
    <x v="3"/>
    <n v="17"/>
    <s v="Italian"/>
  </r>
  <r>
    <x v="8681"/>
    <x v="3801"/>
    <d v="2023-05-03T00:00:00"/>
    <d v="1899-12-30T18:03:09"/>
    <n v="117"/>
    <n v="12.95"/>
    <x v="2"/>
    <n v="18"/>
    <s v="Mexican"/>
  </r>
  <r>
    <x v="8682"/>
    <x v="3801"/>
    <d v="2023-05-03T00:00:00"/>
    <d v="1899-12-30T18:03:09"/>
    <n v="119"/>
    <n v="11.95"/>
    <x v="5"/>
    <n v="18"/>
    <s v="Mexican"/>
  </r>
  <r>
    <x v="8683"/>
    <x v="3802"/>
    <d v="2023-05-03T00:00:00"/>
    <d v="1899-12-30T18:05:39"/>
    <n v="109"/>
    <n v="17.95"/>
    <x v="0"/>
    <n v="18"/>
    <s v="Asian"/>
  </r>
  <r>
    <x v="8684"/>
    <x v="3803"/>
    <d v="2023-05-03T00:00:00"/>
    <d v="1899-12-30T18:13:03"/>
    <n v="125"/>
    <n v="17.95"/>
    <x v="0"/>
    <n v="18"/>
    <s v="Italian"/>
  </r>
  <r>
    <x v="8685"/>
    <x v="3804"/>
    <d v="2023-05-03T00:00:00"/>
    <d v="1899-12-30T18:21:32"/>
    <n v="119"/>
    <n v="11.95"/>
    <x v="5"/>
    <n v="18"/>
    <s v="Mexican"/>
  </r>
  <r>
    <x v="8686"/>
    <x v="3805"/>
    <d v="2023-05-03T00:00:00"/>
    <d v="1899-12-30T18:30:10"/>
    <n v="102"/>
    <n v="13.95"/>
    <x v="9"/>
    <n v="18"/>
    <s v="American"/>
  </r>
  <r>
    <x v="8687"/>
    <x v="3805"/>
    <d v="2023-05-03T00:00:00"/>
    <d v="1899-12-30T18:30:10"/>
    <n v="117"/>
    <n v="12.95"/>
    <x v="2"/>
    <n v="18"/>
    <s v="Mexican"/>
  </r>
  <r>
    <x v="8688"/>
    <x v="3806"/>
    <d v="2023-05-03T00:00:00"/>
    <d v="1899-12-30T18:35:58"/>
    <n v="124"/>
    <n v="14.5"/>
    <x v="1"/>
    <n v="18"/>
    <s v="Italian"/>
  </r>
  <r>
    <x v="8689"/>
    <x v="3806"/>
    <d v="2023-05-03T00:00:00"/>
    <d v="1899-12-30T18:35:58"/>
    <n v="110"/>
    <n v="17.95"/>
    <x v="0"/>
    <n v="18"/>
    <s v="Asian"/>
  </r>
  <r>
    <x v="8690"/>
    <x v="3806"/>
    <d v="2023-05-03T00:00:00"/>
    <d v="1899-12-30T18:35:58"/>
    <n v="106"/>
    <n v="7"/>
    <x v="4"/>
    <n v="18"/>
    <s v="American"/>
  </r>
  <r>
    <x v="8691"/>
    <x v="3807"/>
    <d v="2023-05-03T00:00:00"/>
    <d v="1899-12-30T18:39:12"/>
    <n v="101"/>
    <n v="12.95"/>
    <x v="2"/>
    <n v="18"/>
    <s v="American"/>
  </r>
  <r>
    <x v="8692"/>
    <x v="3808"/>
    <d v="2023-05-03T00:00:00"/>
    <d v="1899-12-30T18:52:11"/>
    <n v="113"/>
    <n v="5"/>
    <x v="10"/>
    <n v="18"/>
    <s v="Asian"/>
  </r>
  <r>
    <x v="8693"/>
    <x v="3808"/>
    <d v="2023-05-03T00:00:00"/>
    <d v="1899-12-30T18:52:11"/>
    <n v="120"/>
    <n v="13.95"/>
    <x v="9"/>
    <n v="18"/>
    <s v="Mexican"/>
  </r>
  <r>
    <x v="8694"/>
    <x v="3808"/>
    <d v="2023-05-03T00:00:00"/>
    <d v="1899-12-30T18:52:11"/>
    <n v="114"/>
    <n v="9"/>
    <x v="6"/>
    <n v="18"/>
    <s v="Asian"/>
  </r>
  <r>
    <x v="8695"/>
    <x v="3808"/>
    <d v="2023-05-03T00:00:00"/>
    <d v="1899-12-30T18:52:11"/>
    <n v="132"/>
    <n v="16.95"/>
    <x v="8"/>
    <n v="18"/>
    <s v="Italian"/>
  </r>
  <r>
    <x v="8696"/>
    <x v="3809"/>
    <d v="2023-05-03T00:00:00"/>
    <d v="1899-12-30T18:53:34"/>
    <n v="122"/>
    <n v="7"/>
    <x v="4"/>
    <n v="18"/>
    <s v="Mexican"/>
  </r>
  <r>
    <x v="8697"/>
    <x v="3810"/>
    <d v="2023-05-03T00:00:00"/>
    <d v="1899-12-30T19:33:05"/>
    <n v="121"/>
    <n v="10.5"/>
    <x v="11"/>
    <n v="19"/>
    <s v="Mexican"/>
  </r>
  <r>
    <x v="8698"/>
    <x v="3811"/>
    <d v="2023-05-03T00:00:00"/>
    <d v="1899-12-30T20:58:09"/>
    <n v="112"/>
    <n v="14.95"/>
    <x v="13"/>
    <n v="20"/>
    <s v="Asian"/>
  </r>
  <r>
    <x v="8699"/>
    <x v="3811"/>
    <d v="2023-05-03T00:00:00"/>
    <d v="1899-12-30T20:58:09"/>
    <n v="105"/>
    <n v="7"/>
    <x v="4"/>
    <n v="20"/>
    <s v="American"/>
  </r>
  <r>
    <x v="8700"/>
    <x v="3811"/>
    <d v="2023-05-03T00:00:00"/>
    <d v="1899-12-30T20:58:09"/>
    <n v="106"/>
    <n v="7"/>
    <x v="4"/>
    <n v="20"/>
    <s v="American"/>
  </r>
  <r>
    <x v="8701"/>
    <x v="3812"/>
    <d v="2023-05-03T00:00:00"/>
    <d v="1899-12-30T21:01:23"/>
    <n v="132"/>
    <n v="16.95"/>
    <x v="8"/>
    <n v="21"/>
    <s v="Italian"/>
  </r>
  <r>
    <x v="8702"/>
    <x v="3813"/>
    <d v="2023-06-03T00:00:00"/>
    <d v="1899-12-30T11:31:55"/>
    <n v="132"/>
    <n v="16.95"/>
    <x v="8"/>
    <n v="11"/>
    <s v="Italian"/>
  </r>
  <r>
    <x v="8703"/>
    <x v="3814"/>
    <d v="2023-06-03T00:00:00"/>
    <d v="1899-12-30T11:31:57"/>
    <n v="121"/>
    <n v="10.5"/>
    <x v="11"/>
    <n v="11"/>
    <s v="Mexican"/>
  </r>
  <r>
    <x v="8704"/>
    <x v="3815"/>
    <d v="2023-06-03T00:00:00"/>
    <d v="1899-12-30T12:05:44"/>
    <n v="102"/>
    <n v="13.95"/>
    <x v="9"/>
    <n v="12"/>
    <s v="American"/>
  </r>
  <r>
    <x v="8705"/>
    <x v="3815"/>
    <d v="2023-06-03T00:00:00"/>
    <d v="1899-12-30T12:05:44"/>
    <n v="119"/>
    <n v="11.95"/>
    <x v="5"/>
    <n v="12"/>
    <s v="Mexican"/>
  </r>
  <r>
    <x v="8706"/>
    <x v="3816"/>
    <d v="2023-06-03T00:00:00"/>
    <d v="1899-12-30T12:13:16"/>
    <n v="108"/>
    <n v="14.5"/>
    <x v="1"/>
    <n v="12"/>
    <s v="Asian"/>
  </r>
  <r>
    <x v="8707"/>
    <x v="3817"/>
    <d v="2023-06-03T00:00:00"/>
    <d v="1899-12-30T12:19:00"/>
    <n v="124"/>
    <n v="14.5"/>
    <x v="1"/>
    <n v="12"/>
    <s v="Italian"/>
  </r>
  <r>
    <x v="8708"/>
    <x v="3817"/>
    <d v="2023-06-03T00:00:00"/>
    <d v="1899-12-30T12:19:00"/>
    <n v="128"/>
    <n v="15.5"/>
    <x v="3"/>
    <n v="12"/>
    <s v="Italian"/>
  </r>
  <r>
    <x v="8709"/>
    <x v="3817"/>
    <d v="2023-06-03T00:00:00"/>
    <d v="1899-12-30T12:19:00"/>
    <n v="122"/>
    <n v="7"/>
    <x v="4"/>
    <n v="12"/>
    <s v="Mexican"/>
  </r>
  <r>
    <x v="8710"/>
    <x v="3817"/>
    <d v="2023-06-03T00:00:00"/>
    <d v="1899-12-30T12:19:00"/>
    <n v="131"/>
    <n v="17.95"/>
    <x v="0"/>
    <n v="12"/>
    <s v="Italian"/>
  </r>
  <r>
    <x v="8711"/>
    <x v="3818"/>
    <d v="2023-06-03T00:00:00"/>
    <d v="1899-12-30T12:24:41"/>
    <n v="108"/>
    <n v="14.5"/>
    <x v="1"/>
    <n v="12"/>
    <s v="Asian"/>
  </r>
  <r>
    <x v="8712"/>
    <x v="3819"/>
    <d v="2023-06-03T00:00:00"/>
    <d v="1899-12-30T12:27:51"/>
    <n v="122"/>
    <n v="7"/>
    <x v="4"/>
    <n v="12"/>
    <s v="Mexican"/>
  </r>
  <r>
    <x v="8713"/>
    <x v="3820"/>
    <d v="2023-06-03T00:00:00"/>
    <d v="1899-12-30T12:29:52"/>
    <n v="107"/>
    <n v="16.5"/>
    <x v="12"/>
    <n v="12"/>
    <s v="Asian"/>
  </r>
  <r>
    <x v="8714"/>
    <x v="3820"/>
    <d v="2023-06-03T00:00:00"/>
    <d v="1899-12-30T12:29:52"/>
    <n v="103"/>
    <n v="9"/>
    <x v="6"/>
    <n v="12"/>
    <s v="American"/>
  </r>
  <r>
    <x v="8715"/>
    <x v="3820"/>
    <d v="2023-06-03T00:00:00"/>
    <d v="1899-12-30T12:29:52"/>
    <n v="108"/>
    <n v="14.5"/>
    <x v="1"/>
    <n v="12"/>
    <s v="Asian"/>
  </r>
  <r>
    <x v="8716"/>
    <x v="3820"/>
    <d v="2023-06-03T00:00:00"/>
    <d v="1899-12-30T12:29:52"/>
    <n v="125"/>
    <n v="17.95"/>
    <x v="0"/>
    <n v="12"/>
    <s v="Italian"/>
  </r>
  <r>
    <x v="8717"/>
    <x v="3820"/>
    <d v="2023-06-03T00:00:00"/>
    <d v="1899-12-30T12:29:52"/>
    <n v="109"/>
    <n v="17.95"/>
    <x v="0"/>
    <n v="12"/>
    <s v="Asian"/>
  </r>
  <r>
    <x v="8718"/>
    <x v="3820"/>
    <d v="2023-06-03T00:00:00"/>
    <d v="1899-12-30T12:29:52"/>
    <n v="129"/>
    <n v="15.5"/>
    <x v="3"/>
    <n v="12"/>
    <s v="Italian"/>
  </r>
  <r>
    <x v="8719"/>
    <x v="3820"/>
    <d v="2023-06-03T00:00:00"/>
    <d v="1899-12-30T12:29:52"/>
    <n v="113"/>
    <n v="5"/>
    <x v="10"/>
    <n v="12"/>
    <s v="Asian"/>
  </r>
  <r>
    <x v="8720"/>
    <x v="3820"/>
    <d v="2023-06-03T00:00:00"/>
    <d v="1899-12-30T12:29:52"/>
    <n v="119"/>
    <n v="11.95"/>
    <x v="5"/>
    <n v="12"/>
    <s v="Mexican"/>
  </r>
  <r>
    <x v="8721"/>
    <x v="3820"/>
    <d v="2023-06-03T00:00:00"/>
    <d v="1899-12-30T12:29:52"/>
    <n v="122"/>
    <n v="7"/>
    <x v="4"/>
    <n v="12"/>
    <s v="Mexican"/>
  </r>
  <r>
    <x v="8722"/>
    <x v="3821"/>
    <d v="2023-06-03T00:00:00"/>
    <d v="1899-12-30T12:30:08"/>
    <n v="121"/>
    <n v="10.5"/>
    <x v="11"/>
    <n v="12"/>
    <s v="Mexican"/>
  </r>
  <r>
    <x v="8723"/>
    <x v="3822"/>
    <d v="2023-06-03T00:00:00"/>
    <d v="1899-12-30T12:31:40"/>
    <n v="103"/>
    <n v="9"/>
    <x v="6"/>
    <n v="12"/>
    <s v="American"/>
  </r>
  <r>
    <x v="8724"/>
    <x v="3823"/>
    <d v="2023-06-03T00:00:00"/>
    <d v="1899-12-30T12:37:22"/>
    <n v="112"/>
    <n v="14.95"/>
    <x v="13"/>
    <n v="12"/>
    <s v="Asian"/>
  </r>
  <r>
    <x v="8725"/>
    <x v="3824"/>
    <d v="2023-06-03T00:00:00"/>
    <d v="1899-12-30T12:39:17"/>
    <n v="131"/>
    <n v="17.95"/>
    <x v="0"/>
    <n v="12"/>
    <s v="Italian"/>
  </r>
  <r>
    <x v="8726"/>
    <x v="3825"/>
    <d v="2023-06-03T00:00:00"/>
    <d v="1899-12-30T12:39:33"/>
    <n v="116"/>
    <n v="13.95"/>
    <x v="9"/>
    <n v="12"/>
    <s v="Mexican"/>
  </r>
  <r>
    <x v="8727"/>
    <x v="3825"/>
    <d v="2023-06-03T00:00:00"/>
    <d v="1899-12-30T12:39:33"/>
    <n v="102"/>
    <n v="13.95"/>
    <x v="9"/>
    <n v="12"/>
    <s v="American"/>
  </r>
  <r>
    <x v="8728"/>
    <x v="3826"/>
    <d v="2023-06-03T00:00:00"/>
    <d v="1899-12-30T12:42:55"/>
    <n v="113"/>
    <n v="5"/>
    <x v="10"/>
    <n v="12"/>
    <s v="Asian"/>
  </r>
  <r>
    <x v="8729"/>
    <x v="3826"/>
    <d v="2023-06-03T00:00:00"/>
    <d v="1899-12-30T12:42:55"/>
    <n v="119"/>
    <n v="11.95"/>
    <x v="5"/>
    <n v="12"/>
    <s v="Mexican"/>
  </r>
  <r>
    <x v="8730"/>
    <x v="3826"/>
    <d v="2023-06-03T00:00:00"/>
    <d v="1899-12-30T12:42:55"/>
    <n v="120"/>
    <n v="13.95"/>
    <x v="9"/>
    <n v="12"/>
    <s v="Mexican"/>
  </r>
  <r>
    <x v="8731"/>
    <x v="3827"/>
    <d v="2023-06-03T00:00:00"/>
    <d v="1899-12-30T12:48:55"/>
    <n v="101"/>
    <n v="12.95"/>
    <x v="2"/>
    <n v="12"/>
    <s v="American"/>
  </r>
  <r>
    <x v="8732"/>
    <x v="3827"/>
    <d v="2023-06-03T00:00:00"/>
    <d v="1899-12-30T12:48:55"/>
    <n v="107"/>
    <n v="16.5"/>
    <x v="12"/>
    <n v="12"/>
    <s v="Asian"/>
  </r>
  <r>
    <x v="8733"/>
    <x v="3827"/>
    <d v="2023-06-03T00:00:00"/>
    <d v="1899-12-30T12:48:55"/>
    <n v="108"/>
    <n v="14.5"/>
    <x v="1"/>
    <n v="12"/>
    <s v="Asian"/>
  </r>
  <r>
    <x v="8734"/>
    <x v="3827"/>
    <d v="2023-06-03T00:00:00"/>
    <d v="1899-12-30T12:48:55"/>
    <n v="117"/>
    <n v="12.95"/>
    <x v="2"/>
    <n v="12"/>
    <s v="Mexican"/>
  </r>
  <r>
    <x v="8735"/>
    <x v="3827"/>
    <d v="2023-06-03T00:00:00"/>
    <d v="1899-12-30T12:48:55"/>
    <n v="120"/>
    <n v="13.95"/>
    <x v="9"/>
    <n v="12"/>
    <s v="Mexican"/>
  </r>
  <r>
    <x v="8736"/>
    <x v="3827"/>
    <d v="2023-06-03T00:00:00"/>
    <d v="1899-12-30T12:48:55"/>
    <n v="105"/>
    <n v="7"/>
    <x v="4"/>
    <n v="12"/>
    <s v="American"/>
  </r>
  <r>
    <x v="8737"/>
    <x v="3827"/>
    <d v="2023-06-03T00:00:00"/>
    <d v="1899-12-30T12:48:55"/>
    <n v="122"/>
    <n v="7"/>
    <x v="4"/>
    <n v="12"/>
    <s v="Mexican"/>
  </r>
  <r>
    <x v="8738"/>
    <x v="3827"/>
    <d v="2023-06-03T00:00:00"/>
    <d v="1899-12-30T12:48:55"/>
    <n v="130"/>
    <n v="19.95"/>
    <x v="7"/>
    <n v="12"/>
    <s v="Italian"/>
  </r>
  <r>
    <x v="8739"/>
    <x v="3827"/>
    <d v="2023-06-03T00:00:00"/>
    <d v="1899-12-30T12:48:55"/>
    <n v="130"/>
    <n v="19.95"/>
    <x v="7"/>
    <n v="12"/>
    <s v="Italian"/>
  </r>
  <r>
    <x v="8740"/>
    <x v="3827"/>
    <d v="2023-06-03T00:00:00"/>
    <d v="1899-12-30T12:48:55"/>
    <n v="132"/>
    <n v="16.95"/>
    <x v="8"/>
    <n v="12"/>
    <s v="Italian"/>
  </r>
  <r>
    <x v="8741"/>
    <x v="3828"/>
    <d v="2023-06-03T00:00:00"/>
    <d v="1899-12-30T13:05:46"/>
    <n v="101"/>
    <n v="12.95"/>
    <x v="2"/>
    <n v="13"/>
    <s v="American"/>
  </r>
  <r>
    <x v="8742"/>
    <x v="3829"/>
    <d v="2023-06-03T00:00:00"/>
    <d v="1899-12-30T13:09:50"/>
    <n v="109"/>
    <n v="17.95"/>
    <x v="0"/>
    <n v="13"/>
    <s v="Asian"/>
  </r>
  <r>
    <x v="8743"/>
    <x v="3830"/>
    <d v="2023-06-03T00:00:00"/>
    <d v="1899-12-30T13:14:53"/>
    <n v="123"/>
    <n v="9"/>
    <x v="6"/>
    <n v="13"/>
    <s v="Mexican"/>
  </r>
  <r>
    <x v="8744"/>
    <x v="3831"/>
    <d v="2023-06-03T00:00:00"/>
    <d v="1899-12-30T13:23:16"/>
    <n v="121"/>
    <n v="10.5"/>
    <x v="11"/>
    <n v="13"/>
    <s v="Mexican"/>
  </r>
  <r>
    <x v="8745"/>
    <x v="3832"/>
    <d v="2023-06-03T00:00:00"/>
    <d v="1899-12-30T13:29:45"/>
    <n v="115"/>
    <n v="11.95"/>
    <x v="5"/>
    <n v="13"/>
    <s v="Mexican"/>
  </r>
  <r>
    <x v="8746"/>
    <x v="3832"/>
    <d v="2023-06-03T00:00:00"/>
    <d v="1899-12-30T13:29:45"/>
    <n v="102"/>
    <n v="13.95"/>
    <x v="9"/>
    <n v="13"/>
    <s v="American"/>
  </r>
  <r>
    <x v="8747"/>
    <x v="3833"/>
    <d v="2023-06-03T00:00:00"/>
    <d v="1899-12-30T13:48:02"/>
    <n v="104"/>
    <n v="10.5"/>
    <x v="11"/>
    <n v="13"/>
    <s v="American"/>
  </r>
  <r>
    <x v="8748"/>
    <x v="3833"/>
    <d v="2023-06-03T00:00:00"/>
    <d v="1899-12-30T13:48:02"/>
    <n v="109"/>
    <n v="17.95"/>
    <x v="0"/>
    <n v="13"/>
    <s v="Asian"/>
  </r>
  <r>
    <x v="8749"/>
    <x v="3833"/>
    <d v="2023-06-03T00:00:00"/>
    <d v="1899-12-30T13:48:02"/>
    <n v="129"/>
    <n v="15.5"/>
    <x v="3"/>
    <n v="13"/>
    <s v="Italian"/>
  </r>
  <r>
    <x v="8750"/>
    <x v="3833"/>
    <d v="2023-06-03T00:00:00"/>
    <d v="1899-12-30T13:48:02"/>
    <n v="111"/>
    <n v="11.95"/>
    <x v="5"/>
    <n v="13"/>
    <s v="Asian"/>
  </r>
  <r>
    <x v="8751"/>
    <x v="3834"/>
    <d v="2023-06-03T00:00:00"/>
    <d v="1899-12-30T13:59:21"/>
    <n v="117"/>
    <n v="12.95"/>
    <x v="2"/>
    <n v="13"/>
    <s v="Mexican"/>
  </r>
  <r>
    <x v="8752"/>
    <x v="3835"/>
    <d v="2023-06-03T00:00:00"/>
    <d v="1899-12-30T14:13:38"/>
    <n v="108"/>
    <n v="14.5"/>
    <x v="1"/>
    <n v="14"/>
    <s v="Asian"/>
  </r>
  <r>
    <x v="8753"/>
    <x v="3836"/>
    <d v="2023-06-03T00:00:00"/>
    <d v="1899-12-30T14:30:34"/>
    <n v="104"/>
    <n v="10.5"/>
    <x v="11"/>
    <n v="14"/>
    <s v="American"/>
  </r>
  <r>
    <x v="8754"/>
    <x v="3837"/>
    <d v="2023-06-03T00:00:00"/>
    <d v="1899-12-30T14:47:21"/>
    <n v="101"/>
    <n v="12.95"/>
    <x v="2"/>
    <n v="14"/>
    <s v="American"/>
  </r>
  <r>
    <x v="8755"/>
    <x v="3838"/>
    <d v="2023-06-03T00:00:00"/>
    <d v="1899-12-30T15:05:16"/>
    <n v="127"/>
    <n v="17.95"/>
    <x v="0"/>
    <n v="15"/>
    <s v="Italian"/>
  </r>
  <r>
    <x v="8756"/>
    <x v="3839"/>
    <d v="2023-06-03T00:00:00"/>
    <d v="1899-12-30T15:18:05"/>
    <n v="131"/>
    <n v="17.95"/>
    <x v="0"/>
    <n v="15"/>
    <s v="Italian"/>
  </r>
  <r>
    <x v="8757"/>
    <x v="3839"/>
    <d v="2023-06-03T00:00:00"/>
    <d v="1899-12-30T15:18:05"/>
    <n v="132"/>
    <n v="16.95"/>
    <x v="8"/>
    <n v="15"/>
    <s v="Italian"/>
  </r>
  <r>
    <x v="8758"/>
    <x v="3840"/>
    <d v="2023-06-03T00:00:00"/>
    <d v="1899-12-30T15:18:10"/>
    <n v="105"/>
    <n v="7"/>
    <x v="4"/>
    <n v="15"/>
    <s v="American"/>
  </r>
  <r>
    <x v="8759"/>
    <x v="3840"/>
    <d v="2023-06-03T00:00:00"/>
    <d v="1899-12-30T15:18:10"/>
    <n v="130"/>
    <n v="19.95"/>
    <x v="7"/>
    <n v="15"/>
    <s v="Italian"/>
  </r>
  <r>
    <x v="8760"/>
    <x v="3841"/>
    <d v="2023-06-03T00:00:00"/>
    <d v="1899-12-30T15:41:03"/>
    <n v="101"/>
    <n v="12.95"/>
    <x v="2"/>
    <n v="15"/>
    <s v="American"/>
  </r>
  <r>
    <x v="8761"/>
    <x v="3841"/>
    <d v="2023-06-03T00:00:00"/>
    <d v="1899-12-30T15:41:03"/>
    <n v="129"/>
    <n v="15.5"/>
    <x v="3"/>
    <n v="15"/>
    <s v="Italian"/>
  </r>
  <r>
    <x v="8762"/>
    <x v="3842"/>
    <d v="2023-06-03T00:00:00"/>
    <d v="1899-12-30T15:46:23"/>
    <n v="101"/>
    <n v="12.95"/>
    <x v="2"/>
    <n v="15"/>
    <s v="American"/>
  </r>
  <r>
    <x v="8763"/>
    <x v="3842"/>
    <d v="2023-06-03T00:00:00"/>
    <d v="1899-12-30T15:46:23"/>
    <n v="132"/>
    <n v="16.95"/>
    <x v="8"/>
    <n v="15"/>
    <s v="Italian"/>
  </r>
  <r>
    <x v="8764"/>
    <x v="3843"/>
    <d v="2023-06-03T00:00:00"/>
    <d v="1899-12-30T15:59:29"/>
    <n v="103"/>
    <n v="9"/>
    <x v="6"/>
    <n v="15"/>
    <s v="American"/>
  </r>
  <r>
    <x v="8765"/>
    <x v="3843"/>
    <d v="2023-06-03T00:00:00"/>
    <d v="1899-12-30T15:59:29"/>
    <n v="106"/>
    <n v="7"/>
    <x v="4"/>
    <n v="15"/>
    <s v="American"/>
  </r>
  <r>
    <x v="8766"/>
    <x v="3844"/>
    <d v="2023-06-03T00:00:00"/>
    <d v="1899-12-30T16:01:00"/>
    <n v="108"/>
    <n v="14.5"/>
    <x v="1"/>
    <n v="16"/>
    <s v="Asian"/>
  </r>
  <r>
    <x v="8767"/>
    <x v="3844"/>
    <d v="2023-06-03T00:00:00"/>
    <d v="1899-12-30T16:01:00"/>
    <n v="117"/>
    <n v="12.95"/>
    <x v="2"/>
    <n v="16"/>
    <s v="Mexican"/>
  </r>
  <r>
    <x v="8768"/>
    <x v="3845"/>
    <d v="2023-06-03T00:00:00"/>
    <d v="1899-12-30T16:14:40"/>
    <n v="113"/>
    <n v="5"/>
    <x v="10"/>
    <n v="16"/>
    <s v="Asian"/>
  </r>
  <r>
    <x v="8769"/>
    <x v="3845"/>
    <d v="2023-06-03T00:00:00"/>
    <d v="1899-12-30T16:14:40"/>
    <n v="131"/>
    <n v="17.95"/>
    <x v="0"/>
    <n v="16"/>
    <s v="Italian"/>
  </r>
  <r>
    <x v="8770"/>
    <x v="3846"/>
    <d v="2023-06-03T00:00:00"/>
    <d v="1899-12-30T16:47:39"/>
    <n v="109"/>
    <n v="17.95"/>
    <x v="0"/>
    <n v="16"/>
    <s v="Asian"/>
  </r>
  <r>
    <x v="8771"/>
    <x v="3846"/>
    <d v="2023-06-03T00:00:00"/>
    <d v="1899-12-30T16:47:39"/>
    <n v="127"/>
    <n v="17.95"/>
    <x v="0"/>
    <n v="16"/>
    <s v="Italian"/>
  </r>
  <r>
    <x v="8772"/>
    <x v="3847"/>
    <d v="2023-06-03T00:00:00"/>
    <d v="1899-12-30T17:02:56"/>
    <n v="125"/>
    <n v="17.95"/>
    <x v="0"/>
    <n v="17"/>
    <s v="Italian"/>
  </r>
  <r>
    <x v="8773"/>
    <x v="3848"/>
    <d v="2023-06-03T00:00:00"/>
    <d v="1899-12-30T17:05:52"/>
    <n v="122"/>
    <n v="7"/>
    <x v="4"/>
    <n v="17"/>
    <s v="Mexican"/>
  </r>
  <r>
    <x v="8774"/>
    <x v="3849"/>
    <d v="2023-06-03T00:00:00"/>
    <d v="1899-12-30T17:12:49"/>
    <n v="132"/>
    <n v="16.95"/>
    <x v="8"/>
    <n v="17"/>
    <s v="Italian"/>
  </r>
  <r>
    <x v="8775"/>
    <x v="3850"/>
    <d v="2023-06-03T00:00:00"/>
    <d v="1899-12-30T17:15:19"/>
    <n v="103"/>
    <n v="9"/>
    <x v="6"/>
    <n v="17"/>
    <s v="American"/>
  </r>
  <r>
    <x v="8776"/>
    <x v="3850"/>
    <d v="2023-06-03T00:00:00"/>
    <d v="1899-12-30T17:15:19"/>
    <n v="119"/>
    <n v="11.95"/>
    <x v="5"/>
    <n v="17"/>
    <s v="Mexican"/>
  </r>
  <r>
    <x v="8777"/>
    <x v="3850"/>
    <d v="2023-06-03T00:00:00"/>
    <d v="1899-12-30T17:15:19"/>
    <n v="121"/>
    <n v="10.5"/>
    <x v="11"/>
    <n v="17"/>
    <s v="Mexican"/>
  </r>
  <r>
    <x v="8778"/>
    <x v="3851"/>
    <d v="2023-06-03T00:00:00"/>
    <d v="1899-12-30T17:27:18"/>
    <n v="109"/>
    <n v="17.95"/>
    <x v="0"/>
    <n v="17"/>
    <s v="Asian"/>
  </r>
  <r>
    <x v="8779"/>
    <x v="3851"/>
    <d v="2023-06-03T00:00:00"/>
    <d v="1899-12-30T17:27:18"/>
    <n v="118"/>
    <n v="14.95"/>
    <x v="13"/>
    <n v="17"/>
    <s v="Mexican"/>
  </r>
  <r>
    <x v="8780"/>
    <x v="3851"/>
    <d v="2023-06-03T00:00:00"/>
    <d v="1899-12-30T17:27:18"/>
    <n v="106"/>
    <n v="7"/>
    <x v="4"/>
    <n v="17"/>
    <s v="American"/>
  </r>
  <r>
    <x v="8781"/>
    <x v="3852"/>
    <d v="2023-06-03T00:00:00"/>
    <d v="1899-12-30T17:46:48"/>
    <n v="116"/>
    <n v="13.95"/>
    <x v="9"/>
    <n v="17"/>
    <s v="Mexican"/>
  </r>
  <r>
    <x v="8782"/>
    <x v="3852"/>
    <d v="2023-06-03T00:00:00"/>
    <d v="1899-12-30T17:46:48"/>
    <n v="129"/>
    <n v="15.5"/>
    <x v="3"/>
    <n v="17"/>
    <s v="Italian"/>
  </r>
  <r>
    <x v="8783"/>
    <x v="3852"/>
    <d v="2023-06-03T00:00:00"/>
    <d v="1899-12-30T17:46:48"/>
    <n v="113"/>
    <n v="5"/>
    <x v="10"/>
    <n v="17"/>
    <s v="Asian"/>
  </r>
  <r>
    <x v="8784"/>
    <x v="3852"/>
    <d v="2023-06-03T00:00:00"/>
    <d v="1899-12-30T17:46:48"/>
    <n v="113"/>
    <n v="5"/>
    <x v="10"/>
    <n v="17"/>
    <s v="Asian"/>
  </r>
  <r>
    <x v="8785"/>
    <x v="3853"/>
    <d v="2023-06-03T00:00:00"/>
    <d v="1899-12-30T18:00:49"/>
    <n v="117"/>
    <n v="12.95"/>
    <x v="2"/>
    <n v="18"/>
    <s v="Mexican"/>
  </r>
  <r>
    <x v="8786"/>
    <x v="3854"/>
    <d v="2023-06-03T00:00:00"/>
    <d v="1899-12-30T18:08:43"/>
    <n v="102"/>
    <n v="13.95"/>
    <x v="9"/>
    <n v="18"/>
    <s v="American"/>
  </r>
  <r>
    <x v="8787"/>
    <x v="3854"/>
    <d v="2023-06-03T00:00:00"/>
    <d v="1899-12-30T18:08:43"/>
    <n v="124"/>
    <n v="14.5"/>
    <x v="1"/>
    <n v="18"/>
    <s v="Italian"/>
  </r>
  <r>
    <x v="8788"/>
    <x v="3855"/>
    <d v="2023-06-03T00:00:00"/>
    <d v="1899-12-30T18:15:58"/>
    <n v="125"/>
    <n v="17.95"/>
    <x v="0"/>
    <n v="18"/>
    <s v="Italian"/>
  </r>
  <r>
    <x v="8789"/>
    <x v="3855"/>
    <d v="2023-06-03T00:00:00"/>
    <d v="1899-12-30T18:15:58"/>
    <n v="113"/>
    <n v="5"/>
    <x v="10"/>
    <n v="18"/>
    <s v="Asian"/>
  </r>
  <r>
    <x v="8790"/>
    <x v="3855"/>
    <d v="2023-06-03T00:00:00"/>
    <d v="1899-12-30T18:15:58"/>
    <n v="120"/>
    <n v="13.95"/>
    <x v="9"/>
    <n v="18"/>
    <s v="Mexican"/>
  </r>
  <r>
    <x v="8791"/>
    <x v="3855"/>
    <d v="2023-06-03T00:00:00"/>
    <d v="1899-12-30T18:15:58"/>
    <n v="105"/>
    <n v="7"/>
    <x v="4"/>
    <n v="18"/>
    <s v="American"/>
  </r>
  <r>
    <x v="8792"/>
    <x v="3856"/>
    <d v="2023-06-03T00:00:00"/>
    <d v="1899-12-30T18:28:28"/>
    <n v="113"/>
    <n v="5"/>
    <x v="10"/>
    <n v="18"/>
    <s v="Asian"/>
  </r>
  <r>
    <x v="8793"/>
    <x v="3857"/>
    <d v="2023-06-03T00:00:00"/>
    <d v="1899-12-30T18:42:52"/>
    <n v="109"/>
    <n v="17.95"/>
    <x v="0"/>
    <n v="18"/>
    <s v="Asian"/>
  </r>
  <r>
    <x v="8794"/>
    <x v="3857"/>
    <d v="2023-06-03T00:00:00"/>
    <d v="1899-12-30T18:42:52"/>
    <n v="119"/>
    <n v="11.95"/>
    <x v="5"/>
    <n v="18"/>
    <s v="Mexican"/>
  </r>
  <r>
    <x v="8795"/>
    <x v="3857"/>
    <d v="2023-06-03T00:00:00"/>
    <d v="1899-12-30T18:42:52"/>
    <n v="119"/>
    <n v="11.95"/>
    <x v="5"/>
    <n v="18"/>
    <s v="Mexican"/>
  </r>
  <r>
    <x v="8796"/>
    <x v="3858"/>
    <d v="2023-06-03T00:00:00"/>
    <d v="1899-12-30T18:48:17"/>
    <n v="115"/>
    <n v="11.95"/>
    <x v="5"/>
    <n v="18"/>
    <s v="Mexican"/>
  </r>
  <r>
    <x v="8797"/>
    <x v="3859"/>
    <d v="2023-06-03T00:00:00"/>
    <d v="1899-12-30T18:59:18"/>
    <n v="108"/>
    <n v="14.5"/>
    <x v="1"/>
    <n v="18"/>
    <s v="Asian"/>
  </r>
  <r>
    <x v="8798"/>
    <x v="3859"/>
    <d v="2023-06-03T00:00:00"/>
    <d v="1899-12-30T18:59:18"/>
    <n v="126"/>
    <n v="14.5"/>
    <x v="1"/>
    <n v="18"/>
    <s v="Italian"/>
  </r>
  <r>
    <x v="8799"/>
    <x v="3859"/>
    <d v="2023-06-03T00:00:00"/>
    <d v="1899-12-30T18:59:18"/>
    <n v="128"/>
    <n v="15.5"/>
    <x v="3"/>
    <n v="18"/>
    <s v="Italian"/>
  </r>
  <r>
    <x v="8800"/>
    <x v="3859"/>
    <d v="2023-06-03T00:00:00"/>
    <d v="1899-12-30T18:59:18"/>
    <n v="132"/>
    <n v="16.95"/>
    <x v="8"/>
    <n v="18"/>
    <s v="Italian"/>
  </r>
  <r>
    <x v="8801"/>
    <x v="3860"/>
    <d v="2023-06-03T00:00:00"/>
    <d v="1899-12-30T19:15:15"/>
    <n v="103"/>
    <n v="9"/>
    <x v="6"/>
    <n v="19"/>
    <s v="American"/>
  </r>
  <r>
    <x v="8802"/>
    <x v="3860"/>
    <d v="2023-06-03T00:00:00"/>
    <d v="1899-12-30T19:15:15"/>
    <n v="126"/>
    <n v="14.5"/>
    <x v="1"/>
    <n v="19"/>
    <s v="Italian"/>
  </r>
  <r>
    <x v="8803"/>
    <x v="3860"/>
    <d v="2023-06-03T00:00:00"/>
    <d v="1899-12-30T19:15:15"/>
    <n v="112"/>
    <n v="14.95"/>
    <x v="13"/>
    <n v="19"/>
    <s v="Asian"/>
  </r>
  <r>
    <x v="8804"/>
    <x v="3860"/>
    <d v="2023-06-03T00:00:00"/>
    <d v="1899-12-30T19:15:15"/>
    <n v="106"/>
    <n v="7"/>
    <x v="4"/>
    <n v="19"/>
    <s v="American"/>
  </r>
  <r>
    <x v="8805"/>
    <x v="3861"/>
    <d v="2023-06-03T00:00:00"/>
    <d v="1899-12-30T19:18:42"/>
    <n v="117"/>
    <n v="12.95"/>
    <x v="2"/>
    <n v="19"/>
    <s v="Mexican"/>
  </r>
  <r>
    <x v="8806"/>
    <x v="3862"/>
    <d v="2023-06-03T00:00:00"/>
    <d v="1899-12-30T19:50:37"/>
    <n v="110"/>
    <n v="17.95"/>
    <x v="0"/>
    <n v="19"/>
    <s v="Asian"/>
  </r>
  <r>
    <x v="8807"/>
    <x v="3862"/>
    <d v="2023-06-03T00:00:00"/>
    <d v="1899-12-30T19:50:37"/>
    <n v="127"/>
    <n v="17.95"/>
    <x v="0"/>
    <n v="19"/>
    <s v="Italian"/>
  </r>
  <r>
    <x v="8808"/>
    <x v="3862"/>
    <d v="2023-06-03T00:00:00"/>
    <d v="1899-12-30T19:50:37"/>
    <n v="113"/>
    <n v="5"/>
    <x v="10"/>
    <n v="19"/>
    <s v="Asian"/>
  </r>
  <r>
    <x v="8809"/>
    <x v="3863"/>
    <d v="2023-06-03T00:00:00"/>
    <d v="1899-12-30T19:57:15"/>
    <n v="113"/>
    <n v="5"/>
    <x v="10"/>
    <n v="19"/>
    <s v="Asian"/>
  </r>
  <r>
    <x v="8810"/>
    <x v="3863"/>
    <d v="2023-06-03T00:00:00"/>
    <d v="1899-12-30T19:57:15"/>
    <n v="106"/>
    <n v="7"/>
    <x v="4"/>
    <n v="19"/>
    <s v="American"/>
  </r>
  <r>
    <x v="8811"/>
    <x v="3864"/>
    <d v="2023-06-03T00:00:00"/>
    <d v="1899-12-30T19:58:48"/>
    <n v="124"/>
    <n v="14.5"/>
    <x v="1"/>
    <n v="19"/>
    <s v="Italian"/>
  </r>
  <r>
    <x v="8812"/>
    <x v="3864"/>
    <d v="2023-06-03T00:00:00"/>
    <d v="1899-12-30T19:58:48"/>
    <n v="109"/>
    <n v="17.95"/>
    <x v="0"/>
    <n v="19"/>
    <s v="Asian"/>
  </r>
  <r>
    <x v="8813"/>
    <x v="3864"/>
    <d v="2023-06-03T00:00:00"/>
    <d v="1899-12-30T19:58:48"/>
    <n v="122"/>
    <n v="7"/>
    <x v="4"/>
    <n v="19"/>
    <s v="Mexican"/>
  </r>
  <r>
    <x v="8814"/>
    <x v="3864"/>
    <d v="2023-06-03T00:00:00"/>
    <d v="1899-12-30T19:58:48"/>
    <n v="130"/>
    <n v="19.95"/>
    <x v="7"/>
    <n v="19"/>
    <s v="Italian"/>
  </r>
  <r>
    <x v="8815"/>
    <x v="3865"/>
    <d v="2023-06-03T00:00:00"/>
    <d v="1899-12-30T20:01:26"/>
    <n v="124"/>
    <n v="14.5"/>
    <x v="1"/>
    <n v="20"/>
    <s v="Italian"/>
  </r>
  <r>
    <x v="8816"/>
    <x v="3865"/>
    <d v="2023-06-03T00:00:00"/>
    <d v="1899-12-30T20:01:26"/>
    <n v="112"/>
    <n v="14.95"/>
    <x v="13"/>
    <n v="20"/>
    <s v="Asian"/>
  </r>
  <r>
    <x v="8817"/>
    <x v="3865"/>
    <d v="2023-06-03T00:00:00"/>
    <d v="1899-12-30T20:01:26"/>
    <n v="105"/>
    <n v="7"/>
    <x v="4"/>
    <n v="20"/>
    <s v="American"/>
  </r>
  <r>
    <x v="8818"/>
    <x v="3866"/>
    <d v="2023-06-03T00:00:00"/>
    <d v="1899-12-30T20:10:12"/>
    <n v="101"/>
    <n v="12.95"/>
    <x v="2"/>
    <n v="20"/>
    <s v="American"/>
  </r>
  <r>
    <x v="8819"/>
    <x v="3866"/>
    <d v="2023-06-03T00:00:00"/>
    <d v="1899-12-30T20:10:12"/>
    <n v="117"/>
    <n v="12.95"/>
    <x v="2"/>
    <n v="20"/>
    <s v="Mexican"/>
  </r>
  <r>
    <x v="8820"/>
    <x v="3866"/>
    <d v="2023-06-03T00:00:00"/>
    <d v="1899-12-30T20:10:12"/>
    <n v="111"/>
    <n v="11.95"/>
    <x v="5"/>
    <n v="20"/>
    <s v="Asian"/>
  </r>
  <r>
    <x v="8821"/>
    <x v="3867"/>
    <d v="2023-06-03T00:00:00"/>
    <d v="1899-12-30T20:18:30"/>
    <n v="101"/>
    <n v="12.95"/>
    <x v="2"/>
    <n v="20"/>
    <s v="American"/>
  </r>
  <r>
    <x v="8822"/>
    <x v="3868"/>
    <d v="2023-06-03T00:00:00"/>
    <d v="1899-12-30T20:29:18"/>
    <n v="101"/>
    <n v="12.95"/>
    <x v="2"/>
    <n v="20"/>
    <s v="American"/>
  </r>
  <r>
    <x v="8823"/>
    <x v="3868"/>
    <d v="2023-06-03T00:00:00"/>
    <d v="1899-12-30T20:29:18"/>
    <n v="118"/>
    <n v="14.95"/>
    <x v="13"/>
    <n v="20"/>
    <s v="Mexican"/>
  </r>
  <r>
    <x v="8824"/>
    <x v="3868"/>
    <d v="2023-06-03T00:00:00"/>
    <d v="1899-12-30T20:29:18"/>
    <n v="119"/>
    <n v="11.95"/>
    <x v="5"/>
    <n v="20"/>
    <s v="Mexican"/>
  </r>
  <r>
    <x v="8825"/>
    <x v="3869"/>
    <d v="2023-06-03T00:00:00"/>
    <d v="1899-12-30T20:34:43"/>
    <n v="102"/>
    <n v="13.95"/>
    <x v="9"/>
    <n v="20"/>
    <s v="American"/>
  </r>
  <r>
    <x v="8826"/>
    <x v="3869"/>
    <d v="2023-06-03T00:00:00"/>
    <d v="1899-12-30T20:34:43"/>
    <n v="124"/>
    <n v="14.5"/>
    <x v="1"/>
    <n v="20"/>
    <s v="Italian"/>
  </r>
  <r>
    <x v="8827"/>
    <x v="3869"/>
    <d v="2023-06-03T00:00:00"/>
    <d v="1899-12-30T20:34:43"/>
    <n v="120"/>
    <n v="13.95"/>
    <x v="9"/>
    <n v="20"/>
    <s v="Mexican"/>
  </r>
  <r>
    <x v="8828"/>
    <x v="3869"/>
    <d v="2023-06-03T00:00:00"/>
    <d v="1899-12-30T20:34:43"/>
    <n v="132"/>
    <n v="16.95"/>
    <x v="8"/>
    <n v="20"/>
    <s v="Italian"/>
  </r>
  <r>
    <x v="8829"/>
    <x v="3870"/>
    <d v="2023-06-03T00:00:00"/>
    <d v="1899-12-30T21:12:07"/>
    <n v="126"/>
    <n v="14.5"/>
    <x v="1"/>
    <n v="21"/>
    <s v="Italian"/>
  </r>
  <r>
    <x v="8830"/>
    <x v="3870"/>
    <d v="2023-06-03T00:00:00"/>
    <d v="1899-12-30T21:12:07"/>
    <n v="113"/>
    <n v="5"/>
    <x v="10"/>
    <n v="21"/>
    <s v="Asian"/>
  </r>
  <r>
    <x v="8831"/>
    <x v="3870"/>
    <d v="2023-06-03T00:00:00"/>
    <d v="1899-12-30T21:12:07"/>
    <n v="114"/>
    <n v="9"/>
    <x v="6"/>
    <n v="21"/>
    <s v="Asian"/>
  </r>
  <r>
    <x v="8832"/>
    <x v="3871"/>
    <d v="2023-06-03T00:00:00"/>
    <d v="1899-12-30T21:18:50"/>
    <n v="107"/>
    <n v="16.5"/>
    <x v="12"/>
    <n v="21"/>
    <s v="Asian"/>
  </r>
  <r>
    <x v="8833"/>
    <x v="3871"/>
    <d v="2023-06-03T00:00:00"/>
    <d v="1899-12-30T21:18:50"/>
    <n v="119"/>
    <n v="11.95"/>
    <x v="5"/>
    <n v="21"/>
    <s v="Mexican"/>
  </r>
  <r>
    <x v="8834"/>
    <x v="3871"/>
    <d v="2023-06-03T00:00:00"/>
    <d v="1899-12-30T21:18:50"/>
    <n v="130"/>
    <n v="19.95"/>
    <x v="7"/>
    <n v="21"/>
    <s v="Italian"/>
  </r>
  <r>
    <x v="8835"/>
    <x v="3872"/>
    <d v="2023-06-03T00:00:00"/>
    <d v="1899-12-30T21:22:02"/>
    <n v="127"/>
    <n v="17.95"/>
    <x v="0"/>
    <n v="21"/>
    <s v="Italian"/>
  </r>
  <r>
    <x v="8836"/>
    <x v="3873"/>
    <d v="2023-06-03T00:00:00"/>
    <d v="1899-12-30T21:28:26"/>
    <n v="105"/>
    <n v="7"/>
    <x v="4"/>
    <n v="21"/>
    <s v="American"/>
  </r>
  <r>
    <x v="8837"/>
    <x v="3873"/>
    <d v="2023-06-03T00:00:00"/>
    <d v="1899-12-30T21:28:26"/>
    <n v="122"/>
    <n v="7"/>
    <x v="4"/>
    <n v="21"/>
    <s v="Mexican"/>
  </r>
  <r>
    <x v="8838"/>
    <x v="3873"/>
    <d v="2023-06-03T00:00:00"/>
    <d v="1899-12-30T21:28:26"/>
    <n v="106"/>
    <n v="7"/>
    <x v="4"/>
    <n v="21"/>
    <s v="American"/>
  </r>
  <r>
    <x v="8839"/>
    <x v="3874"/>
    <d v="2023-06-03T00:00:00"/>
    <d v="1899-12-30T21:28:27"/>
    <n v="107"/>
    <n v="16.5"/>
    <x v="12"/>
    <n v="21"/>
    <s v="Asian"/>
  </r>
  <r>
    <x v="8840"/>
    <x v="3874"/>
    <d v="2023-06-03T00:00:00"/>
    <d v="1899-12-30T21:28:27"/>
    <s v="NULL"/>
    <n v="0"/>
    <x v="14"/>
    <n v="21"/>
    <s v="Unknown"/>
  </r>
  <r>
    <x v="8841"/>
    <x v="3875"/>
    <d v="2023-06-03T00:00:00"/>
    <d v="1899-12-30T21:34:49"/>
    <n v="110"/>
    <n v="17.95"/>
    <x v="0"/>
    <n v="21"/>
    <s v="Asian"/>
  </r>
  <r>
    <x v="8842"/>
    <x v="3876"/>
    <d v="2023-06-03T00:00:00"/>
    <d v="1899-12-30T22:13:59"/>
    <n v="115"/>
    <n v="11.95"/>
    <x v="5"/>
    <n v="22"/>
    <s v="Mexican"/>
  </r>
  <r>
    <x v="8843"/>
    <x v="3876"/>
    <d v="2023-06-03T00:00:00"/>
    <d v="1899-12-30T22:13:59"/>
    <n v="124"/>
    <n v="14.5"/>
    <x v="1"/>
    <n v="22"/>
    <s v="Italian"/>
  </r>
  <r>
    <x v="8844"/>
    <x v="3876"/>
    <d v="2023-06-03T00:00:00"/>
    <d v="1899-12-30T22:13:59"/>
    <n v="123"/>
    <n v="9"/>
    <x v="6"/>
    <n v="22"/>
    <s v="Mexican"/>
  </r>
  <r>
    <x v="8845"/>
    <x v="3877"/>
    <d v="2023-06-03T00:00:00"/>
    <d v="1899-12-30T22:23:06"/>
    <n v="109"/>
    <n v="17.95"/>
    <x v="0"/>
    <n v="22"/>
    <s v="Asian"/>
  </r>
  <r>
    <x v="8846"/>
    <x v="3878"/>
    <d v="2023-06-03T00:00:00"/>
    <d v="1899-12-30T22:41:23"/>
    <n v="117"/>
    <n v="12.95"/>
    <x v="2"/>
    <n v="22"/>
    <s v="Mexican"/>
  </r>
  <r>
    <x v="8847"/>
    <x v="3879"/>
    <d v="2023-07-03T00:00:00"/>
    <d v="1899-12-30T11:38:08"/>
    <n v="101"/>
    <n v="12.95"/>
    <x v="2"/>
    <n v="11"/>
    <s v="American"/>
  </r>
  <r>
    <x v="8848"/>
    <x v="3879"/>
    <d v="2023-07-03T00:00:00"/>
    <d v="1899-12-30T11:38:08"/>
    <n v="112"/>
    <n v="14.95"/>
    <x v="13"/>
    <n v="11"/>
    <s v="Asian"/>
  </r>
  <r>
    <x v="8849"/>
    <x v="3879"/>
    <d v="2023-07-03T00:00:00"/>
    <d v="1899-12-30T11:38:08"/>
    <n v="113"/>
    <n v="5"/>
    <x v="10"/>
    <n v="11"/>
    <s v="Asian"/>
  </r>
  <r>
    <x v="8850"/>
    <x v="3879"/>
    <d v="2023-07-03T00:00:00"/>
    <d v="1899-12-30T11:38:08"/>
    <n v="119"/>
    <n v="11.95"/>
    <x v="5"/>
    <n v="11"/>
    <s v="Mexican"/>
  </r>
  <r>
    <x v="8851"/>
    <x v="3880"/>
    <d v="2023-07-03T00:00:00"/>
    <d v="1899-12-30T11:46:18"/>
    <n v="120"/>
    <n v="13.95"/>
    <x v="9"/>
    <n v="11"/>
    <s v="Mexican"/>
  </r>
  <r>
    <x v="8852"/>
    <x v="3881"/>
    <d v="2023-07-03T00:00:00"/>
    <d v="1899-12-30T11:47:47"/>
    <n v="107"/>
    <n v="16.5"/>
    <x v="12"/>
    <n v="11"/>
    <s v="Asian"/>
  </r>
  <r>
    <x v="8853"/>
    <x v="3882"/>
    <d v="2023-07-03T00:00:00"/>
    <d v="1899-12-30T11:48:30"/>
    <n v="121"/>
    <n v="10.5"/>
    <x v="11"/>
    <n v="11"/>
    <s v="Mexican"/>
  </r>
  <r>
    <x v="8854"/>
    <x v="3883"/>
    <d v="2023-07-03T00:00:00"/>
    <d v="1899-12-30T11:52:36"/>
    <n v="109"/>
    <n v="17.95"/>
    <x v="0"/>
    <n v="11"/>
    <s v="Asian"/>
  </r>
  <r>
    <x v="8855"/>
    <x v="3883"/>
    <d v="2023-07-03T00:00:00"/>
    <d v="1899-12-30T11:52:36"/>
    <n v="129"/>
    <n v="15.5"/>
    <x v="3"/>
    <n v="11"/>
    <s v="Italian"/>
  </r>
  <r>
    <x v="8856"/>
    <x v="3883"/>
    <d v="2023-07-03T00:00:00"/>
    <d v="1899-12-30T11:52:36"/>
    <n v="118"/>
    <n v="14.95"/>
    <x v="13"/>
    <n v="11"/>
    <s v="Mexican"/>
  </r>
  <r>
    <x v="8857"/>
    <x v="3883"/>
    <d v="2023-07-03T00:00:00"/>
    <d v="1899-12-30T11:52:36"/>
    <n v="130"/>
    <n v="19.95"/>
    <x v="7"/>
    <n v="11"/>
    <s v="Italian"/>
  </r>
  <r>
    <x v="8858"/>
    <x v="3884"/>
    <d v="2023-07-03T00:00:00"/>
    <d v="1899-12-30T12:08:34"/>
    <n v="108"/>
    <n v="14.5"/>
    <x v="1"/>
    <n v="12"/>
    <s v="Asian"/>
  </r>
  <r>
    <x v="8859"/>
    <x v="3885"/>
    <d v="2023-07-03T00:00:00"/>
    <d v="1899-12-30T12:23:20"/>
    <n v="116"/>
    <n v="13.95"/>
    <x v="9"/>
    <n v="12"/>
    <s v="Mexican"/>
  </r>
  <r>
    <x v="8860"/>
    <x v="3885"/>
    <d v="2023-07-03T00:00:00"/>
    <d v="1899-12-30T12:23:20"/>
    <n v="102"/>
    <n v="13.95"/>
    <x v="9"/>
    <n v="12"/>
    <s v="American"/>
  </r>
  <r>
    <x v="8861"/>
    <x v="3885"/>
    <d v="2023-07-03T00:00:00"/>
    <d v="1899-12-30T12:23:20"/>
    <n v="127"/>
    <n v="17.95"/>
    <x v="0"/>
    <n v="12"/>
    <s v="Italian"/>
  </r>
  <r>
    <x v="8862"/>
    <x v="3885"/>
    <d v="2023-07-03T00:00:00"/>
    <d v="1899-12-30T12:23:20"/>
    <n v="111"/>
    <n v="11.95"/>
    <x v="5"/>
    <n v="12"/>
    <s v="Asian"/>
  </r>
  <r>
    <x v="8863"/>
    <x v="3885"/>
    <d v="2023-07-03T00:00:00"/>
    <d v="1899-12-30T12:23:20"/>
    <n v="118"/>
    <n v="14.95"/>
    <x v="13"/>
    <n v="12"/>
    <s v="Mexican"/>
  </r>
  <r>
    <x v="8864"/>
    <x v="3885"/>
    <d v="2023-07-03T00:00:00"/>
    <d v="1899-12-30T12:23:20"/>
    <n v="105"/>
    <n v="7"/>
    <x v="4"/>
    <n v="12"/>
    <s v="American"/>
  </r>
  <r>
    <x v="8865"/>
    <x v="3885"/>
    <d v="2023-07-03T00:00:00"/>
    <d v="1899-12-30T12:23:20"/>
    <n v="130"/>
    <n v="19.95"/>
    <x v="7"/>
    <n v="12"/>
    <s v="Italian"/>
  </r>
  <r>
    <x v="8866"/>
    <x v="3885"/>
    <d v="2023-07-03T00:00:00"/>
    <d v="1899-12-30T12:23:20"/>
    <n v="131"/>
    <n v="17.95"/>
    <x v="0"/>
    <n v="12"/>
    <s v="Italian"/>
  </r>
  <r>
    <x v="8867"/>
    <x v="3886"/>
    <d v="2023-07-03T00:00:00"/>
    <d v="1899-12-30T12:24:10"/>
    <n v="101"/>
    <n v="12.95"/>
    <x v="2"/>
    <n v="12"/>
    <s v="American"/>
  </r>
  <r>
    <x v="8868"/>
    <x v="3886"/>
    <d v="2023-07-03T00:00:00"/>
    <d v="1899-12-30T12:24:10"/>
    <n v="101"/>
    <n v="12.95"/>
    <x v="2"/>
    <n v="12"/>
    <s v="American"/>
  </r>
  <r>
    <x v="8869"/>
    <x v="3886"/>
    <d v="2023-07-03T00:00:00"/>
    <d v="1899-12-30T12:24:10"/>
    <n v="125"/>
    <n v="17.95"/>
    <x v="0"/>
    <n v="12"/>
    <s v="Italian"/>
  </r>
  <r>
    <x v="8870"/>
    <x v="3886"/>
    <d v="2023-07-03T00:00:00"/>
    <d v="1899-12-30T12:24:10"/>
    <n v="118"/>
    <n v="14.95"/>
    <x v="13"/>
    <n v="12"/>
    <s v="Mexican"/>
  </r>
  <r>
    <x v="8871"/>
    <x v="3886"/>
    <d v="2023-07-03T00:00:00"/>
    <d v="1899-12-30T12:24:10"/>
    <n v="130"/>
    <n v="19.95"/>
    <x v="7"/>
    <n v="12"/>
    <s v="Italian"/>
  </r>
  <r>
    <x v="8872"/>
    <x v="3886"/>
    <d v="2023-07-03T00:00:00"/>
    <d v="1899-12-30T12:24:10"/>
    <n v="131"/>
    <n v="17.95"/>
    <x v="0"/>
    <n v="12"/>
    <s v="Italian"/>
  </r>
  <r>
    <x v="8873"/>
    <x v="3886"/>
    <d v="2023-07-03T00:00:00"/>
    <d v="1899-12-30T12:24:10"/>
    <n v="131"/>
    <n v="17.95"/>
    <x v="0"/>
    <n v="12"/>
    <s v="Italian"/>
  </r>
  <r>
    <x v="8874"/>
    <x v="3887"/>
    <d v="2023-07-03T00:00:00"/>
    <d v="1899-12-30T12:52:11"/>
    <n v="120"/>
    <n v="13.95"/>
    <x v="9"/>
    <n v="12"/>
    <s v="Mexican"/>
  </r>
  <r>
    <x v="8875"/>
    <x v="3888"/>
    <d v="2023-07-03T00:00:00"/>
    <d v="1899-12-30T13:28:07"/>
    <n v="110"/>
    <n v="17.95"/>
    <x v="0"/>
    <n v="13"/>
    <s v="Asian"/>
  </r>
  <r>
    <x v="8876"/>
    <x v="3889"/>
    <d v="2023-07-03T00:00:00"/>
    <d v="1899-12-30T14:01:23"/>
    <n v="117"/>
    <n v="12.95"/>
    <x v="2"/>
    <n v="14"/>
    <s v="Mexican"/>
  </r>
  <r>
    <x v="8877"/>
    <x v="3890"/>
    <d v="2023-07-03T00:00:00"/>
    <d v="1899-12-30T14:42:35"/>
    <n v="107"/>
    <n v="16.5"/>
    <x v="12"/>
    <n v="14"/>
    <s v="Asian"/>
  </r>
  <r>
    <x v="8878"/>
    <x v="3890"/>
    <d v="2023-07-03T00:00:00"/>
    <d v="1899-12-30T14:42:35"/>
    <n v="132"/>
    <n v="16.95"/>
    <x v="8"/>
    <n v="14"/>
    <s v="Italian"/>
  </r>
  <r>
    <x v="8879"/>
    <x v="3891"/>
    <d v="2023-07-03T00:00:00"/>
    <d v="1899-12-30T15:00:38"/>
    <n v="101"/>
    <n v="12.95"/>
    <x v="2"/>
    <n v="15"/>
    <s v="American"/>
  </r>
  <r>
    <x v="8880"/>
    <x v="3891"/>
    <d v="2023-07-03T00:00:00"/>
    <d v="1899-12-30T15:00:38"/>
    <n v="102"/>
    <n v="13.95"/>
    <x v="9"/>
    <n v="15"/>
    <s v="American"/>
  </r>
  <r>
    <x v="8881"/>
    <x v="3891"/>
    <d v="2023-07-03T00:00:00"/>
    <d v="1899-12-30T15:00:38"/>
    <n v="103"/>
    <n v="9"/>
    <x v="6"/>
    <n v="15"/>
    <s v="American"/>
  </r>
  <r>
    <x v="8882"/>
    <x v="3892"/>
    <d v="2023-07-03T00:00:00"/>
    <d v="1899-12-30T15:06:30"/>
    <n v="117"/>
    <n v="12.95"/>
    <x v="2"/>
    <n v="15"/>
    <s v="Mexican"/>
  </r>
  <r>
    <x v="8883"/>
    <x v="3892"/>
    <d v="2023-07-03T00:00:00"/>
    <d v="1899-12-30T15:06:30"/>
    <n v="132"/>
    <n v="16.95"/>
    <x v="8"/>
    <n v="15"/>
    <s v="Italian"/>
  </r>
  <r>
    <x v="8884"/>
    <x v="3893"/>
    <d v="2023-07-03T00:00:00"/>
    <d v="1899-12-30T15:35:59"/>
    <n v="126"/>
    <n v="14.5"/>
    <x v="1"/>
    <n v="15"/>
    <s v="Italian"/>
  </r>
  <r>
    <x v="8885"/>
    <x v="3893"/>
    <d v="2023-07-03T00:00:00"/>
    <d v="1899-12-30T15:35:59"/>
    <n v="130"/>
    <n v="19.95"/>
    <x v="7"/>
    <n v="15"/>
    <s v="Italian"/>
  </r>
  <r>
    <x v="8886"/>
    <x v="3894"/>
    <d v="2023-07-03T00:00:00"/>
    <d v="1899-12-30T16:08:09"/>
    <n v="107"/>
    <n v="16.5"/>
    <x v="12"/>
    <n v="16"/>
    <s v="Asian"/>
  </r>
  <r>
    <x v="8887"/>
    <x v="3894"/>
    <d v="2023-07-03T00:00:00"/>
    <d v="1899-12-30T16:08:09"/>
    <n v="109"/>
    <n v="17.95"/>
    <x v="0"/>
    <n v="16"/>
    <s v="Asian"/>
  </r>
  <r>
    <x v="8888"/>
    <x v="3894"/>
    <d v="2023-07-03T00:00:00"/>
    <d v="1899-12-30T16:08:09"/>
    <n v="129"/>
    <n v="15.5"/>
    <x v="3"/>
    <n v="16"/>
    <s v="Italian"/>
  </r>
  <r>
    <x v="8889"/>
    <x v="3894"/>
    <d v="2023-07-03T00:00:00"/>
    <d v="1899-12-30T16:08:09"/>
    <n v="132"/>
    <n v="16.95"/>
    <x v="8"/>
    <n v="16"/>
    <s v="Italian"/>
  </r>
  <r>
    <x v="8890"/>
    <x v="3895"/>
    <d v="2023-07-03T00:00:00"/>
    <d v="1899-12-30T16:09:05"/>
    <n v="103"/>
    <n v="9"/>
    <x v="6"/>
    <n v="16"/>
    <s v="American"/>
  </r>
  <r>
    <x v="8891"/>
    <x v="3895"/>
    <d v="2023-07-03T00:00:00"/>
    <d v="1899-12-30T16:09:05"/>
    <n v="124"/>
    <n v="14.5"/>
    <x v="1"/>
    <n v="16"/>
    <s v="Italian"/>
  </r>
  <r>
    <x v="8892"/>
    <x v="3896"/>
    <d v="2023-07-03T00:00:00"/>
    <d v="1899-12-30T16:14:53"/>
    <n v="112"/>
    <n v="14.95"/>
    <x v="13"/>
    <n v="16"/>
    <s v="Asian"/>
  </r>
  <r>
    <x v="8893"/>
    <x v="3897"/>
    <d v="2023-07-03T00:00:00"/>
    <d v="1899-12-30T16:15:17"/>
    <n v="103"/>
    <n v="9"/>
    <x v="6"/>
    <n v="16"/>
    <s v="American"/>
  </r>
  <r>
    <x v="8894"/>
    <x v="3898"/>
    <d v="2023-07-03T00:00:00"/>
    <d v="1899-12-30T16:21:06"/>
    <n v="102"/>
    <n v="13.95"/>
    <x v="9"/>
    <n v="16"/>
    <s v="American"/>
  </r>
  <r>
    <x v="8895"/>
    <x v="3898"/>
    <d v="2023-07-03T00:00:00"/>
    <d v="1899-12-30T16:21:06"/>
    <n v="111"/>
    <n v="11.95"/>
    <x v="5"/>
    <n v="16"/>
    <s v="Asian"/>
  </r>
  <r>
    <x v="8896"/>
    <x v="3898"/>
    <d v="2023-07-03T00:00:00"/>
    <d v="1899-12-30T16:21:06"/>
    <n v="130"/>
    <n v="19.95"/>
    <x v="7"/>
    <n v="16"/>
    <s v="Italian"/>
  </r>
  <r>
    <x v="8897"/>
    <x v="3898"/>
    <d v="2023-07-03T00:00:00"/>
    <d v="1899-12-30T16:21:06"/>
    <n v="106"/>
    <n v="7"/>
    <x v="4"/>
    <n v="16"/>
    <s v="American"/>
  </r>
  <r>
    <x v="8898"/>
    <x v="3899"/>
    <d v="2023-07-03T00:00:00"/>
    <d v="1899-12-30T16:26:19"/>
    <n v="104"/>
    <n v="10.5"/>
    <x v="11"/>
    <n v="16"/>
    <s v="American"/>
  </r>
  <r>
    <x v="8899"/>
    <x v="3899"/>
    <d v="2023-07-03T00:00:00"/>
    <d v="1899-12-30T16:26:19"/>
    <n v="108"/>
    <n v="14.5"/>
    <x v="1"/>
    <n v="16"/>
    <s v="Asian"/>
  </r>
  <r>
    <x v="8900"/>
    <x v="3899"/>
    <d v="2023-07-03T00:00:00"/>
    <d v="1899-12-30T16:26:19"/>
    <n v="124"/>
    <n v="14.5"/>
    <x v="1"/>
    <n v="16"/>
    <s v="Italian"/>
  </r>
  <r>
    <x v="8901"/>
    <x v="3899"/>
    <d v="2023-07-03T00:00:00"/>
    <d v="1899-12-30T16:26:19"/>
    <n v="126"/>
    <n v="14.5"/>
    <x v="1"/>
    <n v="16"/>
    <s v="Italian"/>
  </r>
  <r>
    <x v="8902"/>
    <x v="3900"/>
    <d v="2023-07-03T00:00:00"/>
    <d v="1899-12-30T16:34:59"/>
    <n v="126"/>
    <n v="14.5"/>
    <x v="1"/>
    <n v="16"/>
    <s v="Italian"/>
  </r>
  <r>
    <x v="8903"/>
    <x v="3900"/>
    <d v="2023-07-03T00:00:00"/>
    <d v="1899-12-30T16:34:59"/>
    <n v="127"/>
    <n v="17.95"/>
    <x v="0"/>
    <n v="16"/>
    <s v="Italian"/>
  </r>
  <r>
    <x v="8904"/>
    <x v="3900"/>
    <d v="2023-07-03T00:00:00"/>
    <d v="1899-12-30T16:34:59"/>
    <n v="129"/>
    <n v="15.5"/>
    <x v="3"/>
    <n v="16"/>
    <s v="Italian"/>
  </r>
  <r>
    <x v="8905"/>
    <x v="3900"/>
    <d v="2023-07-03T00:00:00"/>
    <d v="1899-12-30T16:34:59"/>
    <n v="120"/>
    <n v="13.95"/>
    <x v="9"/>
    <n v="16"/>
    <s v="Mexican"/>
  </r>
  <r>
    <x v="8906"/>
    <x v="3901"/>
    <d v="2023-07-03T00:00:00"/>
    <d v="1899-12-30T17:01:11"/>
    <n v="116"/>
    <n v="13.95"/>
    <x v="9"/>
    <n v="17"/>
    <s v="Mexican"/>
  </r>
  <r>
    <x v="8907"/>
    <x v="3902"/>
    <d v="2023-07-03T00:00:00"/>
    <d v="1899-12-30T17:18:44"/>
    <n v="101"/>
    <n v="12.95"/>
    <x v="2"/>
    <n v="17"/>
    <s v="American"/>
  </r>
  <r>
    <x v="8908"/>
    <x v="3902"/>
    <d v="2023-07-03T00:00:00"/>
    <d v="1899-12-30T17:18:44"/>
    <n v="125"/>
    <n v="17.95"/>
    <x v="0"/>
    <n v="17"/>
    <s v="Italian"/>
  </r>
  <r>
    <x v="8909"/>
    <x v="3903"/>
    <d v="2023-07-03T00:00:00"/>
    <d v="1899-12-30T17:22:07"/>
    <n v="121"/>
    <n v="10.5"/>
    <x v="11"/>
    <n v="17"/>
    <s v="Mexican"/>
  </r>
  <r>
    <x v="8910"/>
    <x v="3903"/>
    <d v="2023-07-03T00:00:00"/>
    <d v="1899-12-30T17:22:07"/>
    <n v="131"/>
    <n v="17.95"/>
    <x v="0"/>
    <n v="17"/>
    <s v="Italian"/>
  </r>
  <r>
    <x v="8911"/>
    <x v="3904"/>
    <d v="2023-07-03T00:00:00"/>
    <d v="1899-12-30T17:39:40"/>
    <n v="125"/>
    <n v="17.95"/>
    <x v="0"/>
    <n v="17"/>
    <s v="Italian"/>
  </r>
  <r>
    <x v="8912"/>
    <x v="3904"/>
    <d v="2023-07-03T00:00:00"/>
    <d v="1899-12-30T17:39:40"/>
    <n v="109"/>
    <n v="17.95"/>
    <x v="0"/>
    <n v="17"/>
    <s v="Asian"/>
  </r>
  <r>
    <x v="8913"/>
    <x v="3904"/>
    <d v="2023-07-03T00:00:00"/>
    <d v="1899-12-30T17:39:40"/>
    <n v="112"/>
    <n v="14.95"/>
    <x v="13"/>
    <n v="17"/>
    <s v="Asian"/>
  </r>
  <r>
    <x v="8914"/>
    <x v="3905"/>
    <d v="2023-07-03T00:00:00"/>
    <d v="1899-12-30T17:42:03"/>
    <s v="NULL"/>
    <n v="0"/>
    <x v="14"/>
    <n v="17"/>
    <s v="Unknown"/>
  </r>
  <r>
    <x v="8915"/>
    <x v="3906"/>
    <d v="2023-07-03T00:00:00"/>
    <d v="1899-12-30T18:06:44"/>
    <n v="107"/>
    <n v="16.5"/>
    <x v="12"/>
    <n v="18"/>
    <s v="Asian"/>
  </r>
  <r>
    <x v="8916"/>
    <x v="3906"/>
    <d v="2023-07-03T00:00:00"/>
    <d v="1899-12-30T18:06:44"/>
    <n v="102"/>
    <n v="13.95"/>
    <x v="9"/>
    <n v="18"/>
    <s v="American"/>
  </r>
  <r>
    <x v="8917"/>
    <x v="3906"/>
    <d v="2023-07-03T00:00:00"/>
    <d v="1899-12-30T18:06:44"/>
    <n v="110"/>
    <n v="17.95"/>
    <x v="0"/>
    <n v="18"/>
    <s v="Asian"/>
  </r>
  <r>
    <x v="8918"/>
    <x v="3907"/>
    <d v="2023-07-03T00:00:00"/>
    <d v="1899-12-30T18:17:47"/>
    <n v="125"/>
    <n v="17.95"/>
    <x v="0"/>
    <n v="18"/>
    <s v="Italian"/>
  </r>
  <r>
    <x v="8919"/>
    <x v="3908"/>
    <d v="2023-07-03T00:00:00"/>
    <d v="1899-12-30T18:23:27"/>
    <n v="119"/>
    <n v="11.95"/>
    <x v="5"/>
    <n v="18"/>
    <s v="Mexican"/>
  </r>
  <r>
    <x v="8920"/>
    <x v="3909"/>
    <d v="2023-07-03T00:00:00"/>
    <d v="1899-12-30T18:30:46"/>
    <n v="112"/>
    <n v="14.95"/>
    <x v="13"/>
    <n v="18"/>
    <s v="Asian"/>
  </r>
  <r>
    <x v="8921"/>
    <x v="3910"/>
    <d v="2023-07-03T00:00:00"/>
    <d v="1899-12-30T18:41:26"/>
    <n v="101"/>
    <n v="12.95"/>
    <x v="2"/>
    <n v="18"/>
    <s v="American"/>
  </r>
  <r>
    <x v="8922"/>
    <x v="3910"/>
    <d v="2023-07-03T00:00:00"/>
    <d v="1899-12-30T18:41:26"/>
    <n v="126"/>
    <n v="14.5"/>
    <x v="1"/>
    <n v="18"/>
    <s v="Italian"/>
  </r>
  <r>
    <x v="8923"/>
    <x v="3910"/>
    <d v="2023-07-03T00:00:00"/>
    <d v="1899-12-30T18:41:26"/>
    <n v="120"/>
    <n v="13.95"/>
    <x v="9"/>
    <n v="18"/>
    <s v="Mexican"/>
  </r>
  <r>
    <x v="8924"/>
    <x v="3910"/>
    <d v="2023-07-03T00:00:00"/>
    <d v="1899-12-30T18:41:26"/>
    <n v="122"/>
    <n v="7"/>
    <x v="4"/>
    <n v="18"/>
    <s v="Mexican"/>
  </r>
  <r>
    <x v="8925"/>
    <x v="3911"/>
    <d v="2023-07-03T00:00:00"/>
    <d v="1899-12-30T18:43:59"/>
    <n v="110"/>
    <n v="17.95"/>
    <x v="0"/>
    <n v="18"/>
    <s v="Asian"/>
  </r>
  <r>
    <x v="8926"/>
    <x v="3912"/>
    <d v="2023-07-03T00:00:00"/>
    <d v="1899-12-30T18:45:53"/>
    <n v="101"/>
    <n v="12.95"/>
    <x v="2"/>
    <n v="18"/>
    <s v="American"/>
  </r>
  <r>
    <x v="8927"/>
    <x v="3912"/>
    <d v="2023-07-03T00:00:00"/>
    <d v="1899-12-30T18:45:53"/>
    <n v="109"/>
    <n v="17.95"/>
    <x v="0"/>
    <n v="18"/>
    <s v="Asian"/>
  </r>
  <r>
    <x v="8928"/>
    <x v="3912"/>
    <d v="2023-07-03T00:00:00"/>
    <d v="1899-12-30T18:45:53"/>
    <n v="129"/>
    <n v="15.5"/>
    <x v="3"/>
    <n v="18"/>
    <s v="Italian"/>
  </r>
  <r>
    <x v="8929"/>
    <x v="3912"/>
    <d v="2023-07-03T00:00:00"/>
    <d v="1899-12-30T18:45:53"/>
    <n v="130"/>
    <n v="19.95"/>
    <x v="7"/>
    <n v="18"/>
    <s v="Italian"/>
  </r>
  <r>
    <x v="8930"/>
    <x v="3913"/>
    <d v="2023-07-03T00:00:00"/>
    <d v="1899-12-30T19:08:43"/>
    <n v="101"/>
    <n v="12.95"/>
    <x v="2"/>
    <n v="19"/>
    <s v="American"/>
  </r>
  <r>
    <x v="8931"/>
    <x v="3913"/>
    <d v="2023-07-03T00:00:00"/>
    <d v="1899-12-30T19:08:43"/>
    <n v="113"/>
    <n v="5"/>
    <x v="10"/>
    <n v="19"/>
    <s v="Asian"/>
  </r>
  <r>
    <x v="8932"/>
    <x v="3913"/>
    <d v="2023-07-03T00:00:00"/>
    <d v="1899-12-30T19:08:43"/>
    <n v="122"/>
    <n v="7"/>
    <x v="4"/>
    <n v="19"/>
    <s v="Mexican"/>
  </r>
  <r>
    <x v="8933"/>
    <x v="3913"/>
    <d v="2023-07-03T00:00:00"/>
    <d v="1899-12-30T19:08:43"/>
    <n v="106"/>
    <n v="7"/>
    <x v="4"/>
    <n v="19"/>
    <s v="American"/>
  </r>
  <r>
    <x v="8934"/>
    <x v="3914"/>
    <d v="2023-07-03T00:00:00"/>
    <d v="1899-12-30T19:12:55"/>
    <n v="126"/>
    <n v="14.5"/>
    <x v="1"/>
    <n v="19"/>
    <s v="Italian"/>
  </r>
  <r>
    <x v="8935"/>
    <x v="3914"/>
    <d v="2023-07-03T00:00:00"/>
    <d v="1899-12-30T19:12:55"/>
    <n v="117"/>
    <n v="12.95"/>
    <x v="2"/>
    <n v="19"/>
    <s v="Mexican"/>
  </r>
  <r>
    <x v="8936"/>
    <x v="3915"/>
    <d v="2023-07-03T00:00:00"/>
    <d v="1899-12-30T19:20:59"/>
    <n v="126"/>
    <n v="14.5"/>
    <x v="1"/>
    <n v="19"/>
    <s v="Italian"/>
  </r>
  <r>
    <x v="8937"/>
    <x v="3915"/>
    <d v="2023-07-03T00:00:00"/>
    <d v="1899-12-30T19:20:59"/>
    <n v="113"/>
    <n v="5"/>
    <x v="10"/>
    <n v="19"/>
    <s v="Asian"/>
  </r>
  <r>
    <x v="8938"/>
    <x v="3916"/>
    <d v="2023-07-03T00:00:00"/>
    <d v="1899-12-30T19:31:49"/>
    <n v="109"/>
    <n v="17.95"/>
    <x v="0"/>
    <n v="19"/>
    <s v="Asian"/>
  </r>
  <r>
    <x v="8939"/>
    <x v="3916"/>
    <d v="2023-07-03T00:00:00"/>
    <d v="1899-12-30T19:31:49"/>
    <n v="120"/>
    <n v="13.95"/>
    <x v="9"/>
    <n v="19"/>
    <s v="Mexican"/>
  </r>
  <r>
    <x v="8940"/>
    <x v="3917"/>
    <d v="2023-07-03T00:00:00"/>
    <d v="1899-12-30T19:40:59"/>
    <n v="107"/>
    <n v="16.5"/>
    <x v="12"/>
    <n v="19"/>
    <s v="Asian"/>
  </r>
  <r>
    <x v="8941"/>
    <x v="3917"/>
    <d v="2023-07-03T00:00:00"/>
    <d v="1899-12-30T19:40:59"/>
    <n v="117"/>
    <n v="12.95"/>
    <x v="2"/>
    <n v="19"/>
    <s v="Mexican"/>
  </r>
  <r>
    <x v="8942"/>
    <x v="3917"/>
    <d v="2023-07-03T00:00:00"/>
    <d v="1899-12-30T19:40:59"/>
    <n v="120"/>
    <n v="13.95"/>
    <x v="9"/>
    <n v="19"/>
    <s v="Mexican"/>
  </r>
  <r>
    <x v="8943"/>
    <x v="3918"/>
    <d v="2023-07-03T00:00:00"/>
    <d v="1899-12-30T19:48:54"/>
    <n v="108"/>
    <n v="14.5"/>
    <x v="1"/>
    <n v="19"/>
    <s v="Asian"/>
  </r>
  <r>
    <x v="8944"/>
    <x v="3918"/>
    <d v="2023-07-03T00:00:00"/>
    <d v="1899-12-30T19:48:54"/>
    <n v="108"/>
    <n v="14.5"/>
    <x v="1"/>
    <n v="19"/>
    <s v="Asian"/>
  </r>
  <r>
    <x v="8945"/>
    <x v="3918"/>
    <d v="2023-07-03T00:00:00"/>
    <d v="1899-12-30T19:48:54"/>
    <n v="117"/>
    <n v="12.95"/>
    <x v="2"/>
    <n v="19"/>
    <s v="Mexican"/>
  </r>
  <r>
    <x v="8946"/>
    <x v="3918"/>
    <d v="2023-07-03T00:00:00"/>
    <d v="1899-12-30T19:48:54"/>
    <n v="105"/>
    <n v="7"/>
    <x v="4"/>
    <n v="19"/>
    <s v="American"/>
  </r>
  <r>
    <x v="8947"/>
    <x v="3919"/>
    <d v="2023-07-03T00:00:00"/>
    <d v="1899-12-30T19:49:06"/>
    <n v="123"/>
    <n v="9"/>
    <x v="6"/>
    <n v="19"/>
    <s v="Mexican"/>
  </r>
  <r>
    <x v="8948"/>
    <x v="3919"/>
    <d v="2023-07-03T00:00:00"/>
    <d v="1899-12-30T19:49:06"/>
    <n v="106"/>
    <n v="7"/>
    <x v="4"/>
    <n v="19"/>
    <s v="American"/>
  </r>
  <r>
    <x v="8949"/>
    <x v="3920"/>
    <d v="2023-07-03T00:00:00"/>
    <d v="1899-12-30T20:10:19"/>
    <n v="123"/>
    <n v="9"/>
    <x v="6"/>
    <n v="20"/>
    <s v="Mexican"/>
  </r>
  <r>
    <x v="8950"/>
    <x v="3921"/>
    <d v="2023-07-03T00:00:00"/>
    <d v="1899-12-30T20:12:39"/>
    <n v="111"/>
    <n v="11.95"/>
    <x v="5"/>
    <n v="20"/>
    <s v="Asian"/>
  </r>
  <r>
    <x v="8951"/>
    <x v="3922"/>
    <d v="2023-07-03T00:00:00"/>
    <d v="1899-12-30T20:22:59"/>
    <n v="104"/>
    <n v="10.5"/>
    <x v="11"/>
    <n v="20"/>
    <s v="American"/>
  </r>
  <r>
    <x v="8952"/>
    <x v="3922"/>
    <d v="2023-07-03T00:00:00"/>
    <d v="1899-12-30T20:22:59"/>
    <n v="127"/>
    <n v="17.95"/>
    <x v="0"/>
    <n v="20"/>
    <s v="Italian"/>
  </r>
  <r>
    <x v="8953"/>
    <x v="3922"/>
    <d v="2023-07-03T00:00:00"/>
    <d v="1899-12-30T20:22:59"/>
    <n v="121"/>
    <n v="10.5"/>
    <x v="11"/>
    <n v="20"/>
    <s v="Mexican"/>
  </r>
  <r>
    <x v="8954"/>
    <x v="3922"/>
    <d v="2023-07-03T00:00:00"/>
    <d v="1899-12-30T20:22:59"/>
    <n v="123"/>
    <n v="9"/>
    <x v="6"/>
    <n v="20"/>
    <s v="Mexican"/>
  </r>
  <r>
    <x v="8955"/>
    <x v="3923"/>
    <d v="2023-07-03T00:00:00"/>
    <d v="1899-12-30T20:33:42"/>
    <n v="119"/>
    <n v="11.95"/>
    <x v="5"/>
    <n v="20"/>
    <s v="Mexican"/>
  </r>
  <r>
    <x v="8956"/>
    <x v="3923"/>
    <d v="2023-07-03T00:00:00"/>
    <d v="1899-12-30T20:33:42"/>
    <n v="114"/>
    <n v="9"/>
    <x v="6"/>
    <n v="20"/>
    <s v="Asian"/>
  </r>
  <r>
    <x v="8957"/>
    <x v="3924"/>
    <d v="2023-07-03T00:00:00"/>
    <d v="1899-12-30T20:39:45"/>
    <n v="110"/>
    <n v="17.95"/>
    <x v="0"/>
    <n v="20"/>
    <s v="Asian"/>
  </r>
  <r>
    <x v="8958"/>
    <x v="3924"/>
    <d v="2023-07-03T00:00:00"/>
    <d v="1899-12-30T20:39:45"/>
    <n v="117"/>
    <n v="12.95"/>
    <x v="2"/>
    <n v="20"/>
    <s v="Mexican"/>
  </r>
  <r>
    <x v="8959"/>
    <x v="3924"/>
    <d v="2023-07-03T00:00:00"/>
    <d v="1899-12-30T20:39:45"/>
    <n v="106"/>
    <n v="7"/>
    <x v="4"/>
    <n v="20"/>
    <s v="American"/>
  </r>
  <r>
    <x v="8960"/>
    <x v="3925"/>
    <d v="2023-07-03T00:00:00"/>
    <d v="1899-12-30T20:49:53"/>
    <n v="107"/>
    <n v="16.5"/>
    <x v="12"/>
    <n v="20"/>
    <s v="Asian"/>
  </r>
  <r>
    <x v="8961"/>
    <x v="3926"/>
    <d v="2023-07-03T00:00:00"/>
    <d v="1899-12-30T20:57:08"/>
    <n v="117"/>
    <n v="12.95"/>
    <x v="2"/>
    <n v="20"/>
    <s v="Mexican"/>
  </r>
  <r>
    <x v="8962"/>
    <x v="3926"/>
    <d v="2023-07-03T00:00:00"/>
    <d v="1899-12-30T20:57:08"/>
    <n v="112"/>
    <n v="14.95"/>
    <x v="13"/>
    <n v="20"/>
    <s v="Asian"/>
  </r>
  <r>
    <x v="8963"/>
    <x v="3926"/>
    <d v="2023-07-03T00:00:00"/>
    <d v="1899-12-30T20:57:08"/>
    <n v="118"/>
    <n v="14.95"/>
    <x v="13"/>
    <n v="20"/>
    <s v="Mexican"/>
  </r>
  <r>
    <x v="8964"/>
    <x v="3927"/>
    <d v="2023-07-03T00:00:00"/>
    <d v="1899-12-30T21:01:55"/>
    <n v="101"/>
    <n v="12.95"/>
    <x v="2"/>
    <n v="21"/>
    <s v="American"/>
  </r>
  <r>
    <x v="8965"/>
    <x v="3927"/>
    <d v="2023-07-03T00:00:00"/>
    <d v="1899-12-30T21:01:55"/>
    <n v="115"/>
    <n v="11.95"/>
    <x v="5"/>
    <n v="21"/>
    <s v="Mexican"/>
  </r>
  <r>
    <x v="8966"/>
    <x v="3927"/>
    <d v="2023-07-03T00:00:00"/>
    <d v="1899-12-30T21:01:55"/>
    <n v="114"/>
    <n v="9"/>
    <x v="6"/>
    <n v="21"/>
    <s v="Asian"/>
  </r>
  <r>
    <x v="8967"/>
    <x v="3928"/>
    <d v="2023-07-03T00:00:00"/>
    <d v="1899-12-30T21:13:37"/>
    <n v="111"/>
    <n v="11.95"/>
    <x v="5"/>
    <n v="21"/>
    <s v="Asian"/>
  </r>
  <r>
    <x v="8968"/>
    <x v="3928"/>
    <d v="2023-07-03T00:00:00"/>
    <d v="1899-12-30T21:13:37"/>
    <n v="131"/>
    <n v="17.95"/>
    <x v="0"/>
    <n v="21"/>
    <s v="Italian"/>
  </r>
  <r>
    <x v="8969"/>
    <x v="3929"/>
    <d v="2023-07-03T00:00:00"/>
    <d v="1899-12-30T21:16:27"/>
    <n v="106"/>
    <n v="7"/>
    <x v="4"/>
    <n v="21"/>
    <s v="American"/>
  </r>
  <r>
    <x v="8970"/>
    <x v="3930"/>
    <d v="2023-07-03T00:00:00"/>
    <d v="1899-12-30T21:23:14"/>
    <n v="101"/>
    <n v="12.95"/>
    <x v="2"/>
    <n v="21"/>
    <s v="American"/>
  </r>
  <r>
    <x v="8971"/>
    <x v="3930"/>
    <d v="2023-07-03T00:00:00"/>
    <d v="1899-12-30T21:23:14"/>
    <n v="105"/>
    <n v="7"/>
    <x v="4"/>
    <n v="21"/>
    <s v="American"/>
  </r>
  <r>
    <x v="8972"/>
    <x v="3931"/>
    <d v="2023-07-03T00:00:00"/>
    <d v="1899-12-30T21:49:12"/>
    <n v="120"/>
    <n v="13.95"/>
    <x v="9"/>
    <n v="21"/>
    <s v="Mexican"/>
  </r>
  <r>
    <x v="8973"/>
    <x v="3932"/>
    <d v="2023-07-03T00:00:00"/>
    <d v="1899-12-30T22:18:41"/>
    <n v="112"/>
    <n v="14.95"/>
    <x v="13"/>
    <n v="22"/>
    <s v="Asian"/>
  </r>
  <r>
    <x v="8974"/>
    <x v="3932"/>
    <d v="2023-07-03T00:00:00"/>
    <d v="1899-12-30T22:18:41"/>
    <n v="119"/>
    <n v="11.95"/>
    <x v="5"/>
    <n v="22"/>
    <s v="Mexican"/>
  </r>
  <r>
    <x v="8975"/>
    <x v="3933"/>
    <d v="2023-07-03T00:00:00"/>
    <d v="1899-12-30T22:31:24"/>
    <n v="101"/>
    <n v="12.95"/>
    <x v="2"/>
    <n v="22"/>
    <s v="American"/>
  </r>
  <r>
    <x v="8976"/>
    <x v="3933"/>
    <d v="2023-07-03T00:00:00"/>
    <d v="1899-12-30T22:31:24"/>
    <n v="121"/>
    <n v="10.5"/>
    <x v="11"/>
    <n v="22"/>
    <s v="Mexican"/>
  </r>
  <r>
    <x v="8977"/>
    <x v="3934"/>
    <d v="2023-07-03T00:00:00"/>
    <d v="1899-12-30T22:42:37"/>
    <n v="103"/>
    <n v="9"/>
    <x v="6"/>
    <n v="22"/>
    <s v="American"/>
  </r>
  <r>
    <x v="8978"/>
    <x v="3934"/>
    <d v="2023-07-03T00:00:00"/>
    <d v="1899-12-30T22:42:37"/>
    <n v="108"/>
    <n v="14.5"/>
    <x v="1"/>
    <n v="22"/>
    <s v="Asian"/>
  </r>
  <r>
    <x v="8979"/>
    <x v="3934"/>
    <d v="2023-07-03T00:00:00"/>
    <d v="1899-12-30T22:42:37"/>
    <n v="109"/>
    <n v="17.95"/>
    <x v="0"/>
    <n v="22"/>
    <s v="Asian"/>
  </r>
  <r>
    <x v="8980"/>
    <x v="3934"/>
    <d v="2023-07-03T00:00:00"/>
    <d v="1899-12-30T22:42:37"/>
    <n v="112"/>
    <n v="14.95"/>
    <x v="13"/>
    <n v="22"/>
    <s v="Asian"/>
  </r>
  <r>
    <x v="8981"/>
    <x v="3935"/>
    <d v="2023-07-03T00:00:00"/>
    <d v="1899-12-30T22:59:17"/>
    <n v="122"/>
    <n v="7"/>
    <x v="4"/>
    <n v="22"/>
    <s v="Mexican"/>
  </r>
  <r>
    <x v="8982"/>
    <x v="3935"/>
    <d v="2023-07-03T00:00:00"/>
    <d v="1899-12-30T22:59:17"/>
    <n v="131"/>
    <n v="17.95"/>
    <x v="0"/>
    <n v="22"/>
    <s v="Italian"/>
  </r>
  <r>
    <x v="8983"/>
    <x v="3936"/>
    <d v="2023-07-03T00:00:00"/>
    <d v="1899-12-30T23:02:35"/>
    <n v="107"/>
    <n v="16.5"/>
    <x v="12"/>
    <n v="23"/>
    <s v="Asian"/>
  </r>
  <r>
    <x v="8984"/>
    <x v="3936"/>
    <d v="2023-07-03T00:00:00"/>
    <d v="1899-12-30T23:02:35"/>
    <n v="127"/>
    <n v="17.95"/>
    <x v="0"/>
    <n v="23"/>
    <s v="Italian"/>
  </r>
  <r>
    <x v="8985"/>
    <x v="3936"/>
    <d v="2023-07-03T00:00:00"/>
    <d v="1899-12-30T23:02:35"/>
    <n v="131"/>
    <n v="17.95"/>
    <x v="0"/>
    <n v="23"/>
    <s v="Italian"/>
  </r>
  <r>
    <x v="8986"/>
    <x v="3937"/>
    <d v="2023-08-03T00:00:00"/>
    <d v="1899-12-30T11:50:19"/>
    <n v="109"/>
    <n v="17.95"/>
    <x v="0"/>
    <n v="11"/>
    <s v="Asian"/>
  </r>
  <r>
    <x v="8987"/>
    <x v="3938"/>
    <d v="2023-08-03T00:00:00"/>
    <d v="1899-12-30T12:22:52"/>
    <n v="120"/>
    <n v="13.95"/>
    <x v="9"/>
    <n v="12"/>
    <s v="Mexican"/>
  </r>
  <r>
    <x v="8988"/>
    <x v="3939"/>
    <d v="2023-08-03T00:00:00"/>
    <d v="1899-12-30T12:29:28"/>
    <n v="104"/>
    <n v="10.5"/>
    <x v="11"/>
    <n v="12"/>
    <s v="American"/>
  </r>
  <r>
    <x v="8989"/>
    <x v="3939"/>
    <d v="2023-08-03T00:00:00"/>
    <d v="1899-12-30T12:29:28"/>
    <n v="108"/>
    <n v="14.5"/>
    <x v="1"/>
    <n v="12"/>
    <s v="Asian"/>
  </r>
  <r>
    <x v="8990"/>
    <x v="3939"/>
    <d v="2023-08-03T00:00:00"/>
    <d v="1899-12-30T12:29:28"/>
    <n v="108"/>
    <n v="14.5"/>
    <x v="1"/>
    <n v="12"/>
    <s v="Asian"/>
  </r>
  <r>
    <x v="8991"/>
    <x v="3939"/>
    <d v="2023-08-03T00:00:00"/>
    <d v="1899-12-30T12:29:28"/>
    <n v="125"/>
    <n v="17.95"/>
    <x v="0"/>
    <n v="12"/>
    <s v="Italian"/>
  </r>
  <r>
    <x v="8992"/>
    <x v="3939"/>
    <d v="2023-08-03T00:00:00"/>
    <d v="1899-12-30T12:29:28"/>
    <n v="113"/>
    <n v="5"/>
    <x v="10"/>
    <n v="12"/>
    <s v="Asian"/>
  </r>
  <r>
    <x v="8993"/>
    <x v="3939"/>
    <d v="2023-08-03T00:00:00"/>
    <d v="1899-12-30T12:29:28"/>
    <n v="113"/>
    <n v="5"/>
    <x v="10"/>
    <n v="12"/>
    <s v="Asian"/>
  </r>
  <r>
    <x v="8994"/>
    <x v="3939"/>
    <d v="2023-08-03T00:00:00"/>
    <d v="1899-12-30T12:29:28"/>
    <n v="105"/>
    <n v="7"/>
    <x v="4"/>
    <n v="12"/>
    <s v="American"/>
  </r>
  <r>
    <x v="8995"/>
    <x v="3939"/>
    <d v="2023-08-03T00:00:00"/>
    <d v="1899-12-30T12:29:28"/>
    <n v="122"/>
    <n v="7"/>
    <x v="4"/>
    <n v="12"/>
    <s v="Mexican"/>
  </r>
  <r>
    <x v="8996"/>
    <x v="3939"/>
    <d v="2023-08-03T00:00:00"/>
    <d v="1899-12-30T12:29:28"/>
    <n v="106"/>
    <n v="7"/>
    <x v="4"/>
    <n v="12"/>
    <s v="American"/>
  </r>
  <r>
    <x v="8997"/>
    <x v="3939"/>
    <d v="2023-08-03T00:00:00"/>
    <d v="1899-12-30T12:29:28"/>
    <n v="132"/>
    <n v="16.95"/>
    <x v="8"/>
    <n v="12"/>
    <s v="Italian"/>
  </r>
  <r>
    <x v="8998"/>
    <x v="3939"/>
    <d v="2023-08-03T00:00:00"/>
    <d v="1899-12-30T12:29:28"/>
    <n v="132"/>
    <n v="16.95"/>
    <x v="8"/>
    <n v="12"/>
    <s v="Italian"/>
  </r>
  <r>
    <x v="8999"/>
    <x v="3939"/>
    <d v="2023-08-03T00:00:00"/>
    <d v="1899-12-30T12:29:28"/>
    <n v="132"/>
    <n v="16.95"/>
    <x v="8"/>
    <n v="12"/>
    <s v="Italian"/>
  </r>
  <r>
    <x v="9000"/>
    <x v="3940"/>
    <d v="2023-08-03T00:00:00"/>
    <d v="1899-12-30T12:31:16"/>
    <n v="124"/>
    <n v="14.5"/>
    <x v="1"/>
    <n v="12"/>
    <s v="Italian"/>
  </r>
  <r>
    <x v="9001"/>
    <x v="3941"/>
    <d v="2023-08-03T00:00:00"/>
    <d v="1899-12-30T12:34:14"/>
    <n v="101"/>
    <n v="12.95"/>
    <x v="2"/>
    <n v="12"/>
    <s v="American"/>
  </r>
  <r>
    <x v="9002"/>
    <x v="3942"/>
    <d v="2023-08-03T00:00:00"/>
    <d v="1899-12-30T12:37:23"/>
    <n v="103"/>
    <n v="9"/>
    <x v="6"/>
    <n v="12"/>
    <s v="American"/>
  </r>
  <r>
    <x v="9003"/>
    <x v="3943"/>
    <d v="2023-08-03T00:00:00"/>
    <d v="1899-12-30T12:58:48"/>
    <n v="103"/>
    <n v="9"/>
    <x v="6"/>
    <n v="12"/>
    <s v="American"/>
  </r>
  <r>
    <x v="9004"/>
    <x v="3943"/>
    <d v="2023-08-03T00:00:00"/>
    <d v="1899-12-30T12:58:48"/>
    <n v="117"/>
    <n v="12.95"/>
    <x v="2"/>
    <n v="12"/>
    <s v="Mexican"/>
  </r>
  <r>
    <x v="9005"/>
    <x v="3944"/>
    <d v="2023-08-03T00:00:00"/>
    <d v="1899-12-30T13:08:44"/>
    <n v="107"/>
    <n v="16.5"/>
    <x v="12"/>
    <n v="13"/>
    <s v="Asian"/>
  </r>
  <r>
    <x v="9006"/>
    <x v="3944"/>
    <d v="2023-08-03T00:00:00"/>
    <d v="1899-12-30T13:08:44"/>
    <n v="126"/>
    <n v="14.5"/>
    <x v="1"/>
    <n v="13"/>
    <s v="Italian"/>
  </r>
  <r>
    <x v="9007"/>
    <x v="3944"/>
    <d v="2023-08-03T00:00:00"/>
    <d v="1899-12-30T13:08:44"/>
    <n v="110"/>
    <n v="17.95"/>
    <x v="0"/>
    <n v="13"/>
    <s v="Asian"/>
  </r>
  <r>
    <x v="9008"/>
    <x v="3944"/>
    <d v="2023-08-03T00:00:00"/>
    <d v="1899-12-30T13:08:44"/>
    <n v="113"/>
    <n v="5"/>
    <x v="10"/>
    <n v="13"/>
    <s v="Asian"/>
  </r>
  <r>
    <x v="9009"/>
    <x v="3944"/>
    <d v="2023-08-03T00:00:00"/>
    <d v="1899-12-30T13:08:44"/>
    <n v="120"/>
    <n v="13.95"/>
    <x v="9"/>
    <n v="13"/>
    <s v="Mexican"/>
  </r>
  <r>
    <x v="9010"/>
    <x v="3944"/>
    <d v="2023-08-03T00:00:00"/>
    <d v="1899-12-30T13:08:44"/>
    <n v="105"/>
    <n v="7"/>
    <x v="4"/>
    <n v="13"/>
    <s v="American"/>
  </r>
  <r>
    <x v="9011"/>
    <x v="3945"/>
    <d v="2023-08-03T00:00:00"/>
    <d v="1899-12-30T13:16:01"/>
    <n v="109"/>
    <n v="17.95"/>
    <x v="0"/>
    <n v="13"/>
    <s v="Asian"/>
  </r>
  <r>
    <x v="9012"/>
    <x v="3945"/>
    <d v="2023-08-03T00:00:00"/>
    <d v="1899-12-30T13:16:01"/>
    <n v="127"/>
    <n v="17.95"/>
    <x v="0"/>
    <n v="13"/>
    <s v="Italian"/>
  </r>
  <r>
    <x v="9013"/>
    <x v="3946"/>
    <d v="2023-08-03T00:00:00"/>
    <d v="1899-12-30T13:18:56"/>
    <n v="113"/>
    <n v="5"/>
    <x v="10"/>
    <n v="13"/>
    <s v="Asian"/>
  </r>
  <r>
    <x v="9014"/>
    <x v="3947"/>
    <d v="2023-08-03T00:00:00"/>
    <d v="1899-12-30T13:25:26"/>
    <n v="127"/>
    <n v="17.95"/>
    <x v="0"/>
    <n v="13"/>
    <s v="Italian"/>
  </r>
  <r>
    <x v="9015"/>
    <x v="3948"/>
    <d v="2023-08-03T00:00:00"/>
    <d v="1899-12-30T13:33:30"/>
    <n v="102"/>
    <n v="13.95"/>
    <x v="9"/>
    <n v="13"/>
    <s v="American"/>
  </r>
  <r>
    <x v="9016"/>
    <x v="3949"/>
    <d v="2023-08-03T00:00:00"/>
    <d v="1899-12-30T13:43:32"/>
    <n v="107"/>
    <n v="16.5"/>
    <x v="12"/>
    <n v="13"/>
    <s v="Asian"/>
  </r>
  <r>
    <x v="9017"/>
    <x v="3950"/>
    <d v="2023-08-03T00:00:00"/>
    <d v="1899-12-30T14:14:25"/>
    <n v="104"/>
    <n v="10.5"/>
    <x v="11"/>
    <n v="14"/>
    <s v="American"/>
  </r>
  <r>
    <x v="9018"/>
    <x v="3950"/>
    <d v="2023-08-03T00:00:00"/>
    <d v="1899-12-30T14:14:25"/>
    <n v="109"/>
    <n v="17.95"/>
    <x v="0"/>
    <n v="14"/>
    <s v="Asian"/>
  </r>
  <r>
    <x v="9019"/>
    <x v="3950"/>
    <d v="2023-08-03T00:00:00"/>
    <d v="1899-12-30T14:14:25"/>
    <n v="129"/>
    <n v="15.5"/>
    <x v="3"/>
    <n v="14"/>
    <s v="Italian"/>
  </r>
  <r>
    <x v="9020"/>
    <x v="3950"/>
    <d v="2023-08-03T00:00:00"/>
    <d v="1899-12-30T14:14:25"/>
    <n v="106"/>
    <n v="7"/>
    <x v="4"/>
    <n v="14"/>
    <s v="American"/>
  </r>
  <r>
    <x v="9021"/>
    <x v="3951"/>
    <d v="2023-08-03T00:00:00"/>
    <d v="1899-12-30T14:14:42"/>
    <n v="101"/>
    <n v="12.95"/>
    <x v="2"/>
    <n v="14"/>
    <s v="American"/>
  </r>
  <r>
    <x v="9022"/>
    <x v="3952"/>
    <d v="2023-08-03T00:00:00"/>
    <d v="1899-12-30T14:35:06"/>
    <n v="122"/>
    <n v="7"/>
    <x v="4"/>
    <n v="14"/>
    <s v="Mexican"/>
  </r>
  <r>
    <x v="9023"/>
    <x v="3953"/>
    <d v="2023-08-03T00:00:00"/>
    <d v="1899-12-30T14:38:40"/>
    <n v="127"/>
    <n v="17.95"/>
    <x v="0"/>
    <n v="14"/>
    <s v="Italian"/>
  </r>
  <r>
    <x v="9024"/>
    <x v="3954"/>
    <d v="2023-08-03T00:00:00"/>
    <d v="1899-12-30T14:46:52"/>
    <n v="119"/>
    <n v="11.95"/>
    <x v="5"/>
    <n v="14"/>
    <s v="Mexican"/>
  </r>
  <r>
    <x v="9025"/>
    <x v="3955"/>
    <d v="2023-08-03T00:00:00"/>
    <d v="1899-12-30T14:53:46"/>
    <n v="102"/>
    <n v="13.95"/>
    <x v="9"/>
    <n v="14"/>
    <s v="American"/>
  </r>
  <r>
    <x v="9026"/>
    <x v="3956"/>
    <d v="2023-08-03T00:00:00"/>
    <d v="1899-12-30T15:02:47"/>
    <n v="109"/>
    <n v="17.95"/>
    <x v="0"/>
    <n v="15"/>
    <s v="Asian"/>
  </r>
  <r>
    <x v="9027"/>
    <x v="3957"/>
    <d v="2023-08-03T00:00:00"/>
    <d v="1899-12-30T15:13:04"/>
    <n v="107"/>
    <n v="16.5"/>
    <x v="12"/>
    <n v="15"/>
    <s v="Asian"/>
  </r>
  <r>
    <x v="9028"/>
    <x v="3958"/>
    <d v="2023-08-03T00:00:00"/>
    <d v="1899-12-30T15:18:05"/>
    <n v="102"/>
    <n v="13.95"/>
    <x v="9"/>
    <n v="15"/>
    <s v="American"/>
  </r>
  <r>
    <x v="9029"/>
    <x v="3958"/>
    <d v="2023-08-03T00:00:00"/>
    <d v="1899-12-30T15:18:05"/>
    <n v="118"/>
    <n v="14.95"/>
    <x v="13"/>
    <n v="15"/>
    <s v="Mexican"/>
  </r>
  <r>
    <x v="9030"/>
    <x v="3959"/>
    <d v="2023-08-03T00:00:00"/>
    <d v="1899-12-30T15:56:08"/>
    <n v="117"/>
    <n v="12.95"/>
    <x v="2"/>
    <n v="15"/>
    <s v="Mexican"/>
  </r>
  <r>
    <x v="9031"/>
    <x v="3959"/>
    <d v="2023-08-03T00:00:00"/>
    <d v="1899-12-30T15:56:08"/>
    <n v="129"/>
    <n v="15.5"/>
    <x v="3"/>
    <n v="15"/>
    <s v="Italian"/>
  </r>
  <r>
    <x v="9032"/>
    <x v="3960"/>
    <d v="2023-08-03T00:00:00"/>
    <d v="1899-12-30T15:56:48"/>
    <n v="122"/>
    <n v="7"/>
    <x v="4"/>
    <n v="15"/>
    <s v="Mexican"/>
  </r>
  <r>
    <x v="9033"/>
    <x v="3961"/>
    <d v="2023-08-03T00:00:00"/>
    <d v="1899-12-30T15:58:21"/>
    <n v="104"/>
    <n v="10.5"/>
    <x v="11"/>
    <n v="15"/>
    <s v="American"/>
  </r>
  <r>
    <x v="9034"/>
    <x v="3962"/>
    <d v="2023-08-03T00:00:00"/>
    <d v="1899-12-30T15:59:35"/>
    <n v="107"/>
    <n v="16.5"/>
    <x v="12"/>
    <n v="15"/>
    <s v="Asian"/>
  </r>
  <r>
    <x v="9035"/>
    <x v="3962"/>
    <d v="2023-08-03T00:00:00"/>
    <d v="1899-12-30T15:59:35"/>
    <n v="109"/>
    <n v="17.95"/>
    <x v="0"/>
    <n v="15"/>
    <s v="Asian"/>
  </r>
  <r>
    <x v="9036"/>
    <x v="3962"/>
    <d v="2023-08-03T00:00:00"/>
    <d v="1899-12-30T15:59:35"/>
    <n v="131"/>
    <n v="17.95"/>
    <x v="0"/>
    <n v="15"/>
    <s v="Italian"/>
  </r>
  <r>
    <x v="9037"/>
    <x v="3963"/>
    <d v="2023-08-03T00:00:00"/>
    <d v="1899-12-30T16:16:42"/>
    <n v="125"/>
    <n v="17.95"/>
    <x v="0"/>
    <n v="16"/>
    <s v="Italian"/>
  </r>
  <r>
    <x v="9038"/>
    <x v="3963"/>
    <d v="2023-08-03T00:00:00"/>
    <d v="1899-12-30T16:16:42"/>
    <n v="131"/>
    <n v="17.95"/>
    <x v="0"/>
    <n v="16"/>
    <s v="Italian"/>
  </r>
  <r>
    <x v="9039"/>
    <x v="3964"/>
    <d v="2023-08-03T00:00:00"/>
    <d v="1899-12-30T16:26:39"/>
    <n v="101"/>
    <n v="12.95"/>
    <x v="2"/>
    <n v="16"/>
    <s v="American"/>
  </r>
  <r>
    <x v="9040"/>
    <x v="3965"/>
    <d v="2023-08-03T00:00:00"/>
    <d v="1899-12-30T16:32:58"/>
    <n v="107"/>
    <n v="16.5"/>
    <x v="12"/>
    <n v="16"/>
    <s v="Asian"/>
  </r>
  <r>
    <x v="9041"/>
    <x v="3965"/>
    <d v="2023-08-03T00:00:00"/>
    <d v="1899-12-30T16:32:58"/>
    <n v="124"/>
    <n v="14.5"/>
    <x v="1"/>
    <n v="16"/>
    <s v="Italian"/>
  </r>
  <r>
    <x v="9042"/>
    <x v="3965"/>
    <d v="2023-08-03T00:00:00"/>
    <d v="1899-12-30T16:32:58"/>
    <n v="109"/>
    <n v="17.95"/>
    <x v="0"/>
    <n v="16"/>
    <s v="Asian"/>
  </r>
  <r>
    <x v="9043"/>
    <x v="3965"/>
    <d v="2023-08-03T00:00:00"/>
    <d v="1899-12-30T16:32:58"/>
    <n v="119"/>
    <n v="11.95"/>
    <x v="5"/>
    <n v="16"/>
    <s v="Mexican"/>
  </r>
  <r>
    <x v="9044"/>
    <x v="3966"/>
    <d v="2023-08-03T00:00:00"/>
    <d v="1899-12-30T16:48:23"/>
    <n v="101"/>
    <n v="12.95"/>
    <x v="2"/>
    <n v="16"/>
    <s v="American"/>
  </r>
  <r>
    <x v="9045"/>
    <x v="3966"/>
    <d v="2023-08-03T00:00:00"/>
    <d v="1899-12-30T16:48:23"/>
    <n v="115"/>
    <n v="11.95"/>
    <x v="5"/>
    <n v="16"/>
    <s v="Mexican"/>
  </r>
  <r>
    <x v="9046"/>
    <x v="3967"/>
    <d v="2023-08-03T00:00:00"/>
    <d v="1899-12-30T16:55:44"/>
    <n v="111"/>
    <n v="11.95"/>
    <x v="5"/>
    <n v="16"/>
    <s v="Asian"/>
  </r>
  <r>
    <x v="9047"/>
    <x v="3967"/>
    <d v="2023-08-03T00:00:00"/>
    <d v="1899-12-30T16:55:44"/>
    <n v="118"/>
    <n v="14.95"/>
    <x v="13"/>
    <n v="16"/>
    <s v="Mexican"/>
  </r>
  <r>
    <x v="9048"/>
    <x v="3967"/>
    <d v="2023-08-03T00:00:00"/>
    <d v="1899-12-30T16:55:44"/>
    <n v="119"/>
    <n v="11.95"/>
    <x v="5"/>
    <n v="16"/>
    <s v="Mexican"/>
  </r>
  <r>
    <x v="9049"/>
    <x v="3967"/>
    <d v="2023-08-03T00:00:00"/>
    <d v="1899-12-30T16:55:44"/>
    <n v="121"/>
    <n v="10.5"/>
    <x v="11"/>
    <n v="16"/>
    <s v="Mexican"/>
  </r>
  <r>
    <x v="9050"/>
    <x v="3968"/>
    <d v="2023-08-03T00:00:00"/>
    <d v="1899-12-30T16:57:55"/>
    <n v="128"/>
    <n v="15.5"/>
    <x v="3"/>
    <n v="16"/>
    <s v="Italian"/>
  </r>
  <r>
    <x v="9051"/>
    <x v="3969"/>
    <d v="2023-08-03T00:00:00"/>
    <d v="1899-12-30T17:07:58"/>
    <n v="125"/>
    <n v="17.95"/>
    <x v="0"/>
    <n v="17"/>
    <s v="Italian"/>
  </r>
  <r>
    <x v="9052"/>
    <x v="3969"/>
    <d v="2023-08-03T00:00:00"/>
    <d v="1899-12-30T17:07:58"/>
    <n v="118"/>
    <n v="14.95"/>
    <x v="13"/>
    <n v="17"/>
    <s v="Mexican"/>
  </r>
  <r>
    <x v="9053"/>
    <x v="3969"/>
    <d v="2023-08-03T00:00:00"/>
    <d v="1899-12-30T17:07:58"/>
    <n v="132"/>
    <n v="16.95"/>
    <x v="8"/>
    <n v="17"/>
    <s v="Italian"/>
  </r>
  <r>
    <x v="9054"/>
    <x v="3970"/>
    <d v="2023-08-03T00:00:00"/>
    <d v="1899-12-30T17:13:18"/>
    <n v="103"/>
    <n v="9"/>
    <x v="6"/>
    <n v="17"/>
    <s v="American"/>
  </r>
  <r>
    <x v="9055"/>
    <x v="3970"/>
    <d v="2023-08-03T00:00:00"/>
    <d v="1899-12-30T17:13:18"/>
    <n v="117"/>
    <n v="12.95"/>
    <x v="2"/>
    <n v="17"/>
    <s v="Mexican"/>
  </r>
  <r>
    <x v="9056"/>
    <x v="3970"/>
    <d v="2023-08-03T00:00:00"/>
    <d v="1899-12-30T17:13:18"/>
    <n v="113"/>
    <n v="5"/>
    <x v="10"/>
    <n v="17"/>
    <s v="Asian"/>
  </r>
  <r>
    <x v="9057"/>
    <x v="3971"/>
    <d v="2023-08-03T00:00:00"/>
    <d v="1899-12-30T17:29:55"/>
    <n v="101"/>
    <n v="12.95"/>
    <x v="2"/>
    <n v="17"/>
    <s v="American"/>
  </r>
  <r>
    <x v="9058"/>
    <x v="3971"/>
    <d v="2023-08-03T00:00:00"/>
    <d v="1899-12-30T17:29:55"/>
    <n v="123"/>
    <n v="9"/>
    <x v="6"/>
    <n v="17"/>
    <s v="Mexican"/>
  </r>
  <r>
    <x v="9059"/>
    <x v="3972"/>
    <d v="2023-08-03T00:00:00"/>
    <d v="1899-12-30T17:34:55"/>
    <n v="125"/>
    <n v="17.95"/>
    <x v="0"/>
    <n v="17"/>
    <s v="Italian"/>
  </r>
  <r>
    <x v="9060"/>
    <x v="3972"/>
    <d v="2023-08-03T00:00:00"/>
    <d v="1899-12-30T17:34:55"/>
    <n v="112"/>
    <n v="14.95"/>
    <x v="13"/>
    <n v="17"/>
    <s v="Asian"/>
  </r>
  <r>
    <x v="9061"/>
    <x v="3972"/>
    <d v="2023-08-03T00:00:00"/>
    <d v="1899-12-30T17:34:55"/>
    <n v="122"/>
    <n v="7"/>
    <x v="4"/>
    <n v="17"/>
    <s v="Mexican"/>
  </r>
  <r>
    <x v="9062"/>
    <x v="3972"/>
    <d v="2023-08-03T00:00:00"/>
    <d v="1899-12-30T17:34:55"/>
    <n v="106"/>
    <n v="7"/>
    <x v="4"/>
    <n v="17"/>
    <s v="American"/>
  </r>
  <r>
    <x v="9063"/>
    <x v="3973"/>
    <d v="2023-08-03T00:00:00"/>
    <d v="1899-12-30T17:41:34"/>
    <n v="101"/>
    <n v="12.95"/>
    <x v="2"/>
    <n v="17"/>
    <s v="American"/>
  </r>
  <r>
    <x v="9064"/>
    <x v="3973"/>
    <d v="2023-08-03T00:00:00"/>
    <d v="1899-12-30T17:41:34"/>
    <n v="127"/>
    <n v="17.95"/>
    <x v="0"/>
    <n v="17"/>
    <s v="Italian"/>
  </r>
  <r>
    <x v="9065"/>
    <x v="3973"/>
    <d v="2023-08-03T00:00:00"/>
    <d v="1899-12-30T17:41:34"/>
    <n v="129"/>
    <n v="15.5"/>
    <x v="3"/>
    <n v="17"/>
    <s v="Italian"/>
  </r>
  <r>
    <x v="9066"/>
    <x v="3973"/>
    <d v="2023-08-03T00:00:00"/>
    <d v="1899-12-30T17:41:34"/>
    <n v="122"/>
    <n v="7"/>
    <x v="4"/>
    <n v="17"/>
    <s v="Mexican"/>
  </r>
  <r>
    <x v="9067"/>
    <x v="3974"/>
    <d v="2023-08-03T00:00:00"/>
    <d v="1899-12-30T17:46:49"/>
    <n v="107"/>
    <n v="16.5"/>
    <x v="12"/>
    <n v="17"/>
    <s v="Asian"/>
  </r>
  <r>
    <x v="9068"/>
    <x v="3975"/>
    <d v="2023-08-03T00:00:00"/>
    <d v="1899-12-30T17:51:53"/>
    <n v="117"/>
    <n v="12.95"/>
    <x v="2"/>
    <n v="17"/>
    <s v="Mexican"/>
  </r>
  <r>
    <x v="9069"/>
    <x v="3975"/>
    <d v="2023-08-03T00:00:00"/>
    <d v="1899-12-30T17:51:53"/>
    <n v="128"/>
    <n v="15.5"/>
    <x v="3"/>
    <n v="17"/>
    <s v="Italian"/>
  </r>
  <r>
    <x v="9070"/>
    <x v="3976"/>
    <d v="2023-08-03T00:00:00"/>
    <d v="1899-12-30T17:52:16"/>
    <n v="116"/>
    <n v="13.95"/>
    <x v="9"/>
    <n v="17"/>
    <s v="Mexican"/>
  </r>
  <r>
    <x v="9071"/>
    <x v="3976"/>
    <d v="2023-08-03T00:00:00"/>
    <d v="1899-12-30T17:52:16"/>
    <n v="108"/>
    <n v="14.5"/>
    <x v="1"/>
    <n v="17"/>
    <s v="Asian"/>
  </r>
  <r>
    <x v="9072"/>
    <x v="3976"/>
    <d v="2023-08-03T00:00:00"/>
    <d v="1899-12-30T17:52:16"/>
    <n v="106"/>
    <n v="7"/>
    <x v="4"/>
    <n v="17"/>
    <s v="American"/>
  </r>
  <r>
    <x v="9073"/>
    <x v="3977"/>
    <d v="2023-08-03T00:00:00"/>
    <d v="1899-12-30T17:55:21"/>
    <n v="109"/>
    <n v="17.95"/>
    <x v="0"/>
    <n v="17"/>
    <s v="Asian"/>
  </r>
  <r>
    <x v="9074"/>
    <x v="3977"/>
    <d v="2023-08-03T00:00:00"/>
    <d v="1899-12-30T17:55:21"/>
    <n v="120"/>
    <n v="13.95"/>
    <x v="9"/>
    <n v="17"/>
    <s v="Mexican"/>
  </r>
  <r>
    <x v="9075"/>
    <x v="3977"/>
    <d v="2023-08-03T00:00:00"/>
    <d v="1899-12-30T17:55:21"/>
    <n v="106"/>
    <n v="7"/>
    <x v="4"/>
    <n v="17"/>
    <s v="American"/>
  </r>
  <r>
    <x v="9076"/>
    <x v="3978"/>
    <d v="2023-08-03T00:00:00"/>
    <d v="1899-12-30T18:11:37"/>
    <n v="109"/>
    <n v="17.95"/>
    <x v="0"/>
    <n v="18"/>
    <s v="Asian"/>
  </r>
  <r>
    <x v="9077"/>
    <x v="3979"/>
    <d v="2023-08-03T00:00:00"/>
    <d v="1899-12-30T18:19:16"/>
    <n v="117"/>
    <n v="12.95"/>
    <x v="2"/>
    <n v="18"/>
    <s v="Mexican"/>
  </r>
  <r>
    <x v="9078"/>
    <x v="3980"/>
    <d v="2023-08-03T00:00:00"/>
    <d v="1899-12-30T18:19:19"/>
    <n v="108"/>
    <n v="14.5"/>
    <x v="1"/>
    <n v="18"/>
    <s v="Asian"/>
  </r>
  <r>
    <x v="9079"/>
    <x v="3981"/>
    <d v="2023-08-03T00:00:00"/>
    <d v="1899-12-30T18:19:27"/>
    <n v="116"/>
    <n v="13.95"/>
    <x v="9"/>
    <n v="18"/>
    <s v="Mexican"/>
  </r>
  <r>
    <x v="9080"/>
    <x v="3982"/>
    <d v="2023-08-03T00:00:00"/>
    <d v="1899-12-30T18:25:31"/>
    <n v="120"/>
    <n v="13.95"/>
    <x v="9"/>
    <n v="18"/>
    <s v="Mexican"/>
  </r>
  <r>
    <x v="9081"/>
    <x v="3983"/>
    <d v="2023-08-03T00:00:00"/>
    <d v="1899-12-30T18:28:07"/>
    <n v="126"/>
    <n v="14.5"/>
    <x v="1"/>
    <n v="18"/>
    <s v="Italian"/>
  </r>
  <r>
    <x v="9082"/>
    <x v="3983"/>
    <d v="2023-08-03T00:00:00"/>
    <d v="1899-12-30T18:28:07"/>
    <n v="109"/>
    <n v="17.95"/>
    <x v="0"/>
    <n v="18"/>
    <s v="Asian"/>
  </r>
  <r>
    <x v="9083"/>
    <x v="3983"/>
    <d v="2023-08-03T00:00:00"/>
    <d v="1899-12-30T18:28:07"/>
    <n v="113"/>
    <n v="5"/>
    <x v="10"/>
    <n v="18"/>
    <s v="Asian"/>
  </r>
  <r>
    <x v="9084"/>
    <x v="3983"/>
    <d v="2023-08-03T00:00:00"/>
    <d v="1899-12-30T18:28:07"/>
    <n v="105"/>
    <n v="7"/>
    <x v="4"/>
    <n v="18"/>
    <s v="American"/>
  </r>
  <r>
    <x v="9085"/>
    <x v="3984"/>
    <d v="2023-08-03T00:00:00"/>
    <d v="1899-12-30T18:29:24"/>
    <n v="110"/>
    <n v="17.95"/>
    <x v="0"/>
    <n v="18"/>
    <s v="Asian"/>
  </r>
  <r>
    <x v="9086"/>
    <x v="3984"/>
    <d v="2023-08-03T00:00:00"/>
    <d v="1899-12-30T18:29:24"/>
    <n v="106"/>
    <n v="7"/>
    <x v="4"/>
    <n v="18"/>
    <s v="American"/>
  </r>
  <r>
    <x v="9087"/>
    <x v="3984"/>
    <d v="2023-08-03T00:00:00"/>
    <d v="1899-12-30T18:29:24"/>
    <n v="106"/>
    <n v="7"/>
    <x v="4"/>
    <n v="18"/>
    <s v="American"/>
  </r>
  <r>
    <x v="9088"/>
    <x v="3985"/>
    <d v="2023-08-03T00:00:00"/>
    <d v="1899-12-30T18:29:51"/>
    <n v="123"/>
    <n v="9"/>
    <x v="6"/>
    <n v="18"/>
    <s v="Mexican"/>
  </r>
  <r>
    <x v="9089"/>
    <x v="3986"/>
    <d v="2023-08-03T00:00:00"/>
    <d v="1899-12-30T18:33:21"/>
    <n v="101"/>
    <n v="12.95"/>
    <x v="2"/>
    <n v="18"/>
    <s v="American"/>
  </r>
  <r>
    <x v="9090"/>
    <x v="3986"/>
    <d v="2023-08-03T00:00:00"/>
    <d v="1899-12-30T18:33:21"/>
    <n v="101"/>
    <n v="12.95"/>
    <x v="2"/>
    <n v="18"/>
    <s v="American"/>
  </r>
  <r>
    <x v="9091"/>
    <x v="3986"/>
    <d v="2023-08-03T00:00:00"/>
    <d v="1899-12-30T18:33:21"/>
    <n v="119"/>
    <n v="11.95"/>
    <x v="5"/>
    <n v="18"/>
    <s v="Mexican"/>
  </r>
  <r>
    <x v="9092"/>
    <x v="3986"/>
    <d v="2023-08-03T00:00:00"/>
    <d v="1899-12-30T18:33:21"/>
    <n v="105"/>
    <n v="7"/>
    <x v="4"/>
    <n v="18"/>
    <s v="American"/>
  </r>
  <r>
    <x v="9093"/>
    <x v="3987"/>
    <d v="2023-08-03T00:00:00"/>
    <d v="1899-12-30T19:27:14"/>
    <n v="107"/>
    <n v="16.5"/>
    <x v="12"/>
    <n v="19"/>
    <s v="Asian"/>
  </r>
  <r>
    <x v="9094"/>
    <x v="3987"/>
    <d v="2023-08-03T00:00:00"/>
    <d v="1899-12-30T19:27:14"/>
    <n v="125"/>
    <n v="17.95"/>
    <x v="0"/>
    <n v="19"/>
    <s v="Italian"/>
  </r>
  <r>
    <x v="9095"/>
    <x v="3988"/>
    <d v="2023-08-03T00:00:00"/>
    <d v="1899-12-30T19:53:16"/>
    <n v="119"/>
    <n v="11.95"/>
    <x v="5"/>
    <n v="19"/>
    <s v="Mexican"/>
  </r>
  <r>
    <x v="9096"/>
    <x v="3988"/>
    <d v="2023-08-03T00:00:00"/>
    <d v="1899-12-30T19:53:16"/>
    <n v="105"/>
    <n v="7"/>
    <x v="4"/>
    <n v="19"/>
    <s v="American"/>
  </r>
  <r>
    <x v="9097"/>
    <x v="3989"/>
    <d v="2023-08-03T00:00:00"/>
    <d v="1899-12-30T19:56:35"/>
    <n v="105"/>
    <n v="7"/>
    <x v="4"/>
    <n v="19"/>
    <s v="American"/>
  </r>
  <r>
    <x v="9098"/>
    <x v="3990"/>
    <d v="2023-08-03T00:00:00"/>
    <d v="1899-12-30T20:03:54"/>
    <n v="126"/>
    <n v="14.5"/>
    <x v="1"/>
    <n v="20"/>
    <s v="Italian"/>
  </r>
  <r>
    <x v="9099"/>
    <x v="3990"/>
    <d v="2023-08-03T00:00:00"/>
    <d v="1899-12-30T20:03:54"/>
    <n v="111"/>
    <n v="11.95"/>
    <x v="5"/>
    <n v="20"/>
    <s v="Asian"/>
  </r>
  <r>
    <x v="9100"/>
    <x v="3990"/>
    <d v="2023-08-03T00:00:00"/>
    <d v="1899-12-30T20:03:54"/>
    <n v="106"/>
    <n v="7"/>
    <x v="4"/>
    <n v="20"/>
    <s v="American"/>
  </r>
  <r>
    <x v="9101"/>
    <x v="3991"/>
    <d v="2023-08-03T00:00:00"/>
    <d v="1899-12-30T20:14:02"/>
    <n v="101"/>
    <n v="12.95"/>
    <x v="2"/>
    <n v="20"/>
    <s v="American"/>
  </r>
  <r>
    <x v="9102"/>
    <x v="3991"/>
    <d v="2023-08-03T00:00:00"/>
    <d v="1899-12-30T20:14:02"/>
    <n v="107"/>
    <n v="16.5"/>
    <x v="12"/>
    <n v="20"/>
    <s v="Asian"/>
  </r>
  <r>
    <x v="9103"/>
    <x v="3991"/>
    <d v="2023-08-03T00:00:00"/>
    <d v="1899-12-30T20:14:02"/>
    <n v="113"/>
    <n v="5"/>
    <x v="10"/>
    <n v="20"/>
    <s v="Asian"/>
  </r>
  <r>
    <x v="9104"/>
    <x v="3991"/>
    <d v="2023-08-03T00:00:00"/>
    <d v="1899-12-30T20:14:02"/>
    <n v="122"/>
    <n v="7"/>
    <x v="4"/>
    <n v="20"/>
    <s v="Mexican"/>
  </r>
  <r>
    <x v="9105"/>
    <x v="3992"/>
    <d v="2023-08-03T00:00:00"/>
    <d v="1899-12-30T20:29:17"/>
    <n v="101"/>
    <n v="12.95"/>
    <x v="2"/>
    <n v="20"/>
    <s v="American"/>
  </r>
  <r>
    <x v="9106"/>
    <x v="3992"/>
    <d v="2023-08-03T00:00:00"/>
    <d v="1899-12-30T20:29:17"/>
    <n v="103"/>
    <n v="9"/>
    <x v="6"/>
    <n v="20"/>
    <s v="American"/>
  </r>
  <r>
    <x v="9107"/>
    <x v="3993"/>
    <d v="2023-08-03T00:00:00"/>
    <d v="1899-12-30T20:30:09"/>
    <n v="129"/>
    <n v="15.5"/>
    <x v="3"/>
    <n v="20"/>
    <s v="Italian"/>
  </r>
  <r>
    <x v="9108"/>
    <x v="3994"/>
    <d v="2023-08-03T00:00:00"/>
    <d v="1899-12-30T20:47:41"/>
    <n v="108"/>
    <n v="14.5"/>
    <x v="1"/>
    <n v="20"/>
    <s v="Asian"/>
  </r>
  <r>
    <x v="9109"/>
    <x v="3994"/>
    <d v="2023-08-03T00:00:00"/>
    <d v="1899-12-30T20:47:41"/>
    <n v="121"/>
    <n v="10.5"/>
    <x v="11"/>
    <n v="20"/>
    <s v="Mexican"/>
  </r>
  <r>
    <x v="9110"/>
    <x v="3995"/>
    <d v="2023-08-03T00:00:00"/>
    <d v="1899-12-30T20:51:13"/>
    <n v="101"/>
    <n v="12.95"/>
    <x v="2"/>
    <n v="20"/>
    <s v="American"/>
  </r>
  <r>
    <x v="9111"/>
    <x v="3995"/>
    <d v="2023-08-03T00:00:00"/>
    <d v="1899-12-30T20:51:13"/>
    <n v="130"/>
    <n v="19.95"/>
    <x v="7"/>
    <n v="20"/>
    <s v="Italian"/>
  </r>
  <r>
    <x v="9112"/>
    <x v="3996"/>
    <d v="2023-08-03T00:00:00"/>
    <d v="1899-12-30T20:55:45"/>
    <n v="101"/>
    <n v="12.95"/>
    <x v="2"/>
    <n v="20"/>
    <s v="American"/>
  </r>
  <r>
    <x v="9113"/>
    <x v="3996"/>
    <d v="2023-08-03T00:00:00"/>
    <d v="1899-12-30T20:55:45"/>
    <n v="104"/>
    <n v="10.5"/>
    <x v="11"/>
    <n v="20"/>
    <s v="American"/>
  </r>
  <r>
    <x v="9114"/>
    <x v="3997"/>
    <d v="2023-08-03T00:00:00"/>
    <d v="1899-12-30T21:36:47"/>
    <n v="106"/>
    <n v="7"/>
    <x v="4"/>
    <n v="21"/>
    <s v="American"/>
  </r>
  <r>
    <x v="9115"/>
    <x v="3998"/>
    <d v="2023-08-03T00:00:00"/>
    <d v="1899-12-30T21:47:00"/>
    <n v="103"/>
    <n v="9"/>
    <x v="6"/>
    <n v="21"/>
    <s v="American"/>
  </r>
  <r>
    <x v="9116"/>
    <x v="3998"/>
    <d v="2023-08-03T00:00:00"/>
    <d v="1899-12-30T21:47:00"/>
    <n v="108"/>
    <n v="14.5"/>
    <x v="1"/>
    <n v="21"/>
    <s v="Asian"/>
  </r>
  <r>
    <x v="9117"/>
    <x v="3998"/>
    <d v="2023-08-03T00:00:00"/>
    <d v="1899-12-30T21:47:00"/>
    <n v="128"/>
    <n v="15.5"/>
    <x v="3"/>
    <n v="21"/>
    <s v="Italian"/>
  </r>
  <r>
    <x v="9118"/>
    <x v="3999"/>
    <d v="2023-09-03T00:00:00"/>
    <d v="1899-12-30T11:34:01"/>
    <n v="101"/>
    <n v="12.95"/>
    <x v="2"/>
    <n v="11"/>
    <s v="American"/>
  </r>
  <r>
    <x v="9119"/>
    <x v="3999"/>
    <d v="2023-09-03T00:00:00"/>
    <d v="1899-12-30T11:34:01"/>
    <n v="126"/>
    <n v="14.5"/>
    <x v="1"/>
    <n v="11"/>
    <s v="Italian"/>
  </r>
  <r>
    <x v="9120"/>
    <x v="3999"/>
    <d v="2023-09-03T00:00:00"/>
    <d v="1899-12-30T11:34:01"/>
    <n v="121"/>
    <n v="10.5"/>
    <x v="11"/>
    <n v="11"/>
    <s v="Mexican"/>
  </r>
  <r>
    <x v="9121"/>
    <x v="3999"/>
    <d v="2023-09-03T00:00:00"/>
    <d v="1899-12-30T11:34:01"/>
    <n v="106"/>
    <n v="7"/>
    <x v="4"/>
    <n v="11"/>
    <s v="American"/>
  </r>
  <r>
    <x v="9122"/>
    <x v="4000"/>
    <d v="2023-09-03T00:00:00"/>
    <d v="1899-12-30T11:41:53"/>
    <n v="128"/>
    <n v="15.5"/>
    <x v="3"/>
    <n v="11"/>
    <s v="Italian"/>
  </r>
  <r>
    <x v="9123"/>
    <x v="4000"/>
    <d v="2023-09-03T00:00:00"/>
    <d v="1899-12-30T11:41:53"/>
    <n v="106"/>
    <n v="7"/>
    <x v="4"/>
    <n v="11"/>
    <s v="American"/>
  </r>
  <r>
    <x v="9124"/>
    <x v="4001"/>
    <d v="2023-09-03T00:00:00"/>
    <d v="1899-12-30T11:46:21"/>
    <n v="125"/>
    <n v="17.95"/>
    <x v="0"/>
    <n v="11"/>
    <s v="Italian"/>
  </r>
  <r>
    <x v="9125"/>
    <x v="4001"/>
    <d v="2023-09-03T00:00:00"/>
    <d v="1899-12-30T11:46:21"/>
    <n v="119"/>
    <n v="11.95"/>
    <x v="5"/>
    <n v="11"/>
    <s v="Mexican"/>
  </r>
  <r>
    <x v="9126"/>
    <x v="4002"/>
    <d v="2023-09-03T00:00:00"/>
    <d v="1899-12-30T11:49:50"/>
    <n v="110"/>
    <n v="17.95"/>
    <x v="0"/>
    <n v="11"/>
    <s v="Asian"/>
  </r>
  <r>
    <x v="9127"/>
    <x v="4003"/>
    <d v="2023-09-03T00:00:00"/>
    <d v="1899-12-30T11:53:06"/>
    <n v="104"/>
    <n v="10.5"/>
    <x v="11"/>
    <n v="11"/>
    <s v="American"/>
  </r>
  <r>
    <x v="9128"/>
    <x v="4004"/>
    <d v="2023-09-03T00:00:00"/>
    <d v="1899-12-30T12:40:14"/>
    <n v="104"/>
    <n v="10.5"/>
    <x v="11"/>
    <n v="12"/>
    <s v="American"/>
  </r>
  <r>
    <x v="9129"/>
    <x v="4004"/>
    <d v="2023-09-03T00:00:00"/>
    <d v="1899-12-30T12:40:14"/>
    <n v="108"/>
    <n v="14.5"/>
    <x v="1"/>
    <n v="12"/>
    <s v="Asian"/>
  </r>
  <r>
    <x v="9130"/>
    <x v="4004"/>
    <d v="2023-09-03T00:00:00"/>
    <d v="1899-12-30T12:40:14"/>
    <n v="108"/>
    <n v="14.5"/>
    <x v="1"/>
    <n v="12"/>
    <s v="Asian"/>
  </r>
  <r>
    <x v="9131"/>
    <x v="4004"/>
    <d v="2023-09-03T00:00:00"/>
    <d v="1899-12-30T12:40:14"/>
    <n v="128"/>
    <n v="15.5"/>
    <x v="3"/>
    <n v="12"/>
    <s v="Italian"/>
  </r>
  <r>
    <x v="9132"/>
    <x v="4004"/>
    <d v="2023-09-03T00:00:00"/>
    <d v="1899-12-30T12:40:14"/>
    <n v="129"/>
    <n v="15.5"/>
    <x v="3"/>
    <n v="12"/>
    <s v="Italian"/>
  </r>
  <r>
    <x v="9133"/>
    <x v="4004"/>
    <d v="2023-09-03T00:00:00"/>
    <d v="1899-12-30T12:40:14"/>
    <n v="119"/>
    <n v="11.95"/>
    <x v="5"/>
    <n v="12"/>
    <s v="Mexican"/>
  </r>
  <r>
    <x v="9134"/>
    <x v="4005"/>
    <d v="2023-09-03T00:00:00"/>
    <d v="1899-12-30T12:44:49"/>
    <n v="120"/>
    <n v="13.95"/>
    <x v="9"/>
    <n v="12"/>
    <s v="Mexican"/>
  </r>
  <r>
    <x v="9135"/>
    <x v="4006"/>
    <d v="2023-09-03T00:00:00"/>
    <d v="1899-12-30T13:03:46"/>
    <n v="101"/>
    <n v="12.95"/>
    <x v="2"/>
    <n v="13"/>
    <s v="American"/>
  </r>
  <r>
    <x v="9136"/>
    <x v="4007"/>
    <d v="2023-09-03T00:00:00"/>
    <d v="1899-12-30T13:03:47"/>
    <n v="108"/>
    <n v="14.5"/>
    <x v="1"/>
    <n v="13"/>
    <s v="Asian"/>
  </r>
  <r>
    <x v="9137"/>
    <x v="4007"/>
    <d v="2023-09-03T00:00:00"/>
    <d v="1899-12-30T13:03:47"/>
    <n v="130"/>
    <n v="19.95"/>
    <x v="7"/>
    <n v="13"/>
    <s v="Italian"/>
  </r>
  <r>
    <x v="9138"/>
    <x v="4008"/>
    <d v="2023-09-03T00:00:00"/>
    <d v="1899-12-30T13:06:54"/>
    <n v="101"/>
    <n v="12.95"/>
    <x v="2"/>
    <n v="13"/>
    <s v="American"/>
  </r>
  <r>
    <x v="9139"/>
    <x v="4008"/>
    <d v="2023-09-03T00:00:00"/>
    <d v="1899-12-30T13:06:54"/>
    <n v="101"/>
    <n v="12.95"/>
    <x v="2"/>
    <n v="13"/>
    <s v="American"/>
  </r>
  <r>
    <x v="9140"/>
    <x v="4009"/>
    <d v="2023-09-03T00:00:00"/>
    <d v="1899-12-30T13:07:43"/>
    <n v="102"/>
    <n v="13.95"/>
    <x v="9"/>
    <n v="13"/>
    <s v="American"/>
  </r>
  <r>
    <x v="9141"/>
    <x v="4009"/>
    <d v="2023-09-03T00:00:00"/>
    <d v="1899-12-30T13:07:43"/>
    <n v="125"/>
    <n v="17.95"/>
    <x v="0"/>
    <n v="13"/>
    <s v="Italian"/>
  </r>
  <r>
    <x v="9142"/>
    <x v="4009"/>
    <d v="2023-09-03T00:00:00"/>
    <d v="1899-12-30T13:07:43"/>
    <n v="112"/>
    <n v="14.95"/>
    <x v="13"/>
    <n v="13"/>
    <s v="Asian"/>
  </r>
  <r>
    <x v="9143"/>
    <x v="4009"/>
    <d v="2023-09-03T00:00:00"/>
    <d v="1899-12-30T13:07:43"/>
    <n v="112"/>
    <n v="14.95"/>
    <x v="13"/>
    <n v="13"/>
    <s v="Asian"/>
  </r>
  <r>
    <x v="9144"/>
    <x v="4010"/>
    <d v="2023-09-03T00:00:00"/>
    <d v="1899-12-30T13:12:55"/>
    <n v="105"/>
    <n v="7"/>
    <x v="4"/>
    <n v="13"/>
    <s v="American"/>
  </r>
  <r>
    <x v="9145"/>
    <x v="4011"/>
    <d v="2023-09-03T00:00:00"/>
    <d v="1899-12-30T13:17:54"/>
    <n v="103"/>
    <n v="9"/>
    <x v="6"/>
    <n v="13"/>
    <s v="American"/>
  </r>
  <r>
    <x v="9146"/>
    <x v="4011"/>
    <d v="2023-09-03T00:00:00"/>
    <d v="1899-12-30T13:17:54"/>
    <n v="124"/>
    <n v="14.5"/>
    <x v="1"/>
    <n v="13"/>
    <s v="Italian"/>
  </r>
  <r>
    <x v="9147"/>
    <x v="4011"/>
    <d v="2023-09-03T00:00:00"/>
    <d v="1899-12-30T13:17:54"/>
    <n v="105"/>
    <n v="7"/>
    <x v="4"/>
    <n v="13"/>
    <s v="American"/>
  </r>
  <r>
    <x v="9148"/>
    <x v="4011"/>
    <d v="2023-09-03T00:00:00"/>
    <d v="1899-12-30T13:17:54"/>
    <n v="114"/>
    <n v="9"/>
    <x v="6"/>
    <n v="13"/>
    <s v="Asian"/>
  </r>
  <r>
    <x v="9149"/>
    <x v="4012"/>
    <d v="2023-09-03T00:00:00"/>
    <d v="1899-12-30T13:31:53"/>
    <n v="101"/>
    <n v="12.95"/>
    <x v="2"/>
    <n v="13"/>
    <s v="American"/>
  </r>
  <r>
    <x v="9150"/>
    <x v="4012"/>
    <d v="2023-09-03T00:00:00"/>
    <d v="1899-12-30T13:31:53"/>
    <n v="124"/>
    <n v="14.5"/>
    <x v="1"/>
    <n v="13"/>
    <s v="Italian"/>
  </r>
  <r>
    <x v="9151"/>
    <x v="4013"/>
    <d v="2023-09-03T00:00:00"/>
    <d v="1899-12-30T13:39:39"/>
    <n v="101"/>
    <n v="12.95"/>
    <x v="2"/>
    <n v="13"/>
    <s v="American"/>
  </r>
  <r>
    <x v="9152"/>
    <x v="4013"/>
    <d v="2023-09-03T00:00:00"/>
    <d v="1899-12-30T13:39:39"/>
    <n v="102"/>
    <n v="13.95"/>
    <x v="9"/>
    <n v="13"/>
    <s v="American"/>
  </r>
  <r>
    <x v="9153"/>
    <x v="4013"/>
    <d v="2023-09-03T00:00:00"/>
    <d v="1899-12-30T13:39:39"/>
    <n v="104"/>
    <n v="10.5"/>
    <x v="11"/>
    <n v="13"/>
    <s v="American"/>
  </r>
  <r>
    <x v="9154"/>
    <x v="4013"/>
    <d v="2023-09-03T00:00:00"/>
    <d v="1899-12-30T13:39:39"/>
    <n v="108"/>
    <n v="14.5"/>
    <x v="1"/>
    <n v="13"/>
    <s v="Asian"/>
  </r>
  <r>
    <x v="9155"/>
    <x v="4013"/>
    <d v="2023-09-03T00:00:00"/>
    <d v="1899-12-30T13:39:39"/>
    <n v="110"/>
    <n v="17.95"/>
    <x v="0"/>
    <n v="13"/>
    <s v="Asian"/>
  </r>
  <r>
    <x v="9156"/>
    <x v="4013"/>
    <d v="2023-09-03T00:00:00"/>
    <d v="1899-12-30T13:39:39"/>
    <n v="117"/>
    <n v="12.95"/>
    <x v="2"/>
    <n v="13"/>
    <s v="Mexican"/>
  </r>
  <r>
    <x v="9157"/>
    <x v="4013"/>
    <d v="2023-09-03T00:00:00"/>
    <d v="1899-12-30T13:39:39"/>
    <n v="129"/>
    <n v="15.5"/>
    <x v="3"/>
    <n v="13"/>
    <s v="Italian"/>
  </r>
  <r>
    <x v="9158"/>
    <x v="4013"/>
    <d v="2023-09-03T00:00:00"/>
    <d v="1899-12-30T13:39:39"/>
    <n v="113"/>
    <n v="5"/>
    <x v="10"/>
    <n v="13"/>
    <s v="Asian"/>
  </r>
  <r>
    <x v="9159"/>
    <x v="4013"/>
    <d v="2023-09-03T00:00:00"/>
    <d v="1899-12-30T13:39:39"/>
    <n v="121"/>
    <n v="10.5"/>
    <x v="11"/>
    <n v="13"/>
    <s v="Mexican"/>
  </r>
  <r>
    <x v="9160"/>
    <x v="4013"/>
    <d v="2023-09-03T00:00:00"/>
    <d v="1899-12-30T13:39:39"/>
    <n v="105"/>
    <n v="7"/>
    <x v="4"/>
    <n v="13"/>
    <s v="American"/>
  </r>
  <r>
    <x v="9161"/>
    <x v="4013"/>
    <d v="2023-09-03T00:00:00"/>
    <d v="1899-12-30T13:39:39"/>
    <n v="122"/>
    <n v="7"/>
    <x v="4"/>
    <n v="13"/>
    <s v="Mexican"/>
  </r>
  <r>
    <x v="9162"/>
    <x v="4013"/>
    <d v="2023-09-03T00:00:00"/>
    <d v="1899-12-30T13:39:39"/>
    <n v="106"/>
    <n v="7"/>
    <x v="4"/>
    <n v="13"/>
    <s v="American"/>
  </r>
  <r>
    <x v="9163"/>
    <x v="4014"/>
    <d v="2023-09-03T00:00:00"/>
    <d v="1899-12-30T14:05:48"/>
    <n v="101"/>
    <n v="12.95"/>
    <x v="2"/>
    <n v="14"/>
    <s v="American"/>
  </r>
  <r>
    <x v="9164"/>
    <x v="4014"/>
    <d v="2023-09-03T00:00:00"/>
    <d v="1899-12-30T14:05:48"/>
    <n v="116"/>
    <n v="13.95"/>
    <x v="9"/>
    <n v="14"/>
    <s v="Mexican"/>
  </r>
  <r>
    <x v="9165"/>
    <x v="4014"/>
    <d v="2023-09-03T00:00:00"/>
    <d v="1899-12-30T14:05:48"/>
    <n v="108"/>
    <n v="14.5"/>
    <x v="1"/>
    <n v="14"/>
    <s v="Asian"/>
  </r>
  <r>
    <x v="9166"/>
    <x v="4014"/>
    <d v="2023-09-03T00:00:00"/>
    <d v="1899-12-30T14:05:48"/>
    <n v="124"/>
    <n v="14.5"/>
    <x v="1"/>
    <n v="14"/>
    <s v="Italian"/>
  </r>
  <r>
    <x v="9167"/>
    <x v="4014"/>
    <d v="2023-09-03T00:00:00"/>
    <d v="1899-12-30T14:05:48"/>
    <n v="105"/>
    <n v="7"/>
    <x v="4"/>
    <n v="14"/>
    <s v="American"/>
  </r>
  <r>
    <x v="9168"/>
    <x v="4014"/>
    <d v="2023-09-03T00:00:00"/>
    <d v="1899-12-30T14:05:48"/>
    <n v="122"/>
    <n v="7"/>
    <x v="4"/>
    <n v="14"/>
    <s v="Mexican"/>
  </r>
  <r>
    <x v="9169"/>
    <x v="4015"/>
    <d v="2023-09-03T00:00:00"/>
    <d v="1899-12-30T14:09:30"/>
    <n v="122"/>
    <n v="7"/>
    <x v="4"/>
    <n v="14"/>
    <s v="Mexican"/>
  </r>
  <r>
    <x v="9170"/>
    <x v="4015"/>
    <d v="2023-09-03T00:00:00"/>
    <d v="1899-12-30T14:09:30"/>
    <n v="114"/>
    <n v="9"/>
    <x v="6"/>
    <n v="14"/>
    <s v="Asian"/>
  </r>
  <r>
    <x v="9171"/>
    <x v="4016"/>
    <d v="2023-09-03T00:00:00"/>
    <d v="1899-12-30T14:20:15"/>
    <n v="109"/>
    <n v="17.95"/>
    <x v="0"/>
    <n v="14"/>
    <s v="Asian"/>
  </r>
  <r>
    <x v="9172"/>
    <x v="4017"/>
    <d v="2023-09-03T00:00:00"/>
    <d v="1899-12-30T14:46:33"/>
    <n v="106"/>
    <n v="7"/>
    <x v="4"/>
    <n v="14"/>
    <s v="American"/>
  </r>
  <r>
    <x v="9173"/>
    <x v="4018"/>
    <d v="2023-09-03T00:00:00"/>
    <d v="1899-12-30T14:55:28"/>
    <n v="109"/>
    <n v="17.95"/>
    <x v="0"/>
    <n v="14"/>
    <s v="Asian"/>
  </r>
  <r>
    <x v="9174"/>
    <x v="4019"/>
    <d v="2023-09-03T00:00:00"/>
    <d v="1899-12-30T15:30:34"/>
    <n v="123"/>
    <n v="9"/>
    <x v="6"/>
    <n v="15"/>
    <s v="Mexican"/>
  </r>
  <r>
    <x v="9175"/>
    <x v="4019"/>
    <d v="2023-09-03T00:00:00"/>
    <d v="1899-12-30T15:30:34"/>
    <n v="123"/>
    <n v="9"/>
    <x v="6"/>
    <n v="15"/>
    <s v="Mexican"/>
  </r>
  <r>
    <x v="9176"/>
    <x v="4020"/>
    <d v="2023-09-03T00:00:00"/>
    <d v="1899-12-30T15:39:32"/>
    <n v="104"/>
    <n v="10.5"/>
    <x v="11"/>
    <n v="15"/>
    <s v="American"/>
  </r>
  <r>
    <x v="9177"/>
    <x v="4020"/>
    <d v="2023-09-03T00:00:00"/>
    <d v="1899-12-30T15:39:32"/>
    <n v="110"/>
    <n v="17.95"/>
    <x v="0"/>
    <n v="15"/>
    <s v="Asian"/>
  </r>
  <r>
    <x v="9178"/>
    <x v="4020"/>
    <d v="2023-09-03T00:00:00"/>
    <d v="1899-12-30T15:39:32"/>
    <n v="110"/>
    <n v="17.95"/>
    <x v="0"/>
    <n v="15"/>
    <s v="Asian"/>
  </r>
  <r>
    <x v="9179"/>
    <x v="4020"/>
    <d v="2023-09-03T00:00:00"/>
    <d v="1899-12-30T15:39:32"/>
    <n v="117"/>
    <n v="12.95"/>
    <x v="2"/>
    <n v="15"/>
    <s v="Mexican"/>
  </r>
  <r>
    <x v="9180"/>
    <x v="4021"/>
    <d v="2023-09-03T00:00:00"/>
    <d v="1899-12-30T16:15:29"/>
    <n v="105"/>
    <n v="7"/>
    <x v="4"/>
    <n v="16"/>
    <s v="American"/>
  </r>
  <r>
    <x v="9181"/>
    <x v="4021"/>
    <d v="2023-09-03T00:00:00"/>
    <d v="1899-12-30T16:15:29"/>
    <n v="131"/>
    <n v="17.95"/>
    <x v="0"/>
    <n v="16"/>
    <s v="Italian"/>
  </r>
  <r>
    <x v="9182"/>
    <x v="4022"/>
    <d v="2023-09-03T00:00:00"/>
    <d v="1899-12-30T16:18:37"/>
    <n v="126"/>
    <n v="14.5"/>
    <x v="1"/>
    <n v="16"/>
    <s v="Italian"/>
  </r>
  <r>
    <x v="9183"/>
    <x v="4022"/>
    <d v="2023-09-03T00:00:00"/>
    <d v="1899-12-30T16:18:37"/>
    <n v="119"/>
    <n v="11.95"/>
    <x v="5"/>
    <n v="16"/>
    <s v="Mexican"/>
  </r>
  <r>
    <x v="9184"/>
    <x v="4022"/>
    <d v="2023-09-03T00:00:00"/>
    <d v="1899-12-30T16:18:37"/>
    <n v="123"/>
    <n v="9"/>
    <x v="6"/>
    <n v="16"/>
    <s v="Mexican"/>
  </r>
  <r>
    <x v="9185"/>
    <x v="4023"/>
    <d v="2023-09-03T00:00:00"/>
    <d v="1899-12-30T16:26:31"/>
    <n v="108"/>
    <n v="14.5"/>
    <x v="1"/>
    <n v="16"/>
    <s v="Asian"/>
  </r>
  <r>
    <x v="9186"/>
    <x v="4024"/>
    <d v="2023-09-03T00:00:00"/>
    <d v="1899-12-30T16:38:56"/>
    <n v="103"/>
    <n v="9"/>
    <x v="6"/>
    <n v="16"/>
    <s v="American"/>
  </r>
  <r>
    <x v="9187"/>
    <x v="4024"/>
    <d v="2023-09-03T00:00:00"/>
    <d v="1899-12-30T16:38:56"/>
    <n v="117"/>
    <n v="12.95"/>
    <x v="2"/>
    <n v="16"/>
    <s v="Mexican"/>
  </r>
  <r>
    <x v="9188"/>
    <x v="4024"/>
    <d v="2023-09-03T00:00:00"/>
    <d v="1899-12-30T16:38:56"/>
    <n v="127"/>
    <n v="17.95"/>
    <x v="0"/>
    <n v="16"/>
    <s v="Italian"/>
  </r>
  <r>
    <x v="9189"/>
    <x v="4025"/>
    <d v="2023-09-03T00:00:00"/>
    <d v="1899-12-30T16:46:41"/>
    <n v="105"/>
    <n v="7"/>
    <x v="4"/>
    <n v="16"/>
    <s v="American"/>
  </r>
  <r>
    <x v="9190"/>
    <x v="4025"/>
    <d v="2023-09-03T00:00:00"/>
    <d v="1899-12-30T16:46:41"/>
    <n v="131"/>
    <n v="17.95"/>
    <x v="0"/>
    <n v="16"/>
    <s v="Italian"/>
  </r>
  <r>
    <x v="9191"/>
    <x v="4026"/>
    <d v="2023-09-03T00:00:00"/>
    <d v="1899-12-30T16:50:50"/>
    <n v="108"/>
    <n v="14.5"/>
    <x v="1"/>
    <n v="16"/>
    <s v="Asian"/>
  </r>
  <r>
    <x v="9192"/>
    <x v="4026"/>
    <d v="2023-09-03T00:00:00"/>
    <d v="1899-12-30T16:50:50"/>
    <n v="128"/>
    <n v="15.5"/>
    <x v="3"/>
    <n v="16"/>
    <s v="Italian"/>
  </r>
  <r>
    <x v="9193"/>
    <x v="4026"/>
    <d v="2023-09-03T00:00:00"/>
    <d v="1899-12-30T16:50:50"/>
    <n v="132"/>
    <n v="16.95"/>
    <x v="8"/>
    <n v="16"/>
    <s v="Italian"/>
  </r>
  <r>
    <x v="9194"/>
    <x v="4027"/>
    <d v="2023-09-03T00:00:00"/>
    <d v="1899-12-30T17:04:08"/>
    <n v="102"/>
    <n v="13.95"/>
    <x v="9"/>
    <n v="17"/>
    <s v="American"/>
  </r>
  <r>
    <x v="9195"/>
    <x v="4028"/>
    <d v="2023-09-03T00:00:00"/>
    <d v="1899-12-30T17:08:55"/>
    <n v="126"/>
    <n v="14.5"/>
    <x v="1"/>
    <n v="17"/>
    <s v="Italian"/>
  </r>
  <r>
    <x v="9196"/>
    <x v="4028"/>
    <d v="2023-09-03T00:00:00"/>
    <d v="1899-12-30T17:08:55"/>
    <n v="132"/>
    <n v="16.95"/>
    <x v="8"/>
    <n v="17"/>
    <s v="Italian"/>
  </r>
  <r>
    <x v="9197"/>
    <x v="4029"/>
    <d v="2023-09-03T00:00:00"/>
    <d v="1899-12-30T17:10:40"/>
    <n v="107"/>
    <n v="16.5"/>
    <x v="12"/>
    <n v="17"/>
    <s v="Asian"/>
  </r>
  <r>
    <x v="9198"/>
    <x v="4029"/>
    <d v="2023-09-03T00:00:00"/>
    <d v="1899-12-30T17:10:40"/>
    <n v="125"/>
    <n v="17.95"/>
    <x v="0"/>
    <n v="17"/>
    <s v="Italian"/>
  </r>
  <r>
    <x v="9199"/>
    <x v="4030"/>
    <d v="2023-09-03T00:00:00"/>
    <d v="1899-12-30T17:26:17"/>
    <n v="107"/>
    <n v="16.5"/>
    <x v="12"/>
    <n v="17"/>
    <s v="Asian"/>
  </r>
  <r>
    <x v="9200"/>
    <x v="4030"/>
    <d v="2023-09-03T00:00:00"/>
    <d v="1899-12-30T17:26:17"/>
    <n v="124"/>
    <n v="14.5"/>
    <x v="1"/>
    <n v="17"/>
    <s v="Italian"/>
  </r>
  <r>
    <x v="9201"/>
    <x v="4030"/>
    <d v="2023-09-03T00:00:00"/>
    <d v="1899-12-30T17:26:17"/>
    <n v="109"/>
    <n v="17.95"/>
    <x v="0"/>
    <n v="17"/>
    <s v="Asian"/>
  </r>
  <r>
    <x v="9202"/>
    <x v="4031"/>
    <d v="2023-09-03T00:00:00"/>
    <d v="1899-12-30T17:40:50"/>
    <n v="120"/>
    <n v="13.95"/>
    <x v="9"/>
    <n v="17"/>
    <s v="Mexican"/>
  </r>
  <r>
    <x v="9203"/>
    <x v="4031"/>
    <d v="2023-09-03T00:00:00"/>
    <d v="1899-12-30T17:40:50"/>
    <n v="106"/>
    <n v="7"/>
    <x v="4"/>
    <n v="17"/>
    <s v="American"/>
  </r>
  <r>
    <x v="9204"/>
    <x v="4032"/>
    <d v="2023-09-03T00:00:00"/>
    <d v="1899-12-30T17:43:46"/>
    <n v="105"/>
    <n v="7"/>
    <x v="4"/>
    <n v="17"/>
    <s v="American"/>
  </r>
  <r>
    <x v="9205"/>
    <x v="4033"/>
    <d v="2023-09-03T00:00:00"/>
    <d v="1899-12-30T17:48:17"/>
    <n v="109"/>
    <n v="17.95"/>
    <x v="0"/>
    <n v="17"/>
    <s v="Asian"/>
  </r>
  <r>
    <x v="9206"/>
    <x v="4033"/>
    <d v="2023-09-03T00:00:00"/>
    <d v="1899-12-30T17:48:17"/>
    <n v="129"/>
    <n v="15.5"/>
    <x v="3"/>
    <n v="17"/>
    <s v="Italian"/>
  </r>
  <r>
    <x v="9207"/>
    <x v="4033"/>
    <d v="2023-09-03T00:00:00"/>
    <d v="1899-12-30T17:48:17"/>
    <n v="113"/>
    <n v="5"/>
    <x v="10"/>
    <n v="17"/>
    <s v="Asian"/>
  </r>
  <r>
    <x v="9208"/>
    <x v="4033"/>
    <d v="2023-09-03T00:00:00"/>
    <d v="1899-12-30T17:48:17"/>
    <n v="114"/>
    <n v="9"/>
    <x v="6"/>
    <n v="17"/>
    <s v="Asian"/>
  </r>
  <r>
    <x v="9209"/>
    <x v="4034"/>
    <d v="2023-09-03T00:00:00"/>
    <d v="1899-12-30T17:54:50"/>
    <n v="124"/>
    <n v="14.5"/>
    <x v="1"/>
    <n v="17"/>
    <s v="Italian"/>
  </r>
  <r>
    <x v="9210"/>
    <x v="4034"/>
    <d v="2023-09-03T00:00:00"/>
    <d v="1899-12-30T17:54:50"/>
    <n v="131"/>
    <n v="17.95"/>
    <x v="0"/>
    <n v="17"/>
    <s v="Italian"/>
  </r>
  <r>
    <x v="9211"/>
    <x v="4035"/>
    <d v="2023-09-03T00:00:00"/>
    <d v="1899-12-30T17:56:04"/>
    <n v="102"/>
    <n v="13.95"/>
    <x v="9"/>
    <n v="17"/>
    <s v="American"/>
  </r>
  <r>
    <x v="9212"/>
    <x v="4035"/>
    <d v="2023-09-03T00:00:00"/>
    <d v="1899-12-30T17:56:04"/>
    <n v="103"/>
    <n v="9"/>
    <x v="6"/>
    <n v="17"/>
    <s v="American"/>
  </r>
  <r>
    <x v="9213"/>
    <x v="4035"/>
    <d v="2023-09-03T00:00:00"/>
    <d v="1899-12-30T17:56:04"/>
    <n v="125"/>
    <n v="17.95"/>
    <x v="0"/>
    <n v="17"/>
    <s v="Italian"/>
  </r>
  <r>
    <x v="9214"/>
    <x v="4035"/>
    <d v="2023-09-03T00:00:00"/>
    <d v="1899-12-30T17:56:04"/>
    <n v="105"/>
    <n v="7"/>
    <x v="4"/>
    <n v="17"/>
    <s v="American"/>
  </r>
  <r>
    <x v="9215"/>
    <x v="4036"/>
    <d v="2023-09-03T00:00:00"/>
    <d v="1899-12-30T18:01:34"/>
    <n v="101"/>
    <n v="12.95"/>
    <x v="2"/>
    <n v="18"/>
    <s v="American"/>
  </r>
  <r>
    <x v="9216"/>
    <x v="4036"/>
    <d v="2023-09-03T00:00:00"/>
    <d v="1899-12-30T18:01:34"/>
    <n v="125"/>
    <n v="17.95"/>
    <x v="0"/>
    <n v="18"/>
    <s v="Italian"/>
  </r>
  <r>
    <x v="9217"/>
    <x v="4036"/>
    <d v="2023-09-03T00:00:00"/>
    <d v="1899-12-30T18:01:34"/>
    <n v="126"/>
    <n v="14.5"/>
    <x v="1"/>
    <n v="18"/>
    <s v="Italian"/>
  </r>
  <r>
    <x v="9218"/>
    <x v="4036"/>
    <d v="2023-09-03T00:00:00"/>
    <d v="1899-12-30T18:01:34"/>
    <n v="113"/>
    <n v="5"/>
    <x v="10"/>
    <n v="18"/>
    <s v="Asian"/>
  </r>
  <r>
    <x v="9219"/>
    <x v="4037"/>
    <d v="2023-09-03T00:00:00"/>
    <d v="1899-12-30T18:04:03"/>
    <n v="130"/>
    <n v="19.95"/>
    <x v="7"/>
    <n v="18"/>
    <s v="Italian"/>
  </r>
  <r>
    <x v="9220"/>
    <x v="4037"/>
    <d v="2023-09-03T00:00:00"/>
    <d v="1899-12-30T18:04:03"/>
    <n v="114"/>
    <n v="9"/>
    <x v="6"/>
    <n v="18"/>
    <s v="Asian"/>
  </r>
  <r>
    <x v="9221"/>
    <x v="4038"/>
    <d v="2023-09-03T00:00:00"/>
    <d v="1899-12-30T18:13:22"/>
    <n v="118"/>
    <n v="14.95"/>
    <x v="13"/>
    <n v="18"/>
    <s v="Mexican"/>
  </r>
  <r>
    <x v="9222"/>
    <x v="4039"/>
    <d v="2023-09-03T00:00:00"/>
    <d v="1899-12-30T18:31:54"/>
    <n v="111"/>
    <n v="11.95"/>
    <x v="5"/>
    <n v="18"/>
    <s v="Asian"/>
  </r>
  <r>
    <x v="9223"/>
    <x v="4039"/>
    <d v="2023-09-03T00:00:00"/>
    <d v="1899-12-30T18:31:54"/>
    <n v="118"/>
    <n v="14.95"/>
    <x v="13"/>
    <n v="18"/>
    <s v="Mexican"/>
  </r>
  <r>
    <x v="9224"/>
    <x v="4040"/>
    <d v="2023-09-03T00:00:00"/>
    <d v="1899-12-30T18:33:34"/>
    <n v="107"/>
    <n v="16.5"/>
    <x v="12"/>
    <n v="18"/>
    <s v="Asian"/>
  </r>
  <r>
    <x v="9225"/>
    <x v="4041"/>
    <d v="2023-09-03T00:00:00"/>
    <d v="1899-12-30T18:37:43"/>
    <n v="102"/>
    <n v="13.95"/>
    <x v="9"/>
    <n v="18"/>
    <s v="American"/>
  </r>
  <r>
    <x v="9226"/>
    <x v="4041"/>
    <d v="2023-09-03T00:00:00"/>
    <d v="1899-12-30T18:37:43"/>
    <n v="129"/>
    <n v="15.5"/>
    <x v="3"/>
    <n v="18"/>
    <s v="Italian"/>
  </r>
  <r>
    <x v="9227"/>
    <x v="4042"/>
    <d v="2023-09-03T00:00:00"/>
    <d v="1899-12-30T18:37:57"/>
    <n v="101"/>
    <n v="12.95"/>
    <x v="2"/>
    <n v="18"/>
    <s v="American"/>
  </r>
  <r>
    <x v="9228"/>
    <x v="4043"/>
    <d v="2023-09-03T00:00:00"/>
    <d v="1899-12-30T18:59:49"/>
    <n v="107"/>
    <n v="16.5"/>
    <x v="12"/>
    <n v="18"/>
    <s v="Asian"/>
  </r>
  <r>
    <x v="9229"/>
    <x v="4043"/>
    <d v="2023-09-03T00:00:00"/>
    <d v="1899-12-30T18:59:49"/>
    <n v="104"/>
    <n v="10.5"/>
    <x v="11"/>
    <n v="18"/>
    <s v="American"/>
  </r>
  <r>
    <x v="9230"/>
    <x v="4044"/>
    <d v="2023-09-03T00:00:00"/>
    <d v="1899-12-30T19:07:54"/>
    <n v="111"/>
    <n v="11.95"/>
    <x v="5"/>
    <n v="19"/>
    <s v="Asian"/>
  </r>
  <r>
    <x v="9231"/>
    <x v="4044"/>
    <d v="2023-09-03T00:00:00"/>
    <d v="1899-12-30T19:07:54"/>
    <n v="119"/>
    <n v="11.95"/>
    <x v="5"/>
    <n v="19"/>
    <s v="Mexican"/>
  </r>
  <r>
    <x v="9232"/>
    <x v="4045"/>
    <d v="2023-09-03T00:00:00"/>
    <d v="1899-12-30T19:19:40"/>
    <n v="102"/>
    <n v="13.95"/>
    <x v="9"/>
    <n v="19"/>
    <s v="American"/>
  </r>
  <r>
    <x v="9233"/>
    <x v="4045"/>
    <d v="2023-09-03T00:00:00"/>
    <d v="1899-12-30T19:19:40"/>
    <n v="109"/>
    <n v="17.95"/>
    <x v="0"/>
    <n v="19"/>
    <s v="Asian"/>
  </r>
  <r>
    <x v="9234"/>
    <x v="4046"/>
    <d v="2023-09-03T00:00:00"/>
    <d v="1899-12-30T19:41:26"/>
    <n v="103"/>
    <n v="9"/>
    <x v="6"/>
    <n v="19"/>
    <s v="American"/>
  </r>
  <r>
    <x v="9235"/>
    <x v="4047"/>
    <d v="2023-09-03T00:00:00"/>
    <d v="1899-12-30T19:42:52"/>
    <n v="115"/>
    <n v="11.95"/>
    <x v="5"/>
    <n v="19"/>
    <s v="Mexican"/>
  </r>
  <r>
    <x v="9236"/>
    <x v="4047"/>
    <d v="2023-09-03T00:00:00"/>
    <d v="1899-12-30T19:42:52"/>
    <n v="108"/>
    <n v="14.5"/>
    <x v="1"/>
    <n v="19"/>
    <s v="Asian"/>
  </r>
  <r>
    <x v="9237"/>
    <x v="4047"/>
    <d v="2023-09-03T00:00:00"/>
    <d v="1899-12-30T19:42:52"/>
    <n v="109"/>
    <n v="17.95"/>
    <x v="0"/>
    <n v="19"/>
    <s v="Asian"/>
  </r>
  <r>
    <x v="9238"/>
    <x v="4047"/>
    <d v="2023-09-03T00:00:00"/>
    <d v="1899-12-30T19:42:52"/>
    <n v="114"/>
    <n v="9"/>
    <x v="6"/>
    <n v="19"/>
    <s v="Asian"/>
  </r>
  <r>
    <x v="9239"/>
    <x v="4048"/>
    <d v="2023-09-03T00:00:00"/>
    <d v="1899-12-30T20:22:42"/>
    <n v="115"/>
    <n v="11.95"/>
    <x v="5"/>
    <n v="20"/>
    <s v="Mexican"/>
  </r>
  <r>
    <x v="9240"/>
    <x v="4048"/>
    <d v="2023-09-03T00:00:00"/>
    <d v="1899-12-30T20:22:42"/>
    <n v="125"/>
    <n v="17.95"/>
    <x v="0"/>
    <n v="20"/>
    <s v="Italian"/>
  </r>
  <r>
    <x v="9241"/>
    <x v="4048"/>
    <d v="2023-09-03T00:00:00"/>
    <d v="1899-12-30T20:22:42"/>
    <n v="118"/>
    <n v="14.95"/>
    <x v="13"/>
    <n v="20"/>
    <s v="Mexican"/>
  </r>
  <r>
    <x v="9242"/>
    <x v="4049"/>
    <d v="2023-09-03T00:00:00"/>
    <d v="1899-12-30T20:23:00"/>
    <n v="124"/>
    <n v="14.5"/>
    <x v="1"/>
    <n v="20"/>
    <s v="Italian"/>
  </r>
  <r>
    <x v="9243"/>
    <x v="4050"/>
    <d v="2023-09-03T00:00:00"/>
    <d v="1899-12-30T20:28:51"/>
    <n v="101"/>
    <n v="12.95"/>
    <x v="2"/>
    <n v="20"/>
    <s v="American"/>
  </r>
  <r>
    <x v="9244"/>
    <x v="4050"/>
    <d v="2023-09-03T00:00:00"/>
    <d v="1899-12-30T20:28:51"/>
    <n v="107"/>
    <n v="16.5"/>
    <x v="12"/>
    <n v="20"/>
    <s v="Asian"/>
  </r>
  <r>
    <x v="9245"/>
    <x v="4050"/>
    <d v="2023-09-03T00:00:00"/>
    <d v="1899-12-30T20:28:51"/>
    <n v="113"/>
    <n v="5"/>
    <x v="10"/>
    <n v="20"/>
    <s v="Asian"/>
  </r>
  <r>
    <x v="9246"/>
    <x v="4050"/>
    <d v="2023-09-03T00:00:00"/>
    <d v="1899-12-30T20:28:51"/>
    <n v="106"/>
    <n v="7"/>
    <x v="4"/>
    <n v="20"/>
    <s v="American"/>
  </r>
  <r>
    <x v="9247"/>
    <x v="4051"/>
    <d v="2023-09-03T00:00:00"/>
    <d v="1899-12-30T20:51:47"/>
    <n v="108"/>
    <n v="14.5"/>
    <x v="1"/>
    <n v="20"/>
    <s v="Asian"/>
  </r>
  <r>
    <x v="9248"/>
    <x v="4051"/>
    <d v="2023-09-03T00:00:00"/>
    <d v="1899-12-30T20:51:47"/>
    <n v="124"/>
    <n v="14.5"/>
    <x v="1"/>
    <n v="20"/>
    <s v="Italian"/>
  </r>
  <r>
    <x v="9249"/>
    <x v="4052"/>
    <d v="2023-09-03T00:00:00"/>
    <d v="1899-12-30T21:23:40"/>
    <n v="117"/>
    <n v="12.95"/>
    <x v="2"/>
    <n v="21"/>
    <s v="Mexican"/>
  </r>
  <r>
    <x v="9250"/>
    <x v="4053"/>
    <d v="2023-09-03T00:00:00"/>
    <d v="1899-12-30T21:39:28"/>
    <n v="121"/>
    <n v="10.5"/>
    <x v="11"/>
    <n v="21"/>
    <s v="Mexican"/>
  </r>
  <r>
    <x v="9251"/>
    <x v="4054"/>
    <d v="2023-09-03T00:00:00"/>
    <d v="1899-12-30T21:58:39"/>
    <n v="116"/>
    <n v="13.95"/>
    <x v="9"/>
    <n v="21"/>
    <s v="Mexican"/>
  </r>
  <r>
    <x v="9252"/>
    <x v="4054"/>
    <d v="2023-09-03T00:00:00"/>
    <d v="1899-12-30T21:58:39"/>
    <n v="113"/>
    <n v="5"/>
    <x v="10"/>
    <n v="21"/>
    <s v="Asian"/>
  </r>
  <r>
    <x v="9253"/>
    <x v="4054"/>
    <d v="2023-09-03T00:00:00"/>
    <d v="1899-12-30T21:58:39"/>
    <n v="122"/>
    <n v="7"/>
    <x v="4"/>
    <n v="21"/>
    <s v="Mexican"/>
  </r>
  <r>
    <x v="9254"/>
    <x v="4055"/>
    <d v="2023-10-03T00:00:00"/>
    <d v="1899-12-30T11:25:36"/>
    <n v="108"/>
    <n v="14.5"/>
    <x v="1"/>
    <n v="11"/>
    <s v="Asian"/>
  </r>
  <r>
    <x v="9255"/>
    <x v="4055"/>
    <d v="2023-10-03T00:00:00"/>
    <d v="1899-12-30T11:25:36"/>
    <n v="109"/>
    <n v="17.95"/>
    <x v="0"/>
    <n v="11"/>
    <s v="Asian"/>
  </r>
  <r>
    <x v="9256"/>
    <x v="4055"/>
    <d v="2023-10-03T00:00:00"/>
    <d v="1899-12-30T11:25:36"/>
    <n v="119"/>
    <n v="11.95"/>
    <x v="5"/>
    <n v="11"/>
    <s v="Mexican"/>
  </r>
  <r>
    <x v="9257"/>
    <x v="4055"/>
    <d v="2023-10-03T00:00:00"/>
    <d v="1899-12-30T11:25:36"/>
    <n v="106"/>
    <n v="7"/>
    <x v="4"/>
    <n v="11"/>
    <s v="American"/>
  </r>
  <r>
    <x v="9258"/>
    <x v="4056"/>
    <d v="2023-10-03T00:00:00"/>
    <d v="1899-12-30T11:28:54"/>
    <n v="101"/>
    <n v="12.95"/>
    <x v="2"/>
    <n v="11"/>
    <s v="American"/>
  </r>
  <r>
    <x v="9259"/>
    <x v="4056"/>
    <d v="2023-10-03T00:00:00"/>
    <d v="1899-12-30T11:28:54"/>
    <n v="109"/>
    <n v="17.95"/>
    <x v="0"/>
    <n v="11"/>
    <s v="Asian"/>
  </r>
  <r>
    <x v="9260"/>
    <x v="4057"/>
    <d v="2023-10-03T00:00:00"/>
    <d v="1899-12-30T11:36:03"/>
    <n v="108"/>
    <n v="14.5"/>
    <x v="1"/>
    <n v="11"/>
    <s v="Asian"/>
  </r>
  <r>
    <x v="9261"/>
    <x v="4057"/>
    <d v="2023-10-03T00:00:00"/>
    <d v="1899-12-30T11:36:03"/>
    <n v="125"/>
    <n v="17.95"/>
    <x v="0"/>
    <n v="11"/>
    <s v="Italian"/>
  </r>
  <r>
    <x v="9262"/>
    <x v="4057"/>
    <d v="2023-10-03T00:00:00"/>
    <d v="1899-12-30T11:36:03"/>
    <n v="106"/>
    <n v="7"/>
    <x v="4"/>
    <n v="11"/>
    <s v="American"/>
  </r>
  <r>
    <x v="9263"/>
    <x v="4058"/>
    <d v="2023-10-03T00:00:00"/>
    <d v="1899-12-30T12:06:00"/>
    <n v="104"/>
    <n v="10.5"/>
    <x v="11"/>
    <n v="12"/>
    <s v="American"/>
  </r>
  <r>
    <x v="9264"/>
    <x v="4059"/>
    <d v="2023-10-03T00:00:00"/>
    <d v="1899-12-30T12:25:20"/>
    <n v="103"/>
    <n v="9"/>
    <x v="6"/>
    <n v="12"/>
    <s v="American"/>
  </r>
  <r>
    <x v="9265"/>
    <x v="4059"/>
    <d v="2023-10-03T00:00:00"/>
    <d v="1899-12-30T12:25:20"/>
    <n v="110"/>
    <n v="17.95"/>
    <x v="0"/>
    <n v="12"/>
    <s v="Asian"/>
  </r>
  <r>
    <x v="9266"/>
    <x v="4059"/>
    <d v="2023-10-03T00:00:00"/>
    <d v="1899-12-30T12:25:20"/>
    <n v="105"/>
    <n v="7"/>
    <x v="4"/>
    <n v="12"/>
    <s v="American"/>
  </r>
  <r>
    <x v="9267"/>
    <x v="4059"/>
    <d v="2023-10-03T00:00:00"/>
    <d v="1899-12-30T12:25:20"/>
    <n v="122"/>
    <n v="7"/>
    <x v="4"/>
    <n v="12"/>
    <s v="Mexican"/>
  </r>
  <r>
    <x v="9268"/>
    <x v="4060"/>
    <d v="2023-10-03T00:00:00"/>
    <d v="1899-12-30T12:27:06"/>
    <n v="102"/>
    <n v="13.95"/>
    <x v="9"/>
    <n v="12"/>
    <s v="American"/>
  </r>
  <r>
    <x v="9269"/>
    <x v="4061"/>
    <d v="2023-10-03T00:00:00"/>
    <d v="1899-12-30T12:29:59"/>
    <n v="125"/>
    <n v="17.95"/>
    <x v="0"/>
    <n v="12"/>
    <s v="Italian"/>
  </r>
  <r>
    <x v="9270"/>
    <x v="4062"/>
    <d v="2023-10-03T00:00:00"/>
    <d v="1899-12-30T12:34:52"/>
    <n v="109"/>
    <n v="17.95"/>
    <x v="0"/>
    <n v="12"/>
    <s v="Asian"/>
  </r>
  <r>
    <x v="9271"/>
    <x v="4062"/>
    <d v="2023-10-03T00:00:00"/>
    <d v="1899-12-30T12:34:52"/>
    <n v="110"/>
    <n v="17.95"/>
    <x v="0"/>
    <n v="12"/>
    <s v="Asian"/>
  </r>
  <r>
    <x v="9272"/>
    <x v="4062"/>
    <d v="2023-10-03T00:00:00"/>
    <d v="1899-12-30T12:34:52"/>
    <n v="113"/>
    <n v="5"/>
    <x v="10"/>
    <n v="12"/>
    <s v="Asian"/>
  </r>
  <r>
    <x v="9273"/>
    <x v="4063"/>
    <d v="2023-10-03T00:00:00"/>
    <d v="1899-12-30T12:39:50"/>
    <n v="104"/>
    <n v="10.5"/>
    <x v="11"/>
    <n v="12"/>
    <s v="American"/>
  </r>
  <r>
    <x v="9274"/>
    <x v="4063"/>
    <d v="2023-10-03T00:00:00"/>
    <d v="1899-12-30T12:39:50"/>
    <n v="124"/>
    <n v="14.5"/>
    <x v="1"/>
    <n v="12"/>
    <s v="Italian"/>
  </r>
  <r>
    <x v="9275"/>
    <x v="4063"/>
    <d v="2023-10-03T00:00:00"/>
    <d v="1899-12-30T12:39:50"/>
    <n v="109"/>
    <n v="17.95"/>
    <x v="0"/>
    <n v="12"/>
    <s v="Asian"/>
  </r>
  <r>
    <x v="9276"/>
    <x v="4063"/>
    <d v="2023-10-03T00:00:00"/>
    <d v="1899-12-30T12:39:50"/>
    <n v="117"/>
    <n v="12.95"/>
    <x v="2"/>
    <n v="12"/>
    <s v="Mexican"/>
  </r>
  <r>
    <x v="9277"/>
    <x v="4063"/>
    <d v="2023-10-03T00:00:00"/>
    <d v="1899-12-30T12:39:50"/>
    <n v="113"/>
    <n v="5"/>
    <x v="10"/>
    <n v="12"/>
    <s v="Asian"/>
  </r>
  <r>
    <x v="9278"/>
    <x v="4063"/>
    <d v="2023-10-03T00:00:00"/>
    <d v="1899-12-30T12:39:50"/>
    <n v="113"/>
    <n v="5"/>
    <x v="10"/>
    <n v="12"/>
    <s v="Asian"/>
  </r>
  <r>
    <x v="9279"/>
    <x v="4063"/>
    <d v="2023-10-03T00:00:00"/>
    <d v="1899-12-30T12:39:50"/>
    <n v="118"/>
    <n v="14.95"/>
    <x v="13"/>
    <n v="12"/>
    <s v="Mexican"/>
  </r>
  <r>
    <x v="9280"/>
    <x v="4063"/>
    <d v="2023-10-03T00:00:00"/>
    <d v="1899-12-30T12:39:50"/>
    <n v="121"/>
    <n v="10.5"/>
    <x v="11"/>
    <n v="12"/>
    <s v="Mexican"/>
  </r>
  <r>
    <x v="9281"/>
    <x v="4063"/>
    <d v="2023-10-03T00:00:00"/>
    <d v="1899-12-30T12:39:50"/>
    <n v="132"/>
    <n v="16.95"/>
    <x v="8"/>
    <n v="12"/>
    <s v="Italian"/>
  </r>
  <r>
    <x v="9282"/>
    <x v="4064"/>
    <d v="2023-10-03T00:00:00"/>
    <d v="1899-12-30T12:47:09"/>
    <n v="122"/>
    <n v="7"/>
    <x v="4"/>
    <n v="12"/>
    <s v="Mexican"/>
  </r>
  <r>
    <x v="9283"/>
    <x v="4065"/>
    <d v="2023-10-03T00:00:00"/>
    <d v="1899-12-30T12:50:46"/>
    <n v="107"/>
    <n v="16.5"/>
    <x v="12"/>
    <n v="12"/>
    <s v="Asian"/>
  </r>
  <r>
    <x v="9284"/>
    <x v="4066"/>
    <d v="2023-10-03T00:00:00"/>
    <d v="1899-12-30T12:53:35"/>
    <n v="131"/>
    <n v="17.95"/>
    <x v="0"/>
    <n v="12"/>
    <s v="Italian"/>
  </r>
  <r>
    <x v="9285"/>
    <x v="4067"/>
    <d v="2023-10-03T00:00:00"/>
    <d v="1899-12-30T12:56:40"/>
    <n v="107"/>
    <n v="16.5"/>
    <x v="12"/>
    <n v="12"/>
    <s v="Asian"/>
  </r>
  <r>
    <x v="9286"/>
    <x v="4067"/>
    <d v="2023-10-03T00:00:00"/>
    <d v="1899-12-30T12:56:40"/>
    <n v="103"/>
    <n v="9"/>
    <x v="6"/>
    <n v="12"/>
    <s v="American"/>
  </r>
  <r>
    <x v="9287"/>
    <x v="4067"/>
    <d v="2023-10-03T00:00:00"/>
    <d v="1899-12-30T12:56:40"/>
    <n v="111"/>
    <n v="11.95"/>
    <x v="5"/>
    <n v="12"/>
    <s v="Asian"/>
  </r>
  <r>
    <x v="9288"/>
    <x v="4067"/>
    <d v="2023-10-03T00:00:00"/>
    <d v="1899-12-30T12:56:40"/>
    <n v="131"/>
    <n v="17.95"/>
    <x v="0"/>
    <n v="12"/>
    <s v="Italian"/>
  </r>
  <r>
    <x v="9289"/>
    <x v="4068"/>
    <d v="2023-10-03T00:00:00"/>
    <d v="1899-12-30T13:04:35"/>
    <n v="125"/>
    <n v="17.95"/>
    <x v="0"/>
    <n v="13"/>
    <s v="Italian"/>
  </r>
  <r>
    <x v="9290"/>
    <x v="4069"/>
    <d v="2023-10-03T00:00:00"/>
    <d v="1899-12-30T13:09:33"/>
    <n v="108"/>
    <n v="14.5"/>
    <x v="1"/>
    <n v="13"/>
    <s v="Asian"/>
  </r>
  <r>
    <x v="9291"/>
    <x v="4069"/>
    <d v="2023-10-03T00:00:00"/>
    <d v="1899-12-30T13:09:33"/>
    <n v="129"/>
    <n v="15.5"/>
    <x v="3"/>
    <n v="13"/>
    <s v="Italian"/>
  </r>
  <r>
    <x v="9292"/>
    <x v="4070"/>
    <d v="2023-10-03T00:00:00"/>
    <d v="1899-12-30T13:11:32"/>
    <n v="108"/>
    <n v="14.5"/>
    <x v="1"/>
    <n v="13"/>
    <s v="Asian"/>
  </r>
  <r>
    <x v="9293"/>
    <x v="4071"/>
    <d v="2023-10-03T00:00:00"/>
    <d v="1899-12-30T13:19:51"/>
    <n v="102"/>
    <n v="13.95"/>
    <x v="9"/>
    <n v="13"/>
    <s v="American"/>
  </r>
  <r>
    <x v="9294"/>
    <x v="4071"/>
    <d v="2023-10-03T00:00:00"/>
    <d v="1899-12-30T13:19:51"/>
    <n v="108"/>
    <n v="14.5"/>
    <x v="1"/>
    <n v="13"/>
    <s v="Asian"/>
  </r>
  <r>
    <x v="9295"/>
    <x v="4071"/>
    <d v="2023-10-03T00:00:00"/>
    <d v="1899-12-30T13:19:51"/>
    <n v="127"/>
    <n v="17.95"/>
    <x v="0"/>
    <n v="13"/>
    <s v="Italian"/>
  </r>
  <r>
    <x v="9296"/>
    <x v="4071"/>
    <d v="2023-10-03T00:00:00"/>
    <d v="1899-12-30T13:19:51"/>
    <n v="131"/>
    <n v="17.95"/>
    <x v="0"/>
    <n v="13"/>
    <s v="Italian"/>
  </r>
  <r>
    <x v="9297"/>
    <x v="4072"/>
    <d v="2023-10-03T00:00:00"/>
    <d v="1899-12-30T13:25:22"/>
    <n v="125"/>
    <n v="17.95"/>
    <x v="0"/>
    <n v="13"/>
    <s v="Italian"/>
  </r>
  <r>
    <x v="9298"/>
    <x v="4072"/>
    <d v="2023-10-03T00:00:00"/>
    <d v="1899-12-30T13:25:22"/>
    <n v="118"/>
    <n v="14.95"/>
    <x v="13"/>
    <n v="13"/>
    <s v="Mexican"/>
  </r>
  <r>
    <x v="9299"/>
    <x v="4072"/>
    <d v="2023-10-03T00:00:00"/>
    <d v="1899-12-30T13:25:22"/>
    <n v="132"/>
    <n v="16.95"/>
    <x v="8"/>
    <n v="13"/>
    <s v="Italian"/>
  </r>
  <r>
    <x v="9300"/>
    <x v="4073"/>
    <d v="2023-10-03T00:00:00"/>
    <d v="1899-12-30T13:33:17"/>
    <n v="106"/>
    <n v="7"/>
    <x v="4"/>
    <n v="13"/>
    <s v="American"/>
  </r>
  <r>
    <x v="9301"/>
    <x v="4074"/>
    <d v="2023-10-03T00:00:00"/>
    <d v="1899-12-30T13:41:38"/>
    <n v="122"/>
    <n v="7"/>
    <x v="4"/>
    <n v="13"/>
    <s v="Mexican"/>
  </r>
  <r>
    <x v="9302"/>
    <x v="4075"/>
    <d v="2023-10-03T00:00:00"/>
    <d v="1899-12-30T13:43:55"/>
    <n v="101"/>
    <n v="12.95"/>
    <x v="2"/>
    <n v="13"/>
    <s v="American"/>
  </r>
  <r>
    <x v="9303"/>
    <x v="4075"/>
    <d v="2023-10-03T00:00:00"/>
    <d v="1899-12-30T13:43:55"/>
    <n v="125"/>
    <n v="17.95"/>
    <x v="0"/>
    <n v="13"/>
    <s v="Italian"/>
  </r>
  <r>
    <x v="9304"/>
    <x v="4076"/>
    <d v="2023-10-03T00:00:00"/>
    <d v="1899-12-30T13:55:11"/>
    <n v="104"/>
    <n v="10.5"/>
    <x v="11"/>
    <n v="13"/>
    <s v="American"/>
  </r>
  <r>
    <x v="9305"/>
    <x v="4076"/>
    <d v="2023-10-03T00:00:00"/>
    <d v="1899-12-30T13:55:11"/>
    <n v="108"/>
    <n v="14.5"/>
    <x v="1"/>
    <n v="13"/>
    <s v="Asian"/>
  </r>
  <r>
    <x v="9306"/>
    <x v="4076"/>
    <d v="2023-10-03T00:00:00"/>
    <d v="1899-12-30T13:55:11"/>
    <n v="109"/>
    <n v="17.95"/>
    <x v="0"/>
    <n v="13"/>
    <s v="Asian"/>
  </r>
  <r>
    <x v="9307"/>
    <x v="4076"/>
    <d v="2023-10-03T00:00:00"/>
    <d v="1899-12-30T13:55:11"/>
    <n v="127"/>
    <n v="17.95"/>
    <x v="0"/>
    <n v="13"/>
    <s v="Italian"/>
  </r>
  <r>
    <x v="9308"/>
    <x v="4076"/>
    <d v="2023-10-03T00:00:00"/>
    <d v="1899-12-30T13:55:11"/>
    <n v="129"/>
    <n v="15.5"/>
    <x v="3"/>
    <n v="13"/>
    <s v="Italian"/>
  </r>
  <r>
    <x v="9309"/>
    <x v="4076"/>
    <d v="2023-10-03T00:00:00"/>
    <d v="1899-12-30T13:55:11"/>
    <n v="120"/>
    <n v="13.95"/>
    <x v="9"/>
    <n v="13"/>
    <s v="Mexican"/>
  </r>
  <r>
    <x v="9310"/>
    <x v="4076"/>
    <d v="2023-10-03T00:00:00"/>
    <d v="1899-12-30T13:55:11"/>
    <n v="130"/>
    <n v="19.95"/>
    <x v="7"/>
    <n v="13"/>
    <s v="Italian"/>
  </r>
  <r>
    <x v="9311"/>
    <x v="4076"/>
    <d v="2023-10-03T00:00:00"/>
    <d v="1899-12-30T13:55:11"/>
    <n v="106"/>
    <n v="7"/>
    <x v="4"/>
    <n v="13"/>
    <s v="American"/>
  </r>
  <r>
    <x v="9312"/>
    <x v="4076"/>
    <d v="2023-10-03T00:00:00"/>
    <d v="1899-12-30T13:55:11"/>
    <n v="132"/>
    <n v="16.95"/>
    <x v="8"/>
    <n v="13"/>
    <s v="Italian"/>
  </r>
  <r>
    <x v="9313"/>
    <x v="4077"/>
    <d v="2023-10-03T00:00:00"/>
    <d v="1899-12-30T14:06:41"/>
    <n v="125"/>
    <n v="17.95"/>
    <x v="0"/>
    <n v="14"/>
    <s v="Italian"/>
  </r>
  <r>
    <x v="9314"/>
    <x v="4077"/>
    <d v="2023-10-03T00:00:00"/>
    <d v="1899-12-30T14:06:41"/>
    <n v="109"/>
    <n v="17.95"/>
    <x v="0"/>
    <n v="14"/>
    <s v="Asian"/>
  </r>
  <r>
    <x v="9315"/>
    <x v="4077"/>
    <d v="2023-10-03T00:00:00"/>
    <d v="1899-12-30T14:06:41"/>
    <n v="113"/>
    <n v="5"/>
    <x v="10"/>
    <n v="14"/>
    <s v="Asian"/>
  </r>
  <r>
    <x v="9316"/>
    <x v="4077"/>
    <d v="2023-10-03T00:00:00"/>
    <d v="1899-12-30T14:06:41"/>
    <n v="132"/>
    <n v="16.95"/>
    <x v="8"/>
    <n v="14"/>
    <s v="Italian"/>
  </r>
  <r>
    <x v="9317"/>
    <x v="4078"/>
    <d v="2023-10-03T00:00:00"/>
    <d v="1899-12-30T14:36:45"/>
    <n v="101"/>
    <n v="12.95"/>
    <x v="2"/>
    <n v="14"/>
    <s v="American"/>
  </r>
  <r>
    <x v="9318"/>
    <x v="4079"/>
    <d v="2023-10-03T00:00:00"/>
    <d v="1899-12-30T14:38:10"/>
    <n v="108"/>
    <n v="14.5"/>
    <x v="1"/>
    <n v="14"/>
    <s v="Asian"/>
  </r>
  <r>
    <x v="9319"/>
    <x v="4079"/>
    <d v="2023-10-03T00:00:00"/>
    <d v="1899-12-30T14:38:10"/>
    <n v="114"/>
    <n v="9"/>
    <x v="6"/>
    <n v="14"/>
    <s v="Asian"/>
  </r>
  <r>
    <x v="9320"/>
    <x v="4080"/>
    <d v="2023-10-03T00:00:00"/>
    <d v="1899-12-30T14:41:40"/>
    <n v="105"/>
    <n v="7"/>
    <x v="4"/>
    <n v="14"/>
    <s v="American"/>
  </r>
  <r>
    <x v="9321"/>
    <x v="4081"/>
    <d v="2023-10-03T00:00:00"/>
    <d v="1899-12-30T14:53:14"/>
    <n v="101"/>
    <n v="12.95"/>
    <x v="2"/>
    <n v="14"/>
    <s v="American"/>
  </r>
  <r>
    <x v="9322"/>
    <x v="4081"/>
    <d v="2023-10-03T00:00:00"/>
    <d v="1899-12-30T14:53:14"/>
    <n v="112"/>
    <n v="14.95"/>
    <x v="13"/>
    <n v="14"/>
    <s v="Asian"/>
  </r>
  <r>
    <x v="9323"/>
    <x v="4082"/>
    <d v="2023-10-03T00:00:00"/>
    <d v="1899-12-30T14:53:51"/>
    <n v="108"/>
    <n v="14.5"/>
    <x v="1"/>
    <n v="14"/>
    <s v="Asian"/>
  </r>
  <r>
    <x v="9324"/>
    <x v="4082"/>
    <d v="2023-10-03T00:00:00"/>
    <d v="1899-12-30T14:53:51"/>
    <n v="130"/>
    <n v="19.95"/>
    <x v="7"/>
    <n v="14"/>
    <s v="Italian"/>
  </r>
  <r>
    <x v="9325"/>
    <x v="4082"/>
    <d v="2023-10-03T00:00:00"/>
    <d v="1899-12-30T14:53:51"/>
    <n v="106"/>
    <n v="7"/>
    <x v="4"/>
    <n v="14"/>
    <s v="American"/>
  </r>
  <r>
    <x v="9326"/>
    <x v="4083"/>
    <d v="2023-10-03T00:00:00"/>
    <d v="1899-12-30T14:56:15"/>
    <n v="106"/>
    <n v="7"/>
    <x v="4"/>
    <n v="14"/>
    <s v="American"/>
  </r>
  <r>
    <x v="9327"/>
    <x v="4084"/>
    <d v="2023-10-03T00:00:00"/>
    <d v="1899-12-30T14:58:08"/>
    <n v="129"/>
    <n v="15.5"/>
    <x v="3"/>
    <n v="14"/>
    <s v="Italian"/>
  </r>
  <r>
    <x v="9328"/>
    <x v="4085"/>
    <d v="2023-10-03T00:00:00"/>
    <d v="1899-12-30T15:01:10"/>
    <n v="128"/>
    <n v="15.5"/>
    <x v="3"/>
    <n v="15"/>
    <s v="Italian"/>
  </r>
  <r>
    <x v="9329"/>
    <x v="4085"/>
    <d v="2023-10-03T00:00:00"/>
    <d v="1899-12-30T15:01:10"/>
    <n v="106"/>
    <n v="7"/>
    <x v="4"/>
    <n v="15"/>
    <s v="American"/>
  </r>
  <r>
    <x v="9330"/>
    <x v="4086"/>
    <d v="2023-10-03T00:00:00"/>
    <d v="1899-12-30T15:42:01"/>
    <n v="107"/>
    <n v="16.5"/>
    <x v="12"/>
    <n v="15"/>
    <s v="Asian"/>
  </r>
  <r>
    <x v="9331"/>
    <x v="4086"/>
    <d v="2023-10-03T00:00:00"/>
    <d v="1899-12-30T15:42:01"/>
    <n v="124"/>
    <n v="14.5"/>
    <x v="1"/>
    <n v="15"/>
    <s v="Italian"/>
  </r>
  <r>
    <x v="9332"/>
    <x v="4086"/>
    <d v="2023-10-03T00:00:00"/>
    <d v="1899-12-30T15:42:01"/>
    <n v="105"/>
    <n v="7"/>
    <x v="4"/>
    <n v="15"/>
    <s v="American"/>
  </r>
  <r>
    <x v="9333"/>
    <x v="4087"/>
    <d v="2023-10-03T00:00:00"/>
    <d v="1899-12-30T15:48:01"/>
    <n v="112"/>
    <n v="14.95"/>
    <x v="13"/>
    <n v="15"/>
    <s v="Asian"/>
  </r>
  <r>
    <x v="9334"/>
    <x v="4087"/>
    <d v="2023-10-03T00:00:00"/>
    <d v="1899-12-30T15:48:01"/>
    <n v="114"/>
    <n v="9"/>
    <x v="6"/>
    <n v="15"/>
    <s v="Asian"/>
  </r>
  <r>
    <x v="9335"/>
    <x v="4088"/>
    <d v="2023-10-03T00:00:00"/>
    <d v="1899-12-30T16:04:11"/>
    <n v="115"/>
    <n v="11.95"/>
    <x v="5"/>
    <n v="16"/>
    <s v="Mexican"/>
  </r>
  <r>
    <x v="9336"/>
    <x v="4088"/>
    <d v="2023-10-03T00:00:00"/>
    <d v="1899-12-30T16:04:11"/>
    <n v="125"/>
    <n v="17.95"/>
    <x v="0"/>
    <n v="16"/>
    <s v="Italian"/>
  </r>
  <r>
    <x v="9337"/>
    <x v="4088"/>
    <d v="2023-10-03T00:00:00"/>
    <d v="1899-12-30T16:04:11"/>
    <n v="117"/>
    <n v="12.95"/>
    <x v="2"/>
    <n v="16"/>
    <s v="Mexican"/>
  </r>
  <r>
    <x v="9338"/>
    <x v="4088"/>
    <d v="2023-10-03T00:00:00"/>
    <d v="1899-12-30T16:04:11"/>
    <n v="122"/>
    <n v="7"/>
    <x v="4"/>
    <n v="16"/>
    <s v="Mexican"/>
  </r>
  <r>
    <x v="9339"/>
    <x v="4089"/>
    <d v="2023-10-03T00:00:00"/>
    <d v="1899-12-30T16:43:06"/>
    <n v="102"/>
    <n v="13.95"/>
    <x v="9"/>
    <n v="16"/>
    <s v="American"/>
  </r>
  <r>
    <x v="9340"/>
    <x v="4089"/>
    <d v="2023-10-03T00:00:00"/>
    <d v="1899-12-30T16:43:06"/>
    <n v="105"/>
    <n v="7"/>
    <x v="4"/>
    <n v="16"/>
    <s v="American"/>
  </r>
  <r>
    <x v="9341"/>
    <x v="4090"/>
    <d v="2023-10-03T00:00:00"/>
    <d v="1899-12-30T16:43:37"/>
    <n v="126"/>
    <n v="14.5"/>
    <x v="1"/>
    <n v="16"/>
    <s v="Italian"/>
  </r>
  <r>
    <x v="9342"/>
    <x v="4090"/>
    <d v="2023-10-03T00:00:00"/>
    <d v="1899-12-30T16:43:37"/>
    <n v="106"/>
    <n v="7"/>
    <x v="4"/>
    <n v="16"/>
    <s v="American"/>
  </r>
  <r>
    <x v="9343"/>
    <x v="4091"/>
    <d v="2023-10-03T00:00:00"/>
    <d v="1899-12-30T16:49:23"/>
    <n v="125"/>
    <n v="17.95"/>
    <x v="0"/>
    <n v="16"/>
    <s v="Italian"/>
  </r>
  <r>
    <x v="9344"/>
    <x v="4091"/>
    <d v="2023-10-03T00:00:00"/>
    <d v="1899-12-30T16:49:23"/>
    <n v="126"/>
    <n v="14.5"/>
    <x v="1"/>
    <n v="16"/>
    <s v="Italian"/>
  </r>
  <r>
    <x v="9345"/>
    <x v="4092"/>
    <d v="2023-10-03T00:00:00"/>
    <d v="1899-12-30T17:11:16"/>
    <n v="108"/>
    <n v="14.5"/>
    <x v="1"/>
    <n v="17"/>
    <s v="Asian"/>
  </r>
  <r>
    <x v="9346"/>
    <x v="4092"/>
    <d v="2023-10-03T00:00:00"/>
    <d v="1899-12-30T17:11:16"/>
    <n v="124"/>
    <n v="14.5"/>
    <x v="1"/>
    <n v="17"/>
    <s v="Italian"/>
  </r>
  <r>
    <x v="9347"/>
    <x v="4092"/>
    <d v="2023-10-03T00:00:00"/>
    <d v="1899-12-30T17:11:16"/>
    <n v="119"/>
    <n v="11.95"/>
    <x v="5"/>
    <n v="17"/>
    <s v="Mexican"/>
  </r>
  <r>
    <x v="9348"/>
    <x v="4092"/>
    <d v="2023-10-03T00:00:00"/>
    <d v="1899-12-30T17:11:16"/>
    <n v="122"/>
    <n v="7"/>
    <x v="4"/>
    <n v="17"/>
    <s v="Mexican"/>
  </r>
  <r>
    <x v="9349"/>
    <x v="4093"/>
    <d v="2023-10-03T00:00:00"/>
    <d v="1899-12-30T17:13:54"/>
    <n v="107"/>
    <n v="16.5"/>
    <x v="12"/>
    <n v="17"/>
    <s v="Asian"/>
  </r>
  <r>
    <x v="9350"/>
    <x v="4094"/>
    <d v="2023-10-03T00:00:00"/>
    <d v="1899-12-30T17:22:03"/>
    <n v="128"/>
    <n v="15.5"/>
    <x v="3"/>
    <n v="17"/>
    <s v="Italian"/>
  </r>
  <r>
    <x v="9351"/>
    <x v="4095"/>
    <d v="2023-10-03T00:00:00"/>
    <d v="1899-12-30T17:44:06"/>
    <n v="123"/>
    <n v="9"/>
    <x v="6"/>
    <n v="17"/>
    <s v="Mexican"/>
  </r>
  <r>
    <x v="9352"/>
    <x v="4096"/>
    <d v="2023-10-03T00:00:00"/>
    <d v="1899-12-30T17:57:38"/>
    <n v="104"/>
    <n v="10.5"/>
    <x v="11"/>
    <n v="17"/>
    <s v="American"/>
  </r>
  <r>
    <x v="9353"/>
    <x v="4096"/>
    <d v="2023-10-03T00:00:00"/>
    <d v="1899-12-30T17:57:38"/>
    <n v="109"/>
    <n v="17.95"/>
    <x v="0"/>
    <n v="17"/>
    <s v="Asian"/>
  </r>
  <r>
    <x v="9354"/>
    <x v="4096"/>
    <d v="2023-10-03T00:00:00"/>
    <d v="1899-12-30T17:57:38"/>
    <n v="129"/>
    <n v="15.5"/>
    <x v="3"/>
    <n v="17"/>
    <s v="Italian"/>
  </r>
  <r>
    <x v="9355"/>
    <x v="4096"/>
    <d v="2023-10-03T00:00:00"/>
    <d v="1899-12-30T17:57:38"/>
    <n v="112"/>
    <n v="14.95"/>
    <x v="13"/>
    <n v="17"/>
    <s v="Asian"/>
  </r>
  <r>
    <x v="9356"/>
    <x v="4097"/>
    <d v="2023-10-03T00:00:00"/>
    <d v="1899-12-30T18:20:47"/>
    <n v="109"/>
    <n v="17.95"/>
    <x v="0"/>
    <n v="18"/>
    <s v="Asian"/>
  </r>
  <r>
    <x v="9357"/>
    <x v="4097"/>
    <d v="2023-10-03T00:00:00"/>
    <d v="1899-12-30T18:20:47"/>
    <n v="122"/>
    <n v="7"/>
    <x v="4"/>
    <n v="18"/>
    <s v="Mexican"/>
  </r>
  <r>
    <x v="9358"/>
    <x v="4098"/>
    <d v="2023-10-03T00:00:00"/>
    <d v="1899-12-30T18:21:25"/>
    <n v="115"/>
    <n v="11.95"/>
    <x v="5"/>
    <n v="18"/>
    <s v="Mexican"/>
  </r>
  <r>
    <x v="9359"/>
    <x v="4098"/>
    <d v="2023-10-03T00:00:00"/>
    <d v="1899-12-30T18:21:25"/>
    <n v="126"/>
    <n v="14.5"/>
    <x v="1"/>
    <n v="18"/>
    <s v="Italian"/>
  </r>
  <r>
    <x v="9360"/>
    <x v="4099"/>
    <d v="2023-10-03T00:00:00"/>
    <d v="1899-12-30T18:30:06"/>
    <n v="109"/>
    <n v="17.95"/>
    <x v="0"/>
    <n v="18"/>
    <s v="Asian"/>
  </r>
  <r>
    <x v="9361"/>
    <x v="4100"/>
    <d v="2023-10-03T00:00:00"/>
    <d v="1899-12-30T18:42:29"/>
    <n v="110"/>
    <n v="17.95"/>
    <x v="0"/>
    <n v="18"/>
    <s v="Asian"/>
  </r>
  <r>
    <x v="9362"/>
    <x v="4101"/>
    <d v="2023-10-03T00:00:00"/>
    <d v="1899-12-30T18:45:32"/>
    <n v="107"/>
    <n v="16.5"/>
    <x v="12"/>
    <n v="18"/>
    <s v="Asian"/>
  </r>
  <r>
    <x v="9363"/>
    <x v="4101"/>
    <d v="2023-10-03T00:00:00"/>
    <d v="1899-12-30T18:45:32"/>
    <n v="104"/>
    <n v="10.5"/>
    <x v="11"/>
    <n v="18"/>
    <s v="American"/>
  </r>
  <r>
    <x v="9364"/>
    <x v="4102"/>
    <d v="2023-10-03T00:00:00"/>
    <d v="1899-12-30T19:10:04"/>
    <n v="107"/>
    <n v="16.5"/>
    <x v="12"/>
    <n v="19"/>
    <s v="Asian"/>
  </r>
  <r>
    <x v="9365"/>
    <x v="4102"/>
    <d v="2023-10-03T00:00:00"/>
    <d v="1899-12-30T19:10:04"/>
    <n v="113"/>
    <n v="5"/>
    <x v="10"/>
    <n v="19"/>
    <s v="Asian"/>
  </r>
  <r>
    <x v="9366"/>
    <x v="4102"/>
    <d v="2023-10-03T00:00:00"/>
    <d v="1899-12-30T19:10:04"/>
    <n v="120"/>
    <n v="13.95"/>
    <x v="9"/>
    <n v="19"/>
    <s v="Mexican"/>
  </r>
  <r>
    <x v="9367"/>
    <x v="4102"/>
    <d v="2023-10-03T00:00:00"/>
    <d v="1899-12-30T19:10:04"/>
    <n v="122"/>
    <n v="7"/>
    <x v="4"/>
    <n v="19"/>
    <s v="Mexican"/>
  </r>
  <r>
    <x v="9368"/>
    <x v="4103"/>
    <d v="2023-10-03T00:00:00"/>
    <d v="1899-12-30T19:14:28"/>
    <n v="105"/>
    <n v="7"/>
    <x v="4"/>
    <n v="19"/>
    <s v="American"/>
  </r>
  <r>
    <x v="9369"/>
    <x v="4104"/>
    <d v="2023-10-03T00:00:00"/>
    <d v="1899-12-30T19:30:41"/>
    <n v="101"/>
    <n v="12.95"/>
    <x v="2"/>
    <n v="19"/>
    <s v="American"/>
  </r>
  <r>
    <x v="9370"/>
    <x v="4104"/>
    <d v="2023-10-03T00:00:00"/>
    <d v="1899-12-30T19:30:41"/>
    <n v="110"/>
    <n v="17.95"/>
    <x v="0"/>
    <n v="19"/>
    <s v="Asian"/>
  </r>
  <r>
    <x v="9371"/>
    <x v="4104"/>
    <d v="2023-10-03T00:00:00"/>
    <d v="1899-12-30T19:30:41"/>
    <n v="129"/>
    <n v="15.5"/>
    <x v="3"/>
    <n v="19"/>
    <s v="Italian"/>
  </r>
  <r>
    <x v="9372"/>
    <x v="4104"/>
    <d v="2023-10-03T00:00:00"/>
    <d v="1899-12-30T19:30:41"/>
    <n v="132"/>
    <n v="16.95"/>
    <x v="8"/>
    <n v="19"/>
    <s v="Italian"/>
  </r>
  <r>
    <x v="9373"/>
    <x v="4105"/>
    <d v="2023-10-03T00:00:00"/>
    <d v="1899-12-30T20:08:25"/>
    <n v="107"/>
    <n v="16.5"/>
    <x v="12"/>
    <n v="20"/>
    <s v="Asian"/>
  </r>
  <r>
    <x v="9374"/>
    <x v="4105"/>
    <d v="2023-10-03T00:00:00"/>
    <d v="1899-12-30T20:08:25"/>
    <n v="111"/>
    <n v="11.95"/>
    <x v="5"/>
    <n v="20"/>
    <s v="Asian"/>
  </r>
  <r>
    <x v="9375"/>
    <x v="4106"/>
    <d v="2023-10-03T00:00:00"/>
    <d v="1899-12-30T20:17:32"/>
    <n v="117"/>
    <n v="12.95"/>
    <x v="2"/>
    <n v="20"/>
    <s v="Mexican"/>
  </r>
  <r>
    <x v="9376"/>
    <x v="4106"/>
    <d v="2023-10-03T00:00:00"/>
    <d v="1899-12-30T20:17:32"/>
    <n v="112"/>
    <n v="14.95"/>
    <x v="13"/>
    <n v="20"/>
    <s v="Asian"/>
  </r>
  <r>
    <x v="9377"/>
    <x v="4107"/>
    <d v="2023-10-03T00:00:00"/>
    <d v="1899-12-30T20:20:38"/>
    <n v="101"/>
    <n v="12.95"/>
    <x v="2"/>
    <n v="20"/>
    <s v="American"/>
  </r>
  <r>
    <x v="9378"/>
    <x v="4107"/>
    <d v="2023-10-03T00:00:00"/>
    <d v="1899-12-30T20:20:38"/>
    <n v="125"/>
    <n v="17.95"/>
    <x v="0"/>
    <n v="20"/>
    <s v="Italian"/>
  </r>
  <r>
    <x v="9379"/>
    <x v="4107"/>
    <d v="2023-10-03T00:00:00"/>
    <d v="1899-12-30T20:20:38"/>
    <n v="129"/>
    <n v="15.5"/>
    <x v="3"/>
    <n v="20"/>
    <s v="Italian"/>
  </r>
  <r>
    <x v="9380"/>
    <x v="4107"/>
    <d v="2023-10-03T00:00:00"/>
    <d v="1899-12-30T20:20:38"/>
    <n v="122"/>
    <n v="7"/>
    <x v="4"/>
    <n v="20"/>
    <s v="Mexican"/>
  </r>
  <r>
    <x v="9381"/>
    <x v="4108"/>
    <d v="2023-10-03T00:00:00"/>
    <d v="1899-12-30T20:45:34"/>
    <n v="102"/>
    <n v="13.95"/>
    <x v="9"/>
    <n v="20"/>
    <s v="American"/>
  </r>
  <r>
    <x v="9382"/>
    <x v="4108"/>
    <d v="2023-10-03T00:00:00"/>
    <d v="1899-12-30T20:45:34"/>
    <n v="110"/>
    <n v="17.95"/>
    <x v="0"/>
    <n v="20"/>
    <s v="Asian"/>
  </r>
  <r>
    <x v="9383"/>
    <x v="4108"/>
    <d v="2023-10-03T00:00:00"/>
    <d v="1899-12-30T20:45:34"/>
    <n v="127"/>
    <n v="17.95"/>
    <x v="0"/>
    <n v="20"/>
    <s v="Italian"/>
  </r>
  <r>
    <x v="9384"/>
    <x v="4108"/>
    <d v="2023-10-03T00:00:00"/>
    <d v="1899-12-30T20:45:34"/>
    <n v="120"/>
    <n v="13.95"/>
    <x v="9"/>
    <n v="20"/>
    <s v="Mexican"/>
  </r>
  <r>
    <x v="9385"/>
    <x v="4109"/>
    <d v="2023-10-03T00:00:00"/>
    <d v="1899-12-30T20:55:20"/>
    <n v="125"/>
    <n v="17.95"/>
    <x v="0"/>
    <n v="20"/>
    <s v="Italian"/>
  </r>
  <r>
    <x v="9386"/>
    <x v="4109"/>
    <d v="2023-10-03T00:00:00"/>
    <d v="1899-12-30T20:55:20"/>
    <n v="110"/>
    <n v="17.95"/>
    <x v="0"/>
    <n v="20"/>
    <s v="Asian"/>
  </r>
  <r>
    <x v="9387"/>
    <x v="4109"/>
    <d v="2023-10-03T00:00:00"/>
    <d v="1899-12-30T20:55:20"/>
    <n v="117"/>
    <n v="12.95"/>
    <x v="2"/>
    <n v="20"/>
    <s v="Mexican"/>
  </r>
  <r>
    <x v="9388"/>
    <x v="4109"/>
    <d v="2023-10-03T00:00:00"/>
    <d v="1899-12-30T20:55:20"/>
    <n v="106"/>
    <n v="7"/>
    <x v="4"/>
    <n v="20"/>
    <s v="American"/>
  </r>
  <r>
    <x v="9389"/>
    <x v="4110"/>
    <d v="2023-10-03T00:00:00"/>
    <d v="1899-12-30T21:05:08"/>
    <n v="125"/>
    <n v="17.95"/>
    <x v="0"/>
    <n v="21"/>
    <s v="Italian"/>
  </r>
  <r>
    <x v="9390"/>
    <x v="4110"/>
    <d v="2023-10-03T00:00:00"/>
    <d v="1899-12-30T21:05:08"/>
    <n v="126"/>
    <n v="14.5"/>
    <x v="1"/>
    <n v="21"/>
    <s v="Italian"/>
  </r>
  <r>
    <x v="9391"/>
    <x v="4111"/>
    <d v="2023-10-03T00:00:00"/>
    <d v="1899-12-30T21:23:19"/>
    <n v="107"/>
    <n v="16.5"/>
    <x v="12"/>
    <n v="21"/>
    <s v="Asian"/>
  </r>
  <r>
    <x v="9392"/>
    <x v="4111"/>
    <d v="2023-10-03T00:00:00"/>
    <d v="1899-12-30T21:23:19"/>
    <n v="104"/>
    <n v="10.5"/>
    <x v="11"/>
    <n v="21"/>
    <s v="American"/>
  </r>
  <r>
    <x v="9393"/>
    <x v="4111"/>
    <d v="2023-10-03T00:00:00"/>
    <d v="1899-12-30T21:23:19"/>
    <n v="106"/>
    <n v="7"/>
    <x v="4"/>
    <n v="21"/>
    <s v="American"/>
  </r>
  <r>
    <x v="9394"/>
    <x v="4112"/>
    <d v="2023-10-03T00:00:00"/>
    <d v="1899-12-30T22:13:47"/>
    <n v="122"/>
    <n v="7"/>
    <x v="4"/>
    <n v="22"/>
    <s v="Mexican"/>
  </r>
  <r>
    <x v="9395"/>
    <x v="4113"/>
    <d v="2023-10-03T00:00:00"/>
    <d v="1899-12-30T22:18:08"/>
    <n v="120"/>
    <n v="13.95"/>
    <x v="9"/>
    <n v="22"/>
    <s v="Mexican"/>
  </r>
  <r>
    <x v="9396"/>
    <x v="4114"/>
    <d v="2023-11-03T00:00:00"/>
    <d v="1899-12-30T12:01:41"/>
    <n v="132"/>
    <n v="16.95"/>
    <x v="8"/>
    <n v="12"/>
    <s v="Italian"/>
  </r>
  <r>
    <x v="9397"/>
    <x v="4115"/>
    <d v="2023-11-03T00:00:00"/>
    <d v="1899-12-30T12:02:01"/>
    <n v="106"/>
    <n v="7"/>
    <x v="4"/>
    <n v="12"/>
    <s v="American"/>
  </r>
  <r>
    <x v="9398"/>
    <x v="4116"/>
    <d v="2023-11-03T00:00:00"/>
    <d v="1899-12-30T12:06:00"/>
    <n v="105"/>
    <n v="7"/>
    <x v="4"/>
    <n v="12"/>
    <s v="American"/>
  </r>
  <r>
    <x v="9399"/>
    <x v="4117"/>
    <d v="2023-11-03T00:00:00"/>
    <d v="1899-12-30T12:10:49"/>
    <n v="118"/>
    <n v="14.95"/>
    <x v="13"/>
    <n v="12"/>
    <s v="Mexican"/>
  </r>
  <r>
    <x v="9400"/>
    <x v="4118"/>
    <d v="2023-11-03T00:00:00"/>
    <d v="1899-12-30T12:17:41"/>
    <n v="111"/>
    <n v="11.95"/>
    <x v="5"/>
    <n v="12"/>
    <s v="Asian"/>
  </r>
  <r>
    <x v="9401"/>
    <x v="4119"/>
    <d v="2023-11-03T00:00:00"/>
    <d v="1899-12-30T12:31:01"/>
    <n v="111"/>
    <n v="11.95"/>
    <x v="5"/>
    <n v="12"/>
    <s v="Asian"/>
  </r>
  <r>
    <x v="9402"/>
    <x v="4119"/>
    <d v="2023-11-03T00:00:00"/>
    <d v="1899-12-30T12:31:01"/>
    <n v="112"/>
    <n v="14.95"/>
    <x v="13"/>
    <n v="12"/>
    <s v="Asian"/>
  </r>
  <r>
    <x v="9403"/>
    <x v="4120"/>
    <d v="2023-11-03T00:00:00"/>
    <d v="1899-12-30T12:37:36"/>
    <n v="115"/>
    <n v="11.95"/>
    <x v="5"/>
    <n v="12"/>
    <s v="Mexican"/>
  </r>
  <r>
    <x v="9404"/>
    <x v="4120"/>
    <d v="2023-11-03T00:00:00"/>
    <d v="1899-12-30T12:37:36"/>
    <n v="124"/>
    <n v="14.5"/>
    <x v="1"/>
    <n v="12"/>
    <s v="Italian"/>
  </r>
  <r>
    <x v="9405"/>
    <x v="4120"/>
    <d v="2023-11-03T00:00:00"/>
    <d v="1899-12-30T12:37:36"/>
    <n v="109"/>
    <n v="17.95"/>
    <x v="0"/>
    <n v="12"/>
    <s v="Asian"/>
  </r>
  <r>
    <x v="9406"/>
    <x v="4120"/>
    <d v="2023-11-03T00:00:00"/>
    <d v="1899-12-30T12:37:36"/>
    <n v="127"/>
    <n v="17.95"/>
    <x v="0"/>
    <n v="12"/>
    <s v="Italian"/>
  </r>
  <r>
    <x v="9407"/>
    <x v="4121"/>
    <d v="2023-11-03T00:00:00"/>
    <d v="1899-12-30T12:44:34"/>
    <n v="128"/>
    <n v="15.5"/>
    <x v="3"/>
    <n v="12"/>
    <s v="Italian"/>
  </r>
  <r>
    <x v="9408"/>
    <x v="4121"/>
    <d v="2023-11-03T00:00:00"/>
    <d v="1899-12-30T12:44:34"/>
    <n v="105"/>
    <n v="7"/>
    <x v="4"/>
    <n v="12"/>
    <s v="American"/>
  </r>
  <r>
    <x v="9409"/>
    <x v="4121"/>
    <d v="2023-11-03T00:00:00"/>
    <d v="1899-12-30T12:44:34"/>
    <n v="132"/>
    <n v="16.95"/>
    <x v="8"/>
    <n v="12"/>
    <s v="Italian"/>
  </r>
  <r>
    <x v="9410"/>
    <x v="4122"/>
    <d v="2023-11-03T00:00:00"/>
    <d v="1899-12-30T12:53:38"/>
    <n v="107"/>
    <n v="16.5"/>
    <x v="12"/>
    <n v="12"/>
    <s v="Asian"/>
  </r>
  <r>
    <x v="9411"/>
    <x v="4122"/>
    <d v="2023-11-03T00:00:00"/>
    <d v="1899-12-30T12:53:38"/>
    <n v="116"/>
    <n v="13.95"/>
    <x v="9"/>
    <n v="12"/>
    <s v="Mexican"/>
  </r>
  <r>
    <x v="9412"/>
    <x v="4122"/>
    <d v="2023-11-03T00:00:00"/>
    <d v="1899-12-30T12:53:38"/>
    <n v="102"/>
    <n v="13.95"/>
    <x v="9"/>
    <n v="12"/>
    <s v="American"/>
  </r>
  <r>
    <x v="9413"/>
    <x v="4122"/>
    <d v="2023-11-03T00:00:00"/>
    <d v="1899-12-30T12:53:38"/>
    <n v="103"/>
    <n v="9"/>
    <x v="6"/>
    <n v="12"/>
    <s v="American"/>
  </r>
  <r>
    <x v="9414"/>
    <x v="4122"/>
    <d v="2023-11-03T00:00:00"/>
    <d v="1899-12-30T12:53:38"/>
    <n v="124"/>
    <n v="14.5"/>
    <x v="1"/>
    <n v="12"/>
    <s v="Italian"/>
  </r>
  <r>
    <x v="9415"/>
    <x v="4122"/>
    <d v="2023-11-03T00:00:00"/>
    <d v="1899-12-30T12:53:38"/>
    <n v="126"/>
    <n v="14.5"/>
    <x v="1"/>
    <n v="12"/>
    <s v="Italian"/>
  </r>
  <r>
    <x v="9416"/>
    <x v="4122"/>
    <d v="2023-11-03T00:00:00"/>
    <d v="1899-12-30T12:53:38"/>
    <n v="109"/>
    <n v="17.95"/>
    <x v="0"/>
    <n v="12"/>
    <s v="Asian"/>
  </r>
  <r>
    <x v="9417"/>
    <x v="4122"/>
    <d v="2023-11-03T00:00:00"/>
    <d v="1899-12-30T12:53:38"/>
    <n v="117"/>
    <n v="12.95"/>
    <x v="2"/>
    <n v="12"/>
    <s v="Mexican"/>
  </r>
  <r>
    <x v="9418"/>
    <x v="4122"/>
    <d v="2023-11-03T00:00:00"/>
    <d v="1899-12-30T12:53:38"/>
    <n v="129"/>
    <n v="15.5"/>
    <x v="3"/>
    <n v="12"/>
    <s v="Italian"/>
  </r>
  <r>
    <x v="9419"/>
    <x v="4122"/>
    <d v="2023-11-03T00:00:00"/>
    <d v="1899-12-30T12:53:38"/>
    <n v="106"/>
    <n v="7"/>
    <x v="4"/>
    <n v="12"/>
    <s v="American"/>
  </r>
  <r>
    <x v="9420"/>
    <x v="4122"/>
    <d v="2023-11-03T00:00:00"/>
    <d v="1899-12-30T12:53:38"/>
    <n v="114"/>
    <n v="9"/>
    <x v="6"/>
    <n v="12"/>
    <s v="Asian"/>
  </r>
  <r>
    <x v="9421"/>
    <x v="4123"/>
    <d v="2023-11-03T00:00:00"/>
    <d v="1899-12-30T12:54:05"/>
    <n v="124"/>
    <n v="14.5"/>
    <x v="1"/>
    <n v="12"/>
    <s v="Italian"/>
  </r>
  <r>
    <x v="9422"/>
    <x v="4123"/>
    <d v="2023-11-03T00:00:00"/>
    <d v="1899-12-30T12:54:05"/>
    <n v="113"/>
    <n v="5"/>
    <x v="10"/>
    <n v="12"/>
    <s v="Asian"/>
  </r>
  <r>
    <x v="9423"/>
    <x v="4123"/>
    <d v="2023-11-03T00:00:00"/>
    <d v="1899-12-30T12:54:05"/>
    <n v="131"/>
    <n v="17.95"/>
    <x v="0"/>
    <n v="12"/>
    <s v="Italian"/>
  </r>
  <r>
    <x v="9424"/>
    <x v="4123"/>
    <d v="2023-11-03T00:00:00"/>
    <d v="1899-12-30T12:54:05"/>
    <n v="106"/>
    <n v="7"/>
    <x v="4"/>
    <n v="12"/>
    <s v="American"/>
  </r>
  <r>
    <x v="9425"/>
    <x v="4124"/>
    <d v="2023-11-03T00:00:00"/>
    <d v="1899-12-30T13:00:09"/>
    <n v="101"/>
    <n v="12.95"/>
    <x v="2"/>
    <n v="13"/>
    <s v="American"/>
  </r>
  <r>
    <x v="9426"/>
    <x v="4125"/>
    <d v="2023-11-03T00:00:00"/>
    <d v="1899-12-30T13:07:26"/>
    <n v="120"/>
    <n v="13.95"/>
    <x v="9"/>
    <n v="13"/>
    <s v="Mexican"/>
  </r>
  <r>
    <x v="9427"/>
    <x v="4126"/>
    <d v="2023-11-03T00:00:00"/>
    <d v="1899-12-30T13:09:51"/>
    <n v="106"/>
    <n v="7"/>
    <x v="4"/>
    <n v="13"/>
    <s v="American"/>
  </r>
  <r>
    <x v="9428"/>
    <x v="4127"/>
    <d v="2023-11-03T00:00:00"/>
    <d v="1899-12-30T13:20:46"/>
    <n v="105"/>
    <n v="7"/>
    <x v="4"/>
    <n v="13"/>
    <s v="American"/>
  </r>
  <r>
    <x v="9429"/>
    <x v="4128"/>
    <d v="2023-11-03T00:00:00"/>
    <d v="1899-12-30T13:21:18"/>
    <n v="124"/>
    <n v="14.5"/>
    <x v="1"/>
    <n v="13"/>
    <s v="Italian"/>
  </r>
  <r>
    <x v="9430"/>
    <x v="4129"/>
    <d v="2023-11-03T00:00:00"/>
    <d v="1899-12-30T13:22:05"/>
    <n v="116"/>
    <n v="13.95"/>
    <x v="9"/>
    <n v="13"/>
    <s v="Mexican"/>
  </r>
  <r>
    <x v="9431"/>
    <x v="4129"/>
    <d v="2023-11-03T00:00:00"/>
    <d v="1899-12-30T13:22:05"/>
    <n v="102"/>
    <n v="13.95"/>
    <x v="9"/>
    <n v="13"/>
    <s v="American"/>
  </r>
  <r>
    <x v="9432"/>
    <x v="4129"/>
    <d v="2023-11-03T00:00:00"/>
    <d v="1899-12-30T13:22:05"/>
    <n v="105"/>
    <n v="7"/>
    <x v="4"/>
    <n v="13"/>
    <s v="American"/>
  </r>
  <r>
    <x v="9433"/>
    <x v="4130"/>
    <d v="2023-11-03T00:00:00"/>
    <d v="1899-12-30T13:45:13"/>
    <n v="101"/>
    <n v="12.95"/>
    <x v="2"/>
    <n v="13"/>
    <s v="American"/>
  </r>
  <r>
    <x v="9434"/>
    <x v="4130"/>
    <d v="2023-11-03T00:00:00"/>
    <d v="1899-12-30T13:45:13"/>
    <n v="101"/>
    <n v="12.95"/>
    <x v="2"/>
    <n v="13"/>
    <s v="American"/>
  </r>
  <r>
    <x v="9435"/>
    <x v="4130"/>
    <d v="2023-11-03T00:00:00"/>
    <d v="1899-12-30T13:45:13"/>
    <n v="108"/>
    <n v="14.5"/>
    <x v="1"/>
    <n v="13"/>
    <s v="Asian"/>
  </r>
  <r>
    <x v="9436"/>
    <x v="4130"/>
    <d v="2023-11-03T00:00:00"/>
    <d v="1899-12-30T13:45:13"/>
    <n v="128"/>
    <n v="15.5"/>
    <x v="3"/>
    <n v="13"/>
    <s v="Italian"/>
  </r>
  <r>
    <x v="9437"/>
    <x v="4130"/>
    <d v="2023-11-03T00:00:00"/>
    <d v="1899-12-30T13:45:13"/>
    <n v="129"/>
    <n v="15.5"/>
    <x v="3"/>
    <n v="13"/>
    <s v="Italian"/>
  </r>
  <r>
    <x v="9438"/>
    <x v="4130"/>
    <d v="2023-11-03T00:00:00"/>
    <d v="1899-12-30T13:45:13"/>
    <n v="113"/>
    <n v="5"/>
    <x v="10"/>
    <n v="13"/>
    <s v="Asian"/>
  </r>
  <r>
    <x v="9439"/>
    <x v="4130"/>
    <d v="2023-11-03T00:00:00"/>
    <d v="1899-12-30T13:45:13"/>
    <n v="132"/>
    <n v="16.95"/>
    <x v="8"/>
    <n v="13"/>
    <s v="Italian"/>
  </r>
  <r>
    <x v="9440"/>
    <x v="4131"/>
    <d v="2023-11-03T00:00:00"/>
    <d v="1899-12-30T13:49:46"/>
    <n v="126"/>
    <n v="14.5"/>
    <x v="1"/>
    <n v="13"/>
    <s v="Italian"/>
  </r>
  <r>
    <x v="9441"/>
    <x v="4131"/>
    <d v="2023-11-03T00:00:00"/>
    <d v="1899-12-30T13:49:46"/>
    <n v="129"/>
    <n v="15.5"/>
    <x v="3"/>
    <n v="13"/>
    <s v="Italian"/>
  </r>
  <r>
    <x v="9442"/>
    <x v="4131"/>
    <d v="2023-11-03T00:00:00"/>
    <d v="1899-12-30T13:49:46"/>
    <n v="105"/>
    <n v="7"/>
    <x v="4"/>
    <n v="13"/>
    <s v="American"/>
  </r>
  <r>
    <x v="9443"/>
    <x v="4131"/>
    <d v="2023-11-03T00:00:00"/>
    <d v="1899-12-30T13:49:46"/>
    <n v="123"/>
    <n v="9"/>
    <x v="6"/>
    <n v="13"/>
    <s v="Mexican"/>
  </r>
  <r>
    <x v="9444"/>
    <x v="4132"/>
    <d v="2023-11-03T00:00:00"/>
    <d v="1899-12-30T14:05:09"/>
    <n v="105"/>
    <n v="7"/>
    <x v="4"/>
    <n v="14"/>
    <s v="American"/>
  </r>
  <r>
    <x v="9445"/>
    <x v="4133"/>
    <d v="2023-11-03T00:00:00"/>
    <d v="1899-12-30T14:23:53"/>
    <n v="125"/>
    <n v="17.95"/>
    <x v="0"/>
    <n v="14"/>
    <s v="Italian"/>
  </r>
  <r>
    <x v="9446"/>
    <x v="4133"/>
    <d v="2023-11-03T00:00:00"/>
    <d v="1899-12-30T14:23:53"/>
    <n v="110"/>
    <n v="17.95"/>
    <x v="0"/>
    <n v="14"/>
    <s v="Asian"/>
  </r>
  <r>
    <x v="9447"/>
    <x v="4134"/>
    <d v="2023-11-03T00:00:00"/>
    <d v="1899-12-30T14:25:34"/>
    <n v="102"/>
    <n v="13.95"/>
    <x v="9"/>
    <n v="14"/>
    <s v="American"/>
  </r>
  <r>
    <x v="9448"/>
    <x v="4134"/>
    <d v="2023-11-03T00:00:00"/>
    <d v="1899-12-30T14:25:34"/>
    <n v="106"/>
    <n v="7"/>
    <x v="4"/>
    <n v="14"/>
    <s v="American"/>
  </r>
  <r>
    <x v="9449"/>
    <x v="4135"/>
    <d v="2023-11-03T00:00:00"/>
    <d v="1899-12-30T14:33:24"/>
    <n v="108"/>
    <n v="14.5"/>
    <x v="1"/>
    <n v="14"/>
    <s v="Asian"/>
  </r>
  <r>
    <x v="9450"/>
    <x v="4135"/>
    <d v="2023-11-03T00:00:00"/>
    <d v="1899-12-30T14:33:24"/>
    <n v="119"/>
    <n v="11.95"/>
    <x v="5"/>
    <n v="14"/>
    <s v="Mexican"/>
  </r>
  <r>
    <x v="9451"/>
    <x v="4135"/>
    <d v="2023-11-03T00:00:00"/>
    <d v="1899-12-30T14:33:24"/>
    <n v="120"/>
    <n v="13.95"/>
    <x v="9"/>
    <n v="14"/>
    <s v="Mexican"/>
  </r>
  <r>
    <x v="9452"/>
    <x v="4135"/>
    <d v="2023-11-03T00:00:00"/>
    <d v="1899-12-30T14:33:24"/>
    <s v="NULL"/>
    <n v="0"/>
    <x v="14"/>
    <n v="14"/>
    <s v="Unknown"/>
  </r>
  <r>
    <x v="9453"/>
    <x v="4135"/>
    <d v="2023-11-03T00:00:00"/>
    <d v="1899-12-30T14:33:24"/>
    <n v="132"/>
    <n v="16.95"/>
    <x v="8"/>
    <n v="14"/>
    <s v="Italian"/>
  </r>
  <r>
    <x v="9454"/>
    <x v="4136"/>
    <d v="2023-11-03T00:00:00"/>
    <d v="1899-12-30T14:33:39"/>
    <n v="131"/>
    <n v="17.95"/>
    <x v="0"/>
    <n v="14"/>
    <s v="Italian"/>
  </r>
  <r>
    <x v="9455"/>
    <x v="4137"/>
    <d v="2023-11-03T00:00:00"/>
    <d v="1899-12-30T14:39:14"/>
    <n v="112"/>
    <n v="14.95"/>
    <x v="13"/>
    <n v="14"/>
    <s v="Asian"/>
  </r>
  <r>
    <x v="9456"/>
    <x v="4137"/>
    <d v="2023-11-03T00:00:00"/>
    <d v="1899-12-30T14:39:14"/>
    <n v="130"/>
    <n v="19.95"/>
    <x v="7"/>
    <n v="14"/>
    <s v="Italian"/>
  </r>
  <r>
    <x v="9457"/>
    <x v="4138"/>
    <d v="2023-11-03T00:00:00"/>
    <d v="1899-12-30T14:39:27"/>
    <n v="125"/>
    <n v="17.95"/>
    <x v="0"/>
    <n v="14"/>
    <s v="Italian"/>
  </r>
  <r>
    <x v="9458"/>
    <x v="4139"/>
    <d v="2023-11-03T00:00:00"/>
    <d v="1899-12-30T15:01:55"/>
    <n v="113"/>
    <n v="5"/>
    <x v="10"/>
    <n v="15"/>
    <s v="Asian"/>
  </r>
  <r>
    <x v="9459"/>
    <x v="4140"/>
    <d v="2023-11-03T00:00:00"/>
    <d v="1899-12-30T15:22:38"/>
    <n v="117"/>
    <n v="12.95"/>
    <x v="2"/>
    <n v="15"/>
    <s v="Mexican"/>
  </r>
  <r>
    <x v="9460"/>
    <x v="4141"/>
    <d v="2023-11-03T00:00:00"/>
    <d v="1899-12-30T15:36:22"/>
    <n v="119"/>
    <n v="11.95"/>
    <x v="5"/>
    <n v="15"/>
    <s v="Mexican"/>
  </r>
  <r>
    <x v="9461"/>
    <x v="4141"/>
    <d v="2023-11-03T00:00:00"/>
    <d v="1899-12-30T15:36:22"/>
    <n v="123"/>
    <n v="9"/>
    <x v="6"/>
    <n v="15"/>
    <s v="Mexican"/>
  </r>
  <r>
    <x v="9462"/>
    <x v="4142"/>
    <d v="2023-11-03T00:00:00"/>
    <d v="1899-12-30T15:39:09"/>
    <n v="106"/>
    <n v="7"/>
    <x v="4"/>
    <n v="15"/>
    <s v="American"/>
  </r>
  <r>
    <x v="9463"/>
    <x v="4143"/>
    <d v="2023-11-03T00:00:00"/>
    <d v="1899-12-30T16:20:07"/>
    <n v="107"/>
    <n v="16.5"/>
    <x v="12"/>
    <n v="16"/>
    <s v="Asian"/>
  </r>
  <r>
    <x v="9464"/>
    <x v="4143"/>
    <d v="2023-11-03T00:00:00"/>
    <d v="1899-12-30T16:20:07"/>
    <s v="NULL"/>
    <n v="0"/>
    <x v="14"/>
    <n v="16"/>
    <s v="Unknown"/>
  </r>
  <r>
    <x v="9465"/>
    <x v="4144"/>
    <d v="2023-11-03T00:00:00"/>
    <d v="1899-12-30T16:23:58"/>
    <n v="129"/>
    <n v="15.5"/>
    <x v="3"/>
    <n v="16"/>
    <s v="Italian"/>
  </r>
  <r>
    <x v="9466"/>
    <x v="4144"/>
    <d v="2023-11-03T00:00:00"/>
    <d v="1899-12-30T16:23:58"/>
    <n v="121"/>
    <n v="10.5"/>
    <x v="11"/>
    <n v="16"/>
    <s v="Mexican"/>
  </r>
  <r>
    <x v="9467"/>
    <x v="4144"/>
    <d v="2023-11-03T00:00:00"/>
    <d v="1899-12-30T16:23:58"/>
    <n v="131"/>
    <n v="17.95"/>
    <x v="0"/>
    <n v="16"/>
    <s v="Italian"/>
  </r>
  <r>
    <x v="9468"/>
    <x v="4144"/>
    <d v="2023-11-03T00:00:00"/>
    <d v="1899-12-30T16:23:58"/>
    <n v="106"/>
    <n v="7"/>
    <x v="4"/>
    <n v="16"/>
    <s v="American"/>
  </r>
  <r>
    <x v="9469"/>
    <x v="4145"/>
    <d v="2023-11-03T00:00:00"/>
    <d v="1899-12-30T16:25:58"/>
    <n v="129"/>
    <n v="15.5"/>
    <x v="3"/>
    <n v="16"/>
    <s v="Italian"/>
  </r>
  <r>
    <x v="9470"/>
    <x v="4146"/>
    <d v="2023-11-03T00:00:00"/>
    <d v="1899-12-30T16:37:46"/>
    <n v="110"/>
    <n v="17.95"/>
    <x v="0"/>
    <n v="16"/>
    <s v="Asian"/>
  </r>
  <r>
    <x v="9471"/>
    <x v="4146"/>
    <d v="2023-11-03T00:00:00"/>
    <d v="1899-12-30T16:37:46"/>
    <n v="118"/>
    <n v="14.95"/>
    <x v="13"/>
    <n v="16"/>
    <s v="Mexican"/>
  </r>
  <r>
    <x v="9472"/>
    <x v="4146"/>
    <d v="2023-11-03T00:00:00"/>
    <d v="1899-12-30T16:37:46"/>
    <n v="122"/>
    <n v="7"/>
    <x v="4"/>
    <n v="16"/>
    <s v="Mexican"/>
  </r>
  <r>
    <x v="9473"/>
    <x v="4147"/>
    <d v="2023-11-03T00:00:00"/>
    <d v="1899-12-30T16:40:21"/>
    <n v="106"/>
    <n v="7"/>
    <x v="4"/>
    <n v="16"/>
    <s v="American"/>
  </r>
  <r>
    <x v="9474"/>
    <x v="4148"/>
    <d v="2023-11-03T00:00:00"/>
    <d v="1899-12-30T16:43:33"/>
    <n v="102"/>
    <n v="13.95"/>
    <x v="9"/>
    <n v="16"/>
    <s v="American"/>
  </r>
  <r>
    <x v="9475"/>
    <x v="4148"/>
    <d v="2023-11-03T00:00:00"/>
    <d v="1899-12-30T16:43:33"/>
    <n v="124"/>
    <n v="14.5"/>
    <x v="1"/>
    <n v="16"/>
    <s v="Italian"/>
  </r>
  <r>
    <x v="9476"/>
    <x v="4149"/>
    <d v="2023-11-03T00:00:00"/>
    <d v="1899-12-30T16:45:38"/>
    <n v="115"/>
    <n v="11.95"/>
    <x v="5"/>
    <n v="16"/>
    <s v="Mexican"/>
  </r>
  <r>
    <x v="9477"/>
    <x v="4149"/>
    <d v="2023-11-03T00:00:00"/>
    <d v="1899-12-30T16:45:38"/>
    <n v="128"/>
    <n v="15.5"/>
    <x v="3"/>
    <n v="16"/>
    <s v="Italian"/>
  </r>
  <r>
    <x v="9478"/>
    <x v="4149"/>
    <d v="2023-11-03T00:00:00"/>
    <d v="1899-12-30T16:45:38"/>
    <n v="120"/>
    <n v="13.95"/>
    <x v="9"/>
    <n v="16"/>
    <s v="Mexican"/>
  </r>
  <r>
    <x v="9479"/>
    <x v="4149"/>
    <d v="2023-11-03T00:00:00"/>
    <d v="1899-12-30T16:45:38"/>
    <n v="122"/>
    <n v="7"/>
    <x v="4"/>
    <n v="16"/>
    <s v="Mexican"/>
  </r>
  <r>
    <x v="9480"/>
    <x v="4150"/>
    <d v="2023-11-03T00:00:00"/>
    <d v="1899-12-30T16:49:53"/>
    <n v="121"/>
    <n v="10.5"/>
    <x v="11"/>
    <n v="16"/>
    <s v="Mexican"/>
  </r>
  <r>
    <x v="9481"/>
    <x v="4150"/>
    <d v="2023-11-03T00:00:00"/>
    <d v="1899-12-30T16:49:53"/>
    <n v="131"/>
    <n v="17.95"/>
    <x v="0"/>
    <n v="16"/>
    <s v="Italian"/>
  </r>
  <r>
    <x v="9482"/>
    <x v="4151"/>
    <d v="2023-11-03T00:00:00"/>
    <d v="1899-12-30T16:51:16"/>
    <n v="109"/>
    <n v="17.95"/>
    <x v="0"/>
    <n v="16"/>
    <s v="Asian"/>
  </r>
  <r>
    <x v="9483"/>
    <x v="4151"/>
    <d v="2023-11-03T00:00:00"/>
    <d v="1899-12-30T16:51:16"/>
    <n v="127"/>
    <n v="17.95"/>
    <x v="0"/>
    <n v="16"/>
    <s v="Italian"/>
  </r>
  <r>
    <x v="9484"/>
    <x v="4152"/>
    <d v="2023-11-03T00:00:00"/>
    <d v="1899-12-30T17:08:05"/>
    <n v="105"/>
    <n v="7"/>
    <x v="4"/>
    <n v="17"/>
    <s v="American"/>
  </r>
  <r>
    <x v="9485"/>
    <x v="4152"/>
    <d v="2023-11-03T00:00:00"/>
    <d v="1899-12-30T17:08:05"/>
    <n v="106"/>
    <n v="7"/>
    <x v="4"/>
    <n v="17"/>
    <s v="American"/>
  </r>
  <r>
    <x v="9486"/>
    <x v="4153"/>
    <d v="2023-11-03T00:00:00"/>
    <d v="1899-12-30T17:11:37"/>
    <n v="103"/>
    <n v="9"/>
    <x v="6"/>
    <n v="17"/>
    <s v="American"/>
  </r>
  <r>
    <x v="9487"/>
    <x v="4154"/>
    <d v="2023-11-03T00:00:00"/>
    <d v="1899-12-30T17:12:58"/>
    <n v="124"/>
    <n v="14.5"/>
    <x v="1"/>
    <n v="17"/>
    <s v="Italian"/>
  </r>
  <r>
    <x v="9488"/>
    <x v="4154"/>
    <d v="2023-11-03T00:00:00"/>
    <d v="1899-12-30T17:12:58"/>
    <n v="109"/>
    <n v="17.95"/>
    <x v="0"/>
    <n v="17"/>
    <s v="Asian"/>
  </r>
  <r>
    <x v="9489"/>
    <x v="4154"/>
    <d v="2023-11-03T00:00:00"/>
    <d v="1899-12-30T17:12:58"/>
    <n v="105"/>
    <n v="7"/>
    <x v="4"/>
    <n v="17"/>
    <s v="American"/>
  </r>
  <r>
    <x v="9490"/>
    <x v="4155"/>
    <d v="2023-11-03T00:00:00"/>
    <d v="1899-12-30T17:18:27"/>
    <n v="102"/>
    <n v="13.95"/>
    <x v="9"/>
    <n v="17"/>
    <s v="American"/>
  </r>
  <r>
    <x v="9491"/>
    <x v="4156"/>
    <d v="2023-11-03T00:00:00"/>
    <d v="1899-12-30T17:29:31"/>
    <n v="109"/>
    <n v="17.95"/>
    <x v="0"/>
    <n v="17"/>
    <s v="Asian"/>
  </r>
  <r>
    <x v="9492"/>
    <x v="4157"/>
    <d v="2023-11-03T00:00:00"/>
    <d v="1899-12-30T17:33:30"/>
    <n v="116"/>
    <n v="13.95"/>
    <x v="9"/>
    <n v="17"/>
    <s v="Mexican"/>
  </r>
  <r>
    <x v="9493"/>
    <x v="4157"/>
    <d v="2023-11-03T00:00:00"/>
    <d v="1899-12-30T17:33:30"/>
    <n v="129"/>
    <n v="15.5"/>
    <x v="3"/>
    <n v="17"/>
    <s v="Italian"/>
  </r>
  <r>
    <x v="9494"/>
    <x v="4158"/>
    <d v="2023-11-03T00:00:00"/>
    <d v="1899-12-30T17:37:24"/>
    <n v="132"/>
    <n v="16.95"/>
    <x v="8"/>
    <n v="17"/>
    <s v="Italian"/>
  </r>
  <r>
    <x v="9495"/>
    <x v="4159"/>
    <d v="2023-11-03T00:00:00"/>
    <d v="1899-12-30T18:17:39"/>
    <n v="105"/>
    <n v="7"/>
    <x v="4"/>
    <n v="18"/>
    <s v="American"/>
  </r>
  <r>
    <x v="9496"/>
    <x v="4159"/>
    <d v="2023-11-03T00:00:00"/>
    <d v="1899-12-30T18:17:39"/>
    <n v="106"/>
    <n v="7"/>
    <x v="4"/>
    <n v="18"/>
    <s v="American"/>
  </r>
  <r>
    <x v="9497"/>
    <x v="4160"/>
    <d v="2023-11-03T00:00:00"/>
    <d v="1899-12-30T18:24:12"/>
    <n v="102"/>
    <n v="13.95"/>
    <x v="9"/>
    <n v="18"/>
    <s v="American"/>
  </r>
  <r>
    <x v="9498"/>
    <x v="4160"/>
    <d v="2023-11-03T00:00:00"/>
    <d v="1899-12-30T18:24:12"/>
    <n v="124"/>
    <n v="14.5"/>
    <x v="1"/>
    <n v="18"/>
    <s v="Italian"/>
  </r>
  <r>
    <x v="9499"/>
    <x v="4160"/>
    <d v="2023-11-03T00:00:00"/>
    <d v="1899-12-30T18:24:12"/>
    <n v="130"/>
    <n v="19.95"/>
    <x v="7"/>
    <n v="18"/>
    <s v="Italian"/>
  </r>
  <r>
    <x v="9500"/>
    <x v="4161"/>
    <d v="2023-11-03T00:00:00"/>
    <d v="1899-12-30T18:27:59"/>
    <n v="107"/>
    <n v="16.5"/>
    <x v="12"/>
    <n v="18"/>
    <s v="Asian"/>
  </r>
  <r>
    <x v="9501"/>
    <x v="4161"/>
    <d v="2023-11-03T00:00:00"/>
    <d v="1899-12-30T18:27:59"/>
    <n v="125"/>
    <n v="17.95"/>
    <x v="0"/>
    <n v="18"/>
    <s v="Italian"/>
  </r>
  <r>
    <x v="9502"/>
    <x v="4161"/>
    <d v="2023-11-03T00:00:00"/>
    <d v="1899-12-30T18:27:59"/>
    <n v="113"/>
    <n v="5"/>
    <x v="10"/>
    <n v="18"/>
    <s v="Asian"/>
  </r>
  <r>
    <x v="9503"/>
    <x v="4162"/>
    <d v="2023-11-03T00:00:00"/>
    <d v="1899-12-30T18:28:15"/>
    <n v="108"/>
    <n v="14.5"/>
    <x v="1"/>
    <n v="18"/>
    <s v="Asian"/>
  </r>
  <r>
    <x v="9504"/>
    <x v="4163"/>
    <d v="2023-11-03T00:00:00"/>
    <d v="1899-12-30T18:33:24"/>
    <n v="125"/>
    <n v="17.95"/>
    <x v="0"/>
    <n v="18"/>
    <s v="Italian"/>
  </r>
  <r>
    <x v="9505"/>
    <x v="4164"/>
    <d v="2023-11-03T00:00:00"/>
    <d v="1899-12-30T18:39:21"/>
    <n v="118"/>
    <n v="14.95"/>
    <x v="13"/>
    <n v="18"/>
    <s v="Mexican"/>
  </r>
  <r>
    <x v="9506"/>
    <x v="4164"/>
    <d v="2023-11-03T00:00:00"/>
    <d v="1899-12-30T18:39:21"/>
    <n v="119"/>
    <n v="11.95"/>
    <x v="5"/>
    <n v="18"/>
    <s v="Mexican"/>
  </r>
  <r>
    <x v="9507"/>
    <x v="4165"/>
    <d v="2023-11-03T00:00:00"/>
    <d v="1899-12-30T18:44:57"/>
    <n v="124"/>
    <n v="14.5"/>
    <x v="1"/>
    <n v="18"/>
    <s v="Italian"/>
  </r>
  <r>
    <x v="9508"/>
    <x v="4165"/>
    <d v="2023-11-03T00:00:00"/>
    <d v="1899-12-30T18:44:57"/>
    <n v="125"/>
    <n v="17.95"/>
    <x v="0"/>
    <n v="18"/>
    <s v="Italian"/>
  </r>
  <r>
    <x v="9509"/>
    <x v="4165"/>
    <d v="2023-11-03T00:00:00"/>
    <d v="1899-12-30T18:44:57"/>
    <n v="105"/>
    <n v="7"/>
    <x v="4"/>
    <n v="18"/>
    <s v="American"/>
  </r>
  <r>
    <x v="9510"/>
    <x v="4165"/>
    <d v="2023-11-03T00:00:00"/>
    <d v="1899-12-30T18:44:57"/>
    <n v="122"/>
    <n v="7"/>
    <x v="4"/>
    <n v="18"/>
    <s v="Mexican"/>
  </r>
  <r>
    <x v="9511"/>
    <x v="4166"/>
    <d v="2023-11-03T00:00:00"/>
    <d v="1899-12-30T18:46:52"/>
    <n v="107"/>
    <n v="16.5"/>
    <x v="12"/>
    <n v="18"/>
    <s v="Asian"/>
  </r>
  <r>
    <x v="9512"/>
    <x v="4166"/>
    <d v="2023-11-03T00:00:00"/>
    <d v="1899-12-30T18:46:52"/>
    <n v="103"/>
    <n v="9"/>
    <x v="6"/>
    <n v="18"/>
    <s v="American"/>
  </r>
  <r>
    <x v="9513"/>
    <x v="4166"/>
    <d v="2023-11-03T00:00:00"/>
    <d v="1899-12-30T18:46:52"/>
    <n v="105"/>
    <n v="7"/>
    <x v="4"/>
    <n v="18"/>
    <s v="American"/>
  </r>
  <r>
    <x v="9514"/>
    <x v="4166"/>
    <d v="2023-11-03T00:00:00"/>
    <d v="1899-12-30T18:46:52"/>
    <n v="132"/>
    <n v="16.95"/>
    <x v="8"/>
    <n v="18"/>
    <s v="Italian"/>
  </r>
  <r>
    <x v="9515"/>
    <x v="4167"/>
    <d v="2023-11-03T00:00:00"/>
    <d v="1899-12-30T19:25:05"/>
    <n v="102"/>
    <n v="13.95"/>
    <x v="9"/>
    <n v="19"/>
    <s v="American"/>
  </r>
  <r>
    <x v="9516"/>
    <x v="4167"/>
    <d v="2023-11-03T00:00:00"/>
    <d v="1899-12-30T19:25:05"/>
    <n v="111"/>
    <n v="11.95"/>
    <x v="5"/>
    <n v="19"/>
    <s v="Asian"/>
  </r>
  <r>
    <x v="9517"/>
    <x v="4168"/>
    <d v="2023-11-03T00:00:00"/>
    <d v="1899-12-30T19:52:29"/>
    <n v="102"/>
    <n v="13.95"/>
    <x v="9"/>
    <n v="19"/>
    <s v="American"/>
  </r>
  <r>
    <x v="9518"/>
    <x v="4169"/>
    <d v="2023-11-03T00:00:00"/>
    <d v="1899-12-30T20:01:57"/>
    <n v="101"/>
    <n v="12.95"/>
    <x v="2"/>
    <n v="20"/>
    <s v="American"/>
  </r>
  <r>
    <x v="9519"/>
    <x v="4169"/>
    <d v="2023-11-03T00:00:00"/>
    <d v="1899-12-30T20:01:57"/>
    <n v="107"/>
    <n v="16.5"/>
    <x v="12"/>
    <n v="20"/>
    <s v="Asian"/>
  </r>
  <r>
    <x v="9520"/>
    <x v="4169"/>
    <d v="2023-11-03T00:00:00"/>
    <d v="1899-12-30T20:01:57"/>
    <n v="131"/>
    <n v="17.95"/>
    <x v="0"/>
    <n v="20"/>
    <s v="Italian"/>
  </r>
  <r>
    <x v="9521"/>
    <x v="4170"/>
    <d v="2023-11-03T00:00:00"/>
    <d v="1899-12-30T21:35:22"/>
    <n v="132"/>
    <n v="16.95"/>
    <x v="8"/>
    <n v="21"/>
    <s v="Italian"/>
  </r>
  <r>
    <x v="9522"/>
    <x v="4171"/>
    <d v="2023-11-03T00:00:00"/>
    <d v="1899-12-30T21:49:42"/>
    <n v="125"/>
    <n v="17.95"/>
    <x v="0"/>
    <n v="21"/>
    <s v="Italian"/>
  </r>
  <r>
    <x v="9523"/>
    <x v="4172"/>
    <d v="2023-11-03T00:00:00"/>
    <d v="1899-12-30T22:03:13"/>
    <n v="108"/>
    <n v="14.5"/>
    <x v="1"/>
    <n v="22"/>
    <s v="Asian"/>
  </r>
  <r>
    <x v="9524"/>
    <x v="4172"/>
    <d v="2023-11-03T00:00:00"/>
    <d v="1899-12-30T22:03:13"/>
    <n v="130"/>
    <n v="19.95"/>
    <x v="7"/>
    <n v="22"/>
    <s v="Italian"/>
  </r>
  <r>
    <x v="9525"/>
    <x v="4173"/>
    <d v="2023-11-03T00:00:00"/>
    <d v="1899-12-30T22:22:00"/>
    <n v="126"/>
    <n v="14.5"/>
    <x v="1"/>
    <n v="22"/>
    <s v="Italian"/>
  </r>
  <r>
    <x v="9526"/>
    <x v="4174"/>
    <d v="2023-11-03T00:00:00"/>
    <d v="1899-12-30T22:27:17"/>
    <n v="126"/>
    <n v="14.5"/>
    <x v="1"/>
    <n v="22"/>
    <s v="Italian"/>
  </r>
  <r>
    <x v="9527"/>
    <x v="4175"/>
    <d v="2023-11-03T00:00:00"/>
    <d v="1899-12-30T22:28:40"/>
    <n v="128"/>
    <n v="15.5"/>
    <x v="3"/>
    <n v="22"/>
    <s v="Italian"/>
  </r>
  <r>
    <x v="9528"/>
    <x v="4176"/>
    <d v="2023-12-03T00:00:00"/>
    <d v="1899-12-30T11:26:04"/>
    <n v="116"/>
    <n v="13.95"/>
    <x v="9"/>
    <n v="11"/>
    <s v="Mexican"/>
  </r>
  <r>
    <x v="9529"/>
    <x v="4176"/>
    <d v="2023-12-03T00:00:00"/>
    <d v="1899-12-30T11:26:04"/>
    <n v="129"/>
    <n v="15.5"/>
    <x v="3"/>
    <n v="11"/>
    <s v="Italian"/>
  </r>
  <r>
    <x v="9530"/>
    <x v="4176"/>
    <d v="2023-12-03T00:00:00"/>
    <d v="1899-12-30T11:26:04"/>
    <n v="112"/>
    <n v="14.95"/>
    <x v="13"/>
    <n v="11"/>
    <s v="Asian"/>
  </r>
  <r>
    <x v="9531"/>
    <x v="4176"/>
    <d v="2023-12-03T00:00:00"/>
    <d v="1899-12-30T11:26:04"/>
    <n v="113"/>
    <n v="5"/>
    <x v="10"/>
    <n v="11"/>
    <s v="Asian"/>
  </r>
  <r>
    <x v="9532"/>
    <x v="4177"/>
    <d v="2023-12-03T00:00:00"/>
    <d v="1899-12-30T11:37:02"/>
    <n v="102"/>
    <n v="13.95"/>
    <x v="9"/>
    <n v="11"/>
    <s v="American"/>
  </r>
  <r>
    <x v="9533"/>
    <x v="4177"/>
    <d v="2023-12-03T00:00:00"/>
    <d v="1899-12-30T11:37:02"/>
    <n v="112"/>
    <n v="14.95"/>
    <x v="13"/>
    <n v="11"/>
    <s v="Asian"/>
  </r>
  <r>
    <x v="9534"/>
    <x v="4178"/>
    <d v="2023-12-03T00:00:00"/>
    <d v="1899-12-30T11:56:55"/>
    <n v="119"/>
    <n v="11.95"/>
    <x v="5"/>
    <n v="11"/>
    <s v="Mexican"/>
  </r>
  <r>
    <x v="9535"/>
    <x v="4179"/>
    <d v="2023-12-03T00:00:00"/>
    <d v="1899-12-30T12:00:07"/>
    <n v="109"/>
    <n v="17.95"/>
    <x v="0"/>
    <n v="12"/>
    <s v="Asian"/>
  </r>
  <r>
    <x v="9536"/>
    <x v="4179"/>
    <d v="2023-12-03T00:00:00"/>
    <d v="1899-12-30T12:00:07"/>
    <n v="118"/>
    <n v="14.95"/>
    <x v="13"/>
    <n v="12"/>
    <s v="Mexican"/>
  </r>
  <r>
    <x v="9537"/>
    <x v="4180"/>
    <d v="2023-12-03T00:00:00"/>
    <d v="1899-12-30T12:08:19"/>
    <n v="101"/>
    <n v="12.95"/>
    <x v="2"/>
    <n v="12"/>
    <s v="American"/>
  </r>
  <r>
    <x v="9538"/>
    <x v="4181"/>
    <d v="2023-12-03T00:00:00"/>
    <d v="1899-12-30T12:13:53"/>
    <n v="102"/>
    <n v="13.95"/>
    <x v="9"/>
    <n v="12"/>
    <s v="American"/>
  </r>
  <r>
    <x v="9539"/>
    <x v="4181"/>
    <d v="2023-12-03T00:00:00"/>
    <d v="1899-12-30T12:13:53"/>
    <n v="129"/>
    <n v="15.5"/>
    <x v="3"/>
    <n v="12"/>
    <s v="Italian"/>
  </r>
  <r>
    <x v="9540"/>
    <x v="4181"/>
    <d v="2023-12-03T00:00:00"/>
    <d v="1899-12-30T12:13:53"/>
    <n v="122"/>
    <n v="7"/>
    <x v="4"/>
    <n v="12"/>
    <s v="Mexican"/>
  </r>
  <r>
    <x v="9541"/>
    <x v="4182"/>
    <d v="2023-12-03T00:00:00"/>
    <d v="1899-12-30T12:18:35"/>
    <n v="113"/>
    <n v="5"/>
    <x v="10"/>
    <n v="12"/>
    <s v="Asian"/>
  </r>
  <r>
    <x v="9542"/>
    <x v="4183"/>
    <d v="2023-12-03T00:00:00"/>
    <d v="1899-12-30T12:19:43"/>
    <n v="125"/>
    <n v="17.95"/>
    <x v="0"/>
    <n v="12"/>
    <s v="Italian"/>
  </r>
  <r>
    <x v="9543"/>
    <x v="4183"/>
    <d v="2023-12-03T00:00:00"/>
    <d v="1899-12-30T12:19:43"/>
    <n v="111"/>
    <n v="11.95"/>
    <x v="5"/>
    <n v="12"/>
    <s v="Asian"/>
  </r>
  <r>
    <x v="9544"/>
    <x v="4183"/>
    <d v="2023-12-03T00:00:00"/>
    <d v="1899-12-30T12:19:43"/>
    <n v="118"/>
    <n v="14.95"/>
    <x v="13"/>
    <n v="12"/>
    <s v="Mexican"/>
  </r>
  <r>
    <x v="9545"/>
    <x v="4183"/>
    <d v="2023-12-03T00:00:00"/>
    <d v="1899-12-30T12:19:43"/>
    <n v="119"/>
    <n v="11.95"/>
    <x v="5"/>
    <n v="12"/>
    <s v="Mexican"/>
  </r>
  <r>
    <x v="9546"/>
    <x v="4183"/>
    <d v="2023-12-03T00:00:00"/>
    <d v="1899-12-30T12:19:43"/>
    <n v="119"/>
    <n v="11.95"/>
    <x v="5"/>
    <n v="12"/>
    <s v="Mexican"/>
  </r>
  <r>
    <x v="9547"/>
    <x v="4184"/>
    <d v="2023-12-03T00:00:00"/>
    <d v="1899-12-30T12:34:53"/>
    <n v="116"/>
    <n v="13.95"/>
    <x v="9"/>
    <n v="12"/>
    <s v="Mexican"/>
  </r>
  <r>
    <x v="9548"/>
    <x v="4185"/>
    <d v="2023-12-03T00:00:00"/>
    <d v="1899-12-30T12:38:05"/>
    <n v="101"/>
    <n v="12.95"/>
    <x v="2"/>
    <n v="12"/>
    <s v="American"/>
  </r>
  <r>
    <x v="9549"/>
    <x v="4185"/>
    <d v="2023-12-03T00:00:00"/>
    <d v="1899-12-30T12:38:05"/>
    <n v="115"/>
    <n v="11.95"/>
    <x v="5"/>
    <n v="12"/>
    <s v="Mexican"/>
  </r>
  <r>
    <x v="9550"/>
    <x v="4185"/>
    <d v="2023-12-03T00:00:00"/>
    <d v="1899-12-30T12:38:05"/>
    <n v="102"/>
    <n v="13.95"/>
    <x v="9"/>
    <n v="12"/>
    <s v="American"/>
  </r>
  <r>
    <x v="9551"/>
    <x v="4185"/>
    <d v="2023-12-03T00:00:00"/>
    <d v="1899-12-30T12:38:05"/>
    <n v="126"/>
    <n v="14.5"/>
    <x v="1"/>
    <n v="12"/>
    <s v="Italian"/>
  </r>
  <r>
    <x v="9552"/>
    <x v="4185"/>
    <d v="2023-12-03T00:00:00"/>
    <d v="1899-12-30T12:38:05"/>
    <n v="110"/>
    <n v="17.95"/>
    <x v="0"/>
    <n v="12"/>
    <s v="Asian"/>
  </r>
  <r>
    <x v="9553"/>
    <x v="4185"/>
    <d v="2023-12-03T00:00:00"/>
    <d v="1899-12-30T12:38:05"/>
    <n v="117"/>
    <n v="12.95"/>
    <x v="2"/>
    <n v="12"/>
    <s v="Mexican"/>
  </r>
  <r>
    <x v="9554"/>
    <x v="4185"/>
    <d v="2023-12-03T00:00:00"/>
    <d v="1899-12-30T12:38:05"/>
    <n v="127"/>
    <n v="17.95"/>
    <x v="0"/>
    <n v="12"/>
    <s v="Italian"/>
  </r>
  <r>
    <x v="9555"/>
    <x v="4185"/>
    <d v="2023-12-03T00:00:00"/>
    <d v="1899-12-30T12:38:05"/>
    <n v="111"/>
    <n v="11.95"/>
    <x v="5"/>
    <n v="12"/>
    <s v="Asian"/>
  </r>
  <r>
    <x v="9556"/>
    <x v="4185"/>
    <d v="2023-12-03T00:00:00"/>
    <d v="1899-12-30T12:38:05"/>
    <n v="119"/>
    <n v="11.95"/>
    <x v="5"/>
    <n v="12"/>
    <s v="Mexican"/>
  </r>
  <r>
    <x v="9557"/>
    <x v="4185"/>
    <d v="2023-12-03T00:00:00"/>
    <d v="1899-12-30T12:38:05"/>
    <n v="105"/>
    <n v="7"/>
    <x v="4"/>
    <n v="12"/>
    <s v="American"/>
  </r>
  <r>
    <x v="9558"/>
    <x v="4185"/>
    <d v="2023-12-03T00:00:00"/>
    <d v="1899-12-30T12:38:05"/>
    <n v="131"/>
    <n v="17.95"/>
    <x v="0"/>
    <n v="12"/>
    <s v="Italian"/>
  </r>
  <r>
    <x v="9559"/>
    <x v="4185"/>
    <d v="2023-12-03T00:00:00"/>
    <d v="1899-12-30T12:38:05"/>
    <n v="106"/>
    <n v="7"/>
    <x v="4"/>
    <n v="12"/>
    <s v="American"/>
  </r>
  <r>
    <x v="9560"/>
    <x v="4186"/>
    <d v="2023-12-03T00:00:00"/>
    <d v="1899-12-30T12:44:27"/>
    <n v="103"/>
    <n v="9"/>
    <x v="6"/>
    <n v="12"/>
    <s v="American"/>
  </r>
  <r>
    <x v="9561"/>
    <x v="4187"/>
    <d v="2023-12-03T00:00:00"/>
    <d v="1899-12-30T13:03:40"/>
    <n v="106"/>
    <n v="7"/>
    <x v="4"/>
    <n v="13"/>
    <s v="American"/>
  </r>
  <r>
    <x v="9562"/>
    <x v="4188"/>
    <d v="2023-12-03T00:00:00"/>
    <d v="1899-12-30T13:15:42"/>
    <n v="101"/>
    <n v="12.95"/>
    <x v="2"/>
    <n v="13"/>
    <s v="American"/>
  </r>
  <r>
    <x v="9563"/>
    <x v="4188"/>
    <d v="2023-12-03T00:00:00"/>
    <d v="1899-12-30T13:15:42"/>
    <n v="108"/>
    <n v="14.5"/>
    <x v="1"/>
    <n v="13"/>
    <s v="Asian"/>
  </r>
  <r>
    <x v="9564"/>
    <x v="4188"/>
    <d v="2023-12-03T00:00:00"/>
    <d v="1899-12-30T13:15:42"/>
    <n v="124"/>
    <n v="14.5"/>
    <x v="1"/>
    <n v="13"/>
    <s v="Italian"/>
  </r>
  <r>
    <x v="9565"/>
    <x v="4188"/>
    <d v="2023-12-03T00:00:00"/>
    <d v="1899-12-30T13:15:42"/>
    <n v="125"/>
    <n v="17.95"/>
    <x v="0"/>
    <n v="13"/>
    <s v="Italian"/>
  </r>
  <r>
    <x v="9566"/>
    <x v="4188"/>
    <d v="2023-12-03T00:00:00"/>
    <d v="1899-12-30T13:15:42"/>
    <n v="117"/>
    <n v="12.95"/>
    <x v="2"/>
    <n v="13"/>
    <s v="Mexican"/>
  </r>
  <r>
    <x v="9567"/>
    <x v="4189"/>
    <d v="2023-12-03T00:00:00"/>
    <d v="1899-12-30T13:50:53"/>
    <n v="124"/>
    <n v="14.5"/>
    <x v="1"/>
    <n v="13"/>
    <s v="Italian"/>
  </r>
  <r>
    <x v="9568"/>
    <x v="4190"/>
    <d v="2023-12-03T00:00:00"/>
    <d v="1899-12-30T13:55:19"/>
    <n v="101"/>
    <n v="12.95"/>
    <x v="2"/>
    <n v="13"/>
    <s v="American"/>
  </r>
  <r>
    <x v="9569"/>
    <x v="4191"/>
    <d v="2023-12-03T00:00:00"/>
    <d v="1899-12-30T13:56:27"/>
    <n v="121"/>
    <n v="10.5"/>
    <x v="11"/>
    <n v="13"/>
    <s v="Mexican"/>
  </r>
  <r>
    <x v="9570"/>
    <x v="4191"/>
    <d v="2023-12-03T00:00:00"/>
    <d v="1899-12-30T13:56:27"/>
    <n v="123"/>
    <n v="9"/>
    <x v="6"/>
    <n v="13"/>
    <s v="Mexican"/>
  </r>
  <r>
    <x v="9571"/>
    <x v="4192"/>
    <d v="2023-12-03T00:00:00"/>
    <d v="1899-12-30T14:05:44"/>
    <n v="120"/>
    <n v="13.95"/>
    <x v="9"/>
    <n v="14"/>
    <s v="Mexican"/>
  </r>
  <r>
    <x v="9572"/>
    <x v="4193"/>
    <d v="2023-12-03T00:00:00"/>
    <d v="1899-12-30T14:30:20"/>
    <n v="125"/>
    <n v="17.95"/>
    <x v="0"/>
    <n v="14"/>
    <s v="Italian"/>
  </r>
  <r>
    <x v="9573"/>
    <x v="4193"/>
    <d v="2023-12-03T00:00:00"/>
    <d v="1899-12-30T14:30:20"/>
    <n v="111"/>
    <n v="11.95"/>
    <x v="5"/>
    <n v="14"/>
    <s v="Asian"/>
  </r>
  <r>
    <x v="9574"/>
    <x v="4193"/>
    <d v="2023-12-03T00:00:00"/>
    <d v="1899-12-30T14:30:20"/>
    <n v="112"/>
    <n v="14.95"/>
    <x v="13"/>
    <n v="14"/>
    <s v="Asian"/>
  </r>
  <r>
    <x v="9575"/>
    <x v="4194"/>
    <d v="2023-12-03T00:00:00"/>
    <d v="1899-12-30T14:47:42"/>
    <n v="101"/>
    <n v="12.95"/>
    <x v="2"/>
    <n v="14"/>
    <s v="American"/>
  </r>
  <r>
    <x v="9576"/>
    <x v="4194"/>
    <d v="2023-12-03T00:00:00"/>
    <d v="1899-12-30T14:47:42"/>
    <n v="125"/>
    <n v="17.95"/>
    <x v="0"/>
    <n v="14"/>
    <s v="Italian"/>
  </r>
  <r>
    <x v="9577"/>
    <x v="4194"/>
    <d v="2023-12-03T00:00:00"/>
    <d v="1899-12-30T14:47:42"/>
    <n v="112"/>
    <n v="14.95"/>
    <x v="13"/>
    <n v="14"/>
    <s v="Asian"/>
  </r>
  <r>
    <x v="9578"/>
    <x v="4194"/>
    <d v="2023-12-03T00:00:00"/>
    <d v="1899-12-30T14:47:42"/>
    <n v="120"/>
    <n v="13.95"/>
    <x v="9"/>
    <n v="14"/>
    <s v="Mexican"/>
  </r>
  <r>
    <x v="9579"/>
    <x v="4195"/>
    <d v="2023-12-03T00:00:00"/>
    <d v="1899-12-30T15:25:24"/>
    <s v="NULL"/>
    <n v="0"/>
    <x v="14"/>
    <n v="15"/>
    <s v="Unknown"/>
  </r>
  <r>
    <x v="9580"/>
    <x v="4196"/>
    <d v="2023-12-03T00:00:00"/>
    <d v="1899-12-30T15:37:29"/>
    <n v="117"/>
    <n v="12.95"/>
    <x v="2"/>
    <n v="15"/>
    <s v="Mexican"/>
  </r>
  <r>
    <x v="9581"/>
    <x v="4197"/>
    <d v="2023-12-03T00:00:00"/>
    <d v="1899-12-30T15:38:35"/>
    <n v="131"/>
    <n v="17.95"/>
    <x v="0"/>
    <n v="15"/>
    <s v="Italian"/>
  </r>
  <r>
    <x v="9582"/>
    <x v="4197"/>
    <d v="2023-12-03T00:00:00"/>
    <d v="1899-12-30T15:38:35"/>
    <n v="132"/>
    <n v="16.95"/>
    <x v="8"/>
    <n v="15"/>
    <s v="Italian"/>
  </r>
  <r>
    <x v="9583"/>
    <x v="4198"/>
    <d v="2023-12-03T00:00:00"/>
    <d v="1899-12-30T15:47:43"/>
    <n v="125"/>
    <n v="17.95"/>
    <x v="0"/>
    <n v="15"/>
    <s v="Italian"/>
  </r>
  <r>
    <x v="9584"/>
    <x v="4198"/>
    <d v="2023-12-03T00:00:00"/>
    <d v="1899-12-30T15:47:43"/>
    <n v="129"/>
    <n v="15.5"/>
    <x v="3"/>
    <n v="15"/>
    <s v="Italian"/>
  </r>
  <r>
    <x v="9585"/>
    <x v="4199"/>
    <d v="2023-12-03T00:00:00"/>
    <d v="1899-12-30T15:48:08"/>
    <n v="125"/>
    <n v="17.95"/>
    <x v="0"/>
    <n v="15"/>
    <s v="Italian"/>
  </r>
  <r>
    <x v="9586"/>
    <x v="4200"/>
    <d v="2023-12-03T00:00:00"/>
    <d v="1899-12-30T15:50:03"/>
    <n v="120"/>
    <n v="13.95"/>
    <x v="9"/>
    <n v="15"/>
    <s v="Mexican"/>
  </r>
  <r>
    <x v="9587"/>
    <x v="4200"/>
    <d v="2023-12-03T00:00:00"/>
    <d v="1899-12-30T15:50:03"/>
    <n v="131"/>
    <n v="17.95"/>
    <x v="0"/>
    <n v="15"/>
    <s v="Italian"/>
  </r>
  <r>
    <x v="9588"/>
    <x v="4201"/>
    <d v="2023-12-03T00:00:00"/>
    <d v="1899-12-30T15:51:32"/>
    <n v="107"/>
    <n v="16.5"/>
    <x v="12"/>
    <n v="15"/>
    <s v="Asian"/>
  </r>
  <r>
    <x v="9589"/>
    <x v="4201"/>
    <d v="2023-12-03T00:00:00"/>
    <d v="1899-12-30T15:51:32"/>
    <n v="116"/>
    <n v="13.95"/>
    <x v="9"/>
    <n v="15"/>
    <s v="Mexican"/>
  </r>
  <r>
    <x v="9590"/>
    <x v="4202"/>
    <d v="2023-12-03T00:00:00"/>
    <d v="1899-12-30T16:06:48"/>
    <n v="116"/>
    <n v="13.95"/>
    <x v="9"/>
    <n v="16"/>
    <s v="Mexican"/>
  </r>
  <r>
    <x v="9591"/>
    <x v="4202"/>
    <d v="2023-12-03T00:00:00"/>
    <d v="1899-12-30T16:06:48"/>
    <n v="109"/>
    <n v="17.95"/>
    <x v="0"/>
    <n v="16"/>
    <s v="Asian"/>
  </r>
  <r>
    <x v="9592"/>
    <x v="4202"/>
    <d v="2023-12-03T00:00:00"/>
    <d v="1899-12-30T16:06:48"/>
    <n v="109"/>
    <n v="17.95"/>
    <x v="0"/>
    <n v="16"/>
    <s v="Asian"/>
  </r>
  <r>
    <x v="9593"/>
    <x v="4203"/>
    <d v="2023-12-03T00:00:00"/>
    <d v="1899-12-30T16:10:28"/>
    <n v="113"/>
    <n v="5"/>
    <x v="10"/>
    <n v="16"/>
    <s v="Asian"/>
  </r>
  <r>
    <x v="9594"/>
    <x v="4203"/>
    <d v="2023-12-03T00:00:00"/>
    <d v="1899-12-30T16:10:28"/>
    <n v="123"/>
    <n v="9"/>
    <x v="6"/>
    <n v="16"/>
    <s v="Mexican"/>
  </r>
  <r>
    <x v="9595"/>
    <x v="4204"/>
    <d v="2023-12-03T00:00:00"/>
    <d v="1899-12-30T16:23:53"/>
    <n v="115"/>
    <n v="11.95"/>
    <x v="5"/>
    <n v="16"/>
    <s v="Mexican"/>
  </r>
  <r>
    <x v="9596"/>
    <x v="4204"/>
    <d v="2023-12-03T00:00:00"/>
    <d v="1899-12-30T16:23:53"/>
    <n v="112"/>
    <n v="14.95"/>
    <x v="13"/>
    <n v="16"/>
    <s v="Asian"/>
  </r>
  <r>
    <x v="9597"/>
    <x v="4205"/>
    <d v="2023-12-03T00:00:00"/>
    <d v="1899-12-30T16:28:16"/>
    <n v="116"/>
    <n v="13.95"/>
    <x v="9"/>
    <n v="16"/>
    <s v="Mexican"/>
  </r>
  <r>
    <x v="9598"/>
    <x v="4205"/>
    <d v="2023-12-03T00:00:00"/>
    <d v="1899-12-30T16:28:16"/>
    <n v="102"/>
    <n v="13.95"/>
    <x v="9"/>
    <n v="16"/>
    <s v="American"/>
  </r>
  <r>
    <x v="9599"/>
    <x v="4205"/>
    <d v="2023-12-03T00:00:00"/>
    <d v="1899-12-30T16:28:16"/>
    <n v="127"/>
    <n v="17.95"/>
    <x v="0"/>
    <n v="16"/>
    <s v="Italian"/>
  </r>
  <r>
    <x v="9600"/>
    <x v="4205"/>
    <d v="2023-12-03T00:00:00"/>
    <d v="1899-12-30T16:28:16"/>
    <n v="132"/>
    <n v="16.95"/>
    <x v="8"/>
    <n v="16"/>
    <s v="Italian"/>
  </r>
  <r>
    <x v="9601"/>
    <x v="4206"/>
    <d v="2023-12-03T00:00:00"/>
    <d v="1899-12-30T16:39:49"/>
    <n v="125"/>
    <n v="17.95"/>
    <x v="0"/>
    <n v="16"/>
    <s v="Italian"/>
  </r>
  <r>
    <x v="9602"/>
    <x v="4206"/>
    <d v="2023-12-03T00:00:00"/>
    <d v="1899-12-30T16:39:49"/>
    <n v="112"/>
    <n v="14.95"/>
    <x v="13"/>
    <n v="16"/>
    <s v="Asian"/>
  </r>
  <r>
    <x v="9603"/>
    <x v="4206"/>
    <d v="2023-12-03T00:00:00"/>
    <d v="1899-12-30T16:39:49"/>
    <n v="119"/>
    <n v="11.95"/>
    <x v="5"/>
    <n v="16"/>
    <s v="Mexican"/>
  </r>
  <r>
    <x v="9604"/>
    <x v="4206"/>
    <d v="2023-12-03T00:00:00"/>
    <d v="1899-12-30T16:39:49"/>
    <n v="119"/>
    <n v="11.95"/>
    <x v="5"/>
    <n v="16"/>
    <s v="Mexican"/>
  </r>
  <r>
    <x v="9605"/>
    <x v="4207"/>
    <d v="2023-12-03T00:00:00"/>
    <d v="1899-12-30T17:00:06"/>
    <n v="104"/>
    <n v="10.5"/>
    <x v="11"/>
    <n v="17"/>
    <s v="American"/>
  </r>
  <r>
    <x v="9606"/>
    <x v="4207"/>
    <d v="2023-12-03T00:00:00"/>
    <d v="1899-12-30T17:00:06"/>
    <n v="126"/>
    <n v="14.5"/>
    <x v="1"/>
    <n v="17"/>
    <s v="Italian"/>
  </r>
  <r>
    <x v="9607"/>
    <x v="4207"/>
    <d v="2023-12-03T00:00:00"/>
    <d v="1899-12-30T17:00:06"/>
    <n v="122"/>
    <n v="7"/>
    <x v="4"/>
    <n v="17"/>
    <s v="Mexican"/>
  </r>
  <r>
    <x v="9608"/>
    <x v="4208"/>
    <d v="2023-12-03T00:00:00"/>
    <d v="1899-12-30T17:06:27"/>
    <n v="104"/>
    <n v="10.5"/>
    <x v="11"/>
    <n v="17"/>
    <s v="American"/>
  </r>
  <r>
    <x v="9609"/>
    <x v="4208"/>
    <d v="2023-12-03T00:00:00"/>
    <d v="1899-12-30T17:06:27"/>
    <n v="132"/>
    <n v="16.95"/>
    <x v="8"/>
    <n v="17"/>
    <s v="Italian"/>
  </r>
  <r>
    <x v="9610"/>
    <x v="4209"/>
    <d v="2023-12-03T00:00:00"/>
    <d v="1899-12-30T17:14:55"/>
    <n v="102"/>
    <n v="13.95"/>
    <x v="9"/>
    <n v="17"/>
    <s v="American"/>
  </r>
  <r>
    <x v="9611"/>
    <x v="4209"/>
    <d v="2023-12-03T00:00:00"/>
    <d v="1899-12-30T17:14:55"/>
    <n v="117"/>
    <n v="12.95"/>
    <x v="2"/>
    <n v="17"/>
    <s v="Mexican"/>
  </r>
  <r>
    <x v="9612"/>
    <x v="4210"/>
    <d v="2023-12-03T00:00:00"/>
    <d v="1899-12-30T17:34:27"/>
    <n v="101"/>
    <n v="12.95"/>
    <x v="2"/>
    <n v="17"/>
    <s v="American"/>
  </r>
  <r>
    <x v="9613"/>
    <x v="4210"/>
    <d v="2023-12-03T00:00:00"/>
    <d v="1899-12-30T17:34:27"/>
    <n v="115"/>
    <n v="11.95"/>
    <x v="5"/>
    <n v="17"/>
    <s v="Mexican"/>
  </r>
  <r>
    <x v="9614"/>
    <x v="4211"/>
    <d v="2023-12-03T00:00:00"/>
    <d v="1899-12-30T17:44:49"/>
    <n v="115"/>
    <n v="11.95"/>
    <x v="5"/>
    <n v="17"/>
    <s v="Mexican"/>
  </r>
  <r>
    <x v="9615"/>
    <x v="4211"/>
    <d v="2023-12-03T00:00:00"/>
    <d v="1899-12-30T17:44:49"/>
    <n v="130"/>
    <n v="19.95"/>
    <x v="7"/>
    <n v="17"/>
    <s v="Italian"/>
  </r>
  <r>
    <x v="9616"/>
    <x v="4212"/>
    <d v="2023-12-03T00:00:00"/>
    <d v="1899-12-30T18:08:25"/>
    <n v="125"/>
    <n v="17.95"/>
    <x v="0"/>
    <n v="18"/>
    <s v="Italian"/>
  </r>
  <r>
    <x v="9617"/>
    <x v="4212"/>
    <d v="2023-12-03T00:00:00"/>
    <d v="1899-12-30T18:08:25"/>
    <n v="112"/>
    <n v="14.95"/>
    <x v="13"/>
    <n v="18"/>
    <s v="Asian"/>
  </r>
  <r>
    <x v="9618"/>
    <x v="4213"/>
    <d v="2023-12-03T00:00:00"/>
    <d v="1899-12-30T18:09:43"/>
    <n v="101"/>
    <n v="12.95"/>
    <x v="2"/>
    <n v="18"/>
    <s v="American"/>
  </r>
  <r>
    <x v="9619"/>
    <x v="4214"/>
    <d v="2023-12-03T00:00:00"/>
    <d v="1899-12-30T18:21:31"/>
    <n v="125"/>
    <n v="17.95"/>
    <x v="0"/>
    <n v="18"/>
    <s v="Italian"/>
  </r>
  <r>
    <x v="9620"/>
    <x v="4214"/>
    <d v="2023-12-03T00:00:00"/>
    <d v="1899-12-30T18:21:31"/>
    <n v="117"/>
    <n v="12.95"/>
    <x v="2"/>
    <n v="18"/>
    <s v="Mexican"/>
  </r>
  <r>
    <x v="9621"/>
    <x v="4215"/>
    <d v="2023-12-03T00:00:00"/>
    <d v="1899-12-30T18:23:38"/>
    <n v="107"/>
    <n v="16.5"/>
    <x v="12"/>
    <n v="18"/>
    <s v="Asian"/>
  </r>
  <r>
    <x v="9622"/>
    <x v="4215"/>
    <d v="2023-12-03T00:00:00"/>
    <d v="1899-12-30T18:23:38"/>
    <n v="112"/>
    <n v="14.95"/>
    <x v="13"/>
    <n v="18"/>
    <s v="Asian"/>
  </r>
  <r>
    <x v="9623"/>
    <x v="4215"/>
    <d v="2023-12-03T00:00:00"/>
    <d v="1899-12-30T18:23:38"/>
    <n v="105"/>
    <n v="7"/>
    <x v="4"/>
    <n v="18"/>
    <s v="American"/>
  </r>
  <r>
    <x v="9624"/>
    <x v="4215"/>
    <d v="2023-12-03T00:00:00"/>
    <d v="1899-12-30T18:23:38"/>
    <n v="106"/>
    <n v="7"/>
    <x v="4"/>
    <n v="18"/>
    <s v="American"/>
  </r>
  <r>
    <x v="9625"/>
    <x v="4216"/>
    <d v="2023-12-03T00:00:00"/>
    <d v="1899-12-30T18:28:33"/>
    <n v="125"/>
    <n v="17.95"/>
    <x v="0"/>
    <n v="18"/>
    <s v="Italian"/>
  </r>
  <r>
    <x v="9626"/>
    <x v="4217"/>
    <d v="2023-12-03T00:00:00"/>
    <d v="1899-12-30T18:29:17"/>
    <n v="130"/>
    <n v="19.95"/>
    <x v="7"/>
    <n v="18"/>
    <s v="Italian"/>
  </r>
  <r>
    <x v="9627"/>
    <x v="4218"/>
    <d v="2023-12-03T00:00:00"/>
    <d v="1899-12-30T18:45:21"/>
    <n v="101"/>
    <n v="12.95"/>
    <x v="2"/>
    <n v="18"/>
    <s v="American"/>
  </r>
  <r>
    <x v="9628"/>
    <x v="4218"/>
    <d v="2023-12-03T00:00:00"/>
    <d v="1899-12-30T18:45:21"/>
    <n v="119"/>
    <n v="11.95"/>
    <x v="5"/>
    <n v="18"/>
    <s v="Mexican"/>
  </r>
  <r>
    <x v="9629"/>
    <x v="4219"/>
    <d v="2023-12-03T00:00:00"/>
    <d v="1899-12-30T18:55:05"/>
    <n v="128"/>
    <n v="15.5"/>
    <x v="3"/>
    <n v="18"/>
    <s v="Italian"/>
  </r>
  <r>
    <x v="9630"/>
    <x v="4219"/>
    <d v="2023-12-03T00:00:00"/>
    <d v="1899-12-30T18:55:05"/>
    <n v="120"/>
    <n v="13.95"/>
    <x v="9"/>
    <n v="18"/>
    <s v="Mexican"/>
  </r>
  <r>
    <x v="9631"/>
    <x v="4219"/>
    <d v="2023-12-03T00:00:00"/>
    <d v="1899-12-30T18:55:05"/>
    <n v="132"/>
    <n v="16.95"/>
    <x v="8"/>
    <n v="18"/>
    <s v="Italian"/>
  </r>
  <r>
    <x v="9632"/>
    <x v="4220"/>
    <d v="2023-12-03T00:00:00"/>
    <d v="1899-12-30T19:07:06"/>
    <n v="108"/>
    <n v="14.5"/>
    <x v="1"/>
    <n v="19"/>
    <s v="Asian"/>
  </r>
  <r>
    <x v="9633"/>
    <x v="4221"/>
    <d v="2023-12-03T00:00:00"/>
    <d v="1899-12-30T19:11:01"/>
    <n v="117"/>
    <n v="12.95"/>
    <x v="2"/>
    <n v="19"/>
    <s v="Mexican"/>
  </r>
  <r>
    <x v="9634"/>
    <x v="4222"/>
    <d v="2023-12-03T00:00:00"/>
    <d v="1899-12-30T19:39:15"/>
    <n v="132"/>
    <n v="16.95"/>
    <x v="8"/>
    <n v="19"/>
    <s v="Italian"/>
  </r>
  <r>
    <x v="9635"/>
    <x v="4223"/>
    <d v="2023-12-03T00:00:00"/>
    <d v="1899-12-30T20:19:32"/>
    <n v="108"/>
    <n v="14.5"/>
    <x v="1"/>
    <n v="20"/>
    <s v="Asian"/>
  </r>
  <r>
    <x v="9636"/>
    <x v="4223"/>
    <d v="2023-12-03T00:00:00"/>
    <d v="1899-12-30T20:19:32"/>
    <n v="124"/>
    <n v="14.5"/>
    <x v="1"/>
    <n v="20"/>
    <s v="Italian"/>
  </r>
  <r>
    <x v="9637"/>
    <x v="4223"/>
    <d v="2023-12-03T00:00:00"/>
    <d v="1899-12-30T20:19:32"/>
    <n v="119"/>
    <n v="11.95"/>
    <x v="5"/>
    <n v="20"/>
    <s v="Mexican"/>
  </r>
  <r>
    <x v="9638"/>
    <x v="4224"/>
    <d v="2023-12-03T00:00:00"/>
    <d v="1899-12-30T20:30:07"/>
    <n v="111"/>
    <n v="11.95"/>
    <x v="5"/>
    <n v="20"/>
    <s v="Asian"/>
  </r>
  <r>
    <x v="9639"/>
    <x v="4224"/>
    <d v="2023-12-03T00:00:00"/>
    <d v="1899-12-30T20:30:07"/>
    <n v="111"/>
    <n v="11.95"/>
    <x v="5"/>
    <n v="20"/>
    <s v="Asian"/>
  </r>
  <r>
    <x v="9640"/>
    <x v="4225"/>
    <d v="2023-12-03T00:00:00"/>
    <d v="1899-12-30T20:58:53"/>
    <n v="125"/>
    <n v="17.95"/>
    <x v="0"/>
    <n v="20"/>
    <s v="Italian"/>
  </r>
  <r>
    <x v="9641"/>
    <x v="4226"/>
    <d v="2023-12-03T00:00:00"/>
    <d v="1899-12-30T22:03:24"/>
    <n v="112"/>
    <n v="14.95"/>
    <x v="13"/>
    <n v="22"/>
    <s v="Asian"/>
  </r>
  <r>
    <x v="9642"/>
    <x v="4226"/>
    <d v="2023-12-03T00:00:00"/>
    <d v="1899-12-30T22:03:24"/>
    <n v="130"/>
    <n v="19.95"/>
    <x v="7"/>
    <n v="22"/>
    <s v="Italian"/>
  </r>
  <r>
    <x v="9643"/>
    <x v="4227"/>
    <s v="3/13/23"/>
    <d v="1899-12-30T11:21:11"/>
    <n v="107"/>
    <n v="16.5"/>
    <x v="12"/>
    <n v="11"/>
    <s v="Asian"/>
  </r>
  <r>
    <x v="9644"/>
    <x v="4227"/>
    <s v="3/13/23"/>
    <d v="1899-12-30T11:21:11"/>
    <n v="104"/>
    <n v="10.5"/>
    <x v="11"/>
    <n v="11"/>
    <s v="American"/>
  </r>
  <r>
    <x v="9645"/>
    <x v="4227"/>
    <s v="3/13/23"/>
    <d v="1899-12-30T11:21:11"/>
    <n v="108"/>
    <n v="14.5"/>
    <x v="1"/>
    <n v="11"/>
    <s v="Asian"/>
  </r>
  <r>
    <x v="9646"/>
    <x v="4228"/>
    <s v="3/13/23"/>
    <d v="1899-12-30T11:26:40"/>
    <n v="120"/>
    <n v="13.95"/>
    <x v="9"/>
    <n v="11"/>
    <s v="Mexican"/>
  </r>
  <r>
    <x v="9647"/>
    <x v="4229"/>
    <s v="3/13/23"/>
    <d v="1899-12-30T12:03:46"/>
    <n v="120"/>
    <n v="13.95"/>
    <x v="9"/>
    <n v="12"/>
    <s v="Mexican"/>
  </r>
  <r>
    <x v="9648"/>
    <x v="4230"/>
    <s v="3/13/23"/>
    <d v="1899-12-30T12:11:55"/>
    <n v="110"/>
    <n v="17.95"/>
    <x v="0"/>
    <n v="12"/>
    <s v="Asian"/>
  </r>
  <r>
    <x v="9649"/>
    <x v="4230"/>
    <s v="3/13/23"/>
    <d v="1899-12-30T12:11:55"/>
    <n v="105"/>
    <n v="7"/>
    <x v="4"/>
    <n v="12"/>
    <s v="American"/>
  </r>
  <r>
    <x v="9650"/>
    <x v="4231"/>
    <s v="3/13/23"/>
    <d v="1899-12-30T12:22:05"/>
    <n v="107"/>
    <n v="16.5"/>
    <x v="12"/>
    <n v="12"/>
    <s v="Asian"/>
  </r>
  <r>
    <x v="9651"/>
    <x v="4231"/>
    <s v="3/13/23"/>
    <d v="1899-12-30T12:22:05"/>
    <n v="108"/>
    <n v="14.5"/>
    <x v="1"/>
    <n v="12"/>
    <s v="Asian"/>
  </r>
  <r>
    <x v="9652"/>
    <x v="4231"/>
    <s v="3/13/23"/>
    <d v="1899-12-30T12:22:05"/>
    <n v="109"/>
    <n v="17.95"/>
    <x v="0"/>
    <n v="12"/>
    <s v="Asian"/>
  </r>
  <r>
    <x v="9653"/>
    <x v="4231"/>
    <s v="3/13/23"/>
    <d v="1899-12-30T12:22:05"/>
    <n v="109"/>
    <n v="17.95"/>
    <x v="0"/>
    <n v="12"/>
    <s v="Asian"/>
  </r>
  <r>
    <x v="9654"/>
    <x v="4231"/>
    <s v="3/13/23"/>
    <d v="1899-12-30T12:22:05"/>
    <n v="110"/>
    <n v="17.95"/>
    <x v="0"/>
    <n v="12"/>
    <s v="Asian"/>
  </r>
  <r>
    <x v="9655"/>
    <x v="4231"/>
    <s v="3/13/23"/>
    <d v="1899-12-30T12:22:05"/>
    <n v="113"/>
    <n v="5"/>
    <x v="10"/>
    <n v="12"/>
    <s v="Asian"/>
  </r>
  <r>
    <x v="9656"/>
    <x v="4231"/>
    <s v="3/13/23"/>
    <d v="1899-12-30T12:22:05"/>
    <n v="113"/>
    <n v="5"/>
    <x v="10"/>
    <n v="12"/>
    <s v="Asian"/>
  </r>
  <r>
    <x v="9657"/>
    <x v="4231"/>
    <s v="3/13/23"/>
    <d v="1899-12-30T12:22:05"/>
    <n v="118"/>
    <n v="14.95"/>
    <x v="13"/>
    <n v="12"/>
    <s v="Mexican"/>
  </r>
  <r>
    <x v="9658"/>
    <x v="4231"/>
    <s v="3/13/23"/>
    <d v="1899-12-30T12:22:05"/>
    <n v="120"/>
    <n v="13.95"/>
    <x v="9"/>
    <n v="12"/>
    <s v="Mexican"/>
  </r>
  <r>
    <x v="9659"/>
    <x v="4231"/>
    <s v="3/13/23"/>
    <d v="1899-12-30T12:22:05"/>
    <n v="120"/>
    <n v="13.95"/>
    <x v="9"/>
    <n v="12"/>
    <s v="Mexican"/>
  </r>
  <r>
    <x v="9660"/>
    <x v="4231"/>
    <s v="3/13/23"/>
    <d v="1899-12-30T12:22:05"/>
    <n v="114"/>
    <n v="9"/>
    <x v="6"/>
    <n v="12"/>
    <s v="Asian"/>
  </r>
  <r>
    <x v="9661"/>
    <x v="4231"/>
    <s v="3/13/23"/>
    <d v="1899-12-30T12:22:05"/>
    <s v="NULL"/>
    <n v="0"/>
    <x v="14"/>
    <n v="12"/>
    <s v="Unknown"/>
  </r>
  <r>
    <x v="9662"/>
    <x v="4232"/>
    <s v="3/13/23"/>
    <d v="1899-12-30T12:26:06"/>
    <n v="125"/>
    <n v="17.95"/>
    <x v="0"/>
    <n v="12"/>
    <s v="Italian"/>
  </r>
  <r>
    <x v="9663"/>
    <x v="4232"/>
    <s v="3/13/23"/>
    <d v="1899-12-30T12:26:06"/>
    <n v="119"/>
    <n v="11.95"/>
    <x v="5"/>
    <n v="12"/>
    <s v="Mexican"/>
  </r>
  <r>
    <x v="9664"/>
    <x v="4232"/>
    <s v="3/13/23"/>
    <d v="1899-12-30T12:26:06"/>
    <n v="114"/>
    <n v="9"/>
    <x v="6"/>
    <n v="12"/>
    <s v="Asian"/>
  </r>
  <r>
    <x v="9665"/>
    <x v="4233"/>
    <s v="3/13/23"/>
    <d v="1899-12-30T12:26:55"/>
    <n v="125"/>
    <n v="17.95"/>
    <x v="0"/>
    <n v="12"/>
    <s v="Italian"/>
  </r>
  <r>
    <x v="9666"/>
    <x v="4233"/>
    <s v="3/13/23"/>
    <d v="1899-12-30T12:26:55"/>
    <n v="113"/>
    <n v="5"/>
    <x v="10"/>
    <n v="12"/>
    <s v="Asian"/>
  </r>
  <r>
    <x v="9667"/>
    <x v="4234"/>
    <s v="3/13/23"/>
    <d v="1899-12-30T12:43:20"/>
    <n v="126"/>
    <n v="14.5"/>
    <x v="1"/>
    <n v="12"/>
    <s v="Italian"/>
  </r>
  <r>
    <x v="9668"/>
    <x v="4234"/>
    <s v="3/13/23"/>
    <d v="1899-12-30T12:43:20"/>
    <n v="109"/>
    <n v="17.95"/>
    <x v="0"/>
    <n v="12"/>
    <s v="Asian"/>
  </r>
  <r>
    <x v="9669"/>
    <x v="4234"/>
    <s v="3/13/23"/>
    <d v="1899-12-30T12:43:20"/>
    <n v="112"/>
    <n v="14.95"/>
    <x v="13"/>
    <n v="12"/>
    <s v="Asian"/>
  </r>
  <r>
    <x v="9670"/>
    <x v="4234"/>
    <s v="3/13/23"/>
    <d v="1899-12-30T12:43:20"/>
    <n v="122"/>
    <n v="7"/>
    <x v="4"/>
    <n v="12"/>
    <s v="Mexican"/>
  </r>
  <r>
    <x v="9671"/>
    <x v="4234"/>
    <s v="3/13/23"/>
    <d v="1899-12-30T12:43:20"/>
    <n v="131"/>
    <n v="17.95"/>
    <x v="0"/>
    <n v="12"/>
    <s v="Italian"/>
  </r>
  <r>
    <x v="9672"/>
    <x v="4235"/>
    <s v="3/13/23"/>
    <d v="1899-12-30T12:46:50"/>
    <n v="102"/>
    <n v="13.95"/>
    <x v="9"/>
    <n v="12"/>
    <s v="American"/>
  </r>
  <r>
    <x v="9673"/>
    <x v="4235"/>
    <s v="3/13/23"/>
    <d v="1899-12-30T12:46:50"/>
    <n v="109"/>
    <n v="17.95"/>
    <x v="0"/>
    <n v="12"/>
    <s v="Asian"/>
  </r>
  <r>
    <x v="9674"/>
    <x v="4235"/>
    <s v="3/13/23"/>
    <d v="1899-12-30T12:46:50"/>
    <n v="113"/>
    <n v="5"/>
    <x v="10"/>
    <n v="12"/>
    <s v="Asian"/>
  </r>
  <r>
    <x v="9675"/>
    <x v="4236"/>
    <s v="3/13/23"/>
    <d v="1899-12-30T12:53:21"/>
    <n v="106"/>
    <n v="7"/>
    <x v="4"/>
    <n v="12"/>
    <s v="American"/>
  </r>
  <r>
    <x v="9676"/>
    <x v="4237"/>
    <s v="3/13/23"/>
    <d v="1899-12-30T12:57:25"/>
    <n v="108"/>
    <n v="14.5"/>
    <x v="1"/>
    <n v="12"/>
    <s v="Asian"/>
  </r>
  <r>
    <x v="9677"/>
    <x v="4237"/>
    <s v="3/13/23"/>
    <d v="1899-12-30T12:57:25"/>
    <n v="129"/>
    <n v="15.5"/>
    <x v="3"/>
    <n v="12"/>
    <s v="Italian"/>
  </r>
  <r>
    <x v="9678"/>
    <x v="4237"/>
    <s v="3/13/23"/>
    <d v="1899-12-30T12:57:25"/>
    <n v="112"/>
    <n v="14.95"/>
    <x v="13"/>
    <n v="12"/>
    <s v="Asian"/>
  </r>
  <r>
    <x v="9679"/>
    <x v="4237"/>
    <s v="3/13/23"/>
    <d v="1899-12-30T12:57:25"/>
    <n v="121"/>
    <n v="10.5"/>
    <x v="11"/>
    <n v="12"/>
    <s v="Mexican"/>
  </r>
  <r>
    <x v="9680"/>
    <x v="4238"/>
    <s v="3/13/23"/>
    <d v="1899-12-30T12:58:26"/>
    <n v="112"/>
    <n v="14.95"/>
    <x v="13"/>
    <n v="12"/>
    <s v="Asian"/>
  </r>
  <r>
    <x v="9681"/>
    <x v="4239"/>
    <s v="3/13/23"/>
    <d v="1899-12-30T13:06:51"/>
    <n v="110"/>
    <n v="17.95"/>
    <x v="0"/>
    <n v="13"/>
    <s v="Asian"/>
  </r>
  <r>
    <x v="9682"/>
    <x v="4239"/>
    <s v="3/13/23"/>
    <d v="1899-12-30T13:06:51"/>
    <n v="132"/>
    <n v="16.95"/>
    <x v="8"/>
    <n v="13"/>
    <s v="Italian"/>
  </r>
  <r>
    <x v="9683"/>
    <x v="4240"/>
    <s v="3/13/23"/>
    <d v="1899-12-30T13:07:16"/>
    <n v="107"/>
    <n v="16.5"/>
    <x v="12"/>
    <n v="13"/>
    <s v="Asian"/>
  </r>
  <r>
    <x v="9684"/>
    <x v="4240"/>
    <s v="3/13/23"/>
    <d v="1899-12-30T13:07:16"/>
    <n v="106"/>
    <n v="7"/>
    <x v="4"/>
    <n v="13"/>
    <s v="American"/>
  </r>
  <r>
    <x v="9685"/>
    <x v="4241"/>
    <s v="3/13/23"/>
    <d v="1899-12-30T13:15:50"/>
    <n v="101"/>
    <n v="12.95"/>
    <x v="2"/>
    <n v="13"/>
    <s v="American"/>
  </r>
  <r>
    <x v="9686"/>
    <x v="4242"/>
    <s v="3/13/23"/>
    <d v="1899-12-30T13:32:08"/>
    <n v="125"/>
    <n v="17.95"/>
    <x v="0"/>
    <n v="13"/>
    <s v="Italian"/>
  </r>
  <r>
    <x v="9687"/>
    <x v="4243"/>
    <s v="3/13/23"/>
    <d v="1899-12-30T13:32:38"/>
    <n v="107"/>
    <n v="16.5"/>
    <x v="12"/>
    <n v="13"/>
    <s v="Asian"/>
  </r>
  <r>
    <x v="9688"/>
    <x v="4243"/>
    <s v="3/13/23"/>
    <d v="1899-12-30T13:32:38"/>
    <n v="117"/>
    <n v="12.95"/>
    <x v="2"/>
    <n v="13"/>
    <s v="Mexican"/>
  </r>
  <r>
    <x v="9689"/>
    <x v="4243"/>
    <s v="3/13/23"/>
    <d v="1899-12-30T13:32:38"/>
    <n v="120"/>
    <n v="13.95"/>
    <x v="9"/>
    <n v="13"/>
    <s v="Mexican"/>
  </r>
  <r>
    <x v="9690"/>
    <x v="4244"/>
    <s v="3/13/23"/>
    <d v="1899-12-30T13:35:44"/>
    <n v="102"/>
    <n v="13.95"/>
    <x v="9"/>
    <n v="13"/>
    <s v="American"/>
  </r>
  <r>
    <x v="9691"/>
    <x v="4244"/>
    <s v="3/13/23"/>
    <d v="1899-12-30T13:35:44"/>
    <n v="108"/>
    <n v="14.5"/>
    <x v="1"/>
    <n v="13"/>
    <s v="Asian"/>
  </r>
  <r>
    <x v="9692"/>
    <x v="4244"/>
    <s v="3/13/23"/>
    <d v="1899-12-30T13:35:44"/>
    <n v="113"/>
    <n v="5"/>
    <x v="10"/>
    <n v="13"/>
    <s v="Asian"/>
  </r>
  <r>
    <x v="9693"/>
    <x v="4244"/>
    <s v="3/13/23"/>
    <d v="1899-12-30T13:35:44"/>
    <n v="130"/>
    <n v="19.95"/>
    <x v="7"/>
    <n v="13"/>
    <s v="Italian"/>
  </r>
  <r>
    <x v="9694"/>
    <x v="4245"/>
    <s v="3/13/23"/>
    <d v="1899-12-30T14:29:34"/>
    <n v="103"/>
    <n v="9"/>
    <x v="6"/>
    <n v="14"/>
    <s v="American"/>
  </r>
  <r>
    <x v="9695"/>
    <x v="4246"/>
    <s v="3/13/23"/>
    <d v="1899-12-30T14:34:24"/>
    <n v="108"/>
    <n v="14.5"/>
    <x v="1"/>
    <n v="14"/>
    <s v="Asian"/>
  </r>
  <r>
    <x v="9696"/>
    <x v="4246"/>
    <s v="3/13/23"/>
    <d v="1899-12-30T14:34:24"/>
    <n v="125"/>
    <n v="17.95"/>
    <x v="0"/>
    <n v="14"/>
    <s v="Italian"/>
  </r>
  <r>
    <x v="9697"/>
    <x v="4246"/>
    <s v="3/13/23"/>
    <d v="1899-12-30T14:34:24"/>
    <n v="113"/>
    <n v="5"/>
    <x v="10"/>
    <n v="14"/>
    <s v="Asian"/>
  </r>
  <r>
    <x v="9698"/>
    <x v="4246"/>
    <s v="3/13/23"/>
    <d v="1899-12-30T14:34:24"/>
    <n v="131"/>
    <n v="17.95"/>
    <x v="0"/>
    <n v="14"/>
    <s v="Italian"/>
  </r>
  <r>
    <x v="9699"/>
    <x v="4247"/>
    <s v="3/13/23"/>
    <d v="1899-12-30T14:52:08"/>
    <n v="107"/>
    <n v="16.5"/>
    <x v="12"/>
    <n v="14"/>
    <s v="Asian"/>
  </r>
  <r>
    <x v="9700"/>
    <x v="4247"/>
    <s v="3/13/23"/>
    <d v="1899-12-30T14:52:08"/>
    <n v="110"/>
    <n v="17.95"/>
    <x v="0"/>
    <n v="14"/>
    <s v="Asian"/>
  </r>
  <r>
    <x v="9701"/>
    <x v="4248"/>
    <s v="3/13/23"/>
    <d v="1899-12-30T14:57:41"/>
    <n v="110"/>
    <n v="17.95"/>
    <x v="0"/>
    <n v="14"/>
    <s v="Asian"/>
  </r>
  <r>
    <x v="9702"/>
    <x v="4248"/>
    <s v="3/13/23"/>
    <d v="1899-12-30T14:57:41"/>
    <n v="128"/>
    <n v="15.5"/>
    <x v="3"/>
    <n v="14"/>
    <s v="Italian"/>
  </r>
  <r>
    <x v="9703"/>
    <x v="4249"/>
    <s v="3/13/23"/>
    <d v="1899-12-30T15:18:42"/>
    <n v="107"/>
    <n v="16.5"/>
    <x v="12"/>
    <n v="15"/>
    <s v="Asian"/>
  </r>
  <r>
    <x v="9704"/>
    <x v="4249"/>
    <s v="3/13/23"/>
    <d v="1899-12-30T15:18:42"/>
    <n v="111"/>
    <n v="11.95"/>
    <x v="5"/>
    <n v="15"/>
    <s v="Asian"/>
  </r>
  <r>
    <x v="9705"/>
    <x v="4250"/>
    <s v="3/13/23"/>
    <d v="1899-12-30T15:27:34"/>
    <n v="127"/>
    <n v="17.95"/>
    <x v="0"/>
    <n v="15"/>
    <s v="Italian"/>
  </r>
  <r>
    <x v="9706"/>
    <x v="4250"/>
    <s v="3/13/23"/>
    <d v="1899-12-30T15:27:34"/>
    <n v="120"/>
    <n v="13.95"/>
    <x v="9"/>
    <n v="15"/>
    <s v="Mexican"/>
  </r>
  <r>
    <x v="9707"/>
    <x v="4250"/>
    <s v="3/13/23"/>
    <d v="1899-12-30T15:27:34"/>
    <n v="106"/>
    <n v="7"/>
    <x v="4"/>
    <n v="15"/>
    <s v="American"/>
  </r>
  <r>
    <x v="9708"/>
    <x v="4251"/>
    <s v="3/13/23"/>
    <d v="1899-12-30T15:31:07"/>
    <n v="124"/>
    <n v="14.5"/>
    <x v="1"/>
    <n v="15"/>
    <s v="Italian"/>
  </r>
  <r>
    <x v="9709"/>
    <x v="4252"/>
    <s v="3/13/23"/>
    <d v="1899-12-30T16:26:31"/>
    <n v="106"/>
    <n v="7"/>
    <x v="4"/>
    <n v="16"/>
    <s v="American"/>
  </r>
  <r>
    <x v="9710"/>
    <x v="4252"/>
    <s v="3/13/23"/>
    <d v="1899-12-30T16:26:31"/>
    <n v="106"/>
    <n v="7"/>
    <x v="4"/>
    <n v="16"/>
    <s v="American"/>
  </r>
  <r>
    <x v="9711"/>
    <x v="4253"/>
    <s v="3/13/23"/>
    <d v="1899-12-30T16:59:32"/>
    <n v="108"/>
    <n v="14.5"/>
    <x v="1"/>
    <n v="16"/>
    <s v="Asian"/>
  </r>
  <r>
    <x v="9712"/>
    <x v="4253"/>
    <s v="3/13/23"/>
    <d v="1899-12-30T16:59:32"/>
    <n v="120"/>
    <n v="13.95"/>
    <x v="9"/>
    <n v="16"/>
    <s v="Mexican"/>
  </r>
  <r>
    <x v="9713"/>
    <x v="4253"/>
    <s v="3/13/23"/>
    <d v="1899-12-30T16:59:32"/>
    <n v="132"/>
    <n v="16.95"/>
    <x v="8"/>
    <n v="16"/>
    <s v="Italian"/>
  </r>
  <r>
    <x v="9714"/>
    <x v="4254"/>
    <s v="3/13/23"/>
    <d v="1899-12-30T17:02:19"/>
    <n v="119"/>
    <n v="11.95"/>
    <x v="5"/>
    <n v="17"/>
    <s v="Mexican"/>
  </r>
  <r>
    <x v="9715"/>
    <x v="4255"/>
    <s v="3/13/23"/>
    <d v="1899-12-30T17:09:06"/>
    <n v="129"/>
    <n v="15.5"/>
    <x v="3"/>
    <n v="17"/>
    <s v="Italian"/>
  </r>
  <r>
    <x v="9716"/>
    <x v="4255"/>
    <s v="3/13/23"/>
    <d v="1899-12-30T17:09:06"/>
    <n v="111"/>
    <n v="11.95"/>
    <x v="5"/>
    <n v="17"/>
    <s v="Asian"/>
  </r>
  <r>
    <x v="9717"/>
    <x v="4256"/>
    <s v="3/13/23"/>
    <d v="1899-12-30T17:15:09"/>
    <n v="101"/>
    <n v="12.95"/>
    <x v="2"/>
    <n v="17"/>
    <s v="American"/>
  </r>
  <r>
    <x v="9718"/>
    <x v="4256"/>
    <s v="3/13/23"/>
    <d v="1899-12-30T17:15:09"/>
    <n v="103"/>
    <n v="9"/>
    <x v="6"/>
    <n v="17"/>
    <s v="American"/>
  </r>
  <r>
    <x v="9719"/>
    <x v="4256"/>
    <s v="3/13/23"/>
    <d v="1899-12-30T17:15:09"/>
    <n v="105"/>
    <n v="7"/>
    <x v="4"/>
    <n v="17"/>
    <s v="American"/>
  </r>
  <r>
    <x v="9720"/>
    <x v="4257"/>
    <s v="3/13/23"/>
    <d v="1899-12-30T17:17:57"/>
    <n v="105"/>
    <n v="7"/>
    <x v="4"/>
    <n v="17"/>
    <s v="American"/>
  </r>
  <r>
    <x v="9721"/>
    <x v="4258"/>
    <s v="3/13/23"/>
    <d v="1899-12-30T17:26:11"/>
    <n v="107"/>
    <n v="16.5"/>
    <x v="12"/>
    <n v="17"/>
    <s v="Asian"/>
  </r>
  <r>
    <x v="9722"/>
    <x v="4258"/>
    <s v="3/13/23"/>
    <d v="1899-12-30T17:26:11"/>
    <n v="113"/>
    <n v="5"/>
    <x v="10"/>
    <n v="17"/>
    <s v="Asian"/>
  </r>
  <r>
    <x v="9723"/>
    <x v="4259"/>
    <s v="3/13/23"/>
    <d v="1899-12-30T17:27:49"/>
    <n v="105"/>
    <n v="7"/>
    <x v="4"/>
    <n v="17"/>
    <s v="American"/>
  </r>
  <r>
    <x v="9724"/>
    <x v="4259"/>
    <s v="3/13/23"/>
    <d v="1899-12-30T17:27:49"/>
    <n v="105"/>
    <n v="7"/>
    <x v="4"/>
    <n v="17"/>
    <s v="American"/>
  </r>
  <r>
    <x v="9725"/>
    <x v="4260"/>
    <s v="3/13/23"/>
    <d v="1899-12-30T17:39:14"/>
    <n v="101"/>
    <n v="12.95"/>
    <x v="2"/>
    <n v="17"/>
    <s v="American"/>
  </r>
  <r>
    <x v="9726"/>
    <x v="4260"/>
    <s v="3/13/23"/>
    <d v="1899-12-30T17:39:14"/>
    <n v="109"/>
    <n v="17.95"/>
    <x v="0"/>
    <n v="17"/>
    <s v="Asian"/>
  </r>
  <r>
    <x v="9727"/>
    <x v="4260"/>
    <s v="3/13/23"/>
    <d v="1899-12-30T17:39:14"/>
    <n v="113"/>
    <n v="5"/>
    <x v="10"/>
    <n v="17"/>
    <s v="Asian"/>
  </r>
  <r>
    <x v="9728"/>
    <x v="4260"/>
    <s v="3/13/23"/>
    <d v="1899-12-30T17:39:14"/>
    <n v="132"/>
    <n v="16.95"/>
    <x v="8"/>
    <n v="17"/>
    <s v="Italian"/>
  </r>
  <r>
    <x v="9729"/>
    <x v="4261"/>
    <s v="3/13/23"/>
    <d v="1899-12-30T17:44:16"/>
    <n v="126"/>
    <n v="14.5"/>
    <x v="1"/>
    <n v="17"/>
    <s v="Italian"/>
  </r>
  <r>
    <x v="9730"/>
    <x v="4262"/>
    <s v="3/13/23"/>
    <d v="1899-12-30T17:48:06"/>
    <n v="130"/>
    <n v="19.95"/>
    <x v="7"/>
    <n v="17"/>
    <s v="Italian"/>
  </r>
  <r>
    <x v="9731"/>
    <x v="4262"/>
    <s v="3/13/23"/>
    <d v="1899-12-30T17:48:06"/>
    <n v="106"/>
    <n v="7"/>
    <x v="4"/>
    <n v="17"/>
    <s v="American"/>
  </r>
  <r>
    <x v="9732"/>
    <x v="4262"/>
    <s v="3/13/23"/>
    <d v="1899-12-30T17:48:06"/>
    <n v="114"/>
    <n v="9"/>
    <x v="6"/>
    <n v="17"/>
    <s v="Asian"/>
  </r>
  <r>
    <x v="9733"/>
    <x v="4263"/>
    <s v="3/13/23"/>
    <d v="1899-12-30T17:48:27"/>
    <n v="108"/>
    <n v="14.5"/>
    <x v="1"/>
    <n v="17"/>
    <s v="Asian"/>
  </r>
  <r>
    <x v="9734"/>
    <x v="4263"/>
    <s v="3/13/23"/>
    <d v="1899-12-30T17:48:27"/>
    <n v="129"/>
    <n v="15.5"/>
    <x v="3"/>
    <n v="17"/>
    <s v="Italian"/>
  </r>
  <r>
    <x v="9735"/>
    <x v="4263"/>
    <s v="3/13/23"/>
    <d v="1899-12-30T17:48:27"/>
    <n v="111"/>
    <n v="11.95"/>
    <x v="5"/>
    <n v="17"/>
    <s v="Asian"/>
  </r>
  <r>
    <x v="9736"/>
    <x v="4263"/>
    <s v="3/13/23"/>
    <d v="1899-12-30T17:48:27"/>
    <n v="113"/>
    <n v="5"/>
    <x v="10"/>
    <n v="17"/>
    <s v="Asian"/>
  </r>
  <r>
    <x v="9737"/>
    <x v="4264"/>
    <s v="3/13/23"/>
    <d v="1899-12-30T17:53:29"/>
    <n v="107"/>
    <n v="16.5"/>
    <x v="12"/>
    <n v="17"/>
    <s v="Asian"/>
  </r>
  <r>
    <x v="9738"/>
    <x v="4264"/>
    <s v="3/13/23"/>
    <d v="1899-12-30T17:53:29"/>
    <n v="122"/>
    <n v="7"/>
    <x v="4"/>
    <n v="17"/>
    <s v="Mexican"/>
  </r>
  <r>
    <x v="9739"/>
    <x v="4265"/>
    <s v="3/13/23"/>
    <d v="1899-12-30T17:54:30"/>
    <n v="101"/>
    <n v="12.95"/>
    <x v="2"/>
    <n v="17"/>
    <s v="American"/>
  </r>
  <r>
    <x v="9740"/>
    <x v="4265"/>
    <s v="3/13/23"/>
    <d v="1899-12-30T17:54:30"/>
    <n v="107"/>
    <n v="16.5"/>
    <x v="12"/>
    <n v="17"/>
    <s v="Asian"/>
  </r>
  <r>
    <x v="9741"/>
    <x v="4265"/>
    <s v="3/13/23"/>
    <d v="1899-12-30T17:54:30"/>
    <n v="106"/>
    <n v="7"/>
    <x v="4"/>
    <n v="17"/>
    <s v="American"/>
  </r>
  <r>
    <x v="9742"/>
    <x v="4266"/>
    <s v="3/13/23"/>
    <d v="1899-12-30T18:07:56"/>
    <n v="107"/>
    <n v="16.5"/>
    <x v="12"/>
    <n v="18"/>
    <s v="Asian"/>
  </r>
  <r>
    <x v="9743"/>
    <x v="4266"/>
    <s v="3/13/23"/>
    <d v="1899-12-30T18:07:56"/>
    <n v="102"/>
    <n v="13.95"/>
    <x v="9"/>
    <n v="18"/>
    <s v="American"/>
  </r>
  <r>
    <x v="9744"/>
    <x v="4266"/>
    <s v="3/13/23"/>
    <d v="1899-12-30T18:07:56"/>
    <n v="106"/>
    <n v="7"/>
    <x v="4"/>
    <n v="18"/>
    <s v="American"/>
  </r>
  <r>
    <x v="9745"/>
    <x v="4267"/>
    <s v="3/13/23"/>
    <d v="1899-12-30T18:30:51"/>
    <n v="108"/>
    <n v="14.5"/>
    <x v="1"/>
    <n v="18"/>
    <s v="Asian"/>
  </r>
  <r>
    <x v="9746"/>
    <x v="4268"/>
    <s v="3/13/23"/>
    <d v="1899-12-30T18:44:54"/>
    <n v="108"/>
    <n v="14.5"/>
    <x v="1"/>
    <n v="18"/>
    <s v="Asian"/>
  </r>
  <r>
    <x v="9747"/>
    <x v="4268"/>
    <s v="3/13/23"/>
    <d v="1899-12-30T18:44:54"/>
    <n v="117"/>
    <n v="12.95"/>
    <x v="2"/>
    <n v="18"/>
    <s v="Mexican"/>
  </r>
  <r>
    <x v="9748"/>
    <x v="4268"/>
    <s v="3/13/23"/>
    <d v="1899-12-30T18:44:54"/>
    <n v="105"/>
    <n v="7"/>
    <x v="4"/>
    <n v="18"/>
    <s v="American"/>
  </r>
  <r>
    <x v="9749"/>
    <x v="4268"/>
    <s v="3/13/23"/>
    <d v="1899-12-30T18:44:54"/>
    <s v="NULL"/>
    <n v="0"/>
    <x v="14"/>
    <n v="18"/>
    <s v="Unknown"/>
  </r>
  <r>
    <x v="9750"/>
    <x v="4269"/>
    <s v="3/13/23"/>
    <d v="1899-12-30T18:48:09"/>
    <n v="129"/>
    <n v="15.5"/>
    <x v="3"/>
    <n v="18"/>
    <s v="Italian"/>
  </r>
  <r>
    <x v="9751"/>
    <x v="4269"/>
    <s v="3/13/23"/>
    <d v="1899-12-30T18:48:09"/>
    <n v="112"/>
    <n v="14.95"/>
    <x v="13"/>
    <n v="18"/>
    <s v="Asian"/>
  </r>
  <r>
    <x v="9752"/>
    <x v="4270"/>
    <s v="3/13/23"/>
    <d v="1899-12-30T18:53:59"/>
    <n v="107"/>
    <n v="16.5"/>
    <x v="12"/>
    <n v="18"/>
    <s v="Asian"/>
  </r>
  <r>
    <x v="9753"/>
    <x v="4270"/>
    <s v="3/13/23"/>
    <d v="1899-12-30T18:53:59"/>
    <n v="115"/>
    <n v="11.95"/>
    <x v="5"/>
    <n v="18"/>
    <s v="Mexican"/>
  </r>
  <r>
    <x v="9754"/>
    <x v="4270"/>
    <s v="3/13/23"/>
    <d v="1899-12-30T18:53:59"/>
    <n v="106"/>
    <n v="7"/>
    <x v="4"/>
    <n v="18"/>
    <s v="American"/>
  </r>
  <r>
    <x v="9755"/>
    <x v="4271"/>
    <s v="3/13/23"/>
    <d v="1899-12-30T19:00:06"/>
    <n v="119"/>
    <n v="11.95"/>
    <x v="5"/>
    <n v="19"/>
    <s v="Mexican"/>
  </r>
  <r>
    <x v="9756"/>
    <x v="4271"/>
    <s v="3/13/23"/>
    <d v="1899-12-30T19:00:06"/>
    <n v="123"/>
    <n v="9"/>
    <x v="6"/>
    <n v="19"/>
    <s v="Mexican"/>
  </r>
  <r>
    <x v="9757"/>
    <x v="4272"/>
    <s v="3/13/23"/>
    <d v="1899-12-30T19:13:52"/>
    <n v="129"/>
    <n v="15.5"/>
    <x v="3"/>
    <n v="19"/>
    <s v="Italian"/>
  </r>
  <r>
    <x v="9758"/>
    <x v="4272"/>
    <s v="3/13/23"/>
    <d v="1899-12-30T19:13:52"/>
    <n v="112"/>
    <n v="14.95"/>
    <x v="13"/>
    <n v="19"/>
    <s v="Asian"/>
  </r>
  <r>
    <x v="9759"/>
    <x v="4272"/>
    <s v="3/13/23"/>
    <d v="1899-12-30T19:13:52"/>
    <n v="113"/>
    <n v="5"/>
    <x v="10"/>
    <n v="19"/>
    <s v="Asian"/>
  </r>
  <r>
    <x v="9760"/>
    <x v="4273"/>
    <s v="3/13/23"/>
    <d v="1899-12-30T19:24:05"/>
    <n v="125"/>
    <n v="17.95"/>
    <x v="0"/>
    <n v="19"/>
    <s v="Italian"/>
  </r>
  <r>
    <x v="9761"/>
    <x v="4274"/>
    <s v="3/13/23"/>
    <d v="1899-12-30T19:25:15"/>
    <n v="104"/>
    <n v="10.5"/>
    <x v="11"/>
    <n v="19"/>
    <s v="American"/>
  </r>
  <r>
    <x v="9762"/>
    <x v="4275"/>
    <s v="3/13/23"/>
    <d v="1899-12-30T19:26:19"/>
    <n v="110"/>
    <n v="17.95"/>
    <x v="0"/>
    <n v="19"/>
    <s v="Asian"/>
  </r>
  <r>
    <x v="9763"/>
    <x v="4275"/>
    <s v="3/13/23"/>
    <d v="1899-12-30T19:26:19"/>
    <n v="117"/>
    <n v="12.95"/>
    <x v="2"/>
    <n v="19"/>
    <s v="Mexican"/>
  </r>
  <r>
    <x v="9764"/>
    <x v="4275"/>
    <s v="3/13/23"/>
    <d v="1899-12-30T19:26:19"/>
    <n v="127"/>
    <n v="17.95"/>
    <x v="0"/>
    <n v="19"/>
    <s v="Italian"/>
  </r>
  <r>
    <x v="9765"/>
    <x v="4275"/>
    <s v="3/13/23"/>
    <d v="1899-12-30T19:26:19"/>
    <n v="131"/>
    <n v="17.95"/>
    <x v="0"/>
    <n v="19"/>
    <s v="Italian"/>
  </r>
  <r>
    <x v="9766"/>
    <x v="4276"/>
    <s v="3/13/23"/>
    <d v="1899-12-30T19:28:56"/>
    <n v="117"/>
    <n v="12.95"/>
    <x v="2"/>
    <n v="19"/>
    <s v="Mexican"/>
  </r>
  <r>
    <x v="9767"/>
    <x v="4276"/>
    <s v="3/13/23"/>
    <d v="1899-12-30T19:28:56"/>
    <n v="127"/>
    <n v="17.95"/>
    <x v="0"/>
    <n v="19"/>
    <s v="Italian"/>
  </r>
  <r>
    <x v="9768"/>
    <x v="4277"/>
    <s v="3/13/23"/>
    <d v="1899-12-30T19:32:04"/>
    <n v="101"/>
    <n v="12.95"/>
    <x v="2"/>
    <n v="19"/>
    <s v="American"/>
  </r>
  <r>
    <x v="9769"/>
    <x v="4277"/>
    <s v="3/13/23"/>
    <d v="1899-12-30T19:32:04"/>
    <n v="106"/>
    <n v="7"/>
    <x v="4"/>
    <n v="19"/>
    <s v="American"/>
  </r>
  <r>
    <x v="9770"/>
    <x v="4278"/>
    <s v="3/13/23"/>
    <d v="1899-12-30T19:35:26"/>
    <n v="121"/>
    <n v="10.5"/>
    <x v="11"/>
    <n v="19"/>
    <s v="Mexican"/>
  </r>
  <r>
    <x v="9771"/>
    <x v="4278"/>
    <s v="3/13/23"/>
    <d v="1899-12-30T19:35:26"/>
    <n v="132"/>
    <n v="16.95"/>
    <x v="8"/>
    <n v="19"/>
    <s v="Italian"/>
  </r>
  <r>
    <x v="9772"/>
    <x v="4279"/>
    <s v="3/13/23"/>
    <d v="1899-12-30T19:43:02"/>
    <n v="129"/>
    <n v="15.5"/>
    <x v="3"/>
    <n v="19"/>
    <s v="Italian"/>
  </r>
  <r>
    <x v="9773"/>
    <x v="4280"/>
    <s v="3/13/23"/>
    <d v="1899-12-30T19:48:52"/>
    <n v="120"/>
    <n v="13.95"/>
    <x v="9"/>
    <n v="19"/>
    <s v="Mexican"/>
  </r>
  <r>
    <x v="9774"/>
    <x v="4281"/>
    <s v="3/13/23"/>
    <d v="1899-12-30T19:48:59"/>
    <n v="128"/>
    <n v="15.5"/>
    <x v="3"/>
    <n v="19"/>
    <s v="Italian"/>
  </r>
  <r>
    <x v="9775"/>
    <x v="4281"/>
    <s v="3/13/23"/>
    <d v="1899-12-30T19:48:59"/>
    <n v="106"/>
    <n v="7"/>
    <x v="4"/>
    <n v="19"/>
    <s v="American"/>
  </r>
  <r>
    <x v="9776"/>
    <x v="4282"/>
    <s v="3/13/23"/>
    <d v="1899-12-30T20:00:35"/>
    <n v="125"/>
    <n v="17.95"/>
    <x v="0"/>
    <n v="20"/>
    <s v="Italian"/>
  </r>
  <r>
    <x v="9777"/>
    <x v="4282"/>
    <s v="3/13/23"/>
    <d v="1899-12-30T20:00:35"/>
    <n v="109"/>
    <n v="17.95"/>
    <x v="0"/>
    <n v="20"/>
    <s v="Asian"/>
  </r>
  <r>
    <x v="9778"/>
    <x v="4283"/>
    <s v="3/13/23"/>
    <d v="1899-12-30T20:01:36"/>
    <n v="101"/>
    <n v="12.95"/>
    <x v="2"/>
    <n v="20"/>
    <s v="American"/>
  </r>
  <r>
    <x v="9779"/>
    <x v="4283"/>
    <s v="3/13/23"/>
    <d v="1899-12-30T20:01:36"/>
    <n v="106"/>
    <n v="7"/>
    <x v="4"/>
    <n v="20"/>
    <s v="American"/>
  </r>
  <r>
    <x v="9780"/>
    <x v="4284"/>
    <s v="3/13/23"/>
    <d v="1899-12-30T20:07:36"/>
    <n v="108"/>
    <n v="14.5"/>
    <x v="1"/>
    <n v="20"/>
    <s v="Asian"/>
  </r>
  <r>
    <x v="9781"/>
    <x v="4284"/>
    <s v="3/13/23"/>
    <d v="1899-12-30T20:07:36"/>
    <n v="110"/>
    <n v="17.95"/>
    <x v="0"/>
    <n v="20"/>
    <s v="Asian"/>
  </r>
  <r>
    <x v="9782"/>
    <x v="4284"/>
    <s v="3/13/23"/>
    <d v="1899-12-30T20:07:36"/>
    <n v="118"/>
    <n v="14.95"/>
    <x v="13"/>
    <n v="20"/>
    <s v="Mexican"/>
  </r>
  <r>
    <x v="9783"/>
    <x v="4284"/>
    <s v="3/13/23"/>
    <d v="1899-12-30T20:07:36"/>
    <n v="130"/>
    <n v="19.95"/>
    <x v="7"/>
    <n v="20"/>
    <s v="Italian"/>
  </r>
  <r>
    <x v="9784"/>
    <x v="4285"/>
    <s v="3/13/23"/>
    <d v="1899-12-30T20:09:22"/>
    <n v="130"/>
    <n v="19.95"/>
    <x v="7"/>
    <n v="20"/>
    <s v="Italian"/>
  </r>
  <r>
    <x v="9785"/>
    <x v="4286"/>
    <s v="3/13/23"/>
    <d v="1899-12-30T20:22:24"/>
    <n v="107"/>
    <n v="16.5"/>
    <x v="12"/>
    <n v="20"/>
    <s v="Asian"/>
  </r>
  <r>
    <x v="9786"/>
    <x v="4286"/>
    <s v="3/13/23"/>
    <d v="1899-12-30T20:22:24"/>
    <n v="109"/>
    <n v="17.95"/>
    <x v="0"/>
    <n v="20"/>
    <s v="Asian"/>
  </r>
  <r>
    <x v="9787"/>
    <x v="4287"/>
    <s v="3/13/23"/>
    <d v="1899-12-30T20:33:21"/>
    <n v="107"/>
    <n v="16.5"/>
    <x v="12"/>
    <n v="20"/>
    <s v="Asian"/>
  </r>
  <r>
    <x v="9788"/>
    <x v="4287"/>
    <s v="3/13/23"/>
    <d v="1899-12-30T20:33:21"/>
    <n v="127"/>
    <n v="17.95"/>
    <x v="0"/>
    <n v="20"/>
    <s v="Italian"/>
  </r>
  <r>
    <x v="9789"/>
    <x v="4287"/>
    <s v="3/13/23"/>
    <d v="1899-12-30T20:33:21"/>
    <n v="130"/>
    <n v="19.95"/>
    <x v="7"/>
    <n v="20"/>
    <s v="Italian"/>
  </r>
  <r>
    <x v="9790"/>
    <x v="4288"/>
    <s v="3/13/23"/>
    <d v="1899-12-30T20:47:26"/>
    <n v="124"/>
    <n v="14.5"/>
    <x v="1"/>
    <n v="20"/>
    <s v="Italian"/>
  </r>
  <r>
    <x v="9791"/>
    <x v="4288"/>
    <s v="3/13/23"/>
    <d v="1899-12-30T20:47:26"/>
    <n v="117"/>
    <n v="12.95"/>
    <x v="2"/>
    <n v="20"/>
    <s v="Mexican"/>
  </r>
  <r>
    <x v="9792"/>
    <x v="4288"/>
    <s v="3/13/23"/>
    <d v="1899-12-30T20:47:26"/>
    <n v="105"/>
    <n v="7"/>
    <x v="4"/>
    <n v="20"/>
    <s v="American"/>
  </r>
  <r>
    <x v="9793"/>
    <x v="4289"/>
    <s v="3/13/23"/>
    <d v="1899-12-30T20:51:32"/>
    <n v="113"/>
    <n v="5"/>
    <x v="10"/>
    <n v="20"/>
    <s v="Asian"/>
  </r>
  <r>
    <x v="9794"/>
    <x v="4289"/>
    <s v="3/13/23"/>
    <d v="1899-12-30T20:51:32"/>
    <n v="122"/>
    <n v="7"/>
    <x v="4"/>
    <n v="20"/>
    <s v="Mexican"/>
  </r>
  <r>
    <x v="9795"/>
    <x v="4289"/>
    <s v="3/13/23"/>
    <d v="1899-12-30T20:51:32"/>
    <n v="131"/>
    <n v="17.95"/>
    <x v="0"/>
    <n v="20"/>
    <s v="Italian"/>
  </r>
  <r>
    <x v="9796"/>
    <x v="4290"/>
    <s v="3/13/23"/>
    <d v="1899-12-30T20:59:18"/>
    <n v="126"/>
    <n v="14.5"/>
    <x v="1"/>
    <n v="20"/>
    <s v="Italian"/>
  </r>
  <r>
    <x v="9797"/>
    <x v="4290"/>
    <s v="3/13/23"/>
    <d v="1899-12-30T20:59:18"/>
    <n v="114"/>
    <n v="9"/>
    <x v="6"/>
    <n v="20"/>
    <s v="Asian"/>
  </r>
  <r>
    <x v="9798"/>
    <x v="4291"/>
    <s v="3/13/23"/>
    <d v="1899-12-30T21:02:53"/>
    <n v="113"/>
    <n v="5"/>
    <x v="10"/>
    <n v="21"/>
    <s v="Asian"/>
  </r>
  <r>
    <x v="9799"/>
    <x v="4291"/>
    <s v="3/13/23"/>
    <d v="1899-12-30T21:02:53"/>
    <n v="131"/>
    <n v="17.95"/>
    <x v="0"/>
    <n v="21"/>
    <s v="Italian"/>
  </r>
  <r>
    <x v="9800"/>
    <x v="4291"/>
    <s v="3/13/23"/>
    <d v="1899-12-30T21:02:53"/>
    <n v="106"/>
    <n v="7"/>
    <x v="4"/>
    <n v="21"/>
    <s v="American"/>
  </r>
  <r>
    <x v="9801"/>
    <x v="4291"/>
    <s v="3/13/23"/>
    <d v="1899-12-30T21:02:53"/>
    <s v="NULL"/>
    <n v="0"/>
    <x v="14"/>
    <n v="21"/>
    <s v="Unknown"/>
  </r>
  <r>
    <x v="9802"/>
    <x v="4292"/>
    <s v="3/13/23"/>
    <d v="1899-12-30T21:12:29"/>
    <n v="110"/>
    <n v="17.95"/>
    <x v="0"/>
    <n v="21"/>
    <s v="Asian"/>
  </r>
  <r>
    <x v="9803"/>
    <x v="4293"/>
    <s v="3/13/23"/>
    <d v="1899-12-30T21:14:47"/>
    <n v="101"/>
    <n v="12.95"/>
    <x v="2"/>
    <n v="21"/>
    <s v="American"/>
  </r>
  <r>
    <x v="9804"/>
    <x v="4293"/>
    <s v="3/13/23"/>
    <d v="1899-12-30T21:14:47"/>
    <n v="131"/>
    <n v="17.95"/>
    <x v="0"/>
    <n v="21"/>
    <s v="Italian"/>
  </r>
  <r>
    <x v="9805"/>
    <x v="4294"/>
    <s v="3/13/23"/>
    <d v="1899-12-30T21:31:23"/>
    <n v="107"/>
    <n v="16.5"/>
    <x v="12"/>
    <n v="21"/>
    <s v="Asian"/>
  </r>
  <r>
    <x v="9806"/>
    <x v="4294"/>
    <s v="3/13/23"/>
    <d v="1899-12-30T21:31:23"/>
    <n v="125"/>
    <n v="17.95"/>
    <x v="0"/>
    <n v="21"/>
    <s v="Italian"/>
  </r>
  <r>
    <x v="9807"/>
    <x v="4294"/>
    <s v="3/13/23"/>
    <d v="1899-12-30T21:31:23"/>
    <n v="113"/>
    <n v="5"/>
    <x v="10"/>
    <n v="21"/>
    <s v="Asian"/>
  </r>
  <r>
    <x v="9808"/>
    <x v="4294"/>
    <s v="3/13/23"/>
    <d v="1899-12-30T21:31:23"/>
    <n v="131"/>
    <n v="17.95"/>
    <x v="0"/>
    <n v="21"/>
    <s v="Italian"/>
  </r>
  <r>
    <x v="9809"/>
    <x v="4295"/>
    <s v="3/13/23"/>
    <d v="1899-12-30T21:48:33"/>
    <n v="123"/>
    <n v="9"/>
    <x v="6"/>
    <n v="21"/>
    <s v="Mexican"/>
  </r>
  <r>
    <x v="9810"/>
    <x v="4296"/>
    <s v="3/13/23"/>
    <d v="1899-12-30T22:06:21"/>
    <n v="101"/>
    <n v="12.95"/>
    <x v="2"/>
    <n v="22"/>
    <s v="American"/>
  </r>
  <r>
    <x v="9811"/>
    <x v="4296"/>
    <s v="3/13/23"/>
    <d v="1899-12-30T22:06:21"/>
    <n v="102"/>
    <n v="13.95"/>
    <x v="9"/>
    <n v="22"/>
    <s v="American"/>
  </r>
  <r>
    <x v="9812"/>
    <x v="4296"/>
    <s v="3/13/23"/>
    <d v="1899-12-30T22:06:21"/>
    <n v="103"/>
    <n v="9"/>
    <x v="6"/>
    <n v="22"/>
    <s v="American"/>
  </r>
  <r>
    <x v="9813"/>
    <x v="4296"/>
    <s v="3/13/23"/>
    <d v="1899-12-30T22:06:21"/>
    <n v="131"/>
    <n v="17.95"/>
    <x v="0"/>
    <n v="22"/>
    <s v="Italian"/>
  </r>
  <r>
    <x v="9814"/>
    <x v="4297"/>
    <s v="3/13/23"/>
    <d v="1899-12-30T22:18:17"/>
    <n v="104"/>
    <n v="10.5"/>
    <x v="11"/>
    <n v="22"/>
    <s v="American"/>
  </r>
  <r>
    <x v="9815"/>
    <x v="4297"/>
    <s v="3/13/23"/>
    <d v="1899-12-30T22:18:17"/>
    <n v="110"/>
    <n v="17.95"/>
    <x v="0"/>
    <n v="22"/>
    <s v="Asian"/>
  </r>
  <r>
    <x v="9816"/>
    <x v="4298"/>
    <s v="3/14/23"/>
    <d v="1899-12-30T12:16:45"/>
    <n v="106"/>
    <n v="7"/>
    <x v="4"/>
    <n v="12"/>
    <s v="American"/>
  </r>
  <r>
    <x v="9817"/>
    <x v="4299"/>
    <s v="3/14/23"/>
    <d v="1899-12-30T12:28:34"/>
    <n v="101"/>
    <n v="12.95"/>
    <x v="2"/>
    <n v="12"/>
    <s v="American"/>
  </r>
  <r>
    <x v="9818"/>
    <x v="4299"/>
    <s v="3/14/23"/>
    <d v="1899-12-30T12:28:34"/>
    <n v="101"/>
    <n v="12.95"/>
    <x v="2"/>
    <n v="12"/>
    <s v="American"/>
  </r>
  <r>
    <x v="9819"/>
    <x v="4299"/>
    <s v="3/14/23"/>
    <d v="1899-12-30T12:28:34"/>
    <n v="116"/>
    <n v="13.95"/>
    <x v="9"/>
    <n v="12"/>
    <s v="Mexican"/>
  </r>
  <r>
    <x v="9820"/>
    <x v="4300"/>
    <s v="3/14/23"/>
    <d v="1899-12-30T12:43:04"/>
    <n v="125"/>
    <n v="17.95"/>
    <x v="0"/>
    <n v="12"/>
    <s v="Italian"/>
  </r>
  <r>
    <x v="9821"/>
    <x v="4300"/>
    <s v="3/14/23"/>
    <d v="1899-12-30T12:43:04"/>
    <n v="111"/>
    <n v="11.95"/>
    <x v="5"/>
    <n v="12"/>
    <s v="Asian"/>
  </r>
  <r>
    <x v="9822"/>
    <x v="4301"/>
    <s v="3/14/23"/>
    <d v="1899-12-30T12:47:54"/>
    <n v="121"/>
    <n v="10.5"/>
    <x v="11"/>
    <n v="12"/>
    <s v="Mexican"/>
  </r>
  <r>
    <x v="9823"/>
    <x v="4302"/>
    <s v="3/14/23"/>
    <d v="1899-12-30T12:49:45"/>
    <n v="102"/>
    <n v="13.95"/>
    <x v="9"/>
    <n v="12"/>
    <s v="American"/>
  </r>
  <r>
    <x v="9824"/>
    <x v="4302"/>
    <s v="3/14/23"/>
    <d v="1899-12-30T12:49:45"/>
    <n v="122"/>
    <n v="7"/>
    <x v="4"/>
    <n v="12"/>
    <s v="Mexican"/>
  </r>
  <r>
    <x v="9825"/>
    <x v="4303"/>
    <s v="3/14/23"/>
    <d v="1899-12-30T12:56:21"/>
    <n v="126"/>
    <n v="14.5"/>
    <x v="1"/>
    <n v="12"/>
    <s v="Italian"/>
  </r>
  <r>
    <x v="9826"/>
    <x v="4304"/>
    <s v="3/14/23"/>
    <d v="1899-12-30T13:09:20"/>
    <n v="101"/>
    <n v="12.95"/>
    <x v="2"/>
    <n v="13"/>
    <s v="American"/>
  </r>
  <r>
    <x v="9827"/>
    <x v="4304"/>
    <s v="3/14/23"/>
    <d v="1899-12-30T13:09:20"/>
    <n v="102"/>
    <n v="13.95"/>
    <x v="9"/>
    <n v="13"/>
    <s v="American"/>
  </r>
  <r>
    <x v="9828"/>
    <x v="4304"/>
    <s v="3/14/23"/>
    <d v="1899-12-30T13:09:20"/>
    <n v="124"/>
    <n v="14.5"/>
    <x v="1"/>
    <n v="13"/>
    <s v="Italian"/>
  </r>
  <r>
    <x v="9829"/>
    <x v="4304"/>
    <s v="3/14/23"/>
    <d v="1899-12-30T13:09:20"/>
    <n v="127"/>
    <n v="17.95"/>
    <x v="0"/>
    <n v="13"/>
    <s v="Italian"/>
  </r>
  <r>
    <x v="9830"/>
    <x v="4304"/>
    <s v="3/14/23"/>
    <d v="1899-12-30T13:09:20"/>
    <n v="111"/>
    <n v="11.95"/>
    <x v="5"/>
    <n v="13"/>
    <s v="Asian"/>
  </r>
  <r>
    <x v="9831"/>
    <x v="4304"/>
    <s v="3/14/23"/>
    <d v="1899-12-30T13:09:20"/>
    <n v="112"/>
    <n v="14.95"/>
    <x v="13"/>
    <n v="13"/>
    <s v="Asian"/>
  </r>
  <r>
    <x v="9832"/>
    <x v="4304"/>
    <s v="3/14/23"/>
    <d v="1899-12-30T13:09:20"/>
    <n v="113"/>
    <n v="5"/>
    <x v="10"/>
    <n v="13"/>
    <s v="Asian"/>
  </r>
  <r>
    <x v="9833"/>
    <x v="4304"/>
    <s v="3/14/23"/>
    <d v="1899-12-30T13:09:20"/>
    <n v="119"/>
    <n v="11.95"/>
    <x v="5"/>
    <n v="13"/>
    <s v="Mexican"/>
  </r>
  <r>
    <x v="9834"/>
    <x v="4304"/>
    <s v="3/14/23"/>
    <d v="1899-12-30T13:09:20"/>
    <n v="120"/>
    <n v="13.95"/>
    <x v="9"/>
    <n v="13"/>
    <s v="Mexican"/>
  </r>
  <r>
    <x v="9835"/>
    <x v="4304"/>
    <s v="3/14/23"/>
    <d v="1899-12-30T13:09:20"/>
    <n v="121"/>
    <n v="10.5"/>
    <x v="11"/>
    <n v="13"/>
    <s v="Mexican"/>
  </r>
  <r>
    <x v="9836"/>
    <x v="4304"/>
    <s v="3/14/23"/>
    <d v="1899-12-30T13:09:20"/>
    <n v="131"/>
    <n v="17.95"/>
    <x v="0"/>
    <n v="13"/>
    <s v="Italian"/>
  </r>
  <r>
    <x v="9837"/>
    <x v="4304"/>
    <s v="3/14/23"/>
    <d v="1899-12-30T13:09:20"/>
    <n v="106"/>
    <n v="7"/>
    <x v="4"/>
    <n v="13"/>
    <s v="American"/>
  </r>
  <r>
    <x v="9838"/>
    <x v="4304"/>
    <s v="3/14/23"/>
    <d v="1899-12-30T13:09:20"/>
    <n v="106"/>
    <n v="7"/>
    <x v="4"/>
    <n v="13"/>
    <s v="American"/>
  </r>
  <r>
    <x v="9839"/>
    <x v="4304"/>
    <s v="3/14/23"/>
    <d v="1899-12-30T13:09:20"/>
    <n v="132"/>
    <n v="16.95"/>
    <x v="8"/>
    <n v="13"/>
    <s v="Italian"/>
  </r>
  <r>
    <x v="9840"/>
    <x v="4305"/>
    <s v="3/14/23"/>
    <d v="1899-12-30T13:16:23"/>
    <n v="102"/>
    <n v="13.95"/>
    <x v="9"/>
    <n v="13"/>
    <s v="American"/>
  </r>
  <r>
    <x v="9841"/>
    <x v="4305"/>
    <s v="3/14/23"/>
    <d v="1899-12-30T13:16:23"/>
    <n v="129"/>
    <n v="15.5"/>
    <x v="3"/>
    <n v="13"/>
    <s v="Italian"/>
  </r>
  <r>
    <x v="9842"/>
    <x v="4305"/>
    <s v="3/14/23"/>
    <d v="1899-12-30T13:16:23"/>
    <n v="121"/>
    <n v="10.5"/>
    <x v="11"/>
    <n v="13"/>
    <s v="Mexican"/>
  </r>
  <r>
    <x v="9843"/>
    <x v="4305"/>
    <s v="3/14/23"/>
    <d v="1899-12-30T13:16:23"/>
    <n v="114"/>
    <n v="9"/>
    <x v="6"/>
    <n v="13"/>
    <s v="Asian"/>
  </r>
  <r>
    <x v="9844"/>
    <x v="4306"/>
    <s v="3/14/23"/>
    <d v="1899-12-30T13:19:35"/>
    <s v="NULL"/>
    <n v="0"/>
    <x v="14"/>
    <n v="13"/>
    <s v="Unknown"/>
  </r>
  <r>
    <x v="9845"/>
    <x v="4307"/>
    <s v="3/14/23"/>
    <d v="1899-12-30T13:24:46"/>
    <n v="126"/>
    <n v="14.5"/>
    <x v="1"/>
    <n v="13"/>
    <s v="Italian"/>
  </r>
  <r>
    <x v="9846"/>
    <x v="4307"/>
    <s v="3/14/23"/>
    <d v="1899-12-30T13:24:46"/>
    <n v="129"/>
    <n v="15.5"/>
    <x v="3"/>
    <n v="13"/>
    <s v="Italian"/>
  </r>
  <r>
    <x v="9847"/>
    <x v="4308"/>
    <s v="3/14/23"/>
    <d v="1899-12-30T13:46:13"/>
    <n v="125"/>
    <n v="17.95"/>
    <x v="0"/>
    <n v="13"/>
    <s v="Italian"/>
  </r>
  <r>
    <x v="9848"/>
    <x v="4309"/>
    <s v="3/14/23"/>
    <d v="1899-12-30T13:47:57"/>
    <n v="109"/>
    <n v="17.95"/>
    <x v="0"/>
    <n v="13"/>
    <s v="Asian"/>
  </r>
  <r>
    <x v="9849"/>
    <x v="4309"/>
    <s v="3/14/23"/>
    <d v="1899-12-30T13:47:57"/>
    <n v="111"/>
    <n v="11.95"/>
    <x v="5"/>
    <n v="13"/>
    <s v="Asian"/>
  </r>
  <r>
    <x v="9850"/>
    <x v="4309"/>
    <s v="3/14/23"/>
    <d v="1899-12-30T13:47:57"/>
    <n v="105"/>
    <n v="7"/>
    <x v="4"/>
    <n v="13"/>
    <s v="American"/>
  </r>
  <r>
    <x v="9851"/>
    <x v="4309"/>
    <s v="3/14/23"/>
    <d v="1899-12-30T13:47:57"/>
    <n v="122"/>
    <n v="7"/>
    <x v="4"/>
    <n v="13"/>
    <s v="Mexican"/>
  </r>
  <r>
    <x v="9852"/>
    <x v="4310"/>
    <s v="3/14/23"/>
    <d v="1899-12-30T14:12:12"/>
    <n v="117"/>
    <n v="12.95"/>
    <x v="2"/>
    <n v="14"/>
    <s v="Mexican"/>
  </r>
  <r>
    <x v="9853"/>
    <x v="4310"/>
    <s v="3/14/23"/>
    <d v="1899-12-30T14:12:12"/>
    <n v="129"/>
    <n v="15.5"/>
    <x v="3"/>
    <n v="14"/>
    <s v="Italian"/>
  </r>
  <r>
    <x v="9854"/>
    <x v="4310"/>
    <s v="3/14/23"/>
    <d v="1899-12-30T14:12:12"/>
    <n v="106"/>
    <n v="7"/>
    <x v="4"/>
    <n v="14"/>
    <s v="American"/>
  </r>
  <r>
    <x v="9855"/>
    <x v="4311"/>
    <s v="3/14/23"/>
    <d v="1899-12-30T14:29:59"/>
    <n v="102"/>
    <n v="13.95"/>
    <x v="9"/>
    <n v="14"/>
    <s v="American"/>
  </r>
  <r>
    <x v="9856"/>
    <x v="4312"/>
    <s v="3/14/23"/>
    <d v="1899-12-30T14:34:28"/>
    <n v="118"/>
    <n v="14.95"/>
    <x v="13"/>
    <n v="14"/>
    <s v="Mexican"/>
  </r>
  <r>
    <x v="9857"/>
    <x v="4313"/>
    <s v="3/14/23"/>
    <d v="1899-12-30T14:37:47"/>
    <n v="112"/>
    <n v="14.95"/>
    <x v="13"/>
    <n v="14"/>
    <s v="Asian"/>
  </r>
  <r>
    <x v="9858"/>
    <x v="4313"/>
    <s v="3/14/23"/>
    <d v="1899-12-30T14:37:47"/>
    <n v="132"/>
    <n v="16.95"/>
    <x v="8"/>
    <n v="14"/>
    <s v="Italian"/>
  </r>
  <r>
    <x v="9859"/>
    <x v="4313"/>
    <s v="3/14/23"/>
    <d v="1899-12-30T14:37:47"/>
    <n v="132"/>
    <n v="16.95"/>
    <x v="8"/>
    <n v="14"/>
    <s v="Italian"/>
  </r>
  <r>
    <x v="9860"/>
    <x v="4313"/>
    <s v="3/14/23"/>
    <d v="1899-12-30T14:37:47"/>
    <n v="132"/>
    <n v="16.95"/>
    <x v="8"/>
    <n v="14"/>
    <s v="Italian"/>
  </r>
  <r>
    <x v="9861"/>
    <x v="4314"/>
    <s v="3/14/23"/>
    <d v="1899-12-30T15:19:31"/>
    <n v="125"/>
    <n v="17.95"/>
    <x v="0"/>
    <n v="15"/>
    <s v="Italian"/>
  </r>
  <r>
    <x v="9862"/>
    <x v="4314"/>
    <s v="3/14/23"/>
    <d v="1899-12-30T15:19:31"/>
    <n v="123"/>
    <n v="9"/>
    <x v="6"/>
    <n v="15"/>
    <s v="Mexican"/>
  </r>
  <r>
    <x v="9863"/>
    <x v="4315"/>
    <s v="3/14/23"/>
    <d v="1899-12-30T15:35:43"/>
    <n v="124"/>
    <n v="14.5"/>
    <x v="1"/>
    <n v="15"/>
    <s v="Italian"/>
  </r>
  <r>
    <x v="9864"/>
    <x v="4316"/>
    <s v="3/14/23"/>
    <d v="1899-12-30T15:50:39"/>
    <n v="107"/>
    <n v="16.5"/>
    <x v="12"/>
    <n v="15"/>
    <s v="Asian"/>
  </r>
  <r>
    <x v="9865"/>
    <x v="4316"/>
    <s v="3/14/23"/>
    <d v="1899-12-30T15:50:39"/>
    <n v="103"/>
    <n v="9"/>
    <x v="6"/>
    <n v="15"/>
    <s v="American"/>
  </r>
  <r>
    <x v="9866"/>
    <x v="4316"/>
    <s v="3/14/23"/>
    <d v="1899-12-30T15:50:39"/>
    <n v="112"/>
    <n v="14.95"/>
    <x v="13"/>
    <n v="15"/>
    <s v="Asian"/>
  </r>
  <r>
    <x v="9867"/>
    <x v="4317"/>
    <s v="3/14/23"/>
    <d v="1899-12-30T16:10:10"/>
    <n v="120"/>
    <n v="13.95"/>
    <x v="9"/>
    <n v="16"/>
    <s v="Mexican"/>
  </r>
  <r>
    <x v="9868"/>
    <x v="4318"/>
    <s v="3/14/23"/>
    <d v="1899-12-30T16:10:40"/>
    <n v="111"/>
    <n v="11.95"/>
    <x v="5"/>
    <n v="16"/>
    <s v="Asian"/>
  </r>
  <r>
    <x v="9869"/>
    <x v="4318"/>
    <s v="3/14/23"/>
    <d v="1899-12-30T16:10:40"/>
    <n v="131"/>
    <n v="17.95"/>
    <x v="0"/>
    <n v="16"/>
    <s v="Italian"/>
  </r>
  <r>
    <x v="9870"/>
    <x v="4319"/>
    <s v="3/14/23"/>
    <d v="1899-12-30T16:22:10"/>
    <n v="127"/>
    <n v="17.95"/>
    <x v="0"/>
    <n v="16"/>
    <s v="Italian"/>
  </r>
  <r>
    <x v="9871"/>
    <x v="4319"/>
    <s v="3/14/23"/>
    <d v="1899-12-30T16:22:10"/>
    <n v="111"/>
    <n v="11.95"/>
    <x v="5"/>
    <n v="16"/>
    <s v="Asian"/>
  </r>
  <r>
    <x v="9872"/>
    <x v="4319"/>
    <s v="3/14/23"/>
    <d v="1899-12-30T16:22:10"/>
    <n v="113"/>
    <n v="5"/>
    <x v="10"/>
    <n v="16"/>
    <s v="Asian"/>
  </r>
  <r>
    <x v="9873"/>
    <x v="4320"/>
    <s v="3/14/23"/>
    <d v="1899-12-30T16:28:24"/>
    <n v="123"/>
    <n v="9"/>
    <x v="6"/>
    <n v="16"/>
    <s v="Mexican"/>
  </r>
  <r>
    <x v="9874"/>
    <x v="4321"/>
    <s v="3/14/23"/>
    <d v="1899-12-30T16:34:46"/>
    <n v="108"/>
    <n v="14.5"/>
    <x v="1"/>
    <n v="16"/>
    <s v="Asian"/>
  </r>
  <r>
    <x v="9875"/>
    <x v="4321"/>
    <s v="3/14/23"/>
    <d v="1899-12-30T16:34:46"/>
    <n v="110"/>
    <n v="17.95"/>
    <x v="0"/>
    <n v="16"/>
    <s v="Asian"/>
  </r>
  <r>
    <x v="9876"/>
    <x v="4321"/>
    <s v="3/14/23"/>
    <d v="1899-12-30T16:34:46"/>
    <n v="120"/>
    <n v="13.95"/>
    <x v="9"/>
    <n v="16"/>
    <s v="Mexican"/>
  </r>
  <r>
    <x v="9877"/>
    <x v="4322"/>
    <s v="3/14/23"/>
    <d v="1899-12-30T16:38:05"/>
    <n v="111"/>
    <n v="11.95"/>
    <x v="5"/>
    <n v="16"/>
    <s v="Asian"/>
  </r>
  <r>
    <x v="9878"/>
    <x v="4322"/>
    <s v="3/14/23"/>
    <d v="1899-12-30T16:38:05"/>
    <n v="130"/>
    <n v="19.95"/>
    <x v="7"/>
    <n v="16"/>
    <s v="Italian"/>
  </r>
  <r>
    <x v="9879"/>
    <x v="4323"/>
    <s v="3/14/23"/>
    <d v="1899-12-30T16:42:00"/>
    <n v="114"/>
    <n v="9"/>
    <x v="6"/>
    <n v="16"/>
    <s v="Asian"/>
  </r>
  <r>
    <x v="9880"/>
    <x v="4324"/>
    <s v="3/14/23"/>
    <d v="1899-12-30T16:44:33"/>
    <n v="127"/>
    <n v="17.95"/>
    <x v="0"/>
    <n v="16"/>
    <s v="Italian"/>
  </r>
  <r>
    <x v="9881"/>
    <x v="4324"/>
    <s v="3/14/23"/>
    <d v="1899-12-30T16:44:33"/>
    <n v="120"/>
    <n v="13.95"/>
    <x v="9"/>
    <n v="16"/>
    <s v="Mexican"/>
  </r>
  <r>
    <x v="9882"/>
    <x v="4325"/>
    <s v="3/14/23"/>
    <d v="1899-12-30T16:50:34"/>
    <n v="107"/>
    <n v="16.5"/>
    <x v="12"/>
    <n v="16"/>
    <s v="Asian"/>
  </r>
  <r>
    <x v="9883"/>
    <x v="4325"/>
    <s v="3/14/23"/>
    <d v="1899-12-30T16:50:34"/>
    <n v="122"/>
    <n v="7"/>
    <x v="4"/>
    <n v="16"/>
    <s v="Mexican"/>
  </r>
  <r>
    <x v="9884"/>
    <x v="4326"/>
    <s v="3/14/23"/>
    <d v="1899-12-30T16:54:36"/>
    <n v="119"/>
    <n v="11.95"/>
    <x v="5"/>
    <n v="16"/>
    <s v="Mexican"/>
  </r>
  <r>
    <x v="9885"/>
    <x v="4327"/>
    <s v="3/14/23"/>
    <d v="1899-12-30T17:30:16"/>
    <n v="120"/>
    <n v="13.95"/>
    <x v="9"/>
    <n v="17"/>
    <s v="Mexican"/>
  </r>
  <r>
    <x v="9886"/>
    <x v="4328"/>
    <s v="3/14/23"/>
    <d v="1899-12-30T17:49:13"/>
    <n v="116"/>
    <n v="13.95"/>
    <x v="9"/>
    <n v="17"/>
    <s v="Mexican"/>
  </r>
  <r>
    <x v="9887"/>
    <x v="4328"/>
    <s v="3/14/23"/>
    <d v="1899-12-30T17:49:13"/>
    <n v="120"/>
    <n v="13.95"/>
    <x v="9"/>
    <n v="17"/>
    <s v="Mexican"/>
  </r>
  <r>
    <x v="9888"/>
    <x v="4329"/>
    <s v="3/14/23"/>
    <d v="1899-12-30T17:50:48"/>
    <n v="102"/>
    <n v="13.95"/>
    <x v="9"/>
    <n v="17"/>
    <s v="American"/>
  </r>
  <r>
    <x v="9889"/>
    <x v="4329"/>
    <s v="3/14/23"/>
    <d v="1899-12-30T17:50:48"/>
    <n v="108"/>
    <n v="14.5"/>
    <x v="1"/>
    <n v="17"/>
    <s v="Asian"/>
  </r>
  <r>
    <x v="9890"/>
    <x v="4329"/>
    <s v="3/14/23"/>
    <d v="1899-12-30T17:50:48"/>
    <s v="NULL"/>
    <n v="0"/>
    <x v="14"/>
    <n v="17"/>
    <s v="Unknown"/>
  </r>
  <r>
    <x v="9891"/>
    <x v="4330"/>
    <s v="3/14/23"/>
    <d v="1899-12-30T17:51:53"/>
    <n v="125"/>
    <n v="17.95"/>
    <x v="0"/>
    <n v="17"/>
    <s v="Italian"/>
  </r>
  <r>
    <x v="9892"/>
    <x v="4330"/>
    <s v="3/14/23"/>
    <d v="1899-12-30T17:51:53"/>
    <n v="113"/>
    <n v="5"/>
    <x v="10"/>
    <n v="17"/>
    <s v="Asian"/>
  </r>
  <r>
    <x v="9893"/>
    <x v="4331"/>
    <s v="3/14/23"/>
    <d v="1899-12-30T18:02:55"/>
    <n v="101"/>
    <n v="12.95"/>
    <x v="2"/>
    <n v="18"/>
    <s v="American"/>
  </r>
  <r>
    <x v="9894"/>
    <x v="4332"/>
    <s v="3/14/23"/>
    <d v="1899-12-30T18:18:59"/>
    <n v="107"/>
    <n v="16.5"/>
    <x v="12"/>
    <n v="18"/>
    <s v="Asian"/>
  </r>
  <r>
    <x v="9895"/>
    <x v="4332"/>
    <s v="3/14/23"/>
    <d v="1899-12-30T18:18:59"/>
    <n v="131"/>
    <n v="17.95"/>
    <x v="0"/>
    <n v="18"/>
    <s v="Italian"/>
  </r>
  <r>
    <x v="9896"/>
    <x v="4333"/>
    <s v="3/14/23"/>
    <d v="1899-12-30T18:36:34"/>
    <n v="118"/>
    <n v="14.95"/>
    <x v="13"/>
    <n v="18"/>
    <s v="Mexican"/>
  </r>
  <r>
    <x v="9897"/>
    <x v="4334"/>
    <s v="3/14/23"/>
    <d v="1899-12-30T18:38:17"/>
    <n v="129"/>
    <n v="15.5"/>
    <x v="3"/>
    <n v="18"/>
    <s v="Italian"/>
  </r>
  <r>
    <x v="9898"/>
    <x v="4335"/>
    <s v="3/14/23"/>
    <d v="1899-12-30T18:40:57"/>
    <n v="120"/>
    <n v="13.95"/>
    <x v="9"/>
    <n v="18"/>
    <s v="Mexican"/>
  </r>
  <r>
    <x v="9899"/>
    <x v="4336"/>
    <s v="3/14/23"/>
    <d v="1899-12-30T18:42:43"/>
    <n v="109"/>
    <n v="17.95"/>
    <x v="0"/>
    <n v="18"/>
    <s v="Asian"/>
  </r>
  <r>
    <x v="9900"/>
    <x v="4336"/>
    <s v="3/14/23"/>
    <d v="1899-12-30T18:42:43"/>
    <n v="122"/>
    <n v="7"/>
    <x v="4"/>
    <n v="18"/>
    <s v="Mexican"/>
  </r>
  <r>
    <x v="9901"/>
    <x v="4337"/>
    <s v="3/14/23"/>
    <d v="1899-12-30T18:43:22"/>
    <n v="122"/>
    <n v="7"/>
    <x v="4"/>
    <n v="18"/>
    <s v="Mexican"/>
  </r>
  <r>
    <x v="9902"/>
    <x v="4338"/>
    <s v="3/14/23"/>
    <d v="1899-12-30T18:44:41"/>
    <n v="121"/>
    <n v="10.5"/>
    <x v="11"/>
    <n v="18"/>
    <s v="Mexican"/>
  </r>
  <r>
    <x v="9903"/>
    <x v="4339"/>
    <s v="3/14/23"/>
    <d v="1899-12-30T18:45:37"/>
    <n v="116"/>
    <n v="13.95"/>
    <x v="9"/>
    <n v="18"/>
    <s v="Mexican"/>
  </r>
  <r>
    <x v="9904"/>
    <x v="4339"/>
    <s v="3/14/23"/>
    <d v="1899-12-30T18:45:37"/>
    <n v="110"/>
    <n v="17.95"/>
    <x v="0"/>
    <n v="18"/>
    <s v="Asian"/>
  </r>
  <r>
    <x v="9905"/>
    <x v="4340"/>
    <s v="3/14/23"/>
    <d v="1899-12-30T19:05:47"/>
    <n v="112"/>
    <n v="14.95"/>
    <x v="13"/>
    <n v="19"/>
    <s v="Asian"/>
  </r>
  <r>
    <x v="9906"/>
    <x v="4340"/>
    <s v="3/14/23"/>
    <d v="1899-12-30T19:05:47"/>
    <n v="119"/>
    <n v="11.95"/>
    <x v="5"/>
    <n v="19"/>
    <s v="Mexican"/>
  </r>
  <r>
    <x v="9907"/>
    <x v="4341"/>
    <s v="3/14/23"/>
    <d v="1899-12-30T19:43:00"/>
    <n v="117"/>
    <n v="12.95"/>
    <x v="2"/>
    <n v="19"/>
    <s v="Mexican"/>
  </r>
  <r>
    <x v="9908"/>
    <x v="4341"/>
    <s v="3/14/23"/>
    <d v="1899-12-30T19:43:00"/>
    <n v="112"/>
    <n v="14.95"/>
    <x v="13"/>
    <n v="19"/>
    <s v="Asian"/>
  </r>
  <r>
    <x v="9909"/>
    <x v="4341"/>
    <s v="3/14/23"/>
    <d v="1899-12-30T19:43:00"/>
    <n v="118"/>
    <n v="14.95"/>
    <x v="13"/>
    <n v="19"/>
    <s v="Mexican"/>
  </r>
  <r>
    <x v="9910"/>
    <x v="4341"/>
    <s v="3/14/23"/>
    <d v="1899-12-30T19:43:00"/>
    <n v="123"/>
    <n v="9"/>
    <x v="6"/>
    <n v="19"/>
    <s v="Mexican"/>
  </r>
  <r>
    <x v="9911"/>
    <x v="4342"/>
    <s v="3/14/23"/>
    <d v="1899-12-30T19:53:17"/>
    <n v="109"/>
    <n v="17.95"/>
    <x v="0"/>
    <n v="19"/>
    <s v="Asian"/>
  </r>
  <r>
    <x v="9912"/>
    <x v="4342"/>
    <s v="3/14/23"/>
    <d v="1899-12-30T19:53:17"/>
    <n v="117"/>
    <n v="12.95"/>
    <x v="2"/>
    <n v="19"/>
    <s v="Mexican"/>
  </r>
  <r>
    <x v="9913"/>
    <x v="4342"/>
    <s v="3/14/23"/>
    <d v="1899-12-30T19:53:17"/>
    <n v="111"/>
    <n v="11.95"/>
    <x v="5"/>
    <n v="19"/>
    <s v="Asian"/>
  </r>
  <r>
    <x v="9914"/>
    <x v="4342"/>
    <s v="3/14/23"/>
    <d v="1899-12-30T19:53:17"/>
    <n v="119"/>
    <n v="11.95"/>
    <x v="5"/>
    <n v="19"/>
    <s v="Mexican"/>
  </r>
  <r>
    <x v="9915"/>
    <x v="4343"/>
    <s v="3/14/23"/>
    <d v="1899-12-30T20:15:55"/>
    <n v="112"/>
    <n v="14.95"/>
    <x v="13"/>
    <n v="20"/>
    <s v="Asian"/>
  </r>
  <r>
    <x v="9916"/>
    <x v="4343"/>
    <s v="3/14/23"/>
    <d v="1899-12-30T20:15:55"/>
    <n v="113"/>
    <n v="5"/>
    <x v="10"/>
    <n v="20"/>
    <s v="Asian"/>
  </r>
  <r>
    <x v="9917"/>
    <x v="4344"/>
    <s v="3/14/23"/>
    <d v="1899-12-30T20:18:21"/>
    <n v="102"/>
    <n v="13.95"/>
    <x v="9"/>
    <n v="20"/>
    <s v="American"/>
  </r>
  <r>
    <x v="9918"/>
    <x v="4344"/>
    <s v="3/14/23"/>
    <d v="1899-12-30T20:18:21"/>
    <n v="111"/>
    <n v="11.95"/>
    <x v="5"/>
    <n v="20"/>
    <s v="Asian"/>
  </r>
  <r>
    <x v="9919"/>
    <x v="4344"/>
    <s v="3/14/23"/>
    <d v="1899-12-30T20:18:21"/>
    <n v="114"/>
    <n v="9"/>
    <x v="6"/>
    <n v="20"/>
    <s v="Asian"/>
  </r>
  <r>
    <x v="9920"/>
    <x v="4345"/>
    <s v="3/14/23"/>
    <d v="1899-12-30T20:20:18"/>
    <n v="102"/>
    <n v="13.95"/>
    <x v="9"/>
    <n v="20"/>
    <s v="American"/>
  </r>
  <r>
    <x v="9921"/>
    <x v="4345"/>
    <s v="3/14/23"/>
    <d v="1899-12-30T20:20:18"/>
    <n v="106"/>
    <n v="7"/>
    <x v="4"/>
    <n v="20"/>
    <s v="American"/>
  </r>
  <r>
    <x v="9922"/>
    <x v="4346"/>
    <s v="3/14/23"/>
    <d v="1899-12-30T20:31:44"/>
    <n v="115"/>
    <n v="11.95"/>
    <x v="5"/>
    <n v="20"/>
    <s v="Mexican"/>
  </r>
  <r>
    <x v="9923"/>
    <x v="4347"/>
    <s v="3/14/23"/>
    <d v="1899-12-30T20:37:13"/>
    <n v="132"/>
    <n v="16.95"/>
    <x v="8"/>
    <n v="20"/>
    <s v="Italian"/>
  </r>
  <r>
    <x v="9924"/>
    <x v="4348"/>
    <s v="3/14/23"/>
    <d v="1899-12-30T20:47:01"/>
    <n v="111"/>
    <n v="11.95"/>
    <x v="5"/>
    <n v="20"/>
    <s v="Asian"/>
  </r>
  <r>
    <x v="9925"/>
    <x v="4349"/>
    <s v="3/14/23"/>
    <d v="1899-12-30T21:02:43"/>
    <n v="102"/>
    <n v="13.95"/>
    <x v="9"/>
    <n v="21"/>
    <s v="American"/>
  </r>
  <r>
    <x v="9926"/>
    <x v="4349"/>
    <s v="3/14/23"/>
    <d v="1899-12-30T21:02:43"/>
    <n v="108"/>
    <n v="14.5"/>
    <x v="1"/>
    <n v="21"/>
    <s v="Asian"/>
  </r>
  <r>
    <x v="9927"/>
    <x v="4349"/>
    <s v="3/14/23"/>
    <d v="1899-12-30T21:02:43"/>
    <n v="124"/>
    <n v="14.5"/>
    <x v="1"/>
    <n v="21"/>
    <s v="Italian"/>
  </r>
  <r>
    <x v="9928"/>
    <x v="4349"/>
    <s v="3/14/23"/>
    <d v="1899-12-30T21:02:43"/>
    <n v="122"/>
    <n v="7"/>
    <x v="4"/>
    <n v="21"/>
    <s v="Mexican"/>
  </r>
  <r>
    <x v="9929"/>
    <x v="4350"/>
    <s v="3/14/23"/>
    <d v="1899-12-30T21:05:17"/>
    <n v="101"/>
    <n v="12.95"/>
    <x v="2"/>
    <n v="21"/>
    <s v="American"/>
  </r>
  <r>
    <x v="9930"/>
    <x v="4350"/>
    <s v="3/14/23"/>
    <d v="1899-12-30T21:05:17"/>
    <n v="109"/>
    <n v="17.95"/>
    <x v="0"/>
    <n v="21"/>
    <s v="Asian"/>
  </r>
  <r>
    <x v="9931"/>
    <x v="4350"/>
    <s v="3/14/23"/>
    <d v="1899-12-30T21:05:17"/>
    <n v="117"/>
    <n v="12.95"/>
    <x v="2"/>
    <n v="21"/>
    <s v="Mexican"/>
  </r>
  <r>
    <x v="9932"/>
    <x v="4350"/>
    <s v="3/14/23"/>
    <d v="1899-12-30T21:05:17"/>
    <n v="131"/>
    <n v="17.95"/>
    <x v="0"/>
    <n v="21"/>
    <s v="Italian"/>
  </r>
  <r>
    <x v="9933"/>
    <x v="4351"/>
    <s v="3/14/23"/>
    <d v="1899-12-30T21:22:53"/>
    <n v="107"/>
    <n v="16.5"/>
    <x v="12"/>
    <n v="21"/>
    <s v="Asian"/>
  </r>
  <r>
    <x v="9934"/>
    <x v="4351"/>
    <s v="3/14/23"/>
    <d v="1899-12-30T21:22:53"/>
    <n v="104"/>
    <n v="10.5"/>
    <x v="11"/>
    <n v="21"/>
    <s v="American"/>
  </r>
  <r>
    <x v="9935"/>
    <x v="4352"/>
    <s v="3/14/23"/>
    <d v="1899-12-30T21:24:48"/>
    <n v="127"/>
    <n v="17.95"/>
    <x v="0"/>
    <n v="21"/>
    <s v="Italian"/>
  </r>
  <r>
    <x v="9936"/>
    <x v="4353"/>
    <s v="3/14/23"/>
    <d v="1899-12-30T22:23:19"/>
    <n v="130"/>
    <n v="19.95"/>
    <x v="7"/>
    <n v="22"/>
    <s v="Italian"/>
  </r>
  <r>
    <x v="9937"/>
    <x v="4353"/>
    <s v="3/14/23"/>
    <d v="1899-12-30T22:23:19"/>
    <s v="NULL"/>
    <n v="0"/>
    <x v="14"/>
    <n v="22"/>
    <s v="Unknown"/>
  </r>
  <r>
    <x v="9938"/>
    <x v="4354"/>
    <s v="3/15/23"/>
    <d v="1899-12-30T11:40:06"/>
    <n v="125"/>
    <n v="17.95"/>
    <x v="0"/>
    <n v="11"/>
    <s v="Italian"/>
  </r>
  <r>
    <x v="9939"/>
    <x v="4355"/>
    <s v="3/15/23"/>
    <d v="1899-12-30T11:48:27"/>
    <n v="101"/>
    <n v="12.95"/>
    <x v="2"/>
    <n v="11"/>
    <s v="American"/>
  </r>
  <r>
    <x v="9940"/>
    <x v="4355"/>
    <s v="3/15/23"/>
    <d v="1899-12-30T11:48:27"/>
    <n v="102"/>
    <n v="13.95"/>
    <x v="9"/>
    <n v="11"/>
    <s v="American"/>
  </r>
  <r>
    <x v="9941"/>
    <x v="4355"/>
    <s v="3/15/23"/>
    <d v="1899-12-30T11:48:27"/>
    <n v="111"/>
    <n v="11.95"/>
    <x v="5"/>
    <n v="11"/>
    <s v="Asian"/>
  </r>
  <r>
    <x v="9942"/>
    <x v="4355"/>
    <s v="3/15/23"/>
    <d v="1899-12-30T11:48:27"/>
    <n v="120"/>
    <n v="13.95"/>
    <x v="9"/>
    <n v="11"/>
    <s v="Mexican"/>
  </r>
  <r>
    <x v="9943"/>
    <x v="4356"/>
    <s v="3/15/23"/>
    <d v="1899-12-30T11:49:01"/>
    <n v="101"/>
    <n v="12.95"/>
    <x v="2"/>
    <n v="11"/>
    <s v="American"/>
  </r>
  <r>
    <x v="9944"/>
    <x v="4356"/>
    <s v="3/15/23"/>
    <d v="1899-12-30T11:49:01"/>
    <n v="107"/>
    <n v="16.5"/>
    <x v="12"/>
    <n v="11"/>
    <s v="Asian"/>
  </r>
  <r>
    <x v="9945"/>
    <x v="4356"/>
    <s v="3/15/23"/>
    <d v="1899-12-30T11:49:01"/>
    <n v="109"/>
    <n v="17.95"/>
    <x v="0"/>
    <n v="11"/>
    <s v="Asian"/>
  </r>
  <r>
    <x v="9946"/>
    <x v="4356"/>
    <s v="3/15/23"/>
    <d v="1899-12-30T11:49:01"/>
    <n v="112"/>
    <n v="14.95"/>
    <x v="13"/>
    <n v="11"/>
    <s v="Asian"/>
  </r>
  <r>
    <x v="9947"/>
    <x v="4357"/>
    <s v="3/15/23"/>
    <d v="1899-12-30T12:08:34"/>
    <n v="108"/>
    <n v="14.5"/>
    <x v="1"/>
    <n v="12"/>
    <s v="Asian"/>
  </r>
  <r>
    <x v="9948"/>
    <x v="4357"/>
    <s v="3/15/23"/>
    <d v="1899-12-30T12:08:34"/>
    <n v="124"/>
    <n v="14.5"/>
    <x v="1"/>
    <n v="12"/>
    <s v="Italian"/>
  </r>
  <r>
    <x v="9949"/>
    <x v="4357"/>
    <s v="3/15/23"/>
    <d v="1899-12-30T12:08:34"/>
    <n v="113"/>
    <n v="5"/>
    <x v="10"/>
    <n v="12"/>
    <s v="Asian"/>
  </r>
  <r>
    <x v="9950"/>
    <x v="4358"/>
    <s v="3/15/23"/>
    <d v="1899-12-30T12:42:51"/>
    <n v="117"/>
    <n v="12.95"/>
    <x v="2"/>
    <n v="12"/>
    <s v="Mexican"/>
  </r>
  <r>
    <x v="9951"/>
    <x v="4358"/>
    <s v="3/15/23"/>
    <d v="1899-12-30T12:42:51"/>
    <n v="111"/>
    <n v="11.95"/>
    <x v="5"/>
    <n v="12"/>
    <s v="Asian"/>
  </r>
  <r>
    <x v="9952"/>
    <x v="4358"/>
    <s v="3/15/23"/>
    <d v="1899-12-30T12:42:51"/>
    <n v="132"/>
    <n v="16.95"/>
    <x v="8"/>
    <n v="12"/>
    <s v="Italian"/>
  </r>
  <r>
    <x v="9953"/>
    <x v="4359"/>
    <s v="3/15/23"/>
    <d v="1899-12-30T13:08:00"/>
    <n v="117"/>
    <n v="12.95"/>
    <x v="2"/>
    <n v="13"/>
    <s v="Mexican"/>
  </r>
  <r>
    <x v="9954"/>
    <x v="4360"/>
    <s v="3/15/23"/>
    <d v="1899-12-30T13:08:26"/>
    <n v="110"/>
    <n v="17.95"/>
    <x v="0"/>
    <n v="13"/>
    <s v="Asian"/>
  </r>
  <r>
    <x v="9955"/>
    <x v="4361"/>
    <s v="3/15/23"/>
    <d v="1899-12-30T13:36:20"/>
    <n v="116"/>
    <n v="13.95"/>
    <x v="9"/>
    <n v="13"/>
    <s v="Mexican"/>
  </r>
  <r>
    <x v="9956"/>
    <x v="4362"/>
    <s v="3/15/23"/>
    <d v="1899-12-30T13:41:43"/>
    <n v="116"/>
    <n v="13.95"/>
    <x v="9"/>
    <n v="13"/>
    <s v="Mexican"/>
  </r>
  <r>
    <x v="9957"/>
    <x v="4362"/>
    <s v="3/15/23"/>
    <d v="1899-12-30T13:41:43"/>
    <n v="125"/>
    <n v="17.95"/>
    <x v="0"/>
    <n v="13"/>
    <s v="Italian"/>
  </r>
  <r>
    <x v="9958"/>
    <x v="4362"/>
    <s v="3/15/23"/>
    <d v="1899-12-30T13:41:43"/>
    <n v="126"/>
    <n v="14.5"/>
    <x v="1"/>
    <n v="13"/>
    <s v="Italian"/>
  </r>
  <r>
    <x v="9959"/>
    <x v="4362"/>
    <s v="3/15/23"/>
    <d v="1899-12-30T13:41:43"/>
    <n v="109"/>
    <n v="17.95"/>
    <x v="0"/>
    <n v="13"/>
    <s v="Asian"/>
  </r>
  <r>
    <x v="9960"/>
    <x v="4362"/>
    <s v="3/15/23"/>
    <d v="1899-12-30T13:41:43"/>
    <n v="117"/>
    <n v="12.95"/>
    <x v="2"/>
    <n v="13"/>
    <s v="Mexican"/>
  </r>
  <r>
    <x v="9961"/>
    <x v="4362"/>
    <s v="3/15/23"/>
    <d v="1899-12-30T13:41:43"/>
    <n v="113"/>
    <n v="5"/>
    <x v="10"/>
    <n v="13"/>
    <s v="Asian"/>
  </r>
  <r>
    <x v="9962"/>
    <x v="4362"/>
    <s v="3/15/23"/>
    <d v="1899-12-30T13:41:43"/>
    <n v="118"/>
    <n v="14.95"/>
    <x v="13"/>
    <n v="13"/>
    <s v="Mexican"/>
  </r>
  <r>
    <x v="9963"/>
    <x v="4362"/>
    <s v="3/15/23"/>
    <d v="1899-12-30T13:41:43"/>
    <n v="131"/>
    <n v="17.95"/>
    <x v="0"/>
    <n v="13"/>
    <s v="Italian"/>
  </r>
  <r>
    <x v="9964"/>
    <x v="4362"/>
    <s v="3/15/23"/>
    <d v="1899-12-30T13:41:43"/>
    <n v="106"/>
    <n v="7"/>
    <x v="4"/>
    <n v="13"/>
    <s v="American"/>
  </r>
  <r>
    <x v="9965"/>
    <x v="4362"/>
    <s v="3/15/23"/>
    <d v="1899-12-30T13:41:43"/>
    <n v="114"/>
    <n v="9"/>
    <x v="6"/>
    <n v="13"/>
    <s v="Asian"/>
  </r>
  <r>
    <x v="9966"/>
    <x v="4363"/>
    <s v="3/15/23"/>
    <d v="1899-12-30T13:43:32"/>
    <n v="124"/>
    <n v="14.5"/>
    <x v="1"/>
    <n v="13"/>
    <s v="Italian"/>
  </r>
  <r>
    <x v="9967"/>
    <x v="4363"/>
    <s v="3/15/23"/>
    <d v="1899-12-30T13:43:32"/>
    <n v="125"/>
    <n v="17.95"/>
    <x v="0"/>
    <n v="13"/>
    <s v="Italian"/>
  </r>
  <r>
    <x v="9968"/>
    <x v="4363"/>
    <s v="3/15/23"/>
    <d v="1899-12-30T13:43:32"/>
    <n v="110"/>
    <n v="17.95"/>
    <x v="0"/>
    <n v="13"/>
    <s v="Asian"/>
  </r>
  <r>
    <x v="9969"/>
    <x v="4363"/>
    <s v="3/15/23"/>
    <d v="1899-12-30T13:43:32"/>
    <n v="117"/>
    <n v="12.95"/>
    <x v="2"/>
    <n v="13"/>
    <s v="Mexican"/>
  </r>
  <r>
    <x v="9970"/>
    <x v="4363"/>
    <s v="3/15/23"/>
    <d v="1899-12-30T13:43:32"/>
    <n v="128"/>
    <n v="15.5"/>
    <x v="3"/>
    <n v="13"/>
    <s v="Italian"/>
  </r>
  <r>
    <x v="9971"/>
    <x v="4363"/>
    <s v="3/15/23"/>
    <d v="1899-12-30T13:43:32"/>
    <n v="129"/>
    <n v="15.5"/>
    <x v="3"/>
    <n v="13"/>
    <s v="Italian"/>
  </r>
  <r>
    <x v="9972"/>
    <x v="4363"/>
    <s v="3/15/23"/>
    <d v="1899-12-30T13:43:32"/>
    <n v="131"/>
    <n v="17.95"/>
    <x v="0"/>
    <n v="13"/>
    <s v="Italian"/>
  </r>
  <r>
    <x v="9973"/>
    <x v="4363"/>
    <s v="3/15/23"/>
    <d v="1899-12-30T13:43:32"/>
    <n v="106"/>
    <n v="7"/>
    <x v="4"/>
    <n v="13"/>
    <s v="American"/>
  </r>
  <r>
    <x v="9974"/>
    <x v="4364"/>
    <s v="3/15/23"/>
    <d v="1899-12-30T13:55:25"/>
    <n v="104"/>
    <n v="10.5"/>
    <x v="11"/>
    <n v="13"/>
    <s v="American"/>
  </r>
  <r>
    <x v="9975"/>
    <x v="4364"/>
    <s v="3/15/23"/>
    <d v="1899-12-30T13:55:25"/>
    <n v="132"/>
    <n v="16.95"/>
    <x v="8"/>
    <n v="13"/>
    <s v="Italian"/>
  </r>
  <r>
    <x v="9976"/>
    <x v="4365"/>
    <s v="3/15/23"/>
    <d v="1899-12-30T14:12:24"/>
    <n v="125"/>
    <n v="17.95"/>
    <x v="0"/>
    <n v="14"/>
    <s v="Italian"/>
  </r>
  <r>
    <x v="9977"/>
    <x v="4366"/>
    <s v="3/15/23"/>
    <d v="1899-12-30T14:18:34"/>
    <n v="102"/>
    <n v="13.95"/>
    <x v="9"/>
    <n v="14"/>
    <s v="American"/>
  </r>
  <r>
    <x v="9978"/>
    <x v="4367"/>
    <s v="3/15/23"/>
    <d v="1899-12-30T14:29:45"/>
    <n v="101"/>
    <n v="12.95"/>
    <x v="2"/>
    <n v="14"/>
    <s v="American"/>
  </r>
  <r>
    <x v="9979"/>
    <x v="4368"/>
    <s v="3/15/23"/>
    <d v="1899-12-30T15:05:40"/>
    <n v="113"/>
    <n v="5"/>
    <x v="10"/>
    <n v="15"/>
    <s v="Asian"/>
  </r>
  <r>
    <x v="9980"/>
    <x v="4368"/>
    <s v="3/15/23"/>
    <d v="1899-12-30T15:05:40"/>
    <n v="131"/>
    <n v="17.95"/>
    <x v="0"/>
    <n v="15"/>
    <s v="Italian"/>
  </r>
  <r>
    <x v="9981"/>
    <x v="4369"/>
    <s v="3/15/23"/>
    <d v="1899-12-30T15:29:07"/>
    <n v="110"/>
    <n v="17.95"/>
    <x v="0"/>
    <n v="15"/>
    <s v="Asian"/>
  </r>
  <r>
    <x v="9982"/>
    <x v="4370"/>
    <s v="3/15/23"/>
    <d v="1899-12-30T15:42:34"/>
    <n v="107"/>
    <n v="16.5"/>
    <x v="12"/>
    <n v="15"/>
    <s v="Asian"/>
  </r>
  <r>
    <x v="9983"/>
    <x v="4370"/>
    <s v="3/15/23"/>
    <d v="1899-12-30T15:42:34"/>
    <n v="124"/>
    <n v="14.5"/>
    <x v="1"/>
    <n v="15"/>
    <s v="Italian"/>
  </r>
  <r>
    <x v="9984"/>
    <x v="4370"/>
    <s v="3/15/23"/>
    <d v="1899-12-30T15:42:34"/>
    <n v="126"/>
    <n v="14.5"/>
    <x v="1"/>
    <n v="15"/>
    <s v="Italian"/>
  </r>
  <r>
    <x v="9985"/>
    <x v="4371"/>
    <s v="3/15/23"/>
    <d v="1899-12-30T15:45:56"/>
    <n v="107"/>
    <n v="16.5"/>
    <x v="12"/>
    <n v="15"/>
    <s v="Asian"/>
  </r>
  <r>
    <x v="9986"/>
    <x v="4371"/>
    <s v="3/15/23"/>
    <d v="1899-12-30T15:45:56"/>
    <n v="129"/>
    <n v="15.5"/>
    <x v="3"/>
    <n v="15"/>
    <s v="Italian"/>
  </r>
  <r>
    <x v="9987"/>
    <x v="4371"/>
    <s v="3/15/23"/>
    <d v="1899-12-30T15:45:56"/>
    <n v="113"/>
    <n v="5"/>
    <x v="10"/>
    <n v="15"/>
    <s v="Asian"/>
  </r>
  <r>
    <x v="9988"/>
    <x v="4371"/>
    <s v="3/15/23"/>
    <d v="1899-12-30T15:45:56"/>
    <n v="105"/>
    <n v="7"/>
    <x v="4"/>
    <n v="15"/>
    <s v="American"/>
  </r>
  <r>
    <x v="9989"/>
    <x v="4372"/>
    <s v="3/15/23"/>
    <d v="1899-12-30T15:47:01"/>
    <n v="107"/>
    <n v="16.5"/>
    <x v="12"/>
    <n v="15"/>
    <s v="Asian"/>
  </r>
  <r>
    <x v="9990"/>
    <x v="4373"/>
    <s v="3/15/23"/>
    <d v="1899-12-30T15:48:11"/>
    <n v="101"/>
    <n v="12.95"/>
    <x v="2"/>
    <n v="15"/>
    <s v="American"/>
  </r>
  <r>
    <x v="9991"/>
    <x v="4374"/>
    <s v="3/15/23"/>
    <d v="1899-12-30T16:00:44"/>
    <n v="107"/>
    <n v="16.5"/>
    <x v="12"/>
    <n v="16"/>
    <s v="Asian"/>
  </r>
  <r>
    <x v="9992"/>
    <x v="4374"/>
    <s v="3/15/23"/>
    <d v="1899-12-30T16:00:44"/>
    <n v="122"/>
    <n v="7"/>
    <x v="4"/>
    <n v="16"/>
    <s v="Mexican"/>
  </r>
  <r>
    <x v="9993"/>
    <x v="4374"/>
    <s v="3/15/23"/>
    <d v="1899-12-30T16:00:44"/>
    <n v="130"/>
    <n v="19.95"/>
    <x v="7"/>
    <n v="16"/>
    <s v="Italian"/>
  </r>
  <r>
    <x v="9994"/>
    <x v="4375"/>
    <s v="3/15/23"/>
    <d v="1899-12-30T16:03:18"/>
    <n v="118"/>
    <n v="14.95"/>
    <x v="13"/>
    <n v="16"/>
    <s v="Mexican"/>
  </r>
  <r>
    <x v="9995"/>
    <x v="4375"/>
    <s v="3/15/23"/>
    <d v="1899-12-30T16:03:18"/>
    <n v="120"/>
    <n v="13.95"/>
    <x v="9"/>
    <n v="16"/>
    <s v="Mexican"/>
  </r>
  <r>
    <x v="9996"/>
    <x v="4376"/>
    <s v="3/15/23"/>
    <d v="1899-12-30T16:07:56"/>
    <n v="125"/>
    <n v="17.95"/>
    <x v="0"/>
    <n v="16"/>
    <s v="Italian"/>
  </r>
  <r>
    <x v="9997"/>
    <x v="4376"/>
    <s v="3/15/23"/>
    <d v="1899-12-30T16:07:56"/>
    <n v="120"/>
    <n v="13.95"/>
    <x v="9"/>
    <n v="16"/>
    <s v="Mexican"/>
  </r>
  <r>
    <x v="9998"/>
    <x v="4376"/>
    <s v="3/15/23"/>
    <d v="1899-12-30T16:07:56"/>
    <n v="123"/>
    <n v="9"/>
    <x v="6"/>
    <n v="16"/>
    <s v="Mexican"/>
  </r>
  <r>
    <x v="9999"/>
    <x v="4377"/>
    <s v="3/15/23"/>
    <d v="1899-12-30T16:12:31"/>
    <n v="121"/>
    <n v="10.5"/>
    <x v="11"/>
    <n v="16"/>
    <s v="Mexican"/>
  </r>
  <r>
    <x v="10000"/>
    <x v="4377"/>
    <s v="3/15/23"/>
    <d v="1899-12-30T16:12:31"/>
    <n v="106"/>
    <n v="7"/>
    <x v="4"/>
    <n v="16"/>
    <s v="American"/>
  </r>
  <r>
    <x v="10001"/>
    <x v="4378"/>
    <s v="3/15/23"/>
    <d v="1899-12-30T16:12:56"/>
    <n v="129"/>
    <n v="15.5"/>
    <x v="3"/>
    <n v="16"/>
    <s v="Italian"/>
  </r>
  <r>
    <x v="10002"/>
    <x v="4378"/>
    <s v="3/15/23"/>
    <d v="1899-12-30T16:12:56"/>
    <n v="111"/>
    <n v="11.95"/>
    <x v="5"/>
    <n v="16"/>
    <s v="Asian"/>
  </r>
  <r>
    <x v="10003"/>
    <x v="4378"/>
    <s v="3/15/23"/>
    <d v="1899-12-30T16:12:56"/>
    <n v="113"/>
    <n v="5"/>
    <x v="10"/>
    <n v="16"/>
    <s v="Asian"/>
  </r>
  <r>
    <x v="10004"/>
    <x v="4379"/>
    <s v="3/15/23"/>
    <d v="1899-12-30T16:14:57"/>
    <n v="112"/>
    <n v="14.95"/>
    <x v="13"/>
    <n v="16"/>
    <s v="Asian"/>
  </r>
  <r>
    <x v="10005"/>
    <x v="4379"/>
    <s v="3/15/23"/>
    <d v="1899-12-30T16:14:57"/>
    <n v="131"/>
    <n v="17.95"/>
    <x v="0"/>
    <n v="16"/>
    <s v="Italian"/>
  </r>
  <r>
    <x v="10006"/>
    <x v="4379"/>
    <s v="3/15/23"/>
    <d v="1899-12-30T16:14:57"/>
    <n v="106"/>
    <n v="7"/>
    <x v="4"/>
    <n v="16"/>
    <s v="American"/>
  </r>
  <r>
    <x v="10007"/>
    <x v="4380"/>
    <s v="3/15/23"/>
    <d v="1899-12-30T16:31:44"/>
    <n v="110"/>
    <n v="17.95"/>
    <x v="0"/>
    <n v="16"/>
    <s v="Asian"/>
  </r>
  <r>
    <x v="10008"/>
    <x v="4380"/>
    <s v="3/15/23"/>
    <d v="1899-12-30T16:31:44"/>
    <n v="112"/>
    <n v="14.95"/>
    <x v="13"/>
    <n v="16"/>
    <s v="Asian"/>
  </r>
  <r>
    <x v="10009"/>
    <x v="4380"/>
    <s v="3/15/23"/>
    <d v="1899-12-30T16:31:44"/>
    <n v="120"/>
    <n v="13.95"/>
    <x v="9"/>
    <n v="16"/>
    <s v="Mexican"/>
  </r>
  <r>
    <x v="10010"/>
    <x v="4380"/>
    <s v="3/15/23"/>
    <d v="1899-12-30T16:31:44"/>
    <n v="122"/>
    <n v="7"/>
    <x v="4"/>
    <n v="16"/>
    <s v="Mexican"/>
  </r>
  <r>
    <x v="10011"/>
    <x v="4381"/>
    <s v="3/15/23"/>
    <d v="1899-12-30T16:33:38"/>
    <n v="103"/>
    <n v="9"/>
    <x v="6"/>
    <n v="16"/>
    <s v="American"/>
  </r>
  <r>
    <x v="10012"/>
    <x v="4381"/>
    <s v="3/15/23"/>
    <d v="1899-12-30T16:33:38"/>
    <n v="106"/>
    <n v="7"/>
    <x v="4"/>
    <n v="16"/>
    <s v="American"/>
  </r>
  <r>
    <x v="10013"/>
    <x v="4382"/>
    <s v="3/15/23"/>
    <d v="1899-12-30T16:38:07"/>
    <n v="115"/>
    <n v="11.95"/>
    <x v="5"/>
    <n v="16"/>
    <s v="Mexican"/>
  </r>
  <r>
    <x v="10014"/>
    <x v="4382"/>
    <s v="3/15/23"/>
    <d v="1899-12-30T16:38:07"/>
    <n v="116"/>
    <n v="13.95"/>
    <x v="9"/>
    <n v="16"/>
    <s v="Mexican"/>
  </r>
  <r>
    <x v="10015"/>
    <x v="4382"/>
    <s v="3/15/23"/>
    <d v="1899-12-30T16:38:07"/>
    <n v="114"/>
    <n v="9"/>
    <x v="6"/>
    <n v="16"/>
    <s v="Asian"/>
  </r>
  <r>
    <x v="10016"/>
    <x v="4383"/>
    <s v="3/15/23"/>
    <d v="1899-12-30T16:57:07"/>
    <n v="101"/>
    <n v="12.95"/>
    <x v="2"/>
    <n v="16"/>
    <s v="American"/>
  </r>
  <r>
    <x v="10017"/>
    <x v="4383"/>
    <s v="3/15/23"/>
    <d v="1899-12-30T16:57:07"/>
    <n v="121"/>
    <n v="10.5"/>
    <x v="11"/>
    <n v="16"/>
    <s v="Mexican"/>
  </r>
  <r>
    <x v="10018"/>
    <x v="4384"/>
    <s v="3/15/23"/>
    <d v="1899-12-30T17:13:38"/>
    <n v="103"/>
    <n v="9"/>
    <x v="6"/>
    <n v="17"/>
    <s v="American"/>
  </r>
  <r>
    <x v="10019"/>
    <x v="4384"/>
    <s v="3/15/23"/>
    <d v="1899-12-30T17:13:38"/>
    <n v="108"/>
    <n v="14.5"/>
    <x v="1"/>
    <n v="17"/>
    <s v="Asian"/>
  </r>
  <r>
    <x v="10020"/>
    <x v="4384"/>
    <s v="3/15/23"/>
    <d v="1899-12-30T17:13:38"/>
    <n v="122"/>
    <n v="7"/>
    <x v="4"/>
    <n v="17"/>
    <s v="Mexican"/>
  </r>
  <r>
    <x v="10021"/>
    <x v="4384"/>
    <s v="3/15/23"/>
    <d v="1899-12-30T17:13:38"/>
    <n v="122"/>
    <n v="7"/>
    <x v="4"/>
    <n v="17"/>
    <s v="Mexican"/>
  </r>
  <r>
    <x v="10022"/>
    <x v="4385"/>
    <s v="3/15/23"/>
    <d v="1899-12-30T17:30:07"/>
    <n v="108"/>
    <n v="14.5"/>
    <x v="1"/>
    <n v="17"/>
    <s v="Asian"/>
  </r>
  <r>
    <x v="10023"/>
    <x v="4385"/>
    <s v="3/15/23"/>
    <d v="1899-12-30T17:30:07"/>
    <n v="111"/>
    <n v="11.95"/>
    <x v="5"/>
    <n v="17"/>
    <s v="Asian"/>
  </r>
  <r>
    <x v="10024"/>
    <x v="4385"/>
    <s v="3/15/23"/>
    <d v="1899-12-30T17:30:07"/>
    <n v="119"/>
    <n v="11.95"/>
    <x v="5"/>
    <n v="17"/>
    <s v="Mexican"/>
  </r>
  <r>
    <x v="10025"/>
    <x v="4386"/>
    <s v="3/15/23"/>
    <d v="1899-12-30T18:01:50"/>
    <n v="129"/>
    <n v="15.5"/>
    <x v="3"/>
    <n v="18"/>
    <s v="Italian"/>
  </r>
  <r>
    <x v="10026"/>
    <x v="4386"/>
    <s v="3/15/23"/>
    <d v="1899-12-30T18:01:50"/>
    <n v="123"/>
    <n v="9"/>
    <x v="6"/>
    <n v="18"/>
    <s v="Mexican"/>
  </r>
  <r>
    <x v="10027"/>
    <x v="4387"/>
    <s v="3/15/23"/>
    <d v="1899-12-30T18:18:55"/>
    <n v="122"/>
    <n v="7"/>
    <x v="4"/>
    <n v="18"/>
    <s v="Mexican"/>
  </r>
  <r>
    <x v="10028"/>
    <x v="4388"/>
    <s v="3/15/23"/>
    <d v="1899-12-30T18:28:12"/>
    <n v="108"/>
    <n v="14.5"/>
    <x v="1"/>
    <n v="18"/>
    <s v="Asian"/>
  </r>
  <r>
    <x v="10029"/>
    <x v="4388"/>
    <s v="3/15/23"/>
    <d v="1899-12-30T18:28:12"/>
    <n v="114"/>
    <n v="9"/>
    <x v="6"/>
    <n v="18"/>
    <s v="Asian"/>
  </r>
  <r>
    <x v="10030"/>
    <x v="4389"/>
    <s v="3/15/23"/>
    <d v="1899-12-30T18:28:49"/>
    <n v="101"/>
    <n v="12.95"/>
    <x v="2"/>
    <n v="18"/>
    <s v="American"/>
  </r>
  <r>
    <x v="10031"/>
    <x v="4389"/>
    <s v="3/15/23"/>
    <d v="1899-12-30T18:28:49"/>
    <n v="106"/>
    <n v="7"/>
    <x v="4"/>
    <n v="18"/>
    <s v="American"/>
  </r>
  <r>
    <x v="10032"/>
    <x v="4390"/>
    <s v="3/15/23"/>
    <d v="1899-12-30T18:35:20"/>
    <n v="102"/>
    <n v="13.95"/>
    <x v="9"/>
    <n v="18"/>
    <s v="American"/>
  </r>
  <r>
    <x v="10033"/>
    <x v="4390"/>
    <s v="3/15/23"/>
    <d v="1899-12-30T18:35:20"/>
    <n v="126"/>
    <n v="14.5"/>
    <x v="1"/>
    <n v="18"/>
    <s v="Italian"/>
  </r>
  <r>
    <x v="10034"/>
    <x v="4390"/>
    <s v="3/15/23"/>
    <d v="1899-12-30T18:35:20"/>
    <n v="112"/>
    <n v="14.95"/>
    <x v="13"/>
    <n v="18"/>
    <s v="Asian"/>
  </r>
  <r>
    <x v="10035"/>
    <x v="4390"/>
    <s v="3/15/23"/>
    <d v="1899-12-30T18:35:20"/>
    <n v="106"/>
    <n v="7"/>
    <x v="4"/>
    <n v="18"/>
    <s v="American"/>
  </r>
  <r>
    <x v="10036"/>
    <x v="4391"/>
    <s v="3/15/23"/>
    <d v="1899-12-30T18:44:40"/>
    <n v="110"/>
    <n v="17.95"/>
    <x v="0"/>
    <n v="18"/>
    <s v="Asian"/>
  </r>
  <r>
    <x v="10037"/>
    <x v="4391"/>
    <s v="3/15/23"/>
    <d v="1899-12-30T18:44:40"/>
    <n v="132"/>
    <n v="16.95"/>
    <x v="8"/>
    <n v="18"/>
    <s v="Italian"/>
  </r>
  <r>
    <x v="10038"/>
    <x v="4392"/>
    <s v="3/15/23"/>
    <d v="1899-12-30T18:48:37"/>
    <n v="109"/>
    <n v="17.95"/>
    <x v="0"/>
    <n v="18"/>
    <s v="Asian"/>
  </r>
  <r>
    <x v="10039"/>
    <x v="4392"/>
    <s v="3/15/23"/>
    <d v="1899-12-30T18:48:37"/>
    <n v="131"/>
    <n v="17.95"/>
    <x v="0"/>
    <n v="18"/>
    <s v="Italian"/>
  </r>
  <r>
    <x v="10040"/>
    <x v="4393"/>
    <s v="3/15/23"/>
    <d v="1899-12-30T18:56:08"/>
    <n v="108"/>
    <n v="14.5"/>
    <x v="1"/>
    <n v="18"/>
    <s v="Asian"/>
  </r>
  <r>
    <x v="10041"/>
    <x v="4393"/>
    <s v="3/15/23"/>
    <d v="1899-12-30T18:56:08"/>
    <n v="111"/>
    <n v="11.95"/>
    <x v="5"/>
    <n v="18"/>
    <s v="Asian"/>
  </r>
  <r>
    <x v="10042"/>
    <x v="4394"/>
    <s v="3/15/23"/>
    <d v="1899-12-30T19:02:12"/>
    <n v="110"/>
    <n v="17.95"/>
    <x v="0"/>
    <n v="19"/>
    <s v="Asian"/>
  </r>
  <r>
    <x v="10043"/>
    <x v="4394"/>
    <s v="3/15/23"/>
    <d v="1899-12-30T19:02:12"/>
    <n v="130"/>
    <n v="19.95"/>
    <x v="7"/>
    <n v="19"/>
    <s v="Italian"/>
  </r>
  <r>
    <x v="10044"/>
    <x v="4394"/>
    <s v="3/15/23"/>
    <d v="1899-12-30T19:02:12"/>
    <n v="131"/>
    <n v="17.95"/>
    <x v="0"/>
    <n v="19"/>
    <s v="Italian"/>
  </r>
  <r>
    <x v="10045"/>
    <x v="4395"/>
    <s v="3/15/23"/>
    <d v="1899-12-30T19:37:36"/>
    <n v="101"/>
    <n v="12.95"/>
    <x v="2"/>
    <n v="19"/>
    <s v="American"/>
  </r>
  <r>
    <x v="10046"/>
    <x v="4395"/>
    <s v="3/15/23"/>
    <d v="1899-12-30T19:37:36"/>
    <n v="112"/>
    <n v="14.95"/>
    <x v="13"/>
    <n v="19"/>
    <s v="Asian"/>
  </r>
  <r>
    <x v="10047"/>
    <x v="4395"/>
    <s v="3/15/23"/>
    <d v="1899-12-30T19:37:36"/>
    <n v="119"/>
    <n v="11.95"/>
    <x v="5"/>
    <n v="19"/>
    <s v="Mexican"/>
  </r>
  <r>
    <x v="10048"/>
    <x v="4396"/>
    <s v="3/15/23"/>
    <d v="1899-12-30T19:49:03"/>
    <n v="101"/>
    <n v="12.95"/>
    <x v="2"/>
    <n v="19"/>
    <s v="American"/>
  </r>
  <r>
    <x v="10049"/>
    <x v="4396"/>
    <s v="3/15/23"/>
    <d v="1899-12-30T19:49:03"/>
    <n v="101"/>
    <n v="12.95"/>
    <x v="2"/>
    <n v="19"/>
    <s v="American"/>
  </r>
  <r>
    <x v="10050"/>
    <x v="4396"/>
    <s v="3/15/23"/>
    <d v="1899-12-30T19:49:03"/>
    <n v="109"/>
    <n v="17.95"/>
    <x v="0"/>
    <n v="19"/>
    <s v="Asian"/>
  </r>
  <r>
    <x v="10051"/>
    <x v="4397"/>
    <s v="3/15/23"/>
    <d v="1899-12-30T19:55:56"/>
    <n v="106"/>
    <n v="7"/>
    <x v="4"/>
    <n v="19"/>
    <s v="American"/>
  </r>
  <r>
    <x v="10052"/>
    <x v="4398"/>
    <s v="3/15/23"/>
    <d v="1899-12-30T20:19:34"/>
    <n v="107"/>
    <n v="16.5"/>
    <x v="12"/>
    <n v="20"/>
    <s v="Asian"/>
  </r>
  <r>
    <x v="10053"/>
    <x v="4399"/>
    <s v="3/15/23"/>
    <d v="1899-12-30T20:49:02"/>
    <n v="110"/>
    <n v="17.95"/>
    <x v="0"/>
    <n v="20"/>
    <s v="Asian"/>
  </r>
  <r>
    <x v="10054"/>
    <x v="4399"/>
    <s v="3/15/23"/>
    <d v="1899-12-30T20:49:02"/>
    <n v="105"/>
    <n v="7"/>
    <x v="4"/>
    <n v="20"/>
    <s v="American"/>
  </r>
  <r>
    <x v="10055"/>
    <x v="4399"/>
    <s v="3/15/23"/>
    <d v="1899-12-30T20:49:02"/>
    <n v="132"/>
    <n v="16.95"/>
    <x v="8"/>
    <n v="20"/>
    <s v="Italian"/>
  </r>
  <r>
    <x v="10056"/>
    <x v="4400"/>
    <s v="3/15/23"/>
    <d v="1899-12-30T21:03:16"/>
    <n v="125"/>
    <n v="17.95"/>
    <x v="0"/>
    <n v="21"/>
    <s v="Italian"/>
  </r>
  <r>
    <x v="10057"/>
    <x v="4400"/>
    <s v="3/15/23"/>
    <d v="1899-12-30T21:03:16"/>
    <n v="106"/>
    <n v="7"/>
    <x v="4"/>
    <n v="21"/>
    <s v="American"/>
  </r>
  <r>
    <x v="10058"/>
    <x v="4400"/>
    <s v="3/15/23"/>
    <d v="1899-12-30T21:03:16"/>
    <n v="106"/>
    <n v="7"/>
    <x v="4"/>
    <n v="21"/>
    <s v="American"/>
  </r>
  <r>
    <x v="10059"/>
    <x v="4401"/>
    <s v="3/15/23"/>
    <d v="1899-12-30T21:26:48"/>
    <n v="109"/>
    <n v="17.95"/>
    <x v="0"/>
    <n v="21"/>
    <s v="Asian"/>
  </r>
  <r>
    <x v="10060"/>
    <x v="4402"/>
    <s v="3/15/23"/>
    <d v="1899-12-30T22:17:47"/>
    <n v="108"/>
    <n v="14.5"/>
    <x v="1"/>
    <n v="22"/>
    <s v="Asian"/>
  </r>
  <r>
    <x v="10061"/>
    <x v="4402"/>
    <s v="3/15/23"/>
    <d v="1899-12-30T22:17:47"/>
    <n v="109"/>
    <n v="17.95"/>
    <x v="0"/>
    <n v="22"/>
    <s v="Asian"/>
  </r>
  <r>
    <x v="10062"/>
    <x v="4403"/>
    <s v="3/16/23"/>
    <d v="1899-12-30T11:18:16"/>
    <n v="111"/>
    <n v="11.95"/>
    <x v="5"/>
    <n v="11"/>
    <s v="Asian"/>
  </r>
  <r>
    <x v="10063"/>
    <x v="4403"/>
    <s v="3/16/23"/>
    <d v="1899-12-30T11:18:16"/>
    <n v="122"/>
    <n v="7"/>
    <x v="4"/>
    <n v="11"/>
    <s v="Mexican"/>
  </r>
  <r>
    <x v="10064"/>
    <x v="4404"/>
    <s v="3/16/23"/>
    <d v="1899-12-30T11:55:19"/>
    <n v="107"/>
    <n v="16.5"/>
    <x v="12"/>
    <n v="11"/>
    <s v="Asian"/>
  </r>
  <r>
    <x v="10065"/>
    <x v="4404"/>
    <s v="3/16/23"/>
    <d v="1899-12-30T11:55:19"/>
    <n v="110"/>
    <n v="17.95"/>
    <x v="0"/>
    <n v="11"/>
    <s v="Asian"/>
  </r>
  <r>
    <x v="10066"/>
    <x v="4405"/>
    <s v="3/16/23"/>
    <d v="1899-12-30T12:04:29"/>
    <n v="118"/>
    <n v="14.95"/>
    <x v="13"/>
    <n v="12"/>
    <s v="Mexican"/>
  </r>
  <r>
    <x v="10067"/>
    <x v="4405"/>
    <s v="3/16/23"/>
    <d v="1899-12-30T12:04:29"/>
    <n v="119"/>
    <n v="11.95"/>
    <x v="5"/>
    <n v="12"/>
    <s v="Mexican"/>
  </r>
  <r>
    <x v="10068"/>
    <x v="4405"/>
    <s v="3/16/23"/>
    <d v="1899-12-30T12:04:29"/>
    <n v="120"/>
    <n v="13.95"/>
    <x v="9"/>
    <n v="12"/>
    <s v="Mexican"/>
  </r>
  <r>
    <x v="10069"/>
    <x v="4406"/>
    <s v="3/16/23"/>
    <d v="1899-12-30T12:10:54"/>
    <n v="132"/>
    <n v="16.95"/>
    <x v="8"/>
    <n v="12"/>
    <s v="Italian"/>
  </r>
  <r>
    <x v="10070"/>
    <x v="4407"/>
    <s v="3/16/23"/>
    <d v="1899-12-30T12:11:56"/>
    <n v="130"/>
    <n v="19.95"/>
    <x v="7"/>
    <n v="12"/>
    <s v="Italian"/>
  </r>
  <r>
    <x v="10071"/>
    <x v="4408"/>
    <s v="3/16/23"/>
    <d v="1899-12-30T12:14:11"/>
    <n v="118"/>
    <n v="14.95"/>
    <x v="13"/>
    <n v="12"/>
    <s v="Mexican"/>
  </r>
  <r>
    <x v="10072"/>
    <x v="4409"/>
    <s v="3/16/23"/>
    <d v="1899-12-30T12:15:47"/>
    <s v="NULL"/>
    <n v="0"/>
    <x v="14"/>
    <n v="12"/>
    <s v="Unknown"/>
  </r>
  <r>
    <x v="10073"/>
    <x v="4410"/>
    <s v="3/16/23"/>
    <d v="1899-12-30T12:16:56"/>
    <n v="113"/>
    <n v="5"/>
    <x v="10"/>
    <n v="12"/>
    <s v="Asian"/>
  </r>
  <r>
    <x v="10074"/>
    <x v="4411"/>
    <s v="3/16/23"/>
    <d v="1899-12-30T12:18:01"/>
    <n v="125"/>
    <n v="17.95"/>
    <x v="0"/>
    <n v="12"/>
    <s v="Italian"/>
  </r>
  <r>
    <x v="10075"/>
    <x v="4411"/>
    <s v="3/16/23"/>
    <d v="1899-12-30T12:18:01"/>
    <n v="112"/>
    <n v="14.95"/>
    <x v="13"/>
    <n v="12"/>
    <s v="Asian"/>
  </r>
  <r>
    <x v="10076"/>
    <x v="4412"/>
    <s v="3/16/23"/>
    <d v="1899-12-30T12:23:40"/>
    <n v="108"/>
    <n v="14.5"/>
    <x v="1"/>
    <n v="12"/>
    <s v="Asian"/>
  </r>
  <r>
    <x v="10077"/>
    <x v="4413"/>
    <s v="3/16/23"/>
    <d v="1899-12-30T12:24:49"/>
    <n v="108"/>
    <n v="14.5"/>
    <x v="1"/>
    <n v="12"/>
    <s v="Asian"/>
  </r>
  <r>
    <x v="10078"/>
    <x v="4414"/>
    <s v="3/16/23"/>
    <d v="1899-12-30T12:26:22"/>
    <n v="102"/>
    <n v="13.95"/>
    <x v="9"/>
    <n v="12"/>
    <s v="American"/>
  </r>
  <r>
    <x v="10079"/>
    <x v="4415"/>
    <s v="3/16/23"/>
    <d v="1899-12-30T12:33:50"/>
    <n v="124"/>
    <n v="14.5"/>
    <x v="1"/>
    <n v="12"/>
    <s v="Italian"/>
  </r>
  <r>
    <x v="10080"/>
    <x v="4415"/>
    <s v="3/16/23"/>
    <d v="1899-12-30T12:33:50"/>
    <n v="125"/>
    <n v="17.95"/>
    <x v="0"/>
    <n v="12"/>
    <s v="Italian"/>
  </r>
  <r>
    <x v="10081"/>
    <x v="4415"/>
    <s v="3/16/23"/>
    <d v="1899-12-30T12:33:50"/>
    <n v="118"/>
    <n v="14.95"/>
    <x v="13"/>
    <n v="12"/>
    <s v="Mexican"/>
  </r>
  <r>
    <x v="10082"/>
    <x v="4415"/>
    <s v="3/16/23"/>
    <d v="1899-12-30T12:33:50"/>
    <n v="131"/>
    <n v="17.95"/>
    <x v="0"/>
    <n v="12"/>
    <s v="Italian"/>
  </r>
  <r>
    <x v="10083"/>
    <x v="4415"/>
    <s v="3/16/23"/>
    <d v="1899-12-30T12:33:50"/>
    <n v="114"/>
    <n v="9"/>
    <x v="6"/>
    <n v="12"/>
    <s v="Asian"/>
  </r>
  <r>
    <x v="10084"/>
    <x v="4415"/>
    <s v="3/16/23"/>
    <d v="1899-12-30T12:33:50"/>
    <n v="132"/>
    <n v="16.95"/>
    <x v="8"/>
    <n v="12"/>
    <s v="Italian"/>
  </r>
  <r>
    <x v="10085"/>
    <x v="4416"/>
    <s v="3/16/23"/>
    <d v="1899-12-30T12:34:38"/>
    <n v="112"/>
    <n v="14.95"/>
    <x v="13"/>
    <n v="12"/>
    <s v="Asian"/>
  </r>
  <r>
    <x v="10086"/>
    <x v="4417"/>
    <s v="3/16/23"/>
    <d v="1899-12-30T12:48:27"/>
    <n v="125"/>
    <n v="17.95"/>
    <x v="0"/>
    <n v="12"/>
    <s v="Italian"/>
  </r>
  <r>
    <x v="10087"/>
    <x v="4418"/>
    <s v="3/16/23"/>
    <d v="1899-12-30T13:09:10"/>
    <n v="104"/>
    <n v="10.5"/>
    <x v="11"/>
    <n v="13"/>
    <s v="American"/>
  </r>
  <r>
    <x v="10088"/>
    <x v="4419"/>
    <s v="3/16/23"/>
    <d v="1899-12-30T13:12:50"/>
    <n v="107"/>
    <n v="16.5"/>
    <x v="12"/>
    <n v="13"/>
    <s v="Asian"/>
  </r>
  <r>
    <x v="10089"/>
    <x v="4419"/>
    <s v="3/16/23"/>
    <d v="1899-12-30T13:12:50"/>
    <n v="105"/>
    <n v="7"/>
    <x v="4"/>
    <n v="13"/>
    <s v="American"/>
  </r>
  <r>
    <x v="10090"/>
    <x v="4420"/>
    <s v="3/16/23"/>
    <d v="1899-12-30T13:13:23"/>
    <n v="108"/>
    <n v="14.5"/>
    <x v="1"/>
    <n v="13"/>
    <s v="Asian"/>
  </r>
  <r>
    <x v="10091"/>
    <x v="4421"/>
    <s v="3/16/23"/>
    <d v="1899-12-30T13:14:57"/>
    <n v="101"/>
    <n v="12.95"/>
    <x v="2"/>
    <n v="13"/>
    <s v="American"/>
  </r>
  <r>
    <x v="10092"/>
    <x v="4421"/>
    <s v="3/16/23"/>
    <d v="1899-12-30T13:14:57"/>
    <n v="125"/>
    <n v="17.95"/>
    <x v="0"/>
    <n v="13"/>
    <s v="Italian"/>
  </r>
  <r>
    <x v="10093"/>
    <x v="4421"/>
    <s v="3/16/23"/>
    <d v="1899-12-30T13:14:57"/>
    <n v="109"/>
    <n v="17.95"/>
    <x v="0"/>
    <n v="13"/>
    <s v="Asian"/>
  </r>
  <r>
    <x v="10094"/>
    <x v="4421"/>
    <s v="3/16/23"/>
    <d v="1899-12-30T13:14:57"/>
    <n v="111"/>
    <n v="11.95"/>
    <x v="5"/>
    <n v="13"/>
    <s v="Asian"/>
  </r>
  <r>
    <x v="10095"/>
    <x v="4421"/>
    <s v="3/16/23"/>
    <d v="1899-12-30T13:14:57"/>
    <n v="111"/>
    <n v="11.95"/>
    <x v="5"/>
    <n v="13"/>
    <s v="Asian"/>
  </r>
  <r>
    <x v="10096"/>
    <x v="4421"/>
    <s v="3/16/23"/>
    <d v="1899-12-30T13:14:57"/>
    <n v="112"/>
    <n v="14.95"/>
    <x v="13"/>
    <n v="13"/>
    <s v="Asian"/>
  </r>
  <r>
    <x v="10097"/>
    <x v="4421"/>
    <s v="3/16/23"/>
    <d v="1899-12-30T13:14:57"/>
    <n v="119"/>
    <n v="11.95"/>
    <x v="5"/>
    <n v="13"/>
    <s v="Mexican"/>
  </r>
  <r>
    <x v="10098"/>
    <x v="4421"/>
    <s v="3/16/23"/>
    <d v="1899-12-30T13:14:57"/>
    <n v="131"/>
    <n v="17.95"/>
    <x v="0"/>
    <n v="13"/>
    <s v="Italian"/>
  </r>
  <r>
    <x v="10099"/>
    <x v="4421"/>
    <s v="3/16/23"/>
    <d v="1899-12-30T13:14:57"/>
    <n v="106"/>
    <n v="7"/>
    <x v="4"/>
    <n v="13"/>
    <s v="American"/>
  </r>
  <r>
    <x v="10100"/>
    <x v="4421"/>
    <s v="3/16/23"/>
    <d v="1899-12-30T13:14:57"/>
    <n v="106"/>
    <n v="7"/>
    <x v="4"/>
    <n v="13"/>
    <s v="American"/>
  </r>
  <r>
    <x v="10101"/>
    <x v="4421"/>
    <s v="3/16/23"/>
    <d v="1899-12-30T13:14:57"/>
    <n v="114"/>
    <n v="9"/>
    <x v="6"/>
    <n v="13"/>
    <s v="Asian"/>
  </r>
  <r>
    <x v="10102"/>
    <x v="4422"/>
    <s v="3/16/23"/>
    <d v="1899-12-30T13:25:45"/>
    <n v="103"/>
    <n v="9"/>
    <x v="6"/>
    <n v="13"/>
    <s v="American"/>
  </r>
  <r>
    <x v="10103"/>
    <x v="4422"/>
    <s v="3/16/23"/>
    <d v="1899-12-30T13:25:45"/>
    <n v="104"/>
    <n v="10.5"/>
    <x v="11"/>
    <n v="13"/>
    <s v="American"/>
  </r>
  <r>
    <x v="10104"/>
    <x v="4422"/>
    <s v="3/16/23"/>
    <d v="1899-12-30T13:25:45"/>
    <n v="109"/>
    <n v="17.95"/>
    <x v="0"/>
    <n v="13"/>
    <s v="Asian"/>
  </r>
  <r>
    <x v="10105"/>
    <x v="4422"/>
    <s v="3/16/23"/>
    <d v="1899-12-30T13:25:45"/>
    <n v="109"/>
    <n v="17.95"/>
    <x v="0"/>
    <n v="13"/>
    <s v="Asian"/>
  </r>
  <r>
    <x v="10106"/>
    <x v="4422"/>
    <s v="3/16/23"/>
    <d v="1899-12-30T13:25:45"/>
    <n v="118"/>
    <n v="14.95"/>
    <x v="13"/>
    <n v="13"/>
    <s v="Mexican"/>
  </r>
  <r>
    <x v="10107"/>
    <x v="4422"/>
    <s v="3/16/23"/>
    <d v="1899-12-30T13:25:45"/>
    <n v="131"/>
    <n v="17.95"/>
    <x v="0"/>
    <n v="13"/>
    <s v="Italian"/>
  </r>
  <r>
    <x v="10108"/>
    <x v="4422"/>
    <s v="3/16/23"/>
    <d v="1899-12-30T13:25:45"/>
    <n v="131"/>
    <n v="17.95"/>
    <x v="0"/>
    <n v="13"/>
    <s v="Italian"/>
  </r>
  <r>
    <x v="10109"/>
    <x v="4423"/>
    <s v="3/16/23"/>
    <d v="1899-12-30T13:34:37"/>
    <n v="124"/>
    <n v="14.5"/>
    <x v="1"/>
    <n v="13"/>
    <s v="Italian"/>
  </r>
  <r>
    <x v="10110"/>
    <x v="4424"/>
    <s v="3/16/23"/>
    <d v="1899-12-30T13:39:34"/>
    <n v="107"/>
    <n v="16.5"/>
    <x v="12"/>
    <n v="13"/>
    <s v="Asian"/>
  </r>
  <r>
    <x v="10111"/>
    <x v="4424"/>
    <s v="3/16/23"/>
    <d v="1899-12-30T13:39:34"/>
    <n v="110"/>
    <n v="17.95"/>
    <x v="0"/>
    <n v="13"/>
    <s v="Asian"/>
  </r>
  <r>
    <x v="10112"/>
    <x v="4424"/>
    <s v="3/16/23"/>
    <d v="1899-12-30T13:39:34"/>
    <n v="117"/>
    <n v="12.95"/>
    <x v="2"/>
    <n v="13"/>
    <s v="Mexican"/>
  </r>
  <r>
    <x v="10113"/>
    <x v="4424"/>
    <s v="3/16/23"/>
    <d v="1899-12-30T13:39:34"/>
    <n v="121"/>
    <n v="10.5"/>
    <x v="11"/>
    <n v="13"/>
    <s v="Mexican"/>
  </r>
  <r>
    <x v="10114"/>
    <x v="4425"/>
    <s v="3/16/23"/>
    <d v="1899-12-30T13:45:41"/>
    <n v="118"/>
    <n v="14.95"/>
    <x v="13"/>
    <n v="13"/>
    <s v="Mexican"/>
  </r>
  <r>
    <x v="10115"/>
    <x v="4425"/>
    <s v="3/16/23"/>
    <d v="1899-12-30T13:45:41"/>
    <n v="122"/>
    <n v="7"/>
    <x v="4"/>
    <n v="13"/>
    <s v="Mexican"/>
  </r>
  <r>
    <x v="10116"/>
    <x v="4426"/>
    <s v="3/16/23"/>
    <d v="1899-12-30T13:51:45"/>
    <n v="126"/>
    <n v="14.5"/>
    <x v="1"/>
    <n v="13"/>
    <s v="Italian"/>
  </r>
  <r>
    <x v="10117"/>
    <x v="4427"/>
    <s v="3/16/23"/>
    <d v="1899-12-30T14:00:48"/>
    <n v="111"/>
    <n v="11.95"/>
    <x v="5"/>
    <n v="14"/>
    <s v="Asian"/>
  </r>
  <r>
    <x v="10118"/>
    <x v="4427"/>
    <s v="3/16/23"/>
    <d v="1899-12-30T14:00:48"/>
    <n v="112"/>
    <n v="14.95"/>
    <x v="13"/>
    <n v="14"/>
    <s v="Asian"/>
  </r>
  <r>
    <x v="10119"/>
    <x v="4427"/>
    <s v="3/16/23"/>
    <d v="1899-12-30T14:00:48"/>
    <n v="119"/>
    <n v="11.95"/>
    <x v="5"/>
    <n v="14"/>
    <s v="Mexican"/>
  </r>
  <r>
    <x v="10120"/>
    <x v="4428"/>
    <s v="3/16/23"/>
    <d v="1899-12-30T14:07:00"/>
    <n v="102"/>
    <n v="13.95"/>
    <x v="9"/>
    <n v="14"/>
    <s v="American"/>
  </r>
  <r>
    <x v="10121"/>
    <x v="4429"/>
    <s v="3/16/23"/>
    <d v="1899-12-30T14:47:48"/>
    <n v="122"/>
    <n v="7"/>
    <x v="4"/>
    <n v="14"/>
    <s v="Mexican"/>
  </r>
  <r>
    <x v="10122"/>
    <x v="4430"/>
    <s v="3/16/23"/>
    <d v="1899-12-30T14:55:57"/>
    <n v="110"/>
    <n v="17.95"/>
    <x v="0"/>
    <n v="14"/>
    <s v="Asian"/>
  </r>
  <r>
    <x v="10123"/>
    <x v="4431"/>
    <s v="3/16/23"/>
    <d v="1899-12-30T15:00:56"/>
    <n v="107"/>
    <n v="16.5"/>
    <x v="12"/>
    <n v="15"/>
    <s v="Asian"/>
  </r>
  <r>
    <x v="10124"/>
    <x v="4431"/>
    <s v="3/16/23"/>
    <d v="1899-12-30T15:00:56"/>
    <n v="110"/>
    <n v="17.95"/>
    <x v="0"/>
    <n v="15"/>
    <s v="Asian"/>
  </r>
  <r>
    <x v="10125"/>
    <x v="4431"/>
    <s v="3/16/23"/>
    <d v="1899-12-30T15:00:56"/>
    <n v="105"/>
    <n v="7"/>
    <x v="4"/>
    <n v="15"/>
    <s v="American"/>
  </r>
  <r>
    <x v="10126"/>
    <x v="4432"/>
    <s v="3/16/23"/>
    <d v="1899-12-30T15:36:28"/>
    <n v="122"/>
    <n v="7"/>
    <x v="4"/>
    <n v="15"/>
    <s v="Mexican"/>
  </r>
  <r>
    <x v="10127"/>
    <x v="4433"/>
    <s v="3/16/23"/>
    <d v="1899-12-30T16:01:07"/>
    <n v="132"/>
    <n v="16.95"/>
    <x v="8"/>
    <n v="16"/>
    <s v="Italian"/>
  </r>
  <r>
    <x v="10128"/>
    <x v="4434"/>
    <s v="3/16/23"/>
    <d v="1899-12-30T16:02:07"/>
    <n v="128"/>
    <n v="15.5"/>
    <x v="3"/>
    <n v="16"/>
    <s v="Italian"/>
  </r>
  <r>
    <x v="10129"/>
    <x v="4435"/>
    <s v="3/16/23"/>
    <d v="1899-12-30T16:08:15"/>
    <n v="117"/>
    <n v="12.95"/>
    <x v="2"/>
    <n v="16"/>
    <s v="Mexican"/>
  </r>
  <r>
    <x v="10130"/>
    <x v="4435"/>
    <s v="3/16/23"/>
    <d v="1899-12-30T16:08:15"/>
    <n v="127"/>
    <n v="17.95"/>
    <x v="0"/>
    <n v="16"/>
    <s v="Italian"/>
  </r>
  <r>
    <x v="10131"/>
    <x v="4436"/>
    <s v="3/16/23"/>
    <d v="1899-12-30T16:16:14"/>
    <n v="128"/>
    <n v="15.5"/>
    <x v="3"/>
    <n v="16"/>
    <s v="Italian"/>
  </r>
  <r>
    <x v="10132"/>
    <x v="4437"/>
    <s v="3/16/23"/>
    <d v="1899-12-30T16:30:22"/>
    <n v="101"/>
    <n v="12.95"/>
    <x v="2"/>
    <n v="16"/>
    <s v="American"/>
  </r>
  <r>
    <x v="10133"/>
    <x v="4437"/>
    <s v="3/16/23"/>
    <d v="1899-12-30T16:30:22"/>
    <n v="107"/>
    <n v="16.5"/>
    <x v="12"/>
    <n v="16"/>
    <s v="Asian"/>
  </r>
  <r>
    <x v="10134"/>
    <x v="4437"/>
    <s v="3/16/23"/>
    <d v="1899-12-30T16:30:22"/>
    <n v="125"/>
    <n v="17.95"/>
    <x v="0"/>
    <n v="16"/>
    <s v="Italian"/>
  </r>
  <r>
    <x v="10135"/>
    <x v="4438"/>
    <s v="3/16/23"/>
    <d v="1899-12-30T16:47:29"/>
    <n v="102"/>
    <n v="13.95"/>
    <x v="9"/>
    <n v="16"/>
    <s v="American"/>
  </r>
  <r>
    <x v="10136"/>
    <x v="4438"/>
    <s v="3/16/23"/>
    <d v="1899-12-30T16:47:29"/>
    <n v="117"/>
    <n v="12.95"/>
    <x v="2"/>
    <n v="16"/>
    <s v="Mexican"/>
  </r>
  <r>
    <x v="10137"/>
    <x v="4438"/>
    <s v="3/16/23"/>
    <d v="1899-12-30T16:47:29"/>
    <n v="131"/>
    <n v="17.95"/>
    <x v="0"/>
    <n v="16"/>
    <s v="Italian"/>
  </r>
  <r>
    <x v="10138"/>
    <x v="4439"/>
    <s v="3/16/23"/>
    <d v="1899-12-30T16:47:41"/>
    <n v="101"/>
    <n v="12.95"/>
    <x v="2"/>
    <n v="16"/>
    <s v="American"/>
  </r>
  <r>
    <x v="10139"/>
    <x v="4439"/>
    <s v="3/16/23"/>
    <d v="1899-12-30T16:47:41"/>
    <n v="119"/>
    <n v="11.95"/>
    <x v="5"/>
    <n v="16"/>
    <s v="Mexican"/>
  </r>
  <r>
    <x v="10140"/>
    <x v="4440"/>
    <s v="3/16/23"/>
    <d v="1899-12-30T16:57:19"/>
    <n v="107"/>
    <n v="16.5"/>
    <x v="12"/>
    <n v="16"/>
    <s v="Asian"/>
  </r>
  <r>
    <x v="10141"/>
    <x v="4440"/>
    <s v="3/16/23"/>
    <d v="1899-12-30T16:57:19"/>
    <n v="103"/>
    <n v="9"/>
    <x v="6"/>
    <n v="16"/>
    <s v="American"/>
  </r>
  <r>
    <x v="10142"/>
    <x v="4440"/>
    <s v="3/16/23"/>
    <d v="1899-12-30T16:57:19"/>
    <n v="125"/>
    <n v="17.95"/>
    <x v="0"/>
    <n v="16"/>
    <s v="Italian"/>
  </r>
  <r>
    <x v="10143"/>
    <x v="4440"/>
    <s v="3/16/23"/>
    <d v="1899-12-30T16:57:19"/>
    <n v="109"/>
    <n v="17.95"/>
    <x v="0"/>
    <n v="16"/>
    <s v="Asian"/>
  </r>
  <r>
    <x v="10144"/>
    <x v="4441"/>
    <s v="3/16/23"/>
    <d v="1899-12-30T17:04:37"/>
    <n v="102"/>
    <n v="13.95"/>
    <x v="9"/>
    <n v="17"/>
    <s v="American"/>
  </r>
  <r>
    <x v="10145"/>
    <x v="4441"/>
    <s v="3/16/23"/>
    <d v="1899-12-30T17:04:37"/>
    <n v="125"/>
    <n v="17.95"/>
    <x v="0"/>
    <n v="17"/>
    <s v="Italian"/>
  </r>
  <r>
    <x v="10146"/>
    <x v="4442"/>
    <s v="3/16/23"/>
    <d v="1899-12-30T17:27:27"/>
    <n v="120"/>
    <n v="13.95"/>
    <x v="9"/>
    <n v="17"/>
    <s v="Mexican"/>
  </r>
  <r>
    <x v="10147"/>
    <x v="4443"/>
    <s v="3/16/23"/>
    <d v="1899-12-30T17:28:55"/>
    <n v="108"/>
    <n v="14.5"/>
    <x v="1"/>
    <n v="17"/>
    <s v="Asian"/>
  </r>
  <r>
    <x v="10148"/>
    <x v="4443"/>
    <s v="3/16/23"/>
    <d v="1899-12-30T17:28:55"/>
    <n v="117"/>
    <n v="12.95"/>
    <x v="2"/>
    <n v="17"/>
    <s v="Mexican"/>
  </r>
  <r>
    <x v="10149"/>
    <x v="4443"/>
    <s v="3/16/23"/>
    <d v="1899-12-30T17:28:55"/>
    <n v="113"/>
    <n v="5"/>
    <x v="10"/>
    <n v="17"/>
    <s v="Asian"/>
  </r>
  <r>
    <x v="10150"/>
    <x v="4443"/>
    <s v="3/16/23"/>
    <d v="1899-12-30T17:28:55"/>
    <n v="130"/>
    <n v="19.95"/>
    <x v="7"/>
    <n v="17"/>
    <s v="Italian"/>
  </r>
  <r>
    <x v="10151"/>
    <x v="4444"/>
    <s v="3/16/23"/>
    <d v="1899-12-30T17:33:20"/>
    <n v="124"/>
    <n v="14.5"/>
    <x v="1"/>
    <n v="17"/>
    <s v="Italian"/>
  </r>
  <r>
    <x v="10152"/>
    <x v="4444"/>
    <s v="3/16/23"/>
    <d v="1899-12-30T17:33:20"/>
    <n v="120"/>
    <n v="13.95"/>
    <x v="9"/>
    <n v="17"/>
    <s v="Mexican"/>
  </r>
  <r>
    <x v="10153"/>
    <x v="4444"/>
    <s v="3/16/23"/>
    <d v="1899-12-30T17:33:20"/>
    <n v="132"/>
    <n v="16.95"/>
    <x v="8"/>
    <n v="17"/>
    <s v="Italian"/>
  </r>
  <r>
    <x v="10154"/>
    <x v="4445"/>
    <s v="3/16/23"/>
    <d v="1899-12-30T17:35:10"/>
    <n v="126"/>
    <n v="14.5"/>
    <x v="1"/>
    <n v="17"/>
    <s v="Italian"/>
  </r>
  <r>
    <x v="10155"/>
    <x v="4446"/>
    <s v="3/16/23"/>
    <d v="1899-12-30T17:46:16"/>
    <n v="101"/>
    <n v="12.95"/>
    <x v="2"/>
    <n v="17"/>
    <s v="American"/>
  </r>
  <r>
    <x v="10156"/>
    <x v="4446"/>
    <s v="3/16/23"/>
    <d v="1899-12-30T17:46:16"/>
    <n v="112"/>
    <n v="14.95"/>
    <x v="13"/>
    <n v="17"/>
    <s v="Asian"/>
  </r>
  <r>
    <x v="10157"/>
    <x v="4446"/>
    <s v="3/16/23"/>
    <d v="1899-12-30T17:46:16"/>
    <n v="113"/>
    <n v="5"/>
    <x v="10"/>
    <n v="17"/>
    <s v="Asian"/>
  </r>
  <r>
    <x v="10158"/>
    <x v="4446"/>
    <s v="3/16/23"/>
    <d v="1899-12-30T17:46:16"/>
    <n v="132"/>
    <n v="16.95"/>
    <x v="8"/>
    <n v="17"/>
    <s v="Italian"/>
  </r>
  <r>
    <x v="10159"/>
    <x v="4447"/>
    <s v="3/16/23"/>
    <d v="1899-12-30T17:47:46"/>
    <n v="131"/>
    <n v="17.95"/>
    <x v="0"/>
    <n v="17"/>
    <s v="Italian"/>
  </r>
  <r>
    <x v="10160"/>
    <x v="4448"/>
    <s v="3/16/23"/>
    <d v="1899-12-30T17:49:16"/>
    <n v="125"/>
    <n v="17.95"/>
    <x v="0"/>
    <n v="17"/>
    <s v="Italian"/>
  </r>
  <r>
    <x v="10161"/>
    <x v="4448"/>
    <s v="3/16/23"/>
    <d v="1899-12-30T17:49:16"/>
    <n v="109"/>
    <n v="17.95"/>
    <x v="0"/>
    <n v="17"/>
    <s v="Asian"/>
  </r>
  <r>
    <x v="10162"/>
    <x v="4449"/>
    <s v="3/16/23"/>
    <d v="1899-12-30T18:16:34"/>
    <n v="122"/>
    <n v="7"/>
    <x v="4"/>
    <n v="18"/>
    <s v="Mexican"/>
  </r>
  <r>
    <x v="10163"/>
    <x v="4450"/>
    <s v="3/16/23"/>
    <d v="1899-12-30T18:21:03"/>
    <n v="126"/>
    <n v="14.5"/>
    <x v="1"/>
    <n v="18"/>
    <s v="Italian"/>
  </r>
  <r>
    <x v="10164"/>
    <x v="4450"/>
    <s v="3/16/23"/>
    <d v="1899-12-30T18:21:03"/>
    <n v="106"/>
    <n v="7"/>
    <x v="4"/>
    <n v="18"/>
    <s v="American"/>
  </r>
  <r>
    <x v="10165"/>
    <x v="4451"/>
    <s v="3/16/23"/>
    <d v="1899-12-30T18:25:34"/>
    <n v="114"/>
    <n v="9"/>
    <x v="6"/>
    <n v="18"/>
    <s v="Asian"/>
  </r>
  <r>
    <x v="10166"/>
    <x v="4452"/>
    <s v="3/16/23"/>
    <d v="1899-12-30T18:28:00"/>
    <n v="122"/>
    <n v="7"/>
    <x v="4"/>
    <n v="18"/>
    <s v="Mexican"/>
  </r>
  <r>
    <x v="10167"/>
    <x v="4453"/>
    <s v="3/16/23"/>
    <d v="1899-12-30T18:29:04"/>
    <n v="102"/>
    <n v="13.95"/>
    <x v="9"/>
    <n v="18"/>
    <s v="American"/>
  </r>
  <r>
    <x v="10168"/>
    <x v="4453"/>
    <s v="3/16/23"/>
    <d v="1899-12-30T18:29:04"/>
    <n v="123"/>
    <n v="9"/>
    <x v="6"/>
    <n v="18"/>
    <s v="Mexican"/>
  </r>
  <r>
    <x v="10169"/>
    <x v="4454"/>
    <s v="3/16/23"/>
    <d v="1899-12-30T18:30:50"/>
    <n v="101"/>
    <n v="12.95"/>
    <x v="2"/>
    <n v="18"/>
    <s v="American"/>
  </r>
  <r>
    <x v="10170"/>
    <x v="4454"/>
    <s v="3/16/23"/>
    <d v="1899-12-30T18:30:50"/>
    <n v="112"/>
    <n v="14.95"/>
    <x v="13"/>
    <n v="18"/>
    <s v="Asian"/>
  </r>
  <r>
    <x v="10171"/>
    <x v="4454"/>
    <s v="3/16/23"/>
    <d v="1899-12-30T18:30:50"/>
    <s v="NULL"/>
    <n v="0"/>
    <x v="14"/>
    <n v="18"/>
    <s v="Unknown"/>
  </r>
  <r>
    <x v="10172"/>
    <x v="4455"/>
    <s v="3/16/23"/>
    <d v="1899-12-30T18:33:20"/>
    <n v="131"/>
    <n v="17.95"/>
    <x v="0"/>
    <n v="18"/>
    <s v="Italian"/>
  </r>
  <r>
    <x v="10173"/>
    <x v="4455"/>
    <s v="3/16/23"/>
    <d v="1899-12-30T18:33:20"/>
    <n v="131"/>
    <n v="17.95"/>
    <x v="0"/>
    <n v="18"/>
    <s v="Italian"/>
  </r>
  <r>
    <x v="10174"/>
    <x v="4456"/>
    <s v="3/16/23"/>
    <d v="1899-12-30T18:41:34"/>
    <n v="111"/>
    <n v="11.95"/>
    <x v="5"/>
    <n v="18"/>
    <s v="Asian"/>
  </r>
  <r>
    <x v="10175"/>
    <x v="4456"/>
    <s v="3/16/23"/>
    <d v="1899-12-30T18:41:34"/>
    <n v="113"/>
    <n v="5"/>
    <x v="10"/>
    <n v="18"/>
    <s v="Asian"/>
  </r>
  <r>
    <x v="10176"/>
    <x v="4456"/>
    <s v="3/16/23"/>
    <d v="1899-12-30T18:41:34"/>
    <n v="118"/>
    <n v="14.95"/>
    <x v="13"/>
    <n v="18"/>
    <s v="Mexican"/>
  </r>
  <r>
    <x v="10177"/>
    <x v="4456"/>
    <s v="3/16/23"/>
    <d v="1899-12-30T18:41:34"/>
    <n v="106"/>
    <n v="7"/>
    <x v="4"/>
    <n v="18"/>
    <s v="American"/>
  </r>
  <r>
    <x v="10178"/>
    <x v="4457"/>
    <s v="3/16/23"/>
    <d v="1899-12-30T19:02:27"/>
    <n v="124"/>
    <n v="14.5"/>
    <x v="1"/>
    <n v="19"/>
    <s v="Italian"/>
  </r>
  <r>
    <x v="10179"/>
    <x v="4457"/>
    <s v="3/16/23"/>
    <d v="1899-12-30T19:02:27"/>
    <n v="110"/>
    <n v="17.95"/>
    <x v="0"/>
    <n v="19"/>
    <s v="Asian"/>
  </r>
  <r>
    <x v="10180"/>
    <x v="4457"/>
    <s v="3/16/23"/>
    <d v="1899-12-30T19:02:27"/>
    <n v="106"/>
    <n v="7"/>
    <x v="4"/>
    <n v="19"/>
    <s v="American"/>
  </r>
  <r>
    <x v="10181"/>
    <x v="4458"/>
    <s v="3/16/23"/>
    <d v="1899-12-30T19:07:02"/>
    <n v="122"/>
    <n v="7"/>
    <x v="4"/>
    <n v="19"/>
    <s v="Mexican"/>
  </r>
  <r>
    <x v="10182"/>
    <x v="4459"/>
    <s v="3/16/23"/>
    <d v="1899-12-30T19:08:35"/>
    <n v="107"/>
    <n v="16.5"/>
    <x v="12"/>
    <n v="19"/>
    <s v="Asian"/>
  </r>
  <r>
    <x v="10183"/>
    <x v="4459"/>
    <s v="3/16/23"/>
    <d v="1899-12-30T19:08:35"/>
    <n v="116"/>
    <n v="13.95"/>
    <x v="9"/>
    <n v="19"/>
    <s v="Mexican"/>
  </r>
  <r>
    <x v="10184"/>
    <x v="4459"/>
    <s v="3/16/23"/>
    <d v="1899-12-30T19:08:35"/>
    <n v="125"/>
    <n v="17.95"/>
    <x v="0"/>
    <n v="19"/>
    <s v="Italian"/>
  </r>
  <r>
    <x v="10185"/>
    <x v="4459"/>
    <s v="3/16/23"/>
    <d v="1899-12-30T19:08:35"/>
    <n v="129"/>
    <n v="15.5"/>
    <x v="3"/>
    <n v="19"/>
    <s v="Italian"/>
  </r>
  <r>
    <x v="10186"/>
    <x v="4460"/>
    <s v="3/16/23"/>
    <d v="1899-12-30T19:12:14"/>
    <n v="120"/>
    <n v="13.95"/>
    <x v="9"/>
    <n v="19"/>
    <s v="Mexican"/>
  </r>
  <r>
    <x v="10187"/>
    <x v="4461"/>
    <s v="3/16/23"/>
    <d v="1899-12-30T19:17:34"/>
    <n v="114"/>
    <n v="9"/>
    <x v="6"/>
    <n v="19"/>
    <s v="Asian"/>
  </r>
  <r>
    <x v="10188"/>
    <x v="4462"/>
    <s v="3/16/23"/>
    <d v="1899-12-30T19:27:52"/>
    <n v="107"/>
    <n v="16.5"/>
    <x v="12"/>
    <n v="19"/>
    <s v="Asian"/>
  </r>
  <r>
    <x v="10189"/>
    <x v="4462"/>
    <s v="3/16/23"/>
    <d v="1899-12-30T19:27:52"/>
    <n v="105"/>
    <n v="7"/>
    <x v="4"/>
    <n v="19"/>
    <s v="American"/>
  </r>
  <r>
    <x v="10190"/>
    <x v="4463"/>
    <s v="3/16/23"/>
    <d v="1899-12-30T19:28:38"/>
    <n v="103"/>
    <n v="9"/>
    <x v="6"/>
    <n v="19"/>
    <s v="American"/>
  </r>
  <r>
    <x v="10191"/>
    <x v="4463"/>
    <s v="3/16/23"/>
    <d v="1899-12-30T19:28:38"/>
    <n v="105"/>
    <n v="7"/>
    <x v="4"/>
    <n v="19"/>
    <s v="American"/>
  </r>
  <r>
    <x v="10192"/>
    <x v="4464"/>
    <s v="3/16/23"/>
    <d v="1899-12-30T19:47:28"/>
    <n v="127"/>
    <n v="17.95"/>
    <x v="0"/>
    <n v="19"/>
    <s v="Italian"/>
  </r>
  <r>
    <x v="10193"/>
    <x v="4465"/>
    <s v="3/16/23"/>
    <d v="1899-12-30T19:51:03"/>
    <n v="102"/>
    <n v="13.95"/>
    <x v="9"/>
    <n v="19"/>
    <s v="American"/>
  </r>
  <r>
    <x v="10194"/>
    <x v="4465"/>
    <s v="3/16/23"/>
    <d v="1899-12-30T19:51:03"/>
    <n v="117"/>
    <n v="12.95"/>
    <x v="2"/>
    <n v="19"/>
    <s v="Mexican"/>
  </r>
  <r>
    <x v="10195"/>
    <x v="4466"/>
    <s v="3/16/23"/>
    <d v="1899-12-30T20:29:39"/>
    <n v="110"/>
    <n v="17.95"/>
    <x v="0"/>
    <n v="20"/>
    <s v="Asian"/>
  </r>
  <r>
    <x v="10196"/>
    <x v="4466"/>
    <s v="3/16/23"/>
    <d v="1899-12-30T20:29:39"/>
    <n v="111"/>
    <n v="11.95"/>
    <x v="5"/>
    <n v="20"/>
    <s v="Asian"/>
  </r>
  <r>
    <x v="10197"/>
    <x v="4466"/>
    <s v="3/16/23"/>
    <d v="1899-12-30T20:29:39"/>
    <n v="123"/>
    <n v="9"/>
    <x v="6"/>
    <n v="20"/>
    <s v="Mexican"/>
  </r>
  <r>
    <x v="10198"/>
    <x v="4467"/>
    <s v="3/16/23"/>
    <d v="1899-12-30T21:13:23"/>
    <n v="132"/>
    <n v="16.95"/>
    <x v="8"/>
    <n v="21"/>
    <s v="Italian"/>
  </r>
  <r>
    <x v="10199"/>
    <x v="4468"/>
    <s v="3/16/23"/>
    <d v="1899-12-30T22:47:49"/>
    <n v="104"/>
    <n v="10.5"/>
    <x v="11"/>
    <n v="22"/>
    <s v="American"/>
  </r>
  <r>
    <x v="10200"/>
    <x v="4468"/>
    <s v="3/16/23"/>
    <d v="1899-12-30T22:47:49"/>
    <n v="122"/>
    <n v="7"/>
    <x v="4"/>
    <n v="22"/>
    <s v="Mexican"/>
  </r>
  <r>
    <x v="10201"/>
    <x v="4468"/>
    <s v="3/16/23"/>
    <d v="1899-12-30T22:47:49"/>
    <n v="132"/>
    <n v="16.95"/>
    <x v="8"/>
    <n v="22"/>
    <s v="Italian"/>
  </r>
  <r>
    <x v="10202"/>
    <x v="4469"/>
    <s v="3/17/23"/>
    <d v="1899-12-30T11:40:42"/>
    <n v="113"/>
    <n v="5"/>
    <x v="10"/>
    <n v="11"/>
    <s v="Asian"/>
  </r>
  <r>
    <x v="10203"/>
    <x v="4469"/>
    <s v="3/17/23"/>
    <d v="1899-12-30T11:40:42"/>
    <n v="120"/>
    <n v="13.95"/>
    <x v="9"/>
    <n v="11"/>
    <s v="Mexican"/>
  </r>
  <r>
    <x v="10204"/>
    <x v="4469"/>
    <s v="3/17/23"/>
    <d v="1899-12-30T11:40:42"/>
    <n v="131"/>
    <n v="17.95"/>
    <x v="0"/>
    <n v="11"/>
    <s v="Italian"/>
  </r>
  <r>
    <x v="10205"/>
    <x v="4470"/>
    <s v="3/17/23"/>
    <d v="1899-12-30T11:43:47"/>
    <n v="107"/>
    <n v="16.5"/>
    <x v="12"/>
    <n v="11"/>
    <s v="Asian"/>
  </r>
  <r>
    <x v="10206"/>
    <x v="4470"/>
    <s v="3/17/23"/>
    <d v="1899-12-30T11:43:47"/>
    <n v="110"/>
    <n v="17.95"/>
    <x v="0"/>
    <n v="11"/>
    <s v="Asian"/>
  </r>
  <r>
    <x v="10207"/>
    <x v="4470"/>
    <s v="3/17/23"/>
    <d v="1899-12-30T11:43:47"/>
    <n v="131"/>
    <n v="17.95"/>
    <x v="0"/>
    <n v="11"/>
    <s v="Italian"/>
  </r>
  <r>
    <x v="10208"/>
    <x v="4470"/>
    <s v="3/17/23"/>
    <d v="1899-12-30T11:43:47"/>
    <n v="106"/>
    <n v="7"/>
    <x v="4"/>
    <n v="11"/>
    <s v="American"/>
  </r>
  <r>
    <x v="10209"/>
    <x v="4471"/>
    <s v="3/17/23"/>
    <d v="1899-12-30T11:58:27"/>
    <n v="110"/>
    <n v="17.95"/>
    <x v="0"/>
    <n v="11"/>
    <s v="Asian"/>
  </r>
  <r>
    <x v="10210"/>
    <x v="4472"/>
    <s v="3/17/23"/>
    <d v="1899-12-30T12:18:19"/>
    <n v="117"/>
    <n v="12.95"/>
    <x v="2"/>
    <n v="12"/>
    <s v="Mexican"/>
  </r>
  <r>
    <x v="10211"/>
    <x v="4473"/>
    <s v="3/17/23"/>
    <d v="1899-12-30T12:33:23"/>
    <n v="101"/>
    <n v="12.95"/>
    <x v="2"/>
    <n v="12"/>
    <s v="American"/>
  </r>
  <r>
    <x v="10212"/>
    <x v="4473"/>
    <s v="3/17/23"/>
    <d v="1899-12-30T12:33:23"/>
    <n v="117"/>
    <n v="12.95"/>
    <x v="2"/>
    <n v="12"/>
    <s v="Mexican"/>
  </r>
  <r>
    <x v="10213"/>
    <x v="4474"/>
    <s v="3/17/23"/>
    <d v="1899-12-30T12:56:00"/>
    <n v="121"/>
    <n v="10.5"/>
    <x v="11"/>
    <n v="12"/>
    <s v="Mexican"/>
  </r>
  <r>
    <x v="10214"/>
    <x v="4475"/>
    <s v="3/17/23"/>
    <d v="1899-12-30T12:59:34"/>
    <n v="118"/>
    <n v="14.95"/>
    <x v="13"/>
    <n v="12"/>
    <s v="Mexican"/>
  </r>
  <r>
    <x v="10215"/>
    <x v="4476"/>
    <s v="3/17/23"/>
    <d v="1899-12-30T13:03:10"/>
    <n v="101"/>
    <n v="12.95"/>
    <x v="2"/>
    <n v="13"/>
    <s v="American"/>
  </r>
  <r>
    <x v="10216"/>
    <x v="4476"/>
    <s v="3/17/23"/>
    <d v="1899-12-30T13:03:10"/>
    <n v="107"/>
    <n v="16.5"/>
    <x v="12"/>
    <n v="13"/>
    <s v="Asian"/>
  </r>
  <r>
    <x v="10217"/>
    <x v="4476"/>
    <s v="3/17/23"/>
    <d v="1899-12-30T13:03:10"/>
    <n v="105"/>
    <n v="7"/>
    <x v="4"/>
    <n v="13"/>
    <s v="American"/>
  </r>
  <r>
    <x v="10218"/>
    <x v="4476"/>
    <s v="3/17/23"/>
    <d v="1899-12-30T13:03:10"/>
    <n v="122"/>
    <n v="7"/>
    <x v="4"/>
    <n v="13"/>
    <s v="Mexican"/>
  </r>
  <r>
    <x v="10219"/>
    <x v="4477"/>
    <s v="3/17/23"/>
    <d v="1899-12-30T13:13:09"/>
    <n v="116"/>
    <n v="13.95"/>
    <x v="9"/>
    <n v="13"/>
    <s v="Mexican"/>
  </r>
  <r>
    <x v="10220"/>
    <x v="4477"/>
    <s v="3/17/23"/>
    <d v="1899-12-30T13:13:09"/>
    <n v="126"/>
    <n v="14.5"/>
    <x v="1"/>
    <n v="13"/>
    <s v="Italian"/>
  </r>
  <r>
    <x v="10221"/>
    <x v="4477"/>
    <s v="3/17/23"/>
    <d v="1899-12-30T13:13:09"/>
    <n v="131"/>
    <n v="17.95"/>
    <x v="0"/>
    <n v="13"/>
    <s v="Italian"/>
  </r>
  <r>
    <x v="10222"/>
    <x v="4477"/>
    <s v="3/17/23"/>
    <d v="1899-12-30T13:13:09"/>
    <n v="114"/>
    <n v="9"/>
    <x v="6"/>
    <n v="13"/>
    <s v="Asian"/>
  </r>
  <r>
    <x v="10223"/>
    <x v="4478"/>
    <s v="3/17/23"/>
    <d v="1899-12-30T13:33:20"/>
    <n v="107"/>
    <n v="16.5"/>
    <x v="12"/>
    <n v="13"/>
    <s v="Asian"/>
  </r>
  <r>
    <x v="10224"/>
    <x v="4478"/>
    <s v="3/17/23"/>
    <d v="1899-12-30T13:33:20"/>
    <n v="103"/>
    <n v="9"/>
    <x v="6"/>
    <n v="13"/>
    <s v="American"/>
  </r>
  <r>
    <x v="10225"/>
    <x v="4478"/>
    <s v="3/17/23"/>
    <d v="1899-12-30T13:33:20"/>
    <n v="125"/>
    <n v="17.95"/>
    <x v="0"/>
    <n v="13"/>
    <s v="Italian"/>
  </r>
  <r>
    <x v="10226"/>
    <x v="4478"/>
    <s v="3/17/23"/>
    <d v="1899-12-30T13:33:20"/>
    <n v="126"/>
    <n v="14.5"/>
    <x v="1"/>
    <n v="13"/>
    <s v="Italian"/>
  </r>
  <r>
    <x v="10227"/>
    <x v="4478"/>
    <s v="3/17/23"/>
    <d v="1899-12-30T13:33:20"/>
    <n v="129"/>
    <n v="15.5"/>
    <x v="3"/>
    <n v="13"/>
    <s v="Italian"/>
  </r>
  <r>
    <x v="10228"/>
    <x v="4478"/>
    <s v="3/17/23"/>
    <d v="1899-12-30T13:33:20"/>
    <n v="111"/>
    <n v="11.95"/>
    <x v="5"/>
    <n v="13"/>
    <s v="Asian"/>
  </r>
  <r>
    <x v="10229"/>
    <x v="4478"/>
    <s v="3/17/23"/>
    <d v="1899-12-30T13:33:20"/>
    <n v="121"/>
    <n v="10.5"/>
    <x v="11"/>
    <n v="13"/>
    <s v="Mexican"/>
  </r>
  <r>
    <x v="10230"/>
    <x v="4478"/>
    <s v="3/17/23"/>
    <d v="1899-12-30T13:33:20"/>
    <n v="105"/>
    <n v="7"/>
    <x v="4"/>
    <n v="13"/>
    <s v="American"/>
  </r>
  <r>
    <x v="10231"/>
    <x v="4478"/>
    <s v="3/17/23"/>
    <d v="1899-12-30T13:33:20"/>
    <n v="131"/>
    <n v="17.95"/>
    <x v="0"/>
    <n v="13"/>
    <s v="Italian"/>
  </r>
  <r>
    <x v="10232"/>
    <x v="4478"/>
    <s v="3/17/23"/>
    <d v="1899-12-30T13:33:20"/>
    <n v="106"/>
    <n v="7"/>
    <x v="4"/>
    <n v="13"/>
    <s v="American"/>
  </r>
  <r>
    <x v="10233"/>
    <x v="4479"/>
    <s v="3/17/23"/>
    <d v="1899-12-30T13:41:29"/>
    <n v="101"/>
    <n v="12.95"/>
    <x v="2"/>
    <n v="13"/>
    <s v="American"/>
  </r>
  <r>
    <x v="10234"/>
    <x v="4480"/>
    <s v="3/17/23"/>
    <d v="1899-12-30T13:46:18"/>
    <n v="108"/>
    <n v="14.5"/>
    <x v="1"/>
    <n v="13"/>
    <s v="Asian"/>
  </r>
  <r>
    <x v="10235"/>
    <x v="4481"/>
    <s v="3/17/23"/>
    <d v="1899-12-30T13:57:38"/>
    <n v="102"/>
    <n v="13.95"/>
    <x v="9"/>
    <n v="13"/>
    <s v="American"/>
  </r>
  <r>
    <x v="10236"/>
    <x v="4481"/>
    <s v="3/17/23"/>
    <d v="1899-12-30T13:57:38"/>
    <n v="108"/>
    <n v="14.5"/>
    <x v="1"/>
    <n v="13"/>
    <s v="Asian"/>
  </r>
  <r>
    <x v="10237"/>
    <x v="4481"/>
    <s v="3/17/23"/>
    <d v="1899-12-30T13:57:38"/>
    <n v="125"/>
    <n v="17.95"/>
    <x v="0"/>
    <n v="13"/>
    <s v="Italian"/>
  </r>
  <r>
    <x v="10238"/>
    <x v="4481"/>
    <s v="3/17/23"/>
    <d v="1899-12-30T13:57:38"/>
    <n v="109"/>
    <n v="17.95"/>
    <x v="0"/>
    <n v="13"/>
    <s v="Asian"/>
  </r>
  <r>
    <x v="10239"/>
    <x v="4481"/>
    <s v="3/17/23"/>
    <d v="1899-12-30T13:57:38"/>
    <n v="117"/>
    <n v="12.95"/>
    <x v="2"/>
    <n v="13"/>
    <s v="Mexican"/>
  </r>
  <r>
    <x v="10240"/>
    <x v="4481"/>
    <s v="3/17/23"/>
    <d v="1899-12-30T13:57:38"/>
    <n v="117"/>
    <n v="12.95"/>
    <x v="2"/>
    <n v="13"/>
    <s v="Mexican"/>
  </r>
  <r>
    <x v="10241"/>
    <x v="4481"/>
    <s v="3/17/23"/>
    <d v="1899-12-30T13:57:38"/>
    <n v="129"/>
    <n v="15.5"/>
    <x v="3"/>
    <n v="13"/>
    <s v="Italian"/>
  </r>
  <r>
    <x v="10242"/>
    <x v="4481"/>
    <s v="3/17/23"/>
    <d v="1899-12-30T13:57:38"/>
    <n v="111"/>
    <n v="11.95"/>
    <x v="5"/>
    <n v="13"/>
    <s v="Asian"/>
  </r>
  <r>
    <x v="10243"/>
    <x v="4481"/>
    <s v="3/17/23"/>
    <d v="1899-12-30T13:57:38"/>
    <n v="118"/>
    <n v="14.95"/>
    <x v="13"/>
    <n v="13"/>
    <s v="Mexican"/>
  </r>
  <r>
    <x v="10244"/>
    <x v="4481"/>
    <s v="3/17/23"/>
    <d v="1899-12-30T13:57:38"/>
    <n v="120"/>
    <n v="13.95"/>
    <x v="9"/>
    <n v="13"/>
    <s v="Mexican"/>
  </r>
  <r>
    <x v="10245"/>
    <x v="4481"/>
    <s v="3/17/23"/>
    <d v="1899-12-30T13:57:38"/>
    <n v="120"/>
    <n v="13.95"/>
    <x v="9"/>
    <n v="13"/>
    <s v="Mexican"/>
  </r>
  <r>
    <x v="10246"/>
    <x v="4481"/>
    <s v="3/17/23"/>
    <d v="1899-12-30T13:57:38"/>
    <n v="105"/>
    <n v="7"/>
    <x v="4"/>
    <n v="13"/>
    <s v="American"/>
  </r>
  <r>
    <x v="10247"/>
    <x v="4481"/>
    <s v="3/17/23"/>
    <d v="1899-12-30T13:57:38"/>
    <s v="NULL"/>
    <n v="0"/>
    <x v="14"/>
    <n v="13"/>
    <s v="Unknown"/>
  </r>
  <r>
    <x v="10248"/>
    <x v="4481"/>
    <s v="3/17/23"/>
    <d v="1899-12-30T13:57:38"/>
    <n v="132"/>
    <n v="16.95"/>
    <x v="8"/>
    <n v="13"/>
    <s v="Italian"/>
  </r>
  <r>
    <x v="10249"/>
    <x v="4482"/>
    <s v="3/17/23"/>
    <d v="1899-12-30T14:14:26"/>
    <n v="108"/>
    <n v="14.5"/>
    <x v="1"/>
    <n v="14"/>
    <s v="Asian"/>
  </r>
  <r>
    <x v="10250"/>
    <x v="4483"/>
    <s v="3/17/23"/>
    <d v="1899-12-30T14:22:39"/>
    <n v="101"/>
    <n v="12.95"/>
    <x v="2"/>
    <n v="14"/>
    <s v="American"/>
  </r>
  <r>
    <x v="10251"/>
    <x v="4483"/>
    <s v="3/17/23"/>
    <d v="1899-12-30T14:22:39"/>
    <n v="123"/>
    <n v="9"/>
    <x v="6"/>
    <n v="14"/>
    <s v="Mexican"/>
  </r>
  <r>
    <x v="10252"/>
    <x v="4484"/>
    <s v="3/17/23"/>
    <d v="1899-12-30T14:30:10"/>
    <n v="117"/>
    <n v="12.95"/>
    <x v="2"/>
    <n v="14"/>
    <s v="Mexican"/>
  </r>
  <r>
    <x v="10253"/>
    <x v="4484"/>
    <s v="3/17/23"/>
    <d v="1899-12-30T14:30:10"/>
    <n v="128"/>
    <n v="15.5"/>
    <x v="3"/>
    <n v="14"/>
    <s v="Italian"/>
  </r>
  <r>
    <x v="10254"/>
    <x v="4485"/>
    <s v="3/17/23"/>
    <d v="1899-12-30T14:32:42"/>
    <n v="103"/>
    <n v="9"/>
    <x v="6"/>
    <n v="14"/>
    <s v="American"/>
  </r>
  <r>
    <x v="10255"/>
    <x v="4486"/>
    <s v="3/17/23"/>
    <d v="1899-12-30T14:41:19"/>
    <n v="116"/>
    <n v="13.95"/>
    <x v="9"/>
    <n v="14"/>
    <s v="Mexican"/>
  </r>
  <r>
    <x v="10256"/>
    <x v="4486"/>
    <s v="3/17/23"/>
    <d v="1899-12-30T14:41:19"/>
    <n v="102"/>
    <n v="13.95"/>
    <x v="9"/>
    <n v="14"/>
    <s v="American"/>
  </r>
  <r>
    <x v="10257"/>
    <x v="4486"/>
    <s v="3/17/23"/>
    <d v="1899-12-30T14:41:19"/>
    <n v="105"/>
    <n v="7"/>
    <x v="4"/>
    <n v="14"/>
    <s v="American"/>
  </r>
  <r>
    <x v="10258"/>
    <x v="4486"/>
    <s v="3/17/23"/>
    <d v="1899-12-30T14:41:19"/>
    <n v="131"/>
    <n v="17.95"/>
    <x v="0"/>
    <n v="14"/>
    <s v="Italian"/>
  </r>
  <r>
    <x v="10259"/>
    <x v="4487"/>
    <s v="3/17/23"/>
    <d v="1899-12-30T14:57:23"/>
    <n v="108"/>
    <n v="14.5"/>
    <x v="1"/>
    <n v="14"/>
    <s v="Asian"/>
  </r>
  <r>
    <x v="10260"/>
    <x v="4487"/>
    <s v="3/17/23"/>
    <d v="1899-12-30T14:57:23"/>
    <n v="125"/>
    <n v="17.95"/>
    <x v="0"/>
    <n v="14"/>
    <s v="Italian"/>
  </r>
  <r>
    <x v="10261"/>
    <x v="4487"/>
    <s v="3/17/23"/>
    <d v="1899-12-30T14:57:23"/>
    <n v="109"/>
    <n v="17.95"/>
    <x v="0"/>
    <n v="14"/>
    <s v="Asian"/>
  </r>
  <r>
    <x v="10262"/>
    <x v="4487"/>
    <s v="3/17/23"/>
    <d v="1899-12-30T14:57:23"/>
    <n v="110"/>
    <n v="17.95"/>
    <x v="0"/>
    <n v="14"/>
    <s v="Asian"/>
  </r>
  <r>
    <x v="10263"/>
    <x v="4488"/>
    <s v="3/17/23"/>
    <d v="1899-12-30T15:26:41"/>
    <n v="120"/>
    <n v="13.95"/>
    <x v="9"/>
    <n v="15"/>
    <s v="Mexican"/>
  </r>
  <r>
    <x v="10264"/>
    <x v="4488"/>
    <s v="3/17/23"/>
    <d v="1899-12-30T15:26:41"/>
    <n v="106"/>
    <n v="7"/>
    <x v="4"/>
    <n v="15"/>
    <s v="American"/>
  </r>
  <r>
    <x v="10265"/>
    <x v="4489"/>
    <s v="3/17/23"/>
    <d v="1899-12-30T15:35:21"/>
    <n v="111"/>
    <n v="11.95"/>
    <x v="5"/>
    <n v="15"/>
    <s v="Asian"/>
  </r>
  <r>
    <x v="10266"/>
    <x v="4490"/>
    <s v="3/17/23"/>
    <d v="1899-12-30T15:38:00"/>
    <n v="102"/>
    <n v="13.95"/>
    <x v="9"/>
    <n v="15"/>
    <s v="American"/>
  </r>
  <r>
    <x v="10267"/>
    <x v="4490"/>
    <s v="3/17/23"/>
    <d v="1899-12-30T15:38:00"/>
    <n v="117"/>
    <n v="12.95"/>
    <x v="2"/>
    <n v="15"/>
    <s v="Mexican"/>
  </r>
  <r>
    <x v="10268"/>
    <x v="4491"/>
    <s v="3/17/23"/>
    <d v="1899-12-30T15:48:20"/>
    <n v="101"/>
    <n v="12.95"/>
    <x v="2"/>
    <n v="15"/>
    <s v="American"/>
  </r>
  <r>
    <x v="10269"/>
    <x v="4491"/>
    <s v="3/17/23"/>
    <d v="1899-12-30T15:48:20"/>
    <n v="121"/>
    <n v="10.5"/>
    <x v="11"/>
    <n v="15"/>
    <s v="Mexican"/>
  </r>
  <r>
    <x v="10270"/>
    <x v="4492"/>
    <s v="3/17/23"/>
    <d v="1899-12-30T16:05:41"/>
    <n v="121"/>
    <n v="10.5"/>
    <x v="11"/>
    <n v="16"/>
    <s v="Mexican"/>
  </r>
  <r>
    <x v="10271"/>
    <x v="4492"/>
    <s v="3/17/23"/>
    <d v="1899-12-30T16:05:41"/>
    <n v="131"/>
    <n v="17.95"/>
    <x v="0"/>
    <n v="16"/>
    <s v="Italian"/>
  </r>
  <r>
    <x v="10272"/>
    <x v="4493"/>
    <s v="3/17/23"/>
    <d v="1899-12-30T16:07:40"/>
    <n v="122"/>
    <n v="7"/>
    <x v="4"/>
    <n v="16"/>
    <s v="Mexican"/>
  </r>
  <r>
    <x v="10273"/>
    <x v="4493"/>
    <s v="3/17/23"/>
    <d v="1899-12-30T16:07:40"/>
    <n v="132"/>
    <n v="16.95"/>
    <x v="8"/>
    <n v="16"/>
    <s v="Italian"/>
  </r>
  <r>
    <x v="10274"/>
    <x v="4494"/>
    <s v="3/17/23"/>
    <d v="1899-12-30T16:09:57"/>
    <n v="109"/>
    <n v="17.95"/>
    <x v="0"/>
    <n v="16"/>
    <s v="Asian"/>
  </r>
  <r>
    <x v="10275"/>
    <x v="4494"/>
    <s v="3/17/23"/>
    <d v="1899-12-30T16:09:57"/>
    <n v="122"/>
    <n v="7"/>
    <x v="4"/>
    <n v="16"/>
    <s v="Mexican"/>
  </r>
  <r>
    <x v="10276"/>
    <x v="4495"/>
    <s v="3/17/23"/>
    <d v="1899-12-30T16:15:33"/>
    <n v="101"/>
    <n v="12.95"/>
    <x v="2"/>
    <n v="16"/>
    <s v="American"/>
  </r>
  <r>
    <x v="10277"/>
    <x v="4495"/>
    <s v="3/17/23"/>
    <d v="1899-12-30T16:15:33"/>
    <n v="109"/>
    <n v="17.95"/>
    <x v="0"/>
    <n v="16"/>
    <s v="Asian"/>
  </r>
  <r>
    <x v="10278"/>
    <x v="4495"/>
    <s v="3/17/23"/>
    <d v="1899-12-30T16:15:33"/>
    <n v="117"/>
    <n v="12.95"/>
    <x v="2"/>
    <n v="16"/>
    <s v="Mexican"/>
  </r>
  <r>
    <x v="10279"/>
    <x v="4495"/>
    <s v="3/17/23"/>
    <d v="1899-12-30T16:15:33"/>
    <n v="118"/>
    <n v="14.95"/>
    <x v="13"/>
    <n v="16"/>
    <s v="Mexican"/>
  </r>
  <r>
    <x v="10280"/>
    <x v="4496"/>
    <s v="3/17/23"/>
    <d v="1899-12-30T16:17:25"/>
    <n v="120"/>
    <n v="13.95"/>
    <x v="9"/>
    <n v="16"/>
    <s v="Mexican"/>
  </r>
  <r>
    <x v="10281"/>
    <x v="4497"/>
    <s v="3/17/23"/>
    <d v="1899-12-30T16:22:45"/>
    <n v="104"/>
    <n v="10.5"/>
    <x v="11"/>
    <n v="16"/>
    <s v="American"/>
  </r>
  <r>
    <x v="10282"/>
    <x v="4497"/>
    <s v="3/17/23"/>
    <d v="1899-12-30T16:22:45"/>
    <s v="NULL"/>
    <n v="0"/>
    <x v="14"/>
    <n v="16"/>
    <s v="Unknown"/>
  </r>
  <r>
    <x v="10283"/>
    <x v="4498"/>
    <s v="3/17/23"/>
    <d v="1899-12-30T16:33:13"/>
    <n v="127"/>
    <n v="17.95"/>
    <x v="0"/>
    <n v="16"/>
    <s v="Italian"/>
  </r>
  <r>
    <x v="10284"/>
    <x v="4498"/>
    <s v="3/17/23"/>
    <d v="1899-12-30T16:33:13"/>
    <n v="120"/>
    <n v="13.95"/>
    <x v="9"/>
    <n v="16"/>
    <s v="Mexican"/>
  </r>
  <r>
    <x v="10285"/>
    <x v="4499"/>
    <s v="3/17/23"/>
    <d v="1899-12-30T16:45:03"/>
    <n v="101"/>
    <n v="12.95"/>
    <x v="2"/>
    <n v="16"/>
    <s v="American"/>
  </r>
  <r>
    <x v="10286"/>
    <x v="4499"/>
    <s v="3/17/23"/>
    <d v="1899-12-30T16:45:03"/>
    <n v="106"/>
    <n v="7"/>
    <x v="4"/>
    <n v="16"/>
    <s v="American"/>
  </r>
  <r>
    <x v="10287"/>
    <x v="4500"/>
    <s v="3/17/23"/>
    <d v="1899-12-30T16:48:42"/>
    <n v="104"/>
    <n v="10.5"/>
    <x v="11"/>
    <n v="16"/>
    <s v="American"/>
  </r>
  <r>
    <x v="10288"/>
    <x v="4500"/>
    <s v="3/17/23"/>
    <d v="1899-12-30T16:48:42"/>
    <n v="125"/>
    <n v="17.95"/>
    <x v="0"/>
    <n v="16"/>
    <s v="Italian"/>
  </r>
  <r>
    <x v="10289"/>
    <x v="4500"/>
    <s v="3/17/23"/>
    <d v="1899-12-30T16:48:42"/>
    <n v="109"/>
    <n v="17.95"/>
    <x v="0"/>
    <n v="16"/>
    <s v="Asian"/>
  </r>
  <r>
    <x v="10290"/>
    <x v="4501"/>
    <s v="3/17/23"/>
    <d v="1899-12-30T16:50:12"/>
    <n v="128"/>
    <n v="15.5"/>
    <x v="3"/>
    <n v="16"/>
    <s v="Italian"/>
  </r>
  <r>
    <x v="10291"/>
    <x v="4501"/>
    <s v="3/17/23"/>
    <d v="1899-12-30T16:50:12"/>
    <n v="112"/>
    <n v="14.95"/>
    <x v="13"/>
    <n v="16"/>
    <s v="Asian"/>
  </r>
  <r>
    <x v="10292"/>
    <x v="4502"/>
    <s v="3/17/23"/>
    <d v="1899-12-30T17:03:36"/>
    <n v="127"/>
    <n v="17.95"/>
    <x v="0"/>
    <n v="17"/>
    <s v="Italian"/>
  </r>
  <r>
    <x v="10293"/>
    <x v="4502"/>
    <s v="3/17/23"/>
    <d v="1899-12-30T17:03:36"/>
    <n v="113"/>
    <n v="5"/>
    <x v="10"/>
    <n v="17"/>
    <s v="Asian"/>
  </r>
  <r>
    <x v="10294"/>
    <x v="4503"/>
    <s v="3/17/23"/>
    <d v="1899-12-30T17:04:25"/>
    <n v="124"/>
    <n v="14.5"/>
    <x v="1"/>
    <n v="17"/>
    <s v="Italian"/>
  </r>
  <r>
    <x v="10295"/>
    <x v="4503"/>
    <s v="3/17/23"/>
    <d v="1899-12-30T17:04:25"/>
    <n v="106"/>
    <n v="7"/>
    <x v="4"/>
    <n v="17"/>
    <s v="American"/>
  </r>
  <r>
    <x v="10296"/>
    <x v="4504"/>
    <s v="3/17/23"/>
    <d v="1899-12-30T17:17:44"/>
    <n v="101"/>
    <n v="12.95"/>
    <x v="2"/>
    <n v="17"/>
    <s v="American"/>
  </r>
  <r>
    <x v="10297"/>
    <x v="4504"/>
    <s v="3/17/23"/>
    <d v="1899-12-30T17:17:44"/>
    <n v="125"/>
    <n v="17.95"/>
    <x v="0"/>
    <n v="17"/>
    <s v="Italian"/>
  </r>
  <r>
    <x v="10298"/>
    <x v="4504"/>
    <s v="3/17/23"/>
    <d v="1899-12-30T17:17:44"/>
    <n v="109"/>
    <n v="17.95"/>
    <x v="0"/>
    <n v="17"/>
    <s v="Asian"/>
  </r>
  <r>
    <x v="10299"/>
    <x v="4505"/>
    <s v="3/17/23"/>
    <d v="1899-12-30T17:18:34"/>
    <n v="108"/>
    <n v="14.5"/>
    <x v="1"/>
    <n v="17"/>
    <s v="Asian"/>
  </r>
  <r>
    <x v="10300"/>
    <x v="4505"/>
    <s v="3/17/23"/>
    <d v="1899-12-30T17:18:34"/>
    <n v="109"/>
    <n v="17.95"/>
    <x v="0"/>
    <n v="17"/>
    <s v="Asian"/>
  </r>
  <r>
    <x v="10301"/>
    <x v="4505"/>
    <s v="3/17/23"/>
    <d v="1899-12-30T17:18:34"/>
    <n v="119"/>
    <n v="11.95"/>
    <x v="5"/>
    <n v="17"/>
    <s v="Mexican"/>
  </r>
  <r>
    <x v="10302"/>
    <x v="4506"/>
    <s v="3/17/23"/>
    <d v="1899-12-30T17:25:02"/>
    <n v="101"/>
    <n v="12.95"/>
    <x v="2"/>
    <n v="17"/>
    <s v="American"/>
  </r>
  <r>
    <x v="10303"/>
    <x v="4506"/>
    <s v="3/17/23"/>
    <d v="1899-12-30T17:25:02"/>
    <n v="130"/>
    <n v="19.95"/>
    <x v="7"/>
    <n v="17"/>
    <s v="Italian"/>
  </r>
  <r>
    <x v="10304"/>
    <x v="4506"/>
    <s v="3/17/23"/>
    <d v="1899-12-30T17:25:02"/>
    <n v="132"/>
    <n v="16.95"/>
    <x v="8"/>
    <n v="17"/>
    <s v="Italian"/>
  </r>
  <r>
    <x v="10305"/>
    <x v="4507"/>
    <s v="3/17/23"/>
    <d v="1899-12-30T17:27:45"/>
    <n v="129"/>
    <n v="15.5"/>
    <x v="3"/>
    <n v="17"/>
    <s v="Italian"/>
  </r>
  <r>
    <x v="10306"/>
    <x v="4507"/>
    <s v="3/17/23"/>
    <d v="1899-12-30T17:27:45"/>
    <n v="130"/>
    <n v="19.95"/>
    <x v="7"/>
    <n v="17"/>
    <s v="Italian"/>
  </r>
  <r>
    <x v="10307"/>
    <x v="4508"/>
    <s v="3/17/23"/>
    <d v="1899-12-30T17:29:30"/>
    <n v="113"/>
    <n v="5"/>
    <x v="10"/>
    <n v="17"/>
    <s v="Asian"/>
  </r>
  <r>
    <x v="10308"/>
    <x v="4509"/>
    <s v="3/17/23"/>
    <d v="1899-12-30T17:54:33"/>
    <n v="124"/>
    <n v="14.5"/>
    <x v="1"/>
    <n v="17"/>
    <s v="Italian"/>
  </r>
  <r>
    <x v="10309"/>
    <x v="4509"/>
    <s v="3/17/23"/>
    <d v="1899-12-30T17:54:33"/>
    <n v="125"/>
    <n v="17.95"/>
    <x v="0"/>
    <n v="17"/>
    <s v="Italian"/>
  </r>
  <r>
    <x v="10310"/>
    <x v="4509"/>
    <s v="3/17/23"/>
    <d v="1899-12-30T17:54:33"/>
    <n v="127"/>
    <n v="17.95"/>
    <x v="0"/>
    <n v="17"/>
    <s v="Italian"/>
  </r>
  <r>
    <x v="10311"/>
    <x v="4509"/>
    <s v="3/17/23"/>
    <d v="1899-12-30T17:54:33"/>
    <n v="118"/>
    <n v="14.95"/>
    <x v="13"/>
    <n v="17"/>
    <s v="Mexican"/>
  </r>
  <r>
    <x v="10312"/>
    <x v="4510"/>
    <s v="3/17/23"/>
    <d v="1899-12-30T17:57:13"/>
    <n v="108"/>
    <n v="14.5"/>
    <x v="1"/>
    <n v="17"/>
    <s v="Asian"/>
  </r>
  <r>
    <x v="10313"/>
    <x v="4510"/>
    <s v="3/17/23"/>
    <d v="1899-12-30T17:57:13"/>
    <n v="117"/>
    <n v="12.95"/>
    <x v="2"/>
    <n v="17"/>
    <s v="Mexican"/>
  </r>
  <r>
    <x v="10314"/>
    <x v="4510"/>
    <s v="3/17/23"/>
    <d v="1899-12-30T17:57:13"/>
    <n v="105"/>
    <n v="7"/>
    <x v="4"/>
    <n v="17"/>
    <s v="American"/>
  </r>
  <r>
    <x v="10315"/>
    <x v="4511"/>
    <s v="3/17/23"/>
    <d v="1899-12-30T18:05:39"/>
    <n v="130"/>
    <n v="19.95"/>
    <x v="7"/>
    <n v="18"/>
    <s v="Italian"/>
  </r>
  <r>
    <x v="10316"/>
    <x v="4511"/>
    <s v="3/17/23"/>
    <d v="1899-12-30T18:05:39"/>
    <n v="130"/>
    <n v="19.95"/>
    <x v="7"/>
    <n v="18"/>
    <s v="Italian"/>
  </r>
  <r>
    <x v="10317"/>
    <x v="4512"/>
    <s v="3/17/23"/>
    <d v="1899-12-30T18:20:51"/>
    <n v="102"/>
    <n v="13.95"/>
    <x v="9"/>
    <n v="18"/>
    <s v="American"/>
  </r>
  <r>
    <x v="10318"/>
    <x v="4512"/>
    <s v="3/17/23"/>
    <d v="1899-12-30T18:20:51"/>
    <n v="125"/>
    <n v="17.95"/>
    <x v="0"/>
    <n v="18"/>
    <s v="Italian"/>
  </r>
  <r>
    <x v="10319"/>
    <x v="4512"/>
    <s v="3/17/23"/>
    <d v="1899-12-30T18:20:51"/>
    <n v="109"/>
    <n v="17.95"/>
    <x v="0"/>
    <n v="18"/>
    <s v="Asian"/>
  </r>
  <r>
    <x v="10320"/>
    <x v="4512"/>
    <s v="3/17/23"/>
    <d v="1899-12-30T18:20:51"/>
    <n v="118"/>
    <n v="14.95"/>
    <x v="13"/>
    <n v="18"/>
    <s v="Mexican"/>
  </r>
  <r>
    <x v="10321"/>
    <x v="4513"/>
    <s v="3/17/23"/>
    <d v="1899-12-30T18:29:17"/>
    <n v="107"/>
    <n v="16.5"/>
    <x v="12"/>
    <n v="18"/>
    <s v="Asian"/>
  </r>
  <r>
    <x v="10322"/>
    <x v="4513"/>
    <s v="3/17/23"/>
    <d v="1899-12-30T18:29:17"/>
    <n v="119"/>
    <n v="11.95"/>
    <x v="5"/>
    <n v="18"/>
    <s v="Mexican"/>
  </r>
  <r>
    <x v="10323"/>
    <x v="4514"/>
    <s v="3/17/23"/>
    <d v="1899-12-30T18:35:13"/>
    <n v="120"/>
    <n v="13.95"/>
    <x v="9"/>
    <n v="18"/>
    <s v="Mexican"/>
  </r>
  <r>
    <x v="10324"/>
    <x v="4514"/>
    <s v="3/17/23"/>
    <d v="1899-12-30T18:35:13"/>
    <n v="105"/>
    <n v="7"/>
    <x v="4"/>
    <n v="18"/>
    <s v="American"/>
  </r>
  <r>
    <x v="10325"/>
    <x v="4515"/>
    <s v="3/17/23"/>
    <d v="1899-12-30T18:59:02"/>
    <n v="109"/>
    <n v="17.95"/>
    <x v="0"/>
    <n v="18"/>
    <s v="Asian"/>
  </r>
  <r>
    <x v="10326"/>
    <x v="4516"/>
    <s v="3/17/23"/>
    <d v="1899-12-30T19:00:53"/>
    <n v="101"/>
    <n v="12.95"/>
    <x v="2"/>
    <n v="19"/>
    <s v="American"/>
  </r>
  <r>
    <x v="10327"/>
    <x v="4517"/>
    <s v="3/17/23"/>
    <d v="1899-12-30T19:06:28"/>
    <n v="103"/>
    <n v="9"/>
    <x v="6"/>
    <n v="19"/>
    <s v="American"/>
  </r>
  <r>
    <x v="10328"/>
    <x v="4517"/>
    <s v="3/17/23"/>
    <d v="1899-12-30T19:06:28"/>
    <n v="123"/>
    <n v="9"/>
    <x v="6"/>
    <n v="19"/>
    <s v="Mexican"/>
  </r>
  <r>
    <x v="10329"/>
    <x v="4518"/>
    <s v="3/17/23"/>
    <d v="1899-12-30T19:13:55"/>
    <n v="119"/>
    <n v="11.95"/>
    <x v="5"/>
    <n v="19"/>
    <s v="Mexican"/>
  </r>
  <r>
    <x v="10330"/>
    <x v="4519"/>
    <s v="3/17/23"/>
    <d v="1899-12-30T19:18:13"/>
    <n v="104"/>
    <n v="10.5"/>
    <x v="11"/>
    <n v="19"/>
    <s v="American"/>
  </r>
  <r>
    <x v="10331"/>
    <x v="4519"/>
    <s v="3/17/23"/>
    <d v="1899-12-30T19:18:13"/>
    <n v="112"/>
    <n v="14.95"/>
    <x v="13"/>
    <n v="19"/>
    <s v="Asian"/>
  </r>
  <r>
    <x v="10332"/>
    <x v="4519"/>
    <s v="3/17/23"/>
    <d v="1899-12-30T19:18:13"/>
    <n v="105"/>
    <n v="7"/>
    <x v="4"/>
    <n v="19"/>
    <s v="American"/>
  </r>
  <r>
    <x v="10333"/>
    <x v="4520"/>
    <s v="3/17/23"/>
    <d v="1899-12-30T19:18:43"/>
    <n v="112"/>
    <n v="14.95"/>
    <x v="13"/>
    <n v="19"/>
    <s v="Asian"/>
  </r>
  <r>
    <x v="10334"/>
    <x v="4520"/>
    <s v="3/17/23"/>
    <d v="1899-12-30T19:18:43"/>
    <n v="131"/>
    <n v="17.95"/>
    <x v="0"/>
    <n v="19"/>
    <s v="Italian"/>
  </r>
  <r>
    <x v="10335"/>
    <x v="4520"/>
    <s v="3/17/23"/>
    <d v="1899-12-30T19:18:43"/>
    <n v="132"/>
    <n v="16.95"/>
    <x v="8"/>
    <n v="19"/>
    <s v="Italian"/>
  </r>
  <r>
    <x v="10336"/>
    <x v="4521"/>
    <s v="3/17/23"/>
    <d v="1899-12-30T19:21:11"/>
    <n v="107"/>
    <n v="16.5"/>
    <x v="12"/>
    <n v="19"/>
    <s v="Asian"/>
  </r>
  <r>
    <x v="10337"/>
    <x v="4522"/>
    <s v="3/17/23"/>
    <d v="1899-12-30T19:27:52"/>
    <n v="108"/>
    <n v="14.5"/>
    <x v="1"/>
    <n v="19"/>
    <s v="Asian"/>
  </r>
  <r>
    <x v="10338"/>
    <x v="4523"/>
    <s v="3/17/23"/>
    <d v="1899-12-30T19:34:54"/>
    <n v="118"/>
    <n v="14.95"/>
    <x v="13"/>
    <n v="19"/>
    <s v="Mexican"/>
  </r>
  <r>
    <x v="10339"/>
    <x v="4523"/>
    <s v="3/17/23"/>
    <d v="1899-12-30T19:34:54"/>
    <n v="119"/>
    <n v="11.95"/>
    <x v="5"/>
    <n v="19"/>
    <s v="Mexican"/>
  </r>
  <r>
    <x v="10340"/>
    <x v="4524"/>
    <s v="3/17/23"/>
    <d v="1899-12-30T19:35:19"/>
    <n v="107"/>
    <n v="16.5"/>
    <x v="12"/>
    <n v="19"/>
    <s v="Asian"/>
  </r>
  <r>
    <x v="10341"/>
    <x v="4524"/>
    <s v="3/17/23"/>
    <d v="1899-12-30T19:35:19"/>
    <n v="126"/>
    <n v="14.5"/>
    <x v="1"/>
    <n v="19"/>
    <s v="Italian"/>
  </r>
  <r>
    <x v="10342"/>
    <x v="4524"/>
    <s v="3/17/23"/>
    <d v="1899-12-30T19:35:19"/>
    <n v="113"/>
    <n v="5"/>
    <x v="10"/>
    <n v="19"/>
    <s v="Asian"/>
  </r>
  <r>
    <x v="10343"/>
    <x v="4524"/>
    <s v="3/17/23"/>
    <d v="1899-12-30T19:35:19"/>
    <n v="131"/>
    <n v="17.95"/>
    <x v="0"/>
    <n v="19"/>
    <s v="Italian"/>
  </r>
  <r>
    <x v="10344"/>
    <x v="4525"/>
    <s v="3/17/23"/>
    <d v="1899-12-30T19:37:48"/>
    <n v="128"/>
    <n v="15.5"/>
    <x v="3"/>
    <n v="19"/>
    <s v="Italian"/>
  </r>
  <r>
    <x v="10345"/>
    <x v="4525"/>
    <s v="3/17/23"/>
    <d v="1899-12-30T19:37:48"/>
    <n v="119"/>
    <n v="11.95"/>
    <x v="5"/>
    <n v="19"/>
    <s v="Mexican"/>
  </r>
  <r>
    <x v="10346"/>
    <x v="4526"/>
    <s v="3/17/23"/>
    <d v="1899-12-30T19:49:58"/>
    <n v="107"/>
    <n v="16.5"/>
    <x v="12"/>
    <n v="19"/>
    <s v="Asian"/>
  </r>
  <r>
    <x v="10347"/>
    <x v="4526"/>
    <s v="3/17/23"/>
    <d v="1899-12-30T19:49:58"/>
    <n v="117"/>
    <n v="12.95"/>
    <x v="2"/>
    <n v="19"/>
    <s v="Mexican"/>
  </r>
  <r>
    <x v="10348"/>
    <x v="4526"/>
    <s v="3/17/23"/>
    <d v="1899-12-30T19:49:58"/>
    <n v="113"/>
    <n v="5"/>
    <x v="10"/>
    <n v="19"/>
    <s v="Asian"/>
  </r>
  <r>
    <x v="10349"/>
    <x v="4526"/>
    <s v="3/17/23"/>
    <d v="1899-12-30T19:49:58"/>
    <n v="123"/>
    <n v="9"/>
    <x v="6"/>
    <n v="19"/>
    <s v="Mexican"/>
  </r>
  <r>
    <x v="10350"/>
    <x v="4527"/>
    <s v="3/17/23"/>
    <d v="1899-12-30T19:50:37"/>
    <n v="125"/>
    <n v="17.95"/>
    <x v="0"/>
    <n v="19"/>
    <s v="Italian"/>
  </r>
  <r>
    <x v="10351"/>
    <x v="4527"/>
    <s v="3/17/23"/>
    <d v="1899-12-30T19:50:37"/>
    <n v="113"/>
    <n v="5"/>
    <x v="10"/>
    <n v="19"/>
    <s v="Asian"/>
  </r>
  <r>
    <x v="10352"/>
    <x v="4528"/>
    <s v="3/17/23"/>
    <d v="1899-12-30T19:53:48"/>
    <n v="101"/>
    <n v="12.95"/>
    <x v="2"/>
    <n v="19"/>
    <s v="American"/>
  </r>
  <r>
    <x v="10353"/>
    <x v="4528"/>
    <s v="3/17/23"/>
    <d v="1899-12-30T19:53:48"/>
    <s v="NULL"/>
    <n v="0"/>
    <x v="14"/>
    <n v="19"/>
    <s v="Unknown"/>
  </r>
  <r>
    <x v="10354"/>
    <x v="4529"/>
    <s v="3/17/23"/>
    <d v="1899-12-30T19:58:25"/>
    <n v="109"/>
    <n v="17.95"/>
    <x v="0"/>
    <n v="19"/>
    <s v="Asian"/>
  </r>
  <r>
    <x v="10355"/>
    <x v="4530"/>
    <s v="3/17/23"/>
    <d v="1899-12-30T20:12:16"/>
    <n v="101"/>
    <n v="12.95"/>
    <x v="2"/>
    <n v="20"/>
    <s v="American"/>
  </r>
  <r>
    <x v="10356"/>
    <x v="4530"/>
    <s v="3/17/23"/>
    <d v="1899-12-30T20:12:16"/>
    <n v="113"/>
    <n v="5"/>
    <x v="10"/>
    <n v="20"/>
    <s v="Asian"/>
  </r>
  <r>
    <x v="10357"/>
    <x v="4531"/>
    <s v="3/17/23"/>
    <d v="1899-12-30T20:24:54"/>
    <n v="102"/>
    <n v="13.95"/>
    <x v="9"/>
    <n v="20"/>
    <s v="American"/>
  </r>
  <r>
    <x v="10358"/>
    <x v="4531"/>
    <s v="3/17/23"/>
    <d v="1899-12-30T20:24:54"/>
    <n v="120"/>
    <n v="13.95"/>
    <x v="9"/>
    <n v="20"/>
    <s v="Mexican"/>
  </r>
  <r>
    <x v="10359"/>
    <x v="4531"/>
    <s v="3/17/23"/>
    <d v="1899-12-30T20:24:54"/>
    <n v="122"/>
    <n v="7"/>
    <x v="4"/>
    <n v="20"/>
    <s v="Mexican"/>
  </r>
  <r>
    <x v="10360"/>
    <x v="4532"/>
    <s v="3/17/23"/>
    <d v="1899-12-30T20:25:53"/>
    <n v="124"/>
    <n v="14.5"/>
    <x v="1"/>
    <n v="20"/>
    <s v="Italian"/>
  </r>
  <r>
    <x v="10361"/>
    <x v="4532"/>
    <s v="3/17/23"/>
    <d v="1899-12-30T20:25:53"/>
    <n v="129"/>
    <n v="15.5"/>
    <x v="3"/>
    <n v="20"/>
    <s v="Italian"/>
  </r>
  <r>
    <x v="10362"/>
    <x v="4532"/>
    <s v="3/17/23"/>
    <d v="1899-12-30T20:25:53"/>
    <n v="106"/>
    <n v="7"/>
    <x v="4"/>
    <n v="20"/>
    <s v="American"/>
  </r>
  <r>
    <x v="10363"/>
    <x v="4532"/>
    <s v="3/17/23"/>
    <d v="1899-12-30T20:25:53"/>
    <n v="114"/>
    <n v="9"/>
    <x v="6"/>
    <n v="20"/>
    <s v="Asian"/>
  </r>
  <r>
    <x v="10364"/>
    <x v="4533"/>
    <s v="3/17/23"/>
    <d v="1899-12-30T20:45:20"/>
    <n v="110"/>
    <n v="17.95"/>
    <x v="0"/>
    <n v="20"/>
    <s v="Asian"/>
  </r>
  <r>
    <x v="10365"/>
    <x v="4533"/>
    <s v="3/17/23"/>
    <d v="1899-12-30T20:45:20"/>
    <n v="120"/>
    <n v="13.95"/>
    <x v="9"/>
    <n v="20"/>
    <s v="Mexican"/>
  </r>
  <r>
    <x v="10366"/>
    <x v="4533"/>
    <s v="3/17/23"/>
    <d v="1899-12-30T20:45:20"/>
    <n v="131"/>
    <n v="17.95"/>
    <x v="0"/>
    <n v="20"/>
    <s v="Italian"/>
  </r>
  <r>
    <x v="10367"/>
    <x v="4534"/>
    <s v="3/17/23"/>
    <d v="1899-12-30T20:49:48"/>
    <n v="125"/>
    <n v="17.95"/>
    <x v="0"/>
    <n v="20"/>
    <s v="Italian"/>
  </r>
  <r>
    <x v="10368"/>
    <x v="4535"/>
    <s v="3/17/23"/>
    <d v="1899-12-30T21:06:40"/>
    <n v="125"/>
    <n v="17.95"/>
    <x v="0"/>
    <n v="21"/>
    <s v="Italian"/>
  </r>
  <r>
    <x v="10369"/>
    <x v="4536"/>
    <s v="3/17/23"/>
    <d v="1899-12-30T21:09:17"/>
    <n v="118"/>
    <n v="14.95"/>
    <x v="13"/>
    <n v="21"/>
    <s v="Mexican"/>
  </r>
  <r>
    <x v="10370"/>
    <x v="4536"/>
    <s v="3/17/23"/>
    <d v="1899-12-30T21:09:17"/>
    <n v="123"/>
    <n v="9"/>
    <x v="6"/>
    <n v="21"/>
    <s v="Mexican"/>
  </r>
  <r>
    <x v="10371"/>
    <x v="4537"/>
    <s v="3/17/23"/>
    <d v="1899-12-30T21:31:30"/>
    <n v="101"/>
    <n v="12.95"/>
    <x v="2"/>
    <n v="21"/>
    <s v="American"/>
  </r>
  <r>
    <x v="10372"/>
    <x v="4537"/>
    <s v="3/17/23"/>
    <d v="1899-12-30T21:31:30"/>
    <n v="107"/>
    <n v="16.5"/>
    <x v="12"/>
    <n v="21"/>
    <s v="Asian"/>
  </r>
  <r>
    <x v="10373"/>
    <x v="4537"/>
    <s v="3/17/23"/>
    <d v="1899-12-30T21:31:30"/>
    <n v="122"/>
    <n v="7"/>
    <x v="4"/>
    <n v="21"/>
    <s v="Mexican"/>
  </r>
  <r>
    <x v="10374"/>
    <x v="4538"/>
    <s v="3/17/23"/>
    <d v="1899-12-30T21:34:31"/>
    <n v="117"/>
    <n v="12.95"/>
    <x v="2"/>
    <n v="21"/>
    <s v="Mexican"/>
  </r>
  <r>
    <x v="10375"/>
    <x v="4538"/>
    <s v="3/17/23"/>
    <d v="1899-12-30T21:34:31"/>
    <n v="112"/>
    <n v="14.95"/>
    <x v="13"/>
    <n v="21"/>
    <s v="Asian"/>
  </r>
  <r>
    <x v="10376"/>
    <x v="4539"/>
    <s v="3/17/23"/>
    <d v="1899-12-30T21:58:59"/>
    <n v="129"/>
    <n v="15.5"/>
    <x v="3"/>
    <n v="21"/>
    <s v="Italian"/>
  </r>
  <r>
    <x v="10377"/>
    <x v="4539"/>
    <s v="3/17/23"/>
    <d v="1899-12-30T21:58:59"/>
    <n v="119"/>
    <n v="11.95"/>
    <x v="5"/>
    <n v="21"/>
    <s v="Mexican"/>
  </r>
  <r>
    <x v="10378"/>
    <x v="4540"/>
    <s v="3/18/23"/>
    <d v="1899-12-30T11:34:26"/>
    <n v="102"/>
    <n v="13.95"/>
    <x v="9"/>
    <n v="11"/>
    <s v="American"/>
  </r>
  <r>
    <x v="10379"/>
    <x v="4540"/>
    <s v="3/18/23"/>
    <d v="1899-12-30T11:34:26"/>
    <s v="NULL"/>
    <n v="0"/>
    <x v="14"/>
    <n v="11"/>
    <s v="Unknown"/>
  </r>
  <r>
    <x v="10380"/>
    <x v="4541"/>
    <s v="3/18/23"/>
    <d v="1899-12-30T11:37:55"/>
    <n v="131"/>
    <n v="17.95"/>
    <x v="0"/>
    <n v="11"/>
    <s v="Italian"/>
  </r>
  <r>
    <x v="10381"/>
    <x v="4542"/>
    <s v="3/18/23"/>
    <d v="1899-12-30T12:06:46"/>
    <n v="115"/>
    <n v="11.95"/>
    <x v="5"/>
    <n v="12"/>
    <s v="Mexican"/>
  </r>
  <r>
    <x v="10382"/>
    <x v="4542"/>
    <s v="3/18/23"/>
    <d v="1899-12-30T12:06:46"/>
    <n v="127"/>
    <n v="17.95"/>
    <x v="0"/>
    <n v="12"/>
    <s v="Italian"/>
  </r>
  <r>
    <x v="10383"/>
    <x v="4543"/>
    <s v="3/18/23"/>
    <d v="1899-12-30T12:08:52"/>
    <n v="127"/>
    <n v="17.95"/>
    <x v="0"/>
    <n v="12"/>
    <s v="Italian"/>
  </r>
  <r>
    <x v="10384"/>
    <x v="4543"/>
    <s v="3/18/23"/>
    <d v="1899-12-30T12:08:52"/>
    <n v="112"/>
    <n v="14.95"/>
    <x v="13"/>
    <n v="12"/>
    <s v="Asian"/>
  </r>
  <r>
    <x v="10385"/>
    <x v="4543"/>
    <s v="3/18/23"/>
    <d v="1899-12-30T12:08:52"/>
    <n v="118"/>
    <n v="14.95"/>
    <x v="13"/>
    <n v="12"/>
    <s v="Mexican"/>
  </r>
  <r>
    <x v="10386"/>
    <x v="4544"/>
    <s v="3/18/23"/>
    <d v="1899-12-30T12:09:38"/>
    <n v="107"/>
    <n v="16.5"/>
    <x v="12"/>
    <n v="12"/>
    <s v="Asian"/>
  </r>
  <r>
    <x v="10387"/>
    <x v="4545"/>
    <s v="3/18/23"/>
    <d v="1899-12-30T12:12:52"/>
    <n v="104"/>
    <n v="10.5"/>
    <x v="11"/>
    <n v="12"/>
    <s v="American"/>
  </r>
  <r>
    <x v="10388"/>
    <x v="4545"/>
    <s v="3/18/23"/>
    <d v="1899-12-30T12:12:52"/>
    <n v="118"/>
    <n v="14.95"/>
    <x v="13"/>
    <n v="12"/>
    <s v="Mexican"/>
  </r>
  <r>
    <x v="10389"/>
    <x v="4546"/>
    <s v="3/18/23"/>
    <d v="1899-12-30T12:12:58"/>
    <n v="114"/>
    <n v="9"/>
    <x v="6"/>
    <n v="12"/>
    <s v="Asian"/>
  </r>
  <r>
    <x v="10390"/>
    <x v="4547"/>
    <s v="3/18/23"/>
    <d v="1899-12-30T12:29:44"/>
    <n v="108"/>
    <n v="14.5"/>
    <x v="1"/>
    <n v="12"/>
    <s v="Asian"/>
  </r>
  <r>
    <x v="10391"/>
    <x v="4547"/>
    <s v="3/18/23"/>
    <d v="1899-12-30T12:29:44"/>
    <n v="113"/>
    <n v="5"/>
    <x v="10"/>
    <n v="12"/>
    <s v="Asian"/>
  </r>
  <r>
    <x v="10392"/>
    <x v="4547"/>
    <s v="3/18/23"/>
    <d v="1899-12-30T12:29:44"/>
    <n v="122"/>
    <n v="7"/>
    <x v="4"/>
    <n v="12"/>
    <s v="Mexican"/>
  </r>
  <r>
    <x v="10393"/>
    <x v="4547"/>
    <s v="3/18/23"/>
    <d v="1899-12-30T12:29:44"/>
    <n v="132"/>
    <n v="16.95"/>
    <x v="8"/>
    <n v="12"/>
    <s v="Italian"/>
  </r>
  <r>
    <x v="10394"/>
    <x v="4548"/>
    <s v="3/18/23"/>
    <d v="1899-12-30T12:31:00"/>
    <n v="118"/>
    <n v="14.95"/>
    <x v="13"/>
    <n v="12"/>
    <s v="Mexican"/>
  </r>
  <r>
    <x v="10395"/>
    <x v="4549"/>
    <s v="3/18/23"/>
    <d v="1899-12-30T12:45:18"/>
    <n v="101"/>
    <n v="12.95"/>
    <x v="2"/>
    <n v="12"/>
    <s v="American"/>
  </r>
  <r>
    <x v="10396"/>
    <x v="4549"/>
    <s v="3/18/23"/>
    <d v="1899-12-30T12:45:18"/>
    <n v="106"/>
    <n v="7"/>
    <x v="4"/>
    <n v="12"/>
    <s v="American"/>
  </r>
  <r>
    <x v="10397"/>
    <x v="4550"/>
    <s v="3/18/23"/>
    <d v="1899-12-30T12:48:02"/>
    <n v="101"/>
    <n v="12.95"/>
    <x v="2"/>
    <n v="12"/>
    <s v="American"/>
  </r>
  <r>
    <x v="10398"/>
    <x v="4551"/>
    <s v="3/18/23"/>
    <d v="1899-12-30T12:50:24"/>
    <n v="127"/>
    <n v="17.95"/>
    <x v="0"/>
    <n v="12"/>
    <s v="Italian"/>
  </r>
  <r>
    <x v="10399"/>
    <x v="4551"/>
    <s v="3/18/23"/>
    <d v="1899-12-30T12:50:24"/>
    <n v="105"/>
    <n v="7"/>
    <x v="4"/>
    <n v="12"/>
    <s v="American"/>
  </r>
  <r>
    <x v="10400"/>
    <x v="4552"/>
    <s v="3/18/23"/>
    <d v="1899-12-30T12:50:30"/>
    <n v="104"/>
    <n v="10.5"/>
    <x v="11"/>
    <n v="12"/>
    <s v="American"/>
  </r>
  <r>
    <x v="10401"/>
    <x v="4553"/>
    <s v="3/18/23"/>
    <d v="1899-12-30T12:53:36"/>
    <n v="112"/>
    <n v="14.95"/>
    <x v="13"/>
    <n v="12"/>
    <s v="Asian"/>
  </r>
  <r>
    <x v="10402"/>
    <x v="4554"/>
    <s v="3/18/23"/>
    <d v="1899-12-30T13:07:53"/>
    <n v="109"/>
    <n v="17.95"/>
    <x v="0"/>
    <n v="13"/>
    <s v="Asian"/>
  </r>
  <r>
    <x v="10403"/>
    <x v="4554"/>
    <s v="3/18/23"/>
    <d v="1899-12-30T13:07:53"/>
    <n v="109"/>
    <n v="17.95"/>
    <x v="0"/>
    <n v="13"/>
    <s v="Asian"/>
  </r>
  <r>
    <x v="10404"/>
    <x v="4554"/>
    <s v="3/18/23"/>
    <d v="1899-12-30T13:07:53"/>
    <n v="127"/>
    <n v="17.95"/>
    <x v="0"/>
    <n v="13"/>
    <s v="Italian"/>
  </r>
  <r>
    <x v="10405"/>
    <x v="4554"/>
    <s v="3/18/23"/>
    <d v="1899-12-30T13:07:53"/>
    <n v="118"/>
    <n v="14.95"/>
    <x v="13"/>
    <n v="13"/>
    <s v="Mexican"/>
  </r>
  <r>
    <x v="10406"/>
    <x v="4554"/>
    <s v="3/18/23"/>
    <d v="1899-12-30T13:07:53"/>
    <n v="105"/>
    <n v="7"/>
    <x v="4"/>
    <n v="13"/>
    <s v="American"/>
  </r>
  <r>
    <x v="10407"/>
    <x v="4554"/>
    <s v="3/18/23"/>
    <d v="1899-12-30T13:07:53"/>
    <n v="122"/>
    <n v="7"/>
    <x v="4"/>
    <n v="13"/>
    <s v="Mexican"/>
  </r>
  <r>
    <x v="10408"/>
    <x v="4554"/>
    <s v="3/18/23"/>
    <d v="1899-12-30T13:07:53"/>
    <n v="122"/>
    <n v="7"/>
    <x v="4"/>
    <n v="13"/>
    <s v="Mexican"/>
  </r>
  <r>
    <x v="10409"/>
    <x v="4554"/>
    <s v="3/18/23"/>
    <d v="1899-12-30T13:07:53"/>
    <n v="106"/>
    <n v="7"/>
    <x v="4"/>
    <n v="13"/>
    <s v="American"/>
  </r>
  <r>
    <x v="10410"/>
    <x v="4555"/>
    <s v="3/18/23"/>
    <d v="1899-12-30T13:09:57"/>
    <n v="127"/>
    <n v="17.95"/>
    <x v="0"/>
    <n v="13"/>
    <s v="Italian"/>
  </r>
  <r>
    <x v="10411"/>
    <x v="4555"/>
    <s v="3/18/23"/>
    <d v="1899-12-30T13:09:57"/>
    <n v="105"/>
    <n v="7"/>
    <x v="4"/>
    <n v="13"/>
    <s v="American"/>
  </r>
  <r>
    <x v="10412"/>
    <x v="4556"/>
    <s v="3/18/23"/>
    <d v="1899-12-30T13:24:33"/>
    <n v="108"/>
    <n v="14.5"/>
    <x v="1"/>
    <n v="13"/>
    <s v="Asian"/>
  </r>
  <r>
    <x v="10413"/>
    <x v="4557"/>
    <s v="3/18/23"/>
    <d v="1899-12-30T13:25:12"/>
    <s v="NULL"/>
    <n v="0"/>
    <x v="14"/>
    <n v="13"/>
    <s v="Unknown"/>
  </r>
  <r>
    <x v="10414"/>
    <x v="4558"/>
    <s v="3/18/23"/>
    <d v="1899-12-30T13:26:03"/>
    <n v="102"/>
    <n v="13.95"/>
    <x v="9"/>
    <n v="13"/>
    <s v="American"/>
  </r>
  <r>
    <x v="10415"/>
    <x v="4559"/>
    <s v="3/18/23"/>
    <d v="1899-12-30T13:33:58"/>
    <n v="108"/>
    <n v="14.5"/>
    <x v="1"/>
    <n v="13"/>
    <s v="Asian"/>
  </r>
  <r>
    <x v="10416"/>
    <x v="4559"/>
    <s v="3/18/23"/>
    <d v="1899-12-30T13:33:58"/>
    <n v="129"/>
    <n v="15.5"/>
    <x v="3"/>
    <n v="13"/>
    <s v="Italian"/>
  </r>
  <r>
    <x v="10417"/>
    <x v="4559"/>
    <s v="3/18/23"/>
    <d v="1899-12-30T13:33:58"/>
    <n v="122"/>
    <n v="7"/>
    <x v="4"/>
    <n v="13"/>
    <s v="Mexican"/>
  </r>
  <r>
    <x v="10418"/>
    <x v="4560"/>
    <s v="3/18/23"/>
    <d v="1899-12-30T13:37:16"/>
    <n v="101"/>
    <n v="12.95"/>
    <x v="2"/>
    <n v="13"/>
    <s v="American"/>
  </r>
  <r>
    <x v="10419"/>
    <x v="4561"/>
    <s v="3/18/23"/>
    <d v="1899-12-30T13:45:29"/>
    <n v="111"/>
    <n v="11.95"/>
    <x v="5"/>
    <n v="13"/>
    <s v="Asian"/>
  </r>
  <r>
    <x v="10420"/>
    <x v="4561"/>
    <s v="3/18/23"/>
    <d v="1899-12-30T13:45:29"/>
    <n v="119"/>
    <n v="11.95"/>
    <x v="5"/>
    <n v="13"/>
    <s v="Mexican"/>
  </r>
  <r>
    <x v="10421"/>
    <x v="4562"/>
    <s v="3/18/23"/>
    <d v="1899-12-30T14:03:10"/>
    <n v="109"/>
    <n v="17.95"/>
    <x v="0"/>
    <n v="14"/>
    <s v="Asian"/>
  </r>
  <r>
    <x v="10422"/>
    <x v="4562"/>
    <s v="3/18/23"/>
    <d v="1899-12-30T14:03:10"/>
    <n v="128"/>
    <n v="15.5"/>
    <x v="3"/>
    <n v="14"/>
    <s v="Italian"/>
  </r>
  <r>
    <x v="10423"/>
    <x v="4562"/>
    <s v="3/18/23"/>
    <d v="1899-12-30T14:03:10"/>
    <n v="132"/>
    <n v="16.95"/>
    <x v="8"/>
    <n v="14"/>
    <s v="Italian"/>
  </r>
  <r>
    <x v="10424"/>
    <x v="4563"/>
    <s v="3/18/23"/>
    <d v="1899-12-30T14:15:58"/>
    <n v="111"/>
    <n v="11.95"/>
    <x v="5"/>
    <n v="14"/>
    <s v="Asian"/>
  </r>
  <r>
    <x v="10425"/>
    <x v="4564"/>
    <s v="3/18/23"/>
    <d v="1899-12-30T14:22:15"/>
    <n v="116"/>
    <n v="13.95"/>
    <x v="9"/>
    <n v="14"/>
    <s v="Mexican"/>
  </r>
  <r>
    <x v="10426"/>
    <x v="4564"/>
    <s v="3/18/23"/>
    <d v="1899-12-30T14:22:15"/>
    <n v="132"/>
    <n v="16.95"/>
    <x v="8"/>
    <n v="14"/>
    <s v="Italian"/>
  </r>
  <r>
    <x v="10427"/>
    <x v="4565"/>
    <s v="3/18/23"/>
    <d v="1899-12-30T14:59:13"/>
    <n v="116"/>
    <n v="13.95"/>
    <x v="9"/>
    <n v="14"/>
    <s v="Mexican"/>
  </r>
  <r>
    <x v="10428"/>
    <x v="4565"/>
    <s v="3/18/23"/>
    <d v="1899-12-30T14:59:13"/>
    <n v="108"/>
    <n v="14.5"/>
    <x v="1"/>
    <n v="14"/>
    <s v="Asian"/>
  </r>
  <r>
    <x v="10429"/>
    <x v="4565"/>
    <s v="3/18/23"/>
    <d v="1899-12-30T14:59:13"/>
    <n v="123"/>
    <n v="9"/>
    <x v="6"/>
    <n v="14"/>
    <s v="Mexican"/>
  </r>
  <r>
    <x v="10430"/>
    <x v="4566"/>
    <s v="3/18/23"/>
    <d v="1899-12-30T15:44:50"/>
    <n v="107"/>
    <n v="16.5"/>
    <x v="12"/>
    <n v="15"/>
    <s v="Asian"/>
  </r>
  <r>
    <x v="10431"/>
    <x v="4566"/>
    <s v="3/18/23"/>
    <d v="1899-12-30T15:44:50"/>
    <n v="113"/>
    <n v="5"/>
    <x v="10"/>
    <n v="15"/>
    <s v="Asian"/>
  </r>
  <r>
    <x v="10432"/>
    <x v="4567"/>
    <s v="3/18/23"/>
    <d v="1899-12-30T16:19:49"/>
    <n v="101"/>
    <n v="12.95"/>
    <x v="2"/>
    <n v="16"/>
    <s v="American"/>
  </r>
  <r>
    <x v="10433"/>
    <x v="4567"/>
    <s v="3/18/23"/>
    <d v="1899-12-30T16:19:49"/>
    <n v="106"/>
    <n v="7"/>
    <x v="4"/>
    <n v="16"/>
    <s v="American"/>
  </r>
  <r>
    <x v="10434"/>
    <x v="4568"/>
    <s v="3/18/23"/>
    <d v="1899-12-30T16:27:52"/>
    <n v="101"/>
    <n v="12.95"/>
    <x v="2"/>
    <n v="16"/>
    <s v="American"/>
  </r>
  <r>
    <x v="10435"/>
    <x v="4568"/>
    <s v="3/18/23"/>
    <d v="1899-12-30T16:27:52"/>
    <n v="125"/>
    <n v="17.95"/>
    <x v="0"/>
    <n v="16"/>
    <s v="Italian"/>
  </r>
  <r>
    <x v="10436"/>
    <x v="4569"/>
    <s v="3/18/23"/>
    <d v="1899-12-30T17:02:20"/>
    <n v="119"/>
    <n v="11.95"/>
    <x v="5"/>
    <n v="17"/>
    <s v="Mexican"/>
  </r>
  <r>
    <x v="10437"/>
    <x v="4570"/>
    <s v="3/18/23"/>
    <d v="1899-12-30T17:13:04"/>
    <n v="109"/>
    <n v="17.95"/>
    <x v="0"/>
    <n v="17"/>
    <s v="Asian"/>
  </r>
  <r>
    <x v="10438"/>
    <x v="4571"/>
    <s v="3/18/23"/>
    <d v="1899-12-30T17:23:10"/>
    <n v="101"/>
    <n v="12.95"/>
    <x v="2"/>
    <n v="17"/>
    <s v="American"/>
  </r>
  <r>
    <x v="10439"/>
    <x v="4571"/>
    <s v="3/18/23"/>
    <d v="1899-12-30T17:23:10"/>
    <n v="119"/>
    <n v="11.95"/>
    <x v="5"/>
    <n v="17"/>
    <s v="Mexican"/>
  </r>
  <r>
    <x v="10440"/>
    <x v="4572"/>
    <s v="3/18/23"/>
    <d v="1899-12-30T17:24:44"/>
    <n v="102"/>
    <n v="13.95"/>
    <x v="9"/>
    <n v="17"/>
    <s v="American"/>
  </r>
  <r>
    <x v="10441"/>
    <x v="4572"/>
    <s v="3/18/23"/>
    <d v="1899-12-30T17:24:44"/>
    <n v="124"/>
    <n v="14.5"/>
    <x v="1"/>
    <n v="17"/>
    <s v="Italian"/>
  </r>
  <r>
    <x v="10442"/>
    <x v="4572"/>
    <s v="3/18/23"/>
    <d v="1899-12-30T17:24:44"/>
    <n v="106"/>
    <n v="7"/>
    <x v="4"/>
    <n v="17"/>
    <s v="American"/>
  </r>
  <r>
    <x v="10443"/>
    <x v="4573"/>
    <s v="3/18/23"/>
    <d v="1899-12-30T17:27:06"/>
    <n v="123"/>
    <n v="9"/>
    <x v="6"/>
    <n v="17"/>
    <s v="Mexican"/>
  </r>
  <r>
    <x v="10444"/>
    <x v="4574"/>
    <s v="3/18/23"/>
    <d v="1899-12-30T17:27:18"/>
    <n v="109"/>
    <n v="17.95"/>
    <x v="0"/>
    <n v="17"/>
    <s v="Asian"/>
  </r>
  <r>
    <x v="10445"/>
    <x v="4574"/>
    <s v="3/18/23"/>
    <d v="1899-12-30T17:27:18"/>
    <n v="132"/>
    <n v="16.95"/>
    <x v="8"/>
    <n v="17"/>
    <s v="Italian"/>
  </r>
  <r>
    <x v="10446"/>
    <x v="4575"/>
    <s v="3/18/23"/>
    <d v="1899-12-30T17:30:49"/>
    <n v="102"/>
    <n v="13.95"/>
    <x v="9"/>
    <n v="17"/>
    <s v="American"/>
  </r>
  <r>
    <x v="10447"/>
    <x v="4575"/>
    <s v="3/18/23"/>
    <d v="1899-12-30T17:30:49"/>
    <n v="126"/>
    <n v="14.5"/>
    <x v="1"/>
    <n v="17"/>
    <s v="Italian"/>
  </r>
  <r>
    <x v="10448"/>
    <x v="4575"/>
    <s v="3/18/23"/>
    <d v="1899-12-30T17:30:49"/>
    <n v="122"/>
    <n v="7"/>
    <x v="4"/>
    <n v="17"/>
    <s v="Mexican"/>
  </r>
  <r>
    <x v="10449"/>
    <x v="4575"/>
    <s v="3/18/23"/>
    <d v="1899-12-30T17:30:49"/>
    <n v="106"/>
    <n v="7"/>
    <x v="4"/>
    <n v="17"/>
    <s v="American"/>
  </r>
  <r>
    <x v="10450"/>
    <x v="4576"/>
    <s v="3/18/23"/>
    <d v="1899-12-30T17:51:20"/>
    <n v="106"/>
    <n v="7"/>
    <x v="4"/>
    <n v="17"/>
    <s v="American"/>
  </r>
  <r>
    <x v="10451"/>
    <x v="4577"/>
    <s v="3/18/23"/>
    <d v="1899-12-30T17:59:02"/>
    <n v="101"/>
    <n v="12.95"/>
    <x v="2"/>
    <n v="17"/>
    <s v="American"/>
  </r>
  <r>
    <x v="10452"/>
    <x v="4577"/>
    <s v="3/18/23"/>
    <d v="1899-12-30T17:59:02"/>
    <n v="109"/>
    <n v="17.95"/>
    <x v="0"/>
    <n v="17"/>
    <s v="Asian"/>
  </r>
  <r>
    <x v="10453"/>
    <x v="4578"/>
    <s v="3/18/23"/>
    <d v="1899-12-30T18:04:32"/>
    <n v="104"/>
    <n v="10.5"/>
    <x v="11"/>
    <n v="18"/>
    <s v="American"/>
  </r>
  <r>
    <x v="10454"/>
    <x v="4578"/>
    <s v="3/18/23"/>
    <d v="1899-12-30T18:04:32"/>
    <n v="122"/>
    <n v="7"/>
    <x v="4"/>
    <n v="18"/>
    <s v="Mexican"/>
  </r>
  <r>
    <x v="10455"/>
    <x v="4579"/>
    <s v="3/18/23"/>
    <d v="1899-12-30T18:11:13"/>
    <n v="109"/>
    <n v="17.95"/>
    <x v="0"/>
    <n v="18"/>
    <s v="Asian"/>
  </r>
  <r>
    <x v="10456"/>
    <x v="4579"/>
    <s v="3/18/23"/>
    <d v="1899-12-30T18:11:13"/>
    <n v="109"/>
    <n v="17.95"/>
    <x v="0"/>
    <n v="18"/>
    <s v="Asian"/>
  </r>
  <r>
    <x v="10457"/>
    <x v="4579"/>
    <s v="3/18/23"/>
    <d v="1899-12-30T18:11:13"/>
    <n v="128"/>
    <n v="15.5"/>
    <x v="3"/>
    <n v="18"/>
    <s v="Italian"/>
  </r>
  <r>
    <x v="10458"/>
    <x v="4580"/>
    <s v="3/18/23"/>
    <d v="1899-12-30T18:15:20"/>
    <n v="105"/>
    <n v="7"/>
    <x v="4"/>
    <n v="18"/>
    <s v="American"/>
  </r>
  <r>
    <x v="10459"/>
    <x v="4581"/>
    <s v="3/18/23"/>
    <d v="1899-12-30T18:27:57"/>
    <n v="115"/>
    <n v="11.95"/>
    <x v="5"/>
    <n v="18"/>
    <s v="Mexican"/>
  </r>
  <r>
    <x v="10460"/>
    <x v="4581"/>
    <s v="3/18/23"/>
    <d v="1899-12-30T18:27:57"/>
    <n v="108"/>
    <n v="14.5"/>
    <x v="1"/>
    <n v="18"/>
    <s v="Asian"/>
  </r>
  <r>
    <x v="10461"/>
    <x v="4581"/>
    <s v="3/18/23"/>
    <d v="1899-12-30T18:27:57"/>
    <n v="120"/>
    <n v="13.95"/>
    <x v="9"/>
    <n v="18"/>
    <s v="Mexican"/>
  </r>
  <r>
    <x v="10462"/>
    <x v="4582"/>
    <s v="3/18/23"/>
    <d v="1899-12-30T18:37:23"/>
    <n v="107"/>
    <n v="16.5"/>
    <x v="12"/>
    <n v="18"/>
    <s v="Asian"/>
  </r>
  <r>
    <x v="10463"/>
    <x v="4582"/>
    <s v="3/18/23"/>
    <d v="1899-12-30T18:37:23"/>
    <n v="128"/>
    <n v="15.5"/>
    <x v="3"/>
    <n v="18"/>
    <s v="Italian"/>
  </r>
  <r>
    <x v="10464"/>
    <x v="4583"/>
    <s v="3/18/23"/>
    <d v="1899-12-30T18:55:30"/>
    <n v="118"/>
    <n v="14.95"/>
    <x v="13"/>
    <n v="18"/>
    <s v="Mexican"/>
  </r>
  <r>
    <x v="10465"/>
    <x v="4583"/>
    <s v="3/18/23"/>
    <d v="1899-12-30T18:55:30"/>
    <n v="131"/>
    <n v="17.95"/>
    <x v="0"/>
    <n v="18"/>
    <s v="Italian"/>
  </r>
  <r>
    <x v="10466"/>
    <x v="4584"/>
    <s v="3/18/23"/>
    <d v="1899-12-30T19:00:56"/>
    <n v="126"/>
    <n v="14.5"/>
    <x v="1"/>
    <n v="19"/>
    <s v="Italian"/>
  </r>
  <r>
    <x v="10467"/>
    <x v="4585"/>
    <s v="3/18/23"/>
    <d v="1899-12-30T19:01:59"/>
    <n v="131"/>
    <n v="17.95"/>
    <x v="0"/>
    <n v="19"/>
    <s v="Italian"/>
  </r>
  <r>
    <x v="10468"/>
    <x v="4586"/>
    <s v="3/18/23"/>
    <d v="1899-12-30T19:30:25"/>
    <n v="126"/>
    <n v="14.5"/>
    <x v="1"/>
    <n v="19"/>
    <s v="Italian"/>
  </r>
  <r>
    <x v="10469"/>
    <x v="4586"/>
    <s v="3/18/23"/>
    <d v="1899-12-30T19:30:25"/>
    <n v="114"/>
    <n v="9"/>
    <x v="6"/>
    <n v="19"/>
    <s v="Asian"/>
  </r>
  <r>
    <x v="10470"/>
    <x v="4587"/>
    <s v="3/18/23"/>
    <d v="1899-12-30T19:43:01"/>
    <n v="107"/>
    <n v="16.5"/>
    <x v="12"/>
    <n v="19"/>
    <s v="Asian"/>
  </r>
  <r>
    <x v="10471"/>
    <x v="4588"/>
    <s v="3/18/23"/>
    <d v="1899-12-30T19:57:35"/>
    <n v="107"/>
    <n v="16.5"/>
    <x v="12"/>
    <n v="19"/>
    <s v="Asian"/>
  </r>
  <r>
    <x v="10472"/>
    <x v="4588"/>
    <s v="3/18/23"/>
    <d v="1899-12-30T19:57:35"/>
    <n v="109"/>
    <n v="17.95"/>
    <x v="0"/>
    <n v="19"/>
    <s v="Asian"/>
  </r>
  <r>
    <x v="10473"/>
    <x v="4588"/>
    <s v="3/18/23"/>
    <d v="1899-12-30T19:57:35"/>
    <n v="130"/>
    <n v="19.95"/>
    <x v="7"/>
    <n v="19"/>
    <s v="Italian"/>
  </r>
  <r>
    <x v="10474"/>
    <x v="4588"/>
    <s v="3/18/23"/>
    <d v="1899-12-30T19:57:35"/>
    <n v="123"/>
    <n v="9"/>
    <x v="6"/>
    <n v="19"/>
    <s v="Mexican"/>
  </r>
  <r>
    <x v="10475"/>
    <x v="4589"/>
    <s v="3/18/23"/>
    <d v="1899-12-30T20:03:05"/>
    <n v="101"/>
    <n v="12.95"/>
    <x v="2"/>
    <n v="20"/>
    <s v="American"/>
  </r>
  <r>
    <x v="10476"/>
    <x v="4589"/>
    <s v="3/18/23"/>
    <d v="1899-12-30T20:03:05"/>
    <n v="122"/>
    <n v="7"/>
    <x v="4"/>
    <n v="20"/>
    <s v="Mexican"/>
  </r>
  <r>
    <x v="10477"/>
    <x v="4590"/>
    <s v="3/18/23"/>
    <d v="1899-12-30T20:04:42"/>
    <n v="108"/>
    <n v="14.5"/>
    <x v="1"/>
    <n v="20"/>
    <s v="Asian"/>
  </r>
  <r>
    <x v="10478"/>
    <x v="4590"/>
    <s v="3/18/23"/>
    <d v="1899-12-30T20:04:42"/>
    <n v="117"/>
    <n v="12.95"/>
    <x v="2"/>
    <n v="20"/>
    <s v="Mexican"/>
  </r>
  <r>
    <x v="10479"/>
    <x v="4590"/>
    <s v="3/18/23"/>
    <d v="1899-12-30T20:04:42"/>
    <n v="112"/>
    <n v="14.95"/>
    <x v="13"/>
    <n v="20"/>
    <s v="Asian"/>
  </r>
  <r>
    <x v="10480"/>
    <x v="4590"/>
    <s v="3/18/23"/>
    <d v="1899-12-30T20:04:42"/>
    <n v="121"/>
    <n v="10.5"/>
    <x v="11"/>
    <n v="20"/>
    <s v="Mexican"/>
  </r>
  <r>
    <x v="10481"/>
    <x v="4591"/>
    <s v="3/18/23"/>
    <d v="1899-12-30T20:05:46"/>
    <n v="114"/>
    <n v="9"/>
    <x v="6"/>
    <n v="20"/>
    <s v="Asian"/>
  </r>
  <r>
    <x v="10482"/>
    <x v="4592"/>
    <s v="3/18/23"/>
    <d v="1899-12-30T20:08:10"/>
    <n v="132"/>
    <n v="16.95"/>
    <x v="8"/>
    <n v="20"/>
    <s v="Italian"/>
  </r>
  <r>
    <x v="10483"/>
    <x v="4593"/>
    <s v="3/18/23"/>
    <d v="1899-12-30T20:19:08"/>
    <n v="122"/>
    <n v="7"/>
    <x v="4"/>
    <n v="20"/>
    <s v="Mexican"/>
  </r>
  <r>
    <x v="10484"/>
    <x v="4594"/>
    <s v="3/18/23"/>
    <d v="1899-12-30T20:41:38"/>
    <n v="111"/>
    <n v="11.95"/>
    <x v="5"/>
    <n v="20"/>
    <s v="Asian"/>
  </r>
  <r>
    <x v="10485"/>
    <x v="4595"/>
    <s v="3/18/23"/>
    <d v="1899-12-30T20:42:12"/>
    <n v="125"/>
    <n v="17.95"/>
    <x v="0"/>
    <n v="20"/>
    <s v="Italian"/>
  </r>
  <r>
    <x v="10486"/>
    <x v="4595"/>
    <s v="3/18/23"/>
    <d v="1899-12-30T20:42:12"/>
    <n v="113"/>
    <n v="5"/>
    <x v="10"/>
    <n v="20"/>
    <s v="Asian"/>
  </r>
  <r>
    <x v="10487"/>
    <x v="4596"/>
    <s v="3/18/23"/>
    <d v="1899-12-30T20:45:48"/>
    <n v="115"/>
    <n v="11.95"/>
    <x v="5"/>
    <n v="20"/>
    <s v="Mexican"/>
  </r>
  <r>
    <x v="10488"/>
    <x v="4596"/>
    <s v="3/18/23"/>
    <d v="1899-12-30T20:45:48"/>
    <n v="109"/>
    <n v="17.95"/>
    <x v="0"/>
    <n v="20"/>
    <s v="Asian"/>
  </r>
  <r>
    <x v="10489"/>
    <x v="4596"/>
    <s v="3/18/23"/>
    <d v="1899-12-30T20:45:48"/>
    <n v="106"/>
    <n v="7"/>
    <x v="4"/>
    <n v="20"/>
    <s v="American"/>
  </r>
  <r>
    <x v="10490"/>
    <x v="4597"/>
    <s v="3/18/23"/>
    <d v="1899-12-30T21:05:40"/>
    <n v="120"/>
    <n v="13.95"/>
    <x v="9"/>
    <n v="21"/>
    <s v="Mexican"/>
  </r>
  <r>
    <x v="10491"/>
    <x v="4598"/>
    <s v="3/18/23"/>
    <d v="1899-12-30T21:13:49"/>
    <n v="120"/>
    <n v="13.95"/>
    <x v="9"/>
    <n v="21"/>
    <s v="Mexican"/>
  </r>
  <r>
    <x v="10492"/>
    <x v="4599"/>
    <s v="3/18/23"/>
    <d v="1899-12-30T21:35:26"/>
    <n v="110"/>
    <n v="17.95"/>
    <x v="0"/>
    <n v="21"/>
    <s v="Asian"/>
  </r>
  <r>
    <x v="10493"/>
    <x v="4600"/>
    <s v="3/18/23"/>
    <d v="1899-12-30T22:27:51"/>
    <n v="124"/>
    <n v="14.5"/>
    <x v="1"/>
    <n v="22"/>
    <s v="Italian"/>
  </r>
  <r>
    <x v="10494"/>
    <x v="4601"/>
    <s v="3/18/23"/>
    <d v="1899-12-30T22:28:11"/>
    <n v="101"/>
    <n v="12.95"/>
    <x v="2"/>
    <n v="22"/>
    <s v="American"/>
  </r>
  <r>
    <x v="10495"/>
    <x v="4601"/>
    <s v="3/18/23"/>
    <d v="1899-12-30T22:28:11"/>
    <n v="108"/>
    <n v="14.5"/>
    <x v="1"/>
    <n v="22"/>
    <s v="Asian"/>
  </r>
  <r>
    <x v="10496"/>
    <x v="4601"/>
    <s v="3/18/23"/>
    <d v="1899-12-30T22:28:11"/>
    <n v="109"/>
    <n v="17.95"/>
    <x v="0"/>
    <n v="22"/>
    <s v="Asian"/>
  </r>
  <r>
    <x v="10497"/>
    <x v="4602"/>
    <s v="3/19/23"/>
    <d v="1899-12-30T11:24:09"/>
    <n v="101"/>
    <n v="12.95"/>
    <x v="2"/>
    <n v="11"/>
    <s v="American"/>
  </r>
  <r>
    <x v="10498"/>
    <x v="4602"/>
    <s v="3/19/23"/>
    <d v="1899-12-30T11:24:09"/>
    <n v="103"/>
    <n v="9"/>
    <x v="6"/>
    <n v="11"/>
    <s v="American"/>
  </r>
  <r>
    <x v="10499"/>
    <x v="4602"/>
    <s v="3/19/23"/>
    <d v="1899-12-30T11:24:09"/>
    <n v="121"/>
    <n v="10.5"/>
    <x v="11"/>
    <n v="11"/>
    <s v="Mexican"/>
  </r>
  <r>
    <x v="10500"/>
    <x v="4602"/>
    <s v="3/19/23"/>
    <d v="1899-12-30T11:24:09"/>
    <n v="106"/>
    <n v="7"/>
    <x v="4"/>
    <n v="11"/>
    <s v="American"/>
  </r>
  <r>
    <x v="10501"/>
    <x v="4602"/>
    <s v="3/19/23"/>
    <d v="1899-12-30T11:24:09"/>
    <n v="114"/>
    <n v="9"/>
    <x v="6"/>
    <n v="11"/>
    <s v="Asian"/>
  </r>
  <r>
    <x v="10502"/>
    <x v="4603"/>
    <s v="3/19/23"/>
    <d v="1899-12-30T11:27:07"/>
    <n v="115"/>
    <n v="11.95"/>
    <x v="5"/>
    <n v="11"/>
    <s v="Mexican"/>
  </r>
  <r>
    <x v="10503"/>
    <x v="4603"/>
    <s v="3/19/23"/>
    <d v="1899-12-30T11:27:07"/>
    <n v="127"/>
    <n v="17.95"/>
    <x v="0"/>
    <n v="11"/>
    <s v="Italian"/>
  </r>
  <r>
    <x v="10504"/>
    <x v="4604"/>
    <s v="3/19/23"/>
    <d v="1899-12-30T11:31:04"/>
    <n v="118"/>
    <n v="14.95"/>
    <x v="13"/>
    <n v="11"/>
    <s v="Mexican"/>
  </r>
  <r>
    <x v="10505"/>
    <x v="4605"/>
    <s v="3/19/23"/>
    <d v="1899-12-30T11:40:23"/>
    <n v="123"/>
    <n v="9"/>
    <x v="6"/>
    <n v="11"/>
    <s v="Mexican"/>
  </r>
  <r>
    <x v="10506"/>
    <x v="4606"/>
    <s v="3/19/23"/>
    <d v="1899-12-30T11:40:57"/>
    <n v="117"/>
    <n v="12.95"/>
    <x v="2"/>
    <n v="11"/>
    <s v="Mexican"/>
  </r>
  <r>
    <x v="10507"/>
    <x v="4606"/>
    <s v="3/19/23"/>
    <d v="1899-12-30T11:40:57"/>
    <n v="111"/>
    <n v="11.95"/>
    <x v="5"/>
    <n v="11"/>
    <s v="Asian"/>
  </r>
  <r>
    <x v="10508"/>
    <x v="4607"/>
    <s v="3/19/23"/>
    <d v="1899-12-30T11:45:56"/>
    <n v="103"/>
    <n v="9"/>
    <x v="6"/>
    <n v="11"/>
    <s v="American"/>
  </r>
  <r>
    <x v="10509"/>
    <x v="4607"/>
    <s v="3/19/23"/>
    <d v="1899-12-30T11:45:56"/>
    <n v="108"/>
    <n v="14.5"/>
    <x v="1"/>
    <n v="11"/>
    <s v="Asian"/>
  </r>
  <r>
    <x v="10510"/>
    <x v="4607"/>
    <s v="3/19/23"/>
    <d v="1899-12-30T11:45:56"/>
    <n v="117"/>
    <n v="12.95"/>
    <x v="2"/>
    <n v="11"/>
    <s v="Mexican"/>
  </r>
  <r>
    <x v="10511"/>
    <x v="4607"/>
    <s v="3/19/23"/>
    <d v="1899-12-30T11:45:56"/>
    <n v="127"/>
    <n v="17.95"/>
    <x v="0"/>
    <n v="11"/>
    <s v="Italian"/>
  </r>
  <r>
    <x v="10512"/>
    <x v="4608"/>
    <s v="3/19/23"/>
    <d v="1899-12-30T12:02:16"/>
    <n v="118"/>
    <n v="14.95"/>
    <x v="13"/>
    <n v="12"/>
    <s v="Mexican"/>
  </r>
  <r>
    <x v="10513"/>
    <x v="4609"/>
    <s v="3/19/23"/>
    <d v="1899-12-30T12:20:14"/>
    <n v="113"/>
    <n v="5"/>
    <x v="10"/>
    <n v="12"/>
    <s v="Asian"/>
  </r>
  <r>
    <x v="10514"/>
    <x v="4610"/>
    <s v="3/19/23"/>
    <d v="1899-12-30T12:26:04"/>
    <n v="102"/>
    <n v="13.95"/>
    <x v="9"/>
    <n v="12"/>
    <s v="American"/>
  </r>
  <r>
    <x v="10515"/>
    <x v="4610"/>
    <s v="3/19/23"/>
    <d v="1899-12-30T12:26:04"/>
    <n v="104"/>
    <n v="10.5"/>
    <x v="11"/>
    <n v="12"/>
    <s v="American"/>
  </r>
  <r>
    <x v="10516"/>
    <x v="4610"/>
    <s v="3/19/23"/>
    <d v="1899-12-30T12:26:04"/>
    <n v="108"/>
    <n v="14.5"/>
    <x v="1"/>
    <n v="12"/>
    <s v="Asian"/>
  </r>
  <r>
    <x v="10517"/>
    <x v="4610"/>
    <s v="3/19/23"/>
    <d v="1899-12-30T12:26:04"/>
    <n v="108"/>
    <n v="14.5"/>
    <x v="1"/>
    <n v="12"/>
    <s v="Asian"/>
  </r>
  <r>
    <x v="10518"/>
    <x v="4610"/>
    <s v="3/19/23"/>
    <d v="1899-12-30T12:26:04"/>
    <n v="129"/>
    <n v="15.5"/>
    <x v="3"/>
    <n v="12"/>
    <s v="Italian"/>
  </r>
  <r>
    <x v="10519"/>
    <x v="4610"/>
    <s v="3/19/23"/>
    <d v="1899-12-30T12:26:04"/>
    <n v="113"/>
    <n v="5"/>
    <x v="10"/>
    <n v="12"/>
    <s v="Asian"/>
  </r>
  <r>
    <x v="10520"/>
    <x v="4610"/>
    <s v="3/19/23"/>
    <d v="1899-12-30T12:26:04"/>
    <n v="121"/>
    <n v="10.5"/>
    <x v="11"/>
    <n v="12"/>
    <s v="Mexican"/>
  </r>
  <r>
    <x v="10521"/>
    <x v="4610"/>
    <s v="3/19/23"/>
    <d v="1899-12-30T12:26:04"/>
    <n v="121"/>
    <n v="10.5"/>
    <x v="11"/>
    <n v="12"/>
    <s v="Mexican"/>
  </r>
  <r>
    <x v="10522"/>
    <x v="4610"/>
    <s v="3/19/23"/>
    <d v="1899-12-30T12:26:04"/>
    <n v="122"/>
    <n v="7"/>
    <x v="4"/>
    <n v="12"/>
    <s v="Mexican"/>
  </r>
  <r>
    <x v="10523"/>
    <x v="4610"/>
    <s v="3/19/23"/>
    <d v="1899-12-30T12:26:04"/>
    <n v="106"/>
    <n v="7"/>
    <x v="4"/>
    <n v="12"/>
    <s v="American"/>
  </r>
  <r>
    <x v="10524"/>
    <x v="4610"/>
    <s v="3/19/23"/>
    <d v="1899-12-30T12:26:04"/>
    <n v="114"/>
    <n v="9"/>
    <x v="6"/>
    <n v="12"/>
    <s v="Asian"/>
  </r>
  <r>
    <x v="10525"/>
    <x v="4611"/>
    <s v="3/19/23"/>
    <d v="1899-12-30T12:27:44"/>
    <n v="131"/>
    <n v="17.95"/>
    <x v="0"/>
    <n v="12"/>
    <s v="Italian"/>
  </r>
  <r>
    <x v="10526"/>
    <x v="4612"/>
    <s v="3/19/23"/>
    <d v="1899-12-30T12:57:29"/>
    <n v="131"/>
    <n v="17.95"/>
    <x v="0"/>
    <n v="12"/>
    <s v="Italian"/>
  </r>
  <r>
    <x v="10527"/>
    <x v="4613"/>
    <s v="3/19/23"/>
    <d v="1899-12-30T13:02:47"/>
    <n v="109"/>
    <n v="17.95"/>
    <x v="0"/>
    <n v="13"/>
    <s v="Asian"/>
  </r>
  <r>
    <x v="10528"/>
    <x v="4614"/>
    <s v="3/19/23"/>
    <d v="1899-12-30T13:04:55"/>
    <n v="116"/>
    <n v="13.95"/>
    <x v="9"/>
    <n v="13"/>
    <s v="Mexican"/>
  </r>
  <r>
    <x v="10529"/>
    <x v="4614"/>
    <s v="3/19/23"/>
    <d v="1899-12-30T13:04:55"/>
    <n v="131"/>
    <n v="17.95"/>
    <x v="0"/>
    <n v="13"/>
    <s v="Italian"/>
  </r>
  <r>
    <x v="10530"/>
    <x v="4615"/>
    <s v="3/19/23"/>
    <d v="1899-12-30T13:06:44"/>
    <n v="131"/>
    <n v="17.95"/>
    <x v="0"/>
    <n v="13"/>
    <s v="Italian"/>
  </r>
  <r>
    <x v="10531"/>
    <x v="4616"/>
    <s v="3/19/23"/>
    <d v="1899-12-30T13:14:22"/>
    <n v="101"/>
    <n v="12.95"/>
    <x v="2"/>
    <n v="13"/>
    <s v="American"/>
  </r>
  <r>
    <x v="10532"/>
    <x v="4616"/>
    <s v="3/19/23"/>
    <d v="1899-12-30T13:14:22"/>
    <n v="107"/>
    <n v="16.5"/>
    <x v="12"/>
    <n v="13"/>
    <s v="Asian"/>
  </r>
  <r>
    <x v="10533"/>
    <x v="4616"/>
    <s v="3/19/23"/>
    <d v="1899-12-30T13:14:22"/>
    <n v="108"/>
    <n v="14.5"/>
    <x v="1"/>
    <n v="13"/>
    <s v="Asian"/>
  </r>
  <r>
    <x v="10534"/>
    <x v="4616"/>
    <s v="3/19/23"/>
    <d v="1899-12-30T13:14:22"/>
    <n v="125"/>
    <n v="17.95"/>
    <x v="0"/>
    <n v="13"/>
    <s v="Italian"/>
  </r>
  <r>
    <x v="10535"/>
    <x v="4617"/>
    <s v="3/19/23"/>
    <d v="1899-12-30T13:18:06"/>
    <n v="113"/>
    <n v="5"/>
    <x v="10"/>
    <n v="13"/>
    <s v="Asian"/>
  </r>
  <r>
    <x v="10536"/>
    <x v="4618"/>
    <s v="3/19/23"/>
    <d v="1899-12-30T13:21:51"/>
    <n v="103"/>
    <n v="9"/>
    <x v="6"/>
    <n v="13"/>
    <s v="American"/>
  </r>
  <r>
    <x v="10537"/>
    <x v="4618"/>
    <s v="3/19/23"/>
    <d v="1899-12-30T13:21:51"/>
    <n v="113"/>
    <n v="5"/>
    <x v="10"/>
    <n v="13"/>
    <s v="Asian"/>
  </r>
  <r>
    <x v="10538"/>
    <x v="4618"/>
    <s v="3/19/23"/>
    <d v="1899-12-30T13:21:51"/>
    <n v="132"/>
    <n v="16.95"/>
    <x v="8"/>
    <n v="13"/>
    <s v="Italian"/>
  </r>
  <r>
    <x v="10539"/>
    <x v="4619"/>
    <s v="3/19/23"/>
    <d v="1899-12-30T13:37:11"/>
    <n v="118"/>
    <n v="14.95"/>
    <x v="13"/>
    <n v="13"/>
    <s v="Mexican"/>
  </r>
  <r>
    <x v="10540"/>
    <x v="4620"/>
    <s v="3/19/23"/>
    <d v="1899-12-30T13:39:12"/>
    <n v="117"/>
    <n v="12.95"/>
    <x v="2"/>
    <n v="13"/>
    <s v="Mexican"/>
  </r>
  <r>
    <x v="10541"/>
    <x v="4620"/>
    <s v="3/19/23"/>
    <d v="1899-12-30T13:39:12"/>
    <n v="117"/>
    <n v="12.95"/>
    <x v="2"/>
    <n v="13"/>
    <s v="Mexican"/>
  </r>
  <r>
    <x v="10542"/>
    <x v="4620"/>
    <s v="3/19/23"/>
    <d v="1899-12-30T13:39:12"/>
    <n v="113"/>
    <n v="5"/>
    <x v="10"/>
    <n v="13"/>
    <s v="Asian"/>
  </r>
  <r>
    <x v="10543"/>
    <x v="4620"/>
    <s v="3/19/23"/>
    <d v="1899-12-30T13:39:12"/>
    <n v="123"/>
    <n v="9"/>
    <x v="6"/>
    <n v="13"/>
    <s v="Mexican"/>
  </r>
  <r>
    <x v="10544"/>
    <x v="4621"/>
    <s v="3/19/23"/>
    <d v="1899-12-30T14:31:45"/>
    <n v="111"/>
    <n v="11.95"/>
    <x v="5"/>
    <n v="14"/>
    <s v="Asian"/>
  </r>
  <r>
    <x v="10545"/>
    <x v="4621"/>
    <s v="3/19/23"/>
    <d v="1899-12-30T14:31:45"/>
    <n v="132"/>
    <n v="16.95"/>
    <x v="8"/>
    <n v="14"/>
    <s v="Italian"/>
  </r>
  <r>
    <x v="10546"/>
    <x v="4622"/>
    <s v="3/19/23"/>
    <d v="1899-12-30T14:41:44"/>
    <n v="101"/>
    <n v="12.95"/>
    <x v="2"/>
    <n v="14"/>
    <s v="American"/>
  </r>
  <r>
    <x v="10547"/>
    <x v="4622"/>
    <s v="3/19/23"/>
    <d v="1899-12-30T14:41:44"/>
    <n v="101"/>
    <n v="12.95"/>
    <x v="2"/>
    <n v="14"/>
    <s v="American"/>
  </r>
  <r>
    <x v="10548"/>
    <x v="4622"/>
    <s v="3/19/23"/>
    <d v="1899-12-30T14:41:44"/>
    <n v="107"/>
    <n v="16.5"/>
    <x v="12"/>
    <n v="14"/>
    <s v="Asian"/>
  </r>
  <r>
    <x v="10549"/>
    <x v="4622"/>
    <s v="3/19/23"/>
    <d v="1899-12-30T14:41:44"/>
    <n v="115"/>
    <n v="11.95"/>
    <x v="5"/>
    <n v="14"/>
    <s v="Mexican"/>
  </r>
  <r>
    <x v="10550"/>
    <x v="4622"/>
    <s v="3/19/23"/>
    <d v="1899-12-30T14:41:44"/>
    <n v="126"/>
    <n v="14.5"/>
    <x v="1"/>
    <n v="14"/>
    <s v="Italian"/>
  </r>
  <r>
    <x v="10551"/>
    <x v="4622"/>
    <s v="3/19/23"/>
    <d v="1899-12-30T14:41:44"/>
    <n v="109"/>
    <n v="17.95"/>
    <x v="0"/>
    <n v="14"/>
    <s v="Asian"/>
  </r>
  <r>
    <x v="10552"/>
    <x v="4622"/>
    <s v="3/19/23"/>
    <d v="1899-12-30T14:41:44"/>
    <n v="112"/>
    <n v="14.95"/>
    <x v="13"/>
    <n v="14"/>
    <s v="Asian"/>
  </r>
  <r>
    <x v="10553"/>
    <x v="4622"/>
    <s v="3/19/23"/>
    <d v="1899-12-30T14:41:44"/>
    <n v="118"/>
    <n v="14.95"/>
    <x v="13"/>
    <n v="14"/>
    <s v="Mexican"/>
  </r>
  <r>
    <x v="10554"/>
    <x v="4622"/>
    <s v="3/19/23"/>
    <d v="1899-12-30T14:41:44"/>
    <n v="120"/>
    <n v="13.95"/>
    <x v="9"/>
    <n v="14"/>
    <s v="Mexican"/>
  </r>
  <r>
    <x v="10555"/>
    <x v="4622"/>
    <s v="3/19/23"/>
    <d v="1899-12-30T14:41:44"/>
    <n v="121"/>
    <n v="10.5"/>
    <x v="11"/>
    <n v="14"/>
    <s v="Mexican"/>
  </r>
  <r>
    <x v="10556"/>
    <x v="4622"/>
    <s v="3/19/23"/>
    <d v="1899-12-30T14:41:44"/>
    <n v="105"/>
    <n v="7"/>
    <x v="4"/>
    <n v="14"/>
    <s v="American"/>
  </r>
  <r>
    <x v="10557"/>
    <x v="4622"/>
    <s v="3/19/23"/>
    <d v="1899-12-30T14:41:44"/>
    <n v="106"/>
    <n v="7"/>
    <x v="4"/>
    <n v="14"/>
    <s v="American"/>
  </r>
  <r>
    <x v="10558"/>
    <x v="4622"/>
    <s v="3/19/23"/>
    <d v="1899-12-30T14:41:44"/>
    <s v="NULL"/>
    <n v="0"/>
    <x v="14"/>
    <n v="14"/>
    <s v="Unknown"/>
  </r>
  <r>
    <x v="10559"/>
    <x v="4623"/>
    <s v="3/19/23"/>
    <d v="1899-12-30T14:59:35"/>
    <n v="119"/>
    <n v="11.95"/>
    <x v="5"/>
    <n v="14"/>
    <s v="Mexican"/>
  </r>
  <r>
    <x v="10560"/>
    <x v="4624"/>
    <s v="3/19/23"/>
    <d v="1899-12-30T15:42:30"/>
    <n v="101"/>
    <n v="12.95"/>
    <x v="2"/>
    <n v="15"/>
    <s v="American"/>
  </r>
  <r>
    <x v="10561"/>
    <x v="4624"/>
    <s v="3/19/23"/>
    <d v="1899-12-30T15:42:30"/>
    <n v="103"/>
    <n v="9"/>
    <x v="6"/>
    <n v="15"/>
    <s v="American"/>
  </r>
  <r>
    <x v="10562"/>
    <x v="4624"/>
    <s v="3/19/23"/>
    <d v="1899-12-30T15:42:30"/>
    <n v="119"/>
    <n v="11.95"/>
    <x v="5"/>
    <n v="15"/>
    <s v="Mexican"/>
  </r>
  <r>
    <x v="10563"/>
    <x v="4624"/>
    <s v="3/19/23"/>
    <d v="1899-12-30T15:42:30"/>
    <n v="106"/>
    <n v="7"/>
    <x v="4"/>
    <n v="15"/>
    <s v="American"/>
  </r>
  <r>
    <x v="10564"/>
    <x v="4625"/>
    <s v="3/19/23"/>
    <d v="1899-12-30T15:45:01"/>
    <n v="102"/>
    <n v="13.95"/>
    <x v="9"/>
    <n v="15"/>
    <s v="American"/>
  </r>
  <r>
    <x v="10565"/>
    <x v="4626"/>
    <s v="3/19/23"/>
    <d v="1899-12-30T16:04:23"/>
    <n v="108"/>
    <n v="14.5"/>
    <x v="1"/>
    <n v="16"/>
    <s v="Asian"/>
  </r>
  <r>
    <x v="10566"/>
    <x v="4626"/>
    <s v="3/19/23"/>
    <d v="1899-12-30T16:04:23"/>
    <n v="118"/>
    <n v="14.95"/>
    <x v="13"/>
    <n v="16"/>
    <s v="Mexican"/>
  </r>
  <r>
    <x v="10567"/>
    <x v="4627"/>
    <s v="3/19/23"/>
    <d v="1899-12-30T16:16:31"/>
    <n v="109"/>
    <n v="17.95"/>
    <x v="0"/>
    <n v="16"/>
    <s v="Asian"/>
  </r>
  <r>
    <x v="10568"/>
    <x v="4627"/>
    <s v="3/19/23"/>
    <d v="1899-12-30T16:16:31"/>
    <n v="129"/>
    <n v="15.5"/>
    <x v="3"/>
    <n v="16"/>
    <s v="Italian"/>
  </r>
  <r>
    <x v="10569"/>
    <x v="4627"/>
    <s v="3/19/23"/>
    <d v="1899-12-30T16:16:31"/>
    <n v="118"/>
    <n v="14.95"/>
    <x v="13"/>
    <n v="16"/>
    <s v="Mexican"/>
  </r>
  <r>
    <x v="10570"/>
    <x v="4628"/>
    <s v="3/19/23"/>
    <d v="1899-12-30T16:24:30"/>
    <n v="109"/>
    <n v="17.95"/>
    <x v="0"/>
    <n v="16"/>
    <s v="Asian"/>
  </r>
  <r>
    <x v="10571"/>
    <x v="4628"/>
    <s v="3/19/23"/>
    <d v="1899-12-30T16:24:30"/>
    <n v="120"/>
    <n v="13.95"/>
    <x v="9"/>
    <n v="16"/>
    <s v="Mexican"/>
  </r>
  <r>
    <x v="10572"/>
    <x v="4629"/>
    <s v="3/19/23"/>
    <d v="1899-12-30T16:51:19"/>
    <n v="101"/>
    <n v="12.95"/>
    <x v="2"/>
    <n v="16"/>
    <s v="American"/>
  </r>
  <r>
    <x v="10573"/>
    <x v="4629"/>
    <s v="3/19/23"/>
    <d v="1899-12-30T16:51:19"/>
    <n v="108"/>
    <n v="14.5"/>
    <x v="1"/>
    <n v="16"/>
    <s v="Asian"/>
  </r>
  <r>
    <x v="10574"/>
    <x v="4629"/>
    <s v="3/19/23"/>
    <d v="1899-12-30T16:51:19"/>
    <n v="109"/>
    <n v="17.95"/>
    <x v="0"/>
    <n v="16"/>
    <s v="Asian"/>
  </r>
  <r>
    <x v="10575"/>
    <x v="4629"/>
    <s v="3/19/23"/>
    <d v="1899-12-30T16:51:19"/>
    <n v="122"/>
    <n v="7"/>
    <x v="4"/>
    <n v="16"/>
    <s v="Mexican"/>
  </r>
  <r>
    <x v="10576"/>
    <x v="4630"/>
    <s v="3/19/23"/>
    <d v="1899-12-30T17:20:17"/>
    <n v="117"/>
    <n v="12.95"/>
    <x v="2"/>
    <n v="17"/>
    <s v="Mexican"/>
  </r>
  <r>
    <x v="10577"/>
    <x v="4630"/>
    <s v="3/19/23"/>
    <d v="1899-12-30T17:20:17"/>
    <n v="131"/>
    <n v="17.95"/>
    <x v="0"/>
    <n v="17"/>
    <s v="Italian"/>
  </r>
  <r>
    <x v="10578"/>
    <x v="4631"/>
    <s v="3/19/23"/>
    <d v="1899-12-30T17:25:31"/>
    <n v="107"/>
    <n v="16.5"/>
    <x v="12"/>
    <n v="17"/>
    <s v="Asian"/>
  </r>
  <r>
    <x v="10579"/>
    <x v="4631"/>
    <s v="3/19/23"/>
    <d v="1899-12-30T17:25:31"/>
    <n v="110"/>
    <n v="17.95"/>
    <x v="0"/>
    <n v="17"/>
    <s v="Asian"/>
  </r>
  <r>
    <x v="10580"/>
    <x v="4632"/>
    <s v="3/19/23"/>
    <d v="1899-12-30T17:28:29"/>
    <n v="130"/>
    <n v="19.95"/>
    <x v="7"/>
    <n v="17"/>
    <s v="Italian"/>
  </r>
  <r>
    <x v="10581"/>
    <x v="4633"/>
    <s v="3/19/23"/>
    <d v="1899-12-30T17:44:39"/>
    <n v="110"/>
    <n v="17.95"/>
    <x v="0"/>
    <n v="17"/>
    <s v="Asian"/>
  </r>
  <r>
    <x v="10582"/>
    <x v="4633"/>
    <s v="3/19/23"/>
    <d v="1899-12-30T17:44:39"/>
    <n v="111"/>
    <n v="11.95"/>
    <x v="5"/>
    <n v="17"/>
    <s v="Asian"/>
  </r>
  <r>
    <x v="10583"/>
    <x v="4633"/>
    <s v="3/19/23"/>
    <d v="1899-12-30T17:44:39"/>
    <n v="118"/>
    <n v="14.95"/>
    <x v="13"/>
    <n v="17"/>
    <s v="Mexican"/>
  </r>
  <r>
    <x v="10584"/>
    <x v="4634"/>
    <s v="3/19/23"/>
    <d v="1899-12-30T17:45:58"/>
    <n v="107"/>
    <n v="16.5"/>
    <x v="12"/>
    <n v="17"/>
    <s v="Asian"/>
  </r>
  <r>
    <x v="10585"/>
    <x v="4634"/>
    <s v="3/19/23"/>
    <d v="1899-12-30T17:45:58"/>
    <n v="108"/>
    <n v="14.5"/>
    <x v="1"/>
    <n v="17"/>
    <s v="Asian"/>
  </r>
  <r>
    <x v="10586"/>
    <x v="4635"/>
    <s v="3/19/23"/>
    <d v="1899-12-30T17:58:30"/>
    <n v="117"/>
    <n v="12.95"/>
    <x v="2"/>
    <n v="17"/>
    <s v="Mexican"/>
  </r>
  <r>
    <x v="10587"/>
    <x v="4635"/>
    <s v="3/19/23"/>
    <d v="1899-12-30T17:58:30"/>
    <n v="119"/>
    <n v="11.95"/>
    <x v="5"/>
    <n v="17"/>
    <s v="Mexican"/>
  </r>
  <r>
    <x v="10588"/>
    <x v="4636"/>
    <s v="3/19/23"/>
    <d v="1899-12-30T18:04:27"/>
    <n v="103"/>
    <n v="9"/>
    <x v="6"/>
    <n v="18"/>
    <s v="American"/>
  </r>
  <r>
    <x v="10589"/>
    <x v="4636"/>
    <s v="3/19/23"/>
    <d v="1899-12-30T18:04:27"/>
    <n v="130"/>
    <n v="19.95"/>
    <x v="7"/>
    <n v="18"/>
    <s v="Italian"/>
  </r>
  <r>
    <x v="10590"/>
    <x v="4637"/>
    <s v="3/19/23"/>
    <d v="1899-12-30T18:18:28"/>
    <n v="120"/>
    <n v="13.95"/>
    <x v="9"/>
    <n v="18"/>
    <s v="Mexican"/>
  </r>
  <r>
    <x v="10591"/>
    <x v="4637"/>
    <s v="3/19/23"/>
    <d v="1899-12-30T18:18:28"/>
    <n v="105"/>
    <n v="7"/>
    <x v="4"/>
    <n v="18"/>
    <s v="American"/>
  </r>
  <r>
    <x v="10592"/>
    <x v="4638"/>
    <s v="3/19/23"/>
    <d v="1899-12-30T18:19:16"/>
    <n v="124"/>
    <n v="14.5"/>
    <x v="1"/>
    <n v="18"/>
    <s v="Italian"/>
  </r>
  <r>
    <x v="10593"/>
    <x v="4638"/>
    <s v="3/19/23"/>
    <d v="1899-12-30T18:19:16"/>
    <n v="125"/>
    <n v="17.95"/>
    <x v="0"/>
    <n v="18"/>
    <s v="Italian"/>
  </r>
  <r>
    <x v="10594"/>
    <x v="4638"/>
    <s v="3/19/23"/>
    <d v="1899-12-30T18:19:16"/>
    <n v="110"/>
    <n v="17.95"/>
    <x v="0"/>
    <n v="18"/>
    <s v="Asian"/>
  </r>
  <r>
    <x v="10595"/>
    <x v="4639"/>
    <s v="3/19/23"/>
    <d v="1899-12-30T18:35:46"/>
    <n v="104"/>
    <n v="10.5"/>
    <x v="11"/>
    <n v="18"/>
    <s v="American"/>
  </r>
  <r>
    <x v="10596"/>
    <x v="4640"/>
    <s v="3/19/23"/>
    <d v="1899-12-30T18:37:11"/>
    <n v="102"/>
    <n v="13.95"/>
    <x v="9"/>
    <n v="18"/>
    <s v="American"/>
  </r>
  <r>
    <x v="10597"/>
    <x v="4640"/>
    <s v="3/19/23"/>
    <d v="1899-12-30T18:37:11"/>
    <n v="129"/>
    <n v="15.5"/>
    <x v="3"/>
    <n v="18"/>
    <s v="Italian"/>
  </r>
  <r>
    <x v="10598"/>
    <x v="4641"/>
    <s v="3/19/23"/>
    <d v="1899-12-30T19:05:06"/>
    <n v="102"/>
    <n v="13.95"/>
    <x v="9"/>
    <n v="19"/>
    <s v="American"/>
  </r>
  <r>
    <x v="10599"/>
    <x v="4641"/>
    <s v="3/19/23"/>
    <d v="1899-12-30T19:05:06"/>
    <n v="104"/>
    <n v="10.5"/>
    <x v="11"/>
    <n v="19"/>
    <s v="American"/>
  </r>
  <r>
    <x v="10600"/>
    <x v="4641"/>
    <s v="3/19/23"/>
    <d v="1899-12-30T19:05:06"/>
    <n v="128"/>
    <n v="15.5"/>
    <x v="3"/>
    <n v="19"/>
    <s v="Italian"/>
  </r>
  <r>
    <x v="10601"/>
    <x v="4641"/>
    <s v="3/19/23"/>
    <d v="1899-12-30T19:05:06"/>
    <n v="129"/>
    <n v="15.5"/>
    <x v="3"/>
    <n v="19"/>
    <s v="Italian"/>
  </r>
  <r>
    <x v="10602"/>
    <x v="4642"/>
    <s v="3/19/23"/>
    <d v="1899-12-30T19:11:53"/>
    <n v="120"/>
    <n v="13.95"/>
    <x v="9"/>
    <n v="19"/>
    <s v="Mexican"/>
  </r>
  <r>
    <x v="10603"/>
    <x v="4642"/>
    <s v="3/19/23"/>
    <d v="1899-12-30T19:11:53"/>
    <n v="105"/>
    <n v="7"/>
    <x v="4"/>
    <n v="19"/>
    <s v="American"/>
  </r>
  <r>
    <x v="10604"/>
    <x v="4643"/>
    <s v="3/19/23"/>
    <d v="1899-12-30T19:18:36"/>
    <n v="128"/>
    <n v="15.5"/>
    <x v="3"/>
    <n v="19"/>
    <s v="Italian"/>
  </r>
  <r>
    <x v="10605"/>
    <x v="4643"/>
    <s v="3/19/23"/>
    <d v="1899-12-30T19:18:36"/>
    <n v="112"/>
    <n v="14.95"/>
    <x v="13"/>
    <n v="19"/>
    <s v="Asian"/>
  </r>
  <r>
    <x v="10606"/>
    <x v="4643"/>
    <s v="3/19/23"/>
    <d v="1899-12-30T19:18:36"/>
    <n v="120"/>
    <n v="13.95"/>
    <x v="9"/>
    <n v="19"/>
    <s v="Mexican"/>
  </r>
  <r>
    <x v="10607"/>
    <x v="4643"/>
    <s v="3/19/23"/>
    <d v="1899-12-30T19:18:36"/>
    <n v="106"/>
    <n v="7"/>
    <x v="4"/>
    <n v="19"/>
    <s v="American"/>
  </r>
  <r>
    <x v="10608"/>
    <x v="4644"/>
    <s v="3/19/23"/>
    <d v="1899-12-30T19:21:02"/>
    <n v="101"/>
    <n v="12.95"/>
    <x v="2"/>
    <n v="19"/>
    <s v="American"/>
  </r>
  <r>
    <x v="10609"/>
    <x v="4644"/>
    <s v="3/19/23"/>
    <d v="1899-12-30T19:21:02"/>
    <n v="107"/>
    <n v="16.5"/>
    <x v="12"/>
    <n v="19"/>
    <s v="Asian"/>
  </r>
  <r>
    <x v="10610"/>
    <x v="4644"/>
    <s v="3/19/23"/>
    <d v="1899-12-30T19:21:02"/>
    <n v="108"/>
    <n v="14.5"/>
    <x v="1"/>
    <n v="19"/>
    <s v="Asian"/>
  </r>
  <r>
    <x v="10611"/>
    <x v="4644"/>
    <s v="3/19/23"/>
    <d v="1899-12-30T19:21:02"/>
    <n v="125"/>
    <n v="17.95"/>
    <x v="0"/>
    <n v="19"/>
    <s v="Italian"/>
  </r>
  <r>
    <x v="10612"/>
    <x v="4645"/>
    <s v="3/19/23"/>
    <d v="1899-12-30T19:22:44"/>
    <n v="116"/>
    <n v="13.95"/>
    <x v="9"/>
    <n v="19"/>
    <s v="Mexican"/>
  </r>
  <r>
    <x v="10613"/>
    <x v="4645"/>
    <s v="3/19/23"/>
    <d v="1899-12-30T19:22:44"/>
    <n v="117"/>
    <n v="12.95"/>
    <x v="2"/>
    <n v="19"/>
    <s v="Mexican"/>
  </r>
  <r>
    <x v="10614"/>
    <x v="4645"/>
    <s v="3/19/23"/>
    <d v="1899-12-30T19:22:44"/>
    <n v="118"/>
    <n v="14.95"/>
    <x v="13"/>
    <n v="19"/>
    <s v="Mexican"/>
  </r>
  <r>
    <x v="10615"/>
    <x v="4646"/>
    <s v="3/19/23"/>
    <d v="1899-12-30T19:36:47"/>
    <n v="102"/>
    <n v="13.95"/>
    <x v="9"/>
    <n v="19"/>
    <s v="American"/>
  </r>
  <r>
    <x v="10616"/>
    <x v="4646"/>
    <s v="3/19/23"/>
    <d v="1899-12-30T19:36:47"/>
    <n v="126"/>
    <n v="14.5"/>
    <x v="1"/>
    <n v="19"/>
    <s v="Italian"/>
  </r>
  <r>
    <x v="10617"/>
    <x v="4647"/>
    <s v="3/19/23"/>
    <d v="1899-12-30T19:40:10"/>
    <n v="127"/>
    <n v="17.95"/>
    <x v="0"/>
    <n v="19"/>
    <s v="Italian"/>
  </r>
  <r>
    <x v="10618"/>
    <x v="4647"/>
    <s v="3/19/23"/>
    <d v="1899-12-30T19:40:10"/>
    <n v="121"/>
    <n v="10.5"/>
    <x v="11"/>
    <n v="19"/>
    <s v="Mexican"/>
  </r>
  <r>
    <x v="10619"/>
    <x v="4648"/>
    <s v="3/19/23"/>
    <d v="1899-12-30T19:43:03"/>
    <n v="124"/>
    <n v="14.5"/>
    <x v="1"/>
    <n v="19"/>
    <s v="Italian"/>
  </r>
  <r>
    <x v="10620"/>
    <x v="4649"/>
    <s v="3/19/23"/>
    <d v="1899-12-30T19:48:15"/>
    <n v="104"/>
    <n v="10.5"/>
    <x v="11"/>
    <n v="19"/>
    <s v="American"/>
  </r>
  <r>
    <x v="10621"/>
    <x v="4649"/>
    <s v="3/19/23"/>
    <d v="1899-12-30T19:48:15"/>
    <n v="108"/>
    <n v="14.5"/>
    <x v="1"/>
    <n v="19"/>
    <s v="Asian"/>
  </r>
  <r>
    <x v="10622"/>
    <x v="4650"/>
    <s v="3/19/23"/>
    <d v="1899-12-30T19:55:20"/>
    <n v="101"/>
    <n v="12.95"/>
    <x v="2"/>
    <n v="19"/>
    <s v="American"/>
  </r>
  <r>
    <x v="10623"/>
    <x v="4650"/>
    <s v="3/19/23"/>
    <d v="1899-12-30T19:55:20"/>
    <n v="125"/>
    <n v="17.95"/>
    <x v="0"/>
    <n v="19"/>
    <s v="Italian"/>
  </r>
  <r>
    <x v="10624"/>
    <x v="4650"/>
    <s v="3/19/23"/>
    <d v="1899-12-30T19:55:20"/>
    <n v="121"/>
    <n v="10.5"/>
    <x v="11"/>
    <n v="19"/>
    <s v="Mexican"/>
  </r>
  <r>
    <x v="10625"/>
    <x v="4650"/>
    <s v="3/19/23"/>
    <d v="1899-12-30T19:55:20"/>
    <n v="123"/>
    <n v="9"/>
    <x v="6"/>
    <n v="19"/>
    <s v="Mexican"/>
  </r>
  <r>
    <x v="10626"/>
    <x v="4651"/>
    <s v="3/19/23"/>
    <d v="1899-12-30T19:57:11"/>
    <n v="119"/>
    <n v="11.95"/>
    <x v="5"/>
    <n v="19"/>
    <s v="Mexican"/>
  </r>
  <r>
    <x v="10627"/>
    <x v="4651"/>
    <s v="3/19/23"/>
    <d v="1899-12-30T19:57:11"/>
    <n v="105"/>
    <n v="7"/>
    <x v="4"/>
    <n v="19"/>
    <s v="American"/>
  </r>
  <r>
    <x v="10628"/>
    <x v="4652"/>
    <s v="3/19/23"/>
    <d v="1899-12-30T20:16:45"/>
    <n v="103"/>
    <n v="9"/>
    <x v="6"/>
    <n v="20"/>
    <s v="American"/>
  </r>
  <r>
    <x v="10629"/>
    <x v="4652"/>
    <s v="3/19/23"/>
    <d v="1899-12-30T20:16:45"/>
    <n v="117"/>
    <n v="12.95"/>
    <x v="2"/>
    <n v="20"/>
    <s v="Mexican"/>
  </r>
  <r>
    <x v="10630"/>
    <x v="4653"/>
    <s v="3/19/23"/>
    <d v="1899-12-30T20:23:12"/>
    <n v="107"/>
    <n v="16.5"/>
    <x v="12"/>
    <n v="20"/>
    <s v="Asian"/>
  </r>
  <r>
    <x v="10631"/>
    <x v="4654"/>
    <s v="3/19/23"/>
    <d v="1899-12-30T20:30:29"/>
    <n v="128"/>
    <n v="15.5"/>
    <x v="3"/>
    <n v="20"/>
    <s v="Italian"/>
  </r>
  <r>
    <x v="10632"/>
    <x v="4654"/>
    <s v="3/19/23"/>
    <d v="1899-12-30T20:30:29"/>
    <s v="NULL"/>
    <n v="0"/>
    <x v="14"/>
    <n v="20"/>
    <s v="Unknown"/>
  </r>
  <r>
    <x v="10633"/>
    <x v="4655"/>
    <s v="3/19/23"/>
    <d v="1899-12-30T20:43:33"/>
    <n v="125"/>
    <n v="17.95"/>
    <x v="0"/>
    <n v="20"/>
    <s v="Italian"/>
  </r>
  <r>
    <x v="10634"/>
    <x v="4655"/>
    <s v="3/19/23"/>
    <d v="1899-12-30T20:43:33"/>
    <n v="130"/>
    <n v="19.95"/>
    <x v="7"/>
    <n v="20"/>
    <s v="Italian"/>
  </r>
  <r>
    <x v="10635"/>
    <x v="4656"/>
    <s v="3/19/23"/>
    <d v="1899-12-30T20:48:08"/>
    <n v="125"/>
    <n v="17.95"/>
    <x v="0"/>
    <n v="20"/>
    <s v="Italian"/>
  </r>
  <r>
    <x v="10636"/>
    <x v="4657"/>
    <s v="3/19/23"/>
    <d v="1899-12-30T21:34:17"/>
    <n v="106"/>
    <n v="7"/>
    <x v="4"/>
    <n v="21"/>
    <s v="American"/>
  </r>
  <r>
    <x v="10637"/>
    <x v="4658"/>
    <s v="3/19/23"/>
    <d v="1899-12-30T21:53:59"/>
    <n v="108"/>
    <n v="14.5"/>
    <x v="1"/>
    <n v="21"/>
    <s v="Asian"/>
  </r>
  <r>
    <x v="10638"/>
    <x v="4658"/>
    <s v="3/19/23"/>
    <d v="1899-12-30T21:53:59"/>
    <n v="124"/>
    <n v="14.5"/>
    <x v="1"/>
    <n v="21"/>
    <s v="Italian"/>
  </r>
  <r>
    <x v="10639"/>
    <x v="4659"/>
    <s v="3/19/23"/>
    <d v="1899-12-30T22:14:01"/>
    <n v="126"/>
    <n v="14.5"/>
    <x v="1"/>
    <n v="22"/>
    <s v="Italian"/>
  </r>
  <r>
    <x v="10640"/>
    <x v="4660"/>
    <s v="3/20/23"/>
    <d v="1899-12-30T11:33:30"/>
    <n v="104"/>
    <n v="10.5"/>
    <x v="11"/>
    <n v="11"/>
    <s v="American"/>
  </r>
  <r>
    <x v="10641"/>
    <x v="4660"/>
    <s v="3/20/23"/>
    <d v="1899-12-30T11:33:30"/>
    <n v="109"/>
    <n v="17.95"/>
    <x v="0"/>
    <n v="11"/>
    <s v="Asian"/>
  </r>
  <r>
    <x v="10642"/>
    <x v="4660"/>
    <s v="3/20/23"/>
    <d v="1899-12-30T11:33:30"/>
    <n v="105"/>
    <n v="7"/>
    <x v="4"/>
    <n v="11"/>
    <s v="American"/>
  </r>
  <r>
    <x v="10643"/>
    <x v="4660"/>
    <s v="3/20/23"/>
    <d v="1899-12-30T11:33:30"/>
    <n v="131"/>
    <n v="17.95"/>
    <x v="0"/>
    <n v="11"/>
    <s v="Italian"/>
  </r>
  <r>
    <x v="10644"/>
    <x v="4661"/>
    <s v="3/20/23"/>
    <d v="1899-12-30T11:47:53"/>
    <n v="124"/>
    <n v="14.5"/>
    <x v="1"/>
    <n v="11"/>
    <s v="Italian"/>
  </r>
  <r>
    <x v="10645"/>
    <x v="4661"/>
    <s v="3/20/23"/>
    <d v="1899-12-30T11:47:53"/>
    <n v="130"/>
    <n v="19.95"/>
    <x v="7"/>
    <n v="11"/>
    <s v="Italian"/>
  </r>
  <r>
    <x v="10646"/>
    <x v="4661"/>
    <s v="3/20/23"/>
    <d v="1899-12-30T11:47:53"/>
    <n v="123"/>
    <n v="9"/>
    <x v="6"/>
    <n v="11"/>
    <s v="Mexican"/>
  </r>
  <r>
    <x v="10647"/>
    <x v="4662"/>
    <s v="3/20/23"/>
    <d v="1899-12-30T12:12:03"/>
    <n v="122"/>
    <n v="7"/>
    <x v="4"/>
    <n v="12"/>
    <s v="Mexican"/>
  </r>
  <r>
    <x v="10648"/>
    <x v="4663"/>
    <s v="3/20/23"/>
    <d v="1899-12-30T12:24:44"/>
    <n v="101"/>
    <n v="12.95"/>
    <x v="2"/>
    <n v="12"/>
    <s v="American"/>
  </r>
  <r>
    <x v="10649"/>
    <x v="4663"/>
    <s v="3/20/23"/>
    <d v="1899-12-30T12:24:44"/>
    <n v="117"/>
    <n v="12.95"/>
    <x v="2"/>
    <n v="12"/>
    <s v="Mexican"/>
  </r>
  <r>
    <x v="10650"/>
    <x v="4663"/>
    <s v="3/20/23"/>
    <d v="1899-12-30T12:24:44"/>
    <n v="113"/>
    <n v="5"/>
    <x v="10"/>
    <n v="12"/>
    <s v="Asian"/>
  </r>
  <r>
    <x v="10651"/>
    <x v="4663"/>
    <s v="3/20/23"/>
    <d v="1899-12-30T12:24:44"/>
    <n v="121"/>
    <n v="10.5"/>
    <x v="11"/>
    <n v="12"/>
    <s v="Mexican"/>
  </r>
  <r>
    <x v="10652"/>
    <x v="4664"/>
    <s v="3/20/23"/>
    <d v="1899-12-30T12:39:39"/>
    <n v="103"/>
    <n v="9"/>
    <x v="6"/>
    <n v="12"/>
    <s v="American"/>
  </r>
  <r>
    <x v="10653"/>
    <x v="4664"/>
    <s v="3/20/23"/>
    <d v="1899-12-30T12:39:39"/>
    <n v="108"/>
    <n v="14.5"/>
    <x v="1"/>
    <n v="12"/>
    <s v="Asian"/>
  </r>
  <r>
    <x v="10654"/>
    <x v="4664"/>
    <s v="3/20/23"/>
    <d v="1899-12-30T12:39:39"/>
    <n v="124"/>
    <n v="14.5"/>
    <x v="1"/>
    <n v="12"/>
    <s v="Italian"/>
  </r>
  <r>
    <x v="10655"/>
    <x v="4664"/>
    <s v="3/20/23"/>
    <d v="1899-12-30T12:39:39"/>
    <n v="125"/>
    <n v="17.95"/>
    <x v="0"/>
    <n v="12"/>
    <s v="Italian"/>
  </r>
  <r>
    <x v="10656"/>
    <x v="4664"/>
    <s v="3/20/23"/>
    <d v="1899-12-30T12:39:39"/>
    <n v="112"/>
    <n v="14.95"/>
    <x v="13"/>
    <n v="12"/>
    <s v="Asian"/>
  </r>
  <r>
    <x v="10657"/>
    <x v="4664"/>
    <s v="3/20/23"/>
    <d v="1899-12-30T12:39:39"/>
    <n v="106"/>
    <n v="7"/>
    <x v="4"/>
    <n v="12"/>
    <s v="American"/>
  </r>
  <r>
    <x v="10658"/>
    <x v="4665"/>
    <s v="3/20/23"/>
    <d v="1899-12-30T12:40:13"/>
    <n v="101"/>
    <n v="12.95"/>
    <x v="2"/>
    <n v="12"/>
    <s v="American"/>
  </r>
  <r>
    <x v="10659"/>
    <x v="4665"/>
    <s v="3/20/23"/>
    <d v="1899-12-30T12:40:13"/>
    <n v="102"/>
    <n v="13.95"/>
    <x v="9"/>
    <n v="12"/>
    <s v="American"/>
  </r>
  <r>
    <x v="10660"/>
    <x v="4666"/>
    <s v="3/20/23"/>
    <d v="1899-12-30T12:52:56"/>
    <n v="102"/>
    <n v="13.95"/>
    <x v="9"/>
    <n v="12"/>
    <s v="American"/>
  </r>
  <r>
    <x v="10661"/>
    <x v="4666"/>
    <s v="3/20/23"/>
    <d v="1899-12-30T12:52:56"/>
    <n v="126"/>
    <n v="14.5"/>
    <x v="1"/>
    <n v="12"/>
    <s v="Italian"/>
  </r>
  <r>
    <x v="10662"/>
    <x v="4666"/>
    <s v="3/20/23"/>
    <d v="1899-12-30T12:52:56"/>
    <n v="113"/>
    <n v="5"/>
    <x v="10"/>
    <n v="12"/>
    <s v="Asian"/>
  </r>
  <r>
    <x v="10663"/>
    <x v="4666"/>
    <s v="3/20/23"/>
    <d v="1899-12-30T12:52:56"/>
    <n v="122"/>
    <n v="7"/>
    <x v="4"/>
    <n v="12"/>
    <s v="Mexican"/>
  </r>
  <r>
    <x v="10664"/>
    <x v="4666"/>
    <s v="3/20/23"/>
    <d v="1899-12-30T12:52:56"/>
    <n v="130"/>
    <n v="19.95"/>
    <x v="7"/>
    <n v="12"/>
    <s v="Italian"/>
  </r>
  <r>
    <x v="10665"/>
    <x v="4666"/>
    <s v="3/20/23"/>
    <d v="1899-12-30T12:52:56"/>
    <n v="131"/>
    <n v="17.95"/>
    <x v="0"/>
    <n v="12"/>
    <s v="Italian"/>
  </r>
  <r>
    <x v="10666"/>
    <x v="4666"/>
    <s v="3/20/23"/>
    <d v="1899-12-30T12:52:56"/>
    <n v="123"/>
    <n v="9"/>
    <x v="6"/>
    <n v="12"/>
    <s v="Mexican"/>
  </r>
  <r>
    <x v="10667"/>
    <x v="4667"/>
    <s v="3/20/23"/>
    <d v="1899-12-30T12:53:37"/>
    <n v="119"/>
    <n v="11.95"/>
    <x v="5"/>
    <n v="12"/>
    <s v="Mexican"/>
  </r>
  <r>
    <x v="10668"/>
    <x v="4667"/>
    <s v="3/20/23"/>
    <d v="1899-12-30T12:53:37"/>
    <n v="132"/>
    <n v="16.95"/>
    <x v="8"/>
    <n v="12"/>
    <s v="Italian"/>
  </r>
  <r>
    <x v="10669"/>
    <x v="4668"/>
    <s v="3/20/23"/>
    <d v="1899-12-30T12:55:55"/>
    <n v="102"/>
    <n v="13.95"/>
    <x v="9"/>
    <n v="12"/>
    <s v="American"/>
  </r>
  <r>
    <x v="10670"/>
    <x v="4668"/>
    <s v="3/20/23"/>
    <d v="1899-12-30T12:55:55"/>
    <n v="110"/>
    <n v="17.95"/>
    <x v="0"/>
    <n v="12"/>
    <s v="Asian"/>
  </r>
  <r>
    <x v="10671"/>
    <x v="4668"/>
    <s v="3/20/23"/>
    <d v="1899-12-30T12:55:55"/>
    <n v="117"/>
    <n v="12.95"/>
    <x v="2"/>
    <n v="12"/>
    <s v="Mexican"/>
  </r>
  <r>
    <x v="10672"/>
    <x v="4668"/>
    <s v="3/20/23"/>
    <d v="1899-12-30T12:55:55"/>
    <n v="111"/>
    <n v="11.95"/>
    <x v="5"/>
    <n v="12"/>
    <s v="Asian"/>
  </r>
  <r>
    <x v="10673"/>
    <x v="4668"/>
    <s v="3/20/23"/>
    <d v="1899-12-30T12:55:55"/>
    <n v="113"/>
    <n v="5"/>
    <x v="10"/>
    <n v="12"/>
    <s v="Asian"/>
  </r>
  <r>
    <x v="10674"/>
    <x v="4669"/>
    <s v="3/20/23"/>
    <d v="1899-12-30T12:56:01"/>
    <n v="116"/>
    <n v="13.95"/>
    <x v="9"/>
    <n v="12"/>
    <s v="Mexican"/>
  </r>
  <r>
    <x v="10675"/>
    <x v="4669"/>
    <s v="3/20/23"/>
    <d v="1899-12-30T12:56:01"/>
    <n v="130"/>
    <n v="19.95"/>
    <x v="7"/>
    <n v="12"/>
    <s v="Italian"/>
  </r>
  <r>
    <x v="10676"/>
    <x v="4669"/>
    <s v="3/20/23"/>
    <d v="1899-12-30T12:56:01"/>
    <n v="106"/>
    <n v="7"/>
    <x v="4"/>
    <n v="12"/>
    <s v="American"/>
  </r>
  <r>
    <x v="10677"/>
    <x v="4670"/>
    <s v="3/20/23"/>
    <d v="1899-12-30T13:02:39"/>
    <n v="129"/>
    <n v="15.5"/>
    <x v="3"/>
    <n v="13"/>
    <s v="Italian"/>
  </r>
  <r>
    <x v="10678"/>
    <x v="4670"/>
    <s v="3/20/23"/>
    <d v="1899-12-30T13:02:39"/>
    <n v="131"/>
    <n v="17.95"/>
    <x v="0"/>
    <n v="13"/>
    <s v="Italian"/>
  </r>
  <r>
    <x v="10679"/>
    <x v="4670"/>
    <s v="3/20/23"/>
    <d v="1899-12-30T13:02:39"/>
    <n v="106"/>
    <n v="7"/>
    <x v="4"/>
    <n v="13"/>
    <s v="American"/>
  </r>
  <r>
    <x v="10680"/>
    <x v="4671"/>
    <s v="3/20/23"/>
    <d v="1899-12-30T13:09:27"/>
    <n v="132"/>
    <n v="16.95"/>
    <x v="8"/>
    <n v="13"/>
    <s v="Italian"/>
  </r>
  <r>
    <x v="10681"/>
    <x v="4672"/>
    <s v="3/20/23"/>
    <d v="1899-12-30T13:18:11"/>
    <n v="101"/>
    <n v="12.95"/>
    <x v="2"/>
    <n v="13"/>
    <s v="American"/>
  </r>
  <r>
    <x v="10682"/>
    <x v="4672"/>
    <s v="3/20/23"/>
    <d v="1899-12-30T13:18:11"/>
    <n v="110"/>
    <n v="17.95"/>
    <x v="0"/>
    <n v="13"/>
    <s v="Asian"/>
  </r>
  <r>
    <x v="10683"/>
    <x v="4672"/>
    <s v="3/20/23"/>
    <d v="1899-12-30T13:18:11"/>
    <n v="113"/>
    <n v="5"/>
    <x v="10"/>
    <n v="13"/>
    <s v="Asian"/>
  </r>
  <r>
    <x v="10684"/>
    <x v="4673"/>
    <s v="3/20/23"/>
    <d v="1899-12-30T13:27:07"/>
    <n v="118"/>
    <n v="14.95"/>
    <x v="13"/>
    <n v="13"/>
    <s v="Mexican"/>
  </r>
  <r>
    <x v="10685"/>
    <x v="4674"/>
    <s v="3/20/23"/>
    <d v="1899-12-30T13:27:10"/>
    <n v="111"/>
    <n v="11.95"/>
    <x v="5"/>
    <n v="13"/>
    <s v="Asian"/>
  </r>
  <r>
    <x v="10686"/>
    <x v="4674"/>
    <s v="3/20/23"/>
    <d v="1899-12-30T13:27:10"/>
    <n v="112"/>
    <n v="14.95"/>
    <x v="13"/>
    <n v="13"/>
    <s v="Asian"/>
  </r>
  <r>
    <x v="10687"/>
    <x v="4675"/>
    <s v="3/20/23"/>
    <d v="1899-12-30T13:28:26"/>
    <n v="109"/>
    <n v="17.95"/>
    <x v="0"/>
    <n v="13"/>
    <s v="Asian"/>
  </r>
  <r>
    <x v="10688"/>
    <x v="4676"/>
    <s v="3/20/23"/>
    <d v="1899-12-30T13:43:36"/>
    <n v="124"/>
    <n v="14.5"/>
    <x v="1"/>
    <n v="13"/>
    <s v="Italian"/>
  </r>
  <r>
    <x v="10689"/>
    <x v="4677"/>
    <s v="3/20/23"/>
    <d v="1899-12-30T13:52:15"/>
    <n v="119"/>
    <n v="11.95"/>
    <x v="5"/>
    <n v="13"/>
    <s v="Mexican"/>
  </r>
  <r>
    <x v="10690"/>
    <x v="4678"/>
    <s v="3/20/23"/>
    <d v="1899-12-30T14:03:43"/>
    <n v="102"/>
    <n v="13.95"/>
    <x v="9"/>
    <n v="14"/>
    <s v="American"/>
  </r>
  <r>
    <x v="10691"/>
    <x v="4679"/>
    <s v="3/20/23"/>
    <d v="1899-12-30T14:09:05"/>
    <n v="105"/>
    <n v="7"/>
    <x v="4"/>
    <n v="14"/>
    <s v="American"/>
  </r>
  <r>
    <x v="10692"/>
    <x v="4680"/>
    <s v="3/20/23"/>
    <d v="1899-12-30T14:19:44"/>
    <n v="113"/>
    <n v="5"/>
    <x v="10"/>
    <n v="14"/>
    <s v="Asian"/>
  </r>
  <r>
    <x v="10693"/>
    <x v="4680"/>
    <s v="3/20/23"/>
    <d v="1899-12-30T14:19:44"/>
    <n v="105"/>
    <n v="7"/>
    <x v="4"/>
    <n v="14"/>
    <s v="American"/>
  </r>
  <r>
    <x v="10694"/>
    <x v="4681"/>
    <s v="3/20/23"/>
    <d v="1899-12-30T14:58:30"/>
    <n v="113"/>
    <n v="5"/>
    <x v="10"/>
    <n v="14"/>
    <s v="Asian"/>
  </r>
  <r>
    <x v="10695"/>
    <x v="4682"/>
    <s v="3/20/23"/>
    <d v="1899-12-30T15:03:44"/>
    <n v="101"/>
    <n v="12.95"/>
    <x v="2"/>
    <n v="15"/>
    <s v="American"/>
  </r>
  <r>
    <x v="10696"/>
    <x v="4682"/>
    <s v="3/20/23"/>
    <d v="1899-12-30T15:03:44"/>
    <n v="108"/>
    <n v="14.5"/>
    <x v="1"/>
    <n v="15"/>
    <s v="Asian"/>
  </r>
  <r>
    <x v="10697"/>
    <x v="4683"/>
    <s v="3/20/23"/>
    <d v="1899-12-30T15:40:10"/>
    <n v="105"/>
    <n v="7"/>
    <x v="4"/>
    <n v="15"/>
    <s v="American"/>
  </r>
  <r>
    <x v="10698"/>
    <x v="4684"/>
    <s v="3/20/23"/>
    <d v="1899-12-30T15:40:29"/>
    <n v="124"/>
    <n v="14.5"/>
    <x v="1"/>
    <n v="15"/>
    <s v="Italian"/>
  </r>
  <r>
    <x v="10699"/>
    <x v="4684"/>
    <s v="3/20/23"/>
    <d v="1899-12-30T15:40:29"/>
    <n v="131"/>
    <n v="17.95"/>
    <x v="0"/>
    <n v="15"/>
    <s v="Italian"/>
  </r>
  <r>
    <x v="10700"/>
    <x v="4685"/>
    <s v="3/20/23"/>
    <d v="1899-12-30T15:58:56"/>
    <n v="102"/>
    <n v="13.95"/>
    <x v="9"/>
    <n v="15"/>
    <s v="American"/>
  </r>
  <r>
    <x v="10701"/>
    <x v="4685"/>
    <s v="3/20/23"/>
    <d v="1899-12-30T15:58:56"/>
    <n v="112"/>
    <n v="14.95"/>
    <x v="13"/>
    <n v="15"/>
    <s v="Asian"/>
  </r>
  <r>
    <x v="10702"/>
    <x v="4686"/>
    <s v="3/20/23"/>
    <d v="1899-12-30T16:51:47"/>
    <n v="120"/>
    <n v="13.95"/>
    <x v="9"/>
    <n v="16"/>
    <s v="Mexican"/>
  </r>
  <r>
    <x v="10703"/>
    <x v="4686"/>
    <s v="3/20/23"/>
    <d v="1899-12-30T16:51:47"/>
    <n v="105"/>
    <n v="7"/>
    <x v="4"/>
    <n v="16"/>
    <s v="American"/>
  </r>
  <r>
    <x v="10704"/>
    <x v="4687"/>
    <s v="3/20/23"/>
    <d v="1899-12-30T16:52:55"/>
    <n v="117"/>
    <n v="12.95"/>
    <x v="2"/>
    <n v="16"/>
    <s v="Mexican"/>
  </r>
  <r>
    <x v="10705"/>
    <x v="4688"/>
    <s v="3/20/23"/>
    <d v="1899-12-30T16:54:26"/>
    <n v="110"/>
    <n v="17.95"/>
    <x v="0"/>
    <n v="16"/>
    <s v="Asian"/>
  </r>
  <r>
    <x v="10706"/>
    <x v="4688"/>
    <s v="3/20/23"/>
    <d v="1899-12-30T16:54:26"/>
    <n v="106"/>
    <n v="7"/>
    <x v="4"/>
    <n v="16"/>
    <s v="American"/>
  </r>
  <r>
    <x v="10707"/>
    <x v="4689"/>
    <s v="3/20/23"/>
    <d v="1899-12-30T17:03:46"/>
    <n v="107"/>
    <n v="16.5"/>
    <x v="12"/>
    <n v="17"/>
    <s v="Asian"/>
  </r>
  <r>
    <x v="10708"/>
    <x v="4689"/>
    <s v="3/20/23"/>
    <d v="1899-12-30T17:03:46"/>
    <n v="106"/>
    <n v="7"/>
    <x v="4"/>
    <n v="17"/>
    <s v="American"/>
  </r>
  <r>
    <x v="10709"/>
    <x v="4690"/>
    <s v="3/20/23"/>
    <d v="1899-12-30T17:06:29"/>
    <n v="126"/>
    <n v="14.5"/>
    <x v="1"/>
    <n v="17"/>
    <s v="Italian"/>
  </r>
  <r>
    <x v="10710"/>
    <x v="4691"/>
    <s v="3/20/23"/>
    <d v="1899-12-30T17:35:37"/>
    <n v="112"/>
    <n v="14.95"/>
    <x v="13"/>
    <n v="17"/>
    <s v="Asian"/>
  </r>
  <r>
    <x v="10711"/>
    <x v="4691"/>
    <s v="3/20/23"/>
    <d v="1899-12-30T17:35:37"/>
    <n v="105"/>
    <n v="7"/>
    <x v="4"/>
    <n v="17"/>
    <s v="American"/>
  </r>
  <r>
    <x v="10712"/>
    <x v="4691"/>
    <s v="3/20/23"/>
    <d v="1899-12-30T17:35:37"/>
    <n v="132"/>
    <n v="16.95"/>
    <x v="8"/>
    <n v="17"/>
    <s v="Italian"/>
  </r>
  <r>
    <x v="10713"/>
    <x v="4692"/>
    <s v="3/20/23"/>
    <d v="1899-12-30T17:37:54"/>
    <n v="111"/>
    <n v="11.95"/>
    <x v="5"/>
    <n v="17"/>
    <s v="Asian"/>
  </r>
  <r>
    <x v="10714"/>
    <x v="4692"/>
    <s v="3/20/23"/>
    <d v="1899-12-30T17:37:54"/>
    <n v="118"/>
    <n v="14.95"/>
    <x v="13"/>
    <n v="17"/>
    <s v="Mexican"/>
  </r>
  <r>
    <x v="10715"/>
    <x v="4692"/>
    <s v="3/20/23"/>
    <d v="1899-12-30T17:37:54"/>
    <n v="106"/>
    <n v="7"/>
    <x v="4"/>
    <n v="17"/>
    <s v="American"/>
  </r>
  <r>
    <x v="10716"/>
    <x v="4693"/>
    <s v="3/20/23"/>
    <d v="1899-12-30T17:38:33"/>
    <n v="124"/>
    <n v="14.5"/>
    <x v="1"/>
    <n v="17"/>
    <s v="Italian"/>
  </r>
  <r>
    <x v="10717"/>
    <x v="4693"/>
    <s v="3/20/23"/>
    <d v="1899-12-30T17:38:33"/>
    <n v="131"/>
    <n v="17.95"/>
    <x v="0"/>
    <n v="17"/>
    <s v="Italian"/>
  </r>
  <r>
    <x v="10718"/>
    <x v="4694"/>
    <s v="3/20/23"/>
    <d v="1899-12-30T18:04:31"/>
    <n v="125"/>
    <n v="17.95"/>
    <x v="0"/>
    <n v="18"/>
    <s v="Italian"/>
  </r>
  <r>
    <x v="10719"/>
    <x v="4694"/>
    <s v="3/20/23"/>
    <d v="1899-12-30T18:04:31"/>
    <n v="109"/>
    <n v="17.95"/>
    <x v="0"/>
    <n v="18"/>
    <s v="Asian"/>
  </r>
  <r>
    <x v="10720"/>
    <x v="4695"/>
    <s v="3/20/23"/>
    <d v="1899-12-30T18:10:14"/>
    <n v="102"/>
    <n v="13.95"/>
    <x v="9"/>
    <n v="18"/>
    <s v="American"/>
  </r>
  <r>
    <x v="10721"/>
    <x v="4696"/>
    <s v="3/20/23"/>
    <d v="1899-12-30T18:24:39"/>
    <n v="111"/>
    <n v="11.95"/>
    <x v="5"/>
    <n v="18"/>
    <s v="Asian"/>
  </r>
  <r>
    <x v="10722"/>
    <x v="4696"/>
    <s v="3/20/23"/>
    <d v="1899-12-30T18:24:39"/>
    <n v="122"/>
    <n v="7"/>
    <x v="4"/>
    <n v="18"/>
    <s v="Mexican"/>
  </r>
  <r>
    <x v="10723"/>
    <x v="4697"/>
    <s v="3/20/23"/>
    <d v="1899-12-30T18:29:47"/>
    <n v="111"/>
    <n v="11.95"/>
    <x v="5"/>
    <n v="18"/>
    <s v="Asian"/>
  </r>
  <r>
    <x v="10724"/>
    <x v="4697"/>
    <s v="3/20/23"/>
    <d v="1899-12-30T18:29:47"/>
    <n v="105"/>
    <n v="7"/>
    <x v="4"/>
    <n v="18"/>
    <s v="American"/>
  </r>
  <r>
    <x v="10725"/>
    <x v="4697"/>
    <s v="3/20/23"/>
    <d v="1899-12-30T18:29:47"/>
    <n v="106"/>
    <n v="7"/>
    <x v="4"/>
    <n v="18"/>
    <s v="American"/>
  </r>
  <r>
    <x v="10726"/>
    <x v="4697"/>
    <s v="3/20/23"/>
    <d v="1899-12-30T18:29:47"/>
    <n v="132"/>
    <n v="16.95"/>
    <x v="8"/>
    <n v="18"/>
    <s v="Italian"/>
  </r>
  <r>
    <x v="10727"/>
    <x v="4698"/>
    <s v="3/20/23"/>
    <d v="1899-12-30T18:44:52"/>
    <n v="108"/>
    <n v="14.5"/>
    <x v="1"/>
    <n v="18"/>
    <s v="Asian"/>
  </r>
  <r>
    <x v="10728"/>
    <x v="4698"/>
    <s v="3/20/23"/>
    <d v="1899-12-30T18:44:52"/>
    <n v="112"/>
    <n v="14.95"/>
    <x v="13"/>
    <n v="18"/>
    <s v="Asian"/>
  </r>
  <r>
    <x v="10729"/>
    <x v="4699"/>
    <s v="3/20/23"/>
    <d v="1899-12-30T18:49:15"/>
    <n v="112"/>
    <n v="14.95"/>
    <x v="13"/>
    <n v="18"/>
    <s v="Asian"/>
  </r>
  <r>
    <x v="10730"/>
    <x v="4700"/>
    <s v="3/20/23"/>
    <d v="1899-12-30T18:49:32"/>
    <n v="116"/>
    <n v="13.95"/>
    <x v="9"/>
    <n v="18"/>
    <s v="Mexican"/>
  </r>
  <r>
    <x v="10731"/>
    <x v="4700"/>
    <s v="3/20/23"/>
    <d v="1899-12-30T18:49:32"/>
    <n v="124"/>
    <n v="14.5"/>
    <x v="1"/>
    <n v="18"/>
    <s v="Italian"/>
  </r>
  <r>
    <x v="10732"/>
    <x v="4701"/>
    <s v="3/20/23"/>
    <d v="1899-12-30T18:54:47"/>
    <n v="103"/>
    <n v="9"/>
    <x v="6"/>
    <n v="18"/>
    <s v="American"/>
  </r>
  <r>
    <x v="10733"/>
    <x v="4701"/>
    <s v="3/20/23"/>
    <d v="1899-12-30T18:54:47"/>
    <n v="132"/>
    <n v="16.95"/>
    <x v="8"/>
    <n v="18"/>
    <s v="Italian"/>
  </r>
  <r>
    <x v="10734"/>
    <x v="4702"/>
    <s v="3/20/23"/>
    <d v="1899-12-30T18:54:51"/>
    <n v="126"/>
    <n v="14.5"/>
    <x v="1"/>
    <n v="18"/>
    <s v="Italian"/>
  </r>
  <r>
    <x v="10735"/>
    <x v="4702"/>
    <s v="3/20/23"/>
    <d v="1899-12-30T18:54:51"/>
    <n v="117"/>
    <n v="12.95"/>
    <x v="2"/>
    <n v="18"/>
    <s v="Mexican"/>
  </r>
  <r>
    <x v="10736"/>
    <x v="4702"/>
    <s v="3/20/23"/>
    <d v="1899-12-30T18:54:51"/>
    <n v="113"/>
    <n v="5"/>
    <x v="10"/>
    <n v="18"/>
    <s v="Asian"/>
  </r>
  <r>
    <x v="10737"/>
    <x v="4702"/>
    <s v="3/20/23"/>
    <d v="1899-12-30T18:54:51"/>
    <n v="122"/>
    <n v="7"/>
    <x v="4"/>
    <n v="18"/>
    <s v="Mexican"/>
  </r>
  <r>
    <x v="10738"/>
    <x v="4703"/>
    <s v="3/20/23"/>
    <d v="1899-12-30T19:01:03"/>
    <n v="109"/>
    <n v="17.95"/>
    <x v="0"/>
    <n v="19"/>
    <s v="Asian"/>
  </r>
  <r>
    <x v="10739"/>
    <x v="4704"/>
    <s v="3/20/23"/>
    <d v="1899-12-30T19:07:12"/>
    <n v="102"/>
    <n v="13.95"/>
    <x v="9"/>
    <n v="19"/>
    <s v="American"/>
  </r>
  <r>
    <x v="10740"/>
    <x v="4705"/>
    <s v="3/20/23"/>
    <d v="1899-12-30T19:16:21"/>
    <n v="104"/>
    <n v="10.5"/>
    <x v="11"/>
    <n v="19"/>
    <s v="American"/>
  </r>
  <r>
    <x v="10741"/>
    <x v="4705"/>
    <s v="3/20/23"/>
    <d v="1899-12-30T19:16:21"/>
    <n v="110"/>
    <n v="17.95"/>
    <x v="0"/>
    <n v="19"/>
    <s v="Asian"/>
  </r>
  <r>
    <x v="10742"/>
    <x v="4705"/>
    <s v="3/20/23"/>
    <d v="1899-12-30T19:16:21"/>
    <n v="119"/>
    <n v="11.95"/>
    <x v="5"/>
    <n v="19"/>
    <s v="Mexican"/>
  </r>
  <r>
    <x v="10743"/>
    <x v="4705"/>
    <s v="3/20/23"/>
    <d v="1899-12-30T19:16:21"/>
    <n v="130"/>
    <n v="19.95"/>
    <x v="7"/>
    <n v="19"/>
    <s v="Italian"/>
  </r>
  <r>
    <x v="10744"/>
    <x v="4706"/>
    <s v="3/20/23"/>
    <d v="1899-12-30T19:27:09"/>
    <n v="131"/>
    <n v="17.95"/>
    <x v="0"/>
    <n v="19"/>
    <s v="Italian"/>
  </r>
  <r>
    <x v="10745"/>
    <x v="4706"/>
    <s v="3/20/23"/>
    <d v="1899-12-30T19:27:09"/>
    <n v="132"/>
    <n v="16.95"/>
    <x v="8"/>
    <n v="19"/>
    <s v="Italian"/>
  </r>
  <r>
    <x v="10746"/>
    <x v="4707"/>
    <s v="3/20/23"/>
    <d v="1899-12-30T19:31:55"/>
    <n v="127"/>
    <n v="17.95"/>
    <x v="0"/>
    <n v="19"/>
    <s v="Italian"/>
  </r>
  <r>
    <x v="10747"/>
    <x v="4707"/>
    <s v="3/20/23"/>
    <d v="1899-12-30T19:31:55"/>
    <n v="128"/>
    <n v="15.5"/>
    <x v="3"/>
    <n v="19"/>
    <s v="Italian"/>
  </r>
  <r>
    <x v="10748"/>
    <x v="4707"/>
    <s v="3/20/23"/>
    <d v="1899-12-30T19:31:55"/>
    <n v="129"/>
    <n v="15.5"/>
    <x v="3"/>
    <n v="19"/>
    <s v="Italian"/>
  </r>
  <r>
    <x v="10749"/>
    <x v="4708"/>
    <s v="3/20/23"/>
    <d v="1899-12-30T19:34:01"/>
    <n v="102"/>
    <n v="13.95"/>
    <x v="9"/>
    <n v="19"/>
    <s v="American"/>
  </r>
  <r>
    <x v="10750"/>
    <x v="4708"/>
    <s v="3/20/23"/>
    <d v="1899-12-30T19:34:01"/>
    <n v="108"/>
    <n v="14.5"/>
    <x v="1"/>
    <n v="19"/>
    <s v="Asian"/>
  </r>
  <r>
    <x v="10751"/>
    <x v="4709"/>
    <s v="3/20/23"/>
    <d v="1899-12-30T19:50:29"/>
    <n v="110"/>
    <n v="17.95"/>
    <x v="0"/>
    <n v="19"/>
    <s v="Asian"/>
  </r>
  <r>
    <x v="10752"/>
    <x v="4709"/>
    <s v="3/20/23"/>
    <d v="1899-12-30T19:50:29"/>
    <n v="105"/>
    <n v="7"/>
    <x v="4"/>
    <n v="19"/>
    <s v="American"/>
  </r>
  <r>
    <x v="10753"/>
    <x v="4709"/>
    <s v="3/20/23"/>
    <d v="1899-12-30T19:50:29"/>
    <n v="106"/>
    <n v="7"/>
    <x v="4"/>
    <n v="19"/>
    <s v="American"/>
  </r>
  <r>
    <x v="10754"/>
    <x v="4710"/>
    <s v="3/20/23"/>
    <d v="1899-12-30T19:52:39"/>
    <n v="101"/>
    <n v="12.95"/>
    <x v="2"/>
    <n v="19"/>
    <s v="American"/>
  </r>
  <r>
    <x v="10755"/>
    <x v="4710"/>
    <s v="3/20/23"/>
    <d v="1899-12-30T19:52:39"/>
    <n v="107"/>
    <n v="16.5"/>
    <x v="12"/>
    <n v="19"/>
    <s v="Asian"/>
  </r>
  <r>
    <x v="10756"/>
    <x v="4710"/>
    <s v="3/20/23"/>
    <d v="1899-12-30T19:52:39"/>
    <n v="108"/>
    <n v="14.5"/>
    <x v="1"/>
    <n v="19"/>
    <s v="Asian"/>
  </r>
  <r>
    <x v="10757"/>
    <x v="4710"/>
    <s v="3/20/23"/>
    <d v="1899-12-30T19:52:39"/>
    <n v="111"/>
    <n v="11.95"/>
    <x v="5"/>
    <n v="19"/>
    <s v="Asian"/>
  </r>
  <r>
    <x v="10758"/>
    <x v="4711"/>
    <s v="3/20/23"/>
    <d v="1899-12-30T19:56:47"/>
    <n v="101"/>
    <n v="12.95"/>
    <x v="2"/>
    <n v="19"/>
    <s v="American"/>
  </r>
  <r>
    <x v="10759"/>
    <x v="4712"/>
    <s v="3/20/23"/>
    <d v="1899-12-30T20:08:33"/>
    <n v="125"/>
    <n v="17.95"/>
    <x v="0"/>
    <n v="20"/>
    <s v="Italian"/>
  </r>
  <r>
    <x v="10760"/>
    <x v="4713"/>
    <s v="3/20/23"/>
    <d v="1899-12-30T20:08:46"/>
    <n v="129"/>
    <n v="15.5"/>
    <x v="3"/>
    <n v="20"/>
    <s v="Italian"/>
  </r>
  <r>
    <x v="10761"/>
    <x v="4714"/>
    <s v="3/20/23"/>
    <d v="1899-12-30T20:16:44"/>
    <n v="125"/>
    <n v="17.95"/>
    <x v="0"/>
    <n v="20"/>
    <s v="Italian"/>
  </r>
  <r>
    <x v="10762"/>
    <x v="4714"/>
    <s v="3/20/23"/>
    <d v="1899-12-30T20:16:44"/>
    <n v="125"/>
    <n v="17.95"/>
    <x v="0"/>
    <n v="20"/>
    <s v="Italian"/>
  </r>
  <r>
    <x v="10763"/>
    <x v="4714"/>
    <s v="3/20/23"/>
    <d v="1899-12-30T20:16:44"/>
    <n v="109"/>
    <n v="17.95"/>
    <x v="0"/>
    <n v="20"/>
    <s v="Asian"/>
  </r>
  <r>
    <x v="10764"/>
    <x v="4715"/>
    <s v="3/20/23"/>
    <d v="1899-12-30T20:33:22"/>
    <n v="108"/>
    <n v="14.5"/>
    <x v="1"/>
    <n v="20"/>
    <s v="Asian"/>
  </r>
  <r>
    <x v="10765"/>
    <x v="4715"/>
    <s v="3/20/23"/>
    <d v="1899-12-30T20:33:22"/>
    <n v="125"/>
    <n v="17.95"/>
    <x v="0"/>
    <n v="20"/>
    <s v="Italian"/>
  </r>
  <r>
    <x v="10766"/>
    <x v="4715"/>
    <s v="3/20/23"/>
    <d v="1899-12-30T20:33:22"/>
    <n v="109"/>
    <n v="17.95"/>
    <x v="0"/>
    <n v="20"/>
    <s v="Asian"/>
  </r>
  <r>
    <x v="10767"/>
    <x v="4716"/>
    <s v="3/20/23"/>
    <d v="1899-12-30T20:56:46"/>
    <n v="122"/>
    <n v="7"/>
    <x v="4"/>
    <n v="20"/>
    <s v="Mexican"/>
  </r>
  <r>
    <x v="10768"/>
    <x v="4717"/>
    <s v="3/20/23"/>
    <d v="1899-12-30T21:11:17"/>
    <n v="124"/>
    <n v="14.5"/>
    <x v="1"/>
    <n v="21"/>
    <s v="Italian"/>
  </r>
  <r>
    <x v="10769"/>
    <x v="4718"/>
    <s v="3/20/23"/>
    <d v="1899-12-30T21:21:56"/>
    <n v="103"/>
    <n v="9"/>
    <x v="6"/>
    <n v="21"/>
    <s v="American"/>
  </r>
  <r>
    <x v="10770"/>
    <x v="4719"/>
    <s v="3/20/23"/>
    <d v="1899-12-30T21:28:14"/>
    <n v="125"/>
    <n v="17.95"/>
    <x v="0"/>
    <n v="21"/>
    <s v="Italian"/>
  </r>
  <r>
    <x v="10771"/>
    <x v="4719"/>
    <s v="3/20/23"/>
    <d v="1899-12-30T21:28:14"/>
    <n v="122"/>
    <n v="7"/>
    <x v="4"/>
    <n v="21"/>
    <s v="Mexican"/>
  </r>
  <r>
    <x v="10772"/>
    <x v="4720"/>
    <s v="3/20/23"/>
    <d v="1899-12-30T21:37:57"/>
    <n v="122"/>
    <n v="7"/>
    <x v="4"/>
    <n v="21"/>
    <s v="Mexican"/>
  </r>
  <r>
    <x v="10773"/>
    <x v="4720"/>
    <s v="3/20/23"/>
    <d v="1899-12-30T21:37:57"/>
    <n v="131"/>
    <n v="17.95"/>
    <x v="0"/>
    <n v="21"/>
    <s v="Italian"/>
  </r>
  <r>
    <x v="10774"/>
    <x v="4721"/>
    <s v="3/20/23"/>
    <d v="1899-12-30T21:49:53"/>
    <n v="108"/>
    <n v="14.5"/>
    <x v="1"/>
    <n v="21"/>
    <s v="Asian"/>
  </r>
  <r>
    <x v="10775"/>
    <x v="4721"/>
    <s v="3/20/23"/>
    <d v="1899-12-30T21:49:53"/>
    <n v="125"/>
    <n v="17.95"/>
    <x v="0"/>
    <n v="21"/>
    <s v="Italian"/>
  </r>
  <r>
    <x v="10776"/>
    <x v="4721"/>
    <s v="3/20/23"/>
    <d v="1899-12-30T21:49:53"/>
    <n v="119"/>
    <n v="11.95"/>
    <x v="5"/>
    <n v="21"/>
    <s v="Mexican"/>
  </r>
  <r>
    <x v="10777"/>
    <x v="4721"/>
    <s v="3/20/23"/>
    <d v="1899-12-30T21:49:53"/>
    <n v="105"/>
    <n v="7"/>
    <x v="4"/>
    <n v="21"/>
    <s v="American"/>
  </r>
  <r>
    <x v="10778"/>
    <x v="4722"/>
    <s v="3/20/23"/>
    <d v="1899-12-30T21:52:10"/>
    <n v="101"/>
    <n v="12.95"/>
    <x v="2"/>
    <n v="21"/>
    <s v="American"/>
  </r>
  <r>
    <x v="10779"/>
    <x v="4722"/>
    <s v="3/20/23"/>
    <d v="1899-12-30T21:52:10"/>
    <n v="110"/>
    <n v="17.95"/>
    <x v="0"/>
    <n v="21"/>
    <s v="Asian"/>
  </r>
  <r>
    <x v="10780"/>
    <x v="4722"/>
    <s v="3/20/23"/>
    <d v="1899-12-30T21:52:10"/>
    <n v="120"/>
    <n v="13.95"/>
    <x v="9"/>
    <n v="21"/>
    <s v="Mexican"/>
  </r>
  <r>
    <x v="10781"/>
    <x v="4722"/>
    <s v="3/20/23"/>
    <d v="1899-12-30T21:52:10"/>
    <n v="122"/>
    <n v="7"/>
    <x v="4"/>
    <n v="21"/>
    <s v="Mexican"/>
  </r>
  <r>
    <x v="10782"/>
    <x v="4723"/>
    <s v="3/20/23"/>
    <d v="1899-12-30T22:09:09"/>
    <n v="101"/>
    <n v="12.95"/>
    <x v="2"/>
    <n v="22"/>
    <s v="American"/>
  </r>
  <r>
    <x v="10783"/>
    <x v="4724"/>
    <s v="3/20/23"/>
    <d v="1899-12-30T22:20:00"/>
    <n v="111"/>
    <n v="11.95"/>
    <x v="5"/>
    <n v="22"/>
    <s v="Asian"/>
  </r>
  <r>
    <x v="10784"/>
    <x v="4724"/>
    <s v="3/20/23"/>
    <d v="1899-12-30T22:20:00"/>
    <n v="118"/>
    <n v="14.95"/>
    <x v="13"/>
    <n v="22"/>
    <s v="Mexican"/>
  </r>
  <r>
    <x v="10785"/>
    <x v="4724"/>
    <s v="3/20/23"/>
    <d v="1899-12-30T22:20:00"/>
    <n v="105"/>
    <n v="7"/>
    <x v="4"/>
    <n v="22"/>
    <s v="American"/>
  </r>
  <r>
    <x v="10786"/>
    <x v="4725"/>
    <s v="3/20/23"/>
    <d v="1899-12-30T22:28:53"/>
    <n v="102"/>
    <n v="13.95"/>
    <x v="9"/>
    <n v="22"/>
    <s v="American"/>
  </r>
  <r>
    <x v="10787"/>
    <x v="4725"/>
    <s v="3/20/23"/>
    <d v="1899-12-30T22:28:53"/>
    <n v="104"/>
    <n v="10.5"/>
    <x v="11"/>
    <n v="22"/>
    <s v="American"/>
  </r>
  <r>
    <x v="10788"/>
    <x v="4726"/>
    <s v="3/21/23"/>
    <d v="1899-12-30T11:31:39"/>
    <n v="101"/>
    <n v="12.95"/>
    <x v="2"/>
    <n v="11"/>
    <s v="American"/>
  </r>
  <r>
    <x v="10789"/>
    <x v="4726"/>
    <s v="3/21/23"/>
    <d v="1899-12-30T11:31:39"/>
    <n v="113"/>
    <n v="5"/>
    <x v="10"/>
    <n v="11"/>
    <s v="Asian"/>
  </r>
  <r>
    <x v="10790"/>
    <x v="4726"/>
    <s v="3/21/23"/>
    <d v="1899-12-30T11:31:39"/>
    <n v="118"/>
    <n v="14.95"/>
    <x v="13"/>
    <n v="11"/>
    <s v="Mexican"/>
  </r>
  <r>
    <x v="10791"/>
    <x v="4727"/>
    <s v="3/21/23"/>
    <d v="1899-12-30T11:48:59"/>
    <n v="103"/>
    <n v="9"/>
    <x v="6"/>
    <n v="11"/>
    <s v="American"/>
  </r>
  <r>
    <x v="10792"/>
    <x v="4727"/>
    <s v="3/21/23"/>
    <d v="1899-12-30T11:48:59"/>
    <n v="112"/>
    <n v="14.95"/>
    <x v="13"/>
    <n v="11"/>
    <s v="Asian"/>
  </r>
  <r>
    <x v="10793"/>
    <x v="4727"/>
    <s v="3/21/23"/>
    <d v="1899-12-30T11:48:59"/>
    <n v="105"/>
    <n v="7"/>
    <x v="4"/>
    <n v="11"/>
    <s v="American"/>
  </r>
  <r>
    <x v="10794"/>
    <x v="4728"/>
    <s v="3/21/23"/>
    <d v="1899-12-30T11:56:23"/>
    <n v="107"/>
    <n v="16.5"/>
    <x v="12"/>
    <n v="11"/>
    <s v="Asian"/>
  </r>
  <r>
    <x v="10795"/>
    <x v="4728"/>
    <s v="3/21/23"/>
    <d v="1899-12-30T11:56:23"/>
    <n v="108"/>
    <n v="14.5"/>
    <x v="1"/>
    <n v="11"/>
    <s v="Asian"/>
  </r>
  <r>
    <x v="10796"/>
    <x v="4729"/>
    <s v="3/21/23"/>
    <d v="1899-12-30T12:40:30"/>
    <n v="101"/>
    <n v="12.95"/>
    <x v="2"/>
    <n v="12"/>
    <s v="American"/>
  </r>
  <r>
    <x v="10797"/>
    <x v="4729"/>
    <s v="3/21/23"/>
    <d v="1899-12-30T12:40:30"/>
    <n v="115"/>
    <n v="11.95"/>
    <x v="5"/>
    <n v="12"/>
    <s v="Mexican"/>
  </r>
  <r>
    <x v="10798"/>
    <x v="4729"/>
    <s v="3/21/23"/>
    <d v="1899-12-30T12:40:30"/>
    <n v="125"/>
    <n v="17.95"/>
    <x v="0"/>
    <n v="12"/>
    <s v="Italian"/>
  </r>
  <r>
    <x v="10799"/>
    <x v="4729"/>
    <s v="3/21/23"/>
    <d v="1899-12-30T12:40:30"/>
    <n v="127"/>
    <n v="17.95"/>
    <x v="0"/>
    <n v="12"/>
    <s v="Italian"/>
  </r>
  <r>
    <x v="10800"/>
    <x v="4730"/>
    <s v="3/21/23"/>
    <d v="1899-12-30T12:50:12"/>
    <n v="103"/>
    <n v="9"/>
    <x v="6"/>
    <n v="12"/>
    <s v="American"/>
  </r>
  <r>
    <x v="10801"/>
    <x v="4731"/>
    <s v="3/21/23"/>
    <d v="1899-12-30T13:02:15"/>
    <n v="101"/>
    <n v="12.95"/>
    <x v="2"/>
    <n v="13"/>
    <s v="American"/>
  </r>
  <r>
    <x v="10802"/>
    <x v="4731"/>
    <s v="3/21/23"/>
    <d v="1899-12-30T13:02:15"/>
    <n v="107"/>
    <n v="16.5"/>
    <x v="12"/>
    <n v="13"/>
    <s v="Asian"/>
  </r>
  <r>
    <x v="10803"/>
    <x v="4731"/>
    <s v="3/21/23"/>
    <d v="1899-12-30T13:02:15"/>
    <n v="116"/>
    <n v="13.95"/>
    <x v="9"/>
    <n v="13"/>
    <s v="Mexican"/>
  </r>
  <r>
    <x v="10804"/>
    <x v="4731"/>
    <s v="3/21/23"/>
    <d v="1899-12-30T13:02:15"/>
    <n v="102"/>
    <n v="13.95"/>
    <x v="9"/>
    <n v="13"/>
    <s v="American"/>
  </r>
  <r>
    <x v="10805"/>
    <x v="4731"/>
    <s v="3/21/23"/>
    <d v="1899-12-30T13:02:15"/>
    <n v="102"/>
    <n v="13.95"/>
    <x v="9"/>
    <n v="13"/>
    <s v="American"/>
  </r>
  <r>
    <x v="10806"/>
    <x v="4731"/>
    <s v="3/21/23"/>
    <d v="1899-12-30T13:02:15"/>
    <n v="124"/>
    <n v="14.5"/>
    <x v="1"/>
    <n v="13"/>
    <s v="Italian"/>
  </r>
  <r>
    <x v="10807"/>
    <x v="4731"/>
    <s v="3/21/23"/>
    <d v="1899-12-30T13:02:15"/>
    <n v="125"/>
    <n v="17.95"/>
    <x v="0"/>
    <n v="13"/>
    <s v="Italian"/>
  </r>
  <r>
    <x v="10808"/>
    <x v="4731"/>
    <s v="3/21/23"/>
    <d v="1899-12-30T13:02:15"/>
    <n v="117"/>
    <n v="12.95"/>
    <x v="2"/>
    <n v="13"/>
    <s v="Mexican"/>
  </r>
  <r>
    <x v="10809"/>
    <x v="4731"/>
    <s v="3/21/23"/>
    <d v="1899-12-30T13:02:15"/>
    <n v="117"/>
    <n v="12.95"/>
    <x v="2"/>
    <n v="13"/>
    <s v="Mexican"/>
  </r>
  <r>
    <x v="10810"/>
    <x v="4731"/>
    <s v="3/21/23"/>
    <d v="1899-12-30T13:02:15"/>
    <n v="129"/>
    <n v="15.5"/>
    <x v="3"/>
    <n v="13"/>
    <s v="Italian"/>
  </r>
  <r>
    <x v="10811"/>
    <x v="4731"/>
    <s v="3/21/23"/>
    <d v="1899-12-30T13:02:15"/>
    <n v="113"/>
    <n v="5"/>
    <x v="10"/>
    <n v="13"/>
    <s v="Asian"/>
  </r>
  <r>
    <x v="10812"/>
    <x v="4731"/>
    <s v="3/21/23"/>
    <d v="1899-12-30T13:02:15"/>
    <n v="114"/>
    <n v="9"/>
    <x v="6"/>
    <n v="13"/>
    <s v="Asian"/>
  </r>
  <r>
    <x v="10813"/>
    <x v="4732"/>
    <s v="3/21/23"/>
    <d v="1899-12-30T13:08:31"/>
    <n v="107"/>
    <n v="16.5"/>
    <x v="12"/>
    <n v="13"/>
    <s v="Asian"/>
  </r>
  <r>
    <x v="10814"/>
    <x v="4732"/>
    <s v="3/21/23"/>
    <d v="1899-12-30T13:08:31"/>
    <n v="102"/>
    <n v="13.95"/>
    <x v="9"/>
    <n v="13"/>
    <s v="American"/>
  </r>
  <r>
    <x v="10815"/>
    <x v="4732"/>
    <s v="3/21/23"/>
    <d v="1899-12-30T13:08:31"/>
    <n v="131"/>
    <n v="17.95"/>
    <x v="0"/>
    <n v="13"/>
    <s v="Italian"/>
  </r>
  <r>
    <x v="10816"/>
    <x v="4733"/>
    <s v="3/21/23"/>
    <d v="1899-12-30T13:10:35"/>
    <n v="113"/>
    <n v="5"/>
    <x v="10"/>
    <n v="13"/>
    <s v="Asian"/>
  </r>
  <r>
    <x v="10817"/>
    <x v="4734"/>
    <s v="3/21/23"/>
    <d v="1899-12-30T13:20:32"/>
    <n v="127"/>
    <n v="17.95"/>
    <x v="0"/>
    <n v="13"/>
    <s v="Italian"/>
  </r>
  <r>
    <x v="10818"/>
    <x v="4734"/>
    <s v="3/21/23"/>
    <d v="1899-12-30T13:20:32"/>
    <n v="120"/>
    <n v="13.95"/>
    <x v="9"/>
    <n v="13"/>
    <s v="Mexican"/>
  </r>
  <r>
    <x v="10819"/>
    <x v="4734"/>
    <s v="3/21/23"/>
    <d v="1899-12-30T13:20:32"/>
    <n v="123"/>
    <n v="9"/>
    <x v="6"/>
    <n v="13"/>
    <s v="Mexican"/>
  </r>
  <r>
    <x v="10820"/>
    <x v="4734"/>
    <s v="3/21/23"/>
    <d v="1899-12-30T13:20:32"/>
    <n v="106"/>
    <n v="7"/>
    <x v="4"/>
    <n v="13"/>
    <s v="American"/>
  </r>
  <r>
    <x v="10821"/>
    <x v="4734"/>
    <s v="3/21/23"/>
    <d v="1899-12-30T13:20:32"/>
    <n v="132"/>
    <n v="16.95"/>
    <x v="8"/>
    <n v="13"/>
    <s v="Italian"/>
  </r>
  <r>
    <x v="10822"/>
    <x v="4735"/>
    <s v="3/21/23"/>
    <d v="1899-12-30T13:35:05"/>
    <n v="109"/>
    <n v="17.95"/>
    <x v="0"/>
    <n v="13"/>
    <s v="Asian"/>
  </r>
  <r>
    <x v="10823"/>
    <x v="4736"/>
    <s v="3/21/23"/>
    <d v="1899-12-30T13:37:53"/>
    <n v="107"/>
    <n v="16.5"/>
    <x v="12"/>
    <n v="13"/>
    <s v="Asian"/>
  </r>
  <r>
    <x v="10824"/>
    <x v="4737"/>
    <s v="3/21/23"/>
    <d v="1899-12-30T13:50:27"/>
    <n v="130"/>
    <n v="19.95"/>
    <x v="7"/>
    <n v="13"/>
    <s v="Italian"/>
  </r>
  <r>
    <x v="10825"/>
    <x v="4738"/>
    <s v="3/21/23"/>
    <d v="1899-12-30T13:56:44"/>
    <n v="130"/>
    <n v="19.95"/>
    <x v="7"/>
    <n v="13"/>
    <s v="Italian"/>
  </r>
  <r>
    <x v="10826"/>
    <x v="4739"/>
    <s v="3/21/23"/>
    <d v="1899-12-30T14:06:07"/>
    <n v="102"/>
    <n v="13.95"/>
    <x v="9"/>
    <n v="14"/>
    <s v="American"/>
  </r>
  <r>
    <x v="10827"/>
    <x v="4739"/>
    <s v="3/21/23"/>
    <d v="1899-12-30T14:06:07"/>
    <n v="127"/>
    <n v="17.95"/>
    <x v="0"/>
    <n v="14"/>
    <s v="Italian"/>
  </r>
  <r>
    <x v="10828"/>
    <x v="4739"/>
    <s v="3/21/23"/>
    <d v="1899-12-30T14:06:07"/>
    <n v="112"/>
    <n v="14.95"/>
    <x v="13"/>
    <n v="14"/>
    <s v="Asian"/>
  </r>
  <r>
    <x v="10829"/>
    <x v="4739"/>
    <s v="3/21/23"/>
    <d v="1899-12-30T14:06:07"/>
    <n v="105"/>
    <n v="7"/>
    <x v="4"/>
    <n v="14"/>
    <s v="American"/>
  </r>
  <r>
    <x v="10830"/>
    <x v="4740"/>
    <s v="3/21/23"/>
    <d v="1899-12-30T14:06:09"/>
    <n v="117"/>
    <n v="12.95"/>
    <x v="2"/>
    <n v="14"/>
    <s v="Mexican"/>
  </r>
  <r>
    <x v="10831"/>
    <x v="4740"/>
    <s v="3/21/23"/>
    <d v="1899-12-30T14:06:09"/>
    <n v="106"/>
    <n v="7"/>
    <x v="4"/>
    <n v="14"/>
    <s v="American"/>
  </r>
  <r>
    <x v="10832"/>
    <x v="4740"/>
    <s v="3/21/23"/>
    <d v="1899-12-30T14:06:09"/>
    <n v="114"/>
    <n v="9"/>
    <x v="6"/>
    <n v="14"/>
    <s v="Asian"/>
  </r>
  <r>
    <x v="10833"/>
    <x v="4740"/>
    <s v="3/21/23"/>
    <d v="1899-12-30T14:06:09"/>
    <n v="114"/>
    <n v="9"/>
    <x v="6"/>
    <n v="14"/>
    <s v="Asian"/>
  </r>
  <r>
    <x v="10834"/>
    <x v="4741"/>
    <s v="3/21/23"/>
    <d v="1899-12-30T14:06:43"/>
    <n v="108"/>
    <n v="14.5"/>
    <x v="1"/>
    <n v="14"/>
    <s v="Asian"/>
  </r>
  <r>
    <x v="10835"/>
    <x v="4741"/>
    <s v="3/21/23"/>
    <d v="1899-12-30T14:06:43"/>
    <n v="126"/>
    <n v="14.5"/>
    <x v="1"/>
    <n v="14"/>
    <s v="Italian"/>
  </r>
  <r>
    <x v="10836"/>
    <x v="4741"/>
    <s v="3/21/23"/>
    <d v="1899-12-30T14:06:43"/>
    <n v="109"/>
    <n v="17.95"/>
    <x v="0"/>
    <n v="14"/>
    <s v="Asian"/>
  </r>
  <r>
    <x v="10837"/>
    <x v="4741"/>
    <s v="3/21/23"/>
    <d v="1899-12-30T14:06:43"/>
    <n v="120"/>
    <n v="13.95"/>
    <x v="9"/>
    <n v="14"/>
    <s v="Mexican"/>
  </r>
  <r>
    <x v="10838"/>
    <x v="4742"/>
    <s v="3/21/23"/>
    <d v="1899-12-30T14:17:42"/>
    <n v="121"/>
    <n v="10.5"/>
    <x v="11"/>
    <n v="14"/>
    <s v="Mexican"/>
  </r>
  <r>
    <x v="10839"/>
    <x v="4743"/>
    <s v="3/21/23"/>
    <d v="1899-12-30T14:19:17"/>
    <n v="122"/>
    <n v="7"/>
    <x v="4"/>
    <n v="14"/>
    <s v="Mexican"/>
  </r>
  <r>
    <x v="10840"/>
    <x v="4744"/>
    <s v="3/21/23"/>
    <d v="1899-12-30T14:21:26"/>
    <n v="113"/>
    <n v="5"/>
    <x v="10"/>
    <n v="14"/>
    <s v="Asian"/>
  </r>
  <r>
    <x v="10841"/>
    <x v="4745"/>
    <s v="3/21/23"/>
    <d v="1899-12-30T14:31:37"/>
    <n v="102"/>
    <n v="13.95"/>
    <x v="9"/>
    <n v="14"/>
    <s v="American"/>
  </r>
  <r>
    <x v="10842"/>
    <x v="4745"/>
    <s v="3/21/23"/>
    <d v="1899-12-30T14:31:37"/>
    <n v="102"/>
    <n v="13.95"/>
    <x v="9"/>
    <n v="14"/>
    <s v="American"/>
  </r>
  <r>
    <x v="10843"/>
    <x v="4745"/>
    <s v="3/21/23"/>
    <d v="1899-12-30T14:31:37"/>
    <n v="124"/>
    <n v="14.5"/>
    <x v="1"/>
    <n v="14"/>
    <s v="Italian"/>
  </r>
  <r>
    <x v="10844"/>
    <x v="4745"/>
    <s v="3/21/23"/>
    <d v="1899-12-30T14:31:37"/>
    <s v="NULL"/>
    <n v="0"/>
    <x v="14"/>
    <n v="14"/>
    <s v="Unknown"/>
  </r>
  <r>
    <x v="10845"/>
    <x v="4746"/>
    <s v="3/21/23"/>
    <d v="1899-12-30T14:38:22"/>
    <n v="102"/>
    <n v="13.95"/>
    <x v="9"/>
    <n v="14"/>
    <s v="American"/>
  </r>
  <r>
    <x v="10846"/>
    <x v="4746"/>
    <s v="3/21/23"/>
    <d v="1899-12-30T14:38:22"/>
    <n v="106"/>
    <n v="7"/>
    <x v="4"/>
    <n v="14"/>
    <s v="American"/>
  </r>
  <r>
    <x v="10847"/>
    <x v="4747"/>
    <s v="3/21/23"/>
    <d v="1899-12-30T14:40:36"/>
    <n v="131"/>
    <n v="17.95"/>
    <x v="0"/>
    <n v="14"/>
    <s v="Italian"/>
  </r>
  <r>
    <x v="10848"/>
    <x v="4748"/>
    <s v="3/21/23"/>
    <d v="1899-12-30T14:46:54"/>
    <n v="109"/>
    <n v="17.95"/>
    <x v="0"/>
    <n v="14"/>
    <s v="Asian"/>
  </r>
  <r>
    <x v="10849"/>
    <x v="4748"/>
    <s v="3/21/23"/>
    <d v="1899-12-30T14:46:54"/>
    <n v="109"/>
    <n v="17.95"/>
    <x v="0"/>
    <n v="14"/>
    <s v="Asian"/>
  </r>
  <r>
    <x v="10850"/>
    <x v="4749"/>
    <s v="3/21/23"/>
    <d v="1899-12-30T15:17:26"/>
    <n v="108"/>
    <n v="14.5"/>
    <x v="1"/>
    <n v="15"/>
    <s v="Asian"/>
  </r>
  <r>
    <x v="10851"/>
    <x v="4749"/>
    <s v="3/21/23"/>
    <d v="1899-12-30T15:17:26"/>
    <n v="111"/>
    <n v="11.95"/>
    <x v="5"/>
    <n v="15"/>
    <s v="Asian"/>
  </r>
  <r>
    <x v="10852"/>
    <x v="4749"/>
    <s v="3/21/23"/>
    <d v="1899-12-30T15:17:26"/>
    <n v="122"/>
    <n v="7"/>
    <x v="4"/>
    <n v="15"/>
    <s v="Mexican"/>
  </r>
  <r>
    <x v="10853"/>
    <x v="4750"/>
    <s v="3/21/23"/>
    <d v="1899-12-30T15:21:55"/>
    <n v="121"/>
    <n v="10.5"/>
    <x v="11"/>
    <n v="15"/>
    <s v="Mexican"/>
  </r>
  <r>
    <x v="10854"/>
    <x v="4750"/>
    <s v="3/21/23"/>
    <d v="1899-12-30T15:21:55"/>
    <n v="132"/>
    <n v="16.95"/>
    <x v="8"/>
    <n v="15"/>
    <s v="Italian"/>
  </r>
  <r>
    <x v="10855"/>
    <x v="4751"/>
    <s v="3/21/23"/>
    <d v="1899-12-30T16:05:39"/>
    <n v="120"/>
    <n v="13.95"/>
    <x v="9"/>
    <n v="16"/>
    <s v="Mexican"/>
  </r>
  <r>
    <x v="10856"/>
    <x v="4752"/>
    <s v="3/21/23"/>
    <d v="1899-12-30T16:12:25"/>
    <n v="122"/>
    <n v="7"/>
    <x v="4"/>
    <n v="16"/>
    <s v="Mexican"/>
  </r>
  <r>
    <x v="10857"/>
    <x v="4753"/>
    <s v="3/21/23"/>
    <d v="1899-12-30T16:28:54"/>
    <n v="107"/>
    <n v="16.5"/>
    <x v="12"/>
    <n v="16"/>
    <s v="Asian"/>
  </r>
  <r>
    <x v="10858"/>
    <x v="4754"/>
    <s v="3/21/23"/>
    <d v="1899-12-30T16:40:27"/>
    <n v="124"/>
    <n v="14.5"/>
    <x v="1"/>
    <n v="16"/>
    <s v="Italian"/>
  </r>
  <r>
    <x v="10859"/>
    <x v="4754"/>
    <s v="3/21/23"/>
    <d v="1899-12-30T16:40:27"/>
    <n v="118"/>
    <n v="14.95"/>
    <x v="13"/>
    <n v="16"/>
    <s v="Mexican"/>
  </r>
  <r>
    <x v="10860"/>
    <x v="4754"/>
    <s v="3/21/23"/>
    <d v="1899-12-30T16:40:27"/>
    <n v="119"/>
    <n v="11.95"/>
    <x v="5"/>
    <n v="16"/>
    <s v="Mexican"/>
  </r>
  <r>
    <x v="10861"/>
    <x v="4754"/>
    <s v="3/21/23"/>
    <d v="1899-12-30T16:40:27"/>
    <n v="120"/>
    <n v="13.95"/>
    <x v="9"/>
    <n v="16"/>
    <s v="Mexican"/>
  </r>
  <r>
    <x v="10862"/>
    <x v="4755"/>
    <s v="3/21/23"/>
    <d v="1899-12-30T16:51:43"/>
    <n v="124"/>
    <n v="14.5"/>
    <x v="1"/>
    <n v="16"/>
    <s v="Italian"/>
  </r>
  <r>
    <x v="10863"/>
    <x v="4755"/>
    <s v="3/21/23"/>
    <d v="1899-12-30T16:51:43"/>
    <n v="132"/>
    <n v="16.95"/>
    <x v="8"/>
    <n v="16"/>
    <s v="Italian"/>
  </r>
  <r>
    <x v="10864"/>
    <x v="4756"/>
    <s v="3/21/23"/>
    <d v="1899-12-30T16:52:17"/>
    <n v="104"/>
    <n v="10.5"/>
    <x v="11"/>
    <n v="16"/>
    <s v="American"/>
  </r>
  <r>
    <x v="10865"/>
    <x v="4757"/>
    <s v="3/21/23"/>
    <d v="1899-12-30T17:07:20"/>
    <n v="127"/>
    <n v="17.95"/>
    <x v="0"/>
    <n v="17"/>
    <s v="Italian"/>
  </r>
  <r>
    <x v="10866"/>
    <x v="4758"/>
    <s v="3/21/23"/>
    <d v="1899-12-30T17:08:35"/>
    <n v="109"/>
    <n v="17.95"/>
    <x v="0"/>
    <n v="17"/>
    <s v="Asian"/>
  </r>
  <r>
    <x v="10867"/>
    <x v="4758"/>
    <s v="3/21/23"/>
    <d v="1899-12-30T17:08:35"/>
    <n v="117"/>
    <n v="12.95"/>
    <x v="2"/>
    <n v="17"/>
    <s v="Mexican"/>
  </r>
  <r>
    <x v="10868"/>
    <x v="4758"/>
    <s v="3/21/23"/>
    <d v="1899-12-30T17:08:35"/>
    <s v="NULL"/>
    <n v="0"/>
    <x v="14"/>
    <n v="17"/>
    <s v="Unknown"/>
  </r>
  <r>
    <x v="10869"/>
    <x v="4759"/>
    <s v="3/21/23"/>
    <d v="1899-12-30T17:26:32"/>
    <n v="102"/>
    <n v="13.95"/>
    <x v="9"/>
    <n v="17"/>
    <s v="American"/>
  </r>
  <r>
    <x v="10870"/>
    <x v="4759"/>
    <s v="3/21/23"/>
    <d v="1899-12-30T17:26:32"/>
    <n v="127"/>
    <n v="17.95"/>
    <x v="0"/>
    <n v="17"/>
    <s v="Italian"/>
  </r>
  <r>
    <x v="10871"/>
    <x v="4759"/>
    <s v="3/21/23"/>
    <d v="1899-12-30T17:26:32"/>
    <n v="112"/>
    <n v="14.95"/>
    <x v="13"/>
    <n v="17"/>
    <s v="Asian"/>
  </r>
  <r>
    <x v="10872"/>
    <x v="4760"/>
    <s v="3/21/23"/>
    <d v="1899-12-30T18:10:58"/>
    <n v="115"/>
    <n v="11.95"/>
    <x v="5"/>
    <n v="18"/>
    <s v="Mexican"/>
  </r>
  <r>
    <x v="10873"/>
    <x v="4760"/>
    <s v="3/21/23"/>
    <d v="1899-12-30T18:10:58"/>
    <n v="113"/>
    <n v="5"/>
    <x v="10"/>
    <n v="18"/>
    <s v="Asian"/>
  </r>
  <r>
    <x v="10874"/>
    <x v="4760"/>
    <s v="3/21/23"/>
    <d v="1899-12-30T18:10:58"/>
    <n v="105"/>
    <n v="7"/>
    <x v="4"/>
    <n v="18"/>
    <s v="American"/>
  </r>
  <r>
    <x v="10875"/>
    <x v="4760"/>
    <s v="3/21/23"/>
    <d v="1899-12-30T18:10:58"/>
    <s v="NULL"/>
    <n v="0"/>
    <x v="14"/>
    <n v="18"/>
    <s v="Unknown"/>
  </r>
  <r>
    <x v="10876"/>
    <x v="4761"/>
    <s v="3/21/23"/>
    <d v="1899-12-30T18:39:15"/>
    <n v="130"/>
    <n v="19.95"/>
    <x v="7"/>
    <n v="18"/>
    <s v="Italian"/>
  </r>
  <r>
    <x v="10877"/>
    <x v="4762"/>
    <s v="3/21/23"/>
    <d v="1899-12-30T18:44:01"/>
    <n v="109"/>
    <n v="17.95"/>
    <x v="0"/>
    <n v="18"/>
    <s v="Asian"/>
  </r>
  <r>
    <x v="10878"/>
    <x v="4762"/>
    <s v="3/21/23"/>
    <d v="1899-12-30T18:44:01"/>
    <n v="122"/>
    <n v="7"/>
    <x v="4"/>
    <n v="18"/>
    <s v="Mexican"/>
  </r>
  <r>
    <x v="10879"/>
    <x v="4762"/>
    <s v="3/21/23"/>
    <d v="1899-12-30T18:44:01"/>
    <n v="114"/>
    <n v="9"/>
    <x v="6"/>
    <n v="18"/>
    <s v="Asian"/>
  </r>
  <r>
    <x v="10880"/>
    <x v="4763"/>
    <s v="3/21/23"/>
    <d v="1899-12-30T18:52:00"/>
    <n v="124"/>
    <n v="14.5"/>
    <x v="1"/>
    <n v="18"/>
    <s v="Italian"/>
  </r>
  <r>
    <x v="10881"/>
    <x v="4763"/>
    <s v="3/21/23"/>
    <d v="1899-12-30T18:52:00"/>
    <n v="105"/>
    <n v="7"/>
    <x v="4"/>
    <n v="18"/>
    <s v="American"/>
  </r>
  <r>
    <x v="10882"/>
    <x v="4763"/>
    <s v="3/21/23"/>
    <d v="1899-12-30T18:52:00"/>
    <n v="122"/>
    <n v="7"/>
    <x v="4"/>
    <n v="18"/>
    <s v="Mexican"/>
  </r>
  <r>
    <x v="10883"/>
    <x v="4764"/>
    <s v="3/21/23"/>
    <d v="1899-12-30T18:53:49"/>
    <n v="108"/>
    <n v="14.5"/>
    <x v="1"/>
    <n v="18"/>
    <s v="Asian"/>
  </r>
  <r>
    <x v="10884"/>
    <x v="4764"/>
    <s v="3/21/23"/>
    <d v="1899-12-30T18:53:49"/>
    <n v="109"/>
    <n v="17.95"/>
    <x v="0"/>
    <n v="18"/>
    <s v="Asian"/>
  </r>
  <r>
    <x v="10885"/>
    <x v="4765"/>
    <s v="3/21/23"/>
    <d v="1899-12-30T19:04:51"/>
    <n v="109"/>
    <n v="17.95"/>
    <x v="0"/>
    <n v="19"/>
    <s v="Asian"/>
  </r>
  <r>
    <x v="10886"/>
    <x v="4765"/>
    <s v="3/21/23"/>
    <d v="1899-12-30T19:04:51"/>
    <n v="120"/>
    <n v="13.95"/>
    <x v="9"/>
    <n v="19"/>
    <s v="Mexican"/>
  </r>
  <r>
    <x v="10887"/>
    <x v="4766"/>
    <s v="3/21/23"/>
    <d v="1899-12-30T19:20:15"/>
    <n v="129"/>
    <n v="15.5"/>
    <x v="3"/>
    <n v="19"/>
    <s v="Italian"/>
  </r>
  <r>
    <x v="10888"/>
    <x v="4766"/>
    <s v="3/21/23"/>
    <d v="1899-12-30T19:20:15"/>
    <n v="105"/>
    <n v="7"/>
    <x v="4"/>
    <n v="19"/>
    <s v="American"/>
  </r>
  <r>
    <x v="10889"/>
    <x v="4766"/>
    <s v="3/21/23"/>
    <d v="1899-12-30T19:20:15"/>
    <n v="122"/>
    <n v="7"/>
    <x v="4"/>
    <n v="19"/>
    <s v="Mexican"/>
  </r>
  <r>
    <x v="10890"/>
    <x v="4766"/>
    <s v="3/21/23"/>
    <d v="1899-12-30T19:20:15"/>
    <n v="106"/>
    <n v="7"/>
    <x v="4"/>
    <n v="19"/>
    <s v="American"/>
  </r>
  <r>
    <x v="10891"/>
    <x v="4767"/>
    <s v="3/21/23"/>
    <d v="1899-12-30T19:32:01"/>
    <n v="117"/>
    <n v="12.95"/>
    <x v="2"/>
    <n v="19"/>
    <s v="Mexican"/>
  </r>
  <r>
    <x v="10892"/>
    <x v="4767"/>
    <s v="3/21/23"/>
    <d v="1899-12-30T19:32:01"/>
    <n v="113"/>
    <n v="5"/>
    <x v="10"/>
    <n v="19"/>
    <s v="Asian"/>
  </r>
  <r>
    <x v="10893"/>
    <x v="4767"/>
    <s v="3/21/23"/>
    <d v="1899-12-30T19:32:01"/>
    <n v="119"/>
    <n v="11.95"/>
    <x v="5"/>
    <n v="19"/>
    <s v="Mexican"/>
  </r>
  <r>
    <x v="10894"/>
    <x v="4767"/>
    <s v="3/21/23"/>
    <d v="1899-12-30T19:32:01"/>
    <n v="105"/>
    <n v="7"/>
    <x v="4"/>
    <n v="19"/>
    <s v="American"/>
  </r>
  <r>
    <x v="10895"/>
    <x v="4768"/>
    <s v="3/21/23"/>
    <d v="1899-12-30T19:41:04"/>
    <n v="110"/>
    <n v="17.95"/>
    <x v="0"/>
    <n v="19"/>
    <s v="Asian"/>
  </r>
  <r>
    <x v="10896"/>
    <x v="4769"/>
    <s v="3/21/23"/>
    <d v="1899-12-30T19:41:16"/>
    <n v="120"/>
    <n v="13.95"/>
    <x v="9"/>
    <n v="19"/>
    <s v="Mexican"/>
  </r>
  <r>
    <x v="10897"/>
    <x v="4769"/>
    <s v="3/21/23"/>
    <d v="1899-12-30T19:41:16"/>
    <n v="106"/>
    <n v="7"/>
    <x v="4"/>
    <n v="19"/>
    <s v="American"/>
  </r>
  <r>
    <x v="10898"/>
    <x v="4770"/>
    <s v="3/21/23"/>
    <d v="1899-12-30T19:49:47"/>
    <n v="124"/>
    <n v="14.5"/>
    <x v="1"/>
    <n v="19"/>
    <s v="Italian"/>
  </r>
  <r>
    <x v="10899"/>
    <x v="4770"/>
    <s v="3/21/23"/>
    <d v="1899-12-30T19:49:47"/>
    <n v="117"/>
    <n v="12.95"/>
    <x v="2"/>
    <n v="19"/>
    <s v="Mexican"/>
  </r>
  <r>
    <x v="10900"/>
    <x v="4770"/>
    <s v="3/21/23"/>
    <d v="1899-12-30T19:49:47"/>
    <n v="121"/>
    <n v="10.5"/>
    <x v="11"/>
    <n v="19"/>
    <s v="Mexican"/>
  </r>
  <r>
    <x v="10901"/>
    <x v="4770"/>
    <s v="3/21/23"/>
    <d v="1899-12-30T19:49:47"/>
    <n v="106"/>
    <n v="7"/>
    <x v="4"/>
    <n v="19"/>
    <s v="American"/>
  </r>
  <r>
    <x v="10902"/>
    <x v="4771"/>
    <s v="3/21/23"/>
    <d v="1899-12-30T19:53:41"/>
    <n v="101"/>
    <n v="12.95"/>
    <x v="2"/>
    <n v="19"/>
    <s v="American"/>
  </r>
  <r>
    <x v="10903"/>
    <x v="4771"/>
    <s v="3/21/23"/>
    <d v="1899-12-30T19:53:41"/>
    <n v="120"/>
    <n v="13.95"/>
    <x v="9"/>
    <n v="19"/>
    <s v="Mexican"/>
  </r>
  <r>
    <x v="10904"/>
    <x v="4772"/>
    <s v="3/21/23"/>
    <d v="1899-12-30T20:04:52"/>
    <n v="106"/>
    <n v="7"/>
    <x v="4"/>
    <n v="20"/>
    <s v="American"/>
  </r>
  <r>
    <x v="10905"/>
    <x v="4773"/>
    <s v="3/21/23"/>
    <d v="1899-12-30T20:14:45"/>
    <n v="109"/>
    <n v="17.95"/>
    <x v="0"/>
    <n v="20"/>
    <s v="Asian"/>
  </r>
  <r>
    <x v="10906"/>
    <x v="4774"/>
    <s v="3/21/23"/>
    <d v="1899-12-30T20:15:09"/>
    <n v="129"/>
    <n v="15.5"/>
    <x v="3"/>
    <n v="20"/>
    <s v="Italian"/>
  </r>
  <r>
    <x v="10907"/>
    <x v="4774"/>
    <s v="3/21/23"/>
    <d v="1899-12-30T20:15:09"/>
    <n v="120"/>
    <n v="13.95"/>
    <x v="9"/>
    <n v="20"/>
    <s v="Mexican"/>
  </r>
  <r>
    <x v="10908"/>
    <x v="4774"/>
    <s v="3/21/23"/>
    <d v="1899-12-30T20:15:09"/>
    <n v="114"/>
    <n v="9"/>
    <x v="6"/>
    <n v="20"/>
    <s v="Asian"/>
  </r>
  <r>
    <x v="10909"/>
    <x v="4774"/>
    <s v="3/21/23"/>
    <d v="1899-12-30T20:15:09"/>
    <n v="132"/>
    <n v="16.95"/>
    <x v="8"/>
    <n v="20"/>
    <s v="Italian"/>
  </r>
  <r>
    <x v="10910"/>
    <x v="4775"/>
    <s v="3/21/23"/>
    <d v="1899-12-30T20:15:27"/>
    <n v="102"/>
    <n v="13.95"/>
    <x v="9"/>
    <n v="20"/>
    <s v="American"/>
  </r>
  <r>
    <x v="10911"/>
    <x v="4775"/>
    <s v="3/21/23"/>
    <d v="1899-12-30T20:15:27"/>
    <n v="106"/>
    <n v="7"/>
    <x v="4"/>
    <n v="20"/>
    <s v="American"/>
  </r>
  <r>
    <x v="10912"/>
    <x v="4776"/>
    <s v="3/21/23"/>
    <d v="1899-12-30T20:35:51"/>
    <n v="109"/>
    <n v="17.95"/>
    <x v="0"/>
    <n v="20"/>
    <s v="Asian"/>
  </r>
  <r>
    <x v="10913"/>
    <x v="4776"/>
    <s v="3/21/23"/>
    <d v="1899-12-30T20:35:51"/>
    <n v="129"/>
    <n v="15.5"/>
    <x v="3"/>
    <n v="20"/>
    <s v="Italian"/>
  </r>
  <r>
    <x v="10914"/>
    <x v="4777"/>
    <s v="3/21/23"/>
    <d v="1899-12-30T20:38:40"/>
    <n v="105"/>
    <n v="7"/>
    <x v="4"/>
    <n v="20"/>
    <s v="American"/>
  </r>
  <r>
    <x v="10915"/>
    <x v="4778"/>
    <s v="3/21/23"/>
    <d v="1899-12-30T21:35:31"/>
    <n v="105"/>
    <n v="7"/>
    <x v="4"/>
    <n v="21"/>
    <s v="American"/>
  </r>
  <r>
    <x v="10916"/>
    <x v="4778"/>
    <s v="3/21/23"/>
    <d v="1899-12-30T21:35:31"/>
    <n v="114"/>
    <n v="9"/>
    <x v="6"/>
    <n v="21"/>
    <s v="Asian"/>
  </r>
  <r>
    <x v="10917"/>
    <x v="4779"/>
    <s v="3/21/23"/>
    <d v="1899-12-30T21:47:02"/>
    <n v="129"/>
    <n v="15.5"/>
    <x v="3"/>
    <n v="21"/>
    <s v="Italian"/>
  </r>
  <r>
    <x v="10918"/>
    <x v="4780"/>
    <s v="3/21/23"/>
    <d v="1899-12-30T21:58:12"/>
    <n v="105"/>
    <n v="7"/>
    <x v="4"/>
    <n v="21"/>
    <s v="American"/>
  </r>
  <r>
    <x v="10919"/>
    <x v="4781"/>
    <s v="3/21/23"/>
    <d v="1899-12-30T22:15:37"/>
    <n v="113"/>
    <n v="5"/>
    <x v="10"/>
    <n v="22"/>
    <s v="Asian"/>
  </r>
  <r>
    <x v="10920"/>
    <x v="4781"/>
    <s v="3/21/23"/>
    <d v="1899-12-30T22:15:37"/>
    <n v="113"/>
    <n v="5"/>
    <x v="10"/>
    <n v="22"/>
    <s v="Asian"/>
  </r>
  <r>
    <x v="10921"/>
    <x v="4781"/>
    <s v="3/21/23"/>
    <d v="1899-12-30T22:15:37"/>
    <n v="130"/>
    <n v="19.95"/>
    <x v="7"/>
    <n v="22"/>
    <s v="Italian"/>
  </r>
  <r>
    <x v="10922"/>
    <x v="4782"/>
    <s v="3/22/23"/>
    <d v="1899-12-30T12:01:30"/>
    <n v="119"/>
    <n v="11.95"/>
    <x v="5"/>
    <n v="12"/>
    <s v="Mexican"/>
  </r>
  <r>
    <x v="10923"/>
    <x v="4782"/>
    <s v="3/22/23"/>
    <d v="1899-12-30T12:01:30"/>
    <n v="131"/>
    <n v="17.95"/>
    <x v="0"/>
    <n v="12"/>
    <s v="Italian"/>
  </r>
  <r>
    <x v="10924"/>
    <x v="4782"/>
    <s v="3/22/23"/>
    <d v="1899-12-30T12:01:30"/>
    <n v="106"/>
    <n v="7"/>
    <x v="4"/>
    <n v="12"/>
    <s v="American"/>
  </r>
  <r>
    <x v="10925"/>
    <x v="4783"/>
    <s v="3/22/23"/>
    <d v="1899-12-30T12:23:54"/>
    <n v="132"/>
    <n v="16.95"/>
    <x v="8"/>
    <n v="12"/>
    <s v="Italian"/>
  </r>
  <r>
    <x v="10926"/>
    <x v="4784"/>
    <s v="3/22/23"/>
    <d v="1899-12-30T12:31:46"/>
    <n v="122"/>
    <n v="7"/>
    <x v="4"/>
    <n v="12"/>
    <s v="Mexican"/>
  </r>
  <r>
    <x v="10927"/>
    <x v="4785"/>
    <s v="3/22/23"/>
    <d v="1899-12-30T12:54:56"/>
    <n v="108"/>
    <n v="14.5"/>
    <x v="1"/>
    <n v="12"/>
    <s v="Asian"/>
  </r>
  <r>
    <x v="10928"/>
    <x v="4785"/>
    <s v="3/22/23"/>
    <d v="1899-12-30T12:54:56"/>
    <n v="124"/>
    <n v="14.5"/>
    <x v="1"/>
    <n v="12"/>
    <s v="Italian"/>
  </r>
  <r>
    <x v="10929"/>
    <x v="4786"/>
    <s v="3/22/23"/>
    <d v="1899-12-30T13:01:37"/>
    <n v="118"/>
    <n v="14.95"/>
    <x v="13"/>
    <n v="13"/>
    <s v="Mexican"/>
  </r>
  <r>
    <x v="10930"/>
    <x v="4787"/>
    <s v="3/22/23"/>
    <d v="1899-12-30T13:26:50"/>
    <n v="114"/>
    <n v="9"/>
    <x v="6"/>
    <n v="13"/>
    <s v="Asian"/>
  </r>
  <r>
    <x v="10931"/>
    <x v="4788"/>
    <s v="3/22/23"/>
    <d v="1899-12-30T13:56:27"/>
    <n v="115"/>
    <n v="11.95"/>
    <x v="5"/>
    <n v="13"/>
    <s v="Mexican"/>
  </r>
  <r>
    <x v="10932"/>
    <x v="4788"/>
    <s v="3/22/23"/>
    <d v="1899-12-30T13:56:27"/>
    <n v="108"/>
    <n v="14.5"/>
    <x v="1"/>
    <n v="13"/>
    <s v="Asian"/>
  </r>
  <r>
    <x v="10933"/>
    <x v="4788"/>
    <s v="3/22/23"/>
    <d v="1899-12-30T13:56:27"/>
    <n v="108"/>
    <n v="14.5"/>
    <x v="1"/>
    <n v="13"/>
    <s v="Asian"/>
  </r>
  <r>
    <x v="10934"/>
    <x v="4788"/>
    <s v="3/22/23"/>
    <d v="1899-12-30T13:56:27"/>
    <n v="125"/>
    <n v="17.95"/>
    <x v="0"/>
    <n v="13"/>
    <s v="Italian"/>
  </r>
  <r>
    <x v="10935"/>
    <x v="4788"/>
    <s v="3/22/23"/>
    <d v="1899-12-30T13:56:27"/>
    <n v="117"/>
    <n v="12.95"/>
    <x v="2"/>
    <n v="13"/>
    <s v="Mexican"/>
  </r>
  <r>
    <x v="10936"/>
    <x v="4788"/>
    <s v="3/22/23"/>
    <d v="1899-12-30T13:56:27"/>
    <n v="113"/>
    <n v="5"/>
    <x v="10"/>
    <n v="13"/>
    <s v="Asian"/>
  </r>
  <r>
    <x v="10937"/>
    <x v="4788"/>
    <s v="3/22/23"/>
    <d v="1899-12-30T13:56:27"/>
    <n v="113"/>
    <n v="5"/>
    <x v="10"/>
    <n v="13"/>
    <s v="Asian"/>
  </r>
  <r>
    <x v="10938"/>
    <x v="4788"/>
    <s v="3/22/23"/>
    <d v="1899-12-30T13:56:27"/>
    <n v="118"/>
    <n v="14.95"/>
    <x v="13"/>
    <n v="13"/>
    <s v="Mexican"/>
  </r>
  <r>
    <x v="10939"/>
    <x v="4789"/>
    <s v="3/22/23"/>
    <d v="1899-12-30T13:57:47"/>
    <n v="124"/>
    <n v="14.5"/>
    <x v="1"/>
    <n v="13"/>
    <s v="Italian"/>
  </r>
  <r>
    <x v="10940"/>
    <x v="4790"/>
    <s v="3/22/23"/>
    <d v="1899-12-30T14:25:24"/>
    <n v="113"/>
    <n v="5"/>
    <x v="10"/>
    <n v="14"/>
    <s v="Asian"/>
  </r>
  <r>
    <x v="10941"/>
    <x v="4790"/>
    <s v="3/22/23"/>
    <d v="1899-12-30T14:25:24"/>
    <n v="120"/>
    <n v="13.95"/>
    <x v="9"/>
    <n v="14"/>
    <s v="Mexican"/>
  </r>
  <r>
    <x v="10942"/>
    <x v="4791"/>
    <s v="3/22/23"/>
    <d v="1899-12-30T14:42:50"/>
    <n v="114"/>
    <n v="9"/>
    <x v="6"/>
    <n v="14"/>
    <s v="Asian"/>
  </r>
  <r>
    <x v="10943"/>
    <x v="4792"/>
    <s v="3/22/23"/>
    <d v="1899-12-30T14:56:38"/>
    <n v="102"/>
    <n v="13.95"/>
    <x v="9"/>
    <n v="14"/>
    <s v="American"/>
  </r>
  <r>
    <x v="10944"/>
    <x v="4792"/>
    <s v="3/22/23"/>
    <d v="1899-12-30T14:56:38"/>
    <n v="111"/>
    <n v="11.95"/>
    <x v="5"/>
    <n v="14"/>
    <s v="Asian"/>
  </r>
  <r>
    <x v="10945"/>
    <x v="4793"/>
    <s v="3/22/23"/>
    <d v="1899-12-30T15:54:26"/>
    <n v="102"/>
    <n v="13.95"/>
    <x v="9"/>
    <n v="15"/>
    <s v="American"/>
  </r>
  <r>
    <x v="10946"/>
    <x v="4793"/>
    <s v="3/22/23"/>
    <d v="1899-12-30T15:54:26"/>
    <n v="132"/>
    <n v="16.95"/>
    <x v="8"/>
    <n v="15"/>
    <s v="Italian"/>
  </r>
  <r>
    <x v="10947"/>
    <x v="4794"/>
    <s v="3/22/23"/>
    <d v="1899-12-30T16:01:29"/>
    <n v="108"/>
    <n v="14.5"/>
    <x v="1"/>
    <n v="16"/>
    <s v="Asian"/>
  </r>
  <r>
    <x v="10948"/>
    <x v="4794"/>
    <s v="3/22/23"/>
    <d v="1899-12-30T16:01:29"/>
    <n v="118"/>
    <n v="14.95"/>
    <x v="13"/>
    <n v="16"/>
    <s v="Mexican"/>
  </r>
  <r>
    <x v="10949"/>
    <x v="4794"/>
    <s v="3/22/23"/>
    <d v="1899-12-30T16:01:29"/>
    <n v="120"/>
    <n v="13.95"/>
    <x v="9"/>
    <n v="16"/>
    <s v="Mexican"/>
  </r>
  <r>
    <x v="10950"/>
    <x v="4795"/>
    <s v="3/22/23"/>
    <d v="1899-12-30T16:09:49"/>
    <n v="107"/>
    <n v="16.5"/>
    <x v="12"/>
    <n v="16"/>
    <s v="Asian"/>
  </r>
  <r>
    <x v="10951"/>
    <x v="4796"/>
    <s v="3/22/23"/>
    <d v="1899-12-30T16:16:29"/>
    <n v="104"/>
    <n v="10.5"/>
    <x v="11"/>
    <n v="16"/>
    <s v="American"/>
  </r>
  <r>
    <x v="10952"/>
    <x v="4796"/>
    <s v="3/22/23"/>
    <d v="1899-12-30T16:16:29"/>
    <n v="113"/>
    <n v="5"/>
    <x v="10"/>
    <n v="16"/>
    <s v="Asian"/>
  </r>
  <r>
    <x v="10953"/>
    <x v="4797"/>
    <s v="3/22/23"/>
    <d v="1899-12-30T16:21:33"/>
    <n v="116"/>
    <n v="13.95"/>
    <x v="9"/>
    <n v="16"/>
    <s v="Mexican"/>
  </r>
  <r>
    <x v="10954"/>
    <x v="4797"/>
    <s v="3/22/23"/>
    <d v="1899-12-30T16:21:33"/>
    <n v="126"/>
    <n v="14.5"/>
    <x v="1"/>
    <n v="16"/>
    <s v="Italian"/>
  </r>
  <r>
    <x v="10955"/>
    <x v="4797"/>
    <s v="3/22/23"/>
    <d v="1899-12-30T16:21:33"/>
    <n v="130"/>
    <n v="19.95"/>
    <x v="7"/>
    <n v="16"/>
    <s v="Italian"/>
  </r>
  <r>
    <x v="10956"/>
    <x v="4798"/>
    <s v="3/22/23"/>
    <d v="1899-12-30T16:32:35"/>
    <n v="102"/>
    <n v="13.95"/>
    <x v="9"/>
    <n v="16"/>
    <s v="American"/>
  </r>
  <r>
    <x v="10957"/>
    <x v="4798"/>
    <s v="3/22/23"/>
    <d v="1899-12-30T16:32:35"/>
    <n v="125"/>
    <n v="17.95"/>
    <x v="0"/>
    <n v="16"/>
    <s v="Italian"/>
  </r>
  <r>
    <x v="10958"/>
    <x v="4799"/>
    <s v="3/22/23"/>
    <d v="1899-12-30T16:49:55"/>
    <n v="132"/>
    <n v="16.95"/>
    <x v="8"/>
    <n v="16"/>
    <s v="Italian"/>
  </r>
  <r>
    <x v="10959"/>
    <x v="4800"/>
    <s v="3/22/23"/>
    <d v="1899-12-30T17:08:48"/>
    <n v="101"/>
    <n v="12.95"/>
    <x v="2"/>
    <n v="17"/>
    <s v="American"/>
  </r>
  <r>
    <x v="10960"/>
    <x v="4800"/>
    <s v="3/22/23"/>
    <d v="1899-12-30T17:08:48"/>
    <n v="107"/>
    <n v="16.5"/>
    <x v="12"/>
    <n v="17"/>
    <s v="Asian"/>
  </r>
  <r>
    <x v="10961"/>
    <x v="4800"/>
    <s v="3/22/23"/>
    <d v="1899-12-30T17:08:48"/>
    <n v="118"/>
    <n v="14.95"/>
    <x v="13"/>
    <n v="17"/>
    <s v="Mexican"/>
  </r>
  <r>
    <x v="10962"/>
    <x v="4800"/>
    <s v="3/22/23"/>
    <d v="1899-12-30T17:08:48"/>
    <n v="123"/>
    <n v="9"/>
    <x v="6"/>
    <n v="17"/>
    <s v="Mexican"/>
  </r>
  <r>
    <x v="10963"/>
    <x v="4801"/>
    <s v="3/22/23"/>
    <d v="1899-12-30T17:37:13"/>
    <n v="106"/>
    <n v="7"/>
    <x v="4"/>
    <n v="17"/>
    <s v="American"/>
  </r>
  <r>
    <x v="10964"/>
    <x v="4802"/>
    <s v="3/22/23"/>
    <d v="1899-12-30T17:50:14"/>
    <n v="109"/>
    <n v="17.95"/>
    <x v="0"/>
    <n v="17"/>
    <s v="Asian"/>
  </r>
  <r>
    <x v="10965"/>
    <x v="4803"/>
    <s v="3/22/23"/>
    <d v="1899-12-30T17:52:20"/>
    <n v="109"/>
    <n v="17.95"/>
    <x v="0"/>
    <n v="17"/>
    <s v="Asian"/>
  </r>
  <r>
    <x v="10966"/>
    <x v="4803"/>
    <s v="3/22/23"/>
    <d v="1899-12-30T17:52:20"/>
    <n v="127"/>
    <n v="17.95"/>
    <x v="0"/>
    <n v="17"/>
    <s v="Italian"/>
  </r>
  <r>
    <x v="10967"/>
    <x v="4804"/>
    <s v="3/22/23"/>
    <d v="1899-12-30T18:10:30"/>
    <n v="115"/>
    <n v="11.95"/>
    <x v="5"/>
    <n v="18"/>
    <s v="Mexican"/>
  </r>
  <r>
    <x v="10968"/>
    <x v="4804"/>
    <s v="3/22/23"/>
    <d v="1899-12-30T18:10:30"/>
    <n v="132"/>
    <n v="16.95"/>
    <x v="8"/>
    <n v="18"/>
    <s v="Italian"/>
  </r>
  <r>
    <x v="10969"/>
    <x v="4805"/>
    <s v="3/22/23"/>
    <d v="1899-12-30T18:14:21"/>
    <n v="103"/>
    <n v="9"/>
    <x v="6"/>
    <n v="18"/>
    <s v="American"/>
  </r>
  <r>
    <x v="10970"/>
    <x v="4805"/>
    <s v="3/22/23"/>
    <d v="1899-12-30T18:14:21"/>
    <n v="108"/>
    <n v="14.5"/>
    <x v="1"/>
    <n v="18"/>
    <s v="Asian"/>
  </r>
  <r>
    <x v="10971"/>
    <x v="4805"/>
    <s v="3/22/23"/>
    <d v="1899-12-30T18:14:21"/>
    <n v="125"/>
    <n v="17.95"/>
    <x v="0"/>
    <n v="18"/>
    <s v="Italian"/>
  </r>
  <r>
    <x v="10972"/>
    <x v="4805"/>
    <s v="3/22/23"/>
    <d v="1899-12-30T18:14:21"/>
    <n v="117"/>
    <n v="12.95"/>
    <x v="2"/>
    <n v="18"/>
    <s v="Mexican"/>
  </r>
  <r>
    <x v="10973"/>
    <x v="4806"/>
    <s v="3/22/23"/>
    <d v="1899-12-30T18:26:11"/>
    <n v="104"/>
    <n v="10.5"/>
    <x v="11"/>
    <n v="18"/>
    <s v="American"/>
  </r>
  <r>
    <x v="10974"/>
    <x v="4806"/>
    <s v="3/22/23"/>
    <d v="1899-12-30T18:26:11"/>
    <n v="125"/>
    <n v="17.95"/>
    <x v="0"/>
    <n v="18"/>
    <s v="Italian"/>
  </r>
  <r>
    <x v="10975"/>
    <x v="4807"/>
    <s v="3/22/23"/>
    <d v="1899-12-30T18:57:35"/>
    <n v="103"/>
    <n v="9"/>
    <x v="6"/>
    <n v="18"/>
    <s v="American"/>
  </r>
  <r>
    <x v="10976"/>
    <x v="4807"/>
    <s v="3/22/23"/>
    <d v="1899-12-30T18:57:35"/>
    <n v="109"/>
    <n v="17.95"/>
    <x v="0"/>
    <n v="18"/>
    <s v="Asian"/>
  </r>
  <r>
    <x v="10977"/>
    <x v="4807"/>
    <s v="3/22/23"/>
    <d v="1899-12-30T18:57:35"/>
    <n v="109"/>
    <n v="17.95"/>
    <x v="0"/>
    <n v="18"/>
    <s v="Asian"/>
  </r>
  <r>
    <x v="10978"/>
    <x v="4808"/>
    <s v="3/22/23"/>
    <d v="1899-12-30T19:18:35"/>
    <n v="124"/>
    <n v="14.5"/>
    <x v="1"/>
    <n v="19"/>
    <s v="Italian"/>
  </r>
  <r>
    <x v="10979"/>
    <x v="4808"/>
    <s v="3/22/23"/>
    <d v="1899-12-30T19:18:35"/>
    <n v="128"/>
    <n v="15.5"/>
    <x v="3"/>
    <n v="19"/>
    <s v="Italian"/>
  </r>
  <r>
    <x v="10980"/>
    <x v="4808"/>
    <s v="3/22/23"/>
    <d v="1899-12-30T19:18:35"/>
    <n v="129"/>
    <n v="15.5"/>
    <x v="3"/>
    <n v="19"/>
    <s v="Italian"/>
  </r>
  <r>
    <x v="10981"/>
    <x v="4808"/>
    <s v="3/22/23"/>
    <d v="1899-12-30T19:18:35"/>
    <n v="118"/>
    <n v="14.95"/>
    <x v="13"/>
    <n v="19"/>
    <s v="Mexican"/>
  </r>
  <r>
    <x v="10982"/>
    <x v="4809"/>
    <s v="3/22/23"/>
    <d v="1899-12-30T19:23:28"/>
    <n v="115"/>
    <n v="11.95"/>
    <x v="5"/>
    <n v="19"/>
    <s v="Mexican"/>
  </r>
  <r>
    <x v="10983"/>
    <x v="4809"/>
    <s v="3/22/23"/>
    <d v="1899-12-30T19:23:28"/>
    <n v="120"/>
    <n v="13.95"/>
    <x v="9"/>
    <n v="19"/>
    <s v="Mexican"/>
  </r>
  <r>
    <x v="10984"/>
    <x v="4809"/>
    <s v="3/22/23"/>
    <d v="1899-12-30T19:23:28"/>
    <n v="130"/>
    <n v="19.95"/>
    <x v="7"/>
    <n v="19"/>
    <s v="Italian"/>
  </r>
  <r>
    <x v="10985"/>
    <x v="4810"/>
    <s v="3/22/23"/>
    <d v="1899-12-30T19:34:54"/>
    <n v="111"/>
    <n v="11.95"/>
    <x v="5"/>
    <n v="19"/>
    <s v="Asian"/>
  </r>
  <r>
    <x v="10986"/>
    <x v="4810"/>
    <s v="3/22/23"/>
    <d v="1899-12-30T19:34:54"/>
    <n v="114"/>
    <n v="9"/>
    <x v="6"/>
    <n v="19"/>
    <s v="Asian"/>
  </r>
  <r>
    <x v="10987"/>
    <x v="4811"/>
    <s v="3/22/23"/>
    <d v="1899-12-30T19:35:48"/>
    <n v="113"/>
    <n v="5"/>
    <x v="10"/>
    <n v="19"/>
    <s v="Asian"/>
  </r>
  <r>
    <x v="10988"/>
    <x v="4812"/>
    <s v="3/22/23"/>
    <d v="1899-12-30T19:52:54"/>
    <n v="114"/>
    <n v="9"/>
    <x v="6"/>
    <n v="19"/>
    <s v="Asian"/>
  </r>
  <r>
    <x v="10989"/>
    <x v="4813"/>
    <s v="3/22/23"/>
    <d v="1899-12-30T20:30:11"/>
    <n v="128"/>
    <n v="15.5"/>
    <x v="3"/>
    <n v="20"/>
    <s v="Italian"/>
  </r>
  <r>
    <x v="10990"/>
    <x v="4814"/>
    <s v="3/22/23"/>
    <d v="1899-12-30T20:52:46"/>
    <n v="101"/>
    <n v="12.95"/>
    <x v="2"/>
    <n v="20"/>
    <s v="American"/>
  </r>
  <r>
    <x v="10991"/>
    <x v="4814"/>
    <s v="3/22/23"/>
    <d v="1899-12-30T20:52:46"/>
    <n v="127"/>
    <n v="17.95"/>
    <x v="0"/>
    <n v="20"/>
    <s v="Italian"/>
  </r>
  <r>
    <x v="10992"/>
    <x v="4815"/>
    <s v="3/22/23"/>
    <d v="1899-12-30T20:55:27"/>
    <n v="117"/>
    <n v="12.95"/>
    <x v="2"/>
    <n v="20"/>
    <s v="Mexican"/>
  </r>
  <r>
    <x v="10993"/>
    <x v="4816"/>
    <s v="3/22/23"/>
    <d v="1899-12-30T21:08:01"/>
    <n v="104"/>
    <n v="10.5"/>
    <x v="11"/>
    <n v="21"/>
    <s v="American"/>
  </r>
  <r>
    <x v="10994"/>
    <x v="4816"/>
    <s v="3/22/23"/>
    <d v="1899-12-30T21:08:01"/>
    <n v="128"/>
    <n v="15.5"/>
    <x v="3"/>
    <n v="21"/>
    <s v="Italian"/>
  </r>
  <r>
    <x v="10995"/>
    <x v="4817"/>
    <s v="3/22/23"/>
    <d v="1899-12-30T21:31:24"/>
    <n v="119"/>
    <n v="11.95"/>
    <x v="5"/>
    <n v="21"/>
    <s v="Mexican"/>
  </r>
  <r>
    <x v="10996"/>
    <x v="4818"/>
    <s v="3/22/23"/>
    <d v="1899-12-30T21:58:31"/>
    <n v="131"/>
    <n v="17.95"/>
    <x v="0"/>
    <n v="21"/>
    <s v="Italian"/>
  </r>
  <r>
    <x v="10997"/>
    <x v="4818"/>
    <s v="3/22/23"/>
    <d v="1899-12-30T21:58:31"/>
    <n v="106"/>
    <n v="7"/>
    <x v="4"/>
    <n v="21"/>
    <s v="American"/>
  </r>
  <r>
    <x v="10998"/>
    <x v="4819"/>
    <s v="3/23/23"/>
    <d v="1899-12-30T11:18:22"/>
    <n v="129"/>
    <n v="15.5"/>
    <x v="3"/>
    <n v="11"/>
    <s v="Italian"/>
  </r>
  <r>
    <x v="10999"/>
    <x v="4820"/>
    <s v="3/23/23"/>
    <d v="1899-12-30T11:23:52"/>
    <n v="109"/>
    <n v="17.95"/>
    <x v="0"/>
    <n v="11"/>
    <s v="Asian"/>
  </r>
  <r>
    <x v="11000"/>
    <x v="4820"/>
    <s v="3/23/23"/>
    <d v="1899-12-30T11:23:52"/>
    <n v="113"/>
    <n v="5"/>
    <x v="10"/>
    <n v="11"/>
    <s v="Asian"/>
  </r>
  <r>
    <x v="11001"/>
    <x v="4820"/>
    <s v="3/23/23"/>
    <d v="1899-12-30T11:23:52"/>
    <n v="123"/>
    <n v="9"/>
    <x v="6"/>
    <n v="11"/>
    <s v="Mexican"/>
  </r>
  <r>
    <x v="11002"/>
    <x v="4821"/>
    <s v="3/23/23"/>
    <d v="1899-12-30T11:31:48"/>
    <n v="108"/>
    <n v="14.5"/>
    <x v="1"/>
    <n v="11"/>
    <s v="Asian"/>
  </r>
  <r>
    <x v="11003"/>
    <x v="4821"/>
    <s v="3/23/23"/>
    <d v="1899-12-30T11:31:48"/>
    <n v="120"/>
    <n v="13.95"/>
    <x v="9"/>
    <n v="11"/>
    <s v="Mexican"/>
  </r>
  <r>
    <x v="11004"/>
    <x v="4821"/>
    <s v="3/23/23"/>
    <d v="1899-12-30T11:31:48"/>
    <n v="121"/>
    <n v="10.5"/>
    <x v="11"/>
    <n v="11"/>
    <s v="Mexican"/>
  </r>
  <r>
    <x v="11005"/>
    <x v="4821"/>
    <s v="3/23/23"/>
    <d v="1899-12-30T11:31:48"/>
    <n v="121"/>
    <n v="10.5"/>
    <x v="11"/>
    <n v="11"/>
    <s v="Mexican"/>
  </r>
  <r>
    <x v="11006"/>
    <x v="4822"/>
    <s v="3/23/23"/>
    <d v="1899-12-30T11:38:21"/>
    <n v="118"/>
    <n v="14.95"/>
    <x v="13"/>
    <n v="11"/>
    <s v="Mexican"/>
  </r>
  <r>
    <x v="11007"/>
    <x v="4823"/>
    <s v="3/23/23"/>
    <d v="1899-12-30T11:40:00"/>
    <n v="105"/>
    <n v="7"/>
    <x v="4"/>
    <n v="11"/>
    <s v="American"/>
  </r>
  <r>
    <x v="11008"/>
    <x v="4824"/>
    <s v="3/23/23"/>
    <d v="1899-12-30T11:48:12"/>
    <n v="101"/>
    <n v="12.95"/>
    <x v="2"/>
    <n v="11"/>
    <s v="American"/>
  </r>
  <r>
    <x v="11009"/>
    <x v="4824"/>
    <s v="3/23/23"/>
    <d v="1899-12-30T11:48:12"/>
    <n v="108"/>
    <n v="14.5"/>
    <x v="1"/>
    <n v="11"/>
    <s v="Asian"/>
  </r>
  <r>
    <x v="11010"/>
    <x v="4824"/>
    <s v="3/23/23"/>
    <d v="1899-12-30T11:48:12"/>
    <n v="128"/>
    <n v="15.5"/>
    <x v="3"/>
    <n v="11"/>
    <s v="Italian"/>
  </r>
  <r>
    <x v="11011"/>
    <x v="4824"/>
    <s v="3/23/23"/>
    <d v="1899-12-30T11:48:12"/>
    <n v="106"/>
    <n v="7"/>
    <x v="4"/>
    <n v="11"/>
    <s v="American"/>
  </r>
  <r>
    <x v="11012"/>
    <x v="4825"/>
    <s v="3/23/23"/>
    <d v="1899-12-30T11:56:58"/>
    <n v="109"/>
    <n v="17.95"/>
    <x v="0"/>
    <n v="11"/>
    <s v="Asian"/>
  </r>
  <r>
    <x v="11013"/>
    <x v="4826"/>
    <s v="3/23/23"/>
    <d v="1899-12-30T12:04:18"/>
    <n v="113"/>
    <n v="5"/>
    <x v="10"/>
    <n v="12"/>
    <s v="Asian"/>
  </r>
  <r>
    <x v="11014"/>
    <x v="4827"/>
    <s v="3/23/23"/>
    <d v="1899-12-30T12:10:12"/>
    <n v="101"/>
    <n v="12.95"/>
    <x v="2"/>
    <n v="12"/>
    <s v="American"/>
  </r>
  <r>
    <x v="11015"/>
    <x v="4828"/>
    <s v="3/23/23"/>
    <d v="1899-12-30T12:14:01"/>
    <n v="101"/>
    <n v="12.95"/>
    <x v="2"/>
    <n v="12"/>
    <s v="American"/>
  </r>
  <r>
    <x v="11016"/>
    <x v="4828"/>
    <s v="3/23/23"/>
    <d v="1899-12-30T12:14:01"/>
    <n v="105"/>
    <n v="7"/>
    <x v="4"/>
    <n v="12"/>
    <s v="American"/>
  </r>
  <r>
    <x v="11017"/>
    <x v="4829"/>
    <s v="3/23/23"/>
    <d v="1899-12-30T12:40:25"/>
    <n v="102"/>
    <n v="13.95"/>
    <x v="9"/>
    <n v="12"/>
    <s v="American"/>
  </r>
  <r>
    <x v="11018"/>
    <x v="4829"/>
    <s v="3/23/23"/>
    <d v="1899-12-30T12:40:25"/>
    <n v="108"/>
    <n v="14.5"/>
    <x v="1"/>
    <n v="12"/>
    <s v="Asian"/>
  </r>
  <r>
    <x v="11019"/>
    <x v="4829"/>
    <s v="3/23/23"/>
    <d v="1899-12-30T12:40:25"/>
    <n v="122"/>
    <n v="7"/>
    <x v="4"/>
    <n v="12"/>
    <s v="Mexican"/>
  </r>
  <r>
    <x v="11020"/>
    <x v="4830"/>
    <s v="3/23/23"/>
    <d v="1899-12-30T12:46:10"/>
    <n v="103"/>
    <n v="9"/>
    <x v="6"/>
    <n v="12"/>
    <s v="American"/>
  </r>
  <r>
    <x v="11021"/>
    <x v="4831"/>
    <s v="3/23/23"/>
    <d v="1899-12-30T12:47:25"/>
    <n v="118"/>
    <n v="14.95"/>
    <x v="13"/>
    <n v="12"/>
    <s v="Mexican"/>
  </r>
  <r>
    <x v="11022"/>
    <x v="4832"/>
    <s v="3/23/23"/>
    <d v="1899-12-30T12:49:53"/>
    <n v="127"/>
    <n v="17.95"/>
    <x v="0"/>
    <n v="12"/>
    <s v="Italian"/>
  </r>
  <r>
    <x v="11023"/>
    <x v="4833"/>
    <s v="3/23/23"/>
    <d v="1899-12-30T12:51:24"/>
    <n v="103"/>
    <n v="9"/>
    <x v="6"/>
    <n v="12"/>
    <s v="American"/>
  </r>
  <r>
    <x v="11024"/>
    <x v="4834"/>
    <s v="3/23/23"/>
    <d v="1899-12-30T12:55:41"/>
    <n v="124"/>
    <n v="14.5"/>
    <x v="1"/>
    <n v="12"/>
    <s v="Italian"/>
  </r>
  <r>
    <x v="11025"/>
    <x v="4834"/>
    <s v="3/23/23"/>
    <d v="1899-12-30T12:55:41"/>
    <n v="129"/>
    <n v="15.5"/>
    <x v="3"/>
    <n v="12"/>
    <s v="Italian"/>
  </r>
  <r>
    <x v="11026"/>
    <x v="4835"/>
    <s v="3/23/23"/>
    <d v="1899-12-30T12:57:49"/>
    <n v="101"/>
    <n v="12.95"/>
    <x v="2"/>
    <n v="12"/>
    <s v="American"/>
  </r>
  <r>
    <x v="11027"/>
    <x v="4835"/>
    <s v="3/23/23"/>
    <d v="1899-12-30T12:57:49"/>
    <n v="104"/>
    <n v="10.5"/>
    <x v="11"/>
    <n v="12"/>
    <s v="American"/>
  </r>
  <r>
    <x v="11028"/>
    <x v="4835"/>
    <s v="3/23/23"/>
    <d v="1899-12-30T12:57:49"/>
    <n v="108"/>
    <n v="14.5"/>
    <x v="1"/>
    <n v="12"/>
    <s v="Asian"/>
  </r>
  <r>
    <x v="11029"/>
    <x v="4835"/>
    <s v="3/23/23"/>
    <d v="1899-12-30T12:57:49"/>
    <n v="124"/>
    <n v="14.5"/>
    <x v="1"/>
    <n v="12"/>
    <s v="Italian"/>
  </r>
  <r>
    <x v="11030"/>
    <x v="4835"/>
    <s v="3/23/23"/>
    <d v="1899-12-30T12:57:49"/>
    <n v="126"/>
    <n v="14.5"/>
    <x v="1"/>
    <n v="12"/>
    <s v="Italian"/>
  </r>
  <r>
    <x v="11031"/>
    <x v="4835"/>
    <s v="3/23/23"/>
    <d v="1899-12-30T12:57:49"/>
    <n v="109"/>
    <n v="17.95"/>
    <x v="0"/>
    <n v="12"/>
    <s v="Asian"/>
  </r>
  <r>
    <x v="11032"/>
    <x v="4835"/>
    <s v="3/23/23"/>
    <d v="1899-12-30T12:57:49"/>
    <n v="117"/>
    <n v="12.95"/>
    <x v="2"/>
    <n v="12"/>
    <s v="Mexican"/>
  </r>
  <r>
    <x v="11033"/>
    <x v="4835"/>
    <s v="3/23/23"/>
    <d v="1899-12-30T12:57:49"/>
    <n v="127"/>
    <n v="17.95"/>
    <x v="0"/>
    <n v="12"/>
    <s v="Italian"/>
  </r>
  <r>
    <x v="11034"/>
    <x v="4835"/>
    <s v="3/23/23"/>
    <d v="1899-12-30T12:57:49"/>
    <n v="128"/>
    <n v="15.5"/>
    <x v="3"/>
    <n v="12"/>
    <s v="Italian"/>
  </r>
  <r>
    <x v="11035"/>
    <x v="4835"/>
    <s v="3/23/23"/>
    <d v="1899-12-30T12:57:49"/>
    <n v="113"/>
    <n v="5"/>
    <x v="10"/>
    <n v="12"/>
    <s v="Asian"/>
  </r>
  <r>
    <x v="11036"/>
    <x v="4835"/>
    <s v="3/23/23"/>
    <d v="1899-12-30T12:57:49"/>
    <n v="120"/>
    <n v="13.95"/>
    <x v="9"/>
    <n v="12"/>
    <s v="Mexican"/>
  </r>
  <r>
    <x v="11037"/>
    <x v="4835"/>
    <s v="3/23/23"/>
    <d v="1899-12-30T12:57:49"/>
    <n v="105"/>
    <n v="7"/>
    <x v="4"/>
    <n v="12"/>
    <s v="American"/>
  </r>
  <r>
    <x v="11038"/>
    <x v="4835"/>
    <s v="3/23/23"/>
    <d v="1899-12-30T12:57:49"/>
    <n v="130"/>
    <n v="19.95"/>
    <x v="7"/>
    <n v="12"/>
    <s v="Italian"/>
  </r>
  <r>
    <x v="11039"/>
    <x v="4836"/>
    <s v="3/23/23"/>
    <d v="1899-12-30T13:04:56"/>
    <n v="101"/>
    <n v="12.95"/>
    <x v="2"/>
    <n v="13"/>
    <s v="American"/>
  </r>
  <r>
    <x v="11040"/>
    <x v="4836"/>
    <s v="3/23/23"/>
    <d v="1899-12-30T13:04:56"/>
    <n v="120"/>
    <n v="13.95"/>
    <x v="9"/>
    <n v="13"/>
    <s v="Mexican"/>
  </r>
  <r>
    <x v="11041"/>
    <x v="4837"/>
    <s v="3/23/23"/>
    <d v="1899-12-30T13:14:04"/>
    <n v="101"/>
    <n v="12.95"/>
    <x v="2"/>
    <n v="13"/>
    <s v="American"/>
  </r>
  <r>
    <x v="11042"/>
    <x v="4837"/>
    <s v="3/23/23"/>
    <d v="1899-12-30T13:14:04"/>
    <n v="101"/>
    <n v="12.95"/>
    <x v="2"/>
    <n v="13"/>
    <s v="American"/>
  </r>
  <r>
    <x v="11043"/>
    <x v="4837"/>
    <s v="3/23/23"/>
    <d v="1899-12-30T13:14:04"/>
    <n v="102"/>
    <n v="13.95"/>
    <x v="9"/>
    <n v="13"/>
    <s v="American"/>
  </r>
  <r>
    <x v="11044"/>
    <x v="4837"/>
    <s v="3/23/23"/>
    <d v="1899-12-30T13:14:04"/>
    <n v="103"/>
    <n v="9"/>
    <x v="6"/>
    <n v="13"/>
    <s v="American"/>
  </r>
  <r>
    <x v="11045"/>
    <x v="4837"/>
    <s v="3/23/23"/>
    <d v="1899-12-30T13:14:04"/>
    <n v="108"/>
    <n v="14.5"/>
    <x v="1"/>
    <n v="13"/>
    <s v="Asian"/>
  </r>
  <r>
    <x v="11046"/>
    <x v="4837"/>
    <s v="3/23/23"/>
    <d v="1899-12-30T13:14:04"/>
    <n v="113"/>
    <n v="5"/>
    <x v="10"/>
    <n v="13"/>
    <s v="Asian"/>
  </r>
  <r>
    <x v="11047"/>
    <x v="4837"/>
    <s v="3/23/23"/>
    <d v="1899-12-30T13:14:04"/>
    <n v="106"/>
    <n v="7"/>
    <x v="4"/>
    <n v="13"/>
    <s v="American"/>
  </r>
  <r>
    <x v="11048"/>
    <x v="4837"/>
    <s v="3/23/23"/>
    <d v="1899-12-30T13:14:04"/>
    <s v="NULL"/>
    <n v="0"/>
    <x v="14"/>
    <n v="13"/>
    <s v="Unknown"/>
  </r>
  <r>
    <x v="11049"/>
    <x v="4838"/>
    <s v="3/23/23"/>
    <d v="1899-12-30T13:39:44"/>
    <n v="118"/>
    <n v="14.95"/>
    <x v="13"/>
    <n v="13"/>
    <s v="Mexican"/>
  </r>
  <r>
    <x v="11050"/>
    <x v="4839"/>
    <s v="3/23/23"/>
    <d v="1899-12-30T13:42:58"/>
    <n v="103"/>
    <n v="9"/>
    <x v="6"/>
    <n v="13"/>
    <s v="American"/>
  </r>
  <r>
    <x v="11051"/>
    <x v="4839"/>
    <s v="3/23/23"/>
    <d v="1899-12-30T13:42:58"/>
    <n v="109"/>
    <n v="17.95"/>
    <x v="0"/>
    <n v="13"/>
    <s v="Asian"/>
  </r>
  <r>
    <x v="11052"/>
    <x v="4840"/>
    <s v="3/23/23"/>
    <d v="1899-12-30T13:45:24"/>
    <n v="125"/>
    <n v="17.95"/>
    <x v="0"/>
    <n v="13"/>
    <s v="Italian"/>
  </r>
  <r>
    <x v="11053"/>
    <x v="4840"/>
    <s v="3/23/23"/>
    <d v="1899-12-30T13:45:24"/>
    <n v="111"/>
    <n v="11.95"/>
    <x v="5"/>
    <n v="13"/>
    <s v="Asian"/>
  </r>
  <r>
    <x v="11054"/>
    <x v="4840"/>
    <s v="3/23/23"/>
    <d v="1899-12-30T13:45:24"/>
    <n v="112"/>
    <n v="14.95"/>
    <x v="13"/>
    <n v="13"/>
    <s v="Asian"/>
  </r>
  <r>
    <x v="11055"/>
    <x v="4840"/>
    <s v="3/23/23"/>
    <d v="1899-12-30T13:45:24"/>
    <n v="119"/>
    <n v="11.95"/>
    <x v="5"/>
    <n v="13"/>
    <s v="Mexican"/>
  </r>
  <r>
    <x v="11056"/>
    <x v="4840"/>
    <s v="3/23/23"/>
    <d v="1899-12-30T13:45:24"/>
    <n v="131"/>
    <n v="17.95"/>
    <x v="0"/>
    <n v="13"/>
    <s v="Italian"/>
  </r>
  <r>
    <x v="11057"/>
    <x v="4840"/>
    <s v="3/23/23"/>
    <d v="1899-12-30T13:45:24"/>
    <n v="123"/>
    <n v="9"/>
    <x v="6"/>
    <n v="13"/>
    <s v="Mexican"/>
  </r>
  <r>
    <x v="11058"/>
    <x v="4841"/>
    <s v="3/23/23"/>
    <d v="1899-12-30T13:59:42"/>
    <n v="118"/>
    <n v="14.95"/>
    <x v="13"/>
    <n v="13"/>
    <s v="Mexican"/>
  </r>
  <r>
    <x v="11059"/>
    <x v="4842"/>
    <s v="3/23/23"/>
    <d v="1899-12-30T14:03:50"/>
    <n v="109"/>
    <n v="17.95"/>
    <x v="0"/>
    <n v="14"/>
    <s v="Asian"/>
  </r>
  <r>
    <x v="11060"/>
    <x v="4842"/>
    <s v="3/23/23"/>
    <d v="1899-12-30T14:03:50"/>
    <n v="120"/>
    <n v="13.95"/>
    <x v="9"/>
    <n v="14"/>
    <s v="Mexican"/>
  </r>
  <r>
    <x v="11061"/>
    <x v="4843"/>
    <s v="3/23/23"/>
    <d v="1899-12-30T14:48:44"/>
    <n v="117"/>
    <n v="12.95"/>
    <x v="2"/>
    <n v="14"/>
    <s v="Mexican"/>
  </r>
  <r>
    <x v="11062"/>
    <x v="4844"/>
    <s v="3/23/23"/>
    <d v="1899-12-30T15:30:17"/>
    <n v="113"/>
    <n v="5"/>
    <x v="10"/>
    <n v="15"/>
    <s v="Asian"/>
  </r>
  <r>
    <x v="11063"/>
    <x v="4844"/>
    <s v="3/23/23"/>
    <d v="1899-12-30T15:30:17"/>
    <n v="105"/>
    <n v="7"/>
    <x v="4"/>
    <n v="15"/>
    <s v="American"/>
  </r>
  <r>
    <x v="11064"/>
    <x v="4845"/>
    <s v="3/23/23"/>
    <d v="1899-12-30T15:31:14"/>
    <n v="124"/>
    <n v="14.5"/>
    <x v="1"/>
    <n v="15"/>
    <s v="Italian"/>
  </r>
  <r>
    <x v="11065"/>
    <x v="4845"/>
    <s v="3/23/23"/>
    <d v="1899-12-30T15:31:14"/>
    <n v="128"/>
    <n v="15.5"/>
    <x v="3"/>
    <n v="15"/>
    <s v="Italian"/>
  </r>
  <r>
    <x v="11066"/>
    <x v="4845"/>
    <s v="3/23/23"/>
    <d v="1899-12-30T15:31:14"/>
    <n v="112"/>
    <n v="14.95"/>
    <x v="13"/>
    <n v="15"/>
    <s v="Asian"/>
  </r>
  <r>
    <x v="11067"/>
    <x v="4845"/>
    <s v="3/23/23"/>
    <d v="1899-12-30T15:31:14"/>
    <n v="120"/>
    <n v="13.95"/>
    <x v="9"/>
    <n v="15"/>
    <s v="Mexican"/>
  </r>
  <r>
    <x v="11068"/>
    <x v="4846"/>
    <s v="3/23/23"/>
    <d v="1899-12-30T16:08:52"/>
    <n v="108"/>
    <n v="14.5"/>
    <x v="1"/>
    <n v="16"/>
    <s v="Asian"/>
  </r>
  <r>
    <x v="11069"/>
    <x v="4847"/>
    <s v="3/23/23"/>
    <d v="1899-12-30T16:18:18"/>
    <n v="124"/>
    <n v="14.5"/>
    <x v="1"/>
    <n v="16"/>
    <s v="Italian"/>
  </r>
  <r>
    <x v="11070"/>
    <x v="4848"/>
    <s v="3/23/23"/>
    <d v="1899-12-30T16:30:24"/>
    <n v="125"/>
    <n v="17.95"/>
    <x v="0"/>
    <n v="16"/>
    <s v="Italian"/>
  </r>
  <r>
    <x v="11071"/>
    <x v="4849"/>
    <s v="3/23/23"/>
    <d v="1899-12-30T16:30:47"/>
    <n v="101"/>
    <n v="12.95"/>
    <x v="2"/>
    <n v="16"/>
    <s v="American"/>
  </r>
  <r>
    <x v="11072"/>
    <x v="4849"/>
    <s v="3/23/23"/>
    <d v="1899-12-30T16:30:47"/>
    <n v="104"/>
    <n v="10.5"/>
    <x v="11"/>
    <n v="16"/>
    <s v="American"/>
  </r>
  <r>
    <x v="11073"/>
    <x v="4849"/>
    <s v="3/23/23"/>
    <d v="1899-12-30T16:30:47"/>
    <n v="108"/>
    <n v="14.5"/>
    <x v="1"/>
    <n v="16"/>
    <s v="Asian"/>
  </r>
  <r>
    <x v="11074"/>
    <x v="4849"/>
    <s v="3/23/23"/>
    <d v="1899-12-30T16:30:47"/>
    <n v="120"/>
    <n v="13.95"/>
    <x v="9"/>
    <n v="16"/>
    <s v="Mexican"/>
  </r>
  <r>
    <x v="11075"/>
    <x v="4850"/>
    <s v="3/23/23"/>
    <d v="1899-12-30T16:36:52"/>
    <n v="126"/>
    <n v="14.5"/>
    <x v="1"/>
    <n v="16"/>
    <s v="Italian"/>
  </r>
  <r>
    <x v="11076"/>
    <x v="4851"/>
    <s v="3/23/23"/>
    <d v="1899-12-30T16:41:38"/>
    <n v="116"/>
    <n v="13.95"/>
    <x v="9"/>
    <n v="16"/>
    <s v="Mexican"/>
  </r>
  <r>
    <x v="11077"/>
    <x v="4852"/>
    <s v="3/23/23"/>
    <d v="1899-12-30T16:58:43"/>
    <n v="104"/>
    <n v="10.5"/>
    <x v="11"/>
    <n v="16"/>
    <s v="American"/>
  </r>
  <r>
    <x v="11078"/>
    <x v="4853"/>
    <s v="3/23/23"/>
    <d v="1899-12-30T17:03:09"/>
    <n v="125"/>
    <n v="17.95"/>
    <x v="0"/>
    <n v="17"/>
    <s v="Italian"/>
  </r>
  <r>
    <x v="11079"/>
    <x v="4853"/>
    <s v="3/23/23"/>
    <d v="1899-12-30T17:03:09"/>
    <n v="129"/>
    <n v="15.5"/>
    <x v="3"/>
    <n v="17"/>
    <s v="Italian"/>
  </r>
  <r>
    <x v="11080"/>
    <x v="4854"/>
    <s v="3/23/23"/>
    <d v="1899-12-30T17:08:22"/>
    <s v="NULL"/>
    <n v="0"/>
    <x v="14"/>
    <n v="17"/>
    <s v="Unknown"/>
  </r>
  <r>
    <x v="11081"/>
    <x v="4855"/>
    <s v="3/23/23"/>
    <d v="1899-12-30T17:09:52"/>
    <n v="122"/>
    <n v="7"/>
    <x v="4"/>
    <n v="17"/>
    <s v="Mexican"/>
  </r>
  <r>
    <x v="11082"/>
    <x v="4856"/>
    <s v="3/23/23"/>
    <d v="1899-12-30T17:10:42"/>
    <n v="101"/>
    <n v="12.95"/>
    <x v="2"/>
    <n v="17"/>
    <s v="American"/>
  </r>
  <r>
    <x v="11083"/>
    <x v="4856"/>
    <s v="3/23/23"/>
    <d v="1899-12-30T17:10:42"/>
    <n v="108"/>
    <n v="14.5"/>
    <x v="1"/>
    <n v="17"/>
    <s v="Asian"/>
  </r>
  <r>
    <x v="11084"/>
    <x v="4856"/>
    <s v="3/23/23"/>
    <d v="1899-12-30T17:10:42"/>
    <n v="127"/>
    <n v="17.95"/>
    <x v="0"/>
    <n v="17"/>
    <s v="Italian"/>
  </r>
  <r>
    <x v="11085"/>
    <x v="4856"/>
    <s v="3/23/23"/>
    <d v="1899-12-30T17:10:42"/>
    <n v="131"/>
    <n v="17.95"/>
    <x v="0"/>
    <n v="17"/>
    <s v="Italian"/>
  </r>
  <r>
    <x v="11086"/>
    <x v="4857"/>
    <s v="3/23/23"/>
    <d v="1899-12-30T17:20:36"/>
    <n v="110"/>
    <n v="17.95"/>
    <x v="0"/>
    <n v="17"/>
    <s v="Asian"/>
  </r>
  <r>
    <x v="11087"/>
    <x v="4857"/>
    <s v="3/23/23"/>
    <d v="1899-12-30T17:20:36"/>
    <n v="119"/>
    <n v="11.95"/>
    <x v="5"/>
    <n v="17"/>
    <s v="Mexican"/>
  </r>
  <r>
    <x v="11088"/>
    <x v="4858"/>
    <s v="3/23/23"/>
    <d v="1899-12-30T17:30:36"/>
    <n v="103"/>
    <n v="9"/>
    <x v="6"/>
    <n v="17"/>
    <s v="American"/>
  </r>
  <r>
    <x v="11089"/>
    <x v="4858"/>
    <s v="3/23/23"/>
    <d v="1899-12-30T17:30:36"/>
    <n v="108"/>
    <n v="14.5"/>
    <x v="1"/>
    <n v="17"/>
    <s v="Asian"/>
  </r>
  <r>
    <x v="11090"/>
    <x v="4858"/>
    <s v="3/23/23"/>
    <d v="1899-12-30T17:30:36"/>
    <n v="105"/>
    <n v="7"/>
    <x v="4"/>
    <n v="17"/>
    <s v="American"/>
  </r>
  <r>
    <x v="11091"/>
    <x v="4859"/>
    <s v="3/23/23"/>
    <d v="1899-12-30T17:40:49"/>
    <n v="113"/>
    <n v="5"/>
    <x v="10"/>
    <n v="17"/>
    <s v="Asian"/>
  </r>
  <r>
    <x v="11092"/>
    <x v="4859"/>
    <s v="3/23/23"/>
    <d v="1899-12-30T17:40:49"/>
    <n v="123"/>
    <n v="9"/>
    <x v="6"/>
    <n v="17"/>
    <s v="Mexican"/>
  </r>
  <r>
    <x v="11093"/>
    <x v="4860"/>
    <s v="3/23/23"/>
    <d v="1899-12-30T17:59:40"/>
    <n v="101"/>
    <n v="12.95"/>
    <x v="2"/>
    <n v="17"/>
    <s v="American"/>
  </r>
  <r>
    <x v="11094"/>
    <x v="4860"/>
    <s v="3/23/23"/>
    <d v="1899-12-30T17:59:40"/>
    <n v="118"/>
    <n v="14.95"/>
    <x v="13"/>
    <n v="17"/>
    <s v="Mexican"/>
  </r>
  <r>
    <x v="11095"/>
    <x v="4861"/>
    <s v="3/23/23"/>
    <d v="1899-12-30T18:11:50"/>
    <n v="112"/>
    <n v="14.95"/>
    <x v="13"/>
    <n v="18"/>
    <s v="Asian"/>
  </r>
  <r>
    <x v="11096"/>
    <x v="4862"/>
    <s v="3/23/23"/>
    <d v="1899-12-30T18:18:12"/>
    <n v="111"/>
    <n v="11.95"/>
    <x v="5"/>
    <n v="18"/>
    <s v="Asian"/>
  </r>
  <r>
    <x v="11097"/>
    <x v="4862"/>
    <s v="3/23/23"/>
    <d v="1899-12-30T18:18:12"/>
    <n v="112"/>
    <n v="14.95"/>
    <x v="13"/>
    <n v="18"/>
    <s v="Asian"/>
  </r>
  <r>
    <x v="11098"/>
    <x v="4863"/>
    <s v="3/23/23"/>
    <d v="1899-12-30T18:50:25"/>
    <n v="130"/>
    <n v="19.95"/>
    <x v="7"/>
    <n v="18"/>
    <s v="Italian"/>
  </r>
  <r>
    <x v="11099"/>
    <x v="4863"/>
    <s v="3/23/23"/>
    <d v="1899-12-30T18:50:25"/>
    <n v="123"/>
    <n v="9"/>
    <x v="6"/>
    <n v="18"/>
    <s v="Mexican"/>
  </r>
  <r>
    <x v="11100"/>
    <x v="4864"/>
    <s v="3/23/23"/>
    <d v="1899-12-30T18:58:05"/>
    <n v="121"/>
    <n v="10.5"/>
    <x v="11"/>
    <n v="18"/>
    <s v="Mexican"/>
  </r>
  <r>
    <x v="11101"/>
    <x v="4864"/>
    <s v="3/23/23"/>
    <d v="1899-12-30T18:58:05"/>
    <n v="132"/>
    <n v="16.95"/>
    <x v="8"/>
    <n v="18"/>
    <s v="Italian"/>
  </r>
  <r>
    <x v="11102"/>
    <x v="4865"/>
    <s v="3/23/23"/>
    <d v="1899-12-30T19:20:18"/>
    <n v="109"/>
    <n v="17.95"/>
    <x v="0"/>
    <n v="19"/>
    <s v="Asian"/>
  </r>
  <r>
    <x v="11103"/>
    <x v="4865"/>
    <s v="3/23/23"/>
    <d v="1899-12-30T19:20:18"/>
    <n v="118"/>
    <n v="14.95"/>
    <x v="13"/>
    <n v="19"/>
    <s v="Mexican"/>
  </r>
  <r>
    <x v="11104"/>
    <x v="4866"/>
    <s v="3/23/23"/>
    <d v="1899-12-30T19:21:09"/>
    <n v="132"/>
    <n v="16.95"/>
    <x v="8"/>
    <n v="19"/>
    <s v="Italian"/>
  </r>
  <r>
    <x v="11105"/>
    <x v="4867"/>
    <s v="3/23/23"/>
    <d v="1899-12-30T19:39:40"/>
    <n v="103"/>
    <n v="9"/>
    <x v="6"/>
    <n v="19"/>
    <s v="American"/>
  </r>
  <r>
    <x v="11106"/>
    <x v="4867"/>
    <s v="3/23/23"/>
    <d v="1899-12-30T19:39:40"/>
    <n v="111"/>
    <n v="11.95"/>
    <x v="5"/>
    <n v="19"/>
    <s v="Asian"/>
  </r>
  <r>
    <x v="11107"/>
    <x v="4868"/>
    <s v="3/23/23"/>
    <d v="1899-12-30T19:43:40"/>
    <n v="126"/>
    <n v="14.5"/>
    <x v="1"/>
    <n v="19"/>
    <s v="Italian"/>
  </r>
  <r>
    <x v="11108"/>
    <x v="4868"/>
    <s v="3/23/23"/>
    <d v="1899-12-30T19:43:40"/>
    <n v="118"/>
    <n v="14.95"/>
    <x v="13"/>
    <n v="19"/>
    <s v="Mexican"/>
  </r>
  <r>
    <x v="11109"/>
    <x v="4868"/>
    <s v="3/23/23"/>
    <d v="1899-12-30T19:43:40"/>
    <n v="122"/>
    <n v="7"/>
    <x v="4"/>
    <n v="19"/>
    <s v="Mexican"/>
  </r>
  <r>
    <x v="11110"/>
    <x v="4869"/>
    <s v="3/23/23"/>
    <d v="1899-12-30T19:50:49"/>
    <n v="125"/>
    <n v="17.95"/>
    <x v="0"/>
    <n v="19"/>
    <s v="Italian"/>
  </r>
  <r>
    <x v="11111"/>
    <x v="4870"/>
    <s v="3/23/23"/>
    <d v="1899-12-30T19:54:00"/>
    <n v="102"/>
    <n v="13.95"/>
    <x v="9"/>
    <n v="19"/>
    <s v="American"/>
  </r>
  <r>
    <x v="11112"/>
    <x v="4870"/>
    <s v="3/23/23"/>
    <d v="1899-12-30T19:54:00"/>
    <n v="110"/>
    <n v="17.95"/>
    <x v="0"/>
    <n v="19"/>
    <s v="Asian"/>
  </r>
  <r>
    <x v="11113"/>
    <x v="4870"/>
    <s v="3/23/23"/>
    <d v="1899-12-30T19:54:00"/>
    <n v="129"/>
    <n v="15.5"/>
    <x v="3"/>
    <n v="19"/>
    <s v="Italian"/>
  </r>
  <r>
    <x v="11114"/>
    <x v="4871"/>
    <s v="3/23/23"/>
    <d v="1899-12-30T20:09:11"/>
    <n v="124"/>
    <n v="14.5"/>
    <x v="1"/>
    <n v="20"/>
    <s v="Italian"/>
  </r>
  <r>
    <x v="11115"/>
    <x v="4871"/>
    <s v="3/23/23"/>
    <d v="1899-12-30T20:09:11"/>
    <n v="109"/>
    <n v="17.95"/>
    <x v="0"/>
    <n v="20"/>
    <s v="Asian"/>
  </r>
  <r>
    <x v="11116"/>
    <x v="4872"/>
    <s v="3/23/23"/>
    <d v="1899-12-30T20:25:39"/>
    <n v="105"/>
    <n v="7"/>
    <x v="4"/>
    <n v="20"/>
    <s v="American"/>
  </r>
  <r>
    <x v="11117"/>
    <x v="4873"/>
    <s v="3/23/23"/>
    <d v="1899-12-30T20:31:44"/>
    <n v="106"/>
    <n v="7"/>
    <x v="4"/>
    <n v="20"/>
    <s v="American"/>
  </r>
  <r>
    <x v="11118"/>
    <x v="4874"/>
    <s v="3/23/23"/>
    <d v="1899-12-30T20:55:17"/>
    <n v="107"/>
    <n v="16.5"/>
    <x v="12"/>
    <n v="20"/>
    <s v="Asian"/>
  </r>
  <r>
    <x v="11119"/>
    <x v="4874"/>
    <s v="3/23/23"/>
    <d v="1899-12-30T20:55:17"/>
    <n v="116"/>
    <n v="13.95"/>
    <x v="9"/>
    <n v="20"/>
    <s v="Mexican"/>
  </r>
  <r>
    <x v="11120"/>
    <x v="4874"/>
    <s v="3/23/23"/>
    <d v="1899-12-30T20:55:17"/>
    <n v="113"/>
    <n v="5"/>
    <x v="10"/>
    <n v="20"/>
    <s v="Asian"/>
  </r>
  <r>
    <x v="11121"/>
    <x v="4875"/>
    <s v="3/23/23"/>
    <d v="1899-12-30T21:07:34"/>
    <n v="105"/>
    <n v="7"/>
    <x v="4"/>
    <n v="21"/>
    <s v="American"/>
  </r>
  <r>
    <x v="11122"/>
    <x v="4876"/>
    <s v="3/23/23"/>
    <d v="1899-12-30T22:05:32"/>
    <n v="102"/>
    <n v="13.95"/>
    <x v="9"/>
    <n v="22"/>
    <s v="American"/>
  </r>
  <r>
    <x v="11123"/>
    <x v="4876"/>
    <s v="3/23/23"/>
    <d v="1899-12-30T22:05:32"/>
    <n v="112"/>
    <n v="14.95"/>
    <x v="13"/>
    <n v="22"/>
    <s v="Asian"/>
  </r>
  <r>
    <x v="11124"/>
    <x v="4877"/>
    <s v="3/23/23"/>
    <d v="1899-12-30T22:12:04"/>
    <n v="119"/>
    <n v="11.95"/>
    <x v="5"/>
    <n v="22"/>
    <s v="Mexican"/>
  </r>
  <r>
    <x v="11125"/>
    <x v="4878"/>
    <s v="3/23/23"/>
    <d v="1899-12-30T22:19:06"/>
    <n v="107"/>
    <n v="16.5"/>
    <x v="12"/>
    <n v="22"/>
    <s v="Asian"/>
  </r>
  <r>
    <x v="11126"/>
    <x v="4878"/>
    <s v="3/23/23"/>
    <d v="1899-12-30T22:19:06"/>
    <n v="124"/>
    <n v="14.5"/>
    <x v="1"/>
    <n v="22"/>
    <s v="Italian"/>
  </r>
  <r>
    <x v="11127"/>
    <x v="4879"/>
    <s v="3/23/23"/>
    <d v="1899-12-30T22:39:18"/>
    <n v="109"/>
    <n v="17.95"/>
    <x v="0"/>
    <n v="22"/>
    <s v="Asian"/>
  </r>
  <r>
    <x v="11128"/>
    <x v="4879"/>
    <s v="3/23/23"/>
    <d v="1899-12-30T22:39:18"/>
    <n v="129"/>
    <n v="15.5"/>
    <x v="3"/>
    <n v="22"/>
    <s v="Italian"/>
  </r>
  <r>
    <x v="11129"/>
    <x v="4880"/>
    <s v="3/24/23"/>
    <d v="1899-12-30T11:16:40"/>
    <n v="107"/>
    <n v="16.5"/>
    <x v="12"/>
    <n v="11"/>
    <s v="Asian"/>
  </r>
  <r>
    <x v="11130"/>
    <x v="4880"/>
    <s v="3/24/23"/>
    <d v="1899-12-30T11:16:40"/>
    <n v="105"/>
    <n v="7"/>
    <x v="4"/>
    <n v="11"/>
    <s v="American"/>
  </r>
  <r>
    <x v="11131"/>
    <x v="4880"/>
    <s v="3/24/23"/>
    <d v="1899-12-30T11:16:40"/>
    <n v="131"/>
    <n v="17.95"/>
    <x v="0"/>
    <n v="11"/>
    <s v="Italian"/>
  </r>
  <r>
    <x v="11132"/>
    <x v="4880"/>
    <s v="3/24/23"/>
    <d v="1899-12-30T11:16:40"/>
    <n v="106"/>
    <n v="7"/>
    <x v="4"/>
    <n v="11"/>
    <s v="American"/>
  </r>
  <r>
    <x v="11133"/>
    <x v="4881"/>
    <s v="3/24/23"/>
    <d v="1899-12-30T11:20:32"/>
    <n v="102"/>
    <n v="13.95"/>
    <x v="9"/>
    <n v="11"/>
    <s v="American"/>
  </r>
  <r>
    <x v="11134"/>
    <x v="4882"/>
    <s v="3/24/23"/>
    <d v="1899-12-30T11:44:46"/>
    <n v="118"/>
    <n v="14.95"/>
    <x v="13"/>
    <n v="11"/>
    <s v="Mexican"/>
  </r>
  <r>
    <x v="11135"/>
    <x v="4883"/>
    <s v="3/24/23"/>
    <d v="1899-12-30T11:45:15"/>
    <n v="104"/>
    <n v="10.5"/>
    <x v="11"/>
    <n v="11"/>
    <s v="American"/>
  </r>
  <r>
    <x v="11136"/>
    <x v="4884"/>
    <s v="3/24/23"/>
    <d v="1899-12-30T11:57:15"/>
    <n v="113"/>
    <n v="5"/>
    <x v="10"/>
    <n v="11"/>
    <s v="Asian"/>
  </r>
  <r>
    <x v="11137"/>
    <x v="4885"/>
    <s v="3/24/23"/>
    <d v="1899-12-30T12:00:25"/>
    <n v="125"/>
    <n v="17.95"/>
    <x v="0"/>
    <n v="12"/>
    <s v="Italian"/>
  </r>
  <r>
    <x v="11138"/>
    <x v="4885"/>
    <s v="3/24/23"/>
    <d v="1899-12-30T12:00:25"/>
    <n v="118"/>
    <n v="14.95"/>
    <x v="13"/>
    <n v="12"/>
    <s v="Mexican"/>
  </r>
  <r>
    <x v="11139"/>
    <x v="4886"/>
    <s v="3/24/23"/>
    <d v="1899-12-30T12:04:00"/>
    <n v="107"/>
    <n v="16.5"/>
    <x v="12"/>
    <n v="12"/>
    <s v="Asian"/>
  </r>
  <r>
    <x v="11140"/>
    <x v="4886"/>
    <s v="3/24/23"/>
    <d v="1899-12-30T12:04:00"/>
    <n v="105"/>
    <n v="7"/>
    <x v="4"/>
    <n v="12"/>
    <s v="American"/>
  </r>
  <r>
    <x v="11141"/>
    <x v="4886"/>
    <s v="3/24/23"/>
    <d v="1899-12-30T12:04:00"/>
    <n v="132"/>
    <n v="16.95"/>
    <x v="8"/>
    <n v="12"/>
    <s v="Italian"/>
  </r>
  <r>
    <x v="11142"/>
    <x v="4887"/>
    <s v="3/24/23"/>
    <d v="1899-12-30T12:19:14"/>
    <n v="106"/>
    <n v="7"/>
    <x v="4"/>
    <n v="12"/>
    <s v="American"/>
  </r>
  <r>
    <x v="11143"/>
    <x v="4888"/>
    <s v="3/24/23"/>
    <d v="1899-12-30T12:21:23"/>
    <n v="101"/>
    <n v="12.95"/>
    <x v="2"/>
    <n v="12"/>
    <s v="American"/>
  </r>
  <r>
    <x v="11144"/>
    <x v="4889"/>
    <s v="3/24/23"/>
    <d v="1899-12-30T12:26:16"/>
    <n v="108"/>
    <n v="14.5"/>
    <x v="1"/>
    <n v="12"/>
    <s v="Asian"/>
  </r>
  <r>
    <x v="11145"/>
    <x v="4890"/>
    <s v="3/24/23"/>
    <d v="1899-12-30T12:26:41"/>
    <n v="102"/>
    <n v="13.95"/>
    <x v="9"/>
    <n v="12"/>
    <s v="American"/>
  </r>
  <r>
    <x v="11146"/>
    <x v="4890"/>
    <s v="3/24/23"/>
    <d v="1899-12-30T12:26:41"/>
    <n v="103"/>
    <n v="9"/>
    <x v="6"/>
    <n v="12"/>
    <s v="American"/>
  </r>
  <r>
    <x v="11147"/>
    <x v="4890"/>
    <s v="3/24/23"/>
    <d v="1899-12-30T12:26:41"/>
    <n v="104"/>
    <n v="10.5"/>
    <x v="11"/>
    <n v="12"/>
    <s v="American"/>
  </r>
  <r>
    <x v="11148"/>
    <x v="4890"/>
    <s v="3/24/23"/>
    <d v="1899-12-30T12:26:41"/>
    <n v="105"/>
    <n v="7"/>
    <x v="4"/>
    <n v="12"/>
    <s v="American"/>
  </r>
  <r>
    <x v="11149"/>
    <x v="4891"/>
    <s v="3/24/23"/>
    <d v="1899-12-30T12:49:05"/>
    <n v="116"/>
    <n v="13.95"/>
    <x v="9"/>
    <n v="12"/>
    <s v="Mexican"/>
  </r>
  <r>
    <x v="11150"/>
    <x v="4891"/>
    <s v="3/24/23"/>
    <d v="1899-12-30T12:49:05"/>
    <n v="125"/>
    <n v="17.95"/>
    <x v="0"/>
    <n v="12"/>
    <s v="Italian"/>
  </r>
  <r>
    <x v="11151"/>
    <x v="4891"/>
    <s v="3/24/23"/>
    <d v="1899-12-30T12:49:05"/>
    <n v="109"/>
    <n v="17.95"/>
    <x v="0"/>
    <n v="12"/>
    <s v="Asian"/>
  </r>
  <r>
    <x v="11152"/>
    <x v="4892"/>
    <s v="3/24/23"/>
    <d v="1899-12-30T12:53:26"/>
    <n v="108"/>
    <n v="14.5"/>
    <x v="1"/>
    <n v="12"/>
    <s v="Asian"/>
  </r>
  <r>
    <x v="11153"/>
    <x v="4892"/>
    <s v="3/24/23"/>
    <d v="1899-12-30T12:53:26"/>
    <n v="125"/>
    <n v="17.95"/>
    <x v="0"/>
    <n v="12"/>
    <s v="Italian"/>
  </r>
  <r>
    <x v="11154"/>
    <x v="4892"/>
    <s v="3/24/23"/>
    <d v="1899-12-30T12:53:26"/>
    <n v="117"/>
    <n v="12.95"/>
    <x v="2"/>
    <n v="12"/>
    <s v="Mexican"/>
  </r>
  <r>
    <x v="11155"/>
    <x v="4892"/>
    <s v="3/24/23"/>
    <d v="1899-12-30T12:53:26"/>
    <n v="129"/>
    <n v="15.5"/>
    <x v="3"/>
    <n v="12"/>
    <s v="Italian"/>
  </r>
  <r>
    <x v="11156"/>
    <x v="4892"/>
    <s v="3/24/23"/>
    <d v="1899-12-30T12:53:26"/>
    <n v="120"/>
    <n v="13.95"/>
    <x v="9"/>
    <n v="12"/>
    <s v="Mexican"/>
  </r>
  <r>
    <x v="11157"/>
    <x v="4892"/>
    <s v="3/24/23"/>
    <d v="1899-12-30T12:53:26"/>
    <n v="131"/>
    <n v="17.95"/>
    <x v="0"/>
    <n v="12"/>
    <s v="Italian"/>
  </r>
  <r>
    <x v="11158"/>
    <x v="4892"/>
    <s v="3/24/23"/>
    <d v="1899-12-30T12:53:26"/>
    <n v="106"/>
    <n v="7"/>
    <x v="4"/>
    <n v="12"/>
    <s v="American"/>
  </r>
  <r>
    <x v="11159"/>
    <x v="4892"/>
    <s v="3/24/23"/>
    <d v="1899-12-30T12:53:26"/>
    <n v="106"/>
    <n v="7"/>
    <x v="4"/>
    <n v="12"/>
    <s v="American"/>
  </r>
  <r>
    <x v="11160"/>
    <x v="4893"/>
    <s v="3/24/23"/>
    <d v="1899-12-30T12:54:29"/>
    <n v="116"/>
    <n v="13.95"/>
    <x v="9"/>
    <n v="12"/>
    <s v="Mexican"/>
  </r>
  <r>
    <x v="11161"/>
    <x v="4893"/>
    <s v="3/24/23"/>
    <d v="1899-12-30T12:54:29"/>
    <n v="103"/>
    <n v="9"/>
    <x v="6"/>
    <n v="12"/>
    <s v="American"/>
  </r>
  <r>
    <x v="11162"/>
    <x v="4894"/>
    <s v="3/24/23"/>
    <d v="1899-12-30T12:57:03"/>
    <n v="117"/>
    <n v="12.95"/>
    <x v="2"/>
    <n v="12"/>
    <s v="Mexican"/>
  </r>
  <r>
    <x v="11163"/>
    <x v="4895"/>
    <s v="3/24/23"/>
    <d v="1899-12-30T13:05:31"/>
    <n v="130"/>
    <n v="19.95"/>
    <x v="7"/>
    <n v="13"/>
    <s v="Italian"/>
  </r>
  <r>
    <x v="11164"/>
    <x v="4896"/>
    <s v="3/24/23"/>
    <d v="1899-12-30T13:11:23"/>
    <n v="109"/>
    <n v="17.95"/>
    <x v="0"/>
    <n v="13"/>
    <s v="Asian"/>
  </r>
  <r>
    <x v="11165"/>
    <x v="4897"/>
    <s v="3/24/23"/>
    <d v="1899-12-30T13:22:58"/>
    <n v="105"/>
    <n v="7"/>
    <x v="4"/>
    <n v="13"/>
    <s v="American"/>
  </r>
  <r>
    <x v="11166"/>
    <x v="4898"/>
    <s v="3/24/23"/>
    <d v="1899-12-30T14:14:11"/>
    <n v="109"/>
    <n v="17.95"/>
    <x v="0"/>
    <n v="14"/>
    <s v="Asian"/>
  </r>
  <r>
    <x v="11167"/>
    <x v="4898"/>
    <s v="3/24/23"/>
    <d v="1899-12-30T14:14:11"/>
    <n v="113"/>
    <n v="5"/>
    <x v="10"/>
    <n v="14"/>
    <s v="Asian"/>
  </r>
  <r>
    <x v="11168"/>
    <x v="4899"/>
    <s v="3/24/23"/>
    <d v="1899-12-30T14:28:06"/>
    <n v="122"/>
    <n v="7"/>
    <x v="4"/>
    <n v="14"/>
    <s v="Mexican"/>
  </r>
  <r>
    <x v="11169"/>
    <x v="4899"/>
    <s v="3/24/23"/>
    <d v="1899-12-30T14:28:06"/>
    <n v="106"/>
    <n v="7"/>
    <x v="4"/>
    <n v="14"/>
    <s v="American"/>
  </r>
  <r>
    <x v="11170"/>
    <x v="4900"/>
    <s v="3/24/23"/>
    <d v="1899-12-30T14:42:01"/>
    <n v="129"/>
    <n v="15.5"/>
    <x v="3"/>
    <n v="14"/>
    <s v="Italian"/>
  </r>
  <r>
    <x v="11171"/>
    <x v="4900"/>
    <s v="3/24/23"/>
    <d v="1899-12-30T14:42:01"/>
    <n v="111"/>
    <n v="11.95"/>
    <x v="5"/>
    <n v="14"/>
    <s v="Asian"/>
  </r>
  <r>
    <x v="11172"/>
    <x v="4900"/>
    <s v="3/24/23"/>
    <d v="1899-12-30T14:42:01"/>
    <n v="120"/>
    <n v="13.95"/>
    <x v="9"/>
    <n v="14"/>
    <s v="Mexican"/>
  </r>
  <r>
    <x v="11173"/>
    <x v="4901"/>
    <s v="3/24/23"/>
    <d v="1899-12-30T15:31:33"/>
    <n v="112"/>
    <n v="14.95"/>
    <x v="13"/>
    <n v="15"/>
    <s v="Asian"/>
  </r>
  <r>
    <x v="11174"/>
    <x v="4901"/>
    <s v="3/24/23"/>
    <d v="1899-12-30T15:31:33"/>
    <n v="119"/>
    <n v="11.95"/>
    <x v="5"/>
    <n v="15"/>
    <s v="Mexican"/>
  </r>
  <r>
    <x v="11175"/>
    <x v="4901"/>
    <s v="3/24/23"/>
    <d v="1899-12-30T15:31:33"/>
    <n v="105"/>
    <n v="7"/>
    <x v="4"/>
    <n v="15"/>
    <s v="American"/>
  </r>
  <r>
    <x v="11176"/>
    <x v="4902"/>
    <s v="3/24/23"/>
    <d v="1899-12-30T15:57:20"/>
    <n v="101"/>
    <n v="12.95"/>
    <x v="2"/>
    <n v="15"/>
    <s v="American"/>
  </r>
  <r>
    <x v="11177"/>
    <x v="4902"/>
    <s v="3/24/23"/>
    <d v="1899-12-30T15:57:20"/>
    <n v="122"/>
    <n v="7"/>
    <x v="4"/>
    <n v="15"/>
    <s v="Mexican"/>
  </r>
  <r>
    <x v="11178"/>
    <x v="4903"/>
    <s v="3/24/23"/>
    <d v="1899-12-30T16:00:10"/>
    <n v="106"/>
    <n v="7"/>
    <x v="4"/>
    <n v="16"/>
    <s v="American"/>
  </r>
  <r>
    <x v="11179"/>
    <x v="4904"/>
    <s v="3/24/23"/>
    <d v="1899-12-30T16:07:27"/>
    <n v="108"/>
    <n v="14.5"/>
    <x v="1"/>
    <n v="16"/>
    <s v="Asian"/>
  </r>
  <r>
    <x v="11180"/>
    <x v="4904"/>
    <s v="3/24/23"/>
    <d v="1899-12-30T16:07:27"/>
    <n v="118"/>
    <n v="14.95"/>
    <x v="13"/>
    <n v="16"/>
    <s v="Mexican"/>
  </r>
  <r>
    <x v="11181"/>
    <x v="4905"/>
    <s v="3/24/23"/>
    <d v="1899-12-30T16:25:58"/>
    <n v="107"/>
    <n v="16.5"/>
    <x v="12"/>
    <n v="16"/>
    <s v="Asian"/>
  </r>
  <r>
    <x v="11182"/>
    <x v="4905"/>
    <s v="3/24/23"/>
    <d v="1899-12-30T16:25:58"/>
    <n v="120"/>
    <n v="13.95"/>
    <x v="9"/>
    <n v="16"/>
    <s v="Mexican"/>
  </r>
  <r>
    <x v="11183"/>
    <x v="4905"/>
    <s v="3/24/23"/>
    <d v="1899-12-30T16:25:58"/>
    <n v="106"/>
    <n v="7"/>
    <x v="4"/>
    <n v="16"/>
    <s v="American"/>
  </r>
  <r>
    <x v="11184"/>
    <x v="4906"/>
    <s v="3/24/23"/>
    <d v="1899-12-30T16:28:16"/>
    <n v="102"/>
    <n v="13.95"/>
    <x v="9"/>
    <n v="16"/>
    <s v="American"/>
  </r>
  <r>
    <x v="11185"/>
    <x v="4906"/>
    <s v="3/24/23"/>
    <d v="1899-12-30T16:28:16"/>
    <n v="124"/>
    <n v="14.5"/>
    <x v="1"/>
    <n v="16"/>
    <s v="Italian"/>
  </r>
  <r>
    <x v="11186"/>
    <x v="4906"/>
    <s v="3/24/23"/>
    <d v="1899-12-30T16:28:16"/>
    <n v="113"/>
    <n v="5"/>
    <x v="10"/>
    <n v="16"/>
    <s v="Asian"/>
  </r>
  <r>
    <x v="11187"/>
    <x v="4907"/>
    <s v="3/24/23"/>
    <d v="1899-12-30T16:34:25"/>
    <n v="129"/>
    <n v="15.5"/>
    <x v="3"/>
    <n v="16"/>
    <s v="Italian"/>
  </r>
  <r>
    <x v="11188"/>
    <x v="4907"/>
    <s v="3/24/23"/>
    <d v="1899-12-30T16:34:25"/>
    <n v="129"/>
    <n v="15.5"/>
    <x v="3"/>
    <n v="16"/>
    <s v="Italian"/>
  </r>
  <r>
    <x v="11189"/>
    <x v="4908"/>
    <s v="3/24/23"/>
    <d v="1899-12-30T16:39:37"/>
    <n v="105"/>
    <n v="7"/>
    <x v="4"/>
    <n v="16"/>
    <s v="American"/>
  </r>
  <r>
    <x v="11190"/>
    <x v="4909"/>
    <s v="3/24/23"/>
    <d v="1899-12-30T16:43:09"/>
    <n v="121"/>
    <n v="10.5"/>
    <x v="11"/>
    <n v="16"/>
    <s v="Mexican"/>
  </r>
  <r>
    <x v="11191"/>
    <x v="4910"/>
    <s v="3/24/23"/>
    <d v="1899-12-30T16:50:08"/>
    <n v="103"/>
    <n v="9"/>
    <x v="6"/>
    <n v="16"/>
    <s v="American"/>
  </r>
  <r>
    <x v="11192"/>
    <x v="4910"/>
    <s v="3/24/23"/>
    <d v="1899-12-30T16:50:08"/>
    <n v="118"/>
    <n v="14.95"/>
    <x v="13"/>
    <n v="16"/>
    <s v="Mexican"/>
  </r>
  <r>
    <x v="11193"/>
    <x v="4910"/>
    <s v="3/24/23"/>
    <d v="1899-12-30T16:50:08"/>
    <n v="106"/>
    <n v="7"/>
    <x v="4"/>
    <n v="16"/>
    <s v="American"/>
  </r>
  <r>
    <x v="11194"/>
    <x v="4910"/>
    <s v="3/24/23"/>
    <d v="1899-12-30T16:50:08"/>
    <n v="106"/>
    <n v="7"/>
    <x v="4"/>
    <n v="16"/>
    <s v="American"/>
  </r>
  <r>
    <x v="11195"/>
    <x v="4911"/>
    <s v="3/24/23"/>
    <d v="1899-12-30T16:58:45"/>
    <n v="107"/>
    <n v="16.5"/>
    <x v="12"/>
    <n v="16"/>
    <s v="Asian"/>
  </r>
  <r>
    <x v="11196"/>
    <x v="4911"/>
    <s v="3/24/23"/>
    <d v="1899-12-30T16:58:45"/>
    <n v="111"/>
    <n v="11.95"/>
    <x v="5"/>
    <n v="16"/>
    <s v="Asian"/>
  </r>
  <r>
    <x v="11197"/>
    <x v="4911"/>
    <s v="3/24/23"/>
    <d v="1899-12-30T16:58:45"/>
    <n v="132"/>
    <n v="16.95"/>
    <x v="8"/>
    <n v="16"/>
    <s v="Italian"/>
  </r>
  <r>
    <x v="11198"/>
    <x v="4912"/>
    <s v="3/24/23"/>
    <d v="1899-12-30T17:04:55"/>
    <n v="117"/>
    <n v="12.95"/>
    <x v="2"/>
    <n v="17"/>
    <s v="Mexican"/>
  </r>
  <r>
    <x v="11199"/>
    <x v="4913"/>
    <s v="3/24/23"/>
    <d v="1899-12-30T17:07:49"/>
    <s v="NULL"/>
    <n v="0"/>
    <x v="14"/>
    <n v="17"/>
    <s v="Unknown"/>
  </r>
  <r>
    <x v="11200"/>
    <x v="4914"/>
    <s v="3/24/23"/>
    <d v="1899-12-30T17:08:31"/>
    <n v="101"/>
    <n v="12.95"/>
    <x v="2"/>
    <n v="17"/>
    <s v="American"/>
  </r>
  <r>
    <x v="11201"/>
    <x v="4914"/>
    <s v="3/24/23"/>
    <d v="1899-12-30T17:08:31"/>
    <n v="112"/>
    <n v="14.95"/>
    <x v="13"/>
    <n v="17"/>
    <s v="Asian"/>
  </r>
  <r>
    <x v="11202"/>
    <x v="4915"/>
    <s v="3/24/23"/>
    <d v="1899-12-30T17:10:38"/>
    <n v="107"/>
    <n v="16.5"/>
    <x v="12"/>
    <n v="17"/>
    <s v="Asian"/>
  </r>
  <r>
    <x v="11203"/>
    <x v="4916"/>
    <s v="3/24/23"/>
    <d v="1899-12-30T17:28:09"/>
    <n v="108"/>
    <n v="14.5"/>
    <x v="1"/>
    <n v="17"/>
    <s v="Asian"/>
  </r>
  <r>
    <x v="11204"/>
    <x v="4917"/>
    <s v="3/24/23"/>
    <d v="1899-12-30T17:33:38"/>
    <n v="101"/>
    <n v="12.95"/>
    <x v="2"/>
    <n v="17"/>
    <s v="American"/>
  </r>
  <r>
    <x v="11205"/>
    <x v="4918"/>
    <s v="3/24/23"/>
    <d v="1899-12-30T17:39:17"/>
    <n v="117"/>
    <n v="12.95"/>
    <x v="2"/>
    <n v="17"/>
    <s v="Mexican"/>
  </r>
  <r>
    <x v="11206"/>
    <x v="4918"/>
    <s v="3/24/23"/>
    <d v="1899-12-30T17:39:17"/>
    <n v="119"/>
    <n v="11.95"/>
    <x v="5"/>
    <n v="17"/>
    <s v="Mexican"/>
  </r>
  <r>
    <x v="11207"/>
    <x v="4918"/>
    <s v="3/24/23"/>
    <d v="1899-12-30T17:39:17"/>
    <n v="106"/>
    <n v="7"/>
    <x v="4"/>
    <n v="17"/>
    <s v="American"/>
  </r>
  <r>
    <x v="11208"/>
    <x v="4919"/>
    <s v="3/24/23"/>
    <d v="1899-12-30T17:39:24"/>
    <n v="125"/>
    <n v="17.95"/>
    <x v="0"/>
    <n v="17"/>
    <s v="Italian"/>
  </r>
  <r>
    <x v="11209"/>
    <x v="4919"/>
    <s v="3/24/23"/>
    <d v="1899-12-30T17:39:24"/>
    <n v="117"/>
    <n v="12.95"/>
    <x v="2"/>
    <n v="17"/>
    <s v="Mexican"/>
  </r>
  <r>
    <x v="11210"/>
    <x v="4920"/>
    <s v="3/24/23"/>
    <d v="1899-12-30T17:59:12"/>
    <n v="120"/>
    <n v="13.95"/>
    <x v="9"/>
    <n v="17"/>
    <s v="Mexican"/>
  </r>
  <r>
    <x v="11211"/>
    <x v="4920"/>
    <s v="3/24/23"/>
    <d v="1899-12-30T17:59:12"/>
    <n v="106"/>
    <n v="7"/>
    <x v="4"/>
    <n v="17"/>
    <s v="American"/>
  </r>
  <r>
    <x v="11212"/>
    <x v="4921"/>
    <s v="3/24/23"/>
    <d v="1899-12-30T18:10:44"/>
    <n v="115"/>
    <n v="11.95"/>
    <x v="5"/>
    <n v="18"/>
    <s v="Mexican"/>
  </r>
  <r>
    <x v="11213"/>
    <x v="4921"/>
    <s v="3/24/23"/>
    <d v="1899-12-30T18:10:44"/>
    <n v="113"/>
    <n v="5"/>
    <x v="10"/>
    <n v="18"/>
    <s v="Asian"/>
  </r>
  <r>
    <x v="11214"/>
    <x v="4922"/>
    <s v="3/24/23"/>
    <d v="1899-12-30T18:48:54"/>
    <n v="124"/>
    <n v="14.5"/>
    <x v="1"/>
    <n v="18"/>
    <s v="Italian"/>
  </r>
  <r>
    <x v="11215"/>
    <x v="4923"/>
    <s v="3/24/23"/>
    <d v="1899-12-30T18:53:06"/>
    <n v="120"/>
    <n v="13.95"/>
    <x v="9"/>
    <n v="18"/>
    <s v="Mexican"/>
  </r>
  <r>
    <x v="11216"/>
    <x v="4923"/>
    <s v="3/24/23"/>
    <d v="1899-12-30T18:53:06"/>
    <n v="114"/>
    <n v="9"/>
    <x v="6"/>
    <n v="18"/>
    <s v="Asian"/>
  </r>
  <r>
    <x v="11217"/>
    <x v="4924"/>
    <s v="3/24/23"/>
    <d v="1899-12-30T18:57:07"/>
    <n v="125"/>
    <n v="17.95"/>
    <x v="0"/>
    <n v="18"/>
    <s v="Italian"/>
  </r>
  <r>
    <x v="11218"/>
    <x v="4924"/>
    <s v="3/24/23"/>
    <d v="1899-12-30T18:57:07"/>
    <n v="106"/>
    <n v="7"/>
    <x v="4"/>
    <n v="18"/>
    <s v="American"/>
  </r>
  <r>
    <x v="11219"/>
    <x v="4925"/>
    <s v="3/24/23"/>
    <d v="1899-12-30T19:00:07"/>
    <n v="120"/>
    <n v="13.95"/>
    <x v="9"/>
    <n v="19"/>
    <s v="Mexican"/>
  </r>
  <r>
    <x v="11220"/>
    <x v="4926"/>
    <s v="3/24/23"/>
    <d v="1899-12-30T19:38:31"/>
    <n v="115"/>
    <n v="11.95"/>
    <x v="5"/>
    <n v="19"/>
    <s v="Mexican"/>
  </r>
  <r>
    <x v="11221"/>
    <x v="4926"/>
    <s v="3/24/23"/>
    <d v="1899-12-30T19:38:31"/>
    <n v="125"/>
    <n v="17.95"/>
    <x v="0"/>
    <n v="19"/>
    <s v="Italian"/>
  </r>
  <r>
    <x v="11222"/>
    <x v="4926"/>
    <s v="3/24/23"/>
    <d v="1899-12-30T19:38:31"/>
    <n v="114"/>
    <n v="9"/>
    <x v="6"/>
    <n v="19"/>
    <s v="Asian"/>
  </r>
  <r>
    <x v="11223"/>
    <x v="4926"/>
    <s v="3/24/23"/>
    <d v="1899-12-30T19:38:31"/>
    <n v="132"/>
    <n v="16.95"/>
    <x v="8"/>
    <n v="19"/>
    <s v="Italian"/>
  </r>
  <r>
    <x v="11224"/>
    <x v="4927"/>
    <s v="3/24/23"/>
    <d v="1899-12-30T19:44:15"/>
    <n v="110"/>
    <n v="17.95"/>
    <x v="0"/>
    <n v="19"/>
    <s v="Asian"/>
  </r>
  <r>
    <x v="11225"/>
    <x v="4927"/>
    <s v="3/24/23"/>
    <d v="1899-12-30T19:44:15"/>
    <n v="122"/>
    <n v="7"/>
    <x v="4"/>
    <n v="19"/>
    <s v="Mexican"/>
  </r>
  <r>
    <x v="11226"/>
    <x v="4927"/>
    <s v="3/24/23"/>
    <d v="1899-12-30T19:44:15"/>
    <s v="NULL"/>
    <n v="0"/>
    <x v="14"/>
    <n v="19"/>
    <s v="Unknown"/>
  </r>
  <r>
    <x v="11227"/>
    <x v="4928"/>
    <s v="3/24/23"/>
    <d v="1899-12-30T19:49:39"/>
    <n v="117"/>
    <n v="12.95"/>
    <x v="2"/>
    <n v="19"/>
    <s v="Mexican"/>
  </r>
  <r>
    <x v="11228"/>
    <x v="4928"/>
    <s v="3/24/23"/>
    <d v="1899-12-30T19:49:39"/>
    <n v="113"/>
    <n v="5"/>
    <x v="10"/>
    <n v="19"/>
    <s v="Asian"/>
  </r>
  <r>
    <x v="11229"/>
    <x v="4929"/>
    <s v="3/24/23"/>
    <d v="1899-12-30T19:57:44"/>
    <n v="124"/>
    <n v="14.5"/>
    <x v="1"/>
    <n v="19"/>
    <s v="Italian"/>
  </r>
  <r>
    <x v="11230"/>
    <x v="4929"/>
    <s v="3/24/23"/>
    <d v="1899-12-30T19:57:44"/>
    <n v="123"/>
    <n v="9"/>
    <x v="6"/>
    <n v="19"/>
    <s v="Mexican"/>
  </r>
  <r>
    <x v="11231"/>
    <x v="4929"/>
    <s v="3/24/23"/>
    <d v="1899-12-30T19:57:44"/>
    <n v="114"/>
    <n v="9"/>
    <x v="6"/>
    <n v="19"/>
    <s v="Asian"/>
  </r>
  <r>
    <x v="11232"/>
    <x v="4930"/>
    <s v="3/24/23"/>
    <d v="1899-12-30T20:01:03"/>
    <n v="101"/>
    <n v="12.95"/>
    <x v="2"/>
    <n v="20"/>
    <s v="American"/>
  </r>
  <r>
    <x v="11233"/>
    <x v="4930"/>
    <s v="3/24/23"/>
    <d v="1899-12-30T20:01:03"/>
    <n v="107"/>
    <n v="16.5"/>
    <x v="12"/>
    <n v="20"/>
    <s v="Asian"/>
  </r>
  <r>
    <x v="11234"/>
    <x v="4931"/>
    <s v="3/24/23"/>
    <d v="1899-12-30T20:20:11"/>
    <n v="117"/>
    <n v="12.95"/>
    <x v="2"/>
    <n v="20"/>
    <s v="Mexican"/>
  </r>
  <r>
    <x v="11235"/>
    <x v="4931"/>
    <s v="3/24/23"/>
    <d v="1899-12-30T20:20:11"/>
    <n v="129"/>
    <n v="15.5"/>
    <x v="3"/>
    <n v="20"/>
    <s v="Italian"/>
  </r>
  <r>
    <x v="11236"/>
    <x v="4932"/>
    <s v="3/24/23"/>
    <d v="1899-12-30T20:32:57"/>
    <n v="101"/>
    <n v="12.95"/>
    <x v="2"/>
    <n v="20"/>
    <s v="American"/>
  </r>
  <r>
    <x v="11237"/>
    <x v="4932"/>
    <s v="3/24/23"/>
    <d v="1899-12-30T20:32:57"/>
    <n v="129"/>
    <n v="15.5"/>
    <x v="3"/>
    <n v="20"/>
    <s v="Italian"/>
  </r>
  <r>
    <x v="11238"/>
    <x v="4932"/>
    <s v="3/24/23"/>
    <d v="1899-12-30T20:32:57"/>
    <n v="122"/>
    <n v="7"/>
    <x v="4"/>
    <n v="20"/>
    <s v="Mexican"/>
  </r>
  <r>
    <x v="11239"/>
    <x v="4933"/>
    <s v="3/24/23"/>
    <d v="1899-12-30T20:37:52"/>
    <n v="125"/>
    <n v="17.95"/>
    <x v="0"/>
    <n v="20"/>
    <s v="Italian"/>
  </r>
  <r>
    <x v="11240"/>
    <x v="4934"/>
    <s v="3/24/23"/>
    <d v="1899-12-30T20:56:05"/>
    <n v="102"/>
    <n v="13.95"/>
    <x v="9"/>
    <n v="20"/>
    <s v="American"/>
  </r>
  <r>
    <x v="11241"/>
    <x v="4934"/>
    <s v="3/24/23"/>
    <d v="1899-12-30T20:56:05"/>
    <n v="125"/>
    <n v="17.95"/>
    <x v="0"/>
    <n v="20"/>
    <s v="Italian"/>
  </r>
  <r>
    <x v="11242"/>
    <x v="4934"/>
    <s v="3/24/23"/>
    <d v="1899-12-30T20:56:05"/>
    <n v="127"/>
    <n v="17.95"/>
    <x v="0"/>
    <n v="20"/>
    <s v="Italian"/>
  </r>
  <r>
    <x v="11243"/>
    <x v="4935"/>
    <s v="3/24/23"/>
    <d v="1899-12-30T21:06:17"/>
    <n v="120"/>
    <n v="13.95"/>
    <x v="9"/>
    <n v="21"/>
    <s v="Mexican"/>
  </r>
  <r>
    <x v="11244"/>
    <x v="4936"/>
    <s v="3/24/23"/>
    <d v="1899-12-30T22:03:54"/>
    <n v="108"/>
    <n v="14.5"/>
    <x v="1"/>
    <n v="22"/>
    <s v="Asian"/>
  </r>
  <r>
    <x v="11245"/>
    <x v="4936"/>
    <s v="3/24/23"/>
    <d v="1899-12-30T22:03:54"/>
    <n v="110"/>
    <n v="17.95"/>
    <x v="0"/>
    <n v="22"/>
    <s v="Asian"/>
  </r>
  <r>
    <x v="11246"/>
    <x v="4937"/>
    <s v="3/24/23"/>
    <d v="1899-12-30T22:14:02"/>
    <n v="107"/>
    <n v="16.5"/>
    <x v="12"/>
    <n v="22"/>
    <s v="Asian"/>
  </r>
  <r>
    <x v="11247"/>
    <x v="4937"/>
    <s v="3/24/23"/>
    <d v="1899-12-30T22:14:02"/>
    <n v="108"/>
    <n v="14.5"/>
    <x v="1"/>
    <n v="22"/>
    <s v="Asian"/>
  </r>
  <r>
    <x v="11248"/>
    <x v="4937"/>
    <s v="3/24/23"/>
    <d v="1899-12-30T22:14:02"/>
    <n v="110"/>
    <n v="17.95"/>
    <x v="0"/>
    <n v="22"/>
    <s v="Asian"/>
  </r>
  <r>
    <x v="11249"/>
    <x v="4937"/>
    <s v="3/24/23"/>
    <d v="1899-12-30T22:14:02"/>
    <n v="120"/>
    <n v="13.95"/>
    <x v="9"/>
    <n v="22"/>
    <s v="Mexican"/>
  </r>
  <r>
    <x v="11250"/>
    <x v="4938"/>
    <s v="3/24/23"/>
    <d v="1899-12-30T22:20:17"/>
    <n v="109"/>
    <n v="17.95"/>
    <x v="0"/>
    <n v="22"/>
    <s v="Asian"/>
  </r>
  <r>
    <x v="11251"/>
    <x v="4938"/>
    <s v="3/24/23"/>
    <d v="1899-12-30T22:20:17"/>
    <n v="118"/>
    <n v="14.95"/>
    <x v="13"/>
    <n v="22"/>
    <s v="Mexican"/>
  </r>
  <r>
    <x v="11252"/>
    <x v="4938"/>
    <s v="3/24/23"/>
    <d v="1899-12-30T22:20:17"/>
    <n v="119"/>
    <n v="11.95"/>
    <x v="5"/>
    <n v="22"/>
    <s v="Mexican"/>
  </r>
  <r>
    <x v="11253"/>
    <x v="4938"/>
    <s v="3/24/23"/>
    <d v="1899-12-30T22:20:17"/>
    <n v="120"/>
    <n v="13.95"/>
    <x v="9"/>
    <n v="22"/>
    <s v="Mexican"/>
  </r>
  <r>
    <x v="11254"/>
    <x v="4939"/>
    <s v="3/24/23"/>
    <d v="1899-12-30T22:20:25"/>
    <n v="110"/>
    <n v="17.95"/>
    <x v="0"/>
    <n v="22"/>
    <s v="Asian"/>
  </r>
  <r>
    <x v="11255"/>
    <x v="4939"/>
    <s v="3/24/23"/>
    <d v="1899-12-30T22:20:25"/>
    <n v="131"/>
    <n v="17.95"/>
    <x v="0"/>
    <n v="22"/>
    <s v="Italian"/>
  </r>
  <r>
    <x v="11256"/>
    <x v="4939"/>
    <s v="3/24/23"/>
    <d v="1899-12-30T22:20:25"/>
    <n v="132"/>
    <n v="16.95"/>
    <x v="8"/>
    <n v="22"/>
    <s v="Italian"/>
  </r>
  <r>
    <x v="11257"/>
    <x v="4940"/>
    <s v="3/25/23"/>
    <d v="1899-12-30T11:32:56"/>
    <n v="111"/>
    <n v="11.95"/>
    <x v="5"/>
    <n v="11"/>
    <s v="Asian"/>
  </r>
  <r>
    <x v="11258"/>
    <x v="4941"/>
    <s v="3/25/23"/>
    <d v="1899-12-30T11:37:54"/>
    <n v="101"/>
    <n v="12.95"/>
    <x v="2"/>
    <n v="11"/>
    <s v="American"/>
  </r>
  <r>
    <x v="11259"/>
    <x v="4941"/>
    <s v="3/25/23"/>
    <d v="1899-12-30T11:37:54"/>
    <n v="107"/>
    <n v="16.5"/>
    <x v="12"/>
    <n v="11"/>
    <s v="Asian"/>
  </r>
  <r>
    <x v="11260"/>
    <x v="4941"/>
    <s v="3/25/23"/>
    <d v="1899-12-30T11:37:54"/>
    <n v="112"/>
    <n v="14.95"/>
    <x v="13"/>
    <n v="11"/>
    <s v="Asian"/>
  </r>
  <r>
    <x v="11261"/>
    <x v="4941"/>
    <s v="3/25/23"/>
    <d v="1899-12-30T11:37:54"/>
    <n v="106"/>
    <n v="7"/>
    <x v="4"/>
    <n v="11"/>
    <s v="American"/>
  </r>
  <r>
    <x v="11262"/>
    <x v="4942"/>
    <s v="3/25/23"/>
    <d v="1899-12-30T11:53:09"/>
    <n v="127"/>
    <n v="17.95"/>
    <x v="0"/>
    <n v="11"/>
    <s v="Italian"/>
  </r>
  <r>
    <x v="11263"/>
    <x v="4943"/>
    <s v="3/25/23"/>
    <d v="1899-12-30T11:53:50"/>
    <n v="103"/>
    <n v="9"/>
    <x v="6"/>
    <n v="11"/>
    <s v="American"/>
  </r>
  <r>
    <x v="11264"/>
    <x v="4944"/>
    <s v="3/25/23"/>
    <d v="1899-12-30T12:00:40"/>
    <n v="110"/>
    <n v="17.95"/>
    <x v="0"/>
    <n v="12"/>
    <s v="Asian"/>
  </r>
  <r>
    <x v="11265"/>
    <x v="4945"/>
    <s v="3/25/23"/>
    <d v="1899-12-30T12:06:23"/>
    <n v="121"/>
    <n v="10.5"/>
    <x v="11"/>
    <n v="12"/>
    <s v="Mexican"/>
  </r>
  <r>
    <x v="11266"/>
    <x v="4945"/>
    <s v="3/25/23"/>
    <d v="1899-12-30T12:06:23"/>
    <n v="130"/>
    <n v="19.95"/>
    <x v="7"/>
    <n v="12"/>
    <s v="Italian"/>
  </r>
  <r>
    <x v="11267"/>
    <x v="4946"/>
    <s v="3/25/23"/>
    <d v="1899-12-30T12:09:12"/>
    <n v="116"/>
    <n v="13.95"/>
    <x v="9"/>
    <n v="12"/>
    <s v="Mexican"/>
  </r>
  <r>
    <x v="11268"/>
    <x v="4946"/>
    <s v="3/25/23"/>
    <d v="1899-12-30T12:09:12"/>
    <n v="109"/>
    <n v="17.95"/>
    <x v="0"/>
    <n v="12"/>
    <s v="Asian"/>
  </r>
  <r>
    <x v="11269"/>
    <x v="4947"/>
    <s v="3/25/23"/>
    <d v="1899-12-30T12:11:42"/>
    <n v="106"/>
    <n v="7"/>
    <x v="4"/>
    <n v="12"/>
    <s v="American"/>
  </r>
  <r>
    <x v="11270"/>
    <x v="4948"/>
    <s v="3/25/23"/>
    <d v="1899-12-30T12:20:42"/>
    <n v="125"/>
    <n v="17.95"/>
    <x v="0"/>
    <n v="12"/>
    <s v="Italian"/>
  </r>
  <r>
    <x v="11271"/>
    <x v="4949"/>
    <s v="3/25/23"/>
    <d v="1899-12-30T12:22:09"/>
    <n v="115"/>
    <n v="11.95"/>
    <x v="5"/>
    <n v="12"/>
    <s v="Mexican"/>
  </r>
  <r>
    <x v="11272"/>
    <x v="4949"/>
    <s v="3/25/23"/>
    <d v="1899-12-30T12:22:09"/>
    <n v="108"/>
    <n v="14.5"/>
    <x v="1"/>
    <n v="12"/>
    <s v="Asian"/>
  </r>
  <r>
    <x v="11273"/>
    <x v="4949"/>
    <s v="3/25/23"/>
    <d v="1899-12-30T12:22:09"/>
    <n v="125"/>
    <n v="17.95"/>
    <x v="0"/>
    <n v="12"/>
    <s v="Italian"/>
  </r>
  <r>
    <x v="11274"/>
    <x v="4950"/>
    <s v="3/25/23"/>
    <d v="1899-12-30T12:41:13"/>
    <n v="102"/>
    <n v="13.95"/>
    <x v="9"/>
    <n v="12"/>
    <s v="American"/>
  </r>
  <r>
    <x v="11275"/>
    <x v="4950"/>
    <s v="3/25/23"/>
    <d v="1899-12-30T12:41:13"/>
    <n v="108"/>
    <n v="14.5"/>
    <x v="1"/>
    <n v="12"/>
    <s v="Asian"/>
  </r>
  <r>
    <x v="11276"/>
    <x v="4950"/>
    <s v="3/25/23"/>
    <d v="1899-12-30T12:41:13"/>
    <n v="125"/>
    <n v="17.95"/>
    <x v="0"/>
    <n v="12"/>
    <s v="Italian"/>
  </r>
  <r>
    <x v="11277"/>
    <x v="4950"/>
    <s v="3/25/23"/>
    <d v="1899-12-30T12:41:13"/>
    <n v="121"/>
    <n v="10.5"/>
    <x v="11"/>
    <n v="12"/>
    <s v="Mexican"/>
  </r>
  <r>
    <x v="11278"/>
    <x v="4951"/>
    <s v="3/25/23"/>
    <d v="1899-12-30T12:43:12"/>
    <n v="102"/>
    <n v="13.95"/>
    <x v="9"/>
    <n v="12"/>
    <s v="American"/>
  </r>
  <r>
    <x v="11279"/>
    <x v="4952"/>
    <s v="3/25/23"/>
    <d v="1899-12-30T13:00:56"/>
    <n v="122"/>
    <n v="7"/>
    <x v="4"/>
    <n v="13"/>
    <s v="Mexican"/>
  </r>
  <r>
    <x v="11280"/>
    <x v="4953"/>
    <s v="3/25/23"/>
    <d v="1899-12-30T13:02:58"/>
    <n v="128"/>
    <n v="15.5"/>
    <x v="3"/>
    <n v="13"/>
    <s v="Italian"/>
  </r>
  <r>
    <x v="11281"/>
    <x v="4953"/>
    <s v="3/25/23"/>
    <d v="1899-12-30T13:02:58"/>
    <n v="119"/>
    <n v="11.95"/>
    <x v="5"/>
    <n v="13"/>
    <s v="Mexican"/>
  </r>
  <r>
    <x v="11282"/>
    <x v="4954"/>
    <s v="3/25/23"/>
    <d v="1899-12-30T13:10:57"/>
    <n v="108"/>
    <n v="14.5"/>
    <x v="1"/>
    <n v="13"/>
    <s v="Asian"/>
  </r>
  <r>
    <x v="11283"/>
    <x v="4954"/>
    <s v="3/25/23"/>
    <d v="1899-12-30T13:10:57"/>
    <n v="112"/>
    <n v="14.95"/>
    <x v="13"/>
    <n v="13"/>
    <s v="Asian"/>
  </r>
  <r>
    <x v="11284"/>
    <x v="4954"/>
    <s v="3/25/23"/>
    <d v="1899-12-30T13:10:57"/>
    <n v="121"/>
    <n v="10.5"/>
    <x v="11"/>
    <n v="13"/>
    <s v="Mexican"/>
  </r>
  <r>
    <x v="11285"/>
    <x v="4954"/>
    <s v="3/25/23"/>
    <d v="1899-12-30T13:10:57"/>
    <n v="130"/>
    <n v="19.95"/>
    <x v="7"/>
    <n v="13"/>
    <s v="Italian"/>
  </r>
  <r>
    <x v="11286"/>
    <x v="4954"/>
    <s v="3/25/23"/>
    <d v="1899-12-30T13:10:57"/>
    <n v="123"/>
    <n v="9"/>
    <x v="6"/>
    <n v="13"/>
    <s v="Mexican"/>
  </r>
  <r>
    <x v="11287"/>
    <x v="4954"/>
    <s v="3/25/23"/>
    <d v="1899-12-30T13:10:57"/>
    <n v="106"/>
    <n v="7"/>
    <x v="4"/>
    <n v="13"/>
    <s v="American"/>
  </r>
  <r>
    <x v="11288"/>
    <x v="4955"/>
    <s v="3/25/23"/>
    <d v="1899-12-30T13:26:18"/>
    <n v="108"/>
    <n v="14.5"/>
    <x v="1"/>
    <n v="13"/>
    <s v="Asian"/>
  </r>
  <r>
    <x v="11289"/>
    <x v="4955"/>
    <s v="3/25/23"/>
    <d v="1899-12-30T13:26:18"/>
    <n v="122"/>
    <n v="7"/>
    <x v="4"/>
    <n v="13"/>
    <s v="Mexican"/>
  </r>
  <r>
    <x v="11290"/>
    <x v="4956"/>
    <s v="3/25/23"/>
    <d v="1899-12-30T13:34:24"/>
    <n v="118"/>
    <n v="14.95"/>
    <x v="13"/>
    <n v="13"/>
    <s v="Mexican"/>
  </r>
  <r>
    <x v="11291"/>
    <x v="4957"/>
    <s v="3/25/23"/>
    <d v="1899-12-30T13:36:37"/>
    <n v="108"/>
    <n v="14.5"/>
    <x v="1"/>
    <n v="13"/>
    <s v="Asian"/>
  </r>
  <r>
    <x v="11292"/>
    <x v="4958"/>
    <s v="3/25/23"/>
    <d v="1899-12-30T13:49:25"/>
    <n v="105"/>
    <n v="7"/>
    <x v="4"/>
    <n v="13"/>
    <s v="American"/>
  </r>
  <r>
    <x v="11293"/>
    <x v="4959"/>
    <s v="3/25/23"/>
    <d v="1899-12-30T13:58:48"/>
    <n v="113"/>
    <n v="5"/>
    <x v="10"/>
    <n v="13"/>
    <s v="Asian"/>
  </r>
  <r>
    <x v="11294"/>
    <x v="4960"/>
    <s v="3/25/23"/>
    <d v="1899-12-30T14:01:43"/>
    <n v="120"/>
    <n v="13.95"/>
    <x v="9"/>
    <n v="14"/>
    <s v="Mexican"/>
  </r>
  <r>
    <x v="11295"/>
    <x v="4961"/>
    <s v="3/25/23"/>
    <d v="1899-12-30T14:34:44"/>
    <n v="112"/>
    <n v="14.95"/>
    <x v="13"/>
    <n v="14"/>
    <s v="Asian"/>
  </r>
  <r>
    <x v="11296"/>
    <x v="4961"/>
    <s v="3/25/23"/>
    <d v="1899-12-30T14:34:44"/>
    <s v="NULL"/>
    <n v="0"/>
    <x v="14"/>
    <n v="14"/>
    <s v="Unknown"/>
  </r>
  <r>
    <x v="11297"/>
    <x v="4962"/>
    <s v="3/25/23"/>
    <d v="1899-12-30T14:57:26"/>
    <n v="118"/>
    <n v="14.95"/>
    <x v="13"/>
    <n v="14"/>
    <s v="Mexican"/>
  </r>
  <r>
    <x v="11298"/>
    <x v="4963"/>
    <s v="3/25/23"/>
    <d v="1899-12-30T15:42:29"/>
    <n v="102"/>
    <n v="13.95"/>
    <x v="9"/>
    <n v="15"/>
    <s v="American"/>
  </r>
  <r>
    <x v="11299"/>
    <x v="4963"/>
    <s v="3/25/23"/>
    <d v="1899-12-30T15:42:29"/>
    <n v="119"/>
    <n v="11.95"/>
    <x v="5"/>
    <n v="15"/>
    <s v="Mexican"/>
  </r>
  <r>
    <x v="11300"/>
    <x v="4964"/>
    <s v="3/25/23"/>
    <d v="1899-12-30T16:12:29"/>
    <n v="104"/>
    <n v="10.5"/>
    <x v="11"/>
    <n v="16"/>
    <s v="American"/>
  </r>
  <r>
    <x v="11301"/>
    <x v="4964"/>
    <s v="3/25/23"/>
    <d v="1899-12-30T16:12:29"/>
    <n v="131"/>
    <n v="17.95"/>
    <x v="0"/>
    <n v="16"/>
    <s v="Italian"/>
  </r>
  <r>
    <x v="11302"/>
    <x v="4965"/>
    <s v="3/25/23"/>
    <d v="1899-12-30T16:43:47"/>
    <n v="108"/>
    <n v="14.5"/>
    <x v="1"/>
    <n v="16"/>
    <s v="Asian"/>
  </r>
  <r>
    <x v="11303"/>
    <x v="4966"/>
    <s v="3/25/23"/>
    <d v="1899-12-30T17:02:42"/>
    <n v="107"/>
    <n v="16.5"/>
    <x v="12"/>
    <n v="17"/>
    <s v="Asian"/>
  </r>
  <r>
    <x v="11304"/>
    <x v="4966"/>
    <s v="3/25/23"/>
    <d v="1899-12-30T17:02:42"/>
    <n v="125"/>
    <n v="17.95"/>
    <x v="0"/>
    <n v="17"/>
    <s v="Italian"/>
  </r>
  <r>
    <x v="11305"/>
    <x v="4966"/>
    <s v="3/25/23"/>
    <d v="1899-12-30T17:02:42"/>
    <n v="120"/>
    <n v="13.95"/>
    <x v="9"/>
    <n v="17"/>
    <s v="Mexican"/>
  </r>
  <r>
    <x v="11306"/>
    <x v="4967"/>
    <s v="3/25/23"/>
    <d v="1899-12-30T17:07:45"/>
    <n v="107"/>
    <n v="16.5"/>
    <x v="12"/>
    <n v="17"/>
    <s v="Asian"/>
  </r>
  <r>
    <x v="11307"/>
    <x v="4967"/>
    <s v="3/25/23"/>
    <d v="1899-12-30T17:07:45"/>
    <n v="121"/>
    <n v="10.5"/>
    <x v="11"/>
    <n v="17"/>
    <s v="Mexican"/>
  </r>
  <r>
    <x v="11308"/>
    <x v="4967"/>
    <s v="3/25/23"/>
    <d v="1899-12-30T17:07:45"/>
    <n v="105"/>
    <n v="7"/>
    <x v="4"/>
    <n v="17"/>
    <s v="American"/>
  </r>
  <r>
    <x v="11309"/>
    <x v="4967"/>
    <s v="3/25/23"/>
    <d v="1899-12-30T17:07:45"/>
    <n v="132"/>
    <n v="16.95"/>
    <x v="8"/>
    <n v="17"/>
    <s v="Italian"/>
  </r>
  <r>
    <x v="11310"/>
    <x v="4968"/>
    <s v="3/25/23"/>
    <d v="1899-12-30T17:13:34"/>
    <n v="104"/>
    <n v="10.5"/>
    <x v="11"/>
    <n v="17"/>
    <s v="American"/>
  </r>
  <r>
    <x v="11311"/>
    <x v="4968"/>
    <s v="3/25/23"/>
    <d v="1899-12-30T17:13:34"/>
    <n v="104"/>
    <n v="10.5"/>
    <x v="11"/>
    <n v="17"/>
    <s v="American"/>
  </r>
  <r>
    <x v="11312"/>
    <x v="4968"/>
    <s v="3/25/23"/>
    <d v="1899-12-30T17:13:34"/>
    <n v="129"/>
    <n v="15.5"/>
    <x v="3"/>
    <n v="17"/>
    <s v="Italian"/>
  </r>
  <r>
    <x v="11313"/>
    <x v="4969"/>
    <s v="3/25/23"/>
    <d v="1899-12-30T17:32:07"/>
    <n v="125"/>
    <n v="17.95"/>
    <x v="0"/>
    <n v="17"/>
    <s v="Italian"/>
  </r>
  <r>
    <x v="11314"/>
    <x v="4969"/>
    <s v="3/25/23"/>
    <d v="1899-12-30T17:32:07"/>
    <n v="110"/>
    <n v="17.95"/>
    <x v="0"/>
    <n v="17"/>
    <s v="Asian"/>
  </r>
  <r>
    <x v="11315"/>
    <x v="4969"/>
    <s v="3/25/23"/>
    <d v="1899-12-30T17:32:07"/>
    <n v="120"/>
    <n v="13.95"/>
    <x v="9"/>
    <n v="17"/>
    <s v="Mexican"/>
  </r>
  <r>
    <x v="11316"/>
    <x v="4969"/>
    <s v="3/25/23"/>
    <d v="1899-12-30T17:32:07"/>
    <n v="122"/>
    <n v="7"/>
    <x v="4"/>
    <n v="17"/>
    <s v="Mexican"/>
  </r>
  <r>
    <x v="11317"/>
    <x v="4970"/>
    <s v="3/25/23"/>
    <d v="1899-12-30T17:37:50"/>
    <n v="104"/>
    <n v="10.5"/>
    <x v="11"/>
    <n v="17"/>
    <s v="American"/>
  </r>
  <r>
    <x v="11318"/>
    <x v="4970"/>
    <s v="3/25/23"/>
    <d v="1899-12-30T17:37:50"/>
    <n v="122"/>
    <n v="7"/>
    <x v="4"/>
    <n v="17"/>
    <s v="Mexican"/>
  </r>
  <r>
    <x v="11319"/>
    <x v="4970"/>
    <s v="3/25/23"/>
    <d v="1899-12-30T17:37:50"/>
    <n v="132"/>
    <n v="16.95"/>
    <x v="8"/>
    <n v="17"/>
    <s v="Italian"/>
  </r>
  <r>
    <x v="11320"/>
    <x v="4970"/>
    <s v="3/25/23"/>
    <d v="1899-12-30T17:37:50"/>
    <n v="132"/>
    <n v="16.95"/>
    <x v="8"/>
    <n v="17"/>
    <s v="Italian"/>
  </r>
  <r>
    <x v="11321"/>
    <x v="4971"/>
    <s v="3/25/23"/>
    <d v="1899-12-30T17:43:05"/>
    <n v="124"/>
    <n v="14.5"/>
    <x v="1"/>
    <n v="17"/>
    <s v="Italian"/>
  </r>
  <r>
    <x v="11322"/>
    <x v="4971"/>
    <s v="3/25/23"/>
    <d v="1899-12-30T17:43:05"/>
    <n v="117"/>
    <n v="12.95"/>
    <x v="2"/>
    <n v="17"/>
    <s v="Mexican"/>
  </r>
  <r>
    <x v="11323"/>
    <x v="4971"/>
    <s v="3/25/23"/>
    <d v="1899-12-30T17:43:05"/>
    <n v="117"/>
    <n v="12.95"/>
    <x v="2"/>
    <n v="17"/>
    <s v="Mexican"/>
  </r>
  <r>
    <x v="11324"/>
    <x v="4972"/>
    <s v="3/25/23"/>
    <d v="1899-12-30T17:49:01"/>
    <n v="102"/>
    <n v="13.95"/>
    <x v="9"/>
    <n v="17"/>
    <s v="American"/>
  </r>
  <r>
    <x v="11325"/>
    <x v="4972"/>
    <s v="3/25/23"/>
    <d v="1899-12-30T17:49:01"/>
    <n v="120"/>
    <n v="13.95"/>
    <x v="9"/>
    <n v="17"/>
    <s v="Mexican"/>
  </r>
  <r>
    <x v="11326"/>
    <x v="4973"/>
    <s v="3/25/23"/>
    <d v="1899-12-30T17:59:15"/>
    <n v="102"/>
    <n v="13.95"/>
    <x v="9"/>
    <n v="17"/>
    <s v="American"/>
  </r>
  <r>
    <x v="11327"/>
    <x v="4973"/>
    <s v="3/25/23"/>
    <d v="1899-12-30T17:59:15"/>
    <n v="109"/>
    <n v="17.95"/>
    <x v="0"/>
    <n v="17"/>
    <s v="Asian"/>
  </r>
  <r>
    <x v="11328"/>
    <x v="4973"/>
    <s v="3/25/23"/>
    <d v="1899-12-30T17:59:15"/>
    <n v="128"/>
    <n v="15.5"/>
    <x v="3"/>
    <n v="17"/>
    <s v="Italian"/>
  </r>
  <r>
    <x v="11329"/>
    <x v="4974"/>
    <s v="3/25/23"/>
    <d v="1899-12-30T18:05:54"/>
    <n v="124"/>
    <n v="14.5"/>
    <x v="1"/>
    <n v="18"/>
    <s v="Italian"/>
  </r>
  <r>
    <x v="11330"/>
    <x v="4975"/>
    <s v="3/25/23"/>
    <d v="1899-12-30T18:11:17"/>
    <n v="109"/>
    <n v="17.95"/>
    <x v="0"/>
    <n v="18"/>
    <s v="Asian"/>
  </r>
  <r>
    <x v="11331"/>
    <x v="4976"/>
    <s v="3/25/23"/>
    <d v="1899-12-30T18:20:35"/>
    <n v="101"/>
    <n v="12.95"/>
    <x v="2"/>
    <n v="18"/>
    <s v="American"/>
  </r>
  <r>
    <x v="11332"/>
    <x v="4976"/>
    <s v="3/25/23"/>
    <d v="1899-12-30T18:20:35"/>
    <n v="102"/>
    <n v="13.95"/>
    <x v="9"/>
    <n v="18"/>
    <s v="American"/>
  </r>
  <r>
    <x v="11333"/>
    <x v="4976"/>
    <s v="3/25/23"/>
    <d v="1899-12-30T18:20:35"/>
    <n v="113"/>
    <n v="5"/>
    <x v="10"/>
    <n v="18"/>
    <s v="Asian"/>
  </r>
  <r>
    <x v="11334"/>
    <x v="4977"/>
    <s v="3/25/23"/>
    <d v="1899-12-30T18:35:12"/>
    <n v="101"/>
    <n v="12.95"/>
    <x v="2"/>
    <n v="18"/>
    <s v="American"/>
  </r>
  <r>
    <x v="11335"/>
    <x v="4977"/>
    <s v="3/25/23"/>
    <d v="1899-12-30T18:35:12"/>
    <n v="129"/>
    <n v="15.5"/>
    <x v="3"/>
    <n v="18"/>
    <s v="Italian"/>
  </r>
  <r>
    <x v="11336"/>
    <x v="4977"/>
    <s v="3/25/23"/>
    <d v="1899-12-30T18:35:12"/>
    <n v="122"/>
    <n v="7"/>
    <x v="4"/>
    <n v="18"/>
    <s v="Mexican"/>
  </r>
  <r>
    <x v="11337"/>
    <x v="4978"/>
    <s v="3/25/23"/>
    <d v="1899-12-30T18:57:01"/>
    <n v="101"/>
    <n v="12.95"/>
    <x v="2"/>
    <n v="18"/>
    <s v="American"/>
  </r>
  <r>
    <x v="11338"/>
    <x v="4978"/>
    <s v="3/25/23"/>
    <d v="1899-12-30T18:57:01"/>
    <n v="125"/>
    <n v="17.95"/>
    <x v="0"/>
    <n v="18"/>
    <s v="Italian"/>
  </r>
  <r>
    <x v="11339"/>
    <x v="4978"/>
    <s v="3/25/23"/>
    <d v="1899-12-30T18:57:01"/>
    <n v="119"/>
    <n v="11.95"/>
    <x v="5"/>
    <n v="18"/>
    <s v="Mexican"/>
  </r>
  <r>
    <x v="11340"/>
    <x v="4978"/>
    <s v="3/25/23"/>
    <d v="1899-12-30T18:57:01"/>
    <n v="121"/>
    <n v="10.5"/>
    <x v="11"/>
    <n v="18"/>
    <s v="Mexican"/>
  </r>
  <r>
    <x v="11341"/>
    <x v="4979"/>
    <s v="3/25/23"/>
    <d v="1899-12-30T19:02:39"/>
    <n v="127"/>
    <n v="17.95"/>
    <x v="0"/>
    <n v="19"/>
    <s v="Italian"/>
  </r>
  <r>
    <x v="11342"/>
    <x v="4979"/>
    <s v="3/25/23"/>
    <d v="1899-12-30T19:02:39"/>
    <n v="120"/>
    <n v="13.95"/>
    <x v="9"/>
    <n v="19"/>
    <s v="Mexican"/>
  </r>
  <r>
    <x v="11343"/>
    <x v="4980"/>
    <s v="3/25/23"/>
    <d v="1899-12-30T19:12:01"/>
    <n v="130"/>
    <n v="19.95"/>
    <x v="7"/>
    <n v="19"/>
    <s v="Italian"/>
  </r>
  <r>
    <x v="11344"/>
    <x v="4980"/>
    <s v="3/25/23"/>
    <d v="1899-12-30T19:12:01"/>
    <n v="131"/>
    <n v="17.95"/>
    <x v="0"/>
    <n v="19"/>
    <s v="Italian"/>
  </r>
  <r>
    <x v="11345"/>
    <x v="4980"/>
    <s v="3/25/23"/>
    <d v="1899-12-30T19:12:01"/>
    <n v="106"/>
    <n v="7"/>
    <x v="4"/>
    <n v="19"/>
    <s v="American"/>
  </r>
  <r>
    <x v="11346"/>
    <x v="4981"/>
    <s v="3/25/23"/>
    <d v="1899-12-30T19:21:56"/>
    <n v="106"/>
    <n v="7"/>
    <x v="4"/>
    <n v="19"/>
    <s v="American"/>
  </r>
  <r>
    <x v="11347"/>
    <x v="4982"/>
    <s v="3/25/23"/>
    <d v="1899-12-30T19:39:31"/>
    <n v="120"/>
    <n v="13.95"/>
    <x v="9"/>
    <n v="19"/>
    <s v="Mexican"/>
  </r>
  <r>
    <x v="11348"/>
    <x v="4982"/>
    <s v="3/25/23"/>
    <d v="1899-12-30T19:39:31"/>
    <n v="121"/>
    <n v="10.5"/>
    <x v="11"/>
    <n v="19"/>
    <s v="Mexican"/>
  </r>
  <r>
    <x v="11349"/>
    <x v="4982"/>
    <s v="3/25/23"/>
    <d v="1899-12-30T19:39:31"/>
    <n v="123"/>
    <n v="9"/>
    <x v="6"/>
    <n v="19"/>
    <s v="Mexican"/>
  </r>
  <r>
    <x v="11350"/>
    <x v="4983"/>
    <s v="3/25/23"/>
    <d v="1899-12-30T19:52:33"/>
    <n v="124"/>
    <n v="14.5"/>
    <x v="1"/>
    <n v="19"/>
    <s v="Italian"/>
  </r>
  <r>
    <x v="11351"/>
    <x v="4983"/>
    <s v="3/25/23"/>
    <d v="1899-12-30T19:52:33"/>
    <n v="120"/>
    <n v="13.95"/>
    <x v="9"/>
    <n v="19"/>
    <s v="Mexican"/>
  </r>
  <r>
    <x v="11352"/>
    <x v="4984"/>
    <s v="3/25/23"/>
    <d v="1899-12-30T20:00:01"/>
    <n v="129"/>
    <n v="15.5"/>
    <x v="3"/>
    <n v="20"/>
    <s v="Italian"/>
  </r>
  <r>
    <x v="11353"/>
    <x v="4985"/>
    <s v="3/25/23"/>
    <d v="1899-12-30T20:06:38"/>
    <n v="117"/>
    <n v="12.95"/>
    <x v="2"/>
    <n v="20"/>
    <s v="Mexican"/>
  </r>
  <r>
    <x v="11354"/>
    <x v="4986"/>
    <s v="3/25/23"/>
    <d v="1899-12-30T20:34:13"/>
    <n v="103"/>
    <n v="9"/>
    <x v="6"/>
    <n v="20"/>
    <s v="American"/>
  </r>
  <r>
    <x v="11355"/>
    <x v="4986"/>
    <s v="3/25/23"/>
    <d v="1899-12-30T20:34:13"/>
    <n v="109"/>
    <n v="17.95"/>
    <x v="0"/>
    <n v="20"/>
    <s v="Asian"/>
  </r>
  <r>
    <x v="11356"/>
    <x v="4986"/>
    <s v="3/25/23"/>
    <d v="1899-12-30T20:34:13"/>
    <n v="128"/>
    <n v="15.5"/>
    <x v="3"/>
    <n v="20"/>
    <s v="Italian"/>
  </r>
  <r>
    <x v="11357"/>
    <x v="4987"/>
    <s v="3/25/23"/>
    <d v="1899-12-30T20:44:56"/>
    <n v="102"/>
    <n v="13.95"/>
    <x v="9"/>
    <n v="20"/>
    <s v="American"/>
  </r>
  <r>
    <x v="11358"/>
    <x v="4987"/>
    <s v="3/25/23"/>
    <d v="1899-12-30T20:44:56"/>
    <n v="128"/>
    <n v="15.5"/>
    <x v="3"/>
    <n v="20"/>
    <s v="Italian"/>
  </r>
  <r>
    <x v="11359"/>
    <x v="4987"/>
    <s v="3/25/23"/>
    <d v="1899-12-30T20:44:56"/>
    <n v="112"/>
    <n v="14.95"/>
    <x v="13"/>
    <n v="20"/>
    <s v="Asian"/>
  </r>
  <r>
    <x v="11360"/>
    <x v="4988"/>
    <s v="3/25/23"/>
    <d v="1899-12-30T20:54:18"/>
    <n v="102"/>
    <n v="13.95"/>
    <x v="9"/>
    <n v="20"/>
    <s v="American"/>
  </r>
  <r>
    <x v="11361"/>
    <x v="4989"/>
    <s v="3/25/23"/>
    <d v="1899-12-30T21:02:20"/>
    <n v="105"/>
    <n v="7"/>
    <x v="4"/>
    <n v="21"/>
    <s v="American"/>
  </r>
  <r>
    <x v="11362"/>
    <x v="4990"/>
    <s v="3/25/23"/>
    <d v="1899-12-30T21:09:19"/>
    <n v="101"/>
    <n v="12.95"/>
    <x v="2"/>
    <n v="21"/>
    <s v="American"/>
  </r>
  <r>
    <x v="11363"/>
    <x v="4990"/>
    <s v="3/25/23"/>
    <d v="1899-12-30T21:09:19"/>
    <n v="111"/>
    <n v="11.95"/>
    <x v="5"/>
    <n v="21"/>
    <s v="Asian"/>
  </r>
  <r>
    <x v="11364"/>
    <x v="4991"/>
    <s v="3/25/23"/>
    <d v="1899-12-30T21:11:28"/>
    <n v="113"/>
    <n v="5"/>
    <x v="10"/>
    <n v="21"/>
    <s v="Asian"/>
  </r>
  <r>
    <x v="11365"/>
    <x v="4991"/>
    <s v="3/25/23"/>
    <d v="1899-12-30T21:11:28"/>
    <n v="118"/>
    <n v="14.95"/>
    <x v="13"/>
    <n v="21"/>
    <s v="Mexican"/>
  </r>
  <r>
    <x v="11366"/>
    <x v="4992"/>
    <s v="3/25/23"/>
    <d v="1899-12-30T21:13:53"/>
    <n v="121"/>
    <n v="10.5"/>
    <x v="11"/>
    <n v="21"/>
    <s v="Mexican"/>
  </r>
  <r>
    <x v="11367"/>
    <x v="4993"/>
    <s v="3/25/23"/>
    <d v="1899-12-30T21:26:47"/>
    <n v="109"/>
    <n v="17.95"/>
    <x v="0"/>
    <n v="21"/>
    <s v="Asian"/>
  </r>
  <r>
    <x v="11368"/>
    <x v="4993"/>
    <s v="3/25/23"/>
    <d v="1899-12-30T21:26:47"/>
    <n v="113"/>
    <n v="5"/>
    <x v="10"/>
    <n v="21"/>
    <s v="Asian"/>
  </r>
  <r>
    <x v="11369"/>
    <x v="4994"/>
    <s v="3/25/23"/>
    <d v="1899-12-30T21:26:57"/>
    <n v="117"/>
    <n v="12.95"/>
    <x v="2"/>
    <n v="21"/>
    <s v="Mexican"/>
  </r>
  <r>
    <x v="11370"/>
    <x v="4994"/>
    <s v="3/25/23"/>
    <d v="1899-12-30T21:26:57"/>
    <n v="113"/>
    <n v="5"/>
    <x v="10"/>
    <n v="21"/>
    <s v="Asian"/>
  </r>
  <r>
    <x v="11371"/>
    <x v="4995"/>
    <s v="3/25/23"/>
    <d v="1899-12-30T22:16:46"/>
    <n v="127"/>
    <n v="17.95"/>
    <x v="0"/>
    <n v="22"/>
    <s v="Italian"/>
  </r>
  <r>
    <x v="11372"/>
    <x v="4996"/>
    <s v="3/26/23"/>
    <d v="1899-12-30T11:22:59"/>
    <n v="109"/>
    <n v="17.95"/>
    <x v="0"/>
    <n v="11"/>
    <s v="Asian"/>
  </r>
  <r>
    <x v="11373"/>
    <x v="4997"/>
    <s v="3/26/23"/>
    <d v="1899-12-30T11:34:32"/>
    <n v="125"/>
    <n v="17.95"/>
    <x v="0"/>
    <n v="11"/>
    <s v="Italian"/>
  </r>
  <r>
    <x v="11374"/>
    <x v="4998"/>
    <s v="3/26/23"/>
    <d v="1899-12-30T11:37:06"/>
    <n v="108"/>
    <n v="14.5"/>
    <x v="1"/>
    <n v="11"/>
    <s v="Asian"/>
  </r>
  <r>
    <x v="11375"/>
    <x v="4998"/>
    <s v="3/26/23"/>
    <d v="1899-12-30T11:37:06"/>
    <n v="109"/>
    <n v="17.95"/>
    <x v="0"/>
    <n v="11"/>
    <s v="Asian"/>
  </r>
  <r>
    <x v="11376"/>
    <x v="4999"/>
    <s v="3/26/23"/>
    <d v="1899-12-30T11:37:43"/>
    <n v="116"/>
    <n v="13.95"/>
    <x v="9"/>
    <n v="11"/>
    <s v="Mexican"/>
  </r>
  <r>
    <x v="11377"/>
    <x v="4999"/>
    <s v="3/26/23"/>
    <d v="1899-12-30T11:37:43"/>
    <n v="109"/>
    <n v="17.95"/>
    <x v="0"/>
    <n v="11"/>
    <s v="Asian"/>
  </r>
  <r>
    <x v="11378"/>
    <x v="5000"/>
    <s v="3/26/23"/>
    <d v="1899-12-30T11:44:02"/>
    <n v="104"/>
    <n v="10.5"/>
    <x v="11"/>
    <n v="11"/>
    <s v="American"/>
  </r>
  <r>
    <x v="11379"/>
    <x v="5001"/>
    <s v="3/26/23"/>
    <d v="1899-12-30T11:46:28"/>
    <n v="101"/>
    <n v="12.95"/>
    <x v="2"/>
    <n v="11"/>
    <s v="American"/>
  </r>
  <r>
    <x v="11380"/>
    <x v="5001"/>
    <s v="3/26/23"/>
    <d v="1899-12-30T11:46:28"/>
    <n v="113"/>
    <n v="5"/>
    <x v="10"/>
    <n v="11"/>
    <s v="Asian"/>
  </r>
  <r>
    <x v="11381"/>
    <x v="5002"/>
    <s v="3/26/23"/>
    <d v="1899-12-30T11:50:45"/>
    <n v="104"/>
    <n v="10.5"/>
    <x v="11"/>
    <n v="11"/>
    <s v="American"/>
  </r>
  <r>
    <x v="11382"/>
    <x v="5002"/>
    <s v="3/26/23"/>
    <d v="1899-12-30T11:50:45"/>
    <n v="108"/>
    <n v="14.5"/>
    <x v="1"/>
    <n v="11"/>
    <s v="Asian"/>
  </r>
  <r>
    <x v="11383"/>
    <x v="5002"/>
    <s v="3/26/23"/>
    <d v="1899-12-30T11:50:45"/>
    <n v="118"/>
    <n v="14.95"/>
    <x v="13"/>
    <n v="11"/>
    <s v="Mexican"/>
  </r>
  <r>
    <x v="11384"/>
    <x v="5002"/>
    <s v="3/26/23"/>
    <d v="1899-12-30T11:50:45"/>
    <n v="120"/>
    <n v="13.95"/>
    <x v="9"/>
    <n v="11"/>
    <s v="Mexican"/>
  </r>
  <r>
    <x v="11385"/>
    <x v="5003"/>
    <s v="3/26/23"/>
    <d v="1899-12-30T12:00:55"/>
    <n v="112"/>
    <n v="14.95"/>
    <x v="13"/>
    <n v="12"/>
    <s v="Asian"/>
  </r>
  <r>
    <x v="11386"/>
    <x v="5004"/>
    <s v="3/26/23"/>
    <d v="1899-12-30T12:18:13"/>
    <n v="119"/>
    <n v="11.95"/>
    <x v="5"/>
    <n v="12"/>
    <s v="Mexican"/>
  </r>
  <r>
    <x v="11387"/>
    <x v="5005"/>
    <s v="3/26/23"/>
    <d v="1899-12-30T12:24:39"/>
    <n v="128"/>
    <n v="15.5"/>
    <x v="3"/>
    <n v="12"/>
    <s v="Italian"/>
  </r>
  <r>
    <x v="11388"/>
    <x v="5005"/>
    <s v="3/26/23"/>
    <d v="1899-12-30T12:24:39"/>
    <n v="132"/>
    <n v="16.95"/>
    <x v="8"/>
    <n v="12"/>
    <s v="Italian"/>
  </r>
  <r>
    <x v="11389"/>
    <x v="5006"/>
    <s v="3/26/23"/>
    <d v="1899-12-30T12:38:04"/>
    <n v="113"/>
    <n v="5"/>
    <x v="10"/>
    <n v="12"/>
    <s v="Asian"/>
  </r>
  <r>
    <x v="11390"/>
    <x v="5007"/>
    <s v="3/26/23"/>
    <d v="1899-12-30T12:39:34"/>
    <n v="115"/>
    <n v="11.95"/>
    <x v="5"/>
    <n v="12"/>
    <s v="Mexican"/>
  </r>
  <r>
    <x v="11391"/>
    <x v="5007"/>
    <s v="3/26/23"/>
    <d v="1899-12-30T12:39:34"/>
    <n v="113"/>
    <n v="5"/>
    <x v="10"/>
    <n v="12"/>
    <s v="Asian"/>
  </r>
  <r>
    <x v="11392"/>
    <x v="5008"/>
    <s v="3/26/23"/>
    <d v="1899-12-30T12:45:57"/>
    <n v="103"/>
    <n v="9"/>
    <x v="6"/>
    <n v="12"/>
    <s v="American"/>
  </r>
  <r>
    <x v="11393"/>
    <x v="5008"/>
    <s v="3/26/23"/>
    <d v="1899-12-30T12:45:57"/>
    <n v="105"/>
    <n v="7"/>
    <x v="4"/>
    <n v="12"/>
    <s v="American"/>
  </r>
  <r>
    <x v="11394"/>
    <x v="5009"/>
    <s v="3/26/23"/>
    <d v="1899-12-30T12:48:02"/>
    <n v="106"/>
    <n v="7"/>
    <x v="4"/>
    <n v="12"/>
    <s v="American"/>
  </r>
  <r>
    <x v="11395"/>
    <x v="5010"/>
    <s v="3/26/23"/>
    <d v="1899-12-30T12:55:44"/>
    <n v="101"/>
    <n v="12.95"/>
    <x v="2"/>
    <n v="12"/>
    <s v="American"/>
  </r>
  <r>
    <x v="11396"/>
    <x v="5010"/>
    <s v="3/26/23"/>
    <d v="1899-12-30T12:55:44"/>
    <n v="113"/>
    <n v="5"/>
    <x v="10"/>
    <n v="12"/>
    <s v="Asian"/>
  </r>
  <r>
    <x v="11397"/>
    <x v="5010"/>
    <s v="3/26/23"/>
    <d v="1899-12-30T12:55:44"/>
    <n v="121"/>
    <n v="10.5"/>
    <x v="11"/>
    <n v="12"/>
    <s v="Mexican"/>
  </r>
  <r>
    <x v="11398"/>
    <x v="5010"/>
    <s v="3/26/23"/>
    <d v="1899-12-30T12:55:44"/>
    <n v="105"/>
    <n v="7"/>
    <x v="4"/>
    <n v="12"/>
    <s v="American"/>
  </r>
  <r>
    <x v="11399"/>
    <x v="5010"/>
    <s v="3/26/23"/>
    <d v="1899-12-30T12:55:44"/>
    <n v="122"/>
    <n v="7"/>
    <x v="4"/>
    <n v="12"/>
    <s v="Mexican"/>
  </r>
  <r>
    <x v="11400"/>
    <x v="5011"/>
    <s v="3/26/23"/>
    <d v="1899-12-30T13:12:34"/>
    <n v="130"/>
    <n v="19.95"/>
    <x v="7"/>
    <n v="13"/>
    <s v="Italian"/>
  </r>
  <r>
    <x v="11401"/>
    <x v="5012"/>
    <s v="3/26/23"/>
    <d v="1899-12-30T13:14:23"/>
    <n v="102"/>
    <n v="13.95"/>
    <x v="9"/>
    <n v="13"/>
    <s v="American"/>
  </r>
  <r>
    <x v="11402"/>
    <x v="5012"/>
    <s v="3/26/23"/>
    <d v="1899-12-30T13:14:23"/>
    <n v="117"/>
    <n v="12.95"/>
    <x v="2"/>
    <n v="13"/>
    <s v="Mexican"/>
  </r>
  <r>
    <x v="11403"/>
    <x v="5012"/>
    <s v="3/26/23"/>
    <d v="1899-12-30T13:14:23"/>
    <n v="129"/>
    <n v="15.5"/>
    <x v="3"/>
    <n v="13"/>
    <s v="Italian"/>
  </r>
  <r>
    <x v="11404"/>
    <x v="5012"/>
    <s v="3/26/23"/>
    <d v="1899-12-30T13:14:23"/>
    <n v="120"/>
    <n v="13.95"/>
    <x v="9"/>
    <n v="13"/>
    <s v="Mexican"/>
  </r>
  <r>
    <x v="11405"/>
    <x v="5013"/>
    <s v="3/26/23"/>
    <d v="1899-12-30T13:34:44"/>
    <n v="130"/>
    <n v="19.95"/>
    <x v="7"/>
    <n v="13"/>
    <s v="Italian"/>
  </r>
  <r>
    <x v="11406"/>
    <x v="5014"/>
    <s v="3/26/23"/>
    <d v="1899-12-30T13:35:54"/>
    <n v="110"/>
    <n v="17.95"/>
    <x v="0"/>
    <n v="13"/>
    <s v="Asian"/>
  </r>
  <r>
    <x v="11407"/>
    <x v="5014"/>
    <s v="3/26/23"/>
    <d v="1899-12-30T13:35:54"/>
    <n v="121"/>
    <n v="10.5"/>
    <x v="11"/>
    <n v="13"/>
    <s v="Mexican"/>
  </r>
  <r>
    <x v="11408"/>
    <x v="5015"/>
    <s v="3/26/23"/>
    <d v="1899-12-30T13:53:46"/>
    <n v="129"/>
    <n v="15.5"/>
    <x v="3"/>
    <n v="13"/>
    <s v="Italian"/>
  </r>
  <r>
    <x v="11409"/>
    <x v="5016"/>
    <s v="3/26/23"/>
    <d v="1899-12-30T13:58:44"/>
    <n v="107"/>
    <n v="16.5"/>
    <x v="12"/>
    <n v="13"/>
    <s v="Asian"/>
  </r>
  <r>
    <x v="11410"/>
    <x v="5016"/>
    <s v="3/26/23"/>
    <d v="1899-12-30T13:58:44"/>
    <n v="116"/>
    <n v="13.95"/>
    <x v="9"/>
    <n v="13"/>
    <s v="Mexican"/>
  </r>
  <r>
    <x v="11411"/>
    <x v="5016"/>
    <s v="3/26/23"/>
    <d v="1899-12-30T13:58:44"/>
    <n v="102"/>
    <n v="13.95"/>
    <x v="9"/>
    <n v="13"/>
    <s v="American"/>
  </r>
  <r>
    <x v="11412"/>
    <x v="5016"/>
    <s v="3/26/23"/>
    <d v="1899-12-30T13:58:44"/>
    <n v="108"/>
    <n v="14.5"/>
    <x v="1"/>
    <n v="13"/>
    <s v="Asian"/>
  </r>
  <r>
    <x v="11413"/>
    <x v="5016"/>
    <s v="3/26/23"/>
    <d v="1899-12-30T13:58:44"/>
    <n v="108"/>
    <n v="14.5"/>
    <x v="1"/>
    <n v="13"/>
    <s v="Asian"/>
  </r>
  <r>
    <x v="11414"/>
    <x v="5016"/>
    <s v="3/26/23"/>
    <d v="1899-12-30T13:58:44"/>
    <n v="110"/>
    <n v="17.95"/>
    <x v="0"/>
    <n v="13"/>
    <s v="Asian"/>
  </r>
  <r>
    <x v="11415"/>
    <x v="5016"/>
    <s v="3/26/23"/>
    <d v="1899-12-30T13:58:44"/>
    <n v="117"/>
    <n v="12.95"/>
    <x v="2"/>
    <n v="13"/>
    <s v="Mexican"/>
  </r>
  <r>
    <x v="11416"/>
    <x v="5016"/>
    <s v="3/26/23"/>
    <d v="1899-12-30T13:58:44"/>
    <n v="129"/>
    <n v="15.5"/>
    <x v="3"/>
    <n v="13"/>
    <s v="Italian"/>
  </r>
  <r>
    <x v="11417"/>
    <x v="5016"/>
    <s v="3/26/23"/>
    <d v="1899-12-30T13:58:44"/>
    <n v="120"/>
    <n v="13.95"/>
    <x v="9"/>
    <n v="13"/>
    <s v="Mexican"/>
  </r>
  <r>
    <x v="11418"/>
    <x v="5016"/>
    <s v="3/26/23"/>
    <d v="1899-12-30T13:58:44"/>
    <n v="106"/>
    <n v="7"/>
    <x v="4"/>
    <n v="13"/>
    <s v="American"/>
  </r>
  <r>
    <x v="11419"/>
    <x v="5016"/>
    <s v="3/26/23"/>
    <d v="1899-12-30T13:58:44"/>
    <n v="106"/>
    <n v="7"/>
    <x v="4"/>
    <n v="13"/>
    <s v="American"/>
  </r>
  <r>
    <x v="11420"/>
    <x v="5016"/>
    <s v="3/26/23"/>
    <d v="1899-12-30T13:58:44"/>
    <n v="114"/>
    <n v="9"/>
    <x v="6"/>
    <n v="13"/>
    <s v="Asian"/>
  </r>
  <r>
    <x v="11421"/>
    <x v="5017"/>
    <s v="3/26/23"/>
    <d v="1899-12-30T14:06:09"/>
    <n v="122"/>
    <n v="7"/>
    <x v="4"/>
    <n v="14"/>
    <s v="Mexican"/>
  </r>
  <r>
    <x v="11422"/>
    <x v="5018"/>
    <s v="3/26/23"/>
    <d v="1899-12-30T14:12:31"/>
    <n v="101"/>
    <n v="12.95"/>
    <x v="2"/>
    <n v="14"/>
    <s v="American"/>
  </r>
  <r>
    <x v="11423"/>
    <x v="5018"/>
    <s v="3/26/23"/>
    <d v="1899-12-30T14:12:31"/>
    <n v="104"/>
    <n v="10.5"/>
    <x v="11"/>
    <n v="14"/>
    <s v="American"/>
  </r>
  <r>
    <x v="11424"/>
    <x v="5018"/>
    <s v="3/26/23"/>
    <d v="1899-12-30T14:12:31"/>
    <n v="109"/>
    <n v="17.95"/>
    <x v="0"/>
    <n v="14"/>
    <s v="Asian"/>
  </r>
  <r>
    <x v="11425"/>
    <x v="5018"/>
    <s v="3/26/23"/>
    <d v="1899-12-30T14:12:31"/>
    <n v="121"/>
    <n v="10.5"/>
    <x v="11"/>
    <n v="14"/>
    <s v="Mexican"/>
  </r>
  <r>
    <x v="11426"/>
    <x v="5019"/>
    <s v="3/26/23"/>
    <d v="1899-12-30T14:15:57"/>
    <n v="102"/>
    <n v="13.95"/>
    <x v="9"/>
    <n v="14"/>
    <s v="American"/>
  </r>
  <r>
    <x v="11427"/>
    <x v="5020"/>
    <s v="3/26/23"/>
    <d v="1899-12-30T14:23:00"/>
    <n v="101"/>
    <n v="12.95"/>
    <x v="2"/>
    <n v="14"/>
    <s v="American"/>
  </r>
  <r>
    <x v="11428"/>
    <x v="5020"/>
    <s v="3/26/23"/>
    <d v="1899-12-30T14:23:00"/>
    <n v="127"/>
    <n v="17.95"/>
    <x v="0"/>
    <n v="14"/>
    <s v="Italian"/>
  </r>
  <r>
    <x v="11429"/>
    <x v="5021"/>
    <s v="3/26/23"/>
    <d v="1899-12-30T14:23:37"/>
    <n v="102"/>
    <n v="13.95"/>
    <x v="9"/>
    <n v="14"/>
    <s v="American"/>
  </r>
  <r>
    <x v="11430"/>
    <x v="5021"/>
    <s v="3/26/23"/>
    <d v="1899-12-30T14:23:37"/>
    <n v="122"/>
    <n v="7"/>
    <x v="4"/>
    <n v="14"/>
    <s v="Mexican"/>
  </r>
  <r>
    <x v="11431"/>
    <x v="5021"/>
    <s v="3/26/23"/>
    <d v="1899-12-30T14:23:37"/>
    <n v="131"/>
    <n v="17.95"/>
    <x v="0"/>
    <n v="14"/>
    <s v="Italian"/>
  </r>
  <r>
    <x v="11432"/>
    <x v="5022"/>
    <s v="3/26/23"/>
    <d v="1899-12-30T14:37:13"/>
    <n v="116"/>
    <n v="13.95"/>
    <x v="9"/>
    <n v="14"/>
    <s v="Mexican"/>
  </r>
  <r>
    <x v="11433"/>
    <x v="5022"/>
    <s v="3/26/23"/>
    <d v="1899-12-30T14:37:13"/>
    <n v="102"/>
    <n v="13.95"/>
    <x v="9"/>
    <n v="14"/>
    <s v="American"/>
  </r>
  <r>
    <x v="11434"/>
    <x v="5023"/>
    <s v="3/26/23"/>
    <d v="1899-12-30T14:40:47"/>
    <n v="125"/>
    <n v="17.95"/>
    <x v="0"/>
    <n v="14"/>
    <s v="Italian"/>
  </r>
  <r>
    <x v="11435"/>
    <x v="5023"/>
    <s v="3/26/23"/>
    <d v="1899-12-30T14:40:47"/>
    <n v="105"/>
    <n v="7"/>
    <x v="4"/>
    <n v="14"/>
    <s v="American"/>
  </r>
  <r>
    <x v="11436"/>
    <x v="5024"/>
    <s v="3/26/23"/>
    <d v="1899-12-30T14:54:00"/>
    <n v="117"/>
    <n v="12.95"/>
    <x v="2"/>
    <n v="14"/>
    <s v="Mexican"/>
  </r>
  <r>
    <x v="11437"/>
    <x v="5025"/>
    <s v="3/26/23"/>
    <d v="1899-12-30T15:16:07"/>
    <n v="103"/>
    <n v="9"/>
    <x v="6"/>
    <n v="15"/>
    <s v="American"/>
  </r>
  <r>
    <x v="11438"/>
    <x v="5025"/>
    <s v="3/26/23"/>
    <d v="1899-12-30T15:16:07"/>
    <n v="118"/>
    <n v="14.95"/>
    <x v="13"/>
    <n v="15"/>
    <s v="Mexican"/>
  </r>
  <r>
    <x v="11439"/>
    <x v="5026"/>
    <s v="3/26/23"/>
    <d v="1899-12-30T15:37:15"/>
    <n v="127"/>
    <n v="17.95"/>
    <x v="0"/>
    <n v="15"/>
    <s v="Italian"/>
  </r>
  <r>
    <x v="11440"/>
    <x v="5027"/>
    <s v="3/26/23"/>
    <d v="1899-12-30T15:46:49"/>
    <n v="115"/>
    <n v="11.95"/>
    <x v="5"/>
    <n v="15"/>
    <s v="Mexican"/>
  </r>
  <r>
    <x v="11441"/>
    <x v="5027"/>
    <s v="3/26/23"/>
    <d v="1899-12-30T15:46:49"/>
    <n v="120"/>
    <n v="13.95"/>
    <x v="9"/>
    <n v="15"/>
    <s v="Mexican"/>
  </r>
  <r>
    <x v="11442"/>
    <x v="5028"/>
    <s v="3/26/23"/>
    <d v="1899-12-30T15:55:20"/>
    <n v="111"/>
    <n v="11.95"/>
    <x v="5"/>
    <n v="15"/>
    <s v="Asian"/>
  </r>
  <r>
    <x v="11443"/>
    <x v="5029"/>
    <s v="3/26/23"/>
    <d v="1899-12-30T16:09:58"/>
    <n v="104"/>
    <n v="10.5"/>
    <x v="11"/>
    <n v="16"/>
    <s v="American"/>
  </r>
  <r>
    <x v="11444"/>
    <x v="5029"/>
    <s v="3/26/23"/>
    <d v="1899-12-30T16:09:58"/>
    <n v="125"/>
    <n v="17.95"/>
    <x v="0"/>
    <n v="16"/>
    <s v="Italian"/>
  </r>
  <r>
    <x v="11445"/>
    <x v="5029"/>
    <s v="3/26/23"/>
    <d v="1899-12-30T16:09:58"/>
    <n v="105"/>
    <n v="7"/>
    <x v="4"/>
    <n v="16"/>
    <s v="American"/>
  </r>
  <r>
    <x v="11446"/>
    <x v="5029"/>
    <s v="3/26/23"/>
    <d v="1899-12-30T16:09:58"/>
    <n v="106"/>
    <n v="7"/>
    <x v="4"/>
    <n v="16"/>
    <s v="American"/>
  </r>
  <r>
    <x v="11447"/>
    <x v="5030"/>
    <s v="3/26/23"/>
    <d v="1899-12-30T16:17:47"/>
    <n v="127"/>
    <n v="17.95"/>
    <x v="0"/>
    <n v="16"/>
    <s v="Italian"/>
  </r>
  <r>
    <x v="11448"/>
    <x v="5030"/>
    <s v="3/26/23"/>
    <d v="1899-12-30T16:17:47"/>
    <s v="NULL"/>
    <n v="0"/>
    <x v="14"/>
    <n v="16"/>
    <s v="Unknown"/>
  </r>
  <r>
    <x v="11449"/>
    <x v="5031"/>
    <s v="3/26/23"/>
    <d v="1899-12-30T16:20:57"/>
    <n v="109"/>
    <n v="17.95"/>
    <x v="0"/>
    <n v="16"/>
    <s v="Asian"/>
  </r>
  <r>
    <x v="11450"/>
    <x v="5031"/>
    <s v="3/26/23"/>
    <d v="1899-12-30T16:20:57"/>
    <n v="105"/>
    <n v="7"/>
    <x v="4"/>
    <n v="16"/>
    <s v="American"/>
  </r>
  <r>
    <x v="11451"/>
    <x v="5032"/>
    <s v="3/26/23"/>
    <d v="1899-12-30T16:30:33"/>
    <n v="116"/>
    <n v="13.95"/>
    <x v="9"/>
    <n v="16"/>
    <s v="Mexican"/>
  </r>
  <r>
    <x v="11452"/>
    <x v="5032"/>
    <s v="3/26/23"/>
    <d v="1899-12-30T16:30:33"/>
    <n v="119"/>
    <n v="11.95"/>
    <x v="5"/>
    <n v="16"/>
    <s v="Mexican"/>
  </r>
  <r>
    <x v="11453"/>
    <x v="5033"/>
    <s v="3/26/23"/>
    <d v="1899-12-30T16:51:53"/>
    <n v="108"/>
    <n v="14.5"/>
    <x v="1"/>
    <n v="16"/>
    <s v="Asian"/>
  </r>
  <r>
    <x v="11454"/>
    <x v="5033"/>
    <s v="3/26/23"/>
    <d v="1899-12-30T16:51:53"/>
    <n v="109"/>
    <n v="17.95"/>
    <x v="0"/>
    <n v="16"/>
    <s v="Asian"/>
  </r>
  <r>
    <x v="11455"/>
    <x v="5033"/>
    <s v="3/26/23"/>
    <d v="1899-12-30T16:51:53"/>
    <n v="128"/>
    <n v="15.5"/>
    <x v="3"/>
    <n v="16"/>
    <s v="Italian"/>
  </r>
  <r>
    <x v="11456"/>
    <x v="5033"/>
    <s v="3/26/23"/>
    <d v="1899-12-30T16:51:53"/>
    <n v="121"/>
    <n v="10.5"/>
    <x v="11"/>
    <n v="16"/>
    <s v="Mexican"/>
  </r>
  <r>
    <x v="11457"/>
    <x v="5034"/>
    <s v="3/26/23"/>
    <d v="1899-12-30T17:00:18"/>
    <n v="122"/>
    <n v="7"/>
    <x v="4"/>
    <n v="17"/>
    <s v="Mexican"/>
  </r>
  <r>
    <x v="11458"/>
    <x v="5035"/>
    <s v="3/26/23"/>
    <d v="1899-12-30T17:10:08"/>
    <n v="102"/>
    <n v="13.95"/>
    <x v="9"/>
    <n v="17"/>
    <s v="American"/>
  </r>
  <r>
    <x v="11459"/>
    <x v="5035"/>
    <s v="3/26/23"/>
    <d v="1899-12-30T17:10:08"/>
    <n v="124"/>
    <n v="14.5"/>
    <x v="1"/>
    <n v="17"/>
    <s v="Italian"/>
  </r>
  <r>
    <x v="11460"/>
    <x v="5035"/>
    <s v="3/26/23"/>
    <d v="1899-12-30T17:10:08"/>
    <n v="109"/>
    <n v="17.95"/>
    <x v="0"/>
    <n v="17"/>
    <s v="Asian"/>
  </r>
  <r>
    <x v="11461"/>
    <x v="5035"/>
    <s v="3/26/23"/>
    <d v="1899-12-30T17:10:08"/>
    <n v="113"/>
    <n v="5"/>
    <x v="10"/>
    <n v="17"/>
    <s v="Asian"/>
  </r>
  <r>
    <x v="11462"/>
    <x v="5036"/>
    <s v="3/26/23"/>
    <d v="1899-12-30T17:10:13"/>
    <n v="122"/>
    <n v="7"/>
    <x v="4"/>
    <n v="17"/>
    <s v="Mexican"/>
  </r>
  <r>
    <x v="11463"/>
    <x v="5037"/>
    <s v="3/26/23"/>
    <d v="1899-12-30T17:12:05"/>
    <n v="110"/>
    <n v="17.95"/>
    <x v="0"/>
    <n v="17"/>
    <s v="Asian"/>
  </r>
  <r>
    <x v="11464"/>
    <x v="5037"/>
    <s v="3/26/23"/>
    <d v="1899-12-30T17:12:05"/>
    <n v="111"/>
    <n v="11.95"/>
    <x v="5"/>
    <n v="17"/>
    <s v="Asian"/>
  </r>
  <r>
    <x v="11465"/>
    <x v="5038"/>
    <s v="3/26/23"/>
    <d v="1899-12-30T17:30:05"/>
    <n v="109"/>
    <n v="17.95"/>
    <x v="0"/>
    <n v="17"/>
    <s v="Asian"/>
  </r>
  <r>
    <x v="11466"/>
    <x v="5038"/>
    <s v="3/26/23"/>
    <d v="1899-12-30T17:30:05"/>
    <n v="121"/>
    <n v="10.5"/>
    <x v="11"/>
    <n v="17"/>
    <s v="Mexican"/>
  </r>
  <r>
    <x v="11467"/>
    <x v="5038"/>
    <s v="3/26/23"/>
    <d v="1899-12-30T17:30:05"/>
    <n v="122"/>
    <n v="7"/>
    <x v="4"/>
    <n v="17"/>
    <s v="Mexican"/>
  </r>
  <r>
    <x v="11468"/>
    <x v="5039"/>
    <s v="3/26/23"/>
    <d v="1899-12-30T17:40:27"/>
    <n v="107"/>
    <n v="16.5"/>
    <x v="12"/>
    <n v="17"/>
    <s v="Asian"/>
  </r>
  <r>
    <x v="11469"/>
    <x v="5040"/>
    <s v="3/26/23"/>
    <d v="1899-12-30T17:43:00"/>
    <n v="113"/>
    <n v="5"/>
    <x v="10"/>
    <n v="17"/>
    <s v="Asian"/>
  </r>
  <r>
    <x v="11470"/>
    <x v="5041"/>
    <s v="3/26/23"/>
    <d v="1899-12-30T17:50:15"/>
    <n v="101"/>
    <n v="12.95"/>
    <x v="2"/>
    <n v="17"/>
    <s v="American"/>
  </r>
  <r>
    <x v="11471"/>
    <x v="5042"/>
    <s v="3/26/23"/>
    <d v="1899-12-30T17:55:08"/>
    <n v="127"/>
    <n v="17.95"/>
    <x v="0"/>
    <n v="17"/>
    <s v="Italian"/>
  </r>
  <r>
    <x v="11472"/>
    <x v="5043"/>
    <s v="3/26/23"/>
    <d v="1899-12-30T17:58:03"/>
    <n v="104"/>
    <n v="10.5"/>
    <x v="11"/>
    <n v="17"/>
    <s v="American"/>
  </r>
  <r>
    <x v="11473"/>
    <x v="5043"/>
    <s v="3/26/23"/>
    <d v="1899-12-30T17:58:03"/>
    <n v="112"/>
    <n v="14.95"/>
    <x v="13"/>
    <n v="17"/>
    <s v="Asian"/>
  </r>
  <r>
    <x v="11474"/>
    <x v="5044"/>
    <s v="3/26/23"/>
    <d v="1899-12-30T18:12:55"/>
    <n v="108"/>
    <n v="14.5"/>
    <x v="1"/>
    <n v="18"/>
    <s v="Asian"/>
  </r>
  <r>
    <x v="11475"/>
    <x v="5045"/>
    <s v="3/26/23"/>
    <d v="1899-12-30T18:17:36"/>
    <n v="102"/>
    <n v="13.95"/>
    <x v="9"/>
    <n v="18"/>
    <s v="American"/>
  </r>
  <r>
    <x v="11476"/>
    <x v="5046"/>
    <s v="3/26/23"/>
    <d v="1899-12-30T18:23:08"/>
    <n v="101"/>
    <n v="12.95"/>
    <x v="2"/>
    <n v="18"/>
    <s v="American"/>
  </r>
  <r>
    <x v="11477"/>
    <x v="5046"/>
    <s v="3/26/23"/>
    <d v="1899-12-30T18:23:08"/>
    <n v="103"/>
    <n v="9"/>
    <x v="6"/>
    <n v="18"/>
    <s v="American"/>
  </r>
  <r>
    <x v="11478"/>
    <x v="5047"/>
    <s v="3/26/23"/>
    <d v="1899-12-30T18:34:53"/>
    <n v="108"/>
    <n v="14.5"/>
    <x v="1"/>
    <n v="18"/>
    <s v="Asian"/>
  </r>
  <r>
    <x v="11479"/>
    <x v="5047"/>
    <s v="3/26/23"/>
    <d v="1899-12-30T18:34:53"/>
    <n v="113"/>
    <n v="5"/>
    <x v="10"/>
    <n v="18"/>
    <s v="Asian"/>
  </r>
  <r>
    <x v="11480"/>
    <x v="5047"/>
    <s v="3/26/23"/>
    <d v="1899-12-30T18:34:53"/>
    <n v="105"/>
    <n v="7"/>
    <x v="4"/>
    <n v="18"/>
    <s v="American"/>
  </r>
  <r>
    <x v="11481"/>
    <x v="5047"/>
    <s v="3/26/23"/>
    <d v="1899-12-30T18:34:53"/>
    <n v="106"/>
    <n v="7"/>
    <x v="4"/>
    <n v="18"/>
    <s v="American"/>
  </r>
  <r>
    <x v="11482"/>
    <x v="5048"/>
    <s v="3/26/23"/>
    <d v="1899-12-30T18:40:21"/>
    <n v="109"/>
    <n v="17.95"/>
    <x v="0"/>
    <n v="18"/>
    <s v="Asian"/>
  </r>
  <r>
    <x v="11483"/>
    <x v="5049"/>
    <s v="3/26/23"/>
    <d v="1899-12-30T18:45:15"/>
    <n v="126"/>
    <n v="14.5"/>
    <x v="1"/>
    <n v="18"/>
    <s v="Italian"/>
  </r>
  <r>
    <x v="11484"/>
    <x v="5049"/>
    <s v="3/26/23"/>
    <d v="1899-12-30T18:45:15"/>
    <n v="110"/>
    <n v="17.95"/>
    <x v="0"/>
    <n v="18"/>
    <s v="Asian"/>
  </r>
  <r>
    <x v="11485"/>
    <x v="5049"/>
    <s v="3/26/23"/>
    <d v="1899-12-30T18:45:15"/>
    <n v="123"/>
    <n v="9"/>
    <x v="6"/>
    <n v="18"/>
    <s v="Mexican"/>
  </r>
  <r>
    <x v="11486"/>
    <x v="5050"/>
    <s v="3/26/23"/>
    <d v="1899-12-30T18:49:21"/>
    <n v="102"/>
    <n v="13.95"/>
    <x v="9"/>
    <n v="18"/>
    <s v="American"/>
  </r>
  <r>
    <x v="11487"/>
    <x v="5050"/>
    <s v="3/26/23"/>
    <d v="1899-12-30T18:49:21"/>
    <n v="119"/>
    <n v="11.95"/>
    <x v="5"/>
    <n v="18"/>
    <s v="Mexican"/>
  </r>
  <r>
    <x v="11488"/>
    <x v="5051"/>
    <s v="3/26/23"/>
    <d v="1899-12-30T18:53:41"/>
    <n v="107"/>
    <n v="16.5"/>
    <x v="12"/>
    <n v="18"/>
    <s v="Asian"/>
  </r>
  <r>
    <x v="11489"/>
    <x v="5052"/>
    <s v="3/26/23"/>
    <d v="1899-12-30T18:56:26"/>
    <n v="107"/>
    <n v="16.5"/>
    <x v="12"/>
    <n v="18"/>
    <s v="Asian"/>
  </r>
  <r>
    <x v="11490"/>
    <x v="5053"/>
    <s v="3/26/23"/>
    <d v="1899-12-30T19:35:46"/>
    <n v="117"/>
    <n v="12.95"/>
    <x v="2"/>
    <n v="19"/>
    <s v="Mexican"/>
  </r>
  <r>
    <x v="11491"/>
    <x v="5054"/>
    <s v="3/26/23"/>
    <d v="1899-12-30T19:51:36"/>
    <n v="107"/>
    <n v="16.5"/>
    <x v="12"/>
    <n v="19"/>
    <s v="Asian"/>
  </r>
  <r>
    <x v="11492"/>
    <x v="5054"/>
    <s v="3/26/23"/>
    <d v="1899-12-30T19:51:36"/>
    <n v="106"/>
    <n v="7"/>
    <x v="4"/>
    <n v="19"/>
    <s v="American"/>
  </r>
  <r>
    <x v="11493"/>
    <x v="5055"/>
    <s v="3/26/23"/>
    <d v="1899-12-30T20:01:53"/>
    <n v="101"/>
    <n v="12.95"/>
    <x v="2"/>
    <n v="20"/>
    <s v="American"/>
  </r>
  <r>
    <x v="11494"/>
    <x v="5055"/>
    <s v="3/26/23"/>
    <d v="1899-12-30T20:01:53"/>
    <n v="119"/>
    <n v="11.95"/>
    <x v="5"/>
    <n v="20"/>
    <s v="Mexican"/>
  </r>
  <r>
    <x v="11495"/>
    <x v="5055"/>
    <s v="3/26/23"/>
    <d v="1899-12-30T20:01:53"/>
    <n v="121"/>
    <n v="10.5"/>
    <x v="11"/>
    <n v="20"/>
    <s v="Mexican"/>
  </r>
  <r>
    <x v="11496"/>
    <x v="5055"/>
    <s v="3/26/23"/>
    <d v="1899-12-30T20:01:53"/>
    <n v="105"/>
    <n v="7"/>
    <x v="4"/>
    <n v="20"/>
    <s v="American"/>
  </r>
  <r>
    <x v="11497"/>
    <x v="5056"/>
    <s v="3/26/23"/>
    <d v="1899-12-30T20:08:07"/>
    <n v="109"/>
    <n v="17.95"/>
    <x v="0"/>
    <n v="20"/>
    <s v="Asian"/>
  </r>
  <r>
    <x v="11498"/>
    <x v="5056"/>
    <s v="3/26/23"/>
    <d v="1899-12-30T20:08:07"/>
    <n v="128"/>
    <n v="15.5"/>
    <x v="3"/>
    <n v="20"/>
    <s v="Italian"/>
  </r>
  <r>
    <x v="11499"/>
    <x v="5056"/>
    <s v="3/26/23"/>
    <d v="1899-12-30T20:08:07"/>
    <n v="131"/>
    <n v="17.95"/>
    <x v="0"/>
    <n v="20"/>
    <s v="Italian"/>
  </r>
  <r>
    <x v="11500"/>
    <x v="5056"/>
    <s v="3/26/23"/>
    <d v="1899-12-30T20:08:07"/>
    <n v="106"/>
    <n v="7"/>
    <x v="4"/>
    <n v="20"/>
    <s v="American"/>
  </r>
  <r>
    <x v="11501"/>
    <x v="5057"/>
    <s v="3/26/23"/>
    <d v="1899-12-30T20:21:14"/>
    <n v="107"/>
    <n v="16.5"/>
    <x v="12"/>
    <n v="20"/>
    <s v="Asian"/>
  </r>
  <r>
    <x v="11502"/>
    <x v="5057"/>
    <s v="3/26/23"/>
    <d v="1899-12-30T20:21:14"/>
    <n v="126"/>
    <n v="14.5"/>
    <x v="1"/>
    <n v="20"/>
    <s v="Italian"/>
  </r>
  <r>
    <x v="11503"/>
    <x v="5057"/>
    <s v="3/26/23"/>
    <d v="1899-12-30T20:21:14"/>
    <n v="131"/>
    <n v="17.95"/>
    <x v="0"/>
    <n v="20"/>
    <s v="Italian"/>
  </r>
  <r>
    <x v="11504"/>
    <x v="5058"/>
    <s v="3/26/23"/>
    <d v="1899-12-30T20:25:19"/>
    <n v="109"/>
    <n v="17.95"/>
    <x v="0"/>
    <n v="20"/>
    <s v="Asian"/>
  </r>
  <r>
    <x v="11505"/>
    <x v="5058"/>
    <s v="3/26/23"/>
    <d v="1899-12-30T20:25:19"/>
    <n v="110"/>
    <n v="17.95"/>
    <x v="0"/>
    <n v="20"/>
    <s v="Asian"/>
  </r>
  <r>
    <x v="11506"/>
    <x v="5059"/>
    <s v="3/26/23"/>
    <d v="1899-12-30T20:44:56"/>
    <n v="129"/>
    <n v="15.5"/>
    <x v="3"/>
    <n v="20"/>
    <s v="Italian"/>
  </r>
  <r>
    <x v="11507"/>
    <x v="5060"/>
    <s v="3/26/23"/>
    <d v="1899-12-30T21:23:45"/>
    <n v="105"/>
    <n v="7"/>
    <x v="4"/>
    <n v="21"/>
    <s v="American"/>
  </r>
  <r>
    <x v="11508"/>
    <x v="5061"/>
    <s v="3/27/23"/>
    <d v="1899-12-30T11:49:29"/>
    <n v="109"/>
    <n v="17.95"/>
    <x v="0"/>
    <n v="11"/>
    <s v="Asian"/>
  </r>
  <r>
    <x v="11509"/>
    <x v="5062"/>
    <s v="3/27/23"/>
    <d v="1899-12-30T11:50:10"/>
    <n v="122"/>
    <n v="7"/>
    <x v="4"/>
    <n v="11"/>
    <s v="Mexican"/>
  </r>
  <r>
    <x v="11510"/>
    <x v="5062"/>
    <s v="3/27/23"/>
    <d v="1899-12-30T11:50:10"/>
    <n v="106"/>
    <n v="7"/>
    <x v="4"/>
    <n v="11"/>
    <s v="American"/>
  </r>
  <r>
    <x v="11511"/>
    <x v="5062"/>
    <s v="3/27/23"/>
    <d v="1899-12-30T11:50:10"/>
    <n v="114"/>
    <n v="9"/>
    <x v="6"/>
    <n v="11"/>
    <s v="Asian"/>
  </r>
  <r>
    <x v="11512"/>
    <x v="5063"/>
    <s v="3/27/23"/>
    <d v="1899-12-30T11:58:27"/>
    <n v="103"/>
    <n v="9"/>
    <x v="6"/>
    <n v="11"/>
    <s v="American"/>
  </r>
  <r>
    <x v="11513"/>
    <x v="5064"/>
    <s v="3/27/23"/>
    <d v="1899-12-30T12:07:05"/>
    <n v="114"/>
    <n v="9"/>
    <x v="6"/>
    <n v="12"/>
    <s v="Asian"/>
  </r>
  <r>
    <x v="11514"/>
    <x v="5065"/>
    <s v="3/27/23"/>
    <d v="1899-12-30T12:20:59"/>
    <n v="116"/>
    <n v="13.95"/>
    <x v="9"/>
    <n v="12"/>
    <s v="Mexican"/>
  </r>
  <r>
    <x v="11515"/>
    <x v="5065"/>
    <s v="3/27/23"/>
    <d v="1899-12-30T12:20:59"/>
    <n v="102"/>
    <n v="13.95"/>
    <x v="9"/>
    <n v="12"/>
    <s v="American"/>
  </r>
  <r>
    <x v="11516"/>
    <x v="5065"/>
    <s v="3/27/23"/>
    <d v="1899-12-30T12:20:59"/>
    <n v="110"/>
    <n v="17.95"/>
    <x v="0"/>
    <n v="12"/>
    <s v="Asian"/>
  </r>
  <r>
    <x v="11517"/>
    <x v="5065"/>
    <s v="3/27/23"/>
    <d v="1899-12-30T12:20:59"/>
    <n v="117"/>
    <n v="12.95"/>
    <x v="2"/>
    <n v="12"/>
    <s v="Mexican"/>
  </r>
  <r>
    <x v="11518"/>
    <x v="5065"/>
    <s v="3/27/23"/>
    <d v="1899-12-30T12:20:59"/>
    <n v="117"/>
    <n v="12.95"/>
    <x v="2"/>
    <n v="12"/>
    <s v="Mexican"/>
  </r>
  <r>
    <x v="11519"/>
    <x v="5065"/>
    <s v="3/27/23"/>
    <d v="1899-12-30T12:20:59"/>
    <n v="129"/>
    <n v="15.5"/>
    <x v="3"/>
    <n v="12"/>
    <s v="Italian"/>
  </r>
  <r>
    <x v="11520"/>
    <x v="5065"/>
    <s v="3/27/23"/>
    <d v="1899-12-30T12:20:59"/>
    <n v="111"/>
    <n v="11.95"/>
    <x v="5"/>
    <n v="12"/>
    <s v="Asian"/>
  </r>
  <r>
    <x v="11521"/>
    <x v="5065"/>
    <s v="3/27/23"/>
    <d v="1899-12-30T12:20:59"/>
    <n v="113"/>
    <n v="5"/>
    <x v="10"/>
    <n v="12"/>
    <s v="Asian"/>
  </r>
  <r>
    <x v="11522"/>
    <x v="5065"/>
    <s v="3/27/23"/>
    <d v="1899-12-30T12:20:59"/>
    <n v="120"/>
    <n v="13.95"/>
    <x v="9"/>
    <n v="12"/>
    <s v="Mexican"/>
  </r>
  <r>
    <x v="11523"/>
    <x v="5065"/>
    <s v="3/27/23"/>
    <d v="1899-12-30T12:20:59"/>
    <n v="120"/>
    <n v="13.95"/>
    <x v="9"/>
    <n v="12"/>
    <s v="Mexican"/>
  </r>
  <r>
    <x v="11524"/>
    <x v="5065"/>
    <s v="3/27/23"/>
    <d v="1899-12-30T12:20:59"/>
    <n v="105"/>
    <n v="7"/>
    <x v="4"/>
    <n v="12"/>
    <s v="American"/>
  </r>
  <r>
    <x v="11525"/>
    <x v="5065"/>
    <s v="3/27/23"/>
    <d v="1899-12-30T12:20:59"/>
    <n v="131"/>
    <n v="17.95"/>
    <x v="0"/>
    <n v="12"/>
    <s v="Italian"/>
  </r>
  <r>
    <x v="11526"/>
    <x v="5065"/>
    <s v="3/27/23"/>
    <d v="1899-12-30T12:20:59"/>
    <n v="132"/>
    <n v="16.95"/>
    <x v="8"/>
    <n v="12"/>
    <s v="Italian"/>
  </r>
  <r>
    <x v="11527"/>
    <x v="5066"/>
    <s v="3/27/23"/>
    <d v="1899-12-30T12:26:17"/>
    <n v="109"/>
    <n v="17.95"/>
    <x v="0"/>
    <n v="12"/>
    <s v="Asian"/>
  </r>
  <r>
    <x v="11528"/>
    <x v="5067"/>
    <s v="3/27/23"/>
    <d v="1899-12-30T12:29:40"/>
    <n v="126"/>
    <n v="14.5"/>
    <x v="1"/>
    <n v="12"/>
    <s v="Italian"/>
  </r>
  <r>
    <x v="11529"/>
    <x v="5067"/>
    <s v="3/27/23"/>
    <d v="1899-12-30T12:29:40"/>
    <n v="123"/>
    <n v="9"/>
    <x v="6"/>
    <n v="12"/>
    <s v="Mexican"/>
  </r>
  <r>
    <x v="11530"/>
    <x v="5068"/>
    <s v="3/27/23"/>
    <d v="1899-12-30T12:29:41"/>
    <n v="108"/>
    <n v="14.5"/>
    <x v="1"/>
    <n v="12"/>
    <s v="Asian"/>
  </r>
  <r>
    <x v="11531"/>
    <x v="5069"/>
    <s v="3/27/23"/>
    <d v="1899-12-30T12:35:03"/>
    <n v="122"/>
    <n v="7"/>
    <x v="4"/>
    <n v="12"/>
    <s v="Mexican"/>
  </r>
  <r>
    <x v="11532"/>
    <x v="5070"/>
    <s v="3/27/23"/>
    <d v="1899-12-30T12:47:48"/>
    <n v="108"/>
    <n v="14.5"/>
    <x v="1"/>
    <n v="12"/>
    <s v="Asian"/>
  </r>
  <r>
    <x v="11533"/>
    <x v="5070"/>
    <s v="3/27/23"/>
    <d v="1899-12-30T12:47:48"/>
    <n v="120"/>
    <n v="13.95"/>
    <x v="9"/>
    <n v="12"/>
    <s v="Mexican"/>
  </r>
  <r>
    <x v="11534"/>
    <x v="5070"/>
    <s v="3/27/23"/>
    <d v="1899-12-30T12:47:48"/>
    <n v="122"/>
    <n v="7"/>
    <x v="4"/>
    <n v="12"/>
    <s v="Mexican"/>
  </r>
  <r>
    <x v="11535"/>
    <x v="5071"/>
    <s v="3/27/23"/>
    <d v="1899-12-30T12:53:56"/>
    <n v="120"/>
    <n v="13.95"/>
    <x v="9"/>
    <n v="12"/>
    <s v="Mexican"/>
  </r>
  <r>
    <x v="11536"/>
    <x v="5072"/>
    <s v="3/27/23"/>
    <d v="1899-12-30T12:56:32"/>
    <n v="124"/>
    <n v="14.5"/>
    <x v="1"/>
    <n v="12"/>
    <s v="Italian"/>
  </r>
  <r>
    <x v="11537"/>
    <x v="5073"/>
    <s v="3/27/23"/>
    <d v="1899-12-30T13:05:06"/>
    <n v="119"/>
    <n v="11.95"/>
    <x v="5"/>
    <n v="13"/>
    <s v="Mexican"/>
  </r>
  <r>
    <x v="11538"/>
    <x v="5074"/>
    <s v="3/27/23"/>
    <d v="1899-12-30T13:08:15"/>
    <n v="108"/>
    <n v="14.5"/>
    <x v="1"/>
    <n v="13"/>
    <s v="Asian"/>
  </r>
  <r>
    <x v="11539"/>
    <x v="5074"/>
    <s v="3/27/23"/>
    <d v="1899-12-30T13:08:15"/>
    <n v="117"/>
    <n v="12.95"/>
    <x v="2"/>
    <n v="13"/>
    <s v="Mexican"/>
  </r>
  <r>
    <x v="11540"/>
    <x v="5075"/>
    <s v="3/27/23"/>
    <d v="1899-12-30T13:12:12"/>
    <n v="125"/>
    <n v="17.95"/>
    <x v="0"/>
    <n v="13"/>
    <s v="Italian"/>
  </r>
  <r>
    <x v="11541"/>
    <x v="5075"/>
    <s v="3/27/23"/>
    <d v="1899-12-30T13:12:12"/>
    <n v="110"/>
    <n v="17.95"/>
    <x v="0"/>
    <n v="13"/>
    <s v="Asian"/>
  </r>
  <r>
    <x v="11542"/>
    <x v="5075"/>
    <s v="3/27/23"/>
    <d v="1899-12-30T13:12:12"/>
    <n v="131"/>
    <n v="17.95"/>
    <x v="0"/>
    <n v="13"/>
    <s v="Italian"/>
  </r>
  <r>
    <x v="11543"/>
    <x v="5076"/>
    <s v="3/27/23"/>
    <d v="1899-12-30T13:21:18"/>
    <n v="102"/>
    <n v="13.95"/>
    <x v="9"/>
    <n v="13"/>
    <s v="American"/>
  </r>
  <r>
    <x v="11544"/>
    <x v="5076"/>
    <s v="3/27/23"/>
    <d v="1899-12-30T13:21:18"/>
    <n v="111"/>
    <n v="11.95"/>
    <x v="5"/>
    <n v="13"/>
    <s v="Asian"/>
  </r>
  <r>
    <x v="11545"/>
    <x v="5076"/>
    <s v="3/27/23"/>
    <d v="1899-12-30T13:21:18"/>
    <n v="120"/>
    <n v="13.95"/>
    <x v="9"/>
    <n v="13"/>
    <s v="Mexican"/>
  </r>
  <r>
    <x v="11546"/>
    <x v="5076"/>
    <s v="3/27/23"/>
    <d v="1899-12-30T13:21:18"/>
    <n v="120"/>
    <n v="13.95"/>
    <x v="9"/>
    <n v="13"/>
    <s v="Mexican"/>
  </r>
  <r>
    <x v="11547"/>
    <x v="5077"/>
    <s v="3/27/23"/>
    <d v="1899-12-30T13:31:17"/>
    <n v="130"/>
    <n v="19.95"/>
    <x v="7"/>
    <n v="13"/>
    <s v="Italian"/>
  </r>
  <r>
    <x v="11548"/>
    <x v="5078"/>
    <s v="3/27/23"/>
    <d v="1899-12-30T13:41:43"/>
    <n v="124"/>
    <n v="14.5"/>
    <x v="1"/>
    <n v="13"/>
    <s v="Italian"/>
  </r>
  <r>
    <x v="11549"/>
    <x v="5078"/>
    <s v="3/27/23"/>
    <d v="1899-12-30T13:41:43"/>
    <n v="127"/>
    <n v="17.95"/>
    <x v="0"/>
    <n v="13"/>
    <s v="Italian"/>
  </r>
  <r>
    <x v="11550"/>
    <x v="5078"/>
    <s v="3/27/23"/>
    <d v="1899-12-30T13:41:43"/>
    <n v="121"/>
    <n v="10.5"/>
    <x v="11"/>
    <n v="13"/>
    <s v="Mexican"/>
  </r>
  <r>
    <x v="11551"/>
    <x v="5078"/>
    <s v="3/27/23"/>
    <d v="1899-12-30T13:41:43"/>
    <n v="105"/>
    <n v="7"/>
    <x v="4"/>
    <n v="13"/>
    <s v="American"/>
  </r>
  <r>
    <x v="11552"/>
    <x v="5079"/>
    <s v="3/27/23"/>
    <d v="1899-12-30T13:43:35"/>
    <n v="102"/>
    <n v="13.95"/>
    <x v="9"/>
    <n v="13"/>
    <s v="American"/>
  </r>
  <r>
    <x v="11553"/>
    <x v="5079"/>
    <s v="3/27/23"/>
    <d v="1899-12-30T13:43:35"/>
    <n v="126"/>
    <n v="14.5"/>
    <x v="1"/>
    <n v="13"/>
    <s v="Italian"/>
  </r>
  <r>
    <x v="11554"/>
    <x v="5079"/>
    <s v="3/27/23"/>
    <d v="1899-12-30T13:43:35"/>
    <n v="113"/>
    <n v="5"/>
    <x v="10"/>
    <n v="13"/>
    <s v="Asian"/>
  </r>
  <r>
    <x v="11555"/>
    <x v="5079"/>
    <s v="3/27/23"/>
    <d v="1899-12-30T13:43:35"/>
    <n v="118"/>
    <n v="14.95"/>
    <x v="13"/>
    <n v="13"/>
    <s v="Mexican"/>
  </r>
  <r>
    <x v="11556"/>
    <x v="5079"/>
    <s v="3/27/23"/>
    <d v="1899-12-30T13:43:35"/>
    <n v="105"/>
    <n v="7"/>
    <x v="4"/>
    <n v="13"/>
    <s v="American"/>
  </r>
  <r>
    <x v="11557"/>
    <x v="5079"/>
    <s v="3/27/23"/>
    <d v="1899-12-30T13:43:35"/>
    <n v="122"/>
    <n v="7"/>
    <x v="4"/>
    <n v="13"/>
    <s v="Mexican"/>
  </r>
  <r>
    <x v="11558"/>
    <x v="5079"/>
    <s v="3/27/23"/>
    <d v="1899-12-30T13:43:35"/>
    <n v="132"/>
    <n v="16.95"/>
    <x v="8"/>
    <n v="13"/>
    <s v="Italian"/>
  </r>
  <r>
    <x v="11559"/>
    <x v="5080"/>
    <s v="3/27/23"/>
    <d v="1899-12-30T13:59:35"/>
    <n v="110"/>
    <n v="17.95"/>
    <x v="0"/>
    <n v="13"/>
    <s v="Asian"/>
  </r>
  <r>
    <x v="11560"/>
    <x v="5081"/>
    <s v="3/27/23"/>
    <d v="1899-12-30T14:22:32"/>
    <n v="130"/>
    <n v="19.95"/>
    <x v="7"/>
    <n v="14"/>
    <s v="Italian"/>
  </r>
  <r>
    <x v="11561"/>
    <x v="5082"/>
    <s v="3/27/23"/>
    <d v="1899-12-30T14:33:01"/>
    <n v="121"/>
    <n v="10.5"/>
    <x v="11"/>
    <n v="14"/>
    <s v="Mexican"/>
  </r>
  <r>
    <x v="11562"/>
    <x v="5083"/>
    <s v="3/27/23"/>
    <d v="1899-12-30T14:33:30"/>
    <n v="119"/>
    <n v="11.95"/>
    <x v="5"/>
    <n v="14"/>
    <s v="Mexican"/>
  </r>
  <r>
    <x v="11563"/>
    <x v="5084"/>
    <s v="3/27/23"/>
    <d v="1899-12-30T14:57:13"/>
    <n v="109"/>
    <n v="17.95"/>
    <x v="0"/>
    <n v="14"/>
    <s v="Asian"/>
  </r>
  <r>
    <x v="11564"/>
    <x v="5084"/>
    <s v="3/27/23"/>
    <d v="1899-12-30T14:57:13"/>
    <n v="132"/>
    <n v="16.95"/>
    <x v="8"/>
    <n v="14"/>
    <s v="Italian"/>
  </r>
  <r>
    <x v="11565"/>
    <x v="5085"/>
    <s v="3/27/23"/>
    <d v="1899-12-30T15:30:43"/>
    <n v="126"/>
    <n v="14.5"/>
    <x v="1"/>
    <n v="15"/>
    <s v="Italian"/>
  </r>
  <r>
    <x v="11566"/>
    <x v="5086"/>
    <s v="3/27/23"/>
    <d v="1899-12-30T16:10:25"/>
    <n v="124"/>
    <n v="14.5"/>
    <x v="1"/>
    <n v="16"/>
    <s v="Italian"/>
  </r>
  <r>
    <x v="11567"/>
    <x v="5086"/>
    <s v="3/27/23"/>
    <d v="1899-12-30T16:10:25"/>
    <n v="117"/>
    <n v="12.95"/>
    <x v="2"/>
    <n v="16"/>
    <s v="Mexican"/>
  </r>
  <r>
    <x v="11568"/>
    <x v="5086"/>
    <s v="3/27/23"/>
    <d v="1899-12-30T16:10:25"/>
    <n v="122"/>
    <n v="7"/>
    <x v="4"/>
    <n v="16"/>
    <s v="Mexican"/>
  </r>
  <r>
    <x v="11569"/>
    <x v="5087"/>
    <s v="3/27/23"/>
    <d v="1899-12-30T16:12:26"/>
    <n v="103"/>
    <n v="9"/>
    <x v="6"/>
    <n v="16"/>
    <s v="American"/>
  </r>
  <r>
    <x v="11570"/>
    <x v="5087"/>
    <s v="3/27/23"/>
    <d v="1899-12-30T16:12:26"/>
    <n v="122"/>
    <n v="7"/>
    <x v="4"/>
    <n v="16"/>
    <s v="Mexican"/>
  </r>
  <r>
    <x v="11571"/>
    <x v="5088"/>
    <s v="3/27/23"/>
    <d v="1899-12-30T16:12:46"/>
    <n v="103"/>
    <n v="9"/>
    <x v="6"/>
    <n v="16"/>
    <s v="American"/>
  </r>
  <r>
    <x v="11572"/>
    <x v="5088"/>
    <s v="3/27/23"/>
    <d v="1899-12-30T16:12:46"/>
    <n v="108"/>
    <n v="14.5"/>
    <x v="1"/>
    <n v="16"/>
    <s v="Asian"/>
  </r>
  <r>
    <x v="11573"/>
    <x v="5088"/>
    <s v="3/27/23"/>
    <d v="1899-12-30T16:12:46"/>
    <n v="114"/>
    <n v="9"/>
    <x v="6"/>
    <n v="16"/>
    <s v="Asian"/>
  </r>
  <r>
    <x v="11574"/>
    <x v="5089"/>
    <s v="3/27/23"/>
    <d v="1899-12-30T16:16:50"/>
    <n v="126"/>
    <n v="14.5"/>
    <x v="1"/>
    <n v="16"/>
    <s v="Italian"/>
  </r>
  <r>
    <x v="11575"/>
    <x v="5089"/>
    <s v="3/27/23"/>
    <d v="1899-12-30T16:16:50"/>
    <n v="113"/>
    <n v="5"/>
    <x v="10"/>
    <n v="16"/>
    <s v="Asian"/>
  </r>
  <r>
    <x v="11576"/>
    <x v="5090"/>
    <s v="3/27/23"/>
    <d v="1899-12-30T16:25:42"/>
    <n v="101"/>
    <n v="12.95"/>
    <x v="2"/>
    <n v="16"/>
    <s v="American"/>
  </r>
  <r>
    <x v="11577"/>
    <x v="5090"/>
    <s v="3/27/23"/>
    <d v="1899-12-30T16:25:42"/>
    <n v="125"/>
    <n v="17.95"/>
    <x v="0"/>
    <n v="16"/>
    <s v="Italian"/>
  </r>
  <r>
    <x v="11578"/>
    <x v="5090"/>
    <s v="3/27/23"/>
    <d v="1899-12-30T16:25:42"/>
    <n v="127"/>
    <n v="17.95"/>
    <x v="0"/>
    <n v="16"/>
    <s v="Italian"/>
  </r>
  <r>
    <x v="11579"/>
    <x v="5090"/>
    <s v="3/27/23"/>
    <d v="1899-12-30T16:25:42"/>
    <n v="112"/>
    <n v="14.95"/>
    <x v="13"/>
    <n v="16"/>
    <s v="Asian"/>
  </r>
  <r>
    <x v="11580"/>
    <x v="5091"/>
    <s v="3/27/23"/>
    <d v="1899-12-30T16:48:30"/>
    <n v="105"/>
    <n v="7"/>
    <x v="4"/>
    <n v="16"/>
    <s v="American"/>
  </r>
  <r>
    <x v="11581"/>
    <x v="5091"/>
    <s v="3/27/23"/>
    <d v="1899-12-30T16:48:30"/>
    <n v="122"/>
    <n v="7"/>
    <x v="4"/>
    <n v="16"/>
    <s v="Mexican"/>
  </r>
  <r>
    <x v="11582"/>
    <x v="5092"/>
    <s v="3/27/23"/>
    <d v="1899-12-30T16:58:24"/>
    <n v="108"/>
    <n v="14.5"/>
    <x v="1"/>
    <n v="16"/>
    <s v="Asian"/>
  </r>
  <r>
    <x v="11583"/>
    <x v="5093"/>
    <s v="3/27/23"/>
    <d v="1899-12-30T17:00:09"/>
    <n v="102"/>
    <n v="13.95"/>
    <x v="9"/>
    <n v="17"/>
    <s v="American"/>
  </r>
  <r>
    <x v="11584"/>
    <x v="5093"/>
    <s v="3/27/23"/>
    <d v="1899-12-30T17:00:09"/>
    <n v="124"/>
    <n v="14.5"/>
    <x v="1"/>
    <n v="17"/>
    <s v="Italian"/>
  </r>
  <r>
    <x v="11585"/>
    <x v="5094"/>
    <s v="3/27/23"/>
    <d v="1899-12-30T17:04:40"/>
    <n v="109"/>
    <n v="17.95"/>
    <x v="0"/>
    <n v="17"/>
    <s v="Asian"/>
  </r>
  <r>
    <x v="11586"/>
    <x v="5094"/>
    <s v="3/27/23"/>
    <d v="1899-12-30T17:04:40"/>
    <n v="129"/>
    <n v="15.5"/>
    <x v="3"/>
    <n v="17"/>
    <s v="Italian"/>
  </r>
  <r>
    <x v="11587"/>
    <x v="5094"/>
    <s v="3/27/23"/>
    <d v="1899-12-30T17:04:40"/>
    <n v="120"/>
    <n v="13.95"/>
    <x v="9"/>
    <n v="17"/>
    <s v="Mexican"/>
  </r>
  <r>
    <x v="11588"/>
    <x v="5094"/>
    <s v="3/27/23"/>
    <d v="1899-12-30T17:04:40"/>
    <n v="105"/>
    <n v="7"/>
    <x v="4"/>
    <n v="17"/>
    <s v="American"/>
  </r>
  <r>
    <x v="11589"/>
    <x v="5095"/>
    <s v="3/27/23"/>
    <d v="1899-12-30T17:28:05"/>
    <n v="108"/>
    <n v="14.5"/>
    <x v="1"/>
    <n v="17"/>
    <s v="Asian"/>
  </r>
  <r>
    <x v="11590"/>
    <x v="5095"/>
    <s v="3/27/23"/>
    <d v="1899-12-30T17:28:05"/>
    <n v="108"/>
    <n v="14.5"/>
    <x v="1"/>
    <n v="17"/>
    <s v="Asian"/>
  </r>
  <r>
    <x v="11591"/>
    <x v="5095"/>
    <s v="3/27/23"/>
    <d v="1899-12-30T17:28:05"/>
    <n v="131"/>
    <n v="17.95"/>
    <x v="0"/>
    <n v="17"/>
    <s v="Italian"/>
  </r>
  <r>
    <x v="11592"/>
    <x v="5096"/>
    <s v="3/27/23"/>
    <d v="1899-12-30T17:31:39"/>
    <n v="123"/>
    <n v="9"/>
    <x v="6"/>
    <n v="17"/>
    <s v="Mexican"/>
  </r>
  <r>
    <x v="11593"/>
    <x v="5097"/>
    <s v="3/27/23"/>
    <d v="1899-12-30T17:41:05"/>
    <n v="101"/>
    <n v="12.95"/>
    <x v="2"/>
    <n v="17"/>
    <s v="American"/>
  </r>
  <r>
    <x v="11594"/>
    <x v="5098"/>
    <s v="3/27/23"/>
    <d v="1899-12-30T17:45:15"/>
    <n v="101"/>
    <n v="12.95"/>
    <x v="2"/>
    <n v="17"/>
    <s v="American"/>
  </r>
  <r>
    <x v="11595"/>
    <x v="5098"/>
    <s v="3/27/23"/>
    <d v="1899-12-30T17:45:15"/>
    <n v="105"/>
    <n v="7"/>
    <x v="4"/>
    <n v="17"/>
    <s v="American"/>
  </r>
  <r>
    <x v="11596"/>
    <x v="5098"/>
    <s v="3/27/23"/>
    <d v="1899-12-30T17:45:15"/>
    <s v="NULL"/>
    <n v="0"/>
    <x v="14"/>
    <n v="17"/>
    <s v="Unknown"/>
  </r>
  <r>
    <x v="11597"/>
    <x v="5099"/>
    <s v="3/27/23"/>
    <d v="1899-12-30T17:49:28"/>
    <n v="109"/>
    <n v="17.95"/>
    <x v="0"/>
    <n v="17"/>
    <s v="Asian"/>
  </r>
  <r>
    <x v="11598"/>
    <x v="5099"/>
    <s v="3/27/23"/>
    <d v="1899-12-30T17:49:28"/>
    <n v="128"/>
    <n v="15.5"/>
    <x v="3"/>
    <n v="17"/>
    <s v="Italian"/>
  </r>
  <r>
    <x v="11599"/>
    <x v="5099"/>
    <s v="3/27/23"/>
    <d v="1899-12-30T17:49:28"/>
    <n v="122"/>
    <n v="7"/>
    <x v="4"/>
    <n v="17"/>
    <s v="Mexican"/>
  </r>
  <r>
    <x v="11600"/>
    <x v="5099"/>
    <s v="3/27/23"/>
    <d v="1899-12-30T17:49:28"/>
    <n v="106"/>
    <n v="7"/>
    <x v="4"/>
    <n v="17"/>
    <s v="American"/>
  </r>
  <r>
    <x v="11601"/>
    <x v="5100"/>
    <s v="3/27/23"/>
    <d v="1899-12-30T17:51:15"/>
    <n v="105"/>
    <n v="7"/>
    <x v="4"/>
    <n v="17"/>
    <s v="American"/>
  </r>
  <r>
    <x v="11602"/>
    <x v="5101"/>
    <s v="3/27/23"/>
    <d v="1899-12-30T17:52:41"/>
    <n v="109"/>
    <n v="17.95"/>
    <x v="0"/>
    <n v="17"/>
    <s v="Asian"/>
  </r>
  <r>
    <x v="11603"/>
    <x v="5101"/>
    <s v="3/27/23"/>
    <d v="1899-12-30T17:52:41"/>
    <s v="NULL"/>
    <n v="0"/>
    <x v="14"/>
    <n v="17"/>
    <s v="Unknown"/>
  </r>
  <r>
    <x v="11604"/>
    <x v="5102"/>
    <s v="3/27/23"/>
    <d v="1899-12-30T17:52:55"/>
    <n v="117"/>
    <n v="12.95"/>
    <x v="2"/>
    <n v="17"/>
    <s v="Mexican"/>
  </r>
  <r>
    <x v="11605"/>
    <x v="5103"/>
    <s v="3/27/23"/>
    <d v="1899-12-30T17:56:27"/>
    <n v="124"/>
    <n v="14.5"/>
    <x v="1"/>
    <n v="17"/>
    <s v="Italian"/>
  </r>
  <r>
    <x v="11606"/>
    <x v="5103"/>
    <s v="3/27/23"/>
    <d v="1899-12-30T17:56:27"/>
    <n v="125"/>
    <n v="17.95"/>
    <x v="0"/>
    <n v="17"/>
    <s v="Italian"/>
  </r>
  <r>
    <x v="11607"/>
    <x v="5103"/>
    <s v="3/27/23"/>
    <d v="1899-12-30T17:56:27"/>
    <n v="118"/>
    <n v="14.95"/>
    <x v="13"/>
    <n v="17"/>
    <s v="Mexican"/>
  </r>
  <r>
    <x v="11608"/>
    <x v="5103"/>
    <s v="3/27/23"/>
    <d v="1899-12-30T17:56:27"/>
    <n v="130"/>
    <n v="19.95"/>
    <x v="7"/>
    <n v="17"/>
    <s v="Italian"/>
  </r>
  <r>
    <x v="11609"/>
    <x v="5104"/>
    <s v="3/27/23"/>
    <d v="1899-12-30T17:56:55"/>
    <n v="129"/>
    <n v="15.5"/>
    <x v="3"/>
    <n v="17"/>
    <s v="Italian"/>
  </r>
  <r>
    <x v="11610"/>
    <x v="5104"/>
    <s v="3/27/23"/>
    <d v="1899-12-30T17:56:55"/>
    <n v="113"/>
    <n v="5"/>
    <x v="10"/>
    <n v="17"/>
    <s v="Asian"/>
  </r>
  <r>
    <x v="11611"/>
    <x v="5104"/>
    <s v="3/27/23"/>
    <d v="1899-12-30T17:56:55"/>
    <n v="131"/>
    <n v="17.95"/>
    <x v="0"/>
    <n v="17"/>
    <s v="Italian"/>
  </r>
  <r>
    <x v="11612"/>
    <x v="5105"/>
    <s v="3/27/23"/>
    <d v="1899-12-30T18:04:24"/>
    <n v="131"/>
    <n v="17.95"/>
    <x v="0"/>
    <n v="18"/>
    <s v="Italian"/>
  </r>
  <r>
    <x v="11613"/>
    <x v="5106"/>
    <s v="3/27/23"/>
    <d v="1899-12-30T18:15:26"/>
    <n v="112"/>
    <n v="14.95"/>
    <x v="13"/>
    <n v="18"/>
    <s v="Asian"/>
  </r>
  <r>
    <x v="11614"/>
    <x v="5106"/>
    <s v="3/27/23"/>
    <d v="1899-12-30T18:15:26"/>
    <n v="113"/>
    <n v="5"/>
    <x v="10"/>
    <n v="18"/>
    <s v="Asian"/>
  </r>
  <r>
    <x v="11615"/>
    <x v="5106"/>
    <s v="3/27/23"/>
    <d v="1899-12-30T18:15:26"/>
    <n v="120"/>
    <n v="13.95"/>
    <x v="9"/>
    <n v="18"/>
    <s v="Mexican"/>
  </r>
  <r>
    <x v="11616"/>
    <x v="5106"/>
    <s v="3/27/23"/>
    <d v="1899-12-30T18:15:26"/>
    <n v="130"/>
    <n v="19.95"/>
    <x v="7"/>
    <n v="18"/>
    <s v="Italian"/>
  </r>
  <r>
    <x v="11617"/>
    <x v="5107"/>
    <s v="3/27/23"/>
    <d v="1899-12-30T18:16:47"/>
    <n v="124"/>
    <n v="14.5"/>
    <x v="1"/>
    <n v="18"/>
    <s v="Italian"/>
  </r>
  <r>
    <x v="11618"/>
    <x v="5107"/>
    <s v="3/27/23"/>
    <d v="1899-12-30T18:16:47"/>
    <n v="110"/>
    <n v="17.95"/>
    <x v="0"/>
    <n v="18"/>
    <s v="Asian"/>
  </r>
  <r>
    <x v="11619"/>
    <x v="5107"/>
    <s v="3/27/23"/>
    <d v="1899-12-30T18:16:47"/>
    <n v="132"/>
    <n v="16.95"/>
    <x v="8"/>
    <n v="18"/>
    <s v="Italian"/>
  </r>
  <r>
    <x v="11620"/>
    <x v="5108"/>
    <s v="3/27/23"/>
    <d v="1899-12-30T18:19:24"/>
    <n v="126"/>
    <n v="14.5"/>
    <x v="1"/>
    <n v="18"/>
    <s v="Italian"/>
  </r>
  <r>
    <x v="11621"/>
    <x v="5108"/>
    <s v="3/27/23"/>
    <d v="1899-12-30T18:19:24"/>
    <n v="117"/>
    <n v="12.95"/>
    <x v="2"/>
    <n v="18"/>
    <s v="Mexican"/>
  </r>
  <r>
    <x v="11622"/>
    <x v="5108"/>
    <s v="3/27/23"/>
    <d v="1899-12-30T18:19:24"/>
    <n v="131"/>
    <n v="17.95"/>
    <x v="0"/>
    <n v="18"/>
    <s v="Italian"/>
  </r>
  <r>
    <x v="11623"/>
    <x v="5108"/>
    <s v="3/27/23"/>
    <d v="1899-12-30T18:19:24"/>
    <n v="132"/>
    <n v="16.95"/>
    <x v="8"/>
    <n v="18"/>
    <s v="Italian"/>
  </r>
  <r>
    <x v="11624"/>
    <x v="5109"/>
    <s v="3/27/23"/>
    <d v="1899-12-30T18:26:20"/>
    <n v="124"/>
    <n v="14.5"/>
    <x v="1"/>
    <n v="18"/>
    <s v="Italian"/>
  </r>
  <r>
    <x v="11625"/>
    <x v="5109"/>
    <s v="3/27/23"/>
    <d v="1899-12-30T18:26:20"/>
    <n v="113"/>
    <n v="5"/>
    <x v="10"/>
    <n v="18"/>
    <s v="Asian"/>
  </r>
  <r>
    <x v="11626"/>
    <x v="5109"/>
    <s v="3/27/23"/>
    <d v="1899-12-30T18:26:20"/>
    <n v="132"/>
    <n v="16.95"/>
    <x v="8"/>
    <n v="18"/>
    <s v="Italian"/>
  </r>
  <r>
    <x v="11627"/>
    <x v="5110"/>
    <s v="3/27/23"/>
    <d v="1899-12-30T18:46:46"/>
    <n v="108"/>
    <n v="14.5"/>
    <x v="1"/>
    <n v="18"/>
    <s v="Asian"/>
  </r>
  <r>
    <x v="11628"/>
    <x v="5110"/>
    <s v="3/27/23"/>
    <d v="1899-12-30T18:46:46"/>
    <n v="105"/>
    <n v="7"/>
    <x v="4"/>
    <n v="18"/>
    <s v="American"/>
  </r>
  <r>
    <x v="11629"/>
    <x v="5110"/>
    <s v="3/27/23"/>
    <d v="1899-12-30T18:46:46"/>
    <n v="122"/>
    <n v="7"/>
    <x v="4"/>
    <n v="18"/>
    <s v="Mexican"/>
  </r>
  <r>
    <x v="11630"/>
    <x v="5111"/>
    <s v="3/27/23"/>
    <d v="1899-12-30T18:54:36"/>
    <n v="110"/>
    <n v="17.95"/>
    <x v="0"/>
    <n v="18"/>
    <s v="Asian"/>
  </r>
  <r>
    <x v="11631"/>
    <x v="5112"/>
    <s v="3/27/23"/>
    <d v="1899-12-30T19:14:27"/>
    <n v="105"/>
    <n v="7"/>
    <x v="4"/>
    <n v="19"/>
    <s v="American"/>
  </r>
  <r>
    <x v="11632"/>
    <x v="5113"/>
    <s v="3/27/23"/>
    <d v="1899-12-30T19:15:56"/>
    <n v="107"/>
    <n v="16.5"/>
    <x v="12"/>
    <n v="19"/>
    <s v="Asian"/>
  </r>
  <r>
    <x v="11633"/>
    <x v="5113"/>
    <s v="3/27/23"/>
    <d v="1899-12-30T19:15:56"/>
    <n v="127"/>
    <n v="17.95"/>
    <x v="0"/>
    <n v="19"/>
    <s v="Italian"/>
  </r>
  <r>
    <x v="11634"/>
    <x v="5114"/>
    <s v="3/27/23"/>
    <d v="1899-12-30T19:18:58"/>
    <n v="113"/>
    <n v="5"/>
    <x v="10"/>
    <n v="19"/>
    <s v="Asian"/>
  </r>
  <r>
    <x v="11635"/>
    <x v="5115"/>
    <s v="3/27/23"/>
    <d v="1899-12-30T19:30:46"/>
    <n v="119"/>
    <n v="11.95"/>
    <x v="5"/>
    <n v="19"/>
    <s v="Mexican"/>
  </r>
  <r>
    <x v="11636"/>
    <x v="5115"/>
    <s v="3/27/23"/>
    <d v="1899-12-30T19:30:46"/>
    <n v="114"/>
    <n v="9"/>
    <x v="6"/>
    <n v="19"/>
    <s v="Asian"/>
  </r>
  <r>
    <x v="11637"/>
    <x v="5115"/>
    <s v="3/27/23"/>
    <d v="1899-12-30T19:30:46"/>
    <n v="132"/>
    <n v="16.95"/>
    <x v="8"/>
    <n v="19"/>
    <s v="Italian"/>
  </r>
  <r>
    <x v="11638"/>
    <x v="5116"/>
    <s v="3/27/23"/>
    <d v="1899-12-30T19:33:52"/>
    <n v="108"/>
    <n v="14.5"/>
    <x v="1"/>
    <n v="19"/>
    <s v="Asian"/>
  </r>
  <r>
    <x v="11639"/>
    <x v="5117"/>
    <s v="3/27/23"/>
    <d v="1899-12-30T19:40:48"/>
    <n v="104"/>
    <n v="10.5"/>
    <x v="11"/>
    <n v="19"/>
    <s v="American"/>
  </r>
  <r>
    <x v="11640"/>
    <x v="5117"/>
    <s v="3/27/23"/>
    <d v="1899-12-30T19:40:48"/>
    <n v="128"/>
    <n v="15.5"/>
    <x v="3"/>
    <n v="19"/>
    <s v="Italian"/>
  </r>
  <r>
    <x v="11641"/>
    <x v="5117"/>
    <s v="3/27/23"/>
    <d v="1899-12-30T19:40:48"/>
    <n v="112"/>
    <n v="14.95"/>
    <x v="13"/>
    <n v="19"/>
    <s v="Asian"/>
  </r>
  <r>
    <x v="11642"/>
    <x v="5117"/>
    <s v="3/27/23"/>
    <d v="1899-12-30T19:40:48"/>
    <n v="118"/>
    <n v="14.95"/>
    <x v="13"/>
    <n v="19"/>
    <s v="Mexican"/>
  </r>
  <r>
    <x v="11643"/>
    <x v="5118"/>
    <s v="3/27/23"/>
    <d v="1899-12-30T19:50:43"/>
    <n v="102"/>
    <n v="13.95"/>
    <x v="9"/>
    <n v="19"/>
    <s v="American"/>
  </r>
  <r>
    <x v="11644"/>
    <x v="5118"/>
    <s v="3/27/23"/>
    <d v="1899-12-30T19:50:43"/>
    <n v="130"/>
    <n v="19.95"/>
    <x v="7"/>
    <n v="19"/>
    <s v="Italian"/>
  </r>
  <r>
    <x v="11645"/>
    <x v="5119"/>
    <s v="3/27/23"/>
    <d v="1899-12-30T19:59:09"/>
    <n v="116"/>
    <n v="13.95"/>
    <x v="9"/>
    <n v="19"/>
    <s v="Mexican"/>
  </r>
  <r>
    <x v="11646"/>
    <x v="5119"/>
    <s v="3/27/23"/>
    <d v="1899-12-30T19:59:09"/>
    <n v="110"/>
    <n v="17.95"/>
    <x v="0"/>
    <n v="19"/>
    <s v="Asian"/>
  </r>
  <r>
    <x v="11647"/>
    <x v="5119"/>
    <s v="3/27/23"/>
    <d v="1899-12-30T19:59:09"/>
    <n v="119"/>
    <n v="11.95"/>
    <x v="5"/>
    <n v="19"/>
    <s v="Mexican"/>
  </r>
  <r>
    <x v="11648"/>
    <x v="5119"/>
    <s v="3/27/23"/>
    <d v="1899-12-30T19:59:09"/>
    <n v="120"/>
    <n v="13.95"/>
    <x v="9"/>
    <n v="19"/>
    <s v="Mexican"/>
  </r>
  <r>
    <x v="11649"/>
    <x v="5120"/>
    <s v="3/27/23"/>
    <d v="1899-12-30T20:03:34"/>
    <n v="101"/>
    <n v="12.95"/>
    <x v="2"/>
    <n v="20"/>
    <s v="American"/>
  </r>
  <r>
    <x v="11650"/>
    <x v="5120"/>
    <s v="3/27/23"/>
    <d v="1899-12-30T20:03:34"/>
    <n v="109"/>
    <n v="17.95"/>
    <x v="0"/>
    <n v="20"/>
    <s v="Asian"/>
  </r>
  <r>
    <x v="11651"/>
    <x v="5120"/>
    <s v="3/27/23"/>
    <d v="1899-12-30T20:03:34"/>
    <n v="110"/>
    <n v="17.95"/>
    <x v="0"/>
    <n v="20"/>
    <s v="Asian"/>
  </r>
  <r>
    <x v="11652"/>
    <x v="5121"/>
    <s v="3/27/23"/>
    <d v="1899-12-30T20:26:45"/>
    <n v="113"/>
    <n v="5"/>
    <x v="10"/>
    <n v="20"/>
    <s v="Asian"/>
  </r>
  <r>
    <x v="11653"/>
    <x v="5121"/>
    <s v="3/27/23"/>
    <d v="1899-12-30T20:26:45"/>
    <n v="130"/>
    <n v="19.95"/>
    <x v="7"/>
    <n v="20"/>
    <s v="Italian"/>
  </r>
  <r>
    <x v="11654"/>
    <x v="5122"/>
    <s v="3/27/23"/>
    <d v="1899-12-30T20:28:06"/>
    <n v="101"/>
    <n v="12.95"/>
    <x v="2"/>
    <n v="20"/>
    <s v="American"/>
  </r>
  <r>
    <x v="11655"/>
    <x v="5122"/>
    <s v="3/27/23"/>
    <d v="1899-12-30T20:28:06"/>
    <n v="110"/>
    <n v="17.95"/>
    <x v="0"/>
    <n v="20"/>
    <s v="Asian"/>
  </r>
  <r>
    <x v="11656"/>
    <x v="5122"/>
    <s v="3/27/23"/>
    <d v="1899-12-30T20:28:06"/>
    <n v="129"/>
    <n v="15.5"/>
    <x v="3"/>
    <n v="20"/>
    <s v="Italian"/>
  </r>
  <r>
    <x v="11657"/>
    <x v="5123"/>
    <s v="3/27/23"/>
    <d v="1899-12-30T20:53:44"/>
    <n v="104"/>
    <n v="10.5"/>
    <x v="11"/>
    <n v="20"/>
    <s v="American"/>
  </r>
  <r>
    <x v="11658"/>
    <x v="5123"/>
    <s v="3/27/23"/>
    <d v="1899-12-30T20:53:44"/>
    <n v="126"/>
    <n v="14.5"/>
    <x v="1"/>
    <n v="20"/>
    <s v="Italian"/>
  </r>
  <r>
    <x v="11659"/>
    <x v="5123"/>
    <s v="3/27/23"/>
    <d v="1899-12-30T20:53:44"/>
    <n v="122"/>
    <n v="7"/>
    <x v="4"/>
    <n v="20"/>
    <s v="Mexican"/>
  </r>
  <r>
    <x v="11660"/>
    <x v="5123"/>
    <s v="3/27/23"/>
    <d v="1899-12-30T20:53:44"/>
    <n v="123"/>
    <n v="9"/>
    <x v="6"/>
    <n v="20"/>
    <s v="Mexican"/>
  </r>
  <r>
    <x v="11661"/>
    <x v="5124"/>
    <s v="3/27/23"/>
    <d v="1899-12-30T21:08:30"/>
    <n v="111"/>
    <n v="11.95"/>
    <x v="5"/>
    <n v="21"/>
    <s v="Asian"/>
  </r>
  <r>
    <x v="11662"/>
    <x v="5125"/>
    <s v="3/27/23"/>
    <d v="1899-12-30T21:21:49"/>
    <n v="104"/>
    <n v="10.5"/>
    <x v="11"/>
    <n v="21"/>
    <s v="American"/>
  </r>
  <r>
    <x v="11663"/>
    <x v="5125"/>
    <s v="3/27/23"/>
    <d v="1899-12-30T21:21:49"/>
    <n v="131"/>
    <n v="17.95"/>
    <x v="0"/>
    <n v="21"/>
    <s v="Italian"/>
  </r>
  <r>
    <x v="11664"/>
    <x v="5126"/>
    <s v="3/27/23"/>
    <d v="1899-12-30T21:43:10"/>
    <n v="101"/>
    <n v="12.95"/>
    <x v="2"/>
    <n v="21"/>
    <s v="American"/>
  </r>
  <r>
    <x v="11665"/>
    <x v="5126"/>
    <s v="3/27/23"/>
    <d v="1899-12-30T21:43:10"/>
    <n v="104"/>
    <n v="10.5"/>
    <x v="11"/>
    <n v="21"/>
    <s v="American"/>
  </r>
  <r>
    <x v="11666"/>
    <x v="5127"/>
    <s v="3/27/23"/>
    <d v="1899-12-30T21:58:19"/>
    <n v="122"/>
    <n v="7"/>
    <x v="4"/>
    <n v="21"/>
    <s v="Mexican"/>
  </r>
  <r>
    <x v="11667"/>
    <x v="5128"/>
    <s v="3/27/23"/>
    <d v="1899-12-30T22:16:53"/>
    <n v="128"/>
    <n v="15.5"/>
    <x v="3"/>
    <n v="22"/>
    <s v="Italian"/>
  </r>
  <r>
    <x v="11668"/>
    <x v="5128"/>
    <s v="3/27/23"/>
    <d v="1899-12-30T22:16:53"/>
    <n v="112"/>
    <n v="14.95"/>
    <x v="13"/>
    <n v="22"/>
    <s v="Asian"/>
  </r>
  <r>
    <x v="11669"/>
    <x v="5128"/>
    <s v="3/27/23"/>
    <d v="1899-12-30T22:16:53"/>
    <s v="NULL"/>
    <n v="0"/>
    <x v="14"/>
    <n v="22"/>
    <s v="Unknown"/>
  </r>
  <r>
    <x v="11670"/>
    <x v="5129"/>
    <s v="3/27/23"/>
    <d v="1899-12-30T22:19:13"/>
    <n v="107"/>
    <n v="16.5"/>
    <x v="12"/>
    <n v="22"/>
    <s v="Asian"/>
  </r>
  <r>
    <x v="11671"/>
    <x v="5129"/>
    <s v="3/27/23"/>
    <d v="1899-12-30T22:19:13"/>
    <n v="122"/>
    <n v="7"/>
    <x v="4"/>
    <n v="22"/>
    <s v="Mexican"/>
  </r>
  <r>
    <x v="11672"/>
    <x v="5130"/>
    <s v="3/27/23"/>
    <d v="1899-12-30T22:37:50"/>
    <n v="107"/>
    <n v="16.5"/>
    <x v="12"/>
    <n v="22"/>
    <s v="Asian"/>
  </r>
  <r>
    <x v="11673"/>
    <x v="5131"/>
    <s v="3/27/23"/>
    <d v="1899-12-30T22:52:56"/>
    <n v="125"/>
    <n v="17.95"/>
    <x v="0"/>
    <n v="22"/>
    <s v="Italian"/>
  </r>
  <r>
    <x v="11674"/>
    <x v="5131"/>
    <s v="3/27/23"/>
    <d v="1899-12-30T22:52:56"/>
    <n v="123"/>
    <n v="9"/>
    <x v="6"/>
    <n v="22"/>
    <s v="Mexican"/>
  </r>
  <r>
    <x v="11675"/>
    <x v="5132"/>
    <s v="3/28/23"/>
    <d v="1899-12-30T11:41:16"/>
    <n v="131"/>
    <n v="17.95"/>
    <x v="0"/>
    <n v="11"/>
    <s v="Italian"/>
  </r>
  <r>
    <x v="11676"/>
    <x v="5133"/>
    <s v="3/28/23"/>
    <d v="1899-12-30T12:15:35"/>
    <n v="109"/>
    <n v="17.95"/>
    <x v="0"/>
    <n v="12"/>
    <s v="Asian"/>
  </r>
  <r>
    <x v="11677"/>
    <x v="5134"/>
    <s v="3/28/23"/>
    <d v="1899-12-30T12:17:36"/>
    <n v="106"/>
    <n v="7"/>
    <x v="4"/>
    <n v="12"/>
    <s v="American"/>
  </r>
  <r>
    <x v="11678"/>
    <x v="5135"/>
    <s v="3/28/23"/>
    <d v="1899-12-30T12:37:40"/>
    <n v="101"/>
    <n v="12.95"/>
    <x v="2"/>
    <n v="12"/>
    <s v="American"/>
  </r>
  <r>
    <x v="11679"/>
    <x v="5135"/>
    <s v="3/28/23"/>
    <d v="1899-12-30T12:37:40"/>
    <n v="102"/>
    <n v="13.95"/>
    <x v="9"/>
    <n v="12"/>
    <s v="American"/>
  </r>
  <r>
    <x v="11680"/>
    <x v="5135"/>
    <s v="3/28/23"/>
    <d v="1899-12-30T12:37:40"/>
    <n v="104"/>
    <n v="10.5"/>
    <x v="11"/>
    <n v="12"/>
    <s v="American"/>
  </r>
  <r>
    <x v="11681"/>
    <x v="5135"/>
    <s v="3/28/23"/>
    <d v="1899-12-30T12:37:40"/>
    <n v="124"/>
    <n v="14.5"/>
    <x v="1"/>
    <n v="12"/>
    <s v="Italian"/>
  </r>
  <r>
    <x v="11682"/>
    <x v="5135"/>
    <s v="3/28/23"/>
    <d v="1899-12-30T12:37:40"/>
    <n v="125"/>
    <n v="17.95"/>
    <x v="0"/>
    <n v="12"/>
    <s v="Italian"/>
  </r>
  <r>
    <x v="11683"/>
    <x v="5135"/>
    <s v="3/28/23"/>
    <d v="1899-12-30T12:37:40"/>
    <n v="129"/>
    <n v="15.5"/>
    <x v="3"/>
    <n v="12"/>
    <s v="Italian"/>
  </r>
  <r>
    <x v="11684"/>
    <x v="5135"/>
    <s v="3/28/23"/>
    <d v="1899-12-30T12:37:40"/>
    <n v="118"/>
    <n v="14.95"/>
    <x v="13"/>
    <n v="12"/>
    <s v="Mexican"/>
  </r>
  <r>
    <x v="11685"/>
    <x v="5136"/>
    <s v="3/28/23"/>
    <d v="1899-12-30T12:40:38"/>
    <n v="102"/>
    <n v="13.95"/>
    <x v="9"/>
    <n v="12"/>
    <s v="American"/>
  </r>
  <r>
    <x v="11686"/>
    <x v="5136"/>
    <s v="3/28/23"/>
    <d v="1899-12-30T12:40:38"/>
    <n v="124"/>
    <n v="14.5"/>
    <x v="1"/>
    <n v="12"/>
    <s v="Italian"/>
  </r>
  <r>
    <x v="11687"/>
    <x v="5136"/>
    <s v="3/28/23"/>
    <d v="1899-12-30T12:40:38"/>
    <n v="119"/>
    <n v="11.95"/>
    <x v="5"/>
    <n v="12"/>
    <s v="Mexican"/>
  </r>
  <r>
    <x v="11688"/>
    <x v="5136"/>
    <s v="3/28/23"/>
    <d v="1899-12-30T12:40:38"/>
    <n v="120"/>
    <n v="13.95"/>
    <x v="9"/>
    <n v="12"/>
    <s v="Mexican"/>
  </r>
  <r>
    <x v="11689"/>
    <x v="5136"/>
    <s v="3/28/23"/>
    <d v="1899-12-30T12:40:38"/>
    <n v="106"/>
    <n v="7"/>
    <x v="4"/>
    <n v="12"/>
    <s v="American"/>
  </r>
  <r>
    <x v="11690"/>
    <x v="5136"/>
    <s v="3/28/23"/>
    <d v="1899-12-30T12:40:38"/>
    <n v="114"/>
    <n v="9"/>
    <x v="6"/>
    <n v="12"/>
    <s v="Asian"/>
  </r>
  <r>
    <x v="11691"/>
    <x v="5137"/>
    <s v="3/28/23"/>
    <d v="1899-12-30T12:40:47"/>
    <n v="108"/>
    <n v="14.5"/>
    <x v="1"/>
    <n v="12"/>
    <s v="Asian"/>
  </r>
  <r>
    <x v="11692"/>
    <x v="5137"/>
    <s v="3/28/23"/>
    <d v="1899-12-30T12:40:47"/>
    <n v="126"/>
    <n v="14.5"/>
    <x v="1"/>
    <n v="12"/>
    <s v="Italian"/>
  </r>
  <r>
    <x v="11693"/>
    <x v="5137"/>
    <s v="3/28/23"/>
    <d v="1899-12-30T12:40:47"/>
    <n v="111"/>
    <n v="11.95"/>
    <x v="5"/>
    <n v="12"/>
    <s v="Asian"/>
  </r>
  <r>
    <x v="11694"/>
    <x v="5137"/>
    <s v="3/28/23"/>
    <d v="1899-12-30T12:40:47"/>
    <n v="131"/>
    <n v="17.95"/>
    <x v="0"/>
    <n v="12"/>
    <s v="Italian"/>
  </r>
  <r>
    <x v="11695"/>
    <x v="5138"/>
    <s v="3/28/23"/>
    <d v="1899-12-30T12:42:22"/>
    <n v="129"/>
    <n v="15.5"/>
    <x v="3"/>
    <n v="12"/>
    <s v="Italian"/>
  </r>
  <r>
    <x v="11696"/>
    <x v="5139"/>
    <s v="3/28/23"/>
    <d v="1899-12-30T12:45:45"/>
    <n v="125"/>
    <n v="17.95"/>
    <x v="0"/>
    <n v="12"/>
    <s v="Italian"/>
  </r>
  <r>
    <x v="11697"/>
    <x v="5139"/>
    <s v="3/28/23"/>
    <d v="1899-12-30T12:45:45"/>
    <n v="132"/>
    <n v="16.95"/>
    <x v="8"/>
    <n v="12"/>
    <s v="Italian"/>
  </r>
  <r>
    <x v="11698"/>
    <x v="5140"/>
    <s v="3/28/23"/>
    <d v="1899-12-30T12:57:51"/>
    <n v="101"/>
    <n v="12.95"/>
    <x v="2"/>
    <n v="12"/>
    <s v="American"/>
  </r>
  <r>
    <x v="11699"/>
    <x v="5140"/>
    <s v="3/28/23"/>
    <d v="1899-12-30T12:57:51"/>
    <n v="109"/>
    <n v="17.95"/>
    <x v="0"/>
    <n v="12"/>
    <s v="Asian"/>
  </r>
  <r>
    <x v="11700"/>
    <x v="5140"/>
    <s v="3/28/23"/>
    <d v="1899-12-30T12:57:51"/>
    <n v="109"/>
    <n v="17.95"/>
    <x v="0"/>
    <n v="12"/>
    <s v="Asian"/>
  </r>
  <r>
    <x v="11701"/>
    <x v="5141"/>
    <s v="3/28/23"/>
    <d v="1899-12-30T13:35:21"/>
    <n v="101"/>
    <n v="12.95"/>
    <x v="2"/>
    <n v="13"/>
    <s v="American"/>
  </r>
  <r>
    <x v="11702"/>
    <x v="5141"/>
    <s v="3/28/23"/>
    <d v="1899-12-30T13:35:21"/>
    <n v="113"/>
    <n v="5"/>
    <x v="10"/>
    <n v="13"/>
    <s v="Asian"/>
  </r>
  <r>
    <x v="11703"/>
    <x v="5141"/>
    <s v="3/28/23"/>
    <d v="1899-12-30T13:35:21"/>
    <n v="122"/>
    <n v="7"/>
    <x v="4"/>
    <n v="13"/>
    <s v="Mexican"/>
  </r>
  <r>
    <x v="11704"/>
    <x v="5141"/>
    <s v="3/28/23"/>
    <d v="1899-12-30T13:35:21"/>
    <n v="130"/>
    <n v="19.95"/>
    <x v="7"/>
    <n v="13"/>
    <s v="Italian"/>
  </r>
  <r>
    <x v="11705"/>
    <x v="5142"/>
    <s v="3/28/23"/>
    <d v="1899-12-30T13:47:27"/>
    <n v="131"/>
    <n v="17.95"/>
    <x v="0"/>
    <n v="13"/>
    <s v="Italian"/>
  </r>
  <r>
    <x v="11706"/>
    <x v="5143"/>
    <s v="3/28/23"/>
    <d v="1899-12-30T13:58:24"/>
    <n v="111"/>
    <n v="11.95"/>
    <x v="5"/>
    <n v="13"/>
    <s v="Asian"/>
  </r>
  <r>
    <x v="11707"/>
    <x v="5144"/>
    <s v="3/28/23"/>
    <d v="1899-12-30T14:15:53"/>
    <n v="132"/>
    <n v="16.95"/>
    <x v="8"/>
    <n v="14"/>
    <s v="Italian"/>
  </r>
  <r>
    <x v="11708"/>
    <x v="5145"/>
    <s v="3/28/23"/>
    <d v="1899-12-30T14:19:34"/>
    <n v="117"/>
    <n v="12.95"/>
    <x v="2"/>
    <n v="14"/>
    <s v="Mexican"/>
  </r>
  <r>
    <x v="11709"/>
    <x v="5145"/>
    <s v="3/28/23"/>
    <d v="1899-12-30T14:19:34"/>
    <n v="106"/>
    <n v="7"/>
    <x v="4"/>
    <n v="14"/>
    <s v="American"/>
  </r>
  <r>
    <x v="11710"/>
    <x v="5145"/>
    <s v="3/28/23"/>
    <d v="1899-12-30T14:19:34"/>
    <n v="114"/>
    <n v="9"/>
    <x v="6"/>
    <n v="14"/>
    <s v="Asian"/>
  </r>
  <r>
    <x v="11711"/>
    <x v="5146"/>
    <s v="3/28/23"/>
    <d v="1899-12-30T14:44:43"/>
    <n v="105"/>
    <n v="7"/>
    <x v="4"/>
    <n v="14"/>
    <s v="American"/>
  </r>
  <r>
    <x v="11712"/>
    <x v="5147"/>
    <s v="3/28/23"/>
    <d v="1899-12-30T14:48:02"/>
    <n v="104"/>
    <n v="10.5"/>
    <x v="11"/>
    <n v="14"/>
    <s v="American"/>
  </r>
  <r>
    <x v="11713"/>
    <x v="5148"/>
    <s v="3/28/23"/>
    <d v="1899-12-30T14:48:50"/>
    <n v="113"/>
    <n v="5"/>
    <x v="10"/>
    <n v="14"/>
    <s v="Asian"/>
  </r>
  <r>
    <x v="11714"/>
    <x v="5148"/>
    <s v="3/28/23"/>
    <d v="1899-12-30T14:48:50"/>
    <n v="122"/>
    <n v="7"/>
    <x v="4"/>
    <n v="14"/>
    <s v="Mexican"/>
  </r>
  <r>
    <x v="11715"/>
    <x v="5148"/>
    <s v="3/28/23"/>
    <d v="1899-12-30T14:48:50"/>
    <n v="130"/>
    <n v="19.95"/>
    <x v="7"/>
    <n v="14"/>
    <s v="Italian"/>
  </r>
  <r>
    <x v="11716"/>
    <x v="5148"/>
    <s v="3/28/23"/>
    <d v="1899-12-30T14:48:50"/>
    <s v="NULL"/>
    <n v="0"/>
    <x v="14"/>
    <n v="14"/>
    <s v="Unknown"/>
  </r>
  <r>
    <x v="11717"/>
    <x v="5149"/>
    <s v="3/28/23"/>
    <d v="1899-12-30T15:08:03"/>
    <n v="108"/>
    <n v="14.5"/>
    <x v="1"/>
    <n v="15"/>
    <s v="Asian"/>
  </r>
  <r>
    <x v="11718"/>
    <x v="5149"/>
    <s v="3/28/23"/>
    <d v="1899-12-30T15:08:03"/>
    <n v="113"/>
    <n v="5"/>
    <x v="10"/>
    <n v="15"/>
    <s v="Asian"/>
  </r>
  <r>
    <x v="11719"/>
    <x v="5150"/>
    <s v="3/28/23"/>
    <d v="1899-12-30T15:08:24"/>
    <n v="101"/>
    <n v="12.95"/>
    <x v="2"/>
    <n v="15"/>
    <s v="American"/>
  </r>
  <r>
    <x v="11720"/>
    <x v="5150"/>
    <s v="3/28/23"/>
    <d v="1899-12-30T15:08:24"/>
    <n v="113"/>
    <n v="5"/>
    <x v="10"/>
    <n v="15"/>
    <s v="Asian"/>
  </r>
  <r>
    <x v="11721"/>
    <x v="5150"/>
    <s v="3/28/23"/>
    <d v="1899-12-30T15:08:24"/>
    <n v="131"/>
    <n v="17.95"/>
    <x v="0"/>
    <n v="15"/>
    <s v="Italian"/>
  </r>
  <r>
    <x v="11722"/>
    <x v="5151"/>
    <s v="3/28/23"/>
    <d v="1899-12-30T15:14:42"/>
    <n v="126"/>
    <n v="14.5"/>
    <x v="1"/>
    <n v="15"/>
    <s v="Italian"/>
  </r>
  <r>
    <x v="11723"/>
    <x v="5151"/>
    <s v="3/28/23"/>
    <d v="1899-12-30T15:14:42"/>
    <n v="128"/>
    <n v="15.5"/>
    <x v="3"/>
    <n v="15"/>
    <s v="Italian"/>
  </r>
  <r>
    <x v="11724"/>
    <x v="5151"/>
    <s v="3/28/23"/>
    <d v="1899-12-30T15:14:42"/>
    <n v="122"/>
    <n v="7"/>
    <x v="4"/>
    <n v="15"/>
    <s v="Mexican"/>
  </r>
  <r>
    <x v="11725"/>
    <x v="5152"/>
    <s v="3/28/23"/>
    <d v="1899-12-30T15:23:30"/>
    <n v="124"/>
    <n v="14.5"/>
    <x v="1"/>
    <n v="15"/>
    <s v="Italian"/>
  </r>
  <r>
    <x v="11726"/>
    <x v="5153"/>
    <s v="3/28/23"/>
    <d v="1899-12-30T15:50:03"/>
    <n v="117"/>
    <n v="12.95"/>
    <x v="2"/>
    <n v="15"/>
    <s v="Mexican"/>
  </r>
  <r>
    <x v="11727"/>
    <x v="5153"/>
    <s v="3/28/23"/>
    <d v="1899-12-30T15:50:03"/>
    <n v="113"/>
    <n v="5"/>
    <x v="10"/>
    <n v="15"/>
    <s v="Asian"/>
  </r>
  <r>
    <x v="11728"/>
    <x v="5153"/>
    <s v="3/28/23"/>
    <d v="1899-12-30T15:50:03"/>
    <n v="130"/>
    <n v="19.95"/>
    <x v="7"/>
    <n v="15"/>
    <s v="Italian"/>
  </r>
  <r>
    <x v="11729"/>
    <x v="5154"/>
    <s v="3/28/23"/>
    <d v="1899-12-30T16:03:23"/>
    <n v="129"/>
    <n v="15.5"/>
    <x v="3"/>
    <n v="16"/>
    <s v="Italian"/>
  </r>
  <r>
    <x v="11730"/>
    <x v="5154"/>
    <s v="3/28/23"/>
    <d v="1899-12-30T16:03:23"/>
    <n v="130"/>
    <n v="19.95"/>
    <x v="7"/>
    <n v="16"/>
    <s v="Italian"/>
  </r>
  <r>
    <x v="11731"/>
    <x v="5155"/>
    <s v="3/28/23"/>
    <d v="1899-12-30T16:07:33"/>
    <n v="101"/>
    <n v="12.95"/>
    <x v="2"/>
    <n v="16"/>
    <s v="American"/>
  </r>
  <r>
    <x v="11732"/>
    <x v="5155"/>
    <s v="3/28/23"/>
    <d v="1899-12-30T16:07:33"/>
    <n v="107"/>
    <n v="16.5"/>
    <x v="12"/>
    <n v="16"/>
    <s v="Asian"/>
  </r>
  <r>
    <x v="11733"/>
    <x v="5155"/>
    <s v="3/28/23"/>
    <d v="1899-12-30T16:07:33"/>
    <n v="122"/>
    <n v="7"/>
    <x v="4"/>
    <n v="16"/>
    <s v="Mexican"/>
  </r>
  <r>
    <x v="11734"/>
    <x v="5155"/>
    <s v="3/28/23"/>
    <d v="1899-12-30T16:07:33"/>
    <n v="106"/>
    <n v="7"/>
    <x v="4"/>
    <n v="16"/>
    <s v="American"/>
  </r>
  <r>
    <x v="11735"/>
    <x v="5156"/>
    <s v="3/28/23"/>
    <d v="1899-12-30T16:09:26"/>
    <n v="107"/>
    <n v="16.5"/>
    <x v="12"/>
    <n v="16"/>
    <s v="Asian"/>
  </r>
  <r>
    <x v="11736"/>
    <x v="5156"/>
    <s v="3/28/23"/>
    <d v="1899-12-30T16:09:26"/>
    <n v="113"/>
    <n v="5"/>
    <x v="10"/>
    <n v="16"/>
    <s v="Asian"/>
  </r>
  <r>
    <x v="11737"/>
    <x v="5157"/>
    <s v="3/28/23"/>
    <d v="1899-12-30T16:16:37"/>
    <n v="101"/>
    <n v="12.95"/>
    <x v="2"/>
    <n v="16"/>
    <s v="American"/>
  </r>
  <r>
    <x v="11738"/>
    <x v="5157"/>
    <s v="3/28/23"/>
    <d v="1899-12-30T16:16:37"/>
    <n v="117"/>
    <n v="12.95"/>
    <x v="2"/>
    <n v="16"/>
    <s v="Mexican"/>
  </r>
  <r>
    <x v="11739"/>
    <x v="5157"/>
    <s v="3/28/23"/>
    <d v="1899-12-30T16:16:37"/>
    <n v="112"/>
    <n v="14.95"/>
    <x v="13"/>
    <n v="16"/>
    <s v="Asian"/>
  </r>
  <r>
    <x v="11740"/>
    <x v="5158"/>
    <s v="3/28/23"/>
    <d v="1899-12-30T16:38:35"/>
    <n v="122"/>
    <n v="7"/>
    <x v="4"/>
    <n v="16"/>
    <s v="Mexican"/>
  </r>
  <r>
    <x v="11741"/>
    <x v="5159"/>
    <s v="3/28/23"/>
    <d v="1899-12-30T16:53:33"/>
    <n v="102"/>
    <n v="13.95"/>
    <x v="9"/>
    <n v="16"/>
    <s v="American"/>
  </r>
  <r>
    <x v="11742"/>
    <x v="5159"/>
    <s v="3/28/23"/>
    <d v="1899-12-30T16:53:33"/>
    <n v="108"/>
    <n v="14.5"/>
    <x v="1"/>
    <n v="16"/>
    <s v="Asian"/>
  </r>
  <r>
    <x v="11743"/>
    <x v="5159"/>
    <s v="3/28/23"/>
    <d v="1899-12-30T16:53:33"/>
    <n v="129"/>
    <n v="15.5"/>
    <x v="3"/>
    <n v="16"/>
    <s v="Italian"/>
  </r>
  <r>
    <x v="11744"/>
    <x v="5159"/>
    <s v="3/28/23"/>
    <d v="1899-12-30T16:53:33"/>
    <n v="120"/>
    <n v="13.95"/>
    <x v="9"/>
    <n v="16"/>
    <s v="Mexican"/>
  </r>
  <r>
    <x v="11745"/>
    <x v="5160"/>
    <s v="3/28/23"/>
    <d v="1899-12-30T16:56:08"/>
    <n v="117"/>
    <n v="12.95"/>
    <x v="2"/>
    <n v="16"/>
    <s v="Mexican"/>
  </r>
  <r>
    <x v="11746"/>
    <x v="5160"/>
    <s v="3/28/23"/>
    <d v="1899-12-30T16:56:08"/>
    <n v="121"/>
    <n v="10.5"/>
    <x v="11"/>
    <n v="16"/>
    <s v="Mexican"/>
  </r>
  <r>
    <x v="11747"/>
    <x v="5160"/>
    <s v="3/28/23"/>
    <d v="1899-12-30T16:56:08"/>
    <n v="122"/>
    <n v="7"/>
    <x v="4"/>
    <n v="16"/>
    <s v="Mexican"/>
  </r>
  <r>
    <x v="11748"/>
    <x v="5160"/>
    <s v="3/28/23"/>
    <d v="1899-12-30T16:56:08"/>
    <n v="130"/>
    <n v="19.95"/>
    <x v="7"/>
    <n v="16"/>
    <s v="Italian"/>
  </r>
  <r>
    <x v="11749"/>
    <x v="5161"/>
    <s v="3/28/23"/>
    <d v="1899-12-30T16:59:31"/>
    <n v="112"/>
    <n v="14.95"/>
    <x v="13"/>
    <n v="16"/>
    <s v="Asian"/>
  </r>
  <r>
    <x v="11750"/>
    <x v="5162"/>
    <s v="3/28/23"/>
    <d v="1899-12-30T17:08:46"/>
    <n v="114"/>
    <n v="9"/>
    <x v="6"/>
    <n v="17"/>
    <s v="Asian"/>
  </r>
  <r>
    <x v="11751"/>
    <x v="5163"/>
    <s v="3/28/23"/>
    <d v="1899-12-30T17:14:30"/>
    <n v="120"/>
    <n v="13.95"/>
    <x v="9"/>
    <n v="17"/>
    <s v="Mexican"/>
  </r>
  <r>
    <x v="11752"/>
    <x v="5164"/>
    <s v="3/28/23"/>
    <d v="1899-12-30T17:26:43"/>
    <n v="128"/>
    <n v="15.5"/>
    <x v="3"/>
    <n v="17"/>
    <s v="Italian"/>
  </r>
  <r>
    <x v="11753"/>
    <x v="5164"/>
    <s v="3/28/23"/>
    <d v="1899-12-30T17:26:43"/>
    <n v="119"/>
    <n v="11.95"/>
    <x v="5"/>
    <n v="17"/>
    <s v="Mexican"/>
  </r>
  <r>
    <x v="11754"/>
    <x v="5164"/>
    <s v="3/28/23"/>
    <d v="1899-12-30T17:26:43"/>
    <n v="114"/>
    <n v="9"/>
    <x v="6"/>
    <n v="17"/>
    <s v="Asian"/>
  </r>
  <r>
    <x v="11755"/>
    <x v="5165"/>
    <s v="3/28/23"/>
    <d v="1899-12-30T17:47:46"/>
    <n v="119"/>
    <n v="11.95"/>
    <x v="5"/>
    <n v="17"/>
    <s v="Mexican"/>
  </r>
  <r>
    <x v="11756"/>
    <x v="5165"/>
    <s v="3/28/23"/>
    <d v="1899-12-30T17:47:46"/>
    <n v="122"/>
    <n v="7"/>
    <x v="4"/>
    <n v="17"/>
    <s v="Mexican"/>
  </r>
  <r>
    <x v="11757"/>
    <x v="5165"/>
    <s v="3/28/23"/>
    <d v="1899-12-30T17:47:46"/>
    <n v="106"/>
    <n v="7"/>
    <x v="4"/>
    <n v="17"/>
    <s v="American"/>
  </r>
  <r>
    <x v="11758"/>
    <x v="5166"/>
    <s v="3/28/23"/>
    <d v="1899-12-30T17:55:48"/>
    <n v="101"/>
    <n v="12.95"/>
    <x v="2"/>
    <n v="17"/>
    <s v="American"/>
  </r>
  <r>
    <x v="11759"/>
    <x v="5166"/>
    <s v="3/28/23"/>
    <d v="1899-12-30T17:55:48"/>
    <n v="106"/>
    <n v="7"/>
    <x v="4"/>
    <n v="17"/>
    <s v="American"/>
  </r>
  <r>
    <x v="11760"/>
    <x v="5167"/>
    <s v="3/28/23"/>
    <d v="1899-12-30T17:58:23"/>
    <n v="120"/>
    <n v="13.95"/>
    <x v="9"/>
    <n v="17"/>
    <s v="Mexican"/>
  </r>
  <r>
    <x v="11761"/>
    <x v="5167"/>
    <s v="3/28/23"/>
    <d v="1899-12-30T17:58:23"/>
    <n v="131"/>
    <n v="17.95"/>
    <x v="0"/>
    <n v="17"/>
    <s v="Italian"/>
  </r>
  <r>
    <x v="11762"/>
    <x v="5168"/>
    <s v="3/28/23"/>
    <d v="1899-12-30T18:04:45"/>
    <n v="132"/>
    <n v="16.95"/>
    <x v="8"/>
    <n v="18"/>
    <s v="Italian"/>
  </r>
  <r>
    <x v="11763"/>
    <x v="5169"/>
    <s v="3/28/23"/>
    <d v="1899-12-30T18:12:16"/>
    <n v="118"/>
    <n v="14.95"/>
    <x v="13"/>
    <n v="18"/>
    <s v="Mexican"/>
  </r>
  <r>
    <x v="11764"/>
    <x v="5169"/>
    <s v="3/28/23"/>
    <d v="1899-12-30T18:12:16"/>
    <n v="122"/>
    <n v="7"/>
    <x v="4"/>
    <n v="18"/>
    <s v="Mexican"/>
  </r>
  <r>
    <x v="11765"/>
    <x v="5170"/>
    <s v="3/28/23"/>
    <d v="1899-12-30T18:43:40"/>
    <n v="102"/>
    <n v="13.95"/>
    <x v="9"/>
    <n v="18"/>
    <s v="American"/>
  </r>
  <r>
    <x v="11766"/>
    <x v="5171"/>
    <s v="3/28/23"/>
    <d v="1899-12-30T18:49:27"/>
    <n v="122"/>
    <n v="7"/>
    <x v="4"/>
    <n v="18"/>
    <s v="Mexican"/>
  </r>
  <r>
    <x v="11767"/>
    <x v="5171"/>
    <s v="3/28/23"/>
    <d v="1899-12-30T18:49:27"/>
    <n v="122"/>
    <n v="7"/>
    <x v="4"/>
    <n v="18"/>
    <s v="Mexican"/>
  </r>
  <r>
    <x v="11768"/>
    <x v="5172"/>
    <s v="3/28/23"/>
    <d v="1899-12-30T18:55:29"/>
    <n v="121"/>
    <n v="10.5"/>
    <x v="11"/>
    <n v="18"/>
    <s v="Mexican"/>
  </r>
  <r>
    <x v="11769"/>
    <x v="5172"/>
    <s v="3/28/23"/>
    <d v="1899-12-30T18:55:29"/>
    <n v="122"/>
    <n v="7"/>
    <x v="4"/>
    <n v="18"/>
    <s v="Mexican"/>
  </r>
  <r>
    <x v="11770"/>
    <x v="5173"/>
    <s v="3/28/23"/>
    <d v="1899-12-30T18:55:54"/>
    <n v="109"/>
    <n v="17.95"/>
    <x v="0"/>
    <n v="18"/>
    <s v="Asian"/>
  </r>
  <r>
    <x v="11771"/>
    <x v="5173"/>
    <s v="3/28/23"/>
    <d v="1899-12-30T18:55:54"/>
    <n v="129"/>
    <n v="15.5"/>
    <x v="3"/>
    <n v="18"/>
    <s v="Italian"/>
  </r>
  <r>
    <x v="11772"/>
    <x v="5174"/>
    <s v="3/28/23"/>
    <d v="1899-12-30T19:25:20"/>
    <n v="112"/>
    <n v="14.95"/>
    <x v="13"/>
    <n v="19"/>
    <s v="Asian"/>
  </r>
  <r>
    <x v="11773"/>
    <x v="5174"/>
    <s v="3/28/23"/>
    <d v="1899-12-30T19:25:20"/>
    <n v="121"/>
    <n v="10.5"/>
    <x v="11"/>
    <n v="19"/>
    <s v="Mexican"/>
  </r>
  <r>
    <x v="11774"/>
    <x v="5174"/>
    <s v="3/28/23"/>
    <d v="1899-12-30T19:25:20"/>
    <n v="105"/>
    <n v="7"/>
    <x v="4"/>
    <n v="19"/>
    <s v="American"/>
  </r>
  <r>
    <x v="11775"/>
    <x v="5175"/>
    <s v="3/28/23"/>
    <d v="1899-12-30T19:28:49"/>
    <n v="102"/>
    <n v="13.95"/>
    <x v="9"/>
    <n v="19"/>
    <s v="American"/>
  </r>
  <r>
    <x v="11776"/>
    <x v="5176"/>
    <s v="3/28/23"/>
    <d v="1899-12-30T19:35:27"/>
    <n v="118"/>
    <n v="14.95"/>
    <x v="13"/>
    <n v="19"/>
    <s v="Mexican"/>
  </r>
  <r>
    <x v="11777"/>
    <x v="5177"/>
    <s v="3/28/23"/>
    <d v="1899-12-30T19:37:09"/>
    <n v="117"/>
    <n v="12.95"/>
    <x v="2"/>
    <n v="19"/>
    <s v="Mexican"/>
  </r>
  <r>
    <x v="11778"/>
    <x v="5177"/>
    <s v="3/28/23"/>
    <d v="1899-12-30T19:37:09"/>
    <n v="122"/>
    <n v="7"/>
    <x v="4"/>
    <n v="19"/>
    <s v="Mexican"/>
  </r>
  <r>
    <x v="11779"/>
    <x v="5177"/>
    <s v="3/28/23"/>
    <d v="1899-12-30T19:37:09"/>
    <n v="132"/>
    <n v="16.95"/>
    <x v="8"/>
    <n v="19"/>
    <s v="Italian"/>
  </r>
  <r>
    <x v="11780"/>
    <x v="5178"/>
    <s v="3/28/23"/>
    <d v="1899-12-30T19:45:19"/>
    <n v="129"/>
    <n v="15.5"/>
    <x v="3"/>
    <n v="19"/>
    <s v="Italian"/>
  </r>
  <r>
    <x v="11781"/>
    <x v="5179"/>
    <s v="3/28/23"/>
    <d v="1899-12-30T19:48:11"/>
    <n v="125"/>
    <n v="17.95"/>
    <x v="0"/>
    <n v="19"/>
    <s v="Italian"/>
  </r>
  <r>
    <x v="11782"/>
    <x v="5179"/>
    <s v="3/28/23"/>
    <d v="1899-12-30T19:48:11"/>
    <n v="129"/>
    <n v="15.5"/>
    <x v="3"/>
    <n v="19"/>
    <s v="Italian"/>
  </r>
  <r>
    <x v="11783"/>
    <x v="5179"/>
    <s v="3/28/23"/>
    <d v="1899-12-30T19:48:11"/>
    <n v="123"/>
    <n v="9"/>
    <x v="6"/>
    <n v="19"/>
    <s v="Mexican"/>
  </r>
  <r>
    <x v="11784"/>
    <x v="5180"/>
    <s v="3/28/23"/>
    <d v="1899-12-30T19:54:39"/>
    <n v="111"/>
    <n v="11.95"/>
    <x v="5"/>
    <n v="19"/>
    <s v="Asian"/>
  </r>
  <r>
    <x v="11785"/>
    <x v="5180"/>
    <s v="3/28/23"/>
    <d v="1899-12-30T19:54:39"/>
    <n v="106"/>
    <n v="7"/>
    <x v="4"/>
    <n v="19"/>
    <s v="American"/>
  </r>
  <r>
    <x v="11786"/>
    <x v="5181"/>
    <s v="3/28/23"/>
    <d v="1899-12-30T20:05:31"/>
    <n v="107"/>
    <n v="16.5"/>
    <x v="12"/>
    <n v="20"/>
    <s v="Asian"/>
  </r>
  <r>
    <x v="11787"/>
    <x v="5181"/>
    <s v="3/28/23"/>
    <d v="1899-12-30T20:05:31"/>
    <n v="109"/>
    <n v="17.95"/>
    <x v="0"/>
    <n v="20"/>
    <s v="Asian"/>
  </r>
  <r>
    <x v="11788"/>
    <x v="5181"/>
    <s v="3/28/23"/>
    <d v="1899-12-30T20:05:31"/>
    <n v="127"/>
    <n v="17.95"/>
    <x v="0"/>
    <n v="20"/>
    <s v="Italian"/>
  </r>
  <r>
    <x v="11789"/>
    <x v="5181"/>
    <s v="3/28/23"/>
    <d v="1899-12-30T20:05:31"/>
    <n v="106"/>
    <n v="7"/>
    <x v="4"/>
    <n v="20"/>
    <s v="American"/>
  </r>
  <r>
    <x v="11790"/>
    <x v="5182"/>
    <s v="3/28/23"/>
    <d v="1899-12-30T20:13:50"/>
    <n v="109"/>
    <n v="17.95"/>
    <x v="0"/>
    <n v="20"/>
    <s v="Asian"/>
  </r>
  <r>
    <x v="11791"/>
    <x v="5183"/>
    <s v="3/28/23"/>
    <d v="1899-12-30T20:20:01"/>
    <n v="108"/>
    <n v="14.5"/>
    <x v="1"/>
    <n v="20"/>
    <s v="Asian"/>
  </r>
  <r>
    <x v="11792"/>
    <x v="5183"/>
    <s v="3/28/23"/>
    <d v="1899-12-30T20:20:01"/>
    <n v="105"/>
    <n v="7"/>
    <x v="4"/>
    <n v="20"/>
    <s v="American"/>
  </r>
  <r>
    <x v="11793"/>
    <x v="5184"/>
    <s v="3/28/23"/>
    <d v="1899-12-30T20:24:32"/>
    <n v="109"/>
    <n v="17.95"/>
    <x v="0"/>
    <n v="20"/>
    <s v="Asian"/>
  </r>
  <r>
    <x v="11794"/>
    <x v="5184"/>
    <s v="3/28/23"/>
    <d v="1899-12-30T20:24:32"/>
    <n v="122"/>
    <n v="7"/>
    <x v="4"/>
    <n v="20"/>
    <s v="Mexican"/>
  </r>
  <r>
    <x v="11795"/>
    <x v="5185"/>
    <s v="3/28/23"/>
    <d v="1899-12-30T20:28:50"/>
    <n v="113"/>
    <n v="5"/>
    <x v="10"/>
    <n v="20"/>
    <s v="Asian"/>
  </r>
  <r>
    <x v="11796"/>
    <x v="5185"/>
    <s v="3/28/23"/>
    <d v="1899-12-30T20:28:50"/>
    <n v="131"/>
    <n v="17.95"/>
    <x v="0"/>
    <n v="20"/>
    <s v="Italian"/>
  </r>
  <r>
    <x v="11797"/>
    <x v="5186"/>
    <s v="3/28/23"/>
    <d v="1899-12-30T20:39:16"/>
    <n v="102"/>
    <n v="13.95"/>
    <x v="9"/>
    <n v="20"/>
    <s v="American"/>
  </r>
  <r>
    <x v="11798"/>
    <x v="5186"/>
    <s v="3/28/23"/>
    <d v="1899-12-30T20:39:16"/>
    <n v="108"/>
    <n v="14.5"/>
    <x v="1"/>
    <n v="20"/>
    <s v="Asian"/>
  </r>
  <r>
    <x v="11799"/>
    <x v="5186"/>
    <s v="3/28/23"/>
    <d v="1899-12-30T20:39:16"/>
    <n v="130"/>
    <n v="19.95"/>
    <x v="7"/>
    <n v="20"/>
    <s v="Italian"/>
  </r>
  <r>
    <x v="11800"/>
    <x v="5187"/>
    <s v="3/28/23"/>
    <d v="1899-12-30T20:43:58"/>
    <n v="107"/>
    <n v="16.5"/>
    <x v="12"/>
    <n v="20"/>
    <s v="Asian"/>
  </r>
  <r>
    <x v="11801"/>
    <x v="5187"/>
    <s v="3/28/23"/>
    <d v="1899-12-30T20:43:58"/>
    <n v="124"/>
    <n v="14.5"/>
    <x v="1"/>
    <n v="20"/>
    <s v="Italian"/>
  </r>
  <r>
    <x v="11802"/>
    <x v="5187"/>
    <s v="3/28/23"/>
    <d v="1899-12-30T20:43:58"/>
    <n v="109"/>
    <n v="17.95"/>
    <x v="0"/>
    <n v="20"/>
    <s v="Asian"/>
  </r>
  <r>
    <x v="11803"/>
    <x v="5187"/>
    <s v="3/28/23"/>
    <d v="1899-12-30T20:43:58"/>
    <n v="132"/>
    <n v="16.95"/>
    <x v="8"/>
    <n v="20"/>
    <s v="Italian"/>
  </r>
  <r>
    <x v="11804"/>
    <x v="5188"/>
    <s v="3/28/23"/>
    <d v="1899-12-30T20:48:40"/>
    <n v="103"/>
    <n v="9"/>
    <x v="6"/>
    <n v="20"/>
    <s v="American"/>
  </r>
  <r>
    <x v="11805"/>
    <x v="5188"/>
    <s v="3/28/23"/>
    <d v="1899-12-30T20:48:40"/>
    <n v="129"/>
    <n v="15.5"/>
    <x v="3"/>
    <n v="20"/>
    <s v="Italian"/>
  </r>
  <r>
    <x v="11806"/>
    <x v="5188"/>
    <s v="3/28/23"/>
    <d v="1899-12-30T20:48:40"/>
    <n v="106"/>
    <n v="7"/>
    <x v="4"/>
    <n v="20"/>
    <s v="American"/>
  </r>
  <r>
    <x v="11807"/>
    <x v="5189"/>
    <s v="3/28/23"/>
    <d v="1899-12-30T22:27:17"/>
    <n v="107"/>
    <n v="16.5"/>
    <x v="12"/>
    <n v="22"/>
    <s v="Asian"/>
  </r>
  <r>
    <x v="11808"/>
    <x v="5189"/>
    <s v="3/28/23"/>
    <d v="1899-12-30T22:27:17"/>
    <n v="103"/>
    <n v="9"/>
    <x v="6"/>
    <n v="22"/>
    <s v="American"/>
  </r>
  <r>
    <x v="11809"/>
    <x v="5189"/>
    <s v="3/28/23"/>
    <d v="1899-12-30T22:27:17"/>
    <n v="113"/>
    <n v="5"/>
    <x v="10"/>
    <n v="22"/>
    <s v="Asian"/>
  </r>
  <r>
    <x v="11810"/>
    <x v="5190"/>
    <s v="3/28/23"/>
    <d v="1899-12-30T22:34:56"/>
    <n v="128"/>
    <n v="15.5"/>
    <x v="3"/>
    <n v="22"/>
    <s v="Italian"/>
  </r>
  <r>
    <x v="11811"/>
    <x v="5190"/>
    <s v="3/28/23"/>
    <d v="1899-12-30T22:34:56"/>
    <n v="106"/>
    <n v="7"/>
    <x v="4"/>
    <n v="22"/>
    <s v="American"/>
  </r>
  <r>
    <x v="11812"/>
    <x v="5191"/>
    <s v="3/28/23"/>
    <d v="1899-12-30T22:43:32"/>
    <n v="125"/>
    <n v="17.95"/>
    <x v="0"/>
    <n v="22"/>
    <s v="Italian"/>
  </r>
  <r>
    <x v="11813"/>
    <x v="5192"/>
    <s v="3/29/23"/>
    <d v="1899-12-30T11:32:32"/>
    <n v="115"/>
    <n v="11.95"/>
    <x v="5"/>
    <n v="11"/>
    <s v="Mexican"/>
  </r>
  <r>
    <x v="11814"/>
    <x v="5193"/>
    <s v="3/29/23"/>
    <d v="1899-12-30T11:39:53"/>
    <n v="115"/>
    <n v="11.95"/>
    <x v="5"/>
    <n v="11"/>
    <s v="Mexican"/>
  </r>
  <r>
    <x v="11815"/>
    <x v="5193"/>
    <s v="3/29/23"/>
    <d v="1899-12-30T11:39:53"/>
    <n v="108"/>
    <n v="14.5"/>
    <x v="1"/>
    <n v="11"/>
    <s v="Asian"/>
  </r>
  <r>
    <x v="11816"/>
    <x v="5194"/>
    <s v="3/29/23"/>
    <d v="1899-12-30T11:40:17"/>
    <n v="107"/>
    <n v="16.5"/>
    <x v="12"/>
    <n v="11"/>
    <s v="Asian"/>
  </r>
  <r>
    <x v="11817"/>
    <x v="5195"/>
    <s v="3/29/23"/>
    <d v="1899-12-30T12:03:04"/>
    <n v="107"/>
    <n v="16.5"/>
    <x v="12"/>
    <n v="12"/>
    <s v="Asian"/>
  </r>
  <r>
    <x v="11818"/>
    <x v="5195"/>
    <s v="3/29/23"/>
    <d v="1899-12-30T12:03:04"/>
    <n v="132"/>
    <n v="16.95"/>
    <x v="8"/>
    <n v="12"/>
    <s v="Italian"/>
  </r>
  <r>
    <x v="11819"/>
    <x v="5196"/>
    <s v="3/29/23"/>
    <d v="1899-12-30T12:07:16"/>
    <n v="103"/>
    <n v="9"/>
    <x v="6"/>
    <n v="12"/>
    <s v="American"/>
  </r>
  <r>
    <x v="11820"/>
    <x v="5196"/>
    <s v="3/29/23"/>
    <d v="1899-12-30T12:07:16"/>
    <n v="109"/>
    <n v="17.95"/>
    <x v="0"/>
    <n v="12"/>
    <s v="Asian"/>
  </r>
  <r>
    <x v="11821"/>
    <x v="5196"/>
    <s v="3/29/23"/>
    <d v="1899-12-30T12:07:16"/>
    <n v="131"/>
    <n v="17.95"/>
    <x v="0"/>
    <n v="12"/>
    <s v="Italian"/>
  </r>
  <r>
    <x v="11822"/>
    <x v="5197"/>
    <s v="3/29/23"/>
    <d v="1899-12-30T12:09:12"/>
    <n v="128"/>
    <n v="15.5"/>
    <x v="3"/>
    <n v="12"/>
    <s v="Italian"/>
  </r>
  <r>
    <x v="11823"/>
    <x v="5197"/>
    <s v="3/29/23"/>
    <d v="1899-12-30T12:09:12"/>
    <n v="114"/>
    <n v="9"/>
    <x v="6"/>
    <n v="12"/>
    <s v="Asian"/>
  </r>
  <r>
    <x v="11824"/>
    <x v="5198"/>
    <s v="3/29/23"/>
    <d v="1899-12-30T12:12:15"/>
    <n v="108"/>
    <n v="14.5"/>
    <x v="1"/>
    <n v="12"/>
    <s v="Asian"/>
  </r>
  <r>
    <x v="11825"/>
    <x v="5199"/>
    <s v="3/29/23"/>
    <d v="1899-12-30T12:32:07"/>
    <n v="101"/>
    <n v="12.95"/>
    <x v="2"/>
    <n v="12"/>
    <s v="American"/>
  </r>
  <r>
    <x v="11826"/>
    <x v="5199"/>
    <s v="3/29/23"/>
    <d v="1899-12-30T12:32:07"/>
    <n v="102"/>
    <n v="13.95"/>
    <x v="9"/>
    <n v="12"/>
    <s v="American"/>
  </r>
  <r>
    <x v="11827"/>
    <x v="5199"/>
    <s v="3/29/23"/>
    <d v="1899-12-30T12:32:07"/>
    <n v="124"/>
    <n v="14.5"/>
    <x v="1"/>
    <n v="12"/>
    <s v="Italian"/>
  </r>
  <r>
    <x v="11828"/>
    <x v="5199"/>
    <s v="3/29/23"/>
    <d v="1899-12-30T12:32:07"/>
    <n v="125"/>
    <n v="17.95"/>
    <x v="0"/>
    <n v="12"/>
    <s v="Italian"/>
  </r>
  <r>
    <x v="11829"/>
    <x v="5199"/>
    <s v="3/29/23"/>
    <d v="1899-12-30T12:32:07"/>
    <n v="117"/>
    <n v="12.95"/>
    <x v="2"/>
    <n v="12"/>
    <s v="Mexican"/>
  </r>
  <r>
    <x v="11830"/>
    <x v="5199"/>
    <s v="3/29/23"/>
    <d v="1899-12-30T12:32:07"/>
    <n v="127"/>
    <n v="17.95"/>
    <x v="0"/>
    <n v="12"/>
    <s v="Italian"/>
  </r>
  <r>
    <x v="11831"/>
    <x v="5199"/>
    <s v="3/29/23"/>
    <d v="1899-12-30T12:32:07"/>
    <n v="113"/>
    <n v="5"/>
    <x v="10"/>
    <n v="12"/>
    <s v="Asian"/>
  </r>
  <r>
    <x v="11832"/>
    <x v="5199"/>
    <s v="3/29/23"/>
    <d v="1899-12-30T12:32:07"/>
    <n v="120"/>
    <n v="13.95"/>
    <x v="9"/>
    <n v="12"/>
    <s v="Mexican"/>
  </r>
  <r>
    <x v="11833"/>
    <x v="5199"/>
    <s v="3/29/23"/>
    <d v="1899-12-30T12:32:07"/>
    <n v="105"/>
    <n v="7"/>
    <x v="4"/>
    <n v="12"/>
    <s v="American"/>
  </r>
  <r>
    <x v="11834"/>
    <x v="5199"/>
    <s v="3/29/23"/>
    <d v="1899-12-30T12:32:07"/>
    <n v="105"/>
    <n v="7"/>
    <x v="4"/>
    <n v="12"/>
    <s v="American"/>
  </r>
  <r>
    <x v="11835"/>
    <x v="5199"/>
    <s v="3/29/23"/>
    <d v="1899-12-30T12:32:07"/>
    <n v="130"/>
    <n v="19.95"/>
    <x v="7"/>
    <n v="12"/>
    <s v="Italian"/>
  </r>
  <r>
    <x v="11836"/>
    <x v="5199"/>
    <s v="3/29/23"/>
    <d v="1899-12-30T12:32:07"/>
    <n v="131"/>
    <n v="17.95"/>
    <x v="0"/>
    <n v="12"/>
    <s v="Italian"/>
  </r>
  <r>
    <x v="11837"/>
    <x v="5199"/>
    <s v="3/29/23"/>
    <d v="1899-12-30T12:32:07"/>
    <n v="114"/>
    <n v="9"/>
    <x v="6"/>
    <n v="12"/>
    <s v="Asian"/>
  </r>
  <r>
    <x v="11838"/>
    <x v="5200"/>
    <s v="3/29/23"/>
    <d v="1899-12-30T12:38:11"/>
    <n v="107"/>
    <n v="16.5"/>
    <x v="12"/>
    <n v="12"/>
    <s v="Asian"/>
  </r>
  <r>
    <x v="11839"/>
    <x v="5200"/>
    <s v="3/29/23"/>
    <d v="1899-12-30T12:38:11"/>
    <n v="126"/>
    <n v="14.5"/>
    <x v="1"/>
    <n v="12"/>
    <s v="Italian"/>
  </r>
  <r>
    <x v="11840"/>
    <x v="5200"/>
    <s v="3/29/23"/>
    <d v="1899-12-30T12:38:11"/>
    <n v="110"/>
    <n v="17.95"/>
    <x v="0"/>
    <n v="12"/>
    <s v="Asian"/>
  </r>
  <r>
    <x v="11841"/>
    <x v="5200"/>
    <s v="3/29/23"/>
    <d v="1899-12-30T12:38:11"/>
    <n v="127"/>
    <n v="17.95"/>
    <x v="0"/>
    <n v="12"/>
    <s v="Italian"/>
  </r>
  <r>
    <x v="11842"/>
    <x v="5200"/>
    <s v="3/29/23"/>
    <d v="1899-12-30T12:38:11"/>
    <n v="106"/>
    <n v="7"/>
    <x v="4"/>
    <n v="12"/>
    <s v="American"/>
  </r>
  <r>
    <x v="11843"/>
    <x v="5201"/>
    <s v="3/29/23"/>
    <d v="1899-12-30T13:00:19"/>
    <n v="103"/>
    <n v="9"/>
    <x v="6"/>
    <n v="13"/>
    <s v="American"/>
  </r>
  <r>
    <x v="11844"/>
    <x v="5201"/>
    <s v="3/29/23"/>
    <d v="1899-12-30T13:00:19"/>
    <n v="104"/>
    <n v="10.5"/>
    <x v="11"/>
    <n v="13"/>
    <s v="American"/>
  </r>
  <r>
    <x v="11845"/>
    <x v="5201"/>
    <s v="3/29/23"/>
    <d v="1899-12-30T13:00:19"/>
    <n v="124"/>
    <n v="14.5"/>
    <x v="1"/>
    <n v="13"/>
    <s v="Italian"/>
  </r>
  <r>
    <x v="11846"/>
    <x v="5201"/>
    <s v="3/29/23"/>
    <d v="1899-12-30T13:00:19"/>
    <n v="109"/>
    <n v="17.95"/>
    <x v="0"/>
    <n v="13"/>
    <s v="Asian"/>
  </r>
  <r>
    <x v="11847"/>
    <x v="5201"/>
    <s v="3/29/23"/>
    <d v="1899-12-30T13:00:19"/>
    <n v="117"/>
    <n v="12.95"/>
    <x v="2"/>
    <n v="13"/>
    <s v="Mexican"/>
  </r>
  <r>
    <x v="11848"/>
    <x v="5201"/>
    <s v="3/29/23"/>
    <d v="1899-12-30T13:00:19"/>
    <n v="105"/>
    <n v="7"/>
    <x v="4"/>
    <n v="13"/>
    <s v="American"/>
  </r>
  <r>
    <x v="11849"/>
    <x v="5201"/>
    <s v="3/29/23"/>
    <d v="1899-12-30T13:00:19"/>
    <n v="106"/>
    <n v="7"/>
    <x v="4"/>
    <n v="13"/>
    <s v="American"/>
  </r>
  <r>
    <x v="11850"/>
    <x v="5201"/>
    <s v="3/29/23"/>
    <d v="1899-12-30T13:00:19"/>
    <n v="132"/>
    <n v="16.95"/>
    <x v="8"/>
    <n v="13"/>
    <s v="Italian"/>
  </r>
  <r>
    <x v="11851"/>
    <x v="5202"/>
    <s v="3/29/23"/>
    <d v="1899-12-30T13:45:56"/>
    <n v="102"/>
    <n v="13.95"/>
    <x v="9"/>
    <n v="13"/>
    <s v="American"/>
  </r>
  <r>
    <x v="11852"/>
    <x v="5202"/>
    <s v="3/29/23"/>
    <d v="1899-12-30T13:45:56"/>
    <n v="109"/>
    <n v="17.95"/>
    <x v="0"/>
    <n v="13"/>
    <s v="Asian"/>
  </r>
  <r>
    <x v="11853"/>
    <x v="5202"/>
    <s v="3/29/23"/>
    <d v="1899-12-30T13:45:56"/>
    <n v="131"/>
    <n v="17.95"/>
    <x v="0"/>
    <n v="13"/>
    <s v="Italian"/>
  </r>
  <r>
    <x v="11854"/>
    <x v="5203"/>
    <s v="3/29/23"/>
    <d v="1899-12-30T13:50:34"/>
    <n v="102"/>
    <n v="13.95"/>
    <x v="9"/>
    <n v="13"/>
    <s v="American"/>
  </r>
  <r>
    <x v="11855"/>
    <x v="5204"/>
    <s v="3/29/23"/>
    <d v="1899-12-30T13:54:15"/>
    <n v="128"/>
    <n v="15.5"/>
    <x v="3"/>
    <n v="13"/>
    <s v="Italian"/>
  </r>
  <r>
    <x v="11856"/>
    <x v="5204"/>
    <s v="3/29/23"/>
    <d v="1899-12-30T13:54:15"/>
    <n v="119"/>
    <n v="11.95"/>
    <x v="5"/>
    <n v="13"/>
    <s v="Mexican"/>
  </r>
  <r>
    <x v="11857"/>
    <x v="5204"/>
    <s v="3/29/23"/>
    <d v="1899-12-30T13:54:15"/>
    <n v="132"/>
    <n v="16.95"/>
    <x v="8"/>
    <n v="13"/>
    <s v="Italian"/>
  </r>
  <r>
    <x v="11858"/>
    <x v="5205"/>
    <s v="3/29/23"/>
    <d v="1899-12-30T13:58:37"/>
    <n v="117"/>
    <n v="12.95"/>
    <x v="2"/>
    <n v="13"/>
    <s v="Mexican"/>
  </r>
  <r>
    <x v="11859"/>
    <x v="5205"/>
    <s v="3/29/23"/>
    <d v="1899-12-30T13:58:37"/>
    <n v="113"/>
    <n v="5"/>
    <x v="10"/>
    <n v="13"/>
    <s v="Asian"/>
  </r>
  <r>
    <x v="11860"/>
    <x v="5206"/>
    <s v="3/29/23"/>
    <d v="1899-12-30T14:06:28"/>
    <n v="108"/>
    <n v="14.5"/>
    <x v="1"/>
    <n v="14"/>
    <s v="Asian"/>
  </r>
  <r>
    <x v="11861"/>
    <x v="5207"/>
    <s v="3/29/23"/>
    <d v="1899-12-30T14:15:37"/>
    <n v="103"/>
    <n v="9"/>
    <x v="6"/>
    <n v="14"/>
    <s v="American"/>
  </r>
  <r>
    <x v="11862"/>
    <x v="5207"/>
    <s v="3/29/23"/>
    <d v="1899-12-30T14:15:37"/>
    <n v="109"/>
    <n v="17.95"/>
    <x v="0"/>
    <n v="14"/>
    <s v="Asian"/>
  </r>
  <r>
    <x v="11863"/>
    <x v="5208"/>
    <s v="3/29/23"/>
    <d v="1899-12-30T14:40:49"/>
    <n v="111"/>
    <n v="11.95"/>
    <x v="5"/>
    <n v="14"/>
    <s v="Asian"/>
  </r>
  <r>
    <x v="11864"/>
    <x v="5209"/>
    <s v="3/29/23"/>
    <d v="1899-12-30T14:48:09"/>
    <n v="130"/>
    <n v="19.95"/>
    <x v="7"/>
    <n v="14"/>
    <s v="Italian"/>
  </r>
  <r>
    <x v="11865"/>
    <x v="5210"/>
    <s v="3/29/23"/>
    <d v="1899-12-30T15:01:24"/>
    <n v="109"/>
    <n v="17.95"/>
    <x v="0"/>
    <n v="15"/>
    <s v="Asian"/>
  </r>
  <r>
    <x v="11866"/>
    <x v="5211"/>
    <s v="3/29/23"/>
    <d v="1899-12-30T15:08:01"/>
    <n v="128"/>
    <n v="15.5"/>
    <x v="3"/>
    <n v="15"/>
    <s v="Italian"/>
  </r>
  <r>
    <x v="11867"/>
    <x v="5211"/>
    <s v="3/29/23"/>
    <d v="1899-12-30T15:08:01"/>
    <n v="113"/>
    <n v="5"/>
    <x v="10"/>
    <n v="15"/>
    <s v="Asian"/>
  </r>
  <r>
    <x v="11868"/>
    <x v="5211"/>
    <s v="3/29/23"/>
    <d v="1899-12-30T15:08:01"/>
    <n v="118"/>
    <n v="14.95"/>
    <x v="13"/>
    <n v="15"/>
    <s v="Mexican"/>
  </r>
  <r>
    <x v="11869"/>
    <x v="5211"/>
    <s v="3/29/23"/>
    <d v="1899-12-30T15:08:01"/>
    <n v="131"/>
    <n v="17.95"/>
    <x v="0"/>
    <n v="15"/>
    <s v="Italian"/>
  </r>
  <r>
    <x v="11870"/>
    <x v="5212"/>
    <s v="3/29/23"/>
    <d v="1899-12-30T15:11:52"/>
    <n v="102"/>
    <n v="13.95"/>
    <x v="9"/>
    <n v="15"/>
    <s v="American"/>
  </r>
  <r>
    <x v="11871"/>
    <x v="5212"/>
    <s v="3/29/23"/>
    <d v="1899-12-30T15:11:52"/>
    <n v="128"/>
    <n v="15.5"/>
    <x v="3"/>
    <n v="15"/>
    <s v="Italian"/>
  </r>
  <r>
    <x v="11872"/>
    <x v="5212"/>
    <s v="3/29/23"/>
    <d v="1899-12-30T15:11:52"/>
    <n v="106"/>
    <n v="7"/>
    <x v="4"/>
    <n v="15"/>
    <s v="American"/>
  </r>
  <r>
    <x v="11873"/>
    <x v="5213"/>
    <s v="3/29/23"/>
    <d v="1899-12-30T15:39:45"/>
    <n v="104"/>
    <n v="10.5"/>
    <x v="11"/>
    <n v="15"/>
    <s v="American"/>
  </r>
  <r>
    <x v="11874"/>
    <x v="5213"/>
    <s v="3/29/23"/>
    <d v="1899-12-30T15:39:45"/>
    <n v="108"/>
    <n v="14.5"/>
    <x v="1"/>
    <n v="15"/>
    <s v="Asian"/>
  </r>
  <r>
    <x v="11875"/>
    <x v="5213"/>
    <s v="3/29/23"/>
    <d v="1899-12-30T15:39:45"/>
    <n v="129"/>
    <n v="15.5"/>
    <x v="3"/>
    <n v="15"/>
    <s v="Italian"/>
  </r>
  <r>
    <x v="11876"/>
    <x v="5214"/>
    <s v="3/29/23"/>
    <d v="1899-12-30T15:59:36"/>
    <n v="128"/>
    <n v="15.5"/>
    <x v="3"/>
    <n v="15"/>
    <s v="Italian"/>
  </r>
  <r>
    <x v="11877"/>
    <x v="5214"/>
    <s v="3/29/23"/>
    <d v="1899-12-30T15:59:36"/>
    <n v="112"/>
    <n v="14.95"/>
    <x v="13"/>
    <n v="15"/>
    <s v="Asian"/>
  </r>
  <r>
    <x v="11878"/>
    <x v="5214"/>
    <s v="3/29/23"/>
    <d v="1899-12-30T15:59:36"/>
    <n v="119"/>
    <n v="11.95"/>
    <x v="5"/>
    <n v="15"/>
    <s v="Mexican"/>
  </r>
  <r>
    <x v="11879"/>
    <x v="5215"/>
    <s v="3/29/23"/>
    <d v="1899-12-30T16:10:29"/>
    <n v="107"/>
    <n v="16.5"/>
    <x v="12"/>
    <n v="16"/>
    <s v="Asian"/>
  </r>
  <r>
    <x v="11880"/>
    <x v="5215"/>
    <s v="3/29/23"/>
    <d v="1899-12-30T16:10:29"/>
    <n v="118"/>
    <n v="14.95"/>
    <x v="13"/>
    <n v="16"/>
    <s v="Mexican"/>
  </r>
  <r>
    <x v="11881"/>
    <x v="5215"/>
    <s v="3/29/23"/>
    <d v="1899-12-30T16:10:29"/>
    <n v="120"/>
    <n v="13.95"/>
    <x v="9"/>
    <n v="16"/>
    <s v="Mexican"/>
  </r>
  <r>
    <x v="11882"/>
    <x v="5216"/>
    <s v="3/29/23"/>
    <d v="1899-12-30T16:10:38"/>
    <n v="107"/>
    <n v="16.5"/>
    <x v="12"/>
    <n v="16"/>
    <s v="Asian"/>
  </r>
  <r>
    <x v="11883"/>
    <x v="5216"/>
    <s v="3/29/23"/>
    <d v="1899-12-30T16:10:38"/>
    <n v="118"/>
    <n v="14.95"/>
    <x v="13"/>
    <n v="16"/>
    <s v="Mexican"/>
  </r>
  <r>
    <x v="11884"/>
    <x v="5217"/>
    <s v="3/29/23"/>
    <d v="1899-12-30T16:17:59"/>
    <n v="108"/>
    <n v="14.5"/>
    <x v="1"/>
    <n v="16"/>
    <s v="Asian"/>
  </r>
  <r>
    <x v="11885"/>
    <x v="5217"/>
    <s v="3/29/23"/>
    <d v="1899-12-30T16:17:59"/>
    <n v="131"/>
    <n v="17.95"/>
    <x v="0"/>
    <n v="16"/>
    <s v="Italian"/>
  </r>
  <r>
    <x v="11886"/>
    <x v="5217"/>
    <s v="3/29/23"/>
    <d v="1899-12-30T16:17:59"/>
    <n v="106"/>
    <n v="7"/>
    <x v="4"/>
    <n v="16"/>
    <s v="American"/>
  </r>
  <r>
    <x v="11887"/>
    <x v="5217"/>
    <s v="3/29/23"/>
    <d v="1899-12-30T16:17:59"/>
    <n v="132"/>
    <n v="16.95"/>
    <x v="8"/>
    <n v="16"/>
    <s v="Italian"/>
  </r>
  <r>
    <x v="11888"/>
    <x v="5218"/>
    <s v="3/29/23"/>
    <d v="1899-12-30T16:23:18"/>
    <n v="102"/>
    <n v="13.95"/>
    <x v="9"/>
    <n v="16"/>
    <s v="American"/>
  </r>
  <r>
    <x v="11889"/>
    <x v="5218"/>
    <s v="3/29/23"/>
    <d v="1899-12-30T16:23:18"/>
    <n v="112"/>
    <n v="14.95"/>
    <x v="13"/>
    <n v="16"/>
    <s v="Asian"/>
  </r>
  <r>
    <x v="11890"/>
    <x v="5218"/>
    <s v="3/29/23"/>
    <d v="1899-12-30T16:23:18"/>
    <n v="118"/>
    <n v="14.95"/>
    <x v="13"/>
    <n v="16"/>
    <s v="Mexican"/>
  </r>
  <r>
    <x v="11891"/>
    <x v="5219"/>
    <s v="3/29/23"/>
    <d v="1899-12-30T16:50:51"/>
    <n v="114"/>
    <n v="9"/>
    <x v="6"/>
    <n v="16"/>
    <s v="Asian"/>
  </r>
  <r>
    <x v="11892"/>
    <x v="5220"/>
    <s v="3/29/23"/>
    <d v="1899-12-30T16:50:56"/>
    <n v="101"/>
    <n v="12.95"/>
    <x v="2"/>
    <n v="16"/>
    <s v="American"/>
  </r>
  <r>
    <x v="11893"/>
    <x v="5220"/>
    <s v="3/29/23"/>
    <d v="1899-12-30T16:50:56"/>
    <n v="102"/>
    <n v="13.95"/>
    <x v="9"/>
    <n v="16"/>
    <s v="American"/>
  </r>
  <r>
    <x v="11894"/>
    <x v="5220"/>
    <s v="3/29/23"/>
    <d v="1899-12-30T16:50:56"/>
    <n v="102"/>
    <n v="13.95"/>
    <x v="9"/>
    <n v="16"/>
    <s v="American"/>
  </r>
  <r>
    <x v="11895"/>
    <x v="5221"/>
    <s v="3/29/23"/>
    <d v="1899-12-30T16:58:46"/>
    <n v="112"/>
    <n v="14.95"/>
    <x v="13"/>
    <n v="16"/>
    <s v="Asian"/>
  </r>
  <r>
    <x v="11896"/>
    <x v="5221"/>
    <s v="3/29/23"/>
    <d v="1899-12-30T16:58:46"/>
    <n v="113"/>
    <n v="5"/>
    <x v="10"/>
    <n v="16"/>
    <s v="Asian"/>
  </r>
  <r>
    <x v="11897"/>
    <x v="5222"/>
    <s v="3/29/23"/>
    <d v="1899-12-30T16:59:08"/>
    <n v="102"/>
    <n v="13.95"/>
    <x v="9"/>
    <n v="16"/>
    <s v="American"/>
  </r>
  <r>
    <x v="11898"/>
    <x v="5222"/>
    <s v="3/29/23"/>
    <d v="1899-12-30T16:59:08"/>
    <n v="104"/>
    <n v="10.5"/>
    <x v="11"/>
    <n v="16"/>
    <s v="American"/>
  </r>
  <r>
    <x v="11899"/>
    <x v="5222"/>
    <s v="3/29/23"/>
    <d v="1899-12-30T16:59:08"/>
    <n v="125"/>
    <n v="17.95"/>
    <x v="0"/>
    <n v="16"/>
    <s v="Italian"/>
  </r>
  <r>
    <x v="11900"/>
    <x v="5222"/>
    <s v="3/29/23"/>
    <d v="1899-12-30T16:59:08"/>
    <n v="109"/>
    <n v="17.95"/>
    <x v="0"/>
    <n v="16"/>
    <s v="Asian"/>
  </r>
  <r>
    <x v="11901"/>
    <x v="5223"/>
    <s v="3/29/23"/>
    <d v="1899-12-30T17:02:33"/>
    <n v="110"/>
    <n v="17.95"/>
    <x v="0"/>
    <n v="17"/>
    <s v="Asian"/>
  </r>
  <r>
    <x v="11902"/>
    <x v="5224"/>
    <s v="3/29/23"/>
    <d v="1899-12-30T17:40:52"/>
    <n v="120"/>
    <n v="13.95"/>
    <x v="9"/>
    <n v="17"/>
    <s v="Mexican"/>
  </r>
  <r>
    <x v="11903"/>
    <x v="5224"/>
    <s v="3/29/23"/>
    <d v="1899-12-30T17:40:52"/>
    <s v="NULL"/>
    <n v="0"/>
    <x v="14"/>
    <n v="17"/>
    <s v="Unknown"/>
  </r>
  <r>
    <x v="11904"/>
    <x v="5225"/>
    <s v="3/29/23"/>
    <d v="1899-12-30T17:43:56"/>
    <n v="113"/>
    <n v="5"/>
    <x v="10"/>
    <n v="17"/>
    <s v="Asian"/>
  </r>
  <r>
    <x v="11905"/>
    <x v="5225"/>
    <s v="3/29/23"/>
    <d v="1899-12-30T17:43:56"/>
    <n v="119"/>
    <n v="11.95"/>
    <x v="5"/>
    <n v="17"/>
    <s v="Mexican"/>
  </r>
  <r>
    <x v="11906"/>
    <x v="5225"/>
    <s v="3/29/23"/>
    <d v="1899-12-30T17:43:56"/>
    <s v="NULL"/>
    <n v="0"/>
    <x v="14"/>
    <n v="17"/>
    <s v="Unknown"/>
  </r>
  <r>
    <x v="11907"/>
    <x v="5225"/>
    <s v="3/29/23"/>
    <d v="1899-12-30T17:43:56"/>
    <n v="132"/>
    <n v="16.95"/>
    <x v="8"/>
    <n v="17"/>
    <s v="Italian"/>
  </r>
  <r>
    <x v="11908"/>
    <x v="5226"/>
    <s v="3/29/23"/>
    <d v="1899-12-30T17:44:17"/>
    <n v="104"/>
    <n v="10.5"/>
    <x v="11"/>
    <n v="17"/>
    <s v="American"/>
  </r>
  <r>
    <x v="11909"/>
    <x v="5226"/>
    <s v="3/29/23"/>
    <d v="1899-12-30T17:44:17"/>
    <n v="129"/>
    <n v="15.5"/>
    <x v="3"/>
    <n v="17"/>
    <s v="Italian"/>
  </r>
  <r>
    <x v="11910"/>
    <x v="5227"/>
    <s v="3/29/23"/>
    <d v="1899-12-30T17:47:22"/>
    <n v="113"/>
    <n v="5"/>
    <x v="10"/>
    <n v="17"/>
    <s v="Asian"/>
  </r>
  <r>
    <x v="11911"/>
    <x v="5228"/>
    <s v="3/29/23"/>
    <d v="1899-12-30T18:33:39"/>
    <n v="118"/>
    <n v="14.95"/>
    <x v="13"/>
    <n v="18"/>
    <s v="Mexican"/>
  </r>
  <r>
    <x v="11912"/>
    <x v="5229"/>
    <s v="3/29/23"/>
    <d v="1899-12-30T18:37:13"/>
    <n v="103"/>
    <n v="9"/>
    <x v="6"/>
    <n v="18"/>
    <s v="American"/>
  </r>
  <r>
    <x v="11913"/>
    <x v="5229"/>
    <s v="3/29/23"/>
    <d v="1899-12-30T18:37:13"/>
    <n v="104"/>
    <n v="10.5"/>
    <x v="11"/>
    <n v="18"/>
    <s v="American"/>
  </r>
  <r>
    <x v="11914"/>
    <x v="5229"/>
    <s v="3/29/23"/>
    <d v="1899-12-30T18:37:13"/>
    <n v="123"/>
    <n v="9"/>
    <x v="6"/>
    <n v="18"/>
    <s v="Mexican"/>
  </r>
  <r>
    <x v="11915"/>
    <x v="5230"/>
    <s v="3/29/23"/>
    <d v="1899-12-30T18:42:15"/>
    <n v="101"/>
    <n v="12.95"/>
    <x v="2"/>
    <n v="18"/>
    <s v="American"/>
  </r>
  <r>
    <x v="11916"/>
    <x v="5230"/>
    <s v="3/29/23"/>
    <d v="1899-12-30T18:42:15"/>
    <n v="129"/>
    <n v="15.5"/>
    <x v="3"/>
    <n v="18"/>
    <s v="Italian"/>
  </r>
  <r>
    <x v="11917"/>
    <x v="5231"/>
    <s v="3/29/23"/>
    <d v="1899-12-30T18:52:20"/>
    <n v="102"/>
    <n v="13.95"/>
    <x v="9"/>
    <n v="18"/>
    <s v="American"/>
  </r>
  <r>
    <x v="11918"/>
    <x v="5231"/>
    <s v="3/29/23"/>
    <d v="1899-12-30T18:52:20"/>
    <n v="113"/>
    <n v="5"/>
    <x v="10"/>
    <n v="18"/>
    <s v="Asian"/>
  </r>
  <r>
    <x v="11919"/>
    <x v="5232"/>
    <s v="3/29/23"/>
    <d v="1899-12-30T18:53:49"/>
    <n v="127"/>
    <n v="17.95"/>
    <x v="0"/>
    <n v="18"/>
    <s v="Italian"/>
  </r>
  <r>
    <x v="11920"/>
    <x v="5232"/>
    <s v="3/29/23"/>
    <d v="1899-12-30T18:53:49"/>
    <n v="105"/>
    <n v="7"/>
    <x v="4"/>
    <n v="18"/>
    <s v="American"/>
  </r>
  <r>
    <x v="11921"/>
    <x v="5233"/>
    <s v="3/29/23"/>
    <d v="1899-12-30T19:05:13"/>
    <n v="124"/>
    <n v="14.5"/>
    <x v="1"/>
    <n v="19"/>
    <s v="Italian"/>
  </r>
  <r>
    <x v="11922"/>
    <x v="5233"/>
    <s v="3/29/23"/>
    <d v="1899-12-30T19:05:13"/>
    <n v="117"/>
    <n v="12.95"/>
    <x v="2"/>
    <n v="19"/>
    <s v="Mexican"/>
  </r>
  <r>
    <x v="11923"/>
    <x v="5233"/>
    <s v="3/29/23"/>
    <d v="1899-12-30T19:05:13"/>
    <n v="128"/>
    <n v="15.5"/>
    <x v="3"/>
    <n v="19"/>
    <s v="Italian"/>
  </r>
  <r>
    <x v="11924"/>
    <x v="5233"/>
    <s v="3/29/23"/>
    <d v="1899-12-30T19:05:13"/>
    <n v="119"/>
    <n v="11.95"/>
    <x v="5"/>
    <n v="19"/>
    <s v="Mexican"/>
  </r>
  <r>
    <x v="11925"/>
    <x v="5234"/>
    <s v="3/29/23"/>
    <d v="1899-12-30T19:05:52"/>
    <n v="107"/>
    <n v="16.5"/>
    <x v="12"/>
    <n v="19"/>
    <s v="Asian"/>
  </r>
  <r>
    <x v="11926"/>
    <x v="5235"/>
    <s v="3/29/23"/>
    <d v="1899-12-30T19:09:56"/>
    <n v="113"/>
    <n v="5"/>
    <x v="10"/>
    <n v="19"/>
    <s v="Asian"/>
  </r>
  <r>
    <x v="11927"/>
    <x v="5236"/>
    <s v="3/29/23"/>
    <d v="1899-12-30T19:17:09"/>
    <n v="122"/>
    <n v="7"/>
    <x v="4"/>
    <n v="19"/>
    <s v="Mexican"/>
  </r>
  <r>
    <x v="11928"/>
    <x v="5237"/>
    <s v="3/29/23"/>
    <d v="1899-12-30T19:23:01"/>
    <n v="127"/>
    <n v="17.95"/>
    <x v="0"/>
    <n v="19"/>
    <s v="Italian"/>
  </r>
  <r>
    <x v="11929"/>
    <x v="5238"/>
    <s v="3/29/23"/>
    <d v="1899-12-30T19:23:31"/>
    <n v="126"/>
    <n v="14.5"/>
    <x v="1"/>
    <n v="19"/>
    <s v="Italian"/>
  </r>
  <r>
    <x v="11930"/>
    <x v="5238"/>
    <s v="3/29/23"/>
    <d v="1899-12-30T19:23:31"/>
    <n v="110"/>
    <n v="17.95"/>
    <x v="0"/>
    <n v="19"/>
    <s v="Asian"/>
  </r>
  <r>
    <x v="11931"/>
    <x v="5239"/>
    <s v="3/29/23"/>
    <d v="1899-12-30T19:43:26"/>
    <n v="111"/>
    <n v="11.95"/>
    <x v="5"/>
    <n v="19"/>
    <s v="Asian"/>
  </r>
  <r>
    <x v="11932"/>
    <x v="5240"/>
    <s v="3/29/23"/>
    <d v="1899-12-30T19:53:21"/>
    <n v="102"/>
    <n v="13.95"/>
    <x v="9"/>
    <n v="19"/>
    <s v="American"/>
  </r>
  <r>
    <x v="11933"/>
    <x v="5240"/>
    <s v="3/29/23"/>
    <d v="1899-12-30T19:53:21"/>
    <n v="110"/>
    <n v="17.95"/>
    <x v="0"/>
    <n v="19"/>
    <s v="Asian"/>
  </r>
  <r>
    <x v="11934"/>
    <x v="5241"/>
    <s v="3/29/23"/>
    <d v="1899-12-30T19:56:06"/>
    <n v="108"/>
    <n v="14.5"/>
    <x v="1"/>
    <n v="19"/>
    <s v="Asian"/>
  </r>
  <r>
    <x v="11935"/>
    <x v="5242"/>
    <s v="3/29/23"/>
    <d v="1899-12-30T20:03:49"/>
    <n v="107"/>
    <n v="16.5"/>
    <x v="12"/>
    <n v="20"/>
    <s v="Asian"/>
  </r>
  <r>
    <x v="11936"/>
    <x v="5242"/>
    <s v="3/29/23"/>
    <d v="1899-12-30T20:03:49"/>
    <n v="126"/>
    <n v="14.5"/>
    <x v="1"/>
    <n v="20"/>
    <s v="Italian"/>
  </r>
  <r>
    <x v="11937"/>
    <x v="5243"/>
    <s v="3/29/23"/>
    <d v="1899-12-30T20:26:29"/>
    <n v="101"/>
    <n v="12.95"/>
    <x v="2"/>
    <n v="20"/>
    <s v="American"/>
  </r>
  <r>
    <x v="11938"/>
    <x v="5243"/>
    <s v="3/29/23"/>
    <d v="1899-12-30T20:26:29"/>
    <n v="124"/>
    <n v="14.5"/>
    <x v="1"/>
    <n v="20"/>
    <s v="Italian"/>
  </r>
  <r>
    <x v="11939"/>
    <x v="5243"/>
    <s v="3/29/23"/>
    <d v="1899-12-30T20:26:29"/>
    <n v="110"/>
    <n v="17.95"/>
    <x v="0"/>
    <n v="20"/>
    <s v="Asian"/>
  </r>
  <r>
    <x v="11940"/>
    <x v="5244"/>
    <s v="3/29/23"/>
    <d v="1899-12-30T20:29:18"/>
    <n v="119"/>
    <n v="11.95"/>
    <x v="5"/>
    <n v="20"/>
    <s v="Mexican"/>
  </r>
  <r>
    <x v="11941"/>
    <x v="5245"/>
    <s v="3/29/23"/>
    <d v="1899-12-30T22:27:29"/>
    <n v="113"/>
    <n v="5"/>
    <x v="10"/>
    <n v="22"/>
    <s v="Asian"/>
  </r>
  <r>
    <x v="11942"/>
    <x v="5246"/>
    <s v="3/30/23"/>
    <d v="1899-12-30T10:50:46"/>
    <n v="102"/>
    <n v="13.95"/>
    <x v="9"/>
    <n v="10"/>
    <s v="American"/>
  </r>
  <r>
    <x v="11943"/>
    <x v="5246"/>
    <s v="3/30/23"/>
    <d v="1899-12-30T10:50:46"/>
    <n v="103"/>
    <n v="9"/>
    <x v="6"/>
    <n v="10"/>
    <s v="American"/>
  </r>
  <r>
    <x v="11944"/>
    <x v="5246"/>
    <s v="3/30/23"/>
    <d v="1899-12-30T10:50:46"/>
    <n v="104"/>
    <n v="10.5"/>
    <x v="11"/>
    <n v="10"/>
    <s v="American"/>
  </r>
  <r>
    <x v="11945"/>
    <x v="5247"/>
    <s v="3/30/23"/>
    <d v="1899-12-30T11:15:48"/>
    <n v="101"/>
    <n v="12.95"/>
    <x v="2"/>
    <n v="11"/>
    <s v="American"/>
  </r>
  <r>
    <x v="11946"/>
    <x v="5247"/>
    <s v="3/30/23"/>
    <d v="1899-12-30T11:15:48"/>
    <n v="126"/>
    <n v="14.5"/>
    <x v="1"/>
    <n v="11"/>
    <s v="Italian"/>
  </r>
  <r>
    <x v="11947"/>
    <x v="5247"/>
    <s v="3/30/23"/>
    <d v="1899-12-30T11:15:48"/>
    <n v="129"/>
    <n v="15.5"/>
    <x v="3"/>
    <n v="11"/>
    <s v="Italian"/>
  </r>
  <r>
    <x v="11948"/>
    <x v="5247"/>
    <s v="3/30/23"/>
    <d v="1899-12-30T11:15:48"/>
    <n v="118"/>
    <n v="14.95"/>
    <x v="13"/>
    <n v="11"/>
    <s v="Mexican"/>
  </r>
  <r>
    <x v="11949"/>
    <x v="5248"/>
    <s v="3/30/23"/>
    <d v="1899-12-30T11:25:41"/>
    <n v="121"/>
    <n v="10.5"/>
    <x v="11"/>
    <n v="11"/>
    <s v="Mexican"/>
  </r>
  <r>
    <x v="11950"/>
    <x v="5248"/>
    <s v="3/30/23"/>
    <d v="1899-12-30T11:25:41"/>
    <n v="122"/>
    <n v="7"/>
    <x v="4"/>
    <n v="11"/>
    <s v="Mexican"/>
  </r>
  <r>
    <x v="11951"/>
    <x v="5248"/>
    <s v="3/30/23"/>
    <d v="1899-12-30T11:25:41"/>
    <n v="106"/>
    <n v="7"/>
    <x v="4"/>
    <n v="11"/>
    <s v="American"/>
  </r>
  <r>
    <x v="11952"/>
    <x v="5249"/>
    <s v="3/30/23"/>
    <d v="1899-12-30T11:42:06"/>
    <n v="113"/>
    <n v="5"/>
    <x v="10"/>
    <n v="11"/>
    <s v="Asian"/>
  </r>
  <r>
    <x v="11953"/>
    <x v="5250"/>
    <s v="3/30/23"/>
    <d v="1899-12-30T11:52:18"/>
    <n v="110"/>
    <n v="17.95"/>
    <x v="0"/>
    <n v="11"/>
    <s v="Asian"/>
  </r>
  <r>
    <x v="11954"/>
    <x v="5250"/>
    <s v="3/30/23"/>
    <d v="1899-12-30T11:52:18"/>
    <n v="128"/>
    <n v="15.5"/>
    <x v="3"/>
    <n v="11"/>
    <s v="Italian"/>
  </r>
  <r>
    <x v="11955"/>
    <x v="5250"/>
    <s v="3/30/23"/>
    <d v="1899-12-30T11:52:18"/>
    <n v="129"/>
    <n v="15.5"/>
    <x v="3"/>
    <n v="11"/>
    <s v="Italian"/>
  </r>
  <r>
    <x v="11956"/>
    <x v="5250"/>
    <s v="3/30/23"/>
    <d v="1899-12-30T11:52:18"/>
    <n v="132"/>
    <n v="16.95"/>
    <x v="8"/>
    <n v="11"/>
    <s v="Italian"/>
  </r>
  <r>
    <x v="11957"/>
    <x v="5251"/>
    <s v="3/30/23"/>
    <d v="1899-12-30T12:12:58"/>
    <n v="107"/>
    <n v="16.5"/>
    <x v="12"/>
    <n v="12"/>
    <s v="Asian"/>
  </r>
  <r>
    <x v="11958"/>
    <x v="5252"/>
    <s v="3/30/23"/>
    <d v="1899-12-30T12:16:02"/>
    <n v="105"/>
    <n v="7"/>
    <x v="4"/>
    <n v="12"/>
    <s v="American"/>
  </r>
  <r>
    <x v="11959"/>
    <x v="5253"/>
    <s v="3/30/23"/>
    <d v="1899-12-30T12:18:47"/>
    <n v="101"/>
    <n v="12.95"/>
    <x v="2"/>
    <n v="12"/>
    <s v="American"/>
  </r>
  <r>
    <x v="11960"/>
    <x v="5253"/>
    <s v="3/30/23"/>
    <d v="1899-12-30T12:18:47"/>
    <n v="113"/>
    <n v="5"/>
    <x v="10"/>
    <n v="12"/>
    <s v="Asian"/>
  </r>
  <r>
    <x v="11961"/>
    <x v="5254"/>
    <s v="3/30/23"/>
    <d v="1899-12-30T12:30:24"/>
    <n v="111"/>
    <n v="11.95"/>
    <x v="5"/>
    <n v="12"/>
    <s v="Asian"/>
  </r>
  <r>
    <x v="11962"/>
    <x v="5255"/>
    <s v="3/30/23"/>
    <d v="1899-12-30T12:36:09"/>
    <n v="110"/>
    <n v="17.95"/>
    <x v="0"/>
    <n v="12"/>
    <s v="Asian"/>
  </r>
  <r>
    <x v="11963"/>
    <x v="5256"/>
    <s v="3/30/23"/>
    <d v="1899-12-30T12:37:26"/>
    <n v="116"/>
    <n v="13.95"/>
    <x v="9"/>
    <n v="12"/>
    <s v="Mexican"/>
  </r>
  <r>
    <x v="11964"/>
    <x v="5257"/>
    <s v="3/30/23"/>
    <d v="1899-12-30T12:44:10"/>
    <n v="126"/>
    <n v="14.5"/>
    <x v="1"/>
    <n v="12"/>
    <s v="Italian"/>
  </r>
  <r>
    <x v="11965"/>
    <x v="5257"/>
    <s v="3/30/23"/>
    <d v="1899-12-30T12:44:10"/>
    <n v="127"/>
    <n v="17.95"/>
    <x v="0"/>
    <n v="12"/>
    <s v="Italian"/>
  </r>
  <r>
    <x v="11966"/>
    <x v="5257"/>
    <s v="3/30/23"/>
    <d v="1899-12-30T12:44:10"/>
    <n v="122"/>
    <n v="7"/>
    <x v="4"/>
    <n v="12"/>
    <s v="Mexican"/>
  </r>
  <r>
    <x v="11967"/>
    <x v="5258"/>
    <s v="3/30/23"/>
    <d v="1899-12-30T12:52:24"/>
    <n v="117"/>
    <n v="12.95"/>
    <x v="2"/>
    <n v="12"/>
    <s v="Mexican"/>
  </r>
  <r>
    <x v="11968"/>
    <x v="5258"/>
    <s v="3/30/23"/>
    <d v="1899-12-30T12:52:24"/>
    <n v="121"/>
    <n v="10.5"/>
    <x v="11"/>
    <n v="12"/>
    <s v="Mexican"/>
  </r>
  <r>
    <x v="11969"/>
    <x v="5259"/>
    <s v="3/30/23"/>
    <d v="1899-12-30T12:57:03"/>
    <n v="125"/>
    <n v="17.95"/>
    <x v="0"/>
    <n v="12"/>
    <s v="Italian"/>
  </r>
  <r>
    <x v="11970"/>
    <x v="5260"/>
    <s v="3/30/23"/>
    <d v="1899-12-30T13:09:48"/>
    <n v="101"/>
    <n v="12.95"/>
    <x v="2"/>
    <n v="13"/>
    <s v="American"/>
  </r>
  <r>
    <x v="11971"/>
    <x v="5260"/>
    <s v="3/30/23"/>
    <d v="1899-12-30T13:09:48"/>
    <n v="118"/>
    <n v="14.95"/>
    <x v="13"/>
    <n v="13"/>
    <s v="Mexican"/>
  </r>
  <r>
    <x v="11972"/>
    <x v="5261"/>
    <s v="3/30/23"/>
    <d v="1899-12-30T13:20:55"/>
    <n v="107"/>
    <n v="16.5"/>
    <x v="12"/>
    <n v="13"/>
    <s v="Asian"/>
  </r>
  <r>
    <x v="11973"/>
    <x v="5261"/>
    <s v="3/30/23"/>
    <d v="1899-12-30T13:20:55"/>
    <n v="108"/>
    <n v="14.5"/>
    <x v="1"/>
    <n v="13"/>
    <s v="Asian"/>
  </r>
  <r>
    <x v="11974"/>
    <x v="5262"/>
    <s v="3/30/23"/>
    <d v="1899-12-30T13:23:38"/>
    <n v="108"/>
    <n v="14.5"/>
    <x v="1"/>
    <n v="13"/>
    <s v="Asian"/>
  </r>
  <r>
    <x v="11975"/>
    <x v="5263"/>
    <s v="3/30/23"/>
    <d v="1899-12-30T13:24:35"/>
    <n v="101"/>
    <n v="12.95"/>
    <x v="2"/>
    <n v="13"/>
    <s v="American"/>
  </r>
  <r>
    <x v="11976"/>
    <x v="5263"/>
    <s v="3/30/23"/>
    <d v="1899-12-30T13:24:35"/>
    <n v="107"/>
    <n v="16.5"/>
    <x v="12"/>
    <n v="13"/>
    <s v="Asian"/>
  </r>
  <r>
    <x v="11977"/>
    <x v="5263"/>
    <s v="3/30/23"/>
    <d v="1899-12-30T13:24:35"/>
    <n v="115"/>
    <n v="11.95"/>
    <x v="5"/>
    <n v="13"/>
    <s v="Mexican"/>
  </r>
  <r>
    <x v="11978"/>
    <x v="5263"/>
    <s v="3/30/23"/>
    <d v="1899-12-30T13:24:35"/>
    <n v="124"/>
    <n v="14.5"/>
    <x v="1"/>
    <n v="13"/>
    <s v="Italian"/>
  </r>
  <r>
    <x v="11979"/>
    <x v="5263"/>
    <s v="3/30/23"/>
    <d v="1899-12-30T13:24:35"/>
    <n v="131"/>
    <n v="17.95"/>
    <x v="0"/>
    <n v="13"/>
    <s v="Italian"/>
  </r>
  <r>
    <x v="11980"/>
    <x v="5263"/>
    <s v="3/30/23"/>
    <d v="1899-12-30T13:24:35"/>
    <n v="123"/>
    <n v="9"/>
    <x v="6"/>
    <n v="13"/>
    <s v="Mexican"/>
  </r>
  <r>
    <x v="11981"/>
    <x v="5263"/>
    <s v="3/30/23"/>
    <d v="1899-12-30T13:24:35"/>
    <n v="106"/>
    <n v="7"/>
    <x v="4"/>
    <n v="13"/>
    <s v="American"/>
  </r>
  <r>
    <x v="11982"/>
    <x v="5263"/>
    <s v="3/30/23"/>
    <d v="1899-12-30T13:24:35"/>
    <n v="106"/>
    <n v="7"/>
    <x v="4"/>
    <n v="13"/>
    <s v="American"/>
  </r>
  <r>
    <x v="11983"/>
    <x v="5264"/>
    <s v="3/30/23"/>
    <d v="1899-12-30T13:29:48"/>
    <n v="103"/>
    <n v="9"/>
    <x v="6"/>
    <n v="13"/>
    <s v="American"/>
  </r>
  <r>
    <x v="11984"/>
    <x v="5265"/>
    <s v="3/30/23"/>
    <d v="1899-12-30T13:53:43"/>
    <n v="102"/>
    <n v="13.95"/>
    <x v="9"/>
    <n v="13"/>
    <s v="American"/>
  </r>
  <r>
    <x v="11985"/>
    <x v="5265"/>
    <s v="3/30/23"/>
    <d v="1899-12-30T13:53:43"/>
    <n v="109"/>
    <n v="17.95"/>
    <x v="0"/>
    <n v="13"/>
    <s v="Asian"/>
  </r>
  <r>
    <x v="11986"/>
    <x v="5265"/>
    <s v="3/30/23"/>
    <d v="1899-12-30T13:53:43"/>
    <n v="111"/>
    <n v="11.95"/>
    <x v="5"/>
    <n v="13"/>
    <s v="Asian"/>
  </r>
  <r>
    <x v="11987"/>
    <x v="5265"/>
    <s v="3/30/23"/>
    <d v="1899-12-30T13:53:43"/>
    <n v="112"/>
    <n v="14.95"/>
    <x v="13"/>
    <n v="13"/>
    <s v="Asian"/>
  </r>
  <r>
    <x v="11988"/>
    <x v="5265"/>
    <s v="3/30/23"/>
    <d v="1899-12-30T13:53:43"/>
    <n v="119"/>
    <n v="11.95"/>
    <x v="5"/>
    <n v="13"/>
    <s v="Mexican"/>
  </r>
  <r>
    <x v="11989"/>
    <x v="5265"/>
    <s v="3/30/23"/>
    <d v="1899-12-30T13:53:43"/>
    <n v="119"/>
    <n v="11.95"/>
    <x v="5"/>
    <n v="13"/>
    <s v="Mexican"/>
  </r>
  <r>
    <x v="11990"/>
    <x v="5265"/>
    <s v="3/30/23"/>
    <d v="1899-12-30T13:53:43"/>
    <n v="105"/>
    <n v="7"/>
    <x v="4"/>
    <n v="13"/>
    <s v="American"/>
  </r>
  <r>
    <x v="11991"/>
    <x v="5265"/>
    <s v="3/30/23"/>
    <d v="1899-12-30T13:53:43"/>
    <n v="132"/>
    <n v="16.95"/>
    <x v="8"/>
    <n v="13"/>
    <s v="Italian"/>
  </r>
  <r>
    <x v="11992"/>
    <x v="5266"/>
    <s v="3/30/23"/>
    <d v="1899-12-30T14:17:09"/>
    <n v="107"/>
    <n v="16.5"/>
    <x v="12"/>
    <n v="14"/>
    <s v="Asian"/>
  </r>
  <r>
    <x v="11993"/>
    <x v="5266"/>
    <s v="3/30/23"/>
    <d v="1899-12-30T14:17:09"/>
    <n v="117"/>
    <n v="12.95"/>
    <x v="2"/>
    <n v="14"/>
    <s v="Mexican"/>
  </r>
  <r>
    <x v="11994"/>
    <x v="5267"/>
    <s v="3/30/23"/>
    <d v="1899-12-30T14:27:07"/>
    <n v="101"/>
    <n v="12.95"/>
    <x v="2"/>
    <n v="14"/>
    <s v="American"/>
  </r>
  <r>
    <x v="11995"/>
    <x v="5268"/>
    <s v="3/30/23"/>
    <d v="1899-12-30T15:05:00"/>
    <n v="103"/>
    <n v="9"/>
    <x v="6"/>
    <n v="15"/>
    <s v="American"/>
  </r>
  <r>
    <x v="11996"/>
    <x v="5268"/>
    <s v="3/30/23"/>
    <d v="1899-12-30T15:05:00"/>
    <n v="105"/>
    <n v="7"/>
    <x v="4"/>
    <n v="15"/>
    <s v="American"/>
  </r>
  <r>
    <x v="11997"/>
    <x v="5269"/>
    <s v="3/30/23"/>
    <d v="1899-12-30T15:12:32"/>
    <n v="101"/>
    <n v="12.95"/>
    <x v="2"/>
    <n v="15"/>
    <s v="American"/>
  </r>
  <r>
    <x v="11998"/>
    <x v="5269"/>
    <s v="3/30/23"/>
    <d v="1899-12-30T15:12:32"/>
    <n v="128"/>
    <n v="15.5"/>
    <x v="3"/>
    <n v="15"/>
    <s v="Italian"/>
  </r>
  <r>
    <x v="11999"/>
    <x v="5270"/>
    <s v="3/30/23"/>
    <d v="1899-12-30T15:23:57"/>
    <n v="101"/>
    <n v="12.95"/>
    <x v="2"/>
    <n v="15"/>
    <s v="American"/>
  </r>
  <r>
    <x v="12000"/>
    <x v="5271"/>
    <s v="3/30/23"/>
    <d v="1899-12-30T15:39:12"/>
    <n v="101"/>
    <n v="12.95"/>
    <x v="2"/>
    <n v="15"/>
    <s v="American"/>
  </r>
  <r>
    <x v="12001"/>
    <x v="5271"/>
    <s v="3/30/23"/>
    <d v="1899-12-30T15:39:12"/>
    <n v="117"/>
    <n v="12.95"/>
    <x v="2"/>
    <n v="15"/>
    <s v="Mexican"/>
  </r>
  <r>
    <x v="12002"/>
    <x v="5271"/>
    <s v="3/30/23"/>
    <d v="1899-12-30T15:39:12"/>
    <n v="131"/>
    <n v="17.95"/>
    <x v="0"/>
    <n v="15"/>
    <s v="Italian"/>
  </r>
  <r>
    <x v="12003"/>
    <x v="5272"/>
    <s v="3/30/23"/>
    <d v="1899-12-30T15:41:35"/>
    <n v="107"/>
    <n v="16.5"/>
    <x v="12"/>
    <n v="15"/>
    <s v="Asian"/>
  </r>
  <r>
    <x v="12004"/>
    <x v="5273"/>
    <s v="3/30/23"/>
    <d v="1899-12-30T15:55:42"/>
    <n v="109"/>
    <n v="17.95"/>
    <x v="0"/>
    <n v="15"/>
    <s v="Asian"/>
  </r>
  <r>
    <x v="12005"/>
    <x v="5274"/>
    <s v="3/30/23"/>
    <d v="1899-12-30T16:00:53"/>
    <n v="102"/>
    <n v="13.95"/>
    <x v="9"/>
    <n v="16"/>
    <s v="American"/>
  </r>
  <r>
    <x v="12006"/>
    <x v="5275"/>
    <s v="3/30/23"/>
    <d v="1899-12-30T16:17:55"/>
    <n v="126"/>
    <n v="14.5"/>
    <x v="1"/>
    <n v="16"/>
    <s v="Italian"/>
  </r>
  <r>
    <x v="12007"/>
    <x v="5276"/>
    <s v="3/30/23"/>
    <d v="1899-12-30T16:18:59"/>
    <n v="107"/>
    <n v="16.5"/>
    <x v="12"/>
    <n v="16"/>
    <s v="Asian"/>
  </r>
  <r>
    <x v="12008"/>
    <x v="5276"/>
    <s v="3/30/23"/>
    <d v="1899-12-30T16:18:59"/>
    <n v="115"/>
    <n v="11.95"/>
    <x v="5"/>
    <n v="16"/>
    <s v="Mexican"/>
  </r>
  <r>
    <x v="12009"/>
    <x v="5276"/>
    <s v="3/30/23"/>
    <d v="1899-12-30T16:18:59"/>
    <n v="128"/>
    <n v="15.5"/>
    <x v="3"/>
    <n v="16"/>
    <s v="Italian"/>
  </r>
  <r>
    <x v="12010"/>
    <x v="5276"/>
    <s v="3/30/23"/>
    <d v="1899-12-30T16:18:59"/>
    <n v="123"/>
    <n v="9"/>
    <x v="6"/>
    <n v="16"/>
    <s v="Mexican"/>
  </r>
  <r>
    <x v="12011"/>
    <x v="5277"/>
    <s v="3/30/23"/>
    <d v="1899-12-30T16:41:21"/>
    <n v="108"/>
    <n v="14.5"/>
    <x v="1"/>
    <n v="16"/>
    <s v="Asian"/>
  </r>
  <r>
    <x v="12012"/>
    <x v="5277"/>
    <s v="3/30/23"/>
    <d v="1899-12-30T16:41:21"/>
    <n v="131"/>
    <n v="17.95"/>
    <x v="0"/>
    <n v="16"/>
    <s v="Italian"/>
  </r>
  <r>
    <x v="12013"/>
    <x v="5278"/>
    <s v="3/30/23"/>
    <d v="1899-12-30T16:44:53"/>
    <n v="120"/>
    <n v="13.95"/>
    <x v="9"/>
    <n v="16"/>
    <s v="Mexican"/>
  </r>
  <r>
    <x v="12014"/>
    <x v="5279"/>
    <s v="3/30/23"/>
    <d v="1899-12-30T16:52:59"/>
    <n v="104"/>
    <n v="10.5"/>
    <x v="11"/>
    <n v="16"/>
    <s v="American"/>
  </r>
  <r>
    <x v="12015"/>
    <x v="5279"/>
    <s v="3/30/23"/>
    <d v="1899-12-30T16:52:59"/>
    <n v="125"/>
    <n v="17.95"/>
    <x v="0"/>
    <n v="16"/>
    <s v="Italian"/>
  </r>
  <r>
    <x v="12016"/>
    <x v="5279"/>
    <s v="3/30/23"/>
    <d v="1899-12-30T16:52:59"/>
    <n v="110"/>
    <n v="17.95"/>
    <x v="0"/>
    <n v="16"/>
    <s v="Asian"/>
  </r>
  <r>
    <x v="12017"/>
    <x v="5279"/>
    <s v="3/30/23"/>
    <d v="1899-12-30T16:52:59"/>
    <n v="105"/>
    <n v="7"/>
    <x v="4"/>
    <n v="16"/>
    <s v="American"/>
  </r>
  <r>
    <x v="12018"/>
    <x v="5280"/>
    <s v="3/30/23"/>
    <d v="1899-12-30T16:56:04"/>
    <n v="116"/>
    <n v="13.95"/>
    <x v="9"/>
    <n v="16"/>
    <s v="Mexican"/>
  </r>
  <r>
    <x v="12019"/>
    <x v="5280"/>
    <s v="3/30/23"/>
    <d v="1899-12-30T16:56:04"/>
    <n v="106"/>
    <n v="7"/>
    <x v="4"/>
    <n v="16"/>
    <s v="American"/>
  </r>
  <r>
    <x v="12020"/>
    <x v="5280"/>
    <s v="3/30/23"/>
    <d v="1899-12-30T16:56:04"/>
    <n v="106"/>
    <n v="7"/>
    <x v="4"/>
    <n v="16"/>
    <s v="American"/>
  </r>
  <r>
    <x v="12021"/>
    <x v="5280"/>
    <s v="3/30/23"/>
    <d v="1899-12-30T16:56:04"/>
    <s v="NULL"/>
    <n v="0"/>
    <x v="14"/>
    <n v="16"/>
    <s v="Unknown"/>
  </r>
  <r>
    <x v="12022"/>
    <x v="5281"/>
    <s v="3/30/23"/>
    <d v="1899-12-30T17:01:37"/>
    <n v="107"/>
    <n v="16.5"/>
    <x v="12"/>
    <n v="17"/>
    <s v="Asian"/>
  </r>
  <r>
    <x v="12023"/>
    <x v="5281"/>
    <s v="3/30/23"/>
    <d v="1899-12-30T17:01:37"/>
    <n v="102"/>
    <n v="13.95"/>
    <x v="9"/>
    <n v="17"/>
    <s v="American"/>
  </r>
  <r>
    <x v="12024"/>
    <x v="5281"/>
    <s v="3/30/23"/>
    <d v="1899-12-30T17:01:37"/>
    <n v="110"/>
    <n v="17.95"/>
    <x v="0"/>
    <n v="17"/>
    <s v="Asian"/>
  </r>
  <r>
    <x v="12025"/>
    <x v="5282"/>
    <s v="3/30/23"/>
    <d v="1899-12-30T17:09:36"/>
    <n v="105"/>
    <n v="7"/>
    <x v="4"/>
    <n v="17"/>
    <s v="American"/>
  </r>
  <r>
    <x v="12026"/>
    <x v="5283"/>
    <s v="3/30/23"/>
    <d v="1899-12-30T17:11:39"/>
    <n v="102"/>
    <n v="13.95"/>
    <x v="9"/>
    <n v="17"/>
    <s v="American"/>
  </r>
  <r>
    <x v="12027"/>
    <x v="5283"/>
    <s v="3/30/23"/>
    <d v="1899-12-30T17:11:39"/>
    <n v="113"/>
    <n v="5"/>
    <x v="10"/>
    <n v="17"/>
    <s v="Asian"/>
  </r>
  <r>
    <x v="12028"/>
    <x v="5283"/>
    <s v="3/30/23"/>
    <d v="1899-12-30T17:11:39"/>
    <n v="121"/>
    <n v="10.5"/>
    <x v="11"/>
    <n v="17"/>
    <s v="Mexican"/>
  </r>
  <r>
    <x v="12029"/>
    <x v="5283"/>
    <s v="3/30/23"/>
    <d v="1899-12-30T17:11:39"/>
    <n v="122"/>
    <n v="7"/>
    <x v="4"/>
    <n v="17"/>
    <s v="Mexican"/>
  </r>
  <r>
    <x v="12030"/>
    <x v="5284"/>
    <s v="3/30/23"/>
    <d v="1899-12-30T17:34:44"/>
    <n v="102"/>
    <n v="13.95"/>
    <x v="9"/>
    <n v="17"/>
    <s v="American"/>
  </r>
  <r>
    <x v="12031"/>
    <x v="5284"/>
    <s v="3/30/23"/>
    <d v="1899-12-30T17:34:44"/>
    <n v="105"/>
    <n v="7"/>
    <x v="4"/>
    <n v="17"/>
    <s v="American"/>
  </r>
  <r>
    <x v="12032"/>
    <x v="5285"/>
    <s v="3/30/23"/>
    <d v="1899-12-30T17:49:12"/>
    <n v="101"/>
    <n v="12.95"/>
    <x v="2"/>
    <n v="17"/>
    <s v="American"/>
  </r>
  <r>
    <x v="12033"/>
    <x v="5285"/>
    <s v="3/30/23"/>
    <d v="1899-12-30T17:49:12"/>
    <n v="110"/>
    <n v="17.95"/>
    <x v="0"/>
    <n v="17"/>
    <s v="Asian"/>
  </r>
  <r>
    <x v="12034"/>
    <x v="5285"/>
    <s v="3/30/23"/>
    <d v="1899-12-30T17:49:12"/>
    <n v="112"/>
    <n v="14.95"/>
    <x v="13"/>
    <n v="17"/>
    <s v="Asian"/>
  </r>
  <r>
    <x v="12035"/>
    <x v="5285"/>
    <s v="3/30/23"/>
    <d v="1899-12-30T17:49:12"/>
    <n v="120"/>
    <n v="13.95"/>
    <x v="9"/>
    <n v="17"/>
    <s v="Mexican"/>
  </r>
  <r>
    <x v="12036"/>
    <x v="5286"/>
    <s v="3/30/23"/>
    <d v="1899-12-30T18:03:19"/>
    <n v="124"/>
    <n v="14.5"/>
    <x v="1"/>
    <n v="18"/>
    <s v="Italian"/>
  </r>
  <r>
    <x v="12037"/>
    <x v="5287"/>
    <s v="3/30/23"/>
    <d v="1899-12-30T18:08:42"/>
    <n v="118"/>
    <n v="14.95"/>
    <x v="13"/>
    <n v="18"/>
    <s v="Mexican"/>
  </r>
  <r>
    <x v="12038"/>
    <x v="5288"/>
    <s v="3/30/23"/>
    <d v="1899-12-30T18:17:13"/>
    <n v="131"/>
    <n v="17.95"/>
    <x v="0"/>
    <n v="18"/>
    <s v="Italian"/>
  </r>
  <r>
    <x v="12039"/>
    <x v="5289"/>
    <s v="3/30/23"/>
    <d v="1899-12-30T18:18:27"/>
    <n v="107"/>
    <n v="16.5"/>
    <x v="12"/>
    <n v="18"/>
    <s v="Asian"/>
  </r>
  <r>
    <x v="12040"/>
    <x v="5289"/>
    <s v="3/30/23"/>
    <d v="1899-12-30T18:18:27"/>
    <n v="117"/>
    <n v="12.95"/>
    <x v="2"/>
    <n v="18"/>
    <s v="Mexican"/>
  </r>
  <r>
    <x v="12041"/>
    <x v="5289"/>
    <s v="3/30/23"/>
    <d v="1899-12-30T18:18:27"/>
    <n v="132"/>
    <n v="16.95"/>
    <x v="8"/>
    <n v="18"/>
    <s v="Italian"/>
  </r>
  <r>
    <x v="12042"/>
    <x v="5290"/>
    <s v="3/30/23"/>
    <d v="1899-12-30T18:22:03"/>
    <n v="113"/>
    <n v="5"/>
    <x v="10"/>
    <n v="18"/>
    <s v="Asian"/>
  </r>
  <r>
    <x v="12043"/>
    <x v="5291"/>
    <s v="3/30/23"/>
    <d v="1899-12-30T18:36:47"/>
    <n v="103"/>
    <n v="9"/>
    <x v="6"/>
    <n v="18"/>
    <s v="American"/>
  </r>
  <r>
    <x v="12044"/>
    <x v="5291"/>
    <s v="3/30/23"/>
    <d v="1899-12-30T18:36:47"/>
    <n v="130"/>
    <n v="19.95"/>
    <x v="7"/>
    <n v="18"/>
    <s v="Italian"/>
  </r>
  <r>
    <x v="12045"/>
    <x v="5291"/>
    <s v="3/30/23"/>
    <d v="1899-12-30T18:36:47"/>
    <n v="123"/>
    <n v="9"/>
    <x v="6"/>
    <n v="18"/>
    <s v="Mexican"/>
  </r>
  <r>
    <x v="12046"/>
    <x v="5292"/>
    <s v="3/30/23"/>
    <d v="1899-12-30T18:45:13"/>
    <n v="102"/>
    <n v="13.95"/>
    <x v="9"/>
    <n v="18"/>
    <s v="American"/>
  </r>
  <r>
    <x v="12047"/>
    <x v="5292"/>
    <s v="3/30/23"/>
    <d v="1899-12-30T18:45:13"/>
    <n v="119"/>
    <n v="11.95"/>
    <x v="5"/>
    <n v="18"/>
    <s v="Mexican"/>
  </r>
  <r>
    <x v="12048"/>
    <x v="5293"/>
    <s v="3/30/23"/>
    <d v="1899-12-30T18:50:34"/>
    <n v="127"/>
    <n v="17.95"/>
    <x v="0"/>
    <n v="18"/>
    <s v="Italian"/>
  </r>
  <r>
    <x v="12049"/>
    <x v="5294"/>
    <s v="3/30/23"/>
    <d v="1899-12-30T19:10:56"/>
    <n v="108"/>
    <n v="14.5"/>
    <x v="1"/>
    <n v="19"/>
    <s v="Asian"/>
  </r>
  <r>
    <x v="12050"/>
    <x v="5295"/>
    <s v="3/30/23"/>
    <d v="1899-12-30T19:30:56"/>
    <n v="126"/>
    <n v="14.5"/>
    <x v="1"/>
    <n v="19"/>
    <s v="Italian"/>
  </r>
  <r>
    <x v="12051"/>
    <x v="5296"/>
    <s v="3/30/23"/>
    <d v="1899-12-30T19:41:51"/>
    <n v="128"/>
    <n v="15.5"/>
    <x v="3"/>
    <n v="19"/>
    <s v="Italian"/>
  </r>
  <r>
    <x v="12052"/>
    <x v="5297"/>
    <s v="3/30/23"/>
    <d v="1899-12-30T20:08:49"/>
    <n v="113"/>
    <n v="5"/>
    <x v="10"/>
    <n v="20"/>
    <s v="Asian"/>
  </r>
  <r>
    <x v="12053"/>
    <x v="5298"/>
    <s v="3/30/23"/>
    <d v="1899-12-30T20:10:10"/>
    <n v="106"/>
    <n v="7"/>
    <x v="4"/>
    <n v="20"/>
    <s v="American"/>
  </r>
  <r>
    <x v="12054"/>
    <x v="5299"/>
    <s v="3/30/23"/>
    <d v="1899-12-30T20:17:59"/>
    <n v="124"/>
    <n v="14.5"/>
    <x v="1"/>
    <n v="20"/>
    <s v="Italian"/>
  </r>
  <r>
    <x v="12055"/>
    <x v="5299"/>
    <s v="3/30/23"/>
    <d v="1899-12-30T20:17:59"/>
    <n v="118"/>
    <n v="14.95"/>
    <x v="13"/>
    <n v="20"/>
    <s v="Mexican"/>
  </r>
  <r>
    <x v="12056"/>
    <x v="5299"/>
    <s v="3/30/23"/>
    <d v="1899-12-30T20:17:59"/>
    <n v="106"/>
    <n v="7"/>
    <x v="4"/>
    <n v="20"/>
    <s v="American"/>
  </r>
  <r>
    <x v="12057"/>
    <x v="5300"/>
    <s v="3/30/23"/>
    <d v="1899-12-30T21:04:56"/>
    <n v="129"/>
    <n v="15.5"/>
    <x v="3"/>
    <n v="21"/>
    <s v="Italian"/>
  </r>
  <r>
    <x v="12058"/>
    <x v="5300"/>
    <s v="3/30/23"/>
    <d v="1899-12-30T21:04:56"/>
    <n v="114"/>
    <n v="9"/>
    <x v="6"/>
    <n v="21"/>
    <s v="Asian"/>
  </r>
  <r>
    <x v="12059"/>
    <x v="5301"/>
    <s v="3/30/23"/>
    <d v="1899-12-30T21:15:23"/>
    <n v="101"/>
    <n v="12.95"/>
    <x v="2"/>
    <n v="21"/>
    <s v="American"/>
  </r>
  <r>
    <x v="12060"/>
    <x v="5302"/>
    <s v="3/30/23"/>
    <d v="1899-12-30T21:15:27"/>
    <n v="129"/>
    <n v="15.5"/>
    <x v="3"/>
    <n v="21"/>
    <s v="Italian"/>
  </r>
  <r>
    <x v="12061"/>
    <x v="5302"/>
    <s v="3/30/23"/>
    <d v="1899-12-30T21:15:27"/>
    <n v="105"/>
    <n v="7"/>
    <x v="4"/>
    <n v="21"/>
    <s v="American"/>
  </r>
  <r>
    <x v="12062"/>
    <x v="5302"/>
    <s v="3/30/23"/>
    <d v="1899-12-30T21:15:27"/>
    <n v="122"/>
    <n v="7"/>
    <x v="4"/>
    <n v="21"/>
    <s v="Mexican"/>
  </r>
  <r>
    <x v="12063"/>
    <x v="5302"/>
    <s v="3/30/23"/>
    <d v="1899-12-30T21:15:27"/>
    <s v="NULL"/>
    <n v="0"/>
    <x v="14"/>
    <n v="21"/>
    <s v="Unknown"/>
  </r>
  <r>
    <x v="12064"/>
    <x v="5303"/>
    <s v="3/30/23"/>
    <d v="1899-12-30T21:16:48"/>
    <n v="124"/>
    <n v="14.5"/>
    <x v="1"/>
    <n v="21"/>
    <s v="Italian"/>
  </r>
  <r>
    <x v="12065"/>
    <x v="5303"/>
    <s v="3/30/23"/>
    <d v="1899-12-30T21:16:48"/>
    <n v="122"/>
    <n v="7"/>
    <x v="4"/>
    <n v="21"/>
    <s v="Mexican"/>
  </r>
  <r>
    <x v="12066"/>
    <x v="5303"/>
    <s v="3/30/23"/>
    <d v="1899-12-30T21:16:48"/>
    <n v="123"/>
    <n v="9"/>
    <x v="6"/>
    <n v="21"/>
    <s v="Mexican"/>
  </r>
  <r>
    <x v="12067"/>
    <x v="5304"/>
    <s v="3/30/23"/>
    <d v="1899-12-30T21:34:09"/>
    <n v="103"/>
    <n v="9"/>
    <x v="6"/>
    <n v="21"/>
    <s v="American"/>
  </r>
  <r>
    <x v="12068"/>
    <x v="5304"/>
    <s v="3/30/23"/>
    <d v="1899-12-30T21:34:09"/>
    <n v="108"/>
    <n v="14.5"/>
    <x v="1"/>
    <n v="21"/>
    <s v="Asian"/>
  </r>
  <r>
    <x v="12069"/>
    <x v="5305"/>
    <s v="3/30/23"/>
    <d v="1899-12-30T21:35:15"/>
    <n v="108"/>
    <n v="14.5"/>
    <x v="1"/>
    <n v="21"/>
    <s v="Asian"/>
  </r>
  <r>
    <x v="12070"/>
    <x v="5306"/>
    <s v="3/30/23"/>
    <d v="1899-12-30T21:44:36"/>
    <n v="103"/>
    <n v="9"/>
    <x v="6"/>
    <n v="21"/>
    <s v="American"/>
  </r>
  <r>
    <x v="12071"/>
    <x v="5306"/>
    <s v="3/30/23"/>
    <d v="1899-12-30T21:44:36"/>
    <n v="113"/>
    <n v="5"/>
    <x v="10"/>
    <n v="21"/>
    <s v="Asian"/>
  </r>
  <r>
    <x v="12072"/>
    <x v="5306"/>
    <s v="3/30/23"/>
    <d v="1899-12-30T21:44:36"/>
    <n v="105"/>
    <n v="7"/>
    <x v="4"/>
    <n v="21"/>
    <s v="American"/>
  </r>
  <r>
    <x v="12073"/>
    <x v="5306"/>
    <s v="3/30/23"/>
    <d v="1899-12-30T21:44:36"/>
    <n v="106"/>
    <n v="7"/>
    <x v="4"/>
    <n v="21"/>
    <s v="American"/>
  </r>
  <r>
    <x v="12074"/>
    <x v="5307"/>
    <s v="3/30/23"/>
    <d v="1899-12-30T21:53:36"/>
    <n v="106"/>
    <n v="7"/>
    <x v="4"/>
    <n v="21"/>
    <s v="American"/>
  </r>
  <r>
    <x v="12075"/>
    <x v="5308"/>
    <s v="3/31/23"/>
    <d v="1899-12-30T11:22:20"/>
    <n v="128"/>
    <n v="15.5"/>
    <x v="3"/>
    <n v="11"/>
    <s v="Italian"/>
  </r>
  <r>
    <x v="12076"/>
    <x v="5309"/>
    <s v="3/31/23"/>
    <d v="1899-12-30T12:00:51"/>
    <n v="124"/>
    <n v="14.5"/>
    <x v="1"/>
    <n v="12"/>
    <s v="Italian"/>
  </r>
  <r>
    <x v="12077"/>
    <x v="5309"/>
    <s v="3/31/23"/>
    <d v="1899-12-30T12:00:51"/>
    <n v="106"/>
    <n v="7"/>
    <x v="4"/>
    <n v="12"/>
    <s v="American"/>
  </r>
  <r>
    <x v="12078"/>
    <x v="5310"/>
    <s v="3/31/23"/>
    <d v="1899-12-30T12:02:45"/>
    <n v="112"/>
    <n v="14.95"/>
    <x v="13"/>
    <n v="12"/>
    <s v="Asian"/>
  </r>
  <r>
    <x v="12079"/>
    <x v="5311"/>
    <s v="3/31/23"/>
    <d v="1899-12-30T12:06:28"/>
    <n v="102"/>
    <n v="13.95"/>
    <x v="9"/>
    <n v="12"/>
    <s v="American"/>
  </r>
  <r>
    <x v="12080"/>
    <x v="5311"/>
    <s v="3/31/23"/>
    <d v="1899-12-30T12:06:28"/>
    <n v="104"/>
    <n v="10.5"/>
    <x v="11"/>
    <n v="12"/>
    <s v="American"/>
  </r>
  <r>
    <x v="12081"/>
    <x v="5311"/>
    <s v="3/31/23"/>
    <d v="1899-12-30T12:06:28"/>
    <n v="124"/>
    <n v="14.5"/>
    <x v="1"/>
    <n v="12"/>
    <s v="Italian"/>
  </r>
  <r>
    <x v="12082"/>
    <x v="5312"/>
    <s v="3/31/23"/>
    <d v="1899-12-30T12:24:23"/>
    <n v="130"/>
    <n v="19.95"/>
    <x v="7"/>
    <n v="12"/>
    <s v="Italian"/>
  </r>
  <r>
    <x v="12083"/>
    <x v="5313"/>
    <s v="3/31/23"/>
    <d v="1899-12-30T12:33:13"/>
    <n v="110"/>
    <n v="17.95"/>
    <x v="0"/>
    <n v="12"/>
    <s v="Asian"/>
  </r>
  <r>
    <x v="12084"/>
    <x v="5314"/>
    <s v="3/31/23"/>
    <d v="1899-12-30T12:48:46"/>
    <n v="124"/>
    <n v="14.5"/>
    <x v="1"/>
    <n v="12"/>
    <s v="Italian"/>
  </r>
  <r>
    <x v="12085"/>
    <x v="5314"/>
    <s v="3/31/23"/>
    <d v="1899-12-30T12:48:46"/>
    <n v="125"/>
    <n v="17.95"/>
    <x v="0"/>
    <n v="12"/>
    <s v="Italian"/>
  </r>
  <r>
    <x v="12086"/>
    <x v="5314"/>
    <s v="3/31/23"/>
    <d v="1899-12-30T12:48:46"/>
    <n v="125"/>
    <n v="17.95"/>
    <x v="0"/>
    <n v="12"/>
    <s v="Italian"/>
  </r>
  <r>
    <x v="12087"/>
    <x v="5314"/>
    <s v="3/31/23"/>
    <d v="1899-12-30T12:48:46"/>
    <n v="109"/>
    <n v="17.95"/>
    <x v="0"/>
    <n v="12"/>
    <s v="Asian"/>
  </r>
  <r>
    <x v="12088"/>
    <x v="5314"/>
    <s v="3/31/23"/>
    <d v="1899-12-30T12:48:46"/>
    <n v="117"/>
    <n v="12.95"/>
    <x v="2"/>
    <n v="12"/>
    <s v="Mexican"/>
  </r>
  <r>
    <x v="12089"/>
    <x v="5314"/>
    <s v="3/31/23"/>
    <d v="1899-12-30T12:48:46"/>
    <n v="129"/>
    <n v="15.5"/>
    <x v="3"/>
    <n v="12"/>
    <s v="Italian"/>
  </r>
  <r>
    <x v="12090"/>
    <x v="5314"/>
    <s v="3/31/23"/>
    <d v="1899-12-30T12:48:46"/>
    <n v="106"/>
    <n v="7"/>
    <x v="4"/>
    <n v="12"/>
    <s v="American"/>
  </r>
  <r>
    <x v="12091"/>
    <x v="5315"/>
    <s v="3/31/23"/>
    <d v="1899-12-30T12:59:45"/>
    <n v="101"/>
    <n v="12.95"/>
    <x v="2"/>
    <n v="12"/>
    <s v="American"/>
  </r>
  <r>
    <x v="12092"/>
    <x v="5315"/>
    <s v="3/31/23"/>
    <d v="1899-12-30T12:59:45"/>
    <n v="113"/>
    <n v="5"/>
    <x v="10"/>
    <n v="12"/>
    <s v="Asian"/>
  </r>
  <r>
    <x v="12093"/>
    <x v="5316"/>
    <s v="3/31/23"/>
    <d v="1899-12-30T13:04:13"/>
    <n v="101"/>
    <n v="12.95"/>
    <x v="2"/>
    <n v="13"/>
    <s v="American"/>
  </r>
  <r>
    <x v="12094"/>
    <x v="5316"/>
    <s v="3/31/23"/>
    <d v="1899-12-30T13:04:13"/>
    <n v="107"/>
    <n v="16.5"/>
    <x v="12"/>
    <n v="13"/>
    <s v="Asian"/>
  </r>
  <r>
    <x v="12095"/>
    <x v="5316"/>
    <s v="3/31/23"/>
    <d v="1899-12-30T13:04:13"/>
    <n v="102"/>
    <n v="13.95"/>
    <x v="9"/>
    <n v="13"/>
    <s v="American"/>
  </r>
  <r>
    <x v="12096"/>
    <x v="5316"/>
    <s v="3/31/23"/>
    <d v="1899-12-30T13:04:13"/>
    <n v="102"/>
    <n v="13.95"/>
    <x v="9"/>
    <n v="13"/>
    <s v="American"/>
  </r>
  <r>
    <x v="12097"/>
    <x v="5316"/>
    <s v="3/31/23"/>
    <d v="1899-12-30T13:04:13"/>
    <n v="103"/>
    <n v="9"/>
    <x v="6"/>
    <n v="13"/>
    <s v="American"/>
  </r>
  <r>
    <x v="12098"/>
    <x v="5316"/>
    <s v="3/31/23"/>
    <d v="1899-12-30T13:04:13"/>
    <n v="117"/>
    <n v="12.95"/>
    <x v="2"/>
    <n v="13"/>
    <s v="Mexican"/>
  </r>
  <r>
    <x v="12099"/>
    <x v="5316"/>
    <s v="3/31/23"/>
    <d v="1899-12-30T13:04:13"/>
    <n v="111"/>
    <n v="11.95"/>
    <x v="5"/>
    <n v="13"/>
    <s v="Asian"/>
  </r>
  <r>
    <x v="12100"/>
    <x v="5316"/>
    <s v="3/31/23"/>
    <d v="1899-12-30T13:04:13"/>
    <n v="113"/>
    <n v="5"/>
    <x v="10"/>
    <n v="13"/>
    <s v="Asian"/>
  </r>
  <r>
    <x v="12101"/>
    <x v="5316"/>
    <s v="3/31/23"/>
    <d v="1899-12-30T13:04:13"/>
    <n v="119"/>
    <n v="11.95"/>
    <x v="5"/>
    <n v="13"/>
    <s v="Mexican"/>
  </r>
  <r>
    <x v="12102"/>
    <x v="5316"/>
    <s v="3/31/23"/>
    <d v="1899-12-30T13:04:13"/>
    <n v="122"/>
    <n v="7"/>
    <x v="4"/>
    <n v="13"/>
    <s v="Mexican"/>
  </r>
  <r>
    <x v="12103"/>
    <x v="5316"/>
    <s v="3/31/23"/>
    <d v="1899-12-30T13:04:13"/>
    <n v="130"/>
    <n v="19.95"/>
    <x v="7"/>
    <n v="13"/>
    <s v="Italian"/>
  </r>
  <r>
    <x v="12104"/>
    <x v="5317"/>
    <s v="3/31/23"/>
    <d v="1899-12-30T13:11:16"/>
    <n v="103"/>
    <n v="9"/>
    <x v="6"/>
    <n v="13"/>
    <s v="American"/>
  </r>
  <r>
    <x v="12105"/>
    <x v="5318"/>
    <s v="3/31/23"/>
    <d v="1899-12-30T13:19:18"/>
    <n v="116"/>
    <n v="13.95"/>
    <x v="9"/>
    <n v="13"/>
    <s v="Mexican"/>
  </r>
  <r>
    <x v="12106"/>
    <x v="5318"/>
    <s v="3/31/23"/>
    <d v="1899-12-30T13:19:18"/>
    <n v="110"/>
    <n v="17.95"/>
    <x v="0"/>
    <n v="13"/>
    <s v="Asian"/>
  </r>
  <r>
    <x v="12107"/>
    <x v="5319"/>
    <s v="3/31/23"/>
    <d v="1899-12-30T13:22:56"/>
    <n v="101"/>
    <n v="12.95"/>
    <x v="2"/>
    <n v="13"/>
    <s v="American"/>
  </r>
  <r>
    <x v="12108"/>
    <x v="5319"/>
    <s v="3/31/23"/>
    <d v="1899-12-30T13:22:56"/>
    <n v="103"/>
    <n v="9"/>
    <x v="6"/>
    <n v="13"/>
    <s v="American"/>
  </r>
  <r>
    <x v="12109"/>
    <x v="5319"/>
    <s v="3/31/23"/>
    <d v="1899-12-30T13:22:56"/>
    <n v="108"/>
    <n v="14.5"/>
    <x v="1"/>
    <n v="13"/>
    <s v="Asian"/>
  </r>
  <r>
    <x v="12110"/>
    <x v="5319"/>
    <s v="3/31/23"/>
    <d v="1899-12-30T13:22:56"/>
    <n v="120"/>
    <n v="13.95"/>
    <x v="9"/>
    <n v="13"/>
    <s v="Mexican"/>
  </r>
  <r>
    <x v="12111"/>
    <x v="5320"/>
    <s v="3/31/23"/>
    <d v="1899-12-30T13:29:47"/>
    <n v="101"/>
    <n v="12.95"/>
    <x v="2"/>
    <n v="13"/>
    <s v="American"/>
  </r>
  <r>
    <x v="12112"/>
    <x v="5320"/>
    <s v="3/31/23"/>
    <d v="1899-12-30T13:29:47"/>
    <n v="122"/>
    <n v="7"/>
    <x v="4"/>
    <n v="13"/>
    <s v="Mexican"/>
  </r>
  <r>
    <x v="12113"/>
    <x v="5321"/>
    <s v="3/31/23"/>
    <d v="1899-12-30T13:35:58"/>
    <n v="107"/>
    <n v="16.5"/>
    <x v="12"/>
    <n v="13"/>
    <s v="Asian"/>
  </r>
  <r>
    <x v="12114"/>
    <x v="5321"/>
    <s v="3/31/23"/>
    <d v="1899-12-30T13:35:58"/>
    <n v="108"/>
    <n v="14.5"/>
    <x v="1"/>
    <n v="13"/>
    <s v="Asian"/>
  </r>
  <r>
    <x v="12115"/>
    <x v="5321"/>
    <s v="3/31/23"/>
    <d v="1899-12-30T13:35:58"/>
    <n v="125"/>
    <n v="17.95"/>
    <x v="0"/>
    <n v="13"/>
    <s v="Italian"/>
  </r>
  <r>
    <x v="12116"/>
    <x v="5321"/>
    <s v="3/31/23"/>
    <d v="1899-12-30T13:35:58"/>
    <n v="127"/>
    <n v="17.95"/>
    <x v="0"/>
    <n v="13"/>
    <s v="Italian"/>
  </r>
  <r>
    <x v="12117"/>
    <x v="5321"/>
    <s v="3/31/23"/>
    <d v="1899-12-30T13:35:58"/>
    <n v="111"/>
    <n v="11.95"/>
    <x v="5"/>
    <n v="13"/>
    <s v="Asian"/>
  </r>
  <r>
    <x v="12118"/>
    <x v="5321"/>
    <s v="3/31/23"/>
    <d v="1899-12-30T13:35:58"/>
    <n v="114"/>
    <n v="9"/>
    <x v="6"/>
    <n v="13"/>
    <s v="Asian"/>
  </r>
  <r>
    <x v="12119"/>
    <x v="5321"/>
    <s v="3/31/23"/>
    <d v="1899-12-30T13:35:58"/>
    <n v="132"/>
    <n v="16.95"/>
    <x v="8"/>
    <n v="13"/>
    <s v="Italian"/>
  </r>
  <r>
    <x v="12120"/>
    <x v="5322"/>
    <s v="3/31/23"/>
    <d v="1899-12-30T13:41:03"/>
    <n v="117"/>
    <n v="12.95"/>
    <x v="2"/>
    <n v="13"/>
    <s v="Mexican"/>
  </r>
  <r>
    <x v="12121"/>
    <x v="5323"/>
    <s v="3/31/23"/>
    <d v="1899-12-30T13:41:15"/>
    <n v="107"/>
    <n v="16.5"/>
    <x v="12"/>
    <n v="13"/>
    <s v="Asian"/>
  </r>
  <r>
    <x v="12122"/>
    <x v="5324"/>
    <s v="3/31/23"/>
    <d v="1899-12-30T13:44:52"/>
    <n v="116"/>
    <n v="13.95"/>
    <x v="9"/>
    <n v="13"/>
    <s v="Mexican"/>
  </r>
  <r>
    <x v="12123"/>
    <x v="5324"/>
    <s v="3/31/23"/>
    <d v="1899-12-30T13:44:52"/>
    <n v="122"/>
    <n v="7"/>
    <x v="4"/>
    <n v="13"/>
    <s v="Mexican"/>
  </r>
  <r>
    <x v="12124"/>
    <x v="5325"/>
    <s v="3/31/23"/>
    <d v="1899-12-30T13:50:17"/>
    <n v="117"/>
    <n v="12.95"/>
    <x v="2"/>
    <n v="13"/>
    <s v="Mexican"/>
  </r>
  <r>
    <x v="12125"/>
    <x v="5325"/>
    <s v="3/31/23"/>
    <d v="1899-12-30T13:50:17"/>
    <n v="132"/>
    <n v="16.95"/>
    <x v="8"/>
    <n v="13"/>
    <s v="Italian"/>
  </r>
  <r>
    <x v="12126"/>
    <x v="5326"/>
    <s v="3/31/23"/>
    <d v="1899-12-30T13:51:47"/>
    <n v="116"/>
    <n v="13.95"/>
    <x v="9"/>
    <n v="13"/>
    <s v="Mexican"/>
  </r>
  <r>
    <x v="12127"/>
    <x v="5326"/>
    <s v="3/31/23"/>
    <d v="1899-12-30T13:51:47"/>
    <n v="125"/>
    <n v="17.95"/>
    <x v="0"/>
    <n v="13"/>
    <s v="Italian"/>
  </r>
  <r>
    <x v="12128"/>
    <x v="5326"/>
    <s v="3/31/23"/>
    <d v="1899-12-30T13:51:47"/>
    <n v="119"/>
    <n v="11.95"/>
    <x v="5"/>
    <n v="13"/>
    <s v="Mexican"/>
  </r>
  <r>
    <x v="12129"/>
    <x v="5326"/>
    <s v="3/31/23"/>
    <d v="1899-12-30T13:51:47"/>
    <n v="121"/>
    <n v="10.5"/>
    <x v="11"/>
    <n v="13"/>
    <s v="Mexican"/>
  </r>
  <r>
    <x v="12130"/>
    <x v="5327"/>
    <s v="3/31/23"/>
    <d v="1899-12-30T14:23:57"/>
    <n v="107"/>
    <n v="16.5"/>
    <x v="12"/>
    <n v="14"/>
    <s v="Asian"/>
  </r>
  <r>
    <x v="12131"/>
    <x v="5327"/>
    <s v="3/31/23"/>
    <d v="1899-12-30T14:23:57"/>
    <n v="117"/>
    <n v="12.95"/>
    <x v="2"/>
    <n v="14"/>
    <s v="Mexican"/>
  </r>
  <r>
    <x v="12132"/>
    <x v="5327"/>
    <s v="3/31/23"/>
    <d v="1899-12-30T14:23:57"/>
    <n v="111"/>
    <n v="11.95"/>
    <x v="5"/>
    <n v="14"/>
    <s v="Asian"/>
  </r>
  <r>
    <x v="12133"/>
    <x v="5328"/>
    <s v="3/31/23"/>
    <d v="1899-12-30T14:48:27"/>
    <n v="108"/>
    <n v="14.5"/>
    <x v="1"/>
    <n v="14"/>
    <s v="Asian"/>
  </r>
  <r>
    <x v="12134"/>
    <x v="5328"/>
    <s v="3/31/23"/>
    <d v="1899-12-30T14:48:27"/>
    <n v="121"/>
    <n v="10.5"/>
    <x v="11"/>
    <n v="14"/>
    <s v="Mexican"/>
  </r>
  <r>
    <x v="12135"/>
    <x v="5329"/>
    <s v="3/31/23"/>
    <d v="1899-12-30T14:48:47"/>
    <n v="101"/>
    <n v="12.95"/>
    <x v="2"/>
    <n v="14"/>
    <s v="American"/>
  </r>
  <r>
    <x v="12136"/>
    <x v="5329"/>
    <s v="3/31/23"/>
    <d v="1899-12-30T14:48:47"/>
    <n v="102"/>
    <n v="13.95"/>
    <x v="9"/>
    <n v="14"/>
    <s v="American"/>
  </r>
  <r>
    <x v="12137"/>
    <x v="5329"/>
    <s v="3/31/23"/>
    <d v="1899-12-30T14:48:47"/>
    <n v="111"/>
    <n v="11.95"/>
    <x v="5"/>
    <n v="14"/>
    <s v="Asian"/>
  </r>
  <r>
    <x v="12138"/>
    <x v="5330"/>
    <s v="3/31/23"/>
    <d v="1899-12-30T14:50:38"/>
    <n v="101"/>
    <n v="12.95"/>
    <x v="2"/>
    <n v="14"/>
    <s v="American"/>
  </r>
  <r>
    <x v="12139"/>
    <x v="5330"/>
    <s v="3/31/23"/>
    <d v="1899-12-30T14:50:38"/>
    <n v="109"/>
    <n v="17.95"/>
    <x v="0"/>
    <n v="14"/>
    <s v="Asian"/>
  </r>
  <r>
    <x v="12140"/>
    <x v="5330"/>
    <s v="3/31/23"/>
    <d v="1899-12-30T14:50:38"/>
    <n v="122"/>
    <n v="7"/>
    <x v="4"/>
    <n v="14"/>
    <s v="Mexican"/>
  </r>
  <r>
    <x v="12141"/>
    <x v="5331"/>
    <s v="3/31/23"/>
    <d v="1899-12-30T14:51:37"/>
    <n v="116"/>
    <n v="13.95"/>
    <x v="9"/>
    <n v="14"/>
    <s v="Mexican"/>
  </r>
  <r>
    <x v="12142"/>
    <x v="5331"/>
    <s v="3/31/23"/>
    <d v="1899-12-30T14:51:37"/>
    <n v="126"/>
    <n v="14.5"/>
    <x v="1"/>
    <n v="14"/>
    <s v="Italian"/>
  </r>
  <r>
    <x v="12143"/>
    <x v="5331"/>
    <s v="3/31/23"/>
    <d v="1899-12-30T14:51:37"/>
    <n v="128"/>
    <n v="15.5"/>
    <x v="3"/>
    <n v="14"/>
    <s v="Italian"/>
  </r>
  <r>
    <x v="12144"/>
    <x v="5332"/>
    <s v="3/31/23"/>
    <d v="1899-12-30T15:16:44"/>
    <n v="107"/>
    <n v="16.5"/>
    <x v="12"/>
    <n v="15"/>
    <s v="Asian"/>
  </r>
  <r>
    <x v="12145"/>
    <x v="5332"/>
    <s v="3/31/23"/>
    <d v="1899-12-30T15:16:44"/>
    <n v="117"/>
    <n v="12.95"/>
    <x v="2"/>
    <n v="15"/>
    <s v="Mexican"/>
  </r>
  <r>
    <x v="12146"/>
    <x v="5333"/>
    <s v="3/31/23"/>
    <d v="1899-12-30T15:29:36"/>
    <n v="115"/>
    <n v="11.95"/>
    <x v="5"/>
    <n v="15"/>
    <s v="Mexican"/>
  </r>
  <r>
    <x v="12147"/>
    <x v="5333"/>
    <s v="3/31/23"/>
    <d v="1899-12-30T15:29:36"/>
    <n v="108"/>
    <n v="14.5"/>
    <x v="1"/>
    <n v="15"/>
    <s v="Asian"/>
  </r>
  <r>
    <x v="12148"/>
    <x v="5333"/>
    <s v="3/31/23"/>
    <d v="1899-12-30T15:29:36"/>
    <n v="132"/>
    <n v="16.95"/>
    <x v="8"/>
    <n v="15"/>
    <s v="Italian"/>
  </r>
  <r>
    <x v="12149"/>
    <x v="5334"/>
    <s v="3/31/23"/>
    <d v="1899-12-30T15:31:09"/>
    <n v="127"/>
    <n v="17.95"/>
    <x v="0"/>
    <n v="15"/>
    <s v="Italian"/>
  </r>
  <r>
    <x v="12150"/>
    <x v="5335"/>
    <s v="3/31/23"/>
    <d v="1899-12-30T15:32:39"/>
    <n v="101"/>
    <n v="12.95"/>
    <x v="2"/>
    <n v="15"/>
    <s v="American"/>
  </r>
  <r>
    <x v="12151"/>
    <x v="5335"/>
    <s v="3/31/23"/>
    <d v="1899-12-30T15:32:39"/>
    <n v="108"/>
    <n v="14.5"/>
    <x v="1"/>
    <n v="15"/>
    <s v="Asian"/>
  </r>
  <r>
    <x v="12152"/>
    <x v="5335"/>
    <s v="3/31/23"/>
    <d v="1899-12-30T15:32:39"/>
    <n v="126"/>
    <n v="14.5"/>
    <x v="1"/>
    <n v="15"/>
    <s v="Italian"/>
  </r>
  <r>
    <x v="12153"/>
    <x v="5336"/>
    <s v="3/31/23"/>
    <d v="1899-12-30T15:34:31"/>
    <n v="117"/>
    <n v="12.95"/>
    <x v="2"/>
    <n v="15"/>
    <s v="Mexican"/>
  </r>
  <r>
    <x v="12154"/>
    <x v="5336"/>
    <s v="3/31/23"/>
    <d v="1899-12-30T15:34:31"/>
    <n v="119"/>
    <n v="11.95"/>
    <x v="5"/>
    <n v="15"/>
    <s v="Mexican"/>
  </r>
  <r>
    <x v="12155"/>
    <x v="5336"/>
    <s v="3/31/23"/>
    <d v="1899-12-30T15:34:31"/>
    <n v="106"/>
    <n v="7"/>
    <x v="4"/>
    <n v="15"/>
    <s v="American"/>
  </r>
  <r>
    <x v="12156"/>
    <x v="5337"/>
    <s v="3/31/23"/>
    <d v="1899-12-30T16:06:36"/>
    <n v="108"/>
    <n v="14.5"/>
    <x v="1"/>
    <n v="16"/>
    <s v="Asian"/>
  </r>
  <r>
    <x v="12157"/>
    <x v="5338"/>
    <s v="3/31/23"/>
    <d v="1899-12-30T16:12:55"/>
    <n v="101"/>
    <n v="12.95"/>
    <x v="2"/>
    <n v="16"/>
    <s v="American"/>
  </r>
  <r>
    <x v="12158"/>
    <x v="5338"/>
    <s v="3/31/23"/>
    <d v="1899-12-30T16:12:55"/>
    <n v="126"/>
    <n v="14.5"/>
    <x v="1"/>
    <n v="16"/>
    <s v="Italian"/>
  </r>
  <r>
    <x v="12159"/>
    <x v="5338"/>
    <s v="3/31/23"/>
    <d v="1899-12-30T16:12:55"/>
    <n v="120"/>
    <n v="13.95"/>
    <x v="9"/>
    <n v="16"/>
    <s v="Mexican"/>
  </r>
  <r>
    <x v="12160"/>
    <x v="5338"/>
    <s v="3/31/23"/>
    <d v="1899-12-30T16:12:55"/>
    <n v="123"/>
    <n v="9"/>
    <x v="6"/>
    <n v="16"/>
    <s v="Mexican"/>
  </r>
  <r>
    <x v="12161"/>
    <x v="5339"/>
    <s v="3/31/23"/>
    <d v="1899-12-30T16:21:00"/>
    <n v="106"/>
    <n v="7"/>
    <x v="4"/>
    <n v="16"/>
    <s v="American"/>
  </r>
  <r>
    <x v="12162"/>
    <x v="5340"/>
    <s v="3/31/23"/>
    <d v="1899-12-30T16:24:16"/>
    <n v="123"/>
    <n v="9"/>
    <x v="6"/>
    <n v="16"/>
    <s v="Mexican"/>
  </r>
  <r>
    <x v="12163"/>
    <x v="5341"/>
    <s v="3/31/23"/>
    <d v="1899-12-30T17:17:38"/>
    <n v="129"/>
    <n v="15.5"/>
    <x v="3"/>
    <n v="17"/>
    <s v="Italian"/>
  </r>
  <r>
    <x v="12164"/>
    <x v="5342"/>
    <s v="3/31/23"/>
    <d v="1899-12-30T17:19:08"/>
    <n v="122"/>
    <n v="7"/>
    <x v="4"/>
    <n v="17"/>
    <s v="Mexican"/>
  </r>
  <r>
    <x v="12165"/>
    <x v="5343"/>
    <s v="3/31/23"/>
    <d v="1899-12-30T17:22:40"/>
    <n v="115"/>
    <n v="11.95"/>
    <x v="5"/>
    <n v="17"/>
    <s v="Mexican"/>
  </r>
  <r>
    <x v="12166"/>
    <x v="5343"/>
    <s v="3/31/23"/>
    <d v="1899-12-30T17:22:40"/>
    <n v="119"/>
    <n v="11.95"/>
    <x v="5"/>
    <n v="17"/>
    <s v="Mexican"/>
  </r>
  <r>
    <x v="12167"/>
    <x v="5343"/>
    <s v="3/31/23"/>
    <d v="1899-12-30T17:22:40"/>
    <n v="105"/>
    <n v="7"/>
    <x v="4"/>
    <n v="17"/>
    <s v="American"/>
  </r>
  <r>
    <x v="12168"/>
    <x v="5343"/>
    <s v="3/31/23"/>
    <d v="1899-12-30T17:22:40"/>
    <n v="132"/>
    <n v="16.95"/>
    <x v="8"/>
    <n v="17"/>
    <s v="Italian"/>
  </r>
  <r>
    <x v="12169"/>
    <x v="5344"/>
    <s v="3/31/23"/>
    <d v="1899-12-30T17:30:29"/>
    <n v="103"/>
    <n v="9"/>
    <x v="6"/>
    <n v="17"/>
    <s v="American"/>
  </r>
  <r>
    <x v="12170"/>
    <x v="5344"/>
    <s v="3/31/23"/>
    <d v="1899-12-30T17:30:29"/>
    <n v="130"/>
    <n v="19.95"/>
    <x v="7"/>
    <n v="17"/>
    <s v="Italian"/>
  </r>
  <r>
    <x v="12171"/>
    <x v="5345"/>
    <s v="3/31/23"/>
    <d v="1899-12-30T17:30:58"/>
    <n v="102"/>
    <n v="13.95"/>
    <x v="9"/>
    <n v="17"/>
    <s v="American"/>
  </r>
  <r>
    <x v="12172"/>
    <x v="5345"/>
    <s v="3/31/23"/>
    <d v="1899-12-30T17:30:58"/>
    <n v="106"/>
    <n v="7"/>
    <x v="4"/>
    <n v="17"/>
    <s v="American"/>
  </r>
  <r>
    <x v="12173"/>
    <x v="5346"/>
    <s v="3/31/23"/>
    <d v="1899-12-30T17:33:17"/>
    <n v="125"/>
    <n v="17.95"/>
    <x v="0"/>
    <n v="17"/>
    <s v="Italian"/>
  </r>
  <r>
    <x v="12174"/>
    <x v="5346"/>
    <s v="3/31/23"/>
    <d v="1899-12-30T17:33:17"/>
    <n v="131"/>
    <n v="17.95"/>
    <x v="0"/>
    <n v="17"/>
    <s v="Italian"/>
  </r>
  <r>
    <x v="12175"/>
    <x v="5346"/>
    <s v="3/31/23"/>
    <d v="1899-12-30T17:33:17"/>
    <n v="106"/>
    <n v="7"/>
    <x v="4"/>
    <n v="17"/>
    <s v="American"/>
  </r>
  <r>
    <x v="12176"/>
    <x v="5347"/>
    <s v="3/31/23"/>
    <d v="1899-12-30T17:37:44"/>
    <n v="107"/>
    <n v="16.5"/>
    <x v="12"/>
    <n v="17"/>
    <s v="Asian"/>
  </r>
  <r>
    <x v="12177"/>
    <x v="5347"/>
    <s v="3/31/23"/>
    <d v="1899-12-30T17:37:44"/>
    <n v="125"/>
    <n v="17.95"/>
    <x v="0"/>
    <n v="17"/>
    <s v="Italian"/>
  </r>
  <r>
    <x v="12178"/>
    <x v="5348"/>
    <s v="3/31/23"/>
    <d v="1899-12-30T17:42:09"/>
    <n v="117"/>
    <n v="12.95"/>
    <x v="2"/>
    <n v="17"/>
    <s v="Mexican"/>
  </r>
  <r>
    <x v="12179"/>
    <x v="5348"/>
    <s v="3/31/23"/>
    <d v="1899-12-30T17:42:09"/>
    <n v="122"/>
    <n v="7"/>
    <x v="4"/>
    <n v="17"/>
    <s v="Mexican"/>
  </r>
  <r>
    <x v="12180"/>
    <x v="5349"/>
    <s v="3/31/23"/>
    <d v="1899-12-30T17:54:10"/>
    <n v="103"/>
    <n v="9"/>
    <x v="6"/>
    <n v="17"/>
    <s v="American"/>
  </r>
  <r>
    <x v="12181"/>
    <x v="5349"/>
    <s v="3/31/23"/>
    <d v="1899-12-30T17:54:10"/>
    <n v="130"/>
    <n v="19.95"/>
    <x v="7"/>
    <n v="17"/>
    <s v="Italian"/>
  </r>
  <r>
    <x v="12182"/>
    <x v="5349"/>
    <s v="3/31/23"/>
    <d v="1899-12-30T17:54:10"/>
    <n v="106"/>
    <n v="7"/>
    <x v="4"/>
    <n v="17"/>
    <s v="American"/>
  </r>
  <r>
    <x v="12183"/>
    <x v="5350"/>
    <s v="3/31/23"/>
    <d v="1899-12-30T18:04:00"/>
    <n v="126"/>
    <n v="14.5"/>
    <x v="1"/>
    <n v="18"/>
    <s v="Italian"/>
  </r>
  <r>
    <x v="12184"/>
    <x v="5350"/>
    <s v="3/31/23"/>
    <d v="1899-12-30T18:04:00"/>
    <n v="127"/>
    <n v="17.95"/>
    <x v="0"/>
    <n v="18"/>
    <s v="Italian"/>
  </r>
  <r>
    <x v="12185"/>
    <x v="5350"/>
    <s v="3/31/23"/>
    <d v="1899-12-30T18:04:00"/>
    <n v="118"/>
    <n v="14.95"/>
    <x v="13"/>
    <n v="18"/>
    <s v="Mexican"/>
  </r>
  <r>
    <x v="12186"/>
    <x v="5350"/>
    <s v="3/31/23"/>
    <d v="1899-12-30T18:04:00"/>
    <n v="122"/>
    <n v="7"/>
    <x v="4"/>
    <n v="18"/>
    <s v="Mexican"/>
  </r>
  <r>
    <x v="12187"/>
    <x v="5351"/>
    <s v="3/31/23"/>
    <d v="1899-12-30T18:04:35"/>
    <n v="109"/>
    <n v="17.95"/>
    <x v="0"/>
    <n v="18"/>
    <s v="Asian"/>
  </r>
  <r>
    <x v="12188"/>
    <x v="5351"/>
    <s v="3/31/23"/>
    <d v="1899-12-30T18:04:35"/>
    <n v="122"/>
    <n v="7"/>
    <x v="4"/>
    <n v="18"/>
    <s v="Mexican"/>
  </r>
  <r>
    <x v="12189"/>
    <x v="5352"/>
    <s v="3/31/23"/>
    <d v="1899-12-30T18:40:10"/>
    <n v="113"/>
    <n v="5"/>
    <x v="10"/>
    <n v="18"/>
    <s v="Asian"/>
  </r>
  <r>
    <x v="12190"/>
    <x v="5352"/>
    <s v="3/31/23"/>
    <d v="1899-12-30T18:40:10"/>
    <n v="122"/>
    <n v="7"/>
    <x v="4"/>
    <n v="18"/>
    <s v="Mexican"/>
  </r>
  <r>
    <x v="12191"/>
    <x v="5352"/>
    <s v="3/31/23"/>
    <d v="1899-12-30T18:40:10"/>
    <n v="106"/>
    <n v="7"/>
    <x v="4"/>
    <n v="18"/>
    <s v="American"/>
  </r>
  <r>
    <x v="12192"/>
    <x v="5353"/>
    <s v="3/31/23"/>
    <d v="1899-12-30T18:50:19"/>
    <n v="102"/>
    <n v="13.95"/>
    <x v="9"/>
    <n v="18"/>
    <s v="American"/>
  </r>
  <r>
    <x v="12193"/>
    <x v="5354"/>
    <s v="3/31/23"/>
    <d v="1899-12-30T18:51:00"/>
    <n v="132"/>
    <n v="16.95"/>
    <x v="8"/>
    <n v="18"/>
    <s v="Italian"/>
  </r>
  <r>
    <x v="12194"/>
    <x v="5355"/>
    <s v="3/31/23"/>
    <d v="1899-12-30T18:52:00"/>
    <n v="126"/>
    <n v="14.5"/>
    <x v="1"/>
    <n v="18"/>
    <s v="Italian"/>
  </r>
  <r>
    <x v="12195"/>
    <x v="5355"/>
    <s v="3/31/23"/>
    <d v="1899-12-30T18:52:00"/>
    <n v="111"/>
    <n v="11.95"/>
    <x v="5"/>
    <n v="18"/>
    <s v="Asian"/>
  </r>
  <r>
    <x v="12196"/>
    <x v="5356"/>
    <s v="3/31/23"/>
    <d v="1899-12-30T18:55:22"/>
    <n v="113"/>
    <n v="5"/>
    <x v="10"/>
    <n v="18"/>
    <s v="Asian"/>
  </r>
  <r>
    <x v="12197"/>
    <x v="5356"/>
    <s v="3/31/23"/>
    <d v="1899-12-30T18:55:22"/>
    <n v="106"/>
    <n v="7"/>
    <x v="4"/>
    <n v="18"/>
    <s v="American"/>
  </r>
  <r>
    <x v="12198"/>
    <x v="5357"/>
    <s v="3/31/23"/>
    <d v="1899-12-30T19:07:27"/>
    <n v="101"/>
    <n v="12.95"/>
    <x v="2"/>
    <n v="19"/>
    <s v="American"/>
  </r>
  <r>
    <x v="12199"/>
    <x v="5357"/>
    <s v="3/31/23"/>
    <d v="1899-12-30T19:07:27"/>
    <n v="128"/>
    <n v="15.5"/>
    <x v="3"/>
    <n v="19"/>
    <s v="Italian"/>
  </r>
  <r>
    <x v="12200"/>
    <x v="5357"/>
    <s v="3/31/23"/>
    <d v="1899-12-30T19:07:27"/>
    <n v="105"/>
    <n v="7"/>
    <x v="4"/>
    <n v="19"/>
    <s v="American"/>
  </r>
  <r>
    <x v="12201"/>
    <x v="5357"/>
    <s v="3/31/23"/>
    <d v="1899-12-30T19:07:27"/>
    <n v="131"/>
    <n v="17.95"/>
    <x v="0"/>
    <n v="19"/>
    <s v="Italian"/>
  </r>
  <r>
    <x v="12202"/>
    <x v="5358"/>
    <s v="3/31/23"/>
    <d v="1899-12-30T19:13:16"/>
    <n v="113"/>
    <n v="5"/>
    <x v="10"/>
    <n v="19"/>
    <s v="Asian"/>
  </r>
  <r>
    <x v="12203"/>
    <x v="5358"/>
    <s v="3/31/23"/>
    <d v="1899-12-30T19:13:16"/>
    <n v="121"/>
    <n v="10.5"/>
    <x v="11"/>
    <n v="19"/>
    <s v="Mexican"/>
  </r>
  <r>
    <x v="12204"/>
    <x v="5359"/>
    <s v="3/31/23"/>
    <d v="1899-12-30T19:15:48"/>
    <n v="116"/>
    <n v="13.95"/>
    <x v="9"/>
    <n v="19"/>
    <s v="Mexican"/>
  </r>
  <r>
    <x v="12205"/>
    <x v="5360"/>
    <s v="3/31/23"/>
    <d v="1899-12-30T19:40:42"/>
    <n v="103"/>
    <n v="9"/>
    <x v="6"/>
    <n v="19"/>
    <s v="American"/>
  </r>
  <r>
    <x v="12206"/>
    <x v="5360"/>
    <s v="3/31/23"/>
    <d v="1899-12-30T19:40:42"/>
    <n v="113"/>
    <n v="5"/>
    <x v="10"/>
    <n v="19"/>
    <s v="Asian"/>
  </r>
  <r>
    <x v="12207"/>
    <x v="5361"/>
    <s v="3/31/23"/>
    <d v="1899-12-30T19:59:23"/>
    <n v="101"/>
    <n v="12.95"/>
    <x v="2"/>
    <n v="19"/>
    <s v="American"/>
  </r>
  <r>
    <x v="12208"/>
    <x v="5361"/>
    <s v="3/31/23"/>
    <d v="1899-12-30T19:59:23"/>
    <n v="114"/>
    <n v="9"/>
    <x v="6"/>
    <n v="19"/>
    <s v="Asian"/>
  </r>
  <r>
    <x v="12209"/>
    <x v="5362"/>
    <s v="3/31/23"/>
    <d v="1899-12-30T20:15:58"/>
    <n v="119"/>
    <n v="11.95"/>
    <x v="5"/>
    <n v="20"/>
    <s v="Mexican"/>
  </r>
  <r>
    <x v="12210"/>
    <x v="5362"/>
    <s v="3/31/23"/>
    <d v="1899-12-30T20:15:58"/>
    <n v="120"/>
    <n v="13.95"/>
    <x v="9"/>
    <n v="20"/>
    <s v="Mexican"/>
  </r>
  <r>
    <x v="12211"/>
    <x v="5362"/>
    <s v="3/31/23"/>
    <d v="1899-12-30T20:15:58"/>
    <n v="122"/>
    <n v="7"/>
    <x v="4"/>
    <n v="20"/>
    <s v="Mexican"/>
  </r>
  <r>
    <x v="12212"/>
    <x v="5362"/>
    <s v="3/31/23"/>
    <d v="1899-12-30T20:15:58"/>
    <n v="123"/>
    <n v="9"/>
    <x v="6"/>
    <n v="20"/>
    <s v="Mexican"/>
  </r>
  <r>
    <x v="12213"/>
    <x v="5363"/>
    <s v="3/31/23"/>
    <d v="1899-12-30T20:16:14"/>
    <n v="116"/>
    <n v="13.95"/>
    <x v="9"/>
    <n v="20"/>
    <s v="Mexican"/>
  </r>
  <r>
    <x v="12214"/>
    <x v="5363"/>
    <s v="3/31/23"/>
    <d v="1899-12-30T20:16:14"/>
    <n v="103"/>
    <n v="9"/>
    <x v="6"/>
    <n v="20"/>
    <s v="American"/>
  </r>
  <r>
    <x v="12215"/>
    <x v="5363"/>
    <s v="3/31/23"/>
    <d v="1899-12-30T20:16:14"/>
    <n v="104"/>
    <n v="10.5"/>
    <x v="11"/>
    <n v="20"/>
    <s v="American"/>
  </r>
  <r>
    <x v="12216"/>
    <x v="5363"/>
    <s v="3/31/23"/>
    <d v="1899-12-30T20:16:14"/>
    <n v="118"/>
    <n v="14.95"/>
    <x v="13"/>
    <n v="20"/>
    <s v="Mexican"/>
  </r>
  <r>
    <x v="12217"/>
    <x v="5364"/>
    <s v="3/31/23"/>
    <d v="1899-12-30T20:31:48"/>
    <n v="117"/>
    <n v="12.95"/>
    <x v="2"/>
    <n v="20"/>
    <s v="Mexican"/>
  </r>
  <r>
    <x v="12218"/>
    <x v="5364"/>
    <s v="3/31/23"/>
    <d v="1899-12-30T20:31:48"/>
    <n v="129"/>
    <n v="15.5"/>
    <x v="3"/>
    <n v="20"/>
    <s v="Italian"/>
  </r>
  <r>
    <x v="12219"/>
    <x v="5364"/>
    <s v="3/31/23"/>
    <d v="1899-12-30T20:31:48"/>
    <n v="130"/>
    <n v="19.95"/>
    <x v="7"/>
    <n v="20"/>
    <s v="Italian"/>
  </r>
  <r>
    <x v="12220"/>
    <x v="5365"/>
    <s v="3/31/23"/>
    <d v="1899-12-30T21:01:41"/>
    <n v="108"/>
    <n v="14.5"/>
    <x v="1"/>
    <n v="21"/>
    <s v="Asian"/>
  </r>
  <r>
    <x v="12221"/>
    <x v="5365"/>
    <s v="3/31/23"/>
    <d v="1899-12-30T21:01:41"/>
    <n v="111"/>
    <n v="11.95"/>
    <x v="5"/>
    <n v="21"/>
    <s v="Asian"/>
  </r>
  <r>
    <x v="12222"/>
    <x v="5365"/>
    <s v="3/31/23"/>
    <d v="1899-12-30T21:01:41"/>
    <n v="111"/>
    <n v="11.95"/>
    <x v="5"/>
    <n v="21"/>
    <s v="Asian"/>
  </r>
  <r>
    <x v="12223"/>
    <x v="5365"/>
    <s v="3/31/23"/>
    <d v="1899-12-30T21:01:41"/>
    <n v="122"/>
    <n v="7"/>
    <x v="4"/>
    <n v="21"/>
    <s v="Mexican"/>
  </r>
  <r>
    <x v="12224"/>
    <x v="5366"/>
    <s v="3/31/23"/>
    <d v="1899-12-30T21:58:06"/>
    <n v="119"/>
    <n v="11.95"/>
    <x v="5"/>
    <n v="21"/>
    <s v="Mexican"/>
  </r>
  <r>
    <x v="12225"/>
    <x v="5367"/>
    <s v="3/31/23"/>
    <d v="1899-12-30T21:58:47"/>
    <n v="101"/>
    <n v="12.95"/>
    <x v="2"/>
    <n v="21"/>
    <s v="American"/>
  </r>
  <r>
    <x v="12226"/>
    <x v="5367"/>
    <s v="3/31/23"/>
    <d v="1899-12-30T21:58:47"/>
    <n v="128"/>
    <n v="15.5"/>
    <x v="3"/>
    <n v="21"/>
    <s v="Italian"/>
  </r>
  <r>
    <x v="12227"/>
    <x v="5367"/>
    <s v="3/31/23"/>
    <d v="1899-12-30T21:58:47"/>
    <n v="113"/>
    <n v="5"/>
    <x v="10"/>
    <n v="21"/>
    <s v="Asian"/>
  </r>
  <r>
    <x v="12228"/>
    <x v="5367"/>
    <s v="3/31/23"/>
    <d v="1899-12-30T21:58:47"/>
    <n v="118"/>
    <n v="14.95"/>
    <x v="13"/>
    <n v="21"/>
    <s v="Mexican"/>
  </r>
  <r>
    <x v="12229"/>
    <x v="5368"/>
    <s v="3/31/23"/>
    <d v="1899-12-30T22:05:04"/>
    <n v="109"/>
    <n v="17.95"/>
    <x v="0"/>
    <n v="22"/>
    <s v="Asian"/>
  </r>
  <r>
    <x v="12230"/>
    <x v="5368"/>
    <s v="3/31/23"/>
    <d v="1899-12-30T22:05:04"/>
    <n v="129"/>
    <n v="15.5"/>
    <x v="3"/>
    <n v="22"/>
    <s v="Italian"/>
  </r>
  <r>
    <x v="12231"/>
    <x v="5368"/>
    <s v="3/31/23"/>
    <d v="1899-12-30T22:05:04"/>
    <n v="120"/>
    <n v="13.95"/>
    <x v="9"/>
    <n v="22"/>
    <s v="Mexican"/>
  </r>
  <r>
    <x v="12232"/>
    <x v="5368"/>
    <s v="3/31/23"/>
    <d v="1899-12-30T22:05:04"/>
    <n v="122"/>
    <n v="7"/>
    <x v="4"/>
    <n v="22"/>
    <s v="Mexican"/>
  </r>
  <r>
    <x v="12233"/>
    <x v="5369"/>
    <s v="3/31/23"/>
    <d v="1899-12-30T22:15:48"/>
    <n v="122"/>
    <n v="7"/>
    <x v="4"/>
    <n v="22"/>
    <s v="Mexic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374" firstHeaderRow="0" firstDataRow="1" firstDataCol="1"/>
  <pivotFields count="9">
    <pivotField dataField="1" showAll="0">
      <items count="12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t="default"/>
      </items>
    </pivotField>
    <pivotField axis="axisRow" showAll="0" sortType="ascending">
      <items count="53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t="default"/>
      </items>
    </pivotField>
    <pivotField showAll="0"/>
    <pivotField numFmtId="19" showAll="0"/>
    <pivotField showAll="0"/>
    <pivotField numFmtId="164" showAll="0"/>
    <pivotField dataField="1" numFmtId="164" showAll="0" measureFilter="1">
      <items count="16">
        <item x="14"/>
        <item x="10"/>
        <item x="4"/>
        <item x="6"/>
        <item x="11"/>
        <item x="5"/>
        <item x="2"/>
        <item x="9"/>
        <item x="1"/>
        <item x="13"/>
        <item x="3"/>
        <item x="12"/>
        <item x="8"/>
        <item x="0"/>
        <item x="7"/>
        <item t="default"/>
      </items>
    </pivotField>
    <pivotField showAll="0"/>
    <pivotField showAll="0"/>
  </pivotFields>
  <rowFields count="1">
    <field x="1"/>
  </rowFields>
  <rowItems count="53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details_id" fld="0" subtotal="count" baseField="1" baseItem="0"/>
    <dataField name="Sum of Revenue" fld="6" baseField="0" baseItem="0"/>
  </dataFields>
  <pivotTableStyleInfo name="PivotStyleLight16" showRowHeaders="1" showColHeaders="1" showRowStripes="0" showColStripes="0" showLastColumn="1"/>
  <filters count="1">
    <filter fld="6" type="count" evalOrder="-1" id="8" iMeasureFld="1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12238" firstHeaderRow="1" firstDataRow="1" firstDataCol="1"/>
  <pivotFields count="9">
    <pivotField axis="axisRow" dataField="1" showAll="0">
      <items count="12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t="default"/>
      </items>
    </pivotField>
    <pivotField showAll="0"/>
    <pivotField showAll="0"/>
    <pivotField numFmtId="19" showAll="0"/>
    <pivotField showAll="0"/>
    <pivotField numFmtId="164" showAll="0"/>
    <pivotField numFmtId="164" showAll="0"/>
    <pivotField showAll="0"/>
    <pivotField showAll="0"/>
  </pivotFields>
  <rowFields count="1">
    <field x="0"/>
  </rowFields>
  <rowItems count="12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 t="grand">
      <x/>
    </i>
  </rowItems>
  <colItems count="1">
    <i/>
  </colItems>
  <dataFields count="1">
    <dataField name="Count of order_details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enu" displayName="tblMenu" ref="A1:D33" totalsRowShown="0">
  <autoFilter ref="A1:D33" xr:uid="{00000000-0009-0000-0100-000001000000}"/>
  <tableColumns count="4">
    <tableColumn id="1" xr3:uid="{00000000-0010-0000-0000-000001000000}" name="menu_item_id"/>
    <tableColumn id="2" xr3:uid="{00000000-0010-0000-0000-000002000000}" name="item_name"/>
    <tableColumn id="3" xr3:uid="{00000000-0010-0000-0000-000003000000}" name="category"/>
    <tableColumn id="4" xr3:uid="{00000000-0010-0000-0000-000004000000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rders" displayName="tblOrders" ref="A1:I12235" totalsRowShown="0" headerRowDxfId="6">
  <sortState xmlns:xlrd2="http://schemas.microsoft.com/office/spreadsheetml/2017/richdata2" ref="A2:E12235">
    <sortCondition ref="A1:A12235"/>
  </sortState>
  <tableColumns count="9">
    <tableColumn id="1" xr3:uid="{00000000-0010-0000-0100-000001000000}" name="order_details_id"/>
    <tableColumn id="2" xr3:uid="{00000000-0010-0000-0100-000002000000}" name="order_id"/>
    <tableColumn id="3" xr3:uid="{00000000-0010-0000-0100-000003000000}" name="order_date" dataDxfId="5"/>
    <tableColumn id="4" xr3:uid="{00000000-0010-0000-0100-000004000000}" name="order_time" dataDxfId="4"/>
    <tableColumn id="5" xr3:uid="{00000000-0010-0000-0100-000005000000}" name="item_id"/>
    <tableColumn id="7" xr3:uid="{00000000-0010-0000-0100-000007000000}" name="Item_Price" dataDxfId="3">
      <calculatedColumnFormula>IFERROR(VLOOKUP(E2,Raw_Menu!$A$2:$D$33,4,FALSE),0)</calculatedColumnFormula>
    </tableColumn>
    <tableColumn id="8" xr3:uid="{00000000-0010-0000-0100-000008000000}" name="Revenue" dataDxfId="2">
      <calculatedColumnFormula>VALUE(F2)</calculatedColumnFormula>
    </tableColumn>
    <tableColumn id="6" xr3:uid="{00000000-0010-0000-0100-000006000000}" name="Order_Hour" dataDxfId="1">
      <calculatedColumnFormula>HOUR(D2)</calculatedColumnFormula>
    </tableColumn>
    <tableColumn id="9" xr3:uid="{00000000-0010-0000-0100-000009000000}" name="Category" dataDxfId="0">
      <calculatedColumnFormula>IFERROR(VLOOKUP(tblOrders[[#This Row],[item_id]],Raw_Menu!$A$2:$D$33,3,FALSE),"Unknown")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zoomScale="80" zoomScaleNormal="80" workbookViewId="0">
      <selection activeCell="G57" sqref="G57"/>
    </sheetView>
  </sheetViews>
  <sheetFormatPr defaultRowHeight="15" x14ac:dyDescent="0.25"/>
  <cols>
    <col min="1" max="1" width="19.42578125" style="13" bestFit="1" customWidth="1"/>
    <col min="3" max="3" width="15.5703125" style="13" bestFit="1" customWidth="1"/>
    <col min="5" max="5" width="25.42578125" style="13" bestFit="1" customWidth="1"/>
    <col min="7" max="7" width="19.7109375" style="13" bestFit="1" customWidth="1"/>
    <col min="10" max="11" width="11" style="13" bestFit="1" customWidth="1"/>
    <col min="12" max="12" width="7.7109375" style="13" bestFit="1" customWidth="1"/>
    <col min="13" max="13" width="11.28515625" style="13" bestFit="1" customWidth="1"/>
  </cols>
  <sheetData>
    <row r="1" spans="1:21" s="15" customFormat="1" ht="36.7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6"/>
      <c r="R1" s="16"/>
      <c r="S1" s="16"/>
      <c r="T1" s="14"/>
      <c r="U1" s="14"/>
    </row>
    <row r="3" spans="1:21" ht="18.75" customHeight="1" x14ac:dyDescent="0.25">
      <c r="A3" s="18" t="s">
        <v>1</v>
      </c>
      <c r="B3" s="11"/>
      <c r="C3" s="18" t="s">
        <v>2</v>
      </c>
      <c r="D3" s="11"/>
      <c r="E3" s="18" t="s">
        <v>3</v>
      </c>
      <c r="F3" s="11"/>
      <c r="G3" s="18" t="s">
        <v>4</v>
      </c>
    </row>
    <row r="4" spans="1:21" ht="21" customHeight="1" x14ac:dyDescent="0.25">
      <c r="A4" s="19">
        <f>Order_Analysis!B4</f>
        <v>159217.90000000186</v>
      </c>
      <c r="C4" s="21">
        <f>Order_Analysis!B2</f>
        <v>5370</v>
      </c>
      <c r="E4" s="19">
        <f>Order_Analysis!B5</f>
        <v>29.649515828678187</v>
      </c>
      <c r="G4" s="21">
        <f>Order_Analysis!B3</f>
        <v>12234</v>
      </c>
    </row>
    <row r="22" spans="5:5" x14ac:dyDescent="0.25">
      <c r="E22" s="6"/>
    </row>
    <row r="23" spans="5:5" x14ac:dyDescent="0.25">
      <c r="E23" s="6"/>
    </row>
    <row r="24" spans="5:5" x14ac:dyDescent="0.25">
      <c r="E24" s="6"/>
    </row>
    <row r="25" spans="5:5" x14ac:dyDescent="0.25">
      <c r="E25" s="6"/>
    </row>
    <row r="26" spans="5:5" x14ac:dyDescent="0.25">
      <c r="E26" s="6"/>
    </row>
    <row r="44" spans="1:14" ht="18.75" customHeight="1" x14ac:dyDescent="0.25">
      <c r="A44" s="29" t="s">
        <v>5</v>
      </c>
      <c r="B44" s="27"/>
      <c r="C44" s="27"/>
      <c r="D44" s="27"/>
      <c r="E44" s="27"/>
      <c r="F44" s="23"/>
      <c r="G44" s="22"/>
      <c r="H44" s="22"/>
      <c r="J44" s="29" t="s">
        <v>6</v>
      </c>
      <c r="K44" s="27"/>
      <c r="L44" s="27"/>
      <c r="M44" s="27"/>
      <c r="N44" s="27"/>
    </row>
    <row r="45" spans="1:14" ht="15.75" customHeight="1" x14ac:dyDescent="0.25">
      <c r="A45" s="28" t="s">
        <v>7</v>
      </c>
      <c r="B45" s="27"/>
      <c r="C45" s="27"/>
      <c r="D45" s="27"/>
      <c r="E45" s="27"/>
      <c r="F45" s="22"/>
      <c r="G45" s="22"/>
      <c r="H45" s="22"/>
      <c r="K45" s="18" t="s">
        <v>8</v>
      </c>
      <c r="L45" s="18" t="s">
        <v>9</v>
      </c>
      <c r="M45" s="18" t="s">
        <v>10</v>
      </c>
    </row>
    <row r="46" spans="1:14" ht="15.75" customHeight="1" x14ac:dyDescent="0.25">
      <c r="A46" s="27"/>
      <c r="B46" s="27"/>
      <c r="C46" s="27"/>
      <c r="D46" s="27"/>
      <c r="E46" s="27"/>
      <c r="F46" s="22"/>
      <c r="G46" s="22"/>
      <c r="H46" s="22"/>
      <c r="K46" s="20">
        <v>440</v>
      </c>
      <c r="L46" s="20">
        <v>14</v>
      </c>
      <c r="M46" s="17">
        <v>192.15</v>
      </c>
    </row>
    <row r="47" spans="1:14" ht="15.75" customHeight="1" x14ac:dyDescent="0.25">
      <c r="A47" s="28" t="s">
        <v>11</v>
      </c>
      <c r="B47" s="27"/>
      <c r="C47" s="27"/>
      <c r="D47" s="27"/>
      <c r="E47" s="27"/>
      <c r="F47" s="22"/>
      <c r="G47" s="22"/>
      <c r="H47" s="22"/>
      <c r="K47" s="20">
        <v>2075</v>
      </c>
      <c r="L47" s="20">
        <v>13</v>
      </c>
      <c r="M47" s="17">
        <v>191.05</v>
      </c>
    </row>
    <row r="48" spans="1:14" ht="15.75" customHeight="1" x14ac:dyDescent="0.25">
      <c r="A48" s="27"/>
      <c r="B48" s="27"/>
      <c r="C48" s="27"/>
      <c r="D48" s="27"/>
      <c r="E48" s="27"/>
      <c r="F48" s="22"/>
      <c r="G48" s="22"/>
      <c r="H48" s="22"/>
      <c r="K48" s="20">
        <v>1957</v>
      </c>
      <c r="L48" s="20">
        <v>14</v>
      </c>
      <c r="M48" s="17">
        <v>190.1</v>
      </c>
    </row>
    <row r="49" spans="1:13" ht="15" customHeight="1" x14ac:dyDescent="0.25">
      <c r="A49" s="28" t="s">
        <v>12</v>
      </c>
      <c r="B49" s="27"/>
      <c r="C49" s="27"/>
      <c r="D49" s="27"/>
      <c r="E49" s="27"/>
      <c r="F49" s="22"/>
      <c r="G49" s="22"/>
      <c r="H49" s="22"/>
      <c r="K49" s="20">
        <v>330</v>
      </c>
      <c r="L49" s="20">
        <v>14</v>
      </c>
      <c r="M49" s="17">
        <v>189.7</v>
      </c>
    </row>
    <row r="50" spans="1:13" ht="15.75" customHeight="1" x14ac:dyDescent="0.25">
      <c r="A50" s="27"/>
      <c r="B50" s="27"/>
      <c r="C50" s="27"/>
      <c r="D50" s="27"/>
      <c r="E50" s="27"/>
      <c r="F50" s="22"/>
      <c r="G50" s="22"/>
      <c r="H50" s="22"/>
      <c r="K50" s="20">
        <v>2675</v>
      </c>
      <c r="L50" s="20">
        <v>14</v>
      </c>
      <c r="M50" s="17">
        <v>185.1</v>
      </c>
    </row>
    <row r="51" spans="1:13" ht="15.75" customHeight="1" x14ac:dyDescent="0.25">
      <c r="A51" s="24" t="s">
        <v>13</v>
      </c>
      <c r="B51" s="25"/>
      <c r="C51" s="25"/>
      <c r="D51" s="25"/>
      <c r="E51" s="25"/>
      <c r="F51" s="22"/>
      <c r="G51" s="22"/>
      <c r="H51" s="22"/>
    </row>
    <row r="52" spans="1:13" x14ac:dyDescent="0.25">
      <c r="A52" s="22"/>
      <c r="B52" s="22"/>
      <c r="C52" s="22"/>
      <c r="D52" s="22"/>
      <c r="E52" s="22"/>
      <c r="F52" s="22"/>
      <c r="G52" s="22"/>
      <c r="H52" s="22"/>
    </row>
    <row r="53" spans="1:13" x14ac:dyDescent="0.25">
      <c r="A53" s="22"/>
      <c r="B53" s="22"/>
      <c r="C53" s="22"/>
      <c r="D53" s="22"/>
      <c r="E53" s="22"/>
      <c r="F53" s="22"/>
      <c r="G53" s="22"/>
      <c r="H53" s="22"/>
    </row>
    <row r="54" spans="1:13" x14ac:dyDescent="0.25">
      <c r="A54" s="22"/>
      <c r="B54" s="22"/>
      <c r="C54" s="22"/>
      <c r="D54" s="22"/>
      <c r="E54" s="22"/>
      <c r="F54" s="22"/>
      <c r="G54" s="22"/>
      <c r="H54" s="22"/>
    </row>
    <row r="55" spans="1:13" x14ac:dyDescent="0.25">
      <c r="A55" s="22"/>
      <c r="B55" s="22"/>
      <c r="C55" s="22"/>
      <c r="D55" s="22"/>
      <c r="E55" s="22"/>
      <c r="F55" s="22"/>
      <c r="G55" s="22"/>
      <c r="H55" s="22"/>
    </row>
    <row r="57" spans="1:13" x14ac:dyDescent="0.25">
      <c r="H57" s="26" t="s">
        <v>14</v>
      </c>
      <c r="I57" s="27"/>
      <c r="J57" s="27"/>
      <c r="K57" s="27"/>
      <c r="L57" s="27"/>
    </row>
    <row r="58" spans="1:13" x14ac:dyDescent="0.25">
      <c r="H58" s="27"/>
      <c r="I58" s="27"/>
      <c r="J58" s="27"/>
      <c r="K58" s="27"/>
      <c r="L58" s="27"/>
    </row>
  </sheetData>
  <mergeCells count="7">
    <mergeCell ref="H57:L58"/>
    <mergeCell ref="A47:E48"/>
    <mergeCell ref="J44:N44"/>
    <mergeCell ref="A45:E46"/>
    <mergeCell ref="A1:P1"/>
    <mergeCell ref="A49:E50"/>
    <mergeCell ref="A44:E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E12" sqref="E12"/>
    </sheetView>
  </sheetViews>
  <sheetFormatPr defaultRowHeight="15" x14ac:dyDescent="0.25"/>
  <cols>
    <col min="1" max="1" width="28.42578125" style="13" bestFit="1" customWidth="1"/>
    <col min="2" max="2" width="19.28515625" style="13" bestFit="1" customWidth="1"/>
    <col min="3" max="3" width="19.85546875" style="13" bestFit="1" customWidth="1"/>
    <col min="4" max="4" width="14.28515625" style="13" bestFit="1" customWidth="1"/>
    <col min="5" max="5" width="18.140625" style="13" bestFit="1" customWidth="1"/>
    <col min="6" max="6" width="19.140625" style="13" bestFit="1" customWidth="1"/>
    <col min="7" max="7" width="17.85546875" style="13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f>ROWS(Raw_Menu!A2:D33)</f>
        <v>32</v>
      </c>
      <c r="B2">
        <f>ROWS(Raw_Orders!A2:A12235)</f>
        <v>12234</v>
      </c>
      <c r="C2">
        <f>SUMPRODUCT((Raw_Menu!A2:A33&lt;&gt;"")/COUNTIF(Raw_Menu!A2:A33,Raw_Menu!A2:A33&amp;""))</f>
        <v>32</v>
      </c>
      <c r="D2">
        <f>SUMPRODUCT((Raw_Orders!B2:B12235&lt;&gt;"")/COUNTIF(Raw_Orders!B2:B12235,Raw_Orders!B2:B12235&amp;""))</f>
        <v>5369.999999999889</v>
      </c>
      <c r="E2">
        <f>SUMPRODUCT((Raw_Menu!C2:C33&lt;&gt;"")/COUNTIF(Raw_Menu!C2:C33,Raw_Menu!C2:C33&amp;""))</f>
        <v>4.0000000000000009</v>
      </c>
      <c r="F2" s="1">
        <v>44927</v>
      </c>
      <c r="G2" s="1">
        <v>45016</v>
      </c>
    </row>
    <row r="4" spans="1:7" x14ac:dyDescent="0.25">
      <c r="A4" t="s">
        <v>22</v>
      </c>
    </row>
    <row r="5" spans="1:7" x14ac:dyDescent="0.25">
      <c r="A5" t="s">
        <v>23</v>
      </c>
      <c r="B5">
        <f>COUNTBLANK(Raw_Menu!A2:D33)</f>
        <v>0</v>
      </c>
    </row>
    <row r="6" spans="1:7" x14ac:dyDescent="0.25">
      <c r="A6" t="s">
        <v>24</v>
      </c>
      <c r="B6">
        <f>COUNTBLANK(Raw_Orders!A2:A12235)</f>
        <v>0</v>
      </c>
    </row>
    <row r="7" spans="1:7" x14ac:dyDescent="0.25">
      <c r="A7" t="s">
        <v>25</v>
      </c>
      <c r="B7">
        <f>SUMPRODUCT(--(COUNTIF(Raw_Menu!A2:A33,Raw_Menu!A2:A33)&gt;1))</f>
        <v>0</v>
      </c>
    </row>
    <row r="8" spans="1:7" x14ac:dyDescent="0.25">
      <c r="A8" t="s">
        <v>26</v>
      </c>
      <c r="B8">
        <f>SUMPRODUCT(--(COUNTIF(Raw_Orders!A2:A12235,Raw_Orders!A2:A12235)&gt;1))</f>
        <v>0</v>
      </c>
    </row>
    <row r="9" spans="1:7" x14ac:dyDescent="0.25">
      <c r="A9" t="s">
        <v>27</v>
      </c>
      <c r="B9">
        <f>COUNTIF(Raw_Orders!E2:E12235,"NULL")</f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workbookViewId="0">
      <selection activeCell="F17" sqref="F17"/>
    </sheetView>
  </sheetViews>
  <sheetFormatPr defaultRowHeight="15" x14ac:dyDescent="0.25"/>
  <cols>
    <col min="1" max="1" width="20.7109375" style="13" bestFit="1" customWidth="1"/>
    <col min="2" max="2" width="11.28515625" style="13" customWidth="1"/>
    <col min="3" max="4" width="10.7109375" style="13" bestFit="1" customWidth="1"/>
    <col min="5" max="5" width="12.28515625" style="13" customWidth="1"/>
    <col min="6" max="6" width="12.28515625" style="13" bestFit="1" customWidth="1"/>
  </cols>
  <sheetData>
    <row r="1" spans="1:6" x14ac:dyDescent="0.25">
      <c r="A1" s="4" t="s">
        <v>28</v>
      </c>
      <c r="B1" s="4" t="s">
        <v>29</v>
      </c>
      <c r="C1" s="4" t="s">
        <v>10</v>
      </c>
    </row>
    <row r="2" spans="1:6" x14ac:dyDescent="0.25">
      <c r="A2" t="s">
        <v>30</v>
      </c>
      <c r="B2">
        <f>COUNTIF(tblOrders[Category],A2)</f>
        <v>2734</v>
      </c>
      <c r="C2" s="5">
        <f>SUMIF(tblOrders[Category],Menu_Analysis!A2,tblOrders[Revenue])</f>
        <v>28237.750000000575</v>
      </c>
    </row>
    <row r="3" spans="1:6" x14ac:dyDescent="0.25">
      <c r="A3" t="s">
        <v>31</v>
      </c>
      <c r="B3">
        <f>COUNTIF(tblOrders[Category],A3)</f>
        <v>3470</v>
      </c>
      <c r="C3" s="5">
        <f>SUMIF(tblOrders[Category],Menu_Analysis!A3,tblOrders[Revenue])</f>
        <v>46720.64999999923</v>
      </c>
    </row>
    <row r="4" spans="1:6" x14ac:dyDescent="0.25">
      <c r="A4" t="s">
        <v>32</v>
      </c>
      <c r="B4">
        <f>COUNTIF(tblOrders[Category],A4)</f>
        <v>2948</v>
      </c>
      <c r="C4" s="5">
        <f>SUMIF(tblOrders[Category],Menu_Analysis!A4,tblOrders[Revenue])</f>
        <v>49462.699999998877</v>
      </c>
      <c r="F4" s="5"/>
    </row>
    <row r="5" spans="1:6" x14ac:dyDescent="0.25">
      <c r="A5" t="s">
        <v>33</v>
      </c>
      <c r="B5">
        <f>COUNTIF(tblOrders[Category],A5)</f>
        <v>2945</v>
      </c>
      <c r="C5" s="5">
        <f>SUMIF(tblOrders[Category],Menu_Analysis!A5,tblOrders[Revenue])</f>
        <v>34796.800000000665</v>
      </c>
    </row>
    <row r="7" spans="1:6" x14ac:dyDescent="0.25">
      <c r="A7" s="4" t="s">
        <v>34</v>
      </c>
      <c r="B7" s="4" t="s">
        <v>28</v>
      </c>
      <c r="C7" s="12" t="s">
        <v>29</v>
      </c>
      <c r="D7" s="4" t="s">
        <v>10</v>
      </c>
      <c r="E7" s="6"/>
    </row>
    <row r="8" spans="1:6" x14ac:dyDescent="0.25">
      <c r="A8" t="str">
        <f>Raw_Menu!B10</f>
        <v>Korean Beef Bowl</v>
      </c>
      <c r="B8" t="str">
        <f>Raw_Menu!C10</f>
        <v>Asian</v>
      </c>
      <c r="C8">
        <f>COUNTIF(Raw_Orders!$E$2:$E$12235,Raw_Menu!A10)</f>
        <v>588</v>
      </c>
      <c r="D8" s="5">
        <f>SUMIF(Raw_Orders!$E$2:$E$12235,Raw_Menu!A10,Raw_Orders!$G$2:$G$12235)</f>
        <v>10554.600000000037</v>
      </c>
    </row>
    <row r="9" spans="1:6" x14ac:dyDescent="0.25">
      <c r="A9" t="str">
        <f>Raw_Menu!B26</f>
        <v>Spaghetti &amp; Meatballs</v>
      </c>
      <c r="B9" t="str">
        <f>Raw_Menu!C26</f>
        <v>Italian</v>
      </c>
      <c r="C9">
        <f>COUNTIF(Raw_Orders!$E$2:$E$12235,Raw_Menu!A26)</f>
        <v>470</v>
      </c>
      <c r="D9" s="5">
        <f>SUMIF(Raw_Orders!$E$2:$E$12235,Raw_Menu!A26,Raw_Orders!$G$2:$G$12235)</f>
        <v>8436.4999999999509</v>
      </c>
    </row>
    <row r="10" spans="1:6" x14ac:dyDescent="0.25">
      <c r="A10" t="str">
        <f>Raw_Menu!B9</f>
        <v>Tofu Pad Thai</v>
      </c>
      <c r="B10" t="str">
        <f>Raw_Menu!C9</f>
        <v>Asian</v>
      </c>
      <c r="C10">
        <f>COUNTIF(Raw_Orders!$E$2:$E$12235,Raw_Menu!A9)</f>
        <v>562</v>
      </c>
      <c r="D10" s="5">
        <f>SUMIF(Raw_Orders!$E$2:$E$12235,Raw_Menu!A9,Raw_Orders!$G$2:$G$12235)</f>
        <v>8149</v>
      </c>
    </row>
    <row r="11" spans="1:6" x14ac:dyDescent="0.25">
      <c r="A11" t="str">
        <f>Raw_Menu!B3</f>
        <v>Cheeseburger</v>
      </c>
      <c r="B11" t="str">
        <f>Raw_Menu!C3</f>
        <v>American</v>
      </c>
      <c r="C11">
        <f>COUNTIF(Raw_Orders!$E$2:$E$12235,Raw_Menu!A3)</f>
        <v>583</v>
      </c>
      <c r="D11" s="5">
        <f>SUMIF(Raw_Orders!$E$2:$E$12235,Raw_Menu!A3,Raw_Orders!$G$2:$G$12235)</f>
        <v>8132.8499999999258</v>
      </c>
    </row>
    <row r="12" spans="1:6" x14ac:dyDescent="0.25">
      <c r="A12" t="str">
        <f>Raw_Menu!B2</f>
        <v>Hamburger</v>
      </c>
      <c r="B12" t="str">
        <f>Raw_Menu!C2</f>
        <v>American</v>
      </c>
      <c r="C12">
        <f>COUNTIF(Raw_Orders!$E$2:$E$12235,Raw_Menu!A2)</f>
        <v>622</v>
      </c>
      <c r="D12" s="5">
        <f>SUMIF(Raw_Orders!$E$2:$E$12235,Raw_Menu!A2,Raw_Orders!$G$2:$G$12235)</f>
        <v>8054.8999999999205</v>
      </c>
    </row>
    <row r="13" spans="1:6" x14ac:dyDescent="0.25">
      <c r="A13" t="str">
        <f>Raw_Menu!B8</f>
        <v>Orange Chicken</v>
      </c>
      <c r="B13" t="str">
        <f>Raw_Menu!C8</f>
        <v>Asian</v>
      </c>
      <c r="C13">
        <f>COUNTIF(Raw_Orders!$E$2:$E$12235,Raw_Menu!A8)</f>
        <v>456</v>
      </c>
      <c r="D13" s="5">
        <f>SUMIF(Raw_Orders!$E$2:$E$12235,Raw_Menu!A8,Raw_Orders!$G$2:$G$12235)</f>
        <v>7524</v>
      </c>
    </row>
    <row r="14" spans="1:6" x14ac:dyDescent="0.25">
      <c r="A14" t="str">
        <f>Raw_Menu!B33</f>
        <v>Eggplant Parmesan</v>
      </c>
      <c r="B14" t="str">
        <f>Raw_Menu!C33</f>
        <v>Italian</v>
      </c>
      <c r="C14">
        <f>COUNTIF(Raw_Orders!$E$2:$E$12235,Raw_Menu!A33)</f>
        <v>420</v>
      </c>
      <c r="D14" s="5">
        <f>SUMIF(Raw_Orders!$E$2:$E$12235,Raw_Menu!A33,Raw_Orders!$G$2:$G$12235)</f>
        <v>7118.99999999995</v>
      </c>
    </row>
    <row r="15" spans="1:6" x14ac:dyDescent="0.25">
      <c r="A15" t="str">
        <f>Raw_Menu!B21</f>
        <v>Steak Torta</v>
      </c>
      <c r="B15" t="str">
        <f>Raw_Menu!C21</f>
        <v>Mexican</v>
      </c>
      <c r="C15">
        <f>COUNTIF(Raw_Orders!$E$2:$E$12235,Raw_Menu!A21)</f>
        <v>489</v>
      </c>
      <c r="D15" s="5">
        <f>SUMIF(Raw_Orders!$E$2:$E$12235,Raw_Menu!A21,Raw_Orders!$G$2:$G$12235)</f>
        <v>6821.5499999999429</v>
      </c>
    </row>
    <row r="16" spans="1:6" x14ac:dyDescent="0.25">
      <c r="A16" t="str">
        <f>Raw_Menu!B32</f>
        <v>Chicken Parmesan</v>
      </c>
      <c r="B16" t="str">
        <f>Raw_Menu!C32</f>
        <v>Italian</v>
      </c>
      <c r="C16">
        <f>COUNTIF(Raw_Orders!$E$2:$E$12235,Raw_Menu!A32)</f>
        <v>364</v>
      </c>
      <c r="D16" s="5">
        <f>SUMIF(Raw_Orders!$E$2:$E$12235,Raw_Menu!A32,Raw_Orders!$G$2:$G$12235)</f>
        <v>6533.7999999999583</v>
      </c>
    </row>
    <row r="17" spans="1:4" x14ac:dyDescent="0.25">
      <c r="A17" t="str">
        <f>Raw_Menu!B11</f>
        <v>Pork Ramen</v>
      </c>
      <c r="B17" t="str">
        <f>Raw_Menu!C11</f>
        <v>Asian</v>
      </c>
      <c r="C17">
        <f>COUNTIF(Raw_Orders!$E$2:$E$12235,Raw_Menu!A11)</f>
        <v>360</v>
      </c>
      <c r="D17" s="5">
        <f>SUMIF(Raw_Orders!$E$2:$E$12235,Raw_Menu!A11,Raw_Orders!$G$2:$G$12235)</f>
        <v>6461.9999999999591</v>
      </c>
    </row>
    <row r="18" spans="1:4" x14ac:dyDescent="0.25">
      <c r="A18" t="str">
        <f>Raw_Menu!B18</f>
        <v>Chicken Burrito</v>
      </c>
      <c r="B18" t="str">
        <f>Raw_Menu!C18</f>
        <v>Mexican</v>
      </c>
      <c r="C18">
        <f>COUNTIF(Raw_Orders!$E$2:$E$12235,Raw_Menu!A18)</f>
        <v>455</v>
      </c>
      <c r="D18" s="5">
        <f>SUMIF(Raw_Orders!$E$2:$E$12235,Raw_Menu!A18,Raw_Orders!$G$2:$G$12235)</f>
        <v>5892.2499999999509</v>
      </c>
    </row>
    <row r="19" spans="1:4" x14ac:dyDescent="0.25">
      <c r="A19" t="str">
        <f>Raw_Menu!B30</f>
        <v>Mushroom Ravioli</v>
      </c>
      <c r="B19" t="str">
        <f>Raw_Menu!C30</f>
        <v>Italian</v>
      </c>
      <c r="C19">
        <f>COUNTIF(Raw_Orders!$E$2:$E$12235,Raw_Menu!A30)</f>
        <v>359</v>
      </c>
      <c r="D19" s="5">
        <f>SUMIF(Raw_Orders!$E$2:$E$12235,Raw_Menu!A30,Raw_Orders!$G$2:$G$12235)</f>
        <v>5564.5</v>
      </c>
    </row>
    <row r="20" spans="1:4" x14ac:dyDescent="0.25">
      <c r="A20" t="str">
        <f>Raw_Menu!B25</f>
        <v>Spaghetti</v>
      </c>
      <c r="B20" t="str">
        <f>Raw_Menu!C25</f>
        <v>Italian</v>
      </c>
      <c r="C20">
        <f>COUNTIF(Raw_Orders!$E$2:$E$12235,Raw_Menu!A25)</f>
        <v>367</v>
      </c>
      <c r="D20" s="5">
        <f>SUMIF(Raw_Orders!$E$2:$E$12235,Raw_Menu!A25,Raw_Orders!$G$2:$G$12235)</f>
        <v>5321.5</v>
      </c>
    </row>
    <row r="21" spans="1:4" x14ac:dyDescent="0.25">
      <c r="A21" t="str">
        <f>Raw_Menu!B19</f>
        <v>Steak Burrito</v>
      </c>
      <c r="B21" t="str">
        <f>Raw_Menu!C19</f>
        <v>Mexican</v>
      </c>
      <c r="C21">
        <f>COUNTIF(Raw_Orders!$E$2:$E$12235,Raw_Menu!A19)</f>
        <v>354</v>
      </c>
      <c r="D21" s="5">
        <f>SUMIF(Raw_Orders!$E$2:$E$12235,Raw_Menu!A19,Raw_Orders!$G$2:$G$12235)</f>
        <v>5292.2999999999647</v>
      </c>
    </row>
    <row r="22" spans="1:4" x14ac:dyDescent="0.25">
      <c r="A22" t="str">
        <f>Raw_Menu!B28</f>
        <v>Meat Lasagna</v>
      </c>
      <c r="B22" t="str">
        <f>Raw_Menu!C28</f>
        <v>Italian</v>
      </c>
      <c r="C22">
        <f>COUNTIF(Raw_Orders!$E$2:$E$12235,Raw_Menu!A28)</f>
        <v>273</v>
      </c>
      <c r="D22" s="5">
        <f>SUMIF(Raw_Orders!$E$2:$E$12235,Raw_Menu!A28,Raw_Orders!$G$2:$G$12235)</f>
        <v>4900.3499999999749</v>
      </c>
    </row>
    <row r="23" spans="1:4" x14ac:dyDescent="0.25">
      <c r="A23" t="str">
        <f>Raw_Menu!B13</f>
        <v>Salmon Roll</v>
      </c>
      <c r="B23" t="str">
        <f>Raw_Menu!C13</f>
        <v>Asian</v>
      </c>
      <c r="C23">
        <f>COUNTIF(Raw_Orders!$E$2:$E$12235,Raw_Menu!A13)</f>
        <v>324</v>
      </c>
      <c r="D23" s="5">
        <f>SUMIF(Raw_Orders!$E$2:$E$12235,Raw_Menu!A13,Raw_Orders!$G$2:$G$12235)</f>
        <v>4843.7999999999702</v>
      </c>
    </row>
    <row r="24" spans="1:4" x14ac:dyDescent="0.25">
      <c r="A24" t="str">
        <f>Raw_Menu!B31</f>
        <v>Shrimp Scampi</v>
      </c>
      <c r="B24" t="str">
        <f>Raw_Menu!C31</f>
        <v>Italian</v>
      </c>
      <c r="C24">
        <f>COUNTIF(Raw_Orders!$E$2:$E$12235,Raw_Menu!A31)</f>
        <v>239</v>
      </c>
      <c r="D24" s="5">
        <f>SUMIF(Raw_Orders!$E$2:$E$12235,Raw_Menu!A31,Raw_Orders!$G$2:$G$12235)</f>
        <v>4768.0499999999784</v>
      </c>
    </row>
    <row r="25" spans="1:4" x14ac:dyDescent="0.25">
      <c r="A25" t="str">
        <f>Raw_Menu!B20</f>
        <v>Chicken Torta</v>
      </c>
      <c r="B25" t="str">
        <f>Raw_Menu!C20</f>
        <v>Mexican</v>
      </c>
      <c r="C25">
        <f>COUNTIF(Raw_Orders!$E$2:$E$12235,Raw_Menu!A20)</f>
        <v>379</v>
      </c>
      <c r="D25" s="5">
        <f>SUMIF(Raw_Orders!$E$2:$E$12235,Raw_Menu!A20,Raw_Orders!$G$2:$G$12235)</f>
        <v>4529.0499999999683</v>
      </c>
    </row>
    <row r="26" spans="1:4" x14ac:dyDescent="0.25">
      <c r="A26" t="str">
        <f>Raw_Menu!B12</f>
        <v>California Roll</v>
      </c>
      <c r="B26" t="str">
        <f>Raw_Menu!C12</f>
        <v>Asian</v>
      </c>
      <c r="C26">
        <f>COUNTIF(Raw_Orders!$E$2:$E$12235,Raw_Menu!A12)</f>
        <v>355</v>
      </c>
      <c r="D26" s="5">
        <f>SUMIF(Raw_Orders!$E$2:$E$12235,Raw_Menu!A12,Raw_Orders!$G$2:$G$12235)</f>
        <v>4242.2499999999727</v>
      </c>
    </row>
    <row r="27" spans="1:4" x14ac:dyDescent="0.25">
      <c r="A27" t="str">
        <f>Raw_Menu!B7</f>
        <v>French Fries</v>
      </c>
      <c r="B27" t="str">
        <f>Raw_Menu!C7</f>
        <v>American</v>
      </c>
      <c r="C27">
        <f>COUNTIF(Raw_Orders!$E$2:$E$12235,Raw_Menu!A7)</f>
        <v>571</v>
      </c>
      <c r="D27" s="5">
        <f>SUMIF(Raw_Orders!$E$2:$E$12235,Raw_Menu!A7,Raw_Orders!$G$2:$G$12235)</f>
        <v>3997</v>
      </c>
    </row>
    <row r="28" spans="1:4" x14ac:dyDescent="0.25">
      <c r="A28" t="str">
        <f>Raw_Menu!B27</f>
        <v>Fettuccine Alfredo</v>
      </c>
      <c r="B28" t="str">
        <f>Raw_Menu!C27</f>
        <v>Italian</v>
      </c>
      <c r="C28">
        <f>COUNTIF(Raw_Orders!$E$2:$E$12235,Raw_Menu!A27)</f>
        <v>249</v>
      </c>
      <c r="D28" s="5">
        <f>SUMIF(Raw_Orders!$E$2:$E$12235,Raw_Menu!A27,Raw_Orders!$G$2:$G$12235)</f>
        <v>3610.5</v>
      </c>
    </row>
    <row r="29" spans="1:4" x14ac:dyDescent="0.25">
      <c r="A29" t="str">
        <f>Raw_Menu!B6</f>
        <v>Mac &amp; Cheese</v>
      </c>
      <c r="B29" t="str">
        <f>Raw_Menu!C6</f>
        <v>American</v>
      </c>
      <c r="C29">
        <f>COUNTIF(Raw_Orders!$E$2:$E$12235,Raw_Menu!A6)</f>
        <v>463</v>
      </c>
      <c r="D29" s="5">
        <f>SUMIF(Raw_Orders!$E$2:$E$12235,Raw_Menu!A6,Raw_Orders!$G$2:$G$12235)</f>
        <v>3241</v>
      </c>
    </row>
    <row r="30" spans="1:4" x14ac:dyDescent="0.25">
      <c r="A30" t="str">
        <f>Raw_Menu!B23</f>
        <v>Chips &amp; Salsa</v>
      </c>
      <c r="B30" t="str">
        <f>Raw_Menu!C23</f>
        <v>Mexican</v>
      </c>
      <c r="C30">
        <f>COUNTIF(Raw_Orders!$E$2:$E$12235,Raw_Menu!A23)</f>
        <v>461</v>
      </c>
      <c r="D30" s="5">
        <f>SUMIF(Raw_Orders!$E$2:$E$12235,Raw_Menu!A23,Raw_Orders!$G$2:$G$12235)</f>
        <v>3227</v>
      </c>
    </row>
    <row r="31" spans="1:4" x14ac:dyDescent="0.25">
      <c r="A31" t="str">
        <f>Raw_Menu!B29</f>
        <v>Cheese Lasagna</v>
      </c>
      <c r="B31" t="str">
        <f>Raw_Menu!C29</f>
        <v>Italian</v>
      </c>
      <c r="C31">
        <f>COUNTIF(Raw_Orders!$E$2:$E$12235,Raw_Menu!A29)</f>
        <v>207</v>
      </c>
      <c r="D31" s="5">
        <f>SUMIF(Raw_Orders!$E$2:$E$12235,Raw_Menu!A29,Raw_Orders!$G$2:$G$12235)</f>
        <v>3208.5</v>
      </c>
    </row>
    <row r="32" spans="1:4" x14ac:dyDescent="0.25">
      <c r="A32" t="str">
        <f>Raw_Menu!B14</f>
        <v>Edamame</v>
      </c>
      <c r="B32" t="str">
        <f>Raw_Menu!C14</f>
        <v>Asian</v>
      </c>
      <c r="C32">
        <f>COUNTIF(Raw_Orders!$E$2:$E$12235,Raw_Menu!A14)</f>
        <v>620</v>
      </c>
      <c r="D32" s="5">
        <f>SUMIF(Raw_Orders!$E$2:$E$12235,Raw_Menu!A14,Raw_Orders!$G$2:$G$12235)</f>
        <v>3100</v>
      </c>
    </row>
    <row r="33" spans="1:4" x14ac:dyDescent="0.25">
      <c r="A33" t="str">
        <f>Raw_Menu!B17</f>
        <v>Steak Tacos</v>
      </c>
      <c r="B33" t="str">
        <f>Raw_Menu!C17</f>
        <v>Mexican</v>
      </c>
      <c r="C33">
        <f>COUNTIF(Raw_Orders!$E$2:$E$12235,Raw_Menu!A17)</f>
        <v>214</v>
      </c>
      <c r="D33" s="5">
        <f>SUMIF(Raw_Orders!$E$2:$E$12235,Raw_Menu!A17,Raw_Orders!$G$2:$G$12235)</f>
        <v>2985.2999999999925</v>
      </c>
    </row>
    <row r="34" spans="1:4" x14ac:dyDescent="0.25">
      <c r="A34" t="str">
        <f>Raw_Menu!B5</f>
        <v>Veggie Burger</v>
      </c>
      <c r="B34" t="str">
        <f>Raw_Menu!C5</f>
        <v>American</v>
      </c>
      <c r="C34">
        <f>COUNTIF(Raw_Orders!$E$2:$E$12235,Raw_Menu!A5)</f>
        <v>238</v>
      </c>
      <c r="D34" s="5">
        <f>SUMIF(Raw_Orders!$E$2:$E$12235,Raw_Menu!A5,Raw_Orders!$G$2:$G$12235)</f>
        <v>2499</v>
      </c>
    </row>
    <row r="35" spans="1:4" x14ac:dyDescent="0.25">
      <c r="A35" t="str">
        <f>Raw_Menu!B22</f>
        <v>Cheese Quesadillas</v>
      </c>
      <c r="B35" t="str">
        <f>Raw_Menu!C22</f>
        <v>Mexican</v>
      </c>
      <c r="C35">
        <f>COUNTIF(Raw_Orders!$E$2:$E$12235,Raw_Menu!A22)</f>
        <v>233</v>
      </c>
      <c r="D35" s="5">
        <f>SUMIF(Raw_Orders!$E$2:$E$12235,Raw_Menu!A22,Raw_Orders!$G$2:$G$12235)</f>
        <v>2446.5</v>
      </c>
    </row>
    <row r="36" spans="1:4" x14ac:dyDescent="0.25">
      <c r="A36" t="str">
        <f>Raw_Menu!B4</f>
        <v>Hot Dog</v>
      </c>
      <c r="B36" t="str">
        <f>Raw_Menu!C4</f>
        <v>American</v>
      </c>
      <c r="C36">
        <f>COUNTIF(Raw_Orders!$E$2:$E$12235,Raw_Menu!A4)</f>
        <v>257</v>
      </c>
      <c r="D36" s="5">
        <f>SUMIF(Raw_Orders!$E$2:$E$12235,Raw_Menu!A4,Raw_Orders!$G$2:$G$12235)</f>
        <v>2313</v>
      </c>
    </row>
    <row r="37" spans="1:4" x14ac:dyDescent="0.25">
      <c r="A37" t="str">
        <f>Raw_Menu!B24</f>
        <v>Chips &amp; Guacamole</v>
      </c>
      <c r="B37" t="str">
        <f>Raw_Menu!C24</f>
        <v>Mexican</v>
      </c>
      <c r="C37">
        <f>COUNTIF(Raw_Orders!$E$2:$E$12235,Raw_Menu!A24)</f>
        <v>237</v>
      </c>
      <c r="D37" s="5">
        <f>SUMIF(Raw_Orders!$E$2:$E$12235,Raw_Menu!A24,Raw_Orders!$G$2:$G$12235)</f>
        <v>2133</v>
      </c>
    </row>
    <row r="38" spans="1:4" x14ac:dyDescent="0.25">
      <c r="A38" t="str">
        <f>Raw_Menu!B15</f>
        <v>Potstickers</v>
      </c>
      <c r="B38" t="str">
        <f>Raw_Menu!C15</f>
        <v>Asian</v>
      </c>
      <c r="C38">
        <f>COUNTIF(Raw_Orders!$E$2:$E$12235,Raw_Menu!A15)</f>
        <v>205</v>
      </c>
      <c r="D38" s="5">
        <f>SUMIF(Raw_Orders!$E$2:$E$12235,Raw_Menu!A15,Raw_Orders!$G$2:$G$12235)</f>
        <v>1845</v>
      </c>
    </row>
    <row r="39" spans="1:4" x14ac:dyDescent="0.25">
      <c r="A39" t="str">
        <f>Raw_Menu!B16</f>
        <v>Chicken Tacos</v>
      </c>
      <c r="B39" t="str">
        <f>Raw_Menu!C16</f>
        <v>Mexican</v>
      </c>
      <c r="C39">
        <f>COUNTIF(Raw_Orders!$E$2:$E$12235,Raw_Menu!A16)</f>
        <v>123</v>
      </c>
      <c r="D39" s="5">
        <f>SUMIF(Raw_Orders!$E$2:$E$12235,Raw_Menu!A16,Raw_Orders!$G$2:$G$12235)</f>
        <v>1469.8500000000033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71"/>
  <sheetViews>
    <sheetView topLeftCell="A8" workbookViewId="0">
      <selection activeCell="A11" sqref="A11:B25"/>
    </sheetView>
  </sheetViews>
  <sheetFormatPr defaultRowHeight="15" x14ac:dyDescent="0.25"/>
  <cols>
    <col min="1" max="1" width="25.5703125" style="13" bestFit="1" customWidth="1"/>
    <col min="2" max="2" width="14" style="13" bestFit="1" customWidth="1"/>
    <col min="3" max="3" width="12.7109375" style="13" customWidth="1"/>
    <col min="7" max="7" width="20.85546875" style="13" bestFit="1" customWidth="1"/>
    <col min="8" max="9" width="13.85546875" style="13" customWidth="1"/>
    <col min="11" max="11" width="10.85546875" style="13" customWidth="1"/>
    <col min="12" max="12" width="11.140625" style="13" customWidth="1"/>
    <col min="13" max="13" width="10.7109375" style="13" customWidth="1"/>
  </cols>
  <sheetData>
    <row r="1" spans="1:13" x14ac:dyDescent="0.25">
      <c r="A1" s="3" t="s">
        <v>35</v>
      </c>
      <c r="B1" s="4" t="s">
        <v>36</v>
      </c>
      <c r="G1" s="10" t="s">
        <v>37</v>
      </c>
      <c r="H1" s="10"/>
      <c r="I1" s="10"/>
      <c r="K1" s="4" t="s">
        <v>38</v>
      </c>
      <c r="L1" s="4" t="s">
        <v>39</v>
      </c>
      <c r="M1" s="4" t="s">
        <v>40</v>
      </c>
    </row>
    <row r="2" spans="1:13" x14ac:dyDescent="0.25">
      <c r="A2" t="s">
        <v>2</v>
      </c>
      <c r="B2">
        <v>5370</v>
      </c>
      <c r="G2">
        <v>1</v>
      </c>
      <c r="H2">
        <v>1</v>
      </c>
      <c r="I2">
        <f t="shared" ref="I2:I15" si="0">COUNTIF(G2:G5371,H2)</f>
        <v>2053</v>
      </c>
    </row>
    <row r="3" spans="1:13" x14ac:dyDescent="0.25">
      <c r="A3" t="s">
        <v>4</v>
      </c>
      <c r="B3">
        <f>COUNTA(Raw_Orders!A2:A12235)</f>
        <v>12234</v>
      </c>
      <c r="G3">
        <v>5</v>
      </c>
      <c r="H3">
        <v>2</v>
      </c>
      <c r="I3">
        <f t="shared" si="0"/>
        <v>1559</v>
      </c>
    </row>
    <row r="4" spans="1:13" x14ac:dyDescent="0.25">
      <c r="A4" t="s">
        <v>1</v>
      </c>
      <c r="B4" s="5">
        <f>SUM(Raw_Orders!G2:G12235)</f>
        <v>159217.90000000186</v>
      </c>
      <c r="G4">
        <v>2</v>
      </c>
      <c r="H4">
        <v>3</v>
      </c>
      <c r="I4">
        <f t="shared" si="0"/>
        <v>835</v>
      </c>
    </row>
    <row r="5" spans="1:13" x14ac:dyDescent="0.25">
      <c r="A5" t="s">
        <v>3</v>
      </c>
      <c r="B5" s="5">
        <f>B4/B2</f>
        <v>29.649515828678187</v>
      </c>
      <c r="G5">
        <v>1</v>
      </c>
      <c r="H5">
        <v>4</v>
      </c>
      <c r="I5">
        <f t="shared" si="0"/>
        <v>734</v>
      </c>
    </row>
    <row r="6" spans="1:13" x14ac:dyDescent="0.25">
      <c r="A6" t="s">
        <v>41</v>
      </c>
      <c r="B6">
        <f>B3/B2</f>
        <v>2.2782122905027933</v>
      </c>
      <c r="G6">
        <v>1</v>
      </c>
      <c r="H6">
        <v>5</v>
      </c>
      <c r="I6">
        <f t="shared" si="0"/>
        <v>38</v>
      </c>
    </row>
    <row r="7" spans="1:13" x14ac:dyDescent="0.25">
      <c r="A7" t="s">
        <v>42</v>
      </c>
      <c r="B7" s="5">
        <f>MAX(Pivot!C4:C5373)</f>
        <v>192.15</v>
      </c>
      <c r="G7">
        <v>2</v>
      </c>
      <c r="H7">
        <v>6</v>
      </c>
      <c r="I7">
        <f t="shared" si="0"/>
        <v>20</v>
      </c>
    </row>
    <row r="8" spans="1:13" x14ac:dyDescent="0.25">
      <c r="A8" t="s">
        <v>43</v>
      </c>
      <c r="B8" s="5">
        <f>MIN(Pivot!C4:C5346)</f>
        <v>0</v>
      </c>
      <c r="G8">
        <v>1</v>
      </c>
      <c r="H8">
        <v>7</v>
      </c>
      <c r="I8">
        <f t="shared" si="0"/>
        <v>18</v>
      </c>
    </row>
    <row r="9" spans="1:13" x14ac:dyDescent="0.25">
      <c r="A9" t="s">
        <v>3</v>
      </c>
      <c r="B9" s="5">
        <f>AVERAGE(Pivot!C4:C5373)</f>
        <v>29.649515828677629</v>
      </c>
      <c r="G9">
        <v>1</v>
      </c>
      <c r="H9">
        <v>8</v>
      </c>
      <c r="I9">
        <f t="shared" si="0"/>
        <v>24</v>
      </c>
    </row>
    <row r="10" spans="1:13" x14ac:dyDescent="0.25">
      <c r="A10" t="s">
        <v>44</v>
      </c>
      <c r="B10">
        <f>MAX(Pivot!B4:B5373)</f>
        <v>14</v>
      </c>
      <c r="G10">
        <v>9</v>
      </c>
      <c r="H10">
        <v>9</v>
      </c>
      <c r="I10">
        <f t="shared" si="0"/>
        <v>18</v>
      </c>
    </row>
    <row r="11" spans="1:13" x14ac:dyDescent="0.25">
      <c r="A11" s="3" t="s">
        <v>45</v>
      </c>
      <c r="B11" s="3" t="s">
        <v>46</v>
      </c>
      <c r="C11" s="4" t="s">
        <v>10</v>
      </c>
      <c r="G11">
        <v>2</v>
      </c>
      <c r="H11">
        <v>10</v>
      </c>
      <c r="I11">
        <f t="shared" si="0"/>
        <v>16</v>
      </c>
    </row>
    <row r="12" spans="1:13" x14ac:dyDescent="0.25">
      <c r="A12">
        <v>10</v>
      </c>
      <c r="B12">
        <f>COUNTIF(tblOrders[Order_Hour],Order_Analysis!A12)</f>
        <v>5</v>
      </c>
      <c r="C12">
        <f>SUMIF(tblOrders[Order_Hour],Order_Analysis!A12,tblOrders[Revenue])</f>
        <v>63.349999999999994</v>
      </c>
      <c r="G12">
        <v>4</v>
      </c>
      <c r="H12">
        <v>11</v>
      </c>
      <c r="I12">
        <f t="shared" si="0"/>
        <v>12</v>
      </c>
    </row>
    <row r="13" spans="1:13" x14ac:dyDescent="0.25">
      <c r="A13">
        <v>11</v>
      </c>
      <c r="B13">
        <f>COUNTIF(tblOrders[Order_Hour],Order_Analysis!A13)</f>
        <v>630</v>
      </c>
      <c r="C13">
        <f>SUMIF(tblOrders[Order_Hour],Order_Analysis!A13,tblOrders[Revenue])</f>
        <v>8122.4999999999591</v>
      </c>
      <c r="G13">
        <v>4</v>
      </c>
      <c r="H13">
        <v>12</v>
      </c>
      <c r="I13">
        <f t="shared" si="0"/>
        <v>19</v>
      </c>
    </row>
    <row r="14" spans="1:13" x14ac:dyDescent="0.25">
      <c r="A14">
        <v>12</v>
      </c>
      <c r="B14">
        <f>COUNTIF(tblOrders[Order_Hour],Order_Analysis!A14)</f>
        <v>1672</v>
      </c>
      <c r="C14">
        <f>SUMIF(tblOrders[Order_Hour],Order_Analysis!A14,tblOrders[Revenue])</f>
        <v>21718.400000000376</v>
      </c>
      <c r="E14">
        <f>SUM(B12:B25)</f>
        <v>12234</v>
      </c>
      <c r="G14">
        <v>1</v>
      </c>
      <c r="H14">
        <v>13</v>
      </c>
      <c r="I14">
        <f t="shared" si="0"/>
        <v>15</v>
      </c>
    </row>
    <row r="15" spans="1:13" x14ac:dyDescent="0.25">
      <c r="A15">
        <v>13</v>
      </c>
      <c r="B15">
        <f>COUNTIF(tblOrders[Order_Hour],Order_Analysis!A15)</f>
        <v>1575</v>
      </c>
      <c r="C15">
        <f>SUMIF(tblOrders[Order_Hour],Order_Analysis!A15,tblOrders[Revenue])</f>
        <v>20640.250000000335</v>
      </c>
      <c r="E15">
        <f>SUM(C12:C25)</f>
        <v>159217.90000000145</v>
      </c>
      <c r="G15">
        <v>1</v>
      </c>
      <c r="H15">
        <v>14</v>
      </c>
      <c r="I15">
        <f t="shared" si="0"/>
        <v>8</v>
      </c>
    </row>
    <row r="16" spans="1:13" x14ac:dyDescent="0.25">
      <c r="A16">
        <v>14</v>
      </c>
      <c r="B16">
        <f>COUNTIF(tblOrders[Order_Hour],Order_Analysis!A16)</f>
        <v>968</v>
      </c>
      <c r="C16">
        <f>SUMIF(tblOrders[Order_Hour],Order_Analysis!A16,tblOrders[Revenue])</f>
        <v>12615.700000000097</v>
      </c>
      <c r="G16">
        <v>4</v>
      </c>
      <c r="H16" t="s">
        <v>47</v>
      </c>
      <c r="I16">
        <f>SUM(I2:I15)</f>
        <v>5369</v>
      </c>
    </row>
    <row r="17" spans="1:7" x14ac:dyDescent="0.25">
      <c r="A17">
        <v>15</v>
      </c>
      <c r="B17">
        <f>COUNTIF(tblOrders[Order_Hour],Order_Analysis!A17)</f>
        <v>751</v>
      </c>
      <c r="C17">
        <f>SUMIF(tblOrders[Order_Hour],Order_Analysis!A17,tblOrders[Revenue])</f>
        <v>9803.8999999999978</v>
      </c>
      <c r="G17">
        <v>3</v>
      </c>
    </row>
    <row r="18" spans="1:7" x14ac:dyDescent="0.25">
      <c r="A18">
        <v>16</v>
      </c>
      <c r="B18">
        <f>COUNTIF(tblOrders[Order_Hour],Order_Analysis!A18)</f>
        <v>1054</v>
      </c>
      <c r="C18">
        <f>SUMIF(tblOrders[Order_Hour],Order_Analysis!A18,tblOrders[Revenue])</f>
        <v>13711.650000000116</v>
      </c>
      <c r="G18">
        <v>10</v>
      </c>
    </row>
    <row r="19" spans="1:7" x14ac:dyDescent="0.25">
      <c r="A19">
        <v>17</v>
      </c>
      <c r="B19">
        <f>COUNTIF(tblOrders[Order_Hour],Order_Analysis!A19)</f>
        <v>1370</v>
      </c>
      <c r="C19">
        <f>SUMIF(tblOrders[Order_Hour],Order_Analysis!A19,tblOrders[Revenue])</f>
        <v>17869.500000000244</v>
      </c>
      <c r="G19">
        <v>1</v>
      </c>
    </row>
    <row r="20" spans="1:7" x14ac:dyDescent="0.25">
      <c r="A20">
        <v>18</v>
      </c>
      <c r="B20">
        <f>COUNTIF(tblOrders[Order_Hour],Order_Analysis!A20)</f>
        <v>1307</v>
      </c>
      <c r="C20">
        <f>SUMIF(tblOrders[Order_Hour],Order_Analysis!A20,tblOrders[Revenue])</f>
        <v>16861.500000000211</v>
      </c>
      <c r="G20">
        <v>2</v>
      </c>
    </row>
    <row r="21" spans="1:7" x14ac:dyDescent="0.25">
      <c r="A21">
        <v>19</v>
      </c>
      <c r="B21">
        <f>COUNTIF(tblOrders[Order_Hour],Order_Analysis!A21)</f>
        <v>1085</v>
      </c>
      <c r="C21">
        <f>SUMIF(tblOrders[Order_Hour],Order_Analysis!A21,tblOrders[Revenue])</f>
        <v>14172.600000000133</v>
      </c>
      <c r="G21">
        <v>2</v>
      </c>
    </row>
    <row r="22" spans="1:7" x14ac:dyDescent="0.25">
      <c r="A22">
        <v>20</v>
      </c>
      <c r="B22">
        <f>COUNTIF(tblOrders[Order_Hour],Order_Analysis!A22)</f>
        <v>889</v>
      </c>
      <c r="C22">
        <f>SUMIF(tblOrders[Order_Hour],Order_Analysis!A22,tblOrders[Revenue])</f>
        <v>11678.600000000055</v>
      </c>
      <c r="G22">
        <v>1</v>
      </c>
    </row>
    <row r="23" spans="1:7" x14ac:dyDescent="0.25">
      <c r="A23">
        <v>21</v>
      </c>
      <c r="B23">
        <f>COUNTIF(tblOrders[Order_Hour],Order_Analysis!A23)</f>
        <v>608</v>
      </c>
      <c r="C23">
        <f>SUMIF(tblOrders[Order_Hour],Order_Analysis!A23,tblOrders[Revenue])</f>
        <v>7754.3499999999603</v>
      </c>
      <c r="G23">
        <v>3</v>
      </c>
    </row>
    <row r="24" spans="1:7" x14ac:dyDescent="0.25">
      <c r="A24">
        <v>22</v>
      </c>
      <c r="B24">
        <f>COUNTIF(tblOrders[Order_Hour],Order_Analysis!A24)</f>
        <v>309</v>
      </c>
      <c r="C24">
        <f>SUMIF(tblOrders[Order_Hour],Order_Analysis!A24,tblOrders[Revenue])</f>
        <v>4047.7999999999879</v>
      </c>
      <c r="G24">
        <v>1</v>
      </c>
    </row>
    <row r="25" spans="1:7" x14ac:dyDescent="0.25">
      <c r="A25">
        <v>23</v>
      </c>
      <c r="B25">
        <f>COUNTIF(tblOrders[Order_Hour],Order_Analysis!A25)</f>
        <v>11</v>
      </c>
      <c r="C25">
        <f>SUMIF(tblOrders[Order_Hour],Order_Analysis!A25,tblOrders[Revenue])</f>
        <v>157.79999999999998</v>
      </c>
      <c r="G25">
        <v>4</v>
      </c>
    </row>
    <row r="26" spans="1:7" x14ac:dyDescent="0.25">
      <c r="G26">
        <v>2</v>
      </c>
    </row>
    <row r="27" spans="1:7" x14ac:dyDescent="0.25">
      <c r="G27">
        <v>2</v>
      </c>
    </row>
    <row r="28" spans="1:7" x14ac:dyDescent="0.25">
      <c r="G28">
        <v>3</v>
      </c>
    </row>
    <row r="29" spans="1:7" x14ac:dyDescent="0.25">
      <c r="G29">
        <v>1</v>
      </c>
    </row>
    <row r="30" spans="1:7" x14ac:dyDescent="0.25">
      <c r="G30">
        <v>1</v>
      </c>
    </row>
    <row r="31" spans="1:7" x14ac:dyDescent="0.25">
      <c r="G31">
        <v>1</v>
      </c>
    </row>
    <row r="32" spans="1:7" x14ac:dyDescent="0.25">
      <c r="G32">
        <v>2</v>
      </c>
    </row>
    <row r="33" spans="7:7" x14ac:dyDescent="0.25">
      <c r="G33">
        <v>4</v>
      </c>
    </row>
    <row r="34" spans="7:7" x14ac:dyDescent="0.25">
      <c r="G34">
        <v>2</v>
      </c>
    </row>
    <row r="35" spans="7:7" x14ac:dyDescent="0.25">
      <c r="G35">
        <v>1</v>
      </c>
    </row>
    <row r="36" spans="7:7" x14ac:dyDescent="0.25">
      <c r="G36">
        <v>4</v>
      </c>
    </row>
    <row r="37" spans="7:7" x14ac:dyDescent="0.25">
      <c r="G37">
        <v>2</v>
      </c>
    </row>
    <row r="38" spans="7:7" x14ac:dyDescent="0.25">
      <c r="G38">
        <v>2</v>
      </c>
    </row>
    <row r="39" spans="7:7" x14ac:dyDescent="0.25">
      <c r="G39">
        <v>2</v>
      </c>
    </row>
    <row r="40" spans="7:7" x14ac:dyDescent="0.25">
      <c r="G40">
        <v>1</v>
      </c>
    </row>
    <row r="41" spans="7:7" x14ac:dyDescent="0.25">
      <c r="G41">
        <v>2</v>
      </c>
    </row>
    <row r="42" spans="7:7" x14ac:dyDescent="0.25">
      <c r="G42">
        <v>2</v>
      </c>
    </row>
    <row r="43" spans="7:7" x14ac:dyDescent="0.25">
      <c r="G43">
        <v>4</v>
      </c>
    </row>
    <row r="44" spans="7:7" x14ac:dyDescent="0.25">
      <c r="G44">
        <v>3</v>
      </c>
    </row>
    <row r="45" spans="7:7" x14ac:dyDescent="0.25">
      <c r="G45">
        <v>1</v>
      </c>
    </row>
    <row r="46" spans="7:7" x14ac:dyDescent="0.25">
      <c r="G46">
        <v>3</v>
      </c>
    </row>
    <row r="47" spans="7:7" x14ac:dyDescent="0.25">
      <c r="G47">
        <v>3</v>
      </c>
    </row>
    <row r="48" spans="7:7" x14ac:dyDescent="0.25">
      <c r="G48">
        <v>2</v>
      </c>
    </row>
    <row r="49" spans="7:7" x14ac:dyDescent="0.25">
      <c r="G49">
        <v>4</v>
      </c>
    </row>
    <row r="50" spans="7:7" x14ac:dyDescent="0.25">
      <c r="G50">
        <v>1</v>
      </c>
    </row>
    <row r="51" spans="7:7" x14ac:dyDescent="0.25">
      <c r="G51">
        <v>1</v>
      </c>
    </row>
    <row r="52" spans="7:7" x14ac:dyDescent="0.25">
      <c r="G52">
        <v>2</v>
      </c>
    </row>
    <row r="53" spans="7:7" x14ac:dyDescent="0.25">
      <c r="G53">
        <v>3</v>
      </c>
    </row>
    <row r="54" spans="7:7" x14ac:dyDescent="0.25">
      <c r="G54">
        <v>2</v>
      </c>
    </row>
    <row r="55" spans="7:7" x14ac:dyDescent="0.25">
      <c r="G55">
        <v>2</v>
      </c>
    </row>
    <row r="56" spans="7:7" x14ac:dyDescent="0.25">
      <c r="G56">
        <v>2</v>
      </c>
    </row>
    <row r="57" spans="7:7" x14ac:dyDescent="0.25">
      <c r="G57">
        <v>3</v>
      </c>
    </row>
    <row r="58" spans="7:7" x14ac:dyDescent="0.25">
      <c r="G58">
        <v>1</v>
      </c>
    </row>
    <row r="59" spans="7:7" x14ac:dyDescent="0.25">
      <c r="G59">
        <v>2</v>
      </c>
    </row>
    <row r="60" spans="7:7" x14ac:dyDescent="0.25">
      <c r="G60">
        <v>3</v>
      </c>
    </row>
    <row r="61" spans="7:7" x14ac:dyDescent="0.25">
      <c r="G61">
        <v>2</v>
      </c>
    </row>
    <row r="62" spans="7:7" x14ac:dyDescent="0.25">
      <c r="G62">
        <v>2</v>
      </c>
    </row>
    <row r="63" spans="7:7" x14ac:dyDescent="0.25">
      <c r="G63">
        <v>2</v>
      </c>
    </row>
    <row r="64" spans="7:7" x14ac:dyDescent="0.25">
      <c r="G64">
        <v>1</v>
      </c>
    </row>
    <row r="65" spans="7:7" x14ac:dyDescent="0.25">
      <c r="G65">
        <v>1</v>
      </c>
    </row>
    <row r="66" spans="7:7" x14ac:dyDescent="0.25">
      <c r="G66">
        <v>4</v>
      </c>
    </row>
    <row r="67" spans="7:7" x14ac:dyDescent="0.25">
      <c r="G67">
        <v>2</v>
      </c>
    </row>
    <row r="68" spans="7:7" x14ac:dyDescent="0.25">
      <c r="G68">
        <v>1</v>
      </c>
    </row>
    <row r="69" spans="7:7" x14ac:dyDescent="0.25">
      <c r="G69">
        <v>3</v>
      </c>
    </row>
    <row r="70" spans="7:7" x14ac:dyDescent="0.25">
      <c r="G70">
        <v>1</v>
      </c>
    </row>
    <row r="71" spans="7:7" x14ac:dyDescent="0.25">
      <c r="G71">
        <v>2</v>
      </c>
    </row>
    <row r="72" spans="7:7" x14ac:dyDescent="0.25">
      <c r="G72">
        <v>1</v>
      </c>
    </row>
    <row r="73" spans="7:7" x14ac:dyDescent="0.25">
      <c r="G73">
        <v>1</v>
      </c>
    </row>
    <row r="74" spans="7:7" x14ac:dyDescent="0.25">
      <c r="G74">
        <v>1</v>
      </c>
    </row>
    <row r="75" spans="7:7" x14ac:dyDescent="0.25">
      <c r="G75">
        <v>4</v>
      </c>
    </row>
    <row r="76" spans="7:7" x14ac:dyDescent="0.25">
      <c r="G76">
        <v>3</v>
      </c>
    </row>
    <row r="77" spans="7:7" x14ac:dyDescent="0.25">
      <c r="G77">
        <v>4</v>
      </c>
    </row>
    <row r="78" spans="7:7" x14ac:dyDescent="0.25">
      <c r="G78">
        <v>2</v>
      </c>
    </row>
    <row r="79" spans="7:7" x14ac:dyDescent="0.25">
      <c r="G79">
        <v>6</v>
      </c>
    </row>
    <row r="80" spans="7:7" x14ac:dyDescent="0.25">
      <c r="G80">
        <v>3</v>
      </c>
    </row>
    <row r="81" spans="7:7" x14ac:dyDescent="0.25">
      <c r="G81">
        <v>2</v>
      </c>
    </row>
    <row r="82" spans="7:7" x14ac:dyDescent="0.25">
      <c r="G82">
        <v>1</v>
      </c>
    </row>
    <row r="83" spans="7:7" x14ac:dyDescent="0.25">
      <c r="G83">
        <v>4</v>
      </c>
    </row>
    <row r="84" spans="7:7" x14ac:dyDescent="0.25">
      <c r="G84">
        <v>1</v>
      </c>
    </row>
    <row r="85" spans="7:7" x14ac:dyDescent="0.25">
      <c r="G85">
        <v>1</v>
      </c>
    </row>
    <row r="86" spans="7:7" x14ac:dyDescent="0.25">
      <c r="G86">
        <v>4</v>
      </c>
    </row>
    <row r="87" spans="7:7" x14ac:dyDescent="0.25">
      <c r="G87">
        <v>1</v>
      </c>
    </row>
    <row r="88" spans="7:7" x14ac:dyDescent="0.25">
      <c r="G88">
        <v>4</v>
      </c>
    </row>
    <row r="89" spans="7:7" x14ac:dyDescent="0.25">
      <c r="G89">
        <v>1</v>
      </c>
    </row>
    <row r="90" spans="7:7" x14ac:dyDescent="0.25">
      <c r="G90">
        <v>2</v>
      </c>
    </row>
    <row r="91" spans="7:7" x14ac:dyDescent="0.25">
      <c r="G91">
        <v>2</v>
      </c>
    </row>
    <row r="92" spans="7:7" x14ac:dyDescent="0.25">
      <c r="G92">
        <v>3</v>
      </c>
    </row>
    <row r="93" spans="7:7" x14ac:dyDescent="0.25">
      <c r="G93">
        <v>9</v>
      </c>
    </row>
    <row r="94" spans="7:7" x14ac:dyDescent="0.25">
      <c r="G94">
        <v>1</v>
      </c>
    </row>
    <row r="95" spans="7:7" x14ac:dyDescent="0.25">
      <c r="G95">
        <v>2</v>
      </c>
    </row>
    <row r="96" spans="7:7" x14ac:dyDescent="0.25">
      <c r="G96">
        <v>2</v>
      </c>
    </row>
    <row r="97" spans="7:7" x14ac:dyDescent="0.25">
      <c r="G97">
        <v>1</v>
      </c>
    </row>
    <row r="98" spans="7:7" x14ac:dyDescent="0.25">
      <c r="G98">
        <v>1</v>
      </c>
    </row>
    <row r="99" spans="7:7" x14ac:dyDescent="0.25">
      <c r="G99">
        <v>2</v>
      </c>
    </row>
    <row r="100" spans="7:7" x14ac:dyDescent="0.25">
      <c r="G100">
        <v>1</v>
      </c>
    </row>
    <row r="101" spans="7:7" x14ac:dyDescent="0.25">
      <c r="G101">
        <v>1</v>
      </c>
    </row>
    <row r="102" spans="7:7" x14ac:dyDescent="0.25">
      <c r="G102">
        <v>4</v>
      </c>
    </row>
    <row r="103" spans="7:7" x14ac:dyDescent="0.25">
      <c r="G103">
        <v>2</v>
      </c>
    </row>
    <row r="104" spans="7:7" x14ac:dyDescent="0.25">
      <c r="G104">
        <v>1</v>
      </c>
    </row>
    <row r="105" spans="7:7" x14ac:dyDescent="0.25">
      <c r="G105">
        <v>4</v>
      </c>
    </row>
    <row r="106" spans="7:7" x14ac:dyDescent="0.25">
      <c r="G106">
        <v>3</v>
      </c>
    </row>
    <row r="107" spans="7:7" x14ac:dyDescent="0.25">
      <c r="G107">
        <v>2</v>
      </c>
    </row>
    <row r="108" spans="7:7" x14ac:dyDescent="0.25">
      <c r="G108">
        <v>4</v>
      </c>
    </row>
    <row r="109" spans="7:7" x14ac:dyDescent="0.25">
      <c r="G109">
        <v>3</v>
      </c>
    </row>
    <row r="110" spans="7:7" x14ac:dyDescent="0.25">
      <c r="G110">
        <v>4</v>
      </c>
    </row>
    <row r="111" spans="7:7" x14ac:dyDescent="0.25">
      <c r="G111">
        <v>4</v>
      </c>
    </row>
    <row r="112" spans="7:7" x14ac:dyDescent="0.25">
      <c r="G112">
        <v>4</v>
      </c>
    </row>
    <row r="113" spans="7:7" x14ac:dyDescent="0.25">
      <c r="G113">
        <v>1</v>
      </c>
    </row>
    <row r="114" spans="7:7" x14ac:dyDescent="0.25">
      <c r="G114">
        <v>3</v>
      </c>
    </row>
    <row r="115" spans="7:7" x14ac:dyDescent="0.25">
      <c r="G115">
        <v>2</v>
      </c>
    </row>
    <row r="116" spans="7:7" x14ac:dyDescent="0.25">
      <c r="G116">
        <v>3</v>
      </c>
    </row>
    <row r="117" spans="7:7" x14ac:dyDescent="0.25">
      <c r="G117">
        <v>1</v>
      </c>
    </row>
    <row r="118" spans="7:7" x14ac:dyDescent="0.25">
      <c r="G118">
        <v>2</v>
      </c>
    </row>
    <row r="119" spans="7:7" x14ac:dyDescent="0.25">
      <c r="G119">
        <v>2</v>
      </c>
    </row>
    <row r="120" spans="7:7" x14ac:dyDescent="0.25">
      <c r="G120">
        <v>1</v>
      </c>
    </row>
    <row r="121" spans="7:7" x14ac:dyDescent="0.25">
      <c r="G121">
        <v>3</v>
      </c>
    </row>
    <row r="122" spans="7:7" x14ac:dyDescent="0.25">
      <c r="G122">
        <v>4</v>
      </c>
    </row>
    <row r="123" spans="7:7" x14ac:dyDescent="0.25">
      <c r="G123">
        <v>1</v>
      </c>
    </row>
    <row r="124" spans="7:7" x14ac:dyDescent="0.25">
      <c r="G124">
        <v>1</v>
      </c>
    </row>
    <row r="125" spans="7:7" x14ac:dyDescent="0.25">
      <c r="G125">
        <v>4</v>
      </c>
    </row>
    <row r="126" spans="7:7" x14ac:dyDescent="0.25">
      <c r="G126">
        <v>1</v>
      </c>
    </row>
    <row r="127" spans="7:7" x14ac:dyDescent="0.25">
      <c r="G127">
        <v>1</v>
      </c>
    </row>
    <row r="128" spans="7:7" x14ac:dyDescent="0.25">
      <c r="G128">
        <v>1</v>
      </c>
    </row>
    <row r="129" spans="7:7" x14ac:dyDescent="0.25">
      <c r="G129">
        <v>1</v>
      </c>
    </row>
    <row r="130" spans="7:7" x14ac:dyDescent="0.25">
      <c r="G130">
        <v>2</v>
      </c>
    </row>
    <row r="131" spans="7:7" x14ac:dyDescent="0.25">
      <c r="G131">
        <v>4</v>
      </c>
    </row>
    <row r="132" spans="7:7" x14ac:dyDescent="0.25">
      <c r="G132">
        <v>4</v>
      </c>
    </row>
    <row r="133" spans="7:7" x14ac:dyDescent="0.25">
      <c r="G133">
        <v>1</v>
      </c>
    </row>
    <row r="134" spans="7:7" x14ac:dyDescent="0.25">
      <c r="G134">
        <v>3</v>
      </c>
    </row>
    <row r="135" spans="7:7" x14ac:dyDescent="0.25">
      <c r="G135">
        <v>3</v>
      </c>
    </row>
    <row r="136" spans="7:7" x14ac:dyDescent="0.25">
      <c r="G136">
        <v>1</v>
      </c>
    </row>
    <row r="137" spans="7:7" x14ac:dyDescent="0.25">
      <c r="G137">
        <v>2</v>
      </c>
    </row>
    <row r="138" spans="7:7" x14ac:dyDescent="0.25">
      <c r="G138">
        <v>3</v>
      </c>
    </row>
    <row r="139" spans="7:7" x14ac:dyDescent="0.25">
      <c r="G139">
        <v>4</v>
      </c>
    </row>
    <row r="140" spans="7:7" x14ac:dyDescent="0.25">
      <c r="G140">
        <v>1</v>
      </c>
    </row>
    <row r="141" spans="7:7" x14ac:dyDescent="0.25">
      <c r="G141">
        <v>2</v>
      </c>
    </row>
    <row r="142" spans="7:7" x14ac:dyDescent="0.25">
      <c r="G142">
        <v>1</v>
      </c>
    </row>
    <row r="143" spans="7:7" x14ac:dyDescent="0.25">
      <c r="G143">
        <v>1</v>
      </c>
    </row>
    <row r="144" spans="7:7" x14ac:dyDescent="0.25">
      <c r="G144">
        <v>8</v>
      </c>
    </row>
    <row r="145" spans="7:7" x14ac:dyDescent="0.25">
      <c r="G145">
        <v>12</v>
      </c>
    </row>
    <row r="146" spans="7:7" x14ac:dyDescent="0.25">
      <c r="G146">
        <v>1</v>
      </c>
    </row>
    <row r="147" spans="7:7" x14ac:dyDescent="0.25">
      <c r="G147">
        <v>3</v>
      </c>
    </row>
    <row r="148" spans="7:7" x14ac:dyDescent="0.25">
      <c r="G148">
        <v>1</v>
      </c>
    </row>
    <row r="149" spans="7:7" x14ac:dyDescent="0.25">
      <c r="G149">
        <v>1</v>
      </c>
    </row>
    <row r="150" spans="7:7" x14ac:dyDescent="0.25">
      <c r="G150">
        <v>1</v>
      </c>
    </row>
    <row r="151" spans="7:7" x14ac:dyDescent="0.25">
      <c r="G151">
        <v>1</v>
      </c>
    </row>
    <row r="152" spans="7:7" x14ac:dyDescent="0.25">
      <c r="G152">
        <v>2</v>
      </c>
    </row>
    <row r="153" spans="7:7" x14ac:dyDescent="0.25">
      <c r="G153">
        <v>4</v>
      </c>
    </row>
    <row r="154" spans="7:7" x14ac:dyDescent="0.25">
      <c r="G154">
        <v>1</v>
      </c>
    </row>
    <row r="155" spans="7:7" x14ac:dyDescent="0.25">
      <c r="G155">
        <v>1</v>
      </c>
    </row>
    <row r="156" spans="7:7" x14ac:dyDescent="0.25">
      <c r="G156">
        <v>4</v>
      </c>
    </row>
    <row r="157" spans="7:7" x14ac:dyDescent="0.25">
      <c r="G157">
        <v>2</v>
      </c>
    </row>
    <row r="158" spans="7:7" x14ac:dyDescent="0.25">
      <c r="G158">
        <v>4</v>
      </c>
    </row>
    <row r="159" spans="7:7" x14ac:dyDescent="0.25">
      <c r="G159">
        <v>2</v>
      </c>
    </row>
    <row r="160" spans="7:7" x14ac:dyDescent="0.25">
      <c r="G160">
        <v>2</v>
      </c>
    </row>
    <row r="161" spans="7:7" x14ac:dyDescent="0.25">
      <c r="G161">
        <v>1</v>
      </c>
    </row>
    <row r="162" spans="7:7" x14ac:dyDescent="0.25">
      <c r="G162">
        <v>3</v>
      </c>
    </row>
    <row r="163" spans="7:7" x14ac:dyDescent="0.25">
      <c r="G163">
        <v>1</v>
      </c>
    </row>
    <row r="164" spans="7:7" x14ac:dyDescent="0.25">
      <c r="G164">
        <v>3</v>
      </c>
    </row>
    <row r="165" spans="7:7" x14ac:dyDescent="0.25">
      <c r="G165">
        <v>2</v>
      </c>
    </row>
    <row r="166" spans="7:7" x14ac:dyDescent="0.25">
      <c r="G166">
        <v>1</v>
      </c>
    </row>
    <row r="167" spans="7:7" x14ac:dyDescent="0.25">
      <c r="G167">
        <v>1</v>
      </c>
    </row>
    <row r="168" spans="7:7" x14ac:dyDescent="0.25">
      <c r="G168">
        <v>3</v>
      </c>
    </row>
    <row r="169" spans="7:7" x14ac:dyDescent="0.25">
      <c r="G169">
        <v>2</v>
      </c>
    </row>
    <row r="170" spans="7:7" x14ac:dyDescent="0.25">
      <c r="G170">
        <v>3</v>
      </c>
    </row>
    <row r="171" spans="7:7" x14ac:dyDescent="0.25">
      <c r="G171">
        <v>1</v>
      </c>
    </row>
    <row r="172" spans="7:7" x14ac:dyDescent="0.25">
      <c r="G172">
        <v>1</v>
      </c>
    </row>
    <row r="173" spans="7:7" x14ac:dyDescent="0.25">
      <c r="G173">
        <v>3</v>
      </c>
    </row>
    <row r="174" spans="7:7" x14ac:dyDescent="0.25">
      <c r="G174">
        <v>3</v>
      </c>
    </row>
    <row r="175" spans="7:7" x14ac:dyDescent="0.25">
      <c r="G175">
        <v>4</v>
      </c>
    </row>
    <row r="176" spans="7:7" x14ac:dyDescent="0.25">
      <c r="G176">
        <v>1</v>
      </c>
    </row>
    <row r="177" spans="7:7" x14ac:dyDescent="0.25">
      <c r="G177">
        <v>2</v>
      </c>
    </row>
    <row r="178" spans="7:7" x14ac:dyDescent="0.25">
      <c r="G178">
        <v>2</v>
      </c>
    </row>
    <row r="179" spans="7:7" x14ac:dyDescent="0.25">
      <c r="G179">
        <v>1</v>
      </c>
    </row>
    <row r="180" spans="7:7" x14ac:dyDescent="0.25">
      <c r="G180">
        <v>3</v>
      </c>
    </row>
    <row r="181" spans="7:7" x14ac:dyDescent="0.25">
      <c r="G181">
        <v>2</v>
      </c>
    </row>
    <row r="182" spans="7:7" x14ac:dyDescent="0.25">
      <c r="G182">
        <v>1</v>
      </c>
    </row>
    <row r="183" spans="7:7" x14ac:dyDescent="0.25">
      <c r="G183">
        <v>2</v>
      </c>
    </row>
    <row r="184" spans="7:7" x14ac:dyDescent="0.25">
      <c r="G184">
        <v>3</v>
      </c>
    </row>
    <row r="185" spans="7:7" x14ac:dyDescent="0.25">
      <c r="G185">
        <v>1</v>
      </c>
    </row>
    <row r="186" spans="7:7" x14ac:dyDescent="0.25">
      <c r="G186">
        <v>2</v>
      </c>
    </row>
    <row r="187" spans="7:7" x14ac:dyDescent="0.25">
      <c r="G187">
        <v>4</v>
      </c>
    </row>
    <row r="188" spans="7:7" x14ac:dyDescent="0.25">
      <c r="G188">
        <v>2</v>
      </c>
    </row>
    <row r="189" spans="7:7" x14ac:dyDescent="0.25">
      <c r="G189">
        <v>3</v>
      </c>
    </row>
    <row r="190" spans="7:7" x14ac:dyDescent="0.25">
      <c r="G190">
        <v>2</v>
      </c>
    </row>
    <row r="191" spans="7:7" x14ac:dyDescent="0.25">
      <c r="G191">
        <v>4</v>
      </c>
    </row>
    <row r="192" spans="7:7" x14ac:dyDescent="0.25">
      <c r="G192">
        <v>2</v>
      </c>
    </row>
    <row r="193" spans="7:7" x14ac:dyDescent="0.25">
      <c r="G193">
        <v>2</v>
      </c>
    </row>
    <row r="194" spans="7:7" x14ac:dyDescent="0.25">
      <c r="G194">
        <v>3</v>
      </c>
    </row>
    <row r="195" spans="7:7" x14ac:dyDescent="0.25">
      <c r="G195">
        <v>1</v>
      </c>
    </row>
    <row r="196" spans="7:7" x14ac:dyDescent="0.25">
      <c r="G196">
        <v>1</v>
      </c>
    </row>
    <row r="197" spans="7:7" x14ac:dyDescent="0.25">
      <c r="G197">
        <v>3</v>
      </c>
    </row>
    <row r="198" spans="7:7" x14ac:dyDescent="0.25">
      <c r="G198">
        <v>4</v>
      </c>
    </row>
    <row r="199" spans="7:7" x14ac:dyDescent="0.25">
      <c r="G199">
        <v>2</v>
      </c>
    </row>
    <row r="200" spans="7:7" x14ac:dyDescent="0.25">
      <c r="G200">
        <v>1</v>
      </c>
    </row>
    <row r="201" spans="7:7" x14ac:dyDescent="0.25">
      <c r="G201">
        <v>1</v>
      </c>
    </row>
    <row r="202" spans="7:7" x14ac:dyDescent="0.25">
      <c r="G202">
        <v>4</v>
      </c>
    </row>
    <row r="203" spans="7:7" x14ac:dyDescent="0.25">
      <c r="G203">
        <v>1</v>
      </c>
    </row>
    <row r="204" spans="7:7" x14ac:dyDescent="0.25">
      <c r="G204">
        <v>4</v>
      </c>
    </row>
    <row r="205" spans="7:7" x14ac:dyDescent="0.25">
      <c r="G205">
        <v>1</v>
      </c>
    </row>
    <row r="206" spans="7:7" x14ac:dyDescent="0.25">
      <c r="G206">
        <v>3</v>
      </c>
    </row>
    <row r="207" spans="7:7" x14ac:dyDescent="0.25">
      <c r="G207">
        <v>3</v>
      </c>
    </row>
    <row r="208" spans="7:7" x14ac:dyDescent="0.25">
      <c r="G208">
        <v>1</v>
      </c>
    </row>
    <row r="209" spans="7:7" x14ac:dyDescent="0.25">
      <c r="G209">
        <v>5</v>
      </c>
    </row>
    <row r="210" spans="7:7" x14ac:dyDescent="0.25">
      <c r="G210">
        <v>1</v>
      </c>
    </row>
    <row r="211" spans="7:7" x14ac:dyDescent="0.25">
      <c r="G211">
        <v>1</v>
      </c>
    </row>
    <row r="212" spans="7:7" x14ac:dyDescent="0.25">
      <c r="G212">
        <v>1</v>
      </c>
    </row>
    <row r="213" spans="7:7" x14ac:dyDescent="0.25">
      <c r="G213">
        <v>1</v>
      </c>
    </row>
    <row r="214" spans="7:7" x14ac:dyDescent="0.25">
      <c r="G214">
        <v>1</v>
      </c>
    </row>
    <row r="215" spans="7:7" x14ac:dyDescent="0.25">
      <c r="G215">
        <v>4</v>
      </c>
    </row>
    <row r="216" spans="7:7" x14ac:dyDescent="0.25">
      <c r="G216">
        <v>1</v>
      </c>
    </row>
    <row r="217" spans="7:7" x14ac:dyDescent="0.25">
      <c r="G217">
        <v>3</v>
      </c>
    </row>
    <row r="218" spans="7:7" x14ac:dyDescent="0.25">
      <c r="G218">
        <v>2</v>
      </c>
    </row>
    <row r="219" spans="7:7" x14ac:dyDescent="0.25">
      <c r="G219">
        <v>1</v>
      </c>
    </row>
    <row r="220" spans="7:7" x14ac:dyDescent="0.25">
      <c r="G220">
        <v>4</v>
      </c>
    </row>
    <row r="221" spans="7:7" x14ac:dyDescent="0.25">
      <c r="G221">
        <v>4</v>
      </c>
    </row>
    <row r="222" spans="7:7" x14ac:dyDescent="0.25">
      <c r="G222">
        <v>3</v>
      </c>
    </row>
    <row r="223" spans="7:7" x14ac:dyDescent="0.25">
      <c r="G223">
        <v>2</v>
      </c>
    </row>
    <row r="224" spans="7:7" x14ac:dyDescent="0.25">
      <c r="G224">
        <v>1</v>
      </c>
    </row>
    <row r="225" spans="7:7" x14ac:dyDescent="0.25">
      <c r="G225">
        <v>4</v>
      </c>
    </row>
    <row r="226" spans="7:7" x14ac:dyDescent="0.25">
      <c r="G226">
        <v>3</v>
      </c>
    </row>
    <row r="227" spans="7:7" x14ac:dyDescent="0.25">
      <c r="G227">
        <v>1</v>
      </c>
    </row>
    <row r="228" spans="7:7" x14ac:dyDescent="0.25">
      <c r="G228">
        <v>2</v>
      </c>
    </row>
    <row r="229" spans="7:7" x14ac:dyDescent="0.25">
      <c r="G229">
        <v>1</v>
      </c>
    </row>
    <row r="230" spans="7:7" x14ac:dyDescent="0.25">
      <c r="G230">
        <v>3</v>
      </c>
    </row>
    <row r="231" spans="7:7" x14ac:dyDescent="0.25">
      <c r="G231">
        <v>1</v>
      </c>
    </row>
    <row r="232" spans="7:7" x14ac:dyDescent="0.25">
      <c r="G232">
        <v>3</v>
      </c>
    </row>
    <row r="233" spans="7:7" x14ac:dyDescent="0.25">
      <c r="G233">
        <v>2</v>
      </c>
    </row>
    <row r="234" spans="7:7" x14ac:dyDescent="0.25">
      <c r="G234">
        <v>1</v>
      </c>
    </row>
    <row r="235" spans="7:7" x14ac:dyDescent="0.25">
      <c r="G235">
        <v>3</v>
      </c>
    </row>
    <row r="236" spans="7:7" x14ac:dyDescent="0.25">
      <c r="G236">
        <v>1</v>
      </c>
    </row>
    <row r="237" spans="7:7" x14ac:dyDescent="0.25">
      <c r="G237">
        <v>2</v>
      </c>
    </row>
    <row r="238" spans="7:7" x14ac:dyDescent="0.25">
      <c r="G238">
        <v>1</v>
      </c>
    </row>
    <row r="239" spans="7:7" x14ac:dyDescent="0.25">
      <c r="G239">
        <v>1</v>
      </c>
    </row>
    <row r="240" spans="7:7" x14ac:dyDescent="0.25">
      <c r="G240">
        <v>2</v>
      </c>
    </row>
    <row r="241" spans="7:7" x14ac:dyDescent="0.25">
      <c r="G241">
        <v>1</v>
      </c>
    </row>
    <row r="242" spans="7:7" x14ac:dyDescent="0.25">
      <c r="G242">
        <v>2</v>
      </c>
    </row>
    <row r="243" spans="7:7" x14ac:dyDescent="0.25">
      <c r="G243">
        <v>3</v>
      </c>
    </row>
    <row r="244" spans="7:7" x14ac:dyDescent="0.25">
      <c r="G244">
        <v>2</v>
      </c>
    </row>
    <row r="245" spans="7:7" x14ac:dyDescent="0.25">
      <c r="G245">
        <v>2</v>
      </c>
    </row>
    <row r="246" spans="7:7" x14ac:dyDescent="0.25">
      <c r="G246">
        <v>2</v>
      </c>
    </row>
    <row r="247" spans="7:7" x14ac:dyDescent="0.25">
      <c r="G247">
        <v>2</v>
      </c>
    </row>
    <row r="248" spans="7:7" x14ac:dyDescent="0.25">
      <c r="G248">
        <v>3</v>
      </c>
    </row>
    <row r="249" spans="7:7" x14ac:dyDescent="0.25">
      <c r="G249">
        <v>2</v>
      </c>
    </row>
    <row r="250" spans="7:7" x14ac:dyDescent="0.25">
      <c r="G250">
        <v>2</v>
      </c>
    </row>
    <row r="251" spans="7:7" x14ac:dyDescent="0.25">
      <c r="G251">
        <v>1</v>
      </c>
    </row>
    <row r="252" spans="7:7" x14ac:dyDescent="0.25">
      <c r="G252">
        <v>1</v>
      </c>
    </row>
    <row r="253" spans="7:7" x14ac:dyDescent="0.25">
      <c r="G253">
        <v>1</v>
      </c>
    </row>
    <row r="254" spans="7:7" x14ac:dyDescent="0.25">
      <c r="G254">
        <v>1</v>
      </c>
    </row>
    <row r="255" spans="7:7" x14ac:dyDescent="0.25">
      <c r="G255">
        <v>3</v>
      </c>
    </row>
    <row r="256" spans="7:7" x14ac:dyDescent="0.25">
      <c r="G256">
        <v>4</v>
      </c>
    </row>
    <row r="257" spans="7:7" x14ac:dyDescent="0.25">
      <c r="G257">
        <v>1</v>
      </c>
    </row>
    <row r="258" spans="7:7" x14ac:dyDescent="0.25">
      <c r="G258">
        <v>2</v>
      </c>
    </row>
    <row r="259" spans="7:7" x14ac:dyDescent="0.25">
      <c r="G259">
        <v>1</v>
      </c>
    </row>
    <row r="260" spans="7:7" x14ac:dyDescent="0.25">
      <c r="G260">
        <v>1</v>
      </c>
    </row>
    <row r="261" spans="7:7" x14ac:dyDescent="0.25">
      <c r="G261">
        <v>2</v>
      </c>
    </row>
    <row r="262" spans="7:7" x14ac:dyDescent="0.25">
      <c r="G262">
        <v>1</v>
      </c>
    </row>
    <row r="263" spans="7:7" x14ac:dyDescent="0.25">
      <c r="G263">
        <v>1</v>
      </c>
    </row>
    <row r="264" spans="7:7" x14ac:dyDescent="0.25">
      <c r="G264">
        <v>1</v>
      </c>
    </row>
    <row r="265" spans="7:7" x14ac:dyDescent="0.25">
      <c r="G265">
        <v>1</v>
      </c>
    </row>
    <row r="266" spans="7:7" x14ac:dyDescent="0.25">
      <c r="G266">
        <v>4</v>
      </c>
    </row>
    <row r="267" spans="7:7" x14ac:dyDescent="0.25">
      <c r="G267">
        <v>1</v>
      </c>
    </row>
    <row r="268" spans="7:7" x14ac:dyDescent="0.25">
      <c r="G268">
        <v>3</v>
      </c>
    </row>
    <row r="269" spans="7:7" x14ac:dyDescent="0.25">
      <c r="G269">
        <v>2</v>
      </c>
    </row>
    <row r="270" spans="7:7" x14ac:dyDescent="0.25">
      <c r="G270">
        <v>1</v>
      </c>
    </row>
    <row r="271" spans="7:7" x14ac:dyDescent="0.25">
      <c r="G271">
        <v>3</v>
      </c>
    </row>
    <row r="272" spans="7:7" x14ac:dyDescent="0.25">
      <c r="G272">
        <v>10</v>
      </c>
    </row>
    <row r="273" spans="7:7" x14ac:dyDescent="0.25">
      <c r="G273">
        <v>1</v>
      </c>
    </row>
    <row r="274" spans="7:7" x14ac:dyDescent="0.25">
      <c r="G274">
        <v>1</v>
      </c>
    </row>
    <row r="275" spans="7:7" x14ac:dyDescent="0.25">
      <c r="G275">
        <v>2</v>
      </c>
    </row>
    <row r="276" spans="7:7" x14ac:dyDescent="0.25">
      <c r="G276">
        <v>4</v>
      </c>
    </row>
    <row r="277" spans="7:7" x14ac:dyDescent="0.25">
      <c r="G277">
        <v>2</v>
      </c>
    </row>
    <row r="278" spans="7:7" x14ac:dyDescent="0.25">
      <c r="G278">
        <v>1</v>
      </c>
    </row>
    <row r="279" spans="7:7" x14ac:dyDescent="0.25">
      <c r="G279">
        <v>2</v>
      </c>
    </row>
    <row r="280" spans="7:7" x14ac:dyDescent="0.25">
      <c r="G280">
        <v>2</v>
      </c>
    </row>
    <row r="281" spans="7:7" x14ac:dyDescent="0.25">
      <c r="G281">
        <v>2</v>
      </c>
    </row>
    <row r="282" spans="7:7" x14ac:dyDescent="0.25">
      <c r="G282">
        <v>1</v>
      </c>
    </row>
    <row r="283" spans="7:7" x14ac:dyDescent="0.25">
      <c r="G283">
        <v>4</v>
      </c>
    </row>
    <row r="284" spans="7:7" x14ac:dyDescent="0.25">
      <c r="G284">
        <v>1</v>
      </c>
    </row>
    <row r="285" spans="7:7" x14ac:dyDescent="0.25">
      <c r="G285">
        <v>3</v>
      </c>
    </row>
    <row r="286" spans="7:7" x14ac:dyDescent="0.25">
      <c r="G286">
        <v>1</v>
      </c>
    </row>
    <row r="287" spans="7:7" x14ac:dyDescent="0.25">
      <c r="G287">
        <v>2</v>
      </c>
    </row>
    <row r="288" spans="7:7" x14ac:dyDescent="0.25">
      <c r="G288">
        <v>4</v>
      </c>
    </row>
    <row r="289" spans="7:7" x14ac:dyDescent="0.25">
      <c r="G289">
        <v>3</v>
      </c>
    </row>
    <row r="290" spans="7:7" x14ac:dyDescent="0.25">
      <c r="G290">
        <v>1</v>
      </c>
    </row>
    <row r="291" spans="7:7" x14ac:dyDescent="0.25">
      <c r="G291">
        <v>2</v>
      </c>
    </row>
    <row r="292" spans="7:7" x14ac:dyDescent="0.25">
      <c r="G292">
        <v>3</v>
      </c>
    </row>
    <row r="293" spans="7:7" x14ac:dyDescent="0.25">
      <c r="G293">
        <v>2</v>
      </c>
    </row>
    <row r="294" spans="7:7" x14ac:dyDescent="0.25">
      <c r="G294">
        <v>2</v>
      </c>
    </row>
    <row r="295" spans="7:7" x14ac:dyDescent="0.25">
      <c r="G295">
        <v>3</v>
      </c>
    </row>
    <row r="296" spans="7:7" x14ac:dyDescent="0.25">
      <c r="G296">
        <v>1</v>
      </c>
    </row>
    <row r="297" spans="7:7" x14ac:dyDescent="0.25">
      <c r="G297">
        <v>3</v>
      </c>
    </row>
    <row r="298" spans="7:7" x14ac:dyDescent="0.25">
      <c r="G298">
        <v>1</v>
      </c>
    </row>
    <row r="299" spans="7:7" x14ac:dyDescent="0.25">
      <c r="G299">
        <v>4</v>
      </c>
    </row>
    <row r="300" spans="7:7" x14ac:dyDescent="0.25">
      <c r="G300">
        <v>2</v>
      </c>
    </row>
    <row r="301" spans="7:7" x14ac:dyDescent="0.25">
      <c r="G301">
        <v>4</v>
      </c>
    </row>
    <row r="302" spans="7:7" x14ac:dyDescent="0.25">
      <c r="G302">
        <v>1</v>
      </c>
    </row>
    <row r="303" spans="7:7" x14ac:dyDescent="0.25">
      <c r="G303">
        <v>1</v>
      </c>
    </row>
    <row r="304" spans="7:7" x14ac:dyDescent="0.25">
      <c r="G304">
        <v>3</v>
      </c>
    </row>
    <row r="305" spans="7:7" x14ac:dyDescent="0.25">
      <c r="G305">
        <v>2</v>
      </c>
    </row>
    <row r="306" spans="7:7" x14ac:dyDescent="0.25">
      <c r="G306">
        <v>3</v>
      </c>
    </row>
    <row r="307" spans="7:7" x14ac:dyDescent="0.25">
      <c r="G307">
        <v>3</v>
      </c>
    </row>
    <row r="308" spans="7:7" x14ac:dyDescent="0.25">
      <c r="G308">
        <v>2</v>
      </c>
    </row>
    <row r="309" spans="7:7" x14ac:dyDescent="0.25">
      <c r="G309">
        <v>3</v>
      </c>
    </row>
    <row r="310" spans="7:7" x14ac:dyDescent="0.25">
      <c r="G310">
        <v>2</v>
      </c>
    </row>
    <row r="311" spans="7:7" x14ac:dyDescent="0.25">
      <c r="G311">
        <v>2</v>
      </c>
    </row>
    <row r="312" spans="7:7" x14ac:dyDescent="0.25">
      <c r="G312">
        <v>1</v>
      </c>
    </row>
    <row r="313" spans="7:7" x14ac:dyDescent="0.25">
      <c r="G313">
        <v>4</v>
      </c>
    </row>
    <row r="314" spans="7:7" x14ac:dyDescent="0.25">
      <c r="G314">
        <v>1</v>
      </c>
    </row>
    <row r="315" spans="7:7" x14ac:dyDescent="0.25">
      <c r="G315">
        <v>5</v>
      </c>
    </row>
    <row r="316" spans="7:7" x14ac:dyDescent="0.25">
      <c r="G316">
        <v>1</v>
      </c>
    </row>
    <row r="317" spans="7:7" x14ac:dyDescent="0.25">
      <c r="G317">
        <v>2</v>
      </c>
    </row>
    <row r="318" spans="7:7" x14ac:dyDescent="0.25">
      <c r="G318">
        <v>7</v>
      </c>
    </row>
    <row r="319" spans="7:7" x14ac:dyDescent="0.25">
      <c r="G319">
        <v>4</v>
      </c>
    </row>
    <row r="320" spans="7:7" x14ac:dyDescent="0.25">
      <c r="G320">
        <v>1</v>
      </c>
    </row>
    <row r="321" spans="7:7" x14ac:dyDescent="0.25">
      <c r="G321">
        <v>2</v>
      </c>
    </row>
    <row r="322" spans="7:7" x14ac:dyDescent="0.25">
      <c r="G322">
        <v>1</v>
      </c>
    </row>
    <row r="323" spans="7:7" x14ac:dyDescent="0.25">
      <c r="G323">
        <v>4</v>
      </c>
    </row>
    <row r="324" spans="7:7" x14ac:dyDescent="0.25">
      <c r="G324">
        <v>1</v>
      </c>
    </row>
    <row r="325" spans="7:7" x14ac:dyDescent="0.25">
      <c r="G325">
        <v>1</v>
      </c>
    </row>
    <row r="326" spans="7:7" x14ac:dyDescent="0.25">
      <c r="G326">
        <v>2</v>
      </c>
    </row>
    <row r="327" spans="7:7" x14ac:dyDescent="0.25">
      <c r="G327">
        <v>2</v>
      </c>
    </row>
    <row r="328" spans="7:7" x14ac:dyDescent="0.25">
      <c r="G328">
        <v>1</v>
      </c>
    </row>
    <row r="329" spans="7:7" x14ac:dyDescent="0.25">
      <c r="G329">
        <v>1</v>
      </c>
    </row>
    <row r="330" spans="7:7" x14ac:dyDescent="0.25">
      <c r="G330">
        <v>2</v>
      </c>
    </row>
    <row r="331" spans="7:7" x14ac:dyDescent="0.25">
      <c r="G331">
        <v>14</v>
      </c>
    </row>
    <row r="332" spans="7:7" x14ac:dyDescent="0.25">
      <c r="G332">
        <v>1</v>
      </c>
    </row>
    <row r="333" spans="7:7" x14ac:dyDescent="0.25">
      <c r="G333">
        <v>3</v>
      </c>
    </row>
    <row r="334" spans="7:7" x14ac:dyDescent="0.25">
      <c r="G334">
        <v>1</v>
      </c>
    </row>
    <row r="335" spans="7:7" x14ac:dyDescent="0.25">
      <c r="G335">
        <v>4</v>
      </c>
    </row>
    <row r="336" spans="7:7" x14ac:dyDescent="0.25">
      <c r="G336">
        <v>1</v>
      </c>
    </row>
    <row r="337" spans="7:7" x14ac:dyDescent="0.25">
      <c r="G337">
        <v>1</v>
      </c>
    </row>
    <row r="338" spans="7:7" x14ac:dyDescent="0.25">
      <c r="G338">
        <v>2</v>
      </c>
    </row>
    <row r="339" spans="7:7" x14ac:dyDescent="0.25">
      <c r="G339">
        <v>3</v>
      </c>
    </row>
    <row r="340" spans="7:7" x14ac:dyDescent="0.25">
      <c r="G340">
        <v>1</v>
      </c>
    </row>
    <row r="341" spans="7:7" x14ac:dyDescent="0.25">
      <c r="G341">
        <v>1</v>
      </c>
    </row>
    <row r="342" spans="7:7" x14ac:dyDescent="0.25">
      <c r="G342">
        <v>2</v>
      </c>
    </row>
    <row r="343" spans="7:7" x14ac:dyDescent="0.25">
      <c r="G343">
        <v>2</v>
      </c>
    </row>
    <row r="344" spans="7:7" x14ac:dyDescent="0.25">
      <c r="G344">
        <v>2</v>
      </c>
    </row>
    <row r="345" spans="7:7" x14ac:dyDescent="0.25">
      <c r="G345">
        <v>1</v>
      </c>
    </row>
    <row r="346" spans="7:7" x14ac:dyDescent="0.25">
      <c r="G346">
        <v>2</v>
      </c>
    </row>
    <row r="347" spans="7:7" x14ac:dyDescent="0.25">
      <c r="G347">
        <v>4</v>
      </c>
    </row>
    <row r="348" spans="7:7" x14ac:dyDescent="0.25">
      <c r="G348">
        <v>3</v>
      </c>
    </row>
    <row r="349" spans="7:7" x14ac:dyDescent="0.25">
      <c r="G349">
        <v>3</v>
      </c>
    </row>
    <row r="350" spans="7:7" x14ac:dyDescent="0.25">
      <c r="G350">
        <v>1</v>
      </c>
    </row>
    <row r="351" spans="7:7" x14ac:dyDescent="0.25">
      <c r="G351">
        <v>3</v>
      </c>
    </row>
    <row r="352" spans="7:7" x14ac:dyDescent="0.25">
      <c r="G352">
        <v>2</v>
      </c>
    </row>
    <row r="353" spans="7:7" x14ac:dyDescent="0.25">
      <c r="G353">
        <v>2</v>
      </c>
    </row>
    <row r="354" spans="7:7" x14ac:dyDescent="0.25">
      <c r="G354">
        <v>3</v>
      </c>
    </row>
    <row r="355" spans="7:7" x14ac:dyDescent="0.25">
      <c r="G355">
        <v>2</v>
      </c>
    </row>
    <row r="356" spans="7:7" x14ac:dyDescent="0.25">
      <c r="G356">
        <v>2</v>
      </c>
    </row>
    <row r="357" spans="7:7" x14ac:dyDescent="0.25">
      <c r="G357">
        <v>1</v>
      </c>
    </row>
    <row r="358" spans="7:7" x14ac:dyDescent="0.25">
      <c r="G358">
        <v>3</v>
      </c>
    </row>
    <row r="359" spans="7:7" x14ac:dyDescent="0.25">
      <c r="G359">
        <v>1</v>
      </c>
    </row>
    <row r="360" spans="7:7" x14ac:dyDescent="0.25">
      <c r="G360">
        <v>2</v>
      </c>
    </row>
    <row r="361" spans="7:7" x14ac:dyDescent="0.25">
      <c r="G361">
        <v>3</v>
      </c>
    </row>
    <row r="362" spans="7:7" x14ac:dyDescent="0.25">
      <c r="G362">
        <v>2</v>
      </c>
    </row>
    <row r="363" spans="7:7" x14ac:dyDescent="0.25">
      <c r="G363">
        <v>2</v>
      </c>
    </row>
    <row r="364" spans="7:7" x14ac:dyDescent="0.25">
      <c r="G364">
        <v>2</v>
      </c>
    </row>
    <row r="365" spans="7:7" x14ac:dyDescent="0.25">
      <c r="G365">
        <v>2</v>
      </c>
    </row>
    <row r="366" spans="7:7" x14ac:dyDescent="0.25">
      <c r="G366">
        <v>3</v>
      </c>
    </row>
    <row r="367" spans="7:7" x14ac:dyDescent="0.25">
      <c r="G367">
        <v>1</v>
      </c>
    </row>
    <row r="368" spans="7:7" x14ac:dyDescent="0.25">
      <c r="G368">
        <v>2</v>
      </c>
    </row>
    <row r="369" spans="7:7" x14ac:dyDescent="0.25">
      <c r="G369">
        <v>2</v>
      </c>
    </row>
    <row r="370" spans="7:7" x14ac:dyDescent="0.25">
      <c r="G370">
        <v>1</v>
      </c>
    </row>
    <row r="371" spans="7:7" x14ac:dyDescent="0.25">
      <c r="G371">
        <v>2</v>
      </c>
    </row>
    <row r="372" spans="7:7" x14ac:dyDescent="0.25">
      <c r="G372">
        <v>1</v>
      </c>
    </row>
    <row r="373" spans="7:7" x14ac:dyDescent="0.25">
      <c r="G373">
        <v>1</v>
      </c>
    </row>
    <row r="374" spans="7:7" x14ac:dyDescent="0.25">
      <c r="G374">
        <v>3</v>
      </c>
    </row>
    <row r="375" spans="7:7" x14ac:dyDescent="0.25">
      <c r="G375">
        <v>3</v>
      </c>
    </row>
    <row r="376" spans="7:7" x14ac:dyDescent="0.25">
      <c r="G376">
        <v>1</v>
      </c>
    </row>
    <row r="377" spans="7:7" x14ac:dyDescent="0.25">
      <c r="G377">
        <v>2</v>
      </c>
    </row>
    <row r="378" spans="7:7" x14ac:dyDescent="0.25">
      <c r="G378">
        <v>2</v>
      </c>
    </row>
    <row r="379" spans="7:7" x14ac:dyDescent="0.25">
      <c r="G379">
        <v>1</v>
      </c>
    </row>
    <row r="380" spans="7:7" x14ac:dyDescent="0.25">
      <c r="G380">
        <v>1</v>
      </c>
    </row>
    <row r="381" spans="7:7" x14ac:dyDescent="0.25">
      <c r="G381">
        <v>2</v>
      </c>
    </row>
    <row r="382" spans="7:7" x14ac:dyDescent="0.25">
      <c r="G382">
        <v>1</v>
      </c>
    </row>
    <row r="383" spans="7:7" x14ac:dyDescent="0.25">
      <c r="G383">
        <v>2</v>
      </c>
    </row>
    <row r="384" spans="7:7" x14ac:dyDescent="0.25">
      <c r="G384">
        <v>1</v>
      </c>
    </row>
    <row r="385" spans="7:7" x14ac:dyDescent="0.25">
      <c r="G385">
        <v>4</v>
      </c>
    </row>
    <row r="386" spans="7:7" x14ac:dyDescent="0.25">
      <c r="G386">
        <v>1</v>
      </c>
    </row>
    <row r="387" spans="7:7" x14ac:dyDescent="0.25">
      <c r="G387">
        <v>3</v>
      </c>
    </row>
    <row r="388" spans="7:7" x14ac:dyDescent="0.25">
      <c r="G388">
        <v>7</v>
      </c>
    </row>
    <row r="389" spans="7:7" x14ac:dyDescent="0.25">
      <c r="G389">
        <v>4</v>
      </c>
    </row>
    <row r="390" spans="7:7" x14ac:dyDescent="0.25">
      <c r="G390">
        <v>1</v>
      </c>
    </row>
    <row r="391" spans="7:7" x14ac:dyDescent="0.25">
      <c r="G391">
        <v>1</v>
      </c>
    </row>
    <row r="392" spans="7:7" x14ac:dyDescent="0.25">
      <c r="G392">
        <v>1</v>
      </c>
    </row>
    <row r="393" spans="7:7" x14ac:dyDescent="0.25">
      <c r="G393">
        <v>8</v>
      </c>
    </row>
    <row r="394" spans="7:7" x14ac:dyDescent="0.25">
      <c r="G394">
        <v>2</v>
      </c>
    </row>
    <row r="395" spans="7:7" x14ac:dyDescent="0.25">
      <c r="G395">
        <v>12</v>
      </c>
    </row>
    <row r="396" spans="7:7" x14ac:dyDescent="0.25">
      <c r="G396">
        <v>1</v>
      </c>
    </row>
    <row r="397" spans="7:7" x14ac:dyDescent="0.25">
      <c r="G397">
        <v>1</v>
      </c>
    </row>
    <row r="398" spans="7:7" x14ac:dyDescent="0.25">
      <c r="G398">
        <v>3</v>
      </c>
    </row>
    <row r="399" spans="7:7" x14ac:dyDescent="0.25">
      <c r="G399">
        <v>1</v>
      </c>
    </row>
    <row r="400" spans="7:7" x14ac:dyDescent="0.25">
      <c r="G400">
        <v>4</v>
      </c>
    </row>
    <row r="401" spans="7:7" x14ac:dyDescent="0.25">
      <c r="G401">
        <v>2</v>
      </c>
    </row>
    <row r="402" spans="7:7" x14ac:dyDescent="0.25">
      <c r="G402">
        <v>1</v>
      </c>
    </row>
    <row r="403" spans="7:7" x14ac:dyDescent="0.25">
      <c r="G403">
        <v>2</v>
      </c>
    </row>
    <row r="404" spans="7:7" x14ac:dyDescent="0.25">
      <c r="G404">
        <v>3</v>
      </c>
    </row>
    <row r="405" spans="7:7" x14ac:dyDescent="0.25">
      <c r="G405">
        <v>1</v>
      </c>
    </row>
    <row r="406" spans="7:7" x14ac:dyDescent="0.25">
      <c r="G406">
        <v>1</v>
      </c>
    </row>
    <row r="407" spans="7:7" x14ac:dyDescent="0.25">
      <c r="G407">
        <v>3</v>
      </c>
    </row>
    <row r="408" spans="7:7" x14ac:dyDescent="0.25">
      <c r="G408">
        <v>3</v>
      </c>
    </row>
    <row r="409" spans="7:7" x14ac:dyDescent="0.25">
      <c r="G409">
        <v>2</v>
      </c>
    </row>
    <row r="410" spans="7:7" x14ac:dyDescent="0.25">
      <c r="G410">
        <v>1</v>
      </c>
    </row>
    <row r="411" spans="7:7" x14ac:dyDescent="0.25">
      <c r="G411">
        <v>3</v>
      </c>
    </row>
    <row r="412" spans="7:7" x14ac:dyDescent="0.25">
      <c r="G412">
        <v>2</v>
      </c>
    </row>
    <row r="413" spans="7:7" x14ac:dyDescent="0.25">
      <c r="G413">
        <v>2</v>
      </c>
    </row>
    <row r="414" spans="7:7" x14ac:dyDescent="0.25">
      <c r="G414">
        <v>1</v>
      </c>
    </row>
    <row r="415" spans="7:7" x14ac:dyDescent="0.25">
      <c r="G415">
        <v>3</v>
      </c>
    </row>
    <row r="416" spans="7:7" x14ac:dyDescent="0.25">
      <c r="G416">
        <v>1</v>
      </c>
    </row>
    <row r="417" spans="7:7" x14ac:dyDescent="0.25">
      <c r="G417">
        <v>1</v>
      </c>
    </row>
    <row r="418" spans="7:7" x14ac:dyDescent="0.25">
      <c r="G418">
        <v>1</v>
      </c>
    </row>
    <row r="419" spans="7:7" x14ac:dyDescent="0.25">
      <c r="G419">
        <v>2</v>
      </c>
    </row>
    <row r="420" spans="7:7" x14ac:dyDescent="0.25">
      <c r="G420">
        <v>4</v>
      </c>
    </row>
    <row r="421" spans="7:7" x14ac:dyDescent="0.25">
      <c r="G421">
        <v>2</v>
      </c>
    </row>
    <row r="422" spans="7:7" x14ac:dyDescent="0.25">
      <c r="G422">
        <v>3</v>
      </c>
    </row>
    <row r="423" spans="7:7" x14ac:dyDescent="0.25">
      <c r="G423">
        <v>3</v>
      </c>
    </row>
    <row r="424" spans="7:7" x14ac:dyDescent="0.25">
      <c r="G424">
        <v>2</v>
      </c>
    </row>
    <row r="425" spans="7:7" x14ac:dyDescent="0.25">
      <c r="G425">
        <v>1</v>
      </c>
    </row>
    <row r="426" spans="7:7" x14ac:dyDescent="0.25">
      <c r="G426">
        <v>1</v>
      </c>
    </row>
    <row r="427" spans="7:7" x14ac:dyDescent="0.25">
      <c r="G427">
        <v>3</v>
      </c>
    </row>
    <row r="428" spans="7:7" x14ac:dyDescent="0.25">
      <c r="G428">
        <v>1</v>
      </c>
    </row>
    <row r="429" spans="7:7" x14ac:dyDescent="0.25">
      <c r="G429">
        <v>2</v>
      </c>
    </row>
    <row r="430" spans="7:7" x14ac:dyDescent="0.25">
      <c r="G430">
        <v>1</v>
      </c>
    </row>
    <row r="431" spans="7:7" x14ac:dyDescent="0.25">
      <c r="G431">
        <v>2</v>
      </c>
    </row>
    <row r="432" spans="7:7" x14ac:dyDescent="0.25">
      <c r="G432">
        <v>4</v>
      </c>
    </row>
    <row r="433" spans="7:7" x14ac:dyDescent="0.25">
      <c r="G433">
        <v>3</v>
      </c>
    </row>
    <row r="434" spans="7:7" x14ac:dyDescent="0.25">
      <c r="G434">
        <v>1</v>
      </c>
    </row>
    <row r="435" spans="7:7" x14ac:dyDescent="0.25">
      <c r="G435">
        <v>3</v>
      </c>
    </row>
    <row r="436" spans="7:7" x14ac:dyDescent="0.25">
      <c r="G436">
        <v>3</v>
      </c>
    </row>
    <row r="437" spans="7:7" x14ac:dyDescent="0.25">
      <c r="G437">
        <v>4</v>
      </c>
    </row>
    <row r="438" spans="7:7" x14ac:dyDescent="0.25">
      <c r="G438">
        <v>1</v>
      </c>
    </row>
    <row r="439" spans="7:7" x14ac:dyDescent="0.25">
      <c r="G439">
        <v>1</v>
      </c>
    </row>
    <row r="440" spans="7:7" x14ac:dyDescent="0.25">
      <c r="G440">
        <v>3</v>
      </c>
    </row>
    <row r="441" spans="7:7" x14ac:dyDescent="0.25">
      <c r="G441">
        <v>14</v>
      </c>
    </row>
    <row r="442" spans="7:7" x14ac:dyDescent="0.25">
      <c r="G442">
        <v>2</v>
      </c>
    </row>
    <row r="443" spans="7:7" x14ac:dyDescent="0.25">
      <c r="G443">
        <v>1</v>
      </c>
    </row>
    <row r="444" spans="7:7" x14ac:dyDescent="0.25">
      <c r="G444">
        <v>14</v>
      </c>
    </row>
    <row r="445" spans="7:7" x14ac:dyDescent="0.25">
      <c r="G445">
        <v>1</v>
      </c>
    </row>
    <row r="446" spans="7:7" x14ac:dyDescent="0.25">
      <c r="G446">
        <v>1</v>
      </c>
    </row>
    <row r="447" spans="7:7" x14ac:dyDescent="0.25">
      <c r="G447">
        <v>3</v>
      </c>
    </row>
    <row r="448" spans="7:7" x14ac:dyDescent="0.25">
      <c r="G448">
        <v>1</v>
      </c>
    </row>
    <row r="449" spans="7:7" x14ac:dyDescent="0.25">
      <c r="G449">
        <v>3</v>
      </c>
    </row>
    <row r="450" spans="7:7" x14ac:dyDescent="0.25">
      <c r="G450">
        <v>1</v>
      </c>
    </row>
    <row r="451" spans="7:7" x14ac:dyDescent="0.25">
      <c r="G451">
        <v>1</v>
      </c>
    </row>
    <row r="452" spans="7:7" x14ac:dyDescent="0.25">
      <c r="G452">
        <v>3</v>
      </c>
    </row>
    <row r="453" spans="7:7" x14ac:dyDescent="0.25">
      <c r="G453">
        <v>3</v>
      </c>
    </row>
    <row r="454" spans="7:7" x14ac:dyDescent="0.25">
      <c r="G454">
        <v>4</v>
      </c>
    </row>
    <row r="455" spans="7:7" x14ac:dyDescent="0.25">
      <c r="G455">
        <v>1</v>
      </c>
    </row>
    <row r="456" spans="7:7" x14ac:dyDescent="0.25">
      <c r="G456">
        <v>1</v>
      </c>
    </row>
    <row r="457" spans="7:7" x14ac:dyDescent="0.25">
      <c r="G457">
        <v>1</v>
      </c>
    </row>
    <row r="458" spans="7:7" x14ac:dyDescent="0.25">
      <c r="G458">
        <v>3</v>
      </c>
    </row>
    <row r="459" spans="7:7" x14ac:dyDescent="0.25">
      <c r="G459">
        <v>3</v>
      </c>
    </row>
    <row r="460" spans="7:7" x14ac:dyDescent="0.25">
      <c r="G460">
        <v>1</v>
      </c>
    </row>
    <row r="461" spans="7:7" x14ac:dyDescent="0.25">
      <c r="G461">
        <v>2</v>
      </c>
    </row>
    <row r="462" spans="7:7" x14ac:dyDescent="0.25">
      <c r="G462">
        <v>2</v>
      </c>
    </row>
    <row r="463" spans="7:7" x14ac:dyDescent="0.25">
      <c r="G463">
        <v>1</v>
      </c>
    </row>
    <row r="464" spans="7:7" x14ac:dyDescent="0.25">
      <c r="G464">
        <v>2</v>
      </c>
    </row>
    <row r="465" spans="7:7" x14ac:dyDescent="0.25">
      <c r="G465">
        <v>2</v>
      </c>
    </row>
    <row r="466" spans="7:7" x14ac:dyDescent="0.25">
      <c r="G466">
        <v>1</v>
      </c>
    </row>
    <row r="467" spans="7:7" x14ac:dyDescent="0.25">
      <c r="G467">
        <v>2</v>
      </c>
    </row>
    <row r="468" spans="7:7" x14ac:dyDescent="0.25">
      <c r="G468">
        <v>1</v>
      </c>
    </row>
    <row r="469" spans="7:7" x14ac:dyDescent="0.25">
      <c r="G469">
        <v>2</v>
      </c>
    </row>
    <row r="470" spans="7:7" x14ac:dyDescent="0.25">
      <c r="G470">
        <v>2</v>
      </c>
    </row>
    <row r="471" spans="7:7" x14ac:dyDescent="0.25">
      <c r="G471">
        <v>1</v>
      </c>
    </row>
    <row r="472" spans="7:7" x14ac:dyDescent="0.25">
      <c r="G472">
        <v>1</v>
      </c>
    </row>
    <row r="473" spans="7:7" x14ac:dyDescent="0.25">
      <c r="G473">
        <v>2</v>
      </c>
    </row>
    <row r="474" spans="7:7" x14ac:dyDescent="0.25">
      <c r="G474">
        <v>3</v>
      </c>
    </row>
    <row r="475" spans="7:7" x14ac:dyDescent="0.25">
      <c r="G475">
        <v>2</v>
      </c>
    </row>
    <row r="476" spans="7:7" x14ac:dyDescent="0.25">
      <c r="G476">
        <v>2</v>
      </c>
    </row>
    <row r="477" spans="7:7" x14ac:dyDescent="0.25">
      <c r="G477">
        <v>3</v>
      </c>
    </row>
    <row r="478" spans="7:7" x14ac:dyDescent="0.25">
      <c r="G478">
        <v>2</v>
      </c>
    </row>
    <row r="479" spans="7:7" x14ac:dyDescent="0.25">
      <c r="G479">
        <v>2</v>
      </c>
    </row>
    <row r="480" spans="7:7" x14ac:dyDescent="0.25">
      <c r="G480">
        <v>2</v>
      </c>
    </row>
    <row r="481" spans="7:7" x14ac:dyDescent="0.25">
      <c r="G481">
        <v>1</v>
      </c>
    </row>
    <row r="482" spans="7:7" x14ac:dyDescent="0.25">
      <c r="G482">
        <v>2</v>
      </c>
    </row>
    <row r="483" spans="7:7" x14ac:dyDescent="0.25">
      <c r="G483">
        <v>3</v>
      </c>
    </row>
    <row r="484" spans="7:7" x14ac:dyDescent="0.25">
      <c r="G484">
        <v>4</v>
      </c>
    </row>
    <row r="485" spans="7:7" x14ac:dyDescent="0.25">
      <c r="G485">
        <v>2</v>
      </c>
    </row>
    <row r="486" spans="7:7" x14ac:dyDescent="0.25">
      <c r="G486">
        <v>1</v>
      </c>
    </row>
    <row r="487" spans="7:7" x14ac:dyDescent="0.25">
      <c r="G487">
        <v>1</v>
      </c>
    </row>
    <row r="488" spans="7:7" x14ac:dyDescent="0.25">
      <c r="G488">
        <v>3</v>
      </c>
    </row>
    <row r="489" spans="7:7" x14ac:dyDescent="0.25">
      <c r="G489">
        <v>1</v>
      </c>
    </row>
    <row r="490" spans="7:7" x14ac:dyDescent="0.25">
      <c r="G490">
        <v>1</v>
      </c>
    </row>
    <row r="491" spans="7:7" x14ac:dyDescent="0.25">
      <c r="G491">
        <v>3</v>
      </c>
    </row>
    <row r="492" spans="7:7" x14ac:dyDescent="0.25">
      <c r="G492">
        <v>4</v>
      </c>
    </row>
    <row r="493" spans="7:7" x14ac:dyDescent="0.25">
      <c r="G493">
        <v>3</v>
      </c>
    </row>
    <row r="494" spans="7:7" x14ac:dyDescent="0.25">
      <c r="G494">
        <v>1</v>
      </c>
    </row>
    <row r="495" spans="7:7" x14ac:dyDescent="0.25">
      <c r="G495">
        <v>4</v>
      </c>
    </row>
    <row r="496" spans="7:7" x14ac:dyDescent="0.25">
      <c r="G496">
        <v>2</v>
      </c>
    </row>
    <row r="497" spans="7:7" x14ac:dyDescent="0.25">
      <c r="G497">
        <v>2</v>
      </c>
    </row>
    <row r="498" spans="7:7" x14ac:dyDescent="0.25">
      <c r="G498">
        <v>1</v>
      </c>
    </row>
    <row r="499" spans="7:7" x14ac:dyDescent="0.25">
      <c r="G499">
        <v>1</v>
      </c>
    </row>
    <row r="500" spans="7:7" x14ac:dyDescent="0.25">
      <c r="G500">
        <v>4</v>
      </c>
    </row>
    <row r="501" spans="7:7" x14ac:dyDescent="0.25">
      <c r="G501">
        <v>1</v>
      </c>
    </row>
    <row r="502" spans="7:7" x14ac:dyDescent="0.25">
      <c r="G502">
        <v>3</v>
      </c>
    </row>
    <row r="503" spans="7:7" x14ac:dyDescent="0.25">
      <c r="G503">
        <v>1</v>
      </c>
    </row>
    <row r="504" spans="7:7" x14ac:dyDescent="0.25">
      <c r="G504">
        <v>2</v>
      </c>
    </row>
    <row r="505" spans="7:7" x14ac:dyDescent="0.25">
      <c r="G505">
        <v>1</v>
      </c>
    </row>
    <row r="506" spans="7:7" x14ac:dyDescent="0.25">
      <c r="G506">
        <v>2</v>
      </c>
    </row>
    <row r="507" spans="7:7" x14ac:dyDescent="0.25">
      <c r="G507">
        <v>1</v>
      </c>
    </row>
    <row r="508" spans="7:7" x14ac:dyDescent="0.25">
      <c r="G508">
        <v>1</v>
      </c>
    </row>
    <row r="509" spans="7:7" x14ac:dyDescent="0.25">
      <c r="G509">
        <v>3</v>
      </c>
    </row>
    <row r="510" spans="7:7" x14ac:dyDescent="0.25">
      <c r="G510">
        <v>1</v>
      </c>
    </row>
    <row r="511" spans="7:7" x14ac:dyDescent="0.25">
      <c r="G511">
        <v>4</v>
      </c>
    </row>
    <row r="512" spans="7:7" x14ac:dyDescent="0.25">
      <c r="G512">
        <v>1</v>
      </c>
    </row>
    <row r="513" spans="7:7" x14ac:dyDescent="0.25">
      <c r="G513">
        <v>1</v>
      </c>
    </row>
    <row r="514" spans="7:7" x14ac:dyDescent="0.25">
      <c r="G514">
        <v>4</v>
      </c>
    </row>
    <row r="515" spans="7:7" x14ac:dyDescent="0.25">
      <c r="G515">
        <v>1</v>
      </c>
    </row>
    <row r="516" spans="7:7" x14ac:dyDescent="0.25">
      <c r="G516">
        <v>2</v>
      </c>
    </row>
    <row r="517" spans="7:7" x14ac:dyDescent="0.25">
      <c r="G517">
        <v>2</v>
      </c>
    </row>
    <row r="518" spans="7:7" x14ac:dyDescent="0.25">
      <c r="G518">
        <v>1</v>
      </c>
    </row>
    <row r="519" spans="7:7" x14ac:dyDescent="0.25">
      <c r="G519">
        <v>3</v>
      </c>
    </row>
    <row r="520" spans="7:7" x14ac:dyDescent="0.25">
      <c r="G520">
        <v>1</v>
      </c>
    </row>
    <row r="521" spans="7:7" x14ac:dyDescent="0.25">
      <c r="G521">
        <v>1</v>
      </c>
    </row>
    <row r="522" spans="7:7" x14ac:dyDescent="0.25">
      <c r="G522">
        <v>1</v>
      </c>
    </row>
    <row r="523" spans="7:7" x14ac:dyDescent="0.25">
      <c r="G523">
        <v>11</v>
      </c>
    </row>
    <row r="524" spans="7:7" x14ac:dyDescent="0.25">
      <c r="G524">
        <v>1</v>
      </c>
    </row>
    <row r="525" spans="7:7" x14ac:dyDescent="0.25">
      <c r="G525">
        <v>2</v>
      </c>
    </row>
    <row r="526" spans="7:7" x14ac:dyDescent="0.25">
      <c r="G526">
        <v>1</v>
      </c>
    </row>
    <row r="527" spans="7:7" x14ac:dyDescent="0.25">
      <c r="G527">
        <v>2</v>
      </c>
    </row>
    <row r="528" spans="7:7" x14ac:dyDescent="0.25">
      <c r="G528">
        <v>2</v>
      </c>
    </row>
    <row r="529" spans="7:7" x14ac:dyDescent="0.25">
      <c r="G529">
        <v>1</v>
      </c>
    </row>
    <row r="530" spans="7:7" x14ac:dyDescent="0.25">
      <c r="G530">
        <v>3</v>
      </c>
    </row>
    <row r="531" spans="7:7" x14ac:dyDescent="0.25">
      <c r="G531">
        <v>2</v>
      </c>
    </row>
    <row r="532" spans="7:7" x14ac:dyDescent="0.25">
      <c r="G532">
        <v>1</v>
      </c>
    </row>
    <row r="533" spans="7:7" x14ac:dyDescent="0.25">
      <c r="G533">
        <v>2</v>
      </c>
    </row>
    <row r="534" spans="7:7" x14ac:dyDescent="0.25">
      <c r="G534">
        <v>3</v>
      </c>
    </row>
    <row r="535" spans="7:7" x14ac:dyDescent="0.25">
      <c r="G535">
        <v>2</v>
      </c>
    </row>
    <row r="536" spans="7:7" x14ac:dyDescent="0.25">
      <c r="G536">
        <v>1</v>
      </c>
    </row>
    <row r="537" spans="7:7" x14ac:dyDescent="0.25">
      <c r="G537">
        <v>2</v>
      </c>
    </row>
    <row r="538" spans="7:7" x14ac:dyDescent="0.25">
      <c r="G538">
        <v>3</v>
      </c>
    </row>
    <row r="539" spans="7:7" x14ac:dyDescent="0.25">
      <c r="G539">
        <v>1</v>
      </c>
    </row>
    <row r="540" spans="7:7" x14ac:dyDescent="0.25">
      <c r="G540">
        <v>3</v>
      </c>
    </row>
    <row r="541" spans="7:7" x14ac:dyDescent="0.25">
      <c r="G541">
        <v>1</v>
      </c>
    </row>
    <row r="542" spans="7:7" x14ac:dyDescent="0.25">
      <c r="G542">
        <v>1</v>
      </c>
    </row>
    <row r="543" spans="7:7" x14ac:dyDescent="0.25">
      <c r="G543">
        <v>2</v>
      </c>
    </row>
    <row r="544" spans="7:7" x14ac:dyDescent="0.25">
      <c r="G544">
        <v>3</v>
      </c>
    </row>
    <row r="545" spans="7:7" x14ac:dyDescent="0.25">
      <c r="G545">
        <v>2</v>
      </c>
    </row>
    <row r="546" spans="7:7" x14ac:dyDescent="0.25">
      <c r="G546">
        <v>4</v>
      </c>
    </row>
    <row r="547" spans="7:7" x14ac:dyDescent="0.25">
      <c r="G547">
        <v>1</v>
      </c>
    </row>
    <row r="548" spans="7:7" x14ac:dyDescent="0.25">
      <c r="G548">
        <v>1</v>
      </c>
    </row>
    <row r="549" spans="7:7" x14ac:dyDescent="0.25">
      <c r="G549">
        <v>1</v>
      </c>
    </row>
    <row r="550" spans="7:7" x14ac:dyDescent="0.25">
      <c r="G550">
        <v>2</v>
      </c>
    </row>
    <row r="551" spans="7:7" x14ac:dyDescent="0.25">
      <c r="G551">
        <v>2</v>
      </c>
    </row>
    <row r="552" spans="7:7" x14ac:dyDescent="0.25">
      <c r="G552">
        <v>4</v>
      </c>
    </row>
    <row r="553" spans="7:7" x14ac:dyDescent="0.25">
      <c r="G553">
        <v>3</v>
      </c>
    </row>
    <row r="554" spans="7:7" x14ac:dyDescent="0.25">
      <c r="G554">
        <v>1</v>
      </c>
    </row>
    <row r="555" spans="7:7" x14ac:dyDescent="0.25">
      <c r="G555">
        <v>2</v>
      </c>
    </row>
    <row r="556" spans="7:7" x14ac:dyDescent="0.25">
      <c r="G556">
        <v>2</v>
      </c>
    </row>
    <row r="557" spans="7:7" x14ac:dyDescent="0.25">
      <c r="G557">
        <v>2</v>
      </c>
    </row>
    <row r="558" spans="7:7" x14ac:dyDescent="0.25">
      <c r="G558">
        <v>2</v>
      </c>
    </row>
    <row r="559" spans="7:7" x14ac:dyDescent="0.25">
      <c r="G559">
        <v>1</v>
      </c>
    </row>
    <row r="560" spans="7:7" x14ac:dyDescent="0.25">
      <c r="G560">
        <v>1</v>
      </c>
    </row>
    <row r="561" spans="7:7" x14ac:dyDescent="0.25">
      <c r="G561">
        <v>2</v>
      </c>
    </row>
    <row r="562" spans="7:7" x14ac:dyDescent="0.25">
      <c r="G562">
        <v>1</v>
      </c>
    </row>
    <row r="563" spans="7:7" x14ac:dyDescent="0.25">
      <c r="G563">
        <v>1</v>
      </c>
    </row>
    <row r="564" spans="7:7" x14ac:dyDescent="0.25">
      <c r="G564">
        <v>2</v>
      </c>
    </row>
    <row r="565" spans="7:7" x14ac:dyDescent="0.25">
      <c r="G565">
        <v>3</v>
      </c>
    </row>
    <row r="566" spans="7:7" x14ac:dyDescent="0.25">
      <c r="G566">
        <v>1</v>
      </c>
    </row>
    <row r="567" spans="7:7" x14ac:dyDescent="0.25">
      <c r="G567">
        <v>1</v>
      </c>
    </row>
    <row r="568" spans="7:7" x14ac:dyDescent="0.25">
      <c r="G568">
        <v>10</v>
      </c>
    </row>
    <row r="569" spans="7:7" x14ac:dyDescent="0.25">
      <c r="G569">
        <v>1</v>
      </c>
    </row>
    <row r="570" spans="7:7" x14ac:dyDescent="0.25">
      <c r="G570">
        <v>3</v>
      </c>
    </row>
    <row r="571" spans="7:7" x14ac:dyDescent="0.25">
      <c r="G571">
        <v>2</v>
      </c>
    </row>
    <row r="572" spans="7:7" x14ac:dyDescent="0.25">
      <c r="G572">
        <v>1</v>
      </c>
    </row>
    <row r="573" spans="7:7" x14ac:dyDescent="0.25">
      <c r="G573">
        <v>1</v>
      </c>
    </row>
    <row r="574" spans="7:7" x14ac:dyDescent="0.25">
      <c r="G574">
        <v>2</v>
      </c>
    </row>
    <row r="575" spans="7:7" x14ac:dyDescent="0.25">
      <c r="G575">
        <v>1</v>
      </c>
    </row>
    <row r="576" spans="7:7" x14ac:dyDescent="0.25">
      <c r="G576">
        <v>4</v>
      </c>
    </row>
    <row r="577" spans="7:7" x14ac:dyDescent="0.25">
      <c r="G577">
        <v>3</v>
      </c>
    </row>
    <row r="578" spans="7:7" x14ac:dyDescent="0.25">
      <c r="G578">
        <v>2</v>
      </c>
    </row>
    <row r="579" spans="7:7" x14ac:dyDescent="0.25">
      <c r="G579">
        <v>5</v>
      </c>
    </row>
    <row r="580" spans="7:7" x14ac:dyDescent="0.25">
      <c r="G580">
        <v>1</v>
      </c>
    </row>
    <row r="581" spans="7:7" x14ac:dyDescent="0.25">
      <c r="G581">
        <v>2</v>
      </c>
    </row>
    <row r="582" spans="7:7" x14ac:dyDescent="0.25">
      <c r="G582">
        <v>1</v>
      </c>
    </row>
    <row r="583" spans="7:7" x14ac:dyDescent="0.25">
      <c r="G583">
        <v>1</v>
      </c>
    </row>
    <row r="584" spans="7:7" x14ac:dyDescent="0.25">
      <c r="G584">
        <v>1</v>
      </c>
    </row>
    <row r="585" spans="7:7" x14ac:dyDescent="0.25">
      <c r="G585">
        <v>2</v>
      </c>
    </row>
    <row r="586" spans="7:7" x14ac:dyDescent="0.25">
      <c r="G586">
        <v>2</v>
      </c>
    </row>
    <row r="587" spans="7:7" x14ac:dyDescent="0.25">
      <c r="G587">
        <v>2</v>
      </c>
    </row>
    <row r="588" spans="7:7" x14ac:dyDescent="0.25">
      <c r="G588">
        <v>2</v>
      </c>
    </row>
    <row r="589" spans="7:7" x14ac:dyDescent="0.25">
      <c r="G589">
        <v>1</v>
      </c>
    </row>
    <row r="590" spans="7:7" x14ac:dyDescent="0.25">
      <c r="G590">
        <v>3</v>
      </c>
    </row>
    <row r="591" spans="7:7" x14ac:dyDescent="0.25">
      <c r="G591">
        <v>1</v>
      </c>
    </row>
    <row r="592" spans="7:7" x14ac:dyDescent="0.25">
      <c r="G592">
        <v>3</v>
      </c>
    </row>
    <row r="593" spans="7:7" x14ac:dyDescent="0.25">
      <c r="G593">
        <v>3</v>
      </c>
    </row>
    <row r="594" spans="7:7" x14ac:dyDescent="0.25">
      <c r="G594">
        <v>2</v>
      </c>
    </row>
    <row r="595" spans="7:7" x14ac:dyDescent="0.25">
      <c r="G595">
        <v>1</v>
      </c>
    </row>
    <row r="596" spans="7:7" x14ac:dyDescent="0.25">
      <c r="G596">
        <v>2</v>
      </c>
    </row>
    <row r="597" spans="7:7" x14ac:dyDescent="0.25">
      <c r="G597">
        <v>2</v>
      </c>
    </row>
    <row r="598" spans="7:7" x14ac:dyDescent="0.25">
      <c r="G598">
        <v>3</v>
      </c>
    </row>
    <row r="599" spans="7:7" x14ac:dyDescent="0.25">
      <c r="G599">
        <v>1</v>
      </c>
    </row>
    <row r="600" spans="7:7" x14ac:dyDescent="0.25">
      <c r="G600">
        <v>1</v>
      </c>
    </row>
    <row r="601" spans="7:7" x14ac:dyDescent="0.25">
      <c r="G601">
        <v>4</v>
      </c>
    </row>
    <row r="602" spans="7:7" x14ac:dyDescent="0.25">
      <c r="G602">
        <v>3</v>
      </c>
    </row>
    <row r="603" spans="7:7" x14ac:dyDescent="0.25">
      <c r="G603">
        <v>1</v>
      </c>
    </row>
    <row r="604" spans="7:7" x14ac:dyDescent="0.25">
      <c r="G604">
        <v>1</v>
      </c>
    </row>
    <row r="605" spans="7:7" x14ac:dyDescent="0.25">
      <c r="G605">
        <v>2</v>
      </c>
    </row>
    <row r="606" spans="7:7" x14ac:dyDescent="0.25">
      <c r="G606">
        <v>2</v>
      </c>
    </row>
    <row r="607" spans="7:7" x14ac:dyDescent="0.25">
      <c r="G607">
        <v>1</v>
      </c>
    </row>
    <row r="608" spans="7:7" x14ac:dyDescent="0.25">
      <c r="G608">
        <v>3</v>
      </c>
    </row>
    <row r="609" spans="7:7" x14ac:dyDescent="0.25">
      <c r="G609">
        <v>4</v>
      </c>
    </row>
    <row r="610" spans="7:7" x14ac:dyDescent="0.25">
      <c r="G610">
        <v>1</v>
      </c>
    </row>
    <row r="611" spans="7:7" x14ac:dyDescent="0.25">
      <c r="G611">
        <v>2</v>
      </c>
    </row>
    <row r="612" spans="7:7" x14ac:dyDescent="0.25">
      <c r="G612">
        <v>4</v>
      </c>
    </row>
    <row r="613" spans="7:7" x14ac:dyDescent="0.25">
      <c r="G613">
        <v>4</v>
      </c>
    </row>
    <row r="614" spans="7:7" x14ac:dyDescent="0.25">
      <c r="G614">
        <v>1</v>
      </c>
    </row>
    <row r="615" spans="7:7" x14ac:dyDescent="0.25">
      <c r="G615">
        <v>1</v>
      </c>
    </row>
    <row r="616" spans="7:7" x14ac:dyDescent="0.25">
      <c r="G616">
        <v>2</v>
      </c>
    </row>
    <row r="617" spans="7:7" x14ac:dyDescent="0.25">
      <c r="G617">
        <v>2</v>
      </c>
    </row>
    <row r="618" spans="7:7" x14ac:dyDescent="0.25">
      <c r="G618">
        <v>2</v>
      </c>
    </row>
    <row r="619" spans="7:7" x14ac:dyDescent="0.25">
      <c r="G619">
        <v>2</v>
      </c>
    </row>
    <row r="620" spans="7:7" x14ac:dyDescent="0.25">
      <c r="G620">
        <v>1</v>
      </c>
    </row>
    <row r="621" spans="7:7" x14ac:dyDescent="0.25">
      <c r="G621">
        <v>4</v>
      </c>
    </row>
    <row r="622" spans="7:7" x14ac:dyDescent="0.25">
      <c r="G622">
        <v>4</v>
      </c>
    </row>
    <row r="623" spans="7:7" x14ac:dyDescent="0.25">
      <c r="G623">
        <v>2</v>
      </c>
    </row>
    <row r="624" spans="7:7" x14ac:dyDescent="0.25">
      <c r="G624">
        <v>2</v>
      </c>
    </row>
    <row r="625" spans="7:7" x14ac:dyDescent="0.25">
      <c r="G625">
        <v>2</v>
      </c>
    </row>
    <row r="626" spans="7:7" x14ac:dyDescent="0.25">
      <c r="G626">
        <v>2</v>
      </c>
    </row>
    <row r="627" spans="7:7" x14ac:dyDescent="0.25">
      <c r="G627">
        <v>2</v>
      </c>
    </row>
    <row r="628" spans="7:7" x14ac:dyDescent="0.25">
      <c r="G628">
        <v>2</v>
      </c>
    </row>
    <row r="629" spans="7:7" x14ac:dyDescent="0.25">
      <c r="G629">
        <v>4</v>
      </c>
    </row>
    <row r="630" spans="7:7" x14ac:dyDescent="0.25">
      <c r="G630">
        <v>4</v>
      </c>
    </row>
    <row r="631" spans="7:7" x14ac:dyDescent="0.25">
      <c r="G631">
        <v>1</v>
      </c>
    </row>
    <row r="632" spans="7:7" x14ac:dyDescent="0.25">
      <c r="G632">
        <v>1</v>
      </c>
    </row>
    <row r="633" spans="7:7" x14ac:dyDescent="0.25">
      <c r="G633">
        <v>1</v>
      </c>
    </row>
    <row r="634" spans="7:7" x14ac:dyDescent="0.25">
      <c r="G634">
        <v>3</v>
      </c>
    </row>
    <row r="635" spans="7:7" x14ac:dyDescent="0.25">
      <c r="G635">
        <v>1</v>
      </c>
    </row>
    <row r="636" spans="7:7" x14ac:dyDescent="0.25">
      <c r="G636">
        <v>10</v>
      </c>
    </row>
    <row r="637" spans="7:7" x14ac:dyDescent="0.25">
      <c r="G637">
        <v>1</v>
      </c>
    </row>
    <row r="638" spans="7:7" x14ac:dyDescent="0.25">
      <c r="G638">
        <v>2</v>
      </c>
    </row>
    <row r="639" spans="7:7" x14ac:dyDescent="0.25">
      <c r="G639">
        <v>1</v>
      </c>
    </row>
    <row r="640" spans="7:7" x14ac:dyDescent="0.25">
      <c r="G640">
        <v>1</v>
      </c>
    </row>
    <row r="641" spans="7:7" x14ac:dyDescent="0.25">
      <c r="G641">
        <v>3</v>
      </c>
    </row>
    <row r="642" spans="7:7" x14ac:dyDescent="0.25">
      <c r="G642">
        <v>4</v>
      </c>
    </row>
    <row r="643" spans="7:7" x14ac:dyDescent="0.25">
      <c r="G643">
        <v>4</v>
      </c>
    </row>
    <row r="644" spans="7:7" x14ac:dyDescent="0.25">
      <c r="G644">
        <v>1</v>
      </c>
    </row>
    <row r="645" spans="7:7" x14ac:dyDescent="0.25">
      <c r="G645">
        <v>2</v>
      </c>
    </row>
    <row r="646" spans="7:7" x14ac:dyDescent="0.25">
      <c r="G646">
        <v>2</v>
      </c>
    </row>
    <row r="647" spans="7:7" x14ac:dyDescent="0.25">
      <c r="G647">
        <v>2</v>
      </c>
    </row>
    <row r="648" spans="7:7" x14ac:dyDescent="0.25">
      <c r="G648">
        <v>1</v>
      </c>
    </row>
    <row r="649" spans="7:7" x14ac:dyDescent="0.25">
      <c r="G649">
        <v>2</v>
      </c>
    </row>
    <row r="650" spans="7:7" x14ac:dyDescent="0.25">
      <c r="G650">
        <v>4</v>
      </c>
    </row>
    <row r="651" spans="7:7" x14ac:dyDescent="0.25">
      <c r="G651">
        <v>1</v>
      </c>
    </row>
    <row r="652" spans="7:7" x14ac:dyDescent="0.25">
      <c r="G652">
        <v>3</v>
      </c>
    </row>
    <row r="653" spans="7:7" x14ac:dyDescent="0.25">
      <c r="G653">
        <v>4</v>
      </c>
    </row>
    <row r="654" spans="7:7" x14ac:dyDescent="0.25">
      <c r="G654">
        <v>1</v>
      </c>
    </row>
    <row r="655" spans="7:7" x14ac:dyDescent="0.25">
      <c r="G655">
        <v>3</v>
      </c>
    </row>
    <row r="656" spans="7:7" x14ac:dyDescent="0.25">
      <c r="G656">
        <v>1</v>
      </c>
    </row>
    <row r="657" spans="7:7" x14ac:dyDescent="0.25">
      <c r="G657">
        <v>2</v>
      </c>
    </row>
    <row r="658" spans="7:7" x14ac:dyDescent="0.25">
      <c r="G658">
        <v>2</v>
      </c>
    </row>
    <row r="659" spans="7:7" x14ac:dyDescent="0.25">
      <c r="G659">
        <v>3</v>
      </c>
    </row>
    <row r="660" spans="7:7" x14ac:dyDescent="0.25">
      <c r="G660">
        <v>2</v>
      </c>
    </row>
    <row r="661" spans="7:7" x14ac:dyDescent="0.25">
      <c r="G661">
        <v>2</v>
      </c>
    </row>
    <row r="662" spans="7:7" x14ac:dyDescent="0.25">
      <c r="G662">
        <v>1</v>
      </c>
    </row>
    <row r="663" spans="7:7" x14ac:dyDescent="0.25">
      <c r="G663">
        <v>2</v>
      </c>
    </row>
    <row r="664" spans="7:7" x14ac:dyDescent="0.25">
      <c r="G664">
        <v>1</v>
      </c>
    </row>
    <row r="665" spans="7:7" x14ac:dyDescent="0.25">
      <c r="G665">
        <v>3</v>
      </c>
    </row>
    <row r="666" spans="7:7" x14ac:dyDescent="0.25">
      <c r="G666">
        <v>2</v>
      </c>
    </row>
    <row r="667" spans="7:7" x14ac:dyDescent="0.25">
      <c r="G667">
        <v>1</v>
      </c>
    </row>
    <row r="668" spans="7:7" x14ac:dyDescent="0.25">
      <c r="G668">
        <v>2</v>
      </c>
    </row>
    <row r="669" spans="7:7" x14ac:dyDescent="0.25">
      <c r="G669">
        <v>4</v>
      </c>
    </row>
    <row r="670" spans="7:7" x14ac:dyDescent="0.25">
      <c r="G670">
        <v>2</v>
      </c>
    </row>
    <row r="671" spans="7:7" x14ac:dyDescent="0.25">
      <c r="G671">
        <v>2</v>
      </c>
    </row>
    <row r="672" spans="7:7" x14ac:dyDescent="0.25">
      <c r="G672">
        <v>1</v>
      </c>
    </row>
    <row r="673" spans="7:7" x14ac:dyDescent="0.25">
      <c r="G673">
        <v>2</v>
      </c>
    </row>
    <row r="674" spans="7:7" x14ac:dyDescent="0.25">
      <c r="G674">
        <v>2</v>
      </c>
    </row>
    <row r="675" spans="7:7" x14ac:dyDescent="0.25">
      <c r="G675">
        <v>4</v>
      </c>
    </row>
    <row r="676" spans="7:7" x14ac:dyDescent="0.25">
      <c r="G676">
        <v>1</v>
      </c>
    </row>
    <row r="677" spans="7:7" x14ac:dyDescent="0.25">
      <c r="G677">
        <v>2</v>
      </c>
    </row>
    <row r="678" spans="7:7" x14ac:dyDescent="0.25">
      <c r="G678">
        <v>1</v>
      </c>
    </row>
    <row r="679" spans="7:7" x14ac:dyDescent="0.25">
      <c r="G679">
        <v>3</v>
      </c>
    </row>
    <row r="680" spans="7:7" x14ac:dyDescent="0.25">
      <c r="G680">
        <v>4</v>
      </c>
    </row>
    <row r="681" spans="7:7" x14ac:dyDescent="0.25">
      <c r="G681">
        <v>2</v>
      </c>
    </row>
    <row r="682" spans="7:7" x14ac:dyDescent="0.25">
      <c r="G682">
        <v>1</v>
      </c>
    </row>
    <row r="683" spans="7:7" x14ac:dyDescent="0.25">
      <c r="G683">
        <v>1</v>
      </c>
    </row>
    <row r="684" spans="7:7" x14ac:dyDescent="0.25">
      <c r="G684">
        <v>3</v>
      </c>
    </row>
    <row r="685" spans="7:7" x14ac:dyDescent="0.25">
      <c r="G685">
        <v>1</v>
      </c>
    </row>
    <row r="686" spans="7:7" x14ac:dyDescent="0.25">
      <c r="G686">
        <v>1</v>
      </c>
    </row>
    <row r="687" spans="7:7" x14ac:dyDescent="0.25">
      <c r="G687">
        <v>1</v>
      </c>
    </row>
    <row r="688" spans="7:7" x14ac:dyDescent="0.25">
      <c r="G688">
        <v>1</v>
      </c>
    </row>
    <row r="689" spans="7:7" x14ac:dyDescent="0.25">
      <c r="G689">
        <v>2</v>
      </c>
    </row>
    <row r="690" spans="7:7" x14ac:dyDescent="0.25">
      <c r="G690">
        <v>2</v>
      </c>
    </row>
    <row r="691" spans="7:7" x14ac:dyDescent="0.25">
      <c r="G691">
        <v>1</v>
      </c>
    </row>
    <row r="692" spans="7:7" x14ac:dyDescent="0.25">
      <c r="G692">
        <v>1</v>
      </c>
    </row>
    <row r="693" spans="7:7" x14ac:dyDescent="0.25">
      <c r="G693">
        <v>2</v>
      </c>
    </row>
    <row r="694" spans="7:7" x14ac:dyDescent="0.25">
      <c r="G694">
        <v>4</v>
      </c>
    </row>
    <row r="695" spans="7:7" x14ac:dyDescent="0.25">
      <c r="G695">
        <v>3</v>
      </c>
    </row>
    <row r="696" spans="7:7" x14ac:dyDescent="0.25">
      <c r="G696">
        <v>1</v>
      </c>
    </row>
    <row r="697" spans="7:7" x14ac:dyDescent="0.25">
      <c r="G697">
        <v>2</v>
      </c>
    </row>
    <row r="698" spans="7:7" x14ac:dyDescent="0.25">
      <c r="G698">
        <v>2</v>
      </c>
    </row>
    <row r="699" spans="7:7" x14ac:dyDescent="0.25">
      <c r="G699">
        <v>3</v>
      </c>
    </row>
    <row r="700" spans="7:7" x14ac:dyDescent="0.25">
      <c r="G700">
        <v>1</v>
      </c>
    </row>
    <row r="701" spans="7:7" x14ac:dyDescent="0.25">
      <c r="G701">
        <v>5</v>
      </c>
    </row>
    <row r="702" spans="7:7" x14ac:dyDescent="0.25">
      <c r="G702">
        <v>2</v>
      </c>
    </row>
    <row r="703" spans="7:7" x14ac:dyDescent="0.25">
      <c r="G703">
        <v>2</v>
      </c>
    </row>
    <row r="704" spans="7:7" x14ac:dyDescent="0.25">
      <c r="G704">
        <v>1</v>
      </c>
    </row>
    <row r="705" spans="7:7" x14ac:dyDescent="0.25">
      <c r="G705">
        <v>2</v>
      </c>
    </row>
    <row r="706" spans="7:7" x14ac:dyDescent="0.25">
      <c r="G706">
        <v>3</v>
      </c>
    </row>
    <row r="707" spans="7:7" x14ac:dyDescent="0.25">
      <c r="G707">
        <v>2</v>
      </c>
    </row>
    <row r="708" spans="7:7" x14ac:dyDescent="0.25">
      <c r="G708">
        <v>3</v>
      </c>
    </row>
    <row r="709" spans="7:7" x14ac:dyDescent="0.25">
      <c r="G709">
        <v>1</v>
      </c>
    </row>
    <row r="710" spans="7:7" x14ac:dyDescent="0.25">
      <c r="G710">
        <v>1</v>
      </c>
    </row>
    <row r="711" spans="7:7" x14ac:dyDescent="0.25">
      <c r="G711">
        <v>4</v>
      </c>
    </row>
    <row r="712" spans="7:7" x14ac:dyDescent="0.25">
      <c r="G712">
        <v>4</v>
      </c>
    </row>
    <row r="713" spans="7:7" x14ac:dyDescent="0.25">
      <c r="G713">
        <v>1</v>
      </c>
    </row>
    <row r="714" spans="7:7" x14ac:dyDescent="0.25">
      <c r="G714">
        <v>2</v>
      </c>
    </row>
    <row r="715" spans="7:7" x14ac:dyDescent="0.25">
      <c r="G715">
        <v>4</v>
      </c>
    </row>
    <row r="716" spans="7:7" x14ac:dyDescent="0.25">
      <c r="G716">
        <v>3</v>
      </c>
    </row>
    <row r="717" spans="7:7" x14ac:dyDescent="0.25">
      <c r="G717">
        <v>1</v>
      </c>
    </row>
    <row r="718" spans="7:7" x14ac:dyDescent="0.25">
      <c r="G718">
        <v>2</v>
      </c>
    </row>
    <row r="719" spans="7:7" x14ac:dyDescent="0.25">
      <c r="G719">
        <v>2</v>
      </c>
    </row>
    <row r="720" spans="7:7" x14ac:dyDescent="0.25">
      <c r="G720">
        <v>2</v>
      </c>
    </row>
    <row r="721" spans="7:7" x14ac:dyDescent="0.25">
      <c r="G721">
        <v>4</v>
      </c>
    </row>
    <row r="722" spans="7:7" x14ac:dyDescent="0.25">
      <c r="G722">
        <v>2</v>
      </c>
    </row>
    <row r="723" spans="7:7" x14ac:dyDescent="0.25">
      <c r="G723">
        <v>2</v>
      </c>
    </row>
    <row r="724" spans="7:7" x14ac:dyDescent="0.25">
      <c r="G724">
        <v>2</v>
      </c>
    </row>
    <row r="725" spans="7:7" x14ac:dyDescent="0.25">
      <c r="G725">
        <v>3</v>
      </c>
    </row>
    <row r="726" spans="7:7" x14ac:dyDescent="0.25">
      <c r="G726">
        <v>4</v>
      </c>
    </row>
    <row r="727" spans="7:7" x14ac:dyDescent="0.25">
      <c r="G727">
        <v>1</v>
      </c>
    </row>
    <row r="728" spans="7:7" x14ac:dyDescent="0.25">
      <c r="G728">
        <v>1</v>
      </c>
    </row>
    <row r="729" spans="7:7" x14ac:dyDescent="0.25">
      <c r="G729">
        <v>3</v>
      </c>
    </row>
    <row r="730" spans="7:7" x14ac:dyDescent="0.25">
      <c r="G730">
        <v>3</v>
      </c>
    </row>
    <row r="731" spans="7:7" x14ac:dyDescent="0.25">
      <c r="G731">
        <v>1</v>
      </c>
    </row>
    <row r="732" spans="7:7" x14ac:dyDescent="0.25">
      <c r="G732">
        <v>2</v>
      </c>
    </row>
    <row r="733" spans="7:7" x14ac:dyDescent="0.25">
      <c r="G733">
        <v>1</v>
      </c>
    </row>
    <row r="734" spans="7:7" x14ac:dyDescent="0.25">
      <c r="G734">
        <v>4</v>
      </c>
    </row>
    <row r="735" spans="7:7" x14ac:dyDescent="0.25">
      <c r="G735">
        <v>1</v>
      </c>
    </row>
    <row r="736" spans="7:7" x14ac:dyDescent="0.25">
      <c r="G736">
        <v>3</v>
      </c>
    </row>
    <row r="737" spans="7:7" x14ac:dyDescent="0.25">
      <c r="G737">
        <v>2</v>
      </c>
    </row>
    <row r="738" spans="7:7" x14ac:dyDescent="0.25">
      <c r="G738">
        <v>2</v>
      </c>
    </row>
    <row r="739" spans="7:7" x14ac:dyDescent="0.25">
      <c r="G739">
        <v>1</v>
      </c>
    </row>
    <row r="740" spans="7:7" x14ac:dyDescent="0.25">
      <c r="G740">
        <v>1</v>
      </c>
    </row>
    <row r="741" spans="7:7" x14ac:dyDescent="0.25">
      <c r="G741">
        <v>13</v>
      </c>
    </row>
    <row r="742" spans="7:7" x14ac:dyDescent="0.25">
      <c r="G742">
        <v>1</v>
      </c>
    </row>
    <row r="743" spans="7:7" x14ac:dyDescent="0.25">
      <c r="G743">
        <v>1</v>
      </c>
    </row>
    <row r="744" spans="7:7" x14ac:dyDescent="0.25">
      <c r="G744">
        <v>1</v>
      </c>
    </row>
    <row r="745" spans="7:7" x14ac:dyDescent="0.25">
      <c r="G745">
        <v>1</v>
      </c>
    </row>
    <row r="746" spans="7:7" x14ac:dyDescent="0.25">
      <c r="G746">
        <v>7</v>
      </c>
    </row>
    <row r="747" spans="7:7" x14ac:dyDescent="0.25">
      <c r="G747">
        <v>2</v>
      </c>
    </row>
    <row r="748" spans="7:7" x14ac:dyDescent="0.25">
      <c r="G748">
        <v>3</v>
      </c>
    </row>
    <row r="749" spans="7:7" x14ac:dyDescent="0.25">
      <c r="G749">
        <v>1</v>
      </c>
    </row>
    <row r="750" spans="7:7" x14ac:dyDescent="0.25">
      <c r="G750">
        <v>1</v>
      </c>
    </row>
    <row r="751" spans="7:7" x14ac:dyDescent="0.25">
      <c r="G751">
        <v>1</v>
      </c>
    </row>
    <row r="752" spans="7:7" x14ac:dyDescent="0.25">
      <c r="G752">
        <v>4</v>
      </c>
    </row>
    <row r="753" spans="7:7" x14ac:dyDescent="0.25">
      <c r="G753">
        <v>2</v>
      </c>
    </row>
    <row r="754" spans="7:7" x14ac:dyDescent="0.25">
      <c r="G754">
        <v>4</v>
      </c>
    </row>
    <row r="755" spans="7:7" x14ac:dyDescent="0.25">
      <c r="G755">
        <v>2</v>
      </c>
    </row>
    <row r="756" spans="7:7" x14ac:dyDescent="0.25">
      <c r="G756">
        <v>2</v>
      </c>
    </row>
    <row r="757" spans="7:7" x14ac:dyDescent="0.25">
      <c r="G757">
        <v>3</v>
      </c>
    </row>
    <row r="758" spans="7:7" x14ac:dyDescent="0.25">
      <c r="G758">
        <v>4</v>
      </c>
    </row>
    <row r="759" spans="7:7" x14ac:dyDescent="0.25">
      <c r="G759">
        <v>2</v>
      </c>
    </row>
    <row r="760" spans="7:7" x14ac:dyDescent="0.25">
      <c r="G760">
        <v>1</v>
      </c>
    </row>
    <row r="761" spans="7:7" x14ac:dyDescent="0.25">
      <c r="G761">
        <v>1</v>
      </c>
    </row>
    <row r="762" spans="7:7" x14ac:dyDescent="0.25">
      <c r="G762">
        <v>2</v>
      </c>
    </row>
    <row r="763" spans="7:7" x14ac:dyDescent="0.25">
      <c r="G763">
        <v>4</v>
      </c>
    </row>
    <row r="764" spans="7:7" x14ac:dyDescent="0.25">
      <c r="G764">
        <v>1</v>
      </c>
    </row>
    <row r="765" spans="7:7" x14ac:dyDescent="0.25">
      <c r="G765">
        <v>2</v>
      </c>
    </row>
    <row r="766" spans="7:7" x14ac:dyDescent="0.25">
      <c r="G766">
        <v>4</v>
      </c>
    </row>
    <row r="767" spans="7:7" x14ac:dyDescent="0.25">
      <c r="G767">
        <v>3</v>
      </c>
    </row>
    <row r="768" spans="7:7" x14ac:dyDescent="0.25">
      <c r="G768">
        <v>1</v>
      </c>
    </row>
    <row r="769" spans="7:7" x14ac:dyDescent="0.25">
      <c r="G769">
        <v>1</v>
      </c>
    </row>
    <row r="770" spans="7:7" x14ac:dyDescent="0.25">
      <c r="G770">
        <v>1</v>
      </c>
    </row>
    <row r="771" spans="7:7" x14ac:dyDescent="0.25">
      <c r="G771">
        <v>2</v>
      </c>
    </row>
    <row r="772" spans="7:7" x14ac:dyDescent="0.25">
      <c r="G772">
        <v>2</v>
      </c>
    </row>
    <row r="773" spans="7:7" x14ac:dyDescent="0.25">
      <c r="G773">
        <v>1</v>
      </c>
    </row>
    <row r="774" spans="7:7" x14ac:dyDescent="0.25">
      <c r="G774">
        <v>2</v>
      </c>
    </row>
    <row r="775" spans="7:7" x14ac:dyDescent="0.25">
      <c r="G775">
        <v>2</v>
      </c>
    </row>
    <row r="776" spans="7:7" x14ac:dyDescent="0.25">
      <c r="G776">
        <v>4</v>
      </c>
    </row>
    <row r="777" spans="7:7" x14ac:dyDescent="0.25">
      <c r="G777">
        <v>2</v>
      </c>
    </row>
    <row r="778" spans="7:7" x14ac:dyDescent="0.25">
      <c r="G778">
        <v>2</v>
      </c>
    </row>
    <row r="779" spans="7:7" x14ac:dyDescent="0.25">
      <c r="G779">
        <v>4</v>
      </c>
    </row>
    <row r="780" spans="7:7" x14ac:dyDescent="0.25">
      <c r="G780">
        <v>4</v>
      </c>
    </row>
    <row r="781" spans="7:7" x14ac:dyDescent="0.25">
      <c r="G781">
        <v>2</v>
      </c>
    </row>
    <row r="782" spans="7:7" x14ac:dyDescent="0.25">
      <c r="G782">
        <v>4</v>
      </c>
    </row>
    <row r="783" spans="7:7" x14ac:dyDescent="0.25">
      <c r="G783">
        <v>2</v>
      </c>
    </row>
    <row r="784" spans="7:7" x14ac:dyDescent="0.25">
      <c r="G784">
        <v>3</v>
      </c>
    </row>
    <row r="785" spans="7:7" x14ac:dyDescent="0.25">
      <c r="G785">
        <v>1</v>
      </c>
    </row>
    <row r="786" spans="7:7" x14ac:dyDescent="0.25">
      <c r="G786">
        <v>2</v>
      </c>
    </row>
    <row r="787" spans="7:7" x14ac:dyDescent="0.25">
      <c r="G787">
        <v>1</v>
      </c>
    </row>
    <row r="788" spans="7:7" x14ac:dyDescent="0.25">
      <c r="G788">
        <v>2</v>
      </c>
    </row>
    <row r="789" spans="7:7" x14ac:dyDescent="0.25">
      <c r="G789">
        <v>1</v>
      </c>
    </row>
    <row r="790" spans="7:7" x14ac:dyDescent="0.25">
      <c r="G790">
        <v>1</v>
      </c>
    </row>
    <row r="791" spans="7:7" x14ac:dyDescent="0.25">
      <c r="G791">
        <v>2</v>
      </c>
    </row>
    <row r="792" spans="7:7" x14ac:dyDescent="0.25">
      <c r="G792">
        <v>2</v>
      </c>
    </row>
    <row r="793" spans="7:7" x14ac:dyDescent="0.25">
      <c r="G793">
        <v>7</v>
      </c>
    </row>
    <row r="794" spans="7:7" x14ac:dyDescent="0.25">
      <c r="G794">
        <v>1</v>
      </c>
    </row>
    <row r="795" spans="7:7" x14ac:dyDescent="0.25">
      <c r="G795">
        <v>1</v>
      </c>
    </row>
    <row r="796" spans="7:7" x14ac:dyDescent="0.25">
      <c r="G796">
        <v>1</v>
      </c>
    </row>
    <row r="797" spans="7:7" x14ac:dyDescent="0.25">
      <c r="G797">
        <v>1</v>
      </c>
    </row>
    <row r="798" spans="7:7" x14ac:dyDescent="0.25">
      <c r="G798">
        <v>3</v>
      </c>
    </row>
    <row r="799" spans="7:7" x14ac:dyDescent="0.25">
      <c r="G799">
        <v>4</v>
      </c>
    </row>
    <row r="800" spans="7:7" x14ac:dyDescent="0.25">
      <c r="G800">
        <v>3</v>
      </c>
    </row>
    <row r="801" spans="7:7" x14ac:dyDescent="0.25">
      <c r="G801">
        <v>6</v>
      </c>
    </row>
    <row r="802" spans="7:7" x14ac:dyDescent="0.25">
      <c r="G802">
        <v>12</v>
      </c>
    </row>
    <row r="803" spans="7:7" x14ac:dyDescent="0.25">
      <c r="G803">
        <v>2</v>
      </c>
    </row>
    <row r="804" spans="7:7" x14ac:dyDescent="0.25">
      <c r="G804">
        <v>1</v>
      </c>
    </row>
    <row r="805" spans="7:7" x14ac:dyDescent="0.25">
      <c r="G805">
        <v>1</v>
      </c>
    </row>
    <row r="806" spans="7:7" x14ac:dyDescent="0.25">
      <c r="G806">
        <v>2</v>
      </c>
    </row>
    <row r="807" spans="7:7" x14ac:dyDescent="0.25">
      <c r="G807">
        <v>1</v>
      </c>
    </row>
    <row r="808" spans="7:7" x14ac:dyDescent="0.25">
      <c r="G808">
        <v>1</v>
      </c>
    </row>
    <row r="809" spans="7:7" x14ac:dyDescent="0.25">
      <c r="G809">
        <v>1</v>
      </c>
    </row>
    <row r="810" spans="7:7" x14ac:dyDescent="0.25">
      <c r="G810">
        <v>1</v>
      </c>
    </row>
    <row r="811" spans="7:7" x14ac:dyDescent="0.25">
      <c r="G811">
        <v>1</v>
      </c>
    </row>
    <row r="812" spans="7:7" x14ac:dyDescent="0.25">
      <c r="G812">
        <v>1</v>
      </c>
    </row>
    <row r="813" spans="7:7" x14ac:dyDescent="0.25">
      <c r="G813">
        <v>2</v>
      </c>
    </row>
    <row r="814" spans="7:7" x14ac:dyDescent="0.25">
      <c r="G814">
        <v>2</v>
      </c>
    </row>
    <row r="815" spans="7:7" x14ac:dyDescent="0.25">
      <c r="G815">
        <v>2</v>
      </c>
    </row>
    <row r="816" spans="7:7" x14ac:dyDescent="0.25">
      <c r="G816">
        <v>1</v>
      </c>
    </row>
    <row r="817" spans="7:7" x14ac:dyDescent="0.25">
      <c r="G817">
        <v>2</v>
      </c>
    </row>
    <row r="818" spans="7:7" x14ac:dyDescent="0.25">
      <c r="G818">
        <v>4</v>
      </c>
    </row>
    <row r="819" spans="7:7" x14ac:dyDescent="0.25">
      <c r="G819">
        <v>3</v>
      </c>
    </row>
    <row r="820" spans="7:7" x14ac:dyDescent="0.25">
      <c r="G820">
        <v>2</v>
      </c>
    </row>
    <row r="821" spans="7:7" x14ac:dyDescent="0.25">
      <c r="G821">
        <v>2</v>
      </c>
    </row>
    <row r="822" spans="7:7" x14ac:dyDescent="0.25">
      <c r="G822">
        <v>1</v>
      </c>
    </row>
    <row r="823" spans="7:7" x14ac:dyDescent="0.25">
      <c r="G823">
        <v>1</v>
      </c>
    </row>
    <row r="824" spans="7:7" x14ac:dyDescent="0.25">
      <c r="G824">
        <v>3</v>
      </c>
    </row>
    <row r="825" spans="7:7" x14ac:dyDescent="0.25">
      <c r="G825">
        <v>4</v>
      </c>
    </row>
    <row r="826" spans="7:7" x14ac:dyDescent="0.25">
      <c r="G826">
        <v>2</v>
      </c>
    </row>
    <row r="827" spans="7:7" x14ac:dyDescent="0.25">
      <c r="G827">
        <v>3</v>
      </c>
    </row>
    <row r="828" spans="7:7" x14ac:dyDescent="0.25">
      <c r="G828">
        <v>2</v>
      </c>
    </row>
    <row r="829" spans="7:7" x14ac:dyDescent="0.25">
      <c r="G829">
        <v>2</v>
      </c>
    </row>
    <row r="830" spans="7:7" x14ac:dyDescent="0.25">
      <c r="G830">
        <v>4</v>
      </c>
    </row>
    <row r="831" spans="7:7" x14ac:dyDescent="0.25">
      <c r="G831">
        <v>3</v>
      </c>
    </row>
    <row r="832" spans="7:7" x14ac:dyDescent="0.25">
      <c r="G832">
        <v>4</v>
      </c>
    </row>
    <row r="833" spans="7:7" x14ac:dyDescent="0.25">
      <c r="G833">
        <v>1</v>
      </c>
    </row>
    <row r="834" spans="7:7" x14ac:dyDescent="0.25">
      <c r="G834">
        <v>2</v>
      </c>
    </row>
    <row r="835" spans="7:7" x14ac:dyDescent="0.25">
      <c r="G835">
        <v>4</v>
      </c>
    </row>
    <row r="836" spans="7:7" x14ac:dyDescent="0.25">
      <c r="G836">
        <v>4</v>
      </c>
    </row>
    <row r="837" spans="7:7" x14ac:dyDescent="0.25">
      <c r="G837">
        <v>4</v>
      </c>
    </row>
    <row r="838" spans="7:7" x14ac:dyDescent="0.25">
      <c r="G838">
        <v>1</v>
      </c>
    </row>
    <row r="839" spans="7:7" x14ac:dyDescent="0.25">
      <c r="G839">
        <v>3</v>
      </c>
    </row>
    <row r="840" spans="7:7" x14ac:dyDescent="0.25">
      <c r="G840">
        <v>1</v>
      </c>
    </row>
    <row r="841" spans="7:7" x14ac:dyDescent="0.25">
      <c r="G841">
        <v>1</v>
      </c>
    </row>
    <row r="842" spans="7:7" x14ac:dyDescent="0.25">
      <c r="G842">
        <v>1</v>
      </c>
    </row>
    <row r="843" spans="7:7" x14ac:dyDescent="0.25">
      <c r="G843">
        <v>3</v>
      </c>
    </row>
    <row r="844" spans="7:7" x14ac:dyDescent="0.25">
      <c r="G844">
        <v>1</v>
      </c>
    </row>
    <row r="845" spans="7:7" x14ac:dyDescent="0.25">
      <c r="G845">
        <v>1</v>
      </c>
    </row>
    <row r="846" spans="7:7" x14ac:dyDescent="0.25">
      <c r="G846">
        <v>4</v>
      </c>
    </row>
    <row r="847" spans="7:7" x14ac:dyDescent="0.25">
      <c r="G847">
        <v>2</v>
      </c>
    </row>
    <row r="848" spans="7:7" x14ac:dyDescent="0.25">
      <c r="G848">
        <v>1</v>
      </c>
    </row>
    <row r="849" spans="7:7" x14ac:dyDescent="0.25">
      <c r="G849">
        <v>1</v>
      </c>
    </row>
    <row r="850" spans="7:7" x14ac:dyDescent="0.25">
      <c r="G850">
        <v>4</v>
      </c>
    </row>
    <row r="851" spans="7:7" x14ac:dyDescent="0.25">
      <c r="G851">
        <v>3</v>
      </c>
    </row>
    <row r="852" spans="7:7" x14ac:dyDescent="0.25">
      <c r="G852">
        <v>1</v>
      </c>
    </row>
    <row r="853" spans="7:7" x14ac:dyDescent="0.25">
      <c r="G853">
        <v>1</v>
      </c>
    </row>
    <row r="854" spans="7:7" x14ac:dyDescent="0.25">
      <c r="G854">
        <v>1</v>
      </c>
    </row>
    <row r="855" spans="7:7" x14ac:dyDescent="0.25">
      <c r="G855">
        <v>2</v>
      </c>
    </row>
    <row r="856" spans="7:7" x14ac:dyDescent="0.25">
      <c r="G856">
        <v>5</v>
      </c>
    </row>
    <row r="857" spans="7:7" x14ac:dyDescent="0.25">
      <c r="G857">
        <v>1</v>
      </c>
    </row>
    <row r="858" spans="7:7" x14ac:dyDescent="0.25">
      <c r="G858">
        <v>1</v>
      </c>
    </row>
    <row r="859" spans="7:7" x14ac:dyDescent="0.25">
      <c r="G859">
        <v>3</v>
      </c>
    </row>
    <row r="860" spans="7:7" x14ac:dyDescent="0.25">
      <c r="G860">
        <v>4</v>
      </c>
    </row>
    <row r="861" spans="7:7" x14ac:dyDescent="0.25">
      <c r="G861">
        <v>2</v>
      </c>
    </row>
    <row r="862" spans="7:7" x14ac:dyDescent="0.25">
      <c r="G862">
        <v>1</v>
      </c>
    </row>
    <row r="863" spans="7:7" x14ac:dyDescent="0.25">
      <c r="G863">
        <v>1</v>
      </c>
    </row>
    <row r="864" spans="7:7" x14ac:dyDescent="0.25">
      <c r="G864">
        <v>1</v>
      </c>
    </row>
    <row r="865" spans="7:7" x14ac:dyDescent="0.25">
      <c r="G865">
        <v>9</v>
      </c>
    </row>
    <row r="866" spans="7:7" x14ac:dyDescent="0.25">
      <c r="G866">
        <v>1</v>
      </c>
    </row>
    <row r="867" spans="7:7" x14ac:dyDescent="0.25">
      <c r="G867">
        <v>1</v>
      </c>
    </row>
    <row r="868" spans="7:7" x14ac:dyDescent="0.25">
      <c r="G868">
        <v>2</v>
      </c>
    </row>
    <row r="869" spans="7:7" x14ac:dyDescent="0.25">
      <c r="G869">
        <v>1</v>
      </c>
    </row>
    <row r="870" spans="7:7" x14ac:dyDescent="0.25">
      <c r="G870">
        <v>2</v>
      </c>
    </row>
    <row r="871" spans="7:7" x14ac:dyDescent="0.25">
      <c r="G871">
        <v>2</v>
      </c>
    </row>
    <row r="872" spans="7:7" x14ac:dyDescent="0.25">
      <c r="G872">
        <v>1</v>
      </c>
    </row>
    <row r="873" spans="7:7" x14ac:dyDescent="0.25">
      <c r="G873">
        <v>1</v>
      </c>
    </row>
    <row r="874" spans="7:7" x14ac:dyDescent="0.25">
      <c r="G874">
        <v>1</v>
      </c>
    </row>
    <row r="875" spans="7:7" x14ac:dyDescent="0.25">
      <c r="G875">
        <v>2</v>
      </c>
    </row>
    <row r="876" spans="7:7" x14ac:dyDescent="0.25">
      <c r="G876">
        <v>1</v>
      </c>
    </row>
    <row r="877" spans="7:7" x14ac:dyDescent="0.25">
      <c r="G877">
        <v>3</v>
      </c>
    </row>
    <row r="878" spans="7:7" x14ac:dyDescent="0.25">
      <c r="G878">
        <v>1</v>
      </c>
    </row>
    <row r="879" spans="7:7" x14ac:dyDescent="0.25">
      <c r="G879">
        <v>1</v>
      </c>
    </row>
    <row r="880" spans="7:7" x14ac:dyDescent="0.25">
      <c r="G880">
        <v>3</v>
      </c>
    </row>
    <row r="881" spans="7:7" x14ac:dyDescent="0.25">
      <c r="G881">
        <v>2</v>
      </c>
    </row>
    <row r="882" spans="7:7" x14ac:dyDescent="0.25">
      <c r="G882">
        <v>2</v>
      </c>
    </row>
    <row r="883" spans="7:7" x14ac:dyDescent="0.25">
      <c r="G883">
        <v>3</v>
      </c>
    </row>
    <row r="884" spans="7:7" x14ac:dyDescent="0.25">
      <c r="G884">
        <v>4</v>
      </c>
    </row>
    <row r="885" spans="7:7" x14ac:dyDescent="0.25">
      <c r="G885">
        <v>1</v>
      </c>
    </row>
    <row r="886" spans="7:7" x14ac:dyDescent="0.25">
      <c r="G886">
        <v>4</v>
      </c>
    </row>
    <row r="887" spans="7:7" x14ac:dyDescent="0.25">
      <c r="G887">
        <v>3</v>
      </c>
    </row>
    <row r="888" spans="7:7" x14ac:dyDescent="0.25">
      <c r="G888">
        <v>2</v>
      </c>
    </row>
    <row r="889" spans="7:7" x14ac:dyDescent="0.25">
      <c r="G889">
        <v>2</v>
      </c>
    </row>
    <row r="890" spans="7:7" x14ac:dyDescent="0.25">
      <c r="G890">
        <v>1</v>
      </c>
    </row>
    <row r="891" spans="7:7" x14ac:dyDescent="0.25">
      <c r="G891">
        <v>1</v>
      </c>
    </row>
    <row r="892" spans="7:7" x14ac:dyDescent="0.25">
      <c r="G892">
        <v>1</v>
      </c>
    </row>
    <row r="893" spans="7:7" x14ac:dyDescent="0.25">
      <c r="G893">
        <v>2</v>
      </c>
    </row>
    <row r="894" spans="7:7" x14ac:dyDescent="0.25">
      <c r="G894">
        <v>1</v>
      </c>
    </row>
    <row r="895" spans="7:7" x14ac:dyDescent="0.25">
      <c r="G895">
        <v>1</v>
      </c>
    </row>
    <row r="896" spans="7:7" x14ac:dyDescent="0.25">
      <c r="G896">
        <v>3</v>
      </c>
    </row>
    <row r="897" spans="7:7" x14ac:dyDescent="0.25">
      <c r="G897">
        <v>2</v>
      </c>
    </row>
    <row r="898" spans="7:7" x14ac:dyDescent="0.25">
      <c r="G898">
        <v>3</v>
      </c>
    </row>
    <row r="899" spans="7:7" x14ac:dyDescent="0.25">
      <c r="G899">
        <v>1</v>
      </c>
    </row>
    <row r="900" spans="7:7" x14ac:dyDescent="0.25">
      <c r="G900">
        <v>2</v>
      </c>
    </row>
    <row r="901" spans="7:7" x14ac:dyDescent="0.25">
      <c r="G901">
        <v>2</v>
      </c>
    </row>
    <row r="902" spans="7:7" x14ac:dyDescent="0.25">
      <c r="G902">
        <v>1</v>
      </c>
    </row>
    <row r="903" spans="7:7" x14ac:dyDescent="0.25">
      <c r="G903">
        <v>1</v>
      </c>
    </row>
    <row r="904" spans="7:7" x14ac:dyDescent="0.25">
      <c r="G904">
        <v>3</v>
      </c>
    </row>
    <row r="905" spans="7:7" x14ac:dyDescent="0.25">
      <c r="G905">
        <v>2</v>
      </c>
    </row>
    <row r="906" spans="7:7" x14ac:dyDescent="0.25">
      <c r="G906">
        <v>3</v>
      </c>
    </row>
    <row r="907" spans="7:7" x14ac:dyDescent="0.25">
      <c r="G907">
        <v>2</v>
      </c>
    </row>
    <row r="908" spans="7:7" x14ac:dyDescent="0.25">
      <c r="G908">
        <v>1</v>
      </c>
    </row>
    <row r="909" spans="7:7" x14ac:dyDescent="0.25">
      <c r="G909">
        <v>2</v>
      </c>
    </row>
    <row r="910" spans="7:7" x14ac:dyDescent="0.25">
      <c r="G910">
        <v>3</v>
      </c>
    </row>
    <row r="911" spans="7:7" x14ac:dyDescent="0.25">
      <c r="G911">
        <v>3</v>
      </c>
    </row>
    <row r="912" spans="7:7" x14ac:dyDescent="0.25">
      <c r="G912">
        <v>2</v>
      </c>
    </row>
    <row r="913" spans="7:7" x14ac:dyDescent="0.25">
      <c r="G913">
        <v>1</v>
      </c>
    </row>
    <row r="914" spans="7:7" x14ac:dyDescent="0.25">
      <c r="G914">
        <v>1</v>
      </c>
    </row>
    <row r="915" spans="7:7" x14ac:dyDescent="0.25">
      <c r="G915">
        <v>1</v>
      </c>
    </row>
    <row r="916" spans="7:7" x14ac:dyDescent="0.25">
      <c r="G916">
        <v>8</v>
      </c>
    </row>
    <row r="917" spans="7:7" x14ac:dyDescent="0.25">
      <c r="G917">
        <v>4</v>
      </c>
    </row>
    <row r="918" spans="7:7" x14ac:dyDescent="0.25">
      <c r="G918">
        <v>1</v>
      </c>
    </row>
    <row r="919" spans="7:7" x14ac:dyDescent="0.25">
      <c r="G919">
        <v>1</v>
      </c>
    </row>
    <row r="920" spans="7:7" x14ac:dyDescent="0.25">
      <c r="G920">
        <v>1</v>
      </c>
    </row>
    <row r="921" spans="7:7" x14ac:dyDescent="0.25">
      <c r="G921">
        <v>2</v>
      </c>
    </row>
    <row r="922" spans="7:7" x14ac:dyDescent="0.25">
      <c r="G922">
        <v>2</v>
      </c>
    </row>
    <row r="923" spans="7:7" x14ac:dyDescent="0.25">
      <c r="G923">
        <v>3</v>
      </c>
    </row>
    <row r="924" spans="7:7" x14ac:dyDescent="0.25">
      <c r="G924">
        <v>2</v>
      </c>
    </row>
    <row r="925" spans="7:7" x14ac:dyDescent="0.25">
      <c r="G925">
        <v>2</v>
      </c>
    </row>
    <row r="926" spans="7:7" x14ac:dyDescent="0.25">
      <c r="G926">
        <v>1</v>
      </c>
    </row>
    <row r="927" spans="7:7" x14ac:dyDescent="0.25">
      <c r="G927">
        <v>4</v>
      </c>
    </row>
    <row r="928" spans="7:7" x14ac:dyDescent="0.25">
      <c r="G928">
        <v>9</v>
      </c>
    </row>
    <row r="929" spans="7:7" x14ac:dyDescent="0.25">
      <c r="G929">
        <v>2</v>
      </c>
    </row>
    <row r="930" spans="7:7" x14ac:dyDescent="0.25">
      <c r="G930">
        <v>1</v>
      </c>
    </row>
    <row r="931" spans="7:7" x14ac:dyDescent="0.25">
      <c r="G931">
        <v>3</v>
      </c>
    </row>
    <row r="932" spans="7:7" x14ac:dyDescent="0.25">
      <c r="G932">
        <v>3</v>
      </c>
    </row>
    <row r="933" spans="7:7" x14ac:dyDescent="0.25">
      <c r="G933">
        <v>2</v>
      </c>
    </row>
    <row r="934" spans="7:7" x14ac:dyDescent="0.25">
      <c r="G934">
        <v>1</v>
      </c>
    </row>
    <row r="935" spans="7:7" x14ac:dyDescent="0.25">
      <c r="G935">
        <v>1</v>
      </c>
    </row>
    <row r="936" spans="7:7" x14ac:dyDescent="0.25">
      <c r="G936">
        <v>4</v>
      </c>
    </row>
    <row r="937" spans="7:7" x14ac:dyDescent="0.25">
      <c r="G937">
        <v>1</v>
      </c>
    </row>
    <row r="938" spans="7:7" x14ac:dyDescent="0.25">
      <c r="G938">
        <v>1</v>
      </c>
    </row>
    <row r="939" spans="7:7" x14ac:dyDescent="0.25">
      <c r="G939">
        <v>3</v>
      </c>
    </row>
    <row r="940" spans="7:7" x14ac:dyDescent="0.25">
      <c r="G940">
        <v>2</v>
      </c>
    </row>
    <row r="941" spans="7:7" x14ac:dyDescent="0.25">
      <c r="G941">
        <v>3</v>
      </c>
    </row>
    <row r="942" spans="7:7" x14ac:dyDescent="0.25">
      <c r="G942">
        <v>2</v>
      </c>
    </row>
    <row r="943" spans="7:7" x14ac:dyDescent="0.25">
      <c r="G943">
        <v>2</v>
      </c>
    </row>
    <row r="944" spans="7:7" x14ac:dyDescent="0.25">
      <c r="G944">
        <v>1</v>
      </c>
    </row>
    <row r="945" spans="7:7" x14ac:dyDescent="0.25">
      <c r="G945">
        <v>1</v>
      </c>
    </row>
    <row r="946" spans="7:7" x14ac:dyDescent="0.25">
      <c r="G946">
        <v>4</v>
      </c>
    </row>
    <row r="947" spans="7:7" x14ac:dyDescent="0.25">
      <c r="G947">
        <v>4</v>
      </c>
    </row>
    <row r="948" spans="7:7" x14ac:dyDescent="0.25">
      <c r="G948">
        <v>3</v>
      </c>
    </row>
    <row r="949" spans="7:7" x14ac:dyDescent="0.25">
      <c r="G949">
        <v>4</v>
      </c>
    </row>
    <row r="950" spans="7:7" x14ac:dyDescent="0.25">
      <c r="G950">
        <v>2</v>
      </c>
    </row>
    <row r="951" spans="7:7" x14ac:dyDescent="0.25">
      <c r="G951">
        <v>1</v>
      </c>
    </row>
    <row r="952" spans="7:7" x14ac:dyDescent="0.25">
      <c r="G952">
        <v>1</v>
      </c>
    </row>
    <row r="953" spans="7:7" x14ac:dyDescent="0.25">
      <c r="G953">
        <v>4</v>
      </c>
    </row>
    <row r="954" spans="7:7" x14ac:dyDescent="0.25">
      <c r="G954">
        <v>3</v>
      </c>
    </row>
    <row r="955" spans="7:7" x14ac:dyDescent="0.25">
      <c r="G955">
        <v>1</v>
      </c>
    </row>
    <row r="956" spans="7:7" x14ac:dyDescent="0.25">
      <c r="G956">
        <v>3</v>
      </c>
    </row>
    <row r="957" spans="7:7" x14ac:dyDescent="0.25">
      <c r="G957">
        <v>2</v>
      </c>
    </row>
    <row r="958" spans="7:7" x14ac:dyDescent="0.25">
      <c r="G958">
        <v>4</v>
      </c>
    </row>
    <row r="959" spans="7:7" x14ac:dyDescent="0.25">
      <c r="G959">
        <v>1</v>
      </c>
    </row>
    <row r="960" spans="7:7" x14ac:dyDescent="0.25">
      <c r="G960">
        <v>2</v>
      </c>
    </row>
    <row r="961" spans="7:7" x14ac:dyDescent="0.25">
      <c r="G961">
        <v>1</v>
      </c>
    </row>
    <row r="962" spans="7:7" x14ac:dyDescent="0.25">
      <c r="G962">
        <v>2</v>
      </c>
    </row>
    <row r="963" spans="7:7" x14ac:dyDescent="0.25">
      <c r="G963">
        <v>2</v>
      </c>
    </row>
    <row r="964" spans="7:7" x14ac:dyDescent="0.25">
      <c r="G964">
        <v>3</v>
      </c>
    </row>
    <row r="965" spans="7:7" x14ac:dyDescent="0.25">
      <c r="G965">
        <v>2</v>
      </c>
    </row>
    <row r="966" spans="7:7" x14ac:dyDescent="0.25">
      <c r="G966">
        <v>4</v>
      </c>
    </row>
    <row r="967" spans="7:7" x14ac:dyDescent="0.25">
      <c r="G967">
        <v>2</v>
      </c>
    </row>
    <row r="968" spans="7:7" x14ac:dyDescent="0.25">
      <c r="G968">
        <v>1</v>
      </c>
    </row>
    <row r="969" spans="7:7" x14ac:dyDescent="0.25">
      <c r="G969">
        <v>2</v>
      </c>
    </row>
    <row r="970" spans="7:7" x14ac:dyDescent="0.25">
      <c r="G970">
        <v>1</v>
      </c>
    </row>
    <row r="971" spans="7:7" x14ac:dyDescent="0.25">
      <c r="G971">
        <v>2</v>
      </c>
    </row>
    <row r="972" spans="7:7" x14ac:dyDescent="0.25">
      <c r="G972">
        <v>4</v>
      </c>
    </row>
    <row r="973" spans="7:7" x14ac:dyDescent="0.25">
      <c r="G973">
        <v>2</v>
      </c>
    </row>
    <row r="974" spans="7:7" x14ac:dyDescent="0.25">
      <c r="G974">
        <v>1</v>
      </c>
    </row>
    <row r="975" spans="7:7" x14ac:dyDescent="0.25">
      <c r="G975">
        <v>1</v>
      </c>
    </row>
    <row r="976" spans="7:7" x14ac:dyDescent="0.25">
      <c r="G976">
        <v>2</v>
      </c>
    </row>
    <row r="977" spans="7:7" x14ac:dyDescent="0.25">
      <c r="G977">
        <v>1</v>
      </c>
    </row>
    <row r="978" spans="7:7" x14ac:dyDescent="0.25">
      <c r="G978">
        <v>2</v>
      </c>
    </row>
    <row r="979" spans="7:7" x14ac:dyDescent="0.25">
      <c r="G979">
        <v>11</v>
      </c>
    </row>
    <row r="980" spans="7:7" x14ac:dyDescent="0.25">
      <c r="G980">
        <v>1</v>
      </c>
    </row>
    <row r="981" spans="7:7" x14ac:dyDescent="0.25">
      <c r="G981">
        <v>6</v>
      </c>
    </row>
    <row r="982" spans="7:7" x14ac:dyDescent="0.25">
      <c r="G982">
        <v>1</v>
      </c>
    </row>
    <row r="983" spans="7:7" x14ac:dyDescent="0.25">
      <c r="G983">
        <v>4</v>
      </c>
    </row>
    <row r="984" spans="7:7" x14ac:dyDescent="0.25">
      <c r="G984">
        <v>1</v>
      </c>
    </row>
    <row r="985" spans="7:7" x14ac:dyDescent="0.25">
      <c r="G985">
        <v>1</v>
      </c>
    </row>
    <row r="986" spans="7:7" x14ac:dyDescent="0.25">
      <c r="G986">
        <v>3</v>
      </c>
    </row>
    <row r="987" spans="7:7" x14ac:dyDescent="0.25">
      <c r="G987">
        <v>1</v>
      </c>
    </row>
    <row r="988" spans="7:7" x14ac:dyDescent="0.25">
      <c r="G988">
        <v>3</v>
      </c>
    </row>
    <row r="989" spans="7:7" x14ac:dyDescent="0.25">
      <c r="G989">
        <v>1</v>
      </c>
    </row>
    <row r="990" spans="7:7" x14ac:dyDescent="0.25">
      <c r="G990">
        <v>1</v>
      </c>
    </row>
    <row r="991" spans="7:7" x14ac:dyDescent="0.25">
      <c r="G991">
        <v>1</v>
      </c>
    </row>
    <row r="992" spans="7:7" x14ac:dyDescent="0.25">
      <c r="G992">
        <v>2</v>
      </c>
    </row>
    <row r="993" spans="7:7" x14ac:dyDescent="0.25">
      <c r="G993">
        <v>1</v>
      </c>
    </row>
    <row r="994" spans="7:7" x14ac:dyDescent="0.25">
      <c r="G994">
        <v>1</v>
      </c>
    </row>
    <row r="995" spans="7:7" x14ac:dyDescent="0.25">
      <c r="G995">
        <v>4</v>
      </c>
    </row>
    <row r="996" spans="7:7" x14ac:dyDescent="0.25">
      <c r="G996">
        <v>1</v>
      </c>
    </row>
    <row r="997" spans="7:7" x14ac:dyDescent="0.25">
      <c r="G997">
        <v>4</v>
      </c>
    </row>
    <row r="998" spans="7:7" x14ac:dyDescent="0.25">
      <c r="G998">
        <v>1</v>
      </c>
    </row>
    <row r="999" spans="7:7" x14ac:dyDescent="0.25">
      <c r="G999">
        <v>1</v>
      </c>
    </row>
    <row r="1000" spans="7:7" x14ac:dyDescent="0.25">
      <c r="G1000">
        <v>1</v>
      </c>
    </row>
    <row r="1001" spans="7:7" x14ac:dyDescent="0.25">
      <c r="G1001">
        <v>2</v>
      </c>
    </row>
    <row r="1002" spans="7:7" x14ac:dyDescent="0.25">
      <c r="G1002">
        <v>3</v>
      </c>
    </row>
    <row r="1003" spans="7:7" x14ac:dyDescent="0.25">
      <c r="G1003">
        <v>2</v>
      </c>
    </row>
    <row r="1004" spans="7:7" x14ac:dyDescent="0.25">
      <c r="G1004">
        <v>3</v>
      </c>
    </row>
    <row r="1005" spans="7:7" x14ac:dyDescent="0.25">
      <c r="G1005">
        <v>1</v>
      </c>
    </row>
    <row r="1006" spans="7:7" x14ac:dyDescent="0.25">
      <c r="G1006">
        <v>2</v>
      </c>
    </row>
    <row r="1007" spans="7:7" x14ac:dyDescent="0.25">
      <c r="G1007">
        <v>2</v>
      </c>
    </row>
    <row r="1008" spans="7:7" x14ac:dyDescent="0.25">
      <c r="G1008">
        <v>1</v>
      </c>
    </row>
    <row r="1009" spans="7:7" x14ac:dyDescent="0.25">
      <c r="G1009">
        <v>2</v>
      </c>
    </row>
    <row r="1010" spans="7:7" x14ac:dyDescent="0.25">
      <c r="G1010">
        <v>2</v>
      </c>
    </row>
    <row r="1011" spans="7:7" x14ac:dyDescent="0.25">
      <c r="G1011">
        <v>3</v>
      </c>
    </row>
    <row r="1012" spans="7:7" x14ac:dyDescent="0.25">
      <c r="G1012">
        <v>1</v>
      </c>
    </row>
    <row r="1013" spans="7:7" x14ac:dyDescent="0.25">
      <c r="G1013">
        <v>2</v>
      </c>
    </row>
    <row r="1014" spans="7:7" x14ac:dyDescent="0.25">
      <c r="G1014">
        <v>2</v>
      </c>
    </row>
    <row r="1015" spans="7:7" x14ac:dyDescent="0.25">
      <c r="G1015">
        <v>4</v>
      </c>
    </row>
    <row r="1016" spans="7:7" x14ac:dyDescent="0.25">
      <c r="G1016">
        <v>1</v>
      </c>
    </row>
    <row r="1017" spans="7:7" x14ac:dyDescent="0.25">
      <c r="G1017">
        <v>3</v>
      </c>
    </row>
    <row r="1018" spans="7:7" x14ac:dyDescent="0.25">
      <c r="G1018">
        <v>1</v>
      </c>
    </row>
    <row r="1019" spans="7:7" x14ac:dyDescent="0.25">
      <c r="G1019">
        <v>3</v>
      </c>
    </row>
    <row r="1020" spans="7:7" x14ac:dyDescent="0.25">
      <c r="G1020">
        <v>3</v>
      </c>
    </row>
    <row r="1021" spans="7:7" x14ac:dyDescent="0.25">
      <c r="G1021">
        <v>4</v>
      </c>
    </row>
    <row r="1022" spans="7:7" x14ac:dyDescent="0.25">
      <c r="G1022">
        <v>4</v>
      </c>
    </row>
    <row r="1023" spans="7:7" x14ac:dyDescent="0.25">
      <c r="G1023">
        <v>1</v>
      </c>
    </row>
    <row r="1024" spans="7:7" x14ac:dyDescent="0.25">
      <c r="G1024">
        <v>1</v>
      </c>
    </row>
    <row r="1025" spans="7:7" x14ac:dyDescent="0.25">
      <c r="G1025">
        <v>1</v>
      </c>
    </row>
    <row r="1026" spans="7:7" x14ac:dyDescent="0.25">
      <c r="G1026">
        <v>3</v>
      </c>
    </row>
    <row r="1027" spans="7:7" x14ac:dyDescent="0.25">
      <c r="G1027">
        <v>2</v>
      </c>
    </row>
    <row r="1028" spans="7:7" x14ac:dyDescent="0.25">
      <c r="G1028">
        <v>1</v>
      </c>
    </row>
    <row r="1029" spans="7:7" x14ac:dyDescent="0.25">
      <c r="G1029">
        <v>2</v>
      </c>
    </row>
    <row r="1030" spans="7:7" x14ac:dyDescent="0.25">
      <c r="G1030">
        <v>2</v>
      </c>
    </row>
    <row r="1031" spans="7:7" x14ac:dyDescent="0.25">
      <c r="G1031">
        <v>4</v>
      </c>
    </row>
    <row r="1032" spans="7:7" x14ac:dyDescent="0.25">
      <c r="G1032">
        <v>2</v>
      </c>
    </row>
    <row r="1033" spans="7:7" x14ac:dyDescent="0.25">
      <c r="G1033">
        <v>1</v>
      </c>
    </row>
    <row r="1034" spans="7:7" x14ac:dyDescent="0.25">
      <c r="G1034">
        <v>1</v>
      </c>
    </row>
    <row r="1035" spans="7:7" x14ac:dyDescent="0.25">
      <c r="G1035">
        <v>8</v>
      </c>
    </row>
    <row r="1036" spans="7:7" x14ac:dyDescent="0.25">
      <c r="G1036">
        <v>4</v>
      </c>
    </row>
    <row r="1037" spans="7:7" x14ac:dyDescent="0.25">
      <c r="G1037">
        <v>4</v>
      </c>
    </row>
    <row r="1038" spans="7:7" x14ac:dyDescent="0.25">
      <c r="G1038">
        <v>4</v>
      </c>
    </row>
    <row r="1039" spans="7:7" x14ac:dyDescent="0.25">
      <c r="G1039">
        <v>2</v>
      </c>
    </row>
    <row r="1040" spans="7:7" x14ac:dyDescent="0.25">
      <c r="G1040">
        <v>1</v>
      </c>
    </row>
    <row r="1041" spans="7:7" x14ac:dyDescent="0.25">
      <c r="G1041">
        <v>2</v>
      </c>
    </row>
    <row r="1042" spans="7:7" x14ac:dyDescent="0.25">
      <c r="G1042">
        <v>1</v>
      </c>
    </row>
    <row r="1043" spans="7:7" x14ac:dyDescent="0.25">
      <c r="G1043">
        <v>1</v>
      </c>
    </row>
    <row r="1044" spans="7:7" x14ac:dyDescent="0.25">
      <c r="G1044">
        <v>8</v>
      </c>
    </row>
    <row r="1045" spans="7:7" x14ac:dyDescent="0.25">
      <c r="G1045">
        <v>1</v>
      </c>
    </row>
    <row r="1046" spans="7:7" x14ac:dyDescent="0.25">
      <c r="G1046">
        <v>1</v>
      </c>
    </row>
    <row r="1047" spans="7:7" x14ac:dyDescent="0.25">
      <c r="G1047">
        <v>1</v>
      </c>
    </row>
    <row r="1048" spans="7:7" x14ac:dyDescent="0.25">
      <c r="G1048">
        <v>3</v>
      </c>
    </row>
    <row r="1049" spans="7:7" x14ac:dyDescent="0.25">
      <c r="G1049">
        <v>1</v>
      </c>
    </row>
    <row r="1050" spans="7:7" x14ac:dyDescent="0.25">
      <c r="G1050">
        <v>1</v>
      </c>
    </row>
    <row r="1051" spans="7:7" x14ac:dyDescent="0.25">
      <c r="G1051">
        <v>1</v>
      </c>
    </row>
    <row r="1052" spans="7:7" x14ac:dyDescent="0.25">
      <c r="G1052">
        <v>1</v>
      </c>
    </row>
    <row r="1053" spans="7:7" x14ac:dyDescent="0.25">
      <c r="G1053">
        <v>2</v>
      </c>
    </row>
    <row r="1054" spans="7:7" x14ac:dyDescent="0.25">
      <c r="G1054">
        <v>3</v>
      </c>
    </row>
    <row r="1055" spans="7:7" x14ac:dyDescent="0.25">
      <c r="G1055">
        <v>2</v>
      </c>
    </row>
    <row r="1056" spans="7:7" x14ac:dyDescent="0.25">
      <c r="G1056">
        <v>1</v>
      </c>
    </row>
    <row r="1057" spans="7:7" x14ac:dyDescent="0.25">
      <c r="G1057">
        <v>3</v>
      </c>
    </row>
    <row r="1058" spans="7:7" x14ac:dyDescent="0.25">
      <c r="G1058">
        <v>2</v>
      </c>
    </row>
    <row r="1059" spans="7:7" x14ac:dyDescent="0.25">
      <c r="G1059">
        <v>1</v>
      </c>
    </row>
    <row r="1060" spans="7:7" x14ac:dyDescent="0.25">
      <c r="G1060">
        <v>4</v>
      </c>
    </row>
    <row r="1061" spans="7:7" x14ac:dyDescent="0.25">
      <c r="G1061">
        <v>2</v>
      </c>
    </row>
    <row r="1062" spans="7:7" x14ac:dyDescent="0.25">
      <c r="G1062">
        <v>2</v>
      </c>
    </row>
    <row r="1063" spans="7:7" x14ac:dyDescent="0.25">
      <c r="G1063">
        <v>2</v>
      </c>
    </row>
    <row r="1064" spans="7:7" x14ac:dyDescent="0.25">
      <c r="G1064">
        <v>3</v>
      </c>
    </row>
    <row r="1065" spans="7:7" x14ac:dyDescent="0.25">
      <c r="G1065">
        <v>1</v>
      </c>
    </row>
    <row r="1066" spans="7:7" x14ac:dyDescent="0.25">
      <c r="G1066">
        <v>4</v>
      </c>
    </row>
    <row r="1067" spans="7:7" x14ac:dyDescent="0.25">
      <c r="G1067">
        <v>4</v>
      </c>
    </row>
    <row r="1068" spans="7:7" x14ac:dyDescent="0.25">
      <c r="G1068">
        <v>3</v>
      </c>
    </row>
    <row r="1069" spans="7:7" x14ac:dyDescent="0.25">
      <c r="G1069">
        <v>2</v>
      </c>
    </row>
    <row r="1070" spans="7:7" x14ac:dyDescent="0.25">
      <c r="G1070">
        <v>3</v>
      </c>
    </row>
    <row r="1071" spans="7:7" x14ac:dyDescent="0.25">
      <c r="G1071">
        <v>2</v>
      </c>
    </row>
    <row r="1072" spans="7:7" x14ac:dyDescent="0.25">
      <c r="G1072">
        <v>3</v>
      </c>
    </row>
    <row r="1073" spans="7:7" x14ac:dyDescent="0.25">
      <c r="G1073">
        <v>3</v>
      </c>
    </row>
    <row r="1074" spans="7:7" x14ac:dyDescent="0.25">
      <c r="G1074">
        <v>3</v>
      </c>
    </row>
    <row r="1075" spans="7:7" x14ac:dyDescent="0.25">
      <c r="G1075">
        <v>1</v>
      </c>
    </row>
    <row r="1076" spans="7:7" x14ac:dyDescent="0.25">
      <c r="G1076">
        <v>1</v>
      </c>
    </row>
    <row r="1077" spans="7:7" x14ac:dyDescent="0.25">
      <c r="G1077">
        <v>2</v>
      </c>
    </row>
    <row r="1078" spans="7:7" x14ac:dyDescent="0.25">
      <c r="G1078">
        <v>1</v>
      </c>
    </row>
    <row r="1079" spans="7:7" x14ac:dyDescent="0.25">
      <c r="G1079">
        <v>2</v>
      </c>
    </row>
    <row r="1080" spans="7:7" x14ac:dyDescent="0.25">
      <c r="G1080">
        <v>3</v>
      </c>
    </row>
    <row r="1081" spans="7:7" x14ac:dyDescent="0.25">
      <c r="G1081">
        <v>4</v>
      </c>
    </row>
    <row r="1082" spans="7:7" x14ac:dyDescent="0.25">
      <c r="G1082">
        <v>1</v>
      </c>
    </row>
    <row r="1083" spans="7:7" x14ac:dyDescent="0.25">
      <c r="G1083">
        <v>2</v>
      </c>
    </row>
    <row r="1084" spans="7:7" x14ac:dyDescent="0.25">
      <c r="G1084">
        <v>1</v>
      </c>
    </row>
    <row r="1085" spans="7:7" x14ac:dyDescent="0.25">
      <c r="G1085">
        <v>1</v>
      </c>
    </row>
    <row r="1086" spans="7:7" x14ac:dyDescent="0.25">
      <c r="G1086">
        <v>3</v>
      </c>
    </row>
    <row r="1087" spans="7:7" x14ac:dyDescent="0.25">
      <c r="G1087">
        <v>2</v>
      </c>
    </row>
    <row r="1088" spans="7:7" x14ac:dyDescent="0.25">
      <c r="G1088">
        <v>2</v>
      </c>
    </row>
    <row r="1089" spans="7:7" x14ac:dyDescent="0.25">
      <c r="G1089">
        <v>5</v>
      </c>
    </row>
    <row r="1090" spans="7:7" x14ac:dyDescent="0.25">
      <c r="G1090">
        <v>3</v>
      </c>
    </row>
    <row r="1091" spans="7:7" x14ac:dyDescent="0.25">
      <c r="G1091">
        <v>7</v>
      </c>
    </row>
    <row r="1092" spans="7:7" x14ac:dyDescent="0.25">
      <c r="G1092">
        <v>1</v>
      </c>
    </row>
    <row r="1093" spans="7:7" x14ac:dyDescent="0.25">
      <c r="G1093">
        <v>3</v>
      </c>
    </row>
    <row r="1094" spans="7:7" x14ac:dyDescent="0.25">
      <c r="G1094">
        <v>5</v>
      </c>
    </row>
    <row r="1095" spans="7:7" x14ac:dyDescent="0.25">
      <c r="G1095">
        <v>2</v>
      </c>
    </row>
    <row r="1096" spans="7:7" x14ac:dyDescent="0.25">
      <c r="G1096">
        <v>2</v>
      </c>
    </row>
    <row r="1097" spans="7:7" x14ac:dyDescent="0.25">
      <c r="G1097">
        <v>12</v>
      </c>
    </row>
    <row r="1098" spans="7:7" x14ac:dyDescent="0.25">
      <c r="G1098">
        <v>1</v>
      </c>
    </row>
    <row r="1099" spans="7:7" x14ac:dyDescent="0.25">
      <c r="G1099">
        <v>2</v>
      </c>
    </row>
    <row r="1100" spans="7:7" x14ac:dyDescent="0.25">
      <c r="G1100">
        <v>2</v>
      </c>
    </row>
    <row r="1101" spans="7:7" x14ac:dyDescent="0.25">
      <c r="G1101">
        <v>5</v>
      </c>
    </row>
    <row r="1102" spans="7:7" x14ac:dyDescent="0.25">
      <c r="G1102">
        <v>1</v>
      </c>
    </row>
    <row r="1103" spans="7:7" x14ac:dyDescent="0.25">
      <c r="G1103">
        <v>1</v>
      </c>
    </row>
    <row r="1104" spans="7:7" x14ac:dyDescent="0.25">
      <c r="G1104">
        <v>1</v>
      </c>
    </row>
    <row r="1105" spans="7:7" x14ac:dyDescent="0.25">
      <c r="G1105">
        <v>4</v>
      </c>
    </row>
    <row r="1106" spans="7:7" x14ac:dyDescent="0.25">
      <c r="G1106">
        <v>3</v>
      </c>
    </row>
    <row r="1107" spans="7:7" x14ac:dyDescent="0.25">
      <c r="G1107">
        <v>1</v>
      </c>
    </row>
    <row r="1108" spans="7:7" x14ac:dyDescent="0.25">
      <c r="G1108">
        <v>1</v>
      </c>
    </row>
    <row r="1109" spans="7:7" x14ac:dyDescent="0.25">
      <c r="G1109">
        <v>1</v>
      </c>
    </row>
    <row r="1110" spans="7:7" x14ac:dyDescent="0.25">
      <c r="G1110">
        <v>2</v>
      </c>
    </row>
    <row r="1111" spans="7:7" x14ac:dyDescent="0.25">
      <c r="G1111">
        <v>2</v>
      </c>
    </row>
    <row r="1112" spans="7:7" x14ac:dyDescent="0.25">
      <c r="G1112">
        <v>1</v>
      </c>
    </row>
    <row r="1113" spans="7:7" x14ac:dyDescent="0.25">
      <c r="G1113">
        <v>4</v>
      </c>
    </row>
    <row r="1114" spans="7:7" x14ac:dyDescent="0.25">
      <c r="G1114">
        <v>2</v>
      </c>
    </row>
    <row r="1115" spans="7:7" x14ac:dyDescent="0.25">
      <c r="G1115">
        <v>2</v>
      </c>
    </row>
    <row r="1116" spans="7:7" x14ac:dyDescent="0.25">
      <c r="G1116">
        <v>2</v>
      </c>
    </row>
    <row r="1117" spans="7:7" x14ac:dyDescent="0.25">
      <c r="G1117">
        <v>4</v>
      </c>
    </row>
    <row r="1118" spans="7:7" x14ac:dyDescent="0.25">
      <c r="G1118">
        <v>1</v>
      </c>
    </row>
    <row r="1119" spans="7:7" x14ac:dyDescent="0.25">
      <c r="G1119">
        <v>1</v>
      </c>
    </row>
    <row r="1120" spans="7:7" x14ac:dyDescent="0.25">
      <c r="G1120">
        <v>2</v>
      </c>
    </row>
    <row r="1121" spans="7:7" x14ac:dyDescent="0.25">
      <c r="G1121">
        <v>2</v>
      </c>
    </row>
    <row r="1122" spans="7:7" x14ac:dyDescent="0.25">
      <c r="G1122">
        <v>2</v>
      </c>
    </row>
    <row r="1123" spans="7:7" x14ac:dyDescent="0.25">
      <c r="G1123">
        <v>4</v>
      </c>
    </row>
    <row r="1124" spans="7:7" x14ac:dyDescent="0.25">
      <c r="G1124">
        <v>2</v>
      </c>
    </row>
    <row r="1125" spans="7:7" x14ac:dyDescent="0.25">
      <c r="G1125">
        <v>2</v>
      </c>
    </row>
    <row r="1126" spans="7:7" x14ac:dyDescent="0.25">
      <c r="G1126">
        <v>2</v>
      </c>
    </row>
    <row r="1127" spans="7:7" x14ac:dyDescent="0.25">
      <c r="G1127">
        <v>1</v>
      </c>
    </row>
    <row r="1128" spans="7:7" x14ac:dyDescent="0.25">
      <c r="G1128">
        <v>3</v>
      </c>
    </row>
    <row r="1129" spans="7:7" x14ac:dyDescent="0.25">
      <c r="G1129">
        <v>2</v>
      </c>
    </row>
    <row r="1130" spans="7:7" x14ac:dyDescent="0.25">
      <c r="G1130">
        <v>3</v>
      </c>
    </row>
    <row r="1131" spans="7:7" x14ac:dyDescent="0.25">
      <c r="G1131">
        <v>2</v>
      </c>
    </row>
    <row r="1132" spans="7:7" x14ac:dyDescent="0.25">
      <c r="G1132">
        <v>2</v>
      </c>
    </row>
    <row r="1133" spans="7:7" x14ac:dyDescent="0.25">
      <c r="G1133">
        <v>4</v>
      </c>
    </row>
    <row r="1134" spans="7:7" x14ac:dyDescent="0.25">
      <c r="G1134">
        <v>4</v>
      </c>
    </row>
    <row r="1135" spans="7:7" x14ac:dyDescent="0.25">
      <c r="G1135">
        <v>1</v>
      </c>
    </row>
    <row r="1136" spans="7:7" x14ac:dyDescent="0.25">
      <c r="G1136">
        <v>1</v>
      </c>
    </row>
    <row r="1137" spans="7:7" x14ac:dyDescent="0.25">
      <c r="G1137">
        <v>3</v>
      </c>
    </row>
    <row r="1138" spans="7:7" x14ac:dyDescent="0.25">
      <c r="G1138">
        <v>2</v>
      </c>
    </row>
    <row r="1139" spans="7:7" x14ac:dyDescent="0.25">
      <c r="G1139">
        <v>1</v>
      </c>
    </row>
    <row r="1140" spans="7:7" x14ac:dyDescent="0.25">
      <c r="G1140">
        <v>4</v>
      </c>
    </row>
    <row r="1141" spans="7:7" x14ac:dyDescent="0.25">
      <c r="G1141">
        <v>5</v>
      </c>
    </row>
    <row r="1142" spans="7:7" x14ac:dyDescent="0.25">
      <c r="G1142">
        <v>1</v>
      </c>
    </row>
    <row r="1143" spans="7:7" x14ac:dyDescent="0.25">
      <c r="G1143">
        <v>1</v>
      </c>
    </row>
    <row r="1144" spans="7:7" x14ac:dyDescent="0.25">
      <c r="G1144">
        <v>3</v>
      </c>
    </row>
    <row r="1145" spans="7:7" x14ac:dyDescent="0.25">
      <c r="G1145">
        <v>2</v>
      </c>
    </row>
    <row r="1146" spans="7:7" x14ac:dyDescent="0.25">
      <c r="G1146">
        <v>4</v>
      </c>
    </row>
    <row r="1147" spans="7:7" x14ac:dyDescent="0.25">
      <c r="G1147">
        <v>1</v>
      </c>
    </row>
    <row r="1148" spans="7:7" x14ac:dyDescent="0.25">
      <c r="G1148">
        <v>1</v>
      </c>
    </row>
    <row r="1149" spans="7:7" x14ac:dyDescent="0.25">
      <c r="G1149">
        <v>2</v>
      </c>
    </row>
    <row r="1150" spans="7:7" x14ac:dyDescent="0.25">
      <c r="G1150">
        <v>2</v>
      </c>
    </row>
    <row r="1151" spans="7:7" x14ac:dyDescent="0.25">
      <c r="G1151">
        <v>12</v>
      </c>
    </row>
    <row r="1152" spans="7:7" x14ac:dyDescent="0.25">
      <c r="G1152">
        <v>1</v>
      </c>
    </row>
    <row r="1153" spans="7:7" x14ac:dyDescent="0.25">
      <c r="G1153">
        <v>1</v>
      </c>
    </row>
    <row r="1154" spans="7:7" x14ac:dyDescent="0.25">
      <c r="G1154">
        <v>11</v>
      </c>
    </row>
    <row r="1155" spans="7:7" x14ac:dyDescent="0.25">
      <c r="G1155">
        <v>3</v>
      </c>
    </row>
    <row r="1156" spans="7:7" x14ac:dyDescent="0.25">
      <c r="G1156">
        <v>1</v>
      </c>
    </row>
    <row r="1157" spans="7:7" x14ac:dyDescent="0.25">
      <c r="G1157">
        <v>1</v>
      </c>
    </row>
    <row r="1158" spans="7:7" x14ac:dyDescent="0.25">
      <c r="G1158">
        <v>2</v>
      </c>
    </row>
    <row r="1159" spans="7:7" x14ac:dyDescent="0.25">
      <c r="G1159">
        <v>3</v>
      </c>
    </row>
    <row r="1160" spans="7:7" x14ac:dyDescent="0.25">
      <c r="G1160">
        <v>1</v>
      </c>
    </row>
    <row r="1161" spans="7:7" x14ac:dyDescent="0.25">
      <c r="G1161">
        <v>3</v>
      </c>
    </row>
    <row r="1162" spans="7:7" x14ac:dyDescent="0.25">
      <c r="G1162">
        <v>1</v>
      </c>
    </row>
    <row r="1163" spans="7:7" x14ac:dyDescent="0.25">
      <c r="G1163">
        <v>2</v>
      </c>
    </row>
    <row r="1164" spans="7:7" x14ac:dyDescent="0.25">
      <c r="G1164">
        <v>1</v>
      </c>
    </row>
    <row r="1165" spans="7:7" x14ac:dyDescent="0.25">
      <c r="G1165">
        <v>2</v>
      </c>
    </row>
    <row r="1166" spans="7:7" x14ac:dyDescent="0.25">
      <c r="G1166">
        <v>2</v>
      </c>
    </row>
    <row r="1167" spans="7:7" x14ac:dyDescent="0.25">
      <c r="G1167">
        <v>1</v>
      </c>
    </row>
    <row r="1168" spans="7:7" x14ac:dyDescent="0.25">
      <c r="G1168">
        <v>1</v>
      </c>
    </row>
    <row r="1169" spans="7:7" x14ac:dyDescent="0.25">
      <c r="G1169">
        <v>1</v>
      </c>
    </row>
    <row r="1170" spans="7:7" x14ac:dyDescent="0.25">
      <c r="G1170">
        <v>3</v>
      </c>
    </row>
    <row r="1171" spans="7:7" x14ac:dyDescent="0.25">
      <c r="G1171">
        <v>1</v>
      </c>
    </row>
    <row r="1172" spans="7:7" x14ac:dyDescent="0.25">
      <c r="G1172">
        <v>1</v>
      </c>
    </row>
    <row r="1173" spans="7:7" x14ac:dyDescent="0.25">
      <c r="G1173">
        <v>2</v>
      </c>
    </row>
    <row r="1174" spans="7:7" x14ac:dyDescent="0.25">
      <c r="G1174">
        <v>2</v>
      </c>
    </row>
    <row r="1175" spans="7:7" x14ac:dyDescent="0.25">
      <c r="G1175">
        <v>2</v>
      </c>
    </row>
    <row r="1176" spans="7:7" x14ac:dyDescent="0.25">
      <c r="G1176">
        <v>4</v>
      </c>
    </row>
    <row r="1177" spans="7:7" x14ac:dyDescent="0.25">
      <c r="G1177">
        <v>4</v>
      </c>
    </row>
    <row r="1178" spans="7:7" x14ac:dyDescent="0.25">
      <c r="G1178">
        <v>2</v>
      </c>
    </row>
    <row r="1179" spans="7:7" x14ac:dyDescent="0.25">
      <c r="G1179">
        <v>1</v>
      </c>
    </row>
    <row r="1180" spans="7:7" x14ac:dyDescent="0.25">
      <c r="G1180">
        <v>1</v>
      </c>
    </row>
    <row r="1181" spans="7:7" x14ac:dyDescent="0.25">
      <c r="G1181">
        <v>2</v>
      </c>
    </row>
    <row r="1182" spans="7:7" x14ac:dyDescent="0.25">
      <c r="G1182">
        <v>1</v>
      </c>
    </row>
    <row r="1183" spans="7:7" x14ac:dyDescent="0.25">
      <c r="G1183">
        <v>4</v>
      </c>
    </row>
    <row r="1184" spans="7:7" x14ac:dyDescent="0.25">
      <c r="G1184">
        <v>2</v>
      </c>
    </row>
    <row r="1185" spans="7:7" x14ac:dyDescent="0.25">
      <c r="G1185">
        <v>1</v>
      </c>
    </row>
    <row r="1186" spans="7:7" x14ac:dyDescent="0.25">
      <c r="G1186">
        <v>1</v>
      </c>
    </row>
    <row r="1187" spans="7:7" x14ac:dyDescent="0.25">
      <c r="G1187">
        <v>2</v>
      </c>
    </row>
    <row r="1188" spans="7:7" x14ac:dyDescent="0.25">
      <c r="G1188">
        <v>1</v>
      </c>
    </row>
    <row r="1189" spans="7:7" x14ac:dyDescent="0.25">
      <c r="G1189">
        <v>1</v>
      </c>
    </row>
    <row r="1190" spans="7:7" x14ac:dyDescent="0.25">
      <c r="G1190">
        <v>1</v>
      </c>
    </row>
    <row r="1191" spans="7:7" x14ac:dyDescent="0.25">
      <c r="G1191">
        <v>2</v>
      </c>
    </row>
    <row r="1192" spans="7:7" x14ac:dyDescent="0.25">
      <c r="G1192">
        <v>2</v>
      </c>
    </row>
    <row r="1193" spans="7:7" x14ac:dyDescent="0.25">
      <c r="G1193">
        <v>1</v>
      </c>
    </row>
    <row r="1194" spans="7:7" x14ac:dyDescent="0.25">
      <c r="G1194">
        <v>4</v>
      </c>
    </row>
    <row r="1195" spans="7:7" x14ac:dyDescent="0.25">
      <c r="G1195">
        <v>2</v>
      </c>
    </row>
    <row r="1196" spans="7:7" x14ac:dyDescent="0.25">
      <c r="G1196">
        <v>3</v>
      </c>
    </row>
    <row r="1197" spans="7:7" x14ac:dyDescent="0.25">
      <c r="G1197">
        <v>2</v>
      </c>
    </row>
    <row r="1198" spans="7:7" x14ac:dyDescent="0.25">
      <c r="G1198">
        <v>1</v>
      </c>
    </row>
    <row r="1199" spans="7:7" x14ac:dyDescent="0.25">
      <c r="G1199">
        <v>1</v>
      </c>
    </row>
    <row r="1200" spans="7:7" x14ac:dyDescent="0.25">
      <c r="G1200">
        <v>1</v>
      </c>
    </row>
    <row r="1201" spans="7:7" x14ac:dyDescent="0.25">
      <c r="G1201">
        <v>2</v>
      </c>
    </row>
    <row r="1202" spans="7:7" x14ac:dyDescent="0.25">
      <c r="G1202">
        <v>2</v>
      </c>
    </row>
    <row r="1203" spans="7:7" x14ac:dyDescent="0.25">
      <c r="G1203">
        <v>1</v>
      </c>
    </row>
    <row r="1204" spans="7:7" x14ac:dyDescent="0.25">
      <c r="G1204">
        <v>1</v>
      </c>
    </row>
    <row r="1205" spans="7:7" x14ac:dyDescent="0.25">
      <c r="G1205">
        <v>4</v>
      </c>
    </row>
    <row r="1206" spans="7:7" x14ac:dyDescent="0.25">
      <c r="G1206">
        <v>1</v>
      </c>
    </row>
    <row r="1207" spans="7:7" x14ac:dyDescent="0.25">
      <c r="G1207">
        <v>10</v>
      </c>
    </row>
    <row r="1208" spans="7:7" x14ac:dyDescent="0.25">
      <c r="G1208">
        <v>2</v>
      </c>
    </row>
    <row r="1209" spans="7:7" x14ac:dyDescent="0.25">
      <c r="G1209">
        <v>1</v>
      </c>
    </row>
    <row r="1210" spans="7:7" x14ac:dyDescent="0.25">
      <c r="G1210">
        <v>2</v>
      </c>
    </row>
    <row r="1211" spans="7:7" x14ac:dyDescent="0.25">
      <c r="G1211">
        <v>1</v>
      </c>
    </row>
    <row r="1212" spans="7:7" x14ac:dyDescent="0.25">
      <c r="G1212">
        <v>1</v>
      </c>
    </row>
    <row r="1213" spans="7:7" x14ac:dyDescent="0.25">
      <c r="G1213">
        <v>2</v>
      </c>
    </row>
    <row r="1214" spans="7:7" x14ac:dyDescent="0.25">
      <c r="G1214">
        <v>2</v>
      </c>
    </row>
    <row r="1215" spans="7:7" x14ac:dyDescent="0.25">
      <c r="G1215">
        <v>11</v>
      </c>
    </row>
    <row r="1216" spans="7:7" x14ac:dyDescent="0.25">
      <c r="G1216">
        <v>1</v>
      </c>
    </row>
    <row r="1217" spans="7:7" x14ac:dyDescent="0.25">
      <c r="G1217">
        <v>1</v>
      </c>
    </row>
    <row r="1218" spans="7:7" x14ac:dyDescent="0.25">
      <c r="G1218">
        <v>1</v>
      </c>
    </row>
    <row r="1219" spans="7:7" x14ac:dyDescent="0.25">
      <c r="G1219">
        <v>4</v>
      </c>
    </row>
    <row r="1220" spans="7:7" x14ac:dyDescent="0.25">
      <c r="G1220">
        <v>4</v>
      </c>
    </row>
    <row r="1221" spans="7:7" x14ac:dyDescent="0.25">
      <c r="G1221">
        <v>1</v>
      </c>
    </row>
    <row r="1222" spans="7:7" x14ac:dyDescent="0.25">
      <c r="G1222">
        <v>2</v>
      </c>
    </row>
    <row r="1223" spans="7:7" x14ac:dyDescent="0.25">
      <c r="G1223">
        <v>2</v>
      </c>
    </row>
    <row r="1224" spans="7:7" x14ac:dyDescent="0.25">
      <c r="G1224">
        <v>1</v>
      </c>
    </row>
    <row r="1225" spans="7:7" x14ac:dyDescent="0.25">
      <c r="G1225">
        <v>2</v>
      </c>
    </row>
    <row r="1226" spans="7:7" x14ac:dyDescent="0.25">
      <c r="G1226">
        <v>2</v>
      </c>
    </row>
    <row r="1227" spans="7:7" x14ac:dyDescent="0.25">
      <c r="G1227">
        <v>4</v>
      </c>
    </row>
    <row r="1228" spans="7:7" x14ac:dyDescent="0.25">
      <c r="G1228">
        <v>1</v>
      </c>
    </row>
    <row r="1229" spans="7:7" x14ac:dyDescent="0.25">
      <c r="G1229">
        <v>2</v>
      </c>
    </row>
    <row r="1230" spans="7:7" x14ac:dyDescent="0.25">
      <c r="G1230">
        <v>1</v>
      </c>
    </row>
    <row r="1231" spans="7:7" x14ac:dyDescent="0.25">
      <c r="G1231">
        <v>4</v>
      </c>
    </row>
    <row r="1232" spans="7:7" x14ac:dyDescent="0.25">
      <c r="G1232">
        <v>2</v>
      </c>
    </row>
    <row r="1233" spans="7:7" x14ac:dyDescent="0.25">
      <c r="G1233">
        <v>4</v>
      </c>
    </row>
    <row r="1234" spans="7:7" x14ac:dyDescent="0.25">
      <c r="G1234">
        <v>4</v>
      </c>
    </row>
    <row r="1235" spans="7:7" x14ac:dyDescent="0.25">
      <c r="G1235">
        <v>2</v>
      </c>
    </row>
    <row r="1236" spans="7:7" x14ac:dyDescent="0.25">
      <c r="G1236">
        <v>3</v>
      </c>
    </row>
    <row r="1237" spans="7:7" x14ac:dyDescent="0.25">
      <c r="G1237">
        <v>1</v>
      </c>
    </row>
    <row r="1238" spans="7:7" x14ac:dyDescent="0.25">
      <c r="G1238">
        <v>2</v>
      </c>
    </row>
    <row r="1239" spans="7:7" x14ac:dyDescent="0.25">
      <c r="G1239">
        <v>4</v>
      </c>
    </row>
    <row r="1240" spans="7:7" x14ac:dyDescent="0.25">
      <c r="G1240">
        <v>1</v>
      </c>
    </row>
    <row r="1241" spans="7:7" x14ac:dyDescent="0.25">
      <c r="G1241">
        <v>3</v>
      </c>
    </row>
    <row r="1242" spans="7:7" x14ac:dyDescent="0.25">
      <c r="G1242">
        <v>3</v>
      </c>
    </row>
    <row r="1243" spans="7:7" x14ac:dyDescent="0.25">
      <c r="G1243">
        <v>4</v>
      </c>
    </row>
    <row r="1244" spans="7:7" x14ac:dyDescent="0.25">
      <c r="G1244">
        <v>2</v>
      </c>
    </row>
    <row r="1245" spans="7:7" x14ac:dyDescent="0.25">
      <c r="G1245">
        <v>4</v>
      </c>
    </row>
    <row r="1246" spans="7:7" x14ac:dyDescent="0.25">
      <c r="G1246">
        <v>1</v>
      </c>
    </row>
    <row r="1247" spans="7:7" x14ac:dyDescent="0.25">
      <c r="G1247">
        <v>3</v>
      </c>
    </row>
    <row r="1248" spans="7:7" x14ac:dyDescent="0.25">
      <c r="G1248">
        <v>3</v>
      </c>
    </row>
    <row r="1249" spans="7:7" x14ac:dyDescent="0.25">
      <c r="G1249">
        <v>1</v>
      </c>
    </row>
    <row r="1250" spans="7:7" x14ac:dyDescent="0.25">
      <c r="G1250">
        <v>2</v>
      </c>
    </row>
    <row r="1251" spans="7:7" x14ac:dyDescent="0.25">
      <c r="G1251">
        <v>4</v>
      </c>
    </row>
    <row r="1252" spans="7:7" x14ac:dyDescent="0.25">
      <c r="G1252">
        <v>1</v>
      </c>
    </row>
    <row r="1253" spans="7:7" x14ac:dyDescent="0.25">
      <c r="G1253">
        <v>1</v>
      </c>
    </row>
    <row r="1254" spans="7:7" x14ac:dyDescent="0.25">
      <c r="G1254">
        <v>2</v>
      </c>
    </row>
    <row r="1255" spans="7:7" x14ac:dyDescent="0.25">
      <c r="G1255">
        <v>2</v>
      </c>
    </row>
    <row r="1256" spans="7:7" x14ac:dyDescent="0.25">
      <c r="G1256">
        <v>3</v>
      </c>
    </row>
    <row r="1257" spans="7:7" x14ac:dyDescent="0.25">
      <c r="G1257">
        <v>1</v>
      </c>
    </row>
    <row r="1258" spans="7:7" x14ac:dyDescent="0.25">
      <c r="G1258">
        <v>3</v>
      </c>
    </row>
    <row r="1259" spans="7:7" x14ac:dyDescent="0.25">
      <c r="G1259">
        <v>1</v>
      </c>
    </row>
    <row r="1260" spans="7:7" x14ac:dyDescent="0.25">
      <c r="G1260">
        <v>1</v>
      </c>
    </row>
    <row r="1261" spans="7:7" x14ac:dyDescent="0.25">
      <c r="G1261">
        <v>1</v>
      </c>
    </row>
    <row r="1262" spans="7:7" x14ac:dyDescent="0.25">
      <c r="G1262">
        <v>4</v>
      </c>
    </row>
    <row r="1263" spans="7:7" x14ac:dyDescent="0.25">
      <c r="G1263">
        <v>1</v>
      </c>
    </row>
    <row r="1264" spans="7:7" x14ac:dyDescent="0.25">
      <c r="G1264">
        <v>1</v>
      </c>
    </row>
    <row r="1265" spans="7:7" x14ac:dyDescent="0.25">
      <c r="G1265">
        <v>2</v>
      </c>
    </row>
    <row r="1266" spans="7:7" x14ac:dyDescent="0.25">
      <c r="G1266">
        <v>11</v>
      </c>
    </row>
    <row r="1267" spans="7:7" x14ac:dyDescent="0.25">
      <c r="G1267">
        <v>2</v>
      </c>
    </row>
    <row r="1268" spans="7:7" x14ac:dyDescent="0.25">
      <c r="G1268">
        <v>1</v>
      </c>
    </row>
    <row r="1269" spans="7:7" x14ac:dyDescent="0.25">
      <c r="G1269">
        <v>3</v>
      </c>
    </row>
    <row r="1270" spans="7:7" x14ac:dyDescent="0.25">
      <c r="G1270">
        <v>1</v>
      </c>
    </row>
    <row r="1271" spans="7:7" x14ac:dyDescent="0.25">
      <c r="G1271">
        <v>1</v>
      </c>
    </row>
    <row r="1272" spans="7:7" x14ac:dyDescent="0.25">
      <c r="G1272">
        <v>3</v>
      </c>
    </row>
    <row r="1273" spans="7:7" x14ac:dyDescent="0.25">
      <c r="G1273">
        <v>2</v>
      </c>
    </row>
    <row r="1274" spans="7:7" x14ac:dyDescent="0.25">
      <c r="G1274">
        <v>1</v>
      </c>
    </row>
    <row r="1275" spans="7:7" x14ac:dyDescent="0.25">
      <c r="G1275">
        <v>13</v>
      </c>
    </row>
    <row r="1276" spans="7:7" x14ac:dyDescent="0.25">
      <c r="G1276">
        <v>1</v>
      </c>
    </row>
    <row r="1277" spans="7:7" x14ac:dyDescent="0.25">
      <c r="G1277">
        <v>1</v>
      </c>
    </row>
    <row r="1278" spans="7:7" x14ac:dyDescent="0.25">
      <c r="G1278">
        <v>2</v>
      </c>
    </row>
    <row r="1279" spans="7:7" x14ac:dyDescent="0.25">
      <c r="G1279">
        <v>4</v>
      </c>
    </row>
    <row r="1280" spans="7:7" x14ac:dyDescent="0.25">
      <c r="G1280">
        <v>2</v>
      </c>
    </row>
    <row r="1281" spans="7:7" x14ac:dyDescent="0.25">
      <c r="G1281">
        <v>1</v>
      </c>
    </row>
    <row r="1282" spans="7:7" x14ac:dyDescent="0.25">
      <c r="G1282">
        <v>1</v>
      </c>
    </row>
    <row r="1283" spans="7:7" x14ac:dyDescent="0.25">
      <c r="G1283">
        <v>2</v>
      </c>
    </row>
    <row r="1284" spans="7:7" x14ac:dyDescent="0.25">
      <c r="G1284">
        <v>4</v>
      </c>
    </row>
    <row r="1285" spans="7:7" x14ac:dyDescent="0.25">
      <c r="G1285">
        <v>2</v>
      </c>
    </row>
    <row r="1286" spans="7:7" x14ac:dyDescent="0.25">
      <c r="G1286">
        <v>2</v>
      </c>
    </row>
    <row r="1287" spans="7:7" x14ac:dyDescent="0.25">
      <c r="G1287">
        <v>2</v>
      </c>
    </row>
    <row r="1288" spans="7:7" x14ac:dyDescent="0.25">
      <c r="G1288">
        <v>1</v>
      </c>
    </row>
    <row r="1289" spans="7:7" x14ac:dyDescent="0.25">
      <c r="G1289">
        <v>1</v>
      </c>
    </row>
    <row r="1290" spans="7:7" x14ac:dyDescent="0.25">
      <c r="G1290">
        <v>2</v>
      </c>
    </row>
    <row r="1291" spans="7:7" x14ac:dyDescent="0.25">
      <c r="G1291">
        <v>4</v>
      </c>
    </row>
    <row r="1292" spans="7:7" x14ac:dyDescent="0.25">
      <c r="G1292">
        <v>4</v>
      </c>
    </row>
    <row r="1293" spans="7:7" x14ac:dyDescent="0.25">
      <c r="G1293">
        <v>2</v>
      </c>
    </row>
    <row r="1294" spans="7:7" x14ac:dyDescent="0.25">
      <c r="G1294">
        <v>1</v>
      </c>
    </row>
    <row r="1295" spans="7:7" x14ac:dyDescent="0.25">
      <c r="G1295">
        <v>2</v>
      </c>
    </row>
    <row r="1296" spans="7:7" x14ac:dyDescent="0.25">
      <c r="G1296">
        <v>3</v>
      </c>
    </row>
    <row r="1297" spans="7:7" x14ac:dyDescent="0.25">
      <c r="G1297">
        <v>2</v>
      </c>
    </row>
    <row r="1298" spans="7:7" x14ac:dyDescent="0.25">
      <c r="G1298">
        <v>4</v>
      </c>
    </row>
    <row r="1299" spans="7:7" x14ac:dyDescent="0.25">
      <c r="G1299">
        <v>3</v>
      </c>
    </row>
    <row r="1300" spans="7:7" x14ac:dyDescent="0.25">
      <c r="G1300">
        <v>3</v>
      </c>
    </row>
    <row r="1301" spans="7:7" x14ac:dyDescent="0.25">
      <c r="G1301">
        <v>2</v>
      </c>
    </row>
    <row r="1302" spans="7:7" x14ac:dyDescent="0.25">
      <c r="G1302">
        <v>4</v>
      </c>
    </row>
    <row r="1303" spans="7:7" x14ac:dyDescent="0.25">
      <c r="G1303">
        <v>2</v>
      </c>
    </row>
    <row r="1304" spans="7:7" x14ac:dyDescent="0.25">
      <c r="G1304">
        <v>4</v>
      </c>
    </row>
    <row r="1305" spans="7:7" x14ac:dyDescent="0.25">
      <c r="G1305">
        <v>1</v>
      </c>
    </row>
    <row r="1306" spans="7:7" x14ac:dyDescent="0.25">
      <c r="G1306">
        <v>1</v>
      </c>
    </row>
    <row r="1307" spans="7:7" x14ac:dyDescent="0.25">
      <c r="G1307">
        <v>2</v>
      </c>
    </row>
    <row r="1308" spans="7:7" x14ac:dyDescent="0.25">
      <c r="G1308">
        <v>1</v>
      </c>
    </row>
    <row r="1309" spans="7:7" x14ac:dyDescent="0.25">
      <c r="G1309">
        <v>1</v>
      </c>
    </row>
    <row r="1310" spans="7:7" x14ac:dyDescent="0.25">
      <c r="G1310">
        <v>1</v>
      </c>
    </row>
    <row r="1311" spans="7:7" x14ac:dyDescent="0.25">
      <c r="G1311">
        <v>2</v>
      </c>
    </row>
    <row r="1312" spans="7:7" x14ac:dyDescent="0.25">
      <c r="G1312">
        <v>2</v>
      </c>
    </row>
    <row r="1313" spans="7:7" x14ac:dyDescent="0.25">
      <c r="G1313">
        <v>1</v>
      </c>
    </row>
    <row r="1314" spans="7:7" x14ac:dyDescent="0.25">
      <c r="G1314">
        <v>1</v>
      </c>
    </row>
    <row r="1315" spans="7:7" x14ac:dyDescent="0.25">
      <c r="G1315">
        <v>3</v>
      </c>
    </row>
    <row r="1316" spans="7:7" x14ac:dyDescent="0.25">
      <c r="G1316">
        <v>2</v>
      </c>
    </row>
    <row r="1317" spans="7:7" x14ac:dyDescent="0.25">
      <c r="G1317">
        <v>1</v>
      </c>
    </row>
    <row r="1318" spans="7:7" x14ac:dyDescent="0.25">
      <c r="G1318">
        <v>1</v>
      </c>
    </row>
    <row r="1319" spans="7:7" x14ac:dyDescent="0.25">
      <c r="G1319">
        <v>2</v>
      </c>
    </row>
    <row r="1320" spans="7:7" x14ac:dyDescent="0.25">
      <c r="G1320">
        <v>3</v>
      </c>
    </row>
    <row r="1321" spans="7:7" x14ac:dyDescent="0.25">
      <c r="G1321">
        <v>2</v>
      </c>
    </row>
    <row r="1322" spans="7:7" x14ac:dyDescent="0.25">
      <c r="G1322">
        <v>3</v>
      </c>
    </row>
    <row r="1323" spans="7:7" x14ac:dyDescent="0.25">
      <c r="G1323">
        <v>2</v>
      </c>
    </row>
    <row r="1324" spans="7:7" x14ac:dyDescent="0.25">
      <c r="G1324">
        <v>9</v>
      </c>
    </row>
    <row r="1325" spans="7:7" x14ac:dyDescent="0.25">
      <c r="G1325">
        <v>3</v>
      </c>
    </row>
    <row r="1326" spans="7:7" x14ac:dyDescent="0.25">
      <c r="G1326">
        <v>3</v>
      </c>
    </row>
    <row r="1327" spans="7:7" x14ac:dyDescent="0.25">
      <c r="G1327">
        <v>2</v>
      </c>
    </row>
    <row r="1328" spans="7:7" x14ac:dyDescent="0.25">
      <c r="G1328">
        <v>1</v>
      </c>
    </row>
    <row r="1329" spans="7:7" x14ac:dyDescent="0.25">
      <c r="G1329">
        <v>1</v>
      </c>
    </row>
    <row r="1330" spans="7:7" x14ac:dyDescent="0.25">
      <c r="G1330">
        <v>1</v>
      </c>
    </row>
    <row r="1331" spans="7:7" x14ac:dyDescent="0.25">
      <c r="G1331">
        <v>2</v>
      </c>
    </row>
    <row r="1332" spans="7:7" x14ac:dyDescent="0.25">
      <c r="G1332">
        <v>3</v>
      </c>
    </row>
    <row r="1333" spans="7:7" x14ac:dyDescent="0.25">
      <c r="G1333">
        <v>1</v>
      </c>
    </row>
    <row r="1334" spans="7:7" x14ac:dyDescent="0.25">
      <c r="G1334">
        <v>2</v>
      </c>
    </row>
    <row r="1335" spans="7:7" x14ac:dyDescent="0.25">
      <c r="G1335">
        <v>1</v>
      </c>
    </row>
    <row r="1336" spans="7:7" x14ac:dyDescent="0.25">
      <c r="G1336">
        <v>1</v>
      </c>
    </row>
    <row r="1337" spans="7:7" x14ac:dyDescent="0.25">
      <c r="G1337">
        <v>1</v>
      </c>
    </row>
    <row r="1338" spans="7:7" x14ac:dyDescent="0.25">
      <c r="G1338">
        <v>1</v>
      </c>
    </row>
    <row r="1339" spans="7:7" x14ac:dyDescent="0.25">
      <c r="G1339">
        <v>3</v>
      </c>
    </row>
    <row r="1340" spans="7:7" x14ac:dyDescent="0.25">
      <c r="G1340">
        <v>2</v>
      </c>
    </row>
    <row r="1341" spans="7:7" x14ac:dyDescent="0.25">
      <c r="G1341">
        <v>6</v>
      </c>
    </row>
    <row r="1342" spans="7:7" x14ac:dyDescent="0.25">
      <c r="G1342">
        <v>4</v>
      </c>
    </row>
    <row r="1343" spans="7:7" x14ac:dyDescent="0.25">
      <c r="G1343">
        <v>1</v>
      </c>
    </row>
    <row r="1344" spans="7:7" x14ac:dyDescent="0.25">
      <c r="G1344">
        <v>1</v>
      </c>
    </row>
    <row r="1345" spans="7:7" x14ac:dyDescent="0.25">
      <c r="G1345">
        <v>1</v>
      </c>
    </row>
    <row r="1346" spans="7:7" x14ac:dyDescent="0.25">
      <c r="G1346">
        <v>2</v>
      </c>
    </row>
    <row r="1347" spans="7:7" x14ac:dyDescent="0.25">
      <c r="G1347">
        <v>2</v>
      </c>
    </row>
    <row r="1348" spans="7:7" x14ac:dyDescent="0.25">
      <c r="G1348">
        <v>3</v>
      </c>
    </row>
    <row r="1349" spans="7:7" x14ac:dyDescent="0.25">
      <c r="G1349">
        <v>1</v>
      </c>
    </row>
    <row r="1350" spans="7:7" x14ac:dyDescent="0.25">
      <c r="G1350">
        <v>2</v>
      </c>
    </row>
    <row r="1351" spans="7:7" x14ac:dyDescent="0.25">
      <c r="G1351">
        <v>2</v>
      </c>
    </row>
    <row r="1352" spans="7:7" x14ac:dyDescent="0.25">
      <c r="G1352">
        <v>2</v>
      </c>
    </row>
    <row r="1353" spans="7:7" x14ac:dyDescent="0.25">
      <c r="G1353">
        <v>3</v>
      </c>
    </row>
    <row r="1354" spans="7:7" x14ac:dyDescent="0.25">
      <c r="G1354">
        <v>2</v>
      </c>
    </row>
    <row r="1355" spans="7:7" x14ac:dyDescent="0.25">
      <c r="G1355">
        <v>1</v>
      </c>
    </row>
    <row r="1356" spans="7:7" x14ac:dyDescent="0.25">
      <c r="G1356">
        <v>2</v>
      </c>
    </row>
    <row r="1357" spans="7:7" x14ac:dyDescent="0.25">
      <c r="G1357">
        <v>2</v>
      </c>
    </row>
    <row r="1358" spans="7:7" x14ac:dyDescent="0.25">
      <c r="G1358">
        <v>2</v>
      </c>
    </row>
    <row r="1359" spans="7:7" x14ac:dyDescent="0.25">
      <c r="G1359">
        <v>1</v>
      </c>
    </row>
    <row r="1360" spans="7:7" x14ac:dyDescent="0.25">
      <c r="G1360">
        <v>1</v>
      </c>
    </row>
    <row r="1361" spans="7:7" x14ac:dyDescent="0.25">
      <c r="G1361">
        <v>1</v>
      </c>
    </row>
    <row r="1362" spans="7:7" x14ac:dyDescent="0.25">
      <c r="G1362">
        <v>2</v>
      </c>
    </row>
    <row r="1363" spans="7:7" x14ac:dyDescent="0.25">
      <c r="G1363">
        <v>2</v>
      </c>
    </row>
    <row r="1364" spans="7:7" x14ac:dyDescent="0.25">
      <c r="G1364">
        <v>4</v>
      </c>
    </row>
    <row r="1365" spans="7:7" x14ac:dyDescent="0.25">
      <c r="G1365">
        <v>3</v>
      </c>
    </row>
    <row r="1366" spans="7:7" x14ac:dyDescent="0.25">
      <c r="G1366">
        <v>1</v>
      </c>
    </row>
    <row r="1367" spans="7:7" x14ac:dyDescent="0.25">
      <c r="G1367">
        <v>2</v>
      </c>
    </row>
    <row r="1368" spans="7:7" x14ac:dyDescent="0.25">
      <c r="G1368">
        <v>4</v>
      </c>
    </row>
    <row r="1369" spans="7:7" x14ac:dyDescent="0.25">
      <c r="G1369">
        <v>2</v>
      </c>
    </row>
    <row r="1370" spans="7:7" x14ac:dyDescent="0.25">
      <c r="G1370">
        <v>2</v>
      </c>
    </row>
    <row r="1371" spans="7:7" x14ac:dyDescent="0.25">
      <c r="G1371">
        <v>2</v>
      </c>
    </row>
    <row r="1372" spans="7:7" x14ac:dyDescent="0.25">
      <c r="G1372">
        <v>1</v>
      </c>
    </row>
    <row r="1373" spans="7:7" x14ac:dyDescent="0.25">
      <c r="G1373">
        <v>2</v>
      </c>
    </row>
    <row r="1374" spans="7:7" x14ac:dyDescent="0.25">
      <c r="G1374">
        <v>2</v>
      </c>
    </row>
    <row r="1375" spans="7:7" x14ac:dyDescent="0.25">
      <c r="G1375">
        <v>2</v>
      </c>
    </row>
    <row r="1376" spans="7:7" x14ac:dyDescent="0.25">
      <c r="G1376">
        <v>3</v>
      </c>
    </row>
    <row r="1377" spans="7:7" x14ac:dyDescent="0.25">
      <c r="G1377">
        <v>1</v>
      </c>
    </row>
    <row r="1378" spans="7:7" x14ac:dyDescent="0.25">
      <c r="G1378">
        <v>4</v>
      </c>
    </row>
    <row r="1379" spans="7:7" x14ac:dyDescent="0.25">
      <c r="G1379">
        <v>2</v>
      </c>
    </row>
    <row r="1380" spans="7:7" x14ac:dyDescent="0.25">
      <c r="G1380">
        <v>3</v>
      </c>
    </row>
    <row r="1381" spans="7:7" x14ac:dyDescent="0.25">
      <c r="G1381">
        <v>3</v>
      </c>
    </row>
    <row r="1382" spans="7:7" x14ac:dyDescent="0.25">
      <c r="G1382">
        <v>3</v>
      </c>
    </row>
    <row r="1383" spans="7:7" x14ac:dyDescent="0.25">
      <c r="G1383">
        <v>3</v>
      </c>
    </row>
    <row r="1384" spans="7:7" x14ac:dyDescent="0.25">
      <c r="G1384">
        <v>1</v>
      </c>
    </row>
    <row r="1385" spans="7:7" x14ac:dyDescent="0.25">
      <c r="G1385">
        <v>2</v>
      </c>
    </row>
    <row r="1386" spans="7:7" x14ac:dyDescent="0.25">
      <c r="G1386">
        <v>2</v>
      </c>
    </row>
    <row r="1387" spans="7:7" x14ac:dyDescent="0.25">
      <c r="G1387">
        <v>2</v>
      </c>
    </row>
    <row r="1388" spans="7:7" x14ac:dyDescent="0.25">
      <c r="G1388">
        <v>3</v>
      </c>
    </row>
    <row r="1389" spans="7:7" x14ac:dyDescent="0.25">
      <c r="G1389">
        <v>1</v>
      </c>
    </row>
    <row r="1390" spans="7:7" x14ac:dyDescent="0.25">
      <c r="G1390">
        <v>1</v>
      </c>
    </row>
    <row r="1391" spans="7:7" x14ac:dyDescent="0.25">
      <c r="G1391">
        <v>1</v>
      </c>
    </row>
    <row r="1392" spans="7:7" x14ac:dyDescent="0.25">
      <c r="G1392">
        <v>4</v>
      </c>
    </row>
    <row r="1393" spans="7:7" x14ac:dyDescent="0.25">
      <c r="G1393">
        <v>2</v>
      </c>
    </row>
    <row r="1394" spans="7:7" x14ac:dyDescent="0.25">
      <c r="G1394">
        <v>2</v>
      </c>
    </row>
    <row r="1395" spans="7:7" x14ac:dyDescent="0.25">
      <c r="G1395">
        <v>1</v>
      </c>
    </row>
    <row r="1396" spans="7:7" x14ac:dyDescent="0.25">
      <c r="G1396">
        <v>1</v>
      </c>
    </row>
    <row r="1397" spans="7:7" x14ac:dyDescent="0.25">
      <c r="G1397">
        <v>1</v>
      </c>
    </row>
    <row r="1398" spans="7:7" x14ac:dyDescent="0.25">
      <c r="G1398">
        <v>1</v>
      </c>
    </row>
    <row r="1399" spans="7:7" x14ac:dyDescent="0.25">
      <c r="G1399">
        <v>6</v>
      </c>
    </row>
    <row r="1400" spans="7:7" x14ac:dyDescent="0.25">
      <c r="G1400">
        <v>4</v>
      </c>
    </row>
    <row r="1401" spans="7:7" x14ac:dyDescent="0.25">
      <c r="G1401">
        <v>1</v>
      </c>
    </row>
    <row r="1402" spans="7:7" x14ac:dyDescent="0.25">
      <c r="G1402">
        <v>1</v>
      </c>
    </row>
    <row r="1403" spans="7:7" x14ac:dyDescent="0.25">
      <c r="G1403">
        <v>3</v>
      </c>
    </row>
    <row r="1404" spans="7:7" x14ac:dyDescent="0.25">
      <c r="G1404">
        <v>1</v>
      </c>
    </row>
    <row r="1405" spans="7:7" x14ac:dyDescent="0.25">
      <c r="G1405">
        <v>2</v>
      </c>
    </row>
    <row r="1406" spans="7:7" x14ac:dyDescent="0.25">
      <c r="G1406">
        <v>3</v>
      </c>
    </row>
    <row r="1407" spans="7:7" x14ac:dyDescent="0.25">
      <c r="G1407">
        <v>1</v>
      </c>
    </row>
    <row r="1408" spans="7:7" x14ac:dyDescent="0.25">
      <c r="G1408">
        <v>1</v>
      </c>
    </row>
    <row r="1409" spans="7:7" x14ac:dyDescent="0.25">
      <c r="G1409">
        <v>2</v>
      </c>
    </row>
    <row r="1410" spans="7:7" x14ac:dyDescent="0.25">
      <c r="G1410">
        <v>1</v>
      </c>
    </row>
    <row r="1411" spans="7:7" x14ac:dyDescent="0.25">
      <c r="G1411">
        <v>3</v>
      </c>
    </row>
    <row r="1412" spans="7:7" x14ac:dyDescent="0.25">
      <c r="G1412">
        <v>3</v>
      </c>
    </row>
    <row r="1413" spans="7:7" x14ac:dyDescent="0.25">
      <c r="G1413">
        <v>2</v>
      </c>
    </row>
    <row r="1414" spans="7:7" x14ac:dyDescent="0.25">
      <c r="G1414">
        <v>4</v>
      </c>
    </row>
    <row r="1415" spans="7:7" x14ac:dyDescent="0.25">
      <c r="G1415">
        <v>1</v>
      </c>
    </row>
    <row r="1416" spans="7:7" x14ac:dyDescent="0.25">
      <c r="G1416">
        <v>1</v>
      </c>
    </row>
    <row r="1417" spans="7:7" x14ac:dyDescent="0.25">
      <c r="G1417">
        <v>4</v>
      </c>
    </row>
    <row r="1418" spans="7:7" x14ac:dyDescent="0.25">
      <c r="G1418">
        <v>4</v>
      </c>
    </row>
    <row r="1419" spans="7:7" x14ac:dyDescent="0.25">
      <c r="G1419">
        <v>1</v>
      </c>
    </row>
    <row r="1420" spans="7:7" x14ac:dyDescent="0.25">
      <c r="G1420">
        <v>2</v>
      </c>
    </row>
    <row r="1421" spans="7:7" x14ac:dyDescent="0.25">
      <c r="G1421">
        <v>3</v>
      </c>
    </row>
    <row r="1422" spans="7:7" x14ac:dyDescent="0.25">
      <c r="G1422">
        <v>1</v>
      </c>
    </row>
    <row r="1423" spans="7:7" x14ac:dyDescent="0.25">
      <c r="G1423">
        <v>2</v>
      </c>
    </row>
    <row r="1424" spans="7:7" x14ac:dyDescent="0.25">
      <c r="G1424">
        <v>3</v>
      </c>
    </row>
    <row r="1425" spans="7:7" x14ac:dyDescent="0.25">
      <c r="G1425">
        <v>2</v>
      </c>
    </row>
    <row r="1426" spans="7:7" x14ac:dyDescent="0.25">
      <c r="G1426">
        <v>3</v>
      </c>
    </row>
    <row r="1427" spans="7:7" x14ac:dyDescent="0.25">
      <c r="G1427">
        <v>1</v>
      </c>
    </row>
    <row r="1428" spans="7:7" x14ac:dyDescent="0.25">
      <c r="G1428">
        <v>3</v>
      </c>
    </row>
    <row r="1429" spans="7:7" x14ac:dyDescent="0.25">
      <c r="G1429">
        <v>2</v>
      </c>
    </row>
    <row r="1430" spans="7:7" x14ac:dyDescent="0.25">
      <c r="G1430">
        <v>4</v>
      </c>
    </row>
    <row r="1431" spans="7:7" x14ac:dyDescent="0.25">
      <c r="G1431">
        <v>3</v>
      </c>
    </row>
    <row r="1432" spans="7:7" x14ac:dyDescent="0.25">
      <c r="G1432">
        <v>1</v>
      </c>
    </row>
    <row r="1433" spans="7:7" x14ac:dyDescent="0.25">
      <c r="G1433">
        <v>3</v>
      </c>
    </row>
    <row r="1434" spans="7:7" x14ac:dyDescent="0.25">
      <c r="G1434">
        <v>2</v>
      </c>
    </row>
    <row r="1435" spans="7:7" x14ac:dyDescent="0.25">
      <c r="G1435">
        <v>2</v>
      </c>
    </row>
    <row r="1436" spans="7:7" x14ac:dyDescent="0.25">
      <c r="G1436">
        <v>4</v>
      </c>
    </row>
    <row r="1437" spans="7:7" x14ac:dyDescent="0.25">
      <c r="G1437">
        <v>3</v>
      </c>
    </row>
    <row r="1438" spans="7:7" x14ac:dyDescent="0.25">
      <c r="G1438">
        <v>1</v>
      </c>
    </row>
    <row r="1439" spans="7:7" x14ac:dyDescent="0.25">
      <c r="G1439">
        <v>2</v>
      </c>
    </row>
    <row r="1440" spans="7:7" x14ac:dyDescent="0.25">
      <c r="G1440">
        <v>2</v>
      </c>
    </row>
    <row r="1441" spans="7:7" x14ac:dyDescent="0.25">
      <c r="G1441">
        <v>1</v>
      </c>
    </row>
    <row r="1442" spans="7:7" x14ac:dyDescent="0.25">
      <c r="G1442">
        <v>2</v>
      </c>
    </row>
    <row r="1443" spans="7:7" x14ac:dyDescent="0.25">
      <c r="G1443">
        <v>4</v>
      </c>
    </row>
    <row r="1444" spans="7:7" x14ac:dyDescent="0.25">
      <c r="G1444">
        <v>2</v>
      </c>
    </row>
    <row r="1445" spans="7:7" x14ac:dyDescent="0.25">
      <c r="G1445">
        <v>1</v>
      </c>
    </row>
    <row r="1446" spans="7:7" x14ac:dyDescent="0.25">
      <c r="G1446">
        <v>4</v>
      </c>
    </row>
    <row r="1447" spans="7:7" x14ac:dyDescent="0.25">
      <c r="G1447">
        <v>2</v>
      </c>
    </row>
    <row r="1448" spans="7:7" x14ac:dyDescent="0.25">
      <c r="G1448">
        <v>2</v>
      </c>
    </row>
    <row r="1449" spans="7:7" x14ac:dyDescent="0.25">
      <c r="G1449">
        <v>1</v>
      </c>
    </row>
    <row r="1450" spans="7:7" x14ac:dyDescent="0.25">
      <c r="G1450">
        <v>2</v>
      </c>
    </row>
    <row r="1451" spans="7:7" x14ac:dyDescent="0.25">
      <c r="G1451">
        <v>4</v>
      </c>
    </row>
    <row r="1452" spans="7:7" x14ac:dyDescent="0.25">
      <c r="G1452">
        <v>4</v>
      </c>
    </row>
    <row r="1453" spans="7:7" x14ac:dyDescent="0.25">
      <c r="G1453">
        <v>2</v>
      </c>
    </row>
    <row r="1454" spans="7:7" x14ac:dyDescent="0.25">
      <c r="G1454">
        <v>4</v>
      </c>
    </row>
    <row r="1455" spans="7:7" x14ac:dyDescent="0.25">
      <c r="G1455">
        <v>2</v>
      </c>
    </row>
    <row r="1456" spans="7:7" x14ac:dyDescent="0.25">
      <c r="G1456">
        <v>1</v>
      </c>
    </row>
    <row r="1457" spans="7:7" x14ac:dyDescent="0.25">
      <c r="G1457">
        <v>1</v>
      </c>
    </row>
    <row r="1458" spans="7:7" x14ac:dyDescent="0.25">
      <c r="G1458">
        <v>10</v>
      </c>
    </row>
    <row r="1459" spans="7:7" x14ac:dyDescent="0.25">
      <c r="G1459">
        <v>4</v>
      </c>
    </row>
    <row r="1460" spans="7:7" x14ac:dyDescent="0.25">
      <c r="G1460">
        <v>2</v>
      </c>
    </row>
    <row r="1461" spans="7:7" x14ac:dyDescent="0.25">
      <c r="G1461">
        <v>1</v>
      </c>
    </row>
    <row r="1462" spans="7:7" x14ac:dyDescent="0.25">
      <c r="G1462">
        <v>5</v>
      </c>
    </row>
    <row r="1463" spans="7:7" x14ac:dyDescent="0.25">
      <c r="G1463">
        <v>1</v>
      </c>
    </row>
    <row r="1464" spans="7:7" x14ac:dyDescent="0.25">
      <c r="G1464">
        <v>1</v>
      </c>
    </row>
    <row r="1465" spans="7:7" x14ac:dyDescent="0.25">
      <c r="G1465">
        <v>1</v>
      </c>
    </row>
    <row r="1466" spans="7:7" x14ac:dyDescent="0.25">
      <c r="G1466">
        <v>2</v>
      </c>
    </row>
    <row r="1467" spans="7:7" x14ac:dyDescent="0.25">
      <c r="G1467">
        <v>2</v>
      </c>
    </row>
    <row r="1468" spans="7:7" x14ac:dyDescent="0.25">
      <c r="G1468">
        <v>1</v>
      </c>
    </row>
    <row r="1469" spans="7:7" x14ac:dyDescent="0.25">
      <c r="G1469">
        <v>2</v>
      </c>
    </row>
    <row r="1470" spans="7:7" x14ac:dyDescent="0.25">
      <c r="G1470">
        <v>2</v>
      </c>
    </row>
    <row r="1471" spans="7:7" x14ac:dyDescent="0.25">
      <c r="G1471">
        <v>2</v>
      </c>
    </row>
    <row r="1472" spans="7:7" x14ac:dyDescent="0.25">
      <c r="G1472">
        <v>4</v>
      </c>
    </row>
    <row r="1473" spans="7:7" x14ac:dyDescent="0.25">
      <c r="G1473">
        <v>2</v>
      </c>
    </row>
    <row r="1474" spans="7:7" x14ac:dyDescent="0.25">
      <c r="G1474">
        <v>2</v>
      </c>
    </row>
    <row r="1475" spans="7:7" x14ac:dyDescent="0.25">
      <c r="G1475">
        <v>2</v>
      </c>
    </row>
    <row r="1476" spans="7:7" x14ac:dyDescent="0.25">
      <c r="G1476">
        <v>4</v>
      </c>
    </row>
    <row r="1477" spans="7:7" x14ac:dyDescent="0.25">
      <c r="G1477">
        <v>1</v>
      </c>
    </row>
    <row r="1478" spans="7:7" x14ac:dyDescent="0.25">
      <c r="G1478">
        <v>1</v>
      </c>
    </row>
    <row r="1479" spans="7:7" x14ac:dyDescent="0.25">
      <c r="G1479">
        <v>4</v>
      </c>
    </row>
    <row r="1480" spans="7:7" x14ac:dyDescent="0.25">
      <c r="G1480">
        <v>2</v>
      </c>
    </row>
    <row r="1481" spans="7:7" x14ac:dyDescent="0.25">
      <c r="G1481">
        <v>2</v>
      </c>
    </row>
    <row r="1482" spans="7:7" x14ac:dyDescent="0.25">
      <c r="G1482">
        <v>2</v>
      </c>
    </row>
    <row r="1483" spans="7:7" x14ac:dyDescent="0.25">
      <c r="G1483">
        <v>1</v>
      </c>
    </row>
    <row r="1484" spans="7:7" x14ac:dyDescent="0.25">
      <c r="G1484">
        <v>3</v>
      </c>
    </row>
    <row r="1485" spans="7:7" x14ac:dyDescent="0.25">
      <c r="G1485">
        <v>3</v>
      </c>
    </row>
    <row r="1486" spans="7:7" x14ac:dyDescent="0.25">
      <c r="G1486">
        <v>2</v>
      </c>
    </row>
    <row r="1487" spans="7:7" x14ac:dyDescent="0.25">
      <c r="G1487">
        <v>1</v>
      </c>
    </row>
    <row r="1488" spans="7:7" x14ac:dyDescent="0.25">
      <c r="G1488">
        <v>1</v>
      </c>
    </row>
    <row r="1489" spans="7:7" x14ac:dyDescent="0.25">
      <c r="G1489">
        <v>2</v>
      </c>
    </row>
    <row r="1490" spans="7:7" x14ac:dyDescent="0.25">
      <c r="G1490">
        <v>1</v>
      </c>
    </row>
    <row r="1491" spans="7:7" x14ac:dyDescent="0.25">
      <c r="G1491">
        <v>4</v>
      </c>
    </row>
    <row r="1492" spans="7:7" x14ac:dyDescent="0.25">
      <c r="G1492">
        <v>1</v>
      </c>
    </row>
    <row r="1493" spans="7:7" x14ac:dyDescent="0.25">
      <c r="G1493">
        <v>4</v>
      </c>
    </row>
    <row r="1494" spans="7:7" x14ac:dyDescent="0.25">
      <c r="G1494">
        <v>1</v>
      </c>
    </row>
    <row r="1495" spans="7:7" x14ac:dyDescent="0.25">
      <c r="G1495">
        <v>3</v>
      </c>
    </row>
    <row r="1496" spans="7:7" x14ac:dyDescent="0.25">
      <c r="G1496">
        <v>3</v>
      </c>
    </row>
    <row r="1497" spans="7:7" x14ac:dyDescent="0.25">
      <c r="G1497">
        <v>1</v>
      </c>
    </row>
    <row r="1498" spans="7:7" x14ac:dyDescent="0.25">
      <c r="G1498">
        <v>3</v>
      </c>
    </row>
    <row r="1499" spans="7:7" x14ac:dyDescent="0.25">
      <c r="G1499">
        <v>1</v>
      </c>
    </row>
    <row r="1500" spans="7:7" x14ac:dyDescent="0.25">
      <c r="G1500">
        <v>1</v>
      </c>
    </row>
    <row r="1501" spans="7:7" x14ac:dyDescent="0.25">
      <c r="G1501">
        <v>4</v>
      </c>
    </row>
    <row r="1502" spans="7:7" x14ac:dyDescent="0.25">
      <c r="G1502">
        <v>4</v>
      </c>
    </row>
    <row r="1503" spans="7:7" x14ac:dyDescent="0.25">
      <c r="G1503">
        <v>2</v>
      </c>
    </row>
    <row r="1504" spans="7:7" x14ac:dyDescent="0.25">
      <c r="G1504">
        <v>1</v>
      </c>
    </row>
    <row r="1505" spans="7:7" x14ac:dyDescent="0.25">
      <c r="G1505">
        <v>10</v>
      </c>
    </row>
    <row r="1506" spans="7:7" x14ac:dyDescent="0.25">
      <c r="G1506">
        <v>4</v>
      </c>
    </row>
    <row r="1507" spans="7:7" x14ac:dyDescent="0.25">
      <c r="G1507">
        <v>1</v>
      </c>
    </row>
    <row r="1508" spans="7:7" x14ac:dyDescent="0.25">
      <c r="G1508">
        <v>1</v>
      </c>
    </row>
    <row r="1509" spans="7:7" x14ac:dyDescent="0.25">
      <c r="G1509">
        <v>1</v>
      </c>
    </row>
    <row r="1510" spans="7:7" x14ac:dyDescent="0.25">
      <c r="G1510">
        <v>5</v>
      </c>
    </row>
    <row r="1511" spans="7:7" x14ac:dyDescent="0.25">
      <c r="G1511">
        <v>1</v>
      </c>
    </row>
    <row r="1512" spans="7:7" x14ac:dyDescent="0.25">
      <c r="G1512">
        <v>1</v>
      </c>
    </row>
    <row r="1513" spans="7:7" x14ac:dyDescent="0.25">
      <c r="G1513">
        <v>1</v>
      </c>
    </row>
    <row r="1514" spans="7:7" x14ac:dyDescent="0.25">
      <c r="G1514">
        <v>2</v>
      </c>
    </row>
    <row r="1515" spans="7:7" x14ac:dyDescent="0.25">
      <c r="G1515">
        <v>2</v>
      </c>
    </row>
    <row r="1516" spans="7:7" x14ac:dyDescent="0.25">
      <c r="G1516">
        <v>1</v>
      </c>
    </row>
    <row r="1517" spans="7:7" x14ac:dyDescent="0.25">
      <c r="G1517">
        <v>2</v>
      </c>
    </row>
    <row r="1518" spans="7:7" x14ac:dyDescent="0.25">
      <c r="G1518">
        <v>1</v>
      </c>
    </row>
    <row r="1519" spans="7:7" x14ac:dyDescent="0.25">
      <c r="G1519">
        <v>1</v>
      </c>
    </row>
    <row r="1520" spans="7:7" x14ac:dyDescent="0.25">
      <c r="G1520">
        <v>1</v>
      </c>
    </row>
    <row r="1521" spans="7:7" x14ac:dyDescent="0.25">
      <c r="G1521">
        <v>2</v>
      </c>
    </row>
    <row r="1522" spans="7:7" x14ac:dyDescent="0.25">
      <c r="G1522">
        <v>2</v>
      </c>
    </row>
    <row r="1523" spans="7:7" x14ac:dyDescent="0.25">
      <c r="G1523">
        <v>4</v>
      </c>
    </row>
    <row r="1524" spans="7:7" x14ac:dyDescent="0.25">
      <c r="G1524">
        <v>1</v>
      </c>
    </row>
    <row r="1525" spans="7:7" x14ac:dyDescent="0.25">
      <c r="G1525">
        <v>1</v>
      </c>
    </row>
    <row r="1526" spans="7:7" x14ac:dyDescent="0.25">
      <c r="G1526">
        <v>1</v>
      </c>
    </row>
    <row r="1527" spans="7:7" x14ac:dyDescent="0.25">
      <c r="G1527">
        <v>1</v>
      </c>
    </row>
    <row r="1528" spans="7:7" x14ac:dyDescent="0.25">
      <c r="G1528">
        <v>2</v>
      </c>
    </row>
    <row r="1529" spans="7:7" x14ac:dyDescent="0.25">
      <c r="G1529">
        <v>1</v>
      </c>
    </row>
    <row r="1530" spans="7:7" x14ac:dyDescent="0.25">
      <c r="G1530">
        <v>2</v>
      </c>
    </row>
    <row r="1531" spans="7:7" x14ac:dyDescent="0.25">
      <c r="G1531">
        <v>2</v>
      </c>
    </row>
    <row r="1532" spans="7:7" x14ac:dyDescent="0.25">
      <c r="G1532">
        <v>1</v>
      </c>
    </row>
    <row r="1533" spans="7:7" x14ac:dyDescent="0.25">
      <c r="G1533">
        <v>2</v>
      </c>
    </row>
    <row r="1534" spans="7:7" x14ac:dyDescent="0.25">
      <c r="G1534">
        <v>2</v>
      </c>
    </row>
    <row r="1535" spans="7:7" x14ac:dyDescent="0.25">
      <c r="G1535">
        <v>3</v>
      </c>
    </row>
    <row r="1536" spans="7:7" x14ac:dyDescent="0.25">
      <c r="G1536">
        <v>4</v>
      </c>
    </row>
    <row r="1537" spans="7:7" x14ac:dyDescent="0.25">
      <c r="G1537">
        <v>3</v>
      </c>
    </row>
    <row r="1538" spans="7:7" x14ac:dyDescent="0.25">
      <c r="G1538">
        <v>1</v>
      </c>
    </row>
    <row r="1539" spans="7:7" x14ac:dyDescent="0.25">
      <c r="G1539">
        <v>3</v>
      </c>
    </row>
    <row r="1540" spans="7:7" x14ac:dyDescent="0.25">
      <c r="G1540">
        <v>3</v>
      </c>
    </row>
    <row r="1541" spans="7:7" x14ac:dyDescent="0.25">
      <c r="G1541">
        <v>2</v>
      </c>
    </row>
    <row r="1542" spans="7:7" x14ac:dyDescent="0.25">
      <c r="G1542">
        <v>1</v>
      </c>
    </row>
    <row r="1543" spans="7:7" x14ac:dyDescent="0.25">
      <c r="G1543">
        <v>4</v>
      </c>
    </row>
    <row r="1544" spans="7:7" x14ac:dyDescent="0.25">
      <c r="G1544">
        <v>2</v>
      </c>
    </row>
    <row r="1545" spans="7:7" x14ac:dyDescent="0.25">
      <c r="G1545">
        <v>2</v>
      </c>
    </row>
    <row r="1546" spans="7:7" x14ac:dyDescent="0.25">
      <c r="G1546">
        <v>1</v>
      </c>
    </row>
    <row r="1547" spans="7:7" x14ac:dyDescent="0.25">
      <c r="G1547">
        <v>1</v>
      </c>
    </row>
    <row r="1548" spans="7:7" x14ac:dyDescent="0.25">
      <c r="G1548">
        <v>2</v>
      </c>
    </row>
    <row r="1549" spans="7:7" x14ac:dyDescent="0.25">
      <c r="G1549">
        <v>2</v>
      </c>
    </row>
    <row r="1550" spans="7:7" x14ac:dyDescent="0.25">
      <c r="G1550">
        <v>1</v>
      </c>
    </row>
    <row r="1551" spans="7:7" x14ac:dyDescent="0.25">
      <c r="G1551">
        <v>2</v>
      </c>
    </row>
    <row r="1552" spans="7:7" x14ac:dyDescent="0.25">
      <c r="G1552">
        <v>1</v>
      </c>
    </row>
    <row r="1553" spans="7:7" x14ac:dyDescent="0.25">
      <c r="G1553">
        <v>1</v>
      </c>
    </row>
    <row r="1554" spans="7:7" x14ac:dyDescent="0.25">
      <c r="G1554">
        <v>1</v>
      </c>
    </row>
    <row r="1555" spans="7:7" x14ac:dyDescent="0.25">
      <c r="G1555">
        <v>3</v>
      </c>
    </row>
    <row r="1556" spans="7:7" x14ac:dyDescent="0.25">
      <c r="G1556">
        <v>1</v>
      </c>
    </row>
    <row r="1557" spans="7:7" x14ac:dyDescent="0.25">
      <c r="G1557">
        <v>2</v>
      </c>
    </row>
    <row r="1558" spans="7:7" x14ac:dyDescent="0.25">
      <c r="G1558">
        <v>1</v>
      </c>
    </row>
    <row r="1559" spans="7:7" x14ac:dyDescent="0.25">
      <c r="G1559">
        <v>2</v>
      </c>
    </row>
    <row r="1560" spans="7:7" x14ac:dyDescent="0.25">
      <c r="G1560">
        <v>1</v>
      </c>
    </row>
    <row r="1561" spans="7:7" x14ac:dyDescent="0.25">
      <c r="G1561">
        <v>2</v>
      </c>
    </row>
    <row r="1562" spans="7:7" x14ac:dyDescent="0.25">
      <c r="G1562">
        <v>1</v>
      </c>
    </row>
    <row r="1563" spans="7:7" x14ac:dyDescent="0.25">
      <c r="G1563">
        <v>1</v>
      </c>
    </row>
    <row r="1564" spans="7:7" x14ac:dyDescent="0.25">
      <c r="G1564">
        <v>2</v>
      </c>
    </row>
    <row r="1565" spans="7:7" x14ac:dyDescent="0.25">
      <c r="G1565">
        <v>4</v>
      </c>
    </row>
    <row r="1566" spans="7:7" x14ac:dyDescent="0.25">
      <c r="G1566">
        <v>4</v>
      </c>
    </row>
    <row r="1567" spans="7:7" x14ac:dyDescent="0.25">
      <c r="G1567">
        <v>1</v>
      </c>
    </row>
    <row r="1568" spans="7:7" x14ac:dyDescent="0.25">
      <c r="G1568">
        <v>3</v>
      </c>
    </row>
    <row r="1569" spans="7:7" x14ac:dyDescent="0.25">
      <c r="G1569">
        <v>4</v>
      </c>
    </row>
    <row r="1570" spans="7:7" x14ac:dyDescent="0.25">
      <c r="G1570">
        <v>13</v>
      </c>
    </row>
    <row r="1571" spans="7:7" x14ac:dyDescent="0.25">
      <c r="G1571">
        <v>1</v>
      </c>
    </row>
    <row r="1572" spans="7:7" x14ac:dyDescent="0.25">
      <c r="G1572">
        <v>1</v>
      </c>
    </row>
    <row r="1573" spans="7:7" x14ac:dyDescent="0.25">
      <c r="G1573">
        <v>3</v>
      </c>
    </row>
    <row r="1574" spans="7:7" x14ac:dyDescent="0.25">
      <c r="G1574">
        <v>1</v>
      </c>
    </row>
    <row r="1575" spans="7:7" x14ac:dyDescent="0.25">
      <c r="G1575">
        <v>3</v>
      </c>
    </row>
    <row r="1576" spans="7:7" x14ac:dyDescent="0.25">
      <c r="G1576">
        <v>1</v>
      </c>
    </row>
    <row r="1577" spans="7:7" x14ac:dyDescent="0.25">
      <c r="G1577">
        <v>2</v>
      </c>
    </row>
    <row r="1578" spans="7:7" x14ac:dyDescent="0.25">
      <c r="G1578">
        <v>1</v>
      </c>
    </row>
    <row r="1579" spans="7:7" x14ac:dyDescent="0.25">
      <c r="G1579">
        <v>4</v>
      </c>
    </row>
    <row r="1580" spans="7:7" x14ac:dyDescent="0.25">
      <c r="G1580">
        <v>2</v>
      </c>
    </row>
    <row r="1581" spans="7:7" x14ac:dyDescent="0.25">
      <c r="G1581">
        <v>2</v>
      </c>
    </row>
    <row r="1582" spans="7:7" x14ac:dyDescent="0.25">
      <c r="G1582">
        <v>1</v>
      </c>
    </row>
    <row r="1583" spans="7:7" x14ac:dyDescent="0.25">
      <c r="G1583">
        <v>4</v>
      </c>
    </row>
    <row r="1584" spans="7:7" x14ac:dyDescent="0.25">
      <c r="G1584">
        <v>2</v>
      </c>
    </row>
    <row r="1585" spans="7:7" x14ac:dyDescent="0.25">
      <c r="G1585">
        <v>2</v>
      </c>
    </row>
    <row r="1586" spans="7:7" x14ac:dyDescent="0.25">
      <c r="G1586">
        <v>3</v>
      </c>
    </row>
    <row r="1587" spans="7:7" x14ac:dyDescent="0.25">
      <c r="G1587">
        <v>3</v>
      </c>
    </row>
    <row r="1588" spans="7:7" x14ac:dyDescent="0.25">
      <c r="G1588">
        <v>1</v>
      </c>
    </row>
    <row r="1589" spans="7:7" x14ac:dyDescent="0.25">
      <c r="G1589">
        <v>2</v>
      </c>
    </row>
    <row r="1590" spans="7:7" x14ac:dyDescent="0.25">
      <c r="G1590">
        <v>3</v>
      </c>
    </row>
    <row r="1591" spans="7:7" x14ac:dyDescent="0.25">
      <c r="G1591">
        <v>4</v>
      </c>
    </row>
    <row r="1592" spans="7:7" x14ac:dyDescent="0.25">
      <c r="G1592">
        <v>4</v>
      </c>
    </row>
    <row r="1593" spans="7:7" x14ac:dyDescent="0.25">
      <c r="G1593">
        <v>1</v>
      </c>
    </row>
    <row r="1594" spans="7:7" x14ac:dyDescent="0.25">
      <c r="G1594">
        <v>4</v>
      </c>
    </row>
    <row r="1595" spans="7:7" x14ac:dyDescent="0.25">
      <c r="G1595">
        <v>1</v>
      </c>
    </row>
    <row r="1596" spans="7:7" x14ac:dyDescent="0.25">
      <c r="G1596">
        <v>2</v>
      </c>
    </row>
    <row r="1597" spans="7:7" x14ac:dyDescent="0.25">
      <c r="G1597">
        <v>2</v>
      </c>
    </row>
    <row r="1598" spans="7:7" x14ac:dyDescent="0.25">
      <c r="G1598">
        <v>1</v>
      </c>
    </row>
    <row r="1599" spans="7:7" x14ac:dyDescent="0.25">
      <c r="G1599">
        <v>2</v>
      </c>
    </row>
    <row r="1600" spans="7:7" x14ac:dyDescent="0.25">
      <c r="G1600">
        <v>2</v>
      </c>
    </row>
    <row r="1601" spans="7:7" x14ac:dyDescent="0.25">
      <c r="G1601">
        <v>2</v>
      </c>
    </row>
    <row r="1602" spans="7:7" x14ac:dyDescent="0.25">
      <c r="G1602">
        <v>2</v>
      </c>
    </row>
    <row r="1603" spans="7:7" x14ac:dyDescent="0.25">
      <c r="G1603">
        <v>2</v>
      </c>
    </row>
    <row r="1604" spans="7:7" x14ac:dyDescent="0.25">
      <c r="G1604">
        <v>1</v>
      </c>
    </row>
    <row r="1605" spans="7:7" x14ac:dyDescent="0.25">
      <c r="G1605">
        <v>2</v>
      </c>
    </row>
    <row r="1606" spans="7:7" x14ac:dyDescent="0.25">
      <c r="G1606">
        <v>2</v>
      </c>
    </row>
    <row r="1607" spans="7:7" x14ac:dyDescent="0.25">
      <c r="G1607">
        <v>2</v>
      </c>
    </row>
    <row r="1608" spans="7:7" x14ac:dyDescent="0.25">
      <c r="G1608">
        <v>3</v>
      </c>
    </row>
    <row r="1609" spans="7:7" x14ac:dyDescent="0.25">
      <c r="G1609">
        <v>1</v>
      </c>
    </row>
    <row r="1610" spans="7:7" x14ac:dyDescent="0.25">
      <c r="G1610">
        <v>2</v>
      </c>
    </row>
    <row r="1611" spans="7:7" x14ac:dyDescent="0.25">
      <c r="G1611">
        <v>1</v>
      </c>
    </row>
    <row r="1612" spans="7:7" x14ac:dyDescent="0.25">
      <c r="G1612">
        <v>4</v>
      </c>
    </row>
    <row r="1613" spans="7:7" x14ac:dyDescent="0.25">
      <c r="G1613">
        <v>2</v>
      </c>
    </row>
    <row r="1614" spans="7:7" x14ac:dyDescent="0.25">
      <c r="G1614">
        <v>4</v>
      </c>
    </row>
    <row r="1615" spans="7:7" x14ac:dyDescent="0.25">
      <c r="G1615">
        <v>2</v>
      </c>
    </row>
    <row r="1616" spans="7:7" x14ac:dyDescent="0.25">
      <c r="G1616">
        <v>1</v>
      </c>
    </row>
    <row r="1617" spans="7:7" x14ac:dyDescent="0.25">
      <c r="G1617">
        <v>2</v>
      </c>
    </row>
    <row r="1618" spans="7:7" x14ac:dyDescent="0.25">
      <c r="G1618">
        <v>2</v>
      </c>
    </row>
    <row r="1619" spans="7:7" x14ac:dyDescent="0.25">
      <c r="G1619">
        <v>4</v>
      </c>
    </row>
    <row r="1620" spans="7:7" x14ac:dyDescent="0.25">
      <c r="G1620">
        <v>2</v>
      </c>
    </row>
    <row r="1621" spans="7:7" x14ac:dyDescent="0.25">
      <c r="G1621">
        <v>2</v>
      </c>
    </row>
    <row r="1622" spans="7:7" x14ac:dyDescent="0.25">
      <c r="G1622">
        <v>1</v>
      </c>
    </row>
    <row r="1623" spans="7:7" x14ac:dyDescent="0.25">
      <c r="G1623">
        <v>2</v>
      </c>
    </row>
    <row r="1624" spans="7:7" x14ac:dyDescent="0.25">
      <c r="G1624">
        <v>1</v>
      </c>
    </row>
    <row r="1625" spans="7:7" x14ac:dyDescent="0.25">
      <c r="G1625">
        <v>1</v>
      </c>
    </row>
    <row r="1626" spans="7:7" x14ac:dyDescent="0.25">
      <c r="G1626">
        <v>1</v>
      </c>
    </row>
    <row r="1627" spans="7:7" x14ac:dyDescent="0.25">
      <c r="G1627">
        <v>1</v>
      </c>
    </row>
    <row r="1628" spans="7:7" x14ac:dyDescent="0.25">
      <c r="G1628">
        <v>1</v>
      </c>
    </row>
    <row r="1629" spans="7:7" x14ac:dyDescent="0.25">
      <c r="G1629">
        <v>3</v>
      </c>
    </row>
    <row r="1630" spans="7:7" x14ac:dyDescent="0.25">
      <c r="G1630">
        <v>3</v>
      </c>
    </row>
    <row r="1631" spans="7:7" x14ac:dyDescent="0.25">
      <c r="G1631">
        <v>3</v>
      </c>
    </row>
    <row r="1632" spans="7:7" x14ac:dyDescent="0.25">
      <c r="G1632">
        <v>2</v>
      </c>
    </row>
    <row r="1633" spans="7:7" x14ac:dyDescent="0.25">
      <c r="G1633">
        <v>3</v>
      </c>
    </row>
    <row r="1634" spans="7:7" x14ac:dyDescent="0.25">
      <c r="G1634">
        <v>3</v>
      </c>
    </row>
    <row r="1635" spans="7:7" x14ac:dyDescent="0.25">
      <c r="G1635">
        <v>1</v>
      </c>
    </row>
    <row r="1636" spans="7:7" x14ac:dyDescent="0.25">
      <c r="G1636">
        <v>1</v>
      </c>
    </row>
    <row r="1637" spans="7:7" x14ac:dyDescent="0.25">
      <c r="G1637">
        <v>1</v>
      </c>
    </row>
    <row r="1638" spans="7:7" x14ac:dyDescent="0.25">
      <c r="G1638">
        <v>3</v>
      </c>
    </row>
    <row r="1639" spans="7:7" x14ac:dyDescent="0.25">
      <c r="G1639">
        <v>4</v>
      </c>
    </row>
    <row r="1640" spans="7:7" x14ac:dyDescent="0.25">
      <c r="G1640">
        <v>8</v>
      </c>
    </row>
    <row r="1641" spans="7:7" x14ac:dyDescent="0.25">
      <c r="G1641">
        <v>1</v>
      </c>
    </row>
    <row r="1642" spans="7:7" x14ac:dyDescent="0.25">
      <c r="G1642">
        <v>2</v>
      </c>
    </row>
    <row r="1643" spans="7:7" x14ac:dyDescent="0.25">
      <c r="G1643">
        <v>4</v>
      </c>
    </row>
    <row r="1644" spans="7:7" x14ac:dyDescent="0.25">
      <c r="G1644">
        <v>3</v>
      </c>
    </row>
    <row r="1645" spans="7:7" x14ac:dyDescent="0.25">
      <c r="G1645">
        <v>3</v>
      </c>
    </row>
    <row r="1646" spans="7:7" x14ac:dyDescent="0.25">
      <c r="G1646">
        <v>1</v>
      </c>
    </row>
    <row r="1647" spans="7:7" x14ac:dyDescent="0.25">
      <c r="G1647">
        <v>3</v>
      </c>
    </row>
    <row r="1648" spans="7:7" x14ac:dyDescent="0.25">
      <c r="G1648">
        <v>1</v>
      </c>
    </row>
    <row r="1649" spans="7:7" x14ac:dyDescent="0.25">
      <c r="G1649">
        <v>4</v>
      </c>
    </row>
    <row r="1650" spans="7:7" x14ac:dyDescent="0.25">
      <c r="G1650">
        <v>1</v>
      </c>
    </row>
    <row r="1651" spans="7:7" x14ac:dyDescent="0.25">
      <c r="G1651">
        <v>4</v>
      </c>
    </row>
    <row r="1652" spans="7:7" x14ac:dyDescent="0.25">
      <c r="G1652">
        <v>1</v>
      </c>
    </row>
    <row r="1653" spans="7:7" x14ac:dyDescent="0.25">
      <c r="G1653">
        <v>2</v>
      </c>
    </row>
    <row r="1654" spans="7:7" x14ac:dyDescent="0.25">
      <c r="G1654">
        <v>2</v>
      </c>
    </row>
    <row r="1655" spans="7:7" x14ac:dyDescent="0.25">
      <c r="G1655">
        <v>2</v>
      </c>
    </row>
    <row r="1656" spans="7:7" x14ac:dyDescent="0.25">
      <c r="G1656">
        <v>3</v>
      </c>
    </row>
    <row r="1657" spans="7:7" x14ac:dyDescent="0.25">
      <c r="G1657">
        <v>4</v>
      </c>
    </row>
    <row r="1658" spans="7:7" x14ac:dyDescent="0.25">
      <c r="G1658">
        <v>2</v>
      </c>
    </row>
    <row r="1659" spans="7:7" x14ac:dyDescent="0.25">
      <c r="G1659">
        <v>2</v>
      </c>
    </row>
    <row r="1660" spans="7:7" x14ac:dyDescent="0.25">
      <c r="G1660">
        <v>4</v>
      </c>
    </row>
    <row r="1661" spans="7:7" x14ac:dyDescent="0.25">
      <c r="G1661">
        <v>1</v>
      </c>
    </row>
    <row r="1662" spans="7:7" x14ac:dyDescent="0.25">
      <c r="G1662">
        <v>2</v>
      </c>
    </row>
    <row r="1663" spans="7:7" x14ac:dyDescent="0.25">
      <c r="G1663">
        <v>1</v>
      </c>
    </row>
    <row r="1664" spans="7:7" x14ac:dyDescent="0.25">
      <c r="G1664">
        <v>4</v>
      </c>
    </row>
    <row r="1665" spans="7:7" x14ac:dyDescent="0.25">
      <c r="G1665">
        <v>1</v>
      </c>
    </row>
    <row r="1666" spans="7:7" x14ac:dyDescent="0.25">
      <c r="G1666">
        <v>2</v>
      </c>
    </row>
    <row r="1667" spans="7:7" x14ac:dyDescent="0.25">
      <c r="G1667">
        <v>1</v>
      </c>
    </row>
    <row r="1668" spans="7:7" x14ac:dyDescent="0.25">
      <c r="G1668">
        <v>1</v>
      </c>
    </row>
    <row r="1669" spans="7:7" x14ac:dyDescent="0.25">
      <c r="G1669">
        <v>3</v>
      </c>
    </row>
    <row r="1670" spans="7:7" x14ac:dyDescent="0.25">
      <c r="G1670">
        <v>1</v>
      </c>
    </row>
    <row r="1671" spans="7:7" x14ac:dyDescent="0.25">
      <c r="G1671">
        <v>4</v>
      </c>
    </row>
    <row r="1672" spans="7:7" x14ac:dyDescent="0.25">
      <c r="G1672">
        <v>2</v>
      </c>
    </row>
    <row r="1673" spans="7:7" x14ac:dyDescent="0.25">
      <c r="G1673">
        <v>1</v>
      </c>
    </row>
    <row r="1674" spans="7:7" x14ac:dyDescent="0.25">
      <c r="G1674">
        <v>1</v>
      </c>
    </row>
    <row r="1675" spans="7:7" x14ac:dyDescent="0.25">
      <c r="G1675">
        <v>1</v>
      </c>
    </row>
    <row r="1676" spans="7:7" x14ac:dyDescent="0.25">
      <c r="G1676">
        <v>4</v>
      </c>
    </row>
    <row r="1677" spans="7:7" x14ac:dyDescent="0.25">
      <c r="G1677">
        <v>1</v>
      </c>
    </row>
    <row r="1678" spans="7:7" x14ac:dyDescent="0.25">
      <c r="G1678">
        <v>1</v>
      </c>
    </row>
    <row r="1679" spans="7:7" x14ac:dyDescent="0.25">
      <c r="G1679">
        <v>1</v>
      </c>
    </row>
    <row r="1680" spans="7:7" x14ac:dyDescent="0.25">
      <c r="G1680">
        <v>1</v>
      </c>
    </row>
    <row r="1681" spans="7:7" x14ac:dyDescent="0.25">
      <c r="G1681">
        <v>1</v>
      </c>
    </row>
    <row r="1682" spans="7:7" x14ac:dyDescent="0.25">
      <c r="G1682">
        <v>2</v>
      </c>
    </row>
    <row r="1683" spans="7:7" x14ac:dyDescent="0.25">
      <c r="G1683">
        <v>2</v>
      </c>
    </row>
    <row r="1684" spans="7:7" x14ac:dyDescent="0.25">
      <c r="G1684">
        <v>1</v>
      </c>
    </row>
    <row r="1685" spans="7:7" x14ac:dyDescent="0.25">
      <c r="G1685">
        <v>6</v>
      </c>
    </row>
    <row r="1686" spans="7:7" x14ac:dyDescent="0.25">
      <c r="G1686">
        <v>13</v>
      </c>
    </row>
    <row r="1687" spans="7:7" x14ac:dyDescent="0.25">
      <c r="G1687">
        <v>4</v>
      </c>
    </row>
    <row r="1688" spans="7:7" x14ac:dyDescent="0.25">
      <c r="G1688">
        <v>2</v>
      </c>
    </row>
    <row r="1689" spans="7:7" x14ac:dyDescent="0.25">
      <c r="G1689">
        <v>1</v>
      </c>
    </row>
    <row r="1690" spans="7:7" x14ac:dyDescent="0.25">
      <c r="G1690">
        <v>1</v>
      </c>
    </row>
    <row r="1691" spans="7:7" x14ac:dyDescent="0.25">
      <c r="G1691">
        <v>1</v>
      </c>
    </row>
    <row r="1692" spans="7:7" x14ac:dyDescent="0.25">
      <c r="G1692">
        <v>1</v>
      </c>
    </row>
    <row r="1693" spans="7:7" x14ac:dyDescent="0.25">
      <c r="G1693">
        <v>1</v>
      </c>
    </row>
    <row r="1694" spans="7:7" x14ac:dyDescent="0.25">
      <c r="G1694">
        <v>1</v>
      </c>
    </row>
    <row r="1695" spans="7:7" x14ac:dyDescent="0.25">
      <c r="G1695">
        <v>1</v>
      </c>
    </row>
    <row r="1696" spans="7:7" x14ac:dyDescent="0.25">
      <c r="G1696">
        <v>2</v>
      </c>
    </row>
    <row r="1697" spans="7:7" x14ac:dyDescent="0.25">
      <c r="G1697">
        <v>2</v>
      </c>
    </row>
    <row r="1698" spans="7:7" x14ac:dyDescent="0.25">
      <c r="G1698">
        <v>2</v>
      </c>
    </row>
    <row r="1699" spans="7:7" x14ac:dyDescent="0.25">
      <c r="G1699">
        <v>3</v>
      </c>
    </row>
    <row r="1700" spans="7:7" x14ac:dyDescent="0.25">
      <c r="G1700">
        <v>1</v>
      </c>
    </row>
    <row r="1701" spans="7:7" x14ac:dyDescent="0.25">
      <c r="G1701">
        <v>1</v>
      </c>
    </row>
    <row r="1702" spans="7:7" x14ac:dyDescent="0.25">
      <c r="G1702">
        <v>1</v>
      </c>
    </row>
    <row r="1703" spans="7:7" x14ac:dyDescent="0.25">
      <c r="G1703">
        <v>1</v>
      </c>
    </row>
    <row r="1704" spans="7:7" x14ac:dyDescent="0.25">
      <c r="G1704">
        <v>2</v>
      </c>
    </row>
    <row r="1705" spans="7:7" x14ac:dyDescent="0.25">
      <c r="G1705">
        <v>4</v>
      </c>
    </row>
    <row r="1706" spans="7:7" x14ac:dyDescent="0.25">
      <c r="G1706">
        <v>2</v>
      </c>
    </row>
    <row r="1707" spans="7:7" x14ac:dyDescent="0.25">
      <c r="G1707">
        <v>1</v>
      </c>
    </row>
    <row r="1708" spans="7:7" x14ac:dyDescent="0.25">
      <c r="G1708">
        <v>2</v>
      </c>
    </row>
    <row r="1709" spans="7:7" x14ac:dyDescent="0.25">
      <c r="G1709">
        <v>1</v>
      </c>
    </row>
    <row r="1710" spans="7:7" x14ac:dyDescent="0.25">
      <c r="G1710">
        <v>3</v>
      </c>
    </row>
    <row r="1711" spans="7:7" x14ac:dyDescent="0.25">
      <c r="G1711">
        <v>3</v>
      </c>
    </row>
    <row r="1712" spans="7:7" x14ac:dyDescent="0.25">
      <c r="G1712">
        <v>1</v>
      </c>
    </row>
    <row r="1713" spans="7:7" x14ac:dyDescent="0.25">
      <c r="G1713">
        <v>2</v>
      </c>
    </row>
    <row r="1714" spans="7:7" x14ac:dyDescent="0.25">
      <c r="G1714">
        <v>1</v>
      </c>
    </row>
    <row r="1715" spans="7:7" x14ac:dyDescent="0.25">
      <c r="G1715">
        <v>1</v>
      </c>
    </row>
    <row r="1716" spans="7:7" x14ac:dyDescent="0.25">
      <c r="G1716">
        <v>4</v>
      </c>
    </row>
    <row r="1717" spans="7:7" x14ac:dyDescent="0.25">
      <c r="G1717">
        <v>2</v>
      </c>
    </row>
    <row r="1718" spans="7:7" x14ac:dyDescent="0.25">
      <c r="G1718">
        <v>1</v>
      </c>
    </row>
    <row r="1719" spans="7:7" x14ac:dyDescent="0.25">
      <c r="G1719">
        <v>4</v>
      </c>
    </row>
    <row r="1720" spans="7:7" x14ac:dyDescent="0.25">
      <c r="G1720">
        <v>1</v>
      </c>
    </row>
    <row r="1721" spans="7:7" x14ac:dyDescent="0.25">
      <c r="G1721">
        <v>2</v>
      </c>
    </row>
    <row r="1722" spans="7:7" x14ac:dyDescent="0.25">
      <c r="G1722">
        <v>2</v>
      </c>
    </row>
    <row r="1723" spans="7:7" x14ac:dyDescent="0.25">
      <c r="G1723">
        <v>1</v>
      </c>
    </row>
    <row r="1724" spans="7:7" x14ac:dyDescent="0.25">
      <c r="G1724">
        <v>1</v>
      </c>
    </row>
    <row r="1725" spans="7:7" x14ac:dyDescent="0.25">
      <c r="G1725">
        <v>1</v>
      </c>
    </row>
    <row r="1726" spans="7:7" x14ac:dyDescent="0.25">
      <c r="G1726">
        <v>2</v>
      </c>
    </row>
    <row r="1727" spans="7:7" x14ac:dyDescent="0.25">
      <c r="G1727">
        <v>2</v>
      </c>
    </row>
    <row r="1728" spans="7:7" x14ac:dyDescent="0.25">
      <c r="G1728">
        <v>2</v>
      </c>
    </row>
    <row r="1729" spans="7:7" x14ac:dyDescent="0.25">
      <c r="G1729">
        <v>2</v>
      </c>
    </row>
    <row r="1730" spans="7:7" x14ac:dyDescent="0.25">
      <c r="G1730">
        <v>1</v>
      </c>
    </row>
    <row r="1731" spans="7:7" x14ac:dyDescent="0.25">
      <c r="G1731">
        <v>3</v>
      </c>
    </row>
    <row r="1732" spans="7:7" x14ac:dyDescent="0.25">
      <c r="G1732">
        <v>1</v>
      </c>
    </row>
    <row r="1733" spans="7:7" x14ac:dyDescent="0.25">
      <c r="G1733">
        <v>3</v>
      </c>
    </row>
    <row r="1734" spans="7:7" x14ac:dyDescent="0.25">
      <c r="G1734">
        <v>1</v>
      </c>
    </row>
    <row r="1735" spans="7:7" x14ac:dyDescent="0.25">
      <c r="G1735">
        <v>13</v>
      </c>
    </row>
    <row r="1736" spans="7:7" x14ac:dyDescent="0.25">
      <c r="G1736">
        <v>1</v>
      </c>
    </row>
    <row r="1737" spans="7:7" x14ac:dyDescent="0.25">
      <c r="G1737">
        <v>1</v>
      </c>
    </row>
    <row r="1738" spans="7:7" x14ac:dyDescent="0.25">
      <c r="G1738">
        <v>3</v>
      </c>
    </row>
    <row r="1739" spans="7:7" x14ac:dyDescent="0.25">
      <c r="G1739">
        <v>4</v>
      </c>
    </row>
    <row r="1740" spans="7:7" x14ac:dyDescent="0.25">
      <c r="G1740">
        <v>2</v>
      </c>
    </row>
    <row r="1741" spans="7:7" x14ac:dyDescent="0.25">
      <c r="G1741">
        <v>1</v>
      </c>
    </row>
    <row r="1742" spans="7:7" x14ac:dyDescent="0.25">
      <c r="G1742">
        <v>1</v>
      </c>
    </row>
    <row r="1743" spans="7:7" x14ac:dyDescent="0.25">
      <c r="G1743">
        <v>1</v>
      </c>
    </row>
    <row r="1744" spans="7:7" x14ac:dyDescent="0.25">
      <c r="G1744">
        <v>1</v>
      </c>
    </row>
    <row r="1745" spans="7:7" x14ac:dyDescent="0.25">
      <c r="G1745">
        <v>3</v>
      </c>
    </row>
    <row r="1746" spans="7:7" x14ac:dyDescent="0.25">
      <c r="G1746">
        <v>4</v>
      </c>
    </row>
    <row r="1747" spans="7:7" x14ac:dyDescent="0.25">
      <c r="G1747">
        <v>1</v>
      </c>
    </row>
    <row r="1748" spans="7:7" x14ac:dyDescent="0.25">
      <c r="G1748">
        <v>2</v>
      </c>
    </row>
    <row r="1749" spans="7:7" x14ac:dyDescent="0.25">
      <c r="G1749">
        <v>1</v>
      </c>
    </row>
    <row r="1750" spans="7:7" x14ac:dyDescent="0.25">
      <c r="G1750">
        <v>3</v>
      </c>
    </row>
    <row r="1751" spans="7:7" x14ac:dyDescent="0.25">
      <c r="G1751">
        <v>2</v>
      </c>
    </row>
    <row r="1752" spans="7:7" x14ac:dyDescent="0.25">
      <c r="G1752">
        <v>2</v>
      </c>
    </row>
    <row r="1753" spans="7:7" x14ac:dyDescent="0.25">
      <c r="G1753">
        <v>2</v>
      </c>
    </row>
    <row r="1754" spans="7:7" x14ac:dyDescent="0.25">
      <c r="G1754">
        <v>2</v>
      </c>
    </row>
    <row r="1755" spans="7:7" x14ac:dyDescent="0.25">
      <c r="G1755">
        <v>4</v>
      </c>
    </row>
    <row r="1756" spans="7:7" x14ac:dyDescent="0.25">
      <c r="G1756">
        <v>2</v>
      </c>
    </row>
    <row r="1757" spans="7:7" x14ac:dyDescent="0.25">
      <c r="G1757">
        <v>1</v>
      </c>
    </row>
    <row r="1758" spans="7:7" x14ac:dyDescent="0.25">
      <c r="G1758">
        <v>2</v>
      </c>
    </row>
    <row r="1759" spans="7:7" x14ac:dyDescent="0.25">
      <c r="G1759">
        <v>2</v>
      </c>
    </row>
    <row r="1760" spans="7:7" x14ac:dyDescent="0.25">
      <c r="G1760">
        <v>4</v>
      </c>
    </row>
    <row r="1761" spans="7:7" x14ac:dyDescent="0.25">
      <c r="G1761">
        <v>1</v>
      </c>
    </row>
    <row r="1762" spans="7:7" x14ac:dyDescent="0.25">
      <c r="G1762">
        <v>1</v>
      </c>
    </row>
    <row r="1763" spans="7:7" x14ac:dyDescent="0.25">
      <c r="G1763">
        <v>1</v>
      </c>
    </row>
    <row r="1764" spans="7:7" x14ac:dyDescent="0.25">
      <c r="G1764">
        <v>1</v>
      </c>
    </row>
    <row r="1765" spans="7:7" x14ac:dyDescent="0.25">
      <c r="G1765">
        <v>3</v>
      </c>
    </row>
    <row r="1766" spans="7:7" x14ac:dyDescent="0.25">
      <c r="G1766">
        <v>2</v>
      </c>
    </row>
    <row r="1767" spans="7:7" x14ac:dyDescent="0.25">
      <c r="G1767">
        <v>1</v>
      </c>
    </row>
    <row r="1768" spans="7:7" x14ac:dyDescent="0.25">
      <c r="G1768">
        <v>4</v>
      </c>
    </row>
    <row r="1769" spans="7:7" x14ac:dyDescent="0.25">
      <c r="G1769">
        <v>1</v>
      </c>
    </row>
    <row r="1770" spans="7:7" x14ac:dyDescent="0.25">
      <c r="G1770">
        <v>2</v>
      </c>
    </row>
    <row r="1771" spans="7:7" x14ac:dyDescent="0.25">
      <c r="G1771">
        <v>1</v>
      </c>
    </row>
    <row r="1772" spans="7:7" x14ac:dyDescent="0.25">
      <c r="G1772">
        <v>2</v>
      </c>
    </row>
    <row r="1773" spans="7:7" x14ac:dyDescent="0.25">
      <c r="G1773">
        <v>1</v>
      </c>
    </row>
    <row r="1774" spans="7:7" x14ac:dyDescent="0.25">
      <c r="G1774">
        <v>4</v>
      </c>
    </row>
    <row r="1775" spans="7:7" x14ac:dyDescent="0.25">
      <c r="G1775">
        <v>1</v>
      </c>
    </row>
    <row r="1776" spans="7:7" x14ac:dyDescent="0.25">
      <c r="G1776">
        <v>1</v>
      </c>
    </row>
    <row r="1777" spans="7:7" x14ac:dyDescent="0.25">
      <c r="G1777">
        <v>3</v>
      </c>
    </row>
    <row r="1778" spans="7:7" x14ac:dyDescent="0.25">
      <c r="G1778">
        <v>1</v>
      </c>
    </row>
    <row r="1779" spans="7:7" x14ac:dyDescent="0.25">
      <c r="G1779">
        <v>1</v>
      </c>
    </row>
    <row r="1780" spans="7:7" x14ac:dyDescent="0.25">
      <c r="G1780">
        <v>1</v>
      </c>
    </row>
    <row r="1781" spans="7:7" x14ac:dyDescent="0.25">
      <c r="G1781">
        <v>1</v>
      </c>
    </row>
    <row r="1782" spans="7:7" x14ac:dyDescent="0.25">
      <c r="G1782">
        <v>2</v>
      </c>
    </row>
    <row r="1783" spans="7:7" x14ac:dyDescent="0.25">
      <c r="G1783">
        <v>2</v>
      </c>
    </row>
    <row r="1784" spans="7:7" x14ac:dyDescent="0.25">
      <c r="G1784">
        <v>1</v>
      </c>
    </row>
    <row r="1785" spans="7:7" x14ac:dyDescent="0.25">
      <c r="G1785">
        <v>4</v>
      </c>
    </row>
    <row r="1786" spans="7:7" x14ac:dyDescent="0.25">
      <c r="G1786">
        <v>2</v>
      </c>
    </row>
    <row r="1787" spans="7:7" x14ac:dyDescent="0.25">
      <c r="G1787">
        <v>2</v>
      </c>
    </row>
    <row r="1788" spans="7:7" x14ac:dyDescent="0.25">
      <c r="G1788">
        <v>3</v>
      </c>
    </row>
    <row r="1789" spans="7:7" x14ac:dyDescent="0.25">
      <c r="G1789">
        <v>2</v>
      </c>
    </row>
    <row r="1790" spans="7:7" x14ac:dyDescent="0.25">
      <c r="G1790">
        <v>3</v>
      </c>
    </row>
    <row r="1791" spans="7:7" x14ac:dyDescent="0.25">
      <c r="G1791">
        <v>1</v>
      </c>
    </row>
    <row r="1792" spans="7:7" x14ac:dyDescent="0.25">
      <c r="G1792">
        <v>4</v>
      </c>
    </row>
    <row r="1793" spans="7:7" x14ac:dyDescent="0.25">
      <c r="G1793">
        <v>3</v>
      </c>
    </row>
    <row r="1794" spans="7:7" x14ac:dyDescent="0.25">
      <c r="G1794">
        <v>3</v>
      </c>
    </row>
    <row r="1795" spans="7:7" x14ac:dyDescent="0.25">
      <c r="G1795">
        <v>1</v>
      </c>
    </row>
    <row r="1796" spans="7:7" x14ac:dyDescent="0.25">
      <c r="G1796">
        <v>11</v>
      </c>
    </row>
    <row r="1797" spans="7:7" x14ac:dyDescent="0.25">
      <c r="G1797">
        <v>6</v>
      </c>
    </row>
    <row r="1798" spans="7:7" x14ac:dyDescent="0.25">
      <c r="G1798">
        <v>2</v>
      </c>
    </row>
    <row r="1799" spans="7:7" x14ac:dyDescent="0.25">
      <c r="G1799">
        <v>1</v>
      </c>
    </row>
    <row r="1800" spans="7:7" x14ac:dyDescent="0.25">
      <c r="G1800">
        <v>1</v>
      </c>
    </row>
    <row r="1801" spans="7:7" x14ac:dyDescent="0.25">
      <c r="G1801">
        <v>1</v>
      </c>
    </row>
    <row r="1802" spans="7:7" x14ac:dyDescent="0.25">
      <c r="G1802">
        <v>5</v>
      </c>
    </row>
    <row r="1803" spans="7:7" x14ac:dyDescent="0.25">
      <c r="G1803">
        <v>4</v>
      </c>
    </row>
    <row r="1804" spans="7:7" x14ac:dyDescent="0.25">
      <c r="G1804">
        <v>3</v>
      </c>
    </row>
    <row r="1805" spans="7:7" x14ac:dyDescent="0.25">
      <c r="G1805">
        <v>2</v>
      </c>
    </row>
    <row r="1806" spans="7:7" x14ac:dyDescent="0.25">
      <c r="G1806">
        <v>2</v>
      </c>
    </row>
    <row r="1807" spans="7:7" x14ac:dyDescent="0.25">
      <c r="G1807">
        <v>3</v>
      </c>
    </row>
    <row r="1808" spans="7:7" x14ac:dyDescent="0.25">
      <c r="G1808">
        <v>3</v>
      </c>
    </row>
    <row r="1809" spans="7:7" x14ac:dyDescent="0.25">
      <c r="G1809">
        <v>2</v>
      </c>
    </row>
    <row r="1810" spans="7:7" x14ac:dyDescent="0.25">
      <c r="G1810">
        <v>2</v>
      </c>
    </row>
    <row r="1811" spans="7:7" x14ac:dyDescent="0.25">
      <c r="G1811">
        <v>1</v>
      </c>
    </row>
    <row r="1812" spans="7:7" x14ac:dyDescent="0.25">
      <c r="G1812">
        <v>3</v>
      </c>
    </row>
    <row r="1813" spans="7:7" x14ac:dyDescent="0.25">
      <c r="G1813">
        <v>2</v>
      </c>
    </row>
    <row r="1814" spans="7:7" x14ac:dyDescent="0.25">
      <c r="G1814">
        <v>2</v>
      </c>
    </row>
    <row r="1815" spans="7:7" x14ac:dyDescent="0.25">
      <c r="G1815">
        <v>3</v>
      </c>
    </row>
    <row r="1816" spans="7:7" x14ac:dyDescent="0.25">
      <c r="G1816">
        <v>3</v>
      </c>
    </row>
    <row r="1817" spans="7:7" x14ac:dyDescent="0.25">
      <c r="G1817">
        <v>3</v>
      </c>
    </row>
    <row r="1818" spans="7:7" x14ac:dyDescent="0.25">
      <c r="G1818">
        <v>3</v>
      </c>
    </row>
    <row r="1819" spans="7:7" x14ac:dyDescent="0.25">
      <c r="G1819">
        <v>2</v>
      </c>
    </row>
    <row r="1820" spans="7:7" x14ac:dyDescent="0.25">
      <c r="G1820">
        <v>3</v>
      </c>
    </row>
    <row r="1821" spans="7:7" x14ac:dyDescent="0.25">
      <c r="G1821">
        <v>3</v>
      </c>
    </row>
    <row r="1822" spans="7:7" x14ac:dyDescent="0.25">
      <c r="G1822">
        <v>2</v>
      </c>
    </row>
    <row r="1823" spans="7:7" x14ac:dyDescent="0.25">
      <c r="G1823">
        <v>2</v>
      </c>
    </row>
    <row r="1824" spans="7:7" x14ac:dyDescent="0.25">
      <c r="G1824">
        <v>1</v>
      </c>
    </row>
    <row r="1825" spans="7:7" x14ac:dyDescent="0.25">
      <c r="G1825">
        <v>2</v>
      </c>
    </row>
    <row r="1826" spans="7:7" x14ac:dyDescent="0.25">
      <c r="G1826">
        <v>3</v>
      </c>
    </row>
    <row r="1827" spans="7:7" x14ac:dyDescent="0.25">
      <c r="G1827">
        <v>4</v>
      </c>
    </row>
    <row r="1828" spans="7:7" x14ac:dyDescent="0.25">
      <c r="G1828">
        <v>3</v>
      </c>
    </row>
    <row r="1829" spans="7:7" x14ac:dyDescent="0.25">
      <c r="G1829">
        <v>3</v>
      </c>
    </row>
    <row r="1830" spans="7:7" x14ac:dyDescent="0.25">
      <c r="G1830">
        <v>4</v>
      </c>
    </row>
    <row r="1831" spans="7:7" x14ac:dyDescent="0.25">
      <c r="G1831">
        <v>1</v>
      </c>
    </row>
    <row r="1832" spans="7:7" x14ac:dyDescent="0.25">
      <c r="G1832">
        <v>1</v>
      </c>
    </row>
    <row r="1833" spans="7:7" x14ac:dyDescent="0.25">
      <c r="G1833">
        <v>1</v>
      </c>
    </row>
    <row r="1834" spans="7:7" x14ac:dyDescent="0.25">
      <c r="G1834">
        <v>2</v>
      </c>
    </row>
    <row r="1835" spans="7:7" x14ac:dyDescent="0.25">
      <c r="G1835">
        <v>2</v>
      </c>
    </row>
    <row r="1836" spans="7:7" x14ac:dyDescent="0.25">
      <c r="G1836">
        <v>4</v>
      </c>
    </row>
    <row r="1837" spans="7:7" x14ac:dyDescent="0.25">
      <c r="G1837">
        <v>1</v>
      </c>
    </row>
    <row r="1838" spans="7:7" x14ac:dyDescent="0.25">
      <c r="G1838">
        <v>4</v>
      </c>
    </row>
    <row r="1839" spans="7:7" x14ac:dyDescent="0.25">
      <c r="G1839">
        <v>3</v>
      </c>
    </row>
    <row r="1840" spans="7:7" x14ac:dyDescent="0.25">
      <c r="G1840">
        <v>1</v>
      </c>
    </row>
    <row r="1841" spans="7:7" x14ac:dyDescent="0.25">
      <c r="G1841">
        <v>4</v>
      </c>
    </row>
    <row r="1842" spans="7:7" x14ac:dyDescent="0.25">
      <c r="G1842">
        <v>2</v>
      </c>
    </row>
    <row r="1843" spans="7:7" x14ac:dyDescent="0.25">
      <c r="G1843">
        <v>2</v>
      </c>
    </row>
    <row r="1844" spans="7:7" x14ac:dyDescent="0.25">
      <c r="G1844">
        <v>2</v>
      </c>
    </row>
    <row r="1845" spans="7:7" x14ac:dyDescent="0.25">
      <c r="G1845">
        <v>2</v>
      </c>
    </row>
    <row r="1846" spans="7:7" x14ac:dyDescent="0.25">
      <c r="G1846">
        <v>4</v>
      </c>
    </row>
    <row r="1847" spans="7:7" x14ac:dyDescent="0.25">
      <c r="G1847">
        <v>1</v>
      </c>
    </row>
    <row r="1848" spans="7:7" x14ac:dyDescent="0.25">
      <c r="G1848">
        <v>1</v>
      </c>
    </row>
    <row r="1849" spans="7:7" x14ac:dyDescent="0.25">
      <c r="G1849">
        <v>2</v>
      </c>
    </row>
    <row r="1850" spans="7:7" x14ac:dyDescent="0.25">
      <c r="G1850">
        <v>3</v>
      </c>
    </row>
    <row r="1851" spans="7:7" x14ac:dyDescent="0.25">
      <c r="G1851">
        <v>2</v>
      </c>
    </row>
    <row r="1852" spans="7:7" x14ac:dyDescent="0.25">
      <c r="G1852">
        <v>12</v>
      </c>
    </row>
    <row r="1853" spans="7:7" x14ac:dyDescent="0.25">
      <c r="G1853">
        <v>2</v>
      </c>
    </row>
    <row r="1854" spans="7:7" x14ac:dyDescent="0.25">
      <c r="G1854">
        <v>2</v>
      </c>
    </row>
    <row r="1855" spans="7:7" x14ac:dyDescent="0.25">
      <c r="G1855">
        <v>1</v>
      </c>
    </row>
    <row r="1856" spans="7:7" x14ac:dyDescent="0.25">
      <c r="G1856">
        <v>4</v>
      </c>
    </row>
    <row r="1857" spans="7:7" x14ac:dyDescent="0.25">
      <c r="G1857">
        <v>1</v>
      </c>
    </row>
    <row r="1858" spans="7:7" x14ac:dyDescent="0.25">
      <c r="G1858">
        <v>1</v>
      </c>
    </row>
    <row r="1859" spans="7:7" x14ac:dyDescent="0.25">
      <c r="G1859">
        <v>1</v>
      </c>
    </row>
    <row r="1860" spans="7:7" x14ac:dyDescent="0.25">
      <c r="G1860">
        <v>1</v>
      </c>
    </row>
    <row r="1861" spans="7:7" x14ac:dyDescent="0.25">
      <c r="G1861">
        <v>1</v>
      </c>
    </row>
    <row r="1862" spans="7:7" x14ac:dyDescent="0.25">
      <c r="G1862">
        <v>1</v>
      </c>
    </row>
    <row r="1863" spans="7:7" x14ac:dyDescent="0.25">
      <c r="G1863">
        <v>2</v>
      </c>
    </row>
    <row r="1864" spans="7:7" x14ac:dyDescent="0.25">
      <c r="G1864">
        <v>1</v>
      </c>
    </row>
    <row r="1865" spans="7:7" x14ac:dyDescent="0.25">
      <c r="G1865">
        <v>1</v>
      </c>
    </row>
    <row r="1866" spans="7:7" x14ac:dyDescent="0.25">
      <c r="G1866">
        <v>4</v>
      </c>
    </row>
    <row r="1867" spans="7:7" x14ac:dyDescent="0.25">
      <c r="G1867">
        <v>6</v>
      </c>
    </row>
    <row r="1868" spans="7:7" x14ac:dyDescent="0.25">
      <c r="G1868">
        <v>1</v>
      </c>
    </row>
    <row r="1869" spans="7:7" x14ac:dyDescent="0.25">
      <c r="G1869">
        <v>2</v>
      </c>
    </row>
    <row r="1870" spans="7:7" x14ac:dyDescent="0.25">
      <c r="G1870">
        <v>4</v>
      </c>
    </row>
    <row r="1871" spans="7:7" x14ac:dyDescent="0.25">
      <c r="G1871">
        <v>1</v>
      </c>
    </row>
    <row r="1872" spans="7:7" x14ac:dyDescent="0.25">
      <c r="G1872">
        <v>1</v>
      </c>
    </row>
    <row r="1873" spans="7:7" x14ac:dyDescent="0.25">
      <c r="G1873">
        <v>4</v>
      </c>
    </row>
    <row r="1874" spans="7:7" x14ac:dyDescent="0.25">
      <c r="G1874">
        <v>2</v>
      </c>
    </row>
    <row r="1875" spans="7:7" x14ac:dyDescent="0.25">
      <c r="G1875">
        <v>1</v>
      </c>
    </row>
    <row r="1876" spans="7:7" x14ac:dyDescent="0.25">
      <c r="G1876">
        <v>2</v>
      </c>
    </row>
    <row r="1877" spans="7:7" x14ac:dyDescent="0.25">
      <c r="G1877">
        <v>4</v>
      </c>
    </row>
    <row r="1878" spans="7:7" x14ac:dyDescent="0.25">
      <c r="G1878">
        <v>2</v>
      </c>
    </row>
    <row r="1879" spans="7:7" x14ac:dyDescent="0.25">
      <c r="G1879">
        <v>2</v>
      </c>
    </row>
    <row r="1880" spans="7:7" x14ac:dyDescent="0.25">
      <c r="G1880">
        <v>1</v>
      </c>
    </row>
    <row r="1881" spans="7:7" x14ac:dyDescent="0.25">
      <c r="G1881">
        <v>3</v>
      </c>
    </row>
    <row r="1882" spans="7:7" x14ac:dyDescent="0.25">
      <c r="G1882">
        <v>2</v>
      </c>
    </row>
    <row r="1883" spans="7:7" x14ac:dyDescent="0.25">
      <c r="G1883">
        <v>2</v>
      </c>
    </row>
    <row r="1884" spans="7:7" x14ac:dyDescent="0.25">
      <c r="G1884">
        <v>1</v>
      </c>
    </row>
    <row r="1885" spans="7:7" x14ac:dyDescent="0.25">
      <c r="G1885">
        <v>4</v>
      </c>
    </row>
    <row r="1886" spans="7:7" x14ac:dyDescent="0.25">
      <c r="G1886">
        <v>4</v>
      </c>
    </row>
    <row r="1887" spans="7:7" x14ac:dyDescent="0.25">
      <c r="G1887">
        <v>1</v>
      </c>
    </row>
    <row r="1888" spans="7:7" x14ac:dyDescent="0.25">
      <c r="G1888">
        <v>5</v>
      </c>
    </row>
    <row r="1889" spans="7:7" x14ac:dyDescent="0.25">
      <c r="G1889">
        <v>2</v>
      </c>
    </row>
    <row r="1890" spans="7:7" x14ac:dyDescent="0.25">
      <c r="G1890">
        <v>2</v>
      </c>
    </row>
    <row r="1891" spans="7:7" x14ac:dyDescent="0.25">
      <c r="G1891">
        <v>2</v>
      </c>
    </row>
    <row r="1892" spans="7:7" x14ac:dyDescent="0.25">
      <c r="G1892">
        <v>4</v>
      </c>
    </row>
    <row r="1893" spans="7:7" x14ac:dyDescent="0.25">
      <c r="G1893">
        <v>3</v>
      </c>
    </row>
    <row r="1894" spans="7:7" x14ac:dyDescent="0.25">
      <c r="G1894">
        <v>1</v>
      </c>
    </row>
    <row r="1895" spans="7:7" x14ac:dyDescent="0.25">
      <c r="G1895">
        <v>2</v>
      </c>
    </row>
    <row r="1896" spans="7:7" x14ac:dyDescent="0.25">
      <c r="G1896">
        <v>4</v>
      </c>
    </row>
    <row r="1897" spans="7:7" x14ac:dyDescent="0.25">
      <c r="G1897">
        <v>1</v>
      </c>
    </row>
    <row r="1898" spans="7:7" x14ac:dyDescent="0.25">
      <c r="G1898">
        <v>3</v>
      </c>
    </row>
    <row r="1899" spans="7:7" x14ac:dyDescent="0.25">
      <c r="G1899">
        <v>1</v>
      </c>
    </row>
    <row r="1900" spans="7:7" x14ac:dyDescent="0.25">
      <c r="G1900">
        <v>2</v>
      </c>
    </row>
    <row r="1901" spans="7:7" x14ac:dyDescent="0.25">
      <c r="G1901">
        <v>1</v>
      </c>
    </row>
    <row r="1902" spans="7:7" x14ac:dyDescent="0.25">
      <c r="G1902">
        <v>2</v>
      </c>
    </row>
    <row r="1903" spans="7:7" x14ac:dyDescent="0.25">
      <c r="G1903">
        <v>2</v>
      </c>
    </row>
    <row r="1904" spans="7:7" x14ac:dyDescent="0.25">
      <c r="G1904">
        <v>1</v>
      </c>
    </row>
    <row r="1905" spans="7:7" x14ac:dyDescent="0.25">
      <c r="G1905">
        <v>4</v>
      </c>
    </row>
    <row r="1906" spans="7:7" x14ac:dyDescent="0.25">
      <c r="G1906">
        <v>3</v>
      </c>
    </row>
    <row r="1907" spans="7:7" x14ac:dyDescent="0.25">
      <c r="G1907">
        <v>1</v>
      </c>
    </row>
    <row r="1908" spans="7:7" x14ac:dyDescent="0.25">
      <c r="G1908">
        <v>1</v>
      </c>
    </row>
    <row r="1909" spans="7:7" x14ac:dyDescent="0.25">
      <c r="G1909">
        <v>1</v>
      </c>
    </row>
    <row r="1910" spans="7:7" x14ac:dyDescent="0.25">
      <c r="G1910">
        <v>1</v>
      </c>
    </row>
    <row r="1911" spans="7:7" x14ac:dyDescent="0.25">
      <c r="G1911">
        <v>1</v>
      </c>
    </row>
    <row r="1912" spans="7:7" x14ac:dyDescent="0.25">
      <c r="G1912">
        <v>1</v>
      </c>
    </row>
    <row r="1913" spans="7:7" x14ac:dyDescent="0.25">
      <c r="G1913">
        <v>2</v>
      </c>
    </row>
    <row r="1914" spans="7:7" x14ac:dyDescent="0.25">
      <c r="G1914">
        <v>1</v>
      </c>
    </row>
    <row r="1915" spans="7:7" x14ac:dyDescent="0.25">
      <c r="G1915">
        <v>1</v>
      </c>
    </row>
    <row r="1916" spans="7:7" x14ac:dyDescent="0.25">
      <c r="G1916">
        <v>2</v>
      </c>
    </row>
    <row r="1917" spans="7:7" x14ac:dyDescent="0.25">
      <c r="G1917">
        <v>2</v>
      </c>
    </row>
    <row r="1918" spans="7:7" x14ac:dyDescent="0.25">
      <c r="G1918">
        <v>4</v>
      </c>
    </row>
    <row r="1919" spans="7:7" x14ac:dyDescent="0.25">
      <c r="G1919">
        <v>1</v>
      </c>
    </row>
    <row r="1920" spans="7:7" x14ac:dyDescent="0.25">
      <c r="G1920">
        <v>1</v>
      </c>
    </row>
    <row r="1921" spans="7:7" x14ac:dyDescent="0.25">
      <c r="G1921">
        <v>2</v>
      </c>
    </row>
    <row r="1922" spans="7:7" x14ac:dyDescent="0.25">
      <c r="G1922">
        <v>1</v>
      </c>
    </row>
    <row r="1923" spans="7:7" x14ac:dyDescent="0.25">
      <c r="G1923">
        <v>4</v>
      </c>
    </row>
    <row r="1924" spans="7:7" x14ac:dyDescent="0.25">
      <c r="G1924">
        <v>2</v>
      </c>
    </row>
    <row r="1925" spans="7:7" x14ac:dyDescent="0.25">
      <c r="G1925">
        <v>3</v>
      </c>
    </row>
    <row r="1926" spans="7:7" x14ac:dyDescent="0.25">
      <c r="G1926">
        <v>2</v>
      </c>
    </row>
    <row r="1927" spans="7:7" x14ac:dyDescent="0.25">
      <c r="G1927">
        <v>2</v>
      </c>
    </row>
    <row r="1928" spans="7:7" x14ac:dyDescent="0.25">
      <c r="G1928">
        <v>3</v>
      </c>
    </row>
    <row r="1929" spans="7:7" x14ac:dyDescent="0.25">
      <c r="G1929">
        <v>1</v>
      </c>
    </row>
    <row r="1930" spans="7:7" x14ac:dyDescent="0.25">
      <c r="G1930">
        <v>4</v>
      </c>
    </row>
    <row r="1931" spans="7:7" x14ac:dyDescent="0.25">
      <c r="G1931">
        <v>1</v>
      </c>
    </row>
    <row r="1932" spans="7:7" x14ac:dyDescent="0.25">
      <c r="G1932">
        <v>2</v>
      </c>
    </row>
    <row r="1933" spans="7:7" x14ac:dyDescent="0.25">
      <c r="G1933">
        <v>2</v>
      </c>
    </row>
    <row r="1934" spans="7:7" x14ac:dyDescent="0.25">
      <c r="G1934">
        <v>4</v>
      </c>
    </row>
    <row r="1935" spans="7:7" x14ac:dyDescent="0.25">
      <c r="G1935">
        <v>1</v>
      </c>
    </row>
    <row r="1936" spans="7:7" x14ac:dyDescent="0.25">
      <c r="G1936">
        <v>2</v>
      </c>
    </row>
    <row r="1937" spans="7:7" x14ac:dyDescent="0.25">
      <c r="G1937">
        <v>2</v>
      </c>
    </row>
    <row r="1938" spans="7:7" x14ac:dyDescent="0.25">
      <c r="G1938">
        <v>1</v>
      </c>
    </row>
    <row r="1939" spans="7:7" x14ac:dyDescent="0.25">
      <c r="G1939">
        <v>1</v>
      </c>
    </row>
    <row r="1940" spans="7:7" x14ac:dyDescent="0.25">
      <c r="G1940">
        <v>1</v>
      </c>
    </row>
    <row r="1941" spans="7:7" x14ac:dyDescent="0.25">
      <c r="G1941">
        <v>1</v>
      </c>
    </row>
    <row r="1942" spans="7:7" x14ac:dyDescent="0.25">
      <c r="G1942">
        <v>1</v>
      </c>
    </row>
    <row r="1943" spans="7:7" x14ac:dyDescent="0.25">
      <c r="G1943">
        <v>2</v>
      </c>
    </row>
    <row r="1944" spans="7:7" x14ac:dyDescent="0.25">
      <c r="G1944">
        <v>2</v>
      </c>
    </row>
    <row r="1945" spans="7:7" x14ac:dyDescent="0.25">
      <c r="G1945">
        <v>2</v>
      </c>
    </row>
    <row r="1946" spans="7:7" x14ac:dyDescent="0.25">
      <c r="G1946">
        <v>1</v>
      </c>
    </row>
    <row r="1947" spans="7:7" x14ac:dyDescent="0.25">
      <c r="G1947">
        <v>8</v>
      </c>
    </row>
    <row r="1948" spans="7:7" x14ac:dyDescent="0.25">
      <c r="G1948">
        <v>2</v>
      </c>
    </row>
    <row r="1949" spans="7:7" x14ac:dyDescent="0.25">
      <c r="G1949">
        <v>3</v>
      </c>
    </row>
    <row r="1950" spans="7:7" x14ac:dyDescent="0.25">
      <c r="G1950">
        <v>1</v>
      </c>
    </row>
    <row r="1951" spans="7:7" x14ac:dyDescent="0.25">
      <c r="G1951">
        <v>1</v>
      </c>
    </row>
    <row r="1952" spans="7:7" x14ac:dyDescent="0.25">
      <c r="G1952">
        <v>2</v>
      </c>
    </row>
    <row r="1953" spans="7:7" x14ac:dyDescent="0.25">
      <c r="G1953">
        <v>1</v>
      </c>
    </row>
    <row r="1954" spans="7:7" x14ac:dyDescent="0.25">
      <c r="G1954">
        <v>1</v>
      </c>
    </row>
    <row r="1955" spans="7:7" x14ac:dyDescent="0.25">
      <c r="G1955">
        <v>1</v>
      </c>
    </row>
    <row r="1956" spans="7:7" x14ac:dyDescent="0.25">
      <c r="G1956">
        <v>1</v>
      </c>
    </row>
    <row r="1957" spans="7:7" x14ac:dyDescent="0.25">
      <c r="G1957">
        <v>3</v>
      </c>
    </row>
    <row r="1958" spans="7:7" x14ac:dyDescent="0.25">
      <c r="G1958">
        <v>14</v>
      </c>
    </row>
    <row r="1959" spans="7:7" x14ac:dyDescent="0.25">
      <c r="G1959">
        <v>1</v>
      </c>
    </row>
    <row r="1960" spans="7:7" x14ac:dyDescent="0.25">
      <c r="G1960">
        <v>1</v>
      </c>
    </row>
    <row r="1961" spans="7:7" x14ac:dyDescent="0.25">
      <c r="G1961">
        <v>1</v>
      </c>
    </row>
    <row r="1962" spans="7:7" x14ac:dyDescent="0.25">
      <c r="G1962">
        <v>2</v>
      </c>
    </row>
    <row r="1963" spans="7:7" x14ac:dyDescent="0.25">
      <c r="G1963">
        <v>1</v>
      </c>
    </row>
    <row r="1964" spans="7:7" x14ac:dyDescent="0.25">
      <c r="G1964">
        <v>3</v>
      </c>
    </row>
    <row r="1965" spans="7:7" x14ac:dyDescent="0.25">
      <c r="G1965">
        <v>3</v>
      </c>
    </row>
    <row r="1966" spans="7:7" x14ac:dyDescent="0.25">
      <c r="G1966">
        <v>4</v>
      </c>
    </row>
    <row r="1967" spans="7:7" x14ac:dyDescent="0.25">
      <c r="G1967">
        <v>4</v>
      </c>
    </row>
    <row r="1968" spans="7:7" x14ac:dyDescent="0.25">
      <c r="G1968">
        <v>4</v>
      </c>
    </row>
    <row r="1969" spans="7:7" x14ac:dyDescent="0.25">
      <c r="G1969">
        <v>3</v>
      </c>
    </row>
    <row r="1970" spans="7:7" x14ac:dyDescent="0.25">
      <c r="G1970">
        <v>1</v>
      </c>
    </row>
    <row r="1971" spans="7:7" x14ac:dyDescent="0.25">
      <c r="G1971">
        <v>1</v>
      </c>
    </row>
    <row r="1972" spans="7:7" x14ac:dyDescent="0.25">
      <c r="G1972">
        <v>2</v>
      </c>
    </row>
    <row r="1973" spans="7:7" x14ac:dyDescent="0.25">
      <c r="G1973">
        <v>4</v>
      </c>
    </row>
    <row r="1974" spans="7:7" x14ac:dyDescent="0.25">
      <c r="G1974">
        <v>1</v>
      </c>
    </row>
    <row r="1975" spans="7:7" x14ac:dyDescent="0.25">
      <c r="G1975">
        <v>3</v>
      </c>
    </row>
    <row r="1976" spans="7:7" x14ac:dyDescent="0.25">
      <c r="G1976">
        <v>2</v>
      </c>
    </row>
    <row r="1977" spans="7:7" x14ac:dyDescent="0.25">
      <c r="G1977">
        <v>3</v>
      </c>
    </row>
    <row r="1978" spans="7:7" x14ac:dyDescent="0.25">
      <c r="G1978">
        <v>1</v>
      </c>
    </row>
    <row r="1979" spans="7:7" x14ac:dyDescent="0.25">
      <c r="G1979">
        <v>1</v>
      </c>
    </row>
    <row r="1980" spans="7:7" x14ac:dyDescent="0.25">
      <c r="G1980">
        <v>1</v>
      </c>
    </row>
    <row r="1981" spans="7:7" x14ac:dyDescent="0.25">
      <c r="G1981">
        <v>1</v>
      </c>
    </row>
    <row r="1982" spans="7:7" x14ac:dyDescent="0.25">
      <c r="G1982">
        <v>4</v>
      </c>
    </row>
    <row r="1983" spans="7:7" x14ac:dyDescent="0.25">
      <c r="G1983">
        <v>1</v>
      </c>
    </row>
    <row r="1984" spans="7:7" x14ac:dyDescent="0.25">
      <c r="G1984">
        <v>1</v>
      </c>
    </row>
    <row r="1985" spans="7:7" x14ac:dyDescent="0.25">
      <c r="G1985">
        <v>2</v>
      </c>
    </row>
    <row r="1986" spans="7:7" x14ac:dyDescent="0.25">
      <c r="G1986">
        <v>2</v>
      </c>
    </row>
    <row r="1987" spans="7:7" x14ac:dyDescent="0.25">
      <c r="G1987">
        <v>4</v>
      </c>
    </row>
    <row r="1988" spans="7:7" x14ac:dyDescent="0.25">
      <c r="G1988">
        <v>3</v>
      </c>
    </row>
    <row r="1989" spans="7:7" x14ac:dyDescent="0.25">
      <c r="G1989">
        <v>3</v>
      </c>
    </row>
    <row r="1990" spans="7:7" x14ac:dyDescent="0.25">
      <c r="G1990">
        <v>2</v>
      </c>
    </row>
    <row r="1991" spans="7:7" x14ac:dyDescent="0.25">
      <c r="G1991">
        <v>3</v>
      </c>
    </row>
    <row r="1992" spans="7:7" x14ac:dyDescent="0.25">
      <c r="G1992">
        <v>1</v>
      </c>
    </row>
    <row r="1993" spans="7:7" x14ac:dyDescent="0.25">
      <c r="G1993">
        <v>1</v>
      </c>
    </row>
    <row r="1994" spans="7:7" x14ac:dyDescent="0.25">
      <c r="G1994">
        <v>1</v>
      </c>
    </row>
    <row r="1995" spans="7:7" x14ac:dyDescent="0.25">
      <c r="G1995">
        <v>4</v>
      </c>
    </row>
    <row r="1996" spans="7:7" x14ac:dyDescent="0.25">
      <c r="G1996">
        <v>4</v>
      </c>
    </row>
    <row r="1997" spans="7:7" x14ac:dyDescent="0.25">
      <c r="G1997">
        <v>3</v>
      </c>
    </row>
    <row r="1998" spans="7:7" x14ac:dyDescent="0.25">
      <c r="G1998">
        <v>1</v>
      </c>
    </row>
    <row r="1999" spans="7:7" x14ac:dyDescent="0.25">
      <c r="G1999">
        <v>1</v>
      </c>
    </row>
    <row r="2000" spans="7:7" x14ac:dyDescent="0.25">
      <c r="G2000">
        <v>10</v>
      </c>
    </row>
    <row r="2001" spans="7:7" x14ac:dyDescent="0.25">
      <c r="G2001">
        <v>11</v>
      </c>
    </row>
    <row r="2002" spans="7:7" x14ac:dyDescent="0.25">
      <c r="G2002">
        <v>4</v>
      </c>
    </row>
    <row r="2003" spans="7:7" x14ac:dyDescent="0.25">
      <c r="G2003">
        <v>3</v>
      </c>
    </row>
    <row r="2004" spans="7:7" x14ac:dyDescent="0.25">
      <c r="G2004">
        <v>1</v>
      </c>
    </row>
    <row r="2005" spans="7:7" x14ac:dyDescent="0.25">
      <c r="G2005">
        <v>3</v>
      </c>
    </row>
    <row r="2006" spans="7:7" x14ac:dyDescent="0.25">
      <c r="G2006">
        <v>4</v>
      </c>
    </row>
    <row r="2007" spans="7:7" x14ac:dyDescent="0.25">
      <c r="G2007">
        <v>4</v>
      </c>
    </row>
    <row r="2008" spans="7:7" x14ac:dyDescent="0.25">
      <c r="G2008">
        <v>2</v>
      </c>
    </row>
    <row r="2009" spans="7:7" x14ac:dyDescent="0.25">
      <c r="G2009">
        <v>1</v>
      </c>
    </row>
    <row r="2010" spans="7:7" x14ac:dyDescent="0.25">
      <c r="G2010">
        <v>1</v>
      </c>
    </row>
    <row r="2011" spans="7:7" x14ac:dyDescent="0.25">
      <c r="G2011">
        <v>4</v>
      </c>
    </row>
    <row r="2012" spans="7:7" x14ac:dyDescent="0.25">
      <c r="G2012">
        <v>4</v>
      </c>
    </row>
    <row r="2013" spans="7:7" x14ac:dyDescent="0.25">
      <c r="G2013">
        <v>2</v>
      </c>
    </row>
    <row r="2014" spans="7:7" x14ac:dyDescent="0.25">
      <c r="G2014">
        <v>3</v>
      </c>
    </row>
    <row r="2015" spans="7:7" x14ac:dyDescent="0.25">
      <c r="G2015">
        <v>1</v>
      </c>
    </row>
    <row r="2016" spans="7:7" x14ac:dyDescent="0.25">
      <c r="G2016">
        <v>1</v>
      </c>
    </row>
    <row r="2017" spans="7:7" x14ac:dyDescent="0.25">
      <c r="G2017">
        <v>3</v>
      </c>
    </row>
    <row r="2018" spans="7:7" x14ac:dyDescent="0.25">
      <c r="G2018">
        <v>2</v>
      </c>
    </row>
    <row r="2019" spans="7:7" x14ac:dyDescent="0.25">
      <c r="G2019">
        <v>4</v>
      </c>
    </row>
    <row r="2020" spans="7:7" x14ac:dyDescent="0.25">
      <c r="G2020">
        <v>1</v>
      </c>
    </row>
    <row r="2021" spans="7:7" x14ac:dyDescent="0.25">
      <c r="G2021">
        <v>1</v>
      </c>
    </row>
    <row r="2022" spans="7:7" x14ac:dyDescent="0.25">
      <c r="G2022">
        <v>4</v>
      </c>
    </row>
    <row r="2023" spans="7:7" x14ac:dyDescent="0.25">
      <c r="G2023">
        <v>2</v>
      </c>
    </row>
    <row r="2024" spans="7:7" x14ac:dyDescent="0.25">
      <c r="G2024">
        <v>1</v>
      </c>
    </row>
    <row r="2025" spans="7:7" x14ac:dyDescent="0.25">
      <c r="G2025">
        <v>3</v>
      </c>
    </row>
    <row r="2026" spans="7:7" x14ac:dyDescent="0.25">
      <c r="G2026">
        <v>2</v>
      </c>
    </row>
    <row r="2027" spans="7:7" x14ac:dyDescent="0.25">
      <c r="G2027">
        <v>1</v>
      </c>
    </row>
    <row r="2028" spans="7:7" x14ac:dyDescent="0.25">
      <c r="G2028">
        <v>2</v>
      </c>
    </row>
    <row r="2029" spans="7:7" x14ac:dyDescent="0.25">
      <c r="G2029">
        <v>1</v>
      </c>
    </row>
    <row r="2030" spans="7:7" x14ac:dyDescent="0.25">
      <c r="G2030">
        <v>2</v>
      </c>
    </row>
    <row r="2031" spans="7:7" x14ac:dyDescent="0.25">
      <c r="G2031">
        <v>2</v>
      </c>
    </row>
    <row r="2032" spans="7:7" x14ac:dyDescent="0.25">
      <c r="G2032">
        <v>3</v>
      </c>
    </row>
    <row r="2033" spans="7:7" x14ac:dyDescent="0.25">
      <c r="G2033">
        <v>1</v>
      </c>
    </row>
    <row r="2034" spans="7:7" x14ac:dyDescent="0.25">
      <c r="G2034">
        <v>4</v>
      </c>
    </row>
    <row r="2035" spans="7:7" x14ac:dyDescent="0.25">
      <c r="G2035">
        <v>2</v>
      </c>
    </row>
    <row r="2036" spans="7:7" x14ac:dyDescent="0.25">
      <c r="G2036">
        <v>1</v>
      </c>
    </row>
    <row r="2037" spans="7:7" x14ac:dyDescent="0.25">
      <c r="G2037">
        <v>3</v>
      </c>
    </row>
    <row r="2038" spans="7:7" x14ac:dyDescent="0.25">
      <c r="G2038">
        <v>1</v>
      </c>
    </row>
    <row r="2039" spans="7:7" x14ac:dyDescent="0.25">
      <c r="G2039">
        <v>1</v>
      </c>
    </row>
    <row r="2040" spans="7:7" x14ac:dyDescent="0.25">
      <c r="G2040">
        <v>1</v>
      </c>
    </row>
    <row r="2041" spans="7:7" x14ac:dyDescent="0.25">
      <c r="G2041">
        <v>1</v>
      </c>
    </row>
    <row r="2042" spans="7:7" x14ac:dyDescent="0.25">
      <c r="G2042">
        <v>1</v>
      </c>
    </row>
    <row r="2043" spans="7:7" x14ac:dyDescent="0.25">
      <c r="G2043">
        <v>3</v>
      </c>
    </row>
    <row r="2044" spans="7:7" x14ac:dyDescent="0.25">
      <c r="G2044">
        <v>1</v>
      </c>
    </row>
    <row r="2045" spans="7:7" x14ac:dyDescent="0.25">
      <c r="G2045">
        <v>2</v>
      </c>
    </row>
    <row r="2046" spans="7:7" x14ac:dyDescent="0.25">
      <c r="G2046">
        <v>1</v>
      </c>
    </row>
    <row r="2047" spans="7:7" x14ac:dyDescent="0.25">
      <c r="G2047">
        <v>2</v>
      </c>
    </row>
    <row r="2048" spans="7:7" x14ac:dyDescent="0.25">
      <c r="G2048">
        <v>3</v>
      </c>
    </row>
    <row r="2049" spans="7:7" x14ac:dyDescent="0.25">
      <c r="G2049">
        <v>1</v>
      </c>
    </row>
    <row r="2050" spans="7:7" x14ac:dyDescent="0.25">
      <c r="G2050">
        <v>3</v>
      </c>
    </row>
    <row r="2051" spans="7:7" x14ac:dyDescent="0.25">
      <c r="G2051">
        <v>4</v>
      </c>
    </row>
    <row r="2052" spans="7:7" x14ac:dyDescent="0.25">
      <c r="G2052">
        <v>4</v>
      </c>
    </row>
    <row r="2053" spans="7:7" x14ac:dyDescent="0.25">
      <c r="G2053">
        <v>4</v>
      </c>
    </row>
    <row r="2054" spans="7:7" x14ac:dyDescent="0.25">
      <c r="G2054">
        <v>2</v>
      </c>
    </row>
    <row r="2055" spans="7:7" x14ac:dyDescent="0.25">
      <c r="G2055">
        <v>2</v>
      </c>
    </row>
    <row r="2056" spans="7:7" x14ac:dyDescent="0.25">
      <c r="G2056">
        <v>2</v>
      </c>
    </row>
    <row r="2057" spans="7:7" x14ac:dyDescent="0.25">
      <c r="G2057">
        <v>3</v>
      </c>
    </row>
    <row r="2058" spans="7:7" x14ac:dyDescent="0.25">
      <c r="G2058">
        <v>2</v>
      </c>
    </row>
    <row r="2059" spans="7:7" x14ac:dyDescent="0.25">
      <c r="G2059">
        <v>2</v>
      </c>
    </row>
    <row r="2060" spans="7:7" x14ac:dyDescent="0.25">
      <c r="G2060">
        <v>3</v>
      </c>
    </row>
    <row r="2061" spans="7:7" x14ac:dyDescent="0.25">
      <c r="G2061">
        <v>2</v>
      </c>
    </row>
    <row r="2062" spans="7:7" x14ac:dyDescent="0.25">
      <c r="G2062">
        <v>2</v>
      </c>
    </row>
    <row r="2063" spans="7:7" x14ac:dyDescent="0.25">
      <c r="G2063">
        <v>1</v>
      </c>
    </row>
    <row r="2064" spans="7:7" x14ac:dyDescent="0.25">
      <c r="G2064">
        <v>1</v>
      </c>
    </row>
    <row r="2065" spans="7:7" x14ac:dyDescent="0.25">
      <c r="G2065">
        <v>4</v>
      </c>
    </row>
    <row r="2066" spans="7:7" x14ac:dyDescent="0.25">
      <c r="G2066">
        <v>3</v>
      </c>
    </row>
    <row r="2067" spans="7:7" x14ac:dyDescent="0.25">
      <c r="G2067">
        <v>2</v>
      </c>
    </row>
    <row r="2068" spans="7:7" x14ac:dyDescent="0.25">
      <c r="G2068">
        <v>1</v>
      </c>
    </row>
    <row r="2069" spans="7:7" x14ac:dyDescent="0.25">
      <c r="G2069">
        <v>2</v>
      </c>
    </row>
    <row r="2070" spans="7:7" x14ac:dyDescent="0.25">
      <c r="G2070">
        <v>2</v>
      </c>
    </row>
    <row r="2071" spans="7:7" x14ac:dyDescent="0.25">
      <c r="G2071">
        <v>2</v>
      </c>
    </row>
    <row r="2072" spans="7:7" x14ac:dyDescent="0.25">
      <c r="G2072">
        <v>1</v>
      </c>
    </row>
    <row r="2073" spans="7:7" x14ac:dyDescent="0.25">
      <c r="G2073">
        <v>1</v>
      </c>
    </row>
    <row r="2074" spans="7:7" x14ac:dyDescent="0.25">
      <c r="G2074">
        <v>9</v>
      </c>
    </row>
    <row r="2075" spans="7:7" x14ac:dyDescent="0.25">
      <c r="G2075">
        <v>2</v>
      </c>
    </row>
    <row r="2076" spans="7:7" x14ac:dyDescent="0.25">
      <c r="G2076">
        <v>13</v>
      </c>
    </row>
    <row r="2077" spans="7:7" x14ac:dyDescent="0.25">
      <c r="G2077">
        <v>2</v>
      </c>
    </row>
    <row r="2078" spans="7:7" x14ac:dyDescent="0.25">
      <c r="G2078">
        <v>1</v>
      </c>
    </row>
    <row r="2079" spans="7:7" x14ac:dyDescent="0.25">
      <c r="G2079">
        <v>2</v>
      </c>
    </row>
    <row r="2080" spans="7:7" x14ac:dyDescent="0.25">
      <c r="G2080">
        <v>1</v>
      </c>
    </row>
    <row r="2081" spans="7:7" x14ac:dyDescent="0.25">
      <c r="G2081">
        <v>2</v>
      </c>
    </row>
    <row r="2082" spans="7:7" x14ac:dyDescent="0.25">
      <c r="G2082">
        <v>4</v>
      </c>
    </row>
    <row r="2083" spans="7:7" x14ac:dyDescent="0.25">
      <c r="G2083">
        <v>1</v>
      </c>
    </row>
    <row r="2084" spans="7:7" x14ac:dyDescent="0.25">
      <c r="G2084">
        <v>1</v>
      </c>
    </row>
    <row r="2085" spans="7:7" x14ac:dyDescent="0.25">
      <c r="G2085">
        <v>2</v>
      </c>
    </row>
    <row r="2086" spans="7:7" x14ac:dyDescent="0.25">
      <c r="G2086">
        <v>1</v>
      </c>
    </row>
    <row r="2087" spans="7:7" x14ac:dyDescent="0.25">
      <c r="G2087">
        <v>2</v>
      </c>
    </row>
    <row r="2088" spans="7:7" x14ac:dyDescent="0.25">
      <c r="G2088">
        <v>2</v>
      </c>
    </row>
    <row r="2089" spans="7:7" x14ac:dyDescent="0.25">
      <c r="G2089">
        <v>1</v>
      </c>
    </row>
    <row r="2090" spans="7:7" x14ac:dyDescent="0.25">
      <c r="G2090">
        <v>1</v>
      </c>
    </row>
    <row r="2091" spans="7:7" x14ac:dyDescent="0.25">
      <c r="G2091">
        <v>4</v>
      </c>
    </row>
    <row r="2092" spans="7:7" x14ac:dyDescent="0.25">
      <c r="G2092">
        <v>2</v>
      </c>
    </row>
    <row r="2093" spans="7:7" x14ac:dyDescent="0.25">
      <c r="G2093">
        <v>2</v>
      </c>
    </row>
    <row r="2094" spans="7:7" x14ac:dyDescent="0.25">
      <c r="G2094">
        <v>2</v>
      </c>
    </row>
    <row r="2095" spans="7:7" x14ac:dyDescent="0.25">
      <c r="G2095">
        <v>2</v>
      </c>
    </row>
    <row r="2096" spans="7:7" x14ac:dyDescent="0.25">
      <c r="G2096">
        <v>4</v>
      </c>
    </row>
    <row r="2097" spans="7:7" x14ac:dyDescent="0.25">
      <c r="G2097">
        <v>1</v>
      </c>
    </row>
    <row r="2098" spans="7:7" x14ac:dyDescent="0.25">
      <c r="G2098">
        <v>3</v>
      </c>
    </row>
    <row r="2099" spans="7:7" x14ac:dyDescent="0.25">
      <c r="G2099">
        <v>2</v>
      </c>
    </row>
    <row r="2100" spans="7:7" x14ac:dyDescent="0.25">
      <c r="G2100">
        <v>1</v>
      </c>
    </row>
    <row r="2101" spans="7:7" x14ac:dyDescent="0.25">
      <c r="G2101">
        <v>2</v>
      </c>
    </row>
    <row r="2102" spans="7:7" x14ac:dyDescent="0.25">
      <c r="G2102">
        <v>3</v>
      </c>
    </row>
    <row r="2103" spans="7:7" x14ac:dyDescent="0.25">
      <c r="G2103">
        <v>3</v>
      </c>
    </row>
    <row r="2104" spans="7:7" x14ac:dyDescent="0.25">
      <c r="G2104">
        <v>4</v>
      </c>
    </row>
    <row r="2105" spans="7:7" x14ac:dyDescent="0.25">
      <c r="G2105">
        <v>3</v>
      </c>
    </row>
    <row r="2106" spans="7:7" x14ac:dyDescent="0.25">
      <c r="G2106">
        <v>1</v>
      </c>
    </row>
    <row r="2107" spans="7:7" x14ac:dyDescent="0.25">
      <c r="G2107">
        <v>2</v>
      </c>
    </row>
    <row r="2108" spans="7:7" x14ac:dyDescent="0.25">
      <c r="G2108">
        <v>2</v>
      </c>
    </row>
    <row r="2109" spans="7:7" x14ac:dyDescent="0.25">
      <c r="G2109">
        <v>4</v>
      </c>
    </row>
    <row r="2110" spans="7:7" x14ac:dyDescent="0.25">
      <c r="G2110">
        <v>2</v>
      </c>
    </row>
    <row r="2111" spans="7:7" x14ac:dyDescent="0.25">
      <c r="G2111">
        <v>2</v>
      </c>
    </row>
    <row r="2112" spans="7:7" x14ac:dyDescent="0.25">
      <c r="G2112">
        <v>4</v>
      </c>
    </row>
    <row r="2113" spans="7:7" x14ac:dyDescent="0.25">
      <c r="G2113">
        <v>1</v>
      </c>
    </row>
    <row r="2114" spans="7:7" x14ac:dyDescent="0.25">
      <c r="G2114">
        <v>2</v>
      </c>
    </row>
    <row r="2115" spans="7:7" x14ac:dyDescent="0.25">
      <c r="G2115">
        <v>1</v>
      </c>
    </row>
    <row r="2116" spans="7:7" x14ac:dyDescent="0.25">
      <c r="G2116">
        <v>4</v>
      </c>
    </row>
    <row r="2117" spans="7:7" x14ac:dyDescent="0.25">
      <c r="G2117">
        <v>1</v>
      </c>
    </row>
    <row r="2118" spans="7:7" x14ac:dyDescent="0.25">
      <c r="G2118">
        <v>1</v>
      </c>
    </row>
    <row r="2119" spans="7:7" x14ac:dyDescent="0.25">
      <c r="G2119">
        <v>3</v>
      </c>
    </row>
    <row r="2120" spans="7:7" x14ac:dyDescent="0.25">
      <c r="G2120">
        <v>1</v>
      </c>
    </row>
    <row r="2121" spans="7:7" x14ac:dyDescent="0.25">
      <c r="G2121">
        <v>1</v>
      </c>
    </row>
    <row r="2122" spans="7:7" x14ac:dyDescent="0.25">
      <c r="G2122">
        <v>1</v>
      </c>
    </row>
    <row r="2123" spans="7:7" x14ac:dyDescent="0.25">
      <c r="G2123">
        <v>2</v>
      </c>
    </row>
    <row r="2124" spans="7:7" x14ac:dyDescent="0.25">
      <c r="G2124">
        <v>1</v>
      </c>
    </row>
    <row r="2125" spans="7:7" x14ac:dyDescent="0.25">
      <c r="G2125">
        <v>5</v>
      </c>
    </row>
    <row r="2126" spans="7:7" x14ac:dyDescent="0.25">
      <c r="G2126">
        <v>1</v>
      </c>
    </row>
    <row r="2127" spans="7:7" x14ac:dyDescent="0.25">
      <c r="G2127">
        <v>13</v>
      </c>
    </row>
    <row r="2128" spans="7:7" x14ac:dyDescent="0.25">
      <c r="G2128">
        <v>1</v>
      </c>
    </row>
    <row r="2129" spans="7:7" x14ac:dyDescent="0.25">
      <c r="G2129">
        <v>2</v>
      </c>
    </row>
    <row r="2130" spans="7:7" x14ac:dyDescent="0.25">
      <c r="G2130">
        <v>4</v>
      </c>
    </row>
    <row r="2131" spans="7:7" x14ac:dyDescent="0.25">
      <c r="G2131">
        <v>1</v>
      </c>
    </row>
    <row r="2132" spans="7:7" x14ac:dyDescent="0.25">
      <c r="G2132">
        <v>1</v>
      </c>
    </row>
    <row r="2133" spans="7:7" x14ac:dyDescent="0.25">
      <c r="G2133">
        <v>4</v>
      </c>
    </row>
    <row r="2134" spans="7:7" x14ac:dyDescent="0.25">
      <c r="G2134">
        <v>1</v>
      </c>
    </row>
    <row r="2135" spans="7:7" x14ac:dyDescent="0.25">
      <c r="G2135">
        <v>3</v>
      </c>
    </row>
    <row r="2136" spans="7:7" x14ac:dyDescent="0.25">
      <c r="G2136">
        <v>3</v>
      </c>
    </row>
    <row r="2137" spans="7:7" x14ac:dyDescent="0.25">
      <c r="G2137">
        <v>3</v>
      </c>
    </row>
    <row r="2138" spans="7:7" x14ac:dyDescent="0.25">
      <c r="G2138">
        <v>3</v>
      </c>
    </row>
    <row r="2139" spans="7:7" x14ac:dyDescent="0.25">
      <c r="G2139">
        <v>2</v>
      </c>
    </row>
    <row r="2140" spans="7:7" x14ac:dyDescent="0.25">
      <c r="G2140">
        <v>1</v>
      </c>
    </row>
    <row r="2141" spans="7:7" x14ac:dyDescent="0.25">
      <c r="G2141">
        <v>1</v>
      </c>
    </row>
    <row r="2142" spans="7:7" x14ac:dyDescent="0.25">
      <c r="G2142">
        <v>1</v>
      </c>
    </row>
    <row r="2143" spans="7:7" x14ac:dyDescent="0.25">
      <c r="G2143">
        <v>2</v>
      </c>
    </row>
    <row r="2144" spans="7:7" x14ac:dyDescent="0.25">
      <c r="G2144">
        <v>4</v>
      </c>
    </row>
    <row r="2145" spans="7:7" x14ac:dyDescent="0.25">
      <c r="G2145">
        <v>2</v>
      </c>
    </row>
    <row r="2146" spans="7:7" x14ac:dyDescent="0.25">
      <c r="G2146">
        <v>2</v>
      </c>
    </row>
    <row r="2147" spans="7:7" x14ac:dyDescent="0.25">
      <c r="G2147">
        <v>2</v>
      </c>
    </row>
    <row r="2148" spans="7:7" x14ac:dyDescent="0.25">
      <c r="G2148">
        <v>4</v>
      </c>
    </row>
    <row r="2149" spans="7:7" x14ac:dyDescent="0.25">
      <c r="G2149">
        <v>2</v>
      </c>
    </row>
    <row r="2150" spans="7:7" x14ac:dyDescent="0.25">
      <c r="G2150">
        <v>1</v>
      </c>
    </row>
    <row r="2151" spans="7:7" x14ac:dyDescent="0.25">
      <c r="G2151">
        <v>1</v>
      </c>
    </row>
    <row r="2152" spans="7:7" x14ac:dyDescent="0.25">
      <c r="G2152">
        <v>2</v>
      </c>
    </row>
    <row r="2153" spans="7:7" x14ac:dyDescent="0.25">
      <c r="G2153">
        <v>2</v>
      </c>
    </row>
    <row r="2154" spans="7:7" x14ac:dyDescent="0.25">
      <c r="G2154">
        <v>2</v>
      </c>
    </row>
    <row r="2155" spans="7:7" x14ac:dyDescent="0.25">
      <c r="G2155">
        <v>2</v>
      </c>
    </row>
    <row r="2156" spans="7:7" x14ac:dyDescent="0.25">
      <c r="G2156">
        <v>2</v>
      </c>
    </row>
    <row r="2157" spans="7:7" x14ac:dyDescent="0.25">
      <c r="G2157">
        <v>3</v>
      </c>
    </row>
    <row r="2158" spans="7:7" x14ac:dyDescent="0.25">
      <c r="G2158">
        <v>2</v>
      </c>
    </row>
    <row r="2159" spans="7:7" x14ac:dyDescent="0.25">
      <c r="G2159">
        <v>2</v>
      </c>
    </row>
    <row r="2160" spans="7:7" x14ac:dyDescent="0.25">
      <c r="G2160">
        <v>4</v>
      </c>
    </row>
    <row r="2161" spans="7:7" x14ac:dyDescent="0.25">
      <c r="G2161">
        <v>1</v>
      </c>
    </row>
    <row r="2162" spans="7:7" x14ac:dyDescent="0.25">
      <c r="G2162">
        <v>2</v>
      </c>
    </row>
    <row r="2163" spans="7:7" x14ac:dyDescent="0.25">
      <c r="G2163">
        <v>2</v>
      </c>
    </row>
    <row r="2164" spans="7:7" x14ac:dyDescent="0.25">
      <c r="G2164">
        <v>2</v>
      </c>
    </row>
    <row r="2165" spans="7:7" x14ac:dyDescent="0.25">
      <c r="G2165">
        <v>1</v>
      </c>
    </row>
    <row r="2166" spans="7:7" x14ac:dyDescent="0.25">
      <c r="G2166">
        <v>2</v>
      </c>
    </row>
    <row r="2167" spans="7:7" x14ac:dyDescent="0.25">
      <c r="G2167">
        <v>1</v>
      </c>
    </row>
    <row r="2168" spans="7:7" x14ac:dyDescent="0.25">
      <c r="G2168">
        <v>1</v>
      </c>
    </row>
    <row r="2169" spans="7:7" x14ac:dyDescent="0.25">
      <c r="G2169">
        <v>1</v>
      </c>
    </row>
    <row r="2170" spans="7:7" x14ac:dyDescent="0.25">
      <c r="G2170">
        <v>2</v>
      </c>
    </row>
    <row r="2171" spans="7:7" x14ac:dyDescent="0.25">
      <c r="G2171">
        <v>1</v>
      </c>
    </row>
    <row r="2172" spans="7:7" x14ac:dyDescent="0.25">
      <c r="G2172">
        <v>1</v>
      </c>
    </row>
    <row r="2173" spans="7:7" x14ac:dyDescent="0.25">
      <c r="G2173">
        <v>4</v>
      </c>
    </row>
    <row r="2174" spans="7:7" x14ac:dyDescent="0.25">
      <c r="G2174">
        <v>1</v>
      </c>
    </row>
    <row r="2175" spans="7:7" x14ac:dyDescent="0.25">
      <c r="G2175">
        <v>4</v>
      </c>
    </row>
    <row r="2176" spans="7:7" x14ac:dyDescent="0.25">
      <c r="G2176">
        <v>1</v>
      </c>
    </row>
    <row r="2177" spans="7:7" x14ac:dyDescent="0.25">
      <c r="G2177">
        <v>1</v>
      </c>
    </row>
    <row r="2178" spans="7:7" x14ac:dyDescent="0.25">
      <c r="G2178">
        <v>2</v>
      </c>
    </row>
    <row r="2179" spans="7:7" x14ac:dyDescent="0.25">
      <c r="G2179">
        <v>1</v>
      </c>
    </row>
    <row r="2180" spans="7:7" x14ac:dyDescent="0.25">
      <c r="G2180">
        <v>1</v>
      </c>
    </row>
    <row r="2181" spans="7:7" x14ac:dyDescent="0.25">
      <c r="G2181">
        <v>2</v>
      </c>
    </row>
    <row r="2182" spans="7:7" x14ac:dyDescent="0.25">
      <c r="G2182">
        <v>2</v>
      </c>
    </row>
    <row r="2183" spans="7:7" x14ac:dyDescent="0.25">
      <c r="G2183">
        <v>9</v>
      </c>
    </row>
    <row r="2184" spans="7:7" x14ac:dyDescent="0.25">
      <c r="G2184">
        <v>4</v>
      </c>
    </row>
    <row r="2185" spans="7:7" x14ac:dyDescent="0.25">
      <c r="G2185">
        <v>3</v>
      </c>
    </row>
    <row r="2186" spans="7:7" x14ac:dyDescent="0.25">
      <c r="G2186">
        <v>1</v>
      </c>
    </row>
    <row r="2187" spans="7:7" x14ac:dyDescent="0.25">
      <c r="G2187">
        <v>1</v>
      </c>
    </row>
    <row r="2188" spans="7:7" x14ac:dyDescent="0.25">
      <c r="G2188">
        <v>5</v>
      </c>
    </row>
    <row r="2189" spans="7:7" x14ac:dyDescent="0.25">
      <c r="G2189">
        <v>13</v>
      </c>
    </row>
    <row r="2190" spans="7:7" x14ac:dyDescent="0.25">
      <c r="G2190">
        <v>2</v>
      </c>
    </row>
    <row r="2191" spans="7:7" x14ac:dyDescent="0.25">
      <c r="G2191">
        <v>2</v>
      </c>
    </row>
    <row r="2192" spans="7:7" x14ac:dyDescent="0.25">
      <c r="G2192">
        <v>3</v>
      </c>
    </row>
    <row r="2193" spans="7:7" x14ac:dyDescent="0.25">
      <c r="G2193">
        <v>1</v>
      </c>
    </row>
    <row r="2194" spans="7:7" x14ac:dyDescent="0.25">
      <c r="G2194">
        <v>4</v>
      </c>
    </row>
    <row r="2195" spans="7:7" x14ac:dyDescent="0.25">
      <c r="G2195">
        <v>2</v>
      </c>
    </row>
    <row r="2196" spans="7:7" x14ac:dyDescent="0.25">
      <c r="G2196">
        <v>3</v>
      </c>
    </row>
    <row r="2197" spans="7:7" x14ac:dyDescent="0.25">
      <c r="G2197">
        <v>1</v>
      </c>
    </row>
    <row r="2198" spans="7:7" x14ac:dyDescent="0.25">
      <c r="G2198">
        <v>2</v>
      </c>
    </row>
    <row r="2199" spans="7:7" x14ac:dyDescent="0.25">
      <c r="G2199">
        <v>4</v>
      </c>
    </row>
    <row r="2200" spans="7:7" x14ac:dyDescent="0.25">
      <c r="G2200">
        <v>1</v>
      </c>
    </row>
    <row r="2201" spans="7:7" x14ac:dyDescent="0.25">
      <c r="G2201">
        <v>1</v>
      </c>
    </row>
    <row r="2202" spans="7:7" x14ac:dyDescent="0.25">
      <c r="G2202">
        <v>1</v>
      </c>
    </row>
    <row r="2203" spans="7:7" x14ac:dyDescent="0.25">
      <c r="G2203">
        <v>2</v>
      </c>
    </row>
    <row r="2204" spans="7:7" x14ac:dyDescent="0.25">
      <c r="G2204">
        <v>4</v>
      </c>
    </row>
    <row r="2205" spans="7:7" x14ac:dyDescent="0.25">
      <c r="G2205">
        <v>1</v>
      </c>
    </row>
    <row r="2206" spans="7:7" x14ac:dyDescent="0.25">
      <c r="G2206">
        <v>2</v>
      </c>
    </row>
    <row r="2207" spans="7:7" x14ac:dyDescent="0.25">
      <c r="G2207">
        <v>3</v>
      </c>
    </row>
    <row r="2208" spans="7:7" x14ac:dyDescent="0.25">
      <c r="G2208">
        <v>1</v>
      </c>
    </row>
    <row r="2209" spans="7:7" x14ac:dyDescent="0.25">
      <c r="G2209">
        <v>2</v>
      </c>
    </row>
    <row r="2210" spans="7:7" x14ac:dyDescent="0.25">
      <c r="G2210">
        <v>3</v>
      </c>
    </row>
    <row r="2211" spans="7:7" x14ac:dyDescent="0.25">
      <c r="G2211">
        <v>1</v>
      </c>
    </row>
    <row r="2212" spans="7:7" x14ac:dyDescent="0.25">
      <c r="G2212">
        <v>2</v>
      </c>
    </row>
    <row r="2213" spans="7:7" x14ac:dyDescent="0.25">
      <c r="G2213">
        <v>1</v>
      </c>
    </row>
    <row r="2214" spans="7:7" x14ac:dyDescent="0.25">
      <c r="G2214">
        <v>2</v>
      </c>
    </row>
    <row r="2215" spans="7:7" x14ac:dyDescent="0.25">
      <c r="G2215">
        <v>2</v>
      </c>
    </row>
    <row r="2216" spans="7:7" x14ac:dyDescent="0.25">
      <c r="G2216">
        <v>2</v>
      </c>
    </row>
    <row r="2217" spans="7:7" x14ac:dyDescent="0.25">
      <c r="G2217">
        <v>2</v>
      </c>
    </row>
    <row r="2218" spans="7:7" x14ac:dyDescent="0.25">
      <c r="G2218">
        <v>3</v>
      </c>
    </row>
    <row r="2219" spans="7:7" x14ac:dyDescent="0.25">
      <c r="G2219">
        <v>2</v>
      </c>
    </row>
    <row r="2220" spans="7:7" x14ac:dyDescent="0.25">
      <c r="G2220">
        <v>2</v>
      </c>
    </row>
    <row r="2221" spans="7:7" x14ac:dyDescent="0.25">
      <c r="G2221">
        <v>1</v>
      </c>
    </row>
    <row r="2222" spans="7:7" x14ac:dyDescent="0.25">
      <c r="G2222">
        <v>4</v>
      </c>
    </row>
    <row r="2223" spans="7:7" x14ac:dyDescent="0.25">
      <c r="G2223">
        <v>3</v>
      </c>
    </row>
    <row r="2224" spans="7:7" x14ac:dyDescent="0.25">
      <c r="G2224">
        <v>1</v>
      </c>
    </row>
    <row r="2225" spans="7:7" x14ac:dyDescent="0.25">
      <c r="G2225">
        <v>1</v>
      </c>
    </row>
    <row r="2226" spans="7:7" x14ac:dyDescent="0.25">
      <c r="G2226">
        <v>1</v>
      </c>
    </row>
    <row r="2227" spans="7:7" x14ac:dyDescent="0.25">
      <c r="G2227">
        <v>3</v>
      </c>
    </row>
    <row r="2228" spans="7:7" x14ac:dyDescent="0.25">
      <c r="G2228">
        <v>1</v>
      </c>
    </row>
    <row r="2229" spans="7:7" x14ac:dyDescent="0.25">
      <c r="G2229">
        <v>2</v>
      </c>
    </row>
    <row r="2230" spans="7:7" x14ac:dyDescent="0.25">
      <c r="G2230">
        <v>3</v>
      </c>
    </row>
    <row r="2231" spans="7:7" x14ac:dyDescent="0.25">
      <c r="G2231">
        <v>1</v>
      </c>
    </row>
    <row r="2232" spans="7:7" x14ac:dyDescent="0.25">
      <c r="G2232">
        <v>1</v>
      </c>
    </row>
    <row r="2233" spans="7:7" x14ac:dyDescent="0.25">
      <c r="G2233">
        <v>3</v>
      </c>
    </row>
    <row r="2234" spans="7:7" x14ac:dyDescent="0.25">
      <c r="G2234">
        <v>1</v>
      </c>
    </row>
    <row r="2235" spans="7:7" x14ac:dyDescent="0.25">
      <c r="G2235">
        <v>4</v>
      </c>
    </row>
    <row r="2236" spans="7:7" x14ac:dyDescent="0.25">
      <c r="G2236">
        <v>2</v>
      </c>
    </row>
    <row r="2237" spans="7:7" x14ac:dyDescent="0.25">
      <c r="G2237">
        <v>3</v>
      </c>
    </row>
    <row r="2238" spans="7:7" x14ac:dyDescent="0.25">
      <c r="G2238">
        <v>3</v>
      </c>
    </row>
    <row r="2239" spans="7:7" x14ac:dyDescent="0.25">
      <c r="G2239">
        <v>1</v>
      </c>
    </row>
    <row r="2240" spans="7:7" x14ac:dyDescent="0.25">
      <c r="G2240">
        <v>1</v>
      </c>
    </row>
    <row r="2241" spans="7:7" x14ac:dyDescent="0.25">
      <c r="G2241">
        <v>2</v>
      </c>
    </row>
    <row r="2242" spans="7:7" x14ac:dyDescent="0.25">
      <c r="G2242">
        <v>3</v>
      </c>
    </row>
    <row r="2243" spans="7:7" x14ac:dyDescent="0.25">
      <c r="G2243">
        <v>5</v>
      </c>
    </row>
    <row r="2244" spans="7:7" x14ac:dyDescent="0.25">
      <c r="G2244">
        <v>2</v>
      </c>
    </row>
    <row r="2245" spans="7:7" x14ac:dyDescent="0.25">
      <c r="G2245">
        <v>1</v>
      </c>
    </row>
    <row r="2246" spans="7:7" x14ac:dyDescent="0.25">
      <c r="G2246">
        <v>1</v>
      </c>
    </row>
    <row r="2247" spans="7:7" x14ac:dyDescent="0.25">
      <c r="G2247">
        <v>2</v>
      </c>
    </row>
    <row r="2248" spans="7:7" x14ac:dyDescent="0.25">
      <c r="G2248">
        <v>1</v>
      </c>
    </row>
    <row r="2249" spans="7:7" x14ac:dyDescent="0.25">
      <c r="G2249">
        <v>2</v>
      </c>
    </row>
    <row r="2250" spans="7:7" x14ac:dyDescent="0.25">
      <c r="G2250">
        <v>1</v>
      </c>
    </row>
    <row r="2251" spans="7:7" x14ac:dyDescent="0.25">
      <c r="G2251">
        <v>1</v>
      </c>
    </row>
    <row r="2252" spans="7:7" x14ac:dyDescent="0.25">
      <c r="G2252">
        <v>2</v>
      </c>
    </row>
    <row r="2253" spans="7:7" x14ac:dyDescent="0.25">
      <c r="G2253">
        <v>2</v>
      </c>
    </row>
    <row r="2254" spans="7:7" x14ac:dyDescent="0.25">
      <c r="G2254">
        <v>1</v>
      </c>
    </row>
    <row r="2255" spans="7:7" x14ac:dyDescent="0.25">
      <c r="G2255">
        <v>9</v>
      </c>
    </row>
    <row r="2256" spans="7:7" x14ac:dyDescent="0.25">
      <c r="G2256">
        <v>3</v>
      </c>
    </row>
    <row r="2257" spans="7:7" x14ac:dyDescent="0.25">
      <c r="G2257">
        <v>4</v>
      </c>
    </row>
    <row r="2258" spans="7:7" x14ac:dyDescent="0.25">
      <c r="G2258">
        <v>3</v>
      </c>
    </row>
    <row r="2259" spans="7:7" x14ac:dyDescent="0.25">
      <c r="G2259">
        <v>1</v>
      </c>
    </row>
    <row r="2260" spans="7:7" x14ac:dyDescent="0.25">
      <c r="G2260">
        <v>1</v>
      </c>
    </row>
    <row r="2261" spans="7:7" x14ac:dyDescent="0.25">
      <c r="G2261">
        <v>4</v>
      </c>
    </row>
    <row r="2262" spans="7:7" x14ac:dyDescent="0.25">
      <c r="G2262">
        <v>1</v>
      </c>
    </row>
    <row r="2263" spans="7:7" x14ac:dyDescent="0.25">
      <c r="G2263">
        <v>2</v>
      </c>
    </row>
    <row r="2264" spans="7:7" x14ac:dyDescent="0.25">
      <c r="G2264">
        <v>2</v>
      </c>
    </row>
    <row r="2265" spans="7:7" x14ac:dyDescent="0.25">
      <c r="G2265">
        <v>2</v>
      </c>
    </row>
    <row r="2266" spans="7:7" x14ac:dyDescent="0.25">
      <c r="G2266">
        <v>4</v>
      </c>
    </row>
    <row r="2267" spans="7:7" x14ac:dyDescent="0.25">
      <c r="G2267">
        <v>1</v>
      </c>
    </row>
    <row r="2268" spans="7:7" x14ac:dyDescent="0.25">
      <c r="G2268">
        <v>3</v>
      </c>
    </row>
    <row r="2269" spans="7:7" x14ac:dyDescent="0.25">
      <c r="G2269">
        <v>1</v>
      </c>
    </row>
    <row r="2270" spans="7:7" x14ac:dyDescent="0.25">
      <c r="G2270">
        <v>2</v>
      </c>
    </row>
    <row r="2271" spans="7:7" x14ac:dyDescent="0.25">
      <c r="G2271">
        <v>2</v>
      </c>
    </row>
    <row r="2272" spans="7:7" x14ac:dyDescent="0.25">
      <c r="G2272">
        <v>1</v>
      </c>
    </row>
    <row r="2273" spans="7:7" x14ac:dyDescent="0.25">
      <c r="G2273">
        <v>4</v>
      </c>
    </row>
    <row r="2274" spans="7:7" x14ac:dyDescent="0.25">
      <c r="G2274">
        <v>3</v>
      </c>
    </row>
    <row r="2275" spans="7:7" x14ac:dyDescent="0.25">
      <c r="G2275">
        <v>1</v>
      </c>
    </row>
    <row r="2276" spans="7:7" x14ac:dyDescent="0.25">
      <c r="G2276">
        <v>2</v>
      </c>
    </row>
    <row r="2277" spans="7:7" x14ac:dyDescent="0.25">
      <c r="G2277">
        <v>1</v>
      </c>
    </row>
    <row r="2278" spans="7:7" x14ac:dyDescent="0.25">
      <c r="G2278">
        <v>4</v>
      </c>
    </row>
    <row r="2279" spans="7:7" x14ac:dyDescent="0.25">
      <c r="G2279">
        <v>2</v>
      </c>
    </row>
    <row r="2280" spans="7:7" x14ac:dyDescent="0.25">
      <c r="G2280">
        <v>1</v>
      </c>
    </row>
    <row r="2281" spans="7:7" x14ac:dyDescent="0.25">
      <c r="G2281">
        <v>4</v>
      </c>
    </row>
    <row r="2282" spans="7:7" x14ac:dyDescent="0.25">
      <c r="G2282">
        <v>1</v>
      </c>
    </row>
    <row r="2283" spans="7:7" x14ac:dyDescent="0.25">
      <c r="G2283">
        <v>1</v>
      </c>
    </row>
    <row r="2284" spans="7:7" x14ac:dyDescent="0.25">
      <c r="G2284">
        <v>4</v>
      </c>
    </row>
    <row r="2285" spans="7:7" x14ac:dyDescent="0.25">
      <c r="G2285">
        <v>3</v>
      </c>
    </row>
    <row r="2286" spans="7:7" x14ac:dyDescent="0.25">
      <c r="G2286">
        <v>1</v>
      </c>
    </row>
    <row r="2287" spans="7:7" x14ac:dyDescent="0.25">
      <c r="G2287">
        <v>1</v>
      </c>
    </row>
    <row r="2288" spans="7:7" x14ac:dyDescent="0.25">
      <c r="G2288">
        <v>1</v>
      </c>
    </row>
    <row r="2289" spans="7:7" x14ac:dyDescent="0.25">
      <c r="G2289">
        <v>1</v>
      </c>
    </row>
    <row r="2290" spans="7:7" x14ac:dyDescent="0.25">
      <c r="G2290">
        <v>4</v>
      </c>
    </row>
    <row r="2291" spans="7:7" x14ac:dyDescent="0.25">
      <c r="G2291">
        <v>1</v>
      </c>
    </row>
    <row r="2292" spans="7:7" x14ac:dyDescent="0.25">
      <c r="G2292">
        <v>3</v>
      </c>
    </row>
    <row r="2293" spans="7:7" x14ac:dyDescent="0.25">
      <c r="G2293">
        <v>4</v>
      </c>
    </row>
    <row r="2294" spans="7:7" x14ac:dyDescent="0.25">
      <c r="G2294">
        <v>2</v>
      </c>
    </row>
    <row r="2295" spans="7:7" x14ac:dyDescent="0.25">
      <c r="G2295">
        <v>1</v>
      </c>
    </row>
    <row r="2296" spans="7:7" x14ac:dyDescent="0.25">
      <c r="G2296">
        <v>1</v>
      </c>
    </row>
    <row r="2297" spans="7:7" x14ac:dyDescent="0.25">
      <c r="G2297">
        <v>4</v>
      </c>
    </row>
    <row r="2298" spans="7:7" x14ac:dyDescent="0.25">
      <c r="G2298">
        <v>1</v>
      </c>
    </row>
    <row r="2299" spans="7:7" x14ac:dyDescent="0.25">
      <c r="G2299">
        <v>4</v>
      </c>
    </row>
    <row r="2300" spans="7:7" x14ac:dyDescent="0.25">
      <c r="G2300">
        <v>2</v>
      </c>
    </row>
    <row r="2301" spans="7:7" x14ac:dyDescent="0.25">
      <c r="G2301">
        <v>1</v>
      </c>
    </row>
    <row r="2302" spans="7:7" x14ac:dyDescent="0.25">
      <c r="G2302">
        <v>2</v>
      </c>
    </row>
    <row r="2303" spans="7:7" x14ac:dyDescent="0.25">
      <c r="G2303">
        <v>2</v>
      </c>
    </row>
    <row r="2304" spans="7:7" x14ac:dyDescent="0.25">
      <c r="G2304">
        <v>2</v>
      </c>
    </row>
    <row r="2305" spans="7:7" x14ac:dyDescent="0.25">
      <c r="G2305">
        <v>2</v>
      </c>
    </row>
    <row r="2306" spans="7:7" x14ac:dyDescent="0.25">
      <c r="G2306">
        <v>1</v>
      </c>
    </row>
    <row r="2307" spans="7:7" x14ac:dyDescent="0.25">
      <c r="G2307">
        <v>3</v>
      </c>
    </row>
    <row r="2308" spans="7:7" x14ac:dyDescent="0.25">
      <c r="G2308">
        <v>1</v>
      </c>
    </row>
    <row r="2309" spans="7:7" x14ac:dyDescent="0.25">
      <c r="G2309">
        <v>3</v>
      </c>
    </row>
    <row r="2310" spans="7:7" x14ac:dyDescent="0.25">
      <c r="G2310">
        <v>9</v>
      </c>
    </row>
    <row r="2311" spans="7:7" x14ac:dyDescent="0.25">
      <c r="G2311">
        <v>1</v>
      </c>
    </row>
    <row r="2312" spans="7:7" x14ac:dyDescent="0.25">
      <c r="G2312">
        <v>1</v>
      </c>
    </row>
    <row r="2313" spans="7:7" x14ac:dyDescent="0.25">
      <c r="G2313">
        <v>3</v>
      </c>
    </row>
    <row r="2314" spans="7:7" x14ac:dyDescent="0.25">
      <c r="G2314">
        <v>2</v>
      </c>
    </row>
    <row r="2315" spans="7:7" x14ac:dyDescent="0.25">
      <c r="G2315">
        <v>3</v>
      </c>
    </row>
    <row r="2316" spans="7:7" x14ac:dyDescent="0.25">
      <c r="G2316">
        <v>4</v>
      </c>
    </row>
    <row r="2317" spans="7:7" x14ac:dyDescent="0.25">
      <c r="G2317">
        <v>1</v>
      </c>
    </row>
    <row r="2318" spans="7:7" x14ac:dyDescent="0.25">
      <c r="G2318">
        <v>4</v>
      </c>
    </row>
    <row r="2319" spans="7:7" x14ac:dyDescent="0.25">
      <c r="G2319">
        <v>1</v>
      </c>
    </row>
    <row r="2320" spans="7:7" x14ac:dyDescent="0.25">
      <c r="G2320">
        <v>2</v>
      </c>
    </row>
    <row r="2321" spans="7:7" x14ac:dyDescent="0.25">
      <c r="G2321">
        <v>1</v>
      </c>
    </row>
    <row r="2322" spans="7:7" x14ac:dyDescent="0.25">
      <c r="G2322">
        <v>1</v>
      </c>
    </row>
    <row r="2323" spans="7:7" x14ac:dyDescent="0.25">
      <c r="G2323">
        <v>4</v>
      </c>
    </row>
    <row r="2324" spans="7:7" x14ac:dyDescent="0.25">
      <c r="G2324">
        <v>1</v>
      </c>
    </row>
    <row r="2325" spans="7:7" x14ac:dyDescent="0.25">
      <c r="G2325">
        <v>1</v>
      </c>
    </row>
    <row r="2326" spans="7:7" x14ac:dyDescent="0.25">
      <c r="G2326">
        <v>1</v>
      </c>
    </row>
    <row r="2327" spans="7:7" x14ac:dyDescent="0.25">
      <c r="G2327">
        <v>4</v>
      </c>
    </row>
    <row r="2328" spans="7:7" x14ac:dyDescent="0.25">
      <c r="G2328">
        <v>2</v>
      </c>
    </row>
    <row r="2329" spans="7:7" x14ac:dyDescent="0.25">
      <c r="G2329">
        <v>1</v>
      </c>
    </row>
    <row r="2330" spans="7:7" x14ac:dyDescent="0.25">
      <c r="G2330">
        <v>3</v>
      </c>
    </row>
    <row r="2331" spans="7:7" x14ac:dyDescent="0.25">
      <c r="G2331">
        <v>2</v>
      </c>
    </row>
    <row r="2332" spans="7:7" x14ac:dyDescent="0.25">
      <c r="G2332">
        <v>2</v>
      </c>
    </row>
    <row r="2333" spans="7:7" x14ac:dyDescent="0.25">
      <c r="G2333">
        <v>3</v>
      </c>
    </row>
    <row r="2334" spans="7:7" x14ac:dyDescent="0.25">
      <c r="G2334">
        <v>4</v>
      </c>
    </row>
    <row r="2335" spans="7:7" x14ac:dyDescent="0.25">
      <c r="G2335">
        <v>3</v>
      </c>
    </row>
    <row r="2336" spans="7:7" x14ac:dyDescent="0.25">
      <c r="G2336">
        <v>3</v>
      </c>
    </row>
    <row r="2337" spans="7:7" x14ac:dyDescent="0.25">
      <c r="G2337">
        <v>1</v>
      </c>
    </row>
    <row r="2338" spans="7:7" x14ac:dyDescent="0.25">
      <c r="G2338">
        <v>2</v>
      </c>
    </row>
    <row r="2339" spans="7:7" x14ac:dyDescent="0.25">
      <c r="G2339">
        <v>1</v>
      </c>
    </row>
    <row r="2340" spans="7:7" x14ac:dyDescent="0.25">
      <c r="G2340">
        <v>2</v>
      </c>
    </row>
    <row r="2341" spans="7:7" x14ac:dyDescent="0.25">
      <c r="G2341">
        <v>2</v>
      </c>
    </row>
    <row r="2342" spans="7:7" x14ac:dyDescent="0.25">
      <c r="G2342">
        <v>3</v>
      </c>
    </row>
    <row r="2343" spans="7:7" x14ac:dyDescent="0.25">
      <c r="G2343">
        <v>1</v>
      </c>
    </row>
    <row r="2344" spans="7:7" x14ac:dyDescent="0.25">
      <c r="G2344">
        <v>2</v>
      </c>
    </row>
    <row r="2345" spans="7:7" x14ac:dyDescent="0.25">
      <c r="G2345">
        <v>3</v>
      </c>
    </row>
    <row r="2346" spans="7:7" x14ac:dyDescent="0.25">
      <c r="G2346">
        <v>1</v>
      </c>
    </row>
    <row r="2347" spans="7:7" x14ac:dyDescent="0.25">
      <c r="G2347">
        <v>4</v>
      </c>
    </row>
    <row r="2348" spans="7:7" x14ac:dyDescent="0.25">
      <c r="G2348">
        <v>3</v>
      </c>
    </row>
    <row r="2349" spans="7:7" x14ac:dyDescent="0.25">
      <c r="G2349">
        <v>3</v>
      </c>
    </row>
    <row r="2350" spans="7:7" x14ac:dyDescent="0.25">
      <c r="G2350">
        <v>1</v>
      </c>
    </row>
    <row r="2351" spans="7:7" x14ac:dyDescent="0.25">
      <c r="G2351">
        <v>1</v>
      </c>
    </row>
    <row r="2352" spans="7:7" x14ac:dyDescent="0.25">
      <c r="G2352">
        <v>4</v>
      </c>
    </row>
    <row r="2353" spans="7:7" x14ac:dyDescent="0.25">
      <c r="G2353">
        <v>2</v>
      </c>
    </row>
    <row r="2354" spans="7:7" x14ac:dyDescent="0.25">
      <c r="G2354">
        <v>1</v>
      </c>
    </row>
    <row r="2355" spans="7:7" x14ac:dyDescent="0.25">
      <c r="G2355">
        <v>4</v>
      </c>
    </row>
    <row r="2356" spans="7:7" x14ac:dyDescent="0.25">
      <c r="G2356">
        <v>1</v>
      </c>
    </row>
    <row r="2357" spans="7:7" x14ac:dyDescent="0.25">
      <c r="G2357">
        <v>1</v>
      </c>
    </row>
    <row r="2358" spans="7:7" x14ac:dyDescent="0.25">
      <c r="G2358">
        <v>1</v>
      </c>
    </row>
    <row r="2359" spans="7:7" x14ac:dyDescent="0.25">
      <c r="G2359">
        <v>2</v>
      </c>
    </row>
    <row r="2360" spans="7:7" x14ac:dyDescent="0.25">
      <c r="G2360">
        <v>1</v>
      </c>
    </row>
    <row r="2361" spans="7:7" x14ac:dyDescent="0.25">
      <c r="G2361">
        <v>2</v>
      </c>
    </row>
    <row r="2362" spans="7:7" x14ac:dyDescent="0.25">
      <c r="G2362">
        <v>1</v>
      </c>
    </row>
    <row r="2363" spans="7:7" x14ac:dyDescent="0.25">
      <c r="G2363">
        <v>3</v>
      </c>
    </row>
    <row r="2364" spans="7:7" x14ac:dyDescent="0.25">
      <c r="G2364">
        <v>4</v>
      </c>
    </row>
    <row r="2365" spans="7:7" x14ac:dyDescent="0.25">
      <c r="G2365">
        <v>9</v>
      </c>
    </row>
    <row r="2366" spans="7:7" x14ac:dyDescent="0.25">
      <c r="G2366">
        <v>1</v>
      </c>
    </row>
    <row r="2367" spans="7:7" x14ac:dyDescent="0.25">
      <c r="G2367">
        <v>3</v>
      </c>
    </row>
    <row r="2368" spans="7:7" x14ac:dyDescent="0.25">
      <c r="G2368">
        <v>2</v>
      </c>
    </row>
    <row r="2369" spans="7:7" x14ac:dyDescent="0.25">
      <c r="G2369">
        <v>1</v>
      </c>
    </row>
    <row r="2370" spans="7:7" x14ac:dyDescent="0.25">
      <c r="G2370">
        <v>12</v>
      </c>
    </row>
    <row r="2371" spans="7:7" x14ac:dyDescent="0.25">
      <c r="G2371">
        <v>2</v>
      </c>
    </row>
    <row r="2372" spans="7:7" x14ac:dyDescent="0.25">
      <c r="G2372">
        <v>1</v>
      </c>
    </row>
    <row r="2373" spans="7:7" x14ac:dyDescent="0.25">
      <c r="G2373">
        <v>4</v>
      </c>
    </row>
    <row r="2374" spans="7:7" x14ac:dyDescent="0.25">
      <c r="G2374">
        <v>1</v>
      </c>
    </row>
    <row r="2375" spans="7:7" x14ac:dyDescent="0.25">
      <c r="G2375">
        <v>4</v>
      </c>
    </row>
    <row r="2376" spans="7:7" x14ac:dyDescent="0.25">
      <c r="G2376">
        <v>3</v>
      </c>
    </row>
    <row r="2377" spans="7:7" x14ac:dyDescent="0.25">
      <c r="G2377">
        <v>4</v>
      </c>
    </row>
    <row r="2378" spans="7:7" x14ac:dyDescent="0.25">
      <c r="G2378">
        <v>2</v>
      </c>
    </row>
    <row r="2379" spans="7:7" x14ac:dyDescent="0.25">
      <c r="G2379">
        <v>2</v>
      </c>
    </row>
    <row r="2380" spans="7:7" x14ac:dyDescent="0.25">
      <c r="G2380">
        <v>2</v>
      </c>
    </row>
    <row r="2381" spans="7:7" x14ac:dyDescent="0.25">
      <c r="G2381">
        <v>2</v>
      </c>
    </row>
    <row r="2382" spans="7:7" x14ac:dyDescent="0.25">
      <c r="G2382">
        <v>4</v>
      </c>
    </row>
    <row r="2383" spans="7:7" x14ac:dyDescent="0.25">
      <c r="G2383">
        <v>4</v>
      </c>
    </row>
    <row r="2384" spans="7:7" x14ac:dyDescent="0.25">
      <c r="G2384">
        <v>2</v>
      </c>
    </row>
    <row r="2385" spans="7:7" x14ac:dyDescent="0.25">
      <c r="G2385">
        <v>1</v>
      </c>
    </row>
    <row r="2386" spans="7:7" x14ac:dyDescent="0.25">
      <c r="G2386">
        <v>1</v>
      </c>
    </row>
    <row r="2387" spans="7:7" x14ac:dyDescent="0.25">
      <c r="G2387">
        <v>2</v>
      </c>
    </row>
    <row r="2388" spans="7:7" x14ac:dyDescent="0.25">
      <c r="G2388">
        <v>4</v>
      </c>
    </row>
    <row r="2389" spans="7:7" x14ac:dyDescent="0.25">
      <c r="G2389">
        <v>1</v>
      </c>
    </row>
    <row r="2390" spans="7:7" x14ac:dyDescent="0.25">
      <c r="G2390">
        <v>1</v>
      </c>
    </row>
    <row r="2391" spans="7:7" x14ac:dyDescent="0.25">
      <c r="G2391">
        <v>2</v>
      </c>
    </row>
    <row r="2392" spans="7:7" x14ac:dyDescent="0.25">
      <c r="G2392">
        <v>1</v>
      </c>
    </row>
    <row r="2393" spans="7:7" x14ac:dyDescent="0.25">
      <c r="G2393">
        <v>2</v>
      </c>
    </row>
    <row r="2394" spans="7:7" x14ac:dyDescent="0.25">
      <c r="G2394">
        <v>3</v>
      </c>
    </row>
    <row r="2395" spans="7:7" x14ac:dyDescent="0.25">
      <c r="G2395">
        <v>3</v>
      </c>
    </row>
    <row r="2396" spans="7:7" x14ac:dyDescent="0.25">
      <c r="G2396">
        <v>2</v>
      </c>
    </row>
    <row r="2397" spans="7:7" x14ac:dyDescent="0.25">
      <c r="G2397">
        <v>3</v>
      </c>
    </row>
    <row r="2398" spans="7:7" x14ac:dyDescent="0.25">
      <c r="G2398">
        <v>2</v>
      </c>
    </row>
    <row r="2399" spans="7:7" x14ac:dyDescent="0.25">
      <c r="G2399">
        <v>3</v>
      </c>
    </row>
    <row r="2400" spans="7:7" x14ac:dyDescent="0.25">
      <c r="G2400">
        <v>4</v>
      </c>
    </row>
    <row r="2401" spans="7:7" x14ac:dyDescent="0.25">
      <c r="G2401">
        <v>1</v>
      </c>
    </row>
    <row r="2402" spans="7:7" x14ac:dyDescent="0.25">
      <c r="G2402">
        <v>4</v>
      </c>
    </row>
    <row r="2403" spans="7:7" x14ac:dyDescent="0.25">
      <c r="G2403">
        <v>1</v>
      </c>
    </row>
    <row r="2404" spans="7:7" x14ac:dyDescent="0.25">
      <c r="G2404">
        <v>3</v>
      </c>
    </row>
    <row r="2405" spans="7:7" x14ac:dyDescent="0.25">
      <c r="G2405">
        <v>3</v>
      </c>
    </row>
    <row r="2406" spans="7:7" x14ac:dyDescent="0.25">
      <c r="G2406">
        <v>1</v>
      </c>
    </row>
    <row r="2407" spans="7:7" x14ac:dyDescent="0.25">
      <c r="G2407">
        <v>2</v>
      </c>
    </row>
    <row r="2408" spans="7:7" x14ac:dyDescent="0.25">
      <c r="G2408">
        <v>1</v>
      </c>
    </row>
    <row r="2409" spans="7:7" x14ac:dyDescent="0.25">
      <c r="G2409">
        <v>2</v>
      </c>
    </row>
    <row r="2410" spans="7:7" x14ac:dyDescent="0.25">
      <c r="G2410">
        <v>4</v>
      </c>
    </row>
    <row r="2411" spans="7:7" x14ac:dyDescent="0.25">
      <c r="G2411">
        <v>3</v>
      </c>
    </row>
    <row r="2412" spans="7:7" x14ac:dyDescent="0.25">
      <c r="G2412">
        <v>1</v>
      </c>
    </row>
    <row r="2413" spans="7:7" x14ac:dyDescent="0.25">
      <c r="G2413">
        <v>1</v>
      </c>
    </row>
    <row r="2414" spans="7:7" x14ac:dyDescent="0.25">
      <c r="G2414">
        <v>1</v>
      </c>
    </row>
    <row r="2415" spans="7:7" x14ac:dyDescent="0.25">
      <c r="G2415">
        <v>1</v>
      </c>
    </row>
    <row r="2416" spans="7:7" x14ac:dyDescent="0.25">
      <c r="G2416">
        <v>2</v>
      </c>
    </row>
    <row r="2417" spans="7:7" x14ac:dyDescent="0.25">
      <c r="G2417">
        <v>2</v>
      </c>
    </row>
    <row r="2418" spans="7:7" x14ac:dyDescent="0.25">
      <c r="G2418">
        <v>4</v>
      </c>
    </row>
    <row r="2419" spans="7:7" x14ac:dyDescent="0.25">
      <c r="G2419">
        <v>1</v>
      </c>
    </row>
    <row r="2420" spans="7:7" x14ac:dyDescent="0.25">
      <c r="G2420">
        <v>1</v>
      </c>
    </row>
    <row r="2421" spans="7:7" x14ac:dyDescent="0.25">
      <c r="G2421">
        <v>1</v>
      </c>
    </row>
    <row r="2422" spans="7:7" x14ac:dyDescent="0.25">
      <c r="G2422">
        <v>1</v>
      </c>
    </row>
    <row r="2423" spans="7:7" x14ac:dyDescent="0.25">
      <c r="G2423">
        <v>4</v>
      </c>
    </row>
    <row r="2424" spans="7:7" x14ac:dyDescent="0.25">
      <c r="G2424">
        <v>3</v>
      </c>
    </row>
    <row r="2425" spans="7:7" x14ac:dyDescent="0.25">
      <c r="G2425">
        <v>2</v>
      </c>
    </row>
    <row r="2426" spans="7:7" x14ac:dyDescent="0.25">
      <c r="G2426">
        <v>1</v>
      </c>
    </row>
    <row r="2427" spans="7:7" x14ac:dyDescent="0.25">
      <c r="G2427">
        <v>3</v>
      </c>
    </row>
    <row r="2428" spans="7:7" x14ac:dyDescent="0.25">
      <c r="G2428">
        <v>1</v>
      </c>
    </row>
    <row r="2429" spans="7:7" x14ac:dyDescent="0.25">
      <c r="G2429">
        <v>1</v>
      </c>
    </row>
    <row r="2430" spans="7:7" x14ac:dyDescent="0.25">
      <c r="G2430">
        <v>1</v>
      </c>
    </row>
    <row r="2431" spans="7:7" x14ac:dyDescent="0.25">
      <c r="G2431">
        <v>3</v>
      </c>
    </row>
    <row r="2432" spans="7:7" x14ac:dyDescent="0.25">
      <c r="G2432">
        <v>8</v>
      </c>
    </row>
    <row r="2433" spans="7:7" x14ac:dyDescent="0.25">
      <c r="G2433">
        <v>4</v>
      </c>
    </row>
    <row r="2434" spans="7:7" x14ac:dyDescent="0.25">
      <c r="G2434">
        <v>3</v>
      </c>
    </row>
    <row r="2435" spans="7:7" x14ac:dyDescent="0.25">
      <c r="G2435">
        <v>1</v>
      </c>
    </row>
    <row r="2436" spans="7:7" x14ac:dyDescent="0.25">
      <c r="G2436">
        <v>1</v>
      </c>
    </row>
    <row r="2437" spans="7:7" x14ac:dyDescent="0.25">
      <c r="G2437">
        <v>2</v>
      </c>
    </row>
    <row r="2438" spans="7:7" x14ac:dyDescent="0.25">
      <c r="G2438">
        <v>2</v>
      </c>
    </row>
    <row r="2439" spans="7:7" x14ac:dyDescent="0.25">
      <c r="G2439">
        <v>1</v>
      </c>
    </row>
    <row r="2440" spans="7:7" x14ac:dyDescent="0.25">
      <c r="G2440">
        <v>2</v>
      </c>
    </row>
    <row r="2441" spans="7:7" x14ac:dyDescent="0.25">
      <c r="G2441">
        <v>3</v>
      </c>
    </row>
    <row r="2442" spans="7:7" x14ac:dyDescent="0.25">
      <c r="G2442">
        <v>1</v>
      </c>
    </row>
    <row r="2443" spans="7:7" x14ac:dyDescent="0.25">
      <c r="G2443">
        <v>3</v>
      </c>
    </row>
    <row r="2444" spans="7:7" x14ac:dyDescent="0.25">
      <c r="G2444">
        <v>1</v>
      </c>
    </row>
    <row r="2445" spans="7:7" x14ac:dyDescent="0.25">
      <c r="G2445">
        <v>2</v>
      </c>
    </row>
    <row r="2446" spans="7:7" x14ac:dyDescent="0.25">
      <c r="G2446">
        <v>3</v>
      </c>
    </row>
    <row r="2447" spans="7:7" x14ac:dyDescent="0.25">
      <c r="G2447">
        <v>1</v>
      </c>
    </row>
    <row r="2448" spans="7:7" x14ac:dyDescent="0.25">
      <c r="G2448">
        <v>4</v>
      </c>
    </row>
    <row r="2449" spans="7:7" x14ac:dyDescent="0.25">
      <c r="G2449">
        <v>1</v>
      </c>
    </row>
    <row r="2450" spans="7:7" x14ac:dyDescent="0.25">
      <c r="G2450">
        <v>1</v>
      </c>
    </row>
    <row r="2451" spans="7:7" x14ac:dyDescent="0.25">
      <c r="G2451">
        <v>2</v>
      </c>
    </row>
    <row r="2452" spans="7:7" x14ac:dyDescent="0.25">
      <c r="G2452">
        <v>2</v>
      </c>
    </row>
    <row r="2453" spans="7:7" x14ac:dyDescent="0.25">
      <c r="G2453">
        <v>3</v>
      </c>
    </row>
    <row r="2454" spans="7:7" x14ac:dyDescent="0.25">
      <c r="G2454">
        <v>1</v>
      </c>
    </row>
    <row r="2455" spans="7:7" x14ac:dyDescent="0.25">
      <c r="G2455">
        <v>2</v>
      </c>
    </row>
    <row r="2456" spans="7:7" x14ac:dyDescent="0.25">
      <c r="G2456">
        <v>4</v>
      </c>
    </row>
    <row r="2457" spans="7:7" x14ac:dyDescent="0.25">
      <c r="G2457">
        <v>4</v>
      </c>
    </row>
    <row r="2458" spans="7:7" x14ac:dyDescent="0.25">
      <c r="G2458">
        <v>1</v>
      </c>
    </row>
    <row r="2459" spans="7:7" x14ac:dyDescent="0.25">
      <c r="G2459">
        <v>4</v>
      </c>
    </row>
    <row r="2460" spans="7:7" x14ac:dyDescent="0.25">
      <c r="G2460">
        <v>2</v>
      </c>
    </row>
    <row r="2461" spans="7:7" x14ac:dyDescent="0.25">
      <c r="G2461">
        <v>1</v>
      </c>
    </row>
    <row r="2462" spans="7:7" x14ac:dyDescent="0.25">
      <c r="G2462">
        <v>1</v>
      </c>
    </row>
    <row r="2463" spans="7:7" x14ac:dyDescent="0.25">
      <c r="G2463">
        <v>2</v>
      </c>
    </row>
    <row r="2464" spans="7:7" x14ac:dyDescent="0.25">
      <c r="G2464">
        <v>2</v>
      </c>
    </row>
    <row r="2465" spans="7:7" x14ac:dyDescent="0.25">
      <c r="G2465">
        <v>1</v>
      </c>
    </row>
    <row r="2466" spans="7:7" x14ac:dyDescent="0.25">
      <c r="G2466">
        <v>2</v>
      </c>
    </row>
    <row r="2467" spans="7:7" x14ac:dyDescent="0.25">
      <c r="G2467">
        <v>1</v>
      </c>
    </row>
    <row r="2468" spans="7:7" x14ac:dyDescent="0.25">
      <c r="G2468">
        <v>1</v>
      </c>
    </row>
    <row r="2469" spans="7:7" x14ac:dyDescent="0.25">
      <c r="G2469">
        <v>1</v>
      </c>
    </row>
    <row r="2470" spans="7:7" x14ac:dyDescent="0.25">
      <c r="G2470">
        <v>1</v>
      </c>
    </row>
    <row r="2471" spans="7:7" x14ac:dyDescent="0.25">
      <c r="G2471">
        <v>2</v>
      </c>
    </row>
    <row r="2472" spans="7:7" x14ac:dyDescent="0.25">
      <c r="G2472">
        <v>8</v>
      </c>
    </row>
    <row r="2473" spans="7:7" x14ac:dyDescent="0.25">
      <c r="G2473">
        <v>1</v>
      </c>
    </row>
    <row r="2474" spans="7:7" x14ac:dyDescent="0.25">
      <c r="G2474">
        <v>1</v>
      </c>
    </row>
    <row r="2475" spans="7:7" x14ac:dyDescent="0.25">
      <c r="G2475">
        <v>1</v>
      </c>
    </row>
    <row r="2476" spans="7:7" x14ac:dyDescent="0.25">
      <c r="G2476">
        <v>1</v>
      </c>
    </row>
    <row r="2477" spans="7:7" x14ac:dyDescent="0.25">
      <c r="G2477">
        <v>2</v>
      </c>
    </row>
    <row r="2478" spans="7:7" x14ac:dyDescent="0.25">
      <c r="G2478">
        <v>2</v>
      </c>
    </row>
    <row r="2479" spans="7:7" x14ac:dyDescent="0.25">
      <c r="G2479">
        <v>2</v>
      </c>
    </row>
    <row r="2480" spans="7:7" x14ac:dyDescent="0.25">
      <c r="G2480">
        <v>5</v>
      </c>
    </row>
    <row r="2481" spans="7:7" x14ac:dyDescent="0.25">
      <c r="G2481">
        <v>1</v>
      </c>
    </row>
    <row r="2482" spans="7:7" x14ac:dyDescent="0.25">
      <c r="G2482">
        <v>2</v>
      </c>
    </row>
    <row r="2483" spans="7:7" x14ac:dyDescent="0.25">
      <c r="G2483">
        <v>1</v>
      </c>
    </row>
    <row r="2484" spans="7:7" x14ac:dyDescent="0.25">
      <c r="G2484">
        <v>1</v>
      </c>
    </row>
    <row r="2485" spans="7:7" x14ac:dyDescent="0.25">
      <c r="G2485">
        <v>1</v>
      </c>
    </row>
    <row r="2486" spans="7:7" x14ac:dyDescent="0.25">
      <c r="G2486">
        <v>4</v>
      </c>
    </row>
    <row r="2487" spans="7:7" x14ac:dyDescent="0.25">
      <c r="G2487">
        <v>4</v>
      </c>
    </row>
    <row r="2488" spans="7:7" x14ac:dyDescent="0.25">
      <c r="G2488">
        <v>1</v>
      </c>
    </row>
    <row r="2489" spans="7:7" x14ac:dyDescent="0.25">
      <c r="G2489">
        <v>4</v>
      </c>
    </row>
    <row r="2490" spans="7:7" x14ac:dyDescent="0.25">
      <c r="G2490">
        <v>1</v>
      </c>
    </row>
    <row r="2491" spans="7:7" x14ac:dyDescent="0.25">
      <c r="G2491">
        <v>1</v>
      </c>
    </row>
    <row r="2492" spans="7:7" x14ac:dyDescent="0.25">
      <c r="G2492">
        <v>6</v>
      </c>
    </row>
    <row r="2493" spans="7:7" x14ac:dyDescent="0.25">
      <c r="G2493">
        <v>1</v>
      </c>
    </row>
    <row r="2494" spans="7:7" x14ac:dyDescent="0.25">
      <c r="G2494">
        <v>2</v>
      </c>
    </row>
    <row r="2495" spans="7:7" x14ac:dyDescent="0.25">
      <c r="G2495">
        <v>1</v>
      </c>
    </row>
    <row r="2496" spans="7:7" x14ac:dyDescent="0.25">
      <c r="G2496">
        <v>1</v>
      </c>
    </row>
    <row r="2497" spans="7:7" x14ac:dyDescent="0.25">
      <c r="G2497">
        <v>3</v>
      </c>
    </row>
    <row r="2498" spans="7:7" x14ac:dyDescent="0.25">
      <c r="G2498">
        <v>4</v>
      </c>
    </row>
    <row r="2499" spans="7:7" x14ac:dyDescent="0.25">
      <c r="G2499">
        <v>1</v>
      </c>
    </row>
    <row r="2500" spans="7:7" x14ac:dyDescent="0.25">
      <c r="G2500">
        <v>1</v>
      </c>
    </row>
    <row r="2501" spans="7:7" x14ac:dyDescent="0.25">
      <c r="G2501">
        <v>1</v>
      </c>
    </row>
    <row r="2502" spans="7:7" x14ac:dyDescent="0.25">
      <c r="G2502">
        <v>1</v>
      </c>
    </row>
    <row r="2503" spans="7:7" x14ac:dyDescent="0.25">
      <c r="G2503">
        <v>3</v>
      </c>
    </row>
    <row r="2504" spans="7:7" x14ac:dyDescent="0.25">
      <c r="G2504">
        <v>2</v>
      </c>
    </row>
    <row r="2505" spans="7:7" x14ac:dyDescent="0.25">
      <c r="G2505">
        <v>2</v>
      </c>
    </row>
    <row r="2506" spans="7:7" x14ac:dyDescent="0.25">
      <c r="G2506">
        <v>2</v>
      </c>
    </row>
    <row r="2507" spans="7:7" x14ac:dyDescent="0.25">
      <c r="G2507">
        <v>4</v>
      </c>
    </row>
    <row r="2508" spans="7:7" x14ac:dyDescent="0.25">
      <c r="G2508">
        <v>4</v>
      </c>
    </row>
    <row r="2509" spans="7:7" x14ac:dyDescent="0.25">
      <c r="G2509">
        <v>2</v>
      </c>
    </row>
    <row r="2510" spans="7:7" x14ac:dyDescent="0.25">
      <c r="G2510">
        <v>1</v>
      </c>
    </row>
    <row r="2511" spans="7:7" x14ac:dyDescent="0.25">
      <c r="G2511">
        <v>1</v>
      </c>
    </row>
    <row r="2512" spans="7:7" x14ac:dyDescent="0.25">
      <c r="G2512">
        <v>3</v>
      </c>
    </row>
    <row r="2513" spans="7:7" x14ac:dyDescent="0.25">
      <c r="G2513">
        <v>4</v>
      </c>
    </row>
    <row r="2514" spans="7:7" x14ac:dyDescent="0.25">
      <c r="G2514">
        <v>1</v>
      </c>
    </row>
    <row r="2515" spans="7:7" x14ac:dyDescent="0.25">
      <c r="G2515">
        <v>2</v>
      </c>
    </row>
    <row r="2516" spans="7:7" x14ac:dyDescent="0.25">
      <c r="G2516">
        <v>4</v>
      </c>
    </row>
    <row r="2517" spans="7:7" x14ac:dyDescent="0.25">
      <c r="G2517">
        <v>2</v>
      </c>
    </row>
    <row r="2518" spans="7:7" x14ac:dyDescent="0.25">
      <c r="G2518">
        <v>1</v>
      </c>
    </row>
    <row r="2519" spans="7:7" x14ac:dyDescent="0.25">
      <c r="G2519">
        <v>4</v>
      </c>
    </row>
    <row r="2520" spans="7:7" x14ac:dyDescent="0.25">
      <c r="G2520">
        <v>2</v>
      </c>
    </row>
    <row r="2521" spans="7:7" x14ac:dyDescent="0.25">
      <c r="G2521">
        <v>1</v>
      </c>
    </row>
    <row r="2522" spans="7:7" x14ac:dyDescent="0.25">
      <c r="G2522">
        <v>2</v>
      </c>
    </row>
    <row r="2523" spans="7:7" x14ac:dyDescent="0.25">
      <c r="G2523">
        <v>4</v>
      </c>
    </row>
    <row r="2524" spans="7:7" x14ac:dyDescent="0.25">
      <c r="G2524">
        <v>4</v>
      </c>
    </row>
    <row r="2525" spans="7:7" x14ac:dyDescent="0.25">
      <c r="G2525">
        <v>4</v>
      </c>
    </row>
    <row r="2526" spans="7:7" x14ac:dyDescent="0.25">
      <c r="G2526">
        <v>1</v>
      </c>
    </row>
    <row r="2527" spans="7:7" x14ac:dyDescent="0.25">
      <c r="G2527">
        <v>2</v>
      </c>
    </row>
    <row r="2528" spans="7:7" x14ac:dyDescent="0.25">
      <c r="G2528">
        <v>3</v>
      </c>
    </row>
    <row r="2529" spans="7:7" x14ac:dyDescent="0.25">
      <c r="G2529">
        <v>2</v>
      </c>
    </row>
    <row r="2530" spans="7:7" x14ac:dyDescent="0.25">
      <c r="G2530">
        <v>4</v>
      </c>
    </row>
    <row r="2531" spans="7:7" x14ac:dyDescent="0.25">
      <c r="G2531">
        <v>3</v>
      </c>
    </row>
    <row r="2532" spans="7:7" x14ac:dyDescent="0.25">
      <c r="G2532">
        <v>2</v>
      </c>
    </row>
    <row r="2533" spans="7:7" x14ac:dyDescent="0.25">
      <c r="G2533">
        <v>1</v>
      </c>
    </row>
    <row r="2534" spans="7:7" x14ac:dyDescent="0.25">
      <c r="G2534">
        <v>1</v>
      </c>
    </row>
    <row r="2535" spans="7:7" x14ac:dyDescent="0.25">
      <c r="G2535">
        <v>1</v>
      </c>
    </row>
    <row r="2536" spans="7:7" x14ac:dyDescent="0.25">
      <c r="G2536">
        <v>2</v>
      </c>
    </row>
    <row r="2537" spans="7:7" x14ac:dyDescent="0.25">
      <c r="G2537">
        <v>1</v>
      </c>
    </row>
    <row r="2538" spans="7:7" x14ac:dyDescent="0.25">
      <c r="G2538">
        <v>1</v>
      </c>
    </row>
    <row r="2539" spans="7:7" x14ac:dyDescent="0.25">
      <c r="G2539">
        <v>3</v>
      </c>
    </row>
    <row r="2540" spans="7:7" x14ac:dyDescent="0.25">
      <c r="G2540">
        <v>2</v>
      </c>
    </row>
    <row r="2541" spans="7:7" x14ac:dyDescent="0.25">
      <c r="G2541">
        <v>2</v>
      </c>
    </row>
    <row r="2542" spans="7:7" x14ac:dyDescent="0.25">
      <c r="G2542">
        <v>2</v>
      </c>
    </row>
    <row r="2543" spans="7:7" x14ac:dyDescent="0.25">
      <c r="G2543">
        <v>1</v>
      </c>
    </row>
    <row r="2544" spans="7:7" x14ac:dyDescent="0.25">
      <c r="G2544">
        <v>1</v>
      </c>
    </row>
    <row r="2545" spans="7:7" x14ac:dyDescent="0.25">
      <c r="G2545">
        <v>3</v>
      </c>
    </row>
    <row r="2546" spans="7:7" x14ac:dyDescent="0.25">
      <c r="G2546">
        <v>1</v>
      </c>
    </row>
    <row r="2547" spans="7:7" x14ac:dyDescent="0.25">
      <c r="G2547">
        <v>1</v>
      </c>
    </row>
    <row r="2548" spans="7:7" x14ac:dyDescent="0.25">
      <c r="G2548">
        <v>12</v>
      </c>
    </row>
    <row r="2549" spans="7:7" x14ac:dyDescent="0.25">
      <c r="G2549">
        <v>6</v>
      </c>
    </row>
    <row r="2550" spans="7:7" x14ac:dyDescent="0.25">
      <c r="G2550">
        <v>1</v>
      </c>
    </row>
    <row r="2551" spans="7:7" x14ac:dyDescent="0.25">
      <c r="G2551">
        <v>1</v>
      </c>
    </row>
    <row r="2552" spans="7:7" x14ac:dyDescent="0.25">
      <c r="G2552">
        <v>2</v>
      </c>
    </row>
    <row r="2553" spans="7:7" x14ac:dyDescent="0.25">
      <c r="G2553">
        <v>1</v>
      </c>
    </row>
    <row r="2554" spans="7:7" x14ac:dyDescent="0.25">
      <c r="G2554">
        <v>1</v>
      </c>
    </row>
    <row r="2555" spans="7:7" x14ac:dyDescent="0.25">
      <c r="G2555">
        <v>1</v>
      </c>
    </row>
    <row r="2556" spans="7:7" x14ac:dyDescent="0.25">
      <c r="G2556">
        <v>2</v>
      </c>
    </row>
    <row r="2557" spans="7:7" x14ac:dyDescent="0.25">
      <c r="G2557">
        <v>2</v>
      </c>
    </row>
    <row r="2558" spans="7:7" x14ac:dyDescent="0.25">
      <c r="G2558">
        <v>4</v>
      </c>
    </row>
    <row r="2559" spans="7:7" x14ac:dyDescent="0.25">
      <c r="G2559">
        <v>2</v>
      </c>
    </row>
    <row r="2560" spans="7:7" x14ac:dyDescent="0.25">
      <c r="G2560">
        <v>1</v>
      </c>
    </row>
    <row r="2561" spans="7:7" x14ac:dyDescent="0.25">
      <c r="G2561">
        <v>1</v>
      </c>
    </row>
    <row r="2562" spans="7:7" x14ac:dyDescent="0.25">
      <c r="G2562">
        <v>1</v>
      </c>
    </row>
    <row r="2563" spans="7:7" x14ac:dyDescent="0.25">
      <c r="G2563">
        <v>4</v>
      </c>
    </row>
    <row r="2564" spans="7:7" x14ac:dyDescent="0.25">
      <c r="G2564">
        <v>3</v>
      </c>
    </row>
    <row r="2565" spans="7:7" x14ac:dyDescent="0.25">
      <c r="G2565">
        <v>1</v>
      </c>
    </row>
    <row r="2566" spans="7:7" x14ac:dyDescent="0.25">
      <c r="G2566">
        <v>3</v>
      </c>
    </row>
    <row r="2567" spans="7:7" x14ac:dyDescent="0.25">
      <c r="G2567">
        <v>2</v>
      </c>
    </row>
    <row r="2568" spans="7:7" x14ac:dyDescent="0.25">
      <c r="G2568">
        <v>1</v>
      </c>
    </row>
    <row r="2569" spans="7:7" x14ac:dyDescent="0.25">
      <c r="G2569">
        <v>2</v>
      </c>
    </row>
    <row r="2570" spans="7:7" x14ac:dyDescent="0.25">
      <c r="G2570">
        <v>4</v>
      </c>
    </row>
    <row r="2571" spans="7:7" x14ac:dyDescent="0.25">
      <c r="G2571">
        <v>1</v>
      </c>
    </row>
    <row r="2572" spans="7:7" x14ac:dyDescent="0.25">
      <c r="G2572">
        <v>3</v>
      </c>
    </row>
    <row r="2573" spans="7:7" x14ac:dyDescent="0.25">
      <c r="G2573">
        <v>1</v>
      </c>
    </row>
    <row r="2574" spans="7:7" x14ac:dyDescent="0.25">
      <c r="G2574">
        <v>2</v>
      </c>
    </row>
    <row r="2575" spans="7:7" x14ac:dyDescent="0.25">
      <c r="G2575">
        <v>2</v>
      </c>
    </row>
    <row r="2576" spans="7:7" x14ac:dyDescent="0.25">
      <c r="G2576">
        <v>1</v>
      </c>
    </row>
    <row r="2577" spans="7:7" x14ac:dyDescent="0.25">
      <c r="G2577">
        <v>2</v>
      </c>
    </row>
    <row r="2578" spans="7:7" x14ac:dyDescent="0.25">
      <c r="G2578">
        <v>2</v>
      </c>
    </row>
    <row r="2579" spans="7:7" x14ac:dyDescent="0.25">
      <c r="G2579">
        <v>4</v>
      </c>
    </row>
    <row r="2580" spans="7:7" x14ac:dyDescent="0.25">
      <c r="G2580">
        <v>3</v>
      </c>
    </row>
    <row r="2581" spans="7:7" x14ac:dyDescent="0.25">
      <c r="G2581">
        <v>2</v>
      </c>
    </row>
    <row r="2582" spans="7:7" x14ac:dyDescent="0.25">
      <c r="G2582">
        <v>2</v>
      </c>
    </row>
    <row r="2583" spans="7:7" x14ac:dyDescent="0.25">
      <c r="G2583">
        <v>1</v>
      </c>
    </row>
    <row r="2584" spans="7:7" x14ac:dyDescent="0.25">
      <c r="G2584">
        <v>1</v>
      </c>
    </row>
    <row r="2585" spans="7:7" x14ac:dyDescent="0.25">
      <c r="G2585">
        <v>2</v>
      </c>
    </row>
    <row r="2586" spans="7:7" x14ac:dyDescent="0.25">
      <c r="G2586">
        <v>2</v>
      </c>
    </row>
    <row r="2587" spans="7:7" x14ac:dyDescent="0.25">
      <c r="G2587">
        <v>2</v>
      </c>
    </row>
    <row r="2588" spans="7:7" x14ac:dyDescent="0.25">
      <c r="G2588">
        <v>3</v>
      </c>
    </row>
    <row r="2589" spans="7:7" x14ac:dyDescent="0.25">
      <c r="G2589">
        <v>4</v>
      </c>
    </row>
    <row r="2590" spans="7:7" x14ac:dyDescent="0.25">
      <c r="G2590">
        <v>1</v>
      </c>
    </row>
    <row r="2591" spans="7:7" x14ac:dyDescent="0.25">
      <c r="G2591">
        <v>2</v>
      </c>
    </row>
    <row r="2592" spans="7:7" x14ac:dyDescent="0.25">
      <c r="G2592">
        <v>2</v>
      </c>
    </row>
    <row r="2593" spans="7:7" x14ac:dyDescent="0.25">
      <c r="G2593">
        <v>1</v>
      </c>
    </row>
    <row r="2594" spans="7:7" x14ac:dyDescent="0.25">
      <c r="G2594">
        <v>4</v>
      </c>
    </row>
    <row r="2595" spans="7:7" x14ac:dyDescent="0.25">
      <c r="G2595">
        <v>2</v>
      </c>
    </row>
    <row r="2596" spans="7:7" x14ac:dyDescent="0.25">
      <c r="G2596">
        <v>1</v>
      </c>
    </row>
    <row r="2597" spans="7:7" x14ac:dyDescent="0.25">
      <c r="G2597">
        <v>4</v>
      </c>
    </row>
    <row r="2598" spans="7:7" x14ac:dyDescent="0.25">
      <c r="G2598">
        <v>1</v>
      </c>
    </row>
    <row r="2599" spans="7:7" x14ac:dyDescent="0.25">
      <c r="G2599">
        <v>1</v>
      </c>
    </row>
    <row r="2600" spans="7:7" x14ac:dyDescent="0.25">
      <c r="G2600">
        <v>2</v>
      </c>
    </row>
    <row r="2601" spans="7:7" x14ac:dyDescent="0.25">
      <c r="G2601">
        <v>1</v>
      </c>
    </row>
    <row r="2602" spans="7:7" x14ac:dyDescent="0.25">
      <c r="G2602">
        <v>3</v>
      </c>
    </row>
    <row r="2603" spans="7:7" x14ac:dyDescent="0.25">
      <c r="G2603">
        <v>8</v>
      </c>
    </row>
    <row r="2604" spans="7:7" x14ac:dyDescent="0.25">
      <c r="G2604">
        <v>1</v>
      </c>
    </row>
    <row r="2605" spans="7:7" x14ac:dyDescent="0.25">
      <c r="G2605">
        <v>3</v>
      </c>
    </row>
    <row r="2606" spans="7:7" x14ac:dyDescent="0.25">
      <c r="G2606">
        <v>1</v>
      </c>
    </row>
    <row r="2607" spans="7:7" x14ac:dyDescent="0.25">
      <c r="G2607">
        <v>2</v>
      </c>
    </row>
    <row r="2608" spans="7:7" x14ac:dyDescent="0.25">
      <c r="G2608">
        <v>1</v>
      </c>
    </row>
    <row r="2609" spans="7:7" x14ac:dyDescent="0.25">
      <c r="G2609">
        <v>1</v>
      </c>
    </row>
    <row r="2610" spans="7:7" x14ac:dyDescent="0.25">
      <c r="G2610">
        <v>4</v>
      </c>
    </row>
    <row r="2611" spans="7:7" x14ac:dyDescent="0.25">
      <c r="G2611">
        <v>1</v>
      </c>
    </row>
    <row r="2612" spans="7:7" x14ac:dyDescent="0.25">
      <c r="G2612">
        <v>1</v>
      </c>
    </row>
    <row r="2613" spans="7:7" x14ac:dyDescent="0.25">
      <c r="G2613">
        <v>12</v>
      </c>
    </row>
    <row r="2614" spans="7:7" x14ac:dyDescent="0.25">
      <c r="G2614">
        <v>2</v>
      </c>
    </row>
    <row r="2615" spans="7:7" x14ac:dyDescent="0.25">
      <c r="G2615">
        <v>1</v>
      </c>
    </row>
    <row r="2616" spans="7:7" x14ac:dyDescent="0.25">
      <c r="G2616">
        <v>2</v>
      </c>
    </row>
    <row r="2617" spans="7:7" x14ac:dyDescent="0.25">
      <c r="G2617">
        <v>3</v>
      </c>
    </row>
    <row r="2618" spans="7:7" x14ac:dyDescent="0.25">
      <c r="G2618">
        <v>1</v>
      </c>
    </row>
    <row r="2619" spans="7:7" x14ac:dyDescent="0.25">
      <c r="G2619">
        <v>2</v>
      </c>
    </row>
    <row r="2620" spans="7:7" x14ac:dyDescent="0.25">
      <c r="G2620">
        <v>1</v>
      </c>
    </row>
    <row r="2621" spans="7:7" x14ac:dyDescent="0.25">
      <c r="G2621">
        <v>1</v>
      </c>
    </row>
    <row r="2622" spans="7:7" x14ac:dyDescent="0.25">
      <c r="G2622">
        <v>1</v>
      </c>
    </row>
    <row r="2623" spans="7:7" x14ac:dyDescent="0.25">
      <c r="G2623">
        <v>3</v>
      </c>
    </row>
    <row r="2624" spans="7:7" x14ac:dyDescent="0.25">
      <c r="G2624">
        <v>1</v>
      </c>
    </row>
    <row r="2625" spans="7:7" x14ac:dyDescent="0.25">
      <c r="G2625">
        <v>2</v>
      </c>
    </row>
    <row r="2626" spans="7:7" x14ac:dyDescent="0.25">
      <c r="G2626">
        <v>4</v>
      </c>
    </row>
    <row r="2627" spans="7:7" x14ac:dyDescent="0.25">
      <c r="G2627">
        <v>4</v>
      </c>
    </row>
    <row r="2628" spans="7:7" x14ac:dyDescent="0.25">
      <c r="G2628">
        <v>2</v>
      </c>
    </row>
    <row r="2629" spans="7:7" x14ac:dyDescent="0.25">
      <c r="G2629">
        <v>4</v>
      </c>
    </row>
    <row r="2630" spans="7:7" x14ac:dyDescent="0.25">
      <c r="G2630">
        <v>1</v>
      </c>
    </row>
    <row r="2631" spans="7:7" x14ac:dyDescent="0.25">
      <c r="G2631">
        <v>3</v>
      </c>
    </row>
    <row r="2632" spans="7:7" x14ac:dyDescent="0.25">
      <c r="G2632">
        <v>4</v>
      </c>
    </row>
    <row r="2633" spans="7:7" x14ac:dyDescent="0.25">
      <c r="G2633">
        <v>2</v>
      </c>
    </row>
    <row r="2634" spans="7:7" x14ac:dyDescent="0.25">
      <c r="G2634">
        <v>4</v>
      </c>
    </row>
    <row r="2635" spans="7:7" x14ac:dyDescent="0.25">
      <c r="G2635">
        <v>2</v>
      </c>
    </row>
    <row r="2636" spans="7:7" x14ac:dyDescent="0.25">
      <c r="G2636">
        <v>1</v>
      </c>
    </row>
    <row r="2637" spans="7:7" x14ac:dyDescent="0.25">
      <c r="G2637">
        <v>1</v>
      </c>
    </row>
    <row r="2638" spans="7:7" x14ac:dyDescent="0.25">
      <c r="G2638">
        <v>1</v>
      </c>
    </row>
    <row r="2639" spans="7:7" x14ac:dyDescent="0.25">
      <c r="G2639">
        <v>3</v>
      </c>
    </row>
    <row r="2640" spans="7:7" x14ac:dyDescent="0.25">
      <c r="G2640">
        <v>2</v>
      </c>
    </row>
    <row r="2641" spans="7:7" x14ac:dyDescent="0.25">
      <c r="G2641">
        <v>1</v>
      </c>
    </row>
    <row r="2642" spans="7:7" x14ac:dyDescent="0.25">
      <c r="G2642">
        <v>4</v>
      </c>
    </row>
    <row r="2643" spans="7:7" x14ac:dyDescent="0.25">
      <c r="G2643">
        <v>1</v>
      </c>
    </row>
    <row r="2644" spans="7:7" x14ac:dyDescent="0.25">
      <c r="G2644">
        <v>2</v>
      </c>
    </row>
    <row r="2645" spans="7:7" x14ac:dyDescent="0.25">
      <c r="G2645">
        <v>3</v>
      </c>
    </row>
    <row r="2646" spans="7:7" x14ac:dyDescent="0.25">
      <c r="G2646">
        <v>2</v>
      </c>
    </row>
    <row r="2647" spans="7:7" x14ac:dyDescent="0.25">
      <c r="G2647">
        <v>1</v>
      </c>
    </row>
    <row r="2648" spans="7:7" x14ac:dyDescent="0.25">
      <c r="G2648">
        <v>4</v>
      </c>
    </row>
    <row r="2649" spans="7:7" x14ac:dyDescent="0.25">
      <c r="G2649">
        <v>3</v>
      </c>
    </row>
    <row r="2650" spans="7:7" x14ac:dyDescent="0.25">
      <c r="G2650">
        <v>3</v>
      </c>
    </row>
    <row r="2651" spans="7:7" x14ac:dyDescent="0.25">
      <c r="G2651">
        <v>4</v>
      </c>
    </row>
    <row r="2652" spans="7:7" x14ac:dyDescent="0.25">
      <c r="G2652">
        <v>1</v>
      </c>
    </row>
    <row r="2653" spans="7:7" x14ac:dyDescent="0.25">
      <c r="G2653">
        <v>1</v>
      </c>
    </row>
    <row r="2654" spans="7:7" x14ac:dyDescent="0.25">
      <c r="G2654">
        <v>2</v>
      </c>
    </row>
    <row r="2655" spans="7:7" x14ac:dyDescent="0.25">
      <c r="G2655">
        <v>2</v>
      </c>
    </row>
    <row r="2656" spans="7:7" x14ac:dyDescent="0.25">
      <c r="G2656">
        <v>4</v>
      </c>
    </row>
    <row r="2657" spans="7:7" x14ac:dyDescent="0.25">
      <c r="G2657">
        <v>1</v>
      </c>
    </row>
    <row r="2658" spans="7:7" x14ac:dyDescent="0.25">
      <c r="G2658">
        <v>2</v>
      </c>
    </row>
    <row r="2659" spans="7:7" x14ac:dyDescent="0.25">
      <c r="G2659">
        <v>1</v>
      </c>
    </row>
    <row r="2660" spans="7:7" x14ac:dyDescent="0.25">
      <c r="G2660">
        <v>2</v>
      </c>
    </row>
    <row r="2661" spans="7:7" x14ac:dyDescent="0.25">
      <c r="G2661">
        <v>1</v>
      </c>
    </row>
    <row r="2662" spans="7:7" x14ac:dyDescent="0.25">
      <c r="G2662">
        <v>2</v>
      </c>
    </row>
    <row r="2663" spans="7:7" x14ac:dyDescent="0.25">
      <c r="G2663">
        <v>2</v>
      </c>
    </row>
    <row r="2664" spans="7:7" x14ac:dyDescent="0.25">
      <c r="G2664">
        <v>2</v>
      </c>
    </row>
    <row r="2665" spans="7:7" x14ac:dyDescent="0.25">
      <c r="G2665">
        <v>2</v>
      </c>
    </row>
    <row r="2666" spans="7:7" x14ac:dyDescent="0.25">
      <c r="G2666">
        <v>1</v>
      </c>
    </row>
    <row r="2667" spans="7:7" x14ac:dyDescent="0.25">
      <c r="G2667">
        <v>2</v>
      </c>
    </row>
    <row r="2668" spans="7:7" x14ac:dyDescent="0.25">
      <c r="G2668">
        <v>1</v>
      </c>
    </row>
    <row r="2669" spans="7:7" x14ac:dyDescent="0.25">
      <c r="G2669">
        <v>2</v>
      </c>
    </row>
    <row r="2670" spans="7:7" x14ac:dyDescent="0.25">
      <c r="G2670">
        <v>1</v>
      </c>
    </row>
    <row r="2671" spans="7:7" x14ac:dyDescent="0.25">
      <c r="G2671">
        <v>4</v>
      </c>
    </row>
    <row r="2672" spans="7:7" x14ac:dyDescent="0.25">
      <c r="G2672">
        <v>1</v>
      </c>
    </row>
    <row r="2673" spans="7:7" x14ac:dyDescent="0.25">
      <c r="G2673">
        <v>2</v>
      </c>
    </row>
    <row r="2674" spans="7:7" x14ac:dyDescent="0.25">
      <c r="G2674">
        <v>1</v>
      </c>
    </row>
    <row r="2675" spans="7:7" x14ac:dyDescent="0.25">
      <c r="G2675">
        <v>1</v>
      </c>
    </row>
    <row r="2676" spans="7:7" x14ac:dyDescent="0.25">
      <c r="G2676">
        <v>14</v>
      </c>
    </row>
    <row r="2677" spans="7:7" x14ac:dyDescent="0.25">
      <c r="G2677">
        <v>1</v>
      </c>
    </row>
    <row r="2678" spans="7:7" x14ac:dyDescent="0.25">
      <c r="G2678">
        <v>4</v>
      </c>
    </row>
    <row r="2679" spans="7:7" x14ac:dyDescent="0.25">
      <c r="G2679">
        <v>1</v>
      </c>
    </row>
    <row r="2680" spans="7:7" x14ac:dyDescent="0.25">
      <c r="G2680">
        <v>1</v>
      </c>
    </row>
    <row r="2681" spans="7:7" x14ac:dyDescent="0.25">
      <c r="G2681">
        <v>1</v>
      </c>
    </row>
    <row r="2682" spans="7:7" x14ac:dyDescent="0.25">
      <c r="G2682">
        <v>1</v>
      </c>
    </row>
    <row r="2683" spans="7:7" x14ac:dyDescent="0.25">
      <c r="G2683">
        <v>1</v>
      </c>
    </row>
    <row r="2684" spans="7:7" x14ac:dyDescent="0.25">
      <c r="G2684">
        <v>2</v>
      </c>
    </row>
    <row r="2685" spans="7:7" x14ac:dyDescent="0.25">
      <c r="G2685">
        <v>1</v>
      </c>
    </row>
    <row r="2686" spans="7:7" x14ac:dyDescent="0.25">
      <c r="G2686">
        <v>2</v>
      </c>
    </row>
    <row r="2687" spans="7:7" x14ac:dyDescent="0.25">
      <c r="G2687">
        <v>1</v>
      </c>
    </row>
    <row r="2688" spans="7:7" x14ac:dyDescent="0.25">
      <c r="G2688">
        <v>1</v>
      </c>
    </row>
    <row r="2689" spans="7:7" x14ac:dyDescent="0.25">
      <c r="G2689">
        <v>1</v>
      </c>
    </row>
    <row r="2690" spans="7:7" x14ac:dyDescent="0.25">
      <c r="G2690">
        <v>2</v>
      </c>
    </row>
    <row r="2691" spans="7:7" x14ac:dyDescent="0.25">
      <c r="G2691">
        <v>2</v>
      </c>
    </row>
    <row r="2692" spans="7:7" x14ac:dyDescent="0.25">
      <c r="G2692">
        <v>1</v>
      </c>
    </row>
    <row r="2693" spans="7:7" x14ac:dyDescent="0.25">
      <c r="G2693">
        <v>4</v>
      </c>
    </row>
    <row r="2694" spans="7:7" x14ac:dyDescent="0.25">
      <c r="G2694">
        <v>4</v>
      </c>
    </row>
    <row r="2695" spans="7:7" x14ac:dyDescent="0.25">
      <c r="G2695">
        <v>1</v>
      </c>
    </row>
    <row r="2696" spans="7:7" x14ac:dyDescent="0.25">
      <c r="G2696">
        <v>2</v>
      </c>
    </row>
    <row r="2697" spans="7:7" x14ac:dyDescent="0.25">
      <c r="G2697">
        <v>3</v>
      </c>
    </row>
    <row r="2698" spans="7:7" x14ac:dyDescent="0.25">
      <c r="G2698">
        <v>4</v>
      </c>
    </row>
    <row r="2699" spans="7:7" x14ac:dyDescent="0.25">
      <c r="G2699">
        <v>2</v>
      </c>
    </row>
    <row r="2700" spans="7:7" x14ac:dyDescent="0.25">
      <c r="G2700">
        <v>4</v>
      </c>
    </row>
    <row r="2701" spans="7:7" x14ac:dyDescent="0.25">
      <c r="G2701">
        <v>4</v>
      </c>
    </row>
    <row r="2702" spans="7:7" x14ac:dyDescent="0.25">
      <c r="G2702">
        <v>1</v>
      </c>
    </row>
    <row r="2703" spans="7:7" x14ac:dyDescent="0.25">
      <c r="G2703">
        <v>3</v>
      </c>
    </row>
    <row r="2704" spans="7:7" x14ac:dyDescent="0.25">
      <c r="G2704">
        <v>1</v>
      </c>
    </row>
    <row r="2705" spans="7:7" x14ac:dyDescent="0.25">
      <c r="G2705">
        <v>1</v>
      </c>
    </row>
    <row r="2706" spans="7:7" x14ac:dyDescent="0.25">
      <c r="G2706">
        <v>4</v>
      </c>
    </row>
    <row r="2707" spans="7:7" x14ac:dyDescent="0.25">
      <c r="G2707">
        <v>1</v>
      </c>
    </row>
    <row r="2708" spans="7:7" x14ac:dyDescent="0.25">
      <c r="G2708">
        <v>4</v>
      </c>
    </row>
    <row r="2709" spans="7:7" x14ac:dyDescent="0.25">
      <c r="G2709">
        <v>4</v>
      </c>
    </row>
    <row r="2710" spans="7:7" x14ac:dyDescent="0.25">
      <c r="G2710">
        <v>4</v>
      </c>
    </row>
    <row r="2711" spans="7:7" x14ac:dyDescent="0.25">
      <c r="G2711">
        <v>4</v>
      </c>
    </row>
    <row r="2712" spans="7:7" x14ac:dyDescent="0.25">
      <c r="G2712">
        <v>4</v>
      </c>
    </row>
    <row r="2713" spans="7:7" x14ac:dyDescent="0.25">
      <c r="G2713">
        <v>2</v>
      </c>
    </row>
    <row r="2714" spans="7:7" x14ac:dyDescent="0.25">
      <c r="G2714">
        <v>2</v>
      </c>
    </row>
    <row r="2715" spans="7:7" x14ac:dyDescent="0.25">
      <c r="G2715">
        <v>1</v>
      </c>
    </row>
    <row r="2716" spans="7:7" x14ac:dyDescent="0.25">
      <c r="G2716">
        <v>4</v>
      </c>
    </row>
    <row r="2717" spans="7:7" x14ac:dyDescent="0.25">
      <c r="G2717">
        <v>3</v>
      </c>
    </row>
    <row r="2718" spans="7:7" x14ac:dyDescent="0.25">
      <c r="G2718">
        <v>3</v>
      </c>
    </row>
    <row r="2719" spans="7:7" x14ac:dyDescent="0.25">
      <c r="G2719">
        <v>4</v>
      </c>
    </row>
    <row r="2720" spans="7:7" x14ac:dyDescent="0.25">
      <c r="G2720">
        <v>2</v>
      </c>
    </row>
    <row r="2721" spans="7:7" x14ac:dyDescent="0.25">
      <c r="G2721">
        <v>1</v>
      </c>
    </row>
    <row r="2722" spans="7:7" x14ac:dyDescent="0.25">
      <c r="G2722">
        <v>1</v>
      </c>
    </row>
    <row r="2723" spans="7:7" x14ac:dyDescent="0.25">
      <c r="G2723">
        <v>3</v>
      </c>
    </row>
    <row r="2724" spans="7:7" x14ac:dyDescent="0.25">
      <c r="G2724">
        <v>1</v>
      </c>
    </row>
    <row r="2725" spans="7:7" x14ac:dyDescent="0.25">
      <c r="G2725">
        <v>3</v>
      </c>
    </row>
    <row r="2726" spans="7:7" x14ac:dyDescent="0.25">
      <c r="G2726">
        <v>13</v>
      </c>
    </row>
    <row r="2727" spans="7:7" x14ac:dyDescent="0.25">
      <c r="G2727">
        <v>1</v>
      </c>
    </row>
    <row r="2728" spans="7:7" x14ac:dyDescent="0.25">
      <c r="G2728">
        <v>2</v>
      </c>
    </row>
    <row r="2729" spans="7:7" x14ac:dyDescent="0.25">
      <c r="G2729">
        <v>2</v>
      </c>
    </row>
    <row r="2730" spans="7:7" x14ac:dyDescent="0.25">
      <c r="G2730">
        <v>1</v>
      </c>
    </row>
    <row r="2731" spans="7:7" x14ac:dyDescent="0.25">
      <c r="G2731">
        <v>1</v>
      </c>
    </row>
    <row r="2732" spans="7:7" x14ac:dyDescent="0.25">
      <c r="G2732">
        <v>1</v>
      </c>
    </row>
    <row r="2733" spans="7:7" x14ac:dyDescent="0.25">
      <c r="G2733">
        <v>4</v>
      </c>
    </row>
    <row r="2734" spans="7:7" x14ac:dyDescent="0.25">
      <c r="G2734">
        <v>2</v>
      </c>
    </row>
    <row r="2735" spans="7:7" x14ac:dyDescent="0.25">
      <c r="G2735">
        <v>1</v>
      </c>
    </row>
    <row r="2736" spans="7:7" x14ac:dyDescent="0.25">
      <c r="G2736">
        <v>4</v>
      </c>
    </row>
    <row r="2737" spans="7:7" x14ac:dyDescent="0.25">
      <c r="G2737">
        <v>3</v>
      </c>
    </row>
    <row r="2738" spans="7:7" x14ac:dyDescent="0.25">
      <c r="G2738">
        <v>2</v>
      </c>
    </row>
    <row r="2739" spans="7:7" x14ac:dyDescent="0.25">
      <c r="G2739">
        <v>1</v>
      </c>
    </row>
    <row r="2740" spans="7:7" x14ac:dyDescent="0.25">
      <c r="G2740">
        <v>1</v>
      </c>
    </row>
    <row r="2741" spans="7:7" x14ac:dyDescent="0.25">
      <c r="G2741">
        <v>2</v>
      </c>
    </row>
    <row r="2742" spans="7:7" x14ac:dyDescent="0.25">
      <c r="G2742">
        <v>2</v>
      </c>
    </row>
    <row r="2743" spans="7:7" x14ac:dyDescent="0.25">
      <c r="G2743">
        <v>2</v>
      </c>
    </row>
    <row r="2744" spans="7:7" x14ac:dyDescent="0.25">
      <c r="G2744">
        <v>1</v>
      </c>
    </row>
    <row r="2745" spans="7:7" x14ac:dyDescent="0.25">
      <c r="G2745">
        <v>2</v>
      </c>
    </row>
    <row r="2746" spans="7:7" x14ac:dyDescent="0.25">
      <c r="G2746">
        <v>1</v>
      </c>
    </row>
    <row r="2747" spans="7:7" x14ac:dyDescent="0.25">
      <c r="G2747">
        <v>3</v>
      </c>
    </row>
    <row r="2748" spans="7:7" x14ac:dyDescent="0.25">
      <c r="G2748">
        <v>2</v>
      </c>
    </row>
    <row r="2749" spans="7:7" x14ac:dyDescent="0.25">
      <c r="G2749">
        <v>1</v>
      </c>
    </row>
    <row r="2750" spans="7:7" x14ac:dyDescent="0.25">
      <c r="G2750">
        <v>2</v>
      </c>
    </row>
    <row r="2751" spans="7:7" x14ac:dyDescent="0.25">
      <c r="G2751">
        <v>4</v>
      </c>
    </row>
    <row r="2752" spans="7:7" x14ac:dyDescent="0.25">
      <c r="G2752">
        <v>1</v>
      </c>
    </row>
    <row r="2753" spans="7:7" x14ac:dyDescent="0.25">
      <c r="G2753">
        <v>4</v>
      </c>
    </row>
    <row r="2754" spans="7:7" x14ac:dyDescent="0.25">
      <c r="G2754">
        <v>3</v>
      </c>
    </row>
    <row r="2755" spans="7:7" x14ac:dyDescent="0.25">
      <c r="G2755">
        <v>3</v>
      </c>
    </row>
    <row r="2756" spans="7:7" x14ac:dyDescent="0.25">
      <c r="G2756">
        <v>3</v>
      </c>
    </row>
    <row r="2757" spans="7:7" x14ac:dyDescent="0.25">
      <c r="G2757">
        <v>2</v>
      </c>
    </row>
    <row r="2758" spans="7:7" x14ac:dyDescent="0.25">
      <c r="G2758">
        <v>1</v>
      </c>
    </row>
    <row r="2759" spans="7:7" x14ac:dyDescent="0.25">
      <c r="G2759">
        <v>2</v>
      </c>
    </row>
    <row r="2760" spans="7:7" x14ac:dyDescent="0.25">
      <c r="G2760">
        <v>3</v>
      </c>
    </row>
    <row r="2761" spans="7:7" x14ac:dyDescent="0.25">
      <c r="G2761">
        <v>1</v>
      </c>
    </row>
    <row r="2762" spans="7:7" x14ac:dyDescent="0.25">
      <c r="G2762">
        <v>4</v>
      </c>
    </row>
    <row r="2763" spans="7:7" x14ac:dyDescent="0.25">
      <c r="G2763">
        <v>1</v>
      </c>
    </row>
    <row r="2764" spans="7:7" x14ac:dyDescent="0.25">
      <c r="G2764">
        <v>2</v>
      </c>
    </row>
    <row r="2765" spans="7:7" x14ac:dyDescent="0.25">
      <c r="G2765">
        <v>1</v>
      </c>
    </row>
    <row r="2766" spans="7:7" x14ac:dyDescent="0.25">
      <c r="G2766">
        <v>2</v>
      </c>
    </row>
    <row r="2767" spans="7:7" x14ac:dyDescent="0.25">
      <c r="G2767">
        <v>3</v>
      </c>
    </row>
    <row r="2768" spans="7:7" x14ac:dyDescent="0.25">
      <c r="G2768">
        <v>3</v>
      </c>
    </row>
    <row r="2769" spans="7:7" x14ac:dyDescent="0.25">
      <c r="G2769">
        <v>1</v>
      </c>
    </row>
    <row r="2770" spans="7:7" x14ac:dyDescent="0.25">
      <c r="G2770">
        <v>2</v>
      </c>
    </row>
    <row r="2771" spans="7:7" x14ac:dyDescent="0.25">
      <c r="G2771">
        <v>3</v>
      </c>
    </row>
    <row r="2772" spans="7:7" x14ac:dyDescent="0.25">
      <c r="G2772">
        <v>1</v>
      </c>
    </row>
    <row r="2773" spans="7:7" x14ac:dyDescent="0.25">
      <c r="G2773">
        <v>4</v>
      </c>
    </row>
    <row r="2774" spans="7:7" x14ac:dyDescent="0.25">
      <c r="G2774">
        <v>4</v>
      </c>
    </row>
    <row r="2775" spans="7:7" x14ac:dyDescent="0.25">
      <c r="G2775">
        <v>4</v>
      </c>
    </row>
    <row r="2776" spans="7:7" x14ac:dyDescent="0.25">
      <c r="G2776">
        <v>1</v>
      </c>
    </row>
    <row r="2777" spans="7:7" x14ac:dyDescent="0.25">
      <c r="G2777">
        <v>3</v>
      </c>
    </row>
    <row r="2778" spans="7:7" x14ac:dyDescent="0.25">
      <c r="G2778">
        <v>1</v>
      </c>
    </row>
    <row r="2779" spans="7:7" x14ac:dyDescent="0.25">
      <c r="G2779">
        <v>1</v>
      </c>
    </row>
    <row r="2780" spans="7:7" x14ac:dyDescent="0.25">
      <c r="G2780">
        <v>2</v>
      </c>
    </row>
    <row r="2781" spans="7:7" x14ac:dyDescent="0.25">
      <c r="G2781">
        <v>1</v>
      </c>
    </row>
    <row r="2782" spans="7:7" x14ac:dyDescent="0.25">
      <c r="G2782">
        <v>10</v>
      </c>
    </row>
    <row r="2783" spans="7:7" x14ac:dyDescent="0.25">
      <c r="G2783">
        <v>1</v>
      </c>
    </row>
    <row r="2784" spans="7:7" x14ac:dyDescent="0.25">
      <c r="G2784">
        <v>2</v>
      </c>
    </row>
    <row r="2785" spans="7:7" x14ac:dyDescent="0.25">
      <c r="G2785">
        <v>3</v>
      </c>
    </row>
    <row r="2786" spans="7:7" x14ac:dyDescent="0.25">
      <c r="G2786">
        <v>1</v>
      </c>
    </row>
    <row r="2787" spans="7:7" x14ac:dyDescent="0.25">
      <c r="G2787">
        <v>9</v>
      </c>
    </row>
    <row r="2788" spans="7:7" x14ac:dyDescent="0.25">
      <c r="G2788">
        <v>2</v>
      </c>
    </row>
    <row r="2789" spans="7:7" x14ac:dyDescent="0.25">
      <c r="G2789">
        <v>3</v>
      </c>
    </row>
    <row r="2790" spans="7:7" x14ac:dyDescent="0.25">
      <c r="G2790">
        <v>3</v>
      </c>
    </row>
    <row r="2791" spans="7:7" x14ac:dyDescent="0.25">
      <c r="G2791">
        <v>1</v>
      </c>
    </row>
    <row r="2792" spans="7:7" x14ac:dyDescent="0.25">
      <c r="G2792">
        <v>1</v>
      </c>
    </row>
    <row r="2793" spans="7:7" x14ac:dyDescent="0.25">
      <c r="G2793">
        <v>1</v>
      </c>
    </row>
    <row r="2794" spans="7:7" x14ac:dyDescent="0.25">
      <c r="G2794">
        <v>3</v>
      </c>
    </row>
    <row r="2795" spans="7:7" x14ac:dyDescent="0.25">
      <c r="G2795">
        <v>5</v>
      </c>
    </row>
    <row r="2796" spans="7:7" x14ac:dyDescent="0.25">
      <c r="G2796">
        <v>1</v>
      </c>
    </row>
    <row r="2797" spans="7:7" x14ac:dyDescent="0.25">
      <c r="G2797">
        <v>1</v>
      </c>
    </row>
    <row r="2798" spans="7:7" x14ac:dyDescent="0.25">
      <c r="G2798">
        <v>1</v>
      </c>
    </row>
    <row r="2799" spans="7:7" x14ac:dyDescent="0.25">
      <c r="G2799">
        <v>4</v>
      </c>
    </row>
    <row r="2800" spans="7:7" x14ac:dyDescent="0.25">
      <c r="G2800">
        <v>1</v>
      </c>
    </row>
    <row r="2801" spans="7:7" x14ac:dyDescent="0.25">
      <c r="G2801">
        <v>2</v>
      </c>
    </row>
    <row r="2802" spans="7:7" x14ac:dyDescent="0.25">
      <c r="G2802">
        <v>2</v>
      </c>
    </row>
    <row r="2803" spans="7:7" x14ac:dyDescent="0.25">
      <c r="G2803">
        <v>2</v>
      </c>
    </row>
    <row r="2804" spans="7:7" x14ac:dyDescent="0.25">
      <c r="G2804">
        <v>2</v>
      </c>
    </row>
    <row r="2805" spans="7:7" x14ac:dyDescent="0.25">
      <c r="G2805">
        <v>2</v>
      </c>
    </row>
    <row r="2806" spans="7:7" x14ac:dyDescent="0.25">
      <c r="G2806">
        <v>3</v>
      </c>
    </row>
    <row r="2807" spans="7:7" x14ac:dyDescent="0.25">
      <c r="G2807">
        <v>1</v>
      </c>
    </row>
    <row r="2808" spans="7:7" x14ac:dyDescent="0.25">
      <c r="G2808">
        <v>2</v>
      </c>
    </row>
    <row r="2809" spans="7:7" x14ac:dyDescent="0.25">
      <c r="G2809">
        <v>3</v>
      </c>
    </row>
    <row r="2810" spans="7:7" x14ac:dyDescent="0.25">
      <c r="G2810">
        <v>1</v>
      </c>
    </row>
    <row r="2811" spans="7:7" x14ac:dyDescent="0.25">
      <c r="G2811">
        <v>2</v>
      </c>
    </row>
    <row r="2812" spans="7:7" x14ac:dyDescent="0.25">
      <c r="G2812">
        <v>4</v>
      </c>
    </row>
    <row r="2813" spans="7:7" x14ac:dyDescent="0.25">
      <c r="G2813">
        <v>3</v>
      </c>
    </row>
    <row r="2814" spans="7:7" x14ac:dyDescent="0.25">
      <c r="G2814">
        <v>4</v>
      </c>
    </row>
    <row r="2815" spans="7:7" x14ac:dyDescent="0.25">
      <c r="G2815">
        <v>1</v>
      </c>
    </row>
    <row r="2816" spans="7:7" x14ac:dyDescent="0.25">
      <c r="G2816">
        <v>3</v>
      </c>
    </row>
    <row r="2817" spans="7:7" x14ac:dyDescent="0.25">
      <c r="G2817">
        <v>2</v>
      </c>
    </row>
    <row r="2818" spans="7:7" x14ac:dyDescent="0.25">
      <c r="G2818">
        <v>2</v>
      </c>
    </row>
    <row r="2819" spans="7:7" x14ac:dyDescent="0.25">
      <c r="G2819">
        <v>3</v>
      </c>
    </row>
    <row r="2820" spans="7:7" x14ac:dyDescent="0.25">
      <c r="G2820">
        <v>2</v>
      </c>
    </row>
    <row r="2821" spans="7:7" x14ac:dyDescent="0.25">
      <c r="G2821">
        <v>1</v>
      </c>
    </row>
    <row r="2822" spans="7:7" x14ac:dyDescent="0.25">
      <c r="G2822">
        <v>1</v>
      </c>
    </row>
    <row r="2823" spans="7:7" x14ac:dyDescent="0.25">
      <c r="G2823">
        <v>1</v>
      </c>
    </row>
    <row r="2824" spans="7:7" x14ac:dyDescent="0.25">
      <c r="G2824">
        <v>2</v>
      </c>
    </row>
    <row r="2825" spans="7:7" x14ac:dyDescent="0.25">
      <c r="G2825">
        <v>4</v>
      </c>
    </row>
    <row r="2826" spans="7:7" x14ac:dyDescent="0.25">
      <c r="G2826">
        <v>4</v>
      </c>
    </row>
    <row r="2827" spans="7:7" x14ac:dyDescent="0.25">
      <c r="G2827">
        <v>2</v>
      </c>
    </row>
    <row r="2828" spans="7:7" x14ac:dyDescent="0.25">
      <c r="G2828">
        <v>2</v>
      </c>
    </row>
    <row r="2829" spans="7:7" x14ac:dyDescent="0.25">
      <c r="G2829">
        <v>1</v>
      </c>
    </row>
    <row r="2830" spans="7:7" x14ac:dyDescent="0.25">
      <c r="G2830">
        <v>3</v>
      </c>
    </row>
    <row r="2831" spans="7:7" x14ac:dyDescent="0.25">
      <c r="G2831">
        <v>1</v>
      </c>
    </row>
    <row r="2832" spans="7:7" x14ac:dyDescent="0.25">
      <c r="G2832">
        <v>4</v>
      </c>
    </row>
    <row r="2833" spans="7:7" x14ac:dyDescent="0.25">
      <c r="G2833">
        <v>1</v>
      </c>
    </row>
    <row r="2834" spans="7:7" x14ac:dyDescent="0.25">
      <c r="G2834">
        <v>1</v>
      </c>
    </row>
    <row r="2835" spans="7:7" x14ac:dyDescent="0.25">
      <c r="G2835">
        <v>1</v>
      </c>
    </row>
    <row r="2836" spans="7:7" x14ac:dyDescent="0.25">
      <c r="G2836">
        <v>1</v>
      </c>
    </row>
    <row r="2837" spans="7:7" x14ac:dyDescent="0.25">
      <c r="G2837">
        <v>1</v>
      </c>
    </row>
    <row r="2838" spans="7:7" x14ac:dyDescent="0.25">
      <c r="G2838">
        <v>1</v>
      </c>
    </row>
    <row r="2839" spans="7:7" x14ac:dyDescent="0.25">
      <c r="G2839">
        <v>1</v>
      </c>
    </row>
    <row r="2840" spans="7:7" x14ac:dyDescent="0.25">
      <c r="G2840">
        <v>1</v>
      </c>
    </row>
    <row r="2841" spans="7:7" x14ac:dyDescent="0.25">
      <c r="G2841">
        <v>1</v>
      </c>
    </row>
    <row r="2842" spans="7:7" x14ac:dyDescent="0.25">
      <c r="G2842">
        <v>3</v>
      </c>
    </row>
    <row r="2843" spans="7:7" x14ac:dyDescent="0.25">
      <c r="G2843">
        <v>1</v>
      </c>
    </row>
    <row r="2844" spans="7:7" x14ac:dyDescent="0.25">
      <c r="G2844">
        <v>4</v>
      </c>
    </row>
    <row r="2845" spans="7:7" x14ac:dyDescent="0.25">
      <c r="G2845">
        <v>2</v>
      </c>
    </row>
    <row r="2846" spans="7:7" x14ac:dyDescent="0.25">
      <c r="G2846">
        <v>1</v>
      </c>
    </row>
    <row r="2847" spans="7:7" x14ac:dyDescent="0.25">
      <c r="G2847">
        <v>3</v>
      </c>
    </row>
    <row r="2848" spans="7:7" x14ac:dyDescent="0.25">
      <c r="G2848">
        <v>5</v>
      </c>
    </row>
    <row r="2849" spans="7:7" x14ac:dyDescent="0.25">
      <c r="G2849">
        <v>2</v>
      </c>
    </row>
    <row r="2850" spans="7:7" x14ac:dyDescent="0.25">
      <c r="G2850">
        <v>4</v>
      </c>
    </row>
    <row r="2851" spans="7:7" x14ac:dyDescent="0.25">
      <c r="G2851">
        <v>1</v>
      </c>
    </row>
    <row r="2852" spans="7:7" x14ac:dyDescent="0.25">
      <c r="G2852">
        <v>9</v>
      </c>
    </row>
    <row r="2853" spans="7:7" x14ac:dyDescent="0.25">
      <c r="G2853">
        <v>2</v>
      </c>
    </row>
    <row r="2854" spans="7:7" x14ac:dyDescent="0.25">
      <c r="G2854">
        <v>1</v>
      </c>
    </row>
    <row r="2855" spans="7:7" x14ac:dyDescent="0.25">
      <c r="G2855">
        <v>4</v>
      </c>
    </row>
    <row r="2856" spans="7:7" x14ac:dyDescent="0.25">
      <c r="G2856">
        <v>4</v>
      </c>
    </row>
    <row r="2857" spans="7:7" x14ac:dyDescent="0.25">
      <c r="G2857">
        <v>2</v>
      </c>
    </row>
    <row r="2858" spans="7:7" x14ac:dyDescent="0.25">
      <c r="G2858">
        <v>1</v>
      </c>
    </row>
    <row r="2859" spans="7:7" x14ac:dyDescent="0.25">
      <c r="G2859">
        <v>2</v>
      </c>
    </row>
    <row r="2860" spans="7:7" x14ac:dyDescent="0.25">
      <c r="G2860">
        <v>3</v>
      </c>
    </row>
    <row r="2861" spans="7:7" x14ac:dyDescent="0.25">
      <c r="G2861">
        <v>1</v>
      </c>
    </row>
    <row r="2862" spans="7:7" x14ac:dyDescent="0.25">
      <c r="G2862">
        <v>1</v>
      </c>
    </row>
    <row r="2863" spans="7:7" x14ac:dyDescent="0.25">
      <c r="G2863">
        <v>1</v>
      </c>
    </row>
    <row r="2864" spans="7:7" x14ac:dyDescent="0.25">
      <c r="G2864">
        <v>1</v>
      </c>
    </row>
    <row r="2865" spans="7:7" x14ac:dyDescent="0.25">
      <c r="G2865">
        <v>2</v>
      </c>
    </row>
    <row r="2866" spans="7:7" x14ac:dyDescent="0.25">
      <c r="G2866">
        <v>1</v>
      </c>
    </row>
    <row r="2867" spans="7:7" x14ac:dyDescent="0.25">
      <c r="G2867">
        <v>2</v>
      </c>
    </row>
    <row r="2868" spans="7:7" x14ac:dyDescent="0.25">
      <c r="G2868">
        <v>2</v>
      </c>
    </row>
    <row r="2869" spans="7:7" x14ac:dyDescent="0.25">
      <c r="G2869">
        <v>1</v>
      </c>
    </row>
    <row r="2870" spans="7:7" x14ac:dyDescent="0.25">
      <c r="G2870">
        <v>1</v>
      </c>
    </row>
    <row r="2871" spans="7:7" x14ac:dyDescent="0.25">
      <c r="G2871">
        <v>2</v>
      </c>
    </row>
    <row r="2872" spans="7:7" x14ac:dyDescent="0.25">
      <c r="G2872">
        <v>3</v>
      </c>
    </row>
    <row r="2873" spans="7:7" x14ac:dyDescent="0.25">
      <c r="G2873">
        <v>1</v>
      </c>
    </row>
    <row r="2874" spans="7:7" x14ac:dyDescent="0.25">
      <c r="G2874">
        <v>1</v>
      </c>
    </row>
    <row r="2875" spans="7:7" x14ac:dyDescent="0.25">
      <c r="G2875">
        <v>2</v>
      </c>
    </row>
    <row r="2876" spans="7:7" x14ac:dyDescent="0.25">
      <c r="G2876">
        <v>2</v>
      </c>
    </row>
    <row r="2877" spans="7:7" x14ac:dyDescent="0.25">
      <c r="G2877">
        <v>4</v>
      </c>
    </row>
    <row r="2878" spans="7:7" x14ac:dyDescent="0.25">
      <c r="G2878">
        <v>2</v>
      </c>
    </row>
    <row r="2879" spans="7:7" x14ac:dyDescent="0.25">
      <c r="G2879">
        <v>3</v>
      </c>
    </row>
    <row r="2880" spans="7:7" x14ac:dyDescent="0.25">
      <c r="G2880">
        <v>4</v>
      </c>
    </row>
    <row r="2881" spans="7:7" x14ac:dyDescent="0.25">
      <c r="G2881">
        <v>1</v>
      </c>
    </row>
    <row r="2882" spans="7:7" x14ac:dyDescent="0.25">
      <c r="G2882">
        <v>3</v>
      </c>
    </row>
    <row r="2883" spans="7:7" x14ac:dyDescent="0.25">
      <c r="G2883">
        <v>3</v>
      </c>
    </row>
    <row r="2884" spans="7:7" x14ac:dyDescent="0.25">
      <c r="G2884">
        <v>3</v>
      </c>
    </row>
    <row r="2885" spans="7:7" x14ac:dyDescent="0.25">
      <c r="G2885">
        <v>2</v>
      </c>
    </row>
    <row r="2886" spans="7:7" x14ac:dyDescent="0.25">
      <c r="G2886">
        <v>2</v>
      </c>
    </row>
    <row r="2887" spans="7:7" x14ac:dyDescent="0.25">
      <c r="G2887">
        <v>1</v>
      </c>
    </row>
    <row r="2888" spans="7:7" x14ac:dyDescent="0.25">
      <c r="G2888">
        <v>2</v>
      </c>
    </row>
    <row r="2889" spans="7:7" x14ac:dyDescent="0.25">
      <c r="G2889">
        <v>1</v>
      </c>
    </row>
    <row r="2890" spans="7:7" x14ac:dyDescent="0.25">
      <c r="G2890">
        <v>5</v>
      </c>
    </row>
    <row r="2891" spans="7:7" x14ac:dyDescent="0.25">
      <c r="G2891">
        <v>1</v>
      </c>
    </row>
    <row r="2892" spans="7:7" x14ac:dyDescent="0.25">
      <c r="G2892">
        <v>1</v>
      </c>
    </row>
    <row r="2893" spans="7:7" x14ac:dyDescent="0.25">
      <c r="G2893">
        <v>4</v>
      </c>
    </row>
    <row r="2894" spans="7:7" x14ac:dyDescent="0.25">
      <c r="G2894">
        <v>2</v>
      </c>
    </row>
    <row r="2895" spans="7:7" x14ac:dyDescent="0.25">
      <c r="G2895">
        <v>1</v>
      </c>
    </row>
    <row r="2896" spans="7:7" x14ac:dyDescent="0.25">
      <c r="G2896">
        <v>12</v>
      </c>
    </row>
    <row r="2897" spans="7:7" x14ac:dyDescent="0.25">
      <c r="G2897">
        <v>1</v>
      </c>
    </row>
    <row r="2898" spans="7:7" x14ac:dyDescent="0.25">
      <c r="G2898">
        <v>3</v>
      </c>
    </row>
    <row r="2899" spans="7:7" x14ac:dyDescent="0.25">
      <c r="G2899">
        <v>1</v>
      </c>
    </row>
    <row r="2900" spans="7:7" x14ac:dyDescent="0.25">
      <c r="G2900">
        <v>1</v>
      </c>
    </row>
    <row r="2901" spans="7:7" x14ac:dyDescent="0.25">
      <c r="G2901">
        <v>1</v>
      </c>
    </row>
    <row r="2902" spans="7:7" x14ac:dyDescent="0.25">
      <c r="G2902">
        <v>1</v>
      </c>
    </row>
    <row r="2903" spans="7:7" x14ac:dyDescent="0.25">
      <c r="G2903">
        <v>6</v>
      </c>
    </row>
    <row r="2904" spans="7:7" x14ac:dyDescent="0.25">
      <c r="G2904">
        <v>1</v>
      </c>
    </row>
    <row r="2905" spans="7:7" x14ac:dyDescent="0.25">
      <c r="G2905">
        <v>1</v>
      </c>
    </row>
    <row r="2906" spans="7:7" x14ac:dyDescent="0.25">
      <c r="G2906">
        <v>4</v>
      </c>
    </row>
    <row r="2907" spans="7:7" x14ac:dyDescent="0.25">
      <c r="G2907">
        <v>2</v>
      </c>
    </row>
    <row r="2908" spans="7:7" x14ac:dyDescent="0.25">
      <c r="G2908">
        <v>4</v>
      </c>
    </row>
    <row r="2909" spans="7:7" x14ac:dyDescent="0.25">
      <c r="G2909">
        <v>1</v>
      </c>
    </row>
    <row r="2910" spans="7:7" x14ac:dyDescent="0.25">
      <c r="G2910">
        <v>2</v>
      </c>
    </row>
    <row r="2911" spans="7:7" x14ac:dyDescent="0.25">
      <c r="G2911">
        <v>4</v>
      </c>
    </row>
    <row r="2912" spans="7:7" x14ac:dyDescent="0.25">
      <c r="G2912">
        <v>1</v>
      </c>
    </row>
    <row r="2913" spans="7:7" x14ac:dyDescent="0.25">
      <c r="G2913">
        <v>4</v>
      </c>
    </row>
    <row r="2914" spans="7:7" x14ac:dyDescent="0.25">
      <c r="G2914">
        <v>1</v>
      </c>
    </row>
    <row r="2915" spans="7:7" x14ac:dyDescent="0.25">
      <c r="G2915">
        <v>2</v>
      </c>
    </row>
    <row r="2916" spans="7:7" x14ac:dyDescent="0.25">
      <c r="G2916">
        <v>2</v>
      </c>
    </row>
    <row r="2917" spans="7:7" x14ac:dyDescent="0.25">
      <c r="G2917">
        <v>3</v>
      </c>
    </row>
    <row r="2918" spans="7:7" x14ac:dyDescent="0.25">
      <c r="G2918">
        <v>2</v>
      </c>
    </row>
    <row r="2919" spans="7:7" x14ac:dyDescent="0.25">
      <c r="G2919">
        <v>2</v>
      </c>
    </row>
    <row r="2920" spans="7:7" x14ac:dyDescent="0.25">
      <c r="G2920">
        <v>4</v>
      </c>
    </row>
    <row r="2921" spans="7:7" x14ac:dyDescent="0.25">
      <c r="G2921">
        <v>2</v>
      </c>
    </row>
    <row r="2922" spans="7:7" x14ac:dyDescent="0.25">
      <c r="G2922">
        <v>4</v>
      </c>
    </row>
    <row r="2923" spans="7:7" x14ac:dyDescent="0.25">
      <c r="G2923">
        <v>2</v>
      </c>
    </row>
    <row r="2924" spans="7:7" x14ac:dyDescent="0.25">
      <c r="G2924">
        <v>1</v>
      </c>
    </row>
    <row r="2925" spans="7:7" x14ac:dyDescent="0.25">
      <c r="G2925">
        <v>4</v>
      </c>
    </row>
    <row r="2926" spans="7:7" x14ac:dyDescent="0.25">
      <c r="G2926">
        <v>3</v>
      </c>
    </row>
    <row r="2927" spans="7:7" x14ac:dyDescent="0.25">
      <c r="G2927">
        <v>2</v>
      </c>
    </row>
    <row r="2928" spans="7:7" x14ac:dyDescent="0.25">
      <c r="G2928">
        <v>2</v>
      </c>
    </row>
    <row r="2929" spans="7:7" x14ac:dyDescent="0.25">
      <c r="G2929">
        <v>1</v>
      </c>
    </row>
    <row r="2930" spans="7:7" x14ac:dyDescent="0.25">
      <c r="G2930">
        <v>1</v>
      </c>
    </row>
    <row r="2931" spans="7:7" x14ac:dyDescent="0.25">
      <c r="G2931">
        <v>4</v>
      </c>
    </row>
    <row r="2932" spans="7:7" x14ac:dyDescent="0.25">
      <c r="G2932">
        <v>3</v>
      </c>
    </row>
    <row r="2933" spans="7:7" x14ac:dyDescent="0.25">
      <c r="G2933">
        <v>4</v>
      </c>
    </row>
    <row r="2934" spans="7:7" x14ac:dyDescent="0.25">
      <c r="G2934">
        <v>4</v>
      </c>
    </row>
    <row r="2935" spans="7:7" x14ac:dyDescent="0.25">
      <c r="G2935">
        <v>3</v>
      </c>
    </row>
    <row r="2936" spans="7:7" x14ac:dyDescent="0.25">
      <c r="G2936">
        <v>2</v>
      </c>
    </row>
    <row r="2937" spans="7:7" x14ac:dyDescent="0.25">
      <c r="G2937">
        <v>4</v>
      </c>
    </row>
    <row r="2938" spans="7:7" x14ac:dyDescent="0.25">
      <c r="G2938">
        <v>1</v>
      </c>
    </row>
    <row r="2939" spans="7:7" x14ac:dyDescent="0.25">
      <c r="G2939">
        <v>3</v>
      </c>
    </row>
    <row r="2940" spans="7:7" x14ac:dyDescent="0.25">
      <c r="G2940">
        <v>2</v>
      </c>
    </row>
    <row r="2941" spans="7:7" x14ac:dyDescent="0.25">
      <c r="G2941">
        <v>1</v>
      </c>
    </row>
    <row r="2942" spans="7:7" x14ac:dyDescent="0.25">
      <c r="G2942">
        <v>4</v>
      </c>
    </row>
    <row r="2943" spans="7:7" x14ac:dyDescent="0.25">
      <c r="G2943">
        <v>4</v>
      </c>
    </row>
    <row r="2944" spans="7:7" x14ac:dyDescent="0.25">
      <c r="G2944">
        <v>4</v>
      </c>
    </row>
    <row r="2945" spans="7:7" x14ac:dyDescent="0.25">
      <c r="G2945">
        <v>3</v>
      </c>
    </row>
    <row r="2946" spans="7:7" x14ac:dyDescent="0.25">
      <c r="G2946">
        <v>3</v>
      </c>
    </row>
    <row r="2947" spans="7:7" x14ac:dyDescent="0.25">
      <c r="G2947">
        <v>1</v>
      </c>
    </row>
    <row r="2948" spans="7:7" x14ac:dyDescent="0.25">
      <c r="G2948">
        <v>3</v>
      </c>
    </row>
    <row r="2949" spans="7:7" x14ac:dyDescent="0.25">
      <c r="G2949">
        <v>4</v>
      </c>
    </row>
    <row r="2950" spans="7:7" x14ac:dyDescent="0.25">
      <c r="G2950">
        <v>1</v>
      </c>
    </row>
    <row r="2951" spans="7:7" x14ac:dyDescent="0.25">
      <c r="G2951">
        <v>3</v>
      </c>
    </row>
    <row r="2952" spans="7:7" x14ac:dyDescent="0.25">
      <c r="G2952">
        <v>3</v>
      </c>
    </row>
    <row r="2953" spans="7:7" x14ac:dyDescent="0.25">
      <c r="G2953">
        <v>2</v>
      </c>
    </row>
    <row r="2954" spans="7:7" x14ac:dyDescent="0.25">
      <c r="G2954">
        <v>2</v>
      </c>
    </row>
    <row r="2955" spans="7:7" x14ac:dyDescent="0.25">
      <c r="G2955">
        <v>1</v>
      </c>
    </row>
    <row r="2956" spans="7:7" x14ac:dyDescent="0.25">
      <c r="G2956">
        <v>1</v>
      </c>
    </row>
    <row r="2957" spans="7:7" x14ac:dyDescent="0.25">
      <c r="G2957">
        <v>4</v>
      </c>
    </row>
    <row r="2958" spans="7:7" x14ac:dyDescent="0.25">
      <c r="G2958">
        <v>2</v>
      </c>
    </row>
    <row r="2959" spans="7:7" x14ac:dyDescent="0.25">
      <c r="G2959">
        <v>4</v>
      </c>
    </row>
    <row r="2960" spans="7:7" x14ac:dyDescent="0.25">
      <c r="G2960">
        <v>1</v>
      </c>
    </row>
    <row r="2961" spans="7:7" x14ac:dyDescent="0.25">
      <c r="G2961">
        <v>3</v>
      </c>
    </row>
    <row r="2962" spans="7:7" x14ac:dyDescent="0.25">
      <c r="G2962">
        <v>11</v>
      </c>
    </row>
    <row r="2963" spans="7:7" x14ac:dyDescent="0.25">
      <c r="G2963">
        <v>1</v>
      </c>
    </row>
    <row r="2964" spans="7:7" x14ac:dyDescent="0.25">
      <c r="G2964">
        <v>4</v>
      </c>
    </row>
    <row r="2965" spans="7:7" x14ac:dyDescent="0.25">
      <c r="G2965">
        <v>2</v>
      </c>
    </row>
    <row r="2966" spans="7:7" x14ac:dyDescent="0.25">
      <c r="G2966">
        <v>1</v>
      </c>
    </row>
    <row r="2967" spans="7:7" x14ac:dyDescent="0.25">
      <c r="G2967">
        <v>1</v>
      </c>
    </row>
    <row r="2968" spans="7:7" x14ac:dyDescent="0.25">
      <c r="G2968">
        <v>5</v>
      </c>
    </row>
    <row r="2969" spans="7:7" x14ac:dyDescent="0.25">
      <c r="G2969">
        <v>2</v>
      </c>
    </row>
    <row r="2970" spans="7:7" x14ac:dyDescent="0.25">
      <c r="G2970">
        <v>1</v>
      </c>
    </row>
    <row r="2971" spans="7:7" x14ac:dyDescent="0.25">
      <c r="G2971">
        <v>1</v>
      </c>
    </row>
    <row r="2972" spans="7:7" x14ac:dyDescent="0.25">
      <c r="G2972">
        <v>1</v>
      </c>
    </row>
    <row r="2973" spans="7:7" x14ac:dyDescent="0.25">
      <c r="G2973">
        <v>1</v>
      </c>
    </row>
    <row r="2974" spans="7:7" x14ac:dyDescent="0.25">
      <c r="G2974">
        <v>1</v>
      </c>
    </row>
    <row r="2975" spans="7:7" x14ac:dyDescent="0.25">
      <c r="G2975">
        <v>1</v>
      </c>
    </row>
    <row r="2976" spans="7:7" x14ac:dyDescent="0.25">
      <c r="G2976">
        <v>2</v>
      </c>
    </row>
    <row r="2977" spans="7:7" x14ac:dyDescent="0.25">
      <c r="G2977">
        <v>3</v>
      </c>
    </row>
    <row r="2978" spans="7:7" x14ac:dyDescent="0.25">
      <c r="G2978">
        <v>1</v>
      </c>
    </row>
    <row r="2979" spans="7:7" x14ac:dyDescent="0.25">
      <c r="G2979">
        <v>2</v>
      </c>
    </row>
    <row r="2980" spans="7:7" x14ac:dyDescent="0.25">
      <c r="G2980">
        <v>2</v>
      </c>
    </row>
    <row r="2981" spans="7:7" x14ac:dyDescent="0.25">
      <c r="G2981">
        <v>3</v>
      </c>
    </row>
    <row r="2982" spans="7:7" x14ac:dyDescent="0.25">
      <c r="G2982">
        <v>1</v>
      </c>
    </row>
    <row r="2983" spans="7:7" x14ac:dyDescent="0.25">
      <c r="G2983">
        <v>1</v>
      </c>
    </row>
    <row r="2984" spans="7:7" x14ac:dyDescent="0.25">
      <c r="G2984">
        <v>1</v>
      </c>
    </row>
    <row r="2985" spans="7:7" x14ac:dyDescent="0.25">
      <c r="G2985">
        <v>2</v>
      </c>
    </row>
    <row r="2986" spans="7:7" x14ac:dyDescent="0.25">
      <c r="G2986">
        <v>2</v>
      </c>
    </row>
    <row r="2987" spans="7:7" x14ac:dyDescent="0.25">
      <c r="G2987">
        <v>2</v>
      </c>
    </row>
    <row r="2988" spans="7:7" x14ac:dyDescent="0.25">
      <c r="G2988">
        <v>4</v>
      </c>
    </row>
    <row r="2989" spans="7:7" x14ac:dyDescent="0.25">
      <c r="G2989">
        <v>2</v>
      </c>
    </row>
    <row r="2990" spans="7:7" x14ac:dyDescent="0.25">
      <c r="G2990">
        <v>3</v>
      </c>
    </row>
    <row r="2991" spans="7:7" x14ac:dyDescent="0.25">
      <c r="G2991">
        <v>1</v>
      </c>
    </row>
    <row r="2992" spans="7:7" x14ac:dyDescent="0.25">
      <c r="G2992">
        <v>1</v>
      </c>
    </row>
    <row r="2993" spans="7:7" x14ac:dyDescent="0.25">
      <c r="G2993">
        <v>1</v>
      </c>
    </row>
    <row r="2994" spans="7:7" x14ac:dyDescent="0.25">
      <c r="G2994">
        <v>2</v>
      </c>
    </row>
    <row r="2995" spans="7:7" x14ac:dyDescent="0.25">
      <c r="G2995">
        <v>2</v>
      </c>
    </row>
    <row r="2996" spans="7:7" x14ac:dyDescent="0.25">
      <c r="G2996">
        <v>1</v>
      </c>
    </row>
    <row r="2997" spans="7:7" x14ac:dyDescent="0.25">
      <c r="G2997">
        <v>1</v>
      </c>
    </row>
    <row r="2998" spans="7:7" x14ac:dyDescent="0.25">
      <c r="G2998">
        <v>2</v>
      </c>
    </row>
    <row r="2999" spans="7:7" x14ac:dyDescent="0.25">
      <c r="G2999">
        <v>4</v>
      </c>
    </row>
    <row r="3000" spans="7:7" x14ac:dyDescent="0.25">
      <c r="G3000">
        <v>3</v>
      </c>
    </row>
    <row r="3001" spans="7:7" x14ac:dyDescent="0.25">
      <c r="G3001">
        <v>2</v>
      </c>
    </row>
    <row r="3002" spans="7:7" x14ac:dyDescent="0.25">
      <c r="G3002">
        <v>4</v>
      </c>
    </row>
    <row r="3003" spans="7:7" x14ac:dyDescent="0.25">
      <c r="G3003">
        <v>4</v>
      </c>
    </row>
    <row r="3004" spans="7:7" x14ac:dyDescent="0.25">
      <c r="G3004">
        <v>2</v>
      </c>
    </row>
    <row r="3005" spans="7:7" x14ac:dyDescent="0.25">
      <c r="G3005">
        <v>1</v>
      </c>
    </row>
    <row r="3006" spans="7:7" x14ac:dyDescent="0.25">
      <c r="G3006">
        <v>1</v>
      </c>
    </row>
    <row r="3007" spans="7:7" x14ac:dyDescent="0.25">
      <c r="G3007">
        <v>4</v>
      </c>
    </row>
    <row r="3008" spans="7:7" x14ac:dyDescent="0.25">
      <c r="G3008">
        <v>1</v>
      </c>
    </row>
    <row r="3009" spans="7:7" x14ac:dyDescent="0.25">
      <c r="G3009">
        <v>1</v>
      </c>
    </row>
    <row r="3010" spans="7:7" x14ac:dyDescent="0.25">
      <c r="G3010">
        <v>3</v>
      </c>
    </row>
    <row r="3011" spans="7:7" x14ac:dyDescent="0.25">
      <c r="G3011">
        <v>3</v>
      </c>
    </row>
    <row r="3012" spans="7:7" x14ac:dyDescent="0.25">
      <c r="G3012">
        <v>1</v>
      </c>
    </row>
    <row r="3013" spans="7:7" x14ac:dyDescent="0.25">
      <c r="G3013">
        <v>4</v>
      </c>
    </row>
    <row r="3014" spans="7:7" x14ac:dyDescent="0.25">
      <c r="G3014">
        <v>1</v>
      </c>
    </row>
    <row r="3015" spans="7:7" x14ac:dyDescent="0.25">
      <c r="G3015">
        <v>4</v>
      </c>
    </row>
    <row r="3016" spans="7:7" x14ac:dyDescent="0.25">
      <c r="G3016">
        <v>1</v>
      </c>
    </row>
    <row r="3017" spans="7:7" x14ac:dyDescent="0.25">
      <c r="G3017">
        <v>2</v>
      </c>
    </row>
    <row r="3018" spans="7:7" x14ac:dyDescent="0.25">
      <c r="G3018">
        <v>1</v>
      </c>
    </row>
    <row r="3019" spans="7:7" x14ac:dyDescent="0.25">
      <c r="G3019">
        <v>7</v>
      </c>
    </row>
    <row r="3020" spans="7:7" x14ac:dyDescent="0.25">
      <c r="G3020">
        <v>1</v>
      </c>
    </row>
    <row r="3021" spans="7:7" x14ac:dyDescent="0.25">
      <c r="G3021">
        <v>1</v>
      </c>
    </row>
    <row r="3022" spans="7:7" x14ac:dyDescent="0.25">
      <c r="G3022">
        <v>1</v>
      </c>
    </row>
    <row r="3023" spans="7:7" x14ac:dyDescent="0.25">
      <c r="G3023">
        <v>4</v>
      </c>
    </row>
    <row r="3024" spans="7:7" x14ac:dyDescent="0.25">
      <c r="G3024">
        <v>2</v>
      </c>
    </row>
    <row r="3025" spans="7:7" x14ac:dyDescent="0.25">
      <c r="G3025">
        <v>1</v>
      </c>
    </row>
    <row r="3026" spans="7:7" x14ac:dyDescent="0.25">
      <c r="G3026">
        <v>1</v>
      </c>
    </row>
    <row r="3027" spans="7:7" x14ac:dyDescent="0.25">
      <c r="G3027">
        <v>4</v>
      </c>
    </row>
    <row r="3028" spans="7:7" x14ac:dyDescent="0.25">
      <c r="G3028">
        <v>4</v>
      </c>
    </row>
    <row r="3029" spans="7:7" x14ac:dyDescent="0.25">
      <c r="G3029">
        <v>1</v>
      </c>
    </row>
    <row r="3030" spans="7:7" x14ac:dyDescent="0.25">
      <c r="G3030">
        <v>4</v>
      </c>
    </row>
    <row r="3031" spans="7:7" x14ac:dyDescent="0.25">
      <c r="G3031">
        <v>4</v>
      </c>
    </row>
    <row r="3032" spans="7:7" x14ac:dyDescent="0.25">
      <c r="G3032">
        <v>3</v>
      </c>
    </row>
    <row r="3033" spans="7:7" x14ac:dyDescent="0.25">
      <c r="G3033">
        <v>4</v>
      </c>
    </row>
    <row r="3034" spans="7:7" x14ac:dyDescent="0.25">
      <c r="G3034">
        <v>1</v>
      </c>
    </row>
    <row r="3035" spans="7:7" x14ac:dyDescent="0.25">
      <c r="G3035">
        <v>3</v>
      </c>
    </row>
    <row r="3036" spans="7:7" x14ac:dyDescent="0.25">
      <c r="G3036">
        <v>2</v>
      </c>
    </row>
    <row r="3037" spans="7:7" x14ac:dyDescent="0.25">
      <c r="G3037">
        <v>2</v>
      </c>
    </row>
    <row r="3038" spans="7:7" x14ac:dyDescent="0.25">
      <c r="G3038">
        <v>2</v>
      </c>
    </row>
    <row r="3039" spans="7:7" x14ac:dyDescent="0.25">
      <c r="G3039">
        <v>2</v>
      </c>
    </row>
    <row r="3040" spans="7:7" x14ac:dyDescent="0.25">
      <c r="G3040">
        <v>2</v>
      </c>
    </row>
    <row r="3041" spans="7:7" x14ac:dyDescent="0.25">
      <c r="G3041">
        <v>2</v>
      </c>
    </row>
    <row r="3042" spans="7:7" x14ac:dyDescent="0.25">
      <c r="G3042">
        <v>4</v>
      </c>
    </row>
    <row r="3043" spans="7:7" x14ac:dyDescent="0.25">
      <c r="G3043">
        <v>4</v>
      </c>
    </row>
    <row r="3044" spans="7:7" x14ac:dyDescent="0.25">
      <c r="G3044">
        <v>2</v>
      </c>
    </row>
    <row r="3045" spans="7:7" x14ac:dyDescent="0.25">
      <c r="G3045">
        <v>1</v>
      </c>
    </row>
    <row r="3046" spans="7:7" x14ac:dyDescent="0.25">
      <c r="G3046">
        <v>2</v>
      </c>
    </row>
    <row r="3047" spans="7:7" x14ac:dyDescent="0.25">
      <c r="G3047">
        <v>1</v>
      </c>
    </row>
    <row r="3048" spans="7:7" x14ac:dyDescent="0.25">
      <c r="G3048">
        <v>4</v>
      </c>
    </row>
    <row r="3049" spans="7:7" x14ac:dyDescent="0.25">
      <c r="G3049">
        <v>3</v>
      </c>
    </row>
    <row r="3050" spans="7:7" x14ac:dyDescent="0.25">
      <c r="G3050">
        <v>1</v>
      </c>
    </row>
    <row r="3051" spans="7:7" x14ac:dyDescent="0.25">
      <c r="G3051">
        <v>3</v>
      </c>
    </row>
    <row r="3052" spans="7:7" x14ac:dyDescent="0.25">
      <c r="G3052">
        <v>2</v>
      </c>
    </row>
    <row r="3053" spans="7:7" x14ac:dyDescent="0.25">
      <c r="G3053">
        <v>1</v>
      </c>
    </row>
    <row r="3054" spans="7:7" x14ac:dyDescent="0.25">
      <c r="G3054">
        <v>4</v>
      </c>
    </row>
    <row r="3055" spans="7:7" x14ac:dyDescent="0.25">
      <c r="G3055">
        <v>2</v>
      </c>
    </row>
    <row r="3056" spans="7:7" x14ac:dyDescent="0.25">
      <c r="G3056">
        <v>3</v>
      </c>
    </row>
    <row r="3057" spans="7:7" x14ac:dyDescent="0.25">
      <c r="G3057">
        <v>1</v>
      </c>
    </row>
    <row r="3058" spans="7:7" x14ac:dyDescent="0.25">
      <c r="G3058">
        <v>1</v>
      </c>
    </row>
    <row r="3059" spans="7:7" x14ac:dyDescent="0.25">
      <c r="G3059">
        <v>3</v>
      </c>
    </row>
    <row r="3060" spans="7:7" x14ac:dyDescent="0.25">
      <c r="G3060">
        <v>2</v>
      </c>
    </row>
    <row r="3061" spans="7:7" x14ac:dyDescent="0.25">
      <c r="G3061">
        <v>2</v>
      </c>
    </row>
    <row r="3062" spans="7:7" x14ac:dyDescent="0.25">
      <c r="G3062">
        <v>2</v>
      </c>
    </row>
    <row r="3063" spans="7:7" x14ac:dyDescent="0.25">
      <c r="G3063">
        <v>1</v>
      </c>
    </row>
    <row r="3064" spans="7:7" x14ac:dyDescent="0.25">
      <c r="G3064">
        <v>3</v>
      </c>
    </row>
    <row r="3065" spans="7:7" x14ac:dyDescent="0.25">
      <c r="G3065">
        <v>1</v>
      </c>
    </row>
    <row r="3066" spans="7:7" x14ac:dyDescent="0.25">
      <c r="G3066">
        <v>3</v>
      </c>
    </row>
    <row r="3067" spans="7:7" x14ac:dyDescent="0.25">
      <c r="G3067">
        <v>2</v>
      </c>
    </row>
    <row r="3068" spans="7:7" x14ac:dyDescent="0.25">
      <c r="G3068">
        <v>4</v>
      </c>
    </row>
    <row r="3069" spans="7:7" x14ac:dyDescent="0.25">
      <c r="G3069">
        <v>1</v>
      </c>
    </row>
    <row r="3070" spans="7:7" x14ac:dyDescent="0.25">
      <c r="G3070">
        <v>2</v>
      </c>
    </row>
    <row r="3071" spans="7:7" x14ac:dyDescent="0.25">
      <c r="G3071">
        <v>1</v>
      </c>
    </row>
    <row r="3072" spans="7:7" x14ac:dyDescent="0.25">
      <c r="G3072">
        <v>4</v>
      </c>
    </row>
    <row r="3073" spans="7:7" x14ac:dyDescent="0.25">
      <c r="G3073">
        <v>4</v>
      </c>
    </row>
    <row r="3074" spans="7:7" x14ac:dyDescent="0.25">
      <c r="G3074">
        <v>1</v>
      </c>
    </row>
    <row r="3075" spans="7:7" x14ac:dyDescent="0.25">
      <c r="G3075">
        <v>2</v>
      </c>
    </row>
    <row r="3076" spans="7:7" x14ac:dyDescent="0.25">
      <c r="G3076">
        <v>3</v>
      </c>
    </row>
    <row r="3077" spans="7:7" x14ac:dyDescent="0.25">
      <c r="G3077">
        <v>3</v>
      </c>
    </row>
    <row r="3078" spans="7:7" x14ac:dyDescent="0.25">
      <c r="G3078">
        <v>1</v>
      </c>
    </row>
    <row r="3079" spans="7:7" x14ac:dyDescent="0.25">
      <c r="G3079">
        <v>1</v>
      </c>
    </row>
    <row r="3080" spans="7:7" x14ac:dyDescent="0.25">
      <c r="G3080">
        <v>1</v>
      </c>
    </row>
    <row r="3081" spans="7:7" x14ac:dyDescent="0.25">
      <c r="G3081">
        <v>4</v>
      </c>
    </row>
    <row r="3082" spans="7:7" x14ac:dyDescent="0.25">
      <c r="G3082">
        <v>1</v>
      </c>
    </row>
    <row r="3083" spans="7:7" x14ac:dyDescent="0.25">
      <c r="G3083">
        <v>9</v>
      </c>
    </row>
    <row r="3084" spans="7:7" x14ac:dyDescent="0.25">
      <c r="G3084">
        <v>3</v>
      </c>
    </row>
    <row r="3085" spans="7:7" x14ac:dyDescent="0.25">
      <c r="G3085">
        <v>2</v>
      </c>
    </row>
    <row r="3086" spans="7:7" x14ac:dyDescent="0.25">
      <c r="G3086">
        <v>1</v>
      </c>
    </row>
    <row r="3087" spans="7:7" x14ac:dyDescent="0.25">
      <c r="G3087">
        <v>1</v>
      </c>
    </row>
    <row r="3088" spans="7:7" x14ac:dyDescent="0.25">
      <c r="G3088">
        <v>2</v>
      </c>
    </row>
    <row r="3089" spans="7:7" x14ac:dyDescent="0.25">
      <c r="G3089">
        <v>2</v>
      </c>
    </row>
    <row r="3090" spans="7:7" x14ac:dyDescent="0.25">
      <c r="G3090">
        <v>3</v>
      </c>
    </row>
    <row r="3091" spans="7:7" x14ac:dyDescent="0.25">
      <c r="G3091">
        <v>4</v>
      </c>
    </row>
    <row r="3092" spans="7:7" x14ac:dyDescent="0.25">
      <c r="G3092">
        <v>2</v>
      </c>
    </row>
    <row r="3093" spans="7:7" x14ac:dyDescent="0.25">
      <c r="G3093">
        <v>3</v>
      </c>
    </row>
    <row r="3094" spans="7:7" x14ac:dyDescent="0.25">
      <c r="G3094">
        <v>1</v>
      </c>
    </row>
    <row r="3095" spans="7:7" x14ac:dyDescent="0.25">
      <c r="G3095">
        <v>1</v>
      </c>
    </row>
    <row r="3096" spans="7:7" x14ac:dyDescent="0.25">
      <c r="G3096">
        <v>7</v>
      </c>
    </row>
    <row r="3097" spans="7:7" x14ac:dyDescent="0.25">
      <c r="G3097">
        <v>2</v>
      </c>
    </row>
    <row r="3098" spans="7:7" x14ac:dyDescent="0.25">
      <c r="G3098">
        <v>3</v>
      </c>
    </row>
    <row r="3099" spans="7:7" x14ac:dyDescent="0.25">
      <c r="G3099">
        <v>2</v>
      </c>
    </row>
    <row r="3100" spans="7:7" x14ac:dyDescent="0.25">
      <c r="G3100">
        <v>1</v>
      </c>
    </row>
    <row r="3101" spans="7:7" x14ac:dyDescent="0.25">
      <c r="G3101">
        <v>1</v>
      </c>
    </row>
    <row r="3102" spans="7:7" x14ac:dyDescent="0.25">
      <c r="G3102">
        <v>4</v>
      </c>
    </row>
    <row r="3103" spans="7:7" x14ac:dyDescent="0.25">
      <c r="G3103">
        <v>3</v>
      </c>
    </row>
    <row r="3104" spans="7:7" x14ac:dyDescent="0.25">
      <c r="G3104">
        <v>1</v>
      </c>
    </row>
    <row r="3105" spans="7:7" x14ac:dyDescent="0.25">
      <c r="G3105">
        <v>1</v>
      </c>
    </row>
    <row r="3106" spans="7:7" x14ac:dyDescent="0.25">
      <c r="G3106">
        <v>3</v>
      </c>
    </row>
    <row r="3107" spans="7:7" x14ac:dyDescent="0.25">
      <c r="G3107">
        <v>1</v>
      </c>
    </row>
    <row r="3108" spans="7:7" x14ac:dyDescent="0.25">
      <c r="G3108">
        <v>2</v>
      </c>
    </row>
    <row r="3109" spans="7:7" x14ac:dyDescent="0.25">
      <c r="G3109">
        <v>4</v>
      </c>
    </row>
    <row r="3110" spans="7:7" x14ac:dyDescent="0.25">
      <c r="G3110">
        <v>3</v>
      </c>
    </row>
    <row r="3111" spans="7:7" x14ac:dyDescent="0.25">
      <c r="G3111">
        <v>1</v>
      </c>
    </row>
    <row r="3112" spans="7:7" x14ac:dyDescent="0.25">
      <c r="G3112">
        <v>2</v>
      </c>
    </row>
    <row r="3113" spans="7:7" x14ac:dyDescent="0.25">
      <c r="G3113">
        <v>4</v>
      </c>
    </row>
    <row r="3114" spans="7:7" x14ac:dyDescent="0.25">
      <c r="G3114">
        <v>2</v>
      </c>
    </row>
    <row r="3115" spans="7:7" x14ac:dyDescent="0.25">
      <c r="G3115">
        <v>1</v>
      </c>
    </row>
    <row r="3116" spans="7:7" x14ac:dyDescent="0.25">
      <c r="G3116">
        <v>1</v>
      </c>
    </row>
    <row r="3117" spans="7:7" x14ac:dyDescent="0.25">
      <c r="G3117">
        <v>2</v>
      </c>
    </row>
    <row r="3118" spans="7:7" x14ac:dyDescent="0.25">
      <c r="G3118">
        <v>1</v>
      </c>
    </row>
    <row r="3119" spans="7:7" x14ac:dyDescent="0.25">
      <c r="G3119">
        <v>2</v>
      </c>
    </row>
    <row r="3120" spans="7:7" x14ac:dyDescent="0.25">
      <c r="G3120">
        <v>1</v>
      </c>
    </row>
    <row r="3121" spans="7:7" x14ac:dyDescent="0.25">
      <c r="G3121">
        <v>2</v>
      </c>
    </row>
    <row r="3122" spans="7:7" x14ac:dyDescent="0.25">
      <c r="G3122">
        <v>1</v>
      </c>
    </row>
    <row r="3123" spans="7:7" x14ac:dyDescent="0.25">
      <c r="G3123">
        <v>2</v>
      </c>
    </row>
    <row r="3124" spans="7:7" x14ac:dyDescent="0.25">
      <c r="G3124">
        <v>2</v>
      </c>
    </row>
    <row r="3125" spans="7:7" x14ac:dyDescent="0.25">
      <c r="G3125">
        <v>3</v>
      </c>
    </row>
    <row r="3126" spans="7:7" x14ac:dyDescent="0.25">
      <c r="G3126">
        <v>3</v>
      </c>
    </row>
    <row r="3127" spans="7:7" x14ac:dyDescent="0.25">
      <c r="G3127">
        <v>1</v>
      </c>
    </row>
    <row r="3128" spans="7:7" x14ac:dyDescent="0.25">
      <c r="G3128">
        <v>3</v>
      </c>
    </row>
    <row r="3129" spans="7:7" x14ac:dyDescent="0.25">
      <c r="G3129">
        <v>1</v>
      </c>
    </row>
    <row r="3130" spans="7:7" x14ac:dyDescent="0.25">
      <c r="G3130">
        <v>1</v>
      </c>
    </row>
    <row r="3131" spans="7:7" x14ac:dyDescent="0.25">
      <c r="G3131">
        <v>2</v>
      </c>
    </row>
    <row r="3132" spans="7:7" x14ac:dyDescent="0.25">
      <c r="G3132">
        <v>1</v>
      </c>
    </row>
    <row r="3133" spans="7:7" x14ac:dyDescent="0.25">
      <c r="G3133">
        <v>3</v>
      </c>
    </row>
    <row r="3134" spans="7:7" x14ac:dyDescent="0.25">
      <c r="G3134">
        <v>3</v>
      </c>
    </row>
    <row r="3135" spans="7:7" x14ac:dyDescent="0.25">
      <c r="G3135">
        <v>2</v>
      </c>
    </row>
    <row r="3136" spans="7:7" x14ac:dyDescent="0.25">
      <c r="G3136">
        <v>1</v>
      </c>
    </row>
    <row r="3137" spans="7:7" x14ac:dyDescent="0.25">
      <c r="G3137">
        <v>8</v>
      </c>
    </row>
    <row r="3138" spans="7:7" x14ac:dyDescent="0.25">
      <c r="G3138">
        <v>1</v>
      </c>
    </row>
    <row r="3139" spans="7:7" x14ac:dyDescent="0.25">
      <c r="G3139">
        <v>8</v>
      </c>
    </row>
    <row r="3140" spans="7:7" x14ac:dyDescent="0.25">
      <c r="G3140">
        <v>1</v>
      </c>
    </row>
    <row r="3141" spans="7:7" x14ac:dyDescent="0.25">
      <c r="G3141">
        <v>1</v>
      </c>
    </row>
    <row r="3142" spans="7:7" x14ac:dyDescent="0.25">
      <c r="G3142">
        <v>1</v>
      </c>
    </row>
    <row r="3143" spans="7:7" x14ac:dyDescent="0.25">
      <c r="G3143">
        <v>4</v>
      </c>
    </row>
    <row r="3144" spans="7:7" x14ac:dyDescent="0.25">
      <c r="G3144">
        <v>2</v>
      </c>
    </row>
    <row r="3145" spans="7:7" x14ac:dyDescent="0.25">
      <c r="G3145">
        <v>4</v>
      </c>
    </row>
    <row r="3146" spans="7:7" x14ac:dyDescent="0.25">
      <c r="G3146">
        <v>4</v>
      </c>
    </row>
    <row r="3147" spans="7:7" x14ac:dyDescent="0.25">
      <c r="G3147">
        <v>3</v>
      </c>
    </row>
    <row r="3148" spans="7:7" x14ac:dyDescent="0.25">
      <c r="G3148">
        <v>4</v>
      </c>
    </row>
    <row r="3149" spans="7:7" x14ac:dyDescent="0.25">
      <c r="G3149">
        <v>1</v>
      </c>
    </row>
    <row r="3150" spans="7:7" x14ac:dyDescent="0.25">
      <c r="G3150">
        <v>3</v>
      </c>
    </row>
    <row r="3151" spans="7:7" x14ac:dyDescent="0.25">
      <c r="G3151">
        <v>1</v>
      </c>
    </row>
    <row r="3152" spans="7:7" x14ac:dyDescent="0.25">
      <c r="G3152">
        <v>3</v>
      </c>
    </row>
    <row r="3153" spans="7:7" x14ac:dyDescent="0.25">
      <c r="G3153">
        <v>4</v>
      </c>
    </row>
    <row r="3154" spans="7:7" x14ac:dyDescent="0.25">
      <c r="G3154">
        <v>2</v>
      </c>
    </row>
    <row r="3155" spans="7:7" x14ac:dyDescent="0.25">
      <c r="G3155">
        <v>1</v>
      </c>
    </row>
    <row r="3156" spans="7:7" x14ac:dyDescent="0.25">
      <c r="G3156">
        <v>1</v>
      </c>
    </row>
    <row r="3157" spans="7:7" x14ac:dyDescent="0.25">
      <c r="G3157">
        <v>2</v>
      </c>
    </row>
    <row r="3158" spans="7:7" x14ac:dyDescent="0.25">
      <c r="G3158">
        <v>2</v>
      </c>
    </row>
    <row r="3159" spans="7:7" x14ac:dyDescent="0.25">
      <c r="G3159">
        <v>1</v>
      </c>
    </row>
    <row r="3160" spans="7:7" x14ac:dyDescent="0.25">
      <c r="G3160">
        <v>2</v>
      </c>
    </row>
    <row r="3161" spans="7:7" x14ac:dyDescent="0.25">
      <c r="G3161">
        <v>2</v>
      </c>
    </row>
    <row r="3162" spans="7:7" x14ac:dyDescent="0.25">
      <c r="G3162">
        <v>4</v>
      </c>
    </row>
    <row r="3163" spans="7:7" x14ac:dyDescent="0.25">
      <c r="G3163">
        <v>3</v>
      </c>
    </row>
    <row r="3164" spans="7:7" x14ac:dyDescent="0.25">
      <c r="G3164">
        <v>1</v>
      </c>
    </row>
    <row r="3165" spans="7:7" x14ac:dyDescent="0.25">
      <c r="G3165">
        <v>1</v>
      </c>
    </row>
    <row r="3166" spans="7:7" x14ac:dyDescent="0.25">
      <c r="G3166">
        <v>2</v>
      </c>
    </row>
    <row r="3167" spans="7:7" x14ac:dyDescent="0.25">
      <c r="G3167">
        <v>1</v>
      </c>
    </row>
    <row r="3168" spans="7:7" x14ac:dyDescent="0.25">
      <c r="G3168">
        <v>4</v>
      </c>
    </row>
    <row r="3169" spans="7:7" x14ac:dyDescent="0.25">
      <c r="G3169">
        <v>1</v>
      </c>
    </row>
    <row r="3170" spans="7:7" x14ac:dyDescent="0.25">
      <c r="G3170">
        <v>4</v>
      </c>
    </row>
    <row r="3171" spans="7:7" x14ac:dyDescent="0.25">
      <c r="G3171">
        <v>3</v>
      </c>
    </row>
    <row r="3172" spans="7:7" x14ac:dyDescent="0.25">
      <c r="G3172">
        <v>1</v>
      </c>
    </row>
    <row r="3173" spans="7:7" x14ac:dyDescent="0.25">
      <c r="G3173">
        <v>2</v>
      </c>
    </row>
    <row r="3174" spans="7:7" x14ac:dyDescent="0.25">
      <c r="G3174">
        <v>3</v>
      </c>
    </row>
    <row r="3175" spans="7:7" x14ac:dyDescent="0.25">
      <c r="G3175">
        <v>1</v>
      </c>
    </row>
    <row r="3176" spans="7:7" x14ac:dyDescent="0.25">
      <c r="G3176">
        <v>3</v>
      </c>
    </row>
    <row r="3177" spans="7:7" x14ac:dyDescent="0.25">
      <c r="G3177">
        <v>2</v>
      </c>
    </row>
    <row r="3178" spans="7:7" x14ac:dyDescent="0.25">
      <c r="G3178">
        <v>2</v>
      </c>
    </row>
    <row r="3179" spans="7:7" x14ac:dyDescent="0.25">
      <c r="G3179">
        <v>1</v>
      </c>
    </row>
    <row r="3180" spans="7:7" x14ac:dyDescent="0.25">
      <c r="G3180">
        <v>4</v>
      </c>
    </row>
    <row r="3181" spans="7:7" x14ac:dyDescent="0.25">
      <c r="G3181">
        <v>1</v>
      </c>
    </row>
    <row r="3182" spans="7:7" x14ac:dyDescent="0.25">
      <c r="G3182">
        <v>2</v>
      </c>
    </row>
    <row r="3183" spans="7:7" x14ac:dyDescent="0.25">
      <c r="G3183">
        <v>1</v>
      </c>
    </row>
    <row r="3184" spans="7:7" x14ac:dyDescent="0.25">
      <c r="G3184">
        <v>1</v>
      </c>
    </row>
    <row r="3185" spans="7:7" x14ac:dyDescent="0.25">
      <c r="G3185">
        <v>1</v>
      </c>
    </row>
    <row r="3186" spans="7:7" x14ac:dyDescent="0.25">
      <c r="G3186">
        <v>3</v>
      </c>
    </row>
    <row r="3187" spans="7:7" x14ac:dyDescent="0.25">
      <c r="G3187">
        <v>3</v>
      </c>
    </row>
    <row r="3188" spans="7:7" x14ac:dyDescent="0.25">
      <c r="G3188">
        <v>12</v>
      </c>
    </row>
    <row r="3189" spans="7:7" x14ac:dyDescent="0.25">
      <c r="G3189">
        <v>1</v>
      </c>
    </row>
    <row r="3190" spans="7:7" x14ac:dyDescent="0.25">
      <c r="G3190">
        <v>8</v>
      </c>
    </row>
    <row r="3191" spans="7:7" x14ac:dyDescent="0.25">
      <c r="G3191">
        <v>2</v>
      </c>
    </row>
    <row r="3192" spans="7:7" x14ac:dyDescent="0.25">
      <c r="G3192">
        <v>2</v>
      </c>
    </row>
    <row r="3193" spans="7:7" x14ac:dyDescent="0.25">
      <c r="G3193">
        <v>1</v>
      </c>
    </row>
    <row r="3194" spans="7:7" x14ac:dyDescent="0.25">
      <c r="G3194">
        <v>1</v>
      </c>
    </row>
    <row r="3195" spans="7:7" x14ac:dyDescent="0.25">
      <c r="G3195">
        <v>1</v>
      </c>
    </row>
    <row r="3196" spans="7:7" x14ac:dyDescent="0.25">
      <c r="G3196">
        <v>3</v>
      </c>
    </row>
    <row r="3197" spans="7:7" x14ac:dyDescent="0.25">
      <c r="G3197">
        <v>2</v>
      </c>
    </row>
    <row r="3198" spans="7:7" x14ac:dyDescent="0.25">
      <c r="G3198">
        <v>1</v>
      </c>
    </row>
    <row r="3199" spans="7:7" x14ac:dyDescent="0.25">
      <c r="G3199">
        <v>2</v>
      </c>
    </row>
    <row r="3200" spans="7:7" x14ac:dyDescent="0.25">
      <c r="G3200">
        <v>2</v>
      </c>
    </row>
    <row r="3201" spans="7:7" x14ac:dyDescent="0.25">
      <c r="G3201">
        <v>2</v>
      </c>
    </row>
    <row r="3202" spans="7:7" x14ac:dyDescent="0.25">
      <c r="G3202">
        <v>4</v>
      </c>
    </row>
    <row r="3203" spans="7:7" x14ac:dyDescent="0.25">
      <c r="G3203">
        <v>4</v>
      </c>
    </row>
    <row r="3204" spans="7:7" x14ac:dyDescent="0.25">
      <c r="G3204">
        <v>2</v>
      </c>
    </row>
    <row r="3205" spans="7:7" x14ac:dyDescent="0.25">
      <c r="G3205">
        <v>2</v>
      </c>
    </row>
    <row r="3206" spans="7:7" x14ac:dyDescent="0.25">
      <c r="G3206">
        <v>3</v>
      </c>
    </row>
    <row r="3207" spans="7:7" x14ac:dyDescent="0.25">
      <c r="G3207">
        <v>4</v>
      </c>
    </row>
    <row r="3208" spans="7:7" x14ac:dyDescent="0.25">
      <c r="G3208">
        <v>2</v>
      </c>
    </row>
    <row r="3209" spans="7:7" x14ac:dyDescent="0.25">
      <c r="G3209">
        <v>1</v>
      </c>
    </row>
    <row r="3210" spans="7:7" x14ac:dyDescent="0.25">
      <c r="G3210">
        <v>1</v>
      </c>
    </row>
    <row r="3211" spans="7:7" x14ac:dyDescent="0.25">
      <c r="G3211">
        <v>4</v>
      </c>
    </row>
    <row r="3212" spans="7:7" x14ac:dyDescent="0.25">
      <c r="G3212">
        <v>2</v>
      </c>
    </row>
    <row r="3213" spans="7:7" x14ac:dyDescent="0.25">
      <c r="G3213">
        <v>2</v>
      </c>
    </row>
    <row r="3214" spans="7:7" x14ac:dyDescent="0.25">
      <c r="G3214">
        <v>1</v>
      </c>
    </row>
    <row r="3215" spans="7:7" x14ac:dyDescent="0.25">
      <c r="G3215">
        <v>1</v>
      </c>
    </row>
    <row r="3216" spans="7:7" x14ac:dyDescent="0.25">
      <c r="G3216">
        <v>1</v>
      </c>
    </row>
    <row r="3217" spans="7:7" x14ac:dyDescent="0.25">
      <c r="G3217">
        <v>4</v>
      </c>
    </row>
    <row r="3218" spans="7:7" x14ac:dyDescent="0.25">
      <c r="G3218">
        <v>4</v>
      </c>
    </row>
    <row r="3219" spans="7:7" x14ac:dyDescent="0.25">
      <c r="G3219">
        <v>1</v>
      </c>
    </row>
    <row r="3220" spans="7:7" x14ac:dyDescent="0.25">
      <c r="G3220">
        <v>2</v>
      </c>
    </row>
    <row r="3221" spans="7:7" x14ac:dyDescent="0.25">
      <c r="G3221">
        <v>1</v>
      </c>
    </row>
    <row r="3222" spans="7:7" x14ac:dyDescent="0.25">
      <c r="G3222">
        <v>1</v>
      </c>
    </row>
    <row r="3223" spans="7:7" x14ac:dyDescent="0.25">
      <c r="G3223">
        <v>3</v>
      </c>
    </row>
    <row r="3224" spans="7:7" x14ac:dyDescent="0.25">
      <c r="G3224">
        <v>3</v>
      </c>
    </row>
    <row r="3225" spans="7:7" x14ac:dyDescent="0.25">
      <c r="G3225">
        <v>1</v>
      </c>
    </row>
    <row r="3226" spans="7:7" x14ac:dyDescent="0.25">
      <c r="G3226">
        <v>1</v>
      </c>
    </row>
    <row r="3227" spans="7:7" x14ac:dyDescent="0.25">
      <c r="G3227">
        <v>5</v>
      </c>
    </row>
    <row r="3228" spans="7:7" x14ac:dyDescent="0.25">
      <c r="G3228">
        <v>2</v>
      </c>
    </row>
    <row r="3229" spans="7:7" x14ac:dyDescent="0.25">
      <c r="G3229">
        <v>2</v>
      </c>
    </row>
    <row r="3230" spans="7:7" x14ac:dyDescent="0.25">
      <c r="G3230">
        <v>2</v>
      </c>
    </row>
    <row r="3231" spans="7:7" x14ac:dyDescent="0.25">
      <c r="G3231">
        <v>2</v>
      </c>
    </row>
    <row r="3232" spans="7:7" x14ac:dyDescent="0.25">
      <c r="G3232">
        <v>2</v>
      </c>
    </row>
    <row r="3233" spans="7:7" x14ac:dyDescent="0.25">
      <c r="G3233">
        <v>4</v>
      </c>
    </row>
    <row r="3234" spans="7:7" x14ac:dyDescent="0.25">
      <c r="G3234">
        <v>1</v>
      </c>
    </row>
    <row r="3235" spans="7:7" x14ac:dyDescent="0.25">
      <c r="G3235">
        <v>10</v>
      </c>
    </row>
    <row r="3236" spans="7:7" x14ac:dyDescent="0.25">
      <c r="G3236">
        <v>1</v>
      </c>
    </row>
    <row r="3237" spans="7:7" x14ac:dyDescent="0.25">
      <c r="G3237">
        <v>4</v>
      </c>
    </row>
    <row r="3238" spans="7:7" x14ac:dyDescent="0.25">
      <c r="G3238">
        <v>1</v>
      </c>
    </row>
    <row r="3239" spans="7:7" x14ac:dyDescent="0.25">
      <c r="G3239">
        <v>1</v>
      </c>
    </row>
    <row r="3240" spans="7:7" x14ac:dyDescent="0.25">
      <c r="G3240">
        <v>1</v>
      </c>
    </row>
    <row r="3241" spans="7:7" x14ac:dyDescent="0.25">
      <c r="G3241">
        <v>3</v>
      </c>
    </row>
    <row r="3242" spans="7:7" x14ac:dyDescent="0.25">
      <c r="G3242">
        <v>1</v>
      </c>
    </row>
    <row r="3243" spans="7:7" x14ac:dyDescent="0.25">
      <c r="G3243">
        <v>3</v>
      </c>
    </row>
    <row r="3244" spans="7:7" x14ac:dyDescent="0.25">
      <c r="G3244">
        <v>2</v>
      </c>
    </row>
    <row r="3245" spans="7:7" x14ac:dyDescent="0.25">
      <c r="G3245">
        <v>2</v>
      </c>
    </row>
    <row r="3246" spans="7:7" x14ac:dyDescent="0.25">
      <c r="G3246">
        <v>1</v>
      </c>
    </row>
    <row r="3247" spans="7:7" x14ac:dyDescent="0.25">
      <c r="G3247">
        <v>3</v>
      </c>
    </row>
    <row r="3248" spans="7:7" x14ac:dyDescent="0.25">
      <c r="G3248">
        <v>1</v>
      </c>
    </row>
    <row r="3249" spans="7:7" x14ac:dyDescent="0.25">
      <c r="G3249">
        <v>1</v>
      </c>
    </row>
    <row r="3250" spans="7:7" x14ac:dyDescent="0.25">
      <c r="G3250">
        <v>3</v>
      </c>
    </row>
    <row r="3251" spans="7:7" x14ac:dyDescent="0.25">
      <c r="G3251">
        <v>4</v>
      </c>
    </row>
    <row r="3252" spans="7:7" x14ac:dyDescent="0.25">
      <c r="G3252">
        <v>1</v>
      </c>
    </row>
    <row r="3253" spans="7:7" x14ac:dyDescent="0.25">
      <c r="G3253">
        <v>1</v>
      </c>
    </row>
    <row r="3254" spans="7:7" x14ac:dyDescent="0.25">
      <c r="G3254">
        <v>1</v>
      </c>
    </row>
    <row r="3255" spans="7:7" x14ac:dyDescent="0.25">
      <c r="G3255">
        <v>3</v>
      </c>
    </row>
    <row r="3256" spans="7:7" x14ac:dyDescent="0.25">
      <c r="G3256">
        <v>3</v>
      </c>
    </row>
    <row r="3257" spans="7:7" x14ac:dyDescent="0.25">
      <c r="G3257">
        <v>4</v>
      </c>
    </row>
    <row r="3258" spans="7:7" x14ac:dyDescent="0.25">
      <c r="G3258">
        <v>2</v>
      </c>
    </row>
    <row r="3259" spans="7:7" x14ac:dyDescent="0.25">
      <c r="G3259">
        <v>3</v>
      </c>
    </row>
    <row r="3260" spans="7:7" x14ac:dyDescent="0.25">
      <c r="G3260">
        <v>1</v>
      </c>
    </row>
    <row r="3261" spans="7:7" x14ac:dyDescent="0.25">
      <c r="G3261">
        <v>2</v>
      </c>
    </row>
    <row r="3262" spans="7:7" x14ac:dyDescent="0.25">
      <c r="G3262">
        <v>4</v>
      </c>
    </row>
    <row r="3263" spans="7:7" x14ac:dyDescent="0.25">
      <c r="G3263">
        <v>3</v>
      </c>
    </row>
    <row r="3264" spans="7:7" x14ac:dyDescent="0.25">
      <c r="G3264">
        <v>1</v>
      </c>
    </row>
    <row r="3265" spans="7:7" x14ac:dyDescent="0.25">
      <c r="G3265">
        <v>2</v>
      </c>
    </row>
    <row r="3266" spans="7:7" x14ac:dyDescent="0.25">
      <c r="G3266">
        <v>3</v>
      </c>
    </row>
    <row r="3267" spans="7:7" x14ac:dyDescent="0.25">
      <c r="G3267">
        <v>2</v>
      </c>
    </row>
    <row r="3268" spans="7:7" x14ac:dyDescent="0.25">
      <c r="G3268">
        <v>2</v>
      </c>
    </row>
    <row r="3269" spans="7:7" x14ac:dyDescent="0.25">
      <c r="G3269">
        <v>2</v>
      </c>
    </row>
    <row r="3270" spans="7:7" x14ac:dyDescent="0.25">
      <c r="G3270">
        <v>3</v>
      </c>
    </row>
    <row r="3271" spans="7:7" x14ac:dyDescent="0.25">
      <c r="G3271">
        <v>1</v>
      </c>
    </row>
    <row r="3272" spans="7:7" x14ac:dyDescent="0.25">
      <c r="G3272">
        <v>1</v>
      </c>
    </row>
    <row r="3273" spans="7:7" x14ac:dyDescent="0.25">
      <c r="G3273">
        <v>2</v>
      </c>
    </row>
    <row r="3274" spans="7:7" x14ac:dyDescent="0.25">
      <c r="G3274">
        <v>2</v>
      </c>
    </row>
    <row r="3275" spans="7:7" x14ac:dyDescent="0.25">
      <c r="G3275">
        <v>2</v>
      </c>
    </row>
    <row r="3276" spans="7:7" x14ac:dyDescent="0.25">
      <c r="G3276">
        <v>1</v>
      </c>
    </row>
    <row r="3277" spans="7:7" x14ac:dyDescent="0.25">
      <c r="G3277">
        <v>2</v>
      </c>
    </row>
    <row r="3278" spans="7:7" x14ac:dyDescent="0.25">
      <c r="G3278">
        <v>1</v>
      </c>
    </row>
    <row r="3279" spans="7:7" x14ac:dyDescent="0.25">
      <c r="G3279">
        <v>4</v>
      </c>
    </row>
    <row r="3280" spans="7:7" x14ac:dyDescent="0.25">
      <c r="G3280">
        <v>2</v>
      </c>
    </row>
    <row r="3281" spans="7:7" x14ac:dyDescent="0.25">
      <c r="G3281">
        <v>4</v>
      </c>
    </row>
    <row r="3282" spans="7:7" x14ac:dyDescent="0.25">
      <c r="G3282">
        <v>3</v>
      </c>
    </row>
    <row r="3283" spans="7:7" x14ac:dyDescent="0.25">
      <c r="G3283">
        <v>1</v>
      </c>
    </row>
    <row r="3284" spans="7:7" x14ac:dyDescent="0.25">
      <c r="G3284">
        <v>2</v>
      </c>
    </row>
    <row r="3285" spans="7:7" x14ac:dyDescent="0.25">
      <c r="G3285">
        <v>1</v>
      </c>
    </row>
    <row r="3286" spans="7:7" x14ac:dyDescent="0.25">
      <c r="G3286">
        <v>1</v>
      </c>
    </row>
    <row r="3287" spans="7:7" x14ac:dyDescent="0.25">
      <c r="G3287">
        <v>4</v>
      </c>
    </row>
    <row r="3288" spans="7:7" x14ac:dyDescent="0.25">
      <c r="G3288">
        <v>2</v>
      </c>
    </row>
    <row r="3289" spans="7:7" x14ac:dyDescent="0.25">
      <c r="G3289">
        <v>3</v>
      </c>
    </row>
    <row r="3290" spans="7:7" x14ac:dyDescent="0.25">
      <c r="G3290">
        <v>5</v>
      </c>
    </row>
    <row r="3291" spans="7:7" x14ac:dyDescent="0.25">
      <c r="G3291">
        <v>3</v>
      </c>
    </row>
    <row r="3292" spans="7:7" x14ac:dyDescent="0.25">
      <c r="G3292">
        <v>1</v>
      </c>
    </row>
    <row r="3293" spans="7:7" x14ac:dyDescent="0.25">
      <c r="G3293">
        <v>13</v>
      </c>
    </row>
    <row r="3294" spans="7:7" x14ac:dyDescent="0.25">
      <c r="G3294">
        <v>1</v>
      </c>
    </row>
    <row r="3295" spans="7:7" x14ac:dyDescent="0.25">
      <c r="G3295">
        <v>2</v>
      </c>
    </row>
    <row r="3296" spans="7:7" x14ac:dyDescent="0.25">
      <c r="G3296">
        <v>1</v>
      </c>
    </row>
    <row r="3297" spans="7:7" x14ac:dyDescent="0.25">
      <c r="G3297">
        <v>3</v>
      </c>
    </row>
    <row r="3298" spans="7:7" x14ac:dyDescent="0.25">
      <c r="G3298">
        <v>2</v>
      </c>
    </row>
    <row r="3299" spans="7:7" x14ac:dyDescent="0.25">
      <c r="G3299">
        <v>1</v>
      </c>
    </row>
    <row r="3300" spans="7:7" x14ac:dyDescent="0.25">
      <c r="G3300">
        <v>2</v>
      </c>
    </row>
    <row r="3301" spans="7:7" x14ac:dyDescent="0.25">
      <c r="G3301">
        <v>1</v>
      </c>
    </row>
    <row r="3302" spans="7:7" x14ac:dyDescent="0.25">
      <c r="G3302">
        <v>1</v>
      </c>
    </row>
    <row r="3303" spans="7:7" x14ac:dyDescent="0.25">
      <c r="G3303">
        <v>2</v>
      </c>
    </row>
    <row r="3304" spans="7:7" x14ac:dyDescent="0.25">
      <c r="G3304">
        <v>1</v>
      </c>
    </row>
    <row r="3305" spans="7:7" x14ac:dyDescent="0.25">
      <c r="G3305">
        <v>7</v>
      </c>
    </row>
    <row r="3306" spans="7:7" x14ac:dyDescent="0.25">
      <c r="G3306">
        <v>1</v>
      </c>
    </row>
    <row r="3307" spans="7:7" x14ac:dyDescent="0.25">
      <c r="G3307">
        <v>1</v>
      </c>
    </row>
    <row r="3308" spans="7:7" x14ac:dyDescent="0.25">
      <c r="G3308">
        <v>3</v>
      </c>
    </row>
    <row r="3309" spans="7:7" x14ac:dyDescent="0.25">
      <c r="G3309">
        <v>2</v>
      </c>
    </row>
    <row r="3310" spans="7:7" x14ac:dyDescent="0.25">
      <c r="G3310">
        <v>2</v>
      </c>
    </row>
    <row r="3311" spans="7:7" x14ac:dyDescent="0.25">
      <c r="G3311">
        <v>3</v>
      </c>
    </row>
    <row r="3312" spans="7:7" x14ac:dyDescent="0.25">
      <c r="G3312">
        <v>4</v>
      </c>
    </row>
    <row r="3313" spans="7:7" x14ac:dyDescent="0.25">
      <c r="G3313">
        <v>2</v>
      </c>
    </row>
    <row r="3314" spans="7:7" x14ac:dyDescent="0.25">
      <c r="G3314">
        <v>1</v>
      </c>
    </row>
    <row r="3315" spans="7:7" x14ac:dyDescent="0.25">
      <c r="G3315">
        <v>3</v>
      </c>
    </row>
    <row r="3316" spans="7:7" x14ac:dyDescent="0.25">
      <c r="G3316">
        <v>2</v>
      </c>
    </row>
    <row r="3317" spans="7:7" x14ac:dyDescent="0.25">
      <c r="G3317">
        <v>1</v>
      </c>
    </row>
    <row r="3318" spans="7:7" x14ac:dyDescent="0.25">
      <c r="G3318">
        <v>2</v>
      </c>
    </row>
    <row r="3319" spans="7:7" x14ac:dyDescent="0.25">
      <c r="G3319">
        <v>2</v>
      </c>
    </row>
    <row r="3320" spans="7:7" x14ac:dyDescent="0.25">
      <c r="G3320">
        <v>1</v>
      </c>
    </row>
    <row r="3321" spans="7:7" x14ac:dyDescent="0.25">
      <c r="G3321">
        <v>2</v>
      </c>
    </row>
    <row r="3322" spans="7:7" x14ac:dyDescent="0.25">
      <c r="G3322">
        <v>4</v>
      </c>
    </row>
    <row r="3323" spans="7:7" x14ac:dyDescent="0.25">
      <c r="G3323">
        <v>4</v>
      </c>
    </row>
    <row r="3324" spans="7:7" x14ac:dyDescent="0.25">
      <c r="G3324">
        <v>2</v>
      </c>
    </row>
    <row r="3325" spans="7:7" x14ac:dyDescent="0.25">
      <c r="G3325">
        <v>1</v>
      </c>
    </row>
    <row r="3326" spans="7:7" x14ac:dyDescent="0.25">
      <c r="G3326">
        <v>2</v>
      </c>
    </row>
    <row r="3327" spans="7:7" x14ac:dyDescent="0.25">
      <c r="G3327">
        <v>2</v>
      </c>
    </row>
    <row r="3328" spans="7:7" x14ac:dyDescent="0.25">
      <c r="G3328">
        <v>1</v>
      </c>
    </row>
    <row r="3329" spans="7:7" x14ac:dyDescent="0.25">
      <c r="G3329">
        <v>2</v>
      </c>
    </row>
    <row r="3330" spans="7:7" x14ac:dyDescent="0.25">
      <c r="G3330">
        <v>3</v>
      </c>
    </row>
    <row r="3331" spans="7:7" x14ac:dyDescent="0.25">
      <c r="G3331">
        <v>4</v>
      </c>
    </row>
    <row r="3332" spans="7:7" x14ac:dyDescent="0.25">
      <c r="G3332">
        <v>1</v>
      </c>
    </row>
    <row r="3333" spans="7:7" x14ac:dyDescent="0.25">
      <c r="G3333">
        <v>1</v>
      </c>
    </row>
    <row r="3334" spans="7:7" x14ac:dyDescent="0.25">
      <c r="G3334">
        <v>1</v>
      </c>
    </row>
    <row r="3335" spans="7:7" x14ac:dyDescent="0.25">
      <c r="G3335">
        <v>2</v>
      </c>
    </row>
    <row r="3336" spans="7:7" x14ac:dyDescent="0.25">
      <c r="G3336">
        <v>2</v>
      </c>
    </row>
    <row r="3337" spans="7:7" x14ac:dyDescent="0.25">
      <c r="G3337">
        <v>1</v>
      </c>
    </row>
    <row r="3338" spans="7:7" x14ac:dyDescent="0.25">
      <c r="G3338">
        <v>4</v>
      </c>
    </row>
    <row r="3339" spans="7:7" x14ac:dyDescent="0.25">
      <c r="G3339">
        <v>1</v>
      </c>
    </row>
    <row r="3340" spans="7:7" x14ac:dyDescent="0.25">
      <c r="G3340">
        <v>2</v>
      </c>
    </row>
    <row r="3341" spans="7:7" x14ac:dyDescent="0.25">
      <c r="G3341">
        <v>2</v>
      </c>
    </row>
    <row r="3342" spans="7:7" x14ac:dyDescent="0.25">
      <c r="G3342">
        <v>1</v>
      </c>
    </row>
    <row r="3343" spans="7:7" x14ac:dyDescent="0.25">
      <c r="G3343">
        <v>3</v>
      </c>
    </row>
    <row r="3344" spans="7:7" x14ac:dyDescent="0.25">
      <c r="G3344">
        <v>1</v>
      </c>
    </row>
    <row r="3345" spans="7:7" x14ac:dyDescent="0.25">
      <c r="G3345">
        <v>2</v>
      </c>
    </row>
    <row r="3346" spans="7:7" x14ac:dyDescent="0.25">
      <c r="G3346">
        <v>1</v>
      </c>
    </row>
    <row r="3347" spans="7:7" x14ac:dyDescent="0.25">
      <c r="G3347">
        <v>2</v>
      </c>
    </row>
    <row r="3348" spans="7:7" x14ac:dyDescent="0.25">
      <c r="G3348">
        <v>1</v>
      </c>
    </row>
    <row r="3349" spans="7:7" x14ac:dyDescent="0.25">
      <c r="G3349">
        <v>2</v>
      </c>
    </row>
    <row r="3350" spans="7:7" x14ac:dyDescent="0.25">
      <c r="G3350">
        <v>3</v>
      </c>
    </row>
    <row r="3351" spans="7:7" x14ac:dyDescent="0.25">
      <c r="G3351">
        <v>3</v>
      </c>
    </row>
    <row r="3352" spans="7:7" x14ac:dyDescent="0.25">
      <c r="G3352">
        <v>2</v>
      </c>
    </row>
    <row r="3353" spans="7:7" x14ac:dyDescent="0.25">
      <c r="G3353">
        <v>1</v>
      </c>
    </row>
    <row r="3354" spans="7:7" x14ac:dyDescent="0.25">
      <c r="G3354">
        <v>3</v>
      </c>
    </row>
    <row r="3355" spans="7:7" x14ac:dyDescent="0.25">
      <c r="G3355">
        <v>2</v>
      </c>
    </row>
    <row r="3356" spans="7:7" x14ac:dyDescent="0.25">
      <c r="G3356">
        <v>9</v>
      </c>
    </row>
    <row r="3357" spans="7:7" x14ac:dyDescent="0.25">
      <c r="G3357">
        <v>1</v>
      </c>
    </row>
    <row r="3358" spans="7:7" x14ac:dyDescent="0.25">
      <c r="G3358">
        <v>3</v>
      </c>
    </row>
    <row r="3359" spans="7:7" x14ac:dyDescent="0.25">
      <c r="G3359">
        <v>1</v>
      </c>
    </row>
    <row r="3360" spans="7:7" x14ac:dyDescent="0.25">
      <c r="G3360">
        <v>1</v>
      </c>
    </row>
    <row r="3361" spans="7:7" x14ac:dyDescent="0.25">
      <c r="G3361">
        <v>3</v>
      </c>
    </row>
    <row r="3362" spans="7:7" x14ac:dyDescent="0.25">
      <c r="G3362">
        <v>2</v>
      </c>
    </row>
    <row r="3363" spans="7:7" x14ac:dyDescent="0.25">
      <c r="G3363">
        <v>1</v>
      </c>
    </row>
    <row r="3364" spans="7:7" x14ac:dyDescent="0.25">
      <c r="G3364">
        <v>12</v>
      </c>
    </row>
    <row r="3365" spans="7:7" x14ac:dyDescent="0.25">
      <c r="G3365">
        <v>4</v>
      </c>
    </row>
    <row r="3366" spans="7:7" x14ac:dyDescent="0.25">
      <c r="G3366">
        <v>1</v>
      </c>
    </row>
    <row r="3367" spans="7:7" x14ac:dyDescent="0.25">
      <c r="G3367">
        <v>3</v>
      </c>
    </row>
    <row r="3368" spans="7:7" x14ac:dyDescent="0.25">
      <c r="G3368">
        <v>1</v>
      </c>
    </row>
    <row r="3369" spans="7:7" x14ac:dyDescent="0.25">
      <c r="G3369">
        <v>1</v>
      </c>
    </row>
    <row r="3370" spans="7:7" x14ac:dyDescent="0.25">
      <c r="G3370">
        <v>3</v>
      </c>
    </row>
    <row r="3371" spans="7:7" x14ac:dyDescent="0.25">
      <c r="G3371">
        <v>3</v>
      </c>
    </row>
    <row r="3372" spans="7:7" x14ac:dyDescent="0.25">
      <c r="G3372">
        <v>4</v>
      </c>
    </row>
    <row r="3373" spans="7:7" x14ac:dyDescent="0.25">
      <c r="G3373">
        <v>4</v>
      </c>
    </row>
    <row r="3374" spans="7:7" x14ac:dyDescent="0.25">
      <c r="G3374">
        <v>2</v>
      </c>
    </row>
    <row r="3375" spans="7:7" x14ac:dyDescent="0.25">
      <c r="G3375">
        <v>2</v>
      </c>
    </row>
    <row r="3376" spans="7:7" x14ac:dyDescent="0.25">
      <c r="G3376">
        <v>1</v>
      </c>
    </row>
    <row r="3377" spans="7:7" x14ac:dyDescent="0.25">
      <c r="G3377">
        <v>1</v>
      </c>
    </row>
    <row r="3378" spans="7:7" x14ac:dyDescent="0.25">
      <c r="G3378">
        <v>1</v>
      </c>
    </row>
    <row r="3379" spans="7:7" x14ac:dyDescent="0.25">
      <c r="G3379">
        <v>1</v>
      </c>
    </row>
    <row r="3380" spans="7:7" x14ac:dyDescent="0.25">
      <c r="G3380">
        <v>2</v>
      </c>
    </row>
    <row r="3381" spans="7:7" x14ac:dyDescent="0.25">
      <c r="G3381">
        <v>2</v>
      </c>
    </row>
    <row r="3382" spans="7:7" x14ac:dyDescent="0.25">
      <c r="G3382">
        <v>2</v>
      </c>
    </row>
    <row r="3383" spans="7:7" x14ac:dyDescent="0.25">
      <c r="G3383">
        <v>3</v>
      </c>
    </row>
    <row r="3384" spans="7:7" x14ac:dyDescent="0.25">
      <c r="G3384">
        <v>1</v>
      </c>
    </row>
    <row r="3385" spans="7:7" x14ac:dyDescent="0.25">
      <c r="G3385">
        <v>4</v>
      </c>
    </row>
    <row r="3386" spans="7:7" x14ac:dyDescent="0.25">
      <c r="G3386">
        <v>2</v>
      </c>
    </row>
    <row r="3387" spans="7:7" x14ac:dyDescent="0.25">
      <c r="G3387">
        <v>2</v>
      </c>
    </row>
    <row r="3388" spans="7:7" x14ac:dyDescent="0.25">
      <c r="G3388">
        <v>3</v>
      </c>
    </row>
    <row r="3389" spans="7:7" x14ac:dyDescent="0.25">
      <c r="G3389">
        <v>2</v>
      </c>
    </row>
    <row r="3390" spans="7:7" x14ac:dyDescent="0.25">
      <c r="G3390">
        <v>1</v>
      </c>
    </row>
    <row r="3391" spans="7:7" x14ac:dyDescent="0.25">
      <c r="G3391">
        <v>3</v>
      </c>
    </row>
    <row r="3392" spans="7:7" x14ac:dyDescent="0.25">
      <c r="G3392">
        <v>4</v>
      </c>
    </row>
    <row r="3393" spans="7:7" x14ac:dyDescent="0.25">
      <c r="G3393">
        <v>3</v>
      </c>
    </row>
    <row r="3394" spans="7:7" x14ac:dyDescent="0.25">
      <c r="G3394">
        <v>1</v>
      </c>
    </row>
    <row r="3395" spans="7:7" x14ac:dyDescent="0.25">
      <c r="G3395">
        <v>3</v>
      </c>
    </row>
    <row r="3396" spans="7:7" x14ac:dyDescent="0.25">
      <c r="G3396">
        <v>2</v>
      </c>
    </row>
    <row r="3397" spans="7:7" x14ac:dyDescent="0.25">
      <c r="G3397">
        <v>1</v>
      </c>
    </row>
    <row r="3398" spans="7:7" x14ac:dyDescent="0.25">
      <c r="G3398">
        <v>2</v>
      </c>
    </row>
    <row r="3399" spans="7:7" x14ac:dyDescent="0.25">
      <c r="G3399">
        <v>4</v>
      </c>
    </row>
    <row r="3400" spans="7:7" x14ac:dyDescent="0.25">
      <c r="G3400">
        <v>4</v>
      </c>
    </row>
    <row r="3401" spans="7:7" x14ac:dyDescent="0.25">
      <c r="G3401">
        <v>1</v>
      </c>
    </row>
    <row r="3402" spans="7:7" x14ac:dyDescent="0.25">
      <c r="G3402">
        <v>3</v>
      </c>
    </row>
    <row r="3403" spans="7:7" x14ac:dyDescent="0.25">
      <c r="G3403">
        <v>3</v>
      </c>
    </row>
    <row r="3404" spans="7:7" x14ac:dyDescent="0.25">
      <c r="G3404">
        <v>4</v>
      </c>
    </row>
    <row r="3405" spans="7:7" x14ac:dyDescent="0.25">
      <c r="G3405">
        <v>2</v>
      </c>
    </row>
    <row r="3406" spans="7:7" x14ac:dyDescent="0.25">
      <c r="G3406">
        <v>1</v>
      </c>
    </row>
    <row r="3407" spans="7:7" x14ac:dyDescent="0.25">
      <c r="G3407">
        <v>2</v>
      </c>
    </row>
    <row r="3408" spans="7:7" x14ac:dyDescent="0.25">
      <c r="G3408">
        <v>1</v>
      </c>
    </row>
    <row r="3409" spans="7:7" x14ac:dyDescent="0.25">
      <c r="G3409">
        <v>1</v>
      </c>
    </row>
    <row r="3410" spans="7:7" x14ac:dyDescent="0.25">
      <c r="G3410">
        <v>2</v>
      </c>
    </row>
    <row r="3411" spans="7:7" x14ac:dyDescent="0.25">
      <c r="G3411">
        <v>2</v>
      </c>
    </row>
    <row r="3412" spans="7:7" x14ac:dyDescent="0.25">
      <c r="G3412">
        <v>1</v>
      </c>
    </row>
    <row r="3413" spans="7:7" x14ac:dyDescent="0.25">
      <c r="G3413">
        <v>5</v>
      </c>
    </row>
    <row r="3414" spans="7:7" x14ac:dyDescent="0.25">
      <c r="G3414">
        <v>4</v>
      </c>
    </row>
    <row r="3415" spans="7:7" x14ac:dyDescent="0.25">
      <c r="G3415">
        <v>1</v>
      </c>
    </row>
    <row r="3416" spans="7:7" x14ac:dyDescent="0.25">
      <c r="G3416">
        <v>4</v>
      </c>
    </row>
    <row r="3417" spans="7:7" x14ac:dyDescent="0.25">
      <c r="G3417">
        <v>1</v>
      </c>
    </row>
    <row r="3418" spans="7:7" x14ac:dyDescent="0.25">
      <c r="G3418">
        <v>5</v>
      </c>
    </row>
    <row r="3419" spans="7:7" x14ac:dyDescent="0.25">
      <c r="G3419">
        <v>3</v>
      </c>
    </row>
    <row r="3420" spans="7:7" x14ac:dyDescent="0.25">
      <c r="G3420">
        <v>4</v>
      </c>
    </row>
    <row r="3421" spans="7:7" x14ac:dyDescent="0.25">
      <c r="G3421">
        <v>1</v>
      </c>
    </row>
    <row r="3422" spans="7:7" x14ac:dyDescent="0.25">
      <c r="G3422">
        <v>2</v>
      </c>
    </row>
    <row r="3423" spans="7:7" x14ac:dyDescent="0.25">
      <c r="G3423">
        <v>1</v>
      </c>
    </row>
    <row r="3424" spans="7:7" x14ac:dyDescent="0.25">
      <c r="G3424">
        <v>8</v>
      </c>
    </row>
    <row r="3425" spans="7:7" x14ac:dyDescent="0.25">
      <c r="G3425">
        <v>4</v>
      </c>
    </row>
    <row r="3426" spans="7:7" x14ac:dyDescent="0.25">
      <c r="G3426">
        <v>1</v>
      </c>
    </row>
    <row r="3427" spans="7:7" x14ac:dyDescent="0.25">
      <c r="G3427">
        <v>2</v>
      </c>
    </row>
    <row r="3428" spans="7:7" x14ac:dyDescent="0.25">
      <c r="G3428">
        <v>2</v>
      </c>
    </row>
    <row r="3429" spans="7:7" x14ac:dyDescent="0.25">
      <c r="G3429">
        <v>2</v>
      </c>
    </row>
    <row r="3430" spans="7:7" x14ac:dyDescent="0.25">
      <c r="G3430">
        <v>2</v>
      </c>
    </row>
    <row r="3431" spans="7:7" x14ac:dyDescent="0.25">
      <c r="G3431">
        <v>3</v>
      </c>
    </row>
    <row r="3432" spans="7:7" x14ac:dyDescent="0.25">
      <c r="G3432">
        <v>3</v>
      </c>
    </row>
    <row r="3433" spans="7:7" x14ac:dyDescent="0.25">
      <c r="G3433">
        <v>3</v>
      </c>
    </row>
    <row r="3434" spans="7:7" x14ac:dyDescent="0.25">
      <c r="G3434">
        <v>2</v>
      </c>
    </row>
    <row r="3435" spans="7:7" x14ac:dyDescent="0.25">
      <c r="G3435">
        <v>2</v>
      </c>
    </row>
    <row r="3436" spans="7:7" x14ac:dyDescent="0.25">
      <c r="G3436">
        <v>1</v>
      </c>
    </row>
    <row r="3437" spans="7:7" x14ac:dyDescent="0.25">
      <c r="G3437">
        <v>4</v>
      </c>
    </row>
    <row r="3438" spans="7:7" x14ac:dyDescent="0.25">
      <c r="G3438">
        <v>2</v>
      </c>
    </row>
    <row r="3439" spans="7:7" x14ac:dyDescent="0.25">
      <c r="G3439">
        <v>1</v>
      </c>
    </row>
    <row r="3440" spans="7:7" x14ac:dyDescent="0.25">
      <c r="G3440">
        <v>1</v>
      </c>
    </row>
    <row r="3441" spans="7:7" x14ac:dyDescent="0.25">
      <c r="G3441">
        <v>4</v>
      </c>
    </row>
    <row r="3442" spans="7:7" x14ac:dyDescent="0.25">
      <c r="G3442">
        <v>1</v>
      </c>
    </row>
    <row r="3443" spans="7:7" x14ac:dyDescent="0.25">
      <c r="G3443">
        <v>2</v>
      </c>
    </row>
    <row r="3444" spans="7:7" x14ac:dyDescent="0.25">
      <c r="G3444">
        <v>3</v>
      </c>
    </row>
    <row r="3445" spans="7:7" x14ac:dyDescent="0.25">
      <c r="G3445">
        <v>3</v>
      </c>
    </row>
    <row r="3446" spans="7:7" x14ac:dyDescent="0.25">
      <c r="G3446">
        <v>3</v>
      </c>
    </row>
    <row r="3447" spans="7:7" x14ac:dyDescent="0.25">
      <c r="G3447">
        <v>2</v>
      </c>
    </row>
    <row r="3448" spans="7:7" x14ac:dyDescent="0.25">
      <c r="G3448">
        <v>4</v>
      </c>
    </row>
    <row r="3449" spans="7:7" x14ac:dyDescent="0.25">
      <c r="G3449">
        <v>4</v>
      </c>
    </row>
    <row r="3450" spans="7:7" x14ac:dyDescent="0.25">
      <c r="G3450">
        <v>3</v>
      </c>
    </row>
    <row r="3451" spans="7:7" x14ac:dyDescent="0.25">
      <c r="G3451">
        <v>3</v>
      </c>
    </row>
    <row r="3452" spans="7:7" x14ac:dyDescent="0.25">
      <c r="G3452">
        <v>2</v>
      </c>
    </row>
    <row r="3453" spans="7:7" x14ac:dyDescent="0.25">
      <c r="G3453">
        <v>3</v>
      </c>
    </row>
    <row r="3454" spans="7:7" x14ac:dyDescent="0.25">
      <c r="G3454">
        <v>1</v>
      </c>
    </row>
    <row r="3455" spans="7:7" x14ac:dyDescent="0.25">
      <c r="G3455">
        <v>4</v>
      </c>
    </row>
    <row r="3456" spans="7:7" x14ac:dyDescent="0.25">
      <c r="G3456">
        <v>3</v>
      </c>
    </row>
    <row r="3457" spans="7:7" x14ac:dyDescent="0.25">
      <c r="G3457">
        <v>2</v>
      </c>
    </row>
    <row r="3458" spans="7:7" x14ac:dyDescent="0.25">
      <c r="G3458">
        <v>2</v>
      </c>
    </row>
    <row r="3459" spans="7:7" x14ac:dyDescent="0.25">
      <c r="G3459">
        <v>2</v>
      </c>
    </row>
    <row r="3460" spans="7:7" x14ac:dyDescent="0.25">
      <c r="G3460">
        <v>2</v>
      </c>
    </row>
    <row r="3461" spans="7:7" x14ac:dyDescent="0.25">
      <c r="G3461">
        <v>3</v>
      </c>
    </row>
    <row r="3462" spans="7:7" x14ac:dyDescent="0.25">
      <c r="G3462">
        <v>2</v>
      </c>
    </row>
    <row r="3463" spans="7:7" x14ac:dyDescent="0.25">
      <c r="G3463">
        <v>2</v>
      </c>
    </row>
    <row r="3464" spans="7:7" x14ac:dyDescent="0.25">
      <c r="G3464">
        <v>2</v>
      </c>
    </row>
    <row r="3465" spans="7:7" x14ac:dyDescent="0.25">
      <c r="G3465">
        <v>3</v>
      </c>
    </row>
    <row r="3466" spans="7:7" x14ac:dyDescent="0.25">
      <c r="G3466">
        <v>1</v>
      </c>
    </row>
    <row r="3467" spans="7:7" x14ac:dyDescent="0.25">
      <c r="G3467">
        <v>1</v>
      </c>
    </row>
    <row r="3468" spans="7:7" x14ac:dyDescent="0.25">
      <c r="G3468">
        <v>3</v>
      </c>
    </row>
    <row r="3469" spans="7:7" x14ac:dyDescent="0.25">
      <c r="G3469">
        <v>1</v>
      </c>
    </row>
    <row r="3470" spans="7:7" x14ac:dyDescent="0.25">
      <c r="G3470">
        <v>1</v>
      </c>
    </row>
    <row r="3471" spans="7:7" x14ac:dyDescent="0.25">
      <c r="G3471">
        <v>2</v>
      </c>
    </row>
    <row r="3472" spans="7:7" x14ac:dyDescent="0.25">
      <c r="G3472">
        <v>1</v>
      </c>
    </row>
    <row r="3473" spans="7:7" x14ac:dyDescent="0.25">
      <c r="G3473">
        <v>1</v>
      </c>
    </row>
    <row r="3474" spans="7:7" x14ac:dyDescent="0.25">
      <c r="G3474">
        <v>14</v>
      </c>
    </row>
    <row r="3475" spans="7:7" x14ac:dyDescent="0.25">
      <c r="G3475">
        <v>2</v>
      </c>
    </row>
    <row r="3476" spans="7:7" x14ac:dyDescent="0.25">
      <c r="G3476">
        <v>1</v>
      </c>
    </row>
    <row r="3477" spans="7:7" x14ac:dyDescent="0.25">
      <c r="G3477">
        <v>7</v>
      </c>
    </row>
    <row r="3478" spans="7:7" x14ac:dyDescent="0.25">
      <c r="G3478">
        <v>1</v>
      </c>
    </row>
    <row r="3479" spans="7:7" x14ac:dyDescent="0.25">
      <c r="G3479">
        <v>1</v>
      </c>
    </row>
    <row r="3480" spans="7:7" x14ac:dyDescent="0.25">
      <c r="G3480">
        <v>1</v>
      </c>
    </row>
    <row r="3481" spans="7:7" x14ac:dyDescent="0.25">
      <c r="G3481">
        <v>1</v>
      </c>
    </row>
    <row r="3482" spans="7:7" x14ac:dyDescent="0.25">
      <c r="G3482">
        <v>1</v>
      </c>
    </row>
    <row r="3483" spans="7:7" x14ac:dyDescent="0.25">
      <c r="G3483">
        <v>3</v>
      </c>
    </row>
    <row r="3484" spans="7:7" x14ac:dyDescent="0.25">
      <c r="G3484">
        <v>4</v>
      </c>
    </row>
    <row r="3485" spans="7:7" x14ac:dyDescent="0.25">
      <c r="G3485">
        <v>2</v>
      </c>
    </row>
    <row r="3486" spans="7:7" x14ac:dyDescent="0.25">
      <c r="G3486">
        <v>1</v>
      </c>
    </row>
    <row r="3487" spans="7:7" x14ac:dyDescent="0.25">
      <c r="G3487">
        <v>1</v>
      </c>
    </row>
    <row r="3488" spans="7:7" x14ac:dyDescent="0.25">
      <c r="G3488">
        <v>1</v>
      </c>
    </row>
    <row r="3489" spans="7:7" x14ac:dyDescent="0.25">
      <c r="G3489">
        <v>2</v>
      </c>
    </row>
    <row r="3490" spans="7:7" x14ac:dyDescent="0.25">
      <c r="G3490">
        <v>1</v>
      </c>
    </row>
    <row r="3491" spans="7:7" x14ac:dyDescent="0.25">
      <c r="G3491">
        <v>3</v>
      </c>
    </row>
    <row r="3492" spans="7:7" x14ac:dyDescent="0.25">
      <c r="G3492">
        <v>1</v>
      </c>
    </row>
    <row r="3493" spans="7:7" x14ac:dyDescent="0.25">
      <c r="G3493">
        <v>2</v>
      </c>
    </row>
    <row r="3494" spans="7:7" x14ac:dyDescent="0.25">
      <c r="G3494">
        <v>4</v>
      </c>
    </row>
    <row r="3495" spans="7:7" x14ac:dyDescent="0.25">
      <c r="G3495">
        <v>3</v>
      </c>
    </row>
    <row r="3496" spans="7:7" x14ac:dyDescent="0.25">
      <c r="G3496">
        <v>2</v>
      </c>
    </row>
    <row r="3497" spans="7:7" x14ac:dyDescent="0.25">
      <c r="G3497">
        <v>3</v>
      </c>
    </row>
    <row r="3498" spans="7:7" x14ac:dyDescent="0.25">
      <c r="G3498">
        <v>3</v>
      </c>
    </row>
    <row r="3499" spans="7:7" x14ac:dyDescent="0.25">
      <c r="G3499">
        <v>1</v>
      </c>
    </row>
    <row r="3500" spans="7:7" x14ac:dyDescent="0.25">
      <c r="G3500">
        <v>3</v>
      </c>
    </row>
    <row r="3501" spans="7:7" x14ac:dyDescent="0.25">
      <c r="G3501">
        <v>3</v>
      </c>
    </row>
    <row r="3502" spans="7:7" x14ac:dyDescent="0.25">
      <c r="G3502">
        <v>3</v>
      </c>
    </row>
    <row r="3503" spans="7:7" x14ac:dyDescent="0.25">
      <c r="G3503">
        <v>4</v>
      </c>
    </row>
    <row r="3504" spans="7:7" x14ac:dyDescent="0.25">
      <c r="G3504">
        <v>3</v>
      </c>
    </row>
    <row r="3505" spans="7:7" x14ac:dyDescent="0.25">
      <c r="G3505">
        <v>2</v>
      </c>
    </row>
    <row r="3506" spans="7:7" x14ac:dyDescent="0.25">
      <c r="G3506">
        <v>3</v>
      </c>
    </row>
    <row r="3507" spans="7:7" x14ac:dyDescent="0.25">
      <c r="G3507">
        <v>2</v>
      </c>
    </row>
    <row r="3508" spans="7:7" x14ac:dyDescent="0.25">
      <c r="G3508">
        <v>2</v>
      </c>
    </row>
    <row r="3509" spans="7:7" x14ac:dyDescent="0.25">
      <c r="G3509">
        <v>3</v>
      </c>
    </row>
    <row r="3510" spans="7:7" x14ac:dyDescent="0.25">
      <c r="G3510">
        <v>4</v>
      </c>
    </row>
    <row r="3511" spans="7:7" x14ac:dyDescent="0.25">
      <c r="G3511">
        <v>4</v>
      </c>
    </row>
    <row r="3512" spans="7:7" x14ac:dyDescent="0.25">
      <c r="G3512">
        <v>4</v>
      </c>
    </row>
    <row r="3513" spans="7:7" x14ac:dyDescent="0.25">
      <c r="G3513">
        <v>4</v>
      </c>
    </row>
    <row r="3514" spans="7:7" x14ac:dyDescent="0.25">
      <c r="G3514">
        <v>1</v>
      </c>
    </row>
    <row r="3515" spans="7:7" x14ac:dyDescent="0.25">
      <c r="G3515">
        <v>2</v>
      </c>
    </row>
    <row r="3516" spans="7:7" x14ac:dyDescent="0.25">
      <c r="G3516">
        <v>1</v>
      </c>
    </row>
    <row r="3517" spans="7:7" x14ac:dyDescent="0.25">
      <c r="G3517">
        <v>4</v>
      </c>
    </row>
    <row r="3518" spans="7:7" x14ac:dyDescent="0.25">
      <c r="G3518">
        <v>2</v>
      </c>
    </row>
    <row r="3519" spans="7:7" x14ac:dyDescent="0.25">
      <c r="G3519">
        <v>2</v>
      </c>
    </row>
    <row r="3520" spans="7:7" x14ac:dyDescent="0.25">
      <c r="G3520">
        <v>2</v>
      </c>
    </row>
    <row r="3521" spans="7:7" x14ac:dyDescent="0.25">
      <c r="G3521">
        <v>2</v>
      </c>
    </row>
    <row r="3522" spans="7:7" x14ac:dyDescent="0.25">
      <c r="G3522">
        <v>2</v>
      </c>
    </row>
    <row r="3523" spans="7:7" x14ac:dyDescent="0.25">
      <c r="G3523">
        <v>4</v>
      </c>
    </row>
    <row r="3524" spans="7:7" x14ac:dyDescent="0.25">
      <c r="G3524">
        <v>1</v>
      </c>
    </row>
    <row r="3525" spans="7:7" x14ac:dyDescent="0.25">
      <c r="G3525">
        <v>3</v>
      </c>
    </row>
    <row r="3526" spans="7:7" x14ac:dyDescent="0.25">
      <c r="G3526">
        <v>3</v>
      </c>
    </row>
    <row r="3527" spans="7:7" x14ac:dyDescent="0.25">
      <c r="G3527">
        <v>1</v>
      </c>
    </row>
    <row r="3528" spans="7:7" x14ac:dyDescent="0.25">
      <c r="G3528">
        <v>3</v>
      </c>
    </row>
    <row r="3529" spans="7:7" x14ac:dyDescent="0.25">
      <c r="G3529">
        <v>4</v>
      </c>
    </row>
    <row r="3530" spans="7:7" x14ac:dyDescent="0.25">
      <c r="G3530">
        <v>2</v>
      </c>
    </row>
    <row r="3531" spans="7:7" x14ac:dyDescent="0.25">
      <c r="G3531">
        <v>3</v>
      </c>
    </row>
    <row r="3532" spans="7:7" x14ac:dyDescent="0.25">
      <c r="G3532">
        <v>1</v>
      </c>
    </row>
    <row r="3533" spans="7:7" x14ac:dyDescent="0.25">
      <c r="G3533">
        <v>1</v>
      </c>
    </row>
    <row r="3534" spans="7:7" x14ac:dyDescent="0.25">
      <c r="G3534">
        <v>3</v>
      </c>
    </row>
    <row r="3535" spans="7:7" x14ac:dyDescent="0.25">
      <c r="G3535">
        <v>2</v>
      </c>
    </row>
    <row r="3536" spans="7:7" x14ac:dyDescent="0.25">
      <c r="G3536">
        <v>2</v>
      </c>
    </row>
    <row r="3537" spans="7:7" x14ac:dyDescent="0.25">
      <c r="G3537">
        <v>1</v>
      </c>
    </row>
    <row r="3538" spans="7:7" x14ac:dyDescent="0.25">
      <c r="G3538">
        <v>4</v>
      </c>
    </row>
    <row r="3539" spans="7:7" x14ac:dyDescent="0.25">
      <c r="G3539">
        <v>4</v>
      </c>
    </row>
    <row r="3540" spans="7:7" x14ac:dyDescent="0.25">
      <c r="G3540">
        <v>5</v>
      </c>
    </row>
    <row r="3541" spans="7:7" x14ac:dyDescent="0.25">
      <c r="G3541">
        <v>1</v>
      </c>
    </row>
    <row r="3542" spans="7:7" x14ac:dyDescent="0.25">
      <c r="G3542">
        <v>1</v>
      </c>
    </row>
    <row r="3543" spans="7:7" x14ac:dyDescent="0.25">
      <c r="G3543">
        <v>1</v>
      </c>
    </row>
    <row r="3544" spans="7:7" x14ac:dyDescent="0.25">
      <c r="G3544">
        <v>1</v>
      </c>
    </row>
    <row r="3545" spans="7:7" x14ac:dyDescent="0.25">
      <c r="G3545">
        <v>2</v>
      </c>
    </row>
    <row r="3546" spans="7:7" x14ac:dyDescent="0.25">
      <c r="G3546">
        <v>2</v>
      </c>
    </row>
    <row r="3547" spans="7:7" x14ac:dyDescent="0.25">
      <c r="G3547">
        <v>4</v>
      </c>
    </row>
    <row r="3548" spans="7:7" x14ac:dyDescent="0.25">
      <c r="G3548">
        <v>2</v>
      </c>
    </row>
    <row r="3549" spans="7:7" x14ac:dyDescent="0.25">
      <c r="G3549">
        <v>2</v>
      </c>
    </row>
    <row r="3550" spans="7:7" x14ac:dyDescent="0.25">
      <c r="G3550">
        <v>2</v>
      </c>
    </row>
    <row r="3551" spans="7:7" x14ac:dyDescent="0.25">
      <c r="G3551">
        <v>2</v>
      </c>
    </row>
    <row r="3552" spans="7:7" x14ac:dyDescent="0.25">
      <c r="G3552">
        <v>1</v>
      </c>
    </row>
    <row r="3553" spans="7:7" x14ac:dyDescent="0.25">
      <c r="G3553">
        <v>3</v>
      </c>
    </row>
    <row r="3554" spans="7:7" x14ac:dyDescent="0.25">
      <c r="G3554">
        <v>2</v>
      </c>
    </row>
    <row r="3555" spans="7:7" x14ac:dyDescent="0.25">
      <c r="G3555">
        <v>1</v>
      </c>
    </row>
    <row r="3556" spans="7:7" x14ac:dyDescent="0.25">
      <c r="G3556">
        <v>4</v>
      </c>
    </row>
    <row r="3557" spans="7:7" x14ac:dyDescent="0.25">
      <c r="G3557">
        <v>2</v>
      </c>
    </row>
    <row r="3558" spans="7:7" x14ac:dyDescent="0.25">
      <c r="G3558">
        <v>1</v>
      </c>
    </row>
    <row r="3559" spans="7:7" x14ac:dyDescent="0.25">
      <c r="G3559">
        <v>2</v>
      </c>
    </row>
    <row r="3560" spans="7:7" x14ac:dyDescent="0.25">
      <c r="G3560">
        <v>4</v>
      </c>
    </row>
    <row r="3561" spans="7:7" x14ac:dyDescent="0.25">
      <c r="G3561">
        <v>2</v>
      </c>
    </row>
    <row r="3562" spans="7:7" x14ac:dyDescent="0.25">
      <c r="G3562">
        <v>2</v>
      </c>
    </row>
    <row r="3563" spans="7:7" x14ac:dyDescent="0.25">
      <c r="G3563">
        <v>2</v>
      </c>
    </row>
    <row r="3564" spans="7:7" x14ac:dyDescent="0.25">
      <c r="G3564">
        <v>1</v>
      </c>
    </row>
    <row r="3565" spans="7:7" x14ac:dyDescent="0.25">
      <c r="G3565">
        <v>2</v>
      </c>
    </row>
    <row r="3566" spans="7:7" x14ac:dyDescent="0.25">
      <c r="G3566">
        <v>1</v>
      </c>
    </row>
    <row r="3567" spans="7:7" x14ac:dyDescent="0.25">
      <c r="G3567">
        <v>2</v>
      </c>
    </row>
    <row r="3568" spans="7:7" x14ac:dyDescent="0.25">
      <c r="G3568">
        <v>1</v>
      </c>
    </row>
    <row r="3569" spans="7:7" x14ac:dyDescent="0.25">
      <c r="G3569">
        <v>2</v>
      </c>
    </row>
    <row r="3570" spans="7:7" x14ac:dyDescent="0.25">
      <c r="G3570">
        <v>1</v>
      </c>
    </row>
    <row r="3571" spans="7:7" x14ac:dyDescent="0.25">
      <c r="G3571">
        <v>2</v>
      </c>
    </row>
    <row r="3572" spans="7:7" x14ac:dyDescent="0.25">
      <c r="G3572">
        <v>3</v>
      </c>
    </row>
    <row r="3573" spans="7:7" x14ac:dyDescent="0.25">
      <c r="G3573">
        <v>1</v>
      </c>
    </row>
    <row r="3574" spans="7:7" x14ac:dyDescent="0.25">
      <c r="G3574">
        <v>3</v>
      </c>
    </row>
    <row r="3575" spans="7:7" x14ac:dyDescent="0.25">
      <c r="G3575">
        <v>3</v>
      </c>
    </row>
    <row r="3576" spans="7:7" x14ac:dyDescent="0.25">
      <c r="G3576">
        <v>1</v>
      </c>
    </row>
    <row r="3577" spans="7:7" x14ac:dyDescent="0.25">
      <c r="G3577">
        <v>3</v>
      </c>
    </row>
    <row r="3578" spans="7:7" x14ac:dyDescent="0.25">
      <c r="G3578">
        <v>1</v>
      </c>
    </row>
    <row r="3579" spans="7:7" x14ac:dyDescent="0.25">
      <c r="G3579">
        <v>1</v>
      </c>
    </row>
    <row r="3580" spans="7:7" x14ac:dyDescent="0.25">
      <c r="G3580">
        <v>2</v>
      </c>
    </row>
    <row r="3581" spans="7:7" x14ac:dyDescent="0.25">
      <c r="G3581">
        <v>1</v>
      </c>
    </row>
    <row r="3582" spans="7:7" x14ac:dyDescent="0.25">
      <c r="G3582">
        <v>1</v>
      </c>
    </row>
    <row r="3583" spans="7:7" x14ac:dyDescent="0.25">
      <c r="G3583">
        <v>2</v>
      </c>
    </row>
    <row r="3584" spans="7:7" x14ac:dyDescent="0.25">
      <c r="G3584">
        <v>13</v>
      </c>
    </row>
    <row r="3585" spans="7:7" x14ac:dyDescent="0.25">
      <c r="G3585">
        <v>3</v>
      </c>
    </row>
    <row r="3586" spans="7:7" x14ac:dyDescent="0.25">
      <c r="G3586">
        <v>1</v>
      </c>
    </row>
    <row r="3587" spans="7:7" x14ac:dyDescent="0.25">
      <c r="G3587">
        <v>1</v>
      </c>
    </row>
    <row r="3588" spans="7:7" x14ac:dyDescent="0.25">
      <c r="G3588">
        <v>3</v>
      </c>
    </row>
    <row r="3589" spans="7:7" x14ac:dyDescent="0.25">
      <c r="G3589">
        <v>1</v>
      </c>
    </row>
    <row r="3590" spans="7:7" x14ac:dyDescent="0.25">
      <c r="G3590">
        <v>9</v>
      </c>
    </row>
    <row r="3591" spans="7:7" x14ac:dyDescent="0.25">
      <c r="G3591">
        <v>4</v>
      </c>
    </row>
    <row r="3592" spans="7:7" x14ac:dyDescent="0.25">
      <c r="G3592">
        <v>1</v>
      </c>
    </row>
    <row r="3593" spans="7:7" x14ac:dyDescent="0.25">
      <c r="G3593">
        <v>1</v>
      </c>
    </row>
    <row r="3594" spans="7:7" x14ac:dyDescent="0.25">
      <c r="G3594">
        <v>4</v>
      </c>
    </row>
    <row r="3595" spans="7:7" x14ac:dyDescent="0.25">
      <c r="G3595">
        <v>1</v>
      </c>
    </row>
    <row r="3596" spans="7:7" x14ac:dyDescent="0.25">
      <c r="G3596">
        <v>2</v>
      </c>
    </row>
    <row r="3597" spans="7:7" x14ac:dyDescent="0.25">
      <c r="G3597">
        <v>1</v>
      </c>
    </row>
    <row r="3598" spans="7:7" x14ac:dyDescent="0.25">
      <c r="G3598">
        <v>1</v>
      </c>
    </row>
    <row r="3599" spans="7:7" x14ac:dyDescent="0.25">
      <c r="G3599">
        <v>1</v>
      </c>
    </row>
    <row r="3600" spans="7:7" x14ac:dyDescent="0.25">
      <c r="G3600">
        <v>1</v>
      </c>
    </row>
    <row r="3601" spans="7:7" x14ac:dyDescent="0.25">
      <c r="G3601">
        <v>2</v>
      </c>
    </row>
    <row r="3602" spans="7:7" x14ac:dyDescent="0.25">
      <c r="G3602">
        <v>3</v>
      </c>
    </row>
    <row r="3603" spans="7:7" x14ac:dyDescent="0.25">
      <c r="G3603">
        <v>1</v>
      </c>
    </row>
    <row r="3604" spans="7:7" x14ac:dyDescent="0.25">
      <c r="G3604">
        <v>1</v>
      </c>
    </row>
    <row r="3605" spans="7:7" x14ac:dyDescent="0.25">
      <c r="G3605">
        <v>1</v>
      </c>
    </row>
    <row r="3606" spans="7:7" x14ac:dyDescent="0.25">
      <c r="G3606">
        <v>2</v>
      </c>
    </row>
    <row r="3607" spans="7:7" x14ac:dyDescent="0.25">
      <c r="G3607">
        <v>3</v>
      </c>
    </row>
    <row r="3608" spans="7:7" x14ac:dyDescent="0.25">
      <c r="G3608">
        <v>2</v>
      </c>
    </row>
    <row r="3609" spans="7:7" x14ac:dyDescent="0.25">
      <c r="G3609">
        <v>4</v>
      </c>
    </row>
    <row r="3610" spans="7:7" x14ac:dyDescent="0.25">
      <c r="G3610">
        <v>2</v>
      </c>
    </row>
    <row r="3611" spans="7:7" x14ac:dyDescent="0.25">
      <c r="G3611">
        <v>3</v>
      </c>
    </row>
    <row r="3612" spans="7:7" x14ac:dyDescent="0.25">
      <c r="G3612">
        <v>1</v>
      </c>
    </row>
    <row r="3613" spans="7:7" x14ac:dyDescent="0.25">
      <c r="G3613">
        <v>1</v>
      </c>
    </row>
    <row r="3614" spans="7:7" x14ac:dyDescent="0.25">
      <c r="G3614">
        <v>2</v>
      </c>
    </row>
    <row r="3615" spans="7:7" x14ac:dyDescent="0.25">
      <c r="G3615">
        <v>2</v>
      </c>
    </row>
    <row r="3616" spans="7:7" x14ac:dyDescent="0.25">
      <c r="G3616">
        <v>3</v>
      </c>
    </row>
    <row r="3617" spans="7:7" x14ac:dyDescent="0.25">
      <c r="G3617">
        <v>2</v>
      </c>
    </row>
    <row r="3618" spans="7:7" x14ac:dyDescent="0.25">
      <c r="G3618">
        <v>3</v>
      </c>
    </row>
    <row r="3619" spans="7:7" x14ac:dyDescent="0.25">
      <c r="G3619">
        <v>4</v>
      </c>
    </row>
    <row r="3620" spans="7:7" x14ac:dyDescent="0.25">
      <c r="G3620">
        <v>2</v>
      </c>
    </row>
    <row r="3621" spans="7:7" x14ac:dyDescent="0.25">
      <c r="G3621">
        <v>1</v>
      </c>
    </row>
    <row r="3622" spans="7:7" x14ac:dyDescent="0.25">
      <c r="G3622">
        <v>1</v>
      </c>
    </row>
    <row r="3623" spans="7:7" x14ac:dyDescent="0.25">
      <c r="G3623">
        <v>4</v>
      </c>
    </row>
    <row r="3624" spans="7:7" x14ac:dyDescent="0.25">
      <c r="G3624">
        <v>3</v>
      </c>
    </row>
    <row r="3625" spans="7:7" x14ac:dyDescent="0.25">
      <c r="G3625">
        <v>1</v>
      </c>
    </row>
    <row r="3626" spans="7:7" x14ac:dyDescent="0.25">
      <c r="G3626">
        <v>2</v>
      </c>
    </row>
    <row r="3627" spans="7:7" x14ac:dyDescent="0.25">
      <c r="G3627">
        <v>3</v>
      </c>
    </row>
    <row r="3628" spans="7:7" x14ac:dyDescent="0.25">
      <c r="G3628">
        <v>3</v>
      </c>
    </row>
    <row r="3629" spans="7:7" x14ac:dyDescent="0.25">
      <c r="G3629">
        <v>2</v>
      </c>
    </row>
    <row r="3630" spans="7:7" x14ac:dyDescent="0.25">
      <c r="G3630">
        <v>4</v>
      </c>
    </row>
    <row r="3631" spans="7:7" x14ac:dyDescent="0.25">
      <c r="G3631">
        <v>3</v>
      </c>
    </row>
    <row r="3632" spans="7:7" x14ac:dyDescent="0.25">
      <c r="G3632">
        <v>1</v>
      </c>
    </row>
    <row r="3633" spans="7:7" x14ac:dyDescent="0.25">
      <c r="G3633">
        <v>1</v>
      </c>
    </row>
    <row r="3634" spans="7:7" x14ac:dyDescent="0.25">
      <c r="G3634">
        <v>3</v>
      </c>
    </row>
    <row r="3635" spans="7:7" x14ac:dyDescent="0.25">
      <c r="G3635">
        <v>3</v>
      </c>
    </row>
    <row r="3636" spans="7:7" x14ac:dyDescent="0.25">
      <c r="G3636">
        <v>4</v>
      </c>
    </row>
    <row r="3637" spans="7:7" x14ac:dyDescent="0.25">
      <c r="G3637">
        <v>2</v>
      </c>
    </row>
    <row r="3638" spans="7:7" x14ac:dyDescent="0.25">
      <c r="G3638">
        <v>1</v>
      </c>
    </row>
    <row r="3639" spans="7:7" x14ac:dyDescent="0.25">
      <c r="G3639">
        <v>1</v>
      </c>
    </row>
    <row r="3640" spans="7:7" x14ac:dyDescent="0.25">
      <c r="G3640">
        <v>2</v>
      </c>
    </row>
    <row r="3641" spans="7:7" x14ac:dyDescent="0.25">
      <c r="G3641">
        <v>1</v>
      </c>
    </row>
    <row r="3642" spans="7:7" x14ac:dyDescent="0.25">
      <c r="G3642">
        <v>1</v>
      </c>
    </row>
    <row r="3643" spans="7:7" x14ac:dyDescent="0.25">
      <c r="G3643">
        <v>3</v>
      </c>
    </row>
    <row r="3644" spans="7:7" x14ac:dyDescent="0.25">
      <c r="G3644">
        <v>4</v>
      </c>
    </row>
    <row r="3645" spans="7:7" x14ac:dyDescent="0.25">
      <c r="G3645">
        <v>1</v>
      </c>
    </row>
    <row r="3646" spans="7:7" x14ac:dyDescent="0.25">
      <c r="G3646">
        <v>1</v>
      </c>
    </row>
    <row r="3647" spans="7:7" x14ac:dyDescent="0.25">
      <c r="G3647">
        <v>2</v>
      </c>
    </row>
    <row r="3648" spans="7:7" x14ac:dyDescent="0.25">
      <c r="G3648">
        <v>1</v>
      </c>
    </row>
    <row r="3649" spans="7:7" x14ac:dyDescent="0.25">
      <c r="G3649">
        <v>2</v>
      </c>
    </row>
    <row r="3650" spans="7:7" x14ac:dyDescent="0.25">
      <c r="G3650">
        <v>4</v>
      </c>
    </row>
    <row r="3651" spans="7:7" x14ac:dyDescent="0.25">
      <c r="G3651">
        <v>3</v>
      </c>
    </row>
    <row r="3652" spans="7:7" x14ac:dyDescent="0.25">
      <c r="G3652">
        <v>1</v>
      </c>
    </row>
    <row r="3653" spans="7:7" x14ac:dyDescent="0.25">
      <c r="G3653">
        <v>4</v>
      </c>
    </row>
    <row r="3654" spans="7:7" x14ac:dyDescent="0.25">
      <c r="G3654">
        <v>1</v>
      </c>
    </row>
    <row r="3655" spans="7:7" x14ac:dyDescent="0.25">
      <c r="G3655">
        <v>12</v>
      </c>
    </row>
    <row r="3656" spans="7:7" x14ac:dyDescent="0.25">
      <c r="G3656">
        <v>4</v>
      </c>
    </row>
    <row r="3657" spans="7:7" x14ac:dyDescent="0.25">
      <c r="G3657">
        <v>1</v>
      </c>
    </row>
    <row r="3658" spans="7:7" x14ac:dyDescent="0.25">
      <c r="G3658">
        <v>2</v>
      </c>
    </row>
    <row r="3659" spans="7:7" x14ac:dyDescent="0.25">
      <c r="G3659">
        <v>2</v>
      </c>
    </row>
    <row r="3660" spans="7:7" x14ac:dyDescent="0.25">
      <c r="G3660">
        <v>10</v>
      </c>
    </row>
    <row r="3661" spans="7:7" x14ac:dyDescent="0.25">
      <c r="G3661">
        <v>4</v>
      </c>
    </row>
    <row r="3662" spans="7:7" x14ac:dyDescent="0.25">
      <c r="G3662">
        <v>4</v>
      </c>
    </row>
    <row r="3663" spans="7:7" x14ac:dyDescent="0.25">
      <c r="G3663">
        <v>1</v>
      </c>
    </row>
    <row r="3664" spans="7:7" x14ac:dyDescent="0.25">
      <c r="G3664">
        <v>4</v>
      </c>
    </row>
    <row r="3665" spans="7:7" x14ac:dyDescent="0.25">
      <c r="G3665">
        <v>1</v>
      </c>
    </row>
    <row r="3666" spans="7:7" x14ac:dyDescent="0.25">
      <c r="G3666">
        <v>3</v>
      </c>
    </row>
    <row r="3667" spans="7:7" x14ac:dyDescent="0.25">
      <c r="G3667">
        <v>2</v>
      </c>
    </row>
    <row r="3668" spans="7:7" x14ac:dyDescent="0.25">
      <c r="G3668">
        <v>3</v>
      </c>
    </row>
    <row r="3669" spans="7:7" x14ac:dyDescent="0.25">
      <c r="G3669">
        <v>3</v>
      </c>
    </row>
    <row r="3670" spans="7:7" x14ac:dyDescent="0.25">
      <c r="G3670">
        <v>3</v>
      </c>
    </row>
    <row r="3671" spans="7:7" x14ac:dyDescent="0.25">
      <c r="G3671">
        <v>2</v>
      </c>
    </row>
    <row r="3672" spans="7:7" x14ac:dyDescent="0.25">
      <c r="G3672">
        <v>3</v>
      </c>
    </row>
    <row r="3673" spans="7:7" x14ac:dyDescent="0.25">
      <c r="G3673">
        <v>1</v>
      </c>
    </row>
    <row r="3674" spans="7:7" x14ac:dyDescent="0.25">
      <c r="G3674">
        <v>2</v>
      </c>
    </row>
    <row r="3675" spans="7:7" x14ac:dyDescent="0.25">
      <c r="G3675">
        <v>1</v>
      </c>
    </row>
    <row r="3676" spans="7:7" x14ac:dyDescent="0.25">
      <c r="G3676">
        <v>4</v>
      </c>
    </row>
    <row r="3677" spans="7:7" x14ac:dyDescent="0.25">
      <c r="G3677">
        <v>1</v>
      </c>
    </row>
    <row r="3678" spans="7:7" x14ac:dyDescent="0.25">
      <c r="G3678">
        <v>4</v>
      </c>
    </row>
    <row r="3679" spans="7:7" x14ac:dyDescent="0.25">
      <c r="G3679">
        <v>2</v>
      </c>
    </row>
    <row r="3680" spans="7:7" x14ac:dyDescent="0.25">
      <c r="G3680">
        <v>1</v>
      </c>
    </row>
    <row r="3681" spans="7:7" x14ac:dyDescent="0.25">
      <c r="G3681">
        <v>1</v>
      </c>
    </row>
    <row r="3682" spans="7:7" x14ac:dyDescent="0.25">
      <c r="G3682">
        <v>1</v>
      </c>
    </row>
    <row r="3683" spans="7:7" x14ac:dyDescent="0.25">
      <c r="G3683">
        <v>2</v>
      </c>
    </row>
    <row r="3684" spans="7:7" x14ac:dyDescent="0.25">
      <c r="G3684">
        <v>4</v>
      </c>
    </row>
    <row r="3685" spans="7:7" x14ac:dyDescent="0.25">
      <c r="G3685">
        <v>1</v>
      </c>
    </row>
    <row r="3686" spans="7:7" x14ac:dyDescent="0.25">
      <c r="G3686">
        <v>3</v>
      </c>
    </row>
    <row r="3687" spans="7:7" x14ac:dyDescent="0.25">
      <c r="G3687">
        <v>1</v>
      </c>
    </row>
    <row r="3688" spans="7:7" x14ac:dyDescent="0.25">
      <c r="G3688">
        <v>1</v>
      </c>
    </row>
    <row r="3689" spans="7:7" x14ac:dyDescent="0.25">
      <c r="G3689">
        <v>2</v>
      </c>
    </row>
    <row r="3690" spans="7:7" x14ac:dyDescent="0.25">
      <c r="G3690">
        <v>3</v>
      </c>
    </row>
    <row r="3691" spans="7:7" x14ac:dyDescent="0.25">
      <c r="G3691">
        <v>2</v>
      </c>
    </row>
    <row r="3692" spans="7:7" x14ac:dyDescent="0.25">
      <c r="G3692">
        <v>4</v>
      </c>
    </row>
    <row r="3693" spans="7:7" x14ac:dyDescent="0.25">
      <c r="G3693">
        <v>7</v>
      </c>
    </row>
    <row r="3694" spans="7:7" x14ac:dyDescent="0.25">
      <c r="G3694">
        <v>1</v>
      </c>
    </row>
    <row r="3695" spans="7:7" x14ac:dyDescent="0.25">
      <c r="G3695">
        <v>1</v>
      </c>
    </row>
    <row r="3696" spans="7:7" x14ac:dyDescent="0.25">
      <c r="G3696">
        <v>1</v>
      </c>
    </row>
    <row r="3697" spans="7:7" x14ac:dyDescent="0.25">
      <c r="G3697">
        <v>1</v>
      </c>
    </row>
    <row r="3698" spans="7:7" x14ac:dyDescent="0.25">
      <c r="G3698">
        <v>3</v>
      </c>
    </row>
    <row r="3699" spans="7:7" x14ac:dyDescent="0.25">
      <c r="G3699">
        <v>2</v>
      </c>
    </row>
    <row r="3700" spans="7:7" x14ac:dyDescent="0.25">
      <c r="G3700">
        <v>3</v>
      </c>
    </row>
    <row r="3701" spans="7:7" x14ac:dyDescent="0.25">
      <c r="G3701">
        <v>2</v>
      </c>
    </row>
    <row r="3702" spans="7:7" x14ac:dyDescent="0.25">
      <c r="G3702">
        <v>1</v>
      </c>
    </row>
    <row r="3703" spans="7:7" x14ac:dyDescent="0.25">
      <c r="G3703">
        <v>8</v>
      </c>
    </row>
    <row r="3704" spans="7:7" x14ac:dyDescent="0.25">
      <c r="G3704">
        <v>3</v>
      </c>
    </row>
    <row r="3705" spans="7:7" x14ac:dyDescent="0.25">
      <c r="G3705">
        <v>1</v>
      </c>
    </row>
    <row r="3706" spans="7:7" x14ac:dyDescent="0.25">
      <c r="G3706">
        <v>5</v>
      </c>
    </row>
    <row r="3707" spans="7:7" x14ac:dyDescent="0.25">
      <c r="G3707">
        <v>1</v>
      </c>
    </row>
    <row r="3708" spans="7:7" x14ac:dyDescent="0.25">
      <c r="G3708">
        <v>1</v>
      </c>
    </row>
    <row r="3709" spans="7:7" x14ac:dyDescent="0.25">
      <c r="G3709">
        <v>1</v>
      </c>
    </row>
    <row r="3710" spans="7:7" x14ac:dyDescent="0.25">
      <c r="G3710">
        <v>2</v>
      </c>
    </row>
    <row r="3711" spans="7:7" x14ac:dyDescent="0.25">
      <c r="G3711">
        <v>10</v>
      </c>
    </row>
    <row r="3712" spans="7:7" x14ac:dyDescent="0.25">
      <c r="G3712">
        <v>1</v>
      </c>
    </row>
    <row r="3713" spans="7:7" x14ac:dyDescent="0.25">
      <c r="G3713">
        <v>1</v>
      </c>
    </row>
    <row r="3714" spans="7:7" x14ac:dyDescent="0.25">
      <c r="G3714">
        <v>4</v>
      </c>
    </row>
    <row r="3715" spans="7:7" x14ac:dyDescent="0.25">
      <c r="G3715">
        <v>1</v>
      </c>
    </row>
    <row r="3716" spans="7:7" x14ac:dyDescent="0.25">
      <c r="G3716">
        <v>3</v>
      </c>
    </row>
    <row r="3717" spans="7:7" x14ac:dyDescent="0.25">
      <c r="G3717">
        <v>2</v>
      </c>
    </row>
    <row r="3718" spans="7:7" x14ac:dyDescent="0.25">
      <c r="G3718">
        <v>2</v>
      </c>
    </row>
    <row r="3719" spans="7:7" x14ac:dyDescent="0.25">
      <c r="G3719">
        <v>1</v>
      </c>
    </row>
    <row r="3720" spans="7:7" x14ac:dyDescent="0.25">
      <c r="G3720">
        <v>1</v>
      </c>
    </row>
    <row r="3721" spans="7:7" x14ac:dyDescent="0.25">
      <c r="G3721">
        <v>1</v>
      </c>
    </row>
    <row r="3722" spans="7:7" x14ac:dyDescent="0.25">
      <c r="G3722">
        <v>1</v>
      </c>
    </row>
    <row r="3723" spans="7:7" x14ac:dyDescent="0.25">
      <c r="G3723">
        <v>1</v>
      </c>
    </row>
    <row r="3724" spans="7:7" x14ac:dyDescent="0.25">
      <c r="G3724">
        <v>2</v>
      </c>
    </row>
    <row r="3725" spans="7:7" x14ac:dyDescent="0.25">
      <c r="G3725">
        <v>4</v>
      </c>
    </row>
    <row r="3726" spans="7:7" x14ac:dyDescent="0.25">
      <c r="G3726">
        <v>3</v>
      </c>
    </row>
    <row r="3727" spans="7:7" x14ac:dyDescent="0.25">
      <c r="G3727">
        <v>2</v>
      </c>
    </row>
    <row r="3728" spans="7:7" x14ac:dyDescent="0.25">
      <c r="G3728">
        <v>1</v>
      </c>
    </row>
    <row r="3729" spans="7:7" x14ac:dyDescent="0.25">
      <c r="G3729">
        <v>4</v>
      </c>
    </row>
    <row r="3730" spans="7:7" x14ac:dyDescent="0.25">
      <c r="G3730">
        <v>6</v>
      </c>
    </row>
    <row r="3731" spans="7:7" x14ac:dyDescent="0.25">
      <c r="G3731">
        <v>2</v>
      </c>
    </row>
    <row r="3732" spans="7:7" x14ac:dyDescent="0.25">
      <c r="G3732">
        <v>1</v>
      </c>
    </row>
    <row r="3733" spans="7:7" x14ac:dyDescent="0.25">
      <c r="G3733">
        <v>2</v>
      </c>
    </row>
    <row r="3734" spans="7:7" x14ac:dyDescent="0.25">
      <c r="G3734">
        <v>4</v>
      </c>
    </row>
    <row r="3735" spans="7:7" x14ac:dyDescent="0.25">
      <c r="G3735">
        <v>4</v>
      </c>
    </row>
    <row r="3736" spans="7:7" x14ac:dyDescent="0.25">
      <c r="G3736">
        <v>3</v>
      </c>
    </row>
    <row r="3737" spans="7:7" x14ac:dyDescent="0.25">
      <c r="G3737">
        <v>4</v>
      </c>
    </row>
    <row r="3738" spans="7:7" x14ac:dyDescent="0.25">
      <c r="G3738">
        <v>1</v>
      </c>
    </row>
    <row r="3739" spans="7:7" x14ac:dyDescent="0.25">
      <c r="G3739">
        <v>2</v>
      </c>
    </row>
    <row r="3740" spans="7:7" x14ac:dyDescent="0.25">
      <c r="G3740">
        <v>2</v>
      </c>
    </row>
    <row r="3741" spans="7:7" x14ac:dyDescent="0.25">
      <c r="G3741">
        <v>1</v>
      </c>
    </row>
    <row r="3742" spans="7:7" x14ac:dyDescent="0.25">
      <c r="G3742">
        <v>2</v>
      </c>
    </row>
    <row r="3743" spans="7:7" x14ac:dyDescent="0.25">
      <c r="G3743">
        <v>1</v>
      </c>
    </row>
    <row r="3744" spans="7:7" x14ac:dyDescent="0.25">
      <c r="G3744">
        <v>1</v>
      </c>
    </row>
    <row r="3745" spans="7:7" x14ac:dyDescent="0.25">
      <c r="G3745">
        <v>2</v>
      </c>
    </row>
    <row r="3746" spans="7:7" x14ac:dyDescent="0.25">
      <c r="G3746">
        <v>2</v>
      </c>
    </row>
    <row r="3747" spans="7:7" x14ac:dyDescent="0.25">
      <c r="G3747">
        <v>2</v>
      </c>
    </row>
    <row r="3748" spans="7:7" x14ac:dyDescent="0.25">
      <c r="G3748">
        <v>2</v>
      </c>
    </row>
    <row r="3749" spans="7:7" x14ac:dyDescent="0.25">
      <c r="G3749">
        <v>3</v>
      </c>
    </row>
    <row r="3750" spans="7:7" x14ac:dyDescent="0.25">
      <c r="G3750">
        <v>4</v>
      </c>
    </row>
    <row r="3751" spans="7:7" x14ac:dyDescent="0.25">
      <c r="G3751">
        <v>1</v>
      </c>
    </row>
    <row r="3752" spans="7:7" x14ac:dyDescent="0.25">
      <c r="G3752">
        <v>4</v>
      </c>
    </row>
    <row r="3753" spans="7:7" x14ac:dyDescent="0.25">
      <c r="G3753">
        <v>1</v>
      </c>
    </row>
    <row r="3754" spans="7:7" x14ac:dyDescent="0.25">
      <c r="G3754">
        <v>3</v>
      </c>
    </row>
    <row r="3755" spans="7:7" x14ac:dyDescent="0.25">
      <c r="G3755">
        <v>1</v>
      </c>
    </row>
    <row r="3756" spans="7:7" x14ac:dyDescent="0.25">
      <c r="G3756">
        <v>1</v>
      </c>
    </row>
    <row r="3757" spans="7:7" x14ac:dyDescent="0.25">
      <c r="G3757">
        <v>4</v>
      </c>
    </row>
    <row r="3758" spans="7:7" x14ac:dyDescent="0.25">
      <c r="G3758">
        <v>1</v>
      </c>
    </row>
    <row r="3759" spans="7:7" x14ac:dyDescent="0.25">
      <c r="G3759">
        <v>1</v>
      </c>
    </row>
    <row r="3760" spans="7:7" x14ac:dyDescent="0.25">
      <c r="G3760">
        <v>1</v>
      </c>
    </row>
    <row r="3761" spans="7:7" x14ac:dyDescent="0.25">
      <c r="G3761">
        <v>1</v>
      </c>
    </row>
    <row r="3762" spans="7:7" x14ac:dyDescent="0.25">
      <c r="G3762">
        <v>1</v>
      </c>
    </row>
    <row r="3763" spans="7:7" x14ac:dyDescent="0.25">
      <c r="G3763">
        <v>1</v>
      </c>
    </row>
    <row r="3764" spans="7:7" x14ac:dyDescent="0.25">
      <c r="G3764">
        <v>1</v>
      </c>
    </row>
    <row r="3765" spans="7:7" x14ac:dyDescent="0.25">
      <c r="G3765">
        <v>2</v>
      </c>
    </row>
    <row r="3766" spans="7:7" x14ac:dyDescent="0.25">
      <c r="G3766">
        <v>5</v>
      </c>
    </row>
    <row r="3767" spans="7:7" x14ac:dyDescent="0.25">
      <c r="G3767">
        <v>1</v>
      </c>
    </row>
    <row r="3768" spans="7:7" x14ac:dyDescent="0.25">
      <c r="G3768">
        <v>2</v>
      </c>
    </row>
    <row r="3769" spans="7:7" x14ac:dyDescent="0.25">
      <c r="G3769">
        <v>1</v>
      </c>
    </row>
    <row r="3770" spans="7:7" x14ac:dyDescent="0.25">
      <c r="G3770">
        <v>2</v>
      </c>
    </row>
    <row r="3771" spans="7:7" x14ac:dyDescent="0.25">
      <c r="G3771">
        <v>1</v>
      </c>
    </row>
    <row r="3772" spans="7:7" x14ac:dyDescent="0.25">
      <c r="G3772">
        <v>2</v>
      </c>
    </row>
    <row r="3773" spans="7:7" x14ac:dyDescent="0.25">
      <c r="G3773">
        <v>1</v>
      </c>
    </row>
    <row r="3774" spans="7:7" x14ac:dyDescent="0.25">
      <c r="G3774">
        <v>3</v>
      </c>
    </row>
    <row r="3775" spans="7:7" x14ac:dyDescent="0.25">
      <c r="G3775">
        <v>10</v>
      </c>
    </row>
    <row r="3776" spans="7:7" x14ac:dyDescent="0.25">
      <c r="G3776">
        <v>1</v>
      </c>
    </row>
    <row r="3777" spans="7:7" x14ac:dyDescent="0.25">
      <c r="G3777">
        <v>5</v>
      </c>
    </row>
    <row r="3778" spans="7:7" x14ac:dyDescent="0.25">
      <c r="G3778">
        <v>1</v>
      </c>
    </row>
    <row r="3779" spans="7:7" x14ac:dyDescent="0.25">
      <c r="G3779">
        <v>2</v>
      </c>
    </row>
    <row r="3780" spans="7:7" x14ac:dyDescent="0.25">
      <c r="G3780">
        <v>2</v>
      </c>
    </row>
    <row r="3781" spans="7:7" x14ac:dyDescent="0.25">
      <c r="G3781">
        <v>4</v>
      </c>
    </row>
    <row r="3782" spans="7:7" x14ac:dyDescent="0.25">
      <c r="G3782">
        <v>1</v>
      </c>
    </row>
    <row r="3783" spans="7:7" x14ac:dyDescent="0.25">
      <c r="G3783">
        <v>4</v>
      </c>
    </row>
    <row r="3784" spans="7:7" x14ac:dyDescent="0.25">
      <c r="G3784">
        <v>4</v>
      </c>
    </row>
    <row r="3785" spans="7:7" x14ac:dyDescent="0.25">
      <c r="G3785">
        <v>1</v>
      </c>
    </row>
    <row r="3786" spans="7:7" x14ac:dyDescent="0.25">
      <c r="G3786">
        <v>1</v>
      </c>
    </row>
    <row r="3787" spans="7:7" x14ac:dyDescent="0.25">
      <c r="G3787">
        <v>2</v>
      </c>
    </row>
    <row r="3788" spans="7:7" x14ac:dyDescent="0.25">
      <c r="G3788">
        <v>3</v>
      </c>
    </row>
    <row r="3789" spans="7:7" x14ac:dyDescent="0.25">
      <c r="G3789">
        <v>2</v>
      </c>
    </row>
    <row r="3790" spans="7:7" x14ac:dyDescent="0.25">
      <c r="G3790">
        <v>4</v>
      </c>
    </row>
    <row r="3791" spans="7:7" x14ac:dyDescent="0.25">
      <c r="G3791">
        <v>1</v>
      </c>
    </row>
    <row r="3792" spans="7:7" x14ac:dyDescent="0.25">
      <c r="G3792">
        <v>1</v>
      </c>
    </row>
    <row r="3793" spans="7:7" x14ac:dyDescent="0.25">
      <c r="G3793">
        <v>2</v>
      </c>
    </row>
    <row r="3794" spans="7:7" x14ac:dyDescent="0.25">
      <c r="G3794">
        <v>4</v>
      </c>
    </row>
    <row r="3795" spans="7:7" x14ac:dyDescent="0.25">
      <c r="G3795">
        <v>2</v>
      </c>
    </row>
    <row r="3796" spans="7:7" x14ac:dyDescent="0.25">
      <c r="G3796">
        <v>2</v>
      </c>
    </row>
    <row r="3797" spans="7:7" x14ac:dyDescent="0.25">
      <c r="G3797">
        <v>3</v>
      </c>
    </row>
    <row r="3798" spans="7:7" x14ac:dyDescent="0.25">
      <c r="G3798">
        <v>1</v>
      </c>
    </row>
    <row r="3799" spans="7:7" x14ac:dyDescent="0.25">
      <c r="G3799">
        <v>4</v>
      </c>
    </row>
    <row r="3800" spans="7:7" x14ac:dyDescent="0.25">
      <c r="G3800">
        <v>3</v>
      </c>
    </row>
    <row r="3801" spans="7:7" x14ac:dyDescent="0.25">
      <c r="G3801">
        <v>4</v>
      </c>
    </row>
    <row r="3802" spans="7:7" x14ac:dyDescent="0.25">
      <c r="G3802">
        <v>3</v>
      </c>
    </row>
    <row r="3803" spans="7:7" x14ac:dyDescent="0.25">
      <c r="G3803">
        <v>2</v>
      </c>
    </row>
    <row r="3804" spans="7:7" x14ac:dyDescent="0.25">
      <c r="G3804">
        <v>1</v>
      </c>
    </row>
    <row r="3805" spans="7:7" x14ac:dyDescent="0.25">
      <c r="G3805">
        <v>1</v>
      </c>
    </row>
    <row r="3806" spans="7:7" x14ac:dyDescent="0.25">
      <c r="G3806">
        <v>1</v>
      </c>
    </row>
    <row r="3807" spans="7:7" x14ac:dyDescent="0.25">
      <c r="G3807">
        <v>2</v>
      </c>
    </row>
    <row r="3808" spans="7:7" x14ac:dyDescent="0.25">
      <c r="G3808">
        <v>3</v>
      </c>
    </row>
    <row r="3809" spans="7:7" x14ac:dyDescent="0.25">
      <c r="G3809">
        <v>1</v>
      </c>
    </row>
    <row r="3810" spans="7:7" x14ac:dyDescent="0.25">
      <c r="G3810">
        <v>4</v>
      </c>
    </row>
    <row r="3811" spans="7:7" x14ac:dyDescent="0.25">
      <c r="G3811">
        <v>1</v>
      </c>
    </row>
    <row r="3812" spans="7:7" x14ac:dyDescent="0.25">
      <c r="G3812">
        <v>1</v>
      </c>
    </row>
    <row r="3813" spans="7:7" x14ac:dyDescent="0.25">
      <c r="G3813">
        <v>3</v>
      </c>
    </row>
    <row r="3814" spans="7:7" x14ac:dyDescent="0.25">
      <c r="G3814">
        <v>1</v>
      </c>
    </row>
    <row r="3815" spans="7:7" x14ac:dyDescent="0.25">
      <c r="G3815">
        <v>1</v>
      </c>
    </row>
    <row r="3816" spans="7:7" x14ac:dyDescent="0.25">
      <c r="G3816">
        <v>1</v>
      </c>
    </row>
    <row r="3817" spans="7:7" x14ac:dyDescent="0.25">
      <c r="G3817">
        <v>2</v>
      </c>
    </row>
    <row r="3818" spans="7:7" x14ac:dyDescent="0.25">
      <c r="G3818">
        <v>1</v>
      </c>
    </row>
    <row r="3819" spans="7:7" x14ac:dyDescent="0.25">
      <c r="G3819">
        <v>4</v>
      </c>
    </row>
    <row r="3820" spans="7:7" x14ac:dyDescent="0.25">
      <c r="G3820">
        <v>1</v>
      </c>
    </row>
    <row r="3821" spans="7:7" x14ac:dyDescent="0.25">
      <c r="G3821">
        <v>1</v>
      </c>
    </row>
    <row r="3822" spans="7:7" x14ac:dyDescent="0.25">
      <c r="G3822">
        <v>9</v>
      </c>
    </row>
    <row r="3823" spans="7:7" x14ac:dyDescent="0.25">
      <c r="G3823">
        <v>1</v>
      </c>
    </row>
    <row r="3824" spans="7:7" x14ac:dyDescent="0.25">
      <c r="G3824">
        <v>1</v>
      </c>
    </row>
    <row r="3825" spans="7:7" x14ac:dyDescent="0.25">
      <c r="G3825">
        <v>1</v>
      </c>
    </row>
    <row r="3826" spans="7:7" x14ac:dyDescent="0.25">
      <c r="G3826">
        <v>1</v>
      </c>
    </row>
    <row r="3827" spans="7:7" x14ac:dyDescent="0.25">
      <c r="G3827">
        <v>2</v>
      </c>
    </row>
    <row r="3828" spans="7:7" x14ac:dyDescent="0.25">
      <c r="G3828">
        <v>3</v>
      </c>
    </row>
    <row r="3829" spans="7:7" x14ac:dyDescent="0.25">
      <c r="G3829">
        <v>10</v>
      </c>
    </row>
    <row r="3830" spans="7:7" x14ac:dyDescent="0.25">
      <c r="G3830">
        <v>1</v>
      </c>
    </row>
    <row r="3831" spans="7:7" x14ac:dyDescent="0.25">
      <c r="G3831">
        <v>1</v>
      </c>
    </row>
    <row r="3832" spans="7:7" x14ac:dyDescent="0.25">
      <c r="G3832">
        <v>1</v>
      </c>
    </row>
    <row r="3833" spans="7:7" x14ac:dyDescent="0.25">
      <c r="G3833">
        <v>1</v>
      </c>
    </row>
    <row r="3834" spans="7:7" x14ac:dyDescent="0.25">
      <c r="G3834">
        <v>2</v>
      </c>
    </row>
    <row r="3835" spans="7:7" x14ac:dyDescent="0.25">
      <c r="G3835">
        <v>4</v>
      </c>
    </row>
    <row r="3836" spans="7:7" x14ac:dyDescent="0.25">
      <c r="G3836">
        <v>1</v>
      </c>
    </row>
    <row r="3837" spans="7:7" x14ac:dyDescent="0.25">
      <c r="G3837">
        <v>1</v>
      </c>
    </row>
    <row r="3838" spans="7:7" x14ac:dyDescent="0.25">
      <c r="G3838">
        <v>1</v>
      </c>
    </row>
    <row r="3839" spans="7:7" x14ac:dyDescent="0.25">
      <c r="G3839">
        <v>1</v>
      </c>
    </row>
    <row r="3840" spans="7:7" x14ac:dyDescent="0.25">
      <c r="G3840">
        <v>1</v>
      </c>
    </row>
    <row r="3841" spans="7:7" x14ac:dyDescent="0.25">
      <c r="G3841">
        <v>2</v>
      </c>
    </row>
    <row r="3842" spans="7:7" x14ac:dyDescent="0.25">
      <c r="G3842">
        <v>2</v>
      </c>
    </row>
    <row r="3843" spans="7:7" x14ac:dyDescent="0.25">
      <c r="G3843">
        <v>2</v>
      </c>
    </row>
    <row r="3844" spans="7:7" x14ac:dyDescent="0.25">
      <c r="G3844">
        <v>2</v>
      </c>
    </row>
    <row r="3845" spans="7:7" x14ac:dyDescent="0.25">
      <c r="G3845">
        <v>2</v>
      </c>
    </row>
    <row r="3846" spans="7:7" x14ac:dyDescent="0.25">
      <c r="G3846">
        <v>2</v>
      </c>
    </row>
    <row r="3847" spans="7:7" x14ac:dyDescent="0.25">
      <c r="G3847">
        <v>2</v>
      </c>
    </row>
    <row r="3848" spans="7:7" x14ac:dyDescent="0.25">
      <c r="G3848">
        <v>2</v>
      </c>
    </row>
    <row r="3849" spans="7:7" x14ac:dyDescent="0.25">
      <c r="G3849">
        <v>1</v>
      </c>
    </row>
    <row r="3850" spans="7:7" x14ac:dyDescent="0.25">
      <c r="G3850">
        <v>1</v>
      </c>
    </row>
    <row r="3851" spans="7:7" x14ac:dyDescent="0.25">
      <c r="G3851">
        <v>1</v>
      </c>
    </row>
    <row r="3852" spans="7:7" x14ac:dyDescent="0.25">
      <c r="G3852">
        <v>3</v>
      </c>
    </row>
    <row r="3853" spans="7:7" x14ac:dyDescent="0.25">
      <c r="G3853">
        <v>3</v>
      </c>
    </row>
    <row r="3854" spans="7:7" x14ac:dyDescent="0.25">
      <c r="G3854">
        <v>4</v>
      </c>
    </row>
    <row r="3855" spans="7:7" x14ac:dyDescent="0.25">
      <c r="G3855">
        <v>1</v>
      </c>
    </row>
    <row r="3856" spans="7:7" x14ac:dyDescent="0.25">
      <c r="G3856">
        <v>2</v>
      </c>
    </row>
    <row r="3857" spans="7:7" x14ac:dyDescent="0.25">
      <c r="G3857">
        <v>4</v>
      </c>
    </row>
    <row r="3858" spans="7:7" x14ac:dyDescent="0.25">
      <c r="G3858">
        <v>1</v>
      </c>
    </row>
    <row r="3859" spans="7:7" x14ac:dyDescent="0.25">
      <c r="G3859">
        <v>3</v>
      </c>
    </row>
    <row r="3860" spans="7:7" x14ac:dyDescent="0.25">
      <c r="G3860">
        <v>1</v>
      </c>
    </row>
    <row r="3861" spans="7:7" x14ac:dyDescent="0.25">
      <c r="G3861">
        <v>4</v>
      </c>
    </row>
    <row r="3862" spans="7:7" x14ac:dyDescent="0.25">
      <c r="G3862">
        <v>4</v>
      </c>
    </row>
    <row r="3863" spans="7:7" x14ac:dyDescent="0.25">
      <c r="G3863">
        <v>1</v>
      </c>
    </row>
    <row r="3864" spans="7:7" x14ac:dyDescent="0.25">
      <c r="G3864">
        <v>3</v>
      </c>
    </row>
    <row r="3865" spans="7:7" x14ac:dyDescent="0.25">
      <c r="G3865">
        <v>2</v>
      </c>
    </row>
    <row r="3866" spans="7:7" x14ac:dyDescent="0.25">
      <c r="G3866">
        <v>4</v>
      </c>
    </row>
    <row r="3867" spans="7:7" x14ac:dyDescent="0.25">
      <c r="G3867">
        <v>3</v>
      </c>
    </row>
    <row r="3868" spans="7:7" x14ac:dyDescent="0.25">
      <c r="G3868">
        <v>3</v>
      </c>
    </row>
    <row r="3869" spans="7:7" x14ac:dyDescent="0.25">
      <c r="G3869">
        <v>1</v>
      </c>
    </row>
    <row r="3870" spans="7:7" x14ac:dyDescent="0.25">
      <c r="G3870">
        <v>3</v>
      </c>
    </row>
    <row r="3871" spans="7:7" x14ac:dyDescent="0.25">
      <c r="G3871">
        <v>4</v>
      </c>
    </row>
    <row r="3872" spans="7:7" x14ac:dyDescent="0.25">
      <c r="G3872">
        <v>3</v>
      </c>
    </row>
    <row r="3873" spans="7:7" x14ac:dyDescent="0.25">
      <c r="G3873">
        <v>3</v>
      </c>
    </row>
    <row r="3874" spans="7:7" x14ac:dyDescent="0.25">
      <c r="G3874">
        <v>1</v>
      </c>
    </row>
    <row r="3875" spans="7:7" x14ac:dyDescent="0.25">
      <c r="G3875">
        <v>3</v>
      </c>
    </row>
    <row r="3876" spans="7:7" x14ac:dyDescent="0.25">
      <c r="G3876">
        <v>2</v>
      </c>
    </row>
    <row r="3877" spans="7:7" x14ac:dyDescent="0.25">
      <c r="G3877">
        <v>1</v>
      </c>
    </row>
    <row r="3878" spans="7:7" x14ac:dyDescent="0.25">
      <c r="G3878">
        <v>3</v>
      </c>
    </row>
    <row r="3879" spans="7:7" x14ac:dyDescent="0.25">
      <c r="G3879">
        <v>1</v>
      </c>
    </row>
    <row r="3880" spans="7:7" x14ac:dyDescent="0.25">
      <c r="G3880">
        <v>1</v>
      </c>
    </row>
    <row r="3881" spans="7:7" x14ac:dyDescent="0.25">
      <c r="G3881">
        <v>4</v>
      </c>
    </row>
    <row r="3882" spans="7:7" x14ac:dyDescent="0.25">
      <c r="G3882">
        <v>1</v>
      </c>
    </row>
    <row r="3883" spans="7:7" x14ac:dyDescent="0.25">
      <c r="G3883">
        <v>1</v>
      </c>
    </row>
    <row r="3884" spans="7:7" x14ac:dyDescent="0.25">
      <c r="G3884">
        <v>1</v>
      </c>
    </row>
    <row r="3885" spans="7:7" x14ac:dyDescent="0.25">
      <c r="G3885">
        <v>4</v>
      </c>
    </row>
    <row r="3886" spans="7:7" x14ac:dyDescent="0.25">
      <c r="G3886">
        <v>1</v>
      </c>
    </row>
    <row r="3887" spans="7:7" x14ac:dyDescent="0.25">
      <c r="G3887">
        <v>8</v>
      </c>
    </row>
    <row r="3888" spans="7:7" x14ac:dyDescent="0.25">
      <c r="G3888">
        <v>7</v>
      </c>
    </row>
    <row r="3889" spans="7:7" x14ac:dyDescent="0.25">
      <c r="G3889">
        <v>1</v>
      </c>
    </row>
    <row r="3890" spans="7:7" x14ac:dyDescent="0.25">
      <c r="G3890">
        <v>1</v>
      </c>
    </row>
    <row r="3891" spans="7:7" x14ac:dyDescent="0.25">
      <c r="G3891">
        <v>1</v>
      </c>
    </row>
    <row r="3892" spans="7:7" x14ac:dyDescent="0.25">
      <c r="G3892">
        <v>2</v>
      </c>
    </row>
    <row r="3893" spans="7:7" x14ac:dyDescent="0.25">
      <c r="G3893">
        <v>3</v>
      </c>
    </row>
    <row r="3894" spans="7:7" x14ac:dyDescent="0.25">
      <c r="G3894">
        <v>2</v>
      </c>
    </row>
    <row r="3895" spans="7:7" x14ac:dyDescent="0.25">
      <c r="G3895">
        <v>2</v>
      </c>
    </row>
    <row r="3896" spans="7:7" x14ac:dyDescent="0.25">
      <c r="G3896">
        <v>4</v>
      </c>
    </row>
    <row r="3897" spans="7:7" x14ac:dyDescent="0.25">
      <c r="G3897">
        <v>2</v>
      </c>
    </row>
    <row r="3898" spans="7:7" x14ac:dyDescent="0.25">
      <c r="G3898">
        <v>1</v>
      </c>
    </row>
    <row r="3899" spans="7:7" x14ac:dyDescent="0.25">
      <c r="G3899">
        <v>1</v>
      </c>
    </row>
    <row r="3900" spans="7:7" x14ac:dyDescent="0.25">
      <c r="G3900">
        <v>4</v>
      </c>
    </row>
    <row r="3901" spans="7:7" x14ac:dyDescent="0.25">
      <c r="G3901">
        <v>4</v>
      </c>
    </row>
    <row r="3902" spans="7:7" x14ac:dyDescent="0.25">
      <c r="G3902">
        <v>4</v>
      </c>
    </row>
    <row r="3903" spans="7:7" x14ac:dyDescent="0.25">
      <c r="G3903">
        <v>1</v>
      </c>
    </row>
    <row r="3904" spans="7:7" x14ac:dyDescent="0.25">
      <c r="G3904">
        <v>2</v>
      </c>
    </row>
    <row r="3905" spans="7:7" x14ac:dyDescent="0.25">
      <c r="G3905">
        <v>2</v>
      </c>
    </row>
    <row r="3906" spans="7:7" x14ac:dyDescent="0.25">
      <c r="G3906">
        <v>3</v>
      </c>
    </row>
    <row r="3907" spans="7:7" x14ac:dyDescent="0.25">
      <c r="G3907">
        <v>1</v>
      </c>
    </row>
    <row r="3908" spans="7:7" x14ac:dyDescent="0.25">
      <c r="G3908">
        <v>3</v>
      </c>
    </row>
    <row r="3909" spans="7:7" x14ac:dyDescent="0.25">
      <c r="G3909">
        <v>1</v>
      </c>
    </row>
    <row r="3910" spans="7:7" x14ac:dyDescent="0.25">
      <c r="G3910">
        <v>1</v>
      </c>
    </row>
    <row r="3911" spans="7:7" x14ac:dyDescent="0.25">
      <c r="G3911">
        <v>1</v>
      </c>
    </row>
    <row r="3912" spans="7:7" x14ac:dyDescent="0.25">
      <c r="G3912">
        <v>4</v>
      </c>
    </row>
    <row r="3913" spans="7:7" x14ac:dyDescent="0.25">
      <c r="G3913">
        <v>1</v>
      </c>
    </row>
    <row r="3914" spans="7:7" x14ac:dyDescent="0.25">
      <c r="G3914">
        <v>4</v>
      </c>
    </row>
    <row r="3915" spans="7:7" x14ac:dyDescent="0.25">
      <c r="G3915">
        <v>4</v>
      </c>
    </row>
    <row r="3916" spans="7:7" x14ac:dyDescent="0.25">
      <c r="G3916">
        <v>2</v>
      </c>
    </row>
    <row r="3917" spans="7:7" x14ac:dyDescent="0.25">
      <c r="G3917">
        <v>2</v>
      </c>
    </row>
    <row r="3918" spans="7:7" x14ac:dyDescent="0.25">
      <c r="G3918">
        <v>2</v>
      </c>
    </row>
    <row r="3919" spans="7:7" x14ac:dyDescent="0.25">
      <c r="G3919">
        <v>3</v>
      </c>
    </row>
    <row r="3920" spans="7:7" x14ac:dyDescent="0.25">
      <c r="G3920">
        <v>4</v>
      </c>
    </row>
    <row r="3921" spans="7:7" x14ac:dyDescent="0.25">
      <c r="G3921">
        <v>2</v>
      </c>
    </row>
    <row r="3922" spans="7:7" x14ac:dyDescent="0.25">
      <c r="G3922">
        <v>1</v>
      </c>
    </row>
    <row r="3923" spans="7:7" x14ac:dyDescent="0.25">
      <c r="G3923">
        <v>1</v>
      </c>
    </row>
    <row r="3924" spans="7:7" x14ac:dyDescent="0.25">
      <c r="G3924">
        <v>4</v>
      </c>
    </row>
    <row r="3925" spans="7:7" x14ac:dyDescent="0.25">
      <c r="G3925">
        <v>2</v>
      </c>
    </row>
    <row r="3926" spans="7:7" x14ac:dyDescent="0.25">
      <c r="G3926">
        <v>3</v>
      </c>
    </row>
    <row r="3927" spans="7:7" x14ac:dyDescent="0.25">
      <c r="G3927">
        <v>1</v>
      </c>
    </row>
    <row r="3928" spans="7:7" x14ac:dyDescent="0.25">
      <c r="G3928">
        <v>3</v>
      </c>
    </row>
    <row r="3929" spans="7:7" x14ac:dyDescent="0.25">
      <c r="G3929">
        <v>3</v>
      </c>
    </row>
    <row r="3930" spans="7:7" x14ac:dyDescent="0.25">
      <c r="G3930">
        <v>2</v>
      </c>
    </row>
    <row r="3931" spans="7:7" x14ac:dyDescent="0.25">
      <c r="G3931">
        <v>1</v>
      </c>
    </row>
    <row r="3932" spans="7:7" x14ac:dyDescent="0.25">
      <c r="G3932">
        <v>2</v>
      </c>
    </row>
    <row r="3933" spans="7:7" x14ac:dyDescent="0.25">
      <c r="G3933">
        <v>1</v>
      </c>
    </row>
    <row r="3934" spans="7:7" x14ac:dyDescent="0.25">
      <c r="G3934">
        <v>2</v>
      </c>
    </row>
    <row r="3935" spans="7:7" x14ac:dyDescent="0.25">
      <c r="G3935">
        <v>2</v>
      </c>
    </row>
    <row r="3936" spans="7:7" x14ac:dyDescent="0.25">
      <c r="G3936">
        <v>4</v>
      </c>
    </row>
    <row r="3937" spans="7:7" x14ac:dyDescent="0.25">
      <c r="G3937">
        <v>2</v>
      </c>
    </row>
    <row r="3938" spans="7:7" x14ac:dyDescent="0.25">
      <c r="G3938">
        <v>3</v>
      </c>
    </row>
    <row r="3939" spans="7:7" x14ac:dyDescent="0.25">
      <c r="G3939">
        <v>1</v>
      </c>
    </row>
    <row r="3940" spans="7:7" x14ac:dyDescent="0.25">
      <c r="G3940">
        <v>1</v>
      </c>
    </row>
    <row r="3941" spans="7:7" x14ac:dyDescent="0.25">
      <c r="G3941">
        <v>12</v>
      </c>
    </row>
    <row r="3942" spans="7:7" x14ac:dyDescent="0.25">
      <c r="G3942">
        <v>1</v>
      </c>
    </row>
    <row r="3943" spans="7:7" x14ac:dyDescent="0.25">
      <c r="G3943">
        <v>1</v>
      </c>
    </row>
    <row r="3944" spans="7:7" x14ac:dyDescent="0.25">
      <c r="G3944">
        <v>1</v>
      </c>
    </row>
    <row r="3945" spans="7:7" x14ac:dyDescent="0.25">
      <c r="G3945">
        <v>2</v>
      </c>
    </row>
    <row r="3946" spans="7:7" x14ac:dyDescent="0.25">
      <c r="G3946">
        <v>6</v>
      </c>
    </row>
    <row r="3947" spans="7:7" x14ac:dyDescent="0.25">
      <c r="G3947">
        <v>2</v>
      </c>
    </row>
    <row r="3948" spans="7:7" x14ac:dyDescent="0.25">
      <c r="G3948">
        <v>1</v>
      </c>
    </row>
    <row r="3949" spans="7:7" x14ac:dyDescent="0.25">
      <c r="G3949">
        <v>1</v>
      </c>
    </row>
    <row r="3950" spans="7:7" x14ac:dyDescent="0.25">
      <c r="G3950">
        <v>1</v>
      </c>
    </row>
    <row r="3951" spans="7:7" x14ac:dyDescent="0.25">
      <c r="G3951">
        <v>1</v>
      </c>
    </row>
    <row r="3952" spans="7:7" x14ac:dyDescent="0.25">
      <c r="G3952">
        <v>4</v>
      </c>
    </row>
    <row r="3953" spans="7:7" x14ac:dyDescent="0.25">
      <c r="G3953">
        <v>1</v>
      </c>
    </row>
    <row r="3954" spans="7:7" x14ac:dyDescent="0.25">
      <c r="G3954">
        <v>1</v>
      </c>
    </row>
    <row r="3955" spans="7:7" x14ac:dyDescent="0.25">
      <c r="G3955">
        <v>1</v>
      </c>
    </row>
    <row r="3956" spans="7:7" x14ac:dyDescent="0.25">
      <c r="G3956">
        <v>1</v>
      </c>
    </row>
    <row r="3957" spans="7:7" x14ac:dyDescent="0.25">
      <c r="G3957">
        <v>1</v>
      </c>
    </row>
    <row r="3958" spans="7:7" x14ac:dyDescent="0.25">
      <c r="G3958">
        <v>1</v>
      </c>
    </row>
    <row r="3959" spans="7:7" x14ac:dyDescent="0.25">
      <c r="G3959">
        <v>1</v>
      </c>
    </row>
    <row r="3960" spans="7:7" x14ac:dyDescent="0.25">
      <c r="G3960">
        <v>2</v>
      </c>
    </row>
    <row r="3961" spans="7:7" x14ac:dyDescent="0.25">
      <c r="G3961">
        <v>2</v>
      </c>
    </row>
    <row r="3962" spans="7:7" x14ac:dyDescent="0.25">
      <c r="G3962">
        <v>1</v>
      </c>
    </row>
    <row r="3963" spans="7:7" x14ac:dyDescent="0.25">
      <c r="G3963">
        <v>1</v>
      </c>
    </row>
    <row r="3964" spans="7:7" x14ac:dyDescent="0.25">
      <c r="G3964">
        <v>3</v>
      </c>
    </row>
    <row r="3965" spans="7:7" x14ac:dyDescent="0.25">
      <c r="G3965">
        <v>2</v>
      </c>
    </row>
    <row r="3966" spans="7:7" x14ac:dyDescent="0.25">
      <c r="G3966">
        <v>1</v>
      </c>
    </row>
    <row r="3967" spans="7:7" x14ac:dyDescent="0.25">
      <c r="G3967">
        <v>4</v>
      </c>
    </row>
    <row r="3968" spans="7:7" x14ac:dyDescent="0.25">
      <c r="G3968">
        <v>2</v>
      </c>
    </row>
    <row r="3969" spans="7:7" x14ac:dyDescent="0.25">
      <c r="G3969">
        <v>4</v>
      </c>
    </row>
    <row r="3970" spans="7:7" x14ac:dyDescent="0.25">
      <c r="G3970">
        <v>1</v>
      </c>
    </row>
    <row r="3971" spans="7:7" x14ac:dyDescent="0.25">
      <c r="G3971">
        <v>3</v>
      </c>
    </row>
    <row r="3972" spans="7:7" x14ac:dyDescent="0.25">
      <c r="G3972">
        <v>3</v>
      </c>
    </row>
    <row r="3973" spans="7:7" x14ac:dyDescent="0.25">
      <c r="G3973">
        <v>2</v>
      </c>
    </row>
    <row r="3974" spans="7:7" x14ac:dyDescent="0.25">
      <c r="G3974">
        <v>4</v>
      </c>
    </row>
    <row r="3975" spans="7:7" x14ac:dyDescent="0.25">
      <c r="G3975">
        <v>4</v>
      </c>
    </row>
    <row r="3976" spans="7:7" x14ac:dyDescent="0.25">
      <c r="G3976">
        <v>1</v>
      </c>
    </row>
    <row r="3977" spans="7:7" x14ac:dyDescent="0.25">
      <c r="G3977">
        <v>2</v>
      </c>
    </row>
    <row r="3978" spans="7:7" x14ac:dyDescent="0.25">
      <c r="G3978">
        <v>3</v>
      </c>
    </row>
    <row r="3979" spans="7:7" x14ac:dyDescent="0.25">
      <c r="G3979">
        <v>3</v>
      </c>
    </row>
    <row r="3980" spans="7:7" x14ac:dyDescent="0.25">
      <c r="G3980">
        <v>1</v>
      </c>
    </row>
    <row r="3981" spans="7:7" x14ac:dyDescent="0.25">
      <c r="G3981">
        <v>1</v>
      </c>
    </row>
    <row r="3982" spans="7:7" x14ac:dyDescent="0.25">
      <c r="G3982">
        <v>1</v>
      </c>
    </row>
    <row r="3983" spans="7:7" x14ac:dyDescent="0.25">
      <c r="G3983">
        <v>1</v>
      </c>
    </row>
    <row r="3984" spans="7:7" x14ac:dyDescent="0.25">
      <c r="G3984">
        <v>1</v>
      </c>
    </row>
    <row r="3985" spans="7:7" x14ac:dyDescent="0.25">
      <c r="G3985">
        <v>4</v>
      </c>
    </row>
    <row r="3986" spans="7:7" x14ac:dyDescent="0.25">
      <c r="G3986">
        <v>3</v>
      </c>
    </row>
    <row r="3987" spans="7:7" x14ac:dyDescent="0.25">
      <c r="G3987">
        <v>1</v>
      </c>
    </row>
    <row r="3988" spans="7:7" x14ac:dyDescent="0.25">
      <c r="G3988">
        <v>4</v>
      </c>
    </row>
    <row r="3989" spans="7:7" x14ac:dyDescent="0.25">
      <c r="G3989">
        <v>2</v>
      </c>
    </row>
    <row r="3990" spans="7:7" x14ac:dyDescent="0.25">
      <c r="G3990">
        <v>2</v>
      </c>
    </row>
    <row r="3991" spans="7:7" x14ac:dyDescent="0.25">
      <c r="G3991">
        <v>1</v>
      </c>
    </row>
    <row r="3992" spans="7:7" x14ac:dyDescent="0.25">
      <c r="G3992">
        <v>3</v>
      </c>
    </row>
    <row r="3993" spans="7:7" x14ac:dyDescent="0.25">
      <c r="G3993">
        <v>4</v>
      </c>
    </row>
    <row r="3994" spans="7:7" x14ac:dyDescent="0.25">
      <c r="G3994">
        <v>2</v>
      </c>
    </row>
    <row r="3995" spans="7:7" x14ac:dyDescent="0.25">
      <c r="G3995">
        <v>1</v>
      </c>
    </row>
    <row r="3996" spans="7:7" x14ac:dyDescent="0.25">
      <c r="G3996">
        <v>2</v>
      </c>
    </row>
    <row r="3997" spans="7:7" x14ac:dyDescent="0.25">
      <c r="G3997">
        <v>2</v>
      </c>
    </row>
    <row r="3998" spans="7:7" x14ac:dyDescent="0.25">
      <c r="G3998">
        <v>2</v>
      </c>
    </row>
    <row r="3999" spans="7:7" x14ac:dyDescent="0.25">
      <c r="G3999">
        <v>1</v>
      </c>
    </row>
    <row r="4000" spans="7:7" x14ac:dyDescent="0.25">
      <c r="G4000">
        <v>3</v>
      </c>
    </row>
    <row r="4001" spans="7:7" x14ac:dyDescent="0.25">
      <c r="G4001">
        <v>4</v>
      </c>
    </row>
    <row r="4002" spans="7:7" x14ac:dyDescent="0.25">
      <c r="G4002">
        <v>2</v>
      </c>
    </row>
    <row r="4003" spans="7:7" x14ac:dyDescent="0.25">
      <c r="G4003">
        <v>2</v>
      </c>
    </row>
    <row r="4004" spans="7:7" x14ac:dyDescent="0.25">
      <c r="G4004">
        <v>1</v>
      </c>
    </row>
    <row r="4005" spans="7:7" x14ac:dyDescent="0.25">
      <c r="G4005">
        <v>1</v>
      </c>
    </row>
    <row r="4006" spans="7:7" x14ac:dyDescent="0.25">
      <c r="G4006">
        <v>6</v>
      </c>
    </row>
    <row r="4007" spans="7:7" x14ac:dyDescent="0.25">
      <c r="G4007">
        <v>1</v>
      </c>
    </row>
    <row r="4008" spans="7:7" x14ac:dyDescent="0.25">
      <c r="G4008">
        <v>1</v>
      </c>
    </row>
    <row r="4009" spans="7:7" x14ac:dyDescent="0.25">
      <c r="G4009">
        <v>2</v>
      </c>
    </row>
    <row r="4010" spans="7:7" x14ac:dyDescent="0.25">
      <c r="G4010">
        <v>2</v>
      </c>
    </row>
    <row r="4011" spans="7:7" x14ac:dyDescent="0.25">
      <c r="G4011">
        <v>4</v>
      </c>
    </row>
    <row r="4012" spans="7:7" x14ac:dyDescent="0.25">
      <c r="G4012">
        <v>1</v>
      </c>
    </row>
    <row r="4013" spans="7:7" x14ac:dyDescent="0.25">
      <c r="G4013">
        <v>4</v>
      </c>
    </row>
    <row r="4014" spans="7:7" x14ac:dyDescent="0.25">
      <c r="G4014">
        <v>2</v>
      </c>
    </row>
    <row r="4015" spans="7:7" x14ac:dyDescent="0.25">
      <c r="G4015">
        <v>12</v>
      </c>
    </row>
    <row r="4016" spans="7:7" x14ac:dyDescent="0.25">
      <c r="G4016">
        <v>6</v>
      </c>
    </row>
    <row r="4017" spans="7:7" x14ac:dyDescent="0.25">
      <c r="G4017">
        <v>2</v>
      </c>
    </row>
    <row r="4018" spans="7:7" x14ac:dyDescent="0.25">
      <c r="G4018">
        <v>1</v>
      </c>
    </row>
    <row r="4019" spans="7:7" x14ac:dyDescent="0.25">
      <c r="G4019">
        <v>1</v>
      </c>
    </row>
    <row r="4020" spans="7:7" x14ac:dyDescent="0.25">
      <c r="G4020">
        <v>1</v>
      </c>
    </row>
    <row r="4021" spans="7:7" x14ac:dyDescent="0.25">
      <c r="G4021">
        <v>2</v>
      </c>
    </row>
    <row r="4022" spans="7:7" x14ac:dyDescent="0.25">
      <c r="G4022">
        <v>4</v>
      </c>
    </row>
    <row r="4023" spans="7:7" x14ac:dyDescent="0.25">
      <c r="G4023">
        <v>2</v>
      </c>
    </row>
    <row r="4024" spans="7:7" x14ac:dyDescent="0.25">
      <c r="G4024">
        <v>3</v>
      </c>
    </row>
    <row r="4025" spans="7:7" x14ac:dyDescent="0.25">
      <c r="G4025">
        <v>1</v>
      </c>
    </row>
    <row r="4026" spans="7:7" x14ac:dyDescent="0.25">
      <c r="G4026">
        <v>3</v>
      </c>
    </row>
    <row r="4027" spans="7:7" x14ac:dyDescent="0.25">
      <c r="G4027">
        <v>2</v>
      </c>
    </row>
    <row r="4028" spans="7:7" x14ac:dyDescent="0.25">
      <c r="G4028">
        <v>3</v>
      </c>
    </row>
    <row r="4029" spans="7:7" x14ac:dyDescent="0.25">
      <c r="G4029">
        <v>1</v>
      </c>
    </row>
    <row r="4030" spans="7:7" x14ac:dyDescent="0.25">
      <c r="G4030">
        <v>2</v>
      </c>
    </row>
    <row r="4031" spans="7:7" x14ac:dyDescent="0.25">
      <c r="G4031">
        <v>2</v>
      </c>
    </row>
    <row r="4032" spans="7:7" x14ac:dyDescent="0.25">
      <c r="G4032">
        <v>3</v>
      </c>
    </row>
    <row r="4033" spans="7:7" x14ac:dyDescent="0.25">
      <c r="G4033">
        <v>2</v>
      </c>
    </row>
    <row r="4034" spans="7:7" x14ac:dyDescent="0.25">
      <c r="G4034">
        <v>1</v>
      </c>
    </row>
    <row r="4035" spans="7:7" x14ac:dyDescent="0.25">
      <c r="G4035">
        <v>4</v>
      </c>
    </row>
    <row r="4036" spans="7:7" x14ac:dyDescent="0.25">
      <c r="G4036">
        <v>2</v>
      </c>
    </row>
    <row r="4037" spans="7:7" x14ac:dyDescent="0.25">
      <c r="G4037">
        <v>4</v>
      </c>
    </row>
    <row r="4038" spans="7:7" x14ac:dyDescent="0.25">
      <c r="G4038">
        <v>4</v>
      </c>
    </row>
    <row r="4039" spans="7:7" x14ac:dyDescent="0.25">
      <c r="G4039">
        <v>2</v>
      </c>
    </row>
    <row r="4040" spans="7:7" x14ac:dyDescent="0.25">
      <c r="G4040">
        <v>1</v>
      </c>
    </row>
    <row r="4041" spans="7:7" x14ac:dyDescent="0.25">
      <c r="G4041">
        <v>2</v>
      </c>
    </row>
    <row r="4042" spans="7:7" x14ac:dyDescent="0.25">
      <c r="G4042">
        <v>1</v>
      </c>
    </row>
    <row r="4043" spans="7:7" x14ac:dyDescent="0.25">
      <c r="G4043">
        <v>2</v>
      </c>
    </row>
    <row r="4044" spans="7:7" x14ac:dyDescent="0.25">
      <c r="G4044">
        <v>1</v>
      </c>
    </row>
    <row r="4045" spans="7:7" x14ac:dyDescent="0.25">
      <c r="G4045">
        <v>2</v>
      </c>
    </row>
    <row r="4046" spans="7:7" x14ac:dyDescent="0.25">
      <c r="G4046">
        <v>2</v>
      </c>
    </row>
    <row r="4047" spans="7:7" x14ac:dyDescent="0.25">
      <c r="G4047">
        <v>2</v>
      </c>
    </row>
    <row r="4048" spans="7:7" x14ac:dyDescent="0.25">
      <c r="G4048">
        <v>1</v>
      </c>
    </row>
    <row r="4049" spans="7:7" x14ac:dyDescent="0.25">
      <c r="G4049">
        <v>4</v>
      </c>
    </row>
    <row r="4050" spans="7:7" x14ac:dyDescent="0.25">
      <c r="G4050">
        <v>3</v>
      </c>
    </row>
    <row r="4051" spans="7:7" x14ac:dyDescent="0.25">
      <c r="G4051">
        <v>1</v>
      </c>
    </row>
    <row r="4052" spans="7:7" x14ac:dyDescent="0.25">
      <c r="G4052">
        <v>4</v>
      </c>
    </row>
    <row r="4053" spans="7:7" x14ac:dyDescent="0.25">
      <c r="G4053">
        <v>2</v>
      </c>
    </row>
    <row r="4054" spans="7:7" x14ac:dyDescent="0.25">
      <c r="G4054">
        <v>1</v>
      </c>
    </row>
    <row r="4055" spans="7:7" x14ac:dyDescent="0.25">
      <c r="G4055">
        <v>1</v>
      </c>
    </row>
    <row r="4056" spans="7:7" x14ac:dyDescent="0.25">
      <c r="G4056">
        <v>3</v>
      </c>
    </row>
    <row r="4057" spans="7:7" x14ac:dyDescent="0.25">
      <c r="G4057">
        <v>4</v>
      </c>
    </row>
    <row r="4058" spans="7:7" x14ac:dyDescent="0.25">
      <c r="G4058">
        <v>2</v>
      </c>
    </row>
    <row r="4059" spans="7:7" x14ac:dyDescent="0.25">
      <c r="G4059">
        <v>3</v>
      </c>
    </row>
    <row r="4060" spans="7:7" x14ac:dyDescent="0.25">
      <c r="G4060">
        <v>1</v>
      </c>
    </row>
    <row r="4061" spans="7:7" x14ac:dyDescent="0.25">
      <c r="G4061">
        <v>4</v>
      </c>
    </row>
    <row r="4062" spans="7:7" x14ac:dyDescent="0.25">
      <c r="G4062">
        <v>1</v>
      </c>
    </row>
    <row r="4063" spans="7:7" x14ac:dyDescent="0.25">
      <c r="G4063">
        <v>1</v>
      </c>
    </row>
    <row r="4064" spans="7:7" x14ac:dyDescent="0.25">
      <c r="G4064">
        <v>3</v>
      </c>
    </row>
    <row r="4065" spans="7:7" x14ac:dyDescent="0.25">
      <c r="G4065">
        <v>9</v>
      </c>
    </row>
    <row r="4066" spans="7:7" x14ac:dyDescent="0.25">
      <c r="G4066">
        <v>1</v>
      </c>
    </row>
    <row r="4067" spans="7:7" x14ac:dyDescent="0.25">
      <c r="G4067">
        <v>1</v>
      </c>
    </row>
    <row r="4068" spans="7:7" x14ac:dyDescent="0.25">
      <c r="G4068">
        <v>1</v>
      </c>
    </row>
    <row r="4069" spans="7:7" x14ac:dyDescent="0.25">
      <c r="G4069">
        <v>4</v>
      </c>
    </row>
    <row r="4070" spans="7:7" x14ac:dyDescent="0.25">
      <c r="G4070">
        <v>1</v>
      </c>
    </row>
    <row r="4071" spans="7:7" x14ac:dyDescent="0.25">
      <c r="G4071">
        <v>2</v>
      </c>
    </row>
    <row r="4072" spans="7:7" x14ac:dyDescent="0.25">
      <c r="G4072">
        <v>1</v>
      </c>
    </row>
    <row r="4073" spans="7:7" x14ac:dyDescent="0.25">
      <c r="G4073">
        <v>4</v>
      </c>
    </row>
    <row r="4074" spans="7:7" x14ac:dyDescent="0.25">
      <c r="G4074">
        <v>3</v>
      </c>
    </row>
    <row r="4075" spans="7:7" x14ac:dyDescent="0.25">
      <c r="G4075">
        <v>1</v>
      </c>
    </row>
    <row r="4076" spans="7:7" x14ac:dyDescent="0.25">
      <c r="G4076">
        <v>1</v>
      </c>
    </row>
    <row r="4077" spans="7:7" x14ac:dyDescent="0.25">
      <c r="G4077">
        <v>2</v>
      </c>
    </row>
    <row r="4078" spans="7:7" x14ac:dyDescent="0.25">
      <c r="G4078">
        <v>9</v>
      </c>
    </row>
    <row r="4079" spans="7:7" x14ac:dyDescent="0.25">
      <c r="G4079">
        <v>4</v>
      </c>
    </row>
    <row r="4080" spans="7:7" x14ac:dyDescent="0.25">
      <c r="G4080">
        <v>1</v>
      </c>
    </row>
    <row r="4081" spans="7:7" x14ac:dyDescent="0.25">
      <c r="G4081">
        <v>2</v>
      </c>
    </row>
    <row r="4082" spans="7:7" x14ac:dyDescent="0.25">
      <c r="G4082">
        <v>1</v>
      </c>
    </row>
    <row r="4083" spans="7:7" x14ac:dyDescent="0.25">
      <c r="G4083">
        <v>2</v>
      </c>
    </row>
    <row r="4084" spans="7:7" x14ac:dyDescent="0.25">
      <c r="G4084">
        <v>3</v>
      </c>
    </row>
    <row r="4085" spans="7:7" x14ac:dyDescent="0.25">
      <c r="G4085">
        <v>1</v>
      </c>
    </row>
    <row r="4086" spans="7:7" x14ac:dyDescent="0.25">
      <c r="G4086">
        <v>1</v>
      </c>
    </row>
    <row r="4087" spans="7:7" x14ac:dyDescent="0.25">
      <c r="G4087">
        <v>2</v>
      </c>
    </row>
    <row r="4088" spans="7:7" x14ac:dyDescent="0.25">
      <c r="G4088">
        <v>3</v>
      </c>
    </row>
    <row r="4089" spans="7:7" x14ac:dyDescent="0.25">
      <c r="G4089">
        <v>2</v>
      </c>
    </row>
    <row r="4090" spans="7:7" x14ac:dyDescent="0.25">
      <c r="G4090">
        <v>4</v>
      </c>
    </row>
    <row r="4091" spans="7:7" x14ac:dyDescent="0.25">
      <c r="G4091">
        <v>2</v>
      </c>
    </row>
    <row r="4092" spans="7:7" x14ac:dyDescent="0.25">
      <c r="G4092">
        <v>2</v>
      </c>
    </row>
    <row r="4093" spans="7:7" x14ac:dyDescent="0.25">
      <c r="G4093">
        <v>2</v>
      </c>
    </row>
    <row r="4094" spans="7:7" x14ac:dyDescent="0.25">
      <c r="G4094">
        <v>4</v>
      </c>
    </row>
    <row r="4095" spans="7:7" x14ac:dyDescent="0.25">
      <c r="G4095">
        <v>1</v>
      </c>
    </row>
    <row r="4096" spans="7:7" x14ac:dyDescent="0.25">
      <c r="G4096">
        <v>1</v>
      </c>
    </row>
    <row r="4097" spans="7:7" x14ac:dyDescent="0.25">
      <c r="G4097">
        <v>1</v>
      </c>
    </row>
    <row r="4098" spans="7:7" x14ac:dyDescent="0.25">
      <c r="G4098">
        <v>4</v>
      </c>
    </row>
    <row r="4099" spans="7:7" x14ac:dyDescent="0.25">
      <c r="G4099">
        <v>2</v>
      </c>
    </row>
    <row r="4100" spans="7:7" x14ac:dyDescent="0.25">
      <c r="G4100">
        <v>2</v>
      </c>
    </row>
    <row r="4101" spans="7:7" x14ac:dyDescent="0.25">
      <c r="G4101">
        <v>1</v>
      </c>
    </row>
    <row r="4102" spans="7:7" x14ac:dyDescent="0.25">
      <c r="G4102">
        <v>1</v>
      </c>
    </row>
    <row r="4103" spans="7:7" x14ac:dyDescent="0.25">
      <c r="G4103">
        <v>2</v>
      </c>
    </row>
    <row r="4104" spans="7:7" x14ac:dyDescent="0.25">
      <c r="G4104">
        <v>4</v>
      </c>
    </row>
    <row r="4105" spans="7:7" x14ac:dyDescent="0.25">
      <c r="G4105">
        <v>1</v>
      </c>
    </row>
    <row r="4106" spans="7:7" x14ac:dyDescent="0.25">
      <c r="G4106">
        <v>4</v>
      </c>
    </row>
    <row r="4107" spans="7:7" x14ac:dyDescent="0.25">
      <c r="G4107">
        <v>2</v>
      </c>
    </row>
    <row r="4108" spans="7:7" x14ac:dyDescent="0.25">
      <c r="G4108">
        <v>2</v>
      </c>
    </row>
    <row r="4109" spans="7:7" x14ac:dyDescent="0.25">
      <c r="G4109">
        <v>4</v>
      </c>
    </row>
    <row r="4110" spans="7:7" x14ac:dyDescent="0.25">
      <c r="G4110">
        <v>4</v>
      </c>
    </row>
    <row r="4111" spans="7:7" x14ac:dyDescent="0.25">
      <c r="G4111">
        <v>4</v>
      </c>
    </row>
    <row r="4112" spans="7:7" x14ac:dyDescent="0.25">
      <c r="G4112">
        <v>2</v>
      </c>
    </row>
    <row r="4113" spans="7:7" x14ac:dyDescent="0.25">
      <c r="G4113">
        <v>3</v>
      </c>
    </row>
    <row r="4114" spans="7:7" x14ac:dyDescent="0.25">
      <c r="G4114">
        <v>1</v>
      </c>
    </row>
    <row r="4115" spans="7:7" x14ac:dyDescent="0.25">
      <c r="G4115">
        <v>1</v>
      </c>
    </row>
    <row r="4116" spans="7:7" x14ac:dyDescent="0.25">
      <c r="G4116">
        <v>1</v>
      </c>
    </row>
    <row r="4117" spans="7:7" x14ac:dyDescent="0.25">
      <c r="G4117">
        <v>1</v>
      </c>
    </row>
    <row r="4118" spans="7:7" x14ac:dyDescent="0.25">
      <c r="G4118">
        <v>1</v>
      </c>
    </row>
    <row r="4119" spans="7:7" x14ac:dyDescent="0.25">
      <c r="G4119">
        <v>1</v>
      </c>
    </row>
    <row r="4120" spans="7:7" x14ac:dyDescent="0.25">
      <c r="G4120">
        <v>1</v>
      </c>
    </row>
    <row r="4121" spans="7:7" x14ac:dyDescent="0.25">
      <c r="G4121">
        <v>2</v>
      </c>
    </row>
    <row r="4122" spans="7:7" x14ac:dyDescent="0.25">
      <c r="G4122">
        <v>4</v>
      </c>
    </row>
    <row r="4123" spans="7:7" x14ac:dyDescent="0.25">
      <c r="G4123">
        <v>3</v>
      </c>
    </row>
    <row r="4124" spans="7:7" x14ac:dyDescent="0.25">
      <c r="G4124">
        <v>11</v>
      </c>
    </row>
    <row r="4125" spans="7:7" x14ac:dyDescent="0.25">
      <c r="G4125">
        <v>4</v>
      </c>
    </row>
    <row r="4126" spans="7:7" x14ac:dyDescent="0.25">
      <c r="G4126">
        <v>1</v>
      </c>
    </row>
    <row r="4127" spans="7:7" x14ac:dyDescent="0.25">
      <c r="G4127">
        <v>1</v>
      </c>
    </row>
    <row r="4128" spans="7:7" x14ac:dyDescent="0.25">
      <c r="G4128">
        <v>1</v>
      </c>
    </row>
    <row r="4129" spans="7:7" x14ac:dyDescent="0.25">
      <c r="G4129">
        <v>1</v>
      </c>
    </row>
    <row r="4130" spans="7:7" x14ac:dyDescent="0.25">
      <c r="G4130">
        <v>1</v>
      </c>
    </row>
    <row r="4131" spans="7:7" x14ac:dyDescent="0.25">
      <c r="G4131">
        <v>3</v>
      </c>
    </row>
    <row r="4132" spans="7:7" x14ac:dyDescent="0.25">
      <c r="G4132">
        <v>7</v>
      </c>
    </row>
    <row r="4133" spans="7:7" x14ac:dyDescent="0.25">
      <c r="G4133">
        <v>4</v>
      </c>
    </row>
    <row r="4134" spans="7:7" x14ac:dyDescent="0.25">
      <c r="G4134">
        <v>1</v>
      </c>
    </row>
    <row r="4135" spans="7:7" x14ac:dyDescent="0.25">
      <c r="G4135">
        <v>2</v>
      </c>
    </row>
    <row r="4136" spans="7:7" x14ac:dyDescent="0.25">
      <c r="G4136">
        <v>2</v>
      </c>
    </row>
    <row r="4137" spans="7:7" x14ac:dyDescent="0.25">
      <c r="G4137">
        <v>5</v>
      </c>
    </row>
    <row r="4138" spans="7:7" x14ac:dyDescent="0.25">
      <c r="G4138">
        <v>1</v>
      </c>
    </row>
    <row r="4139" spans="7:7" x14ac:dyDescent="0.25">
      <c r="G4139">
        <v>2</v>
      </c>
    </row>
    <row r="4140" spans="7:7" x14ac:dyDescent="0.25">
      <c r="G4140">
        <v>1</v>
      </c>
    </row>
    <row r="4141" spans="7:7" x14ac:dyDescent="0.25">
      <c r="G4141">
        <v>1</v>
      </c>
    </row>
    <row r="4142" spans="7:7" x14ac:dyDescent="0.25">
      <c r="G4142">
        <v>1</v>
      </c>
    </row>
    <row r="4143" spans="7:7" x14ac:dyDescent="0.25">
      <c r="G4143">
        <v>2</v>
      </c>
    </row>
    <row r="4144" spans="7:7" x14ac:dyDescent="0.25">
      <c r="G4144">
        <v>1</v>
      </c>
    </row>
    <row r="4145" spans="7:7" x14ac:dyDescent="0.25">
      <c r="G4145">
        <v>2</v>
      </c>
    </row>
    <row r="4146" spans="7:7" x14ac:dyDescent="0.25">
      <c r="G4146">
        <v>4</v>
      </c>
    </row>
    <row r="4147" spans="7:7" x14ac:dyDescent="0.25">
      <c r="G4147">
        <v>1</v>
      </c>
    </row>
    <row r="4148" spans="7:7" x14ac:dyDescent="0.25">
      <c r="G4148">
        <v>3</v>
      </c>
    </row>
    <row r="4149" spans="7:7" x14ac:dyDescent="0.25">
      <c r="G4149">
        <v>1</v>
      </c>
    </row>
    <row r="4150" spans="7:7" x14ac:dyDescent="0.25">
      <c r="G4150">
        <v>2</v>
      </c>
    </row>
    <row r="4151" spans="7:7" x14ac:dyDescent="0.25">
      <c r="G4151">
        <v>4</v>
      </c>
    </row>
    <row r="4152" spans="7:7" x14ac:dyDescent="0.25">
      <c r="G4152">
        <v>2</v>
      </c>
    </row>
    <row r="4153" spans="7:7" x14ac:dyDescent="0.25">
      <c r="G4153">
        <v>2</v>
      </c>
    </row>
    <row r="4154" spans="7:7" x14ac:dyDescent="0.25">
      <c r="G4154">
        <v>2</v>
      </c>
    </row>
    <row r="4155" spans="7:7" x14ac:dyDescent="0.25">
      <c r="G4155">
        <v>1</v>
      </c>
    </row>
    <row r="4156" spans="7:7" x14ac:dyDescent="0.25">
      <c r="G4156">
        <v>3</v>
      </c>
    </row>
    <row r="4157" spans="7:7" x14ac:dyDescent="0.25">
      <c r="G4157">
        <v>1</v>
      </c>
    </row>
    <row r="4158" spans="7:7" x14ac:dyDescent="0.25">
      <c r="G4158">
        <v>1</v>
      </c>
    </row>
    <row r="4159" spans="7:7" x14ac:dyDescent="0.25">
      <c r="G4159">
        <v>2</v>
      </c>
    </row>
    <row r="4160" spans="7:7" x14ac:dyDescent="0.25">
      <c r="G4160">
        <v>1</v>
      </c>
    </row>
    <row r="4161" spans="7:7" x14ac:dyDescent="0.25">
      <c r="G4161">
        <v>2</v>
      </c>
    </row>
    <row r="4162" spans="7:7" x14ac:dyDescent="0.25">
      <c r="G4162">
        <v>3</v>
      </c>
    </row>
    <row r="4163" spans="7:7" x14ac:dyDescent="0.25">
      <c r="G4163">
        <v>3</v>
      </c>
    </row>
    <row r="4164" spans="7:7" x14ac:dyDescent="0.25">
      <c r="G4164">
        <v>1</v>
      </c>
    </row>
    <row r="4165" spans="7:7" x14ac:dyDescent="0.25">
      <c r="G4165">
        <v>1</v>
      </c>
    </row>
    <row r="4166" spans="7:7" x14ac:dyDescent="0.25">
      <c r="G4166">
        <v>2</v>
      </c>
    </row>
    <row r="4167" spans="7:7" x14ac:dyDescent="0.25">
      <c r="G4167">
        <v>4</v>
      </c>
    </row>
    <row r="4168" spans="7:7" x14ac:dyDescent="0.25">
      <c r="G4168">
        <v>4</v>
      </c>
    </row>
    <row r="4169" spans="7:7" x14ac:dyDescent="0.25">
      <c r="G4169">
        <v>2</v>
      </c>
    </row>
    <row r="4170" spans="7:7" x14ac:dyDescent="0.25">
      <c r="G4170">
        <v>1</v>
      </c>
    </row>
    <row r="4171" spans="7:7" x14ac:dyDescent="0.25">
      <c r="G4171">
        <v>3</v>
      </c>
    </row>
    <row r="4172" spans="7:7" x14ac:dyDescent="0.25">
      <c r="G4172">
        <v>1</v>
      </c>
    </row>
    <row r="4173" spans="7:7" x14ac:dyDescent="0.25">
      <c r="G4173">
        <v>1</v>
      </c>
    </row>
    <row r="4174" spans="7:7" x14ac:dyDescent="0.25">
      <c r="G4174">
        <v>2</v>
      </c>
    </row>
    <row r="4175" spans="7:7" x14ac:dyDescent="0.25">
      <c r="G4175">
        <v>1</v>
      </c>
    </row>
    <row r="4176" spans="7:7" x14ac:dyDescent="0.25">
      <c r="G4176">
        <v>1</v>
      </c>
    </row>
    <row r="4177" spans="7:7" x14ac:dyDescent="0.25">
      <c r="G4177">
        <v>1</v>
      </c>
    </row>
    <row r="4178" spans="7:7" x14ac:dyDescent="0.25">
      <c r="G4178">
        <v>4</v>
      </c>
    </row>
    <row r="4179" spans="7:7" x14ac:dyDescent="0.25">
      <c r="G4179">
        <v>2</v>
      </c>
    </row>
    <row r="4180" spans="7:7" x14ac:dyDescent="0.25">
      <c r="G4180">
        <v>1</v>
      </c>
    </row>
    <row r="4181" spans="7:7" x14ac:dyDescent="0.25">
      <c r="G4181">
        <v>2</v>
      </c>
    </row>
    <row r="4182" spans="7:7" x14ac:dyDescent="0.25">
      <c r="G4182">
        <v>1</v>
      </c>
    </row>
    <row r="4183" spans="7:7" x14ac:dyDescent="0.25">
      <c r="G4183">
        <v>3</v>
      </c>
    </row>
    <row r="4184" spans="7:7" x14ac:dyDescent="0.25">
      <c r="G4184">
        <v>1</v>
      </c>
    </row>
    <row r="4185" spans="7:7" x14ac:dyDescent="0.25">
      <c r="G4185">
        <v>5</v>
      </c>
    </row>
    <row r="4186" spans="7:7" x14ac:dyDescent="0.25">
      <c r="G4186">
        <v>1</v>
      </c>
    </row>
    <row r="4187" spans="7:7" x14ac:dyDescent="0.25">
      <c r="G4187">
        <v>12</v>
      </c>
    </row>
    <row r="4188" spans="7:7" x14ac:dyDescent="0.25">
      <c r="G4188">
        <v>1</v>
      </c>
    </row>
    <row r="4189" spans="7:7" x14ac:dyDescent="0.25">
      <c r="G4189">
        <v>1</v>
      </c>
    </row>
    <row r="4190" spans="7:7" x14ac:dyDescent="0.25">
      <c r="G4190">
        <v>5</v>
      </c>
    </row>
    <row r="4191" spans="7:7" x14ac:dyDescent="0.25">
      <c r="G4191">
        <v>1</v>
      </c>
    </row>
    <row r="4192" spans="7:7" x14ac:dyDescent="0.25">
      <c r="G4192">
        <v>1</v>
      </c>
    </row>
    <row r="4193" spans="7:7" x14ac:dyDescent="0.25">
      <c r="G4193">
        <v>2</v>
      </c>
    </row>
    <row r="4194" spans="7:7" x14ac:dyDescent="0.25">
      <c r="G4194">
        <v>1</v>
      </c>
    </row>
    <row r="4195" spans="7:7" x14ac:dyDescent="0.25">
      <c r="G4195">
        <v>3</v>
      </c>
    </row>
    <row r="4196" spans="7:7" x14ac:dyDescent="0.25">
      <c r="G4196">
        <v>4</v>
      </c>
    </row>
    <row r="4197" spans="7:7" x14ac:dyDescent="0.25">
      <c r="G4197">
        <v>1</v>
      </c>
    </row>
    <row r="4198" spans="7:7" x14ac:dyDescent="0.25">
      <c r="G4198">
        <v>1</v>
      </c>
    </row>
    <row r="4199" spans="7:7" x14ac:dyDescent="0.25">
      <c r="G4199">
        <v>2</v>
      </c>
    </row>
    <row r="4200" spans="7:7" x14ac:dyDescent="0.25">
      <c r="G4200">
        <v>2</v>
      </c>
    </row>
    <row r="4201" spans="7:7" x14ac:dyDescent="0.25">
      <c r="G4201">
        <v>1</v>
      </c>
    </row>
    <row r="4202" spans="7:7" x14ac:dyDescent="0.25">
      <c r="G4202">
        <v>2</v>
      </c>
    </row>
    <row r="4203" spans="7:7" x14ac:dyDescent="0.25">
      <c r="G4203">
        <v>2</v>
      </c>
    </row>
    <row r="4204" spans="7:7" x14ac:dyDescent="0.25">
      <c r="G4204">
        <v>3</v>
      </c>
    </row>
    <row r="4205" spans="7:7" x14ac:dyDescent="0.25">
      <c r="G4205">
        <v>2</v>
      </c>
    </row>
    <row r="4206" spans="7:7" x14ac:dyDescent="0.25">
      <c r="G4206">
        <v>2</v>
      </c>
    </row>
    <row r="4207" spans="7:7" x14ac:dyDescent="0.25">
      <c r="G4207">
        <v>4</v>
      </c>
    </row>
    <row r="4208" spans="7:7" x14ac:dyDescent="0.25">
      <c r="G4208">
        <v>4</v>
      </c>
    </row>
    <row r="4209" spans="7:7" x14ac:dyDescent="0.25">
      <c r="G4209">
        <v>3</v>
      </c>
    </row>
    <row r="4210" spans="7:7" x14ac:dyDescent="0.25">
      <c r="G4210">
        <v>2</v>
      </c>
    </row>
    <row r="4211" spans="7:7" x14ac:dyDescent="0.25">
      <c r="G4211">
        <v>2</v>
      </c>
    </row>
    <row r="4212" spans="7:7" x14ac:dyDescent="0.25">
      <c r="G4212">
        <v>2</v>
      </c>
    </row>
    <row r="4213" spans="7:7" x14ac:dyDescent="0.25">
      <c r="G4213">
        <v>2</v>
      </c>
    </row>
    <row r="4214" spans="7:7" x14ac:dyDescent="0.25">
      <c r="G4214">
        <v>2</v>
      </c>
    </row>
    <row r="4215" spans="7:7" x14ac:dyDescent="0.25">
      <c r="G4215">
        <v>1</v>
      </c>
    </row>
    <row r="4216" spans="7:7" x14ac:dyDescent="0.25">
      <c r="G4216">
        <v>2</v>
      </c>
    </row>
    <row r="4217" spans="7:7" x14ac:dyDescent="0.25">
      <c r="G4217">
        <v>4</v>
      </c>
    </row>
    <row r="4218" spans="7:7" x14ac:dyDescent="0.25">
      <c r="G4218">
        <v>1</v>
      </c>
    </row>
    <row r="4219" spans="7:7" x14ac:dyDescent="0.25">
      <c r="G4219">
        <v>1</v>
      </c>
    </row>
    <row r="4220" spans="7:7" x14ac:dyDescent="0.25">
      <c r="G4220">
        <v>2</v>
      </c>
    </row>
    <row r="4221" spans="7:7" x14ac:dyDescent="0.25">
      <c r="G4221">
        <v>3</v>
      </c>
    </row>
    <row r="4222" spans="7:7" x14ac:dyDescent="0.25">
      <c r="G4222">
        <v>1</v>
      </c>
    </row>
    <row r="4223" spans="7:7" x14ac:dyDescent="0.25">
      <c r="G4223">
        <v>1</v>
      </c>
    </row>
    <row r="4224" spans="7:7" x14ac:dyDescent="0.25">
      <c r="G4224">
        <v>1</v>
      </c>
    </row>
    <row r="4225" spans="7:7" x14ac:dyDescent="0.25">
      <c r="G4225">
        <v>3</v>
      </c>
    </row>
    <row r="4226" spans="7:7" x14ac:dyDescent="0.25">
      <c r="G4226">
        <v>2</v>
      </c>
    </row>
    <row r="4227" spans="7:7" x14ac:dyDescent="0.25">
      <c r="G4227">
        <v>1</v>
      </c>
    </row>
    <row r="4228" spans="7:7" x14ac:dyDescent="0.25">
      <c r="G4228">
        <v>2</v>
      </c>
    </row>
    <row r="4229" spans="7:7" x14ac:dyDescent="0.25">
      <c r="G4229">
        <v>3</v>
      </c>
    </row>
    <row r="4230" spans="7:7" x14ac:dyDescent="0.25">
      <c r="G4230">
        <v>1</v>
      </c>
    </row>
    <row r="4231" spans="7:7" x14ac:dyDescent="0.25">
      <c r="G4231">
        <v>1</v>
      </c>
    </row>
    <row r="4232" spans="7:7" x14ac:dyDescent="0.25">
      <c r="G4232">
        <v>2</v>
      </c>
    </row>
    <row r="4233" spans="7:7" x14ac:dyDescent="0.25">
      <c r="G4233">
        <v>12</v>
      </c>
    </row>
    <row r="4234" spans="7:7" x14ac:dyDescent="0.25">
      <c r="G4234">
        <v>3</v>
      </c>
    </row>
    <row r="4235" spans="7:7" x14ac:dyDescent="0.25">
      <c r="G4235">
        <v>2</v>
      </c>
    </row>
    <row r="4236" spans="7:7" x14ac:dyDescent="0.25">
      <c r="G4236">
        <v>5</v>
      </c>
    </row>
    <row r="4237" spans="7:7" x14ac:dyDescent="0.25">
      <c r="G4237">
        <v>3</v>
      </c>
    </row>
    <row r="4238" spans="7:7" x14ac:dyDescent="0.25">
      <c r="G4238">
        <v>1</v>
      </c>
    </row>
    <row r="4239" spans="7:7" x14ac:dyDescent="0.25">
      <c r="G4239">
        <v>4</v>
      </c>
    </row>
    <row r="4240" spans="7:7" x14ac:dyDescent="0.25">
      <c r="G4240">
        <v>1</v>
      </c>
    </row>
    <row r="4241" spans="7:7" x14ac:dyDescent="0.25">
      <c r="G4241">
        <v>2</v>
      </c>
    </row>
    <row r="4242" spans="7:7" x14ac:dyDescent="0.25">
      <c r="G4242">
        <v>2</v>
      </c>
    </row>
    <row r="4243" spans="7:7" x14ac:dyDescent="0.25">
      <c r="G4243">
        <v>1</v>
      </c>
    </row>
    <row r="4244" spans="7:7" x14ac:dyDescent="0.25">
      <c r="G4244">
        <v>1</v>
      </c>
    </row>
    <row r="4245" spans="7:7" x14ac:dyDescent="0.25">
      <c r="G4245">
        <v>3</v>
      </c>
    </row>
    <row r="4246" spans="7:7" x14ac:dyDescent="0.25">
      <c r="G4246">
        <v>4</v>
      </c>
    </row>
    <row r="4247" spans="7:7" x14ac:dyDescent="0.25">
      <c r="G4247">
        <v>1</v>
      </c>
    </row>
    <row r="4248" spans="7:7" x14ac:dyDescent="0.25">
      <c r="G4248">
        <v>4</v>
      </c>
    </row>
    <row r="4249" spans="7:7" x14ac:dyDescent="0.25">
      <c r="G4249">
        <v>2</v>
      </c>
    </row>
    <row r="4250" spans="7:7" x14ac:dyDescent="0.25">
      <c r="G4250">
        <v>2</v>
      </c>
    </row>
    <row r="4251" spans="7:7" x14ac:dyDescent="0.25">
      <c r="G4251">
        <v>2</v>
      </c>
    </row>
    <row r="4252" spans="7:7" x14ac:dyDescent="0.25">
      <c r="G4252">
        <v>3</v>
      </c>
    </row>
    <row r="4253" spans="7:7" x14ac:dyDescent="0.25">
      <c r="G4253">
        <v>1</v>
      </c>
    </row>
    <row r="4254" spans="7:7" x14ac:dyDescent="0.25">
      <c r="G4254">
        <v>2</v>
      </c>
    </row>
    <row r="4255" spans="7:7" x14ac:dyDescent="0.25">
      <c r="G4255">
        <v>3</v>
      </c>
    </row>
    <row r="4256" spans="7:7" x14ac:dyDescent="0.25">
      <c r="G4256">
        <v>1</v>
      </c>
    </row>
    <row r="4257" spans="7:7" x14ac:dyDescent="0.25">
      <c r="G4257">
        <v>2</v>
      </c>
    </row>
    <row r="4258" spans="7:7" x14ac:dyDescent="0.25">
      <c r="G4258">
        <v>3</v>
      </c>
    </row>
    <row r="4259" spans="7:7" x14ac:dyDescent="0.25">
      <c r="G4259">
        <v>1</v>
      </c>
    </row>
    <row r="4260" spans="7:7" x14ac:dyDescent="0.25">
      <c r="G4260">
        <v>2</v>
      </c>
    </row>
    <row r="4261" spans="7:7" x14ac:dyDescent="0.25">
      <c r="G4261">
        <v>2</v>
      </c>
    </row>
    <row r="4262" spans="7:7" x14ac:dyDescent="0.25">
      <c r="G4262">
        <v>4</v>
      </c>
    </row>
    <row r="4263" spans="7:7" x14ac:dyDescent="0.25">
      <c r="G4263">
        <v>1</v>
      </c>
    </row>
    <row r="4264" spans="7:7" x14ac:dyDescent="0.25">
      <c r="G4264">
        <v>3</v>
      </c>
    </row>
    <row r="4265" spans="7:7" x14ac:dyDescent="0.25">
      <c r="G4265">
        <v>4</v>
      </c>
    </row>
    <row r="4266" spans="7:7" x14ac:dyDescent="0.25">
      <c r="G4266">
        <v>2</v>
      </c>
    </row>
    <row r="4267" spans="7:7" x14ac:dyDescent="0.25">
      <c r="G4267">
        <v>3</v>
      </c>
    </row>
    <row r="4268" spans="7:7" x14ac:dyDescent="0.25">
      <c r="G4268">
        <v>3</v>
      </c>
    </row>
    <row r="4269" spans="7:7" x14ac:dyDescent="0.25">
      <c r="G4269">
        <v>1</v>
      </c>
    </row>
    <row r="4270" spans="7:7" x14ac:dyDescent="0.25">
      <c r="G4270">
        <v>4</v>
      </c>
    </row>
    <row r="4271" spans="7:7" x14ac:dyDescent="0.25">
      <c r="G4271">
        <v>2</v>
      </c>
    </row>
    <row r="4272" spans="7:7" x14ac:dyDescent="0.25">
      <c r="G4272">
        <v>3</v>
      </c>
    </row>
    <row r="4273" spans="7:7" x14ac:dyDescent="0.25">
      <c r="G4273">
        <v>2</v>
      </c>
    </row>
    <row r="4274" spans="7:7" x14ac:dyDescent="0.25">
      <c r="G4274">
        <v>3</v>
      </c>
    </row>
    <row r="4275" spans="7:7" x14ac:dyDescent="0.25">
      <c r="G4275">
        <v>1</v>
      </c>
    </row>
    <row r="4276" spans="7:7" x14ac:dyDescent="0.25">
      <c r="G4276">
        <v>1</v>
      </c>
    </row>
    <row r="4277" spans="7:7" x14ac:dyDescent="0.25">
      <c r="G4277">
        <v>4</v>
      </c>
    </row>
    <row r="4278" spans="7:7" x14ac:dyDescent="0.25">
      <c r="G4278">
        <v>2</v>
      </c>
    </row>
    <row r="4279" spans="7:7" x14ac:dyDescent="0.25">
      <c r="G4279">
        <v>2</v>
      </c>
    </row>
    <row r="4280" spans="7:7" x14ac:dyDescent="0.25">
      <c r="G4280">
        <v>2</v>
      </c>
    </row>
    <row r="4281" spans="7:7" x14ac:dyDescent="0.25">
      <c r="G4281">
        <v>1</v>
      </c>
    </row>
    <row r="4282" spans="7:7" x14ac:dyDescent="0.25">
      <c r="G4282">
        <v>1</v>
      </c>
    </row>
    <row r="4283" spans="7:7" x14ac:dyDescent="0.25">
      <c r="G4283">
        <v>2</v>
      </c>
    </row>
    <row r="4284" spans="7:7" x14ac:dyDescent="0.25">
      <c r="G4284">
        <v>2</v>
      </c>
    </row>
    <row r="4285" spans="7:7" x14ac:dyDescent="0.25">
      <c r="G4285">
        <v>2</v>
      </c>
    </row>
    <row r="4286" spans="7:7" x14ac:dyDescent="0.25">
      <c r="G4286">
        <v>4</v>
      </c>
    </row>
    <row r="4287" spans="7:7" x14ac:dyDescent="0.25">
      <c r="G4287">
        <v>1</v>
      </c>
    </row>
    <row r="4288" spans="7:7" x14ac:dyDescent="0.25">
      <c r="G4288">
        <v>2</v>
      </c>
    </row>
    <row r="4289" spans="7:7" x14ac:dyDescent="0.25">
      <c r="G4289">
        <v>3</v>
      </c>
    </row>
    <row r="4290" spans="7:7" x14ac:dyDescent="0.25">
      <c r="G4290">
        <v>3</v>
      </c>
    </row>
    <row r="4291" spans="7:7" x14ac:dyDescent="0.25">
      <c r="G4291">
        <v>3</v>
      </c>
    </row>
    <row r="4292" spans="7:7" x14ac:dyDescent="0.25">
      <c r="G4292">
        <v>2</v>
      </c>
    </row>
    <row r="4293" spans="7:7" x14ac:dyDescent="0.25">
      <c r="G4293">
        <v>4</v>
      </c>
    </row>
    <row r="4294" spans="7:7" x14ac:dyDescent="0.25">
      <c r="G4294">
        <v>1</v>
      </c>
    </row>
    <row r="4295" spans="7:7" x14ac:dyDescent="0.25">
      <c r="G4295">
        <v>2</v>
      </c>
    </row>
    <row r="4296" spans="7:7" x14ac:dyDescent="0.25">
      <c r="G4296">
        <v>4</v>
      </c>
    </row>
    <row r="4297" spans="7:7" x14ac:dyDescent="0.25">
      <c r="G4297">
        <v>1</v>
      </c>
    </row>
    <row r="4298" spans="7:7" x14ac:dyDescent="0.25">
      <c r="G4298">
        <v>4</v>
      </c>
    </row>
    <row r="4299" spans="7:7" x14ac:dyDescent="0.25">
      <c r="G4299">
        <v>2</v>
      </c>
    </row>
    <row r="4300" spans="7:7" x14ac:dyDescent="0.25">
      <c r="G4300">
        <v>1</v>
      </c>
    </row>
    <row r="4301" spans="7:7" x14ac:dyDescent="0.25">
      <c r="G4301">
        <v>3</v>
      </c>
    </row>
    <row r="4302" spans="7:7" x14ac:dyDescent="0.25">
      <c r="G4302">
        <v>2</v>
      </c>
    </row>
    <row r="4303" spans="7:7" x14ac:dyDescent="0.25">
      <c r="G4303">
        <v>1</v>
      </c>
    </row>
    <row r="4304" spans="7:7" x14ac:dyDescent="0.25">
      <c r="G4304">
        <v>2</v>
      </c>
    </row>
    <row r="4305" spans="7:7" x14ac:dyDescent="0.25">
      <c r="G4305">
        <v>1</v>
      </c>
    </row>
    <row r="4306" spans="7:7" x14ac:dyDescent="0.25">
      <c r="G4306">
        <v>14</v>
      </c>
    </row>
    <row r="4307" spans="7:7" x14ac:dyDescent="0.25">
      <c r="G4307">
        <v>4</v>
      </c>
    </row>
    <row r="4308" spans="7:7" x14ac:dyDescent="0.25">
      <c r="G4308">
        <v>1</v>
      </c>
    </row>
    <row r="4309" spans="7:7" x14ac:dyDescent="0.25">
      <c r="G4309">
        <v>2</v>
      </c>
    </row>
    <row r="4310" spans="7:7" x14ac:dyDescent="0.25">
      <c r="G4310">
        <v>1</v>
      </c>
    </row>
    <row r="4311" spans="7:7" x14ac:dyDescent="0.25">
      <c r="G4311">
        <v>4</v>
      </c>
    </row>
    <row r="4312" spans="7:7" x14ac:dyDescent="0.25">
      <c r="G4312">
        <v>3</v>
      </c>
    </row>
    <row r="4313" spans="7:7" x14ac:dyDescent="0.25">
      <c r="G4313">
        <v>1</v>
      </c>
    </row>
    <row r="4314" spans="7:7" x14ac:dyDescent="0.25">
      <c r="G4314">
        <v>1</v>
      </c>
    </row>
    <row r="4315" spans="7:7" x14ac:dyDescent="0.25">
      <c r="G4315">
        <v>4</v>
      </c>
    </row>
    <row r="4316" spans="7:7" x14ac:dyDescent="0.25">
      <c r="G4316">
        <v>2</v>
      </c>
    </row>
    <row r="4317" spans="7:7" x14ac:dyDescent="0.25">
      <c r="G4317">
        <v>1</v>
      </c>
    </row>
    <row r="4318" spans="7:7" x14ac:dyDescent="0.25">
      <c r="G4318">
        <v>3</v>
      </c>
    </row>
    <row r="4319" spans="7:7" x14ac:dyDescent="0.25">
      <c r="G4319">
        <v>1</v>
      </c>
    </row>
    <row r="4320" spans="7:7" x14ac:dyDescent="0.25">
      <c r="G4320">
        <v>2</v>
      </c>
    </row>
    <row r="4321" spans="7:7" x14ac:dyDescent="0.25">
      <c r="G4321">
        <v>3</v>
      </c>
    </row>
    <row r="4322" spans="7:7" x14ac:dyDescent="0.25">
      <c r="G4322">
        <v>1</v>
      </c>
    </row>
    <row r="4323" spans="7:7" x14ac:dyDescent="0.25">
      <c r="G4323">
        <v>3</v>
      </c>
    </row>
    <row r="4324" spans="7:7" x14ac:dyDescent="0.25">
      <c r="G4324">
        <v>2</v>
      </c>
    </row>
    <row r="4325" spans="7:7" x14ac:dyDescent="0.25">
      <c r="G4325">
        <v>1</v>
      </c>
    </row>
    <row r="4326" spans="7:7" x14ac:dyDescent="0.25">
      <c r="G4326">
        <v>2</v>
      </c>
    </row>
    <row r="4327" spans="7:7" x14ac:dyDescent="0.25">
      <c r="G4327">
        <v>2</v>
      </c>
    </row>
    <row r="4328" spans="7:7" x14ac:dyDescent="0.25">
      <c r="G4328">
        <v>1</v>
      </c>
    </row>
    <row r="4329" spans="7:7" x14ac:dyDescent="0.25">
      <c r="G4329">
        <v>1</v>
      </c>
    </row>
    <row r="4330" spans="7:7" x14ac:dyDescent="0.25">
      <c r="G4330">
        <v>2</v>
      </c>
    </row>
    <row r="4331" spans="7:7" x14ac:dyDescent="0.25">
      <c r="G4331">
        <v>3</v>
      </c>
    </row>
    <row r="4332" spans="7:7" x14ac:dyDescent="0.25">
      <c r="G4332">
        <v>2</v>
      </c>
    </row>
    <row r="4333" spans="7:7" x14ac:dyDescent="0.25">
      <c r="G4333">
        <v>1</v>
      </c>
    </row>
    <row r="4334" spans="7:7" x14ac:dyDescent="0.25">
      <c r="G4334">
        <v>2</v>
      </c>
    </row>
    <row r="4335" spans="7:7" x14ac:dyDescent="0.25">
      <c r="G4335">
        <v>1</v>
      </c>
    </row>
    <row r="4336" spans="7:7" x14ac:dyDescent="0.25">
      <c r="G4336">
        <v>1</v>
      </c>
    </row>
    <row r="4337" spans="7:7" x14ac:dyDescent="0.25">
      <c r="G4337">
        <v>1</v>
      </c>
    </row>
    <row r="4338" spans="7:7" x14ac:dyDescent="0.25">
      <c r="G4338">
        <v>2</v>
      </c>
    </row>
    <row r="4339" spans="7:7" x14ac:dyDescent="0.25">
      <c r="G4339">
        <v>1</v>
      </c>
    </row>
    <row r="4340" spans="7:7" x14ac:dyDescent="0.25">
      <c r="G4340">
        <v>1</v>
      </c>
    </row>
    <row r="4341" spans="7:7" x14ac:dyDescent="0.25">
      <c r="G4341">
        <v>2</v>
      </c>
    </row>
    <row r="4342" spans="7:7" x14ac:dyDescent="0.25">
      <c r="G4342">
        <v>2</v>
      </c>
    </row>
    <row r="4343" spans="7:7" x14ac:dyDescent="0.25">
      <c r="G4343">
        <v>4</v>
      </c>
    </row>
    <row r="4344" spans="7:7" x14ac:dyDescent="0.25">
      <c r="G4344">
        <v>4</v>
      </c>
    </row>
    <row r="4345" spans="7:7" x14ac:dyDescent="0.25">
      <c r="G4345">
        <v>2</v>
      </c>
    </row>
    <row r="4346" spans="7:7" x14ac:dyDescent="0.25">
      <c r="G4346">
        <v>3</v>
      </c>
    </row>
    <row r="4347" spans="7:7" x14ac:dyDescent="0.25">
      <c r="G4347">
        <v>2</v>
      </c>
    </row>
    <row r="4348" spans="7:7" x14ac:dyDescent="0.25">
      <c r="G4348">
        <v>1</v>
      </c>
    </row>
    <row r="4349" spans="7:7" x14ac:dyDescent="0.25">
      <c r="G4349">
        <v>1</v>
      </c>
    </row>
    <row r="4350" spans="7:7" x14ac:dyDescent="0.25">
      <c r="G4350">
        <v>1</v>
      </c>
    </row>
    <row r="4351" spans="7:7" x14ac:dyDescent="0.25">
      <c r="G4351">
        <v>4</v>
      </c>
    </row>
    <row r="4352" spans="7:7" x14ac:dyDescent="0.25">
      <c r="G4352">
        <v>4</v>
      </c>
    </row>
    <row r="4353" spans="7:7" x14ac:dyDescent="0.25">
      <c r="G4353">
        <v>2</v>
      </c>
    </row>
    <row r="4354" spans="7:7" x14ac:dyDescent="0.25">
      <c r="G4354">
        <v>1</v>
      </c>
    </row>
    <row r="4355" spans="7:7" x14ac:dyDescent="0.25">
      <c r="G4355">
        <v>2</v>
      </c>
    </row>
    <row r="4356" spans="7:7" x14ac:dyDescent="0.25">
      <c r="G4356">
        <v>1</v>
      </c>
    </row>
    <row r="4357" spans="7:7" x14ac:dyDescent="0.25">
      <c r="G4357">
        <v>4</v>
      </c>
    </row>
    <row r="4358" spans="7:7" x14ac:dyDescent="0.25">
      <c r="G4358">
        <v>4</v>
      </c>
    </row>
    <row r="4359" spans="7:7" x14ac:dyDescent="0.25">
      <c r="G4359">
        <v>3</v>
      </c>
    </row>
    <row r="4360" spans="7:7" x14ac:dyDescent="0.25">
      <c r="G4360">
        <v>3</v>
      </c>
    </row>
    <row r="4361" spans="7:7" x14ac:dyDescent="0.25">
      <c r="G4361">
        <v>1</v>
      </c>
    </row>
    <row r="4362" spans="7:7" x14ac:dyDescent="0.25">
      <c r="G4362">
        <v>1</v>
      </c>
    </row>
    <row r="4363" spans="7:7" x14ac:dyDescent="0.25">
      <c r="G4363">
        <v>1</v>
      </c>
    </row>
    <row r="4364" spans="7:7" x14ac:dyDescent="0.25">
      <c r="G4364">
        <v>10</v>
      </c>
    </row>
    <row r="4365" spans="7:7" x14ac:dyDescent="0.25">
      <c r="G4365">
        <v>8</v>
      </c>
    </row>
    <row r="4366" spans="7:7" x14ac:dyDescent="0.25">
      <c r="G4366">
        <v>2</v>
      </c>
    </row>
    <row r="4367" spans="7:7" x14ac:dyDescent="0.25">
      <c r="G4367">
        <v>1</v>
      </c>
    </row>
    <row r="4368" spans="7:7" x14ac:dyDescent="0.25">
      <c r="G4368">
        <v>1</v>
      </c>
    </row>
    <row r="4369" spans="7:7" x14ac:dyDescent="0.25">
      <c r="G4369">
        <v>1</v>
      </c>
    </row>
    <row r="4370" spans="7:7" x14ac:dyDescent="0.25">
      <c r="G4370">
        <v>2</v>
      </c>
    </row>
    <row r="4371" spans="7:7" x14ac:dyDescent="0.25">
      <c r="G4371">
        <v>1</v>
      </c>
    </row>
    <row r="4372" spans="7:7" x14ac:dyDescent="0.25">
      <c r="G4372">
        <v>3</v>
      </c>
    </row>
    <row r="4373" spans="7:7" x14ac:dyDescent="0.25">
      <c r="G4373">
        <v>4</v>
      </c>
    </row>
    <row r="4374" spans="7:7" x14ac:dyDescent="0.25">
      <c r="G4374">
        <v>1</v>
      </c>
    </row>
    <row r="4375" spans="7:7" x14ac:dyDescent="0.25">
      <c r="G4375">
        <v>1</v>
      </c>
    </row>
    <row r="4376" spans="7:7" x14ac:dyDescent="0.25">
      <c r="G4376">
        <v>3</v>
      </c>
    </row>
    <row r="4377" spans="7:7" x14ac:dyDescent="0.25">
      <c r="G4377">
        <v>2</v>
      </c>
    </row>
    <row r="4378" spans="7:7" x14ac:dyDescent="0.25">
      <c r="G4378">
        <v>3</v>
      </c>
    </row>
    <row r="4379" spans="7:7" x14ac:dyDescent="0.25">
      <c r="G4379">
        <v>2</v>
      </c>
    </row>
    <row r="4380" spans="7:7" x14ac:dyDescent="0.25">
      <c r="G4380">
        <v>3</v>
      </c>
    </row>
    <row r="4381" spans="7:7" x14ac:dyDescent="0.25">
      <c r="G4381">
        <v>3</v>
      </c>
    </row>
    <row r="4382" spans="7:7" x14ac:dyDescent="0.25">
      <c r="G4382">
        <v>4</v>
      </c>
    </row>
    <row r="4383" spans="7:7" x14ac:dyDescent="0.25">
      <c r="G4383">
        <v>2</v>
      </c>
    </row>
    <row r="4384" spans="7:7" x14ac:dyDescent="0.25">
      <c r="G4384">
        <v>3</v>
      </c>
    </row>
    <row r="4385" spans="7:7" x14ac:dyDescent="0.25">
      <c r="G4385">
        <v>2</v>
      </c>
    </row>
    <row r="4386" spans="7:7" x14ac:dyDescent="0.25">
      <c r="G4386">
        <v>4</v>
      </c>
    </row>
    <row r="4387" spans="7:7" x14ac:dyDescent="0.25">
      <c r="G4387">
        <v>3</v>
      </c>
    </row>
    <row r="4388" spans="7:7" x14ac:dyDescent="0.25">
      <c r="G4388">
        <v>2</v>
      </c>
    </row>
    <row r="4389" spans="7:7" x14ac:dyDescent="0.25">
      <c r="G4389">
        <v>1</v>
      </c>
    </row>
    <row r="4390" spans="7:7" x14ac:dyDescent="0.25">
      <c r="G4390">
        <v>2</v>
      </c>
    </row>
    <row r="4391" spans="7:7" x14ac:dyDescent="0.25">
      <c r="G4391">
        <v>2</v>
      </c>
    </row>
    <row r="4392" spans="7:7" x14ac:dyDescent="0.25">
      <c r="G4392">
        <v>4</v>
      </c>
    </row>
    <row r="4393" spans="7:7" x14ac:dyDescent="0.25">
      <c r="G4393">
        <v>2</v>
      </c>
    </row>
    <row r="4394" spans="7:7" x14ac:dyDescent="0.25">
      <c r="G4394">
        <v>2</v>
      </c>
    </row>
    <row r="4395" spans="7:7" x14ac:dyDescent="0.25">
      <c r="G4395">
        <v>2</v>
      </c>
    </row>
    <row r="4396" spans="7:7" x14ac:dyDescent="0.25">
      <c r="G4396">
        <v>3</v>
      </c>
    </row>
    <row r="4397" spans="7:7" x14ac:dyDescent="0.25">
      <c r="G4397">
        <v>3</v>
      </c>
    </row>
    <row r="4398" spans="7:7" x14ac:dyDescent="0.25">
      <c r="G4398">
        <v>3</v>
      </c>
    </row>
    <row r="4399" spans="7:7" x14ac:dyDescent="0.25">
      <c r="G4399">
        <v>1</v>
      </c>
    </row>
    <row r="4400" spans="7:7" x14ac:dyDescent="0.25">
      <c r="G4400">
        <v>1</v>
      </c>
    </row>
    <row r="4401" spans="7:7" x14ac:dyDescent="0.25">
      <c r="G4401">
        <v>3</v>
      </c>
    </row>
    <row r="4402" spans="7:7" x14ac:dyDescent="0.25">
      <c r="G4402">
        <v>3</v>
      </c>
    </row>
    <row r="4403" spans="7:7" x14ac:dyDescent="0.25">
      <c r="G4403">
        <v>1</v>
      </c>
    </row>
    <row r="4404" spans="7:7" x14ac:dyDescent="0.25">
      <c r="G4404">
        <v>2</v>
      </c>
    </row>
    <row r="4405" spans="7:7" x14ac:dyDescent="0.25">
      <c r="G4405">
        <v>2</v>
      </c>
    </row>
    <row r="4406" spans="7:7" x14ac:dyDescent="0.25">
      <c r="G4406">
        <v>2</v>
      </c>
    </row>
    <row r="4407" spans="7:7" x14ac:dyDescent="0.25">
      <c r="G4407">
        <v>3</v>
      </c>
    </row>
    <row r="4408" spans="7:7" x14ac:dyDescent="0.25">
      <c r="G4408">
        <v>1</v>
      </c>
    </row>
    <row r="4409" spans="7:7" x14ac:dyDescent="0.25">
      <c r="G4409">
        <v>1</v>
      </c>
    </row>
    <row r="4410" spans="7:7" x14ac:dyDescent="0.25">
      <c r="G4410">
        <v>1</v>
      </c>
    </row>
    <row r="4411" spans="7:7" x14ac:dyDescent="0.25">
      <c r="G4411">
        <v>1</v>
      </c>
    </row>
    <row r="4412" spans="7:7" x14ac:dyDescent="0.25">
      <c r="G4412">
        <v>1</v>
      </c>
    </row>
    <row r="4413" spans="7:7" x14ac:dyDescent="0.25">
      <c r="G4413">
        <v>2</v>
      </c>
    </row>
    <row r="4414" spans="7:7" x14ac:dyDescent="0.25">
      <c r="G4414">
        <v>1</v>
      </c>
    </row>
    <row r="4415" spans="7:7" x14ac:dyDescent="0.25">
      <c r="G4415">
        <v>1</v>
      </c>
    </row>
    <row r="4416" spans="7:7" x14ac:dyDescent="0.25">
      <c r="G4416">
        <v>1</v>
      </c>
    </row>
    <row r="4417" spans="7:7" x14ac:dyDescent="0.25">
      <c r="G4417">
        <v>6</v>
      </c>
    </row>
    <row r="4418" spans="7:7" x14ac:dyDescent="0.25">
      <c r="G4418">
        <v>1</v>
      </c>
    </row>
    <row r="4419" spans="7:7" x14ac:dyDescent="0.25">
      <c r="G4419">
        <v>1</v>
      </c>
    </row>
    <row r="4420" spans="7:7" x14ac:dyDescent="0.25">
      <c r="G4420">
        <v>1</v>
      </c>
    </row>
    <row r="4421" spans="7:7" x14ac:dyDescent="0.25">
      <c r="G4421">
        <v>2</v>
      </c>
    </row>
    <row r="4422" spans="7:7" x14ac:dyDescent="0.25">
      <c r="G4422">
        <v>1</v>
      </c>
    </row>
    <row r="4423" spans="7:7" x14ac:dyDescent="0.25">
      <c r="G4423">
        <v>11</v>
      </c>
    </row>
    <row r="4424" spans="7:7" x14ac:dyDescent="0.25">
      <c r="G4424">
        <v>7</v>
      </c>
    </row>
    <row r="4425" spans="7:7" x14ac:dyDescent="0.25">
      <c r="G4425">
        <v>1</v>
      </c>
    </row>
    <row r="4426" spans="7:7" x14ac:dyDescent="0.25">
      <c r="G4426">
        <v>4</v>
      </c>
    </row>
    <row r="4427" spans="7:7" x14ac:dyDescent="0.25">
      <c r="G4427">
        <v>2</v>
      </c>
    </row>
    <row r="4428" spans="7:7" x14ac:dyDescent="0.25">
      <c r="G4428">
        <v>1</v>
      </c>
    </row>
    <row r="4429" spans="7:7" x14ac:dyDescent="0.25">
      <c r="G4429">
        <v>3</v>
      </c>
    </row>
    <row r="4430" spans="7:7" x14ac:dyDescent="0.25">
      <c r="G4430">
        <v>1</v>
      </c>
    </row>
    <row r="4431" spans="7:7" x14ac:dyDescent="0.25">
      <c r="G4431">
        <v>1</v>
      </c>
    </row>
    <row r="4432" spans="7:7" x14ac:dyDescent="0.25">
      <c r="G4432">
        <v>1</v>
      </c>
    </row>
    <row r="4433" spans="7:7" x14ac:dyDescent="0.25">
      <c r="G4433">
        <v>3</v>
      </c>
    </row>
    <row r="4434" spans="7:7" x14ac:dyDescent="0.25">
      <c r="G4434">
        <v>1</v>
      </c>
    </row>
    <row r="4435" spans="7:7" x14ac:dyDescent="0.25">
      <c r="G4435">
        <v>1</v>
      </c>
    </row>
    <row r="4436" spans="7:7" x14ac:dyDescent="0.25">
      <c r="G4436">
        <v>1</v>
      </c>
    </row>
    <row r="4437" spans="7:7" x14ac:dyDescent="0.25">
      <c r="G4437">
        <v>2</v>
      </c>
    </row>
    <row r="4438" spans="7:7" x14ac:dyDescent="0.25">
      <c r="G4438">
        <v>1</v>
      </c>
    </row>
    <row r="4439" spans="7:7" x14ac:dyDescent="0.25">
      <c r="G4439">
        <v>3</v>
      </c>
    </row>
    <row r="4440" spans="7:7" x14ac:dyDescent="0.25">
      <c r="G4440">
        <v>3</v>
      </c>
    </row>
    <row r="4441" spans="7:7" x14ac:dyDescent="0.25">
      <c r="G4441">
        <v>2</v>
      </c>
    </row>
    <row r="4442" spans="7:7" x14ac:dyDescent="0.25">
      <c r="G4442">
        <v>4</v>
      </c>
    </row>
    <row r="4443" spans="7:7" x14ac:dyDescent="0.25">
      <c r="G4443">
        <v>2</v>
      </c>
    </row>
    <row r="4444" spans="7:7" x14ac:dyDescent="0.25">
      <c r="G4444">
        <v>1</v>
      </c>
    </row>
    <row r="4445" spans="7:7" x14ac:dyDescent="0.25">
      <c r="G4445">
        <v>4</v>
      </c>
    </row>
    <row r="4446" spans="7:7" x14ac:dyDescent="0.25">
      <c r="G4446">
        <v>3</v>
      </c>
    </row>
    <row r="4447" spans="7:7" x14ac:dyDescent="0.25">
      <c r="G4447">
        <v>1</v>
      </c>
    </row>
    <row r="4448" spans="7:7" x14ac:dyDescent="0.25">
      <c r="G4448">
        <v>4</v>
      </c>
    </row>
    <row r="4449" spans="7:7" x14ac:dyDescent="0.25">
      <c r="G4449">
        <v>1</v>
      </c>
    </row>
    <row r="4450" spans="7:7" x14ac:dyDescent="0.25">
      <c r="G4450">
        <v>2</v>
      </c>
    </row>
    <row r="4451" spans="7:7" x14ac:dyDescent="0.25">
      <c r="G4451">
        <v>1</v>
      </c>
    </row>
    <row r="4452" spans="7:7" x14ac:dyDescent="0.25">
      <c r="G4452">
        <v>2</v>
      </c>
    </row>
    <row r="4453" spans="7:7" x14ac:dyDescent="0.25">
      <c r="G4453">
        <v>1</v>
      </c>
    </row>
    <row r="4454" spans="7:7" x14ac:dyDescent="0.25">
      <c r="G4454">
        <v>1</v>
      </c>
    </row>
    <row r="4455" spans="7:7" x14ac:dyDescent="0.25">
      <c r="G4455">
        <v>2</v>
      </c>
    </row>
    <row r="4456" spans="7:7" x14ac:dyDescent="0.25">
      <c r="G4456">
        <v>3</v>
      </c>
    </row>
    <row r="4457" spans="7:7" x14ac:dyDescent="0.25">
      <c r="G4457">
        <v>2</v>
      </c>
    </row>
    <row r="4458" spans="7:7" x14ac:dyDescent="0.25">
      <c r="G4458">
        <v>4</v>
      </c>
    </row>
    <row r="4459" spans="7:7" x14ac:dyDescent="0.25">
      <c r="G4459">
        <v>3</v>
      </c>
    </row>
    <row r="4460" spans="7:7" x14ac:dyDescent="0.25">
      <c r="G4460">
        <v>1</v>
      </c>
    </row>
    <row r="4461" spans="7:7" x14ac:dyDescent="0.25">
      <c r="G4461">
        <v>4</v>
      </c>
    </row>
    <row r="4462" spans="7:7" x14ac:dyDescent="0.25">
      <c r="G4462">
        <v>1</v>
      </c>
    </row>
    <row r="4463" spans="7:7" x14ac:dyDescent="0.25">
      <c r="G4463">
        <v>1</v>
      </c>
    </row>
    <row r="4464" spans="7:7" x14ac:dyDescent="0.25">
      <c r="G4464">
        <v>2</v>
      </c>
    </row>
    <row r="4465" spans="7:7" x14ac:dyDescent="0.25">
      <c r="G4465">
        <v>2</v>
      </c>
    </row>
    <row r="4466" spans="7:7" x14ac:dyDescent="0.25">
      <c r="G4466">
        <v>1</v>
      </c>
    </row>
    <row r="4467" spans="7:7" x14ac:dyDescent="0.25">
      <c r="G4467">
        <v>2</v>
      </c>
    </row>
    <row r="4468" spans="7:7" x14ac:dyDescent="0.25">
      <c r="G4468">
        <v>3</v>
      </c>
    </row>
    <row r="4469" spans="7:7" x14ac:dyDescent="0.25">
      <c r="G4469">
        <v>1</v>
      </c>
    </row>
    <row r="4470" spans="7:7" x14ac:dyDescent="0.25">
      <c r="G4470">
        <v>3</v>
      </c>
    </row>
    <row r="4471" spans="7:7" x14ac:dyDescent="0.25">
      <c r="G4471">
        <v>3</v>
      </c>
    </row>
    <row r="4472" spans="7:7" x14ac:dyDescent="0.25">
      <c r="G4472">
        <v>4</v>
      </c>
    </row>
    <row r="4473" spans="7:7" x14ac:dyDescent="0.25">
      <c r="G4473">
        <v>1</v>
      </c>
    </row>
    <row r="4474" spans="7:7" x14ac:dyDescent="0.25">
      <c r="G4474">
        <v>1</v>
      </c>
    </row>
    <row r="4475" spans="7:7" x14ac:dyDescent="0.25">
      <c r="G4475">
        <v>2</v>
      </c>
    </row>
    <row r="4476" spans="7:7" x14ac:dyDescent="0.25">
      <c r="G4476">
        <v>1</v>
      </c>
    </row>
    <row r="4477" spans="7:7" x14ac:dyDescent="0.25">
      <c r="G4477">
        <v>1</v>
      </c>
    </row>
    <row r="4478" spans="7:7" x14ac:dyDescent="0.25">
      <c r="G4478">
        <v>4</v>
      </c>
    </row>
    <row r="4479" spans="7:7" x14ac:dyDescent="0.25">
      <c r="G4479">
        <v>4</v>
      </c>
    </row>
    <row r="4480" spans="7:7" x14ac:dyDescent="0.25">
      <c r="G4480">
        <v>10</v>
      </c>
    </row>
    <row r="4481" spans="7:7" x14ac:dyDescent="0.25">
      <c r="G4481">
        <v>1</v>
      </c>
    </row>
    <row r="4482" spans="7:7" x14ac:dyDescent="0.25">
      <c r="G4482">
        <v>1</v>
      </c>
    </row>
    <row r="4483" spans="7:7" x14ac:dyDescent="0.25">
      <c r="G4483">
        <v>14</v>
      </c>
    </row>
    <row r="4484" spans="7:7" x14ac:dyDescent="0.25">
      <c r="G4484">
        <v>1</v>
      </c>
    </row>
    <row r="4485" spans="7:7" x14ac:dyDescent="0.25">
      <c r="G4485">
        <v>2</v>
      </c>
    </row>
    <row r="4486" spans="7:7" x14ac:dyDescent="0.25">
      <c r="G4486">
        <v>2</v>
      </c>
    </row>
    <row r="4487" spans="7:7" x14ac:dyDescent="0.25">
      <c r="G4487">
        <v>1</v>
      </c>
    </row>
    <row r="4488" spans="7:7" x14ac:dyDescent="0.25">
      <c r="G4488">
        <v>4</v>
      </c>
    </row>
    <row r="4489" spans="7:7" x14ac:dyDescent="0.25">
      <c r="G4489">
        <v>4</v>
      </c>
    </row>
    <row r="4490" spans="7:7" x14ac:dyDescent="0.25">
      <c r="G4490">
        <v>2</v>
      </c>
    </row>
    <row r="4491" spans="7:7" x14ac:dyDescent="0.25">
      <c r="G4491">
        <v>1</v>
      </c>
    </row>
    <row r="4492" spans="7:7" x14ac:dyDescent="0.25">
      <c r="G4492">
        <v>2</v>
      </c>
    </row>
    <row r="4493" spans="7:7" x14ac:dyDescent="0.25">
      <c r="G4493">
        <v>2</v>
      </c>
    </row>
    <row r="4494" spans="7:7" x14ac:dyDescent="0.25">
      <c r="G4494">
        <v>2</v>
      </c>
    </row>
    <row r="4495" spans="7:7" x14ac:dyDescent="0.25">
      <c r="G4495">
        <v>2</v>
      </c>
    </row>
    <row r="4496" spans="7:7" x14ac:dyDescent="0.25">
      <c r="G4496">
        <v>2</v>
      </c>
    </row>
    <row r="4497" spans="7:7" x14ac:dyDescent="0.25">
      <c r="G4497">
        <v>4</v>
      </c>
    </row>
    <row r="4498" spans="7:7" x14ac:dyDescent="0.25">
      <c r="G4498">
        <v>1</v>
      </c>
    </row>
    <row r="4499" spans="7:7" x14ac:dyDescent="0.25">
      <c r="G4499">
        <v>2</v>
      </c>
    </row>
    <row r="4500" spans="7:7" x14ac:dyDescent="0.25">
      <c r="G4500">
        <v>2</v>
      </c>
    </row>
    <row r="4501" spans="7:7" x14ac:dyDescent="0.25">
      <c r="G4501">
        <v>2</v>
      </c>
    </row>
    <row r="4502" spans="7:7" x14ac:dyDescent="0.25">
      <c r="G4502">
        <v>3</v>
      </c>
    </row>
    <row r="4503" spans="7:7" x14ac:dyDescent="0.25">
      <c r="G4503">
        <v>2</v>
      </c>
    </row>
    <row r="4504" spans="7:7" x14ac:dyDescent="0.25">
      <c r="G4504">
        <v>2</v>
      </c>
    </row>
    <row r="4505" spans="7:7" x14ac:dyDescent="0.25">
      <c r="G4505">
        <v>2</v>
      </c>
    </row>
    <row r="4506" spans="7:7" x14ac:dyDescent="0.25">
      <c r="G4506">
        <v>3</v>
      </c>
    </row>
    <row r="4507" spans="7:7" x14ac:dyDescent="0.25">
      <c r="G4507">
        <v>3</v>
      </c>
    </row>
    <row r="4508" spans="7:7" x14ac:dyDescent="0.25">
      <c r="G4508">
        <v>3</v>
      </c>
    </row>
    <row r="4509" spans="7:7" x14ac:dyDescent="0.25">
      <c r="G4509">
        <v>2</v>
      </c>
    </row>
    <row r="4510" spans="7:7" x14ac:dyDescent="0.25">
      <c r="G4510">
        <v>1</v>
      </c>
    </row>
    <row r="4511" spans="7:7" x14ac:dyDescent="0.25">
      <c r="G4511">
        <v>4</v>
      </c>
    </row>
    <row r="4512" spans="7:7" x14ac:dyDescent="0.25">
      <c r="G4512">
        <v>3</v>
      </c>
    </row>
    <row r="4513" spans="7:7" x14ac:dyDescent="0.25">
      <c r="G4513">
        <v>2</v>
      </c>
    </row>
    <row r="4514" spans="7:7" x14ac:dyDescent="0.25">
      <c r="G4514">
        <v>4</v>
      </c>
    </row>
    <row r="4515" spans="7:7" x14ac:dyDescent="0.25">
      <c r="G4515">
        <v>2</v>
      </c>
    </row>
    <row r="4516" spans="7:7" x14ac:dyDescent="0.25">
      <c r="G4516">
        <v>2</v>
      </c>
    </row>
    <row r="4517" spans="7:7" x14ac:dyDescent="0.25">
      <c r="G4517">
        <v>1</v>
      </c>
    </row>
    <row r="4518" spans="7:7" x14ac:dyDescent="0.25">
      <c r="G4518">
        <v>1</v>
      </c>
    </row>
    <row r="4519" spans="7:7" x14ac:dyDescent="0.25">
      <c r="G4519">
        <v>2</v>
      </c>
    </row>
    <row r="4520" spans="7:7" x14ac:dyDescent="0.25">
      <c r="G4520">
        <v>1</v>
      </c>
    </row>
    <row r="4521" spans="7:7" x14ac:dyDescent="0.25">
      <c r="G4521">
        <v>3</v>
      </c>
    </row>
    <row r="4522" spans="7:7" x14ac:dyDescent="0.25">
      <c r="G4522">
        <v>3</v>
      </c>
    </row>
    <row r="4523" spans="7:7" x14ac:dyDescent="0.25">
      <c r="G4523">
        <v>1</v>
      </c>
    </row>
    <row r="4524" spans="7:7" x14ac:dyDescent="0.25">
      <c r="G4524">
        <v>1</v>
      </c>
    </row>
    <row r="4525" spans="7:7" x14ac:dyDescent="0.25">
      <c r="G4525">
        <v>2</v>
      </c>
    </row>
    <row r="4526" spans="7:7" x14ac:dyDescent="0.25">
      <c r="G4526">
        <v>4</v>
      </c>
    </row>
    <row r="4527" spans="7:7" x14ac:dyDescent="0.25">
      <c r="G4527">
        <v>2</v>
      </c>
    </row>
    <row r="4528" spans="7:7" x14ac:dyDescent="0.25">
      <c r="G4528">
        <v>4</v>
      </c>
    </row>
    <row r="4529" spans="7:7" x14ac:dyDescent="0.25">
      <c r="G4529">
        <v>2</v>
      </c>
    </row>
    <row r="4530" spans="7:7" x14ac:dyDescent="0.25">
      <c r="G4530">
        <v>2</v>
      </c>
    </row>
    <row r="4531" spans="7:7" x14ac:dyDescent="0.25">
      <c r="G4531">
        <v>1</v>
      </c>
    </row>
    <row r="4532" spans="7:7" x14ac:dyDescent="0.25">
      <c r="G4532">
        <v>2</v>
      </c>
    </row>
    <row r="4533" spans="7:7" x14ac:dyDescent="0.25">
      <c r="G4533">
        <v>3</v>
      </c>
    </row>
    <row r="4534" spans="7:7" x14ac:dyDescent="0.25">
      <c r="G4534">
        <v>4</v>
      </c>
    </row>
    <row r="4535" spans="7:7" x14ac:dyDescent="0.25">
      <c r="G4535">
        <v>3</v>
      </c>
    </row>
    <row r="4536" spans="7:7" x14ac:dyDescent="0.25">
      <c r="G4536">
        <v>1</v>
      </c>
    </row>
    <row r="4537" spans="7:7" x14ac:dyDescent="0.25">
      <c r="G4537">
        <v>1</v>
      </c>
    </row>
    <row r="4538" spans="7:7" x14ac:dyDescent="0.25">
      <c r="G4538">
        <v>2</v>
      </c>
    </row>
    <row r="4539" spans="7:7" x14ac:dyDescent="0.25">
      <c r="G4539">
        <v>3</v>
      </c>
    </row>
    <row r="4540" spans="7:7" x14ac:dyDescent="0.25">
      <c r="G4540">
        <v>2</v>
      </c>
    </row>
    <row r="4541" spans="7:7" x14ac:dyDescent="0.25">
      <c r="G4541">
        <v>2</v>
      </c>
    </row>
    <row r="4542" spans="7:7" x14ac:dyDescent="0.25">
      <c r="G4542">
        <v>2</v>
      </c>
    </row>
    <row r="4543" spans="7:7" x14ac:dyDescent="0.25">
      <c r="G4543">
        <v>1</v>
      </c>
    </row>
    <row r="4544" spans="7:7" x14ac:dyDescent="0.25">
      <c r="G4544">
        <v>2</v>
      </c>
    </row>
    <row r="4545" spans="7:7" x14ac:dyDescent="0.25">
      <c r="G4545">
        <v>3</v>
      </c>
    </row>
    <row r="4546" spans="7:7" x14ac:dyDescent="0.25">
      <c r="G4546">
        <v>1</v>
      </c>
    </row>
    <row r="4547" spans="7:7" x14ac:dyDescent="0.25">
      <c r="G4547">
        <v>2</v>
      </c>
    </row>
    <row r="4548" spans="7:7" x14ac:dyDescent="0.25">
      <c r="G4548">
        <v>1</v>
      </c>
    </row>
    <row r="4549" spans="7:7" x14ac:dyDescent="0.25">
      <c r="G4549">
        <v>4</v>
      </c>
    </row>
    <row r="4550" spans="7:7" x14ac:dyDescent="0.25">
      <c r="G4550">
        <v>1</v>
      </c>
    </row>
    <row r="4551" spans="7:7" x14ac:dyDescent="0.25">
      <c r="G4551">
        <v>2</v>
      </c>
    </row>
    <row r="4552" spans="7:7" x14ac:dyDescent="0.25">
      <c r="G4552">
        <v>1</v>
      </c>
    </row>
    <row r="4553" spans="7:7" x14ac:dyDescent="0.25">
      <c r="G4553">
        <v>2</v>
      </c>
    </row>
    <row r="4554" spans="7:7" x14ac:dyDescent="0.25">
      <c r="G4554">
        <v>1</v>
      </c>
    </row>
    <row r="4555" spans="7:7" x14ac:dyDescent="0.25">
      <c r="G4555">
        <v>1</v>
      </c>
    </row>
    <row r="4556" spans="7:7" x14ac:dyDescent="0.25">
      <c r="G4556">
        <v>8</v>
      </c>
    </row>
    <row r="4557" spans="7:7" x14ac:dyDescent="0.25">
      <c r="G4557">
        <v>2</v>
      </c>
    </row>
    <row r="4558" spans="7:7" x14ac:dyDescent="0.25">
      <c r="G4558">
        <v>1</v>
      </c>
    </row>
    <row r="4559" spans="7:7" x14ac:dyDescent="0.25">
      <c r="G4559">
        <v>1</v>
      </c>
    </row>
    <row r="4560" spans="7:7" x14ac:dyDescent="0.25">
      <c r="G4560">
        <v>1</v>
      </c>
    </row>
    <row r="4561" spans="7:7" x14ac:dyDescent="0.25">
      <c r="G4561">
        <v>3</v>
      </c>
    </row>
    <row r="4562" spans="7:7" x14ac:dyDescent="0.25">
      <c r="G4562">
        <v>1</v>
      </c>
    </row>
    <row r="4563" spans="7:7" x14ac:dyDescent="0.25">
      <c r="G4563">
        <v>2</v>
      </c>
    </row>
    <row r="4564" spans="7:7" x14ac:dyDescent="0.25">
      <c r="G4564">
        <v>3</v>
      </c>
    </row>
    <row r="4565" spans="7:7" x14ac:dyDescent="0.25">
      <c r="G4565">
        <v>1</v>
      </c>
    </row>
    <row r="4566" spans="7:7" x14ac:dyDescent="0.25">
      <c r="G4566">
        <v>2</v>
      </c>
    </row>
    <row r="4567" spans="7:7" x14ac:dyDescent="0.25">
      <c r="G4567">
        <v>3</v>
      </c>
    </row>
    <row r="4568" spans="7:7" x14ac:dyDescent="0.25">
      <c r="G4568">
        <v>2</v>
      </c>
    </row>
    <row r="4569" spans="7:7" x14ac:dyDescent="0.25">
      <c r="G4569">
        <v>2</v>
      </c>
    </row>
    <row r="4570" spans="7:7" x14ac:dyDescent="0.25">
      <c r="G4570">
        <v>2</v>
      </c>
    </row>
    <row r="4571" spans="7:7" x14ac:dyDescent="0.25">
      <c r="G4571">
        <v>1</v>
      </c>
    </row>
    <row r="4572" spans="7:7" x14ac:dyDescent="0.25">
      <c r="G4572">
        <v>1</v>
      </c>
    </row>
    <row r="4573" spans="7:7" x14ac:dyDescent="0.25">
      <c r="G4573">
        <v>2</v>
      </c>
    </row>
    <row r="4574" spans="7:7" x14ac:dyDescent="0.25">
      <c r="G4574">
        <v>3</v>
      </c>
    </row>
    <row r="4575" spans="7:7" x14ac:dyDescent="0.25">
      <c r="G4575">
        <v>1</v>
      </c>
    </row>
    <row r="4576" spans="7:7" x14ac:dyDescent="0.25">
      <c r="G4576">
        <v>2</v>
      </c>
    </row>
    <row r="4577" spans="7:7" x14ac:dyDescent="0.25">
      <c r="G4577">
        <v>4</v>
      </c>
    </row>
    <row r="4578" spans="7:7" x14ac:dyDescent="0.25">
      <c r="G4578">
        <v>1</v>
      </c>
    </row>
    <row r="4579" spans="7:7" x14ac:dyDescent="0.25">
      <c r="G4579">
        <v>2</v>
      </c>
    </row>
    <row r="4580" spans="7:7" x14ac:dyDescent="0.25">
      <c r="G4580">
        <v>2</v>
      </c>
    </row>
    <row r="4581" spans="7:7" x14ac:dyDescent="0.25">
      <c r="G4581">
        <v>3</v>
      </c>
    </row>
    <row r="4582" spans="7:7" x14ac:dyDescent="0.25">
      <c r="G4582">
        <v>1</v>
      </c>
    </row>
    <row r="4583" spans="7:7" x14ac:dyDescent="0.25">
      <c r="G4583">
        <v>3</v>
      </c>
    </row>
    <row r="4584" spans="7:7" x14ac:dyDescent="0.25">
      <c r="G4584">
        <v>2</v>
      </c>
    </row>
    <row r="4585" spans="7:7" x14ac:dyDescent="0.25">
      <c r="G4585">
        <v>2</v>
      </c>
    </row>
    <row r="4586" spans="7:7" x14ac:dyDescent="0.25">
      <c r="G4586">
        <v>1</v>
      </c>
    </row>
    <row r="4587" spans="7:7" x14ac:dyDescent="0.25">
      <c r="G4587">
        <v>1</v>
      </c>
    </row>
    <row r="4588" spans="7:7" x14ac:dyDescent="0.25">
      <c r="G4588">
        <v>2</v>
      </c>
    </row>
    <row r="4589" spans="7:7" x14ac:dyDescent="0.25">
      <c r="G4589">
        <v>1</v>
      </c>
    </row>
    <row r="4590" spans="7:7" x14ac:dyDescent="0.25">
      <c r="G4590">
        <v>4</v>
      </c>
    </row>
    <row r="4591" spans="7:7" x14ac:dyDescent="0.25">
      <c r="G4591">
        <v>2</v>
      </c>
    </row>
    <row r="4592" spans="7:7" x14ac:dyDescent="0.25">
      <c r="G4592">
        <v>4</v>
      </c>
    </row>
    <row r="4593" spans="7:7" x14ac:dyDescent="0.25">
      <c r="G4593">
        <v>1</v>
      </c>
    </row>
    <row r="4594" spans="7:7" x14ac:dyDescent="0.25">
      <c r="G4594">
        <v>1</v>
      </c>
    </row>
    <row r="4595" spans="7:7" x14ac:dyDescent="0.25">
      <c r="G4595">
        <v>1</v>
      </c>
    </row>
    <row r="4596" spans="7:7" x14ac:dyDescent="0.25">
      <c r="G4596">
        <v>1</v>
      </c>
    </row>
    <row r="4597" spans="7:7" x14ac:dyDescent="0.25">
      <c r="G4597">
        <v>2</v>
      </c>
    </row>
    <row r="4598" spans="7:7" x14ac:dyDescent="0.25">
      <c r="G4598">
        <v>3</v>
      </c>
    </row>
    <row r="4599" spans="7:7" x14ac:dyDescent="0.25">
      <c r="G4599">
        <v>1</v>
      </c>
    </row>
    <row r="4600" spans="7:7" x14ac:dyDescent="0.25">
      <c r="G4600">
        <v>1</v>
      </c>
    </row>
    <row r="4601" spans="7:7" x14ac:dyDescent="0.25">
      <c r="G4601">
        <v>1</v>
      </c>
    </row>
    <row r="4602" spans="7:7" x14ac:dyDescent="0.25">
      <c r="G4602">
        <v>1</v>
      </c>
    </row>
    <row r="4603" spans="7:7" x14ac:dyDescent="0.25">
      <c r="G4603">
        <v>3</v>
      </c>
    </row>
    <row r="4604" spans="7:7" x14ac:dyDescent="0.25">
      <c r="G4604">
        <v>5</v>
      </c>
    </row>
    <row r="4605" spans="7:7" x14ac:dyDescent="0.25">
      <c r="G4605">
        <v>2</v>
      </c>
    </row>
    <row r="4606" spans="7:7" x14ac:dyDescent="0.25">
      <c r="G4606">
        <v>1</v>
      </c>
    </row>
    <row r="4607" spans="7:7" x14ac:dyDescent="0.25">
      <c r="G4607">
        <v>1</v>
      </c>
    </row>
    <row r="4608" spans="7:7" x14ac:dyDescent="0.25">
      <c r="G4608">
        <v>2</v>
      </c>
    </row>
    <row r="4609" spans="7:7" x14ac:dyDescent="0.25">
      <c r="G4609">
        <v>4</v>
      </c>
    </row>
    <row r="4610" spans="7:7" x14ac:dyDescent="0.25">
      <c r="G4610">
        <v>1</v>
      </c>
    </row>
    <row r="4611" spans="7:7" x14ac:dyDescent="0.25">
      <c r="G4611">
        <v>1</v>
      </c>
    </row>
    <row r="4612" spans="7:7" x14ac:dyDescent="0.25">
      <c r="G4612">
        <v>11</v>
      </c>
    </row>
    <row r="4613" spans="7:7" x14ac:dyDescent="0.25">
      <c r="G4613">
        <v>1</v>
      </c>
    </row>
    <row r="4614" spans="7:7" x14ac:dyDescent="0.25">
      <c r="G4614">
        <v>1</v>
      </c>
    </row>
    <row r="4615" spans="7:7" x14ac:dyDescent="0.25">
      <c r="G4615">
        <v>1</v>
      </c>
    </row>
    <row r="4616" spans="7:7" x14ac:dyDescent="0.25">
      <c r="G4616">
        <v>2</v>
      </c>
    </row>
    <row r="4617" spans="7:7" x14ac:dyDescent="0.25">
      <c r="G4617">
        <v>1</v>
      </c>
    </row>
    <row r="4618" spans="7:7" x14ac:dyDescent="0.25">
      <c r="G4618">
        <v>4</v>
      </c>
    </row>
    <row r="4619" spans="7:7" x14ac:dyDescent="0.25">
      <c r="G4619">
        <v>1</v>
      </c>
    </row>
    <row r="4620" spans="7:7" x14ac:dyDescent="0.25">
      <c r="G4620">
        <v>3</v>
      </c>
    </row>
    <row r="4621" spans="7:7" x14ac:dyDescent="0.25">
      <c r="G4621">
        <v>1</v>
      </c>
    </row>
    <row r="4622" spans="7:7" x14ac:dyDescent="0.25">
      <c r="G4622">
        <v>4</v>
      </c>
    </row>
    <row r="4623" spans="7:7" x14ac:dyDescent="0.25">
      <c r="G4623">
        <v>2</v>
      </c>
    </row>
    <row r="4624" spans="7:7" x14ac:dyDescent="0.25">
      <c r="G4624">
        <v>13</v>
      </c>
    </row>
    <row r="4625" spans="7:7" x14ac:dyDescent="0.25">
      <c r="G4625">
        <v>1</v>
      </c>
    </row>
    <row r="4626" spans="7:7" x14ac:dyDescent="0.25">
      <c r="G4626">
        <v>4</v>
      </c>
    </row>
    <row r="4627" spans="7:7" x14ac:dyDescent="0.25">
      <c r="G4627">
        <v>1</v>
      </c>
    </row>
    <row r="4628" spans="7:7" x14ac:dyDescent="0.25">
      <c r="G4628">
        <v>2</v>
      </c>
    </row>
    <row r="4629" spans="7:7" x14ac:dyDescent="0.25">
      <c r="G4629">
        <v>3</v>
      </c>
    </row>
    <row r="4630" spans="7:7" x14ac:dyDescent="0.25">
      <c r="G4630">
        <v>2</v>
      </c>
    </row>
    <row r="4631" spans="7:7" x14ac:dyDescent="0.25">
      <c r="G4631">
        <v>4</v>
      </c>
    </row>
    <row r="4632" spans="7:7" x14ac:dyDescent="0.25">
      <c r="G4632">
        <v>2</v>
      </c>
    </row>
    <row r="4633" spans="7:7" x14ac:dyDescent="0.25">
      <c r="G4633">
        <v>2</v>
      </c>
    </row>
    <row r="4634" spans="7:7" x14ac:dyDescent="0.25">
      <c r="G4634">
        <v>1</v>
      </c>
    </row>
    <row r="4635" spans="7:7" x14ac:dyDescent="0.25">
      <c r="G4635">
        <v>3</v>
      </c>
    </row>
    <row r="4636" spans="7:7" x14ac:dyDescent="0.25">
      <c r="G4636">
        <v>2</v>
      </c>
    </row>
    <row r="4637" spans="7:7" x14ac:dyDescent="0.25">
      <c r="G4637">
        <v>2</v>
      </c>
    </row>
    <row r="4638" spans="7:7" x14ac:dyDescent="0.25">
      <c r="G4638">
        <v>2</v>
      </c>
    </row>
    <row r="4639" spans="7:7" x14ac:dyDescent="0.25">
      <c r="G4639">
        <v>2</v>
      </c>
    </row>
    <row r="4640" spans="7:7" x14ac:dyDescent="0.25">
      <c r="G4640">
        <v>3</v>
      </c>
    </row>
    <row r="4641" spans="7:7" x14ac:dyDescent="0.25">
      <c r="G4641">
        <v>1</v>
      </c>
    </row>
    <row r="4642" spans="7:7" x14ac:dyDescent="0.25">
      <c r="G4642">
        <v>2</v>
      </c>
    </row>
    <row r="4643" spans="7:7" x14ac:dyDescent="0.25">
      <c r="G4643">
        <v>4</v>
      </c>
    </row>
    <row r="4644" spans="7:7" x14ac:dyDescent="0.25">
      <c r="G4644">
        <v>2</v>
      </c>
    </row>
    <row r="4645" spans="7:7" x14ac:dyDescent="0.25">
      <c r="G4645">
        <v>4</v>
      </c>
    </row>
    <row r="4646" spans="7:7" x14ac:dyDescent="0.25">
      <c r="G4646">
        <v>4</v>
      </c>
    </row>
    <row r="4647" spans="7:7" x14ac:dyDescent="0.25">
      <c r="G4647">
        <v>3</v>
      </c>
    </row>
    <row r="4648" spans="7:7" x14ac:dyDescent="0.25">
      <c r="G4648">
        <v>2</v>
      </c>
    </row>
    <row r="4649" spans="7:7" x14ac:dyDescent="0.25">
      <c r="G4649">
        <v>2</v>
      </c>
    </row>
    <row r="4650" spans="7:7" x14ac:dyDescent="0.25">
      <c r="G4650">
        <v>1</v>
      </c>
    </row>
    <row r="4651" spans="7:7" x14ac:dyDescent="0.25">
      <c r="G4651">
        <v>2</v>
      </c>
    </row>
    <row r="4652" spans="7:7" x14ac:dyDescent="0.25">
      <c r="G4652">
        <v>4</v>
      </c>
    </row>
    <row r="4653" spans="7:7" x14ac:dyDescent="0.25">
      <c r="G4653">
        <v>2</v>
      </c>
    </row>
    <row r="4654" spans="7:7" x14ac:dyDescent="0.25">
      <c r="G4654">
        <v>2</v>
      </c>
    </row>
    <row r="4655" spans="7:7" x14ac:dyDescent="0.25">
      <c r="G4655">
        <v>1</v>
      </c>
    </row>
    <row r="4656" spans="7:7" x14ac:dyDescent="0.25">
      <c r="G4656">
        <v>2</v>
      </c>
    </row>
    <row r="4657" spans="7:7" x14ac:dyDescent="0.25">
      <c r="G4657">
        <v>2</v>
      </c>
    </row>
    <row r="4658" spans="7:7" x14ac:dyDescent="0.25">
      <c r="G4658">
        <v>1</v>
      </c>
    </row>
    <row r="4659" spans="7:7" x14ac:dyDescent="0.25">
      <c r="G4659">
        <v>1</v>
      </c>
    </row>
    <row r="4660" spans="7:7" x14ac:dyDescent="0.25">
      <c r="G4660">
        <v>2</v>
      </c>
    </row>
    <row r="4661" spans="7:7" x14ac:dyDescent="0.25">
      <c r="G4661">
        <v>1</v>
      </c>
    </row>
    <row r="4662" spans="7:7" x14ac:dyDescent="0.25">
      <c r="G4662">
        <v>4</v>
      </c>
    </row>
    <row r="4663" spans="7:7" x14ac:dyDescent="0.25">
      <c r="G4663">
        <v>3</v>
      </c>
    </row>
    <row r="4664" spans="7:7" x14ac:dyDescent="0.25">
      <c r="G4664">
        <v>1</v>
      </c>
    </row>
    <row r="4665" spans="7:7" x14ac:dyDescent="0.25">
      <c r="G4665">
        <v>4</v>
      </c>
    </row>
    <row r="4666" spans="7:7" x14ac:dyDescent="0.25">
      <c r="G4666">
        <v>6</v>
      </c>
    </row>
    <row r="4667" spans="7:7" x14ac:dyDescent="0.25">
      <c r="G4667">
        <v>2</v>
      </c>
    </row>
    <row r="4668" spans="7:7" x14ac:dyDescent="0.25">
      <c r="G4668">
        <v>7</v>
      </c>
    </row>
    <row r="4669" spans="7:7" x14ac:dyDescent="0.25">
      <c r="G4669">
        <v>2</v>
      </c>
    </row>
    <row r="4670" spans="7:7" x14ac:dyDescent="0.25">
      <c r="G4670">
        <v>5</v>
      </c>
    </row>
    <row r="4671" spans="7:7" x14ac:dyDescent="0.25">
      <c r="G4671">
        <v>3</v>
      </c>
    </row>
    <row r="4672" spans="7:7" x14ac:dyDescent="0.25">
      <c r="G4672">
        <v>3</v>
      </c>
    </row>
    <row r="4673" spans="7:7" x14ac:dyDescent="0.25">
      <c r="G4673">
        <v>1</v>
      </c>
    </row>
    <row r="4674" spans="7:7" x14ac:dyDescent="0.25">
      <c r="G4674">
        <v>3</v>
      </c>
    </row>
    <row r="4675" spans="7:7" x14ac:dyDescent="0.25">
      <c r="G4675">
        <v>1</v>
      </c>
    </row>
    <row r="4676" spans="7:7" x14ac:dyDescent="0.25">
      <c r="G4676">
        <v>2</v>
      </c>
    </row>
    <row r="4677" spans="7:7" x14ac:dyDescent="0.25">
      <c r="G4677">
        <v>1</v>
      </c>
    </row>
    <row r="4678" spans="7:7" x14ac:dyDescent="0.25">
      <c r="G4678">
        <v>1</v>
      </c>
    </row>
    <row r="4679" spans="7:7" x14ac:dyDescent="0.25">
      <c r="G4679">
        <v>1</v>
      </c>
    </row>
    <row r="4680" spans="7:7" x14ac:dyDescent="0.25">
      <c r="G4680">
        <v>1</v>
      </c>
    </row>
    <row r="4681" spans="7:7" x14ac:dyDescent="0.25">
      <c r="G4681">
        <v>1</v>
      </c>
    </row>
    <row r="4682" spans="7:7" x14ac:dyDescent="0.25">
      <c r="G4682">
        <v>2</v>
      </c>
    </row>
    <row r="4683" spans="7:7" x14ac:dyDescent="0.25">
      <c r="G4683">
        <v>1</v>
      </c>
    </row>
    <row r="4684" spans="7:7" x14ac:dyDescent="0.25">
      <c r="G4684">
        <v>2</v>
      </c>
    </row>
    <row r="4685" spans="7:7" x14ac:dyDescent="0.25">
      <c r="G4685">
        <v>1</v>
      </c>
    </row>
    <row r="4686" spans="7:7" x14ac:dyDescent="0.25">
      <c r="G4686">
        <v>2</v>
      </c>
    </row>
    <row r="4687" spans="7:7" x14ac:dyDescent="0.25">
      <c r="G4687">
        <v>2</v>
      </c>
    </row>
    <row r="4688" spans="7:7" x14ac:dyDescent="0.25">
      <c r="G4688">
        <v>2</v>
      </c>
    </row>
    <row r="4689" spans="7:7" x14ac:dyDescent="0.25">
      <c r="G4689">
        <v>1</v>
      </c>
    </row>
    <row r="4690" spans="7:7" x14ac:dyDescent="0.25">
      <c r="G4690">
        <v>2</v>
      </c>
    </row>
    <row r="4691" spans="7:7" x14ac:dyDescent="0.25">
      <c r="G4691">
        <v>2</v>
      </c>
    </row>
    <row r="4692" spans="7:7" x14ac:dyDescent="0.25">
      <c r="G4692">
        <v>1</v>
      </c>
    </row>
    <row r="4693" spans="7:7" x14ac:dyDescent="0.25">
      <c r="G4693">
        <v>3</v>
      </c>
    </row>
    <row r="4694" spans="7:7" x14ac:dyDescent="0.25">
      <c r="G4694">
        <v>3</v>
      </c>
    </row>
    <row r="4695" spans="7:7" x14ac:dyDescent="0.25">
      <c r="G4695">
        <v>2</v>
      </c>
    </row>
    <row r="4696" spans="7:7" x14ac:dyDescent="0.25">
      <c r="G4696">
        <v>2</v>
      </c>
    </row>
    <row r="4697" spans="7:7" x14ac:dyDescent="0.25">
      <c r="G4697">
        <v>1</v>
      </c>
    </row>
    <row r="4698" spans="7:7" x14ac:dyDescent="0.25">
      <c r="G4698">
        <v>2</v>
      </c>
    </row>
    <row r="4699" spans="7:7" x14ac:dyDescent="0.25">
      <c r="G4699">
        <v>4</v>
      </c>
    </row>
    <row r="4700" spans="7:7" x14ac:dyDescent="0.25">
      <c r="G4700">
        <v>2</v>
      </c>
    </row>
    <row r="4701" spans="7:7" x14ac:dyDescent="0.25">
      <c r="G4701">
        <v>1</v>
      </c>
    </row>
    <row r="4702" spans="7:7" x14ac:dyDescent="0.25">
      <c r="G4702">
        <v>2</v>
      </c>
    </row>
    <row r="4703" spans="7:7" x14ac:dyDescent="0.25">
      <c r="G4703">
        <v>2</v>
      </c>
    </row>
    <row r="4704" spans="7:7" x14ac:dyDescent="0.25">
      <c r="G4704">
        <v>4</v>
      </c>
    </row>
    <row r="4705" spans="7:7" x14ac:dyDescent="0.25">
      <c r="G4705">
        <v>1</v>
      </c>
    </row>
    <row r="4706" spans="7:7" x14ac:dyDescent="0.25">
      <c r="G4706">
        <v>1</v>
      </c>
    </row>
    <row r="4707" spans="7:7" x14ac:dyDescent="0.25">
      <c r="G4707">
        <v>4</v>
      </c>
    </row>
    <row r="4708" spans="7:7" x14ac:dyDescent="0.25">
      <c r="G4708">
        <v>2</v>
      </c>
    </row>
    <row r="4709" spans="7:7" x14ac:dyDescent="0.25">
      <c r="G4709">
        <v>3</v>
      </c>
    </row>
    <row r="4710" spans="7:7" x14ac:dyDescent="0.25">
      <c r="G4710">
        <v>2</v>
      </c>
    </row>
    <row r="4711" spans="7:7" x14ac:dyDescent="0.25">
      <c r="G4711">
        <v>3</v>
      </c>
    </row>
    <row r="4712" spans="7:7" x14ac:dyDescent="0.25">
      <c r="G4712">
        <v>4</v>
      </c>
    </row>
    <row r="4713" spans="7:7" x14ac:dyDescent="0.25">
      <c r="G4713">
        <v>1</v>
      </c>
    </row>
    <row r="4714" spans="7:7" x14ac:dyDescent="0.25">
      <c r="G4714">
        <v>1</v>
      </c>
    </row>
    <row r="4715" spans="7:7" x14ac:dyDescent="0.25">
      <c r="G4715">
        <v>1</v>
      </c>
    </row>
    <row r="4716" spans="7:7" x14ac:dyDescent="0.25">
      <c r="G4716">
        <v>3</v>
      </c>
    </row>
    <row r="4717" spans="7:7" x14ac:dyDescent="0.25">
      <c r="G4717">
        <v>3</v>
      </c>
    </row>
    <row r="4718" spans="7:7" x14ac:dyDescent="0.25">
      <c r="G4718">
        <v>1</v>
      </c>
    </row>
    <row r="4719" spans="7:7" x14ac:dyDescent="0.25">
      <c r="G4719">
        <v>1</v>
      </c>
    </row>
    <row r="4720" spans="7:7" x14ac:dyDescent="0.25">
      <c r="G4720">
        <v>1</v>
      </c>
    </row>
    <row r="4721" spans="7:7" x14ac:dyDescent="0.25">
      <c r="G4721">
        <v>2</v>
      </c>
    </row>
    <row r="4722" spans="7:7" x14ac:dyDescent="0.25">
      <c r="G4722">
        <v>2</v>
      </c>
    </row>
    <row r="4723" spans="7:7" x14ac:dyDescent="0.25">
      <c r="G4723">
        <v>4</v>
      </c>
    </row>
    <row r="4724" spans="7:7" x14ac:dyDescent="0.25">
      <c r="G4724">
        <v>4</v>
      </c>
    </row>
    <row r="4725" spans="7:7" x14ac:dyDescent="0.25">
      <c r="G4725">
        <v>1</v>
      </c>
    </row>
    <row r="4726" spans="7:7" x14ac:dyDescent="0.25">
      <c r="G4726">
        <v>3</v>
      </c>
    </row>
    <row r="4727" spans="7:7" x14ac:dyDescent="0.25">
      <c r="G4727">
        <v>2</v>
      </c>
    </row>
    <row r="4728" spans="7:7" x14ac:dyDescent="0.25">
      <c r="G4728">
        <v>3</v>
      </c>
    </row>
    <row r="4729" spans="7:7" x14ac:dyDescent="0.25">
      <c r="G4729">
        <v>3</v>
      </c>
    </row>
    <row r="4730" spans="7:7" x14ac:dyDescent="0.25">
      <c r="G4730">
        <v>2</v>
      </c>
    </row>
    <row r="4731" spans="7:7" x14ac:dyDescent="0.25">
      <c r="G4731">
        <v>4</v>
      </c>
    </row>
    <row r="4732" spans="7:7" x14ac:dyDescent="0.25">
      <c r="G4732">
        <v>1</v>
      </c>
    </row>
    <row r="4733" spans="7:7" x14ac:dyDescent="0.25">
      <c r="G4733">
        <v>12</v>
      </c>
    </row>
    <row r="4734" spans="7:7" x14ac:dyDescent="0.25">
      <c r="G4734">
        <v>3</v>
      </c>
    </row>
    <row r="4735" spans="7:7" x14ac:dyDescent="0.25">
      <c r="G4735">
        <v>1</v>
      </c>
    </row>
    <row r="4736" spans="7:7" x14ac:dyDescent="0.25">
      <c r="G4736">
        <v>5</v>
      </c>
    </row>
    <row r="4737" spans="7:7" x14ac:dyDescent="0.25">
      <c r="G4737">
        <v>1</v>
      </c>
    </row>
    <row r="4738" spans="7:7" x14ac:dyDescent="0.25">
      <c r="G4738">
        <v>1</v>
      </c>
    </row>
    <row r="4739" spans="7:7" x14ac:dyDescent="0.25">
      <c r="G4739">
        <v>1</v>
      </c>
    </row>
    <row r="4740" spans="7:7" x14ac:dyDescent="0.25">
      <c r="G4740">
        <v>1</v>
      </c>
    </row>
    <row r="4741" spans="7:7" x14ac:dyDescent="0.25">
      <c r="G4741">
        <v>4</v>
      </c>
    </row>
    <row r="4742" spans="7:7" x14ac:dyDescent="0.25">
      <c r="G4742">
        <v>4</v>
      </c>
    </row>
    <row r="4743" spans="7:7" x14ac:dyDescent="0.25">
      <c r="G4743">
        <v>4</v>
      </c>
    </row>
    <row r="4744" spans="7:7" x14ac:dyDescent="0.25">
      <c r="G4744">
        <v>1</v>
      </c>
    </row>
    <row r="4745" spans="7:7" x14ac:dyDescent="0.25">
      <c r="G4745">
        <v>1</v>
      </c>
    </row>
    <row r="4746" spans="7:7" x14ac:dyDescent="0.25">
      <c r="G4746">
        <v>1</v>
      </c>
    </row>
    <row r="4747" spans="7:7" x14ac:dyDescent="0.25">
      <c r="G4747">
        <v>4</v>
      </c>
    </row>
    <row r="4748" spans="7:7" x14ac:dyDescent="0.25">
      <c r="G4748">
        <v>2</v>
      </c>
    </row>
    <row r="4749" spans="7:7" x14ac:dyDescent="0.25">
      <c r="G4749">
        <v>1</v>
      </c>
    </row>
    <row r="4750" spans="7:7" x14ac:dyDescent="0.25">
      <c r="G4750">
        <v>2</v>
      </c>
    </row>
    <row r="4751" spans="7:7" x14ac:dyDescent="0.25">
      <c r="G4751">
        <v>3</v>
      </c>
    </row>
    <row r="4752" spans="7:7" x14ac:dyDescent="0.25">
      <c r="G4752">
        <v>2</v>
      </c>
    </row>
    <row r="4753" spans="7:7" x14ac:dyDescent="0.25">
      <c r="G4753">
        <v>1</v>
      </c>
    </row>
    <row r="4754" spans="7:7" x14ac:dyDescent="0.25">
      <c r="G4754">
        <v>1</v>
      </c>
    </row>
    <row r="4755" spans="7:7" x14ac:dyDescent="0.25">
      <c r="G4755">
        <v>1</v>
      </c>
    </row>
    <row r="4756" spans="7:7" x14ac:dyDescent="0.25">
      <c r="G4756">
        <v>4</v>
      </c>
    </row>
    <row r="4757" spans="7:7" x14ac:dyDescent="0.25">
      <c r="G4757">
        <v>2</v>
      </c>
    </row>
    <row r="4758" spans="7:7" x14ac:dyDescent="0.25">
      <c r="G4758">
        <v>1</v>
      </c>
    </row>
    <row r="4759" spans="7:7" x14ac:dyDescent="0.25">
      <c r="G4759">
        <v>1</v>
      </c>
    </row>
    <row r="4760" spans="7:7" x14ac:dyDescent="0.25">
      <c r="G4760">
        <v>3</v>
      </c>
    </row>
    <row r="4761" spans="7:7" x14ac:dyDescent="0.25">
      <c r="G4761">
        <v>3</v>
      </c>
    </row>
    <row r="4762" spans="7:7" x14ac:dyDescent="0.25">
      <c r="G4762">
        <v>4</v>
      </c>
    </row>
    <row r="4763" spans="7:7" x14ac:dyDescent="0.25">
      <c r="G4763">
        <v>1</v>
      </c>
    </row>
    <row r="4764" spans="7:7" x14ac:dyDescent="0.25">
      <c r="G4764">
        <v>3</v>
      </c>
    </row>
    <row r="4765" spans="7:7" x14ac:dyDescent="0.25">
      <c r="G4765">
        <v>3</v>
      </c>
    </row>
    <row r="4766" spans="7:7" x14ac:dyDescent="0.25">
      <c r="G4766">
        <v>2</v>
      </c>
    </row>
    <row r="4767" spans="7:7" x14ac:dyDescent="0.25">
      <c r="G4767">
        <v>2</v>
      </c>
    </row>
    <row r="4768" spans="7:7" x14ac:dyDescent="0.25">
      <c r="G4768">
        <v>4</v>
      </c>
    </row>
    <row r="4769" spans="7:7" x14ac:dyDescent="0.25">
      <c r="G4769">
        <v>4</v>
      </c>
    </row>
    <row r="4770" spans="7:7" x14ac:dyDescent="0.25">
      <c r="G4770">
        <v>1</v>
      </c>
    </row>
    <row r="4771" spans="7:7" x14ac:dyDescent="0.25">
      <c r="G4771">
        <v>2</v>
      </c>
    </row>
    <row r="4772" spans="7:7" x14ac:dyDescent="0.25">
      <c r="G4772">
        <v>4</v>
      </c>
    </row>
    <row r="4773" spans="7:7" x14ac:dyDescent="0.25">
      <c r="G4773">
        <v>2</v>
      </c>
    </row>
    <row r="4774" spans="7:7" x14ac:dyDescent="0.25">
      <c r="G4774">
        <v>1</v>
      </c>
    </row>
    <row r="4775" spans="7:7" x14ac:dyDescent="0.25">
      <c r="G4775">
        <v>1</v>
      </c>
    </row>
    <row r="4776" spans="7:7" x14ac:dyDescent="0.25">
      <c r="G4776">
        <v>4</v>
      </c>
    </row>
    <row r="4777" spans="7:7" x14ac:dyDescent="0.25">
      <c r="G4777">
        <v>2</v>
      </c>
    </row>
    <row r="4778" spans="7:7" x14ac:dyDescent="0.25">
      <c r="G4778">
        <v>2</v>
      </c>
    </row>
    <row r="4779" spans="7:7" x14ac:dyDescent="0.25">
      <c r="G4779">
        <v>1</v>
      </c>
    </row>
    <row r="4780" spans="7:7" x14ac:dyDescent="0.25">
      <c r="G4780">
        <v>2</v>
      </c>
    </row>
    <row r="4781" spans="7:7" x14ac:dyDescent="0.25">
      <c r="G4781">
        <v>1</v>
      </c>
    </row>
    <row r="4782" spans="7:7" x14ac:dyDescent="0.25">
      <c r="G4782">
        <v>1</v>
      </c>
    </row>
    <row r="4783" spans="7:7" x14ac:dyDescent="0.25">
      <c r="G4783">
        <v>3</v>
      </c>
    </row>
    <row r="4784" spans="7:7" x14ac:dyDescent="0.25">
      <c r="G4784">
        <v>3</v>
      </c>
    </row>
    <row r="4785" spans="7:7" x14ac:dyDescent="0.25">
      <c r="G4785">
        <v>1</v>
      </c>
    </row>
    <row r="4786" spans="7:7" x14ac:dyDescent="0.25">
      <c r="G4786">
        <v>1</v>
      </c>
    </row>
    <row r="4787" spans="7:7" x14ac:dyDescent="0.25">
      <c r="G4787">
        <v>2</v>
      </c>
    </row>
    <row r="4788" spans="7:7" x14ac:dyDescent="0.25">
      <c r="G4788">
        <v>1</v>
      </c>
    </row>
    <row r="4789" spans="7:7" x14ac:dyDescent="0.25">
      <c r="G4789">
        <v>1</v>
      </c>
    </row>
    <row r="4790" spans="7:7" x14ac:dyDescent="0.25">
      <c r="G4790">
        <v>8</v>
      </c>
    </row>
    <row r="4791" spans="7:7" x14ac:dyDescent="0.25">
      <c r="G4791">
        <v>1</v>
      </c>
    </row>
    <row r="4792" spans="7:7" x14ac:dyDescent="0.25">
      <c r="G4792">
        <v>2</v>
      </c>
    </row>
    <row r="4793" spans="7:7" x14ac:dyDescent="0.25">
      <c r="G4793">
        <v>1</v>
      </c>
    </row>
    <row r="4794" spans="7:7" x14ac:dyDescent="0.25">
      <c r="G4794">
        <v>2</v>
      </c>
    </row>
    <row r="4795" spans="7:7" x14ac:dyDescent="0.25">
      <c r="G4795">
        <v>2</v>
      </c>
    </row>
    <row r="4796" spans="7:7" x14ac:dyDescent="0.25">
      <c r="G4796">
        <v>3</v>
      </c>
    </row>
    <row r="4797" spans="7:7" x14ac:dyDescent="0.25">
      <c r="G4797">
        <v>1</v>
      </c>
    </row>
    <row r="4798" spans="7:7" x14ac:dyDescent="0.25">
      <c r="G4798">
        <v>2</v>
      </c>
    </row>
    <row r="4799" spans="7:7" x14ac:dyDescent="0.25">
      <c r="G4799">
        <v>3</v>
      </c>
    </row>
    <row r="4800" spans="7:7" x14ac:dyDescent="0.25">
      <c r="G4800">
        <v>2</v>
      </c>
    </row>
    <row r="4801" spans="7:7" x14ac:dyDescent="0.25">
      <c r="G4801">
        <v>1</v>
      </c>
    </row>
    <row r="4802" spans="7:7" x14ac:dyDescent="0.25">
      <c r="G4802">
        <v>4</v>
      </c>
    </row>
    <row r="4803" spans="7:7" x14ac:dyDescent="0.25">
      <c r="G4803">
        <v>1</v>
      </c>
    </row>
    <row r="4804" spans="7:7" x14ac:dyDescent="0.25">
      <c r="G4804">
        <v>1</v>
      </c>
    </row>
    <row r="4805" spans="7:7" x14ac:dyDescent="0.25">
      <c r="G4805">
        <v>2</v>
      </c>
    </row>
    <row r="4806" spans="7:7" x14ac:dyDescent="0.25">
      <c r="G4806">
        <v>2</v>
      </c>
    </row>
    <row r="4807" spans="7:7" x14ac:dyDescent="0.25">
      <c r="G4807">
        <v>4</v>
      </c>
    </row>
    <row r="4808" spans="7:7" x14ac:dyDescent="0.25">
      <c r="G4808">
        <v>2</v>
      </c>
    </row>
    <row r="4809" spans="7:7" x14ac:dyDescent="0.25">
      <c r="G4809">
        <v>3</v>
      </c>
    </row>
    <row r="4810" spans="7:7" x14ac:dyDescent="0.25">
      <c r="G4810">
        <v>4</v>
      </c>
    </row>
    <row r="4811" spans="7:7" x14ac:dyDescent="0.25">
      <c r="G4811">
        <v>3</v>
      </c>
    </row>
    <row r="4812" spans="7:7" x14ac:dyDescent="0.25">
      <c r="G4812">
        <v>2</v>
      </c>
    </row>
    <row r="4813" spans="7:7" x14ac:dyDescent="0.25">
      <c r="G4813">
        <v>1</v>
      </c>
    </row>
    <row r="4814" spans="7:7" x14ac:dyDescent="0.25">
      <c r="G4814">
        <v>1</v>
      </c>
    </row>
    <row r="4815" spans="7:7" x14ac:dyDescent="0.25">
      <c r="G4815">
        <v>1</v>
      </c>
    </row>
    <row r="4816" spans="7:7" x14ac:dyDescent="0.25">
      <c r="G4816">
        <v>2</v>
      </c>
    </row>
    <row r="4817" spans="7:7" x14ac:dyDescent="0.25">
      <c r="G4817">
        <v>1</v>
      </c>
    </row>
    <row r="4818" spans="7:7" x14ac:dyDescent="0.25">
      <c r="G4818">
        <v>2</v>
      </c>
    </row>
    <row r="4819" spans="7:7" x14ac:dyDescent="0.25">
      <c r="G4819">
        <v>1</v>
      </c>
    </row>
    <row r="4820" spans="7:7" x14ac:dyDescent="0.25">
      <c r="G4820">
        <v>2</v>
      </c>
    </row>
    <row r="4821" spans="7:7" x14ac:dyDescent="0.25">
      <c r="G4821">
        <v>1</v>
      </c>
    </row>
    <row r="4822" spans="7:7" x14ac:dyDescent="0.25">
      <c r="G4822">
        <v>3</v>
      </c>
    </row>
    <row r="4823" spans="7:7" x14ac:dyDescent="0.25">
      <c r="G4823">
        <v>4</v>
      </c>
    </row>
    <row r="4824" spans="7:7" x14ac:dyDescent="0.25">
      <c r="G4824">
        <v>1</v>
      </c>
    </row>
    <row r="4825" spans="7:7" x14ac:dyDescent="0.25">
      <c r="G4825">
        <v>1</v>
      </c>
    </row>
    <row r="4826" spans="7:7" x14ac:dyDescent="0.25">
      <c r="G4826">
        <v>4</v>
      </c>
    </row>
    <row r="4827" spans="7:7" x14ac:dyDescent="0.25">
      <c r="G4827">
        <v>1</v>
      </c>
    </row>
    <row r="4828" spans="7:7" x14ac:dyDescent="0.25">
      <c r="G4828">
        <v>1</v>
      </c>
    </row>
    <row r="4829" spans="7:7" x14ac:dyDescent="0.25">
      <c r="G4829">
        <v>1</v>
      </c>
    </row>
    <row r="4830" spans="7:7" x14ac:dyDescent="0.25">
      <c r="G4830">
        <v>2</v>
      </c>
    </row>
    <row r="4831" spans="7:7" x14ac:dyDescent="0.25">
      <c r="G4831">
        <v>3</v>
      </c>
    </row>
    <row r="4832" spans="7:7" x14ac:dyDescent="0.25">
      <c r="G4832">
        <v>1</v>
      </c>
    </row>
    <row r="4833" spans="7:7" x14ac:dyDescent="0.25">
      <c r="G4833">
        <v>1</v>
      </c>
    </row>
    <row r="4834" spans="7:7" x14ac:dyDescent="0.25">
      <c r="G4834">
        <v>1</v>
      </c>
    </row>
    <row r="4835" spans="7:7" x14ac:dyDescent="0.25">
      <c r="G4835">
        <v>1</v>
      </c>
    </row>
    <row r="4836" spans="7:7" x14ac:dyDescent="0.25">
      <c r="G4836">
        <v>2</v>
      </c>
    </row>
    <row r="4837" spans="7:7" x14ac:dyDescent="0.25">
      <c r="G4837">
        <v>13</v>
      </c>
    </row>
    <row r="4838" spans="7:7" x14ac:dyDescent="0.25">
      <c r="G4838">
        <v>2</v>
      </c>
    </row>
    <row r="4839" spans="7:7" x14ac:dyDescent="0.25">
      <c r="G4839">
        <v>8</v>
      </c>
    </row>
    <row r="4840" spans="7:7" x14ac:dyDescent="0.25">
      <c r="G4840">
        <v>1</v>
      </c>
    </row>
    <row r="4841" spans="7:7" x14ac:dyDescent="0.25">
      <c r="G4841">
        <v>2</v>
      </c>
    </row>
    <row r="4842" spans="7:7" x14ac:dyDescent="0.25">
      <c r="G4842">
        <v>6</v>
      </c>
    </row>
    <row r="4843" spans="7:7" x14ac:dyDescent="0.25">
      <c r="G4843">
        <v>1</v>
      </c>
    </row>
    <row r="4844" spans="7:7" x14ac:dyDescent="0.25">
      <c r="G4844">
        <v>2</v>
      </c>
    </row>
    <row r="4845" spans="7:7" x14ac:dyDescent="0.25">
      <c r="G4845">
        <v>1</v>
      </c>
    </row>
    <row r="4846" spans="7:7" x14ac:dyDescent="0.25">
      <c r="G4846">
        <v>2</v>
      </c>
    </row>
    <row r="4847" spans="7:7" x14ac:dyDescent="0.25">
      <c r="G4847">
        <v>4</v>
      </c>
    </row>
    <row r="4848" spans="7:7" x14ac:dyDescent="0.25">
      <c r="G4848">
        <v>1</v>
      </c>
    </row>
    <row r="4849" spans="7:7" x14ac:dyDescent="0.25">
      <c r="G4849">
        <v>1</v>
      </c>
    </row>
    <row r="4850" spans="7:7" x14ac:dyDescent="0.25">
      <c r="G4850">
        <v>1</v>
      </c>
    </row>
    <row r="4851" spans="7:7" x14ac:dyDescent="0.25">
      <c r="G4851">
        <v>4</v>
      </c>
    </row>
    <row r="4852" spans="7:7" x14ac:dyDescent="0.25">
      <c r="G4852">
        <v>1</v>
      </c>
    </row>
    <row r="4853" spans="7:7" x14ac:dyDescent="0.25">
      <c r="G4853">
        <v>1</v>
      </c>
    </row>
    <row r="4854" spans="7:7" x14ac:dyDescent="0.25">
      <c r="G4854">
        <v>1</v>
      </c>
    </row>
    <row r="4855" spans="7:7" x14ac:dyDescent="0.25">
      <c r="G4855">
        <v>2</v>
      </c>
    </row>
    <row r="4856" spans="7:7" x14ac:dyDescent="0.25">
      <c r="G4856">
        <v>1</v>
      </c>
    </row>
    <row r="4857" spans="7:7" x14ac:dyDescent="0.25">
      <c r="G4857">
        <v>1</v>
      </c>
    </row>
    <row r="4858" spans="7:7" x14ac:dyDescent="0.25">
      <c r="G4858">
        <v>4</v>
      </c>
    </row>
    <row r="4859" spans="7:7" x14ac:dyDescent="0.25">
      <c r="G4859">
        <v>2</v>
      </c>
    </row>
    <row r="4860" spans="7:7" x14ac:dyDescent="0.25">
      <c r="G4860">
        <v>3</v>
      </c>
    </row>
    <row r="4861" spans="7:7" x14ac:dyDescent="0.25">
      <c r="G4861">
        <v>2</v>
      </c>
    </row>
    <row r="4862" spans="7:7" x14ac:dyDescent="0.25">
      <c r="G4862">
        <v>2</v>
      </c>
    </row>
    <row r="4863" spans="7:7" x14ac:dyDescent="0.25">
      <c r="G4863">
        <v>1</v>
      </c>
    </row>
    <row r="4864" spans="7:7" x14ac:dyDescent="0.25">
      <c r="G4864">
        <v>2</v>
      </c>
    </row>
    <row r="4865" spans="7:7" x14ac:dyDescent="0.25">
      <c r="G4865">
        <v>2</v>
      </c>
    </row>
    <row r="4866" spans="7:7" x14ac:dyDescent="0.25">
      <c r="G4866">
        <v>2</v>
      </c>
    </row>
    <row r="4867" spans="7:7" x14ac:dyDescent="0.25">
      <c r="G4867">
        <v>2</v>
      </c>
    </row>
    <row r="4868" spans="7:7" x14ac:dyDescent="0.25">
      <c r="G4868">
        <v>1</v>
      </c>
    </row>
    <row r="4869" spans="7:7" x14ac:dyDescent="0.25">
      <c r="G4869">
        <v>2</v>
      </c>
    </row>
    <row r="4870" spans="7:7" x14ac:dyDescent="0.25">
      <c r="G4870">
        <v>3</v>
      </c>
    </row>
    <row r="4871" spans="7:7" x14ac:dyDescent="0.25">
      <c r="G4871">
        <v>1</v>
      </c>
    </row>
    <row r="4872" spans="7:7" x14ac:dyDescent="0.25">
      <c r="G4872">
        <v>3</v>
      </c>
    </row>
    <row r="4873" spans="7:7" x14ac:dyDescent="0.25">
      <c r="G4873">
        <v>2</v>
      </c>
    </row>
    <row r="4874" spans="7:7" x14ac:dyDescent="0.25">
      <c r="G4874">
        <v>1</v>
      </c>
    </row>
    <row r="4875" spans="7:7" x14ac:dyDescent="0.25">
      <c r="G4875">
        <v>1</v>
      </c>
    </row>
    <row r="4876" spans="7:7" x14ac:dyDescent="0.25">
      <c r="G4876">
        <v>3</v>
      </c>
    </row>
    <row r="4877" spans="7:7" x14ac:dyDescent="0.25">
      <c r="G4877">
        <v>1</v>
      </c>
    </row>
    <row r="4878" spans="7:7" x14ac:dyDescent="0.25">
      <c r="G4878">
        <v>2</v>
      </c>
    </row>
    <row r="4879" spans="7:7" x14ac:dyDescent="0.25">
      <c r="G4879">
        <v>1</v>
      </c>
    </row>
    <row r="4880" spans="7:7" x14ac:dyDescent="0.25">
      <c r="G4880">
        <v>2</v>
      </c>
    </row>
    <row r="4881" spans="7:7" x14ac:dyDescent="0.25">
      <c r="G4881">
        <v>2</v>
      </c>
    </row>
    <row r="4882" spans="7:7" x14ac:dyDescent="0.25">
      <c r="G4882">
        <v>4</v>
      </c>
    </row>
    <row r="4883" spans="7:7" x14ac:dyDescent="0.25">
      <c r="G4883">
        <v>1</v>
      </c>
    </row>
    <row r="4884" spans="7:7" x14ac:dyDescent="0.25">
      <c r="G4884">
        <v>1</v>
      </c>
    </row>
    <row r="4885" spans="7:7" x14ac:dyDescent="0.25">
      <c r="G4885">
        <v>1</v>
      </c>
    </row>
    <row r="4886" spans="7:7" x14ac:dyDescent="0.25">
      <c r="G4886">
        <v>1</v>
      </c>
    </row>
    <row r="4887" spans="7:7" x14ac:dyDescent="0.25">
      <c r="G4887">
        <v>2</v>
      </c>
    </row>
    <row r="4888" spans="7:7" x14ac:dyDescent="0.25">
      <c r="G4888">
        <v>3</v>
      </c>
    </row>
    <row r="4889" spans="7:7" x14ac:dyDescent="0.25">
      <c r="G4889">
        <v>1</v>
      </c>
    </row>
    <row r="4890" spans="7:7" x14ac:dyDescent="0.25">
      <c r="G4890">
        <v>1</v>
      </c>
    </row>
    <row r="4891" spans="7:7" x14ac:dyDescent="0.25">
      <c r="G4891">
        <v>1</v>
      </c>
    </row>
    <row r="4892" spans="7:7" x14ac:dyDescent="0.25">
      <c r="G4892">
        <v>4</v>
      </c>
    </row>
    <row r="4893" spans="7:7" x14ac:dyDescent="0.25">
      <c r="G4893">
        <v>3</v>
      </c>
    </row>
    <row r="4894" spans="7:7" x14ac:dyDescent="0.25">
      <c r="G4894">
        <v>8</v>
      </c>
    </row>
    <row r="4895" spans="7:7" x14ac:dyDescent="0.25">
      <c r="G4895">
        <v>2</v>
      </c>
    </row>
    <row r="4896" spans="7:7" x14ac:dyDescent="0.25">
      <c r="G4896">
        <v>1</v>
      </c>
    </row>
    <row r="4897" spans="7:7" x14ac:dyDescent="0.25">
      <c r="G4897">
        <v>1</v>
      </c>
    </row>
    <row r="4898" spans="7:7" x14ac:dyDescent="0.25">
      <c r="G4898">
        <v>1</v>
      </c>
    </row>
    <row r="4899" spans="7:7" x14ac:dyDescent="0.25">
      <c r="G4899">
        <v>1</v>
      </c>
    </row>
    <row r="4900" spans="7:7" x14ac:dyDescent="0.25">
      <c r="G4900">
        <v>2</v>
      </c>
    </row>
    <row r="4901" spans="7:7" x14ac:dyDescent="0.25">
      <c r="G4901">
        <v>2</v>
      </c>
    </row>
    <row r="4902" spans="7:7" x14ac:dyDescent="0.25">
      <c r="G4902">
        <v>3</v>
      </c>
    </row>
    <row r="4903" spans="7:7" x14ac:dyDescent="0.25">
      <c r="G4903">
        <v>3</v>
      </c>
    </row>
    <row r="4904" spans="7:7" x14ac:dyDescent="0.25">
      <c r="G4904">
        <v>2</v>
      </c>
    </row>
    <row r="4905" spans="7:7" x14ac:dyDescent="0.25">
      <c r="G4905">
        <v>1</v>
      </c>
    </row>
    <row r="4906" spans="7:7" x14ac:dyDescent="0.25">
      <c r="G4906">
        <v>2</v>
      </c>
    </row>
    <row r="4907" spans="7:7" x14ac:dyDescent="0.25">
      <c r="G4907">
        <v>3</v>
      </c>
    </row>
    <row r="4908" spans="7:7" x14ac:dyDescent="0.25">
      <c r="G4908">
        <v>3</v>
      </c>
    </row>
    <row r="4909" spans="7:7" x14ac:dyDescent="0.25">
      <c r="G4909">
        <v>2</v>
      </c>
    </row>
    <row r="4910" spans="7:7" x14ac:dyDescent="0.25">
      <c r="G4910">
        <v>1</v>
      </c>
    </row>
    <row r="4911" spans="7:7" x14ac:dyDescent="0.25">
      <c r="G4911">
        <v>1</v>
      </c>
    </row>
    <row r="4912" spans="7:7" x14ac:dyDescent="0.25">
      <c r="G4912">
        <v>4</v>
      </c>
    </row>
    <row r="4913" spans="7:7" x14ac:dyDescent="0.25">
      <c r="G4913">
        <v>3</v>
      </c>
    </row>
    <row r="4914" spans="7:7" x14ac:dyDescent="0.25">
      <c r="G4914">
        <v>1</v>
      </c>
    </row>
    <row r="4915" spans="7:7" x14ac:dyDescent="0.25">
      <c r="G4915">
        <v>1</v>
      </c>
    </row>
    <row r="4916" spans="7:7" x14ac:dyDescent="0.25">
      <c r="G4916">
        <v>2</v>
      </c>
    </row>
    <row r="4917" spans="7:7" x14ac:dyDescent="0.25">
      <c r="G4917">
        <v>1</v>
      </c>
    </row>
    <row r="4918" spans="7:7" x14ac:dyDescent="0.25">
      <c r="G4918">
        <v>1</v>
      </c>
    </row>
    <row r="4919" spans="7:7" x14ac:dyDescent="0.25">
      <c r="G4919">
        <v>1</v>
      </c>
    </row>
    <row r="4920" spans="7:7" x14ac:dyDescent="0.25">
      <c r="G4920">
        <v>3</v>
      </c>
    </row>
    <row r="4921" spans="7:7" x14ac:dyDescent="0.25">
      <c r="G4921">
        <v>2</v>
      </c>
    </row>
    <row r="4922" spans="7:7" x14ac:dyDescent="0.25">
      <c r="G4922">
        <v>2</v>
      </c>
    </row>
    <row r="4923" spans="7:7" x14ac:dyDescent="0.25">
      <c r="G4923">
        <v>2</v>
      </c>
    </row>
    <row r="4924" spans="7:7" x14ac:dyDescent="0.25">
      <c r="G4924">
        <v>1</v>
      </c>
    </row>
    <row r="4925" spans="7:7" x14ac:dyDescent="0.25">
      <c r="G4925">
        <v>2</v>
      </c>
    </row>
    <row r="4926" spans="7:7" x14ac:dyDescent="0.25">
      <c r="G4926">
        <v>2</v>
      </c>
    </row>
    <row r="4927" spans="7:7" x14ac:dyDescent="0.25">
      <c r="G4927">
        <v>1</v>
      </c>
    </row>
    <row r="4928" spans="7:7" x14ac:dyDescent="0.25">
      <c r="G4928">
        <v>4</v>
      </c>
    </row>
    <row r="4929" spans="7:7" x14ac:dyDescent="0.25">
      <c r="G4929">
        <v>3</v>
      </c>
    </row>
    <row r="4930" spans="7:7" x14ac:dyDescent="0.25">
      <c r="G4930">
        <v>2</v>
      </c>
    </row>
    <row r="4931" spans="7:7" x14ac:dyDescent="0.25">
      <c r="G4931">
        <v>3</v>
      </c>
    </row>
    <row r="4932" spans="7:7" x14ac:dyDescent="0.25">
      <c r="G4932">
        <v>2</v>
      </c>
    </row>
    <row r="4933" spans="7:7" x14ac:dyDescent="0.25">
      <c r="G4933">
        <v>2</v>
      </c>
    </row>
    <row r="4934" spans="7:7" x14ac:dyDescent="0.25">
      <c r="G4934">
        <v>3</v>
      </c>
    </row>
    <row r="4935" spans="7:7" x14ac:dyDescent="0.25">
      <c r="G4935">
        <v>1</v>
      </c>
    </row>
    <row r="4936" spans="7:7" x14ac:dyDescent="0.25">
      <c r="G4936">
        <v>3</v>
      </c>
    </row>
    <row r="4937" spans="7:7" x14ac:dyDescent="0.25">
      <c r="G4937">
        <v>1</v>
      </c>
    </row>
    <row r="4938" spans="7:7" x14ac:dyDescent="0.25">
      <c r="G4938">
        <v>2</v>
      </c>
    </row>
    <row r="4939" spans="7:7" x14ac:dyDescent="0.25">
      <c r="G4939">
        <v>4</v>
      </c>
    </row>
    <row r="4940" spans="7:7" x14ac:dyDescent="0.25">
      <c r="G4940">
        <v>4</v>
      </c>
    </row>
    <row r="4941" spans="7:7" x14ac:dyDescent="0.25">
      <c r="G4941">
        <v>3</v>
      </c>
    </row>
    <row r="4942" spans="7:7" x14ac:dyDescent="0.25">
      <c r="G4942">
        <v>1</v>
      </c>
    </row>
    <row r="4943" spans="7:7" x14ac:dyDescent="0.25">
      <c r="G4943">
        <v>4</v>
      </c>
    </row>
    <row r="4944" spans="7:7" x14ac:dyDescent="0.25">
      <c r="G4944">
        <v>1</v>
      </c>
    </row>
    <row r="4945" spans="7:7" x14ac:dyDescent="0.25">
      <c r="G4945">
        <v>1</v>
      </c>
    </row>
    <row r="4946" spans="7:7" x14ac:dyDescent="0.25">
      <c r="G4946">
        <v>1</v>
      </c>
    </row>
    <row r="4947" spans="7:7" x14ac:dyDescent="0.25">
      <c r="G4947">
        <v>2</v>
      </c>
    </row>
    <row r="4948" spans="7:7" x14ac:dyDescent="0.25">
      <c r="G4948">
        <v>2</v>
      </c>
    </row>
    <row r="4949" spans="7:7" x14ac:dyDescent="0.25">
      <c r="G4949">
        <v>1</v>
      </c>
    </row>
    <row r="4950" spans="7:7" x14ac:dyDescent="0.25">
      <c r="G4950">
        <v>1</v>
      </c>
    </row>
    <row r="4951" spans="7:7" x14ac:dyDescent="0.25">
      <c r="G4951">
        <v>3</v>
      </c>
    </row>
    <row r="4952" spans="7:7" x14ac:dyDescent="0.25">
      <c r="G4952">
        <v>4</v>
      </c>
    </row>
    <row r="4953" spans="7:7" x14ac:dyDescent="0.25">
      <c r="G4953">
        <v>1</v>
      </c>
    </row>
    <row r="4954" spans="7:7" x14ac:dyDescent="0.25">
      <c r="G4954">
        <v>1</v>
      </c>
    </row>
    <row r="4955" spans="7:7" x14ac:dyDescent="0.25">
      <c r="G4955">
        <v>2</v>
      </c>
    </row>
    <row r="4956" spans="7:7" x14ac:dyDescent="0.25">
      <c r="G4956">
        <v>6</v>
      </c>
    </row>
    <row r="4957" spans="7:7" x14ac:dyDescent="0.25">
      <c r="G4957">
        <v>2</v>
      </c>
    </row>
    <row r="4958" spans="7:7" x14ac:dyDescent="0.25">
      <c r="G4958">
        <v>1</v>
      </c>
    </row>
    <row r="4959" spans="7:7" x14ac:dyDescent="0.25">
      <c r="G4959">
        <v>1</v>
      </c>
    </row>
    <row r="4960" spans="7:7" x14ac:dyDescent="0.25">
      <c r="G4960">
        <v>1</v>
      </c>
    </row>
    <row r="4961" spans="7:7" x14ac:dyDescent="0.25">
      <c r="G4961">
        <v>1</v>
      </c>
    </row>
    <row r="4962" spans="7:7" x14ac:dyDescent="0.25">
      <c r="G4962">
        <v>1</v>
      </c>
    </row>
    <row r="4963" spans="7:7" x14ac:dyDescent="0.25">
      <c r="G4963">
        <v>2</v>
      </c>
    </row>
    <row r="4964" spans="7:7" x14ac:dyDescent="0.25">
      <c r="G4964">
        <v>1</v>
      </c>
    </row>
    <row r="4965" spans="7:7" x14ac:dyDescent="0.25">
      <c r="G4965">
        <v>2</v>
      </c>
    </row>
    <row r="4966" spans="7:7" x14ac:dyDescent="0.25">
      <c r="G4966">
        <v>2</v>
      </c>
    </row>
    <row r="4967" spans="7:7" x14ac:dyDescent="0.25">
      <c r="G4967">
        <v>1</v>
      </c>
    </row>
    <row r="4968" spans="7:7" x14ac:dyDescent="0.25">
      <c r="G4968">
        <v>3</v>
      </c>
    </row>
    <row r="4969" spans="7:7" x14ac:dyDescent="0.25">
      <c r="G4969">
        <v>4</v>
      </c>
    </row>
    <row r="4970" spans="7:7" x14ac:dyDescent="0.25">
      <c r="G4970">
        <v>3</v>
      </c>
    </row>
    <row r="4971" spans="7:7" x14ac:dyDescent="0.25">
      <c r="G4971">
        <v>4</v>
      </c>
    </row>
    <row r="4972" spans="7:7" x14ac:dyDescent="0.25">
      <c r="G4972">
        <v>4</v>
      </c>
    </row>
    <row r="4973" spans="7:7" x14ac:dyDescent="0.25">
      <c r="G4973">
        <v>3</v>
      </c>
    </row>
    <row r="4974" spans="7:7" x14ac:dyDescent="0.25">
      <c r="G4974">
        <v>2</v>
      </c>
    </row>
    <row r="4975" spans="7:7" x14ac:dyDescent="0.25">
      <c r="G4975">
        <v>3</v>
      </c>
    </row>
    <row r="4976" spans="7:7" x14ac:dyDescent="0.25">
      <c r="G4976">
        <v>1</v>
      </c>
    </row>
    <row r="4977" spans="7:7" x14ac:dyDescent="0.25">
      <c r="G4977">
        <v>1</v>
      </c>
    </row>
    <row r="4978" spans="7:7" x14ac:dyDescent="0.25">
      <c r="G4978">
        <v>3</v>
      </c>
    </row>
    <row r="4979" spans="7:7" x14ac:dyDescent="0.25">
      <c r="G4979">
        <v>3</v>
      </c>
    </row>
    <row r="4980" spans="7:7" x14ac:dyDescent="0.25">
      <c r="G4980">
        <v>4</v>
      </c>
    </row>
    <row r="4981" spans="7:7" x14ac:dyDescent="0.25">
      <c r="G4981">
        <v>2</v>
      </c>
    </row>
    <row r="4982" spans="7:7" x14ac:dyDescent="0.25">
      <c r="G4982">
        <v>3</v>
      </c>
    </row>
    <row r="4983" spans="7:7" x14ac:dyDescent="0.25">
      <c r="G4983">
        <v>1</v>
      </c>
    </row>
    <row r="4984" spans="7:7" x14ac:dyDescent="0.25">
      <c r="G4984">
        <v>3</v>
      </c>
    </row>
    <row r="4985" spans="7:7" x14ac:dyDescent="0.25">
      <c r="G4985">
        <v>2</v>
      </c>
    </row>
    <row r="4986" spans="7:7" x14ac:dyDescent="0.25">
      <c r="G4986">
        <v>1</v>
      </c>
    </row>
    <row r="4987" spans="7:7" x14ac:dyDescent="0.25">
      <c r="G4987">
        <v>1</v>
      </c>
    </row>
    <row r="4988" spans="7:7" x14ac:dyDescent="0.25">
      <c r="G4988">
        <v>3</v>
      </c>
    </row>
    <row r="4989" spans="7:7" x14ac:dyDescent="0.25">
      <c r="G4989">
        <v>3</v>
      </c>
    </row>
    <row r="4990" spans="7:7" x14ac:dyDescent="0.25">
      <c r="G4990">
        <v>1</v>
      </c>
    </row>
    <row r="4991" spans="7:7" x14ac:dyDescent="0.25">
      <c r="G4991">
        <v>1</v>
      </c>
    </row>
    <row r="4992" spans="7:7" x14ac:dyDescent="0.25">
      <c r="G4992">
        <v>2</v>
      </c>
    </row>
    <row r="4993" spans="7:7" x14ac:dyDescent="0.25">
      <c r="G4993">
        <v>2</v>
      </c>
    </row>
    <row r="4994" spans="7:7" x14ac:dyDescent="0.25">
      <c r="G4994">
        <v>1</v>
      </c>
    </row>
    <row r="4995" spans="7:7" x14ac:dyDescent="0.25">
      <c r="G4995">
        <v>2</v>
      </c>
    </row>
    <row r="4996" spans="7:7" x14ac:dyDescent="0.25">
      <c r="G4996">
        <v>2</v>
      </c>
    </row>
    <row r="4997" spans="7:7" x14ac:dyDescent="0.25">
      <c r="G4997">
        <v>1</v>
      </c>
    </row>
    <row r="4998" spans="7:7" x14ac:dyDescent="0.25">
      <c r="G4998">
        <v>1</v>
      </c>
    </row>
    <row r="4999" spans="7:7" x14ac:dyDescent="0.25">
      <c r="G4999">
        <v>1</v>
      </c>
    </row>
    <row r="5000" spans="7:7" x14ac:dyDescent="0.25">
      <c r="G5000">
        <v>2</v>
      </c>
    </row>
    <row r="5001" spans="7:7" x14ac:dyDescent="0.25">
      <c r="G5001">
        <v>2</v>
      </c>
    </row>
    <row r="5002" spans="7:7" x14ac:dyDescent="0.25">
      <c r="G5002">
        <v>1</v>
      </c>
    </row>
    <row r="5003" spans="7:7" x14ac:dyDescent="0.25">
      <c r="G5003">
        <v>2</v>
      </c>
    </row>
    <row r="5004" spans="7:7" x14ac:dyDescent="0.25">
      <c r="G5004">
        <v>4</v>
      </c>
    </row>
    <row r="5005" spans="7:7" x14ac:dyDescent="0.25">
      <c r="G5005">
        <v>1</v>
      </c>
    </row>
    <row r="5006" spans="7:7" x14ac:dyDescent="0.25">
      <c r="G5006">
        <v>1</v>
      </c>
    </row>
    <row r="5007" spans="7:7" x14ac:dyDescent="0.25">
      <c r="G5007">
        <v>2</v>
      </c>
    </row>
    <row r="5008" spans="7:7" x14ac:dyDescent="0.25">
      <c r="G5008">
        <v>1</v>
      </c>
    </row>
    <row r="5009" spans="7:7" x14ac:dyDescent="0.25">
      <c r="G5009">
        <v>2</v>
      </c>
    </row>
    <row r="5010" spans="7:7" x14ac:dyDescent="0.25">
      <c r="G5010">
        <v>2</v>
      </c>
    </row>
    <row r="5011" spans="7:7" x14ac:dyDescent="0.25">
      <c r="G5011">
        <v>1</v>
      </c>
    </row>
    <row r="5012" spans="7:7" x14ac:dyDescent="0.25">
      <c r="G5012">
        <v>5</v>
      </c>
    </row>
    <row r="5013" spans="7:7" x14ac:dyDescent="0.25">
      <c r="G5013">
        <v>1</v>
      </c>
    </row>
    <row r="5014" spans="7:7" x14ac:dyDescent="0.25">
      <c r="G5014">
        <v>4</v>
      </c>
    </row>
    <row r="5015" spans="7:7" x14ac:dyDescent="0.25">
      <c r="G5015">
        <v>1</v>
      </c>
    </row>
    <row r="5016" spans="7:7" x14ac:dyDescent="0.25">
      <c r="G5016">
        <v>2</v>
      </c>
    </row>
    <row r="5017" spans="7:7" x14ac:dyDescent="0.25">
      <c r="G5017">
        <v>1</v>
      </c>
    </row>
    <row r="5018" spans="7:7" x14ac:dyDescent="0.25">
      <c r="G5018">
        <v>12</v>
      </c>
    </row>
    <row r="5019" spans="7:7" x14ac:dyDescent="0.25">
      <c r="G5019">
        <v>1</v>
      </c>
    </row>
    <row r="5020" spans="7:7" x14ac:dyDescent="0.25">
      <c r="G5020">
        <v>4</v>
      </c>
    </row>
    <row r="5021" spans="7:7" x14ac:dyDescent="0.25">
      <c r="G5021">
        <v>1</v>
      </c>
    </row>
    <row r="5022" spans="7:7" x14ac:dyDescent="0.25">
      <c r="G5022">
        <v>2</v>
      </c>
    </row>
    <row r="5023" spans="7:7" x14ac:dyDescent="0.25">
      <c r="G5023">
        <v>3</v>
      </c>
    </row>
    <row r="5024" spans="7:7" x14ac:dyDescent="0.25">
      <c r="G5024">
        <v>2</v>
      </c>
    </row>
    <row r="5025" spans="7:7" x14ac:dyDescent="0.25">
      <c r="G5025">
        <v>2</v>
      </c>
    </row>
    <row r="5026" spans="7:7" x14ac:dyDescent="0.25">
      <c r="G5026">
        <v>1</v>
      </c>
    </row>
    <row r="5027" spans="7:7" x14ac:dyDescent="0.25">
      <c r="G5027">
        <v>2</v>
      </c>
    </row>
    <row r="5028" spans="7:7" x14ac:dyDescent="0.25">
      <c r="G5028">
        <v>1</v>
      </c>
    </row>
    <row r="5029" spans="7:7" x14ac:dyDescent="0.25">
      <c r="G5029">
        <v>2</v>
      </c>
    </row>
    <row r="5030" spans="7:7" x14ac:dyDescent="0.25">
      <c r="G5030">
        <v>1</v>
      </c>
    </row>
    <row r="5031" spans="7:7" x14ac:dyDescent="0.25">
      <c r="G5031">
        <v>4</v>
      </c>
    </row>
    <row r="5032" spans="7:7" x14ac:dyDescent="0.25">
      <c r="G5032">
        <v>2</v>
      </c>
    </row>
    <row r="5033" spans="7:7" x14ac:dyDescent="0.25">
      <c r="G5033">
        <v>2</v>
      </c>
    </row>
    <row r="5034" spans="7:7" x14ac:dyDescent="0.25">
      <c r="G5034">
        <v>2</v>
      </c>
    </row>
    <row r="5035" spans="7:7" x14ac:dyDescent="0.25">
      <c r="G5035">
        <v>4</v>
      </c>
    </row>
    <row r="5036" spans="7:7" x14ac:dyDescent="0.25">
      <c r="G5036">
        <v>1</v>
      </c>
    </row>
    <row r="5037" spans="7:7" x14ac:dyDescent="0.25">
      <c r="G5037">
        <v>4</v>
      </c>
    </row>
    <row r="5038" spans="7:7" x14ac:dyDescent="0.25">
      <c r="G5038">
        <v>1</v>
      </c>
    </row>
    <row r="5039" spans="7:7" x14ac:dyDescent="0.25">
      <c r="G5039">
        <v>2</v>
      </c>
    </row>
    <row r="5040" spans="7:7" x14ac:dyDescent="0.25">
      <c r="G5040">
        <v>3</v>
      </c>
    </row>
    <row r="5041" spans="7:7" x14ac:dyDescent="0.25">
      <c r="G5041">
        <v>1</v>
      </c>
    </row>
    <row r="5042" spans="7:7" x14ac:dyDescent="0.25">
      <c r="G5042">
        <v>1</v>
      </c>
    </row>
    <row r="5043" spans="7:7" x14ac:dyDescent="0.25">
      <c r="G5043">
        <v>1</v>
      </c>
    </row>
    <row r="5044" spans="7:7" x14ac:dyDescent="0.25">
      <c r="G5044">
        <v>1</v>
      </c>
    </row>
    <row r="5045" spans="7:7" x14ac:dyDescent="0.25">
      <c r="G5045">
        <v>2</v>
      </c>
    </row>
    <row r="5046" spans="7:7" x14ac:dyDescent="0.25">
      <c r="G5046">
        <v>1</v>
      </c>
    </row>
    <row r="5047" spans="7:7" x14ac:dyDescent="0.25">
      <c r="G5047">
        <v>1</v>
      </c>
    </row>
    <row r="5048" spans="7:7" x14ac:dyDescent="0.25">
      <c r="G5048">
        <v>2</v>
      </c>
    </row>
    <row r="5049" spans="7:7" x14ac:dyDescent="0.25">
      <c r="G5049">
        <v>4</v>
      </c>
    </row>
    <row r="5050" spans="7:7" x14ac:dyDescent="0.25">
      <c r="G5050">
        <v>1</v>
      </c>
    </row>
    <row r="5051" spans="7:7" x14ac:dyDescent="0.25">
      <c r="G5051">
        <v>3</v>
      </c>
    </row>
    <row r="5052" spans="7:7" x14ac:dyDescent="0.25">
      <c r="G5052">
        <v>2</v>
      </c>
    </row>
    <row r="5053" spans="7:7" x14ac:dyDescent="0.25">
      <c r="G5053">
        <v>1</v>
      </c>
    </row>
    <row r="5054" spans="7:7" x14ac:dyDescent="0.25">
      <c r="G5054">
        <v>1</v>
      </c>
    </row>
    <row r="5055" spans="7:7" x14ac:dyDescent="0.25">
      <c r="G5055">
        <v>1</v>
      </c>
    </row>
    <row r="5056" spans="7:7" x14ac:dyDescent="0.25">
      <c r="G5056">
        <v>2</v>
      </c>
    </row>
    <row r="5057" spans="7:7" x14ac:dyDescent="0.25">
      <c r="G5057">
        <v>4</v>
      </c>
    </row>
    <row r="5058" spans="7:7" x14ac:dyDescent="0.25">
      <c r="G5058">
        <v>4</v>
      </c>
    </row>
    <row r="5059" spans="7:7" x14ac:dyDescent="0.25">
      <c r="G5059">
        <v>3</v>
      </c>
    </row>
    <row r="5060" spans="7:7" x14ac:dyDescent="0.25">
      <c r="G5060">
        <v>2</v>
      </c>
    </row>
    <row r="5061" spans="7:7" x14ac:dyDescent="0.25">
      <c r="G5061">
        <v>1</v>
      </c>
    </row>
    <row r="5062" spans="7:7" x14ac:dyDescent="0.25">
      <c r="G5062">
        <v>1</v>
      </c>
    </row>
    <row r="5063" spans="7:7" x14ac:dyDescent="0.25">
      <c r="G5063">
        <v>1</v>
      </c>
    </row>
    <row r="5064" spans="7:7" x14ac:dyDescent="0.25">
      <c r="G5064">
        <v>3</v>
      </c>
    </row>
    <row r="5065" spans="7:7" x14ac:dyDescent="0.25">
      <c r="G5065">
        <v>1</v>
      </c>
    </row>
    <row r="5066" spans="7:7" x14ac:dyDescent="0.25">
      <c r="G5066">
        <v>1</v>
      </c>
    </row>
    <row r="5067" spans="7:7" x14ac:dyDescent="0.25">
      <c r="G5067">
        <v>13</v>
      </c>
    </row>
    <row r="5068" spans="7:7" x14ac:dyDescent="0.25">
      <c r="G5068">
        <v>1</v>
      </c>
    </row>
    <row r="5069" spans="7:7" x14ac:dyDescent="0.25">
      <c r="G5069">
        <v>2</v>
      </c>
    </row>
    <row r="5070" spans="7:7" x14ac:dyDescent="0.25">
      <c r="G5070">
        <v>1</v>
      </c>
    </row>
    <row r="5071" spans="7:7" x14ac:dyDescent="0.25">
      <c r="G5071">
        <v>1</v>
      </c>
    </row>
    <row r="5072" spans="7:7" x14ac:dyDescent="0.25">
      <c r="G5072">
        <v>3</v>
      </c>
    </row>
    <row r="5073" spans="7:7" x14ac:dyDescent="0.25">
      <c r="G5073">
        <v>1</v>
      </c>
    </row>
    <row r="5074" spans="7:7" x14ac:dyDescent="0.25">
      <c r="G5074">
        <v>1</v>
      </c>
    </row>
    <row r="5075" spans="7:7" x14ac:dyDescent="0.25">
      <c r="G5075">
        <v>1</v>
      </c>
    </row>
    <row r="5076" spans="7:7" x14ac:dyDescent="0.25">
      <c r="G5076">
        <v>2</v>
      </c>
    </row>
    <row r="5077" spans="7:7" x14ac:dyDescent="0.25">
      <c r="G5077">
        <v>3</v>
      </c>
    </row>
    <row r="5078" spans="7:7" x14ac:dyDescent="0.25">
      <c r="G5078">
        <v>4</v>
      </c>
    </row>
    <row r="5079" spans="7:7" x14ac:dyDescent="0.25">
      <c r="G5079">
        <v>1</v>
      </c>
    </row>
    <row r="5080" spans="7:7" x14ac:dyDescent="0.25">
      <c r="G5080">
        <v>4</v>
      </c>
    </row>
    <row r="5081" spans="7:7" x14ac:dyDescent="0.25">
      <c r="G5081">
        <v>7</v>
      </c>
    </row>
    <row r="5082" spans="7:7" x14ac:dyDescent="0.25">
      <c r="G5082">
        <v>1</v>
      </c>
    </row>
    <row r="5083" spans="7:7" x14ac:dyDescent="0.25">
      <c r="G5083">
        <v>1</v>
      </c>
    </row>
    <row r="5084" spans="7:7" x14ac:dyDescent="0.25">
      <c r="G5084">
        <v>1</v>
      </c>
    </row>
    <row r="5085" spans="7:7" x14ac:dyDescent="0.25">
      <c r="G5085">
        <v>1</v>
      </c>
    </row>
    <row r="5086" spans="7:7" x14ac:dyDescent="0.25">
      <c r="G5086">
        <v>2</v>
      </c>
    </row>
    <row r="5087" spans="7:7" x14ac:dyDescent="0.25">
      <c r="G5087">
        <v>1</v>
      </c>
    </row>
    <row r="5088" spans="7:7" x14ac:dyDescent="0.25">
      <c r="G5088">
        <v>3</v>
      </c>
    </row>
    <row r="5089" spans="7:7" x14ac:dyDescent="0.25">
      <c r="G5089">
        <v>2</v>
      </c>
    </row>
    <row r="5090" spans="7:7" x14ac:dyDescent="0.25">
      <c r="G5090">
        <v>3</v>
      </c>
    </row>
    <row r="5091" spans="7:7" x14ac:dyDescent="0.25">
      <c r="G5091">
        <v>2</v>
      </c>
    </row>
    <row r="5092" spans="7:7" x14ac:dyDescent="0.25">
      <c r="G5092">
        <v>4</v>
      </c>
    </row>
    <row r="5093" spans="7:7" x14ac:dyDescent="0.25">
      <c r="G5093">
        <v>2</v>
      </c>
    </row>
    <row r="5094" spans="7:7" x14ac:dyDescent="0.25">
      <c r="G5094">
        <v>1</v>
      </c>
    </row>
    <row r="5095" spans="7:7" x14ac:dyDescent="0.25">
      <c r="G5095">
        <v>2</v>
      </c>
    </row>
    <row r="5096" spans="7:7" x14ac:dyDescent="0.25">
      <c r="G5096">
        <v>4</v>
      </c>
    </row>
    <row r="5097" spans="7:7" x14ac:dyDescent="0.25">
      <c r="G5097">
        <v>3</v>
      </c>
    </row>
    <row r="5098" spans="7:7" x14ac:dyDescent="0.25">
      <c r="G5098">
        <v>1</v>
      </c>
    </row>
    <row r="5099" spans="7:7" x14ac:dyDescent="0.25">
      <c r="G5099">
        <v>1</v>
      </c>
    </row>
    <row r="5100" spans="7:7" x14ac:dyDescent="0.25">
      <c r="G5100">
        <v>3</v>
      </c>
    </row>
    <row r="5101" spans="7:7" x14ac:dyDescent="0.25">
      <c r="G5101">
        <v>4</v>
      </c>
    </row>
    <row r="5102" spans="7:7" x14ac:dyDescent="0.25">
      <c r="G5102">
        <v>1</v>
      </c>
    </row>
    <row r="5103" spans="7:7" x14ac:dyDescent="0.25">
      <c r="G5103">
        <v>2</v>
      </c>
    </row>
    <row r="5104" spans="7:7" x14ac:dyDescent="0.25">
      <c r="G5104">
        <v>1</v>
      </c>
    </row>
    <row r="5105" spans="7:7" x14ac:dyDescent="0.25">
      <c r="G5105">
        <v>4</v>
      </c>
    </row>
    <row r="5106" spans="7:7" x14ac:dyDescent="0.25">
      <c r="G5106">
        <v>3</v>
      </c>
    </row>
    <row r="5107" spans="7:7" x14ac:dyDescent="0.25">
      <c r="G5107">
        <v>1</v>
      </c>
    </row>
    <row r="5108" spans="7:7" x14ac:dyDescent="0.25">
      <c r="G5108">
        <v>4</v>
      </c>
    </row>
    <row r="5109" spans="7:7" x14ac:dyDescent="0.25">
      <c r="G5109">
        <v>3</v>
      </c>
    </row>
    <row r="5110" spans="7:7" x14ac:dyDescent="0.25">
      <c r="G5110">
        <v>4</v>
      </c>
    </row>
    <row r="5111" spans="7:7" x14ac:dyDescent="0.25">
      <c r="G5111">
        <v>3</v>
      </c>
    </row>
    <row r="5112" spans="7:7" x14ac:dyDescent="0.25">
      <c r="G5112">
        <v>3</v>
      </c>
    </row>
    <row r="5113" spans="7:7" x14ac:dyDescent="0.25">
      <c r="G5113">
        <v>1</v>
      </c>
    </row>
    <row r="5114" spans="7:7" x14ac:dyDescent="0.25">
      <c r="G5114">
        <v>1</v>
      </c>
    </row>
    <row r="5115" spans="7:7" x14ac:dyDescent="0.25">
      <c r="G5115">
        <v>2</v>
      </c>
    </row>
    <row r="5116" spans="7:7" x14ac:dyDescent="0.25">
      <c r="G5116">
        <v>1</v>
      </c>
    </row>
    <row r="5117" spans="7:7" x14ac:dyDescent="0.25">
      <c r="G5117">
        <v>3</v>
      </c>
    </row>
    <row r="5118" spans="7:7" x14ac:dyDescent="0.25">
      <c r="G5118">
        <v>1</v>
      </c>
    </row>
    <row r="5119" spans="7:7" x14ac:dyDescent="0.25">
      <c r="G5119">
        <v>4</v>
      </c>
    </row>
    <row r="5120" spans="7:7" x14ac:dyDescent="0.25">
      <c r="G5120">
        <v>2</v>
      </c>
    </row>
    <row r="5121" spans="7:7" x14ac:dyDescent="0.25">
      <c r="G5121">
        <v>4</v>
      </c>
    </row>
    <row r="5122" spans="7:7" x14ac:dyDescent="0.25">
      <c r="G5122">
        <v>3</v>
      </c>
    </row>
    <row r="5123" spans="7:7" x14ac:dyDescent="0.25">
      <c r="G5123">
        <v>2</v>
      </c>
    </row>
    <row r="5124" spans="7:7" x14ac:dyDescent="0.25">
      <c r="G5124">
        <v>3</v>
      </c>
    </row>
    <row r="5125" spans="7:7" x14ac:dyDescent="0.25">
      <c r="G5125">
        <v>4</v>
      </c>
    </row>
    <row r="5126" spans="7:7" x14ac:dyDescent="0.25">
      <c r="G5126">
        <v>1</v>
      </c>
    </row>
    <row r="5127" spans="7:7" x14ac:dyDescent="0.25">
      <c r="G5127">
        <v>2</v>
      </c>
    </row>
    <row r="5128" spans="7:7" x14ac:dyDescent="0.25">
      <c r="G5128">
        <v>2</v>
      </c>
    </row>
    <row r="5129" spans="7:7" x14ac:dyDescent="0.25">
      <c r="G5129">
        <v>1</v>
      </c>
    </row>
    <row r="5130" spans="7:7" x14ac:dyDescent="0.25">
      <c r="G5130">
        <v>3</v>
      </c>
    </row>
    <row r="5131" spans="7:7" x14ac:dyDescent="0.25">
      <c r="G5131">
        <v>2</v>
      </c>
    </row>
    <row r="5132" spans="7:7" x14ac:dyDescent="0.25">
      <c r="G5132">
        <v>1</v>
      </c>
    </row>
    <row r="5133" spans="7:7" x14ac:dyDescent="0.25">
      <c r="G5133">
        <v>2</v>
      </c>
    </row>
    <row r="5134" spans="7:7" x14ac:dyDescent="0.25">
      <c r="G5134">
        <v>1</v>
      </c>
    </row>
    <row r="5135" spans="7:7" x14ac:dyDescent="0.25">
      <c r="G5135">
        <v>1</v>
      </c>
    </row>
    <row r="5136" spans="7:7" x14ac:dyDescent="0.25">
      <c r="G5136">
        <v>1</v>
      </c>
    </row>
    <row r="5137" spans="7:7" x14ac:dyDescent="0.25">
      <c r="G5137">
        <v>7</v>
      </c>
    </row>
    <row r="5138" spans="7:7" x14ac:dyDescent="0.25">
      <c r="G5138">
        <v>6</v>
      </c>
    </row>
    <row r="5139" spans="7:7" x14ac:dyDescent="0.25">
      <c r="G5139">
        <v>4</v>
      </c>
    </row>
    <row r="5140" spans="7:7" x14ac:dyDescent="0.25">
      <c r="G5140">
        <v>1</v>
      </c>
    </row>
    <row r="5141" spans="7:7" x14ac:dyDescent="0.25">
      <c r="G5141">
        <v>2</v>
      </c>
    </row>
    <row r="5142" spans="7:7" x14ac:dyDescent="0.25">
      <c r="G5142">
        <v>3</v>
      </c>
    </row>
    <row r="5143" spans="7:7" x14ac:dyDescent="0.25">
      <c r="G5143">
        <v>4</v>
      </c>
    </row>
    <row r="5144" spans="7:7" x14ac:dyDescent="0.25">
      <c r="G5144">
        <v>1</v>
      </c>
    </row>
    <row r="5145" spans="7:7" x14ac:dyDescent="0.25">
      <c r="G5145">
        <v>1</v>
      </c>
    </row>
    <row r="5146" spans="7:7" x14ac:dyDescent="0.25">
      <c r="G5146">
        <v>1</v>
      </c>
    </row>
    <row r="5147" spans="7:7" x14ac:dyDescent="0.25">
      <c r="G5147">
        <v>3</v>
      </c>
    </row>
    <row r="5148" spans="7:7" x14ac:dyDescent="0.25">
      <c r="G5148">
        <v>1</v>
      </c>
    </row>
    <row r="5149" spans="7:7" x14ac:dyDescent="0.25">
      <c r="G5149">
        <v>1</v>
      </c>
    </row>
    <row r="5150" spans="7:7" x14ac:dyDescent="0.25">
      <c r="G5150">
        <v>4</v>
      </c>
    </row>
    <row r="5151" spans="7:7" x14ac:dyDescent="0.25">
      <c r="G5151">
        <v>2</v>
      </c>
    </row>
    <row r="5152" spans="7:7" x14ac:dyDescent="0.25">
      <c r="G5152">
        <v>3</v>
      </c>
    </row>
    <row r="5153" spans="7:7" x14ac:dyDescent="0.25">
      <c r="G5153">
        <v>3</v>
      </c>
    </row>
    <row r="5154" spans="7:7" x14ac:dyDescent="0.25">
      <c r="G5154">
        <v>1</v>
      </c>
    </row>
    <row r="5155" spans="7:7" x14ac:dyDescent="0.25">
      <c r="G5155">
        <v>3</v>
      </c>
    </row>
    <row r="5156" spans="7:7" x14ac:dyDescent="0.25">
      <c r="G5156">
        <v>2</v>
      </c>
    </row>
    <row r="5157" spans="7:7" x14ac:dyDescent="0.25">
      <c r="G5157">
        <v>4</v>
      </c>
    </row>
    <row r="5158" spans="7:7" x14ac:dyDescent="0.25">
      <c r="G5158">
        <v>2</v>
      </c>
    </row>
    <row r="5159" spans="7:7" x14ac:dyDescent="0.25">
      <c r="G5159">
        <v>3</v>
      </c>
    </row>
    <row r="5160" spans="7:7" x14ac:dyDescent="0.25">
      <c r="G5160">
        <v>1</v>
      </c>
    </row>
    <row r="5161" spans="7:7" x14ac:dyDescent="0.25">
      <c r="G5161">
        <v>4</v>
      </c>
    </row>
    <row r="5162" spans="7:7" x14ac:dyDescent="0.25">
      <c r="G5162">
        <v>4</v>
      </c>
    </row>
    <row r="5163" spans="7:7" x14ac:dyDescent="0.25">
      <c r="G5163">
        <v>1</v>
      </c>
    </row>
    <row r="5164" spans="7:7" x14ac:dyDescent="0.25">
      <c r="G5164">
        <v>1</v>
      </c>
    </row>
    <row r="5165" spans="7:7" x14ac:dyDescent="0.25">
      <c r="G5165">
        <v>1</v>
      </c>
    </row>
    <row r="5166" spans="7:7" x14ac:dyDescent="0.25">
      <c r="G5166">
        <v>3</v>
      </c>
    </row>
    <row r="5167" spans="7:7" x14ac:dyDescent="0.25">
      <c r="G5167">
        <v>3</v>
      </c>
    </row>
    <row r="5168" spans="7:7" x14ac:dyDescent="0.25">
      <c r="G5168">
        <v>2</v>
      </c>
    </row>
    <row r="5169" spans="7:7" x14ac:dyDescent="0.25">
      <c r="G5169">
        <v>2</v>
      </c>
    </row>
    <row r="5170" spans="7:7" x14ac:dyDescent="0.25">
      <c r="G5170">
        <v>1</v>
      </c>
    </row>
    <row r="5171" spans="7:7" x14ac:dyDescent="0.25">
      <c r="G5171">
        <v>2</v>
      </c>
    </row>
    <row r="5172" spans="7:7" x14ac:dyDescent="0.25">
      <c r="G5172">
        <v>1</v>
      </c>
    </row>
    <row r="5173" spans="7:7" x14ac:dyDescent="0.25">
      <c r="G5173">
        <v>2</v>
      </c>
    </row>
    <row r="5174" spans="7:7" x14ac:dyDescent="0.25">
      <c r="G5174">
        <v>2</v>
      </c>
    </row>
    <row r="5175" spans="7:7" x14ac:dyDescent="0.25">
      <c r="G5175">
        <v>2</v>
      </c>
    </row>
    <row r="5176" spans="7:7" x14ac:dyDescent="0.25">
      <c r="G5176">
        <v>3</v>
      </c>
    </row>
    <row r="5177" spans="7:7" x14ac:dyDescent="0.25">
      <c r="G5177">
        <v>1</v>
      </c>
    </row>
    <row r="5178" spans="7:7" x14ac:dyDescent="0.25">
      <c r="G5178">
        <v>1</v>
      </c>
    </row>
    <row r="5179" spans="7:7" x14ac:dyDescent="0.25">
      <c r="G5179">
        <v>3</v>
      </c>
    </row>
    <row r="5180" spans="7:7" x14ac:dyDescent="0.25">
      <c r="G5180">
        <v>1</v>
      </c>
    </row>
    <row r="5181" spans="7:7" x14ac:dyDescent="0.25">
      <c r="G5181">
        <v>3</v>
      </c>
    </row>
    <row r="5182" spans="7:7" x14ac:dyDescent="0.25">
      <c r="G5182">
        <v>2</v>
      </c>
    </row>
    <row r="5183" spans="7:7" x14ac:dyDescent="0.25">
      <c r="G5183">
        <v>4</v>
      </c>
    </row>
    <row r="5184" spans="7:7" x14ac:dyDescent="0.25">
      <c r="G5184">
        <v>1</v>
      </c>
    </row>
    <row r="5185" spans="7:7" x14ac:dyDescent="0.25">
      <c r="G5185">
        <v>2</v>
      </c>
    </row>
    <row r="5186" spans="7:7" x14ac:dyDescent="0.25">
      <c r="G5186">
        <v>2</v>
      </c>
    </row>
    <row r="5187" spans="7:7" x14ac:dyDescent="0.25">
      <c r="G5187">
        <v>2</v>
      </c>
    </row>
    <row r="5188" spans="7:7" x14ac:dyDescent="0.25">
      <c r="G5188">
        <v>3</v>
      </c>
    </row>
    <row r="5189" spans="7:7" x14ac:dyDescent="0.25">
      <c r="G5189">
        <v>4</v>
      </c>
    </row>
    <row r="5190" spans="7:7" x14ac:dyDescent="0.25">
      <c r="G5190">
        <v>3</v>
      </c>
    </row>
    <row r="5191" spans="7:7" x14ac:dyDescent="0.25">
      <c r="G5191">
        <v>3</v>
      </c>
    </row>
    <row r="5192" spans="7:7" x14ac:dyDescent="0.25">
      <c r="G5192">
        <v>2</v>
      </c>
    </row>
    <row r="5193" spans="7:7" x14ac:dyDescent="0.25">
      <c r="G5193">
        <v>1</v>
      </c>
    </row>
    <row r="5194" spans="7:7" x14ac:dyDescent="0.25">
      <c r="G5194">
        <v>1</v>
      </c>
    </row>
    <row r="5195" spans="7:7" x14ac:dyDescent="0.25">
      <c r="G5195">
        <v>2</v>
      </c>
    </row>
    <row r="5196" spans="7:7" x14ac:dyDescent="0.25">
      <c r="G5196">
        <v>1</v>
      </c>
    </row>
    <row r="5197" spans="7:7" x14ac:dyDescent="0.25">
      <c r="G5197">
        <v>2</v>
      </c>
    </row>
    <row r="5198" spans="7:7" x14ac:dyDescent="0.25">
      <c r="G5198">
        <v>3</v>
      </c>
    </row>
    <row r="5199" spans="7:7" x14ac:dyDescent="0.25">
      <c r="G5199">
        <v>2</v>
      </c>
    </row>
    <row r="5200" spans="7:7" x14ac:dyDescent="0.25">
      <c r="G5200">
        <v>1</v>
      </c>
    </row>
    <row r="5201" spans="7:7" x14ac:dyDescent="0.25">
      <c r="G5201">
        <v>13</v>
      </c>
    </row>
    <row r="5202" spans="7:7" x14ac:dyDescent="0.25">
      <c r="G5202">
        <v>5</v>
      </c>
    </row>
    <row r="5203" spans="7:7" x14ac:dyDescent="0.25">
      <c r="G5203">
        <v>8</v>
      </c>
    </row>
    <row r="5204" spans="7:7" x14ac:dyDescent="0.25">
      <c r="G5204">
        <v>3</v>
      </c>
    </row>
    <row r="5205" spans="7:7" x14ac:dyDescent="0.25">
      <c r="G5205">
        <v>1</v>
      </c>
    </row>
    <row r="5206" spans="7:7" x14ac:dyDescent="0.25">
      <c r="G5206">
        <v>3</v>
      </c>
    </row>
    <row r="5207" spans="7:7" x14ac:dyDescent="0.25">
      <c r="G5207">
        <v>2</v>
      </c>
    </row>
    <row r="5208" spans="7:7" x14ac:dyDescent="0.25">
      <c r="G5208">
        <v>1</v>
      </c>
    </row>
    <row r="5209" spans="7:7" x14ac:dyDescent="0.25">
      <c r="G5209">
        <v>2</v>
      </c>
    </row>
    <row r="5210" spans="7:7" x14ac:dyDescent="0.25">
      <c r="G5210">
        <v>1</v>
      </c>
    </row>
    <row r="5211" spans="7:7" x14ac:dyDescent="0.25">
      <c r="G5211">
        <v>1</v>
      </c>
    </row>
    <row r="5212" spans="7:7" x14ac:dyDescent="0.25">
      <c r="G5212">
        <v>1</v>
      </c>
    </row>
    <row r="5213" spans="7:7" x14ac:dyDescent="0.25">
      <c r="G5213">
        <v>4</v>
      </c>
    </row>
    <row r="5214" spans="7:7" x14ac:dyDescent="0.25">
      <c r="G5214">
        <v>3</v>
      </c>
    </row>
    <row r="5215" spans="7:7" x14ac:dyDescent="0.25">
      <c r="G5215">
        <v>3</v>
      </c>
    </row>
    <row r="5216" spans="7:7" x14ac:dyDescent="0.25">
      <c r="G5216">
        <v>3</v>
      </c>
    </row>
    <row r="5217" spans="7:7" x14ac:dyDescent="0.25">
      <c r="G5217">
        <v>3</v>
      </c>
    </row>
    <row r="5218" spans="7:7" x14ac:dyDescent="0.25">
      <c r="G5218">
        <v>2</v>
      </c>
    </row>
    <row r="5219" spans="7:7" x14ac:dyDescent="0.25">
      <c r="G5219">
        <v>4</v>
      </c>
    </row>
    <row r="5220" spans="7:7" x14ac:dyDescent="0.25">
      <c r="G5220">
        <v>3</v>
      </c>
    </row>
    <row r="5221" spans="7:7" x14ac:dyDescent="0.25">
      <c r="G5221">
        <v>1</v>
      </c>
    </row>
    <row r="5222" spans="7:7" x14ac:dyDescent="0.25">
      <c r="G5222">
        <v>3</v>
      </c>
    </row>
    <row r="5223" spans="7:7" x14ac:dyDescent="0.25">
      <c r="G5223">
        <v>2</v>
      </c>
    </row>
    <row r="5224" spans="7:7" x14ac:dyDescent="0.25">
      <c r="G5224">
        <v>4</v>
      </c>
    </row>
    <row r="5225" spans="7:7" x14ac:dyDescent="0.25">
      <c r="G5225">
        <v>1</v>
      </c>
    </row>
    <row r="5226" spans="7:7" x14ac:dyDescent="0.25">
      <c r="G5226">
        <v>2</v>
      </c>
    </row>
    <row r="5227" spans="7:7" x14ac:dyDescent="0.25">
      <c r="G5227">
        <v>4</v>
      </c>
    </row>
    <row r="5228" spans="7:7" x14ac:dyDescent="0.25">
      <c r="G5228">
        <v>2</v>
      </c>
    </row>
    <row r="5229" spans="7:7" x14ac:dyDescent="0.25">
      <c r="G5229">
        <v>1</v>
      </c>
    </row>
    <row r="5230" spans="7:7" x14ac:dyDescent="0.25">
      <c r="G5230">
        <v>1</v>
      </c>
    </row>
    <row r="5231" spans="7:7" x14ac:dyDescent="0.25">
      <c r="G5231">
        <v>3</v>
      </c>
    </row>
    <row r="5232" spans="7:7" x14ac:dyDescent="0.25">
      <c r="G5232">
        <v>2</v>
      </c>
    </row>
    <row r="5233" spans="7:7" x14ac:dyDescent="0.25">
      <c r="G5233">
        <v>2</v>
      </c>
    </row>
    <row r="5234" spans="7:7" x14ac:dyDescent="0.25">
      <c r="G5234">
        <v>2</v>
      </c>
    </row>
    <row r="5235" spans="7:7" x14ac:dyDescent="0.25">
      <c r="G5235">
        <v>4</v>
      </c>
    </row>
    <row r="5236" spans="7:7" x14ac:dyDescent="0.25">
      <c r="G5236">
        <v>1</v>
      </c>
    </row>
    <row r="5237" spans="7:7" x14ac:dyDescent="0.25">
      <c r="G5237">
        <v>1</v>
      </c>
    </row>
    <row r="5238" spans="7:7" x14ac:dyDescent="0.25">
      <c r="G5238">
        <v>1</v>
      </c>
    </row>
    <row r="5239" spans="7:7" x14ac:dyDescent="0.25">
      <c r="G5239">
        <v>1</v>
      </c>
    </row>
    <row r="5240" spans="7:7" x14ac:dyDescent="0.25">
      <c r="G5240">
        <v>2</v>
      </c>
    </row>
    <row r="5241" spans="7:7" x14ac:dyDescent="0.25">
      <c r="G5241">
        <v>1</v>
      </c>
    </row>
    <row r="5242" spans="7:7" x14ac:dyDescent="0.25">
      <c r="G5242">
        <v>2</v>
      </c>
    </row>
    <row r="5243" spans="7:7" x14ac:dyDescent="0.25">
      <c r="G5243">
        <v>1</v>
      </c>
    </row>
    <row r="5244" spans="7:7" x14ac:dyDescent="0.25">
      <c r="G5244">
        <v>2</v>
      </c>
    </row>
    <row r="5245" spans="7:7" x14ac:dyDescent="0.25">
      <c r="G5245">
        <v>3</v>
      </c>
    </row>
    <row r="5246" spans="7:7" x14ac:dyDescent="0.25">
      <c r="G5246">
        <v>1</v>
      </c>
    </row>
    <row r="5247" spans="7:7" x14ac:dyDescent="0.25">
      <c r="G5247">
        <v>1</v>
      </c>
    </row>
    <row r="5248" spans="7:7" x14ac:dyDescent="0.25">
      <c r="G5248">
        <v>3</v>
      </c>
    </row>
    <row r="5249" spans="7:7" x14ac:dyDescent="0.25">
      <c r="G5249">
        <v>4</v>
      </c>
    </row>
    <row r="5250" spans="7:7" x14ac:dyDescent="0.25">
      <c r="G5250">
        <v>3</v>
      </c>
    </row>
    <row r="5251" spans="7:7" x14ac:dyDescent="0.25">
      <c r="G5251">
        <v>1</v>
      </c>
    </row>
    <row r="5252" spans="7:7" x14ac:dyDescent="0.25">
      <c r="G5252">
        <v>4</v>
      </c>
    </row>
    <row r="5253" spans="7:7" x14ac:dyDescent="0.25">
      <c r="G5253">
        <v>1</v>
      </c>
    </row>
    <row r="5254" spans="7:7" x14ac:dyDescent="0.25">
      <c r="G5254">
        <v>1</v>
      </c>
    </row>
    <row r="5255" spans="7:7" x14ac:dyDescent="0.25">
      <c r="G5255">
        <v>2</v>
      </c>
    </row>
    <row r="5256" spans="7:7" x14ac:dyDescent="0.25">
      <c r="G5256">
        <v>1</v>
      </c>
    </row>
    <row r="5257" spans="7:7" x14ac:dyDescent="0.25">
      <c r="G5257">
        <v>1</v>
      </c>
    </row>
    <row r="5258" spans="7:7" x14ac:dyDescent="0.25">
      <c r="G5258">
        <v>1</v>
      </c>
    </row>
    <row r="5259" spans="7:7" x14ac:dyDescent="0.25">
      <c r="G5259">
        <v>3</v>
      </c>
    </row>
    <row r="5260" spans="7:7" x14ac:dyDescent="0.25">
      <c r="G5260">
        <v>2</v>
      </c>
    </row>
    <row r="5261" spans="7:7" x14ac:dyDescent="0.25">
      <c r="G5261">
        <v>1</v>
      </c>
    </row>
    <row r="5262" spans="7:7" x14ac:dyDescent="0.25">
      <c r="G5262">
        <v>2</v>
      </c>
    </row>
    <row r="5263" spans="7:7" x14ac:dyDescent="0.25">
      <c r="G5263">
        <v>2</v>
      </c>
    </row>
    <row r="5264" spans="7:7" x14ac:dyDescent="0.25">
      <c r="G5264">
        <v>1</v>
      </c>
    </row>
    <row r="5265" spans="7:7" x14ac:dyDescent="0.25">
      <c r="G5265">
        <v>8</v>
      </c>
    </row>
    <row r="5266" spans="7:7" x14ac:dyDescent="0.25">
      <c r="G5266">
        <v>1</v>
      </c>
    </row>
    <row r="5267" spans="7:7" x14ac:dyDescent="0.25">
      <c r="G5267">
        <v>8</v>
      </c>
    </row>
    <row r="5268" spans="7:7" x14ac:dyDescent="0.25">
      <c r="G5268">
        <v>2</v>
      </c>
    </row>
    <row r="5269" spans="7:7" x14ac:dyDescent="0.25">
      <c r="G5269">
        <v>1</v>
      </c>
    </row>
    <row r="5270" spans="7:7" x14ac:dyDescent="0.25">
      <c r="G5270">
        <v>2</v>
      </c>
    </row>
    <row r="5271" spans="7:7" x14ac:dyDescent="0.25">
      <c r="G5271">
        <v>2</v>
      </c>
    </row>
    <row r="5272" spans="7:7" x14ac:dyDescent="0.25">
      <c r="G5272">
        <v>1</v>
      </c>
    </row>
    <row r="5273" spans="7:7" x14ac:dyDescent="0.25">
      <c r="G5273">
        <v>3</v>
      </c>
    </row>
    <row r="5274" spans="7:7" x14ac:dyDescent="0.25">
      <c r="G5274">
        <v>1</v>
      </c>
    </row>
    <row r="5275" spans="7:7" x14ac:dyDescent="0.25">
      <c r="G5275">
        <v>1</v>
      </c>
    </row>
    <row r="5276" spans="7:7" x14ac:dyDescent="0.25">
      <c r="G5276">
        <v>1</v>
      </c>
    </row>
    <row r="5277" spans="7:7" x14ac:dyDescent="0.25">
      <c r="G5277">
        <v>1</v>
      </c>
    </row>
    <row r="5278" spans="7:7" x14ac:dyDescent="0.25">
      <c r="G5278">
        <v>4</v>
      </c>
    </row>
    <row r="5279" spans="7:7" x14ac:dyDescent="0.25">
      <c r="G5279">
        <v>2</v>
      </c>
    </row>
    <row r="5280" spans="7:7" x14ac:dyDescent="0.25">
      <c r="G5280">
        <v>1</v>
      </c>
    </row>
    <row r="5281" spans="7:7" x14ac:dyDescent="0.25">
      <c r="G5281">
        <v>4</v>
      </c>
    </row>
    <row r="5282" spans="7:7" x14ac:dyDescent="0.25">
      <c r="G5282">
        <v>4</v>
      </c>
    </row>
    <row r="5283" spans="7:7" x14ac:dyDescent="0.25">
      <c r="G5283">
        <v>3</v>
      </c>
    </row>
    <row r="5284" spans="7:7" x14ac:dyDescent="0.25">
      <c r="G5284">
        <v>1</v>
      </c>
    </row>
    <row r="5285" spans="7:7" x14ac:dyDescent="0.25">
      <c r="G5285">
        <v>4</v>
      </c>
    </row>
    <row r="5286" spans="7:7" x14ac:dyDescent="0.25">
      <c r="G5286">
        <v>2</v>
      </c>
    </row>
    <row r="5287" spans="7:7" x14ac:dyDescent="0.25">
      <c r="G5287">
        <v>4</v>
      </c>
    </row>
    <row r="5288" spans="7:7" x14ac:dyDescent="0.25">
      <c r="G5288">
        <v>1</v>
      </c>
    </row>
    <row r="5289" spans="7:7" x14ac:dyDescent="0.25">
      <c r="G5289">
        <v>1</v>
      </c>
    </row>
    <row r="5290" spans="7:7" x14ac:dyDescent="0.25">
      <c r="G5290">
        <v>1</v>
      </c>
    </row>
    <row r="5291" spans="7:7" x14ac:dyDescent="0.25">
      <c r="G5291">
        <v>3</v>
      </c>
    </row>
    <row r="5292" spans="7:7" x14ac:dyDescent="0.25">
      <c r="G5292">
        <v>1</v>
      </c>
    </row>
    <row r="5293" spans="7:7" x14ac:dyDescent="0.25">
      <c r="G5293">
        <v>3</v>
      </c>
    </row>
    <row r="5294" spans="7:7" x14ac:dyDescent="0.25">
      <c r="G5294">
        <v>2</v>
      </c>
    </row>
    <row r="5295" spans="7:7" x14ac:dyDescent="0.25">
      <c r="G5295">
        <v>1</v>
      </c>
    </row>
    <row r="5296" spans="7:7" x14ac:dyDescent="0.25">
      <c r="G5296">
        <v>1</v>
      </c>
    </row>
    <row r="5297" spans="7:7" x14ac:dyDescent="0.25">
      <c r="G5297">
        <v>1</v>
      </c>
    </row>
    <row r="5298" spans="7:7" x14ac:dyDescent="0.25">
      <c r="G5298">
        <v>1</v>
      </c>
    </row>
    <row r="5299" spans="7:7" x14ac:dyDescent="0.25">
      <c r="G5299">
        <v>1</v>
      </c>
    </row>
    <row r="5300" spans="7:7" x14ac:dyDescent="0.25">
      <c r="G5300">
        <v>1</v>
      </c>
    </row>
    <row r="5301" spans="7:7" x14ac:dyDescent="0.25">
      <c r="G5301">
        <v>3</v>
      </c>
    </row>
    <row r="5302" spans="7:7" x14ac:dyDescent="0.25">
      <c r="G5302">
        <v>2</v>
      </c>
    </row>
    <row r="5303" spans="7:7" x14ac:dyDescent="0.25">
      <c r="G5303">
        <v>1</v>
      </c>
    </row>
    <row r="5304" spans="7:7" x14ac:dyDescent="0.25">
      <c r="G5304">
        <v>4</v>
      </c>
    </row>
    <row r="5305" spans="7:7" x14ac:dyDescent="0.25">
      <c r="G5305">
        <v>3</v>
      </c>
    </row>
    <row r="5306" spans="7:7" x14ac:dyDescent="0.25">
      <c r="G5306">
        <v>2</v>
      </c>
    </row>
    <row r="5307" spans="7:7" x14ac:dyDescent="0.25">
      <c r="G5307">
        <v>1</v>
      </c>
    </row>
    <row r="5308" spans="7:7" x14ac:dyDescent="0.25">
      <c r="G5308">
        <v>4</v>
      </c>
    </row>
    <row r="5309" spans="7:7" x14ac:dyDescent="0.25">
      <c r="G5309">
        <v>1</v>
      </c>
    </row>
    <row r="5310" spans="7:7" x14ac:dyDescent="0.25">
      <c r="G5310">
        <v>1</v>
      </c>
    </row>
    <row r="5311" spans="7:7" x14ac:dyDescent="0.25">
      <c r="G5311">
        <v>2</v>
      </c>
    </row>
    <row r="5312" spans="7:7" x14ac:dyDescent="0.25">
      <c r="G5312">
        <v>1</v>
      </c>
    </row>
    <row r="5313" spans="7:7" x14ac:dyDescent="0.25">
      <c r="G5313">
        <v>3</v>
      </c>
    </row>
    <row r="5314" spans="7:7" x14ac:dyDescent="0.25">
      <c r="G5314">
        <v>1</v>
      </c>
    </row>
    <row r="5315" spans="7:7" x14ac:dyDescent="0.25">
      <c r="G5315">
        <v>1</v>
      </c>
    </row>
    <row r="5316" spans="7:7" x14ac:dyDescent="0.25">
      <c r="G5316">
        <v>7</v>
      </c>
    </row>
    <row r="5317" spans="7:7" x14ac:dyDescent="0.25">
      <c r="G5317">
        <v>2</v>
      </c>
    </row>
    <row r="5318" spans="7:7" x14ac:dyDescent="0.25">
      <c r="G5318">
        <v>11</v>
      </c>
    </row>
    <row r="5319" spans="7:7" x14ac:dyDescent="0.25">
      <c r="G5319">
        <v>1</v>
      </c>
    </row>
    <row r="5320" spans="7:7" x14ac:dyDescent="0.25">
      <c r="G5320">
        <v>2</v>
      </c>
    </row>
    <row r="5321" spans="7:7" x14ac:dyDescent="0.25">
      <c r="G5321">
        <v>4</v>
      </c>
    </row>
    <row r="5322" spans="7:7" x14ac:dyDescent="0.25">
      <c r="G5322">
        <v>2</v>
      </c>
    </row>
    <row r="5323" spans="7:7" x14ac:dyDescent="0.25">
      <c r="G5323">
        <v>7</v>
      </c>
    </row>
    <row r="5324" spans="7:7" x14ac:dyDescent="0.25">
      <c r="G5324">
        <v>1</v>
      </c>
    </row>
    <row r="5325" spans="7:7" x14ac:dyDescent="0.25">
      <c r="G5325">
        <v>1</v>
      </c>
    </row>
    <row r="5326" spans="7:7" x14ac:dyDescent="0.25">
      <c r="G5326">
        <v>2</v>
      </c>
    </row>
    <row r="5327" spans="7:7" x14ac:dyDescent="0.25">
      <c r="G5327">
        <v>2</v>
      </c>
    </row>
    <row r="5328" spans="7:7" x14ac:dyDescent="0.25">
      <c r="G5328">
        <v>4</v>
      </c>
    </row>
    <row r="5329" spans="7:7" x14ac:dyDescent="0.25">
      <c r="G5329">
        <v>3</v>
      </c>
    </row>
    <row r="5330" spans="7:7" x14ac:dyDescent="0.25">
      <c r="G5330">
        <v>2</v>
      </c>
    </row>
    <row r="5331" spans="7:7" x14ac:dyDescent="0.25">
      <c r="G5331">
        <v>3</v>
      </c>
    </row>
    <row r="5332" spans="7:7" x14ac:dyDescent="0.25">
      <c r="G5332">
        <v>3</v>
      </c>
    </row>
    <row r="5333" spans="7:7" x14ac:dyDescent="0.25">
      <c r="G5333">
        <v>3</v>
      </c>
    </row>
    <row r="5334" spans="7:7" x14ac:dyDescent="0.25">
      <c r="G5334">
        <v>2</v>
      </c>
    </row>
    <row r="5335" spans="7:7" x14ac:dyDescent="0.25">
      <c r="G5335">
        <v>3</v>
      </c>
    </row>
    <row r="5336" spans="7:7" x14ac:dyDescent="0.25">
      <c r="G5336">
        <v>1</v>
      </c>
    </row>
    <row r="5337" spans="7:7" x14ac:dyDescent="0.25">
      <c r="G5337">
        <v>3</v>
      </c>
    </row>
    <row r="5338" spans="7:7" x14ac:dyDescent="0.25">
      <c r="G5338">
        <v>3</v>
      </c>
    </row>
    <row r="5339" spans="7:7" x14ac:dyDescent="0.25">
      <c r="G5339">
        <v>1</v>
      </c>
    </row>
    <row r="5340" spans="7:7" x14ac:dyDescent="0.25">
      <c r="G5340">
        <v>4</v>
      </c>
    </row>
    <row r="5341" spans="7:7" x14ac:dyDescent="0.25">
      <c r="G5341">
        <v>1</v>
      </c>
    </row>
    <row r="5342" spans="7:7" x14ac:dyDescent="0.25">
      <c r="G5342">
        <v>1</v>
      </c>
    </row>
    <row r="5343" spans="7:7" x14ac:dyDescent="0.25">
      <c r="G5343">
        <v>1</v>
      </c>
    </row>
    <row r="5344" spans="7:7" x14ac:dyDescent="0.25">
      <c r="G5344">
        <v>1</v>
      </c>
    </row>
    <row r="5345" spans="7:9" x14ac:dyDescent="0.25">
      <c r="G5345">
        <v>4</v>
      </c>
      <c r="H5345" s="9"/>
      <c r="I5345" s="9"/>
    </row>
    <row r="5346" spans="7:9" x14ac:dyDescent="0.25">
      <c r="G5346">
        <v>2</v>
      </c>
    </row>
    <row r="5347" spans="7:9" x14ac:dyDescent="0.25">
      <c r="G5347">
        <v>2</v>
      </c>
    </row>
    <row r="5348" spans="7:9" x14ac:dyDescent="0.25">
      <c r="G5348">
        <v>3</v>
      </c>
    </row>
    <row r="5349" spans="7:9" x14ac:dyDescent="0.25">
      <c r="G5349">
        <v>2</v>
      </c>
    </row>
    <row r="5350" spans="7:9" x14ac:dyDescent="0.25">
      <c r="G5350">
        <v>2</v>
      </c>
    </row>
    <row r="5351" spans="7:9" x14ac:dyDescent="0.25">
      <c r="G5351">
        <v>3</v>
      </c>
    </row>
    <row r="5352" spans="7:9" x14ac:dyDescent="0.25">
      <c r="G5352">
        <v>4</v>
      </c>
    </row>
    <row r="5353" spans="7:9" x14ac:dyDescent="0.25">
      <c r="G5353">
        <v>2</v>
      </c>
    </row>
    <row r="5354" spans="7:9" x14ac:dyDescent="0.25">
      <c r="G5354">
        <v>3</v>
      </c>
    </row>
    <row r="5355" spans="7:9" x14ac:dyDescent="0.25">
      <c r="G5355">
        <v>1</v>
      </c>
    </row>
    <row r="5356" spans="7:9" x14ac:dyDescent="0.25">
      <c r="G5356">
        <v>1</v>
      </c>
    </row>
    <row r="5357" spans="7:9" x14ac:dyDescent="0.25">
      <c r="G5357">
        <v>2</v>
      </c>
    </row>
    <row r="5358" spans="7:9" x14ac:dyDescent="0.25">
      <c r="G5358">
        <v>2</v>
      </c>
    </row>
    <row r="5359" spans="7:9" x14ac:dyDescent="0.25">
      <c r="G5359">
        <v>4</v>
      </c>
    </row>
    <row r="5360" spans="7:9" x14ac:dyDescent="0.25">
      <c r="G5360">
        <v>2</v>
      </c>
    </row>
    <row r="5361" spans="7:7" x14ac:dyDescent="0.25">
      <c r="G5361">
        <v>1</v>
      </c>
    </row>
    <row r="5362" spans="7:7" x14ac:dyDescent="0.25">
      <c r="G5362">
        <v>2</v>
      </c>
    </row>
    <row r="5363" spans="7:7" x14ac:dyDescent="0.25">
      <c r="G5363">
        <v>2</v>
      </c>
    </row>
    <row r="5364" spans="7:7" x14ac:dyDescent="0.25">
      <c r="G5364">
        <v>4</v>
      </c>
    </row>
    <row r="5365" spans="7:7" x14ac:dyDescent="0.25">
      <c r="G5365">
        <v>4</v>
      </c>
    </row>
    <row r="5366" spans="7:7" x14ac:dyDescent="0.25">
      <c r="G5366">
        <v>3</v>
      </c>
    </row>
    <row r="5367" spans="7:7" x14ac:dyDescent="0.25">
      <c r="G5367">
        <v>4</v>
      </c>
    </row>
    <row r="5368" spans="7:7" x14ac:dyDescent="0.25">
      <c r="G5368">
        <v>1</v>
      </c>
    </row>
    <row r="5369" spans="7:7" x14ac:dyDescent="0.25">
      <c r="G5369">
        <v>4</v>
      </c>
    </row>
    <row r="5370" spans="7:7" x14ac:dyDescent="0.25">
      <c r="G5370">
        <v>4</v>
      </c>
    </row>
    <row r="5371" spans="7:7" x14ac:dyDescent="0.25">
      <c r="G5371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selection activeCell="G9" sqref="G9"/>
    </sheetView>
  </sheetViews>
  <sheetFormatPr defaultRowHeight="15" x14ac:dyDescent="0.25"/>
  <cols>
    <col min="1" max="1" width="16.140625" style="13" customWidth="1"/>
    <col min="2" max="2" width="20.7109375" style="13" bestFit="1" customWidth="1"/>
    <col min="3" max="3" width="10.7109375" style="13" customWidth="1"/>
    <col min="4" max="4" width="7.5703125" style="13" customWidth="1"/>
  </cols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x14ac:dyDescent="0.25">
      <c r="A2">
        <v>101</v>
      </c>
      <c r="B2" t="s">
        <v>52</v>
      </c>
      <c r="C2" t="s">
        <v>30</v>
      </c>
      <c r="D2">
        <v>12.95</v>
      </c>
    </row>
    <row r="3" spans="1:4" x14ac:dyDescent="0.25">
      <c r="A3">
        <v>102</v>
      </c>
      <c r="B3" t="s">
        <v>53</v>
      </c>
      <c r="C3" t="s">
        <v>30</v>
      </c>
      <c r="D3">
        <v>13.95</v>
      </c>
    </row>
    <row r="4" spans="1:4" x14ac:dyDescent="0.25">
      <c r="A4">
        <v>103</v>
      </c>
      <c r="B4" t="s">
        <v>54</v>
      </c>
      <c r="C4" t="s">
        <v>30</v>
      </c>
      <c r="D4">
        <v>9</v>
      </c>
    </row>
    <row r="5" spans="1:4" x14ac:dyDescent="0.25">
      <c r="A5">
        <v>104</v>
      </c>
      <c r="B5" t="s">
        <v>55</v>
      </c>
      <c r="C5" t="s">
        <v>30</v>
      </c>
      <c r="D5">
        <v>10.5</v>
      </c>
    </row>
    <row r="6" spans="1:4" x14ac:dyDescent="0.25">
      <c r="A6">
        <v>105</v>
      </c>
      <c r="B6" t="s">
        <v>56</v>
      </c>
      <c r="C6" t="s">
        <v>30</v>
      </c>
      <c r="D6">
        <v>7</v>
      </c>
    </row>
    <row r="7" spans="1:4" x14ac:dyDescent="0.25">
      <c r="A7">
        <v>106</v>
      </c>
      <c r="B7" t="s">
        <v>57</v>
      </c>
      <c r="C7" t="s">
        <v>30</v>
      </c>
      <c r="D7">
        <v>7</v>
      </c>
    </row>
    <row r="8" spans="1:4" x14ac:dyDescent="0.25">
      <c r="A8">
        <v>107</v>
      </c>
      <c r="B8" t="s">
        <v>58</v>
      </c>
      <c r="C8" t="s">
        <v>31</v>
      </c>
      <c r="D8">
        <v>16.5</v>
      </c>
    </row>
    <row r="9" spans="1:4" x14ac:dyDescent="0.25">
      <c r="A9">
        <v>108</v>
      </c>
      <c r="B9" t="s">
        <v>59</v>
      </c>
      <c r="C9" t="s">
        <v>31</v>
      </c>
      <c r="D9">
        <v>14.5</v>
      </c>
    </row>
    <row r="10" spans="1:4" x14ac:dyDescent="0.25">
      <c r="A10">
        <v>109</v>
      </c>
      <c r="B10" t="s">
        <v>60</v>
      </c>
      <c r="C10" t="s">
        <v>31</v>
      </c>
      <c r="D10">
        <v>17.95</v>
      </c>
    </row>
    <row r="11" spans="1:4" x14ac:dyDescent="0.25">
      <c r="A11">
        <v>110</v>
      </c>
      <c r="B11" t="s">
        <v>61</v>
      </c>
      <c r="C11" t="s">
        <v>31</v>
      </c>
      <c r="D11">
        <v>17.95</v>
      </c>
    </row>
    <row r="12" spans="1:4" x14ac:dyDescent="0.25">
      <c r="A12">
        <v>111</v>
      </c>
      <c r="B12" t="s">
        <v>62</v>
      </c>
      <c r="C12" t="s">
        <v>31</v>
      </c>
      <c r="D12">
        <v>11.95</v>
      </c>
    </row>
    <row r="13" spans="1:4" x14ac:dyDescent="0.25">
      <c r="A13">
        <v>112</v>
      </c>
      <c r="B13" t="s">
        <v>63</v>
      </c>
      <c r="C13" t="s">
        <v>31</v>
      </c>
      <c r="D13">
        <v>14.95</v>
      </c>
    </row>
    <row r="14" spans="1:4" x14ac:dyDescent="0.25">
      <c r="A14">
        <v>113</v>
      </c>
      <c r="B14" t="s">
        <v>64</v>
      </c>
      <c r="C14" t="s">
        <v>31</v>
      </c>
      <c r="D14">
        <v>5</v>
      </c>
    </row>
    <row r="15" spans="1:4" x14ac:dyDescent="0.25">
      <c r="A15">
        <v>114</v>
      </c>
      <c r="B15" t="s">
        <v>65</v>
      </c>
      <c r="C15" t="s">
        <v>31</v>
      </c>
      <c r="D15">
        <v>9</v>
      </c>
    </row>
    <row r="16" spans="1:4" x14ac:dyDescent="0.25">
      <c r="A16">
        <v>115</v>
      </c>
      <c r="B16" t="s">
        <v>66</v>
      </c>
      <c r="C16" t="s">
        <v>33</v>
      </c>
      <c r="D16">
        <v>11.95</v>
      </c>
    </row>
    <row r="17" spans="1:4" x14ac:dyDescent="0.25">
      <c r="A17">
        <v>116</v>
      </c>
      <c r="B17" t="s">
        <v>67</v>
      </c>
      <c r="C17" t="s">
        <v>33</v>
      </c>
      <c r="D17">
        <v>13.95</v>
      </c>
    </row>
    <row r="18" spans="1:4" x14ac:dyDescent="0.25">
      <c r="A18">
        <v>117</v>
      </c>
      <c r="B18" t="s">
        <v>68</v>
      </c>
      <c r="C18" t="s">
        <v>33</v>
      </c>
      <c r="D18">
        <v>12.95</v>
      </c>
    </row>
    <row r="19" spans="1:4" x14ac:dyDescent="0.25">
      <c r="A19">
        <v>118</v>
      </c>
      <c r="B19" t="s">
        <v>69</v>
      </c>
      <c r="C19" t="s">
        <v>33</v>
      </c>
      <c r="D19">
        <v>14.95</v>
      </c>
    </row>
    <row r="20" spans="1:4" x14ac:dyDescent="0.25">
      <c r="A20">
        <v>119</v>
      </c>
      <c r="B20" t="s">
        <v>70</v>
      </c>
      <c r="C20" t="s">
        <v>33</v>
      </c>
      <c r="D20">
        <v>11.95</v>
      </c>
    </row>
    <row r="21" spans="1:4" x14ac:dyDescent="0.25">
      <c r="A21">
        <v>120</v>
      </c>
      <c r="B21" t="s">
        <v>71</v>
      </c>
      <c r="C21" t="s">
        <v>33</v>
      </c>
      <c r="D21">
        <v>13.95</v>
      </c>
    </row>
    <row r="22" spans="1:4" x14ac:dyDescent="0.25">
      <c r="A22">
        <v>121</v>
      </c>
      <c r="B22" t="s">
        <v>72</v>
      </c>
      <c r="C22" t="s">
        <v>33</v>
      </c>
      <c r="D22">
        <v>10.5</v>
      </c>
    </row>
    <row r="23" spans="1:4" x14ac:dyDescent="0.25">
      <c r="A23">
        <v>122</v>
      </c>
      <c r="B23" t="s">
        <v>73</v>
      </c>
      <c r="C23" t="s">
        <v>33</v>
      </c>
      <c r="D23">
        <v>7</v>
      </c>
    </row>
    <row r="24" spans="1:4" x14ac:dyDescent="0.25">
      <c r="A24">
        <v>123</v>
      </c>
      <c r="B24" t="s">
        <v>74</v>
      </c>
      <c r="C24" t="s">
        <v>33</v>
      </c>
      <c r="D24">
        <v>9</v>
      </c>
    </row>
    <row r="25" spans="1:4" x14ac:dyDescent="0.25">
      <c r="A25">
        <v>124</v>
      </c>
      <c r="B25" t="s">
        <v>75</v>
      </c>
      <c r="C25" t="s">
        <v>32</v>
      </c>
      <c r="D25">
        <v>14.5</v>
      </c>
    </row>
    <row r="26" spans="1:4" x14ac:dyDescent="0.25">
      <c r="A26">
        <v>125</v>
      </c>
      <c r="B26" t="s">
        <v>76</v>
      </c>
      <c r="C26" t="s">
        <v>32</v>
      </c>
      <c r="D26">
        <v>17.95</v>
      </c>
    </row>
    <row r="27" spans="1:4" x14ac:dyDescent="0.25">
      <c r="A27">
        <v>126</v>
      </c>
      <c r="B27" t="s">
        <v>77</v>
      </c>
      <c r="C27" t="s">
        <v>32</v>
      </c>
      <c r="D27">
        <v>14.5</v>
      </c>
    </row>
    <row r="28" spans="1:4" x14ac:dyDescent="0.25">
      <c r="A28">
        <v>127</v>
      </c>
      <c r="B28" t="s">
        <v>78</v>
      </c>
      <c r="C28" t="s">
        <v>32</v>
      </c>
      <c r="D28">
        <v>17.95</v>
      </c>
    </row>
    <row r="29" spans="1:4" x14ac:dyDescent="0.25">
      <c r="A29">
        <v>128</v>
      </c>
      <c r="B29" t="s">
        <v>79</v>
      </c>
      <c r="C29" t="s">
        <v>32</v>
      </c>
      <c r="D29">
        <v>15.5</v>
      </c>
    </row>
    <row r="30" spans="1:4" x14ac:dyDescent="0.25">
      <c r="A30">
        <v>129</v>
      </c>
      <c r="B30" t="s">
        <v>80</v>
      </c>
      <c r="C30" t="s">
        <v>32</v>
      </c>
      <c r="D30">
        <v>15.5</v>
      </c>
    </row>
    <row r="31" spans="1:4" x14ac:dyDescent="0.25">
      <c r="A31">
        <v>130</v>
      </c>
      <c r="B31" t="s">
        <v>81</v>
      </c>
      <c r="C31" t="s">
        <v>32</v>
      </c>
      <c r="D31">
        <v>19.95</v>
      </c>
    </row>
    <row r="32" spans="1:4" x14ac:dyDescent="0.25">
      <c r="A32">
        <v>131</v>
      </c>
      <c r="B32" t="s">
        <v>82</v>
      </c>
      <c r="C32" t="s">
        <v>32</v>
      </c>
      <c r="D32">
        <v>17.95</v>
      </c>
    </row>
    <row r="33" spans="1:4" x14ac:dyDescent="0.25">
      <c r="A33">
        <v>132</v>
      </c>
      <c r="B33" t="s">
        <v>83</v>
      </c>
      <c r="C33" t="s">
        <v>32</v>
      </c>
      <c r="D33">
        <v>16.95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OWD12238"/>
  <sheetViews>
    <sheetView topLeftCell="A36" workbookViewId="0">
      <selection activeCell="D3" sqref="D3"/>
    </sheetView>
  </sheetViews>
  <sheetFormatPr defaultRowHeight="15" x14ac:dyDescent="0.25"/>
  <cols>
    <col min="1" max="1" width="13.140625" style="13" bestFit="1" customWidth="1"/>
    <col min="2" max="2" width="24" style="13" bestFit="1" customWidth="1"/>
    <col min="3" max="3" width="15.5703125" style="13" bestFit="1" customWidth="1"/>
    <col min="4" max="4" width="24" style="13" bestFit="1" customWidth="1"/>
    <col min="5" max="5" width="13.140625" style="13" bestFit="1" customWidth="1"/>
    <col min="6" max="10740" width="24" style="13" bestFit="1" customWidth="1"/>
    <col min="10741" max="10741" width="29" style="13" bestFit="1" customWidth="1"/>
    <col min="10742" max="10742" width="20.5703125" style="13" bestFit="1" customWidth="1"/>
  </cols>
  <sheetData>
    <row r="3" spans="1:6" x14ac:dyDescent="0.25">
      <c r="A3" s="7" t="s">
        <v>84</v>
      </c>
      <c r="B3" t="s">
        <v>85</v>
      </c>
      <c r="C3" t="s">
        <v>86</v>
      </c>
      <c r="E3" s="7" t="s">
        <v>84</v>
      </c>
      <c r="F3" t="s">
        <v>85</v>
      </c>
    </row>
    <row r="4" spans="1:6" x14ac:dyDescent="0.25">
      <c r="A4" s="8">
        <v>1</v>
      </c>
      <c r="B4">
        <v>1</v>
      </c>
      <c r="C4">
        <v>17.95</v>
      </c>
      <c r="E4" s="8">
        <v>1</v>
      </c>
      <c r="F4">
        <v>1</v>
      </c>
    </row>
    <row r="5" spans="1:6" x14ac:dyDescent="0.25">
      <c r="A5" s="8">
        <v>2</v>
      </c>
      <c r="B5">
        <v>5</v>
      </c>
      <c r="C5">
        <v>64.45</v>
      </c>
      <c r="E5" s="8">
        <v>2</v>
      </c>
      <c r="F5">
        <v>1</v>
      </c>
    </row>
    <row r="6" spans="1:6" x14ac:dyDescent="0.25">
      <c r="A6" s="8">
        <v>3</v>
      </c>
      <c r="B6">
        <v>2</v>
      </c>
      <c r="C6">
        <v>24.9</v>
      </c>
      <c r="E6" s="8">
        <v>3</v>
      </c>
      <c r="F6">
        <v>1</v>
      </c>
    </row>
    <row r="7" spans="1:6" x14ac:dyDescent="0.25">
      <c r="A7" s="8">
        <v>4</v>
      </c>
      <c r="B7">
        <v>1</v>
      </c>
      <c r="C7">
        <v>12.95</v>
      </c>
      <c r="E7" s="8">
        <v>4</v>
      </c>
      <c r="F7">
        <v>1</v>
      </c>
    </row>
    <row r="8" spans="1:6" x14ac:dyDescent="0.25">
      <c r="A8" s="8">
        <v>5</v>
      </c>
      <c r="B8">
        <v>1</v>
      </c>
      <c r="C8">
        <v>12.95</v>
      </c>
      <c r="E8" s="8">
        <v>5</v>
      </c>
      <c r="F8">
        <v>1</v>
      </c>
    </row>
    <row r="9" spans="1:6" x14ac:dyDescent="0.25">
      <c r="A9" s="8">
        <v>6</v>
      </c>
      <c r="B9">
        <v>2</v>
      </c>
      <c r="C9">
        <v>21.95</v>
      </c>
      <c r="E9" s="8">
        <v>6</v>
      </c>
      <c r="F9">
        <v>1</v>
      </c>
    </row>
    <row r="10" spans="1:6" x14ac:dyDescent="0.25">
      <c r="A10" s="8">
        <v>7</v>
      </c>
      <c r="B10">
        <v>1</v>
      </c>
      <c r="C10">
        <v>9</v>
      </c>
      <c r="E10" s="8">
        <v>7</v>
      </c>
      <c r="F10">
        <v>1</v>
      </c>
    </row>
    <row r="11" spans="1:6" x14ac:dyDescent="0.25">
      <c r="A11" s="8">
        <v>8</v>
      </c>
      <c r="B11">
        <v>1</v>
      </c>
      <c r="C11">
        <v>9</v>
      </c>
      <c r="E11" s="8">
        <v>8</v>
      </c>
      <c r="F11">
        <v>1</v>
      </c>
    </row>
    <row r="12" spans="1:6" x14ac:dyDescent="0.25">
      <c r="A12" s="8">
        <v>9</v>
      </c>
      <c r="B12">
        <v>9</v>
      </c>
      <c r="C12">
        <v>132.25</v>
      </c>
      <c r="E12" s="8">
        <v>9</v>
      </c>
      <c r="F12">
        <v>1</v>
      </c>
    </row>
    <row r="13" spans="1:6" x14ac:dyDescent="0.25">
      <c r="A13" s="8">
        <v>10</v>
      </c>
      <c r="B13">
        <v>2</v>
      </c>
      <c r="C13">
        <v>22.5</v>
      </c>
      <c r="E13" s="8">
        <v>10</v>
      </c>
      <c r="F13">
        <v>1</v>
      </c>
    </row>
    <row r="14" spans="1:6" x14ac:dyDescent="0.25">
      <c r="A14" s="8">
        <v>11</v>
      </c>
      <c r="B14">
        <v>4</v>
      </c>
      <c r="C14">
        <v>45.849999999999987</v>
      </c>
      <c r="E14" s="8">
        <v>11</v>
      </c>
      <c r="F14">
        <v>1</v>
      </c>
    </row>
    <row r="15" spans="1:6" x14ac:dyDescent="0.25">
      <c r="A15" s="8">
        <v>12</v>
      </c>
      <c r="B15">
        <v>4</v>
      </c>
      <c r="C15">
        <v>51.349999999999987</v>
      </c>
      <c r="E15" s="8">
        <v>12</v>
      </c>
      <c r="F15">
        <v>1</v>
      </c>
    </row>
    <row r="16" spans="1:6" x14ac:dyDescent="0.25">
      <c r="A16" s="8">
        <v>13</v>
      </c>
      <c r="B16">
        <v>1</v>
      </c>
      <c r="C16">
        <v>15.5</v>
      </c>
      <c r="E16" s="8">
        <v>13</v>
      </c>
      <c r="F16">
        <v>1</v>
      </c>
    </row>
    <row r="17" spans="1:6" x14ac:dyDescent="0.25">
      <c r="A17" s="8">
        <v>14</v>
      </c>
      <c r="B17">
        <v>1</v>
      </c>
      <c r="C17">
        <v>9</v>
      </c>
      <c r="E17" s="8">
        <v>14</v>
      </c>
      <c r="F17">
        <v>1</v>
      </c>
    </row>
    <row r="18" spans="1:6" x14ac:dyDescent="0.25">
      <c r="A18" s="8">
        <v>15</v>
      </c>
      <c r="B18">
        <v>4</v>
      </c>
      <c r="C18">
        <v>50.5</v>
      </c>
      <c r="E18" s="8">
        <v>15</v>
      </c>
      <c r="F18">
        <v>1</v>
      </c>
    </row>
    <row r="19" spans="1:6" x14ac:dyDescent="0.25">
      <c r="A19" s="8">
        <v>16</v>
      </c>
      <c r="B19">
        <v>3</v>
      </c>
      <c r="C19">
        <v>36.9</v>
      </c>
      <c r="E19" s="8">
        <v>16</v>
      </c>
      <c r="F19">
        <v>1</v>
      </c>
    </row>
    <row r="20" spans="1:6" x14ac:dyDescent="0.25">
      <c r="A20" s="8">
        <v>17</v>
      </c>
      <c r="B20">
        <v>10</v>
      </c>
      <c r="C20">
        <v>154.15</v>
      </c>
      <c r="E20" s="8">
        <v>17</v>
      </c>
      <c r="F20">
        <v>1</v>
      </c>
    </row>
    <row r="21" spans="1:6" x14ac:dyDescent="0.25">
      <c r="A21" s="8">
        <v>18</v>
      </c>
      <c r="B21">
        <v>1</v>
      </c>
      <c r="C21">
        <v>11.95</v>
      </c>
      <c r="E21" s="8">
        <v>18</v>
      </c>
      <c r="F21">
        <v>1</v>
      </c>
    </row>
    <row r="22" spans="1:6" x14ac:dyDescent="0.25">
      <c r="A22" s="8">
        <v>19</v>
      </c>
      <c r="B22">
        <v>2</v>
      </c>
      <c r="C22">
        <v>31.9</v>
      </c>
      <c r="E22" s="8">
        <v>19</v>
      </c>
      <c r="F22">
        <v>1</v>
      </c>
    </row>
    <row r="23" spans="1:6" x14ac:dyDescent="0.25">
      <c r="A23" s="8">
        <v>20</v>
      </c>
      <c r="B23">
        <v>2</v>
      </c>
      <c r="C23">
        <v>31</v>
      </c>
      <c r="E23" s="8">
        <v>20</v>
      </c>
      <c r="F23">
        <v>1</v>
      </c>
    </row>
    <row r="24" spans="1:6" x14ac:dyDescent="0.25">
      <c r="A24" s="8">
        <v>21</v>
      </c>
      <c r="B24">
        <v>1</v>
      </c>
      <c r="C24">
        <v>17.95</v>
      </c>
      <c r="E24" s="8">
        <v>21</v>
      </c>
      <c r="F24">
        <v>1</v>
      </c>
    </row>
    <row r="25" spans="1:6" x14ac:dyDescent="0.25">
      <c r="A25" s="8">
        <v>22</v>
      </c>
      <c r="B25">
        <v>3</v>
      </c>
      <c r="C25">
        <v>39.450000000000003</v>
      </c>
      <c r="E25" s="8">
        <v>22</v>
      </c>
      <c r="F25">
        <v>1</v>
      </c>
    </row>
    <row r="26" spans="1:6" x14ac:dyDescent="0.25">
      <c r="A26" s="8">
        <v>23</v>
      </c>
      <c r="B26">
        <v>1</v>
      </c>
      <c r="C26">
        <v>7</v>
      </c>
      <c r="E26" s="8">
        <v>23</v>
      </c>
      <c r="F26">
        <v>1</v>
      </c>
    </row>
    <row r="27" spans="1:6" x14ac:dyDescent="0.25">
      <c r="A27" s="8">
        <v>24</v>
      </c>
      <c r="B27">
        <v>4</v>
      </c>
      <c r="C27">
        <v>47.849999999999987</v>
      </c>
      <c r="E27" s="8">
        <v>24</v>
      </c>
      <c r="F27">
        <v>1</v>
      </c>
    </row>
    <row r="28" spans="1:6" x14ac:dyDescent="0.25">
      <c r="A28" s="8">
        <v>25</v>
      </c>
      <c r="B28">
        <v>2</v>
      </c>
      <c r="C28">
        <v>20.95</v>
      </c>
      <c r="E28" s="8">
        <v>25</v>
      </c>
      <c r="F28">
        <v>1</v>
      </c>
    </row>
    <row r="29" spans="1:6" x14ac:dyDescent="0.25">
      <c r="A29" s="8">
        <v>26</v>
      </c>
      <c r="B29">
        <v>2</v>
      </c>
      <c r="C29">
        <v>31.45</v>
      </c>
      <c r="E29" s="8">
        <v>26</v>
      </c>
      <c r="F29">
        <v>1</v>
      </c>
    </row>
    <row r="30" spans="1:6" x14ac:dyDescent="0.25">
      <c r="A30" s="8">
        <v>27</v>
      </c>
      <c r="B30">
        <v>3</v>
      </c>
      <c r="C30">
        <v>45.4</v>
      </c>
      <c r="E30" s="8">
        <v>27</v>
      </c>
      <c r="F30">
        <v>1</v>
      </c>
    </row>
    <row r="31" spans="1:6" x14ac:dyDescent="0.25">
      <c r="A31" s="8">
        <v>28</v>
      </c>
      <c r="B31">
        <v>1</v>
      </c>
      <c r="C31">
        <v>9</v>
      </c>
      <c r="E31" s="8">
        <v>28</v>
      </c>
      <c r="F31">
        <v>1</v>
      </c>
    </row>
    <row r="32" spans="1:6" x14ac:dyDescent="0.25">
      <c r="A32" s="8">
        <v>29</v>
      </c>
      <c r="B32">
        <v>1</v>
      </c>
      <c r="C32">
        <v>14.5</v>
      </c>
      <c r="E32" s="8">
        <v>29</v>
      </c>
      <c r="F32">
        <v>1</v>
      </c>
    </row>
    <row r="33" spans="1:6" x14ac:dyDescent="0.25">
      <c r="A33" s="8">
        <v>30</v>
      </c>
      <c r="B33">
        <v>1</v>
      </c>
      <c r="C33">
        <v>7</v>
      </c>
      <c r="E33" s="8">
        <v>30</v>
      </c>
      <c r="F33">
        <v>1</v>
      </c>
    </row>
    <row r="34" spans="1:6" x14ac:dyDescent="0.25">
      <c r="A34" s="8">
        <v>31</v>
      </c>
      <c r="B34">
        <v>2</v>
      </c>
      <c r="C34">
        <v>20.5</v>
      </c>
      <c r="E34" s="8">
        <v>31</v>
      </c>
      <c r="F34">
        <v>1</v>
      </c>
    </row>
    <row r="35" spans="1:6" x14ac:dyDescent="0.25">
      <c r="A35" s="8">
        <v>32</v>
      </c>
      <c r="B35">
        <v>4</v>
      </c>
      <c r="C35">
        <v>61.900000000000013</v>
      </c>
      <c r="E35" s="8">
        <v>32</v>
      </c>
      <c r="F35">
        <v>1</v>
      </c>
    </row>
    <row r="36" spans="1:6" x14ac:dyDescent="0.25">
      <c r="A36" s="8">
        <v>33</v>
      </c>
      <c r="B36">
        <v>2</v>
      </c>
      <c r="C36">
        <v>27.45</v>
      </c>
      <c r="E36" s="8">
        <v>33</v>
      </c>
      <c r="F36">
        <v>1</v>
      </c>
    </row>
    <row r="37" spans="1:6" x14ac:dyDescent="0.25">
      <c r="A37" s="8">
        <v>34</v>
      </c>
      <c r="B37">
        <v>1</v>
      </c>
      <c r="C37">
        <v>9</v>
      </c>
      <c r="E37" s="8">
        <v>34</v>
      </c>
      <c r="F37">
        <v>1</v>
      </c>
    </row>
    <row r="38" spans="1:6" x14ac:dyDescent="0.25">
      <c r="A38" s="8">
        <v>35</v>
      </c>
      <c r="B38">
        <v>4</v>
      </c>
      <c r="C38">
        <v>41.45</v>
      </c>
      <c r="E38" s="8">
        <v>35</v>
      </c>
      <c r="F38">
        <v>1</v>
      </c>
    </row>
    <row r="39" spans="1:6" x14ac:dyDescent="0.25">
      <c r="A39" s="8">
        <v>36</v>
      </c>
      <c r="B39">
        <v>2</v>
      </c>
      <c r="C39">
        <v>27.45</v>
      </c>
      <c r="E39" s="8">
        <v>36</v>
      </c>
      <c r="F39">
        <v>1</v>
      </c>
    </row>
    <row r="40" spans="1:6" x14ac:dyDescent="0.25">
      <c r="A40" s="8">
        <v>37</v>
      </c>
      <c r="B40">
        <v>2</v>
      </c>
      <c r="C40">
        <v>28.45</v>
      </c>
      <c r="E40" s="8">
        <v>37</v>
      </c>
      <c r="F40">
        <v>1</v>
      </c>
    </row>
    <row r="41" spans="1:6" x14ac:dyDescent="0.25">
      <c r="A41" s="8">
        <v>38</v>
      </c>
      <c r="B41">
        <v>2</v>
      </c>
      <c r="C41">
        <v>35.9</v>
      </c>
      <c r="E41" s="8">
        <v>38</v>
      </c>
      <c r="F41">
        <v>1</v>
      </c>
    </row>
    <row r="42" spans="1:6" x14ac:dyDescent="0.25">
      <c r="A42" s="8">
        <v>39</v>
      </c>
      <c r="B42">
        <v>1</v>
      </c>
      <c r="C42">
        <v>12.95</v>
      </c>
      <c r="E42" s="8">
        <v>39</v>
      </c>
      <c r="F42">
        <v>1</v>
      </c>
    </row>
    <row r="43" spans="1:6" x14ac:dyDescent="0.25">
      <c r="A43" s="8">
        <v>40</v>
      </c>
      <c r="B43">
        <v>2</v>
      </c>
      <c r="C43">
        <v>24.95</v>
      </c>
      <c r="E43" s="8">
        <v>40</v>
      </c>
      <c r="F43">
        <v>1</v>
      </c>
    </row>
    <row r="44" spans="1:6" x14ac:dyDescent="0.25">
      <c r="A44" s="8">
        <v>41</v>
      </c>
      <c r="B44">
        <v>2</v>
      </c>
      <c r="C44">
        <v>32.450000000000003</v>
      </c>
      <c r="E44" s="8">
        <v>41</v>
      </c>
      <c r="F44">
        <v>1</v>
      </c>
    </row>
    <row r="45" spans="1:6" x14ac:dyDescent="0.25">
      <c r="A45" s="8">
        <v>42</v>
      </c>
      <c r="B45">
        <v>4</v>
      </c>
      <c r="C45">
        <v>61.45</v>
      </c>
      <c r="E45" s="8">
        <v>42</v>
      </c>
      <c r="F45">
        <v>1</v>
      </c>
    </row>
    <row r="46" spans="1:6" x14ac:dyDescent="0.25">
      <c r="A46" s="8">
        <v>43</v>
      </c>
      <c r="B46">
        <v>3</v>
      </c>
      <c r="C46">
        <v>36.9</v>
      </c>
      <c r="E46" s="8">
        <v>43</v>
      </c>
      <c r="F46">
        <v>1</v>
      </c>
    </row>
    <row r="47" spans="1:6" x14ac:dyDescent="0.25">
      <c r="A47" s="8">
        <v>44</v>
      </c>
      <c r="B47">
        <v>1</v>
      </c>
      <c r="C47">
        <v>19.95</v>
      </c>
      <c r="E47" s="8">
        <v>44</v>
      </c>
      <c r="F47">
        <v>1</v>
      </c>
    </row>
    <row r="48" spans="1:6" x14ac:dyDescent="0.25">
      <c r="A48" s="8">
        <v>45</v>
      </c>
      <c r="B48">
        <v>3</v>
      </c>
      <c r="C48">
        <v>42.9</v>
      </c>
      <c r="E48" s="8">
        <v>45</v>
      </c>
      <c r="F48">
        <v>1</v>
      </c>
    </row>
    <row r="49" spans="1:6" x14ac:dyDescent="0.25">
      <c r="A49" s="8">
        <v>46</v>
      </c>
      <c r="B49">
        <v>3</v>
      </c>
      <c r="C49">
        <v>32</v>
      </c>
      <c r="E49" s="8">
        <v>46</v>
      </c>
      <c r="F49">
        <v>1</v>
      </c>
    </row>
    <row r="50" spans="1:6" x14ac:dyDescent="0.25">
      <c r="A50" s="8">
        <v>47</v>
      </c>
      <c r="B50">
        <v>2</v>
      </c>
      <c r="C50">
        <v>23.95</v>
      </c>
      <c r="E50" s="8">
        <v>47</v>
      </c>
      <c r="F50">
        <v>1</v>
      </c>
    </row>
    <row r="51" spans="1:6" x14ac:dyDescent="0.25">
      <c r="A51" s="8">
        <v>48</v>
      </c>
      <c r="B51">
        <v>4</v>
      </c>
      <c r="C51">
        <v>43.95</v>
      </c>
      <c r="E51" s="8">
        <v>48</v>
      </c>
      <c r="F51">
        <v>1</v>
      </c>
    </row>
    <row r="52" spans="1:6" x14ac:dyDescent="0.25">
      <c r="A52" s="8">
        <v>49</v>
      </c>
      <c r="B52">
        <v>1</v>
      </c>
      <c r="C52">
        <v>13.95</v>
      </c>
      <c r="E52" s="8">
        <v>49</v>
      </c>
      <c r="F52">
        <v>1</v>
      </c>
    </row>
    <row r="53" spans="1:6" x14ac:dyDescent="0.25">
      <c r="A53" s="8">
        <v>50</v>
      </c>
      <c r="B53">
        <v>1</v>
      </c>
      <c r="C53">
        <v>0</v>
      </c>
      <c r="E53" s="8">
        <v>50</v>
      </c>
      <c r="F53">
        <v>1</v>
      </c>
    </row>
    <row r="54" spans="1:6" x14ac:dyDescent="0.25">
      <c r="A54" s="8">
        <v>51</v>
      </c>
      <c r="B54">
        <v>2</v>
      </c>
      <c r="C54">
        <v>27.9</v>
      </c>
      <c r="E54" s="8">
        <v>51</v>
      </c>
      <c r="F54">
        <v>1</v>
      </c>
    </row>
    <row r="55" spans="1:6" x14ac:dyDescent="0.25">
      <c r="A55" s="8">
        <v>52</v>
      </c>
      <c r="B55">
        <v>3</v>
      </c>
      <c r="C55">
        <v>40.450000000000003</v>
      </c>
      <c r="E55" s="8">
        <v>52</v>
      </c>
      <c r="F55">
        <v>1</v>
      </c>
    </row>
    <row r="56" spans="1:6" x14ac:dyDescent="0.25">
      <c r="A56" s="8">
        <v>53</v>
      </c>
      <c r="B56">
        <v>2</v>
      </c>
      <c r="C56">
        <v>23.95</v>
      </c>
      <c r="E56" s="8">
        <v>53</v>
      </c>
      <c r="F56">
        <v>1</v>
      </c>
    </row>
    <row r="57" spans="1:6" x14ac:dyDescent="0.25">
      <c r="A57" s="8">
        <v>54</v>
      </c>
      <c r="B57">
        <v>2</v>
      </c>
      <c r="C57">
        <v>18.95</v>
      </c>
      <c r="E57" s="8">
        <v>54</v>
      </c>
      <c r="F57">
        <v>1</v>
      </c>
    </row>
    <row r="58" spans="1:6" x14ac:dyDescent="0.25">
      <c r="A58" s="8">
        <v>55</v>
      </c>
      <c r="B58">
        <v>2</v>
      </c>
      <c r="C58">
        <v>21.95</v>
      </c>
      <c r="E58" s="8">
        <v>55</v>
      </c>
      <c r="F58">
        <v>1</v>
      </c>
    </row>
    <row r="59" spans="1:6" x14ac:dyDescent="0.25">
      <c r="A59" s="8">
        <v>56</v>
      </c>
      <c r="B59">
        <v>3</v>
      </c>
      <c r="C59">
        <v>37</v>
      </c>
      <c r="E59" s="8">
        <v>56</v>
      </c>
      <c r="F59">
        <v>1</v>
      </c>
    </row>
    <row r="60" spans="1:6" x14ac:dyDescent="0.25">
      <c r="A60" s="8">
        <v>57</v>
      </c>
      <c r="B60">
        <v>1</v>
      </c>
      <c r="C60">
        <v>14.5</v>
      </c>
      <c r="E60" s="8">
        <v>57</v>
      </c>
      <c r="F60">
        <v>1</v>
      </c>
    </row>
    <row r="61" spans="1:6" x14ac:dyDescent="0.25">
      <c r="A61" s="8">
        <v>58</v>
      </c>
      <c r="B61">
        <v>2</v>
      </c>
      <c r="C61">
        <v>19.5</v>
      </c>
      <c r="E61" s="8">
        <v>58</v>
      </c>
      <c r="F61">
        <v>1</v>
      </c>
    </row>
    <row r="62" spans="1:6" x14ac:dyDescent="0.25">
      <c r="A62" s="8">
        <v>59</v>
      </c>
      <c r="B62">
        <v>3</v>
      </c>
      <c r="C62">
        <v>37.9</v>
      </c>
      <c r="E62" s="8">
        <v>59</v>
      </c>
      <c r="F62">
        <v>1</v>
      </c>
    </row>
    <row r="63" spans="1:6" x14ac:dyDescent="0.25">
      <c r="A63" s="8">
        <v>60</v>
      </c>
      <c r="B63">
        <v>2</v>
      </c>
      <c r="C63">
        <v>28.45</v>
      </c>
      <c r="E63" s="8">
        <v>60</v>
      </c>
      <c r="F63">
        <v>1</v>
      </c>
    </row>
    <row r="64" spans="1:6" x14ac:dyDescent="0.25">
      <c r="A64" s="8">
        <v>61</v>
      </c>
      <c r="B64">
        <v>2</v>
      </c>
      <c r="C64">
        <v>25.9</v>
      </c>
      <c r="E64" s="8">
        <v>61</v>
      </c>
      <c r="F64">
        <v>1</v>
      </c>
    </row>
    <row r="65" spans="1:6" x14ac:dyDescent="0.25">
      <c r="A65" s="8">
        <v>62</v>
      </c>
      <c r="B65">
        <v>2</v>
      </c>
      <c r="C65">
        <v>21.95</v>
      </c>
      <c r="E65" s="8">
        <v>62</v>
      </c>
      <c r="F65">
        <v>1</v>
      </c>
    </row>
    <row r="66" spans="1:6" x14ac:dyDescent="0.25">
      <c r="A66" s="8">
        <v>63</v>
      </c>
      <c r="B66">
        <v>1</v>
      </c>
      <c r="C66">
        <v>14.95</v>
      </c>
      <c r="E66" s="8">
        <v>63</v>
      </c>
      <c r="F66">
        <v>1</v>
      </c>
    </row>
    <row r="67" spans="1:6" x14ac:dyDescent="0.25">
      <c r="A67" s="8">
        <v>64</v>
      </c>
      <c r="B67">
        <v>1</v>
      </c>
      <c r="C67">
        <v>16.5</v>
      </c>
      <c r="E67" s="8">
        <v>64</v>
      </c>
      <c r="F67">
        <v>1</v>
      </c>
    </row>
    <row r="68" spans="1:6" x14ac:dyDescent="0.25">
      <c r="A68" s="8">
        <v>65</v>
      </c>
      <c r="B68">
        <v>4</v>
      </c>
      <c r="C68">
        <v>44.9</v>
      </c>
      <c r="E68" s="8">
        <v>65</v>
      </c>
      <c r="F68">
        <v>1</v>
      </c>
    </row>
    <row r="69" spans="1:6" x14ac:dyDescent="0.25">
      <c r="A69" s="8">
        <v>66</v>
      </c>
      <c r="B69">
        <v>2</v>
      </c>
      <c r="C69">
        <v>32.450000000000003</v>
      </c>
      <c r="E69" s="8">
        <v>66</v>
      </c>
      <c r="F69">
        <v>1</v>
      </c>
    </row>
    <row r="70" spans="1:6" x14ac:dyDescent="0.25">
      <c r="A70" s="8">
        <v>67</v>
      </c>
      <c r="B70">
        <v>1</v>
      </c>
      <c r="C70">
        <v>7</v>
      </c>
      <c r="E70" s="8">
        <v>67</v>
      </c>
      <c r="F70">
        <v>1</v>
      </c>
    </row>
    <row r="71" spans="1:6" x14ac:dyDescent="0.25">
      <c r="A71" s="8">
        <v>68</v>
      </c>
      <c r="B71">
        <v>3</v>
      </c>
      <c r="C71">
        <v>40.4</v>
      </c>
      <c r="E71" s="8">
        <v>68</v>
      </c>
      <c r="F71">
        <v>1</v>
      </c>
    </row>
    <row r="72" spans="1:6" x14ac:dyDescent="0.25">
      <c r="A72" s="8">
        <v>69</v>
      </c>
      <c r="B72">
        <v>1</v>
      </c>
      <c r="C72">
        <v>12.95</v>
      </c>
      <c r="E72" s="8">
        <v>69</v>
      </c>
      <c r="F72">
        <v>1</v>
      </c>
    </row>
    <row r="73" spans="1:6" x14ac:dyDescent="0.25">
      <c r="A73" s="8">
        <v>70</v>
      </c>
      <c r="B73">
        <v>2</v>
      </c>
      <c r="C73">
        <v>28.45</v>
      </c>
      <c r="E73" s="8">
        <v>70</v>
      </c>
      <c r="F73">
        <v>1</v>
      </c>
    </row>
    <row r="74" spans="1:6" x14ac:dyDescent="0.25">
      <c r="A74" s="8">
        <v>71</v>
      </c>
      <c r="B74">
        <v>1</v>
      </c>
      <c r="C74">
        <v>7</v>
      </c>
      <c r="E74" s="8">
        <v>71</v>
      </c>
      <c r="F74">
        <v>1</v>
      </c>
    </row>
    <row r="75" spans="1:6" x14ac:dyDescent="0.25">
      <c r="A75" s="8">
        <v>72</v>
      </c>
      <c r="B75">
        <v>1</v>
      </c>
      <c r="C75">
        <v>17.95</v>
      </c>
      <c r="E75" s="8">
        <v>72</v>
      </c>
      <c r="F75">
        <v>1</v>
      </c>
    </row>
    <row r="76" spans="1:6" x14ac:dyDescent="0.25">
      <c r="A76" s="8">
        <v>73</v>
      </c>
      <c r="B76">
        <v>1</v>
      </c>
      <c r="C76">
        <v>7</v>
      </c>
      <c r="E76" s="8">
        <v>73</v>
      </c>
      <c r="F76">
        <v>1</v>
      </c>
    </row>
    <row r="77" spans="1:6" x14ac:dyDescent="0.25">
      <c r="A77" s="8">
        <v>74</v>
      </c>
      <c r="B77">
        <v>4</v>
      </c>
      <c r="C77">
        <v>58.95</v>
      </c>
      <c r="E77" s="8">
        <v>74</v>
      </c>
      <c r="F77">
        <v>1</v>
      </c>
    </row>
    <row r="78" spans="1:6" x14ac:dyDescent="0.25">
      <c r="A78" s="8">
        <v>75</v>
      </c>
      <c r="B78">
        <v>3</v>
      </c>
      <c r="C78">
        <v>40.4</v>
      </c>
      <c r="E78" s="8">
        <v>75</v>
      </c>
      <c r="F78">
        <v>1</v>
      </c>
    </row>
    <row r="79" spans="1:6" x14ac:dyDescent="0.25">
      <c r="A79" s="8">
        <v>76</v>
      </c>
      <c r="B79">
        <v>4</v>
      </c>
      <c r="C79">
        <v>59.400000000000013</v>
      </c>
      <c r="E79" s="8">
        <v>76</v>
      </c>
      <c r="F79">
        <v>1</v>
      </c>
    </row>
    <row r="80" spans="1:6" x14ac:dyDescent="0.25">
      <c r="A80" s="8">
        <v>77</v>
      </c>
      <c r="B80">
        <v>2</v>
      </c>
      <c r="C80">
        <v>30.9</v>
      </c>
      <c r="E80" s="8">
        <v>77</v>
      </c>
      <c r="F80">
        <v>1</v>
      </c>
    </row>
    <row r="81" spans="1:6" x14ac:dyDescent="0.25">
      <c r="A81" s="8">
        <v>78</v>
      </c>
      <c r="B81">
        <v>6</v>
      </c>
      <c r="C81">
        <v>80.900000000000006</v>
      </c>
      <c r="E81" s="8">
        <v>78</v>
      </c>
      <c r="F81">
        <v>1</v>
      </c>
    </row>
    <row r="82" spans="1:6" x14ac:dyDescent="0.25">
      <c r="A82" s="8">
        <v>79</v>
      </c>
      <c r="B82">
        <v>3</v>
      </c>
      <c r="C82">
        <v>39.9</v>
      </c>
      <c r="E82" s="8">
        <v>79</v>
      </c>
      <c r="F82">
        <v>1</v>
      </c>
    </row>
    <row r="83" spans="1:6" x14ac:dyDescent="0.25">
      <c r="A83" s="8">
        <v>80</v>
      </c>
      <c r="B83">
        <v>2</v>
      </c>
      <c r="C83">
        <v>12</v>
      </c>
      <c r="E83" s="8">
        <v>80</v>
      </c>
      <c r="F83">
        <v>1</v>
      </c>
    </row>
    <row r="84" spans="1:6" x14ac:dyDescent="0.25">
      <c r="A84" s="8">
        <v>81</v>
      </c>
      <c r="B84">
        <v>1</v>
      </c>
      <c r="C84">
        <v>7</v>
      </c>
      <c r="E84" s="8">
        <v>81</v>
      </c>
      <c r="F84">
        <v>1</v>
      </c>
    </row>
    <row r="85" spans="1:6" x14ac:dyDescent="0.25">
      <c r="A85" s="8">
        <v>82</v>
      </c>
      <c r="B85">
        <v>4</v>
      </c>
      <c r="C85">
        <v>54.400000000000013</v>
      </c>
      <c r="E85" s="8">
        <v>82</v>
      </c>
      <c r="F85">
        <v>1</v>
      </c>
    </row>
    <row r="86" spans="1:6" x14ac:dyDescent="0.25">
      <c r="A86" s="8">
        <v>83</v>
      </c>
      <c r="B86">
        <v>1</v>
      </c>
      <c r="C86">
        <v>7</v>
      </c>
      <c r="E86" s="8">
        <v>83</v>
      </c>
      <c r="F86">
        <v>1</v>
      </c>
    </row>
    <row r="87" spans="1:6" x14ac:dyDescent="0.25">
      <c r="A87" s="8">
        <v>84</v>
      </c>
      <c r="B87">
        <v>1</v>
      </c>
      <c r="C87">
        <v>5</v>
      </c>
      <c r="E87" s="8">
        <v>84</v>
      </c>
      <c r="F87">
        <v>1</v>
      </c>
    </row>
    <row r="88" spans="1:6" x14ac:dyDescent="0.25">
      <c r="A88" s="8">
        <v>85</v>
      </c>
      <c r="B88">
        <v>4</v>
      </c>
      <c r="C88">
        <v>50.95</v>
      </c>
      <c r="E88" s="8">
        <v>85</v>
      </c>
      <c r="F88">
        <v>1</v>
      </c>
    </row>
    <row r="89" spans="1:6" x14ac:dyDescent="0.25">
      <c r="A89" s="8">
        <v>86</v>
      </c>
      <c r="B89">
        <v>1</v>
      </c>
      <c r="C89">
        <v>17.95</v>
      </c>
      <c r="E89" s="8">
        <v>86</v>
      </c>
      <c r="F89">
        <v>1</v>
      </c>
    </row>
    <row r="90" spans="1:6" x14ac:dyDescent="0.25">
      <c r="A90" s="8">
        <v>87</v>
      </c>
      <c r="B90">
        <v>4</v>
      </c>
      <c r="C90">
        <v>51.45</v>
      </c>
      <c r="E90" s="8">
        <v>87</v>
      </c>
      <c r="F90">
        <v>1</v>
      </c>
    </row>
    <row r="91" spans="1:6" x14ac:dyDescent="0.25">
      <c r="A91" s="8">
        <v>88</v>
      </c>
      <c r="B91">
        <v>1</v>
      </c>
      <c r="C91">
        <v>14.5</v>
      </c>
      <c r="E91" s="8">
        <v>88</v>
      </c>
      <c r="F91">
        <v>1</v>
      </c>
    </row>
    <row r="92" spans="1:6" x14ac:dyDescent="0.25">
      <c r="A92" s="8">
        <v>89</v>
      </c>
      <c r="B92">
        <v>2</v>
      </c>
      <c r="C92">
        <v>17.5</v>
      </c>
      <c r="E92" s="8">
        <v>89</v>
      </c>
      <c r="F92">
        <v>1</v>
      </c>
    </row>
    <row r="93" spans="1:6" x14ac:dyDescent="0.25">
      <c r="A93" s="8">
        <v>90</v>
      </c>
      <c r="B93">
        <v>2</v>
      </c>
      <c r="C93">
        <v>20.95</v>
      </c>
      <c r="E93" s="8">
        <v>90</v>
      </c>
      <c r="F93">
        <v>1</v>
      </c>
    </row>
    <row r="94" spans="1:6" x14ac:dyDescent="0.25">
      <c r="A94" s="8">
        <v>91</v>
      </c>
      <c r="B94">
        <v>3</v>
      </c>
      <c r="C94">
        <v>28.45</v>
      </c>
      <c r="E94" s="8">
        <v>91</v>
      </c>
      <c r="F94">
        <v>1</v>
      </c>
    </row>
    <row r="95" spans="1:6" x14ac:dyDescent="0.25">
      <c r="A95" s="8">
        <v>92</v>
      </c>
      <c r="B95">
        <v>9</v>
      </c>
      <c r="C95">
        <v>112.7</v>
      </c>
      <c r="E95" s="8">
        <v>92</v>
      </c>
      <c r="F95">
        <v>1</v>
      </c>
    </row>
    <row r="96" spans="1:6" x14ac:dyDescent="0.25">
      <c r="A96" s="8">
        <v>93</v>
      </c>
      <c r="B96">
        <v>1</v>
      </c>
      <c r="C96">
        <v>13.95</v>
      </c>
      <c r="E96" s="8">
        <v>93</v>
      </c>
      <c r="F96">
        <v>1</v>
      </c>
    </row>
    <row r="97" spans="1:6" x14ac:dyDescent="0.25">
      <c r="A97" s="8">
        <v>94</v>
      </c>
      <c r="B97">
        <v>2</v>
      </c>
      <c r="C97">
        <v>24.95</v>
      </c>
      <c r="E97" s="8">
        <v>94</v>
      </c>
      <c r="F97">
        <v>1</v>
      </c>
    </row>
    <row r="98" spans="1:6" x14ac:dyDescent="0.25">
      <c r="A98" s="8">
        <v>95</v>
      </c>
      <c r="B98">
        <v>2</v>
      </c>
      <c r="C98">
        <v>26.9</v>
      </c>
      <c r="E98" s="8">
        <v>95</v>
      </c>
      <c r="F98">
        <v>1</v>
      </c>
    </row>
    <row r="99" spans="1:6" x14ac:dyDescent="0.25">
      <c r="A99" s="8">
        <v>96</v>
      </c>
      <c r="B99">
        <v>1</v>
      </c>
      <c r="C99">
        <v>11.95</v>
      </c>
      <c r="E99" s="8">
        <v>96</v>
      </c>
      <c r="F99">
        <v>1</v>
      </c>
    </row>
    <row r="100" spans="1:6" x14ac:dyDescent="0.25">
      <c r="A100" s="8">
        <v>97</v>
      </c>
      <c r="B100">
        <v>1</v>
      </c>
      <c r="C100">
        <v>16.5</v>
      </c>
      <c r="E100" s="8">
        <v>97</v>
      </c>
      <c r="F100">
        <v>1</v>
      </c>
    </row>
    <row r="101" spans="1:6" x14ac:dyDescent="0.25">
      <c r="A101" s="8">
        <v>98</v>
      </c>
      <c r="B101">
        <v>2</v>
      </c>
      <c r="C101">
        <v>26.45</v>
      </c>
      <c r="E101" s="8">
        <v>98</v>
      </c>
      <c r="F101">
        <v>1</v>
      </c>
    </row>
    <row r="102" spans="1:6" x14ac:dyDescent="0.25">
      <c r="A102" s="8">
        <v>99</v>
      </c>
      <c r="B102">
        <v>1</v>
      </c>
      <c r="C102">
        <v>12.95</v>
      </c>
      <c r="E102" s="8">
        <v>99</v>
      </c>
      <c r="F102">
        <v>1</v>
      </c>
    </row>
    <row r="103" spans="1:6" x14ac:dyDescent="0.25">
      <c r="A103" s="8">
        <v>100</v>
      </c>
      <c r="B103">
        <v>1</v>
      </c>
      <c r="C103">
        <v>17.95</v>
      </c>
      <c r="E103" s="8">
        <v>100</v>
      </c>
      <c r="F103">
        <v>1</v>
      </c>
    </row>
    <row r="104" spans="1:6" x14ac:dyDescent="0.25">
      <c r="A104" s="8">
        <v>101</v>
      </c>
      <c r="B104">
        <v>4</v>
      </c>
      <c r="C104">
        <v>36.450000000000003</v>
      </c>
      <c r="E104" s="8">
        <v>101</v>
      </c>
      <c r="F104">
        <v>1</v>
      </c>
    </row>
    <row r="105" spans="1:6" x14ac:dyDescent="0.25">
      <c r="A105" s="8">
        <v>102</v>
      </c>
      <c r="B105">
        <v>2</v>
      </c>
      <c r="C105">
        <v>24.9</v>
      </c>
      <c r="E105" s="8">
        <v>102</v>
      </c>
      <c r="F105">
        <v>1</v>
      </c>
    </row>
    <row r="106" spans="1:6" x14ac:dyDescent="0.25">
      <c r="A106" s="8">
        <v>103</v>
      </c>
      <c r="B106">
        <v>1</v>
      </c>
      <c r="C106">
        <v>9</v>
      </c>
      <c r="E106" s="8">
        <v>103</v>
      </c>
      <c r="F106">
        <v>1</v>
      </c>
    </row>
    <row r="107" spans="1:6" x14ac:dyDescent="0.25">
      <c r="A107" s="8">
        <v>104</v>
      </c>
      <c r="B107">
        <v>4</v>
      </c>
      <c r="C107">
        <v>56.849999999999987</v>
      </c>
      <c r="E107" s="8">
        <v>104</v>
      </c>
      <c r="F107">
        <v>1</v>
      </c>
    </row>
    <row r="108" spans="1:6" x14ac:dyDescent="0.25">
      <c r="A108" s="8">
        <v>105</v>
      </c>
      <c r="B108">
        <v>3</v>
      </c>
      <c r="C108">
        <v>34.9</v>
      </c>
      <c r="E108" s="8">
        <v>105</v>
      </c>
      <c r="F108">
        <v>1</v>
      </c>
    </row>
    <row r="109" spans="1:6" x14ac:dyDescent="0.25">
      <c r="A109" s="8">
        <v>106</v>
      </c>
      <c r="B109">
        <v>2</v>
      </c>
      <c r="C109">
        <v>22.5</v>
      </c>
      <c r="E109" s="8">
        <v>106</v>
      </c>
      <c r="F109">
        <v>1</v>
      </c>
    </row>
    <row r="110" spans="1:6" x14ac:dyDescent="0.25">
      <c r="A110" s="8">
        <v>107</v>
      </c>
      <c r="B110">
        <v>4</v>
      </c>
      <c r="C110">
        <v>50.849999999999987</v>
      </c>
      <c r="E110" s="8">
        <v>107</v>
      </c>
      <c r="F110">
        <v>1</v>
      </c>
    </row>
    <row r="111" spans="1:6" x14ac:dyDescent="0.25">
      <c r="A111" s="8">
        <v>108</v>
      </c>
      <c r="B111">
        <v>3</v>
      </c>
      <c r="C111">
        <v>41.45</v>
      </c>
      <c r="E111" s="8">
        <v>108</v>
      </c>
      <c r="F111">
        <v>1</v>
      </c>
    </row>
    <row r="112" spans="1:6" x14ac:dyDescent="0.25">
      <c r="A112" s="8">
        <v>109</v>
      </c>
      <c r="B112">
        <v>4</v>
      </c>
      <c r="C112">
        <v>47.849999999999987</v>
      </c>
      <c r="E112" s="8">
        <v>109</v>
      </c>
      <c r="F112">
        <v>1</v>
      </c>
    </row>
    <row r="113" spans="1:6" x14ac:dyDescent="0.25">
      <c r="A113" s="8">
        <v>110</v>
      </c>
      <c r="B113">
        <v>4</v>
      </c>
      <c r="C113">
        <v>45.95</v>
      </c>
      <c r="E113" s="8">
        <v>110</v>
      </c>
      <c r="F113">
        <v>1</v>
      </c>
    </row>
    <row r="114" spans="1:6" x14ac:dyDescent="0.25">
      <c r="A114" s="8">
        <v>111</v>
      </c>
      <c r="B114">
        <v>4</v>
      </c>
      <c r="C114">
        <v>53.400000000000013</v>
      </c>
      <c r="E114" s="8">
        <v>111</v>
      </c>
      <c r="F114">
        <v>1</v>
      </c>
    </row>
    <row r="115" spans="1:6" x14ac:dyDescent="0.25">
      <c r="A115" s="8">
        <v>112</v>
      </c>
      <c r="B115">
        <v>1</v>
      </c>
      <c r="C115">
        <v>5</v>
      </c>
      <c r="E115" s="8">
        <v>112</v>
      </c>
      <c r="F115">
        <v>1</v>
      </c>
    </row>
    <row r="116" spans="1:6" x14ac:dyDescent="0.25">
      <c r="A116" s="8">
        <v>113</v>
      </c>
      <c r="B116">
        <v>3</v>
      </c>
      <c r="C116">
        <v>36.450000000000003</v>
      </c>
      <c r="E116" s="8">
        <v>113</v>
      </c>
      <c r="F116">
        <v>1</v>
      </c>
    </row>
    <row r="117" spans="1:6" x14ac:dyDescent="0.25">
      <c r="A117" s="8">
        <v>114</v>
      </c>
      <c r="B117">
        <v>2</v>
      </c>
      <c r="C117">
        <v>18.95</v>
      </c>
      <c r="E117" s="8">
        <v>114</v>
      </c>
      <c r="F117">
        <v>1</v>
      </c>
    </row>
    <row r="118" spans="1:6" x14ac:dyDescent="0.25">
      <c r="A118" s="8">
        <v>115</v>
      </c>
      <c r="B118">
        <v>3</v>
      </c>
      <c r="C118">
        <v>35.450000000000003</v>
      </c>
      <c r="E118" s="8">
        <v>115</v>
      </c>
      <c r="F118">
        <v>1</v>
      </c>
    </row>
    <row r="119" spans="1:6" x14ac:dyDescent="0.25">
      <c r="A119" s="8">
        <v>116</v>
      </c>
      <c r="B119">
        <v>1</v>
      </c>
      <c r="C119">
        <v>14.5</v>
      </c>
      <c r="E119" s="8">
        <v>116</v>
      </c>
      <c r="F119">
        <v>1</v>
      </c>
    </row>
    <row r="120" spans="1:6" x14ac:dyDescent="0.25">
      <c r="A120" s="8">
        <v>117</v>
      </c>
      <c r="B120">
        <v>2</v>
      </c>
      <c r="C120">
        <v>28.9</v>
      </c>
      <c r="E120" s="8">
        <v>117</v>
      </c>
      <c r="F120">
        <v>1</v>
      </c>
    </row>
    <row r="121" spans="1:6" x14ac:dyDescent="0.25">
      <c r="A121" s="8">
        <v>118</v>
      </c>
      <c r="B121">
        <v>2</v>
      </c>
      <c r="C121">
        <v>29.9</v>
      </c>
      <c r="E121" s="8">
        <v>118</v>
      </c>
      <c r="F121">
        <v>1</v>
      </c>
    </row>
    <row r="122" spans="1:6" x14ac:dyDescent="0.25">
      <c r="A122" s="8">
        <v>119</v>
      </c>
      <c r="B122">
        <v>1</v>
      </c>
      <c r="C122">
        <v>17.95</v>
      </c>
      <c r="E122" s="8">
        <v>119</v>
      </c>
      <c r="F122">
        <v>1</v>
      </c>
    </row>
    <row r="123" spans="1:6" x14ac:dyDescent="0.25">
      <c r="A123" s="8">
        <v>120</v>
      </c>
      <c r="B123">
        <v>3</v>
      </c>
      <c r="C123">
        <v>50.400000000000013</v>
      </c>
      <c r="E123" s="8">
        <v>120</v>
      </c>
      <c r="F123">
        <v>1</v>
      </c>
    </row>
    <row r="124" spans="1:6" x14ac:dyDescent="0.25">
      <c r="A124" s="8">
        <v>121</v>
      </c>
      <c r="B124">
        <v>4</v>
      </c>
      <c r="C124">
        <v>51.849999999999987</v>
      </c>
      <c r="E124" s="8">
        <v>121</v>
      </c>
      <c r="F124">
        <v>1</v>
      </c>
    </row>
    <row r="125" spans="1:6" x14ac:dyDescent="0.25">
      <c r="A125" s="8">
        <v>122</v>
      </c>
      <c r="B125">
        <v>1</v>
      </c>
      <c r="C125">
        <v>12.95</v>
      </c>
      <c r="E125" s="8">
        <v>122</v>
      </c>
      <c r="F125">
        <v>1</v>
      </c>
    </row>
    <row r="126" spans="1:6" x14ac:dyDescent="0.25">
      <c r="A126" s="8">
        <v>123</v>
      </c>
      <c r="B126">
        <v>1</v>
      </c>
      <c r="C126">
        <v>17.95</v>
      </c>
      <c r="E126" s="8">
        <v>123</v>
      </c>
      <c r="F126">
        <v>1</v>
      </c>
    </row>
    <row r="127" spans="1:6" x14ac:dyDescent="0.25">
      <c r="A127" s="8">
        <v>124</v>
      </c>
      <c r="B127">
        <v>4</v>
      </c>
      <c r="C127">
        <v>42.9</v>
      </c>
      <c r="E127" s="8">
        <v>124</v>
      </c>
      <c r="F127">
        <v>1</v>
      </c>
    </row>
    <row r="128" spans="1:6" x14ac:dyDescent="0.25">
      <c r="A128" s="8">
        <v>125</v>
      </c>
      <c r="B128">
        <v>1</v>
      </c>
      <c r="C128">
        <v>0</v>
      </c>
      <c r="E128" s="8">
        <v>125</v>
      </c>
      <c r="F128">
        <v>1</v>
      </c>
    </row>
    <row r="129" spans="1:6" x14ac:dyDescent="0.25">
      <c r="A129" s="8">
        <v>126</v>
      </c>
      <c r="B129">
        <v>1</v>
      </c>
      <c r="C129">
        <v>16.95</v>
      </c>
      <c r="E129" s="8">
        <v>126</v>
      </c>
      <c r="F129">
        <v>1</v>
      </c>
    </row>
    <row r="130" spans="1:6" x14ac:dyDescent="0.25">
      <c r="A130" s="8">
        <v>127</v>
      </c>
      <c r="B130">
        <v>1</v>
      </c>
      <c r="C130">
        <v>5</v>
      </c>
      <c r="E130" s="8">
        <v>127</v>
      </c>
      <c r="F130">
        <v>1</v>
      </c>
    </row>
    <row r="131" spans="1:6" x14ac:dyDescent="0.25">
      <c r="A131" s="8">
        <v>128</v>
      </c>
      <c r="B131">
        <v>1</v>
      </c>
      <c r="C131">
        <v>7</v>
      </c>
      <c r="E131" s="8">
        <v>128</v>
      </c>
      <c r="F131">
        <v>1</v>
      </c>
    </row>
    <row r="132" spans="1:6" x14ac:dyDescent="0.25">
      <c r="A132" s="8">
        <v>129</v>
      </c>
      <c r="B132">
        <v>2</v>
      </c>
      <c r="C132">
        <v>25.5</v>
      </c>
      <c r="E132" s="8">
        <v>129</v>
      </c>
      <c r="F132">
        <v>1</v>
      </c>
    </row>
    <row r="133" spans="1:6" x14ac:dyDescent="0.25">
      <c r="A133" s="8">
        <v>130</v>
      </c>
      <c r="B133">
        <v>4</v>
      </c>
      <c r="C133">
        <v>58.4</v>
      </c>
      <c r="E133" s="8">
        <v>130</v>
      </c>
      <c r="F133">
        <v>1</v>
      </c>
    </row>
    <row r="134" spans="1:6" x14ac:dyDescent="0.25">
      <c r="A134" s="8">
        <v>131</v>
      </c>
      <c r="B134">
        <v>4</v>
      </c>
      <c r="C134">
        <v>48.5</v>
      </c>
      <c r="E134" s="8">
        <v>131</v>
      </c>
      <c r="F134">
        <v>1</v>
      </c>
    </row>
    <row r="135" spans="1:6" x14ac:dyDescent="0.25">
      <c r="A135" s="8">
        <v>132</v>
      </c>
      <c r="B135">
        <v>1</v>
      </c>
      <c r="C135">
        <v>5</v>
      </c>
      <c r="E135" s="8">
        <v>132</v>
      </c>
      <c r="F135">
        <v>1</v>
      </c>
    </row>
    <row r="136" spans="1:6" x14ac:dyDescent="0.25">
      <c r="A136" s="8">
        <v>133</v>
      </c>
      <c r="B136">
        <v>3</v>
      </c>
      <c r="C136">
        <v>39.9</v>
      </c>
      <c r="E136" s="8">
        <v>133</v>
      </c>
      <c r="F136">
        <v>1</v>
      </c>
    </row>
    <row r="137" spans="1:6" x14ac:dyDescent="0.25">
      <c r="A137" s="8">
        <v>134</v>
      </c>
      <c r="B137">
        <v>3</v>
      </c>
      <c r="C137">
        <v>32.5</v>
      </c>
      <c r="E137" s="8">
        <v>134</v>
      </c>
      <c r="F137">
        <v>1</v>
      </c>
    </row>
    <row r="138" spans="1:6" x14ac:dyDescent="0.25">
      <c r="A138" s="8">
        <v>135</v>
      </c>
      <c r="B138">
        <v>1</v>
      </c>
      <c r="C138">
        <v>16.95</v>
      </c>
      <c r="E138" s="8">
        <v>135</v>
      </c>
      <c r="F138">
        <v>1</v>
      </c>
    </row>
    <row r="139" spans="1:6" x14ac:dyDescent="0.25">
      <c r="A139" s="8">
        <v>136</v>
      </c>
      <c r="B139">
        <v>2</v>
      </c>
      <c r="C139">
        <v>29.45</v>
      </c>
      <c r="E139" s="8">
        <v>136</v>
      </c>
      <c r="F139">
        <v>1</v>
      </c>
    </row>
    <row r="140" spans="1:6" x14ac:dyDescent="0.25">
      <c r="A140" s="8">
        <v>137</v>
      </c>
      <c r="B140">
        <v>3</v>
      </c>
      <c r="C140">
        <v>27.5</v>
      </c>
      <c r="E140" s="8">
        <v>137</v>
      </c>
      <c r="F140">
        <v>1</v>
      </c>
    </row>
    <row r="141" spans="1:6" x14ac:dyDescent="0.25">
      <c r="A141" s="8">
        <v>138</v>
      </c>
      <c r="B141">
        <v>4</v>
      </c>
      <c r="C141">
        <v>63.8</v>
      </c>
      <c r="E141" s="8">
        <v>138</v>
      </c>
      <c r="F141">
        <v>1</v>
      </c>
    </row>
    <row r="142" spans="1:6" x14ac:dyDescent="0.25">
      <c r="A142" s="8">
        <v>139</v>
      </c>
      <c r="B142">
        <v>1</v>
      </c>
      <c r="C142">
        <v>14.5</v>
      </c>
      <c r="E142" s="8">
        <v>139</v>
      </c>
      <c r="F142">
        <v>1</v>
      </c>
    </row>
    <row r="143" spans="1:6" x14ac:dyDescent="0.25">
      <c r="A143" s="8">
        <v>140</v>
      </c>
      <c r="B143">
        <v>2</v>
      </c>
      <c r="C143">
        <v>28.9</v>
      </c>
      <c r="E143" s="8">
        <v>140</v>
      </c>
      <c r="F143">
        <v>1</v>
      </c>
    </row>
    <row r="144" spans="1:6" x14ac:dyDescent="0.25">
      <c r="A144" s="8">
        <v>141</v>
      </c>
      <c r="B144">
        <v>1</v>
      </c>
      <c r="C144">
        <v>14.5</v>
      </c>
      <c r="E144" s="8">
        <v>141</v>
      </c>
      <c r="F144">
        <v>1</v>
      </c>
    </row>
    <row r="145" spans="1:6" x14ac:dyDescent="0.25">
      <c r="A145" s="8">
        <v>142</v>
      </c>
      <c r="B145">
        <v>1</v>
      </c>
      <c r="C145">
        <v>14.5</v>
      </c>
      <c r="E145" s="8">
        <v>142</v>
      </c>
      <c r="F145">
        <v>1</v>
      </c>
    </row>
    <row r="146" spans="1:6" x14ac:dyDescent="0.25">
      <c r="A146" s="8">
        <v>143</v>
      </c>
      <c r="B146">
        <v>8</v>
      </c>
      <c r="C146">
        <v>102.8</v>
      </c>
      <c r="E146" s="8">
        <v>143</v>
      </c>
      <c r="F146">
        <v>1</v>
      </c>
    </row>
    <row r="147" spans="1:6" x14ac:dyDescent="0.25">
      <c r="A147" s="8">
        <v>144</v>
      </c>
      <c r="B147">
        <v>12</v>
      </c>
      <c r="C147">
        <v>146.25</v>
      </c>
      <c r="E147" s="8">
        <v>144</v>
      </c>
      <c r="F147">
        <v>1</v>
      </c>
    </row>
    <row r="148" spans="1:6" x14ac:dyDescent="0.25">
      <c r="A148" s="8">
        <v>145</v>
      </c>
      <c r="B148">
        <v>1</v>
      </c>
      <c r="C148">
        <v>9</v>
      </c>
      <c r="E148" s="8">
        <v>145</v>
      </c>
      <c r="F148">
        <v>1</v>
      </c>
    </row>
    <row r="149" spans="1:6" x14ac:dyDescent="0.25">
      <c r="A149" s="8">
        <v>146</v>
      </c>
      <c r="B149">
        <v>3</v>
      </c>
      <c r="C149">
        <v>49.849999999999987</v>
      </c>
      <c r="E149" s="8">
        <v>146</v>
      </c>
      <c r="F149">
        <v>1</v>
      </c>
    </row>
    <row r="150" spans="1:6" x14ac:dyDescent="0.25">
      <c r="A150" s="8">
        <v>147</v>
      </c>
      <c r="B150">
        <v>1</v>
      </c>
      <c r="C150">
        <v>0</v>
      </c>
      <c r="E150" s="8">
        <v>147</v>
      </c>
      <c r="F150">
        <v>1</v>
      </c>
    </row>
    <row r="151" spans="1:6" x14ac:dyDescent="0.25">
      <c r="A151" s="8">
        <v>148</v>
      </c>
      <c r="B151">
        <v>1</v>
      </c>
      <c r="C151">
        <v>15.5</v>
      </c>
      <c r="E151" s="8">
        <v>148</v>
      </c>
      <c r="F151">
        <v>1</v>
      </c>
    </row>
    <row r="152" spans="1:6" x14ac:dyDescent="0.25">
      <c r="A152" s="8">
        <v>149</v>
      </c>
      <c r="B152">
        <v>1</v>
      </c>
      <c r="C152">
        <v>17.95</v>
      </c>
      <c r="E152" s="8">
        <v>149</v>
      </c>
      <c r="F152">
        <v>1</v>
      </c>
    </row>
    <row r="153" spans="1:6" x14ac:dyDescent="0.25">
      <c r="A153" s="8">
        <v>150</v>
      </c>
      <c r="B153">
        <v>1</v>
      </c>
      <c r="C153">
        <v>5</v>
      </c>
      <c r="E153" s="8">
        <v>150</v>
      </c>
      <c r="F153">
        <v>1</v>
      </c>
    </row>
    <row r="154" spans="1:6" x14ac:dyDescent="0.25">
      <c r="A154" s="8">
        <v>151</v>
      </c>
      <c r="B154">
        <v>2</v>
      </c>
      <c r="C154">
        <v>16</v>
      </c>
      <c r="E154" s="8">
        <v>151</v>
      </c>
      <c r="F154">
        <v>1</v>
      </c>
    </row>
    <row r="155" spans="1:6" x14ac:dyDescent="0.25">
      <c r="A155" s="8">
        <v>152</v>
      </c>
      <c r="B155">
        <v>4</v>
      </c>
      <c r="C155">
        <v>51.9</v>
      </c>
      <c r="E155" s="8">
        <v>152</v>
      </c>
      <c r="F155">
        <v>1</v>
      </c>
    </row>
    <row r="156" spans="1:6" x14ac:dyDescent="0.25">
      <c r="A156" s="8">
        <v>153</v>
      </c>
      <c r="B156">
        <v>1</v>
      </c>
      <c r="C156">
        <v>15.5</v>
      </c>
      <c r="E156" s="8">
        <v>153</v>
      </c>
      <c r="F156">
        <v>1</v>
      </c>
    </row>
    <row r="157" spans="1:6" x14ac:dyDescent="0.25">
      <c r="A157" s="8">
        <v>154</v>
      </c>
      <c r="B157">
        <v>1</v>
      </c>
      <c r="C157">
        <v>11.95</v>
      </c>
      <c r="E157" s="8">
        <v>154</v>
      </c>
      <c r="F157">
        <v>1</v>
      </c>
    </row>
    <row r="158" spans="1:6" x14ac:dyDescent="0.25">
      <c r="A158" s="8">
        <v>155</v>
      </c>
      <c r="B158">
        <v>4</v>
      </c>
      <c r="C158">
        <v>42.4</v>
      </c>
      <c r="E158" s="8">
        <v>155</v>
      </c>
      <c r="F158">
        <v>1</v>
      </c>
    </row>
    <row r="159" spans="1:6" x14ac:dyDescent="0.25">
      <c r="A159" s="8">
        <v>156</v>
      </c>
      <c r="B159">
        <v>2</v>
      </c>
      <c r="C159">
        <v>18.95</v>
      </c>
      <c r="E159" s="8">
        <v>156</v>
      </c>
      <c r="F159">
        <v>1</v>
      </c>
    </row>
    <row r="160" spans="1:6" x14ac:dyDescent="0.25">
      <c r="A160" s="8">
        <v>157</v>
      </c>
      <c r="B160">
        <v>4</v>
      </c>
      <c r="C160">
        <v>62.349999999999987</v>
      </c>
      <c r="E160" s="8">
        <v>157</v>
      </c>
      <c r="F160">
        <v>1</v>
      </c>
    </row>
    <row r="161" spans="1:6" x14ac:dyDescent="0.25">
      <c r="A161" s="8">
        <v>158</v>
      </c>
      <c r="B161">
        <v>2</v>
      </c>
      <c r="C161">
        <v>24.95</v>
      </c>
      <c r="E161" s="8">
        <v>158</v>
      </c>
      <c r="F161">
        <v>1</v>
      </c>
    </row>
    <row r="162" spans="1:6" x14ac:dyDescent="0.25">
      <c r="A162" s="8">
        <v>159</v>
      </c>
      <c r="B162">
        <v>2</v>
      </c>
      <c r="C162">
        <v>24.95</v>
      </c>
      <c r="E162" s="8">
        <v>159</v>
      </c>
      <c r="F162">
        <v>1</v>
      </c>
    </row>
    <row r="163" spans="1:6" x14ac:dyDescent="0.25">
      <c r="A163" s="8">
        <v>160</v>
      </c>
      <c r="B163">
        <v>1</v>
      </c>
      <c r="C163">
        <v>14.5</v>
      </c>
      <c r="E163" s="8">
        <v>160</v>
      </c>
      <c r="F163">
        <v>1</v>
      </c>
    </row>
    <row r="164" spans="1:6" x14ac:dyDescent="0.25">
      <c r="A164" s="8">
        <v>161</v>
      </c>
      <c r="B164">
        <v>3</v>
      </c>
      <c r="C164">
        <v>24.95</v>
      </c>
      <c r="E164" s="8">
        <v>161</v>
      </c>
      <c r="F164">
        <v>1</v>
      </c>
    </row>
    <row r="165" spans="1:6" x14ac:dyDescent="0.25">
      <c r="A165" s="8">
        <v>162</v>
      </c>
      <c r="B165">
        <v>1</v>
      </c>
      <c r="C165">
        <v>16.5</v>
      </c>
      <c r="E165" s="8">
        <v>162</v>
      </c>
      <c r="F165">
        <v>1</v>
      </c>
    </row>
    <row r="166" spans="1:6" x14ac:dyDescent="0.25">
      <c r="A166" s="8">
        <v>163</v>
      </c>
      <c r="B166">
        <v>3</v>
      </c>
      <c r="C166">
        <v>31.95</v>
      </c>
      <c r="E166" s="8">
        <v>163</v>
      </c>
      <c r="F166">
        <v>1</v>
      </c>
    </row>
    <row r="167" spans="1:6" x14ac:dyDescent="0.25">
      <c r="A167" s="8">
        <v>164</v>
      </c>
      <c r="B167">
        <v>2</v>
      </c>
      <c r="C167">
        <v>18.95</v>
      </c>
      <c r="E167" s="8">
        <v>164</v>
      </c>
      <c r="F167">
        <v>1</v>
      </c>
    </row>
    <row r="168" spans="1:6" x14ac:dyDescent="0.25">
      <c r="A168" s="8">
        <v>165</v>
      </c>
      <c r="B168">
        <v>1</v>
      </c>
      <c r="C168">
        <v>11.95</v>
      </c>
      <c r="E168" s="8">
        <v>165</v>
      </c>
      <c r="F168">
        <v>1</v>
      </c>
    </row>
    <row r="169" spans="1:6" x14ac:dyDescent="0.25">
      <c r="A169" s="8">
        <v>166</v>
      </c>
      <c r="B169">
        <v>1</v>
      </c>
      <c r="C169">
        <v>11.95</v>
      </c>
      <c r="E169" s="8">
        <v>166</v>
      </c>
      <c r="F169">
        <v>1</v>
      </c>
    </row>
    <row r="170" spans="1:6" x14ac:dyDescent="0.25">
      <c r="A170" s="8">
        <v>167</v>
      </c>
      <c r="B170">
        <v>3</v>
      </c>
      <c r="C170">
        <v>30.9</v>
      </c>
      <c r="E170" s="8">
        <v>167</v>
      </c>
      <c r="F170">
        <v>1</v>
      </c>
    </row>
    <row r="171" spans="1:6" x14ac:dyDescent="0.25">
      <c r="A171" s="8">
        <v>168</v>
      </c>
      <c r="B171">
        <v>2</v>
      </c>
      <c r="C171">
        <v>33.450000000000003</v>
      </c>
      <c r="E171" s="8">
        <v>168</v>
      </c>
      <c r="F171">
        <v>1</v>
      </c>
    </row>
    <row r="172" spans="1:6" x14ac:dyDescent="0.25">
      <c r="A172" s="8">
        <v>169</v>
      </c>
      <c r="B172">
        <v>3</v>
      </c>
      <c r="C172">
        <v>49.849999999999987</v>
      </c>
      <c r="E172" s="8">
        <v>169</v>
      </c>
      <c r="F172">
        <v>1</v>
      </c>
    </row>
    <row r="173" spans="1:6" x14ac:dyDescent="0.25">
      <c r="A173" s="8">
        <v>170</v>
      </c>
      <c r="B173">
        <v>1</v>
      </c>
      <c r="C173">
        <v>17.95</v>
      </c>
      <c r="E173" s="8">
        <v>170</v>
      </c>
      <c r="F173">
        <v>1</v>
      </c>
    </row>
    <row r="174" spans="1:6" x14ac:dyDescent="0.25">
      <c r="A174" s="8">
        <v>171</v>
      </c>
      <c r="B174">
        <v>1</v>
      </c>
      <c r="C174">
        <v>11.95</v>
      </c>
      <c r="E174" s="8">
        <v>171</v>
      </c>
      <c r="F174">
        <v>1</v>
      </c>
    </row>
    <row r="175" spans="1:6" x14ac:dyDescent="0.25">
      <c r="A175" s="8">
        <v>172</v>
      </c>
      <c r="B175">
        <v>3</v>
      </c>
      <c r="C175">
        <v>27.95</v>
      </c>
      <c r="E175" s="8">
        <v>172</v>
      </c>
      <c r="F175">
        <v>1</v>
      </c>
    </row>
    <row r="176" spans="1:6" x14ac:dyDescent="0.25">
      <c r="A176" s="8">
        <v>173</v>
      </c>
      <c r="B176">
        <v>3</v>
      </c>
      <c r="C176">
        <v>45.4</v>
      </c>
      <c r="E176" s="8">
        <v>173</v>
      </c>
      <c r="F176">
        <v>1</v>
      </c>
    </row>
    <row r="177" spans="1:6" x14ac:dyDescent="0.25">
      <c r="A177" s="8">
        <v>174</v>
      </c>
      <c r="B177">
        <v>4</v>
      </c>
      <c r="C177">
        <v>62.349999999999987</v>
      </c>
      <c r="E177" s="8">
        <v>174</v>
      </c>
      <c r="F177">
        <v>1</v>
      </c>
    </row>
    <row r="178" spans="1:6" x14ac:dyDescent="0.25">
      <c r="A178" s="8">
        <v>175</v>
      </c>
      <c r="B178">
        <v>1</v>
      </c>
      <c r="C178">
        <v>12.95</v>
      </c>
      <c r="E178" s="8">
        <v>175</v>
      </c>
      <c r="F178">
        <v>1</v>
      </c>
    </row>
    <row r="179" spans="1:6" x14ac:dyDescent="0.25">
      <c r="A179" s="8">
        <v>176</v>
      </c>
      <c r="B179">
        <v>2</v>
      </c>
      <c r="C179">
        <v>28.9</v>
      </c>
      <c r="E179" s="8">
        <v>176</v>
      </c>
      <c r="F179">
        <v>1</v>
      </c>
    </row>
    <row r="180" spans="1:6" x14ac:dyDescent="0.25">
      <c r="A180" s="8">
        <v>177</v>
      </c>
      <c r="B180">
        <v>2</v>
      </c>
      <c r="C180">
        <v>18.95</v>
      </c>
      <c r="E180" s="8">
        <v>177</v>
      </c>
      <c r="F180">
        <v>1</v>
      </c>
    </row>
    <row r="181" spans="1:6" x14ac:dyDescent="0.25">
      <c r="A181" s="8">
        <v>178</v>
      </c>
      <c r="B181">
        <v>1</v>
      </c>
      <c r="C181">
        <v>14.95</v>
      </c>
      <c r="E181" s="8">
        <v>178</v>
      </c>
      <c r="F181">
        <v>1</v>
      </c>
    </row>
    <row r="182" spans="1:6" x14ac:dyDescent="0.25">
      <c r="A182" s="8">
        <v>179</v>
      </c>
      <c r="B182">
        <v>3</v>
      </c>
      <c r="C182">
        <v>48.849999999999987</v>
      </c>
      <c r="E182" s="8">
        <v>179</v>
      </c>
      <c r="F182">
        <v>1</v>
      </c>
    </row>
    <row r="183" spans="1:6" x14ac:dyDescent="0.25">
      <c r="A183" s="8">
        <v>180</v>
      </c>
      <c r="B183">
        <v>2</v>
      </c>
      <c r="C183">
        <v>26.45</v>
      </c>
      <c r="E183" s="8">
        <v>180</v>
      </c>
      <c r="F183">
        <v>1</v>
      </c>
    </row>
    <row r="184" spans="1:6" x14ac:dyDescent="0.25">
      <c r="A184" s="8">
        <v>181</v>
      </c>
      <c r="B184">
        <v>1</v>
      </c>
      <c r="C184">
        <v>15.5</v>
      </c>
      <c r="E184" s="8">
        <v>181</v>
      </c>
      <c r="F184">
        <v>1</v>
      </c>
    </row>
    <row r="185" spans="1:6" x14ac:dyDescent="0.25">
      <c r="A185" s="8">
        <v>182</v>
      </c>
      <c r="B185">
        <v>2</v>
      </c>
      <c r="C185">
        <v>26.9</v>
      </c>
      <c r="E185" s="8">
        <v>182</v>
      </c>
      <c r="F185">
        <v>1</v>
      </c>
    </row>
    <row r="186" spans="1:6" x14ac:dyDescent="0.25">
      <c r="A186" s="8">
        <v>183</v>
      </c>
      <c r="B186">
        <v>3</v>
      </c>
      <c r="C186">
        <v>51.849999999999987</v>
      </c>
      <c r="E186" s="8">
        <v>183</v>
      </c>
      <c r="F186">
        <v>1</v>
      </c>
    </row>
    <row r="187" spans="1:6" x14ac:dyDescent="0.25">
      <c r="A187" s="8">
        <v>184</v>
      </c>
      <c r="B187">
        <v>1</v>
      </c>
      <c r="C187">
        <v>17.95</v>
      </c>
      <c r="E187" s="8">
        <v>184</v>
      </c>
      <c r="F187">
        <v>1</v>
      </c>
    </row>
    <row r="188" spans="1:6" x14ac:dyDescent="0.25">
      <c r="A188" s="8">
        <v>185</v>
      </c>
      <c r="B188">
        <v>2</v>
      </c>
      <c r="C188">
        <v>33.9</v>
      </c>
      <c r="E188" s="8">
        <v>185</v>
      </c>
      <c r="F188">
        <v>1</v>
      </c>
    </row>
    <row r="189" spans="1:6" x14ac:dyDescent="0.25">
      <c r="A189" s="8">
        <v>186</v>
      </c>
      <c r="B189">
        <v>4</v>
      </c>
      <c r="C189">
        <v>49.45</v>
      </c>
      <c r="E189" s="8">
        <v>186</v>
      </c>
      <c r="F189">
        <v>1</v>
      </c>
    </row>
    <row r="190" spans="1:6" x14ac:dyDescent="0.25">
      <c r="A190" s="8">
        <v>187</v>
      </c>
      <c r="B190">
        <v>2</v>
      </c>
      <c r="C190">
        <v>34.450000000000003</v>
      </c>
      <c r="E190" s="8">
        <v>187</v>
      </c>
      <c r="F190">
        <v>1</v>
      </c>
    </row>
    <row r="191" spans="1:6" x14ac:dyDescent="0.25">
      <c r="A191" s="8">
        <v>188</v>
      </c>
      <c r="B191">
        <v>3</v>
      </c>
      <c r="C191">
        <v>34.450000000000003</v>
      </c>
      <c r="E191" s="8">
        <v>188</v>
      </c>
      <c r="F191">
        <v>1</v>
      </c>
    </row>
    <row r="192" spans="1:6" x14ac:dyDescent="0.25">
      <c r="A192" s="8">
        <v>189</v>
      </c>
      <c r="B192">
        <v>2</v>
      </c>
      <c r="C192">
        <v>23.5</v>
      </c>
      <c r="E192" s="8">
        <v>189</v>
      </c>
      <c r="F192">
        <v>1</v>
      </c>
    </row>
    <row r="193" spans="1:6" x14ac:dyDescent="0.25">
      <c r="A193" s="8">
        <v>190</v>
      </c>
      <c r="B193">
        <v>4</v>
      </c>
      <c r="C193">
        <v>57.8</v>
      </c>
      <c r="E193" s="8">
        <v>190</v>
      </c>
      <c r="F193">
        <v>1</v>
      </c>
    </row>
    <row r="194" spans="1:6" x14ac:dyDescent="0.25">
      <c r="A194" s="8">
        <v>191</v>
      </c>
      <c r="B194">
        <v>2</v>
      </c>
      <c r="C194">
        <v>22.95</v>
      </c>
      <c r="E194" s="8">
        <v>191</v>
      </c>
      <c r="F194">
        <v>1</v>
      </c>
    </row>
    <row r="195" spans="1:6" x14ac:dyDescent="0.25">
      <c r="A195" s="8">
        <v>192</v>
      </c>
      <c r="B195">
        <v>2</v>
      </c>
      <c r="C195">
        <v>20.95</v>
      </c>
      <c r="E195" s="8">
        <v>192</v>
      </c>
      <c r="F195">
        <v>1</v>
      </c>
    </row>
    <row r="196" spans="1:6" x14ac:dyDescent="0.25">
      <c r="A196" s="8">
        <v>193</v>
      </c>
      <c r="B196">
        <v>3</v>
      </c>
      <c r="C196">
        <v>39.450000000000003</v>
      </c>
      <c r="E196" s="8">
        <v>193</v>
      </c>
      <c r="F196">
        <v>1</v>
      </c>
    </row>
    <row r="197" spans="1:6" x14ac:dyDescent="0.25">
      <c r="A197" s="8">
        <v>194</v>
      </c>
      <c r="B197">
        <v>1</v>
      </c>
      <c r="C197">
        <v>12.95</v>
      </c>
      <c r="E197" s="8">
        <v>194</v>
      </c>
      <c r="F197">
        <v>1</v>
      </c>
    </row>
    <row r="198" spans="1:6" x14ac:dyDescent="0.25">
      <c r="A198" s="8">
        <v>195</v>
      </c>
      <c r="B198">
        <v>1</v>
      </c>
      <c r="C198">
        <v>12.95</v>
      </c>
      <c r="E198" s="8">
        <v>195</v>
      </c>
      <c r="F198">
        <v>1</v>
      </c>
    </row>
    <row r="199" spans="1:6" x14ac:dyDescent="0.25">
      <c r="A199" s="8">
        <v>196</v>
      </c>
      <c r="B199">
        <v>3</v>
      </c>
      <c r="C199">
        <v>37.9</v>
      </c>
      <c r="E199" s="8">
        <v>196</v>
      </c>
      <c r="F199">
        <v>1</v>
      </c>
    </row>
    <row r="200" spans="1:6" x14ac:dyDescent="0.25">
      <c r="A200" s="8">
        <v>197</v>
      </c>
      <c r="B200">
        <v>4</v>
      </c>
      <c r="C200">
        <v>64.349999999999994</v>
      </c>
      <c r="E200" s="8">
        <v>197</v>
      </c>
      <c r="F200">
        <v>1</v>
      </c>
    </row>
    <row r="201" spans="1:6" x14ac:dyDescent="0.25">
      <c r="A201" s="8">
        <v>198</v>
      </c>
      <c r="B201">
        <v>2</v>
      </c>
      <c r="C201">
        <v>25.5</v>
      </c>
      <c r="E201" s="8">
        <v>198</v>
      </c>
      <c r="F201">
        <v>1</v>
      </c>
    </row>
    <row r="202" spans="1:6" x14ac:dyDescent="0.25">
      <c r="A202" s="8">
        <v>199</v>
      </c>
      <c r="B202">
        <v>1</v>
      </c>
      <c r="C202">
        <v>9</v>
      </c>
      <c r="E202" s="8">
        <v>199</v>
      </c>
      <c r="F202">
        <v>1</v>
      </c>
    </row>
    <row r="203" spans="1:6" x14ac:dyDescent="0.25">
      <c r="A203" s="8">
        <v>200</v>
      </c>
      <c r="B203">
        <v>1</v>
      </c>
      <c r="C203">
        <v>0</v>
      </c>
      <c r="E203" s="8">
        <v>200</v>
      </c>
      <c r="F203">
        <v>1</v>
      </c>
    </row>
    <row r="204" spans="1:6" x14ac:dyDescent="0.25">
      <c r="A204" s="8">
        <v>201</v>
      </c>
      <c r="B204">
        <v>4</v>
      </c>
      <c r="C204">
        <v>37.4</v>
      </c>
      <c r="E204" s="8">
        <v>201</v>
      </c>
      <c r="F204">
        <v>1</v>
      </c>
    </row>
    <row r="205" spans="1:6" x14ac:dyDescent="0.25">
      <c r="A205" s="8">
        <v>202</v>
      </c>
      <c r="B205">
        <v>1</v>
      </c>
      <c r="C205">
        <v>13.95</v>
      </c>
      <c r="E205" s="8">
        <v>202</v>
      </c>
      <c r="F205">
        <v>1</v>
      </c>
    </row>
    <row r="206" spans="1:6" x14ac:dyDescent="0.25">
      <c r="A206" s="8">
        <v>203</v>
      </c>
      <c r="B206">
        <v>4</v>
      </c>
      <c r="C206">
        <v>55.849999999999987</v>
      </c>
      <c r="E206" s="8">
        <v>203</v>
      </c>
      <c r="F206">
        <v>1</v>
      </c>
    </row>
    <row r="207" spans="1:6" x14ac:dyDescent="0.25">
      <c r="A207" s="8">
        <v>204</v>
      </c>
      <c r="B207">
        <v>1</v>
      </c>
      <c r="C207">
        <v>7</v>
      </c>
      <c r="E207" s="8">
        <v>204</v>
      </c>
      <c r="F207">
        <v>1</v>
      </c>
    </row>
    <row r="208" spans="1:6" x14ac:dyDescent="0.25">
      <c r="A208" s="8">
        <v>205</v>
      </c>
      <c r="B208">
        <v>3</v>
      </c>
      <c r="C208">
        <v>34.9</v>
      </c>
      <c r="E208" s="8">
        <v>205</v>
      </c>
      <c r="F208">
        <v>1</v>
      </c>
    </row>
    <row r="209" spans="1:6" x14ac:dyDescent="0.25">
      <c r="A209" s="8">
        <v>206</v>
      </c>
      <c r="B209">
        <v>3</v>
      </c>
      <c r="C209">
        <v>23.95</v>
      </c>
      <c r="E209" s="8">
        <v>206</v>
      </c>
      <c r="F209">
        <v>1</v>
      </c>
    </row>
    <row r="210" spans="1:6" x14ac:dyDescent="0.25">
      <c r="A210" s="8">
        <v>207</v>
      </c>
      <c r="B210">
        <v>1</v>
      </c>
      <c r="C210">
        <v>7</v>
      </c>
      <c r="E210" s="8">
        <v>207</v>
      </c>
      <c r="F210">
        <v>1</v>
      </c>
    </row>
    <row r="211" spans="1:6" x14ac:dyDescent="0.25">
      <c r="A211" s="8">
        <v>208</v>
      </c>
      <c r="B211">
        <v>5</v>
      </c>
      <c r="C211">
        <v>48.9</v>
      </c>
      <c r="E211" s="8">
        <v>208</v>
      </c>
      <c r="F211">
        <v>1</v>
      </c>
    </row>
    <row r="212" spans="1:6" x14ac:dyDescent="0.25">
      <c r="A212" s="8">
        <v>209</v>
      </c>
      <c r="B212">
        <v>1</v>
      </c>
      <c r="C212">
        <v>13.95</v>
      </c>
      <c r="E212" s="8">
        <v>209</v>
      </c>
      <c r="F212">
        <v>1</v>
      </c>
    </row>
    <row r="213" spans="1:6" x14ac:dyDescent="0.25">
      <c r="A213" s="8">
        <v>210</v>
      </c>
      <c r="B213">
        <v>1</v>
      </c>
      <c r="C213">
        <v>17.95</v>
      </c>
      <c r="E213" s="8">
        <v>210</v>
      </c>
      <c r="F213">
        <v>1</v>
      </c>
    </row>
    <row r="214" spans="1:6" x14ac:dyDescent="0.25">
      <c r="A214" s="8">
        <v>211</v>
      </c>
      <c r="B214">
        <v>1</v>
      </c>
      <c r="C214">
        <v>5</v>
      </c>
      <c r="E214" s="8">
        <v>211</v>
      </c>
      <c r="F214">
        <v>1</v>
      </c>
    </row>
    <row r="215" spans="1:6" x14ac:dyDescent="0.25">
      <c r="A215" s="8">
        <v>212</v>
      </c>
      <c r="B215">
        <v>1</v>
      </c>
      <c r="C215">
        <v>17.95</v>
      </c>
      <c r="E215" s="8">
        <v>212</v>
      </c>
      <c r="F215">
        <v>1</v>
      </c>
    </row>
    <row r="216" spans="1:6" x14ac:dyDescent="0.25">
      <c r="A216" s="8">
        <v>213</v>
      </c>
      <c r="B216">
        <v>1</v>
      </c>
      <c r="C216">
        <v>17.95</v>
      </c>
      <c r="E216" s="8">
        <v>213</v>
      </c>
      <c r="F216">
        <v>1</v>
      </c>
    </row>
    <row r="217" spans="1:6" x14ac:dyDescent="0.25">
      <c r="A217" s="8">
        <v>214</v>
      </c>
      <c r="B217">
        <v>4</v>
      </c>
      <c r="C217">
        <v>66.349999999999994</v>
      </c>
      <c r="E217" s="8">
        <v>214</v>
      </c>
      <c r="F217">
        <v>1</v>
      </c>
    </row>
    <row r="218" spans="1:6" x14ac:dyDescent="0.25">
      <c r="A218" s="8">
        <v>215</v>
      </c>
      <c r="B218">
        <v>1</v>
      </c>
      <c r="C218">
        <v>14.5</v>
      </c>
      <c r="E218" s="8">
        <v>215</v>
      </c>
      <c r="F218">
        <v>1</v>
      </c>
    </row>
    <row r="219" spans="1:6" x14ac:dyDescent="0.25">
      <c r="A219" s="8">
        <v>216</v>
      </c>
      <c r="B219">
        <v>3</v>
      </c>
      <c r="C219">
        <v>45.4</v>
      </c>
      <c r="E219" s="8">
        <v>216</v>
      </c>
      <c r="F219">
        <v>1</v>
      </c>
    </row>
    <row r="220" spans="1:6" x14ac:dyDescent="0.25">
      <c r="A220" s="8">
        <v>217</v>
      </c>
      <c r="B220">
        <v>2</v>
      </c>
      <c r="C220">
        <v>32.450000000000003</v>
      </c>
      <c r="E220" s="8">
        <v>217</v>
      </c>
      <c r="F220">
        <v>1</v>
      </c>
    </row>
    <row r="221" spans="1:6" x14ac:dyDescent="0.25">
      <c r="A221" s="8">
        <v>218</v>
      </c>
      <c r="B221">
        <v>1</v>
      </c>
      <c r="C221">
        <v>7</v>
      </c>
      <c r="E221" s="8">
        <v>218</v>
      </c>
      <c r="F221">
        <v>1</v>
      </c>
    </row>
    <row r="222" spans="1:6" x14ac:dyDescent="0.25">
      <c r="A222" s="8">
        <v>219</v>
      </c>
      <c r="B222">
        <v>4</v>
      </c>
      <c r="C222">
        <v>60.349999999999987</v>
      </c>
      <c r="E222" s="8">
        <v>219</v>
      </c>
      <c r="F222">
        <v>1</v>
      </c>
    </row>
    <row r="223" spans="1:6" x14ac:dyDescent="0.25">
      <c r="A223" s="8">
        <v>220</v>
      </c>
      <c r="B223">
        <v>4</v>
      </c>
      <c r="C223">
        <v>54.849999999999987</v>
      </c>
      <c r="E223" s="8">
        <v>220</v>
      </c>
      <c r="F223">
        <v>1</v>
      </c>
    </row>
    <row r="224" spans="1:6" x14ac:dyDescent="0.25">
      <c r="A224" s="8">
        <v>221</v>
      </c>
      <c r="B224">
        <v>3</v>
      </c>
      <c r="C224">
        <v>35.450000000000003</v>
      </c>
      <c r="E224" s="8">
        <v>221</v>
      </c>
      <c r="F224">
        <v>1</v>
      </c>
    </row>
    <row r="225" spans="1:6" x14ac:dyDescent="0.25">
      <c r="A225" s="8">
        <v>222</v>
      </c>
      <c r="B225">
        <v>2</v>
      </c>
      <c r="C225">
        <v>31.9</v>
      </c>
      <c r="E225" s="8">
        <v>222</v>
      </c>
      <c r="F225">
        <v>1</v>
      </c>
    </row>
    <row r="226" spans="1:6" x14ac:dyDescent="0.25">
      <c r="A226" s="8">
        <v>223</v>
      </c>
      <c r="B226">
        <v>1</v>
      </c>
      <c r="C226">
        <v>14.95</v>
      </c>
      <c r="E226" s="8">
        <v>223</v>
      </c>
      <c r="F226">
        <v>1</v>
      </c>
    </row>
    <row r="227" spans="1:6" x14ac:dyDescent="0.25">
      <c r="A227" s="8">
        <v>224</v>
      </c>
      <c r="B227">
        <v>4</v>
      </c>
      <c r="C227">
        <v>40.9</v>
      </c>
      <c r="E227" s="8">
        <v>224</v>
      </c>
      <c r="F227">
        <v>1</v>
      </c>
    </row>
    <row r="228" spans="1:6" x14ac:dyDescent="0.25">
      <c r="A228" s="8">
        <v>225</v>
      </c>
      <c r="B228">
        <v>3</v>
      </c>
      <c r="C228">
        <v>32.9</v>
      </c>
      <c r="E228" s="8">
        <v>225</v>
      </c>
      <c r="F228">
        <v>1</v>
      </c>
    </row>
    <row r="229" spans="1:6" x14ac:dyDescent="0.25">
      <c r="A229" s="8">
        <v>226</v>
      </c>
      <c r="B229">
        <v>1</v>
      </c>
      <c r="C229">
        <v>14.5</v>
      </c>
      <c r="E229" s="8">
        <v>226</v>
      </c>
      <c r="F229">
        <v>1</v>
      </c>
    </row>
    <row r="230" spans="1:6" x14ac:dyDescent="0.25">
      <c r="A230" s="8">
        <v>227</v>
      </c>
      <c r="B230">
        <v>2</v>
      </c>
      <c r="C230">
        <v>21.95</v>
      </c>
      <c r="E230" s="8">
        <v>227</v>
      </c>
      <c r="F230">
        <v>1</v>
      </c>
    </row>
    <row r="231" spans="1:6" x14ac:dyDescent="0.25">
      <c r="A231" s="8">
        <v>228</v>
      </c>
      <c r="B231">
        <v>1</v>
      </c>
      <c r="C231">
        <v>17.95</v>
      </c>
      <c r="E231" s="8">
        <v>228</v>
      </c>
      <c r="F231">
        <v>1</v>
      </c>
    </row>
    <row r="232" spans="1:6" x14ac:dyDescent="0.25">
      <c r="A232" s="8">
        <v>229</v>
      </c>
      <c r="B232">
        <v>3</v>
      </c>
      <c r="C232">
        <v>49.849999999999987</v>
      </c>
      <c r="E232" s="8">
        <v>229</v>
      </c>
      <c r="F232">
        <v>1</v>
      </c>
    </row>
    <row r="233" spans="1:6" x14ac:dyDescent="0.25">
      <c r="A233" s="8">
        <v>230</v>
      </c>
      <c r="B233">
        <v>1</v>
      </c>
      <c r="C233">
        <v>7</v>
      </c>
      <c r="E233" s="8">
        <v>230</v>
      </c>
      <c r="F233">
        <v>1</v>
      </c>
    </row>
    <row r="234" spans="1:6" x14ac:dyDescent="0.25">
      <c r="A234" s="8">
        <v>231</v>
      </c>
      <c r="B234">
        <v>3</v>
      </c>
      <c r="C234">
        <v>37.849999999999987</v>
      </c>
      <c r="E234" s="8">
        <v>231</v>
      </c>
      <c r="F234">
        <v>1</v>
      </c>
    </row>
    <row r="235" spans="1:6" x14ac:dyDescent="0.25">
      <c r="A235" s="8">
        <v>232</v>
      </c>
      <c r="B235">
        <v>2</v>
      </c>
      <c r="C235">
        <v>21.95</v>
      </c>
      <c r="E235" s="8">
        <v>232</v>
      </c>
      <c r="F235">
        <v>1</v>
      </c>
    </row>
    <row r="236" spans="1:6" x14ac:dyDescent="0.25">
      <c r="A236" s="8">
        <v>233</v>
      </c>
      <c r="B236">
        <v>1</v>
      </c>
      <c r="C236">
        <v>17.95</v>
      </c>
      <c r="E236" s="8">
        <v>233</v>
      </c>
      <c r="F236">
        <v>1</v>
      </c>
    </row>
    <row r="237" spans="1:6" x14ac:dyDescent="0.25">
      <c r="A237" s="8">
        <v>234</v>
      </c>
      <c r="B237">
        <v>3</v>
      </c>
      <c r="C237">
        <v>33.9</v>
      </c>
      <c r="E237" s="8">
        <v>234</v>
      </c>
      <c r="F237">
        <v>1</v>
      </c>
    </row>
    <row r="238" spans="1:6" x14ac:dyDescent="0.25">
      <c r="A238" s="8">
        <v>235</v>
      </c>
      <c r="B238">
        <v>1</v>
      </c>
      <c r="C238">
        <v>13.95</v>
      </c>
      <c r="E238" s="8">
        <v>235</v>
      </c>
      <c r="F238">
        <v>1</v>
      </c>
    </row>
    <row r="239" spans="1:6" x14ac:dyDescent="0.25">
      <c r="A239" s="8">
        <v>236</v>
      </c>
      <c r="B239">
        <v>2</v>
      </c>
      <c r="C239">
        <v>29</v>
      </c>
      <c r="E239" s="8">
        <v>236</v>
      </c>
      <c r="F239">
        <v>1</v>
      </c>
    </row>
    <row r="240" spans="1:6" x14ac:dyDescent="0.25">
      <c r="A240" s="8">
        <v>237</v>
      </c>
      <c r="B240">
        <v>1</v>
      </c>
      <c r="C240">
        <v>14.5</v>
      </c>
      <c r="E240" s="8">
        <v>237</v>
      </c>
      <c r="F240">
        <v>1</v>
      </c>
    </row>
    <row r="241" spans="1:6" x14ac:dyDescent="0.25">
      <c r="A241" s="8">
        <v>238</v>
      </c>
      <c r="B241">
        <v>1</v>
      </c>
      <c r="C241">
        <v>19.95</v>
      </c>
      <c r="E241" s="8">
        <v>238</v>
      </c>
      <c r="F241">
        <v>1</v>
      </c>
    </row>
    <row r="242" spans="1:6" x14ac:dyDescent="0.25">
      <c r="A242" s="8">
        <v>239</v>
      </c>
      <c r="B242">
        <v>2</v>
      </c>
      <c r="C242">
        <v>19.95</v>
      </c>
      <c r="E242" s="8">
        <v>239</v>
      </c>
      <c r="F242">
        <v>1</v>
      </c>
    </row>
    <row r="243" spans="1:6" x14ac:dyDescent="0.25">
      <c r="A243" s="8">
        <v>240</v>
      </c>
      <c r="B243">
        <v>1</v>
      </c>
      <c r="C243">
        <v>17.95</v>
      </c>
      <c r="E243" s="8">
        <v>240</v>
      </c>
      <c r="F243">
        <v>1</v>
      </c>
    </row>
    <row r="244" spans="1:6" x14ac:dyDescent="0.25">
      <c r="A244" s="8">
        <v>241</v>
      </c>
      <c r="B244">
        <v>2</v>
      </c>
      <c r="C244">
        <v>22.95</v>
      </c>
      <c r="E244" s="8">
        <v>241</v>
      </c>
      <c r="F244">
        <v>1</v>
      </c>
    </row>
    <row r="245" spans="1:6" x14ac:dyDescent="0.25">
      <c r="A245" s="8">
        <v>242</v>
      </c>
      <c r="B245">
        <v>3</v>
      </c>
      <c r="C245">
        <v>37.9</v>
      </c>
      <c r="E245" s="8">
        <v>242</v>
      </c>
      <c r="F245">
        <v>1</v>
      </c>
    </row>
    <row r="246" spans="1:6" x14ac:dyDescent="0.25">
      <c r="A246" s="8">
        <v>243</v>
      </c>
      <c r="B246">
        <v>2</v>
      </c>
      <c r="C246">
        <v>23.5</v>
      </c>
      <c r="E246" s="8">
        <v>243</v>
      </c>
      <c r="F246">
        <v>1</v>
      </c>
    </row>
    <row r="247" spans="1:6" x14ac:dyDescent="0.25">
      <c r="A247" s="8">
        <v>244</v>
      </c>
      <c r="B247">
        <v>2</v>
      </c>
      <c r="C247">
        <v>19.95</v>
      </c>
      <c r="E247" s="8">
        <v>244</v>
      </c>
      <c r="F247">
        <v>1</v>
      </c>
    </row>
    <row r="248" spans="1:6" x14ac:dyDescent="0.25">
      <c r="A248" s="8">
        <v>245</v>
      </c>
      <c r="B248">
        <v>2</v>
      </c>
      <c r="C248">
        <v>23.45</v>
      </c>
      <c r="E248" s="8">
        <v>245</v>
      </c>
      <c r="F248">
        <v>1</v>
      </c>
    </row>
    <row r="249" spans="1:6" x14ac:dyDescent="0.25">
      <c r="A249" s="8">
        <v>246</v>
      </c>
      <c r="B249">
        <v>2</v>
      </c>
      <c r="C249">
        <v>14</v>
      </c>
      <c r="E249" s="8">
        <v>246</v>
      </c>
      <c r="F249">
        <v>1</v>
      </c>
    </row>
    <row r="250" spans="1:6" x14ac:dyDescent="0.25">
      <c r="A250" s="8">
        <v>247</v>
      </c>
      <c r="B250">
        <v>3</v>
      </c>
      <c r="C250">
        <v>40.9</v>
      </c>
      <c r="E250" s="8">
        <v>247</v>
      </c>
      <c r="F250">
        <v>1</v>
      </c>
    </row>
    <row r="251" spans="1:6" x14ac:dyDescent="0.25">
      <c r="A251" s="8">
        <v>248</v>
      </c>
      <c r="B251">
        <v>2</v>
      </c>
      <c r="C251">
        <v>24.95</v>
      </c>
      <c r="E251" s="8">
        <v>248</v>
      </c>
      <c r="F251">
        <v>1</v>
      </c>
    </row>
    <row r="252" spans="1:6" x14ac:dyDescent="0.25">
      <c r="A252" s="8">
        <v>249</v>
      </c>
      <c r="B252">
        <v>2</v>
      </c>
      <c r="C252">
        <v>26.9</v>
      </c>
      <c r="E252" s="8">
        <v>249</v>
      </c>
      <c r="F252">
        <v>1</v>
      </c>
    </row>
    <row r="253" spans="1:6" x14ac:dyDescent="0.25">
      <c r="A253" s="8">
        <v>250</v>
      </c>
      <c r="B253">
        <v>1</v>
      </c>
      <c r="C253">
        <v>17.95</v>
      </c>
      <c r="E253" s="8">
        <v>250</v>
      </c>
      <c r="F253">
        <v>1</v>
      </c>
    </row>
    <row r="254" spans="1:6" x14ac:dyDescent="0.25">
      <c r="A254" s="8">
        <v>251</v>
      </c>
      <c r="B254">
        <v>1</v>
      </c>
      <c r="C254">
        <v>15.5</v>
      </c>
      <c r="E254" s="8">
        <v>251</v>
      </c>
      <c r="F254">
        <v>1</v>
      </c>
    </row>
    <row r="255" spans="1:6" x14ac:dyDescent="0.25">
      <c r="A255" s="8">
        <v>252</v>
      </c>
      <c r="B255">
        <v>1</v>
      </c>
      <c r="C255">
        <v>11.95</v>
      </c>
      <c r="E255" s="8">
        <v>252</v>
      </c>
      <c r="F255">
        <v>1</v>
      </c>
    </row>
    <row r="256" spans="1:6" x14ac:dyDescent="0.25">
      <c r="A256" s="8">
        <v>253</v>
      </c>
      <c r="B256">
        <v>1</v>
      </c>
      <c r="C256">
        <v>11.95</v>
      </c>
      <c r="E256" s="8">
        <v>253</v>
      </c>
      <c r="F256">
        <v>1</v>
      </c>
    </row>
    <row r="257" spans="1:6" x14ac:dyDescent="0.25">
      <c r="A257" s="8">
        <v>254</v>
      </c>
      <c r="B257">
        <v>3</v>
      </c>
      <c r="C257">
        <v>39.4</v>
      </c>
      <c r="E257" s="8">
        <v>254</v>
      </c>
      <c r="F257">
        <v>1</v>
      </c>
    </row>
    <row r="258" spans="1:6" x14ac:dyDescent="0.25">
      <c r="A258" s="8">
        <v>255</v>
      </c>
      <c r="B258">
        <v>4</v>
      </c>
      <c r="C258">
        <v>64.900000000000006</v>
      </c>
      <c r="E258" s="8">
        <v>255</v>
      </c>
      <c r="F258">
        <v>1</v>
      </c>
    </row>
    <row r="259" spans="1:6" x14ac:dyDescent="0.25">
      <c r="A259" s="8">
        <v>256</v>
      </c>
      <c r="B259">
        <v>1</v>
      </c>
      <c r="C259">
        <v>14.95</v>
      </c>
      <c r="E259" s="8">
        <v>256</v>
      </c>
      <c r="F259">
        <v>1</v>
      </c>
    </row>
    <row r="260" spans="1:6" x14ac:dyDescent="0.25">
      <c r="A260" s="8">
        <v>257</v>
      </c>
      <c r="B260">
        <v>2</v>
      </c>
      <c r="C260">
        <v>22.95</v>
      </c>
      <c r="E260" s="8">
        <v>257</v>
      </c>
      <c r="F260">
        <v>1</v>
      </c>
    </row>
    <row r="261" spans="1:6" x14ac:dyDescent="0.25">
      <c r="A261" s="8">
        <v>258</v>
      </c>
      <c r="B261">
        <v>1</v>
      </c>
      <c r="C261">
        <v>14.5</v>
      </c>
      <c r="E261" s="8">
        <v>258</v>
      </c>
      <c r="F261">
        <v>1</v>
      </c>
    </row>
    <row r="262" spans="1:6" x14ac:dyDescent="0.25">
      <c r="A262" s="8">
        <v>259</v>
      </c>
      <c r="B262">
        <v>1</v>
      </c>
      <c r="C262">
        <v>5</v>
      </c>
      <c r="E262" s="8">
        <v>259</v>
      </c>
      <c r="F262">
        <v>1</v>
      </c>
    </row>
    <row r="263" spans="1:6" x14ac:dyDescent="0.25">
      <c r="A263" s="8">
        <v>260</v>
      </c>
      <c r="B263">
        <v>2</v>
      </c>
      <c r="C263">
        <v>23.5</v>
      </c>
      <c r="E263" s="8">
        <v>260</v>
      </c>
      <c r="F263">
        <v>1</v>
      </c>
    </row>
    <row r="264" spans="1:6" x14ac:dyDescent="0.25">
      <c r="A264" s="8">
        <v>261</v>
      </c>
      <c r="B264">
        <v>1</v>
      </c>
      <c r="C264">
        <v>11.95</v>
      </c>
      <c r="E264" s="8">
        <v>261</v>
      </c>
      <c r="F264">
        <v>1</v>
      </c>
    </row>
    <row r="265" spans="1:6" x14ac:dyDescent="0.25">
      <c r="A265" s="8">
        <v>262</v>
      </c>
      <c r="B265">
        <v>1</v>
      </c>
      <c r="C265">
        <v>13.95</v>
      </c>
      <c r="E265" s="8">
        <v>262</v>
      </c>
      <c r="F265">
        <v>1</v>
      </c>
    </row>
    <row r="266" spans="1:6" x14ac:dyDescent="0.25">
      <c r="A266" s="8">
        <v>263</v>
      </c>
      <c r="B266">
        <v>1</v>
      </c>
      <c r="C266">
        <v>19.95</v>
      </c>
      <c r="E266" s="8">
        <v>263</v>
      </c>
      <c r="F266">
        <v>1</v>
      </c>
    </row>
    <row r="267" spans="1:6" x14ac:dyDescent="0.25">
      <c r="A267" s="8">
        <v>264</v>
      </c>
      <c r="B267">
        <v>1</v>
      </c>
      <c r="C267">
        <v>15.5</v>
      </c>
      <c r="E267" s="8">
        <v>264</v>
      </c>
      <c r="F267">
        <v>1</v>
      </c>
    </row>
    <row r="268" spans="1:6" x14ac:dyDescent="0.25">
      <c r="A268" s="8">
        <v>265</v>
      </c>
      <c r="B268">
        <v>4</v>
      </c>
      <c r="C268">
        <v>45.45</v>
      </c>
      <c r="E268" s="8">
        <v>265</v>
      </c>
      <c r="F268">
        <v>1</v>
      </c>
    </row>
    <row r="269" spans="1:6" x14ac:dyDescent="0.25">
      <c r="A269" s="8">
        <v>266</v>
      </c>
      <c r="B269">
        <v>1</v>
      </c>
      <c r="C269">
        <v>14.95</v>
      </c>
      <c r="E269" s="8">
        <v>266</v>
      </c>
      <c r="F269">
        <v>1</v>
      </c>
    </row>
    <row r="270" spans="1:6" x14ac:dyDescent="0.25">
      <c r="A270" s="8">
        <v>267</v>
      </c>
      <c r="B270">
        <v>3</v>
      </c>
      <c r="C270">
        <v>45.400000000000013</v>
      </c>
      <c r="E270" s="8">
        <v>267</v>
      </c>
      <c r="F270">
        <v>1</v>
      </c>
    </row>
    <row r="271" spans="1:6" x14ac:dyDescent="0.25">
      <c r="A271" s="8">
        <v>268</v>
      </c>
      <c r="B271">
        <v>2</v>
      </c>
      <c r="C271">
        <v>17.95</v>
      </c>
      <c r="E271" s="8">
        <v>268</v>
      </c>
      <c r="F271">
        <v>1</v>
      </c>
    </row>
    <row r="272" spans="1:6" x14ac:dyDescent="0.25">
      <c r="A272" s="8">
        <v>269</v>
      </c>
      <c r="B272">
        <v>1</v>
      </c>
      <c r="C272">
        <v>9</v>
      </c>
      <c r="E272" s="8">
        <v>269</v>
      </c>
      <c r="F272">
        <v>1</v>
      </c>
    </row>
    <row r="273" spans="1:6" x14ac:dyDescent="0.25">
      <c r="A273" s="8">
        <v>270</v>
      </c>
      <c r="B273">
        <v>3</v>
      </c>
      <c r="C273">
        <v>33.950000000000003</v>
      </c>
      <c r="E273" s="8">
        <v>270</v>
      </c>
      <c r="F273">
        <v>1</v>
      </c>
    </row>
    <row r="274" spans="1:6" x14ac:dyDescent="0.25">
      <c r="A274" s="8">
        <v>271</v>
      </c>
      <c r="B274">
        <v>10</v>
      </c>
      <c r="C274">
        <v>117.85</v>
      </c>
      <c r="E274" s="8">
        <v>271</v>
      </c>
      <c r="F274">
        <v>1</v>
      </c>
    </row>
    <row r="275" spans="1:6" x14ac:dyDescent="0.25">
      <c r="A275" s="8">
        <v>272</v>
      </c>
      <c r="B275">
        <v>1</v>
      </c>
      <c r="C275">
        <v>12.95</v>
      </c>
      <c r="E275" s="8">
        <v>272</v>
      </c>
      <c r="F275">
        <v>1</v>
      </c>
    </row>
    <row r="276" spans="1:6" x14ac:dyDescent="0.25">
      <c r="A276" s="8">
        <v>273</v>
      </c>
      <c r="B276">
        <v>1</v>
      </c>
      <c r="C276">
        <v>10.5</v>
      </c>
      <c r="E276" s="8">
        <v>273</v>
      </c>
      <c r="F276">
        <v>1</v>
      </c>
    </row>
    <row r="277" spans="1:6" x14ac:dyDescent="0.25">
      <c r="A277" s="8">
        <v>274</v>
      </c>
      <c r="B277">
        <v>2</v>
      </c>
      <c r="C277">
        <v>24.95</v>
      </c>
      <c r="E277" s="8">
        <v>274</v>
      </c>
      <c r="F277">
        <v>1</v>
      </c>
    </row>
    <row r="278" spans="1:6" x14ac:dyDescent="0.25">
      <c r="A278" s="8">
        <v>275</v>
      </c>
      <c r="B278">
        <v>4</v>
      </c>
      <c r="C278">
        <v>47.95</v>
      </c>
      <c r="E278" s="8">
        <v>275</v>
      </c>
      <c r="F278">
        <v>1</v>
      </c>
    </row>
    <row r="279" spans="1:6" x14ac:dyDescent="0.25">
      <c r="A279" s="8">
        <v>276</v>
      </c>
      <c r="B279">
        <v>2</v>
      </c>
      <c r="C279">
        <v>21.5</v>
      </c>
      <c r="E279" s="8">
        <v>276</v>
      </c>
      <c r="F279">
        <v>1</v>
      </c>
    </row>
    <row r="280" spans="1:6" x14ac:dyDescent="0.25">
      <c r="A280" s="8">
        <v>277</v>
      </c>
      <c r="B280">
        <v>1</v>
      </c>
      <c r="C280">
        <v>17.95</v>
      </c>
      <c r="E280" s="8">
        <v>277</v>
      </c>
      <c r="F280">
        <v>1</v>
      </c>
    </row>
    <row r="281" spans="1:6" x14ac:dyDescent="0.25">
      <c r="A281" s="8">
        <v>278</v>
      </c>
      <c r="B281">
        <v>2</v>
      </c>
      <c r="C281">
        <v>24.95</v>
      </c>
      <c r="E281" s="8">
        <v>278</v>
      </c>
      <c r="F281">
        <v>1</v>
      </c>
    </row>
    <row r="282" spans="1:6" x14ac:dyDescent="0.25">
      <c r="A282" s="8">
        <v>279</v>
      </c>
      <c r="B282">
        <v>2</v>
      </c>
      <c r="C282">
        <v>22.95</v>
      </c>
      <c r="E282" s="8">
        <v>279</v>
      </c>
      <c r="F282">
        <v>1</v>
      </c>
    </row>
    <row r="283" spans="1:6" x14ac:dyDescent="0.25">
      <c r="A283" s="8">
        <v>280</v>
      </c>
      <c r="B283">
        <v>2</v>
      </c>
      <c r="C283">
        <v>28.9</v>
      </c>
      <c r="E283" s="8">
        <v>280</v>
      </c>
      <c r="F283">
        <v>1</v>
      </c>
    </row>
    <row r="284" spans="1:6" x14ac:dyDescent="0.25">
      <c r="A284" s="8">
        <v>281</v>
      </c>
      <c r="B284">
        <v>1</v>
      </c>
      <c r="C284">
        <v>13.95</v>
      </c>
      <c r="E284" s="8">
        <v>281</v>
      </c>
      <c r="F284">
        <v>1</v>
      </c>
    </row>
    <row r="285" spans="1:6" x14ac:dyDescent="0.25">
      <c r="A285" s="8">
        <v>282</v>
      </c>
      <c r="B285">
        <v>4</v>
      </c>
      <c r="C285">
        <v>63.900000000000013</v>
      </c>
      <c r="E285" s="8">
        <v>282</v>
      </c>
      <c r="F285">
        <v>1</v>
      </c>
    </row>
    <row r="286" spans="1:6" x14ac:dyDescent="0.25">
      <c r="A286" s="8">
        <v>283</v>
      </c>
      <c r="B286">
        <v>1</v>
      </c>
      <c r="C286">
        <v>11.95</v>
      </c>
      <c r="E286" s="8">
        <v>283</v>
      </c>
      <c r="F286">
        <v>1</v>
      </c>
    </row>
    <row r="287" spans="1:6" x14ac:dyDescent="0.25">
      <c r="A287" s="8">
        <v>284</v>
      </c>
      <c r="B287">
        <v>3</v>
      </c>
      <c r="C287">
        <v>47.849999999999987</v>
      </c>
      <c r="E287" s="8">
        <v>284</v>
      </c>
      <c r="F287">
        <v>1</v>
      </c>
    </row>
    <row r="288" spans="1:6" x14ac:dyDescent="0.25">
      <c r="A288" s="8">
        <v>285</v>
      </c>
      <c r="B288">
        <v>1</v>
      </c>
      <c r="C288">
        <v>11.95</v>
      </c>
      <c r="E288" s="8">
        <v>285</v>
      </c>
      <c r="F288">
        <v>1</v>
      </c>
    </row>
    <row r="289" spans="1:6" x14ac:dyDescent="0.25">
      <c r="A289" s="8">
        <v>286</v>
      </c>
      <c r="B289">
        <v>2</v>
      </c>
      <c r="C289">
        <v>27.9</v>
      </c>
      <c r="E289" s="8">
        <v>286</v>
      </c>
      <c r="F289">
        <v>1</v>
      </c>
    </row>
    <row r="290" spans="1:6" x14ac:dyDescent="0.25">
      <c r="A290" s="8">
        <v>287</v>
      </c>
      <c r="B290">
        <v>4</v>
      </c>
      <c r="C290">
        <v>46.849999999999987</v>
      </c>
      <c r="E290" s="8">
        <v>287</v>
      </c>
      <c r="F290">
        <v>1</v>
      </c>
    </row>
    <row r="291" spans="1:6" x14ac:dyDescent="0.25">
      <c r="A291" s="8">
        <v>288</v>
      </c>
      <c r="B291">
        <v>3</v>
      </c>
      <c r="C291">
        <v>32.9</v>
      </c>
      <c r="E291" s="8">
        <v>288</v>
      </c>
      <c r="F291">
        <v>1</v>
      </c>
    </row>
    <row r="292" spans="1:6" x14ac:dyDescent="0.25">
      <c r="A292" s="8">
        <v>289</v>
      </c>
      <c r="B292">
        <v>1</v>
      </c>
      <c r="C292">
        <v>14.5</v>
      </c>
      <c r="E292" s="8">
        <v>289</v>
      </c>
      <c r="F292">
        <v>1</v>
      </c>
    </row>
    <row r="293" spans="1:6" x14ac:dyDescent="0.25">
      <c r="A293" s="8">
        <v>290</v>
      </c>
      <c r="B293">
        <v>2</v>
      </c>
      <c r="C293">
        <v>31.45</v>
      </c>
      <c r="E293" s="8">
        <v>290</v>
      </c>
      <c r="F293">
        <v>1</v>
      </c>
    </row>
    <row r="294" spans="1:6" x14ac:dyDescent="0.25">
      <c r="A294" s="8">
        <v>291</v>
      </c>
      <c r="B294">
        <v>3</v>
      </c>
      <c r="C294">
        <v>39.9</v>
      </c>
      <c r="E294" s="8">
        <v>291</v>
      </c>
      <c r="F294">
        <v>1</v>
      </c>
    </row>
    <row r="295" spans="1:6" x14ac:dyDescent="0.25">
      <c r="A295" s="8">
        <v>292</v>
      </c>
      <c r="B295">
        <v>2</v>
      </c>
      <c r="C295">
        <v>37.9</v>
      </c>
      <c r="E295" s="8">
        <v>292</v>
      </c>
      <c r="F295">
        <v>1</v>
      </c>
    </row>
    <row r="296" spans="1:6" x14ac:dyDescent="0.25">
      <c r="A296" s="8">
        <v>293</v>
      </c>
      <c r="B296">
        <v>2</v>
      </c>
      <c r="C296">
        <v>32.450000000000003</v>
      </c>
      <c r="E296" s="8">
        <v>293</v>
      </c>
      <c r="F296">
        <v>1</v>
      </c>
    </row>
    <row r="297" spans="1:6" x14ac:dyDescent="0.25">
      <c r="A297" s="8">
        <v>294</v>
      </c>
      <c r="B297">
        <v>3</v>
      </c>
      <c r="C297">
        <v>32.9</v>
      </c>
      <c r="E297" s="8">
        <v>294</v>
      </c>
      <c r="F297">
        <v>1</v>
      </c>
    </row>
    <row r="298" spans="1:6" x14ac:dyDescent="0.25">
      <c r="A298" s="8">
        <v>295</v>
      </c>
      <c r="B298">
        <v>1</v>
      </c>
      <c r="C298">
        <v>13.95</v>
      </c>
      <c r="E298" s="8">
        <v>295</v>
      </c>
      <c r="F298">
        <v>1</v>
      </c>
    </row>
    <row r="299" spans="1:6" x14ac:dyDescent="0.25">
      <c r="A299" s="8">
        <v>296</v>
      </c>
      <c r="B299">
        <v>3</v>
      </c>
      <c r="C299">
        <v>39.450000000000003</v>
      </c>
      <c r="E299" s="8">
        <v>296</v>
      </c>
      <c r="F299">
        <v>1</v>
      </c>
    </row>
    <row r="300" spans="1:6" x14ac:dyDescent="0.25">
      <c r="A300" s="8">
        <v>297</v>
      </c>
      <c r="B300">
        <v>1</v>
      </c>
      <c r="C300">
        <v>7</v>
      </c>
      <c r="E300" s="8">
        <v>297</v>
      </c>
      <c r="F300">
        <v>1</v>
      </c>
    </row>
    <row r="301" spans="1:6" x14ac:dyDescent="0.25">
      <c r="A301" s="8">
        <v>298</v>
      </c>
      <c r="B301">
        <v>4</v>
      </c>
      <c r="C301">
        <v>51.4</v>
      </c>
      <c r="E301" s="8">
        <v>298</v>
      </c>
      <c r="F301">
        <v>1</v>
      </c>
    </row>
    <row r="302" spans="1:6" x14ac:dyDescent="0.25">
      <c r="A302" s="8">
        <v>299</v>
      </c>
      <c r="B302">
        <v>2</v>
      </c>
      <c r="C302">
        <v>32.450000000000003</v>
      </c>
      <c r="E302" s="8">
        <v>299</v>
      </c>
      <c r="F302">
        <v>1</v>
      </c>
    </row>
    <row r="303" spans="1:6" x14ac:dyDescent="0.25">
      <c r="A303" s="8">
        <v>300</v>
      </c>
      <c r="B303">
        <v>4</v>
      </c>
      <c r="C303">
        <v>61.400000000000013</v>
      </c>
      <c r="E303" s="8">
        <v>300</v>
      </c>
      <c r="F303">
        <v>1</v>
      </c>
    </row>
    <row r="304" spans="1:6" x14ac:dyDescent="0.25">
      <c r="A304" s="8">
        <v>301</v>
      </c>
      <c r="B304">
        <v>1</v>
      </c>
      <c r="C304">
        <v>11.95</v>
      </c>
      <c r="E304" s="8">
        <v>301</v>
      </c>
      <c r="F304">
        <v>1</v>
      </c>
    </row>
    <row r="305" spans="1:6" x14ac:dyDescent="0.25">
      <c r="A305" s="8">
        <v>302</v>
      </c>
      <c r="B305">
        <v>1</v>
      </c>
      <c r="C305">
        <v>14.95</v>
      </c>
      <c r="E305" s="8">
        <v>302</v>
      </c>
      <c r="F305">
        <v>1</v>
      </c>
    </row>
    <row r="306" spans="1:6" x14ac:dyDescent="0.25">
      <c r="A306" s="8">
        <v>303</v>
      </c>
      <c r="B306">
        <v>3</v>
      </c>
      <c r="C306">
        <v>39.450000000000003</v>
      </c>
      <c r="E306" s="8">
        <v>303</v>
      </c>
      <c r="F306">
        <v>1</v>
      </c>
    </row>
    <row r="307" spans="1:6" x14ac:dyDescent="0.25">
      <c r="A307" s="8">
        <v>304</v>
      </c>
      <c r="B307">
        <v>2</v>
      </c>
      <c r="C307">
        <v>33.450000000000003</v>
      </c>
      <c r="E307" s="8">
        <v>304</v>
      </c>
      <c r="F307">
        <v>1</v>
      </c>
    </row>
    <row r="308" spans="1:6" x14ac:dyDescent="0.25">
      <c r="A308" s="8">
        <v>305</v>
      </c>
      <c r="B308">
        <v>3</v>
      </c>
      <c r="C308">
        <v>25.95</v>
      </c>
      <c r="E308" s="8">
        <v>305</v>
      </c>
      <c r="F308">
        <v>1</v>
      </c>
    </row>
    <row r="309" spans="1:6" x14ac:dyDescent="0.25">
      <c r="A309" s="8">
        <v>306</v>
      </c>
      <c r="B309">
        <v>3</v>
      </c>
      <c r="C309">
        <v>46.400000000000013</v>
      </c>
      <c r="E309" s="8">
        <v>306</v>
      </c>
      <c r="F309">
        <v>1</v>
      </c>
    </row>
    <row r="310" spans="1:6" x14ac:dyDescent="0.25">
      <c r="A310" s="8">
        <v>307</v>
      </c>
      <c r="B310">
        <v>2</v>
      </c>
      <c r="C310">
        <v>21.5</v>
      </c>
      <c r="E310" s="8">
        <v>307</v>
      </c>
      <c r="F310">
        <v>1</v>
      </c>
    </row>
    <row r="311" spans="1:6" x14ac:dyDescent="0.25">
      <c r="A311" s="8">
        <v>308</v>
      </c>
      <c r="B311">
        <v>3</v>
      </c>
      <c r="C311">
        <v>39.9</v>
      </c>
      <c r="E311" s="8">
        <v>308</v>
      </c>
      <c r="F311">
        <v>1</v>
      </c>
    </row>
    <row r="312" spans="1:6" x14ac:dyDescent="0.25">
      <c r="A312" s="8">
        <v>309</v>
      </c>
      <c r="B312">
        <v>2</v>
      </c>
      <c r="C312">
        <v>29.45</v>
      </c>
      <c r="E312" s="8">
        <v>309</v>
      </c>
      <c r="F312">
        <v>1</v>
      </c>
    </row>
    <row r="313" spans="1:6" x14ac:dyDescent="0.25">
      <c r="A313" s="8">
        <v>310</v>
      </c>
      <c r="B313">
        <v>2</v>
      </c>
      <c r="C313">
        <v>24.95</v>
      </c>
      <c r="E313" s="8">
        <v>310</v>
      </c>
      <c r="F313">
        <v>1</v>
      </c>
    </row>
    <row r="314" spans="1:6" x14ac:dyDescent="0.25">
      <c r="A314" s="8">
        <v>311</v>
      </c>
      <c r="B314">
        <v>1</v>
      </c>
      <c r="C314">
        <v>13.95</v>
      </c>
      <c r="E314" s="8">
        <v>311</v>
      </c>
      <c r="F314">
        <v>1</v>
      </c>
    </row>
    <row r="315" spans="1:6" x14ac:dyDescent="0.25">
      <c r="A315" s="8">
        <v>312</v>
      </c>
      <c r="B315">
        <v>4</v>
      </c>
      <c r="C315">
        <v>51.400000000000013</v>
      </c>
      <c r="E315" s="8">
        <v>312</v>
      </c>
      <c r="F315">
        <v>1</v>
      </c>
    </row>
    <row r="316" spans="1:6" x14ac:dyDescent="0.25">
      <c r="A316" s="8">
        <v>313</v>
      </c>
      <c r="B316">
        <v>1</v>
      </c>
      <c r="C316">
        <v>14.5</v>
      </c>
      <c r="E316" s="8">
        <v>313</v>
      </c>
      <c r="F316">
        <v>1</v>
      </c>
    </row>
    <row r="317" spans="1:6" x14ac:dyDescent="0.25">
      <c r="A317" s="8">
        <v>314</v>
      </c>
      <c r="B317">
        <v>5</v>
      </c>
      <c r="C317">
        <v>77.850000000000009</v>
      </c>
      <c r="E317" s="8">
        <v>314</v>
      </c>
      <c r="F317">
        <v>1</v>
      </c>
    </row>
    <row r="318" spans="1:6" x14ac:dyDescent="0.25">
      <c r="A318" s="8">
        <v>315</v>
      </c>
      <c r="B318">
        <v>1</v>
      </c>
      <c r="C318">
        <v>14.5</v>
      </c>
      <c r="E318" s="8">
        <v>315</v>
      </c>
      <c r="F318">
        <v>1</v>
      </c>
    </row>
    <row r="319" spans="1:6" x14ac:dyDescent="0.25">
      <c r="A319" s="8">
        <v>316</v>
      </c>
      <c r="B319">
        <v>2</v>
      </c>
      <c r="C319">
        <v>30.9</v>
      </c>
      <c r="E319" s="8">
        <v>316</v>
      </c>
      <c r="F319">
        <v>1</v>
      </c>
    </row>
    <row r="320" spans="1:6" x14ac:dyDescent="0.25">
      <c r="A320" s="8">
        <v>317</v>
      </c>
      <c r="B320">
        <v>7</v>
      </c>
      <c r="C320">
        <v>109.2</v>
      </c>
      <c r="E320" s="8">
        <v>317</v>
      </c>
      <c r="F320">
        <v>1</v>
      </c>
    </row>
    <row r="321" spans="1:6" x14ac:dyDescent="0.25">
      <c r="A321" s="8">
        <v>318</v>
      </c>
      <c r="B321">
        <v>4</v>
      </c>
      <c r="C321">
        <v>50.95</v>
      </c>
      <c r="E321" s="8">
        <v>318</v>
      </c>
      <c r="F321">
        <v>1</v>
      </c>
    </row>
    <row r="322" spans="1:6" x14ac:dyDescent="0.25">
      <c r="A322" s="8">
        <v>319</v>
      </c>
      <c r="B322">
        <v>1</v>
      </c>
      <c r="C322">
        <v>12.95</v>
      </c>
      <c r="E322" s="8">
        <v>319</v>
      </c>
      <c r="F322">
        <v>1</v>
      </c>
    </row>
    <row r="323" spans="1:6" x14ac:dyDescent="0.25">
      <c r="A323" s="8">
        <v>320</v>
      </c>
      <c r="B323">
        <v>2</v>
      </c>
      <c r="C323">
        <v>24.45</v>
      </c>
      <c r="E323" s="8">
        <v>320</v>
      </c>
      <c r="F323">
        <v>1</v>
      </c>
    </row>
    <row r="324" spans="1:6" x14ac:dyDescent="0.25">
      <c r="A324" s="8">
        <v>321</v>
      </c>
      <c r="B324">
        <v>1</v>
      </c>
      <c r="C324">
        <v>12.95</v>
      </c>
      <c r="E324" s="8">
        <v>321</v>
      </c>
      <c r="F324">
        <v>1</v>
      </c>
    </row>
    <row r="325" spans="1:6" x14ac:dyDescent="0.25">
      <c r="A325" s="8">
        <v>322</v>
      </c>
      <c r="B325">
        <v>4</v>
      </c>
      <c r="C325">
        <v>45.95</v>
      </c>
      <c r="E325" s="8">
        <v>322</v>
      </c>
      <c r="F325">
        <v>1</v>
      </c>
    </row>
    <row r="326" spans="1:6" x14ac:dyDescent="0.25">
      <c r="A326" s="8">
        <v>323</v>
      </c>
      <c r="B326">
        <v>1</v>
      </c>
      <c r="C326">
        <v>14.5</v>
      </c>
      <c r="E326" s="8">
        <v>323</v>
      </c>
      <c r="F326">
        <v>1</v>
      </c>
    </row>
    <row r="327" spans="1:6" x14ac:dyDescent="0.25">
      <c r="A327" s="8">
        <v>324</v>
      </c>
      <c r="B327">
        <v>1</v>
      </c>
      <c r="C327">
        <v>14.5</v>
      </c>
      <c r="E327" s="8">
        <v>324</v>
      </c>
      <c r="F327">
        <v>1</v>
      </c>
    </row>
    <row r="328" spans="1:6" x14ac:dyDescent="0.25">
      <c r="A328" s="8">
        <v>325</v>
      </c>
      <c r="B328">
        <v>2</v>
      </c>
      <c r="C328">
        <v>31.45</v>
      </c>
      <c r="E328" s="8">
        <v>325</v>
      </c>
      <c r="F328">
        <v>1</v>
      </c>
    </row>
    <row r="329" spans="1:6" x14ac:dyDescent="0.25">
      <c r="A329" s="8">
        <v>326</v>
      </c>
      <c r="B329">
        <v>2</v>
      </c>
      <c r="C329">
        <v>22.95</v>
      </c>
      <c r="E329" s="8">
        <v>326</v>
      </c>
      <c r="F329">
        <v>1</v>
      </c>
    </row>
    <row r="330" spans="1:6" x14ac:dyDescent="0.25">
      <c r="A330" s="8">
        <v>327</v>
      </c>
      <c r="B330">
        <v>1</v>
      </c>
      <c r="C330">
        <v>14.5</v>
      </c>
      <c r="E330" s="8">
        <v>327</v>
      </c>
      <c r="F330">
        <v>1</v>
      </c>
    </row>
    <row r="331" spans="1:6" x14ac:dyDescent="0.25">
      <c r="A331" s="8">
        <v>328</v>
      </c>
      <c r="B331">
        <v>1</v>
      </c>
      <c r="C331">
        <v>15.5</v>
      </c>
      <c r="E331" s="8">
        <v>328</v>
      </c>
      <c r="F331">
        <v>1</v>
      </c>
    </row>
    <row r="332" spans="1:6" x14ac:dyDescent="0.25">
      <c r="A332" s="8">
        <v>329</v>
      </c>
      <c r="B332">
        <v>2</v>
      </c>
      <c r="C332">
        <v>16</v>
      </c>
      <c r="E332" s="8">
        <v>329</v>
      </c>
      <c r="F332">
        <v>1</v>
      </c>
    </row>
    <row r="333" spans="1:6" x14ac:dyDescent="0.25">
      <c r="A333" s="8">
        <v>330</v>
      </c>
      <c r="B333">
        <v>14</v>
      </c>
      <c r="C333">
        <v>189.7</v>
      </c>
      <c r="E333" s="8">
        <v>330</v>
      </c>
      <c r="F333">
        <v>1</v>
      </c>
    </row>
    <row r="334" spans="1:6" x14ac:dyDescent="0.25">
      <c r="A334" s="8">
        <v>331</v>
      </c>
      <c r="B334">
        <v>1</v>
      </c>
      <c r="C334">
        <v>11.95</v>
      </c>
      <c r="E334" s="8">
        <v>331</v>
      </c>
      <c r="F334">
        <v>1</v>
      </c>
    </row>
    <row r="335" spans="1:6" x14ac:dyDescent="0.25">
      <c r="A335" s="8">
        <v>332</v>
      </c>
      <c r="B335">
        <v>3</v>
      </c>
      <c r="C335">
        <v>27.95</v>
      </c>
      <c r="E335" s="8">
        <v>332</v>
      </c>
      <c r="F335">
        <v>1</v>
      </c>
    </row>
    <row r="336" spans="1:6" x14ac:dyDescent="0.25">
      <c r="A336" s="8">
        <v>333</v>
      </c>
      <c r="B336">
        <v>1</v>
      </c>
      <c r="C336">
        <v>9</v>
      </c>
      <c r="E336" s="8">
        <v>333</v>
      </c>
      <c r="F336">
        <v>1</v>
      </c>
    </row>
    <row r="337" spans="1:6" x14ac:dyDescent="0.25">
      <c r="A337" s="8">
        <v>334</v>
      </c>
      <c r="B337">
        <v>4</v>
      </c>
      <c r="C337">
        <v>32.950000000000003</v>
      </c>
      <c r="E337" s="8">
        <v>334</v>
      </c>
      <c r="F337">
        <v>1</v>
      </c>
    </row>
    <row r="338" spans="1:6" x14ac:dyDescent="0.25">
      <c r="A338" s="8">
        <v>335</v>
      </c>
      <c r="B338">
        <v>1</v>
      </c>
      <c r="C338">
        <v>15.5</v>
      </c>
      <c r="E338" s="8">
        <v>335</v>
      </c>
      <c r="F338">
        <v>1</v>
      </c>
    </row>
    <row r="339" spans="1:6" x14ac:dyDescent="0.25">
      <c r="A339" s="8">
        <v>336</v>
      </c>
      <c r="B339">
        <v>1</v>
      </c>
      <c r="C339">
        <v>11.95</v>
      </c>
      <c r="E339" s="8">
        <v>336</v>
      </c>
      <c r="F339">
        <v>1</v>
      </c>
    </row>
    <row r="340" spans="1:6" x14ac:dyDescent="0.25">
      <c r="A340" s="8">
        <v>337</v>
      </c>
      <c r="B340">
        <v>2</v>
      </c>
      <c r="C340">
        <v>22.95</v>
      </c>
      <c r="E340" s="8">
        <v>337</v>
      </c>
      <c r="F340">
        <v>1</v>
      </c>
    </row>
    <row r="341" spans="1:6" x14ac:dyDescent="0.25">
      <c r="A341" s="8">
        <v>338</v>
      </c>
      <c r="B341">
        <v>3</v>
      </c>
      <c r="C341">
        <v>22.5</v>
      </c>
      <c r="E341" s="8">
        <v>338</v>
      </c>
      <c r="F341">
        <v>1</v>
      </c>
    </row>
    <row r="342" spans="1:6" x14ac:dyDescent="0.25">
      <c r="A342" s="8">
        <v>339</v>
      </c>
      <c r="B342">
        <v>1</v>
      </c>
      <c r="C342">
        <v>7</v>
      </c>
      <c r="E342" s="8">
        <v>339</v>
      </c>
      <c r="F342">
        <v>1</v>
      </c>
    </row>
    <row r="343" spans="1:6" x14ac:dyDescent="0.25">
      <c r="A343" s="8">
        <v>340</v>
      </c>
      <c r="B343">
        <v>1</v>
      </c>
      <c r="C343">
        <v>14.95</v>
      </c>
      <c r="E343" s="8">
        <v>340</v>
      </c>
      <c r="F343">
        <v>1</v>
      </c>
    </row>
    <row r="344" spans="1:6" x14ac:dyDescent="0.25">
      <c r="A344" s="8">
        <v>341</v>
      </c>
      <c r="B344">
        <v>2</v>
      </c>
      <c r="C344">
        <v>17.95</v>
      </c>
      <c r="E344" s="8">
        <v>341</v>
      </c>
      <c r="F344">
        <v>1</v>
      </c>
    </row>
    <row r="345" spans="1:6" x14ac:dyDescent="0.25">
      <c r="A345" s="8">
        <v>342</v>
      </c>
      <c r="B345">
        <v>2</v>
      </c>
      <c r="C345">
        <v>20.95</v>
      </c>
      <c r="E345" s="8">
        <v>342</v>
      </c>
      <c r="F345">
        <v>1</v>
      </c>
    </row>
    <row r="346" spans="1:6" x14ac:dyDescent="0.25">
      <c r="A346" s="8">
        <v>343</v>
      </c>
      <c r="B346">
        <v>2</v>
      </c>
      <c r="C346">
        <v>32.450000000000003</v>
      </c>
      <c r="E346" s="8">
        <v>343</v>
      </c>
      <c r="F346">
        <v>1</v>
      </c>
    </row>
    <row r="347" spans="1:6" x14ac:dyDescent="0.25">
      <c r="A347" s="8">
        <v>344</v>
      </c>
      <c r="B347">
        <v>1</v>
      </c>
      <c r="C347">
        <v>17.95</v>
      </c>
      <c r="E347" s="8">
        <v>344</v>
      </c>
      <c r="F347">
        <v>1</v>
      </c>
    </row>
    <row r="348" spans="1:6" x14ac:dyDescent="0.25">
      <c r="A348" s="8">
        <v>345</v>
      </c>
      <c r="B348">
        <v>2</v>
      </c>
      <c r="C348">
        <v>32.9</v>
      </c>
      <c r="E348" s="8">
        <v>345</v>
      </c>
      <c r="F348">
        <v>1</v>
      </c>
    </row>
    <row r="349" spans="1:6" x14ac:dyDescent="0.25">
      <c r="A349" s="8">
        <v>346</v>
      </c>
      <c r="B349">
        <v>4</v>
      </c>
      <c r="C349">
        <v>62.350000000000009</v>
      </c>
      <c r="E349" s="8">
        <v>346</v>
      </c>
      <c r="F349">
        <v>1</v>
      </c>
    </row>
    <row r="350" spans="1:6" x14ac:dyDescent="0.25">
      <c r="A350" s="8">
        <v>347</v>
      </c>
      <c r="B350">
        <v>3</v>
      </c>
      <c r="C350">
        <v>41.9</v>
      </c>
      <c r="E350" s="8">
        <v>347</v>
      </c>
      <c r="F350">
        <v>1</v>
      </c>
    </row>
    <row r="351" spans="1:6" x14ac:dyDescent="0.25">
      <c r="A351" s="8">
        <v>348</v>
      </c>
      <c r="B351">
        <v>3</v>
      </c>
      <c r="C351">
        <v>28.5</v>
      </c>
      <c r="E351" s="8">
        <v>348</v>
      </c>
      <c r="F351">
        <v>1</v>
      </c>
    </row>
    <row r="352" spans="1:6" x14ac:dyDescent="0.25">
      <c r="A352" s="8">
        <v>349</v>
      </c>
      <c r="B352">
        <v>1</v>
      </c>
      <c r="C352">
        <v>5</v>
      </c>
      <c r="E352" s="8">
        <v>349</v>
      </c>
      <c r="F352">
        <v>1</v>
      </c>
    </row>
    <row r="353" spans="1:6" x14ac:dyDescent="0.25">
      <c r="A353" s="8">
        <v>350</v>
      </c>
      <c r="B353">
        <v>3</v>
      </c>
      <c r="C353">
        <v>26.5</v>
      </c>
      <c r="E353" s="8">
        <v>350</v>
      </c>
      <c r="F353">
        <v>1</v>
      </c>
    </row>
    <row r="354" spans="1:6" x14ac:dyDescent="0.25">
      <c r="A354" s="8">
        <v>351</v>
      </c>
      <c r="B354">
        <v>2</v>
      </c>
      <c r="C354">
        <v>34.450000000000003</v>
      </c>
      <c r="E354" s="8">
        <v>351</v>
      </c>
      <c r="F354">
        <v>1</v>
      </c>
    </row>
    <row r="355" spans="1:6" x14ac:dyDescent="0.25">
      <c r="A355" s="8">
        <v>352</v>
      </c>
      <c r="B355">
        <v>2</v>
      </c>
      <c r="C355">
        <v>34.450000000000003</v>
      </c>
      <c r="E355" s="8">
        <v>352</v>
      </c>
      <c r="F355">
        <v>1</v>
      </c>
    </row>
    <row r="356" spans="1:6" x14ac:dyDescent="0.25">
      <c r="A356" s="8">
        <v>353</v>
      </c>
      <c r="B356">
        <v>3</v>
      </c>
      <c r="C356">
        <v>38.849999999999987</v>
      </c>
      <c r="E356" s="8">
        <v>353</v>
      </c>
      <c r="F356">
        <v>1</v>
      </c>
    </row>
    <row r="357" spans="1:6" x14ac:dyDescent="0.25">
      <c r="A357" s="8">
        <v>354</v>
      </c>
      <c r="B357">
        <v>2</v>
      </c>
      <c r="C357">
        <v>31.45</v>
      </c>
      <c r="E357" s="8">
        <v>354</v>
      </c>
      <c r="F357">
        <v>1</v>
      </c>
    </row>
    <row r="358" spans="1:6" x14ac:dyDescent="0.25">
      <c r="A358" s="8">
        <v>355</v>
      </c>
      <c r="B358">
        <v>2</v>
      </c>
      <c r="C358">
        <v>21.95</v>
      </c>
      <c r="E358" s="8">
        <v>355</v>
      </c>
      <c r="F358">
        <v>1</v>
      </c>
    </row>
    <row r="359" spans="1:6" x14ac:dyDescent="0.25">
      <c r="A359" s="8">
        <v>356</v>
      </c>
      <c r="B359">
        <v>1</v>
      </c>
      <c r="C359">
        <v>9</v>
      </c>
      <c r="E359" s="8">
        <v>356</v>
      </c>
      <c r="F359">
        <v>1</v>
      </c>
    </row>
    <row r="360" spans="1:6" x14ac:dyDescent="0.25">
      <c r="A360" s="8">
        <v>357</v>
      </c>
      <c r="B360">
        <v>3</v>
      </c>
      <c r="C360">
        <v>38.9</v>
      </c>
      <c r="E360" s="8">
        <v>357</v>
      </c>
      <c r="F360">
        <v>1</v>
      </c>
    </row>
    <row r="361" spans="1:6" x14ac:dyDescent="0.25">
      <c r="A361" s="8">
        <v>358</v>
      </c>
      <c r="B361">
        <v>1</v>
      </c>
      <c r="C361">
        <v>12.95</v>
      </c>
      <c r="E361" s="8">
        <v>358</v>
      </c>
      <c r="F361">
        <v>1</v>
      </c>
    </row>
    <row r="362" spans="1:6" x14ac:dyDescent="0.25">
      <c r="A362" s="8">
        <v>359</v>
      </c>
      <c r="B362">
        <v>2</v>
      </c>
      <c r="C362">
        <v>21.5</v>
      </c>
      <c r="E362" s="8">
        <v>359</v>
      </c>
      <c r="F362">
        <v>1</v>
      </c>
    </row>
    <row r="363" spans="1:6" x14ac:dyDescent="0.25">
      <c r="A363" s="8">
        <v>360</v>
      </c>
      <c r="B363">
        <v>3</v>
      </c>
      <c r="C363">
        <v>45.4</v>
      </c>
      <c r="E363" s="8">
        <v>360</v>
      </c>
      <c r="F363">
        <v>1</v>
      </c>
    </row>
    <row r="364" spans="1:6" x14ac:dyDescent="0.25">
      <c r="A364" s="8">
        <v>361</v>
      </c>
      <c r="B364">
        <v>2</v>
      </c>
      <c r="C364">
        <v>34.450000000000003</v>
      </c>
      <c r="E364" s="8">
        <v>361</v>
      </c>
      <c r="F364">
        <v>1</v>
      </c>
    </row>
    <row r="365" spans="1:6" x14ac:dyDescent="0.25">
      <c r="A365" s="8">
        <v>362</v>
      </c>
      <c r="B365">
        <v>2</v>
      </c>
      <c r="C365">
        <v>28.45</v>
      </c>
      <c r="E365" s="8">
        <v>362</v>
      </c>
      <c r="F365">
        <v>1</v>
      </c>
    </row>
    <row r="366" spans="1:6" x14ac:dyDescent="0.25">
      <c r="A366" s="8">
        <v>363</v>
      </c>
      <c r="B366">
        <v>2</v>
      </c>
      <c r="C366">
        <v>31</v>
      </c>
      <c r="E366" s="8">
        <v>363</v>
      </c>
      <c r="F366">
        <v>1</v>
      </c>
    </row>
    <row r="367" spans="1:6" x14ac:dyDescent="0.25">
      <c r="A367" s="8">
        <v>364</v>
      </c>
      <c r="B367">
        <v>2</v>
      </c>
      <c r="C367">
        <v>12.95</v>
      </c>
      <c r="E367" s="8">
        <v>364</v>
      </c>
      <c r="F367">
        <v>1</v>
      </c>
    </row>
    <row r="368" spans="1:6" x14ac:dyDescent="0.25">
      <c r="A368" s="8">
        <v>365</v>
      </c>
      <c r="B368">
        <v>3</v>
      </c>
      <c r="C368">
        <v>38.450000000000003</v>
      </c>
      <c r="E368" s="8">
        <v>365</v>
      </c>
      <c r="F368">
        <v>1</v>
      </c>
    </row>
    <row r="369" spans="1:6" x14ac:dyDescent="0.25">
      <c r="A369" s="8">
        <v>366</v>
      </c>
      <c r="B369">
        <v>1</v>
      </c>
      <c r="C369">
        <v>17.95</v>
      </c>
      <c r="E369" s="8">
        <v>366</v>
      </c>
      <c r="F369">
        <v>1</v>
      </c>
    </row>
    <row r="370" spans="1:6" x14ac:dyDescent="0.25">
      <c r="A370" s="8">
        <v>367</v>
      </c>
      <c r="B370">
        <v>2</v>
      </c>
      <c r="C370">
        <v>35.9</v>
      </c>
      <c r="E370" s="8">
        <v>367</v>
      </c>
      <c r="F370">
        <v>1</v>
      </c>
    </row>
    <row r="371" spans="1:6" x14ac:dyDescent="0.25">
      <c r="A371" s="8">
        <v>368</v>
      </c>
      <c r="B371">
        <v>2</v>
      </c>
      <c r="C371">
        <v>26.95</v>
      </c>
      <c r="E371" s="8">
        <v>368</v>
      </c>
      <c r="F371">
        <v>1</v>
      </c>
    </row>
    <row r="372" spans="1:6" x14ac:dyDescent="0.25">
      <c r="A372" s="8">
        <v>369</v>
      </c>
      <c r="B372">
        <v>1</v>
      </c>
      <c r="C372">
        <v>17.95</v>
      </c>
      <c r="E372" s="8">
        <v>369</v>
      </c>
      <c r="F372">
        <v>1</v>
      </c>
    </row>
    <row r="373" spans="1:6" x14ac:dyDescent="0.25">
      <c r="A373" s="8">
        <v>370</v>
      </c>
      <c r="B373">
        <v>2</v>
      </c>
      <c r="C373">
        <v>35.9</v>
      </c>
      <c r="E373" s="8">
        <v>370</v>
      </c>
      <c r="F373">
        <v>1</v>
      </c>
    </row>
    <row r="374" spans="1:6" x14ac:dyDescent="0.25">
      <c r="A374" s="8">
        <v>371</v>
      </c>
      <c r="B374">
        <v>1</v>
      </c>
      <c r="C374">
        <v>5</v>
      </c>
      <c r="E374" s="8">
        <v>371</v>
      </c>
      <c r="F374">
        <v>1</v>
      </c>
    </row>
    <row r="375" spans="1:6" x14ac:dyDescent="0.25">
      <c r="A375" s="8">
        <v>372</v>
      </c>
      <c r="B375">
        <v>1</v>
      </c>
      <c r="C375">
        <v>17.95</v>
      </c>
      <c r="E375" s="8">
        <v>372</v>
      </c>
      <c r="F375">
        <v>1</v>
      </c>
    </row>
    <row r="376" spans="1:6" x14ac:dyDescent="0.25">
      <c r="A376" s="8">
        <v>373</v>
      </c>
      <c r="B376">
        <v>3</v>
      </c>
      <c r="C376">
        <v>38.950000000000003</v>
      </c>
      <c r="E376" s="8">
        <v>373</v>
      </c>
      <c r="F376">
        <v>1</v>
      </c>
    </row>
    <row r="377" spans="1:6" x14ac:dyDescent="0.25">
      <c r="A377" s="8">
        <v>374</v>
      </c>
      <c r="B377">
        <v>3</v>
      </c>
      <c r="C377">
        <v>40.450000000000003</v>
      </c>
      <c r="E377" s="8">
        <v>374</v>
      </c>
      <c r="F377">
        <v>1</v>
      </c>
    </row>
    <row r="378" spans="1:6" x14ac:dyDescent="0.25">
      <c r="A378" s="8">
        <v>375</v>
      </c>
      <c r="B378">
        <v>1</v>
      </c>
      <c r="C378">
        <v>15.5</v>
      </c>
      <c r="E378" s="8">
        <v>375</v>
      </c>
      <c r="F378">
        <v>1</v>
      </c>
    </row>
    <row r="379" spans="1:6" x14ac:dyDescent="0.25">
      <c r="A379" s="8">
        <v>376</v>
      </c>
      <c r="B379">
        <v>2</v>
      </c>
      <c r="C379">
        <v>16.95</v>
      </c>
      <c r="E379" s="8">
        <v>376</v>
      </c>
      <c r="F379">
        <v>1</v>
      </c>
    </row>
    <row r="380" spans="1:6" x14ac:dyDescent="0.25">
      <c r="A380" s="8">
        <v>377</v>
      </c>
      <c r="B380">
        <v>2</v>
      </c>
      <c r="C380">
        <v>24.95</v>
      </c>
      <c r="E380" s="8">
        <v>377</v>
      </c>
      <c r="F380">
        <v>1</v>
      </c>
    </row>
    <row r="381" spans="1:6" x14ac:dyDescent="0.25">
      <c r="A381" s="8">
        <v>378</v>
      </c>
      <c r="B381">
        <v>1</v>
      </c>
      <c r="C381">
        <v>17.95</v>
      </c>
      <c r="E381" s="8">
        <v>378</v>
      </c>
      <c r="F381">
        <v>1</v>
      </c>
    </row>
    <row r="382" spans="1:6" x14ac:dyDescent="0.25">
      <c r="A382" s="8">
        <v>379</v>
      </c>
      <c r="B382">
        <v>1</v>
      </c>
      <c r="C382">
        <v>7</v>
      </c>
      <c r="E382" s="8">
        <v>379</v>
      </c>
      <c r="F382">
        <v>1</v>
      </c>
    </row>
    <row r="383" spans="1:6" x14ac:dyDescent="0.25">
      <c r="A383" s="8">
        <v>380</v>
      </c>
      <c r="B383">
        <v>2</v>
      </c>
      <c r="C383">
        <v>27.9</v>
      </c>
      <c r="E383" s="8">
        <v>380</v>
      </c>
      <c r="F383">
        <v>1</v>
      </c>
    </row>
    <row r="384" spans="1:6" x14ac:dyDescent="0.25">
      <c r="A384" s="8">
        <v>381</v>
      </c>
      <c r="B384">
        <v>1</v>
      </c>
      <c r="C384">
        <v>7</v>
      </c>
      <c r="E384" s="8">
        <v>381</v>
      </c>
      <c r="F384">
        <v>1</v>
      </c>
    </row>
    <row r="385" spans="1:6" x14ac:dyDescent="0.25">
      <c r="A385" s="8">
        <v>382</v>
      </c>
      <c r="B385">
        <v>2</v>
      </c>
      <c r="C385">
        <v>23.95</v>
      </c>
      <c r="E385" s="8">
        <v>382</v>
      </c>
      <c r="F385">
        <v>1</v>
      </c>
    </row>
    <row r="386" spans="1:6" x14ac:dyDescent="0.25">
      <c r="A386" s="8">
        <v>383</v>
      </c>
      <c r="B386">
        <v>1</v>
      </c>
      <c r="C386">
        <v>7</v>
      </c>
      <c r="E386" s="8">
        <v>383</v>
      </c>
      <c r="F386">
        <v>1</v>
      </c>
    </row>
    <row r="387" spans="1:6" x14ac:dyDescent="0.25">
      <c r="A387" s="8">
        <v>384</v>
      </c>
      <c r="B387">
        <v>4</v>
      </c>
      <c r="C387">
        <v>60.4</v>
      </c>
      <c r="E387" s="8">
        <v>384</v>
      </c>
      <c r="F387">
        <v>1</v>
      </c>
    </row>
    <row r="388" spans="1:6" x14ac:dyDescent="0.25">
      <c r="A388" s="8">
        <v>385</v>
      </c>
      <c r="B388">
        <v>1</v>
      </c>
      <c r="C388">
        <v>16.95</v>
      </c>
      <c r="E388" s="8">
        <v>385</v>
      </c>
      <c r="F388">
        <v>1</v>
      </c>
    </row>
    <row r="389" spans="1:6" x14ac:dyDescent="0.25">
      <c r="A389" s="8">
        <v>386</v>
      </c>
      <c r="B389">
        <v>3</v>
      </c>
      <c r="C389">
        <v>35.450000000000003</v>
      </c>
      <c r="E389" s="8">
        <v>386</v>
      </c>
      <c r="F389">
        <v>1</v>
      </c>
    </row>
    <row r="390" spans="1:6" x14ac:dyDescent="0.25">
      <c r="A390" s="8">
        <v>387</v>
      </c>
      <c r="B390">
        <v>7</v>
      </c>
      <c r="C390">
        <v>84.4</v>
      </c>
      <c r="E390" s="8">
        <v>387</v>
      </c>
      <c r="F390">
        <v>1</v>
      </c>
    </row>
    <row r="391" spans="1:6" x14ac:dyDescent="0.25">
      <c r="A391" s="8">
        <v>388</v>
      </c>
      <c r="B391">
        <v>4</v>
      </c>
      <c r="C391">
        <v>54.400000000000013</v>
      </c>
      <c r="E391" s="8">
        <v>388</v>
      </c>
      <c r="F391">
        <v>1</v>
      </c>
    </row>
    <row r="392" spans="1:6" x14ac:dyDescent="0.25">
      <c r="A392" s="8">
        <v>389</v>
      </c>
      <c r="B392">
        <v>1</v>
      </c>
      <c r="C392">
        <v>19.95</v>
      </c>
      <c r="E392" s="8">
        <v>389</v>
      </c>
      <c r="F392">
        <v>1</v>
      </c>
    </row>
    <row r="393" spans="1:6" x14ac:dyDescent="0.25">
      <c r="A393" s="8">
        <v>390</v>
      </c>
      <c r="B393">
        <v>1</v>
      </c>
      <c r="C393">
        <v>14.95</v>
      </c>
      <c r="E393" s="8">
        <v>390</v>
      </c>
      <c r="F393">
        <v>1</v>
      </c>
    </row>
    <row r="394" spans="1:6" x14ac:dyDescent="0.25">
      <c r="A394" s="8">
        <v>391</v>
      </c>
      <c r="B394">
        <v>1</v>
      </c>
      <c r="C394">
        <v>9</v>
      </c>
      <c r="E394" s="8">
        <v>391</v>
      </c>
      <c r="F394">
        <v>1</v>
      </c>
    </row>
    <row r="395" spans="1:6" x14ac:dyDescent="0.25">
      <c r="A395" s="8">
        <v>392</v>
      </c>
      <c r="B395">
        <v>8</v>
      </c>
      <c r="C395">
        <v>92.8</v>
      </c>
      <c r="E395" s="8">
        <v>392</v>
      </c>
      <c r="F395">
        <v>1</v>
      </c>
    </row>
    <row r="396" spans="1:6" x14ac:dyDescent="0.25">
      <c r="A396" s="8">
        <v>393</v>
      </c>
      <c r="B396">
        <v>2</v>
      </c>
      <c r="C396">
        <v>32.450000000000003</v>
      </c>
      <c r="E396" s="8">
        <v>393</v>
      </c>
      <c r="F396">
        <v>1</v>
      </c>
    </row>
    <row r="397" spans="1:6" x14ac:dyDescent="0.25">
      <c r="A397" s="8">
        <v>394</v>
      </c>
      <c r="B397">
        <v>12</v>
      </c>
      <c r="C397">
        <v>152.69999999999999</v>
      </c>
      <c r="E397" s="8">
        <v>394</v>
      </c>
      <c r="F397">
        <v>1</v>
      </c>
    </row>
    <row r="398" spans="1:6" x14ac:dyDescent="0.25">
      <c r="A398" s="8">
        <v>395</v>
      </c>
      <c r="B398">
        <v>1</v>
      </c>
      <c r="C398">
        <v>11.95</v>
      </c>
      <c r="E398" s="8">
        <v>395</v>
      </c>
      <c r="F398">
        <v>1</v>
      </c>
    </row>
    <row r="399" spans="1:6" x14ac:dyDescent="0.25">
      <c r="A399" s="8">
        <v>396</v>
      </c>
      <c r="B399">
        <v>1</v>
      </c>
      <c r="C399">
        <v>17.95</v>
      </c>
      <c r="E399" s="8">
        <v>396</v>
      </c>
      <c r="F399">
        <v>1</v>
      </c>
    </row>
    <row r="400" spans="1:6" x14ac:dyDescent="0.25">
      <c r="A400" s="8">
        <v>397</v>
      </c>
      <c r="B400">
        <v>3</v>
      </c>
      <c r="C400">
        <v>37.450000000000003</v>
      </c>
      <c r="E400" s="8">
        <v>397</v>
      </c>
      <c r="F400">
        <v>1</v>
      </c>
    </row>
    <row r="401" spans="1:6" x14ac:dyDescent="0.25">
      <c r="A401" s="8">
        <v>398</v>
      </c>
      <c r="B401">
        <v>1</v>
      </c>
      <c r="C401">
        <v>5</v>
      </c>
      <c r="E401" s="8">
        <v>398</v>
      </c>
      <c r="F401">
        <v>1</v>
      </c>
    </row>
    <row r="402" spans="1:6" x14ac:dyDescent="0.25">
      <c r="A402" s="8">
        <v>399</v>
      </c>
      <c r="B402">
        <v>4</v>
      </c>
      <c r="C402">
        <v>53.849999999999987</v>
      </c>
      <c r="E402" s="8">
        <v>399</v>
      </c>
      <c r="F402">
        <v>1</v>
      </c>
    </row>
    <row r="403" spans="1:6" x14ac:dyDescent="0.25">
      <c r="A403" s="8">
        <v>400</v>
      </c>
      <c r="B403">
        <v>2</v>
      </c>
      <c r="C403">
        <v>12</v>
      </c>
      <c r="E403" s="8">
        <v>400</v>
      </c>
      <c r="F403">
        <v>1</v>
      </c>
    </row>
    <row r="404" spans="1:6" x14ac:dyDescent="0.25">
      <c r="A404" s="8">
        <v>401</v>
      </c>
      <c r="B404">
        <v>1</v>
      </c>
      <c r="C404">
        <v>16.95</v>
      </c>
      <c r="E404" s="8">
        <v>401</v>
      </c>
      <c r="F404">
        <v>1</v>
      </c>
    </row>
    <row r="405" spans="1:6" x14ac:dyDescent="0.25">
      <c r="A405" s="8">
        <v>402</v>
      </c>
      <c r="B405">
        <v>2</v>
      </c>
      <c r="C405">
        <v>30.9</v>
      </c>
      <c r="E405" s="8">
        <v>402</v>
      </c>
      <c r="F405">
        <v>1</v>
      </c>
    </row>
    <row r="406" spans="1:6" x14ac:dyDescent="0.25">
      <c r="A406" s="8">
        <v>403</v>
      </c>
      <c r="B406">
        <v>3</v>
      </c>
      <c r="C406">
        <v>39.4</v>
      </c>
      <c r="E406" s="8">
        <v>403</v>
      </c>
      <c r="F406">
        <v>1</v>
      </c>
    </row>
    <row r="407" spans="1:6" x14ac:dyDescent="0.25">
      <c r="A407" s="8">
        <v>404</v>
      </c>
      <c r="B407">
        <v>1</v>
      </c>
      <c r="C407">
        <v>10.5</v>
      </c>
      <c r="E407" s="8">
        <v>404</v>
      </c>
      <c r="F407">
        <v>1</v>
      </c>
    </row>
    <row r="408" spans="1:6" x14ac:dyDescent="0.25">
      <c r="A408" s="8">
        <v>405</v>
      </c>
      <c r="B408">
        <v>1</v>
      </c>
      <c r="C408">
        <v>13.95</v>
      </c>
      <c r="E408" s="8">
        <v>405</v>
      </c>
      <c r="F408">
        <v>1</v>
      </c>
    </row>
    <row r="409" spans="1:6" x14ac:dyDescent="0.25">
      <c r="A409" s="8">
        <v>406</v>
      </c>
      <c r="B409">
        <v>3</v>
      </c>
      <c r="C409">
        <v>41.45</v>
      </c>
      <c r="E409" s="8">
        <v>406</v>
      </c>
      <c r="F409">
        <v>1</v>
      </c>
    </row>
    <row r="410" spans="1:6" x14ac:dyDescent="0.25">
      <c r="A410" s="8">
        <v>407</v>
      </c>
      <c r="B410">
        <v>3</v>
      </c>
      <c r="C410">
        <v>33.450000000000003</v>
      </c>
      <c r="E410" s="8">
        <v>407</v>
      </c>
      <c r="F410">
        <v>1</v>
      </c>
    </row>
    <row r="411" spans="1:6" x14ac:dyDescent="0.25">
      <c r="A411" s="8">
        <v>408</v>
      </c>
      <c r="B411">
        <v>2</v>
      </c>
      <c r="C411">
        <v>26.9</v>
      </c>
      <c r="E411" s="8">
        <v>408</v>
      </c>
      <c r="F411">
        <v>1</v>
      </c>
    </row>
    <row r="412" spans="1:6" x14ac:dyDescent="0.25">
      <c r="A412" s="8">
        <v>409</v>
      </c>
      <c r="B412">
        <v>1</v>
      </c>
      <c r="C412">
        <v>5</v>
      </c>
      <c r="E412" s="8">
        <v>409</v>
      </c>
      <c r="F412">
        <v>1</v>
      </c>
    </row>
    <row r="413" spans="1:6" x14ac:dyDescent="0.25">
      <c r="A413" s="8">
        <v>410</v>
      </c>
      <c r="B413">
        <v>3</v>
      </c>
      <c r="C413">
        <v>32</v>
      </c>
      <c r="E413" s="8">
        <v>410</v>
      </c>
      <c r="F413">
        <v>1</v>
      </c>
    </row>
    <row r="414" spans="1:6" x14ac:dyDescent="0.25">
      <c r="A414" s="8">
        <v>411</v>
      </c>
      <c r="B414">
        <v>2</v>
      </c>
      <c r="C414">
        <v>19.95</v>
      </c>
      <c r="E414" s="8">
        <v>411</v>
      </c>
      <c r="F414">
        <v>1</v>
      </c>
    </row>
    <row r="415" spans="1:6" x14ac:dyDescent="0.25">
      <c r="A415" s="8">
        <v>412</v>
      </c>
      <c r="B415">
        <v>2</v>
      </c>
      <c r="C415">
        <v>20.95</v>
      </c>
      <c r="E415" s="8">
        <v>412</v>
      </c>
      <c r="F415">
        <v>1</v>
      </c>
    </row>
    <row r="416" spans="1:6" x14ac:dyDescent="0.25">
      <c r="A416" s="8">
        <v>413</v>
      </c>
      <c r="B416">
        <v>1</v>
      </c>
      <c r="C416">
        <v>9</v>
      </c>
      <c r="E416" s="8">
        <v>413</v>
      </c>
      <c r="F416">
        <v>1</v>
      </c>
    </row>
    <row r="417" spans="1:6" x14ac:dyDescent="0.25">
      <c r="A417" s="8">
        <v>414</v>
      </c>
      <c r="B417">
        <v>3</v>
      </c>
      <c r="C417">
        <v>41.95</v>
      </c>
      <c r="E417" s="8">
        <v>414</v>
      </c>
      <c r="F417">
        <v>1</v>
      </c>
    </row>
    <row r="418" spans="1:6" x14ac:dyDescent="0.25">
      <c r="A418" s="8">
        <v>415</v>
      </c>
      <c r="B418">
        <v>1</v>
      </c>
      <c r="C418">
        <v>13.95</v>
      </c>
      <c r="E418" s="8">
        <v>415</v>
      </c>
      <c r="F418">
        <v>1</v>
      </c>
    </row>
    <row r="419" spans="1:6" x14ac:dyDescent="0.25">
      <c r="A419" s="8">
        <v>416</v>
      </c>
      <c r="B419">
        <v>1</v>
      </c>
      <c r="C419">
        <v>17.95</v>
      </c>
      <c r="E419" s="8">
        <v>416</v>
      </c>
      <c r="F419">
        <v>1</v>
      </c>
    </row>
    <row r="420" spans="1:6" x14ac:dyDescent="0.25">
      <c r="A420" s="8">
        <v>417</v>
      </c>
      <c r="B420">
        <v>1</v>
      </c>
      <c r="C420">
        <v>5</v>
      </c>
      <c r="E420" s="8">
        <v>417</v>
      </c>
      <c r="F420">
        <v>1</v>
      </c>
    </row>
    <row r="421" spans="1:6" x14ac:dyDescent="0.25">
      <c r="A421" s="8">
        <v>418</v>
      </c>
      <c r="B421">
        <v>2</v>
      </c>
      <c r="C421">
        <v>24.45</v>
      </c>
      <c r="E421" s="8">
        <v>418</v>
      </c>
      <c r="F421">
        <v>1</v>
      </c>
    </row>
    <row r="422" spans="1:6" x14ac:dyDescent="0.25">
      <c r="A422" s="8">
        <v>419</v>
      </c>
      <c r="B422">
        <v>4</v>
      </c>
      <c r="C422">
        <v>65.8</v>
      </c>
      <c r="E422" s="8">
        <v>419</v>
      </c>
      <c r="F422">
        <v>1</v>
      </c>
    </row>
    <row r="423" spans="1:6" x14ac:dyDescent="0.25">
      <c r="A423" s="8">
        <v>420</v>
      </c>
      <c r="B423">
        <v>2</v>
      </c>
      <c r="C423">
        <v>29.45</v>
      </c>
      <c r="E423" s="8">
        <v>420</v>
      </c>
      <c r="F423">
        <v>1</v>
      </c>
    </row>
    <row r="424" spans="1:6" x14ac:dyDescent="0.25">
      <c r="A424" s="8">
        <v>421</v>
      </c>
      <c r="B424">
        <v>3</v>
      </c>
      <c r="C424">
        <v>37.4</v>
      </c>
      <c r="E424" s="8">
        <v>421</v>
      </c>
      <c r="F424">
        <v>1</v>
      </c>
    </row>
    <row r="425" spans="1:6" x14ac:dyDescent="0.25">
      <c r="A425" s="8">
        <v>422</v>
      </c>
      <c r="B425">
        <v>3</v>
      </c>
      <c r="C425">
        <v>48.849999999999987</v>
      </c>
      <c r="E425" s="8">
        <v>422</v>
      </c>
      <c r="F425">
        <v>1</v>
      </c>
    </row>
    <row r="426" spans="1:6" x14ac:dyDescent="0.25">
      <c r="A426" s="8">
        <v>423</v>
      </c>
      <c r="B426">
        <v>2</v>
      </c>
      <c r="C426">
        <v>26.9</v>
      </c>
      <c r="E426" s="8">
        <v>423</v>
      </c>
      <c r="F426">
        <v>1</v>
      </c>
    </row>
    <row r="427" spans="1:6" x14ac:dyDescent="0.25">
      <c r="A427" s="8">
        <v>424</v>
      </c>
      <c r="B427">
        <v>1</v>
      </c>
      <c r="C427">
        <v>5</v>
      </c>
      <c r="E427" s="8">
        <v>424</v>
      </c>
      <c r="F427">
        <v>1</v>
      </c>
    </row>
    <row r="428" spans="1:6" x14ac:dyDescent="0.25">
      <c r="A428" s="8">
        <v>425</v>
      </c>
      <c r="B428">
        <v>1</v>
      </c>
      <c r="C428">
        <v>10.5</v>
      </c>
      <c r="E428" s="8">
        <v>425</v>
      </c>
      <c r="F428">
        <v>1</v>
      </c>
    </row>
    <row r="429" spans="1:6" x14ac:dyDescent="0.25">
      <c r="A429" s="8">
        <v>426</v>
      </c>
      <c r="B429">
        <v>3</v>
      </c>
      <c r="C429">
        <v>38.950000000000003</v>
      </c>
      <c r="E429" s="8">
        <v>426</v>
      </c>
      <c r="F429">
        <v>1</v>
      </c>
    </row>
    <row r="430" spans="1:6" x14ac:dyDescent="0.25">
      <c r="A430" s="8">
        <v>427</v>
      </c>
      <c r="B430">
        <v>1</v>
      </c>
      <c r="C430">
        <v>17.95</v>
      </c>
      <c r="E430" s="8">
        <v>427</v>
      </c>
      <c r="F430">
        <v>1</v>
      </c>
    </row>
    <row r="431" spans="1:6" x14ac:dyDescent="0.25">
      <c r="A431" s="8">
        <v>428</v>
      </c>
      <c r="B431">
        <v>2</v>
      </c>
      <c r="C431">
        <v>31.9</v>
      </c>
      <c r="E431" s="8">
        <v>428</v>
      </c>
      <c r="F431">
        <v>1</v>
      </c>
    </row>
    <row r="432" spans="1:6" x14ac:dyDescent="0.25">
      <c r="A432" s="8">
        <v>429</v>
      </c>
      <c r="B432">
        <v>1</v>
      </c>
      <c r="C432">
        <v>7</v>
      </c>
      <c r="E432" s="8">
        <v>429</v>
      </c>
      <c r="F432">
        <v>1</v>
      </c>
    </row>
    <row r="433" spans="1:6" x14ac:dyDescent="0.25">
      <c r="A433" s="8">
        <v>430</v>
      </c>
      <c r="B433">
        <v>2</v>
      </c>
      <c r="C433">
        <v>28.45</v>
      </c>
      <c r="E433" s="8">
        <v>430</v>
      </c>
      <c r="F433">
        <v>1</v>
      </c>
    </row>
    <row r="434" spans="1:6" x14ac:dyDescent="0.25">
      <c r="A434" s="8">
        <v>431</v>
      </c>
      <c r="B434">
        <v>4</v>
      </c>
      <c r="C434">
        <v>61.400000000000013</v>
      </c>
      <c r="E434" s="8">
        <v>431</v>
      </c>
      <c r="F434">
        <v>1</v>
      </c>
    </row>
    <row r="435" spans="1:6" x14ac:dyDescent="0.25">
      <c r="A435" s="8">
        <v>432</v>
      </c>
      <c r="B435">
        <v>3</v>
      </c>
      <c r="C435">
        <v>41.9</v>
      </c>
      <c r="E435" s="8">
        <v>432</v>
      </c>
      <c r="F435">
        <v>1</v>
      </c>
    </row>
    <row r="436" spans="1:6" x14ac:dyDescent="0.25">
      <c r="A436" s="8">
        <v>433</v>
      </c>
      <c r="B436">
        <v>1</v>
      </c>
      <c r="C436">
        <v>7</v>
      </c>
      <c r="E436" s="8">
        <v>433</v>
      </c>
      <c r="F436">
        <v>1</v>
      </c>
    </row>
    <row r="437" spans="1:6" x14ac:dyDescent="0.25">
      <c r="A437" s="8">
        <v>434</v>
      </c>
      <c r="B437">
        <v>3</v>
      </c>
      <c r="C437">
        <v>35.9</v>
      </c>
      <c r="E437" s="8">
        <v>434</v>
      </c>
      <c r="F437">
        <v>1</v>
      </c>
    </row>
    <row r="438" spans="1:6" x14ac:dyDescent="0.25">
      <c r="A438" s="8">
        <v>435</v>
      </c>
      <c r="B438">
        <v>3</v>
      </c>
      <c r="C438">
        <v>38.450000000000003</v>
      </c>
      <c r="E438" s="8">
        <v>435</v>
      </c>
      <c r="F438">
        <v>1</v>
      </c>
    </row>
    <row r="439" spans="1:6" x14ac:dyDescent="0.25">
      <c r="A439" s="8">
        <v>436</v>
      </c>
      <c r="B439">
        <v>4</v>
      </c>
      <c r="C439">
        <v>57.349999999999987</v>
      </c>
      <c r="E439" s="8">
        <v>436</v>
      </c>
      <c r="F439">
        <v>1</v>
      </c>
    </row>
    <row r="440" spans="1:6" x14ac:dyDescent="0.25">
      <c r="A440" s="8">
        <v>437</v>
      </c>
      <c r="B440">
        <v>1</v>
      </c>
      <c r="C440">
        <v>12.95</v>
      </c>
      <c r="E440" s="8">
        <v>437</v>
      </c>
      <c r="F440">
        <v>1</v>
      </c>
    </row>
    <row r="441" spans="1:6" x14ac:dyDescent="0.25">
      <c r="A441" s="8">
        <v>438</v>
      </c>
      <c r="B441">
        <v>1</v>
      </c>
      <c r="C441">
        <v>16.95</v>
      </c>
      <c r="E441" s="8">
        <v>438</v>
      </c>
      <c r="F441">
        <v>1</v>
      </c>
    </row>
    <row r="442" spans="1:6" x14ac:dyDescent="0.25">
      <c r="A442" s="8">
        <v>439</v>
      </c>
      <c r="B442">
        <v>3</v>
      </c>
      <c r="C442">
        <v>23</v>
      </c>
      <c r="E442" s="8">
        <v>439</v>
      </c>
      <c r="F442">
        <v>1</v>
      </c>
    </row>
    <row r="443" spans="1:6" x14ac:dyDescent="0.25">
      <c r="A443" s="8">
        <v>440</v>
      </c>
      <c r="B443">
        <v>14</v>
      </c>
      <c r="C443">
        <v>192.15</v>
      </c>
      <c r="E443" s="8">
        <v>440</v>
      </c>
      <c r="F443">
        <v>1</v>
      </c>
    </row>
    <row r="444" spans="1:6" x14ac:dyDescent="0.25">
      <c r="A444" s="8">
        <v>441</v>
      </c>
      <c r="B444">
        <v>2</v>
      </c>
      <c r="C444">
        <v>14</v>
      </c>
      <c r="E444" s="8">
        <v>441</v>
      </c>
      <c r="F444">
        <v>1</v>
      </c>
    </row>
    <row r="445" spans="1:6" x14ac:dyDescent="0.25">
      <c r="A445" s="8">
        <v>442</v>
      </c>
      <c r="B445">
        <v>1</v>
      </c>
      <c r="C445">
        <v>14.95</v>
      </c>
      <c r="E445" s="8">
        <v>442</v>
      </c>
      <c r="F445">
        <v>1</v>
      </c>
    </row>
    <row r="446" spans="1:6" x14ac:dyDescent="0.25">
      <c r="A446" s="8">
        <v>443</v>
      </c>
      <c r="B446">
        <v>14</v>
      </c>
      <c r="C446">
        <v>169.7</v>
      </c>
      <c r="E446" s="8">
        <v>443</v>
      </c>
      <c r="F446">
        <v>1</v>
      </c>
    </row>
    <row r="447" spans="1:6" x14ac:dyDescent="0.25">
      <c r="A447" s="8">
        <v>444</v>
      </c>
      <c r="B447">
        <v>1</v>
      </c>
      <c r="C447">
        <v>17.95</v>
      </c>
      <c r="E447" s="8">
        <v>444</v>
      </c>
      <c r="F447">
        <v>1</v>
      </c>
    </row>
    <row r="448" spans="1:6" x14ac:dyDescent="0.25">
      <c r="A448" s="8">
        <v>445</v>
      </c>
      <c r="B448">
        <v>1</v>
      </c>
      <c r="C448">
        <v>17.95</v>
      </c>
      <c r="E448" s="8">
        <v>445</v>
      </c>
      <c r="F448">
        <v>1</v>
      </c>
    </row>
    <row r="449" spans="1:6" x14ac:dyDescent="0.25">
      <c r="A449" s="8">
        <v>446</v>
      </c>
      <c r="B449">
        <v>3</v>
      </c>
      <c r="C449">
        <v>48.400000000000013</v>
      </c>
      <c r="E449" s="8">
        <v>446</v>
      </c>
      <c r="F449">
        <v>1</v>
      </c>
    </row>
    <row r="450" spans="1:6" x14ac:dyDescent="0.25">
      <c r="A450" s="8">
        <v>447</v>
      </c>
      <c r="B450">
        <v>1</v>
      </c>
      <c r="C450">
        <v>14.5</v>
      </c>
      <c r="E450" s="8">
        <v>447</v>
      </c>
      <c r="F450">
        <v>1</v>
      </c>
    </row>
    <row r="451" spans="1:6" x14ac:dyDescent="0.25">
      <c r="A451" s="8">
        <v>448</v>
      </c>
      <c r="B451">
        <v>3</v>
      </c>
      <c r="C451">
        <v>46.849999999999987</v>
      </c>
      <c r="E451" s="8">
        <v>448</v>
      </c>
      <c r="F451">
        <v>1</v>
      </c>
    </row>
    <row r="452" spans="1:6" x14ac:dyDescent="0.25">
      <c r="A452" s="8">
        <v>449</v>
      </c>
      <c r="B452">
        <v>1</v>
      </c>
      <c r="C452">
        <v>7</v>
      </c>
      <c r="E452" s="8">
        <v>449</v>
      </c>
      <c r="F452">
        <v>1</v>
      </c>
    </row>
    <row r="453" spans="1:6" x14ac:dyDescent="0.25">
      <c r="A453" s="8">
        <v>450</v>
      </c>
      <c r="B453">
        <v>1</v>
      </c>
      <c r="C453">
        <v>16.5</v>
      </c>
      <c r="E453" s="8">
        <v>450</v>
      </c>
      <c r="F453">
        <v>1</v>
      </c>
    </row>
    <row r="454" spans="1:6" x14ac:dyDescent="0.25">
      <c r="A454" s="8">
        <v>451</v>
      </c>
      <c r="B454">
        <v>3</v>
      </c>
      <c r="C454">
        <v>39.450000000000003</v>
      </c>
      <c r="E454" s="8">
        <v>451</v>
      </c>
      <c r="F454">
        <v>1</v>
      </c>
    </row>
    <row r="455" spans="1:6" x14ac:dyDescent="0.25">
      <c r="A455" s="8">
        <v>452</v>
      </c>
      <c r="B455">
        <v>3</v>
      </c>
      <c r="C455">
        <v>43.4</v>
      </c>
      <c r="E455" s="8">
        <v>452</v>
      </c>
      <c r="F455">
        <v>1</v>
      </c>
    </row>
    <row r="456" spans="1:6" x14ac:dyDescent="0.25">
      <c r="A456" s="8">
        <v>453</v>
      </c>
      <c r="B456">
        <v>4</v>
      </c>
      <c r="C456">
        <v>52.849999999999987</v>
      </c>
      <c r="E456" s="8">
        <v>453</v>
      </c>
      <c r="F456">
        <v>1</v>
      </c>
    </row>
    <row r="457" spans="1:6" x14ac:dyDescent="0.25">
      <c r="A457" s="8">
        <v>454</v>
      </c>
      <c r="B457">
        <v>1</v>
      </c>
      <c r="C457">
        <v>7</v>
      </c>
      <c r="E457" s="8">
        <v>454</v>
      </c>
      <c r="F457">
        <v>1</v>
      </c>
    </row>
    <row r="458" spans="1:6" x14ac:dyDescent="0.25">
      <c r="A458" s="8">
        <v>455</v>
      </c>
      <c r="B458">
        <v>1</v>
      </c>
      <c r="C458">
        <v>12.95</v>
      </c>
      <c r="E458" s="8">
        <v>455</v>
      </c>
      <c r="F458">
        <v>1</v>
      </c>
    </row>
    <row r="459" spans="1:6" x14ac:dyDescent="0.25">
      <c r="A459" s="8">
        <v>456</v>
      </c>
      <c r="B459">
        <v>1</v>
      </c>
      <c r="C459">
        <v>17.95</v>
      </c>
      <c r="E459" s="8">
        <v>456</v>
      </c>
      <c r="F459">
        <v>1</v>
      </c>
    </row>
    <row r="460" spans="1:6" x14ac:dyDescent="0.25">
      <c r="A460" s="8">
        <v>457</v>
      </c>
      <c r="B460">
        <v>3</v>
      </c>
      <c r="C460">
        <v>37.450000000000003</v>
      </c>
      <c r="E460" s="8">
        <v>457</v>
      </c>
      <c r="F460">
        <v>1</v>
      </c>
    </row>
    <row r="461" spans="1:6" x14ac:dyDescent="0.25">
      <c r="A461" s="8">
        <v>458</v>
      </c>
      <c r="B461">
        <v>3</v>
      </c>
      <c r="C461">
        <v>29.95</v>
      </c>
      <c r="E461" s="8">
        <v>458</v>
      </c>
      <c r="F461">
        <v>1</v>
      </c>
    </row>
    <row r="462" spans="1:6" x14ac:dyDescent="0.25">
      <c r="A462" s="8">
        <v>459</v>
      </c>
      <c r="B462">
        <v>1</v>
      </c>
      <c r="C462">
        <v>7</v>
      </c>
      <c r="E462" s="8">
        <v>459</v>
      </c>
      <c r="F462">
        <v>1</v>
      </c>
    </row>
    <row r="463" spans="1:6" x14ac:dyDescent="0.25">
      <c r="A463" s="8">
        <v>460</v>
      </c>
      <c r="B463">
        <v>2</v>
      </c>
      <c r="C463">
        <v>27.45</v>
      </c>
      <c r="E463" s="8">
        <v>460</v>
      </c>
      <c r="F463">
        <v>1</v>
      </c>
    </row>
    <row r="464" spans="1:6" x14ac:dyDescent="0.25">
      <c r="A464" s="8">
        <v>461</v>
      </c>
      <c r="B464">
        <v>2</v>
      </c>
      <c r="C464">
        <v>31.9</v>
      </c>
      <c r="E464" s="8">
        <v>461</v>
      </c>
      <c r="F464">
        <v>1</v>
      </c>
    </row>
    <row r="465" spans="1:6" x14ac:dyDescent="0.25">
      <c r="A465" s="8">
        <v>462</v>
      </c>
      <c r="B465">
        <v>1</v>
      </c>
      <c r="C465">
        <v>17.95</v>
      </c>
      <c r="E465" s="8">
        <v>462</v>
      </c>
      <c r="F465">
        <v>1</v>
      </c>
    </row>
    <row r="466" spans="1:6" x14ac:dyDescent="0.25">
      <c r="A466" s="8">
        <v>463</v>
      </c>
      <c r="B466">
        <v>2</v>
      </c>
      <c r="C466">
        <v>24.9</v>
      </c>
      <c r="E466" s="8">
        <v>463</v>
      </c>
      <c r="F466">
        <v>1</v>
      </c>
    </row>
    <row r="467" spans="1:6" x14ac:dyDescent="0.25">
      <c r="A467" s="8">
        <v>464</v>
      </c>
      <c r="B467">
        <v>2</v>
      </c>
      <c r="C467">
        <v>26.9</v>
      </c>
      <c r="E467" s="8">
        <v>464</v>
      </c>
      <c r="F467">
        <v>1</v>
      </c>
    </row>
    <row r="468" spans="1:6" x14ac:dyDescent="0.25">
      <c r="A468" s="8">
        <v>465</v>
      </c>
      <c r="B468">
        <v>1</v>
      </c>
      <c r="C468">
        <v>11.95</v>
      </c>
      <c r="E468" s="8">
        <v>465</v>
      </c>
      <c r="F468">
        <v>1</v>
      </c>
    </row>
    <row r="469" spans="1:6" x14ac:dyDescent="0.25">
      <c r="A469" s="8">
        <v>466</v>
      </c>
      <c r="B469">
        <v>2</v>
      </c>
      <c r="C469">
        <v>17.95</v>
      </c>
      <c r="E469" s="8">
        <v>466</v>
      </c>
      <c r="F469">
        <v>1</v>
      </c>
    </row>
    <row r="470" spans="1:6" x14ac:dyDescent="0.25">
      <c r="A470" s="8">
        <v>467</v>
      </c>
      <c r="B470">
        <v>1</v>
      </c>
      <c r="C470">
        <v>11.95</v>
      </c>
      <c r="E470" s="8">
        <v>467</v>
      </c>
      <c r="F470">
        <v>1</v>
      </c>
    </row>
    <row r="471" spans="1:6" x14ac:dyDescent="0.25">
      <c r="A471" s="8">
        <v>468</v>
      </c>
      <c r="B471">
        <v>2</v>
      </c>
      <c r="C471">
        <v>22.95</v>
      </c>
      <c r="E471" s="8">
        <v>468</v>
      </c>
      <c r="F471">
        <v>1</v>
      </c>
    </row>
    <row r="472" spans="1:6" x14ac:dyDescent="0.25">
      <c r="A472" s="8">
        <v>469</v>
      </c>
      <c r="B472">
        <v>2</v>
      </c>
      <c r="C472">
        <v>26.9</v>
      </c>
      <c r="E472" s="8">
        <v>469</v>
      </c>
      <c r="F472">
        <v>1</v>
      </c>
    </row>
    <row r="473" spans="1:6" x14ac:dyDescent="0.25">
      <c r="A473" s="8">
        <v>470</v>
      </c>
      <c r="B473">
        <v>1</v>
      </c>
      <c r="C473">
        <v>16.95</v>
      </c>
      <c r="E473" s="8">
        <v>470</v>
      </c>
      <c r="F473">
        <v>1</v>
      </c>
    </row>
    <row r="474" spans="1:6" x14ac:dyDescent="0.25">
      <c r="A474" s="8">
        <v>471</v>
      </c>
      <c r="B474">
        <v>1</v>
      </c>
      <c r="C474">
        <v>17.95</v>
      </c>
      <c r="E474" s="8">
        <v>471</v>
      </c>
      <c r="F474">
        <v>1</v>
      </c>
    </row>
    <row r="475" spans="1:6" x14ac:dyDescent="0.25">
      <c r="A475" s="8">
        <v>472</v>
      </c>
      <c r="B475">
        <v>2</v>
      </c>
      <c r="C475">
        <v>35.9</v>
      </c>
      <c r="E475" s="8">
        <v>472</v>
      </c>
      <c r="F475">
        <v>1</v>
      </c>
    </row>
    <row r="476" spans="1:6" x14ac:dyDescent="0.25">
      <c r="A476" s="8">
        <v>473</v>
      </c>
      <c r="B476">
        <v>3</v>
      </c>
      <c r="C476">
        <v>36.9</v>
      </c>
      <c r="E476" s="8">
        <v>473</v>
      </c>
      <c r="F476">
        <v>1</v>
      </c>
    </row>
    <row r="477" spans="1:6" x14ac:dyDescent="0.25">
      <c r="A477" s="8">
        <v>474</v>
      </c>
      <c r="B477">
        <v>2</v>
      </c>
      <c r="C477">
        <v>19.5</v>
      </c>
      <c r="E477" s="8">
        <v>474</v>
      </c>
      <c r="F477">
        <v>1</v>
      </c>
    </row>
    <row r="478" spans="1:6" x14ac:dyDescent="0.25">
      <c r="A478" s="8">
        <v>475</v>
      </c>
      <c r="B478">
        <v>2</v>
      </c>
      <c r="C478">
        <v>23.5</v>
      </c>
      <c r="E478" s="8">
        <v>475</v>
      </c>
      <c r="F478">
        <v>1</v>
      </c>
    </row>
    <row r="479" spans="1:6" x14ac:dyDescent="0.25">
      <c r="A479" s="8">
        <v>476</v>
      </c>
      <c r="B479">
        <v>3</v>
      </c>
      <c r="C479">
        <v>33.9</v>
      </c>
      <c r="E479" s="8">
        <v>476</v>
      </c>
      <c r="F479">
        <v>1</v>
      </c>
    </row>
    <row r="480" spans="1:6" x14ac:dyDescent="0.25">
      <c r="A480" s="8">
        <v>477</v>
      </c>
      <c r="B480">
        <v>2</v>
      </c>
      <c r="C480">
        <v>30</v>
      </c>
      <c r="E480" s="8">
        <v>477</v>
      </c>
      <c r="F480">
        <v>1</v>
      </c>
    </row>
    <row r="481" spans="1:6" x14ac:dyDescent="0.25">
      <c r="A481" s="8">
        <v>478</v>
      </c>
      <c r="B481">
        <v>2</v>
      </c>
      <c r="C481">
        <v>22.95</v>
      </c>
      <c r="E481" s="8">
        <v>478</v>
      </c>
      <c r="F481">
        <v>1</v>
      </c>
    </row>
    <row r="482" spans="1:6" x14ac:dyDescent="0.25">
      <c r="A482" s="8">
        <v>479</v>
      </c>
      <c r="B482">
        <v>2</v>
      </c>
      <c r="C482">
        <v>32.450000000000003</v>
      </c>
      <c r="E482" s="8">
        <v>479</v>
      </c>
      <c r="F482">
        <v>1</v>
      </c>
    </row>
    <row r="483" spans="1:6" x14ac:dyDescent="0.25">
      <c r="A483" s="8">
        <v>480</v>
      </c>
      <c r="B483">
        <v>1</v>
      </c>
      <c r="C483">
        <v>5</v>
      </c>
      <c r="E483" s="8">
        <v>480</v>
      </c>
      <c r="F483">
        <v>1</v>
      </c>
    </row>
    <row r="484" spans="1:6" x14ac:dyDescent="0.25">
      <c r="A484" s="8">
        <v>481</v>
      </c>
      <c r="B484">
        <v>2</v>
      </c>
      <c r="C484">
        <v>22.95</v>
      </c>
      <c r="E484" s="8">
        <v>481</v>
      </c>
      <c r="F484">
        <v>1</v>
      </c>
    </row>
    <row r="485" spans="1:6" x14ac:dyDescent="0.25">
      <c r="A485" s="8">
        <v>482</v>
      </c>
      <c r="B485">
        <v>3</v>
      </c>
      <c r="C485">
        <v>34.450000000000003</v>
      </c>
      <c r="E485" s="8">
        <v>482</v>
      </c>
      <c r="F485">
        <v>1</v>
      </c>
    </row>
    <row r="486" spans="1:6" x14ac:dyDescent="0.25">
      <c r="A486" s="8">
        <v>483</v>
      </c>
      <c r="B486">
        <v>4</v>
      </c>
      <c r="C486">
        <v>46.849999999999987</v>
      </c>
      <c r="E486" s="8">
        <v>483</v>
      </c>
      <c r="F486">
        <v>1</v>
      </c>
    </row>
    <row r="487" spans="1:6" x14ac:dyDescent="0.25">
      <c r="A487" s="8">
        <v>484</v>
      </c>
      <c r="B487">
        <v>2</v>
      </c>
      <c r="C487">
        <v>33.450000000000003</v>
      </c>
      <c r="E487" s="8">
        <v>484</v>
      </c>
      <c r="F487">
        <v>1</v>
      </c>
    </row>
    <row r="488" spans="1:6" x14ac:dyDescent="0.25">
      <c r="A488" s="8">
        <v>485</v>
      </c>
      <c r="B488">
        <v>1</v>
      </c>
      <c r="C488">
        <v>13.95</v>
      </c>
      <c r="E488" s="8">
        <v>485</v>
      </c>
      <c r="F488">
        <v>1</v>
      </c>
    </row>
    <row r="489" spans="1:6" x14ac:dyDescent="0.25">
      <c r="A489" s="8">
        <v>486</v>
      </c>
      <c r="B489">
        <v>1</v>
      </c>
      <c r="C489">
        <v>9</v>
      </c>
      <c r="E489" s="8">
        <v>486</v>
      </c>
      <c r="F489">
        <v>1</v>
      </c>
    </row>
    <row r="490" spans="1:6" x14ac:dyDescent="0.25">
      <c r="A490" s="8">
        <v>487</v>
      </c>
      <c r="B490">
        <v>3</v>
      </c>
      <c r="C490">
        <v>49.849999999999987</v>
      </c>
      <c r="E490" s="8">
        <v>487</v>
      </c>
      <c r="F490">
        <v>1</v>
      </c>
    </row>
    <row r="491" spans="1:6" x14ac:dyDescent="0.25">
      <c r="A491" s="8">
        <v>488</v>
      </c>
      <c r="B491">
        <v>1</v>
      </c>
      <c r="C491">
        <v>16.95</v>
      </c>
      <c r="E491" s="8">
        <v>488</v>
      </c>
      <c r="F491">
        <v>1</v>
      </c>
    </row>
    <row r="492" spans="1:6" x14ac:dyDescent="0.25">
      <c r="A492" s="8">
        <v>489</v>
      </c>
      <c r="B492">
        <v>1</v>
      </c>
      <c r="C492">
        <v>14.95</v>
      </c>
      <c r="E492" s="8">
        <v>489</v>
      </c>
      <c r="F492">
        <v>1</v>
      </c>
    </row>
    <row r="493" spans="1:6" x14ac:dyDescent="0.25">
      <c r="A493" s="8">
        <v>490</v>
      </c>
      <c r="B493">
        <v>3</v>
      </c>
      <c r="C493">
        <v>42.95</v>
      </c>
      <c r="E493" s="8">
        <v>490</v>
      </c>
      <c r="F493">
        <v>1</v>
      </c>
    </row>
    <row r="494" spans="1:6" x14ac:dyDescent="0.25">
      <c r="A494" s="8">
        <v>491</v>
      </c>
      <c r="B494">
        <v>4</v>
      </c>
      <c r="C494">
        <v>43.849999999999987</v>
      </c>
      <c r="E494" s="8">
        <v>491</v>
      </c>
      <c r="F494">
        <v>1</v>
      </c>
    </row>
    <row r="495" spans="1:6" x14ac:dyDescent="0.25">
      <c r="A495" s="8">
        <v>492</v>
      </c>
      <c r="B495">
        <v>3</v>
      </c>
      <c r="C495">
        <v>42.4</v>
      </c>
      <c r="E495" s="8">
        <v>492</v>
      </c>
      <c r="F495">
        <v>1</v>
      </c>
    </row>
    <row r="496" spans="1:6" x14ac:dyDescent="0.25">
      <c r="A496" s="8">
        <v>493</v>
      </c>
      <c r="B496">
        <v>1</v>
      </c>
      <c r="C496">
        <v>12.95</v>
      </c>
      <c r="E496" s="8">
        <v>493</v>
      </c>
      <c r="F496">
        <v>1</v>
      </c>
    </row>
    <row r="497" spans="1:6" x14ac:dyDescent="0.25">
      <c r="A497" s="8">
        <v>494</v>
      </c>
      <c r="B497">
        <v>4</v>
      </c>
      <c r="C497">
        <v>54.95</v>
      </c>
      <c r="E497" s="8">
        <v>494</v>
      </c>
      <c r="F497">
        <v>1</v>
      </c>
    </row>
    <row r="498" spans="1:6" x14ac:dyDescent="0.25">
      <c r="A498" s="8">
        <v>495</v>
      </c>
      <c r="B498">
        <v>2</v>
      </c>
      <c r="C498">
        <v>26.9</v>
      </c>
      <c r="E498" s="8">
        <v>495</v>
      </c>
      <c r="F498">
        <v>1</v>
      </c>
    </row>
    <row r="499" spans="1:6" x14ac:dyDescent="0.25">
      <c r="A499" s="8">
        <v>496</v>
      </c>
      <c r="B499">
        <v>2</v>
      </c>
      <c r="C499">
        <v>28.45</v>
      </c>
      <c r="E499" s="8">
        <v>496</v>
      </c>
      <c r="F499">
        <v>1</v>
      </c>
    </row>
    <row r="500" spans="1:6" x14ac:dyDescent="0.25">
      <c r="A500" s="8">
        <v>497</v>
      </c>
      <c r="B500">
        <v>1</v>
      </c>
      <c r="C500">
        <v>16.95</v>
      </c>
      <c r="E500" s="8">
        <v>497</v>
      </c>
      <c r="F500">
        <v>1</v>
      </c>
    </row>
    <row r="501" spans="1:6" x14ac:dyDescent="0.25">
      <c r="A501" s="8">
        <v>498</v>
      </c>
      <c r="B501">
        <v>1</v>
      </c>
      <c r="C501">
        <v>12.95</v>
      </c>
      <c r="E501" s="8">
        <v>498</v>
      </c>
      <c r="F501">
        <v>1</v>
      </c>
    </row>
    <row r="502" spans="1:6" x14ac:dyDescent="0.25">
      <c r="A502" s="8">
        <v>499</v>
      </c>
      <c r="B502">
        <v>4</v>
      </c>
      <c r="C502">
        <v>62.349999999999987</v>
      </c>
      <c r="E502" s="8">
        <v>499</v>
      </c>
      <c r="F502">
        <v>1</v>
      </c>
    </row>
    <row r="503" spans="1:6" x14ac:dyDescent="0.25">
      <c r="A503" s="8">
        <v>500</v>
      </c>
      <c r="B503">
        <v>1</v>
      </c>
      <c r="C503">
        <v>15.5</v>
      </c>
      <c r="E503" s="8">
        <v>500</v>
      </c>
      <c r="F503">
        <v>1</v>
      </c>
    </row>
    <row r="504" spans="1:6" x14ac:dyDescent="0.25">
      <c r="A504" s="8">
        <v>501</v>
      </c>
      <c r="B504">
        <v>3</v>
      </c>
      <c r="C504">
        <v>38.9</v>
      </c>
      <c r="E504" s="8">
        <v>501</v>
      </c>
      <c r="F504">
        <v>1</v>
      </c>
    </row>
    <row r="505" spans="1:6" x14ac:dyDescent="0.25">
      <c r="A505" s="8">
        <v>502</v>
      </c>
      <c r="B505">
        <v>1</v>
      </c>
      <c r="C505">
        <v>17.95</v>
      </c>
      <c r="E505" s="8">
        <v>502</v>
      </c>
      <c r="F505">
        <v>1</v>
      </c>
    </row>
    <row r="506" spans="1:6" x14ac:dyDescent="0.25">
      <c r="A506" s="8">
        <v>503</v>
      </c>
      <c r="B506">
        <v>2</v>
      </c>
      <c r="C506">
        <v>18.95</v>
      </c>
      <c r="E506" s="8">
        <v>503</v>
      </c>
      <c r="F506">
        <v>1</v>
      </c>
    </row>
    <row r="507" spans="1:6" x14ac:dyDescent="0.25">
      <c r="A507" s="8">
        <v>504</v>
      </c>
      <c r="B507">
        <v>1</v>
      </c>
      <c r="C507">
        <v>9</v>
      </c>
      <c r="E507" s="8">
        <v>504</v>
      </c>
      <c r="F507">
        <v>1</v>
      </c>
    </row>
    <row r="508" spans="1:6" x14ac:dyDescent="0.25">
      <c r="A508" s="8">
        <v>505</v>
      </c>
      <c r="B508">
        <v>2</v>
      </c>
      <c r="C508">
        <v>5</v>
      </c>
      <c r="E508" s="8">
        <v>505</v>
      </c>
      <c r="F508">
        <v>1</v>
      </c>
    </row>
    <row r="509" spans="1:6" x14ac:dyDescent="0.25">
      <c r="A509" s="8">
        <v>506</v>
      </c>
      <c r="B509">
        <v>1</v>
      </c>
      <c r="C509">
        <v>17.95</v>
      </c>
      <c r="E509" s="8">
        <v>506</v>
      </c>
      <c r="F509">
        <v>1</v>
      </c>
    </row>
    <row r="510" spans="1:6" x14ac:dyDescent="0.25">
      <c r="A510" s="8">
        <v>507</v>
      </c>
      <c r="B510">
        <v>1</v>
      </c>
      <c r="C510">
        <v>10.5</v>
      </c>
      <c r="E510" s="8">
        <v>507</v>
      </c>
      <c r="F510">
        <v>1</v>
      </c>
    </row>
    <row r="511" spans="1:6" x14ac:dyDescent="0.25">
      <c r="A511" s="8">
        <v>508</v>
      </c>
      <c r="B511">
        <v>3</v>
      </c>
      <c r="C511">
        <v>32.9</v>
      </c>
      <c r="E511" s="8">
        <v>508</v>
      </c>
      <c r="F511">
        <v>1</v>
      </c>
    </row>
    <row r="512" spans="1:6" x14ac:dyDescent="0.25">
      <c r="A512" s="8">
        <v>509</v>
      </c>
      <c r="B512">
        <v>1</v>
      </c>
      <c r="C512">
        <v>7</v>
      </c>
      <c r="E512" s="8">
        <v>509</v>
      </c>
      <c r="F512">
        <v>1</v>
      </c>
    </row>
    <row r="513" spans="1:6" x14ac:dyDescent="0.25">
      <c r="A513" s="8">
        <v>510</v>
      </c>
      <c r="B513">
        <v>4</v>
      </c>
      <c r="C513">
        <v>48.95</v>
      </c>
      <c r="E513" s="8">
        <v>510</v>
      </c>
      <c r="F513">
        <v>1</v>
      </c>
    </row>
    <row r="514" spans="1:6" x14ac:dyDescent="0.25">
      <c r="A514" s="8">
        <v>511</v>
      </c>
      <c r="B514">
        <v>1</v>
      </c>
      <c r="C514">
        <v>14.5</v>
      </c>
      <c r="E514" s="8">
        <v>511</v>
      </c>
      <c r="F514">
        <v>1</v>
      </c>
    </row>
    <row r="515" spans="1:6" x14ac:dyDescent="0.25">
      <c r="A515" s="8">
        <v>512</v>
      </c>
      <c r="B515">
        <v>1</v>
      </c>
      <c r="C515">
        <v>17.95</v>
      </c>
      <c r="E515" s="8">
        <v>512</v>
      </c>
      <c r="F515">
        <v>1</v>
      </c>
    </row>
    <row r="516" spans="1:6" x14ac:dyDescent="0.25">
      <c r="A516" s="8">
        <v>513</v>
      </c>
      <c r="B516">
        <v>4</v>
      </c>
      <c r="C516">
        <v>47.9</v>
      </c>
      <c r="E516" s="8">
        <v>513</v>
      </c>
      <c r="F516">
        <v>1</v>
      </c>
    </row>
    <row r="517" spans="1:6" x14ac:dyDescent="0.25">
      <c r="A517" s="8">
        <v>514</v>
      </c>
      <c r="B517">
        <v>1</v>
      </c>
      <c r="C517">
        <v>14.5</v>
      </c>
      <c r="E517" s="8">
        <v>514</v>
      </c>
      <c r="F517">
        <v>1</v>
      </c>
    </row>
    <row r="518" spans="1:6" x14ac:dyDescent="0.25">
      <c r="A518" s="8">
        <v>515</v>
      </c>
      <c r="B518">
        <v>2</v>
      </c>
      <c r="C518">
        <v>26</v>
      </c>
      <c r="E518" s="8">
        <v>515</v>
      </c>
      <c r="F518">
        <v>1</v>
      </c>
    </row>
    <row r="519" spans="1:6" x14ac:dyDescent="0.25">
      <c r="A519" s="8">
        <v>516</v>
      </c>
      <c r="B519">
        <v>2</v>
      </c>
      <c r="C519">
        <v>28.9</v>
      </c>
      <c r="E519" s="8">
        <v>516</v>
      </c>
      <c r="F519">
        <v>1</v>
      </c>
    </row>
    <row r="520" spans="1:6" x14ac:dyDescent="0.25">
      <c r="A520" s="8">
        <v>517</v>
      </c>
      <c r="B520">
        <v>1</v>
      </c>
      <c r="C520">
        <v>15.5</v>
      </c>
      <c r="E520" s="8">
        <v>517</v>
      </c>
      <c r="F520">
        <v>1</v>
      </c>
    </row>
    <row r="521" spans="1:6" x14ac:dyDescent="0.25">
      <c r="A521" s="8">
        <v>518</v>
      </c>
      <c r="B521">
        <v>3</v>
      </c>
      <c r="C521">
        <v>42.4</v>
      </c>
      <c r="E521" s="8">
        <v>518</v>
      </c>
      <c r="F521">
        <v>1</v>
      </c>
    </row>
    <row r="522" spans="1:6" x14ac:dyDescent="0.25">
      <c r="A522" s="8">
        <v>519</v>
      </c>
      <c r="B522">
        <v>1</v>
      </c>
      <c r="C522">
        <v>11.95</v>
      </c>
      <c r="E522" s="8">
        <v>519</v>
      </c>
      <c r="F522">
        <v>1</v>
      </c>
    </row>
    <row r="523" spans="1:6" x14ac:dyDescent="0.25">
      <c r="A523" s="8">
        <v>520</v>
      </c>
      <c r="B523">
        <v>1</v>
      </c>
      <c r="C523">
        <v>19.95</v>
      </c>
      <c r="E523" s="8">
        <v>520</v>
      </c>
      <c r="F523">
        <v>1</v>
      </c>
    </row>
    <row r="524" spans="1:6" x14ac:dyDescent="0.25">
      <c r="A524" s="8">
        <v>521</v>
      </c>
      <c r="B524">
        <v>1</v>
      </c>
      <c r="C524">
        <v>7</v>
      </c>
      <c r="E524" s="8">
        <v>521</v>
      </c>
      <c r="F524">
        <v>1</v>
      </c>
    </row>
    <row r="525" spans="1:6" x14ac:dyDescent="0.25">
      <c r="A525" s="8">
        <v>522</v>
      </c>
      <c r="B525">
        <v>11</v>
      </c>
      <c r="C525">
        <v>158.75</v>
      </c>
      <c r="E525" s="8">
        <v>522</v>
      </c>
      <c r="F525">
        <v>1</v>
      </c>
    </row>
    <row r="526" spans="1:6" x14ac:dyDescent="0.25">
      <c r="A526" s="8">
        <v>523</v>
      </c>
      <c r="B526">
        <v>1</v>
      </c>
      <c r="C526">
        <v>11.95</v>
      </c>
      <c r="E526" s="8">
        <v>523</v>
      </c>
      <c r="F526">
        <v>1</v>
      </c>
    </row>
    <row r="527" spans="1:6" x14ac:dyDescent="0.25">
      <c r="A527" s="8">
        <v>524</v>
      </c>
      <c r="B527">
        <v>2</v>
      </c>
      <c r="C527">
        <v>20.95</v>
      </c>
      <c r="E527" s="8">
        <v>524</v>
      </c>
      <c r="F527">
        <v>1</v>
      </c>
    </row>
    <row r="528" spans="1:6" x14ac:dyDescent="0.25">
      <c r="A528" s="8">
        <v>525</v>
      </c>
      <c r="B528">
        <v>1</v>
      </c>
      <c r="C528">
        <v>5</v>
      </c>
      <c r="E528" s="8">
        <v>525</v>
      </c>
      <c r="F528">
        <v>1</v>
      </c>
    </row>
    <row r="529" spans="1:6" x14ac:dyDescent="0.25">
      <c r="A529" s="8">
        <v>526</v>
      </c>
      <c r="B529">
        <v>2</v>
      </c>
      <c r="C529">
        <v>28.45</v>
      </c>
      <c r="E529" s="8">
        <v>526</v>
      </c>
      <c r="F529">
        <v>1</v>
      </c>
    </row>
    <row r="530" spans="1:6" x14ac:dyDescent="0.25">
      <c r="A530" s="8">
        <v>527</v>
      </c>
      <c r="B530">
        <v>2</v>
      </c>
      <c r="C530">
        <v>24.95</v>
      </c>
      <c r="E530" s="8">
        <v>527</v>
      </c>
      <c r="F530">
        <v>1</v>
      </c>
    </row>
    <row r="531" spans="1:6" x14ac:dyDescent="0.25">
      <c r="A531" s="8">
        <v>528</v>
      </c>
      <c r="B531">
        <v>1</v>
      </c>
      <c r="C531">
        <v>17.95</v>
      </c>
      <c r="E531" s="8">
        <v>528</v>
      </c>
      <c r="F531">
        <v>1</v>
      </c>
    </row>
    <row r="532" spans="1:6" x14ac:dyDescent="0.25">
      <c r="A532" s="8">
        <v>529</v>
      </c>
      <c r="B532">
        <v>3</v>
      </c>
      <c r="C532">
        <v>45.849999999999987</v>
      </c>
      <c r="E532" s="8">
        <v>529</v>
      </c>
      <c r="F532">
        <v>1</v>
      </c>
    </row>
    <row r="533" spans="1:6" x14ac:dyDescent="0.25">
      <c r="A533" s="8">
        <v>530</v>
      </c>
      <c r="B533">
        <v>2</v>
      </c>
      <c r="C533">
        <v>27.45</v>
      </c>
      <c r="E533" s="8">
        <v>530</v>
      </c>
      <c r="F533">
        <v>1</v>
      </c>
    </row>
    <row r="534" spans="1:6" x14ac:dyDescent="0.25">
      <c r="A534" s="8">
        <v>531</v>
      </c>
      <c r="B534">
        <v>1</v>
      </c>
      <c r="C534">
        <v>14.95</v>
      </c>
      <c r="E534" s="8">
        <v>531</v>
      </c>
      <c r="F534">
        <v>1</v>
      </c>
    </row>
    <row r="535" spans="1:6" x14ac:dyDescent="0.25">
      <c r="A535" s="8">
        <v>532</v>
      </c>
      <c r="B535">
        <v>2</v>
      </c>
      <c r="C535">
        <v>25.45</v>
      </c>
      <c r="E535" s="8">
        <v>532</v>
      </c>
      <c r="F535">
        <v>1</v>
      </c>
    </row>
    <row r="536" spans="1:6" x14ac:dyDescent="0.25">
      <c r="A536" s="8">
        <v>533</v>
      </c>
      <c r="B536">
        <v>3</v>
      </c>
      <c r="C536">
        <v>21.5</v>
      </c>
      <c r="E536" s="8">
        <v>533</v>
      </c>
      <c r="F536">
        <v>1</v>
      </c>
    </row>
    <row r="537" spans="1:6" x14ac:dyDescent="0.25">
      <c r="A537" s="8">
        <v>534</v>
      </c>
      <c r="B537">
        <v>2</v>
      </c>
      <c r="C537">
        <v>18.95</v>
      </c>
      <c r="E537" s="8">
        <v>534</v>
      </c>
      <c r="F537">
        <v>1</v>
      </c>
    </row>
    <row r="538" spans="1:6" x14ac:dyDescent="0.25">
      <c r="A538" s="8">
        <v>535</v>
      </c>
      <c r="B538">
        <v>1</v>
      </c>
      <c r="C538">
        <v>14.5</v>
      </c>
      <c r="E538" s="8">
        <v>535</v>
      </c>
      <c r="F538">
        <v>1</v>
      </c>
    </row>
    <row r="539" spans="1:6" x14ac:dyDescent="0.25">
      <c r="A539" s="8">
        <v>536</v>
      </c>
      <c r="B539">
        <v>2</v>
      </c>
      <c r="C539">
        <v>26.9</v>
      </c>
      <c r="E539" s="8">
        <v>536</v>
      </c>
      <c r="F539">
        <v>1</v>
      </c>
    </row>
    <row r="540" spans="1:6" x14ac:dyDescent="0.25">
      <c r="A540" s="8">
        <v>537</v>
      </c>
      <c r="B540">
        <v>3</v>
      </c>
      <c r="C540">
        <v>45.400000000000013</v>
      </c>
      <c r="E540" s="8">
        <v>537</v>
      </c>
      <c r="F540">
        <v>1</v>
      </c>
    </row>
    <row r="541" spans="1:6" x14ac:dyDescent="0.25">
      <c r="A541" s="8">
        <v>538</v>
      </c>
      <c r="B541">
        <v>1</v>
      </c>
      <c r="C541">
        <v>9</v>
      </c>
      <c r="E541" s="8">
        <v>538</v>
      </c>
      <c r="F541">
        <v>1</v>
      </c>
    </row>
    <row r="542" spans="1:6" x14ac:dyDescent="0.25">
      <c r="A542" s="8">
        <v>539</v>
      </c>
      <c r="B542">
        <v>3</v>
      </c>
      <c r="C542">
        <v>50.400000000000013</v>
      </c>
      <c r="E542" s="8">
        <v>539</v>
      </c>
      <c r="F542">
        <v>1</v>
      </c>
    </row>
    <row r="543" spans="1:6" x14ac:dyDescent="0.25">
      <c r="A543" s="8">
        <v>540</v>
      </c>
      <c r="B543">
        <v>1</v>
      </c>
      <c r="C543">
        <v>9</v>
      </c>
      <c r="E543" s="8">
        <v>540</v>
      </c>
      <c r="F543">
        <v>1</v>
      </c>
    </row>
    <row r="544" spans="1:6" x14ac:dyDescent="0.25">
      <c r="A544" s="8">
        <v>541</v>
      </c>
      <c r="B544">
        <v>1</v>
      </c>
      <c r="C544">
        <v>16.5</v>
      </c>
      <c r="E544" s="8">
        <v>541</v>
      </c>
      <c r="F544">
        <v>1</v>
      </c>
    </row>
    <row r="545" spans="1:6" x14ac:dyDescent="0.25">
      <c r="A545" s="8">
        <v>542</v>
      </c>
      <c r="B545">
        <v>2</v>
      </c>
      <c r="C545">
        <v>24.9</v>
      </c>
      <c r="E545" s="8">
        <v>542</v>
      </c>
      <c r="F545">
        <v>1</v>
      </c>
    </row>
    <row r="546" spans="1:6" x14ac:dyDescent="0.25">
      <c r="A546" s="8">
        <v>543</v>
      </c>
      <c r="B546">
        <v>3</v>
      </c>
      <c r="C546">
        <v>40.5</v>
      </c>
      <c r="E546" s="8">
        <v>543</v>
      </c>
      <c r="F546">
        <v>1</v>
      </c>
    </row>
    <row r="547" spans="1:6" x14ac:dyDescent="0.25">
      <c r="A547" s="8">
        <v>544</v>
      </c>
      <c r="B547">
        <v>2</v>
      </c>
      <c r="C547">
        <v>25.9</v>
      </c>
      <c r="E547" s="8">
        <v>544</v>
      </c>
      <c r="F547">
        <v>1</v>
      </c>
    </row>
    <row r="548" spans="1:6" x14ac:dyDescent="0.25">
      <c r="A548" s="8">
        <v>545</v>
      </c>
      <c r="B548">
        <v>4</v>
      </c>
      <c r="C548">
        <v>35.450000000000003</v>
      </c>
      <c r="E548" s="8">
        <v>545</v>
      </c>
      <c r="F548">
        <v>1</v>
      </c>
    </row>
    <row r="549" spans="1:6" x14ac:dyDescent="0.25">
      <c r="A549" s="8">
        <v>546</v>
      </c>
      <c r="B549">
        <v>1</v>
      </c>
      <c r="C549">
        <v>14.5</v>
      </c>
      <c r="E549" s="8">
        <v>546</v>
      </c>
      <c r="F549">
        <v>1</v>
      </c>
    </row>
    <row r="550" spans="1:6" x14ac:dyDescent="0.25">
      <c r="A550" s="8">
        <v>547</v>
      </c>
      <c r="B550">
        <v>1</v>
      </c>
      <c r="C550">
        <v>16.5</v>
      </c>
      <c r="E550" s="8">
        <v>547</v>
      </c>
      <c r="F550">
        <v>1</v>
      </c>
    </row>
    <row r="551" spans="1:6" x14ac:dyDescent="0.25">
      <c r="A551" s="8">
        <v>548</v>
      </c>
      <c r="B551">
        <v>1</v>
      </c>
      <c r="C551">
        <v>17.95</v>
      </c>
      <c r="E551" s="8">
        <v>548</v>
      </c>
      <c r="F551">
        <v>1</v>
      </c>
    </row>
    <row r="552" spans="1:6" x14ac:dyDescent="0.25">
      <c r="A552" s="8">
        <v>549</v>
      </c>
      <c r="B552">
        <v>2</v>
      </c>
      <c r="C552">
        <v>23.5</v>
      </c>
      <c r="E552" s="8">
        <v>549</v>
      </c>
      <c r="F552">
        <v>1</v>
      </c>
    </row>
    <row r="553" spans="1:6" x14ac:dyDescent="0.25">
      <c r="A553" s="8">
        <v>550</v>
      </c>
      <c r="B553">
        <v>2</v>
      </c>
      <c r="C553">
        <v>26.95</v>
      </c>
      <c r="E553" s="8">
        <v>550</v>
      </c>
      <c r="F553">
        <v>1</v>
      </c>
    </row>
    <row r="554" spans="1:6" x14ac:dyDescent="0.25">
      <c r="A554" s="8">
        <v>551</v>
      </c>
      <c r="B554">
        <v>4</v>
      </c>
      <c r="C554">
        <v>44.45</v>
      </c>
      <c r="E554" s="8">
        <v>551</v>
      </c>
      <c r="F554">
        <v>1</v>
      </c>
    </row>
    <row r="555" spans="1:6" x14ac:dyDescent="0.25">
      <c r="A555" s="8">
        <v>552</v>
      </c>
      <c r="B555">
        <v>3</v>
      </c>
      <c r="C555">
        <v>36.450000000000003</v>
      </c>
      <c r="E555" s="8">
        <v>552</v>
      </c>
      <c r="F555">
        <v>1</v>
      </c>
    </row>
    <row r="556" spans="1:6" x14ac:dyDescent="0.25">
      <c r="A556" s="8">
        <v>553</v>
      </c>
      <c r="B556">
        <v>1</v>
      </c>
      <c r="C556">
        <v>15.5</v>
      </c>
      <c r="E556" s="8">
        <v>553</v>
      </c>
      <c r="F556">
        <v>1</v>
      </c>
    </row>
    <row r="557" spans="1:6" x14ac:dyDescent="0.25">
      <c r="A557" s="8">
        <v>554</v>
      </c>
      <c r="B557">
        <v>2</v>
      </c>
      <c r="C557">
        <v>23.5</v>
      </c>
      <c r="E557" s="8">
        <v>554</v>
      </c>
      <c r="F557">
        <v>1</v>
      </c>
    </row>
    <row r="558" spans="1:6" x14ac:dyDescent="0.25">
      <c r="A558" s="8">
        <v>555</v>
      </c>
      <c r="B558">
        <v>2</v>
      </c>
      <c r="C558">
        <v>30.9</v>
      </c>
      <c r="E558" s="8">
        <v>555</v>
      </c>
      <c r="F558">
        <v>1</v>
      </c>
    </row>
    <row r="559" spans="1:6" x14ac:dyDescent="0.25">
      <c r="A559" s="8">
        <v>556</v>
      </c>
      <c r="B559">
        <v>2</v>
      </c>
      <c r="C559">
        <v>17.95</v>
      </c>
      <c r="E559" s="8">
        <v>556</v>
      </c>
      <c r="F559">
        <v>1</v>
      </c>
    </row>
    <row r="560" spans="1:6" x14ac:dyDescent="0.25">
      <c r="A560" s="8">
        <v>557</v>
      </c>
      <c r="B560">
        <v>2</v>
      </c>
      <c r="C560">
        <v>20.95</v>
      </c>
      <c r="E560" s="8">
        <v>557</v>
      </c>
      <c r="F560">
        <v>1</v>
      </c>
    </row>
    <row r="561" spans="1:6" x14ac:dyDescent="0.25">
      <c r="A561" s="8">
        <v>558</v>
      </c>
      <c r="B561">
        <v>1</v>
      </c>
      <c r="C561">
        <v>17.95</v>
      </c>
      <c r="E561" s="8">
        <v>558</v>
      </c>
      <c r="F561">
        <v>1</v>
      </c>
    </row>
    <row r="562" spans="1:6" x14ac:dyDescent="0.25">
      <c r="A562" s="8">
        <v>559</v>
      </c>
      <c r="B562">
        <v>1</v>
      </c>
      <c r="C562">
        <v>14.5</v>
      </c>
      <c r="E562" s="8">
        <v>559</v>
      </c>
      <c r="F562">
        <v>1</v>
      </c>
    </row>
    <row r="563" spans="1:6" x14ac:dyDescent="0.25">
      <c r="A563" s="8">
        <v>560</v>
      </c>
      <c r="B563">
        <v>2</v>
      </c>
      <c r="C563">
        <v>21.5</v>
      </c>
      <c r="E563" s="8">
        <v>560</v>
      </c>
      <c r="F563">
        <v>1</v>
      </c>
    </row>
    <row r="564" spans="1:6" x14ac:dyDescent="0.25">
      <c r="A564" s="8">
        <v>561</v>
      </c>
      <c r="B564">
        <v>1</v>
      </c>
      <c r="C564">
        <v>9</v>
      </c>
      <c r="E564" s="8">
        <v>561</v>
      </c>
      <c r="F564">
        <v>1</v>
      </c>
    </row>
    <row r="565" spans="1:6" x14ac:dyDescent="0.25">
      <c r="A565" s="8">
        <v>562</v>
      </c>
      <c r="B565">
        <v>1</v>
      </c>
      <c r="C565">
        <v>9</v>
      </c>
      <c r="E565" s="8">
        <v>562</v>
      </c>
      <c r="F565">
        <v>1</v>
      </c>
    </row>
    <row r="566" spans="1:6" x14ac:dyDescent="0.25">
      <c r="A566" s="8">
        <v>563</v>
      </c>
      <c r="B566">
        <v>2</v>
      </c>
      <c r="C566">
        <v>32.450000000000003</v>
      </c>
      <c r="E566" s="8">
        <v>563</v>
      </c>
      <c r="F566">
        <v>1</v>
      </c>
    </row>
    <row r="567" spans="1:6" x14ac:dyDescent="0.25">
      <c r="A567" s="8">
        <v>564</v>
      </c>
      <c r="B567">
        <v>3</v>
      </c>
      <c r="C567">
        <v>29.5</v>
      </c>
      <c r="E567" s="8">
        <v>564</v>
      </c>
      <c r="F567">
        <v>1</v>
      </c>
    </row>
    <row r="568" spans="1:6" x14ac:dyDescent="0.25">
      <c r="A568" s="8">
        <v>565</v>
      </c>
      <c r="B568">
        <v>1</v>
      </c>
      <c r="C568">
        <v>17.95</v>
      </c>
      <c r="E568" s="8">
        <v>565</v>
      </c>
      <c r="F568">
        <v>1</v>
      </c>
    </row>
    <row r="569" spans="1:6" x14ac:dyDescent="0.25">
      <c r="A569" s="8">
        <v>566</v>
      </c>
      <c r="B569">
        <v>1</v>
      </c>
      <c r="C569">
        <v>9</v>
      </c>
      <c r="E569" s="8">
        <v>566</v>
      </c>
      <c r="F569">
        <v>1</v>
      </c>
    </row>
    <row r="570" spans="1:6" x14ac:dyDescent="0.25">
      <c r="A570" s="8">
        <v>567</v>
      </c>
      <c r="B570">
        <v>10</v>
      </c>
      <c r="C570">
        <v>111.8</v>
      </c>
      <c r="E570" s="8">
        <v>567</v>
      </c>
      <c r="F570">
        <v>1</v>
      </c>
    </row>
    <row r="571" spans="1:6" x14ac:dyDescent="0.25">
      <c r="A571" s="8">
        <v>568</v>
      </c>
      <c r="B571">
        <v>1</v>
      </c>
      <c r="C571">
        <v>15.5</v>
      </c>
      <c r="E571" s="8">
        <v>568</v>
      </c>
      <c r="F571">
        <v>1</v>
      </c>
    </row>
    <row r="572" spans="1:6" x14ac:dyDescent="0.25">
      <c r="A572" s="8">
        <v>569</v>
      </c>
      <c r="B572">
        <v>3</v>
      </c>
      <c r="C572">
        <v>36.450000000000003</v>
      </c>
      <c r="E572" s="8">
        <v>569</v>
      </c>
      <c r="F572">
        <v>1</v>
      </c>
    </row>
    <row r="573" spans="1:6" x14ac:dyDescent="0.25">
      <c r="A573" s="8">
        <v>570</v>
      </c>
      <c r="B573">
        <v>2</v>
      </c>
      <c r="C573">
        <v>21.5</v>
      </c>
      <c r="E573" s="8">
        <v>570</v>
      </c>
      <c r="F573">
        <v>1</v>
      </c>
    </row>
    <row r="574" spans="1:6" x14ac:dyDescent="0.25">
      <c r="A574" s="8">
        <v>571</v>
      </c>
      <c r="B574">
        <v>1</v>
      </c>
      <c r="C574">
        <v>16.5</v>
      </c>
      <c r="E574" s="8">
        <v>571</v>
      </c>
      <c r="F574">
        <v>1</v>
      </c>
    </row>
    <row r="575" spans="1:6" x14ac:dyDescent="0.25">
      <c r="A575" s="8">
        <v>572</v>
      </c>
      <c r="B575">
        <v>1</v>
      </c>
      <c r="C575">
        <v>7</v>
      </c>
      <c r="E575" s="8">
        <v>572</v>
      </c>
      <c r="F575">
        <v>1</v>
      </c>
    </row>
    <row r="576" spans="1:6" x14ac:dyDescent="0.25">
      <c r="A576" s="8">
        <v>573</v>
      </c>
      <c r="B576">
        <v>2</v>
      </c>
      <c r="C576">
        <v>29</v>
      </c>
      <c r="E576" s="8">
        <v>573</v>
      </c>
      <c r="F576">
        <v>1</v>
      </c>
    </row>
    <row r="577" spans="1:6" x14ac:dyDescent="0.25">
      <c r="A577" s="8">
        <v>574</v>
      </c>
      <c r="B577">
        <v>1</v>
      </c>
      <c r="C577">
        <v>17.95</v>
      </c>
      <c r="E577" s="8">
        <v>574</v>
      </c>
      <c r="F577">
        <v>1</v>
      </c>
    </row>
    <row r="578" spans="1:6" x14ac:dyDescent="0.25">
      <c r="A578" s="8">
        <v>575</v>
      </c>
      <c r="B578">
        <v>4</v>
      </c>
      <c r="C578">
        <v>49.4</v>
      </c>
      <c r="E578" s="8">
        <v>575</v>
      </c>
      <c r="F578">
        <v>1</v>
      </c>
    </row>
    <row r="579" spans="1:6" x14ac:dyDescent="0.25">
      <c r="A579" s="8">
        <v>576</v>
      </c>
      <c r="B579">
        <v>3</v>
      </c>
      <c r="C579">
        <v>43.45</v>
      </c>
      <c r="E579" s="8">
        <v>576</v>
      </c>
      <c r="F579">
        <v>1</v>
      </c>
    </row>
    <row r="580" spans="1:6" x14ac:dyDescent="0.25">
      <c r="A580" s="8">
        <v>577</v>
      </c>
      <c r="B580">
        <v>2</v>
      </c>
      <c r="C580">
        <v>34.9</v>
      </c>
      <c r="E580" s="8">
        <v>577</v>
      </c>
      <c r="F580">
        <v>1</v>
      </c>
    </row>
    <row r="581" spans="1:6" x14ac:dyDescent="0.25">
      <c r="A581" s="8">
        <v>578</v>
      </c>
      <c r="B581">
        <v>5</v>
      </c>
      <c r="C581">
        <v>46.849999999999987</v>
      </c>
      <c r="E581" s="8">
        <v>578</v>
      </c>
      <c r="F581">
        <v>1</v>
      </c>
    </row>
    <row r="582" spans="1:6" x14ac:dyDescent="0.25">
      <c r="A582" s="8">
        <v>579</v>
      </c>
      <c r="B582">
        <v>1</v>
      </c>
      <c r="C582">
        <v>14.5</v>
      </c>
      <c r="E582" s="8">
        <v>579</v>
      </c>
      <c r="F582">
        <v>1</v>
      </c>
    </row>
    <row r="583" spans="1:6" x14ac:dyDescent="0.25">
      <c r="A583" s="8">
        <v>580</v>
      </c>
      <c r="B583">
        <v>2</v>
      </c>
      <c r="C583">
        <v>24.95</v>
      </c>
      <c r="E583" s="8">
        <v>580</v>
      </c>
      <c r="F583">
        <v>1</v>
      </c>
    </row>
    <row r="584" spans="1:6" x14ac:dyDescent="0.25">
      <c r="A584" s="8">
        <v>581</v>
      </c>
      <c r="B584">
        <v>1</v>
      </c>
      <c r="C584">
        <v>15.5</v>
      </c>
      <c r="E584" s="8">
        <v>581</v>
      </c>
      <c r="F584">
        <v>1</v>
      </c>
    </row>
    <row r="585" spans="1:6" x14ac:dyDescent="0.25">
      <c r="A585" s="8">
        <v>582</v>
      </c>
      <c r="B585">
        <v>1</v>
      </c>
      <c r="C585">
        <v>15.5</v>
      </c>
      <c r="E585" s="8">
        <v>582</v>
      </c>
      <c r="F585">
        <v>1</v>
      </c>
    </row>
    <row r="586" spans="1:6" x14ac:dyDescent="0.25">
      <c r="A586" s="8">
        <v>583</v>
      </c>
      <c r="B586">
        <v>1</v>
      </c>
      <c r="C586">
        <v>12.95</v>
      </c>
      <c r="E586" s="8">
        <v>583</v>
      </c>
      <c r="F586">
        <v>1</v>
      </c>
    </row>
    <row r="587" spans="1:6" x14ac:dyDescent="0.25">
      <c r="A587" s="8">
        <v>584</v>
      </c>
      <c r="B587">
        <v>2</v>
      </c>
      <c r="C587">
        <v>24.45</v>
      </c>
      <c r="E587" s="8">
        <v>584</v>
      </c>
      <c r="F587">
        <v>1</v>
      </c>
    </row>
    <row r="588" spans="1:6" x14ac:dyDescent="0.25">
      <c r="A588" s="8">
        <v>585</v>
      </c>
      <c r="B588">
        <v>2</v>
      </c>
      <c r="C588">
        <v>27.45</v>
      </c>
      <c r="E588" s="8">
        <v>585</v>
      </c>
      <c r="F588">
        <v>1</v>
      </c>
    </row>
    <row r="589" spans="1:6" x14ac:dyDescent="0.25">
      <c r="A589" s="8">
        <v>586</v>
      </c>
      <c r="B589">
        <v>2</v>
      </c>
      <c r="C589">
        <v>24.95</v>
      </c>
      <c r="E589" s="8">
        <v>586</v>
      </c>
      <c r="F589">
        <v>1</v>
      </c>
    </row>
    <row r="590" spans="1:6" x14ac:dyDescent="0.25">
      <c r="A590" s="8">
        <v>587</v>
      </c>
      <c r="B590">
        <v>2</v>
      </c>
      <c r="C590">
        <v>29.9</v>
      </c>
      <c r="E590" s="8">
        <v>587</v>
      </c>
      <c r="F590">
        <v>1</v>
      </c>
    </row>
    <row r="591" spans="1:6" x14ac:dyDescent="0.25">
      <c r="A591" s="8">
        <v>588</v>
      </c>
      <c r="B591">
        <v>1</v>
      </c>
      <c r="C591">
        <v>13.95</v>
      </c>
      <c r="E591" s="8">
        <v>588</v>
      </c>
      <c r="F591">
        <v>1</v>
      </c>
    </row>
    <row r="592" spans="1:6" x14ac:dyDescent="0.25">
      <c r="A592" s="8">
        <v>589</v>
      </c>
      <c r="B592">
        <v>3</v>
      </c>
      <c r="C592">
        <v>45.4</v>
      </c>
      <c r="E592" s="8">
        <v>589</v>
      </c>
      <c r="F592">
        <v>1</v>
      </c>
    </row>
    <row r="593" spans="1:6" x14ac:dyDescent="0.25">
      <c r="A593" s="8">
        <v>590</v>
      </c>
      <c r="B593">
        <v>1</v>
      </c>
      <c r="C593">
        <v>14.5</v>
      </c>
      <c r="E593" s="8">
        <v>590</v>
      </c>
      <c r="F593">
        <v>1</v>
      </c>
    </row>
    <row r="594" spans="1:6" x14ac:dyDescent="0.25">
      <c r="A594" s="8">
        <v>591</v>
      </c>
      <c r="B594">
        <v>3</v>
      </c>
      <c r="C594">
        <v>44.9</v>
      </c>
      <c r="E594" s="8">
        <v>591</v>
      </c>
      <c r="F594">
        <v>1</v>
      </c>
    </row>
    <row r="595" spans="1:6" x14ac:dyDescent="0.25">
      <c r="A595" s="8">
        <v>592</v>
      </c>
      <c r="B595">
        <v>3</v>
      </c>
      <c r="C595">
        <v>39.9</v>
      </c>
      <c r="E595" s="8">
        <v>592</v>
      </c>
      <c r="F595">
        <v>1</v>
      </c>
    </row>
    <row r="596" spans="1:6" x14ac:dyDescent="0.25">
      <c r="A596" s="8">
        <v>593</v>
      </c>
      <c r="B596">
        <v>2</v>
      </c>
      <c r="C596">
        <v>20.95</v>
      </c>
      <c r="E596" s="8">
        <v>593</v>
      </c>
      <c r="F596">
        <v>1</v>
      </c>
    </row>
    <row r="597" spans="1:6" x14ac:dyDescent="0.25">
      <c r="A597" s="8">
        <v>594</v>
      </c>
      <c r="B597">
        <v>1</v>
      </c>
      <c r="C597">
        <v>13.95</v>
      </c>
      <c r="E597" s="8">
        <v>594</v>
      </c>
      <c r="F597">
        <v>1</v>
      </c>
    </row>
    <row r="598" spans="1:6" x14ac:dyDescent="0.25">
      <c r="A598" s="8">
        <v>595</v>
      </c>
      <c r="B598">
        <v>2</v>
      </c>
      <c r="C598">
        <v>26.45</v>
      </c>
      <c r="E598" s="8">
        <v>595</v>
      </c>
      <c r="F598">
        <v>1</v>
      </c>
    </row>
    <row r="599" spans="1:6" x14ac:dyDescent="0.25">
      <c r="A599" s="8">
        <v>596</v>
      </c>
      <c r="B599">
        <v>2</v>
      </c>
      <c r="C599">
        <v>25.45</v>
      </c>
      <c r="E599" s="8">
        <v>596</v>
      </c>
      <c r="F599">
        <v>1</v>
      </c>
    </row>
    <row r="600" spans="1:6" x14ac:dyDescent="0.25">
      <c r="A600" s="8">
        <v>597</v>
      </c>
      <c r="B600">
        <v>3</v>
      </c>
      <c r="C600">
        <v>32.9</v>
      </c>
      <c r="E600" s="8">
        <v>597</v>
      </c>
      <c r="F600">
        <v>1</v>
      </c>
    </row>
    <row r="601" spans="1:6" x14ac:dyDescent="0.25">
      <c r="A601" s="8">
        <v>598</v>
      </c>
      <c r="B601">
        <v>1</v>
      </c>
      <c r="C601">
        <v>11.95</v>
      </c>
      <c r="E601" s="8">
        <v>598</v>
      </c>
      <c r="F601">
        <v>1</v>
      </c>
    </row>
    <row r="602" spans="1:6" x14ac:dyDescent="0.25">
      <c r="A602" s="8">
        <v>599</v>
      </c>
      <c r="B602">
        <v>1</v>
      </c>
      <c r="C602">
        <v>14.95</v>
      </c>
      <c r="E602" s="8">
        <v>599</v>
      </c>
      <c r="F602">
        <v>1</v>
      </c>
    </row>
    <row r="603" spans="1:6" x14ac:dyDescent="0.25">
      <c r="A603" s="8">
        <v>600</v>
      </c>
      <c r="B603">
        <v>4</v>
      </c>
      <c r="C603">
        <v>63.45</v>
      </c>
      <c r="E603" s="8">
        <v>600</v>
      </c>
      <c r="F603">
        <v>1</v>
      </c>
    </row>
    <row r="604" spans="1:6" x14ac:dyDescent="0.25">
      <c r="A604" s="8">
        <v>601</v>
      </c>
      <c r="B604">
        <v>3</v>
      </c>
      <c r="C604">
        <v>47.4</v>
      </c>
      <c r="E604" s="8">
        <v>601</v>
      </c>
      <c r="F604">
        <v>1</v>
      </c>
    </row>
    <row r="605" spans="1:6" x14ac:dyDescent="0.25">
      <c r="A605" s="8">
        <v>602</v>
      </c>
      <c r="B605">
        <v>1</v>
      </c>
      <c r="C605">
        <v>14.95</v>
      </c>
      <c r="E605" s="8">
        <v>602</v>
      </c>
      <c r="F605">
        <v>1</v>
      </c>
    </row>
    <row r="606" spans="1:6" x14ac:dyDescent="0.25">
      <c r="A606" s="8">
        <v>603</v>
      </c>
      <c r="B606">
        <v>1</v>
      </c>
      <c r="C606">
        <v>15.5</v>
      </c>
      <c r="E606" s="8">
        <v>603</v>
      </c>
      <c r="F606">
        <v>1</v>
      </c>
    </row>
    <row r="607" spans="1:6" x14ac:dyDescent="0.25">
      <c r="A607" s="8">
        <v>604</v>
      </c>
      <c r="B607">
        <v>2</v>
      </c>
      <c r="C607">
        <v>19.5</v>
      </c>
      <c r="E607" s="8">
        <v>604</v>
      </c>
      <c r="F607">
        <v>1</v>
      </c>
    </row>
    <row r="608" spans="1:6" x14ac:dyDescent="0.25">
      <c r="A608" s="8">
        <v>605</v>
      </c>
      <c r="B608">
        <v>2</v>
      </c>
      <c r="C608">
        <v>5</v>
      </c>
      <c r="E608" s="8">
        <v>605</v>
      </c>
      <c r="F608">
        <v>1</v>
      </c>
    </row>
    <row r="609" spans="1:6" x14ac:dyDescent="0.25">
      <c r="A609" s="8">
        <v>606</v>
      </c>
      <c r="B609">
        <v>1</v>
      </c>
      <c r="C609">
        <v>5</v>
      </c>
      <c r="E609" s="8">
        <v>606</v>
      </c>
      <c r="F609">
        <v>1</v>
      </c>
    </row>
    <row r="610" spans="1:6" x14ac:dyDescent="0.25">
      <c r="A610" s="8">
        <v>607</v>
      </c>
      <c r="B610">
        <v>3</v>
      </c>
      <c r="C610">
        <v>34.9</v>
      </c>
      <c r="E610" s="8">
        <v>607</v>
      </c>
      <c r="F610">
        <v>1</v>
      </c>
    </row>
    <row r="611" spans="1:6" x14ac:dyDescent="0.25">
      <c r="A611" s="8">
        <v>608</v>
      </c>
      <c r="B611">
        <v>4</v>
      </c>
      <c r="C611">
        <v>36.950000000000003</v>
      </c>
      <c r="E611" s="8">
        <v>608</v>
      </c>
      <c r="F611">
        <v>1</v>
      </c>
    </row>
    <row r="612" spans="1:6" x14ac:dyDescent="0.25">
      <c r="A612" s="8">
        <v>609</v>
      </c>
      <c r="B612">
        <v>1</v>
      </c>
      <c r="C612">
        <v>17.95</v>
      </c>
      <c r="E612" s="8">
        <v>609</v>
      </c>
      <c r="F612">
        <v>1</v>
      </c>
    </row>
    <row r="613" spans="1:6" x14ac:dyDescent="0.25">
      <c r="A613" s="8">
        <v>610</v>
      </c>
      <c r="B613">
        <v>2</v>
      </c>
      <c r="C613">
        <v>21.5</v>
      </c>
      <c r="E613" s="8">
        <v>610</v>
      </c>
      <c r="F613">
        <v>1</v>
      </c>
    </row>
    <row r="614" spans="1:6" x14ac:dyDescent="0.25">
      <c r="A614" s="8">
        <v>611</v>
      </c>
      <c r="B614">
        <v>4</v>
      </c>
      <c r="C614">
        <v>37</v>
      </c>
      <c r="E614" s="8">
        <v>611</v>
      </c>
      <c r="F614">
        <v>1</v>
      </c>
    </row>
    <row r="615" spans="1:6" x14ac:dyDescent="0.25">
      <c r="A615" s="8">
        <v>612</v>
      </c>
      <c r="B615">
        <v>4</v>
      </c>
      <c r="C615">
        <v>55.45</v>
      </c>
      <c r="E615" s="8">
        <v>612</v>
      </c>
      <c r="F615">
        <v>1</v>
      </c>
    </row>
    <row r="616" spans="1:6" x14ac:dyDescent="0.25">
      <c r="A616" s="8">
        <v>613</v>
      </c>
      <c r="B616">
        <v>1</v>
      </c>
      <c r="C616">
        <v>11.95</v>
      </c>
      <c r="E616" s="8">
        <v>613</v>
      </c>
      <c r="F616">
        <v>1</v>
      </c>
    </row>
    <row r="617" spans="1:6" x14ac:dyDescent="0.25">
      <c r="A617" s="8">
        <v>614</v>
      </c>
      <c r="B617">
        <v>1</v>
      </c>
      <c r="C617">
        <v>14.95</v>
      </c>
      <c r="E617" s="8">
        <v>614</v>
      </c>
      <c r="F617">
        <v>1</v>
      </c>
    </row>
    <row r="618" spans="1:6" x14ac:dyDescent="0.25">
      <c r="A618" s="8">
        <v>615</v>
      </c>
      <c r="B618">
        <v>2</v>
      </c>
      <c r="C618">
        <v>28.9</v>
      </c>
      <c r="E618" s="8">
        <v>615</v>
      </c>
      <c r="F618">
        <v>1</v>
      </c>
    </row>
    <row r="619" spans="1:6" x14ac:dyDescent="0.25">
      <c r="A619" s="8">
        <v>616</v>
      </c>
      <c r="B619">
        <v>2</v>
      </c>
      <c r="C619">
        <v>28.9</v>
      </c>
      <c r="E619" s="8">
        <v>616</v>
      </c>
      <c r="F619">
        <v>1</v>
      </c>
    </row>
    <row r="620" spans="1:6" x14ac:dyDescent="0.25">
      <c r="A620" s="8">
        <v>617</v>
      </c>
      <c r="B620">
        <v>2</v>
      </c>
      <c r="C620">
        <v>17.5</v>
      </c>
      <c r="E620" s="8">
        <v>617</v>
      </c>
      <c r="F620">
        <v>1</v>
      </c>
    </row>
    <row r="621" spans="1:6" x14ac:dyDescent="0.25">
      <c r="A621" s="8">
        <v>618</v>
      </c>
      <c r="B621">
        <v>2</v>
      </c>
      <c r="C621">
        <v>31.9</v>
      </c>
      <c r="E621" s="8">
        <v>618</v>
      </c>
      <c r="F621">
        <v>1</v>
      </c>
    </row>
    <row r="622" spans="1:6" x14ac:dyDescent="0.25">
      <c r="A622" s="8">
        <v>619</v>
      </c>
      <c r="B622">
        <v>1</v>
      </c>
      <c r="C622">
        <v>17.95</v>
      </c>
      <c r="E622" s="8">
        <v>619</v>
      </c>
      <c r="F622">
        <v>1</v>
      </c>
    </row>
    <row r="623" spans="1:6" x14ac:dyDescent="0.25">
      <c r="A623" s="8">
        <v>620</v>
      </c>
      <c r="B623">
        <v>4</v>
      </c>
      <c r="C623">
        <v>50.849999999999987</v>
      </c>
      <c r="E623" s="8">
        <v>620</v>
      </c>
      <c r="F623">
        <v>1</v>
      </c>
    </row>
    <row r="624" spans="1:6" x14ac:dyDescent="0.25">
      <c r="A624" s="8">
        <v>621</v>
      </c>
      <c r="B624">
        <v>4</v>
      </c>
      <c r="C624">
        <v>54.4</v>
      </c>
      <c r="E624" s="8">
        <v>621</v>
      </c>
      <c r="F624">
        <v>1</v>
      </c>
    </row>
    <row r="625" spans="1:6" x14ac:dyDescent="0.25">
      <c r="A625" s="8">
        <v>622</v>
      </c>
      <c r="B625">
        <v>2</v>
      </c>
      <c r="C625">
        <v>19.95</v>
      </c>
      <c r="E625" s="8">
        <v>622</v>
      </c>
      <c r="F625">
        <v>1</v>
      </c>
    </row>
    <row r="626" spans="1:6" x14ac:dyDescent="0.25">
      <c r="A626" s="8">
        <v>623</v>
      </c>
      <c r="B626">
        <v>2</v>
      </c>
      <c r="C626">
        <v>31.9</v>
      </c>
      <c r="E626" s="8">
        <v>623</v>
      </c>
      <c r="F626">
        <v>1</v>
      </c>
    </row>
    <row r="627" spans="1:6" x14ac:dyDescent="0.25">
      <c r="A627" s="8">
        <v>624</v>
      </c>
      <c r="B627">
        <v>2</v>
      </c>
      <c r="C627">
        <v>30.9</v>
      </c>
      <c r="E627" s="8">
        <v>624</v>
      </c>
      <c r="F627">
        <v>1</v>
      </c>
    </row>
    <row r="628" spans="1:6" x14ac:dyDescent="0.25">
      <c r="A628" s="8">
        <v>625</v>
      </c>
      <c r="B628">
        <v>2</v>
      </c>
      <c r="C628">
        <v>26.95</v>
      </c>
      <c r="E628" s="8">
        <v>625</v>
      </c>
      <c r="F628">
        <v>1</v>
      </c>
    </row>
    <row r="629" spans="1:6" x14ac:dyDescent="0.25">
      <c r="A629" s="8">
        <v>626</v>
      </c>
      <c r="B629">
        <v>2</v>
      </c>
      <c r="C629">
        <v>32.450000000000003</v>
      </c>
      <c r="E629" s="8">
        <v>626</v>
      </c>
      <c r="F629">
        <v>1</v>
      </c>
    </row>
    <row r="630" spans="1:6" x14ac:dyDescent="0.25">
      <c r="A630" s="8">
        <v>627</v>
      </c>
      <c r="B630">
        <v>2</v>
      </c>
      <c r="C630">
        <v>18</v>
      </c>
      <c r="E630" s="8">
        <v>627</v>
      </c>
      <c r="F630">
        <v>1</v>
      </c>
    </row>
    <row r="631" spans="1:6" x14ac:dyDescent="0.25">
      <c r="A631" s="8">
        <v>628</v>
      </c>
      <c r="B631">
        <v>4</v>
      </c>
      <c r="C631">
        <v>58.400000000000013</v>
      </c>
      <c r="E631" s="8">
        <v>628</v>
      </c>
      <c r="F631">
        <v>1</v>
      </c>
    </row>
    <row r="632" spans="1:6" x14ac:dyDescent="0.25">
      <c r="A632" s="8">
        <v>629</v>
      </c>
      <c r="B632">
        <v>4</v>
      </c>
      <c r="C632">
        <v>63.349999999999987</v>
      </c>
      <c r="E632" s="8">
        <v>629</v>
      </c>
      <c r="F632">
        <v>1</v>
      </c>
    </row>
    <row r="633" spans="1:6" x14ac:dyDescent="0.25">
      <c r="A633" s="8">
        <v>630</v>
      </c>
      <c r="B633">
        <v>1</v>
      </c>
      <c r="C633">
        <v>13.95</v>
      </c>
      <c r="E633" s="8">
        <v>630</v>
      </c>
      <c r="F633">
        <v>1</v>
      </c>
    </row>
    <row r="634" spans="1:6" x14ac:dyDescent="0.25">
      <c r="A634" s="8">
        <v>631</v>
      </c>
      <c r="B634">
        <v>1</v>
      </c>
      <c r="C634">
        <v>5</v>
      </c>
      <c r="E634" s="8">
        <v>631</v>
      </c>
      <c r="F634">
        <v>1</v>
      </c>
    </row>
    <row r="635" spans="1:6" x14ac:dyDescent="0.25">
      <c r="A635" s="8">
        <v>632</v>
      </c>
      <c r="B635">
        <v>1</v>
      </c>
      <c r="C635">
        <v>14.5</v>
      </c>
      <c r="E635" s="8">
        <v>632</v>
      </c>
      <c r="F635">
        <v>1</v>
      </c>
    </row>
    <row r="636" spans="1:6" x14ac:dyDescent="0.25">
      <c r="A636" s="8">
        <v>633</v>
      </c>
      <c r="B636">
        <v>3</v>
      </c>
      <c r="C636">
        <v>35.450000000000003</v>
      </c>
      <c r="E636" s="8">
        <v>633</v>
      </c>
      <c r="F636">
        <v>1</v>
      </c>
    </row>
    <row r="637" spans="1:6" x14ac:dyDescent="0.25">
      <c r="A637" s="8">
        <v>634</v>
      </c>
      <c r="B637">
        <v>1</v>
      </c>
      <c r="C637">
        <v>5</v>
      </c>
      <c r="E637" s="8">
        <v>634</v>
      </c>
      <c r="F637">
        <v>1</v>
      </c>
    </row>
    <row r="638" spans="1:6" x14ac:dyDescent="0.25">
      <c r="A638" s="8">
        <v>635</v>
      </c>
      <c r="B638">
        <v>10</v>
      </c>
      <c r="C638">
        <v>136.15</v>
      </c>
      <c r="E638" s="8">
        <v>635</v>
      </c>
      <c r="F638">
        <v>1</v>
      </c>
    </row>
    <row r="639" spans="1:6" x14ac:dyDescent="0.25">
      <c r="A639" s="8">
        <v>636</v>
      </c>
      <c r="B639">
        <v>1</v>
      </c>
      <c r="C639">
        <v>14.5</v>
      </c>
      <c r="E639" s="8">
        <v>636</v>
      </c>
      <c r="F639">
        <v>1</v>
      </c>
    </row>
    <row r="640" spans="1:6" x14ac:dyDescent="0.25">
      <c r="A640" s="8">
        <v>637</v>
      </c>
      <c r="B640">
        <v>2</v>
      </c>
      <c r="C640">
        <v>25.95</v>
      </c>
      <c r="E640" s="8">
        <v>637</v>
      </c>
      <c r="F640">
        <v>1</v>
      </c>
    </row>
    <row r="641" spans="1:6" x14ac:dyDescent="0.25">
      <c r="A641" s="8">
        <v>638</v>
      </c>
      <c r="B641">
        <v>1</v>
      </c>
      <c r="C641">
        <v>15.5</v>
      </c>
      <c r="E641" s="8">
        <v>638</v>
      </c>
      <c r="F641">
        <v>1</v>
      </c>
    </row>
    <row r="642" spans="1:6" x14ac:dyDescent="0.25">
      <c r="A642" s="8">
        <v>639</v>
      </c>
      <c r="B642">
        <v>1</v>
      </c>
      <c r="C642">
        <v>14.95</v>
      </c>
      <c r="E642" s="8">
        <v>639</v>
      </c>
      <c r="F642">
        <v>1</v>
      </c>
    </row>
    <row r="643" spans="1:6" x14ac:dyDescent="0.25">
      <c r="A643" s="8">
        <v>640</v>
      </c>
      <c r="B643">
        <v>3</v>
      </c>
      <c r="C643">
        <v>36.4</v>
      </c>
      <c r="E643" s="8">
        <v>640</v>
      </c>
      <c r="F643">
        <v>1</v>
      </c>
    </row>
    <row r="644" spans="1:6" x14ac:dyDescent="0.25">
      <c r="A644" s="8">
        <v>641</v>
      </c>
      <c r="B644">
        <v>4</v>
      </c>
      <c r="C644">
        <v>49.9</v>
      </c>
      <c r="E644" s="8">
        <v>641</v>
      </c>
      <c r="F644">
        <v>1</v>
      </c>
    </row>
    <row r="645" spans="1:6" x14ac:dyDescent="0.25">
      <c r="A645" s="8">
        <v>642</v>
      </c>
      <c r="B645">
        <v>4</v>
      </c>
      <c r="C645">
        <v>51.349999999999987</v>
      </c>
      <c r="E645" s="8">
        <v>642</v>
      </c>
      <c r="F645">
        <v>1</v>
      </c>
    </row>
    <row r="646" spans="1:6" x14ac:dyDescent="0.25">
      <c r="A646" s="8">
        <v>643</v>
      </c>
      <c r="B646">
        <v>1</v>
      </c>
      <c r="C646">
        <v>17.95</v>
      </c>
      <c r="E646" s="8">
        <v>643</v>
      </c>
      <c r="F646">
        <v>1</v>
      </c>
    </row>
    <row r="647" spans="1:6" x14ac:dyDescent="0.25">
      <c r="A647" s="8">
        <v>644</v>
      </c>
      <c r="B647">
        <v>2</v>
      </c>
      <c r="C647">
        <v>27.9</v>
      </c>
      <c r="E647" s="8">
        <v>644</v>
      </c>
      <c r="F647">
        <v>1</v>
      </c>
    </row>
    <row r="648" spans="1:6" x14ac:dyDescent="0.25">
      <c r="A648" s="8">
        <v>645</v>
      </c>
      <c r="B648">
        <v>2</v>
      </c>
      <c r="C648">
        <v>29.45</v>
      </c>
      <c r="E648" s="8">
        <v>645</v>
      </c>
      <c r="F648">
        <v>1</v>
      </c>
    </row>
    <row r="649" spans="1:6" x14ac:dyDescent="0.25">
      <c r="A649" s="8">
        <v>646</v>
      </c>
      <c r="B649">
        <v>2</v>
      </c>
      <c r="C649">
        <v>24.95</v>
      </c>
      <c r="E649" s="8">
        <v>646</v>
      </c>
      <c r="F649">
        <v>1</v>
      </c>
    </row>
    <row r="650" spans="1:6" x14ac:dyDescent="0.25">
      <c r="A650" s="8">
        <v>647</v>
      </c>
      <c r="B650">
        <v>1</v>
      </c>
      <c r="C650">
        <v>17.95</v>
      </c>
      <c r="E650" s="8">
        <v>647</v>
      </c>
      <c r="F650">
        <v>1</v>
      </c>
    </row>
    <row r="651" spans="1:6" x14ac:dyDescent="0.25">
      <c r="A651" s="8">
        <v>648</v>
      </c>
      <c r="B651">
        <v>2</v>
      </c>
      <c r="C651">
        <v>22.95</v>
      </c>
      <c r="E651" s="8">
        <v>648</v>
      </c>
      <c r="F651">
        <v>1</v>
      </c>
    </row>
    <row r="652" spans="1:6" x14ac:dyDescent="0.25">
      <c r="A652" s="8">
        <v>649</v>
      </c>
      <c r="B652">
        <v>4</v>
      </c>
      <c r="C652">
        <v>47.849999999999987</v>
      </c>
      <c r="E652" s="8">
        <v>649</v>
      </c>
      <c r="F652">
        <v>1</v>
      </c>
    </row>
    <row r="653" spans="1:6" x14ac:dyDescent="0.25">
      <c r="A653" s="8">
        <v>650</v>
      </c>
      <c r="B653">
        <v>1</v>
      </c>
      <c r="C653">
        <v>5</v>
      </c>
      <c r="E653" s="8">
        <v>650</v>
      </c>
      <c r="F653">
        <v>1</v>
      </c>
    </row>
    <row r="654" spans="1:6" x14ac:dyDescent="0.25">
      <c r="A654" s="8">
        <v>651</v>
      </c>
      <c r="B654">
        <v>3</v>
      </c>
      <c r="C654">
        <v>31.9</v>
      </c>
      <c r="E654" s="8">
        <v>651</v>
      </c>
      <c r="F654">
        <v>1</v>
      </c>
    </row>
    <row r="655" spans="1:6" x14ac:dyDescent="0.25">
      <c r="A655" s="8">
        <v>652</v>
      </c>
      <c r="B655">
        <v>4</v>
      </c>
      <c r="C655">
        <v>47.95</v>
      </c>
      <c r="E655" s="8">
        <v>652</v>
      </c>
      <c r="F655">
        <v>1</v>
      </c>
    </row>
    <row r="656" spans="1:6" x14ac:dyDescent="0.25">
      <c r="A656" s="8">
        <v>653</v>
      </c>
      <c r="B656">
        <v>1</v>
      </c>
      <c r="C656">
        <v>7</v>
      </c>
      <c r="E656" s="8">
        <v>653</v>
      </c>
      <c r="F656">
        <v>1</v>
      </c>
    </row>
    <row r="657" spans="1:6" x14ac:dyDescent="0.25">
      <c r="A657" s="8">
        <v>654</v>
      </c>
      <c r="B657">
        <v>3</v>
      </c>
      <c r="C657">
        <v>49.4</v>
      </c>
      <c r="E657" s="8">
        <v>654</v>
      </c>
      <c r="F657">
        <v>1</v>
      </c>
    </row>
    <row r="658" spans="1:6" x14ac:dyDescent="0.25">
      <c r="A658" s="8">
        <v>655</v>
      </c>
      <c r="B658">
        <v>1</v>
      </c>
      <c r="C658">
        <v>12.95</v>
      </c>
      <c r="E658" s="8">
        <v>655</v>
      </c>
      <c r="F658">
        <v>1</v>
      </c>
    </row>
    <row r="659" spans="1:6" x14ac:dyDescent="0.25">
      <c r="A659" s="8">
        <v>656</v>
      </c>
      <c r="B659">
        <v>2</v>
      </c>
      <c r="C659">
        <v>23.95</v>
      </c>
      <c r="E659" s="8">
        <v>656</v>
      </c>
      <c r="F659">
        <v>1</v>
      </c>
    </row>
    <row r="660" spans="1:6" x14ac:dyDescent="0.25">
      <c r="A660" s="8">
        <v>657</v>
      </c>
      <c r="B660">
        <v>2</v>
      </c>
      <c r="C660">
        <v>27.45</v>
      </c>
      <c r="E660" s="8">
        <v>657</v>
      </c>
      <c r="F660">
        <v>1</v>
      </c>
    </row>
    <row r="661" spans="1:6" x14ac:dyDescent="0.25">
      <c r="A661" s="8">
        <v>658</v>
      </c>
      <c r="B661">
        <v>3</v>
      </c>
      <c r="C661">
        <v>43.849999999999987</v>
      </c>
      <c r="E661" s="8">
        <v>658</v>
      </c>
      <c r="F661">
        <v>1</v>
      </c>
    </row>
    <row r="662" spans="1:6" x14ac:dyDescent="0.25">
      <c r="A662" s="8">
        <v>659</v>
      </c>
      <c r="B662">
        <v>2</v>
      </c>
      <c r="C662">
        <v>26.9</v>
      </c>
      <c r="E662" s="8">
        <v>659</v>
      </c>
      <c r="F662">
        <v>1</v>
      </c>
    </row>
    <row r="663" spans="1:6" x14ac:dyDescent="0.25">
      <c r="A663" s="8">
        <v>660</v>
      </c>
      <c r="B663">
        <v>2</v>
      </c>
      <c r="C663">
        <v>25.9</v>
      </c>
      <c r="E663" s="8">
        <v>660</v>
      </c>
      <c r="F663">
        <v>1</v>
      </c>
    </row>
    <row r="664" spans="1:6" x14ac:dyDescent="0.25">
      <c r="A664" s="8">
        <v>661</v>
      </c>
      <c r="B664">
        <v>1</v>
      </c>
      <c r="C664">
        <v>11.95</v>
      </c>
      <c r="E664" s="8">
        <v>661</v>
      </c>
      <c r="F664">
        <v>1</v>
      </c>
    </row>
    <row r="665" spans="1:6" x14ac:dyDescent="0.25">
      <c r="A665" s="8">
        <v>662</v>
      </c>
      <c r="B665">
        <v>2</v>
      </c>
      <c r="C665">
        <v>24.9</v>
      </c>
      <c r="E665" s="8">
        <v>662</v>
      </c>
      <c r="F665">
        <v>1</v>
      </c>
    </row>
    <row r="666" spans="1:6" x14ac:dyDescent="0.25">
      <c r="A666" s="8">
        <v>663</v>
      </c>
      <c r="B666">
        <v>1</v>
      </c>
      <c r="C666">
        <v>17.95</v>
      </c>
      <c r="E666" s="8">
        <v>663</v>
      </c>
      <c r="F666">
        <v>1</v>
      </c>
    </row>
    <row r="667" spans="1:6" x14ac:dyDescent="0.25">
      <c r="A667" s="8">
        <v>664</v>
      </c>
      <c r="B667">
        <v>3</v>
      </c>
      <c r="C667">
        <v>31.9</v>
      </c>
      <c r="E667" s="8">
        <v>664</v>
      </c>
      <c r="F667">
        <v>1</v>
      </c>
    </row>
    <row r="668" spans="1:6" x14ac:dyDescent="0.25">
      <c r="A668" s="8">
        <v>665</v>
      </c>
      <c r="B668">
        <v>2</v>
      </c>
      <c r="C668">
        <v>28.45</v>
      </c>
      <c r="E668" s="8">
        <v>665</v>
      </c>
      <c r="F668">
        <v>1</v>
      </c>
    </row>
    <row r="669" spans="1:6" x14ac:dyDescent="0.25">
      <c r="A669" s="8">
        <v>666</v>
      </c>
      <c r="B669">
        <v>1</v>
      </c>
      <c r="C669">
        <v>17.95</v>
      </c>
      <c r="E669" s="8">
        <v>666</v>
      </c>
      <c r="F669">
        <v>1</v>
      </c>
    </row>
    <row r="670" spans="1:6" x14ac:dyDescent="0.25">
      <c r="A670" s="8">
        <v>667</v>
      </c>
      <c r="B670">
        <v>2</v>
      </c>
      <c r="C670">
        <v>21.5</v>
      </c>
      <c r="E670" s="8">
        <v>667</v>
      </c>
      <c r="F670">
        <v>1</v>
      </c>
    </row>
    <row r="671" spans="1:6" x14ac:dyDescent="0.25">
      <c r="A671" s="8">
        <v>668</v>
      </c>
      <c r="B671">
        <v>4</v>
      </c>
      <c r="C671">
        <v>50.4</v>
      </c>
      <c r="E671" s="8">
        <v>668</v>
      </c>
      <c r="F671">
        <v>1</v>
      </c>
    </row>
    <row r="672" spans="1:6" x14ac:dyDescent="0.25">
      <c r="A672" s="8">
        <v>669</v>
      </c>
      <c r="B672">
        <v>2</v>
      </c>
      <c r="C672">
        <v>33.450000000000003</v>
      </c>
      <c r="E672" s="8">
        <v>669</v>
      </c>
      <c r="F672">
        <v>1</v>
      </c>
    </row>
    <row r="673" spans="1:6" x14ac:dyDescent="0.25">
      <c r="A673" s="8">
        <v>670</v>
      </c>
      <c r="B673">
        <v>2</v>
      </c>
      <c r="C673">
        <v>28.45</v>
      </c>
      <c r="E673" s="8">
        <v>670</v>
      </c>
      <c r="F673">
        <v>1</v>
      </c>
    </row>
    <row r="674" spans="1:6" x14ac:dyDescent="0.25">
      <c r="A674" s="8">
        <v>671</v>
      </c>
      <c r="B674">
        <v>1</v>
      </c>
      <c r="C674">
        <v>10.5</v>
      </c>
      <c r="E674" s="8">
        <v>671</v>
      </c>
      <c r="F674">
        <v>1</v>
      </c>
    </row>
    <row r="675" spans="1:6" x14ac:dyDescent="0.25">
      <c r="A675" s="8">
        <v>672</v>
      </c>
      <c r="B675">
        <v>2</v>
      </c>
      <c r="C675">
        <v>21.5</v>
      </c>
      <c r="E675" s="8">
        <v>672</v>
      </c>
      <c r="F675">
        <v>1</v>
      </c>
    </row>
    <row r="676" spans="1:6" x14ac:dyDescent="0.25">
      <c r="A676" s="8">
        <v>673</v>
      </c>
      <c r="B676">
        <v>2</v>
      </c>
      <c r="C676">
        <v>17.5</v>
      </c>
      <c r="E676" s="8">
        <v>673</v>
      </c>
      <c r="F676">
        <v>1</v>
      </c>
    </row>
    <row r="677" spans="1:6" x14ac:dyDescent="0.25">
      <c r="A677" s="8">
        <v>674</v>
      </c>
      <c r="B677">
        <v>4</v>
      </c>
      <c r="C677">
        <v>55.900000000000013</v>
      </c>
      <c r="E677" s="8">
        <v>674</v>
      </c>
      <c r="F677">
        <v>1</v>
      </c>
    </row>
    <row r="678" spans="1:6" x14ac:dyDescent="0.25">
      <c r="A678" s="8">
        <v>675</v>
      </c>
      <c r="B678">
        <v>1</v>
      </c>
      <c r="C678">
        <v>11.95</v>
      </c>
      <c r="E678" s="8">
        <v>675</v>
      </c>
      <c r="F678">
        <v>1</v>
      </c>
    </row>
    <row r="679" spans="1:6" x14ac:dyDescent="0.25">
      <c r="A679" s="8">
        <v>676</v>
      </c>
      <c r="B679">
        <v>2</v>
      </c>
      <c r="C679">
        <v>32.450000000000003</v>
      </c>
      <c r="E679" s="8">
        <v>676</v>
      </c>
      <c r="F679">
        <v>1</v>
      </c>
    </row>
    <row r="680" spans="1:6" x14ac:dyDescent="0.25">
      <c r="A680" s="8">
        <v>677</v>
      </c>
      <c r="B680">
        <v>1</v>
      </c>
      <c r="C680">
        <v>14.95</v>
      </c>
      <c r="E680" s="8">
        <v>677</v>
      </c>
      <c r="F680">
        <v>1</v>
      </c>
    </row>
    <row r="681" spans="1:6" x14ac:dyDescent="0.25">
      <c r="A681" s="8">
        <v>678</v>
      </c>
      <c r="B681">
        <v>3</v>
      </c>
      <c r="C681">
        <v>34.450000000000003</v>
      </c>
      <c r="E681" s="8">
        <v>678</v>
      </c>
      <c r="F681">
        <v>1</v>
      </c>
    </row>
    <row r="682" spans="1:6" x14ac:dyDescent="0.25">
      <c r="A682" s="8">
        <v>679</v>
      </c>
      <c r="B682">
        <v>4</v>
      </c>
      <c r="C682">
        <v>58.349999999999987</v>
      </c>
      <c r="E682" s="8">
        <v>679</v>
      </c>
      <c r="F682">
        <v>1</v>
      </c>
    </row>
    <row r="683" spans="1:6" x14ac:dyDescent="0.25">
      <c r="A683" s="8">
        <v>680</v>
      </c>
      <c r="B683">
        <v>2</v>
      </c>
      <c r="C683">
        <v>24.45</v>
      </c>
      <c r="E683" s="8">
        <v>680</v>
      </c>
      <c r="F683">
        <v>1</v>
      </c>
    </row>
    <row r="684" spans="1:6" x14ac:dyDescent="0.25">
      <c r="A684" s="8">
        <v>681</v>
      </c>
      <c r="B684">
        <v>1</v>
      </c>
      <c r="C684">
        <v>14.95</v>
      </c>
      <c r="E684" s="8">
        <v>681</v>
      </c>
      <c r="F684">
        <v>1</v>
      </c>
    </row>
    <row r="685" spans="1:6" x14ac:dyDescent="0.25">
      <c r="A685" s="8">
        <v>682</v>
      </c>
      <c r="B685">
        <v>1</v>
      </c>
      <c r="C685">
        <v>12.95</v>
      </c>
      <c r="E685" s="8">
        <v>682</v>
      </c>
      <c r="F685">
        <v>1</v>
      </c>
    </row>
    <row r="686" spans="1:6" x14ac:dyDescent="0.25">
      <c r="A686" s="8">
        <v>683</v>
      </c>
      <c r="B686">
        <v>3</v>
      </c>
      <c r="C686">
        <v>43.4</v>
      </c>
      <c r="E686" s="8">
        <v>683</v>
      </c>
      <c r="F686">
        <v>1</v>
      </c>
    </row>
    <row r="687" spans="1:6" x14ac:dyDescent="0.25">
      <c r="A687" s="8">
        <v>684</v>
      </c>
      <c r="B687">
        <v>1</v>
      </c>
      <c r="C687">
        <v>17.95</v>
      </c>
      <c r="E687" s="8">
        <v>684</v>
      </c>
      <c r="F687">
        <v>1</v>
      </c>
    </row>
    <row r="688" spans="1:6" x14ac:dyDescent="0.25">
      <c r="A688" s="8">
        <v>685</v>
      </c>
      <c r="B688">
        <v>1</v>
      </c>
      <c r="C688">
        <v>10.5</v>
      </c>
      <c r="E688" s="8">
        <v>685</v>
      </c>
      <c r="F688">
        <v>1</v>
      </c>
    </row>
    <row r="689" spans="1:6" x14ac:dyDescent="0.25">
      <c r="A689" s="8">
        <v>686</v>
      </c>
      <c r="B689">
        <v>1</v>
      </c>
      <c r="C689">
        <v>16.5</v>
      </c>
      <c r="E689" s="8">
        <v>686</v>
      </c>
      <c r="F689">
        <v>1</v>
      </c>
    </row>
    <row r="690" spans="1:6" x14ac:dyDescent="0.25">
      <c r="A690" s="8">
        <v>687</v>
      </c>
      <c r="B690">
        <v>1</v>
      </c>
      <c r="C690">
        <v>17.95</v>
      </c>
      <c r="E690" s="8">
        <v>687</v>
      </c>
      <c r="F690">
        <v>1</v>
      </c>
    </row>
    <row r="691" spans="1:6" x14ac:dyDescent="0.25">
      <c r="A691" s="8">
        <v>688</v>
      </c>
      <c r="B691">
        <v>2</v>
      </c>
      <c r="C691">
        <v>16</v>
      </c>
      <c r="E691" s="8">
        <v>688</v>
      </c>
      <c r="F691">
        <v>1</v>
      </c>
    </row>
    <row r="692" spans="1:6" x14ac:dyDescent="0.25">
      <c r="A692" s="8">
        <v>689</v>
      </c>
      <c r="B692">
        <v>2</v>
      </c>
      <c r="C692">
        <v>14</v>
      </c>
      <c r="E692" s="8">
        <v>689</v>
      </c>
      <c r="F692">
        <v>1</v>
      </c>
    </row>
    <row r="693" spans="1:6" x14ac:dyDescent="0.25">
      <c r="A693" s="8">
        <v>690</v>
      </c>
      <c r="B693">
        <v>1</v>
      </c>
      <c r="C693">
        <v>5</v>
      </c>
      <c r="E693" s="8">
        <v>690</v>
      </c>
      <c r="F693">
        <v>1</v>
      </c>
    </row>
    <row r="694" spans="1:6" x14ac:dyDescent="0.25">
      <c r="A694" s="8">
        <v>691</v>
      </c>
      <c r="B694">
        <v>1</v>
      </c>
      <c r="C694">
        <v>12.95</v>
      </c>
      <c r="E694" s="8">
        <v>691</v>
      </c>
      <c r="F694">
        <v>1</v>
      </c>
    </row>
    <row r="695" spans="1:6" x14ac:dyDescent="0.25">
      <c r="A695" s="8">
        <v>692</v>
      </c>
      <c r="B695">
        <v>2</v>
      </c>
      <c r="C695">
        <v>31.9</v>
      </c>
      <c r="E695" s="8">
        <v>692</v>
      </c>
      <c r="F695">
        <v>1</v>
      </c>
    </row>
    <row r="696" spans="1:6" x14ac:dyDescent="0.25">
      <c r="A696" s="8">
        <v>693</v>
      </c>
      <c r="B696">
        <v>4</v>
      </c>
      <c r="C696">
        <v>61.900000000000013</v>
      </c>
      <c r="E696" s="8">
        <v>693</v>
      </c>
      <c r="F696">
        <v>1</v>
      </c>
    </row>
    <row r="697" spans="1:6" x14ac:dyDescent="0.25">
      <c r="A697" s="8">
        <v>694</v>
      </c>
      <c r="B697">
        <v>3</v>
      </c>
      <c r="C697">
        <v>37.9</v>
      </c>
      <c r="E697" s="8">
        <v>694</v>
      </c>
      <c r="F697">
        <v>1</v>
      </c>
    </row>
    <row r="698" spans="1:6" x14ac:dyDescent="0.25">
      <c r="A698" s="8">
        <v>695</v>
      </c>
      <c r="B698">
        <v>1</v>
      </c>
      <c r="C698">
        <v>7</v>
      </c>
      <c r="E698" s="8">
        <v>695</v>
      </c>
      <c r="F698">
        <v>1</v>
      </c>
    </row>
    <row r="699" spans="1:6" x14ac:dyDescent="0.25">
      <c r="A699" s="8">
        <v>696</v>
      </c>
      <c r="B699">
        <v>2</v>
      </c>
      <c r="C699">
        <v>18.95</v>
      </c>
      <c r="E699" s="8">
        <v>696</v>
      </c>
      <c r="F699">
        <v>1</v>
      </c>
    </row>
    <row r="700" spans="1:6" x14ac:dyDescent="0.25">
      <c r="A700" s="8">
        <v>697</v>
      </c>
      <c r="B700">
        <v>2</v>
      </c>
      <c r="C700">
        <v>34.450000000000003</v>
      </c>
      <c r="E700" s="8">
        <v>697</v>
      </c>
      <c r="F700">
        <v>1</v>
      </c>
    </row>
    <row r="701" spans="1:6" x14ac:dyDescent="0.25">
      <c r="A701" s="8">
        <v>698</v>
      </c>
      <c r="B701">
        <v>3</v>
      </c>
      <c r="C701">
        <v>38.450000000000003</v>
      </c>
      <c r="E701" s="8">
        <v>698</v>
      </c>
      <c r="F701">
        <v>1</v>
      </c>
    </row>
    <row r="702" spans="1:6" x14ac:dyDescent="0.25">
      <c r="A702" s="8">
        <v>699</v>
      </c>
      <c r="B702">
        <v>1</v>
      </c>
      <c r="C702">
        <v>5</v>
      </c>
      <c r="E702" s="8">
        <v>699</v>
      </c>
      <c r="F702">
        <v>1</v>
      </c>
    </row>
    <row r="703" spans="1:6" x14ac:dyDescent="0.25">
      <c r="A703" s="8">
        <v>700</v>
      </c>
      <c r="B703">
        <v>5</v>
      </c>
      <c r="C703">
        <v>69.3</v>
      </c>
      <c r="E703" s="8">
        <v>700</v>
      </c>
      <c r="F703">
        <v>1</v>
      </c>
    </row>
    <row r="704" spans="1:6" x14ac:dyDescent="0.25">
      <c r="A704" s="8">
        <v>701</v>
      </c>
      <c r="B704">
        <v>2</v>
      </c>
      <c r="C704">
        <v>29.9</v>
      </c>
      <c r="E704" s="8">
        <v>701</v>
      </c>
      <c r="F704">
        <v>1</v>
      </c>
    </row>
    <row r="705" spans="1:6" x14ac:dyDescent="0.25">
      <c r="A705" s="8">
        <v>702</v>
      </c>
      <c r="B705">
        <v>2</v>
      </c>
      <c r="C705">
        <v>26.9</v>
      </c>
      <c r="E705" s="8">
        <v>702</v>
      </c>
      <c r="F705">
        <v>1</v>
      </c>
    </row>
    <row r="706" spans="1:6" x14ac:dyDescent="0.25">
      <c r="A706" s="8">
        <v>703</v>
      </c>
      <c r="B706">
        <v>1</v>
      </c>
      <c r="C706">
        <v>14.95</v>
      </c>
      <c r="E706" s="8">
        <v>703</v>
      </c>
      <c r="F706">
        <v>1</v>
      </c>
    </row>
    <row r="707" spans="1:6" x14ac:dyDescent="0.25">
      <c r="A707" s="8">
        <v>704</v>
      </c>
      <c r="B707">
        <v>2</v>
      </c>
      <c r="C707">
        <v>29.45</v>
      </c>
      <c r="E707" s="8">
        <v>704</v>
      </c>
      <c r="F707">
        <v>1</v>
      </c>
    </row>
    <row r="708" spans="1:6" x14ac:dyDescent="0.25">
      <c r="A708" s="8">
        <v>705</v>
      </c>
      <c r="B708">
        <v>3</v>
      </c>
      <c r="C708">
        <v>34.450000000000003</v>
      </c>
      <c r="E708" s="8">
        <v>705</v>
      </c>
      <c r="F708">
        <v>1</v>
      </c>
    </row>
    <row r="709" spans="1:6" x14ac:dyDescent="0.25">
      <c r="A709" s="8">
        <v>706</v>
      </c>
      <c r="B709">
        <v>2</v>
      </c>
      <c r="C709">
        <v>25.9</v>
      </c>
      <c r="E709" s="8">
        <v>706</v>
      </c>
      <c r="F709">
        <v>1</v>
      </c>
    </row>
    <row r="710" spans="1:6" x14ac:dyDescent="0.25">
      <c r="A710" s="8">
        <v>707</v>
      </c>
      <c r="B710">
        <v>3</v>
      </c>
      <c r="C710">
        <v>34.9</v>
      </c>
      <c r="E710" s="8">
        <v>707</v>
      </c>
      <c r="F710">
        <v>1</v>
      </c>
    </row>
    <row r="711" spans="1:6" x14ac:dyDescent="0.25">
      <c r="A711" s="8">
        <v>708</v>
      </c>
      <c r="B711">
        <v>1</v>
      </c>
      <c r="C711">
        <v>17.95</v>
      </c>
      <c r="E711" s="8">
        <v>708</v>
      </c>
      <c r="F711">
        <v>1</v>
      </c>
    </row>
    <row r="712" spans="1:6" x14ac:dyDescent="0.25">
      <c r="A712" s="8">
        <v>709</v>
      </c>
      <c r="B712">
        <v>1</v>
      </c>
      <c r="C712">
        <v>12.95</v>
      </c>
      <c r="E712" s="8">
        <v>709</v>
      </c>
      <c r="F712">
        <v>1</v>
      </c>
    </row>
    <row r="713" spans="1:6" x14ac:dyDescent="0.25">
      <c r="A713" s="8">
        <v>710</v>
      </c>
      <c r="B713">
        <v>4</v>
      </c>
      <c r="C713">
        <v>33.950000000000003</v>
      </c>
      <c r="E713" s="8">
        <v>710</v>
      </c>
      <c r="F713">
        <v>1</v>
      </c>
    </row>
    <row r="714" spans="1:6" x14ac:dyDescent="0.25">
      <c r="A714" s="8">
        <v>711</v>
      </c>
      <c r="B714">
        <v>4</v>
      </c>
      <c r="C714">
        <v>53.400000000000013</v>
      </c>
      <c r="E714" s="8">
        <v>711</v>
      </c>
      <c r="F714">
        <v>1</v>
      </c>
    </row>
    <row r="715" spans="1:6" x14ac:dyDescent="0.25">
      <c r="A715" s="8">
        <v>712</v>
      </c>
      <c r="B715">
        <v>1</v>
      </c>
      <c r="C715">
        <v>17.95</v>
      </c>
      <c r="E715" s="8">
        <v>712</v>
      </c>
      <c r="F715">
        <v>1</v>
      </c>
    </row>
    <row r="716" spans="1:6" x14ac:dyDescent="0.25">
      <c r="A716" s="8">
        <v>713</v>
      </c>
      <c r="B716">
        <v>2</v>
      </c>
      <c r="C716">
        <v>30</v>
      </c>
      <c r="E716" s="8">
        <v>713</v>
      </c>
      <c r="F716">
        <v>1</v>
      </c>
    </row>
    <row r="717" spans="1:6" x14ac:dyDescent="0.25">
      <c r="A717" s="8">
        <v>714</v>
      </c>
      <c r="B717">
        <v>4</v>
      </c>
      <c r="C717">
        <v>68.350000000000009</v>
      </c>
      <c r="E717" s="8">
        <v>714</v>
      </c>
      <c r="F717">
        <v>1</v>
      </c>
    </row>
    <row r="718" spans="1:6" x14ac:dyDescent="0.25">
      <c r="A718" s="8">
        <v>715</v>
      </c>
      <c r="B718">
        <v>3</v>
      </c>
      <c r="C718">
        <v>37.9</v>
      </c>
      <c r="E718" s="8">
        <v>715</v>
      </c>
      <c r="F718">
        <v>1</v>
      </c>
    </row>
    <row r="719" spans="1:6" x14ac:dyDescent="0.25">
      <c r="A719" s="8">
        <v>716</v>
      </c>
      <c r="B719">
        <v>1</v>
      </c>
      <c r="C719">
        <v>16.5</v>
      </c>
      <c r="E719" s="8">
        <v>716</v>
      </c>
      <c r="F719">
        <v>1</v>
      </c>
    </row>
    <row r="720" spans="1:6" x14ac:dyDescent="0.25">
      <c r="A720" s="8">
        <v>717</v>
      </c>
      <c r="B720">
        <v>2</v>
      </c>
      <c r="C720">
        <v>19.95</v>
      </c>
      <c r="E720" s="8">
        <v>717</v>
      </c>
      <c r="F720">
        <v>1</v>
      </c>
    </row>
    <row r="721" spans="1:6" x14ac:dyDescent="0.25">
      <c r="A721" s="8">
        <v>718</v>
      </c>
      <c r="B721">
        <v>2</v>
      </c>
      <c r="C721">
        <v>20.95</v>
      </c>
      <c r="E721" s="8">
        <v>718</v>
      </c>
      <c r="F721">
        <v>1</v>
      </c>
    </row>
    <row r="722" spans="1:6" x14ac:dyDescent="0.25">
      <c r="A722" s="8">
        <v>719</v>
      </c>
      <c r="B722">
        <v>2</v>
      </c>
      <c r="C722">
        <v>28.45</v>
      </c>
      <c r="E722" s="8">
        <v>719</v>
      </c>
      <c r="F722">
        <v>1</v>
      </c>
    </row>
    <row r="723" spans="1:6" x14ac:dyDescent="0.25">
      <c r="A723" s="8">
        <v>720</v>
      </c>
      <c r="B723">
        <v>4</v>
      </c>
      <c r="C723">
        <v>55.349999999999987</v>
      </c>
      <c r="E723" s="8">
        <v>720</v>
      </c>
      <c r="F723">
        <v>1</v>
      </c>
    </row>
    <row r="724" spans="1:6" x14ac:dyDescent="0.25">
      <c r="A724" s="8">
        <v>721</v>
      </c>
      <c r="B724">
        <v>2</v>
      </c>
      <c r="C724">
        <v>21.5</v>
      </c>
      <c r="E724" s="8">
        <v>721</v>
      </c>
      <c r="F724">
        <v>1</v>
      </c>
    </row>
    <row r="725" spans="1:6" x14ac:dyDescent="0.25">
      <c r="A725" s="8">
        <v>722</v>
      </c>
      <c r="B725">
        <v>2</v>
      </c>
      <c r="C725">
        <v>31.9</v>
      </c>
      <c r="E725" s="8">
        <v>722</v>
      </c>
      <c r="F725">
        <v>1</v>
      </c>
    </row>
    <row r="726" spans="1:6" x14ac:dyDescent="0.25">
      <c r="A726" s="8">
        <v>723</v>
      </c>
      <c r="B726">
        <v>2</v>
      </c>
      <c r="C726">
        <v>17.95</v>
      </c>
      <c r="E726" s="8">
        <v>723</v>
      </c>
      <c r="F726">
        <v>1</v>
      </c>
    </row>
    <row r="727" spans="1:6" x14ac:dyDescent="0.25">
      <c r="A727" s="8">
        <v>724</v>
      </c>
      <c r="B727">
        <v>3</v>
      </c>
      <c r="C727">
        <v>38</v>
      </c>
      <c r="E727" s="8">
        <v>724</v>
      </c>
      <c r="F727">
        <v>1</v>
      </c>
    </row>
    <row r="728" spans="1:6" x14ac:dyDescent="0.25">
      <c r="A728" s="8">
        <v>725</v>
      </c>
      <c r="B728">
        <v>4</v>
      </c>
      <c r="C728">
        <v>39</v>
      </c>
      <c r="E728" s="8">
        <v>725</v>
      </c>
      <c r="F728">
        <v>1</v>
      </c>
    </row>
    <row r="729" spans="1:6" x14ac:dyDescent="0.25">
      <c r="A729" s="8">
        <v>726</v>
      </c>
      <c r="B729">
        <v>1</v>
      </c>
      <c r="C729">
        <v>13.95</v>
      </c>
      <c r="E729" s="8">
        <v>726</v>
      </c>
      <c r="F729">
        <v>1</v>
      </c>
    </row>
    <row r="730" spans="1:6" x14ac:dyDescent="0.25">
      <c r="A730" s="8">
        <v>727</v>
      </c>
      <c r="B730">
        <v>1</v>
      </c>
      <c r="C730">
        <v>13.95</v>
      </c>
      <c r="E730" s="8">
        <v>727</v>
      </c>
      <c r="F730">
        <v>1</v>
      </c>
    </row>
    <row r="731" spans="1:6" x14ac:dyDescent="0.25">
      <c r="A731" s="8">
        <v>728</v>
      </c>
      <c r="B731">
        <v>3</v>
      </c>
      <c r="C731">
        <v>23</v>
      </c>
      <c r="E731" s="8">
        <v>728</v>
      </c>
      <c r="F731">
        <v>1</v>
      </c>
    </row>
    <row r="732" spans="1:6" x14ac:dyDescent="0.25">
      <c r="A732" s="8">
        <v>729</v>
      </c>
      <c r="B732">
        <v>3</v>
      </c>
      <c r="C732">
        <v>46.400000000000013</v>
      </c>
      <c r="E732" s="8">
        <v>729</v>
      </c>
      <c r="F732">
        <v>1</v>
      </c>
    </row>
    <row r="733" spans="1:6" x14ac:dyDescent="0.25">
      <c r="A733" s="8">
        <v>730</v>
      </c>
      <c r="B733">
        <v>1</v>
      </c>
      <c r="C733">
        <v>12.95</v>
      </c>
      <c r="E733" s="8">
        <v>730</v>
      </c>
      <c r="F733">
        <v>1</v>
      </c>
    </row>
    <row r="734" spans="1:6" x14ac:dyDescent="0.25">
      <c r="A734" s="8">
        <v>731</v>
      </c>
      <c r="B734">
        <v>2</v>
      </c>
      <c r="C734">
        <v>30.9</v>
      </c>
      <c r="E734" s="8">
        <v>731</v>
      </c>
      <c r="F734">
        <v>1</v>
      </c>
    </row>
    <row r="735" spans="1:6" x14ac:dyDescent="0.25">
      <c r="A735" s="8">
        <v>732</v>
      </c>
      <c r="B735">
        <v>1</v>
      </c>
      <c r="C735">
        <v>17.95</v>
      </c>
      <c r="E735" s="8">
        <v>732</v>
      </c>
      <c r="F735">
        <v>1</v>
      </c>
    </row>
    <row r="736" spans="1:6" x14ac:dyDescent="0.25">
      <c r="A736" s="8">
        <v>733</v>
      </c>
      <c r="B736">
        <v>4</v>
      </c>
      <c r="C736">
        <v>43.9</v>
      </c>
      <c r="E736" s="8">
        <v>733</v>
      </c>
      <c r="F736">
        <v>1</v>
      </c>
    </row>
    <row r="737" spans="1:6" x14ac:dyDescent="0.25">
      <c r="A737" s="8">
        <v>734</v>
      </c>
      <c r="B737">
        <v>1</v>
      </c>
      <c r="C737">
        <v>5</v>
      </c>
      <c r="E737" s="8">
        <v>734</v>
      </c>
      <c r="F737">
        <v>1</v>
      </c>
    </row>
    <row r="738" spans="1:6" x14ac:dyDescent="0.25">
      <c r="A738" s="8">
        <v>735</v>
      </c>
      <c r="B738">
        <v>3</v>
      </c>
      <c r="C738">
        <v>40.4</v>
      </c>
      <c r="E738" s="8">
        <v>735</v>
      </c>
      <c r="F738">
        <v>1</v>
      </c>
    </row>
    <row r="739" spans="1:6" x14ac:dyDescent="0.25">
      <c r="A739" s="8">
        <v>736</v>
      </c>
      <c r="B739">
        <v>2</v>
      </c>
      <c r="C739">
        <v>31.45</v>
      </c>
      <c r="E739" s="8">
        <v>736</v>
      </c>
      <c r="F739">
        <v>1</v>
      </c>
    </row>
    <row r="740" spans="1:6" x14ac:dyDescent="0.25">
      <c r="A740" s="8">
        <v>737</v>
      </c>
      <c r="B740">
        <v>2</v>
      </c>
      <c r="C740">
        <v>19.95</v>
      </c>
      <c r="E740" s="8">
        <v>737</v>
      </c>
      <c r="F740">
        <v>1</v>
      </c>
    </row>
    <row r="741" spans="1:6" x14ac:dyDescent="0.25">
      <c r="A741" s="8">
        <v>738</v>
      </c>
      <c r="B741">
        <v>1</v>
      </c>
      <c r="C741">
        <v>7</v>
      </c>
      <c r="E741" s="8">
        <v>738</v>
      </c>
      <c r="F741">
        <v>1</v>
      </c>
    </row>
    <row r="742" spans="1:6" x14ac:dyDescent="0.25">
      <c r="A742" s="8">
        <v>739</v>
      </c>
      <c r="B742">
        <v>1</v>
      </c>
      <c r="C742">
        <v>16.5</v>
      </c>
      <c r="E742" s="8">
        <v>739</v>
      </c>
      <c r="F742">
        <v>1</v>
      </c>
    </row>
    <row r="743" spans="1:6" x14ac:dyDescent="0.25">
      <c r="A743" s="8">
        <v>740</v>
      </c>
      <c r="B743">
        <v>13</v>
      </c>
      <c r="C743">
        <v>179.5</v>
      </c>
      <c r="E743" s="8">
        <v>740</v>
      </c>
      <c r="F743">
        <v>1</v>
      </c>
    </row>
    <row r="744" spans="1:6" x14ac:dyDescent="0.25">
      <c r="A744" s="8">
        <v>741</v>
      </c>
      <c r="B744">
        <v>1</v>
      </c>
      <c r="C744">
        <v>11.95</v>
      </c>
      <c r="E744" s="8">
        <v>741</v>
      </c>
      <c r="F744">
        <v>1</v>
      </c>
    </row>
    <row r="745" spans="1:6" x14ac:dyDescent="0.25">
      <c r="A745" s="8">
        <v>742</v>
      </c>
      <c r="B745">
        <v>1</v>
      </c>
      <c r="C745">
        <v>12.95</v>
      </c>
      <c r="E745" s="8">
        <v>742</v>
      </c>
      <c r="F745">
        <v>1</v>
      </c>
    </row>
    <row r="746" spans="1:6" x14ac:dyDescent="0.25">
      <c r="A746" s="8">
        <v>743</v>
      </c>
      <c r="B746">
        <v>1</v>
      </c>
      <c r="C746">
        <v>11.95</v>
      </c>
      <c r="E746" s="8">
        <v>743</v>
      </c>
      <c r="F746">
        <v>1</v>
      </c>
    </row>
    <row r="747" spans="1:6" x14ac:dyDescent="0.25">
      <c r="A747" s="8">
        <v>744</v>
      </c>
      <c r="B747">
        <v>1</v>
      </c>
      <c r="C747">
        <v>14.95</v>
      </c>
      <c r="E747" s="8">
        <v>744</v>
      </c>
      <c r="F747">
        <v>1</v>
      </c>
    </row>
    <row r="748" spans="1:6" x14ac:dyDescent="0.25">
      <c r="A748" s="8">
        <v>745</v>
      </c>
      <c r="B748">
        <v>7</v>
      </c>
      <c r="C748">
        <v>95.8</v>
      </c>
      <c r="E748" s="8">
        <v>745</v>
      </c>
      <c r="F748">
        <v>1</v>
      </c>
    </row>
    <row r="749" spans="1:6" x14ac:dyDescent="0.25">
      <c r="A749" s="8">
        <v>746</v>
      </c>
      <c r="B749">
        <v>2</v>
      </c>
      <c r="C749">
        <v>23.95</v>
      </c>
      <c r="E749" s="8">
        <v>746</v>
      </c>
      <c r="F749">
        <v>1</v>
      </c>
    </row>
    <row r="750" spans="1:6" x14ac:dyDescent="0.25">
      <c r="A750" s="8">
        <v>747</v>
      </c>
      <c r="B750">
        <v>3</v>
      </c>
      <c r="C750">
        <v>36.450000000000003</v>
      </c>
      <c r="E750" s="8">
        <v>747</v>
      </c>
      <c r="F750">
        <v>1</v>
      </c>
    </row>
    <row r="751" spans="1:6" x14ac:dyDescent="0.25">
      <c r="A751" s="8">
        <v>748</v>
      </c>
      <c r="B751">
        <v>1</v>
      </c>
      <c r="C751">
        <v>14.5</v>
      </c>
      <c r="E751" s="8">
        <v>748</v>
      </c>
      <c r="F751">
        <v>1</v>
      </c>
    </row>
    <row r="752" spans="1:6" x14ac:dyDescent="0.25">
      <c r="A752" s="8">
        <v>749</v>
      </c>
      <c r="B752">
        <v>1</v>
      </c>
      <c r="C752">
        <v>5</v>
      </c>
      <c r="E752" s="8">
        <v>749</v>
      </c>
      <c r="F752">
        <v>1</v>
      </c>
    </row>
    <row r="753" spans="1:6" x14ac:dyDescent="0.25">
      <c r="A753" s="8">
        <v>750</v>
      </c>
      <c r="B753">
        <v>1</v>
      </c>
      <c r="C753">
        <v>14.95</v>
      </c>
      <c r="E753" s="8">
        <v>750</v>
      </c>
      <c r="F753">
        <v>1</v>
      </c>
    </row>
    <row r="754" spans="1:6" x14ac:dyDescent="0.25">
      <c r="A754" s="8">
        <v>751</v>
      </c>
      <c r="B754">
        <v>4</v>
      </c>
      <c r="C754">
        <v>60.8</v>
      </c>
      <c r="E754" s="8">
        <v>751</v>
      </c>
      <c r="F754">
        <v>1</v>
      </c>
    </row>
    <row r="755" spans="1:6" x14ac:dyDescent="0.25">
      <c r="A755" s="8">
        <v>752</v>
      </c>
      <c r="B755">
        <v>2</v>
      </c>
      <c r="C755">
        <v>28.45</v>
      </c>
      <c r="E755" s="8">
        <v>752</v>
      </c>
      <c r="F755">
        <v>1</v>
      </c>
    </row>
    <row r="756" spans="1:6" x14ac:dyDescent="0.25">
      <c r="A756" s="8">
        <v>753</v>
      </c>
      <c r="B756">
        <v>4</v>
      </c>
      <c r="C756">
        <v>57.350000000000009</v>
      </c>
      <c r="E756" s="8">
        <v>753</v>
      </c>
      <c r="F756">
        <v>1</v>
      </c>
    </row>
    <row r="757" spans="1:6" x14ac:dyDescent="0.25">
      <c r="A757" s="8">
        <v>754</v>
      </c>
      <c r="B757">
        <v>2</v>
      </c>
      <c r="C757">
        <v>21.95</v>
      </c>
      <c r="E757" s="8">
        <v>754</v>
      </c>
      <c r="F757">
        <v>1</v>
      </c>
    </row>
    <row r="758" spans="1:6" x14ac:dyDescent="0.25">
      <c r="A758" s="8">
        <v>755</v>
      </c>
      <c r="B758">
        <v>2</v>
      </c>
      <c r="C758">
        <v>30.9</v>
      </c>
      <c r="E758" s="8">
        <v>755</v>
      </c>
      <c r="F758">
        <v>1</v>
      </c>
    </row>
    <row r="759" spans="1:6" x14ac:dyDescent="0.25">
      <c r="A759" s="8">
        <v>756</v>
      </c>
      <c r="B759">
        <v>3</v>
      </c>
      <c r="C759">
        <v>47.4</v>
      </c>
      <c r="E759" s="8">
        <v>756</v>
      </c>
      <c r="F759">
        <v>1</v>
      </c>
    </row>
    <row r="760" spans="1:6" x14ac:dyDescent="0.25">
      <c r="A760" s="8">
        <v>757</v>
      </c>
      <c r="B760">
        <v>4</v>
      </c>
      <c r="C760">
        <v>40.9</v>
      </c>
      <c r="E760" s="8">
        <v>757</v>
      </c>
      <c r="F760">
        <v>1</v>
      </c>
    </row>
    <row r="761" spans="1:6" x14ac:dyDescent="0.25">
      <c r="A761" s="8">
        <v>758</v>
      </c>
      <c r="B761">
        <v>2</v>
      </c>
      <c r="C761">
        <v>29.9</v>
      </c>
      <c r="E761" s="8">
        <v>758</v>
      </c>
      <c r="F761">
        <v>1</v>
      </c>
    </row>
    <row r="762" spans="1:6" x14ac:dyDescent="0.25">
      <c r="A762" s="8">
        <v>759</v>
      </c>
      <c r="B762">
        <v>1</v>
      </c>
      <c r="C762">
        <v>13.95</v>
      </c>
      <c r="E762" s="8">
        <v>759</v>
      </c>
      <c r="F762">
        <v>1</v>
      </c>
    </row>
    <row r="763" spans="1:6" x14ac:dyDescent="0.25">
      <c r="A763" s="8">
        <v>760</v>
      </c>
      <c r="B763">
        <v>1</v>
      </c>
      <c r="C763">
        <v>13.95</v>
      </c>
      <c r="E763" s="8">
        <v>760</v>
      </c>
      <c r="F763">
        <v>1</v>
      </c>
    </row>
    <row r="764" spans="1:6" x14ac:dyDescent="0.25">
      <c r="A764" s="8">
        <v>761</v>
      </c>
      <c r="B764">
        <v>2</v>
      </c>
      <c r="C764">
        <v>24.45</v>
      </c>
      <c r="E764" s="8">
        <v>761</v>
      </c>
      <c r="F764">
        <v>1</v>
      </c>
    </row>
    <row r="765" spans="1:6" x14ac:dyDescent="0.25">
      <c r="A765" s="8">
        <v>762</v>
      </c>
      <c r="B765">
        <v>4</v>
      </c>
      <c r="C765">
        <v>35.450000000000003</v>
      </c>
      <c r="E765" s="8">
        <v>762</v>
      </c>
      <c r="F765">
        <v>1</v>
      </c>
    </row>
    <row r="766" spans="1:6" x14ac:dyDescent="0.25">
      <c r="A766" s="8">
        <v>763</v>
      </c>
      <c r="B766">
        <v>1</v>
      </c>
      <c r="C766">
        <v>14.5</v>
      </c>
      <c r="E766" s="8">
        <v>763</v>
      </c>
      <c r="F766">
        <v>1</v>
      </c>
    </row>
    <row r="767" spans="1:6" x14ac:dyDescent="0.25">
      <c r="A767" s="8">
        <v>764</v>
      </c>
      <c r="B767">
        <v>2</v>
      </c>
      <c r="C767">
        <v>12.95</v>
      </c>
      <c r="E767" s="8">
        <v>764</v>
      </c>
      <c r="F767">
        <v>1</v>
      </c>
    </row>
    <row r="768" spans="1:6" x14ac:dyDescent="0.25">
      <c r="A768" s="8">
        <v>765</v>
      </c>
      <c r="B768">
        <v>4</v>
      </c>
      <c r="C768">
        <v>60.8</v>
      </c>
      <c r="E768" s="8">
        <v>765</v>
      </c>
      <c r="F768">
        <v>1</v>
      </c>
    </row>
    <row r="769" spans="1:6" x14ac:dyDescent="0.25">
      <c r="A769" s="8">
        <v>766</v>
      </c>
      <c r="B769">
        <v>3</v>
      </c>
      <c r="C769">
        <v>40.450000000000003</v>
      </c>
      <c r="E769" s="8">
        <v>766</v>
      </c>
      <c r="F769">
        <v>1</v>
      </c>
    </row>
    <row r="770" spans="1:6" x14ac:dyDescent="0.25">
      <c r="A770" s="8">
        <v>767</v>
      </c>
      <c r="B770">
        <v>1</v>
      </c>
      <c r="C770">
        <v>14.5</v>
      </c>
      <c r="E770" s="8">
        <v>767</v>
      </c>
      <c r="F770">
        <v>1</v>
      </c>
    </row>
    <row r="771" spans="1:6" x14ac:dyDescent="0.25">
      <c r="A771" s="8">
        <v>768</v>
      </c>
      <c r="B771">
        <v>1</v>
      </c>
      <c r="C771">
        <v>11.95</v>
      </c>
      <c r="E771" s="8">
        <v>768</v>
      </c>
      <c r="F771">
        <v>1</v>
      </c>
    </row>
    <row r="772" spans="1:6" x14ac:dyDescent="0.25">
      <c r="A772" s="8">
        <v>769</v>
      </c>
      <c r="B772">
        <v>1</v>
      </c>
      <c r="C772">
        <v>17.95</v>
      </c>
      <c r="E772" s="8">
        <v>769</v>
      </c>
      <c r="F772">
        <v>1</v>
      </c>
    </row>
    <row r="773" spans="1:6" x14ac:dyDescent="0.25">
      <c r="A773" s="8">
        <v>770</v>
      </c>
      <c r="B773">
        <v>2</v>
      </c>
      <c r="C773">
        <v>28.9</v>
      </c>
      <c r="E773" s="8">
        <v>770</v>
      </c>
      <c r="F773">
        <v>1</v>
      </c>
    </row>
    <row r="774" spans="1:6" x14ac:dyDescent="0.25">
      <c r="A774" s="8">
        <v>771</v>
      </c>
      <c r="B774">
        <v>2</v>
      </c>
      <c r="C774">
        <v>27.9</v>
      </c>
      <c r="E774" s="8">
        <v>771</v>
      </c>
      <c r="F774">
        <v>1</v>
      </c>
    </row>
    <row r="775" spans="1:6" x14ac:dyDescent="0.25">
      <c r="A775" s="8">
        <v>772</v>
      </c>
      <c r="B775">
        <v>1</v>
      </c>
      <c r="C775">
        <v>17.95</v>
      </c>
      <c r="E775" s="8">
        <v>772</v>
      </c>
      <c r="F775">
        <v>1</v>
      </c>
    </row>
    <row r="776" spans="1:6" x14ac:dyDescent="0.25">
      <c r="A776" s="8">
        <v>773</v>
      </c>
      <c r="B776">
        <v>2</v>
      </c>
      <c r="C776">
        <v>29.45</v>
      </c>
      <c r="E776" s="8">
        <v>773</v>
      </c>
      <c r="F776">
        <v>1</v>
      </c>
    </row>
    <row r="777" spans="1:6" x14ac:dyDescent="0.25">
      <c r="A777" s="8">
        <v>774</v>
      </c>
      <c r="B777">
        <v>2</v>
      </c>
      <c r="C777">
        <v>28.45</v>
      </c>
      <c r="E777" s="8">
        <v>774</v>
      </c>
      <c r="F777">
        <v>1</v>
      </c>
    </row>
    <row r="778" spans="1:6" x14ac:dyDescent="0.25">
      <c r="A778" s="8">
        <v>775</v>
      </c>
      <c r="B778">
        <v>4</v>
      </c>
      <c r="C778">
        <v>54.349999999999987</v>
      </c>
      <c r="E778" s="8">
        <v>775</v>
      </c>
      <c r="F778">
        <v>1</v>
      </c>
    </row>
    <row r="779" spans="1:6" x14ac:dyDescent="0.25">
      <c r="A779" s="8">
        <v>776</v>
      </c>
      <c r="B779">
        <v>2</v>
      </c>
      <c r="C779">
        <v>24.95</v>
      </c>
      <c r="E779" s="8">
        <v>776</v>
      </c>
      <c r="F779">
        <v>1</v>
      </c>
    </row>
    <row r="780" spans="1:6" x14ac:dyDescent="0.25">
      <c r="A780" s="8">
        <v>777</v>
      </c>
      <c r="B780">
        <v>2</v>
      </c>
      <c r="C780">
        <v>21.95</v>
      </c>
      <c r="E780" s="8">
        <v>777</v>
      </c>
      <c r="F780">
        <v>1</v>
      </c>
    </row>
    <row r="781" spans="1:6" x14ac:dyDescent="0.25">
      <c r="A781" s="8">
        <v>778</v>
      </c>
      <c r="B781">
        <v>4</v>
      </c>
      <c r="C781">
        <v>49.849999999999987</v>
      </c>
      <c r="E781" s="8">
        <v>778</v>
      </c>
      <c r="F781">
        <v>1</v>
      </c>
    </row>
    <row r="782" spans="1:6" x14ac:dyDescent="0.25">
      <c r="A782" s="8">
        <v>779</v>
      </c>
      <c r="B782">
        <v>4</v>
      </c>
      <c r="C782">
        <v>58.350000000000009</v>
      </c>
      <c r="E782" s="8">
        <v>779</v>
      </c>
      <c r="F782">
        <v>1</v>
      </c>
    </row>
    <row r="783" spans="1:6" x14ac:dyDescent="0.25">
      <c r="A783" s="8">
        <v>780</v>
      </c>
      <c r="B783">
        <v>2</v>
      </c>
      <c r="C783">
        <v>34.450000000000003</v>
      </c>
      <c r="E783" s="8">
        <v>780</v>
      </c>
      <c r="F783">
        <v>1</v>
      </c>
    </row>
    <row r="784" spans="1:6" x14ac:dyDescent="0.25">
      <c r="A784" s="8">
        <v>781</v>
      </c>
      <c r="B784">
        <v>4</v>
      </c>
      <c r="C784">
        <v>48.9</v>
      </c>
      <c r="E784" s="8">
        <v>781</v>
      </c>
      <c r="F784">
        <v>1</v>
      </c>
    </row>
    <row r="785" spans="1:6" x14ac:dyDescent="0.25">
      <c r="A785" s="8">
        <v>782</v>
      </c>
      <c r="B785">
        <v>2</v>
      </c>
      <c r="C785">
        <v>20.95</v>
      </c>
      <c r="E785" s="8">
        <v>782</v>
      </c>
      <c r="F785">
        <v>1</v>
      </c>
    </row>
    <row r="786" spans="1:6" x14ac:dyDescent="0.25">
      <c r="A786" s="8">
        <v>783</v>
      </c>
      <c r="B786">
        <v>3</v>
      </c>
      <c r="C786">
        <v>41.9</v>
      </c>
      <c r="E786" s="8">
        <v>783</v>
      </c>
      <c r="F786">
        <v>1</v>
      </c>
    </row>
    <row r="787" spans="1:6" x14ac:dyDescent="0.25">
      <c r="A787" s="8">
        <v>784</v>
      </c>
      <c r="B787">
        <v>1</v>
      </c>
      <c r="C787">
        <v>11.95</v>
      </c>
      <c r="E787" s="8">
        <v>784</v>
      </c>
      <c r="F787">
        <v>1</v>
      </c>
    </row>
    <row r="788" spans="1:6" x14ac:dyDescent="0.25">
      <c r="A788" s="8">
        <v>785</v>
      </c>
      <c r="B788">
        <v>2</v>
      </c>
      <c r="C788">
        <v>24.95</v>
      </c>
      <c r="E788" s="8">
        <v>785</v>
      </c>
      <c r="F788">
        <v>1</v>
      </c>
    </row>
    <row r="789" spans="1:6" x14ac:dyDescent="0.25">
      <c r="A789" s="8">
        <v>786</v>
      </c>
      <c r="B789">
        <v>1</v>
      </c>
      <c r="C789">
        <v>14.5</v>
      </c>
      <c r="E789" s="8">
        <v>786</v>
      </c>
      <c r="F789">
        <v>1</v>
      </c>
    </row>
    <row r="790" spans="1:6" x14ac:dyDescent="0.25">
      <c r="A790" s="8">
        <v>787</v>
      </c>
      <c r="B790">
        <v>2</v>
      </c>
      <c r="C790">
        <v>20.95</v>
      </c>
      <c r="E790" s="8">
        <v>787</v>
      </c>
      <c r="F790">
        <v>1</v>
      </c>
    </row>
    <row r="791" spans="1:6" x14ac:dyDescent="0.25">
      <c r="A791" s="8">
        <v>788</v>
      </c>
      <c r="B791">
        <v>1</v>
      </c>
      <c r="C791">
        <v>13.95</v>
      </c>
      <c r="E791" s="8">
        <v>788</v>
      </c>
      <c r="F791">
        <v>1</v>
      </c>
    </row>
    <row r="792" spans="1:6" x14ac:dyDescent="0.25">
      <c r="A792" s="8">
        <v>789</v>
      </c>
      <c r="B792">
        <v>1</v>
      </c>
      <c r="C792">
        <v>17.95</v>
      </c>
      <c r="E792" s="8">
        <v>789</v>
      </c>
      <c r="F792">
        <v>1</v>
      </c>
    </row>
    <row r="793" spans="1:6" x14ac:dyDescent="0.25">
      <c r="A793" s="8">
        <v>790</v>
      </c>
      <c r="B793">
        <v>2</v>
      </c>
      <c r="C793">
        <v>23.5</v>
      </c>
      <c r="E793" s="8">
        <v>790</v>
      </c>
      <c r="F793">
        <v>1</v>
      </c>
    </row>
    <row r="794" spans="1:6" x14ac:dyDescent="0.25">
      <c r="A794" s="8">
        <v>791</v>
      </c>
      <c r="B794">
        <v>2</v>
      </c>
      <c r="C794">
        <v>12</v>
      </c>
      <c r="E794" s="8">
        <v>791</v>
      </c>
      <c r="F794">
        <v>1</v>
      </c>
    </row>
    <row r="795" spans="1:6" x14ac:dyDescent="0.25">
      <c r="A795" s="8">
        <v>792</v>
      </c>
      <c r="B795">
        <v>7</v>
      </c>
      <c r="C795">
        <v>109.25</v>
      </c>
      <c r="E795" s="8">
        <v>792</v>
      </c>
      <c r="F795">
        <v>1</v>
      </c>
    </row>
    <row r="796" spans="1:6" x14ac:dyDescent="0.25">
      <c r="A796" s="8">
        <v>793</v>
      </c>
      <c r="B796">
        <v>1</v>
      </c>
      <c r="C796">
        <v>11.95</v>
      </c>
      <c r="E796" s="8">
        <v>793</v>
      </c>
      <c r="F796">
        <v>1</v>
      </c>
    </row>
    <row r="797" spans="1:6" x14ac:dyDescent="0.25">
      <c r="A797" s="8">
        <v>794</v>
      </c>
      <c r="B797">
        <v>1</v>
      </c>
      <c r="C797">
        <v>11.95</v>
      </c>
      <c r="E797" s="8">
        <v>794</v>
      </c>
      <c r="F797">
        <v>1</v>
      </c>
    </row>
    <row r="798" spans="1:6" x14ac:dyDescent="0.25">
      <c r="A798" s="8">
        <v>795</v>
      </c>
      <c r="B798">
        <v>1</v>
      </c>
      <c r="C798">
        <v>14.5</v>
      </c>
      <c r="E798" s="8">
        <v>795</v>
      </c>
      <c r="F798">
        <v>1</v>
      </c>
    </row>
    <row r="799" spans="1:6" x14ac:dyDescent="0.25">
      <c r="A799" s="8">
        <v>796</v>
      </c>
      <c r="B799">
        <v>1</v>
      </c>
      <c r="C799">
        <v>15.5</v>
      </c>
      <c r="E799" s="8">
        <v>796</v>
      </c>
      <c r="F799">
        <v>1</v>
      </c>
    </row>
    <row r="800" spans="1:6" x14ac:dyDescent="0.25">
      <c r="A800" s="8">
        <v>797</v>
      </c>
      <c r="B800">
        <v>3</v>
      </c>
      <c r="C800">
        <v>43.849999999999987</v>
      </c>
      <c r="E800" s="8">
        <v>797</v>
      </c>
      <c r="F800">
        <v>1</v>
      </c>
    </row>
    <row r="801" spans="1:6" x14ac:dyDescent="0.25">
      <c r="A801" s="8">
        <v>798</v>
      </c>
      <c r="B801">
        <v>4</v>
      </c>
      <c r="C801">
        <v>57.45</v>
      </c>
      <c r="E801" s="8">
        <v>798</v>
      </c>
      <c r="F801">
        <v>1</v>
      </c>
    </row>
    <row r="802" spans="1:6" x14ac:dyDescent="0.25">
      <c r="A802" s="8">
        <v>799</v>
      </c>
      <c r="B802">
        <v>3</v>
      </c>
      <c r="C802">
        <v>34.9</v>
      </c>
      <c r="E802" s="8">
        <v>799</v>
      </c>
      <c r="F802">
        <v>1</v>
      </c>
    </row>
    <row r="803" spans="1:6" x14ac:dyDescent="0.25">
      <c r="A803" s="8">
        <v>800</v>
      </c>
      <c r="B803">
        <v>6</v>
      </c>
      <c r="C803">
        <v>75.8</v>
      </c>
      <c r="E803" s="8">
        <v>800</v>
      </c>
      <c r="F803">
        <v>1</v>
      </c>
    </row>
    <row r="804" spans="1:6" x14ac:dyDescent="0.25">
      <c r="A804" s="8">
        <v>801</v>
      </c>
      <c r="B804">
        <v>12</v>
      </c>
      <c r="C804">
        <v>144.69999999999999</v>
      </c>
      <c r="E804" s="8">
        <v>801</v>
      </c>
      <c r="F804">
        <v>1</v>
      </c>
    </row>
    <row r="805" spans="1:6" x14ac:dyDescent="0.25">
      <c r="A805" s="8">
        <v>802</v>
      </c>
      <c r="B805">
        <v>2</v>
      </c>
      <c r="C805">
        <v>26.95</v>
      </c>
      <c r="E805" s="8">
        <v>802</v>
      </c>
      <c r="F805">
        <v>1</v>
      </c>
    </row>
    <row r="806" spans="1:6" x14ac:dyDescent="0.25">
      <c r="A806" s="8">
        <v>803</v>
      </c>
      <c r="B806">
        <v>1</v>
      </c>
      <c r="C806">
        <v>12.95</v>
      </c>
      <c r="E806" s="8">
        <v>803</v>
      </c>
      <c r="F806">
        <v>1</v>
      </c>
    </row>
    <row r="807" spans="1:6" x14ac:dyDescent="0.25">
      <c r="A807" s="8">
        <v>804</v>
      </c>
      <c r="B807">
        <v>1</v>
      </c>
      <c r="C807">
        <v>11.95</v>
      </c>
      <c r="E807" s="8">
        <v>804</v>
      </c>
      <c r="F807">
        <v>1</v>
      </c>
    </row>
    <row r="808" spans="1:6" x14ac:dyDescent="0.25">
      <c r="A808" s="8">
        <v>805</v>
      </c>
      <c r="B808">
        <v>2</v>
      </c>
      <c r="C808">
        <v>34.450000000000003</v>
      </c>
      <c r="E808" s="8">
        <v>805</v>
      </c>
      <c r="F808">
        <v>1</v>
      </c>
    </row>
    <row r="809" spans="1:6" x14ac:dyDescent="0.25">
      <c r="A809" s="8">
        <v>806</v>
      </c>
      <c r="B809">
        <v>1</v>
      </c>
      <c r="C809">
        <v>12.95</v>
      </c>
      <c r="E809" s="8">
        <v>806</v>
      </c>
      <c r="F809">
        <v>1</v>
      </c>
    </row>
    <row r="810" spans="1:6" x14ac:dyDescent="0.25">
      <c r="A810" s="8">
        <v>807</v>
      </c>
      <c r="B810">
        <v>1</v>
      </c>
      <c r="C810">
        <v>16.5</v>
      </c>
      <c r="E810" s="8">
        <v>807</v>
      </c>
      <c r="F810">
        <v>1</v>
      </c>
    </row>
    <row r="811" spans="1:6" x14ac:dyDescent="0.25">
      <c r="A811" s="8">
        <v>808</v>
      </c>
      <c r="B811">
        <v>1</v>
      </c>
      <c r="C811">
        <v>14.95</v>
      </c>
      <c r="E811" s="8">
        <v>808</v>
      </c>
      <c r="F811">
        <v>1</v>
      </c>
    </row>
    <row r="812" spans="1:6" x14ac:dyDescent="0.25">
      <c r="A812" s="8">
        <v>809</v>
      </c>
      <c r="B812">
        <v>1</v>
      </c>
      <c r="C812">
        <v>17.95</v>
      </c>
      <c r="E812" s="8">
        <v>809</v>
      </c>
      <c r="F812">
        <v>1</v>
      </c>
    </row>
    <row r="813" spans="1:6" x14ac:dyDescent="0.25">
      <c r="A813" s="8">
        <v>810</v>
      </c>
      <c r="B813">
        <v>1</v>
      </c>
      <c r="C813">
        <v>17.95</v>
      </c>
      <c r="E813" s="8">
        <v>810</v>
      </c>
      <c r="F813">
        <v>1</v>
      </c>
    </row>
    <row r="814" spans="1:6" x14ac:dyDescent="0.25">
      <c r="A814" s="8">
        <v>811</v>
      </c>
      <c r="B814">
        <v>1</v>
      </c>
      <c r="C814">
        <v>16.95</v>
      </c>
      <c r="E814" s="8">
        <v>811</v>
      </c>
      <c r="F814">
        <v>1</v>
      </c>
    </row>
    <row r="815" spans="1:6" x14ac:dyDescent="0.25">
      <c r="A815" s="8">
        <v>812</v>
      </c>
      <c r="B815">
        <v>2</v>
      </c>
      <c r="C815">
        <v>28.9</v>
      </c>
      <c r="E815" s="8">
        <v>812</v>
      </c>
      <c r="F815">
        <v>1</v>
      </c>
    </row>
    <row r="816" spans="1:6" x14ac:dyDescent="0.25">
      <c r="A816" s="8">
        <v>813</v>
      </c>
      <c r="B816">
        <v>2</v>
      </c>
      <c r="C816">
        <v>20.95</v>
      </c>
      <c r="E816" s="8">
        <v>813</v>
      </c>
      <c r="F816">
        <v>1</v>
      </c>
    </row>
    <row r="817" spans="1:6" x14ac:dyDescent="0.25">
      <c r="A817" s="8">
        <v>814</v>
      </c>
      <c r="B817">
        <v>2</v>
      </c>
      <c r="C817">
        <v>31.45</v>
      </c>
      <c r="E817" s="8">
        <v>814</v>
      </c>
      <c r="F817">
        <v>1</v>
      </c>
    </row>
    <row r="818" spans="1:6" x14ac:dyDescent="0.25">
      <c r="A818" s="8">
        <v>815</v>
      </c>
      <c r="B818">
        <v>1</v>
      </c>
      <c r="C818">
        <v>11.95</v>
      </c>
      <c r="E818" s="8">
        <v>815</v>
      </c>
      <c r="F818">
        <v>1</v>
      </c>
    </row>
    <row r="819" spans="1:6" x14ac:dyDescent="0.25">
      <c r="A819" s="8">
        <v>816</v>
      </c>
      <c r="B819">
        <v>2</v>
      </c>
      <c r="C819">
        <v>23.95</v>
      </c>
      <c r="E819" s="8">
        <v>816</v>
      </c>
      <c r="F819">
        <v>1</v>
      </c>
    </row>
    <row r="820" spans="1:6" x14ac:dyDescent="0.25">
      <c r="A820" s="8">
        <v>817</v>
      </c>
      <c r="B820">
        <v>4</v>
      </c>
      <c r="C820">
        <v>33.5</v>
      </c>
      <c r="E820" s="8">
        <v>817</v>
      </c>
      <c r="F820">
        <v>1</v>
      </c>
    </row>
    <row r="821" spans="1:6" x14ac:dyDescent="0.25">
      <c r="A821" s="8">
        <v>818</v>
      </c>
      <c r="B821">
        <v>3</v>
      </c>
      <c r="C821">
        <v>42.849999999999987</v>
      </c>
      <c r="E821" s="8">
        <v>818</v>
      </c>
      <c r="F821">
        <v>1</v>
      </c>
    </row>
    <row r="822" spans="1:6" x14ac:dyDescent="0.25">
      <c r="A822" s="8">
        <v>819</v>
      </c>
      <c r="B822">
        <v>2</v>
      </c>
      <c r="C822">
        <v>26.9</v>
      </c>
      <c r="E822" s="8">
        <v>819</v>
      </c>
      <c r="F822">
        <v>1</v>
      </c>
    </row>
    <row r="823" spans="1:6" x14ac:dyDescent="0.25">
      <c r="A823" s="8">
        <v>820</v>
      </c>
      <c r="B823">
        <v>2</v>
      </c>
      <c r="C823">
        <v>16</v>
      </c>
      <c r="E823" s="8">
        <v>820</v>
      </c>
      <c r="F823">
        <v>1</v>
      </c>
    </row>
    <row r="824" spans="1:6" x14ac:dyDescent="0.25">
      <c r="A824" s="8">
        <v>821</v>
      </c>
      <c r="B824">
        <v>1</v>
      </c>
      <c r="C824">
        <v>14.5</v>
      </c>
      <c r="E824" s="8">
        <v>821</v>
      </c>
      <c r="F824">
        <v>1</v>
      </c>
    </row>
    <row r="825" spans="1:6" x14ac:dyDescent="0.25">
      <c r="A825" s="8">
        <v>822</v>
      </c>
      <c r="B825">
        <v>1</v>
      </c>
      <c r="C825">
        <v>0</v>
      </c>
      <c r="E825" s="8">
        <v>822</v>
      </c>
      <c r="F825">
        <v>1</v>
      </c>
    </row>
    <row r="826" spans="1:6" x14ac:dyDescent="0.25">
      <c r="A826" s="8">
        <v>823</v>
      </c>
      <c r="B826">
        <v>3</v>
      </c>
      <c r="C826">
        <v>35.9</v>
      </c>
      <c r="E826" s="8">
        <v>823</v>
      </c>
      <c r="F826">
        <v>1</v>
      </c>
    </row>
    <row r="827" spans="1:6" x14ac:dyDescent="0.25">
      <c r="A827" s="8">
        <v>824</v>
      </c>
      <c r="B827">
        <v>4</v>
      </c>
      <c r="C827">
        <v>55.349999999999987</v>
      </c>
      <c r="E827" s="8">
        <v>824</v>
      </c>
      <c r="F827">
        <v>1</v>
      </c>
    </row>
    <row r="828" spans="1:6" x14ac:dyDescent="0.25">
      <c r="A828" s="8">
        <v>825</v>
      </c>
      <c r="B828">
        <v>2</v>
      </c>
      <c r="C828">
        <v>28.45</v>
      </c>
      <c r="E828" s="8">
        <v>825</v>
      </c>
      <c r="F828">
        <v>1</v>
      </c>
    </row>
    <row r="829" spans="1:6" x14ac:dyDescent="0.25">
      <c r="A829" s="8">
        <v>826</v>
      </c>
      <c r="B829">
        <v>3</v>
      </c>
      <c r="C829">
        <v>28.45</v>
      </c>
      <c r="E829" s="8">
        <v>826</v>
      </c>
      <c r="F829">
        <v>1</v>
      </c>
    </row>
    <row r="830" spans="1:6" x14ac:dyDescent="0.25">
      <c r="A830" s="8">
        <v>827</v>
      </c>
      <c r="B830">
        <v>2</v>
      </c>
      <c r="C830">
        <v>20.95</v>
      </c>
      <c r="E830" s="8">
        <v>827</v>
      </c>
      <c r="F830">
        <v>1</v>
      </c>
    </row>
    <row r="831" spans="1:6" x14ac:dyDescent="0.25">
      <c r="A831" s="8">
        <v>828</v>
      </c>
      <c r="B831">
        <v>2</v>
      </c>
      <c r="C831">
        <v>25.45</v>
      </c>
      <c r="E831" s="8">
        <v>828</v>
      </c>
      <c r="F831">
        <v>1</v>
      </c>
    </row>
    <row r="832" spans="1:6" x14ac:dyDescent="0.25">
      <c r="A832" s="8">
        <v>829</v>
      </c>
      <c r="B832">
        <v>4</v>
      </c>
      <c r="C832">
        <v>42.9</v>
      </c>
      <c r="E832" s="8">
        <v>829</v>
      </c>
      <c r="F832">
        <v>1</v>
      </c>
    </row>
    <row r="833" spans="1:6" x14ac:dyDescent="0.25">
      <c r="A833" s="8">
        <v>830</v>
      </c>
      <c r="B833">
        <v>3</v>
      </c>
      <c r="C833">
        <v>35.9</v>
      </c>
      <c r="E833" s="8">
        <v>830</v>
      </c>
      <c r="F833">
        <v>1</v>
      </c>
    </row>
    <row r="834" spans="1:6" x14ac:dyDescent="0.25">
      <c r="A834" s="8">
        <v>831</v>
      </c>
      <c r="B834">
        <v>4</v>
      </c>
      <c r="C834">
        <v>49.45</v>
      </c>
      <c r="E834" s="8">
        <v>831</v>
      </c>
      <c r="F834">
        <v>1</v>
      </c>
    </row>
    <row r="835" spans="1:6" x14ac:dyDescent="0.25">
      <c r="A835" s="8">
        <v>832</v>
      </c>
      <c r="B835">
        <v>1</v>
      </c>
      <c r="C835">
        <v>17.95</v>
      </c>
      <c r="E835" s="8">
        <v>832</v>
      </c>
      <c r="F835">
        <v>1</v>
      </c>
    </row>
    <row r="836" spans="1:6" x14ac:dyDescent="0.25">
      <c r="A836" s="8">
        <v>833</v>
      </c>
      <c r="B836">
        <v>2</v>
      </c>
      <c r="C836">
        <v>28.45</v>
      </c>
      <c r="E836" s="8">
        <v>833</v>
      </c>
      <c r="F836">
        <v>1</v>
      </c>
    </row>
    <row r="837" spans="1:6" x14ac:dyDescent="0.25">
      <c r="A837" s="8">
        <v>834</v>
      </c>
      <c r="B837">
        <v>4</v>
      </c>
      <c r="C837">
        <v>45.4</v>
      </c>
      <c r="E837" s="8">
        <v>834</v>
      </c>
      <c r="F837">
        <v>1</v>
      </c>
    </row>
    <row r="838" spans="1:6" x14ac:dyDescent="0.25">
      <c r="A838" s="8">
        <v>835</v>
      </c>
      <c r="B838">
        <v>4</v>
      </c>
      <c r="C838">
        <v>37.9</v>
      </c>
      <c r="E838" s="8">
        <v>835</v>
      </c>
      <c r="F838">
        <v>1</v>
      </c>
    </row>
    <row r="839" spans="1:6" x14ac:dyDescent="0.25">
      <c r="A839" s="8">
        <v>836</v>
      </c>
      <c r="B839">
        <v>4</v>
      </c>
      <c r="C839">
        <v>50.400000000000013</v>
      </c>
      <c r="E839" s="8">
        <v>836</v>
      </c>
      <c r="F839">
        <v>1</v>
      </c>
    </row>
    <row r="840" spans="1:6" x14ac:dyDescent="0.25">
      <c r="A840" s="8">
        <v>837</v>
      </c>
      <c r="B840">
        <v>1</v>
      </c>
      <c r="C840">
        <v>12.95</v>
      </c>
      <c r="E840" s="8">
        <v>837</v>
      </c>
      <c r="F840">
        <v>1</v>
      </c>
    </row>
    <row r="841" spans="1:6" x14ac:dyDescent="0.25">
      <c r="A841" s="8">
        <v>838</v>
      </c>
      <c r="B841">
        <v>3</v>
      </c>
      <c r="C841">
        <v>38.9</v>
      </c>
      <c r="E841" s="8">
        <v>838</v>
      </c>
      <c r="F841">
        <v>1</v>
      </c>
    </row>
    <row r="842" spans="1:6" x14ac:dyDescent="0.25">
      <c r="A842" s="8">
        <v>839</v>
      </c>
      <c r="B842">
        <v>1</v>
      </c>
      <c r="C842">
        <v>15.5</v>
      </c>
      <c r="E842" s="8">
        <v>839</v>
      </c>
      <c r="F842">
        <v>1</v>
      </c>
    </row>
    <row r="843" spans="1:6" x14ac:dyDescent="0.25">
      <c r="A843" s="8">
        <v>840</v>
      </c>
      <c r="B843">
        <v>1</v>
      </c>
      <c r="C843">
        <v>12.95</v>
      </c>
      <c r="E843" s="8">
        <v>840</v>
      </c>
      <c r="F843">
        <v>1</v>
      </c>
    </row>
    <row r="844" spans="1:6" x14ac:dyDescent="0.25">
      <c r="A844" s="8">
        <v>841</v>
      </c>
      <c r="B844">
        <v>1</v>
      </c>
      <c r="C844">
        <v>14.95</v>
      </c>
      <c r="E844" s="8">
        <v>841</v>
      </c>
      <c r="F844">
        <v>1</v>
      </c>
    </row>
    <row r="845" spans="1:6" x14ac:dyDescent="0.25">
      <c r="A845" s="8">
        <v>842</v>
      </c>
      <c r="B845">
        <v>3</v>
      </c>
      <c r="C845">
        <v>46.9</v>
      </c>
      <c r="E845" s="8">
        <v>842</v>
      </c>
      <c r="F845">
        <v>1</v>
      </c>
    </row>
    <row r="846" spans="1:6" x14ac:dyDescent="0.25">
      <c r="A846" s="8">
        <v>843</v>
      </c>
      <c r="B846">
        <v>1</v>
      </c>
      <c r="C846">
        <v>9</v>
      </c>
      <c r="E846" s="8">
        <v>843</v>
      </c>
      <c r="F846">
        <v>1</v>
      </c>
    </row>
    <row r="847" spans="1:6" x14ac:dyDescent="0.25">
      <c r="A847" s="8">
        <v>844</v>
      </c>
      <c r="B847">
        <v>1</v>
      </c>
      <c r="C847">
        <v>16.95</v>
      </c>
      <c r="E847" s="8">
        <v>844</v>
      </c>
      <c r="F847">
        <v>1</v>
      </c>
    </row>
    <row r="848" spans="1:6" x14ac:dyDescent="0.25">
      <c r="A848" s="8">
        <v>845</v>
      </c>
      <c r="B848">
        <v>4</v>
      </c>
      <c r="C848">
        <v>48.95</v>
      </c>
      <c r="E848" s="8">
        <v>845</v>
      </c>
      <c r="F848">
        <v>1</v>
      </c>
    </row>
    <row r="849" spans="1:6" x14ac:dyDescent="0.25">
      <c r="A849" s="8">
        <v>846</v>
      </c>
      <c r="B849">
        <v>2</v>
      </c>
      <c r="C849">
        <v>28.45</v>
      </c>
      <c r="E849" s="8">
        <v>846</v>
      </c>
      <c r="F849">
        <v>1</v>
      </c>
    </row>
    <row r="850" spans="1:6" x14ac:dyDescent="0.25">
      <c r="A850" s="8">
        <v>847</v>
      </c>
      <c r="B850">
        <v>1</v>
      </c>
      <c r="C850">
        <v>5</v>
      </c>
      <c r="E850" s="8">
        <v>847</v>
      </c>
      <c r="F850">
        <v>1</v>
      </c>
    </row>
    <row r="851" spans="1:6" x14ac:dyDescent="0.25">
      <c r="A851" s="8">
        <v>848</v>
      </c>
      <c r="B851">
        <v>1</v>
      </c>
      <c r="C851">
        <v>16.5</v>
      </c>
      <c r="E851" s="8">
        <v>848</v>
      </c>
      <c r="F851">
        <v>1</v>
      </c>
    </row>
    <row r="852" spans="1:6" x14ac:dyDescent="0.25">
      <c r="A852" s="8">
        <v>849</v>
      </c>
      <c r="B852">
        <v>4</v>
      </c>
      <c r="C852">
        <v>42.45</v>
      </c>
      <c r="E852" s="8">
        <v>849</v>
      </c>
      <c r="F852">
        <v>1</v>
      </c>
    </row>
    <row r="853" spans="1:6" x14ac:dyDescent="0.25">
      <c r="A853" s="8">
        <v>850</v>
      </c>
      <c r="B853">
        <v>3</v>
      </c>
      <c r="C853">
        <v>31.95</v>
      </c>
      <c r="E853" s="8">
        <v>850</v>
      </c>
      <c r="F853">
        <v>1</v>
      </c>
    </row>
    <row r="854" spans="1:6" x14ac:dyDescent="0.25">
      <c r="A854" s="8">
        <v>851</v>
      </c>
      <c r="B854">
        <v>1</v>
      </c>
      <c r="C854">
        <v>12.95</v>
      </c>
      <c r="E854" s="8">
        <v>851</v>
      </c>
      <c r="F854">
        <v>1</v>
      </c>
    </row>
    <row r="855" spans="1:6" x14ac:dyDescent="0.25">
      <c r="A855" s="8">
        <v>852</v>
      </c>
      <c r="B855">
        <v>1</v>
      </c>
      <c r="C855">
        <v>7</v>
      </c>
      <c r="E855" s="8">
        <v>852</v>
      </c>
      <c r="F855">
        <v>1</v>
      </c>
    </row>
    <row r="856" spans="1:6" x14ac:dyDescent="0.25">
      <c r="A856" s="8">
        <v>853</v>
      </c>
      <c r="B856">
        <v>1</v>
      </c>
      <c r="C856">
        <v>5</v>
      </c>
      <c r="E856" s="8">
        <v>853</v>
      </c>
      <c r="F856">
        <v>1</v>
      </c>
    </row>
    <row r="857" spans="1:6" x14ac:dyDescent="0.25">
      <c r="A857" s="8">
        <v>854</v>
      </c>
      <c r="B857">
        <v>2</v>
      </c>
      <c r="C857">
        <v>15.5</v>
      </c>
      <c r="E857" s="8">
        <v>854</v>
      </c>
      <c r="F857">
        <v>1</v>
      </c>
    </row>
    <row r="858" spans="1:6" x14ac:dyDescent="0.25">
      <c r="A858" s="8">
        <v>855</v>
      </c>
      <c r="B858">
        <v>5</v>
      </c>
      <c r="C858">
        <v>72.350000000000009</v>
      </c>
      <c r="E858" s="8">
        <v>855</v>
      </c>
      <c r="F858">
        <v>1</v>
      </c>
    </row>
    <row r="859" spans="1:6" x14ac:dyDescent="0.25">
      <c r="A859" s="8">
        <v>856</v>
      </c>
      <c r="B859">
        <v>1</v>
      </c>
      <c r="C859">
        <v>7</v>
      </c>
      <c r="E859" s="8">
        <v>856</v>
      </c>
      <c r="F859">
        <v>1</v>
      </c>
    </row>
    <row r="860" spans="1:6" x14ac:dyDescent="0.25">
      <c r="A860" s="8">
        <v>857</v>
      </c>
      <c r="B860">
        <v>1</v>
      </c>
      <c r="C860">
        <v>11.95</v>
      </c>
      <c r="E860" s="8">
        <v>857</v>
      </c>
      <c r="F860">
        <v>1</v>
      </c>
    </row>
    <row r="861" spans="1:6" x14ac:dyDescent="0.25">
      <c r="A861" s="8">
        <v>858</v>
      </c>
      <c r="B861">
        <v>3</v>
      </c>
      <c r="C861">
        <v>38.9</v>
      </c>
      <c r="E861" s="8">
        <v>858</v>
      </c>
      <c r="F861">
        <v>1</v>
      </c>
    </row>
    <row r="862" spans="1:6" x14ac:dyDescent="0.25">
      <c r="A862" s="8">
        <v>859</v>
      </c>
      <c r="B862">
        <v>4</v>
      </c>
      <c r="C862">
        <v>48.45</v>
      </c>
      <c r="E862" s="8">
        <v>859</v>
      </c>
      <c r="F862">
        <v>1</v>
      </c>
    </row>
    <row r="863" spans="1:6" x14ac:dyDescent="0.25">
      <c r="A863" s="8">
        <v>860</v>
      </c>
      <c r="B863">
        <v>2</v>
      </c>
      <c r="C863">
        <v>20.95</v>
      </c>
      <c r="E863" s="8">
        <v>860</v>
      </c>
      <c r="F863">
        <v>1</v>
      </c>
    </row>
    <row r="864" spans="1:6" x14ac:dyDescent="0.25">
      <c r="A864" s="8">
        <v>861</v>
      </c>
      <c r="B864">
        <v>1</v>
      </c>
      <c r="C864">
        <v>11.95</v>
      </c>
      <c r="E864" s="8">
        <v>861</v>
      </c>
      <c r="F864">
        <v>1</v>
      </c>
    </row>
    <row r="865" spans="1:6" x14ac:dyDescent="0.25">
      <c r="A865" s="8">
        <v>862</v>
      </c>
      <c r="B865">
        <v>1</v>
      </c>
      <c r="C865">
        <v>7</v>
      </c>
      <c r="E865" s="8">
        <v>862</v>
      </c>
      <c r="F865">
        <v>1</v>
      </c>
    </row>
    <row r="866" spans="1:6" x14ac:dyDescent="0.25">
      <c r="A866" s="8">
        <v>863</v>
      </c>
      <c r="B866">
        <v>1</v>
      </c>
      <c r="C866">
        <v>7</v>
      </c>
      <c r="E866" s="8">
        <v>863</v>
      </c>
      <c r="F866">
        <v>1</v>
      </c>
    </row>
    <row r="867" spans="1:6" x14ac:dyDescent="0.25">
      <c r="A867" s="8">
        <v>864</v>
      </c>
      <c r="B867">
        <v>9</v>
      </c>
      <c r="C867">
        <v>129.75</v>
      </c>
      <c r="E867" s="8">
        <v>864</v>
      </c>
      <c r="F867">
        <v>1</v>
      </c>
    </row>
    <row r="868" spans="1:6" x14ac:dyDescent="0.25">
      <c r="A868" s="8">
        <v>865</v>
      </c>
      <c r="B868">
        <v>1</v>
      </c>
      <c r="C868">
        <v>14.5</v>
      </c>
      <c r="E868" s="8">
        <v>865</v>
      </c>
      <c r="F868">
        <v>1</v>
      </c>
    </row>
    <row r="869" spans="1:6" x14ac:dyDescent="0.25">
      <c r="A869" s="8">
        <v>866</v>
      </c>
      <c r="B869">
        <v>1</v>
      </c>
      <c r="C869">
        <v>14.95</v>
      </c>
      <c r="E869" s="8">
        <v>866</v>
      </c>
      <c r="F869">
        <v>1</v>
      </c>
    </row>
    <row r="870" spans="1:6" x14ac:dyDescent="0.25">
      <c r="A870" s="8">
        <v>867</v>
      </c>
      <c r="B870">
        <v>2</v>
      </c>
      <c r="C870">
        <v>35.9</v>
      </c>
      <c r="E870" s="8">
        <v>867</v>
      </c>
      <c r="F870">
        <v>1</v>
      </c>
    </row>
    <row r="871" spans="1:6" x14ac:dyDescent="0.25">
      <c r="A871" s="8">
        <v>868</v>
      </c>
      <c r="B871">
        <v>1</v>
      </c>
      <c r="C871">
        <v>10.5</v>
      </c>
      <c r="E871" s="8">
        <v>868</v>
      </c>
      <c r="F871">
        <v>1</v>
      </c>
    </row>
    <row r="872" spans="1:6" x14ac:dyDescent="0.25">
      <c r="A872" s="8">
        <v>869</v>
      </c>
      <c r="B872">
        <v>2</v>
      </c>
      <c r="C872">
        <v>16</v>
      </c>
      <c r="E872" s="8">
        <v>869</v>
      </c>
      <c r="F872">
        <v>1</v>
      </c>
    </row>
    <row r="873" spans="1:6" x14ac:dyDescent="0.25">
      <c r="A873" s="8">
        <v>870</v>
      </c>
      <c r="B873">
        <v>2</v>
      </c>
      <c r="C873">
        <v>32.450000000000003</v>
      </c>
      <c r="E873" s="8">
        <v>870</v>
      </c>
      <c r="F873">
        <v>1</v>
      </c>
    </row>
    <row r="874" spans="1:6" x14ac:dyDescent="0.25">
      <c r="A874" s="8">
        <v>871</v>
      </c>
      <c r="B874">
        <v>1</v>
      </c>
      <c r="C874">
        <v>9</v>
      </c>
      <c r="E874" s="8">
        <v>871</v>
      </c>
      <c r="F874">
        <v>1</v>
      </c>
    </row>
    <row r="875" spans="1:6" x14ac:dyDescent="0.25">
      <c r="A875" s="8">
        <v>872</v>
      </c>
      <c r="B875">
        <v>1</v>
      </c>
      <c r="C875">
        <v>11.95</v>
      </c>
      <c r="E875" s="8">
        <v>872</v>
      </c>
      <c r="F875">
        <v>1</v>
      </c>
    </row>
    <row r="876" spans="1:6" x14ac:dyDescent="0.25">
      <c r="A876" s="8">
        <v>873</v>
      </c>
      <c r="B876">
        <v>1</v>
      </c>
      <c r="C876">
        <v>5</v>
      </c>
      <c r="E876" s="8">
        <v>873</v>
      </c>
      <c r="F876">
        <v>1</v>
      </c>
    </row>
    <row r="877" spans="1:6" x14ac:dyDescent="0.25">
      <c r="A877" s="8">
        <v>874</v>
      </c>
      <c r="B877">
        <v>2</v>
      </c>
      <c r="C877">
        <v>21.95</v>
      </c>
      <c r="E877" s="8">
        <v>874</v>
      </c>
      <c r="F877">
        <v>1</v>
      </c>
    </row>
    <row r="878" spans="1:6" x14ac:dyDescent="0.25">
      <c r="A878" s="8">
        <v>875</v>
      </c>
      <c r="B878">
        <v>1</v>
      </c>
      <c r="C878">
        <v>13.95</v>
      </c>
      <c r="E878" s="8">
        <v>875</v>
      </c>
      <c r="F878">
        <v>1</v>
      </c>
    </row>
    <row r="879" spans="1:6" x14ac:dyDescent="0.25">
      <c r="A879" s="8">
        <v>876</v>
      </c>
      <c r="B879">
        <v>3</v>
      </c>
      <c r="C879">
        <v>31.95</v>
      </c>
      <c r="E879" s="8">
        <v>876</v>
      </c>
      <c r="F879">
        <v>1</v>
      </c>
    </row>
    <row r="880" spans="1:6" x14ac:dyDescent="0.25">
      <c r="A880" s="8">
        <v>877</v>
      </c>
      <c r="B880">
        <v>1</v>
      </c>
      <c r="C880">
        <v>17.95</v>
      </c>
      <c r="E880" s="8">
        <v>877</v>
      </c>
      <c r="F880">
        <v>1</v>
      </c>
    </row>
    <row r="881" spans="1:6" x14ac:dyDescent="0.25">
      <c r="A881" s="8">
        <v>878</v>
      </c>
      <c r="B881">
        <v>1</v>
      </c>
      <c r="C881">
        <v>13.95</v>
      </c>
      <c r="E881" s="8">
        <v>878</v>
      </c>
      <c r="F881">
        <v>1</v>
      </c>
    </row>
    <row r="882" spans="1:6" x14ac:dyDescent="0.25">
      <c r="A882" s="8">
        <v>879</v>
      </c>
      <c r="B882">
        <v>3</v>
      </c>
      <c r="C882">
        <v>32.950000000000003</v>
      </c>
      <c r="E882" s="8">
        <v>879</v>
      </c>
      <c r="F882">
        <v>1</v>
      </c>
    </row>
    <row r="883" spans="1:6" x14ac:dyDescent="0.25">
      <c r="A883" s="8">
        <v>880</v>
      </c>
      <c r="B883">
        <v>2</v>
      </c>
      <c r="C883">
        <v>10</v>
      </c>
      <c r="E883" s="8">
        <v>880</v>
      </c>
      <c r="F883">
        <v>1</v>
      </c>
    </row>
    <row r="884" spans="1:6" x14ac:dyDescent="0.25">
      <c r="A884" s="8">
        <v>881</v>
      </c>
      <c r="B884">
        <v>2</v>
      </c>
      <c r="C884">
        <v>26.9</v>
      </c>
      <c r="E884" s="8">
        <v>881</v>
      </c>
      <c r="F884">
        <v>1</v>
      </c>
    </row>
    <row r="885" spans="1:6" x14ac:dyDescent="0.25">
      <c r="A885" s="8">
        <v>882</v>
      </c>
      <c r="B885">
        <v>3</v>
      </c>
      <c r="C885">
        <v>36.9</v>
      </c>
      <c r="E885" s="8">
        <v>882</v>
      </c>
      <c r="F885">
        <v>1</v>
      </c>
    </row>
    <row r="886" spans="1:6" x14ac:dyDescent="0.25">
      <c r="A886" s="8">
        <v>883</v>
      </c>
      <c r="B886">
        <v>4</v>
      </c>
      <c r="C886">
        <v>58.349999999999987</v>
      </c>
      <c r="E886" s="8">
        <v>883</v>
      </c>
      <c r="F886">
        <v>1</v>
      </c>
    </row>
    <row r="887" spans="1:6" x14ac:dyDescent="0.25">
      <c r="A887" s="8">
        <v>884</v>
      </c>
      <c r="B887">
        <v>1</v>
      </c>
      <c r="C887">
        <v>17.95</v>
      </c>
      <c r="E887" s="8">
        <v>884</v>
      </c>
      <c r="F887">
        <v>1</v>
      </c>
    </row>
    <row r="888" spans="1:6" x14ac:dyDescent="0.25">
      <c r="A888" s="8">
        <v>885</v>
      </c>
      <c r="B888">
        <v>4</v>
      </c>
      <c r="C888">
        <v>36.450000000000003</v>
      </c>
      <c r="E888" s="8">
        <v>885</v>
      </c>
      <c r="F888">
        <v>1</v>
      </c>
    </row>
    <row r="889" spans="1:6" x14ac:dyDescent="0.25">
      <c r="A889" s="8">
        <v>886</v>
      </c>
      <c r="B889">
        <v>3</v>
      </c>
      <c r="C889">
        <v>36.450000000000003</v>
      </c>
      <c r="E889" s="8">
        <v>886</v>
      </c>
      <c r="F889">
        <v>1</v>
      </c>
    </row>
    <row r="890" spans="1:6" x14ac:dyDescent="0.25">
      <c r="A890" s="8">
        <v>887</v>
      </c>
      <c r="B890">
        <v>2</v>
      </c>
      <c r="C890">
        <v>12</v>
      </c>
      <c r="E890" s="8">
        <v>887</v>
      </c>
      <c r="F890">
        <v>1</v>
      </c>
    </row>
    <row r="891" spans="1:6" x14ac:dyDescent="0.25">
      <c r="A891" s="8">
        <v>888</v>
      </c>
      <c r="B891">
        <v>2</v>
      </c>
      <c r="C891">
        <v>24.45</v>
      </c>
      <c r="E891" s="8">
        <v>888</v>
      </c>
      <c r="F891">
        <v>1</v>
      </c>
    </row>
    <row r="892" spans="1:6" x14ac:dyDescent="0.25">
      <c r="A892" s="8">
        <v>889</v>
      </c>
      <c r="B892">
        <v>1</v>
      </c>
      <c r="C892">
        <v>12.95</v>
      </c>
      <c r="E892" s="8">
        <v>889</v>
      </c>
      <c r="F892">
        <v>1</v>
      </c>
    </row>
    <row r="893" spans="1:6" x14ac:dyDescent="0.25">
      <c r="A893" s="8">
        <v>890</v>
      </c>
      <c r="B893">
        <v>1</v>
      </c>
      <c r="C893">
        <v>17.95</v>
      </c>
      <c r="E893" s="8">
        <v>890</v>
      </c>
      <c r="F893">
        <v>1</v>
      </c>
    </row>
    <row r="894" spans="1:6" x14ac:dyDescent="0.25">
      <c r="A894" s="8">
        <v>891</v>
      </c>
      <c r="B894">
        <v>1</v>
      </c>
      <c r="C894">
        <v>19.95</v>
      </c>
      <c r="E894" s="8">
        <v>891</v>
      </c>
      <c r="F894">
        <v>1</v>
      </c>
    </row>
    <row r="895" spans="1:6" x14ac:dyDescent="0.25">
      <c r="A895" s="8">
        <v>892</v>
      </c>
      <c r="B895">
        <v>2</v>
      </c>
      <c r="C895">
        <v>33.450000000000003</v>
      </c>
      <c r="E895" s="8">
        <v>892</v>
      </c>
      <c r="F895">
        <v>1</v>
      </c>
    </row>
    <row r="896" spans="1:6" x14ac:dyDescent="0.25">
      <c r="A896" s="8">
        <v>893</v>
      </c>
      <c r="B896">
        <v>1</v>
      </c>
      <c r="C896">
        <v>17.95</v>
      </c>
      <c r="E896" s="8">
        <v>893</v>
      </c>
      <c r="F896">
        <v>1</v>
      </c>
    </row>
    <row r="897" spans="1:6" x14ac:dyDescent="0.25">
      <c r="A897" s="8">
        <v>894</v>
      </c>
      <c r="B897">
        <v>1</v>
      </c>
      <c r="C897">
        <v>11.95</v>
      </c>
      <c r="E897" s="8">
        <v>894</v>
      </c>
      <c r="F897">
        <v>1</v>
      </c>
    </row>
    <row r="898" spans="1:6" x14ac:dyDescent="0.25">
      <c r="A898" s="8">
        <v>895</v>
      </c>
      <c r="B898">
        <v>3</v>
      </c>
      <c r="C898">
        <v>35.9</v>
      </c>
      <c r="E898" s="8">
        <v>895</v>
      </c>
      <c r="F898">
        <v>1</v>
      </c>
    </row>
    <row r="899" spans="1:6" x14ac:dyDescent="0.25">
      <c r="A899" s="8">
        <v>896</v>
      </c>
      <c r="B899">
        <v>2</v>
      </c>
      <c r="C899">
        <v>28.45</v>
      </c>
      <c r="E899" s="8">
        <v>896</v>
      </c>
      <c r="F899">
        <v>1</v>
      </c>
    </row>
    <row r="900" spans="1:6" x14ac:dyDescent="0.25">
      <c r="A900" s="8">
        <v>897</v>
      </c>
      <c r="B900">
        <v>3</v>
      </c>
      <c r="C900">
        <v>51.400000000000013</v>
      </c>
      <c r="E900" s="8">
        <v>897</v>
      </c>
      <c r="F900">
        <v>1</v>
      </c>
    </row>
    <row r="901" spans="1:6" x14ac:dyDescent="0.25">
      <c r="A901" s="8">
        <v>898</v>
      </c>
      <c r="B901">
        <v>1</v>
      </c>
      <c r="C901">
        <v>14.5</v>
      </c>
      <c r="E901" s="8">
        <v>898</v>
      </c>
      <c r="F901">
        <v>1</v>
      </c>
    </row>
    <row r="902" spans="1:6" x14ac:dyDescent="0.25">
      <c r="A902" s="8">
        <v>899</v>
      </c>
      <c r="B902">
        <v>2</v>
      </c>
      <c r="C902">
        <v>7</v>
      </c>
      <c r="E902" s="8">
        <v>899</v>
      </c>
      <c r="F902">
        <v>1</v>
      </c>
    </row>
    <row r="903" spans="1:6" x14ac:dyDescent="0.25">
      <c r="A903" s="8">
        <v>900</v>
      </c>
      <c r="B903">
        <v>2</v>
      </c>
      <c r="C903">
        <v>10</v>
      </c>
      <c r="E903" s="8">
        <v>900</v>
      </c>
      <c r="F903">
        <v>1</v>
      </c>
    </row>
    <row r="904" spans="1:6" x14ac:dyDescent="0.25">
      <c r="A904" s="8">
        <v>901</v>
      </c>
      <c r="B904">
        <v>1</v>
      </c>
      <c r="C904">
        <v>16.5</v>
      </c>
      <c r="E904" s="8">
        <v>901</v>
      </c>
      <c r="F904">
        <v>1</v>
      </c>
    </row>
    <row r="905" spans="1:6" x14ac:dyDescent="0.25">
      <c r="A905" s="8">
        <v>902</v>
      </c>
      <c r="B905">
        <v>1</v>
      </c>
      <c r="C905">
        <v>14.95</v>
      </c>
      <c r="E905" s="8">
        <v>902</v>
      </c>
      <c r="F905">
        <v>1</v>
      </c>
    </row>
    <row r="906" spans="1:6" x14ac:dyDescent="0.25">
      <c r="A906" s="8">
        <v>903</v>
      </c>
      <c r="B906">
        <v>3</v>
      </c>
      <c r="C906">
        <v>39.950000000000003</v>
      </c>
      <c r="E906" s="8">
        <v>903</v>
      </c>
      <c r="F906">
        <v>1</v>
      </c>
    </row>
    <row r="907" spans="1:6" x14ac:dyDescent="0.25">
      <c r="A907" s="8">
        <v>904</v>
      </c>
      <c r="B907">
        <v>2</v>
      </c>
      <c r="C907">
        <v>27.9</v>
      </c>
      <c r="E907" s="8">
        <v>904</v>
      </c>
      <c r="F907">
        <v>1</v>
      </c>
    </row>
    <row r="908" spans="1:6" x14ac:dyDescent="0.25">
      <c r="A908" s="8">
        <v>905</v>
      </c>
      <c r="B908">
        <v>3</v>
      </c>
      <c r="C908">
        <v>47.849999999999987</v>
      </c>
      <c r="E908" s="8">
        <v>905</v>
      </c>
      <c r="F908">
        <v>1</v>
      </c>
    </row>
    <row r="909" spans="1:6" x14ac:dyDescent="0.25">
      <c r="A909" s="8">
        <v>906</v>
      </c>
      <c r="B909">
        <v>2</v>
      </c>
      <c r="C909">
        <v>17.5</v>
      </c>
      <c r="E909" s="8">
        <v>906</v>
      </c>
      <c r="F909">
        <v>1</v>
      </c>
    </row>
    <row r="910" spans="1:6" x14ac:dyDescent="0.25">
      <c r="A910" s="8">
        <v>907</v>
      </c>
      <c r="B910">
        <v>1</v>
      </c>
      <c r="C910">
        <v>13.95</v>
      </c>
      <c r="E910" s="8">
        <v>907</v>
      </c>
      <c r="F910">
        <v>1</v>
      </c>
    </row>
    <row r="911" spans="1:6" x14ac:dyDescent="0.25">
      <c r="A911" s="8">
        <v>908</v>
      </c>
      <c r="B911">
        <v>2</v>
      </c>
      <c r="C911">
        <v>12</v>
      </c>
      <c r="E911" s="8">
        <v>908</v>
      </c>
      <c r="F911">
        <v>1</v>
      </c>
    </row>
    <row r="912" spans="1:6" x14ac:dyDescent="0.25">
      <c r="A912" s="8">
        <v>909</v>
      </c>
      <c r="B912">
        <v>3</v>
      </c>
      <c r="C912">
        <v>37.9</v>
      </c>
      <c r="E912" s="8">
        <v>909</v>
      </c>
      <c r="F912">
        <v>1</v>
      </c>
    </row>
    <row r="913" spans="1:6" x14ac:dyDescent="0.25">
      <c r="A913" s="8">
        <v>910</v>
      </c>
      <c r="B913">
        <v>3</v>
      </c>
      <c r="C913">
        <v>46.849999999999987</v>
      </c>
      <c r="E913" s="8">
        <v>910</v>
      </c>
      <c r="F913">
        <v>1</v>
      </c>
    </row>
    <row r="914" spans="1:6" x14ac:dyDescent="0.25">
      <c r="A914" s="8">
        <v>911</v>
      </c>
      <c r="B914">
        <v>2</v>
      </c>
      <c r="C914">
        <v>30.9</v>
      </c>
      <c r="E914" s="8">
        <v>911</v>
      </c>
      <c r="F914">
        <v>1</v>
      </c>
    </row>
    <row r="915" spans="1:6" x14ac:dyDescent="0.25">
      <c r="A915" s="8">
        <v>912</v>
      </c>
      <c r="B915">
        <v>1</v>
      </c>
      <c r="C915">
        <v>14.95</v>
      </c>
      <c r="E915" s="8">
        <v>912</v>
      </c>
      <c r="F915">
        <v>1</v>
      </c>
    </row>
    <row r="916" spans="1:6" x14ac:dyDescent="0.25">
      <c r="A916" s="8">
        <v>913</v>
      </c>
      <c r="B916">
        <v>1</v>
      </c>
      <c r="C916">
        <v>9</v>
      </c>
      <c r="E916" s="8">
        <v>913</v>
      </c>
      <c r="F916">
        <v>1</v>
      </c>
    </row>
    <row r="917" spans="1:6" x14ac:dyDescent="0.25">
      <c r="A917" s="8">
        <v>914</v>
      </c>
      <c r="B917">
        <v>1</v>
      </c>
      <c r="C917">
        <v>16.95</v>
      </c>
      <c r="E917" s="8">
        <v>914</v>
      </c>
      <c r="F917">
        <v>1</v>
      </c>
    </row>
    <row r="918" spans="1:6" x14ac:dyDescent="0.25">
      <c r="A918" s="8">
        <v>915</v>
      </c>
      <c r="B918">
        <v>8</v>
      </c>
      <c r="C918">
        <v>82.850000000000009</v>
      </c>
      <c r="E918" s="8">
        <v>915</v>
      </c>
      <c r="F918">
        <v>1</v>
      </c>
    </row>
    <row r="919" spans="1:6" x14ac:dyDescent="0.25">
      <c r="A919" s="8">
        <v>916</v>
      </c>
      <c r="B919">
        <v>4</v>
      </c>
      <c r="C919">
        <v>33.450000000000003</v>
      </c>
      <c r="E919" s="8">
        <v>916</v>
      </c>
      <c r="F919">
        <v>1</v>
      </c>
    </row>
    <row r="920" spans="1:6" x14ac:dyDescent="0.25">
      <c r="A920" s="8">
        <v>917</v>
      </c>
      <c r="B920">
        <v>1</v>
      </c>
      <c r="C920">
        <v>7</v>
      </c>
      <c r="E920" s="8">
        <v>917</v>
      </c>
      <c r="F920">
        <v>1</v>
      </c>
    </row>
    <row r="921" spans="1:6" x14ac:dyDescent="0.25">
      <c r="A921" s="8">
        <v>918</v>
      </c>
      <c r="B921">
        <v>1</v>
      </c>
      <c r="C921">
        <v>17.95</v>
      </c>
      <c r="E921" s="8">
        <v>918</v>
      </c>
      <c r="F921">
        <v>1</v>
      </c>
    </row>
    <row r="922" spans="1:6" x14ac:dyDescent="0.25">
      <c r="A922" s="8">
        <v>919</v>
      </c>
      <c r="B922">
        <v>1</v>
      </c>
      <c r="C922">
        <v>11.95</v>
      </c>
      <c r="E922" s="8">
        <v>919</v>
      </c>
      <c r="F922">
        <v>1</v>
      </c>
    </row>
    <row r="923" spans="1:6" x14ac:dyDescent="0.25">
      <c r="A923" s="8">
        <v>920</v>
      </c>
      <c r="B923">
        <v>2</v>
      </c>
      <c r="C923">
        <v>27.45</v>
      </c>
      <c r="E923" s="8">
        <v>920</v>
      </c>
      <c r="F923">
        <v>1</v>
      </c>
    </row>
    <row r="924" spans="1:6" x14ac:dyDescent="0.25">
      <c r="A924" s="8">
        <v>921</v>
      </c>
      <c r="B924">
        <v>2</v>
      </c>
      <c r="C924">
        <v>26.95</v>
      </c>
      <c r="E924" s="8">
        <v>921</v>
      </c>
      <c r="F924">
        <v>1</v>
      </c>
    </row>
    <row r="925" spans="1:6" x14ac:dyDescent="0.25">
      <c r="A925" s="8">
        <v>922</v>
      </c>
      <c r="B925">
        <v>3</v>
      </c>
      <c r="C925">
        <v>25.95</v>
      </c>
      <c r="E925" s="8">
        <v>922</v>
      </c>
      <c r="F925">
        <v>1</v>
      </c>
    </row>
    <row r="926" spans="1:6" x14ac:dyDescent="0.25">
      <c r="A926" s="8">
        <v>923</v>
      </c>
      <c r="B926">
        <v>2</v>
      </c>
      <c r="C926">
        <v>33.450000000000003</v>
      </c>
      <c r="E926" s="8">
        <v>923</v>
      </c>
      <c r="F926">
        <v>1</v>
      </c>
    </row>
    <row r="927" spans="1:6" x14ac:dyDescent="0.25">
      <c r="A927" s="8">
        <v>924</v>
      </c>
      <c r="B927">
        <v>2</v>
      </c>
      <c r="C927">
        <v>12</v>
      </c>
      <c r="E927" s="8">
        <v>924</v>
      </c>
      <c r="F927">
        <v>1</v>
      </c>
    </row>
    <row r="928" spans="1:6" x14ac:dyDescent="0.25">
      <c r="A928" s="8">
        <v>925</v>
      </c>
      <c r="B928">
        <v>1</v>
      </c>
      <c r="C928">
        <v>16.95</v>
      </c>
      <c r="E928" s="8">
        <v>925</v>
      </c>
      <c r="F928">
        <v>1</v>
      </c>
    </row>
    <row r="929" spans="1:6" x14ac:dyDescent="0.25">
      <c r="A929" s="8">
        <v>926</v>
      </c>
      <c r="B929">
        <v>4</v>
      </c>
      <c r="C929">
        <v>50.400000000000013</v>
      </c>
      <c r="E929" s="8">
        <v>926</v>
      </c>
      <c r="F929">
        <v>1</v>
      </c>
    </row>
    <row r="930" spans="1:6" x14ac:dyDescent="0.25">
      <c r="A930" s="8">
        <v>927</v>
      </c>
      <c r="B930">
        <v>9</v>
      </c>
      <c r="C930">
        <v>136.69999999999999</v>
      </c>
      <c r="E930" s="8">
        <v>927</v>
      </c>
      <c r="F930">
        <v>1</v>
      </c>
    </row>
    <row r="931" spans="1:6" x14ac:dyDescent="0.25">
      <c r="A931" s="8">
        <v>928</v>
      </c>
      <c r="B931">
        <v>2</v>
      </c>
      <c r="C931">
        <v>20.95</v>
      </c>
      <c r="E931" s="8">
        <v>928</v>
      </c>
      <c r="F931">
        <v>1</v>
      </c>
    </row>
    <row r="932" spans="1:6" x14ac:dyDescent="0.25">
      <c r="A932" s="8">
        <v>929</v>
      </c>
      <c r="B932">
        <v>1</v>
      </c>
      <c r="C932">
        <v>14.5</v>
      </c>
      <c r="E932" s="8">
        <v>929</v>
      </c>
      <c r="F932">
        <v>1</v>
      </c>
    </row>
    <row r="933" spans="1:6" x14ac:dyDescent="0.25">
      <c r="A933" s="8">
        <v>930</v>
      </c>
      <c r="B933">
        <v>3</v>
      </c>
      <c r="C933">
        <v>44.849999999999987</v>
      </c>
      <c r="E933" s="8">
        <v>930</v>
      </c>
      <c r="F933">
        <v>1</v>
      </c>
    </row>
    <row r="934" spans="1:6" x14ac:dyDescent="0.25">
      <c r="A934" s="8">
        <v>931</v>
      </c>
      <c r="B934">
        <v>3</v>
      </c>
      <c r="C934">
        <v>42.4</v>
      </c>
      <c r="E934" s="8">
        <v>931</v>
      </c>
      <c r="F934">
        <v>1</v>
      </c>
    </row>
    <row r="935" spans="1:6" x14ac:dyDescent="0.25">
      <c r="A935" s="8">
        <v>932</v>
      </c>
      <c r="B935">
        <v>2</v>
      </c>
      <c r="C935">
        <v>20.95</v>
      </c>
      <c r="E935" s="8">
        <v>932</v>
      </c>
      <c r="F935">
        <v>1</v>
      </c>
    </row>
    <row r="936" spans="1:6" x14ac:dyDescent="0.25">
      <c r="A936" s="8">
        <v>933</v>
      </c>
      <c r="B936">
        <v>1</v>
      </c>
      <c r="C936">
        <v>14.5</v>
      </c>
      <c r="E936" s="8">
        <v>933</v>
      </c>
      <c r="F936">
        <v>1</v>
      </c>
    </row>
    <row r="937" spans="1:6" x14ac:dyDescent="0.25">
      <c r="A937" s="8">
        <v>934</v>
      </c>
      <c r="B937">
        <v>1</v>
      </c>
      <c r="C937">
        <v>7</v>
      </c>
      <c r="E937" s="8">
        <v>934</v>
      </c>
      <c r="F937">
        <v>1</v>
      </c>
    </row>
    <row r="938" spans="1:6" x14ac:dyDescent="0.25">
      <c r="A938" s="8">
        <v>935</v>
      </c>
      <c r="B938">
        <v>4</v>
      </c>
      <c r="C938">
        <v>50.45</v>
      </c>
      <c r="E938" s="8">
        <v>935</v>
      </c>
      <c r="F938">
        <v>1</v>
      </c>
    </row>
    <row r="939" spans="1:6" x14ac:dyDescent="0.25">
      <c r="A939" s="8">
        <v>936</v>
      </c>
      <c r="B939">
        <v>1</v>
      </c>
      <c r="C939">
        <v>13.95</v>
      </c>
      <c r="E939" s="8">
        <v>936</v>
      </c>
      <c r="F939">
        <v>1</v>
      </c>
    </row>
    <row r="940" spans="1:6" x14ac:dyDescent="0.25">
      <c r="A940" s="8">
        <v>937</v>
      </c>
      <c r="B940">
        <v>1</v>
      </c>
      <c r="C940">
        <v>7</v>
      </c>
      <c r="E940" s="8">
        <v>937</v>
      </c>
      <c r="F940">
        <v>1</v>
      </c>
    </row>
    <row r="941" spans="1:6" x14ac:dyDescent="0.25">
      <c r="A941" s="8">
        <v>938</v>
      </c>
      <c r="B941">
        <v>3</v>
      </c>
      <c r="C941">
        <v>45.849999999999987</v>
      </c>
      <c r="E941" s="8">
        <v>938</v>
      </c>
      <c r="F941">
        <v>1</v>
      </c>
    </row>
    <row r="942" spans="1:6" x14ac:dyDescent="0.25">
      <c r="A942" s="8">
        <v>939</v>
      </c>
      <c r="B942">
        <v>2</v>
      </c>
      <c r="C942">
        <v>34.9</v>
      </c>
      <c r="E942" s="8">
        <v>939</v>
      </c>
      <c r="F942">
        <v>1</v>
      </c>
    </row>
    <row r="943" spans="1:6" x14ac:dyDescent="0.25">
      <c r="A943" s="8">
        <v>940</v>
      </c>
      <c r="B943">
        <v>3</v>
      </c>
      <c r="C943">
        <v>41.849999999999987</v>
      </c>
      <c r="E943" s="8">
        <v>940</v>
      </c>
      <c r="F943">
        <v>1</v>
      </c>
    </row>
    <row r="944" spans="1:6" x14ac:dyDescent="0.25">
      <c r="A944" s="8">
        <v>941</v>
      </c>
      <c r="B944">
        <v>2</v>
      </c>
      <c r="C944">
        <v>32.450000000000003</v>
      </c>
      <c r="E944" s="8">
        <v>941</v>
      </c>
      <c r="F944">
        <v>1</v>
      </c>
    </row>
    <row r="945" spans="1:6" x14ac:dyDescent="0.25">
      <c r="A945" s="8">
        <v>942</v>
      </c>
      <c r="B945">
        <v>2</v>
      </c>
      <c r="C945">
        <v>19.95</v>
      </c>
      <c r="E945" s="8">
        <v>942</v>
      </c>
      <c r="F945">
        <v>1</v>
      </c>
    </row>
    <row r="946" spans="1:6" x14ac:dyDescent="0.25">
      <c r="A946" s="8">
        <v>943</v>
      </c>
      <c r="B946">
        <v>1</v>
      </c>
      <c r="C946">
        <v>13.95</v>
      </c>
      <c r="E946" s="8">
        <v>943</v>
      </c>
      <c r="F946">
        <v>1</v>
      </c>
    </row>
    <row r="947" spans="1:6" x14ac:dyDescent="0.25">
      <c r="A947" s="8">
        <v>944</v>
      </c>
      <c r="B947">
        <v>1</v>
      </c>
      <c r="C947">
        <v>14.5</v>
      </c>
      <c r="E947" s="8">
        <v>944</v>
      </c>
      <c r="F947">
        <v>1</v>
      </c>
    </row>
    <row r="948" spans="1:6" x14ac:dyDescent="0.25">
      <c r="A948" s="8">
        <v>945</v>
      </c>
      <c r="B948">
        <v>4</v>
      </c>
      <c r="C948">
        <v>63.349999999999987</v>
      </c>
      <c r="E948" s="8">
        <v>945</v>
      </c>
      <c r="F948">
        <v>1</v>
      </c>
    </row>
    <row r="949" spans="1:6" x14ac:dyDescent="0.25">
      <c r="A949" s="8">
        <v>946</v>
      </c>
      <c r="B949">
        <v>4</v>
      </c>
      <c r="C949">
        <v>47.9</v>
      </c>
      <c r="E949" s="8">
        <v>946</v>
      </c>
      <c r="F949">
        <v>1</v>
      </c>
    </row>
    <row r="950" spans="1:6" x14ac:dyDescent="0.25">
      <c r="A950" s="8">
        <v>947</v>
      </c>
      <c r="B950">
        <v>3</v>
      </c>
      <c r="C950">
        <v>18.95</v>
      </c>
      <c r="E950" s="8">
        <v>947</v>
      </c>
      <c r="F950">
        <v>1</v>
      </c>
    </row>
    <row r="951" spans="1:6" x14ac:dyDescent="0.25">
      <c r="A951" s="8">
        <v>948</v>
      </c>
      <c r="B951">
        <v>4</v>
      </c>
      <c r="C951">
        <v>43.9</v>
      </c>
      <c r="E951" s="8">
        <v>948</v>
      </c>
      <c r="F951">
        <v>1</v>
      </c>
    </row>
    <row r="952" spans="1:6" x14ac:dyDescent="0.25">
      <c r="A952" s="8">
        <v>949</v>
      </c>
      <c r="B952">
        <v>2</v>
      </c>
      <c r="C952">
        <v>32.450000000000003</v>
      </c>
      <c r="E952" s="8">
        <v>949</v>
      </c>
      <c r="F952">
        <v>1</v>
      </c>
    </row>
    <row r="953" spans="1:6" x14ac:dyDescent="0.25">
      <c r="A953" s="8">
        <v>950</v>
      </c>
      <c r="B953">
        <v>1</v>
      </c>
      <c r="C953">
        <v>13.95</v>
      </c>
      <c r="E953" s="8">
        <v>950</v>
      </c>
      <c r="F953">
        <v>1</v>
      </c>
    </row>
    <row r="954" spans="1:6" x14ac:dyDescent="0.25">
      <c r="A954" s="8">
        <v>951</v>
      </c>
      <c r="B954">
        <v>1</v>
      </c>
      <c r="C954">
        <v>17.95</v>
      </c>
      <c r="E954" s="8">
        <v>951</v>
      </c>
      <c r="F954">
        <v>1</v>
      </c>
    </row>
    <row r="955" spans="1:6" x14ac:dyDescent="0.25">
      <c r="A955" s="8">
        <v>952</v>
      </c>
      <c r="B955">
        <v>4</v>
      </c>
      <c r="C955">
        <v>63.349999999999987</v>
      </c>
      <c r="E955" s="8">
        <v>952</v>
      </c>
      <c r="F955">
        <v>1</v>
      </c>
    </row>
    <row r="956" spans="1:6" x14ac:dyDescent="0.25">
      <c r="A956" s="8">
        <v>953</v>
      </c>
      <c r="B956">
        <v>3</v>
      </c>
      <c r="C956">
        <v>39.9</v>
      </c>
      <c r="E956" s="8">
        <v>953</v>
      </c>
      <c r="F956">
        <v>1</v>
      </c>
    </row>
    <row r="957" spans="1:6" x14ac:dyDescent="0.25">
      <c r="A957" s="8">
        <v>954</v>
      </c>
      <c r="B957">
        <v>1</v>
      </c>
      <c r="C957">
        <v>7</v>
      </c>
      <c r="E957" s="8">
        <v>954</v>
      </c>
      <c r="F957">
        <v>1</v>
      </c>
    </row>
    <row r="958" spans="1:6" x14ac:dyDescent="0.25">
      <c r="A958" s="8">
        <v>955</v>
      </c>
      <c r="B958">
        <v>3</v>
      </c>
      <c r="C958">
        <v>40.4</v>
      </c>
      <c r="E958" s="8">
        <v>955</v>
      </c>
      <c r="F958">
        <v>1</v>
      </c>
    </row>
    <row r="959" spans="1:6" x14ac:dyDescent="0.25">
      <c r="A959" s="8">
        <v>956</v>
      </c>
      <c r="B959">
        <v>2</v>
      </c>
      <c r="C959">
        <v>18.95</v>
      </c>
      <c r="E959" s="8">
        <v>956</v>
      </c>
      <c r="F959">
        <v>1</v>
      </c>
    </row>
    <row r="960" spans="1:6" x14ac:dyDescent="0.25">
      <c r="A960" s="8">
        <v>957</v>
      </c>
      <c r="B960">
        <v>4</v>
      </c>
      <c r="C960">
        <v>70.350000000000009</v>
      </c>
      <c r="E960" s="8">
        <v>957</v>
      </c>
      <c r="F960">
        <v>1</v>
      </c>
    </row>
    <row r="961" spans="1:6" x14ac:dyDescent="0.25">
      <c r="A961" s="8">
        <v>958</v>
      </c>
      <c r="B961">
        <v>1</v>
      </c>
      <c r="C961">
        <v>5</v>
      </c>
      <c r="E961" s="8">
        <v>958</v>
      </c>
      <c r="F961">
        <v>1</v>
      </c>
    </row>
    <row r="962" spans="1:6" x14ac:dyDescent="0.25">
      <c r="A962" s="8">
        <v>959</v>
      </c>
      <c r="B962">
        <v>2</v>
      </c>
      <c r="C962">
        <v>33.9</v>
      </c>
      <c r="E962" s="8">
        <v>959</v>
      </c>
      <c r="F962">
        <v>1</v>
      </c>
    </row>
    <row r="963" spans="1:6" x14ac:dyDescent="0.25">
      <c r="A963" s="8">
        <v>960</v>
      </c>
      <c r="B963">
        <v>1</v>
      </c>
      <c r="C963">
        <v>7</v>
      </c>
      <c r="E963" s="8">
        <v>960</v>
      </c>
      <c r="F963">
        <v>1</v>
      </c>
    </row>
    <row r="964" spans="1:6" x14ac:dyDescent="0.25">
      <c r="A964" s="8">
        <v>961</v>
      </c>
      <c r="B964">
        <v>2</v>
      </c>
      <c r="C964">
        <v>30.9</v>
      </c>
      <c r="E964" s="8">
        <v>961</v>
      </c>
      <c r="F964">
        <v>1</v>
      </c>
    </row>
    <row r="965" spans="1:6" x14ac:dyDescent="0.25">
      <c r="A965" s="8">
        <v>962</v>
      </c>
      <c r="B965">
        <v>2</v>
      </c>
      <c r="C965">
        <v>31.45</v>
      </c>
      <c r="E965" s="8">
        <v>962</v>
      </c>
      <c r="F965">
        <v>1</v>
      </c>
    </row>
    <row r="966" spans="1:6" x14ac:dyDescent="0.25">
      <c r="A966" s="8">
        <v>963</v>
      </c>
      <c r="B966">
        <v>3</v>
      </c>
      <c r="C966">
        <v>38.4</v>
      </c>
      <c r="E966" s="8">
        <v>963</v>
      </c>
      <c r="F966">
        <v>1</v>
      </c>
    </row>
    <row r="967" spans="1:6" x14ac:dyDescent="0.25">
      <c r="A967" s="8">
        <v>964</v>
      </c>
      <c r="B967">
        <v>2</v>
      </c>
      <c r="C967">
        <v>34.450000000000003</v>
      </c>
      <c r="E967" s="8">
        <v>964</v>
      </c>
      <c r="F967">
        <v>1</v>
      </c>
    </row>
    <row r="968" spans="1:6" x14ac:dyDescent="0.25">
      <c r="A968" s="8">
        <v>965</v>
      </c>
      <c r="B968">
        <v>4</v>
      </c>
      <c r="C968">
        <v>46.45</v>
      </c>
      <c r="E968" s="8">
        <v>965</v>
      </c>
      <c r="F968">
        <v>1</v>
      </c>
    </row>
    <row r="969" spans="1:6" x14ac:dyDescent="0.25">
      <c r="A969" s="8">
        <v>966</v>
      </c>
      <c r="B969">
        <v>2</v>
      </c>
      <c r="C969">
        <v>31.9</v>
      </c>
      <c r="E969" s="8">
        <v>966</v>
      </c>
      <c r="F969">
        <v>1</v>
      </c>
    </row>
    <row r="970" spans="1:6" x14ac:dyDescent="0.25">
      <c r="A970" s="8">
        <v>967</v>
      </c>
      <c r="B970">
        <v>1</v>
      </c>
      <c r="C970">
        <v>15.5</v>
      </c>
      <c r="E970" s="8">
        <v>967</v>
      </c>
      <c r="F970">
        <v>1</v>
      </c>
    </row>
    <row r="971" spans="1:6" x14ac:dyDescent="0.25">
      <c r="A971" s="8">
        <v>968</v>
      </c>
      <c r="B971">
        <v>2</v>
      </c>
      <c r="C971">
        <v>35.9</v>
      </c>
      <c r="E971" s="8">
        <v>968</v>
      </c>
      <c r="F971">
        <v>1</v>
      </c>
    </row>
    <row r="972" spans="1:6" x14ac:dyDescent="0.25">
      <c r="A972" s="8">
        <v>969</v>
      </c>
      <c r="B972">
        <v>1</v>
      </c>
      <c r="C972">
        <v>15.5</v>
      </c>
      <c r="E972" s="8">
        <v>969</v>
      </c>
      <c r="F972">
        <v>1</v>
      </c>
    </row>
    <row r="973" spans="1:6" x14ac:dyDescent="0.25">
      <c r="A973" s="8">
        <v>970</v>
      </c>
      <c r="B973">
        <v>2</v>
      </c>
      <c r="C973">
        <v>21.5</v>
      </c>
      <c r="E973" s="8">
        <v>970</v>
      </c>
      <c r="F973">
        <v>1</v>
      </c>
    </row>
    <row r="974" spans="1:6" x14ac:dyDescent="0.25">
      <c r="A974" s="8">
        <v>971</v>
      </c>
      <c r="B974">
        <v>4</v>
      </c>
      <c r="C974">
        <v>50.400000000000013</v>
      </c>
      <c r="E974" s="8">
        <v>971</v>
      </c>
      <c r="F974">
        <v>1</v>
      </c>
    </row>
    <row r="975" spans="1:6" x14ac:dyDescent="0.25">
      <c r="A975" s="8">
        <v>972</v>
      </c>
      <c r="B975">
        <v>2</v>
      </c>
      <c r="C975">
        <v>10</v>
      </c>
      <c r="E975" s="8">
        <v>972</v>
      </c>
      <c r="F975">
        <v>1</v>
      </c>
    </row>
    <row r="976" spans="1:6" x14ac:dyDescent="0.25">
      <c r="A976" s="8">
        <v>973</v>
      </c>
      <c r="B976">
        <v>1</v>
      </c>
      <c r="C976">
        <v>15.5</v>
      </c>
      <c r="E976" s="8">
        <v>973</v>
      </c>
      <c r="F976">
        <v>1</v>
      </c>
    </row>
    <row r="977" spans="1:6" x14ac:dyDescent="0.25">
      <c r="A977" s="8">
        <v>974</v>
      </c>
      <c r="B977">
        <v>1</v>
      </c>
      <c r="C977">
        <v>14.5</v>
      </c>
      <c r="E977" s="8">
        <v>974</v>
      </c>
      <c r="F977">
        <v>1</v>
      </c>
    </row>
    <row r="978" spans="1:6" x14ac:dyDescent="0.25">
      <c r="A978" s="8">
        <v>975</v>
      </c>
      <c r="B978">
        <v>2</v>
      </c>
      <c r="C978">
        <v>30</v>
      </c>
      <c r="E978" s="8">
        <v>975</v>
      </c>
      <c r="F978">
        <v>1</v>
      </c>
    </row>
    <row r="979" spans="1:6" x14ac:dyDescent="0.25">
      <c r="A979" s="8">
        <v>976</v>
      </c>
      <c r="B979">
        <v>1</v>
      </c>
      <c r="C979">
        <v>5</v>
      </c>
      <c r="E979" s="8">
        <v>976</v>
      </c>
      <c r="F979">
        <v>1</v>
      </c>
    </row>
    <row r="980" spans="1:6" x14ac:dyDescent="0.25">
      <c r="A980" s="8">
        <v>977</v>
      </c>
      <c r="B980">
        <v>2</v>
      </c>
      <c r="C980">
        <v>21.95</v>
      </c>
      <c r="E980" s="8">
        <v>977</v>
      </c>
      <c r="F980">
        <v>1</v>
      </c>
    </row>
    <row r="981" spans="1:6" x14ac:dyDescent="0.25">
      <c r="A981" s="8">
        <v>978</v>
      </c>
      <c r="B981">
        <v>11</v>
      </c>
      <c r="C981">
        <v>147.65</v>
      </c>
      <c r="E981" s="8">
        <v>978</v>
      </c>
      <c r="F981">
        <v>1</v>
      </c>
    </row>
    <row r="982" spans="1:6" x14ac:dyDescent="0.25">
      <c r="A982" s="8">
        <v>979</v>
      </c>
      <c r="B982">
        <v>1</v>
      </c>
      <c r="C982">
        <v>19.95</v>
      </c>
      <c r="E982" s="8">
        <v>979</v>
      </c>
      <c r="F982">
        <v>1</v>
      </c>
    </row>
    <row r="983" spans="1:6" x14ac:dyDescent="0.25">
      <c r="A983" s="8">
        <v>980</v>
      </c>
      <c r="B983">
        <v>6</v>
      </c>
      <c r="C983">
        <v>62.849999999999987</v>
      </c>
      <c r="E983" s="8">
        <v>980</v>
      </c>
      <c r="F983">
        <v>1</v>
      </c>
    </row>
    <row r="984" spans="1:6" x14ac:dyDescent="0.25">
      <c r="A984" s="8">
        <v>981</v>
      </c>
      <c r="B984">
        <v>1</v>
      </c>
      <c r="C984">
        <v>12.95</v>
      </c>
      <c r="E984" s="8">
        <v>981</v>
      </c>
      <c r="F984">
        <v>1</v>
      </c>
    </row>
    <row r="985" spans="1:6" x14ac:dyDescent="0.25">
      <c r="A985" s="8">
        <v>982</v>
      </c>
      <c r="B985">
        <v>4</v>
      </c>
      <c r="C985">
        <v>47.9</v>
      </c>
      <c r="E985" s="8">
        <v>982</v>
      </c>
      <c r="F985">
        <v>1</v>
      </c>
    </row>
    <row r="986" spans="1:6" x14ac:dyDescent="0.25">
      <c r="A986" s="8">
        <v>983</v>
      </c>
      <c r="B986">
        <v>1</v>
      </c>
      <c r="C986">
        <v>16.5</v>
      </c>
      <c r="E986" s="8">
        <v>983</v>
      </c>
      <c r="F986">
        <v>1</v>
      </c>
    </row>
    <row r="987" spans="1:6" x14ac:dyDescent="0.25">
      <c r="A987" s="8">
        <v>984</v>
      </c>
      <c r="B987">
        <v>1</v>
      </c>
      <c r="C987">
        <v>17.95</v>
      </c>
      <c r="E987" s="8">
        <v>984</v>
      </c>
      <c r="F987">
        <v>1</v>
      </c>
    </row>
    <row r="988" spans="1:6" x14ac:dyDescent="0.25">
      <c r="A988" s="8">
        <v>985</v>
      </c>
      <c r="B988">
        <v>3</v>
      </c>
      <c r="C988">
        <v>46.4</v>
      </c>
      <c r="E988" s="8">
        <v>985</v>
      </c>
      <c r="F988">
        <v>1</v>
      </c>
    </row>
    <row r="989" spans="1:6" x14ac:dyDescent="0.25">
      <c r="A989" s="8">
        <v>986</v>
      </c>
      <c r="B989">
        <v>1</v>
      </c>
      <c r="C989">
        <v>16.95</v>
      </c>
      <c r="E989" s="8">
        <v>986</v>
      </c>
      <c r="F989">
        <v>1</v>
      </c>
    </row>
    <row r="990" spans="1:6" x14ac:dyDescent="0.25">
      <c r="A990" s="8">
        <v>987</v>
      </c>
      <c r="B990">
        <v>3</v>
      </c>
      <c r="C990">
        <v>38.849999999999987</v>
      </c>
      <c r="E990" s="8">
        <v>987</v>
      </c>
      <c r="F990">
        <v>1</v>
      </c>
    </row>
    <row r="991" spans="1:6" x14ac:dyDescent="0.25">
      <c r="A991" s="8">
        <v>988</v>
      </c>
      <c r="B991">
        <v>1</v>
      </c>
      <c r="C991">
        <v>17.95</v>
      </c>
      <c r="E991" s="8">
        <v>988</v>
      </c>
      <c r="F991">
        <v>1</v>
      </c>
    </row>
    <row r="992" spans="1:6" x14ac:dyDescent="0.25">
      <c r="A992" s="8">
        <v>989</v>
      </c>
      <c r="B992">
        <v>1</v>
      </c>
      <c r="C992">
        <v>17.95</v>
      </c>
      <c r="E992" s="8">
        <v>989</v>
      </c>
      <c r="F992">
        <v>1</v>
      </c>
    </row>
    <row r="993" spans="1:6" x14ac:dyDescent="0.25">
      <c r="A993" s="8">
        <v>990</v>
      </c>
      <c r="B993">
        <v>1</v>
      </c>
      <c r="C993">
        <v>5</v>
      </c>
      <c r="E993" s="8">
        <v>990</v>
      </c>
      <c r="F993">
        <v>1</v>
      </c>
    </row>
    <row r="994" spans="1:6" x14ac:dyDescent="0.25">
      <c r="A994" s="8">
        <v>991</v>
      </c>
      <c r="B994">
        <v>2</v>
      </c>
      <c r="C994">
        <v>27</v>
      </c>
      <c r="E994" s="8">
        <v>991</v>
      </c>
      <c r="F994">
        <v>1</v>
      </c>
    </row>
    <row r="995" spans="1:6" x14ac:dyDescent="0.25">
      <c r="A995" s="8">
        <v>992</v>
      </c>
      <c r="B995">
        <v>1</v>
      </c>
      <c r="C995">
        <v>12.95</v>
      </c>
      <c r="E995" s="8">
        <v>992</v>
      </c>
      <c r="F995">
        <v>1</v>
      </c>
    </row>
    <row r="996" spans="1:6" x14ac:dyDescent="0.25">
      <c r="A996" s="8">
        <v>993</v>
      </c>
      <c r="B996">
        <v>1</v>
      </c>
      <c r="C996">
        <v>12.95</v>
      </c>
      <c r="E996" s="8">
        <v>993</v>
      </c>
      <c r="F996">
        <v>1</v>
      </c>
    </row>
    <row r="997" spans="1:6" x14ac:dyDescent="0.25">
      <c r="A997" s="8">
        <v>994</v>
      </c>
      <c r="B997">
        <v>4</v>
      </c>
      <c r="C997">
        <v>45.9</v>
      </c>
      <c r="E997" s="8">
        <v>994</v>
      </c>
      <c r="F997">
        <v>1</v>
      </c>
    </row>
    <row r="998" spans="1:6" x14ac:dyDescent="0.25">
      <c r="A998" s="8">
        <v>995</v>
      </c>
      <c r="B998">
        <v>1</v>
      </c>
      <c r="C998">
        <v>13.95</v>
      </c>
      <c r="E998" s="8">
        <v>995</v>
      </c>
      <c r="F998">
        <v>1</v>
      </c>
    </row>
    <row r="999" spans="1:6" x14ac:dyDescent="0.25">
      <c r="A999" s="8">
        <v>996</v>
      </c>
      <c r="B999">
        <v>4</v>
      </c>
      <c r="C999">
        <v>67.8</v>
      </c>
      <c r="E999" s="8">
        <v>996</v>
      </c>
      <c r="F999">
        <v>1</v>
      </c>
    </row>
    <row r="1000" spans="1:6" x14ac:dyDescent="0.25">
      <c r="A1000" s="8">
        <v>997</v>
      </c>
      <c r="B1000">
        <v>1</v>
      </c>
      <c r="C1000">
        <v>15.5</v>
      </c>
      <c r="E1000" s="8">
        <v>997</v>
      </c>
      <c r="F1000">
        <v>1</v>
      </c>
    </row>
    <row r="1001" spans="1:6" x14ac:dyDescent="0.25">
      <c r="A1001" s="8">
        <v>998</v>
      </c>
      <c r="B1001">
        <v>1</v>
      </c>
      <c r="C1001">
        <v>17.95</v>
      </c>
      <c r="E1001" s="8">
        <v>998</v>
      </c>
      <c r="F1001">
        <v>1</v>
      </c>
    </row>
    <row r="1002" spans="1:6" x14ac:dyDescent="0.25">
      <c r="A1002" s="8">
        <v>999</v>
      </c>
      <c r="B1002">
        <v>1</v>
      </c>
      <c r="C1002">
        <v>7</v>
      </c>
      <c r="E1002" s="8">
        <v>999</v>
      </c>
      <c r="F1002">
        <v>1</v>
      </c>
    </row>
    <row r="1003" spans="1:6" x14ac:dyDescent="0.25">
      <c r="A1003" s="8">
        <v>1000</v>
      </c>
      <c r="B1003">
        <v>2</v>
      </c>
      <c r="C1003">
        <v>27.45</v>
      </c>
      <c r="E1003" s="8">
        <v>1000</v>
      </c>
      <c r="F1003">
        <v>1</v>
      </c>
    </row>
    <row r="1004" spans="1:6" x14ac:dyDescent="0.25">
      <c r="A1004" s="8">
        <v>1001</v>
      </c>
      <c r="B1004">
        <v>3</v>
      </c>
      <c r="C1004">
        <v>28.5</v>
      </c>
      <c r="E1004" s="8">
        <v>1001</v>
      </c>
      <c r="F1004">
        <v>1</v>
      </c>
    </row>
    <row r="1005" spans="1:6" x14ac:dyDescent="0.25">
      <c r="A1005" s="8">
        <v>1002</v>
      </c>
      <c r="B1005">
        <v>2</v>
      </c>
      <c r="C1005">
        <v>23.45</v>
      </c>
      <c r="E1005" s="8">
        <v>1002</v>
      </c>
      <c r="F1005">
        <v>1</v>
      </c>
    </row>
    <row r="1006" spans="1:6" x14ac:dyDescent="0.25">
      <c r="A1006" s="8">
        <v>1003</v>
      </c>
      <c r="B1006">
        <v>3</v>
      </c>
      <c r="C1006">
        <v>32.9</v>
      </c>
      <c r="E1006" s="8">
        <v>1003</v>
      </c>
      <c r="F1006">
        <v>1</v>
      </c>
    </row>
    <row r="1007" spans="1:6" x14ac:dyDescent="0.25">
      <c r="A1007" s="8">
        <v>1004</v>
      </c>
      <c r="B1007">
        <v>1</v>
      </c>
      <c r="C1007">
        <v>0</v>
      </c>
      <c r="E1007" s="8">
        <v>1004</v>
      </c>
      <c r="F1007">
        <v>1</v>
      </c>
    </row>
    <row r="1008" spans="1:6" x14ac:dyDescent="0.25">
      <c r="A1008" s="8">
        <v>1005</v>
      </c>
      <c r="B1008">
        <v>2</v>
      </c>
      <c r="C1008">
        <v>26.9</v>
      </c>
      <c r="E1008" s="8">
        <v>1005</v>
      </c>
      <c r="F1008">
        <v>1</v>
      </c>
    </row>
    <row r="1009" spans="1:6" x14ac:dyDescent="0.25">
      <c r="A1009" s="8">
        <v>1006</v>
      </c>
      <c r="B1009">
        <v>2</v>
      </c>
      <c r="C1009">
        <v>23.95</v>
      </c>
      <c r="E1009" s="8">
        <v>1006</v>
      </c>
      <c r="F1009">
        <v>1</v>
      </c>
    </row>
    <row r="1010" spans="1:6" x14ac:dyDescent="0.25">
      <c r="A1010" s="8">
        <v>1007</v>
      </c>
      <c r="B1010">
        <v>1</v>
      </c>
      <c r="C1010">
        <v>16.95</v>
      </c>
      <c r="E1010" s="8">
        <v>1007</v>
      </c>
      <c r="F1010">
        <v>1</v>
      </c>
    </row>
    <row r="1011" spans="1:6" x14ac:dyDescent="0.25">
      <c r="A1011" s="8">
        <v>1008</v>
      </c>
      <c r="B1011">
        <v>2</v>
      </c>
      <c r="C1011">
        <v>23.5</v>
      </c>
      <c r="E1011" s="8">
        <v>1008</v>
      </c>
      <c r="F1011">
        <v>1</v>
      </c>
    </row>
    <row r="1012" spans="1:6" x14ac:dyDescent="0.25">
      <c r="A1012" s="8">
        <v>1009</v>
      </c>
      <c r="B1012">
        <v>2</v>
      </c>
      <c r="C1012">
        <v>29</v>
      </c>
      <c r="E1012" s="8">
        <v>1009</v>
      </c>
      <c r="F1012">
        <v>1</v>
      </c>
    </row>
    <row r="1013" spans="1:6" x14ac:dyDescent="0.25">
      <c r="A1013" s="8">
        <v>1010</v>
      </c>
      <c r="B1013">
        <v>3</v>
      </c>
      <c r="C1013">
        <v>43.45</v>
      </c>
      <c r="E1013" s="8">
        <v>1010</v>
      </c>
      <c r="F1013">
        <v>1</v>
      </c>
    </row>
    <row r="1014" spans="1:6" x14ac:dyDescent="0.25">
      <c r="A1014" s="8">
        <v>1011</v>
      </c>
      <c r="B1014">
        <v>1</v>
      </c>
      <c r="C1014">
        <v>14.95</v>
      </c>
      <c r="E1014" s="8">
        <v>1011</v>
      </c>
      <c r="F1014">
        <v>1</v>
      </c>
    </row>
    <row r="1015" spans="1:6" x14ac:dyDescent="0.25">
      <c r="A1015" s="8">
        <v>1012</v>
      </c>
      <c r="B1015">
        <v>2</v>
      </c>
      <c r="C1015">
        <v>26.45</v>
      </c>
      <c r="E1015" s="8">
        <v>1012</v>
      </c>
      <c r="F1015">
        <v>1</v>
      </c>
    </row>
    <row r="1016" spans="1:6" x14ac:dyDescent="0.25">
      <c r="A1016" s="8">
        <v>1013</v>
      </c>
      <c r="B1016">
        <v>2</v>
      </c>
      <c r="C1016">
        <v>19.5</v>
      </c>
      <c r="E1016" s="8">
        <v>1013</v>
      </c>
      <c r="F1016">
        <v>1</v>
      </c>
    </row>
    <row r="1017" spans="1:6" x14ac:dyDescent="0.25">
      <c r="A1017" s="8">
        <v>1014</v>
      </c>
      <c r="B1017">
        <v>4</v>
      </c>
      <c r="C1017">
        <v>34.450000000000003</v>
      </c>
      <c r="E1017" s="8">
        <v>1014</v>
      </c>
      <c r="F1017">
        <v>1</v>
      </c>
    </row>
    <row r="1018" spans="1:6" x14ac:dyDescent="0.25">
      <c r="A1018" s="8">
        <v>1015</v>
      </c>
      <c r="B1018">
        <v>1</v>
      </c>
      <c r="C1018">
        <v>7</v>
      </c>
      <c r="E1018" s="8">
        <v>1015</v>
      </c>
      <c r="F1018">
        <v>1</v>
      </c>
    </row>
    <row r="1019" spans="1:6" x14ac:dyDescent="0.25">
      <c r="A1019" s="8">
        <v>1016</v>
      </c>
      <c r="B1019">
        <v>3</v>
      </c>
      <c r="C1019">
        <v>45.849999999999987</v>
      </c>
      <c r="E1019" s="8">
        <v>1016</v>
      </c>
      <c r="F1019">
        <v>1</v>
      </c>
    </row>
    <row r="1020" spans="1:6" x14ac:dyDescent="0.25">
      <c r="A1020" s="8">
        <v>1017</v>
      </c>
      <c r="B1020">
        <v>1</v>
      </c>
      <c r="C1020">
        <v>13.95</v>
      </c>
      <c r="E1020" s="8">
        <v>1017</v>
      </c>
      <c r="F1020">
        <v>1</v>
      </c>
    </row>
    <row r="1021" spans="1:6" x14ac:dyDescent="0.25">
      <c r="A1021" s="8">
        <v>1018</v>
      </c>
      <c r="B1021">
        <v>3</v>
      </c>
      <c r="C1021">
        <v>41.849999999999987</v>
      </c>
      <c r="E1021" s="8">
        <v>1018</v>
      </c>
      <c r="F1021">
        <v>1</v>
      </c>
    </row>
    <row r="1022" spans="1:6" x14ac:dyDescent="0.25">
      <c r="A1022" s="8">
        <v>1019</v>
      </c>
      <c r="B1022">
        <v>3</v>
      </c>
      <c r="C1022">
        <v>48.4</v>
      </c>
      <c r="E1022" s="8">
        <v>1019</v>
      </c>
      <c r="F1022">
        <v>1</v>
      </c>
    </row>
    <row r="1023" spans="1:6" x14ac:dyDescent="0.25">
      <c r="A1023" s="8">
        <v>1020</v>
      </c>
      <c r="B1023">
        <v>4</v>
      </c>
      <c r="C1023">
        <v>37.9</v>
      </c>
      <c r="E1023" s="8">
        <v>1020</v>
      </c>
      <c r="F1023">
        <v>1</v>
      </c>
    </row>
    <row r="1024" spans="1:6" x14ac:dyDescent="0.25">
      <c r="A1024" s="8">
        <v>1021</v>
      </c>
      <c r="B1024">
        <v>4</v>
      </c>
      <c r="C1024">
        <v>47.4</v>
      </c>
      <c r="E1024" s="8">
        <v>1021</v>
      </c>
      <c r="F1024">
        <v>1</v>
      </c>
    </row>
    <row r="1025" spans="1:6" x14ac:dyDescent="0.25">
      <c r="A1025" s="8">
        <v>1022</v>
      </c>
      <c r="B1025">
        <v>1</v>
      </c>
      <c r="C1025">
        <v>7</v>
      </c>
      <c r="E1025" s="8">
        <v>1022</v>
      </c>
      <c r="F1025">
        <v>1</v>
      </c>
    </row>
    <row r="1026" spans="1:6" x14ac:dyDescent="0.25">
      <c r="A1026" s="8">
        <v>1023</v>
      </c>
      <c r="B1026">
        <v>1</v>
      </c>
      <c r="C1026">
        <v>17.95</v>
      </c>
      <c r="E1026" s="8">
        <v>1023</v>
      </c>
      <c r="F1026">
        <v>1</v>
      </c>
    </row>
    <row r="1027" spans="1:6" x14ac:dyDescent="0.25">
      <c r="A1027" s="8">
        <v>1024</v>
      </c>
      <c r="B1027">
        <v>1</v>
      </c>
      <c r="C1027">
        <v>12.95</v>
      </c>
      <c r="E1027" s="8">
        <v>1024</v>
      </c>
      <c r="F1027">
        <v>1</v>
      </c>
    </row>
    <row r="1028" spans="1:6" x14ac:dyDescent="0.25">
      <c r="A1028" s="8">
        <v>1025</v>
      </c>
      <c r="B1028">
        <v>3</v>
      </c>
      <c r="C1028">
        <v>36.9</v>
      </c>
      <c r="E1028" s="8">
        <v>1025</v>
      </c>
      <c r="F1028">
        <v>1</v>
      </c>
    </row>
    <row r="1029" spans="1:6" x14ac:dyDescent="0.25">
      <c r="A1029" s="8">
        <v>1026</v>
      </c>
      <c r="B1029">
        <v>2</v>
      </c>
      <c r="C1029">
        <v>28.45</v>
      </c>
      <c r="E1029" s="8">
        <v>1026</v>
      </c>
      <c r="F1029">
        <v>1</v>
      </c>
    </row>
    <row r="1030" spans="1:6" x14ac:dyDescent="0.25">
      <c r="A1030" s="8">
        <v>1027</v>
      </c>
      <c r="B1030">
        <v>1</v>
      </c>
      <c r="C1030">
        <v>17.95</v>
      </c>
      <c r="E1030" s="8">
        <v>1027</v>
      </c>
      <c r="F1030">
        <v>1</v>
      </c>
    </row>
    <row r="1031" spans="1:6" x14ac:dyDescent="0.25">
      <c r="A1031" s="8">
        <v>1028</v>
      </c>
      <c r="B1031">
        <v>2</v>
      </c>
      <c r="C1031">
        <v>25.9</v>
      </c>
      <c r="E1031" s="8">
        <v>1028</v>
      </c>
      <c r="F1031">
        <v>1</v>
      </c>
    </row>
    <row r="1032" spans="1:6" x14ac:dyDescent="0.25">
      <c r="A1032" s="8">
        <v>1029</v>
      </c>
      <c r="B1032">
        <v>2</v>
      </c>
      <c r="C1032">
        <v>22.95</v>
      </c>
      <c r="E1032" s="8">
        <v>1029</v>
      </c>
      <c r="F1032">
        <v>1</v>
      </c>
    </row>
    <row r="1033" spans="1:6" x14ac:dyDescent="0.25">
      <c r="A1033" s="8">
        <v>1030</v>
      </c>
      <c r="B1033">
        <v>4</v>
      </c>
      <c r="C1033">
        <v>40.9</v>
      </c>
      <c r="E1033" s="8">
        <v>1030</v>
      </c>
      <c r="F1033">
        <v>1</v>
      </c>
    </row>
    <row r="1034" spans="1:6" x14ac:dyDescent="0.25">
      <c r="A1034" s="8">
        <v>1031</v>
      </c>
      <c r="B1034">
        <v>2</v>
      </c>
      <c r="C1034">
        <v>32.450000000000003</v>
      </c>
      <c r="E1034" s="8">
        <v>1031</v>
      </c>
      <c r="F1034">
        <v>1</v>
      </c>
    </row>
    <row r="1035" spans="1:6" x14ac:dyDescent="0.25">
      <c r="A1035" s="8">
        <v>1032</v>
      </c>
      <c r="B1035">
        <v>1</v>
      </c>
      <c r="C1035">
        <v>12.95</v>
      </c>
      <c r="E1035" s="8">
        <v>1032</v>
      </c>
      <c r="F1035">
        <v>1</v>
      </c>
    </row>
    <row r="1036" spans="1:6" x14ac:dyDescent="0.25">
      <c r="A1036" s="8">
        <v>1033</v>
      </c>
      <c r="B1036">
        <v>1</v>
      </c>
      <c r="C1036">
        <v>13.95</v>
      </c>
      <c r="E1036" s="8">
        <v>1033</v>
      </c>
      <c r="F1036">
        <v>1</v>
      </c>
    </row>
    <row r="1037" spans="1:6" x14ac:dyDescent="0.25">
      <c r="A1037" s="8">
        <v>1034</v>
      </c>
      <c r="B1037">
        <v>8</v>
      </c>
      <c r="C1037">
        <v>99.75</v>
      </c>
      <c r="E1037" s="8">
        <v>1034</v>
      </c>
      <c r="F1037">
        <v>1</v>
      </c>
    </row>
    <row r="1038" spans="1:6" x14ac:dyDescent="0.25">
      <c r="A1038" s="8">
        <v>1035</v>
      </c>
      <c r="B1038">
        <v>4</v>
      </c>
      <c r="C1038">
        <v>56.9</v>
      </c>
      <c r="E1038" s="8">
        <v>1035</v>
      </c>
      <c r="F1038">
        <v>1</v>
      </c>
    </row>
    <row r="1039" spans="1:6" x14ac:dyDescent="0.25">
      <c r="A1039" s="8">
        <v>1036</v>
      </c>
      <c r="B1039">
        <v>4</v>
      </c>
      <c r="C1039">
        <v>49.95</v>
      </c>
      <c r="E1039" s="8">
        <v>1036</v>
      </c>
      <c r="F1039">
        <v>1</v>
      </c>
    </row>
    <row r="1040" spans="1:6" x14ac:dyDescent="0.25">
      <c r="A1040" s="8">
        <v>1037</v>
      </c>
      <c r="B1040">
        <v>4</v>
      </c>
      <c r="C1040">
        <v>54.45</v>
      </c>
      <c r="E1040" s="8">
        <v>1037</v>
      </c>
      <c r="F1040">
        <v>1</v>
      </c>
    </row>
    <row r="1041" spans="1:6" x14ac:dyDescent="0.25">
      <c r="A1041" s="8">
        <v>1038</v>
      </c>
      <c r="B1041">
        <v>2</v>
      </c>
      <c r="C1041">
        <v>22.95</v>
      </c>
      <c r="E1041" s="8">
        <v>1038</v>
      </c>
      <c r="F1041">
        <v>1</v>
      </c>
    </row>
    <row r="1042" spans="1:6" x14ac:dyDescent="0.25">
      <c r="A1042" s="8">
        <v>1039</v>
      </c>
      <c r="B1042">
        <v>1</v>
      </c>
      <c r="C1042">
        <v>14.5</v>
      </c>
      <c r="E1042" s="8">
        <v>1039</v>
      </c>
      <c r="F1042">
        <v>1</v>
      </c>
    </row>
    <row r="1043" spans="1:6" x14ac:dyDescent="0.25">
      <c r="A1043" s="8">
        <v>1040</v>
      </c>
      <c r="B1043">
        <v>2</v>
      </c>
      <c r="C1043">
        <v>21.95</v>
      </c>
      <c r="E1043" s="8">
        <v>1040</v>
      </c>
      <c r="F1043">
        <v>1</v>
      </c>
    </row>
    <row r="1044" spans="1:6" x14ac:dyDescent="0.25">
      <c r="A1044" s="8">
        <v>1041</v>
      </c>
      <c r="B1044">
        <v>1</v>
      </c>
      <c r="C1044">
        <v>13.95</v>
      </c>
      <c r="E1044" s="8">
        <v>1041</v>
      </c>
      <c r="F1044">
        <v>1</v>
      </c>
    </row>
    <row r="1045" spans="1:6" x14ac:dyDescent="0.25">
      <c r="A1045" s="8">
        <v>1042</v>
      </c>
      <c r="B1045">
        <v>1</v>
      </c>
      <c r="C1045">
        <v>14.95</v>
      </c>
      <c r="E1045" s="8">
        <v>1042</v>
      </c>
      <c r="F1045">
        <v>1</v>
      </c>
    </row>
    <row r="1046" spans="1:6" x14ac:dyDescent="0.25">
      <c r="A1046" s="8">
        <v>1043</v>
      </c>
      <c r="B1046">
        <v>8</v>
      </c>
      <c r="C1046">
        <v>95.75</v>
      </c>
      <c r="E1046" s="8">
        <v>1043</v>
      </c>
      <c r="F1046">
        <v>1</v>
      </c>
    </row>
    <row r="1047" spans="1:6" x14ac:dyDescent="0.25">
      <c r="A1047" s="8">
        <v>1044</v>
      </c>
      <c r="B1047">
        <v>1</v>
      </c>
      <c r="C1047">
        <v>0</v>
      </c>
      <c r="E1047" s="8">
        <v>1044</v>
      </c>
      <c r="F1047">
        <v>1</v>
      </c>
    </row>
    <row r="1048" spans="1:6" x14ac:dyDescent="0.25">
      <c r="A1048" s="8">
        <v>1045</v>
      </c>
      <c r="B1048">
        <v>1</v>
      </c>
      <c r="C1048">
        <v>13.95</v>
      </c>
      <c r="E1048" s="8">
        <v>1045</v>
      </c>
      <c r="F1048">
        <v>1</v>
      </c>
    </row>
    <row r="1049" spans="1:6" x14ac:dyDescent="0.25">
      <c r="A1049" s="8">
        <v>1046</v>
      </c>
      <c r="B1049">
        <v>1</v>
      </c>
      <c r="C1049">
        <v>14.5</v>
      </c>
      <c r="E1049" s="8">
        <v>1046</v>
      </c>
      <c r="F1049">
        <v>1</v>
      </c>
    </row>
    <row r="1050" spans="1:6" x14ac:dyDescent="0.25">
      <c r="A1050" s="8">
        <v>1047</v>
      </c>
      <c r="B1050">
        <v>3</v>
      </c>
      <c r="C1050">
        <v>35.9</v>
      </c>
      <c r="E1050" s="8">
        <v>1047</v>
      </c>
      <c r="F1050">
        <v>1</v>
      </c>
    </row>
    <row r="1051" spans="1:6" x14ac:dyDescent="0.25">
      <c r="A1051" s="8">
        <v>1048</v>
      </c>
      <c r="B1051">
        <v>1</v>
      </c>
      <c r="C1051">
        <v>16.95</v>
      </c>
      <c r="E1051" s="8">
        <v>1048</v>
      </c>
      <c r="F1051">
        <v>1</v>
      </c>
    </row>
    <row r="1052" spans="1:6" x14ac:dyDescent="0.25">
      <c r="A1052" s="8">
        <v>1049</v>
      </c>
      <c r="B1052">
        <v>1</v>
      </c>
      <c r="C1052">
        <v>12.95</v>
      </c>
      <c r="E1052" s="8">
        <v>1049</v>
      </c>
      <c r="F1052">
        <v>1</v>
      </c>
    </row>
    <row r="1053" spans="1:6" x14ac:dyDescent="0.25">
      <c r="A1053" s="8">
        <v>1050</v>
      </c>
      <c r="B1053">
        <v>1</v>
      </c>
      <c r="C1053">
        <v>17.95</v>
      </c>
      <c r="E1053" s="8">
        <v>1050</v>
      </c>
      <c r="F1053">
        <v>1</v>
      </c>
    </row>
    <row r="1054" spans="1:6" x14ac:dyDescent="0.25">
      <c r="A1054" s="8">
        <v>1051</v>
      </c>
      <c r="B1054">
        <v>1</v>
      </c>
      <c r="C1054">
        <v>13.95</v>
      </c>
      <c r="E1054" s="8">
        <v>1051</v>
      </c>
      <c r="F1054">
        <v>1</v>
      </c>
    </row>
    <row r="1055" spans="1:6" x14ac:dyDescent="0.25">
      <c r="A1055" s="8">
        <v>1052</v>
      </c>
      <c r="B1055">
        <v>2</v>
      </c>
      <c r="C1055">
        <v>25.45</v>
      </c>
      <c r="E1055" s="8">
        <v>1052</v>
      </c>
      <c r="F1055">
        <v>1</v>
      </c>
    </row>
    <row r="1056" spans="1:6" x14ac:dyDescent="0.25">
      <c r="A1056" s="8">
        <v>1053</v>
      </c>
      <c r="B1056">
        <v>3</v>
      </c>
      <c r="C1056">
        <v>27.95</v>
      </c>
      <c r="E1056" s="8">
        <v>1053</v>
      </c>
      <c r="F1056">
        <v>1</v>
      </c>
    </row>
    <row r="1057" spans="1:6" x14ac:dyDescent="0.25">
      <c r="A1057" s="8">
        <v>1054</v>
      </c>
      <c r="B1057">
        <v>2</v>
      </c>
      <c r="C1057">
        <v>17.95</v>
      </c>
      <c r="E1057" s="8">
        <v>1054</v>
      </c>
      <c r="F1057">
        <v>1</v>
      </c>
    </row>
    <row r="1058" spans="1:6" x14ac:dyDescent="0.25">
      <c r="A1058" s="8">
        <v>1055</v>
      </c>
      <c r="B1058">
        <v>1</v>
      </c>
      <c r="C1058">
        <v>16.5</v>
      </c>
      <c r="E1058" s="8">
        <v>1055</v>
      </c>
      <c r="F1058">
        <v>1</v>
      </c>
    </row>
    <row r="1059" spans="1:6" x14ac:dyDescent="0.25">
      <c r="A1059" s="8">
        <v>1056</v>
      </c>
      <c r="B1059">
        <v>3</v>
      </c>
      <c r="C1059">
        <v>31.9</v>
      </c>
      <c r="E1059" s="8">
        <v>1056</v>
      </c>
      <c r="F1059">
        <v>1</v>
      </c>
    </row>
    <row r="1060" spans="1:6" x14ac:dyDescent="0.25">
      <c r="A1060" s="8">
        <v>1057</v>
      </c>
      <c r="B1060">
        <v>2</v>
      </c>
      <c r="C1060">
        <v>22.95</v>
      </c>
      <c r="E1060" s="8">
        <v>1057</v>
      </c>
      <c r="F1060">
        <v>1</v>
      </c>
    </row>
    <row r="1061" spans="1:6" x14ac:dyDescent="0.25">
      <c r="A1061" s="8">
        <v>1058</v>
      </c>
      <c r="B1061">
        <v>1</v>
      </c>
      <c r="C1061">
        <v>13.95</v>
      </c>
      <c r="E1061" s="8">
        <v>1058</v>
      </c>
      <c r="F1061">
        <v>1</v>
      </c>
    </row>
    <row r="1062" spans="1:6" x14ac:dyDescent="0.25">
      <c r="A1062" s="8">
        <v>1059</v>
      </c>
      <c r="B1062">
        <v>4</v>
      </c>
      <c r="C1062">
        <v>42.45</v>
      </c>
      <c r="E1062" s="8">
        <v>1059</v>
      </c>
      <c r="F1062">
        <v>1</v>
      </c>
    </row>
    <row r="1063" spans="1:6" x14ac:dyDescent="0.25">
      <c r="A1063" s="8">
        <v>1060</v>
      </c>
      <c r="B1063">
        <v>2</v>
      </c>
      <c r="C1063">
        <v>35.450000000000003</v>
      </c>
      <c r="E1063" s="8">
        <v>1060</v>
      </c>
      <c r="F1063">
        <v>1</v>
      </c>
    </row>
    <row r="1064" spans="1:6" x14ac:dyDescent="0.25">
      <c r="A1064" s="8">
        <v>1061</v>
      </c>
      <c r="B1064">
        <v>2</v>
      </c>
      <c r="C1064">
        <v>20.95</v>
      </c>
      <c r="E1064" s="8">
        <v>1061</v>
      </c>
      <c r="F1064">
        <v>1</v>
      </c>
    </row>
    <row r="1065" spans="1:6" x14ac:dyDescent="0.25">
      <c r="A1065" s="8">
        <v>1062</v>
      </c>
      <c r="B1065">
        <v>2</v>
      </c>
      <c r="C1065">
        <v>24.9</v>
      </c>
      <c r="E1065" s="8">
        <v>1062</v>
      </c>
      <c r="F1065">
        <v>1</v>
      </c>
    </row>
    <row r="1066" spans="1:6" x14ac:dyDescent="0.25">
      <c r="A1066" s="8">
        <v>1063</v>
      </c>
      <c r="B1066">
        <v>3</v>
      </c>
      <c r="C1066">
        <v>45.95</v>
      </c>
      <c r="E1066" s="8">
        <v>1063</v>
      </c>
      <c r="F1066">
        <v>1</v>
      </c>
    </row>
    <row r="1067" spans="1:6" x14ac:dyDescent="0.25">
      <c r="A1067" s="8">
        <v>1064</v>
      </c>
      <c r="B1067">
        <v>1</v>
      </c>
      <c r="C1067">
        <v>11.95</v>
      </c>
      <c r="E1067" s="8">
        <v>1064</v>
      </c>
      <c r="F1067">
        <v>1</v>
      </c>
    </row>
    <row r="1068" spans="1:6" x14ac:dyDescent="0.25">
      <c r="A1068" s="8">
        <v>1065</v>
      </c>
      <c r="B1068">
        <v>4</v>
      </c>
      <c r="C1068">
        <v>54.349999999999987</v>
      </c>
      <c r="E1068" s="8">
        <v>1065</v>
      </c>
      <c r="F1068">
        <v>1</v>
      </c>
    </row>
    <row r="1069" spans="1:6" x14ac:dyDescent="0.25">
      <c r="A1069" s="8">
        <v>1066</v>
      </c>
      <c r="B1069">
        <v>4</v>
      </c>
      <c r="C1069">
        <v>61.349999999999987</v>
      </c>
      <c r="E1069" s="8">
        <v>1066</v>
      </c>
      <c r="F1069">
        <v>1</v>
      </c>
    </row>
    <row r="1070" spans="1:6" x14ac:dyDescent="0.25">
      <c r="A1070" s="8">
        <v>1067</v>
      </c>
      <c r="B1070">
        <v>3</v>
      </c>
      <c r="C1070">
        <v>46.849999999999987</v>
      </c>
      <c r="E1070" s="8">
        <v>1067</v>
      </c>
      <c r="F1070">
        <v>1</v>
      </c>
    </row>
    <row r="1071" spans="1:6" x14ac:dyDescent="0.25">
      <c r="A1071" s="8">
        <v>1068</v>
      </c>
      <c r="B1071">
        <v>2</v>
      </c>
      <c r="C1071">
        <v>20.95</v>
      </c>
      <c r="E1071" s="8">
        <v>1068</v>
      </c>
      <c r="F1071">
        <v>1</v>
      </c>
    </row>
    <row r="1072" spans="1:6" x14ac:dyDescent="0.25">
      <c r="A1072" s="8">
        <v>1069</v>
      </c>
      <c r="B1072">
        <v>3</v>
      </c>
      <c r="C1072">
        <v>37.450000000000003</v>
      </c>
      <c r="E1072" s="8">
        <v>1069</v>
      </c>
      <c r="F1072">
        <v>1</v>
      </c>
    </row>
    <row r="1073" spans="1:6" x14ac:dyDescent="0.25">
      <c r="A1073" s="8">
        <v>1070</v>
      </c>
      <c r="B1073">
        <v>2</v>
      </c>
      <c r="C1073">
        <v>17.95</v>
      </c>
      <c r="E1073" s="8">
        <v>1070</v>
      </c>
      <c r="F1073">
        <v>1</v>
      </c>
    </row>
    <row r="1074" spans="1:6" x14ac:dyDescent="0.25">
      <c r="A1074" s="8">
        <v>1071</v>
      </c>
      <c r="B1074">
        <v>3</v>
      </c>
      <c r="C1074">
        <v>49.849999999999987</v>
      </c>
      <c r="E1074" s="8">
        <v>1071</v>
      </c>
      <c r="F1074">
        <v>1</v>
      </c>
    </row>
    <row r="1075" spans="1:6" x14ac:dyDescent="0.25">
      <c r="A1075" s="8">
        <v>1072</v>
      </c>
      <c r="B1075">
        <v>3</v>
      </c>
      <c r="C1075">
        <v>46.95</v>
      </c>
      <c r="E1075" s="8">
        <v>1072</v>
      </c>
      <c r="F1075">
        <v>1</v>
      </c>
    </row>
    <row r="1076" spans="1:6" x14ac:dyDescent="0.25">
      <c r="A1076" s="8">
        <v>1073</v>
      </c>
      <c r="B1076">
        <v>3</v>
      </c>
      <c r="C1076">
        <v>41.45</v>
      </c>
      <c r="E1076" s="8">
        <v>1073</v>
      </c>
      <c r="F1076">
        <v>1</v>
      </c>
    </row>
    <row r="1077" spans="1:6" x14ac:dyDescent="0.25">
      <c r="A1077" s="8">
        <v>1074</v>
      </c>
      <c r="B1077">
        <v>1</v>
      </c>
      <c r="C1077">
        <v>17.95</v>
      </c>
      <c r="E1077" s="8">
        <v>1074</v>
      </c>
      <c r="F1077">
        <v>1</v>
      </c>
    </row>
    <row r="1078" spans="1:6" x14ac:dyDescent="0.25">
      <c r="A1078" s="8">
        <v>1075</v>
      </c>
      <c r="B1078">
        <v>1</v>
      </c>
      <c r="C1078">
        <v>15.5</v>
      </c>
      <c r="E1078" s="8">
        <v>1075</v>
      </c>
      <c r="F1078">
        <v>1</v>
      </c>
    </row>
    <row r="1079" spans="1:6" x14ac:dyDescent="0.25">
      <c r="A1079" s="8">
        <v>1076</v>
      </c>
      <c r="B1079">
        <v>2</v>
      </c>
      <c r="C1079">
        <v>17.95</v>
      </c>
      <c r="E1079" s="8">
        <v>1076</v>
      </c>
      <c r="F1079">
        <v>1</v>
      </c>
    </row>
    <row r="1080" spans="1:6" x14ac:dyDescent="0.25">
      <c r="A1080" s="8">
        <v>1077</v>
      </c>
      <c r="B1080">
        <v>1</v>
      </c>
      <c r="C1080">
        <v>9</v>
      </c>
      <c r="E1080" s="8">
        <v>1077</v>
      </c>
      <c r="F1080">
        <v>1</v>
      </c>
    </row>
    <row r="1081" spans="1:6" x14ac:dyDescent="0.25">
      <c r="A1081" s="8">
        <v>1078</v>
      </c>
      <c r="B1081">
        <v>2</v>
      </c>
      <c r="C1081">
        <v>35.9</v>
      </c>
      <c r="E1081" s="8">
        <v>1078</v>
      </c>
      <c r="F1081">
        <v>1</v>
      </c>
    </row>
    <row r="1082" spans="1:6" x14ac:dyDescent="0.25">
      <c r="A1082" s="8">
        <v>1079</v>
      </c>
      <c r="B1082">
        <v>3</v>
      </c>
      <c r="C1082">
        <v>26.5</v>
      </c>
      <c r="E1082" s="8">
        <v>1079</v>
      </c>
      <c r="F1082">
        <v>1</v>
      </c>
    </row>
    <row r="1083" spans="1:6" x14ac:dyDescent="0.25">
      <c r="A1083" s="8">
        <v>1080</v>
      </c>
      <c r="B1083">
        <v>4</v>
      </c>
      <c r="C1083">
        <v>49.4</v>
      </c>
      <c r="E1083" s="8">
        <v>1080</v>
      </c>
      <c r="F1083">
        <v>1</v>
      </c>
    </row>
    <row r="1084" spans="1:6" x14ac:dyDescent="0.25">
      <c r="A1084" s="8">
        <v>1081</v>
      </c>
      <c r="B1084">
        <v>1</v>
      </c>
      <c r="C1084">
        <v>14.5</v>
      </c>
      <c r="E1084" s="8">
        <v>1081</v>
      </c>
      <c r="F1084">
        <v>1</v>
      </c>
    </row>
    <row r="1085" spans="1:6" x14ac:dyDescent="0.25">
      <c r="A1085" s="8">
        <v>1082</v>
      </c>
      <c r="B1085">
        <v>2</v>
      </c>
      <c r="C1085">
        <v>21.95</v>
      </c>
      <c r="E1085" s="8">
        <v>1082</v>
      </c>
      <c r="F1085">
        <v>1</v>
      </c>
    </row>
    <row r="1086" spans="1:6" x14ac:dyDescent="0.25">
      <c r="A1086" s="8">
        <v>1083</v>
      </c>
      <c r="B1086">
        <v>1</v>
      </c>
      <c r="C1086">
        <v>7</v>
      </c>
      <c r="E1086" s="8">
        <v>1083</v>
      </c>
      <c r="F1086">
        <v>1</v>
      </c>
    </row>
    <row r="1087" spans="1:6" x14ac:dyDescent="0.25">
      <c r="A1087" s="8">
        <v>1084</v>
      </c>
      <c r="B1087">
        <v>1</v>
      </c>
      <c r="C1087">
        <v>16.5</v>
      </c>
      <c r="E1087" s="8">
        <v>1084</v>
      </c>
      <c r="F1087">
        <v>1</v>
      </c>
    </row>
    <row r="1088" spans="1:6" x14ac:dyDescent="0.25">
      <c r="A1088" s="8">
        <v>1085</v>
      </c>
      <c r="B1088">
        <v>3</v>
      </c>
      <c r="C1088">
        <v>42.9</v>
      </c>
      <c r="E1088" s="8">
        <v>1085</v>
      </c>
      <c r="F1088">
        <v>1</v>
      </c>
    </row>
    <row r="1089" spans="1:6" x14ac:dyDescent="0.25">
      <c r="A1089" s="8">
        <v>1086</v>
      </c>
      <c r="B1089">
        <v>2</v>
      </c>
      <c r="C1089">
        <v>28.45</v>
      </c>
      <c r="E1089" s="8">
        <v>1086</v>
      </c>
      <c r="F1089">
        <v>1</v>
      </c>
    </row>
    <row r="1090" spans="1:6" x14ac:dyDescent="0.25">
      <c r="A1090" s="8">
        <v>1087</v>
      </c>
      <c r="B1090">
        <v>2</v>
      </c>
      <c r="C1090">
        <v>35.9</v>
      </c>
      <c r="E1090" s="8">
        <v>1087</v>
      </c>
      <c r="F1090">
        <v>1</v>
      </c>
    </row>
    <row r="1091" spans="1:6" x14ac:dyDescent="0.25">
      <c r="A1091" s="8">
        <v>1088</v>
      </c>
      <c r="B1091">
        <v>5</v>
      </c>
      <c r="C1091">
        <v>44</v>
      </c>
      <c r="E1091" s="8">
        <v>1088</v>
      </c>
      <c r="F1091">
        <v>1</v>
      </c>
    </row>
    <row r="1092" spans="1:6" x14ac:dyDescent="0.25">
      <c r="A1092" s="8">
        <v>1089</v>
      </c>
      <c r="B1092">
        <v>3</v>
      </c>
      <c r="C1092">
        <v>46.95</v>
      </c>
      <c r="E1092" s="8">
        <v>1089</v>
      </c>
      <c r="F1092">
        <v>1</v>
      </c>
    </row>
    <row r="1093" spans="1:6" x14ac:dyDescent="0.25">
      <c r="A1093" s="8">
        <v>1090</v>
      </c>
      <c r="B1093">
        <v>7</v>
      </c>
      <c r="C1093">
        <v>105.65</v>
      </c>
      <c r="E1093" s="8">
        <v>1090</v>
      </c>
      <c r="F1093">
        <v>1</v>
      </c>
    </row>
    <row r="1094" spans="1:6" x14ac:dyDescent="0.25">
      <c r="A1094" s="8">
        <v>1091</v>
      </c>
      <c r="B1094">
        <v>1</v>
      </c>
      <c r="C1094">
        <v>5</v>
      </c>
      <c r="E1094" s="8">
        <v>1091</v>
      </c>
      <c r="F1094">
        <v>1</v>
      </c>
    </row>
    <row r="1095" spans="1:6" x14ac:dyDescent="0.25">
      <c r="A1095" s="8">
        <v>1092</v>
      </c>
      <c r="B1095">
        <v>3</v>
      </c>
      <c r="C1095">
        <v>44.849999999999987</v>
      </c>
      <c r="E1095" s="8">
        <v>1092</v>
      </c>
      <c r="F1095">
        <v>1</v>
      </c>
    </row>
    <row r="1096" spans="1:6" x14ac:dyDescent="0.25">
      <c r="A1096" s="8">
        <v>1093</v>
      </c>
      <c r="B1096">
        <v>5</v>
      </c>
      <c r="C1096">
        <v>56.349999999999987</v>
      </c>
      <c r="E1096" s="8">
        <v>1093</v>
      </c>
      <c r="F1096">
        <v>1</v>
      </c>
    </row>
    <row r="1097" spans="1:6" x14ac:dyDescent="0.25">
      <c r="A1097" s="8">
        <v>1094</v>
      </c>
      <c r="B1097">
        <v>2</v>
      </c>
      <c r="C1097">
        <v>22.45</v>
      </c>
      <c r="E1097" s="8">
        <v>1094</v>
      </c>
      <c r="F1097">
        <v>1</v>
      </c>
    </row>
    <row r="1098" spans="1:6" x14ac:dyDescent="0.25">
      <c r="A1098" s="8">
        <v>1095</v>
      </c>
      <c r="B1098">
        <v>2</v>
      </c>
      <c r="C1098">
        <v>31.9</v>
      </c>
      <c r="E1098" s="8">
        <v>1095</v>
      </c>
      <c r="F1098">
        <v>1</v>
      </c>
    </row>
    <row r="1099" spans="1:6" x14ac:dyDescent="0.25">
      <c r="A1099" s="8">
        <v>1096</v>
      </c>
      <c r="B1099">
        <v>12</v>
      </c>
      <c r="C1099">
        <v>159.19999999999999</v>
      </c>
      <c r="E1099" s="8">
        <v>1096</v>
      </c>
      <c r="F1099">
        <v>1</v>
      </c>
    </row>
    <row r="1100" spans="1:6" x14ac:dyDescent="0.25">
      <c r="A1100" s="8">
        <v>1097</v>
      </c>
      <c r="B1100">
        <v>1</v>
      </c>
      <c r="C1100">
        <v>12.95</v>
      </c>
      <c r="E1100" s="8">
        <v>1097</v>
      </c>
      <c r="F1100">
        <v>1</v>
      </c>
    </row>
    <row r="1101" spans="1:6" x14ac:dyDescent="0.25">
      <c r="A1101" s="8">
        <v>1098</v>
      </c>
      <c r="B1101">
        <v>2</v>
      </c>
      <c r="C1101">
        <v>20.95</v>
      </c>
      <c r="E1101" s="8">
        <v>1098</v>
      </c>
      <c r="F1101">
        <v>1</v>
      </c>
    </row>
    <row r="1102" spans="1:6" x14ac:dyDescent="0.25">
      <c r="A1102" s="8">
        <v>1099</v>
      </c>
      <c r="B1102">
        <v>2</v>
      </c>
      <c r="C1102">
        <v>28.45</v>
      </c>
      <c r="E1102" s="8">
        <v>1099</v>
      </c>
      <c r="F1102">
        <v>1</v>
      </c>
    </row>
    <row r="1103" spans="1:6" x14ac:dyDescent="0.25">
      <c r="A1103" s="8">
        <v>1100</v>
      </c>
      <c r="B1103">
        <v>5</v>
      </c>
      <c r="C1103">
        <v>57.95</v>
      </c>
      <c r="E1103" s="8">
        <v>1100</v>
      </c>
      <c r="F1103">
        <v>1</v>
      </c>
    </row>
    <row r="1104" spans="1:6" x14ac:dyDescent="0.25">
      <c r="A1104" s="8">
        <v>1101</v>
      </c>
      <c r="B1104">
        <v>1</v>
      </c>
      <c r="C1104">
        <v>13.95</v>
      </c>
      <c r="E1104" s="8">
        <v>1101</v>
      </c>
      <c r="F1104">
        <v>1</v>
      </c>
    </row>
    <row r="1105" spans="1:6" x14ac:dyDescent="0.25">
      <c r="A1105" s="8">
        <v>1102</v>
      </c>
      <c r="B1105">
        <v>1</v>
      </c>
      <c r="C1105">
        <v>17.95</v>
      </c>
      <c r="E1105" s="8">
        <v>1102</v>
      </c>
      <c r="F1105">
        <v>1</v>
      </c>
    </row>
    <row r="1106" spans="1:6" x14ac:dyDescent="0.25">
      <c r="A1106" s="8">
        <v>1103</v>
      </c>
      <c r="B1106">
        <v>1</v>
      </c>
      <c r="C1106">
        <v>9</v>
      </c>
      <c r="E1106" s="8">
        <v>1103</v>
      </c>
      <c r="F1106">
        <v>1</v>
      </c>
    </row>
    <row r="1107" spans="1:6" x14ac:dyDescent="0.25">
      <c r="A1107" s="8">
        <v>1104</v>
      </c>
      <c r="B1107">
        <v>4</v>
      </c>
      <c r="C1107">
        <v>56.900000000000013</v>
      </c>
      <c r="E1107" s="8">
        <v>1104</v>
      </c>
      <c r="F1107">
        <v>1</v>
      </c>
    </row>
    <row r="1108" spans="1:6" x14ac:dyDescent="0.25">
      <c r="A1108" s="8">
        <v>1105</v>
      </c>
      <c r="B1108">
        <v>3</v>
      </c>
      <c r="C1108">
        <v>29.95</v>
      </c>
      <c r="E1108" s="8">
        <v>1105</v>
      </c>
      <c r="F1108">
        <v>1</v>
      </c>
    </row>
    <row r="1109" spans="1:6" x14ac:dyDescent="0.25">
      <c r="A1109" s="8">
        <v>1106</v>
      </c>
      <c r="B1109">
        <v>1</v>
      </c>
      <c r="C1109">
        <v>13.95</v>
      </c>
      <c r="E1109" s="8">
        <v>1106</v>
      </c>
      <c r="F1109">
        <v>1</v>
      </c>
    </row>
    <row r="1110" spans="1:6" x14ac:dyDescent="0.25">
      <c r="A1110" s="8">
        <v>1107</v>
      </c>
      <c r="B1110">
        <v>1</v>
      </c>
      <c r="C1110">
        <v>10.5</v>
      </c>
      <c r="E1110" s="8">
        <v>1107</v>
      </c>
      <c r="F1110">
        <v>1</v>
      </c>
    </row>
    <row r="1111" spans="1:6" x14ac:dyDescent="0.25">
      <c r="A1111" s="8">
        <v>1108</v>
      </c>
      <c r="B1111">
        <v>1</v>
      </c>
      <c r="C1111">
        <v>13.95</v>
      </c>
      <c r="E1111" s="8">
        <v>1108</v>
      </c>
      <c r="F1111">
        <v>1</v>
      </c>
    </row>
    <row r="1112" spans="1:6" x14ac:dyDescent="0.25">
      <c r="A1112" s="8">
        <v>1109</v>
      </c>
      <c r="B1112">
        <v>2</v>
      </c>
      <c r="C1112">
        <v>19.95</v>
      </c>
      <c r="E1112" s="8">
        <v>1109</v>
      </c>
      <c r="F1112">
        <v>1</v>
      </c>
    </row>
    <row r="1113" spans="1:6" x14ac:dyDescent="0.25">
      <c r="A1113" s="8">
        <v>1110</v>
      </c>
      <c r="B1113">
        <v>2</v>
      </c>
      <c r="C1113">
        <v>35.9</v>
      </c>
      <c r="E1113" s="8">
        <v>1110</v>
      </c>
      <c r="F1113">
        <v>1</v>
      </c>
    </row>
    <row r="1114" spans="1:6" x14ac:dyDescent="0.25">
      <c r="A1114" s="8">
        <v>1111</v>
      </c>
      <c r="B1114">
        <v>1</v>
      </c>
      <c r="C1114">
        <v>12.95</v>
      </c>
      <c r="E1114" s="8">
        <v>1111</v>
      </c>
      <c r="F1114">
        <v>1</v>
      </c>
    </row>
    <row r="1115" spans="1:6" x14ac:dyDescent="0.25">
      <c r="A1115" s="8">
        <v>1112</v>
      </c>
      <c r="B1115">
        <v>4</v>
      </c>
      <c r="C1115">
        <v>44.9</v>
      </c>
      <c r="E1115" s="8">
        <v>1112</v>
      </c>
      <c r="F1115">
        <v>1</v>
      </c>
    </row>
    <row r="1116" spans="1:6" x14ac:dyDescent="0.25">
      <c r="A1116" s="8">
        <v>1113</v>
      </c>
      <c r="B1116">
        <v>2</v>
      </c>
      <c r="C1116">
        <v>34.450000000000003</v>
      </c>
      <c r="E1116" s="8">
        <v>1113</v>
      </c>
      <c r="F1116">
        <v>1</v>
      </c>
    </row>
    <row r="1117" spans="1:6" x14ac:dyDescent="0.25">
      <c r="A1117" s="8">
        <v>1114</v>
      </c>
      <c r="B1117">
        <v>2</v>
      </c>
      <c r="C1117">
        <v>31</v>
      </c>
      <c r="E1117" s="8">
        <v>1114</v>
      </c>
      <c r="F1117">
        <v>1</v>
      </c>
    </row>
    <row r="1118" spans="1:6" x14ac:dyDescent="0.25">
      <c r="A1118" s="8">
        <v>1115</v>
      </c>
      <c r="B1118">
        <v>2</v>
      </c>
      <c r="C1118">
        <v>20.95</v>
      </c>
      <c r="E1118" s="8">
        <v>1115</v>
      </c>
      <c r="F1118">
        <v>1</v>
      </c>
    </row>
    <row r="1119" spans="1:6" x14ac:dyDescent="0.25">
      <c r="A1119" s="8">
        <v>1116</v>
      </c>
      <c r="B1119">
        <v>4</v>
      </c>
      <c r="C1119">
        <v>53.400000000000013</v>
      </c>
      <c r="E1119" s="8">
        <v>1116</v>
      </c>
      <c r="F1119">
        <v>1</v>
      </c>
    </row>
    <row r="1120" spans="1:6" x14ac:dyDescent="0.25">
      <c r="A1120" s="8">
        <v>1117</v>
      </c>
      <c r="B1120">
        <v>1</v>
      </c>
      <c r="C1120">
        <v>13.95</v>
      </c>
      <c r="E1120" s="8">
        <v>1117</v>
      </c>
      <c r="F1120">
        <v>1</v>
      </c>
    </row>
    <row r="1121" spans="1:6" x14ac:dyDescent="0.25">
      <c r="A1121" s="8">
        <v>1118</v>
      </c>
      <c r="B1121">
        <v>1</v>
      </c>
      <c r="C1121">
        <v>17.95</v>
      </c>
      <c r="E1121" s="8">
        <v>1118</v>
      </c>
      <c r="F1121">
        <v>1</v>
      </c>
    </row>
    <row r="1122" spans="1:6" x14ac:dyDescent="0.25">
      <c r="A1122" s="8">
        <v>1119</v>
      </c>
      <c r="B1122">
        <v>2</v>
      </c>
      <c r="C1122">
        <v>34.450000000000003</v>
      </c>
      <c r="E1122" s="8">
        <v>1119</v>
      </c>
      <c r="F1122">
        <v>1</v>
      </c>
    </row>
    <row r="1123" spans="1:6" x14ac:dyDescent="0.25">
      <c r="A1123" s="8">
        <v>1120</v>
      </c>
      <c r="B1123">
        <v>2</v>
      </c>
      <c r="C1123">
        <v>32.9</v>
      </c>
      <c r="E1123" s="8">
        <v>1120</v>
      </c>
      <c r="F1123">
        <v>1</v>
      </c>
    </row>
    <row r="1124" spans="1:6" x14ac:dyDescent="0.25">
      <c r="A1124" s="8">
        <v>1121</v>
      </c>
      <c r="B1124">
        <v>2</v>
      </c>
      <c r="C1124">
        <v>16.5</v>
      </c>
      <c r="E1124" s="8">
        <v>1121</v>
      </c>
      <c r="F1124">
        <v>1</v>
      </c>
    </row>
    <row r="1125" spans="1:6" x14ac:dyDescent="0.25">
      <c r="A1125" s="8">
        <v>1122</v>
      </c>
      <c r="B1125">
        <v>4</v>
      </c>
      <c r="C1125">
        <v>46.45</v>
      </c>
      <c r="E1125" s="8">
        <v>1122</v>
      </c>
      <c r="F1125">
        <v>1</v>
      </c>
    </row>
    <row r="1126" spans="1:6" x14ac:dyDescent="0.25">
      <c r="A1126" s="8">
        <v>1123</v>
      </c>
      <c r="B1126">
        <v>2</v>
      </c>
      <c r="C1126">
        <v>30.9</v>
      </c>
      <c r="E1126" s="8">
        <v>1123</v>
      </c>
      <c r="F1126">
        <v>1</v>
      </c>
    </row>
    <row r="1127" spans="1:6" x14ac:dyDescent="0.25">
      <c r="A1127" s="8">
        <v>1124</v>
      </c>
      <c r="B1127">
        <v>2</v>
      </c>
      <c r="C1127">
        <v>31.9</v>
      </c>
      <c r="E1127" s="8">
        <v>1124</v>
      </c>
      <c r="F1127">
        <v>1</v>
      </c>
    </row>
    <row r="1128" spans="1:6" x14ac:dyDescent="0.25">
      <c r="A1128" s="8">
        <v>1125</v>
      </c>
      <c r="B1128">
        <v>2</v>
      </c>
      <c r="C1128">
        <v>33.450000000000003</v>
      </c>
      <c r="E1128" s="8">
        <v>1125</v>
      </c>
      <c r="F1128">
        <v>1</v>
      </c>
    </row>
    <row r="1129" spans="1:6" x14ac:dyDescent="0.25">
      <c r="A1129" s="8">
        <v>1126</v>
      </c>
      <c r="B1129">
        <v>1</v>
      </c>
      <c r="C1129">
        <v>7</v>
      </c>
      <c r="E1129" s="8">
        <v>1126</v>
      </c>
      <c r="F1129">
        <v>1</v>
      </c>
    </row>
    <row r="1130" spans="1:6" x14ac:dyDescent="0.25">
      <c r="A1130" s="8">
        <v>1127</v>
      </c>
      <c r="B1130">
        <v>3</v>
      </c>
      <c r="C1130">
        <v>46.4</v>
      </c>
      <c r="E1130" s="8">
        <v>1127</v>
      </c>
      <c r="F1130">
        <v>1</v>
      </c>
    </row>
    <row r="1131" spans="1:6" x14ac:dyDescent="0.25">
      <c r="A1131" s="8">
        <v>1128</v>
      </c>
      <c r="B1131">
        <v>2</v>
      </c>
      <c r="C1131">
        <v>20.95</v>
      </c>
      <c r="E1131" s="8">
        <v>1128</v>
      </c>
      <c r="F1131">
        <v>1</v>
      </c>
    </row>
    <row r="1132" spans="1:6" x14ac:dyDescent="0.25">
      <c r="A1132" s="8">
        <v>1129</v>
      </c>
      <c r="B1132">
        <v>3</v>
      </c>
      <c r="C1132">
        <v>46.849999999999987</v>
      </c>
      <c r="E1132" s="8">
        <v>1129</v>
      </c>
      <c r="F1132">
        <v>1</v>
      </c>
    </row>
    <row r="1133" spans="1:6" x14ac:dyDescent="0.25">
      <c r="A1133" s="8">
        <v>1130</v>
      </c>
      <c r="B1133">
        <v>2</v>
      </c>
      <c r="C1133">
        <v>27.45</v>
      </c>
      <c r="E1133" s="8">
        <v>1130</v>
      </c>
      <c r="F1133">
        <v>1</v>
      </c>
    </row>
    <row r="1134" spans="1:6" x14ac:dyDescent="0.25">
      <c r="A1134" s="8">
        <v>1131</v>
      </c>
      <c r="B1134">
        <v>2</v>
      </c>
      <c r="C1134">
        <v>19.5</v>
      </c>
      <c r="E1134" s="8">
        <v>1131</v>
      </c>
      <c r="F1134">
        <v>1</v>
      </c>
    </row>
    <row r="1135" spans="1:6" x14ac:dyDescent="0.25">
      <c r="A1135" s="8">
        <v>1132</v>
      </c>
      <c r="B1135">
        <v>4</v>
      </c>
      <c r="C1135">
        <v>51.4</v>
      </c>
      <c r="E1135" s="8">
        <v>1132</v>
      </c>
      <c r="F1135">
        <v>1</v>
      </c>
    </row>
    <row r="1136" spans="1:6" x14ac:dyDescent="0.25">
      <c r="A1136" s="8">
        <v>1133</v>
      </c>
      <c r="B1136">
        <v>4</v>
      </c>
      <c r="C1136">
        <v>53.849999999999987</v>
      </c>
      <c r="E1136" s="8">
        <v>1133</v>
      </c>
      <c r="F1136">
        <v>1</v>
      </c>
    </row>
    <row r="1137" spans="1:6" x14ac:dyDescent="0.25">
      <c r="A1137" s="8">
        <v>1134</v>
      </c>
      <c r="B1137">
        <v>1</v>
      </c>
      <c r="C1137">
        <v>14.95</v>
      </c>
      <c r="E1137" s="8">
        <v>1134</v>
      </c>
      <c r="F1137">
        <v>1</v>
      </c>
    </row>
    <row r="1138" spans="1:6" x14ac:dyDescent="0.25">
      <c r="A1138" s="8">
        <v>1135</v>
      </c>
      <c r="B1138">
        <v>1</v>
      </c>
      <c r="C1138">
        <v>5</v>
      </c>
      <c r="E1138" s="8">
        <v>1135</v>
      </c>
      <c r="F1138">
        <v>1</v>
      </c>
    </row>
    <row r="1139" spans="1:6" x14ac:dyDescent="0.25">
      <c r="A1139" s="8">
        <v>1136</v>
      </c>
      <c r="B1139">
        <v>3</v>
      </c>
      <c r="C1139">
        <v>36.9</v>
      </c>
      <c r="E1139" s="8">
        <v>1136</v>
      </c>
      <c r="F1139">
        <v>1</v>
      </c>
    </row>
    <row r="1140" spans="1:6" x14ac:dyDescent="0.25">
      <c r="A1140" s="8">
        <v>1137</v>
      </c>
      <c r="B1140">
        <v>2</v>
      </c>
      <c r="C1140">
        <v>27.45</v>
      </c>
      <c r="E1140" s="8">
        <v>1137</v>
      </c>
      <c r="F1140">
        <v>1</v>
      </c>
    </row>
    <row r="1141" spans="1:6" x14ac:dyDescent="0.25">
      <c r="A1141" s="8">
        <v>1138</v>
      </c>
      <c r="B1141">
        <v>1</v>
      </c>
      <c r="C1141">
        <v>15.5</v>
      </c>
      <c r="E1141" s="8">
        <v>1138</v>
      </c>
      <c r="F1141">
        <v>1</v>
      </c>
    </row>
    <row r="1142" spans="1:6" x14ac:dyDescent="0.25">
      <c r="A1142" s="8">
        <v>1139</v>
      </c>
      <c r="B1142">
        <v>4</v>
      </c>
      <c r="C1142">
        <v>42.9</v>
      </c>
      <c r="E1142" s="8">
        <v>1139</v>
      </c>
      <c r="F1142">
        <v>1</v>
      </c>
    </row>
    <row r="1143" spans="1:6" x14ac:dyDescent="0.25">
      <c r="A1143" s="8">
        <v>1140</v>
      </c>
      <c r="B1143">
        <v>5</v>
      </c>
      <c r="C1143">
        <v>56.4</v>
      </c>
      <c r="E1143" s="8">
        <v>1140</v>
      </c>
      <c r="F1143">
        <v>1</v>
      </c>
    </row>
    <row r="1144" spans="1:6" x14ac:dyDescent="0.25">
      <c r="A1144" s="8">
        <v>1141</v>
      </c>
      <c r="B1144">
        <v>1</v>
      </c>
      <c r="C1144">
        <v>17.95</v>
      </c>
      <c r="E1144" s="8">
        <v>1141</v>
      </c>
      <c r="F1144">
        <v>1</v>
      </c>
    </row>
    <row r="1145" spans="1:6" x14ac:dyDescent="0.25">
      <c r="A1145" s="8">
        <v>1142</v>
      </c>
      <c r="B1145">
        <v>1</v>
      </c>
      <c r="C1145">
        <v>13.95</v>
      </c>
      <c r="E1145" s="8">
        <v>1142</v>
      </c>
      <c r="F1145">
        <v>1</v>
      </c>
    </row>
    <row r="1146" spans="1:6" x14ac:dyDescent="0.25">
      <c r="A1146" s="8">
        <v>1143</v>
      </c>
      <c r="B1146">
        <v>3</v>
      </c>
      <c r="C1146">
        <v>43.95</v>
      </c>
      <c r="E1146" s="8">
        <v>1143</v>
      </c>
      <c r="F1146">
        <v>1</v>
      </c>
    </row>
    <row r="1147" spans="1:6" x14ac:dyDescent="0.25">
      <c r="A1147" s="8">
        <v>1144</v>
      </c>
      <c r="B1147">
        <v>2</v>
      </c>
      <c r="C1147">
        <v>27.45</v>
      </c>
      <c r="E1147" s="8">
        <v>1144</v>
      </c>
      <c r="F1147">
        <v>1</v>
      </c>
    </row>
    <row r="1148" spans="1:6" x14ac:dyDescent="0.25">
      <c r="A1148" s="8">
        <v>1145</v>
      </c>
      <c r="B1148">
        <v>4</v>
      </c>
      <c r="C1148">
        <v>42</v>
      </c>
      <c r="E1148" s="8">
        <v>1145</v>
      </c>
      <c r="F1148">
        <v>1</v>
      </c>
    </row>
    <row r="1149" spans="1:6" x14ac:dyDescent="0.25">
      <c r="A1149" s="8">
        <v>1146</v>
      </c>
      <c r="B1149">
        <v>1</v>
      </c>
      <c r="C1149">
        <v>9</v>
      </c>
      <c r="E1149" s="8">
        <v>1146</v>
      </c>
      <c r="F1149">
        <v>1</v>
      </c>
    </row>
    <row r="1150" spans="1:6" x14ac:dyDescent="0.25">
      <c r="A1150" s="8">
        <v>1147</v>
      </c>
      <c r="B1150">
        <v>1</v>
      </c>
      <c r="C1150">
        <v>10.5</v>
      </c>
      <c r="E1150" s="8">
        <v>1147</v>
      </c>
      <c r="F1150">
        <v>1</v>
      </c>
    </row>
    <row r="1151" spans="1:6" x14ac:dyDescent="0.25">
      <c r="A1151" s="8">
        <v>1148</v>
      </c>
      <c r="B1151">
        <v>2</v>
      </c>
      <c r="C1151">
        <v>29.45</v>
      </c>
      <c r="E1151" s="8">
        <v>1148</v>
      </c>
      <c r="F1151">
        <v>1</v>
      </c>
    </row>
    <row r="1152" spans="1:6" x14ac:dyDescent="0.25">
      <c r="A1152" s="8">
        <v>1149</v>
      </c>
      <c r="B1152">
        <v>2</v>
      </c>
      <c r="C1152">
        <v>26.45</v>
      </c>
      <c r="E1152" s="8">
        <v>1149</v>
      </c>
      <c r="F1152">
        <v>1</v>
      </c>
    </row>
    <row r="1153" spans="1:6" x14ac:dyDescent="0.25">
      <c r="A1153" s="8">
        <v>1150</v>
      </c>
      <c r="B1153">
        <v>12</v>
      </c>
      <c r="C1153">
        <v>143.80000000000001</v>
      </c>
      <c r="E1153" s="8">
        <v>1150</v>
      </c>
      <c r="F1153">
        <v>1</v>
      </c>
    </row>
    <row r="1154" spans="1:6" x14ac:dyDescent="0.25">
      <c r="A1154" s="8">
        <v>1151</v>
      </c>
      <c r="B1154">
        <v>1</v>
      </c>
      <c r="C1154">
        <v>17.95</v>
      </c>
      <c r="E1154" s="8">
        <v>1151</v>
      </c>
      <c r="F1154">
        <v>1</v>
      </c>
    </row>
    <row r="1155" spans="1:6" x14ac:dyDescent="0.25">
      <c r="A1155" s="8">
        <v>1152</v>
      </c>
      <c r="B1155">
        <v>1</v>
      </c>
      <c r="C1155">
        <v>9</v>
      </c>
      <c r="E1155" s="8">
        <v>1152</v>
      </c>
      <c r="F1155">
        <v>1</v>
      </c>
    </row>
    <row r="1156" spans="1:6" x14ac:dyDescent="0.25">
      <c r="A1156" s="8">
        <v>1153</v>
      </c>
      <c r="B1156">
        <v>11</v>
      </c>
      <c r="C1156">
        <v>141.75</v>
      </c>
      <c r="E1156" s="8">
        <v>1153</v>
      </c>
      <c r="F1156">
        <v>1</v>
      </c>
    </row>
    <row r="1157" spans="1:6" x14ac:dyDescent="0.25">
      <c r="A1157" s="8">
        <v>1154</v>
      </c>
      <c r="B1157">
        <v>3</v>
      </c>
      <c r="C1157">
        <v>31.45</v>
      </c>
      <c r="E1157" s="8">
        <v>1154</v>
      </c>
      <c r="F1157">
        <v>1</v>
      </c>
    </row>
    <row r="1158" spans="1:6" x14ac:dyDescent="0.25">
      <c r="A1158" s="8">
        <v>1155</v>
      </c>
      <c r="B1158">
        <v>1</v>
      </c>
      <c r="C1158">
        <v>17.95</v>
      </c>
      <c r="E1158" s="8">
        <v>1155</v>
      </c>
      <c r="F1158">
        <v>1</v>
      </c>
    </row>
    <row r="1159" spans="1:6" x14ac:dyDescent="0.25">
      <c r="A1159" s="8">
        <v>1156</v>
      </c>
      <c r="B1159">
        <v>1</v>
      </c>
      <c r="C1159">
        <v>17.95</v>
      </c>
      <c r="E1159" s="8">
        <v>1156</v>
      </c>
      <c r="F1159">
        <v>1</v>
      </c>
    </row>
    <row r="1160" spans="1:6" x14ac:dyDescent="0.25">
      <c r="A1160" s="8">
        <v>1157</v>
      </c>
      <c r="B1160">
        <v>2</v>
      </c>
      <c r="C1160">
        <v>28.45</v>
      </c>
      <c r="E1160" s="8">
        <v>1157</v>
      </c>
      <c r="F1160">
        <v>1</v>
      </c>
    </row>
    <row r="1161" spans="1:6" x14ac:dyDescent="0.25">
      <c r="A1161" s="8">
        <v>1158</v>
      </c>
      <c r="B1161">
        <v>3</v>
      </c>
      <c r="C1161">
        <v>34.9</v>
      </c>
      <c r="E1161" s="8">
        <v>1158</v>
      </c>
      <c r="F1161">
        <v>1</v>
      </c>
    </row>
    <row r="1162" spans="1:6" x14ac:dyDescent="0.25">
      <c r="A1162" s="8">
        <v>1159</v>
      </c>
      <c r="B1162">
        <v>1</v>
      </c>
      <c r="C1162">
        <v>13.95</v>
      </c>
      <c r="E1162" s="8">
        <v>1159</v>
      </c>
      <c r="F1162">
        <v>1</v>
      </c>
    </row>
    <row r="1163" spans="1:6" x14ac:dyDescent="0.25">
      <c r="A1163" s="8">
        <v>1160</v>
      </c>
      <c r="B1163">
        <v>3</v>
      </c>
      <c r="C1163">
        <v>41.849999999999987</v>
      </c>
      <c r="E1163" s="8">
        <v>1160</v>
      </c>
      <c r="F1163">
        <v>1</v>
      </c>
    </row>
    <row r="1164" spans="1:6" x14ac:dyDescent="0.25">
      <c r="A1164" s="8">
        <v>1161</v>
      </c>
      <c r="B1164">
        <v>1</v>
      </c>
      <c r="C1164">
        <v>7</v>
      </c>
      <c r="E1164" s="8">
        <v>1161</v>
      </c>
      <c r="F1164">
        <v>1</v>
      </c>
    </row>
    <row r="1165" spans="1:6" x14ac:dyDescent="0.25">
      <c r="A1165" s="8">
        <v>1162</v>
      </c>
      <c r="B1165">
        <v>2</v>
      </c>
      <c r="C1165">
        <v>22.95</v>
      </c>
      <c r="E1165" s="8">
        <v>1162</v>
      </c>
      <c r="F1165">
        <v>1</v>
      </c>
    </row>
    <row r="1166" spans="1:6" x14ac:dyDescent="0.25">
      <c r="A1166" s="8">
        <v>1163</v>
      </c>
      <c r="B1166">
        <v>1</v>
      </c>
      <c r="C1166">
        <v>13.95</v>
      </c>
      <c r="E1166" s="8">
        <v>1163</v>
      </c>
      <c r="F1166">
        <v>1</v>
      </c>
    </row>
    <row r="1167" spans="1:6" x14ac:dyDescent="0.25">
      <c r="A1167" s="8">
        <v>1164</v>
      </c>
      <c r="B1167">
        <v>2</v>
      </c>
      <c r="C1167">
        <v>31.9</v>
      </c>
      <c r="E1167" s="8">
        <v>1164</v>
      </c>
      <c r="F1167">
        <v>1</v>
      </c>
    </row>
    <row r="1168" spans="1:6" x14ac:dyDescent="0.25">
      <c r="A1168" s="8">
        <v>1165</v>
      </c>
      <c r="B1168">
        <v>2</v>
      </c>
      <c r="C1168">
        <v>27.45</v>
      </c>
      <c r="E1168" s="8">
        <v>1165</v>
      </c>
      <c r="F1168">
        <v>1</v>
      </c>
    </row>
    <row r="1169" spans="1:6" x14ac:dyDescent="0.25">
      <c r="A1169" s="8">
        <v>1166</v>
      </c>
      <c r="B1169">
        <v>1</v>
      </c>
      <c r="C1169">
        <v>16.95</v>
      </c>
      <c r="E1169" s="8">
        <v>1166</v>
      </c>
      <c r="F1169">
        <v>1</v>
      </c>
    </row>
    <row r="1170" spans="1:6" x14ac:dyDescent="0.25">
      <c r="A1170" s="8">
        <v>1167</v>
      </c>
      <c r="B1170">
        <v>1</v>
      </c>
      <c r="C1170">
        <v>11.95</v>
      </c>
      <c r="E1170" s="8">
        <v>1167</v>
      </c>
      <c r="F1170">
        <v>1</v>
      </c>
    </row>
    <row r="1171" spans="1:6" x14ac:dyDescent="0.25">
      <c r="A1171" s="8">
        <v>1168</v>
      </c>
      <c r="B1171">
        <v>1</v>
      </c>
      <c r="C1171">
        <v>16.95</v>
      </c>
      <c r="E1171" s="8">
        <v>1168</v>
      </c>
      <c r="F1171">
        <v>1</v>
      </c>
    </row>
    <row r="1172" spans="1:6" x14ac:dyDescent="0.25">
      <c r="A1172" s="8">
        <v>1169</v>
      </c>
      <c r="B1172">
        <v>3</v>
      </c>
      <c r="C1172">
        <v>40.9</v>
      </c>
      <c r="E1172" s="8">
        <v>1169</v>
      </c>
      <c r="F1172">
        <v>1</v>
      </c>
    </row>
    <row r="1173" spans="1:6" x14ac:dyDescent="0.25">
      <c r="A1173" s="8">
        <v>1170</v>
      </c>
      <c r="B1173">
        <v>1</v>
      </c>
      <c r="C1173">
        <v>12.95</v>
      </c>
      <c r="E1173" s="8">
        <v>1170</v>
      </c>
      <c r="F1173">
        <v>1</v>
      </c>
    </row>
    <row r="1174" spans="1:6" x14ac:dyDescent="0.25">
      <c r="A1174" s="8">
        <v>1171</v>
      </c>
      <c r="B1174">
        <v>1</v>
      </c>
      <c r="C1174">
        <v>14.5</v>
      </c>
      <c r="E1174" s="8">
        <v>1171</v>
      </c>
      <c r="F1174">
        <v>1</v>
      </c>
    </row>
    <row r="1175" spans="1:6" x14ac:dyDescent="0.25">
      <c r="A1175" s="8">
        <v>1172</v>
      </c>
      <c r="B1175">
        <v>2</v>
      </c>
      <c r="C1175">
        <v>23.5</v>
      </c>
      <c r="E1175" s="8">
        <v>1172</v>
      </c>
      <c r="F1175">
        <v>1</v>
      </c>
    </row>
    <row r="1176" spans="1:6" x14ac:dyDescent="0.25">
      <c r="A1176" s="8">
        <v>1173</v>
      </c>
      <c r="B1176">
        <v>2</v>
      </c>
      <c r="C1176">
        <v>34.9</v>
      </c>
      <c r="E1176" s="8">
        <v>1173</v>
      </c>
      <c r="F1176">
        <v>1</v>
      </c>
    </row>
    <row r="1177" spans="1:6" x14ac:dyDescent="0.25">
      <c r="A1177" s="8">
        <v>1174</v>
      </c>
      <c r="B1177">
        <v>2</v>
      </c>
      <c r="C1177">
        <v>19.5</v>
      </c>
      <c r="E1177" s="8">
        <v>1174</v>
      </c>
      <c r="F1177">
        <v>1</v>
      </c>
    </row>
    <row r="1178" spans="1:6" x14ac:dyDescent="0.25">
      <c r="A1178" s="8">
        <v>1175</v>
      </c>
      <c r="B1178">
        <v>4</v>
      </c>
      <c r="C1178">
        <v>57.349999999999987</v>
      </c>
      <c r="E1178" s="8">
        <v>1175</v>
      </c>
      <c r="F1178">
        <v>1</v>
      </c>
    </row>
    <row r="1179" spans="1:6" x14ac:dyDescent="0.25">
      <c r="A1179" s="8">
        <v>1176</v>
      </c>
      <c r="B1179">
        <v>4</v>
      </c>
      <c r="C1179">
        <v>50.4</v>
      </c>
      <c r="E1179" s="8">
        <v>1176</v>
      </c>
      <c r="F1179">
        <v>1</v>
      </c>
    </row>
    <row r="1180" spans="1:6" x14ac:dyDescent="0.25">
      <c r="A1180" s="8">
        <v>1177</v>
      </c>
      <c r="B1180">
        <v>2</v>
      </c>
      <c r="C1180">
        <v>19.5</v>
      </c>
      <c r="E1180" s="8">
        <v>1177</v>
      </c>
      <c r="F1180">
        <v>1</v>
      </c>
    </row>
    <row r="1181" spans="1:6" x14ac:dyDescent="0.25">
      <c r="A1181" s="8">
        <v>1178</v>
      </c>
      <c r="B1181">
        <v>1</v>
      </c>
      <c r="C1181">
        <v>7</v>
      </c>
      <c r="E1181" s="8">
        <v>1178</v>
      </c>
      <c r="F1181">
        <v>1</v>
      </c>
    </row>
    <row r="1182" spans="1:6" x14ac:dyDescent="0.25">
      <c r="A1182" s="8">
        <v>1179</v>
      </c>
      <c r="B1182">
        <v>1</v>
      </c>
      <c r="C1182">
        <v>10.5</v>
      </c>
      <c r="E1182" s="8">
        <v>1179</v>
      </c>
      <c r="F1182">
        <v>1</v>
      </c>
    </row>
    <row r="1183" spans="1:6" x14ac:dyDescent="0.25">
      <c r="A1183" s="8">
        <v>1180</v>
      </c>
      <c r="B1183">
        <v>2</v>
      </c>
      <c r="C1183">
        <v>26.45</v>
      </c>
      <c r="E1183" s="8">
        <v>1180</v>
      </c>
      <c r="F1183">
        <v>1</v>
      </c>
    </row>
    <row r="1184" spans="1:6" x14ac:dyDescent="0.25">
      <c r="A1184" s="8">
        <v>1181</v>
      </c>
      <c r="B1184">
        <v>1</v>
      </c>
      <c r="C1184">
        <v>13.95</v>
      </c>
      <c r="E1184" s="8">
        <v>1181</v>
      </c>
      <c r="F1184">
        <v>1</v>
      </c>
    </row>
    <row r="1185" spans="1:6" x14ac:dyDescent="0.25">
      <c r="A1185" s="8">
        <v>1182</v>
      </c>
      <c r="B1185">
        <v>4</v>
      </c>
      <c r="C1185">
        <v>59.349999999999987</v>
      </c>
      <c r="E1185" s="8">
        <v>1182</v>
      </c>
      <c r="F1185">
        <v>1</v>
      </c>
    </row>
    <row r="1186" spans="1:6" x14ac:dyDescent="0.25">
      <c r="A1186" s="8">
        <v>1183</v>
      </c>
      <c r="B1186">
        <v>2</v>
      </c>
      <c r="C1186">
        <v>18.95</v>
      </c>
      <c r="E1186" s="8">
        <v>1183</v>
      </c>
      <c r="F1186">
        <v>1</v>
      </c>
    </row>
    <row r="1187" spans="1:6" x14ac:dyDescent="0.25">
      <c r="A1187" s="8">
        <v>1184</v>
      </c>
      <c r="B1187">
        <v>1</v>
      </c>
      <c r="C1187">
        <v>9</v>
      </c>
      <c r="E1187" s="8">
        <v>1184</v>
      </c>
      <c r="F1187">
        <v>1</v>
      </c>
    </row>
    <row r="1188" spans="1:6" x14ac:dyDescent="0.25">
      <c r="A1188" s="8">
        <v>1185</v>
      </c>
      <c r="B1188">
        <v>1</v>
      </c>
      <c r="C1188">
        <v>17.95</v>
      </c>
      <c r="E1188" s="8">
        <v>1185</v>
      </c>
      <c r="F1188">
        <v>1</v>
      </c>
    </row>
    <row r="1189" spans="1:6" x14ac:dyDescent="0.25">
      <c r="A1189" s="8">
        <v>1186</v>
      </c>
      <c r="B1189">
        <v>2</v>
      </c>
      <c r="C1189">
        <v>24.95</v>
      </c>
      <c r="E1189" s="8">
        <v>1186</v>
      </c>
      <c r="F1189">
        <v>1</v>
      </c>
    </row>
    <row r="1190" spans="1:6" x14ac:dyDescent="0.25">
      <c r="A1190" s="8">
        <v>1187</v>
      </c>
      <c r="B1190">
        <v>1</v>
      </c>
      <c r="C1190">
        <v>7</v>
      </c>
      <c r="E1190" s="8">
        <v>1187</v>
      </c>
      <c r="F1190">
        <v>1</v>
      </c>
    </row>
    <row r="1191" spans="1:6" x14ac:dyDescent="0.25">
      <c r="A1191" s="8">
        <v>1188</v>
      </c>
      <c r="B1191">
        <v>1</v>
      </c>
      <c r="C1191">
        <v>9</v>
      </c>
      <c r="E1191" s="8">
        <v>1188</v>
      </c>
      <c r="F1191">
        <v>1</v>
      </c>
    </row>
    <row r="1192" spans="1:6" x14ac:dyDescent="0.25">
      <c r="A1192" s="8">
        <v>1189</v>
      </c>
      <c r="B1192">
        <v>1</v>
      </c>
      <c r="C1192">
        <v>12.95</v>
      </c>
      <c r="E1192" s="8">
        <v>1189</v>
      </c>
      <c r="F1192">
        <v>1</v>
      </c>
    </row>
    <row r="1193" spans="1:6" x14ac:dyDescent="0.25">
      <c r="A1193" s="8">
        <v>1190</v>
      </c>
      <c r="B1193">
        <v>2</v>
      </c>
      <c r="C1193">
        <v>29.45</v>
      </c>
      <c r="E1193" s="8">
        <v>1190</v>
      </c>
      <c r="F1193">
        <v>1</v>
      </c>
    </row>
    <row r="1194" spans="1:6" x14ac:dyDescent="0.25">
      <c r="A1194" s="8">
        <v>1191</v>
      </c>
      <c r="B1194">
        <v>2</v>
      </c>
      <c r="C1194">
        <v>24.9</v>
      </c>
      <c r="E1194" s="8">
        <v>1191</v>
      </c>
      <c r="F1194">
        <v>1</v>
      </c>
    </row>
    <row r="1195" spans="1:6" x14ac:dyDescent="0.25">
      <c r="A1195" s="8">
        <v>1192</v>
      </c>
      <c r="B1195">
        <v>1</v>
      </c>
      <c r="C1195">
        <v>7</v>
      </c>
      <c r="E1195" s="8">
        <v>1192</v>
      </c>
      <c r="F1195">
        <v>1</v>
      </c>
    </row>
    <row r="1196" spans="1:6" x14ac:dyDescent="0.25">
      <c r="A1196" s="8">
        <v>1193</v>
      </c>
      <c r="B1196">
        <v>4</v>
      </c>
      <c r="C1196">
        <v>59.8</v>
      </c>
      <c r="E1196" s="8">
        <v>1193</v>
      </c>
      <c r="F1196">
        <v>1</v>
      </c>
    </row>
    <row r="1197" spans="1:6" x14ac:dyDescent="0.25">
      <c r="A1197" s="8">
        <v>1194</v>
      </c>
      <c r="B1197">
        <v>2</v>
      </c>
      <c r="C1197">
        <v>21.95</v>
      </c>
      <c r="E1197" s="8">
        <v>1194</v>
      </c>
      <c r="F1197">
        <v>1</v>
      </c>
    </row>
    <row r="1198" spans="1:6" x14ac:dyDescent="0.25">
      <c r="A1198" s="8">
        <v>1195</v>
      </c>
      <c r="B1198">
        <v>3</v>
      </c>
      <c r="C1198">
        <v>35.450000000000003</v>
      </c>
      <c r="E1198" s="8">
        <v>1195</v>
      </c>
      <c r="F1198">
        <v>1</v>
      </c>
    </row>
    <row r="1199" spans="1:6" x14ac:dyDescent="0.25">
      <c r="A1199" s="8">
        <v>1196</v>
      </c>
      <c r="B1199">
        <v>2</v>
      </c>
      <c r="C1199">
        <v>32.450000000000003</v>
      </c>
      <c r="E1199" s="8">
        <v>1196</v>
      </c>
      <c r="F1199">
        <v>1</v>
      </c>
    </row>
    <row r="1200" spans="1:6" x14ac:dyDescent="0.25">
      <c r="A1200" s="8">
        <v>1197</v>
      </c>
      <c r="B1200">
        <v>1</v>
      </c>
      <c r="C1200">
        <v>14.5</v>
      </c>
      <c r="E1200" s="8">
        <v>1197</v>
      </c>
      <c r="F1200">
        <v>1</v>
      </c>
    </row>
    <row r="1201" spans="1:6" x14ac:dyDescent="0.25">
      <c r="A1201" s="8">
        <v>1198</v>
      </c>
      <c r="B1201">
        <v>1</v>
      </c>
      <c r="C1201">
        <v>15.5</v>
      </c>
      <c r="E1201" s="8">
        <v>1198</v>
      </c>
      <c r="F1201">
        <v>1</v>
      </c>
    </row>
    <row r="1202" spans="1:6" x14ac:dyDescent="0.25">
      <c r="A1202" s="8">
        <v>1199</v>
      </c>
      <c r="B1202">
        <v>1</v>
      </c>
      <c r="C1202">
        <v>9</v>
      </c>
      <c r="E1202" s="8">
        <v>1199</v>
      </c>
      <c r="F1202">
        <v>1</v>
      </c>
    </row>
    <row r="1203" spans="1:6" x14ac:dyDescent="0.25">
      <c r="A1203" s="8">
        <v>1200</v>
      </c>
      <c r="B1203">
        <v>2</v>
      </c>
      <c r="C1203">
        <v>20.95</v>
      </c>
      <c r="E1203" s="8">
        <v>1200</v>
      </c>
      <c r="F1203">
        <v>1</v>
      </c>
    </row>
    <row r="1204" spans="1:6" x14ac:dyDescent="0.25">
      <c r="A1204" s="8">
        <v>1201</v>
      </c>
      <c r="B1204">
        <v>2</v>
      </c>
      <c r="C1204">
        <v>21.5</v>
      </c>
      <c r="E1204" s="8">
        <v>1201</v>
      </c>
      <c r="F1204">
        <v>1</v>
      </c>
    </row>
    <row r="1205" spans="1:6" x14ac:dyDescent="0.25">
      <c r="A1205" s="8">
        <v>1202</v>
      </c>
      <c r="B1205">
        <v>1</v>
      </c>
      <c r="C1205">
        <v>16.5</v>
      </c>
      <c r="E1205" s="8">
        <v>1202</v>
      </c>
      <c r="F1205">
        <v>1</v>
      </c>
    </row>
    <row r="1206" spans="1:6" x14ac:dyDescent="0.25">
      <c r="A1206" s="8">
        <v>1203</v>
      </c>
      <c r="B1206">
        <v>1</v>
      </c>
      <c r="C1206">
        <v>12.95</v>
      </c>
      <c r="E1206" s="8">
        <v>1203</v>
      </c>
      <c r="F1206">
        <v>1</v>
      </c>
    </row>
    <row r="1207" spans="1:6" x14ac:dyDescent="0.25">
      <c r="A1207" s="8">
        <v>1204</v>
      </c>
      <c r="B1207">
        <v>4</v>
      </c>
      <c r="C1207">
        <v>65.350000000000009</v>
      </c>
      <c r="E1207" s="8">
        <v>1204</v>
      </c>
      <c r="F1207">
        <v>1</v>
      </c>
    </row>
    <row r="1208" spans="1:6" x14ac:dyDescent="0.25">
      <c r="A1208" s="8">
        <v>1205</v>
      </c>
      <c r="B1208">
        <v>1</v>
      </c>
      <c r="C1208">
        <v>16.95</v>
      </c>
      <c r="E1208" s="8">
        <v>1205</v>
      </c>
      <c r="F1208">
        <v>1</v>
      </c>
    </row>
    <row r="1209" spans="1:6" x14ac:dyDescent="0.25">
      <c r="A1209" s="8">
        <v>1206</v>
      </c>
      <c r="B1209">
        <v>10</v>
      </c>
      <c r="C1209">
        <v>138.65</v>
      </c>
      <c r="E1209" s="8">
        <v>1206</v>
      </c>
      <c r="F1209">
        <v>1</v>
      </c>
    </row>
    <row r="1210" spans="1:6" x14ac:dyDescent="0.25">
      <c r="A1210" s="8">
        <v>1207</v>
      </c>
      <c r="B1210">
        <v>2</v>
      </c>
      <c r="C1210">
        <v>22.95</v>
      </c>
      <c r="E1210" s="8">
        <v>1207</v>
      </c>
      <c r="F1210">
        <v>1</v>
      </c>
    </row>
    <row r="1211" spans="1:6" x14ac:dyDescent="0.25">
      <c r="A1211" s="8">
        <v>1208</v>
      </c>
      <c r="B1211">
        <v>1</v>
      </c>
      <c r="C1211">
        <v>17.95</v>
      </c>
      <c r="E1211" s="8">
        <v>1208</v>
      </c>
      <c r="F1211">
        <v>1</v>
      </c>
    </row>
    <row r="1212" spans="1:6" x14ac:dyDescent="0.25">
      <c r="A1212" s="8">
        <v>1209</v>
      </c>
      <c r="B1212">
        <v>2</v>
      </c>
      <c r="C1212">
        <v>34.9</v>
      </c>
      <c r="E1212" s="8">
        <v>1209</v>
      </c>
      <c r="F1212">
        <v>1</v>
      </c>
    </row>
    <row r="1213" spans="1:6" x14ac:dyDescent="0.25">
      <c r="A1213" s="8">
        <v>1210</v>
      </c>
      <c r="B1213">
        <v>1</v>
      </c>
      <c r="C1213">
        <v>13.95</v>
      </c>
      <c r="E1213" s="8">
        <v>1210</v>
      </c>
      <c r="F1213">
        <v>1</v>
      </c>
    </row>
    <row r="1214" spans="1:6" x14ac:dyDescent="0.25">
      <c r="A1214" s="8">
        <v>1211</v>
      </c>
      <c r="B1214">
        <v>1</v>
      </c>
      <c r="C1214">
        <v>19.95</v>
      </c>
      <c r="E1214" s="8">
        <v>1211</v>
      </c>
      <c r="F1214">
        <v>1</v>
      </c>
    </row>
    <row r="1215" spans="1:6" x14ac:dyDescent="0.25">
      <c r="A1215" s="8">
        <v>1212</v>
      </c>
      <c r="B1215">
        <v>2</v>
      </c>
      <c r="C1215">
        <v>20.5</v>
      </c>
      <c r="E1215" s="8">
        <v>1212</v>
      </c>
      <c r="F1215">
        <v>1</v>
      </c>
    </row>
    <row r="1216" spans="1:6" x14ac:dyDescent="0.25">
      <c r="A1216" s="8">
        <v>1213</v>
      </c>
      <c r="B1216">
        <v>2</v>
      </c>
      <c r="C1216">
        <v>12</v>
      </c>
      <c r="E1216" s="8">
        <v>1213</v>
      </c>
      <c r="F1216">
        <v>1</v>
      </c>
    </row>
    <row r="1217" spans="1:6" x14ac:dyDescent="0.25">
      <c r="A1217" s="8">
        <v>1214</v>
      </c>
      <c r="B1217">
        <v>11</v>
      </c>
      <c r="C1217">
        <v>163.05000000000001</v>
      </c>
      <c r="E1217" s="8">
        <v>1214</v>
      </c>
      <c r="F1217">
        <v>1</v>
      </c>
    </row>
    <row r="1218" spans="1:6" x14ac:dyDescent="0.25">
      <c r="A1218" s="8">
        <v>1215</v>
      </c>
      <c r="B1218">
        <v>1</v>
      </c>
      <c r="C1218">
        <v>17.95</v>
      </c>
      <c r="E1218" s="8">
        <v>1215</v>
      </c>
      <c r="F1218">
        <v>1</v>
      </c>
    </row>
    <row r="1219" spans="1:6" x14ac:dyDescent="0.25">
      <c r="A1219" s="8">
        <v>1216</v>
      </c>
      <c r="B1219">
        <v>1</v>
      </c>
      <c r="C1219">
        <v>12.95</v>
      </c>
      <c r="E1219" s="8">
        <v>1216</v>
      </c>
      <c r="F1219">
        <v>1</v>
      </c>
    </row>
    <row r="1220" spans="1:6" x14ac:dyDescent="0.25">
      <c r="A1220" s="8">
        <v>1217</v>
      </c>
      <c r="B1220">
        <v>1</v>
      </c>
      <c r="C1220">
        <v>13.95</v>
      </c>
      <c r="E1220" s="8">
        <v>1217</v>
      </c>
      <c r="F1220">
        <v>1</v>
      </c>
    </row>
    <row r="1221" spans="1:6" x14ac:dyDescent="0.25">
      <c r="A1221" s="8">
        <v>1218</v>
      </c>
      <c r="B1221">
        <v>4</v>
      </c>
      <c r="C1221">
        <v>44.9</v>
      </c>
      <c r="E1221" s="8">
        <v>1218</v>
      </c>
      <c r="F1221">
        <v>1</v>
      </c>
    </row>
    <row r="1222" spans="1:6" x14ac:dyDescent="0.25">
      <c r="A1222" s="8">
        <v>1219</v>
      </c>
      <c r="B1222">
        <v>4</v>
      </c>
      <c r="C1222">
        <v>54.849999999999987</v>
      </c>
      <c r="E1222" s="8">
        <v>1219</v>
      </c>
      <c r="F1222">
        <v>1</v>
      </c>
    </row>
    <row r="1223" spans="1:6" x14ac:dyDescent="0.25">
      <c r="A1223" s="8">
        <v>1220</v>
      </c>
      <c r="B1223">
        <v>1</v>
      </c>
      <c r="C1223">
        <v>13.95</v>
      </c>
      <c r="E1223" s="8">
        <v>1220</v>
      </c>
      <c r="F1223">
        <v>1</v>
      </c>
    </row>
    <row r="1224" spans="1:6" x14ac:dyDescent="0.25">
      <c r="A1224" s="8">
        <v>1221</v>
      </c>
      <c r="B1224">
        <v>2</v>
      </c>
      <c r="C1224">
        <v>15.5</v>
      </c>
      <c r="E1224" s="8">
        <v>1221</v>
      </c>
      <c r="F1224">
        <v>1</v>
      </c>
    </row>
    <row r="1225" spans="1:6" x14ac:dyDescent="0.25">
      <c r="A1225" s="8">
        <v>1222</v>
      </c>
      <c r="B1225">
        <v>2</v>
      </c>
      <c r="C1225">
        <v>21.5</v>
      </c>
      <c r="E1225" s="8">
        <v>1222</v>
      </c>
      <c r="F1225">
        <v>1</v>
      </c>
    </row>
    <row r="1226" spans="1:6" x14ac:dyDescent="0.25">
      <c r="A1226" s="8">
        <v>1223</v>
      </c>
      <c r="B1226">
        <v>1</v>
      </c>
      <c r="C1226">
        <v>11.95</v>
      </c>
      <c r="E1226" s="8">
        <v>1223</v>
      </c>
      <c r="F1226">
        <v>1</v>
      </c>
    </row>
    <row r="1227" spans="1:6" x14ac:dyDescent="0.25">
      <c r="A1227" s="8">
        <v>1224</v>
      </c>
      <c r="B1227">
        <v>2</v>
      </c>
      <c r="C1227">
        <v>18.95</v>
      </c>
      <c r="E1227" s="8">
        <v>1224</v>
      </c>
      <c r="F1227">
        <v>1</v>
      </c>
    </row>
    <row r="1228" spans="1:6" x14ac:dyDescent="0.25">
      <c r="A1228" s="8">
        <v>1225</v>
      </c>
      <c r="B1228">
        <v>2</v>
      </c>
      <c r="C1228">
        <v>18.95</v>
      </c>
      <c r="E1228" s="8">
        <v>1225</v>
      </c>
      <c r="F1228">
        <v>1</v>
      </c>
    </row>
    <row r="1229" spans="1:6" x14ac:dyDescent="0.25">
      <c r="A1229" s="8">
        <v>1226</v>
      </c>
      <c r="B1229">
        <v>4</v>
      </c>
      <c r="C1229">
        <v>64.350000000000009</v>
      </c>
      <c r="E1229" s="8">
        <v>1226</v>
      </c>
      <c r="F1229">
        <v>1</v>
      </c>
    </row>
    <row r="1230" spans="1:6" x14ac:dyDescent="0.25">
      <c r="A1230" s="8">
        <v>1227</v>
      </c>
      <c r="B1230">
        <v>1</v>
      </c>
      <c r="C1230">
        <v>17.95</v>
      </c>
      <c r="E1230" s="8">
        <v>1227</v>
      </c>
      <c r="F1230">
        <v>1</v>
      </c>
    </row>
    <row r="1231" spans="1:6" x14ac:dyDescent="0.25">
      <c r="A1231" s="8">
        <v>1228</v>
      </c>
      <c r="B1231">
        <v>2</v>
      </c>
      <c r="C1231">
        <v>29.9</v>
      </c>
      <c r="E1231" s="8">
        <v>1228</v>
      </c>
      <c r="F1231">
        <v>1</v>
      </c>
    </row>
    <row r="1232" spans="1:6" x14ac:dyDescent="0.25">
      <c r="A1232" s="8">
        <v>1229</v>
      </c>
      <c r="B1232">
        <v>1</v>
      </c>
      <c r="C1232">
        <v>17.95</v>
      </c>
      <c r="E1232" s="8">
        <v>1229</v>
      </c>
      <c r="F1232">
        <v>1</v>
      </c>
    </row>
    <row r="1233" spans="1:6" x14ac:dyDescent="0.25">
      <c r="A1233" s="8">
        <v>1230</v>
      </c>
      <c r="B1233">
        <v>4</v>
      </c>
      <c r="C1233">
        <v>48.9</v>
      </c>
      <c r="E1233" s="8">
        <v>1230</v>
      </c>
      <c r="F1233">
        <v>1</v>
      </c>
    </row>
    <row r="1234" spans="1:6" x14ac:dyDescent="0.25">
      <c r="A1234" s="8">
        <v>1231</v>
      </c>
      <c r="B1234">
        <v>2</v>
      </c>
      <c r="C1234">
        <v>20.95</v>
      </c>
      <c r="E1234" s="8">
        <v>1231</v>
      </c>
      <c r="F1234">
        <v>1</v>
      </c>
    </row>
    <row r="1235" spans="1:6" x14ac:dyDescent="0.25">
      <c r="A1235" s="8">
        <v>1232</v>
      </c>
      <c r="B1235">
        <v>4</v>
      </c>
      <c r="C1235">
        <v>44.4</v>
      </c>
      <c r="E1235" s="8">
        <v>1232</v>
      </c>
      <c r="F1235">
        <v>1</v>
      </c>
    </row>
    <row r="1236" spans="1:6" x14ac:dyDescent="0.25">
      <c r="A1236" s="8">
        <v>1233</v>
      </c>
      <c r="B1236">
        <v>4</v>
      </c>
      <c r="C1236">
        <v>64.349999999999994</v>
      </c>
      <c r="E1236" s="8">
        <v>1233</v>
      </c>
      <c r="F1236">
        <v>1</v>
      </c>
    </row>
    <row r="1237" spans="1:6" x14ac:dyDescent="0.25">
      <c r="A1237" s="8">
        <v>1234</v>
      </c>
      <c r="B1237">
        <v>2</v>
      </c>
      <c r="C1237">
        <v>35.9</v>
      </c>
      <c r="E1237" s="8">
        <v>1234</v>
      </c>
      <c r="F1237">
        <v>1</v>
      </c>
    </row>
    <row r="1238" spans="1:6" x14ac:dyDescent="0.25">
      <c r="A1238" s="8">
        <v>1235</v>
      </c>
      <c r="B1238">
        <v>3</v>
      </c>
      <c r="C1238">
        <v>36.450000000000003</v>
      </c>
      <c r="E1238" s="8">
        <v>1235</v>
      </c>
      <c r="F1238">
        <v>1</v>
      </c>
    </row>
    <row r="1239" spans="1:6" x14ac:dyDescent="0.25">
      <c r="A1239" s="8">
        <v>1236</v>
      </c>
      <c r="B1239">
        <v>1</v>
      </c>
      <c r="C1239">
        <v>15.5</v>
      </c>
      <c r="E1239" s="8">
        <v>1236</v>
      </c>
      <c r="F1239">
        <v>1</v>
      </c>
    </row>
    <row r="1240" spans="1:6" x14ac:dyDescent="0.25">
      <c r="A1240" s="8">
        <v>1237</v>
      </c>
      <c r="B1240">
        <v>2</v>
      </c>
      <c r="C1240">
        <v>27.9</v>
      </c>
      <c r="E1240" s="8">
        <v>1237</v>
      </c>
      <c r="F1240">
        <v>1</v>
      </c>
    </row>
    <row r="1241" spans="1:6" x14ac:dyDescent="0.25">
      <c r="A1241" s="8">
        <v>1238</v>
      </c>
      <c r="B1241">
        <v>4</v>
      </c>
      <c r="C1241">
        <v>47.5</v>
      </c>
      <c r="E1241" s="8">
        <v>1238</v>
      </c>
      <c r="F1241">
        <v>1</v>
      </c>
    </row>
    <row r="1242" spans="1:6" x14ac:dyDescent="0.25">
      <c r="A1242" s="8">
        <v>1239</v>
      </c>
      <c r="B1242">
        <v>1</v>
      </c>
      <c r="C1242">
        <v>13.95</v>
      </c>
      <c r="E1242" s="8">
        <v>1239</v>
      </c>
      <c r="F1242">
        <v>1</v>
      </c>
    </row>
    <row r="1243" spans="1:6" x14ac:dyDescent="0.25">
      <c r="A1243" s="8">
        <v>1240</v>
      </c>
      <c r="B1243">
        <v>3</v>
      </c>
      <c r="C1243">
        <v>36.450000000000003</v>
      </c>
      <c r="E1243" s="8">
        <v>1240</v>
      </c>
      <c r="F1243">
        <v>1</v>
      </c>
    </row>
    <row r="1244" spans="1:6" x14ac:dyDescent="0.25">
      <c r="A1244" s="8">
        <v>1241</v>
      </c>
      <c r="B1244">
        <v>3</v>
      </c>
      <c r="C1244">
        <v>41.4</v>
      </c>
      <c r="E1244" s="8">
        <v>1241</v>
      </c>
      <c r="F1244">
        <v>1</v>
      </c>
    </row>
    <row r="1245" spans="1:6" x14ac:dyDescent="0.25">
      <c r="A1245" s="8">
        <v>1242</v>
      </c>
      <c r="B1245">
        <v>4</v>
      </c>
      <c r="C1245">
        <v>34.9</v>
      </c>
      <c r="E1245" s="8">
        <v>1242</v>
      </c>
      <c r="F1245">
        <v>1</v>
      </c>
    </row>
    <row r="1246" spans="1:6" x14ac:dyDescent="0.25">
      <c r="A1246" s="8">
        <v>1243</v>
      </c>
      <c r="B1246">
        <v>2</v>
      </c>
      <c r="C1246">
        <v>21.95</v>
      </c>
      <c r="E1246" s="8">
        <v>1243</v>
      </c>
      <c r="F1246">
        <v>1</v>
      </c>
    </row>
    <row r="1247" spans="1:6" x14ac:dyDescent="0.25">
      <c r="A1247" s="8">
        <v>1244</v>
      </c>
      <c r="B1247">
        <v>4</v>
      </c>
      <c r="C1247">
        <v>41.849999999999987</v>
      </c>
      <c r="E1247" s="8">
        <v>1244</v>
      </c>
      <c r="F1247">
        <v>1</v>
      </c>
    </row>
    <row r="1248" spans="1:6" x14ac:dyDescent="0.25">
      <c r="A1248" s="8">
        <v>1245</v>
      </c>
      <c r="B1248">
        <v>1</v>
      </c>
      <c r="C1248">
        <v>9</v>
      </c>
      <c r="E1248" s="8">
        <v>1245</v>
      </c>
      <c r="F1248">
        <v>1</v>
      </c>
    </row>
    <row r="1249" spans="1:6" x14ac:dyDescent="0.25">
      <c r="A1249" s="8">
        <v>1246</v>
      </c>
      <c r="B1249">
        <v>3</v>
      </c>
      <c r="C1249">
        <v>40</v>
      </c>
      <c r="E1249" s="8">
        <v>1246</v>
      </c>
      <c r="F1249">
        <v>1</v>
      </c>
    </row>
    <row r="1250" spans="1:6" x14ac:dyDescent="0.25">
      <c r="A1250" s="8">
        <v>1247</v>
      </c>
      <c r="B1250">
        <v>3</v>
      </c>
      <c r="C1250">
        <v>50.400000000000013</v>
      </c>
      <c r="E1250" s="8">
        <v>1247</v>
      </c>
      <c r="F1250">
        <v>1</v>
      </c>
    </row>
    <row r="1251" spans="1:6" x14ac:dyDescent="0.25">
      <c r="A1251" s="8">
        <v>1248</v>
      </c>
      <c r="B1251">
        <v>1</v>
      </c>
      <c r="C1251">
        <v>9</v>
      </c>
      <c r="E1251" s="8">
        <v>1248</v>
      </c>
      <c r="F1251">
        <v>1</v>
      </c>
    </row>
    <row r="1252" spans="1:6" x14ac:dyDescent="0.25">
      <c r="A1252" s="8">
        <v>1249</v>
      </c>
      <c r="B1252">
        <v>2</v>
      </c>
      <c r="C1252">
        <v>26.95</v>
      </c>
      <c r="E1252" s="8">
        <v>1249</v>
      </c>
      <c r="F1252">
        <v>1</v>
      </c>
    </row>
    <row r="1253" spans="1:6" x14ac:dyDescent="0.25">
      <c r="A1253" s="8">
        <v>1250</v>
      </c>
      <c r="B1253">
        <v>4</v>
      </c>
      <c r="C1253">
        <v>54.400000000000013</v>
      </c>
      <c r="E1253" s="8">
        <v>1250</v>
      </c>
      <c r="F1253">
        <v>1</v>
      </c>
    </row>
    <row r="1254" spans="1:6" x14ac:dyDescent="0.25">
      <c r="A1254" s="8">
        <v>1251</v>
      </c>
      <c r="B1254">
        <v>1</v>
      </c>
      <c r="C1254">
        <v>14.95</v>
      </c>
      <c r="E1254" s="8">
        <v>1251</v>
      </c>
      <c r="F1254">
        <v>1</v>
      </c>
    </row>
    <row r="1255" spans="1:6" x14ac:dyDescent="0.25">
      <c r="A1255" s="8">
        <v>1252</v>
      </c>
      <c r="B1255">
        <v>1</v>
      </c>
      <c r="C1255">
        <v>13.95</v>
      </c>
      <c r="E1255" s="8">
        <v>1252</v>
      </c>
      <c r="F1255">
        <v>1</v>
      </c>
    </row>
    <row r="1256" spans="1:6" x14ac:dyDescent="0.25">
      <c r="A1256" s="8">
        <v>1253</v>
      </c>
      <c r="B1256">
        <v>2</v>
      </c>
      <c r="C1256">
        <v>22.5</v>
      </c>
      <c r="E1256" s="8">
        <v>1253</v>
      </c>
      <c r="F1256">
        <v>1</v>
      </c>
    </row>
    <row r="1257" spans="1:6" x14ac:dyDescent="0.25">
      <c r="A1257" s="8">
        <v>1254</v>
      </c>
      <c r="B1257">
        <v>2</v>
      </c>
      <c r="C1257">
        <v>25.9</v>
      </c>
      <c r="E1257" s="8">
        <v>1254</v>
      </c>
      <c r="F1257">
        <v>1</v>
      </c>
    </row>
    <row r="1258" spans="1:6" x14ac:dyDescent="0.25">
      <c r="A1258" s="8">
        <v>1255</v>
      </c>
      <c r="B1258">
        <v>3</v>
      </c>
      <c r="C1258">
        <v>52.849999999999987</v>
      </c>
      <c r="E1258" s="8">
        <v>1255</v>
      </c>
      <c r="F1258">
        <v>1</v>
      </c>
    </row>
    <row r="1259" spans="1:6" x14ac:dyDescent="0.25">
      <c r="A1259" s="8">
        <v>1256</v>
      </c>
      <c r="B1259">
        <v>1</v>
      </c>
      <c r="C1259">
        <v>12.95</v>
      </c>
      <c r="E1259" s="8">
        <v>1256</v>
      </c>
      <c r="F1259">
        <v>1</v>
      </c>
    </row>
    <row r="1260" spans="1:6" x14ac:dyDescent="0.25">
      <c r="A1260" s="8">
        <v>1257</v>
      </c>
      <c r="B1260">
        <v>3</v>
      </c>
      <c r="C1260">
        <v>48.849999999999987</v>
      </c>
      <c r="E1260" s="8">
        <v>1257</v>
      </c>
      <c r="F1260">
        <v>1</v>
      </c>
    </row>
    <row r="1261" spans="1:6" x14ac:dyDescent="0.25">
      <c r="A1261" s="8">
        <v>1258</v>
      </c>
      <c r="B1261">
        <v>1</v>
      </c>
      <c r="C1261">
        <v>13.95</v>
      </c>
      <c r="E1261" s="8">
        <v>1258</v>
      </c>
      <c r="F1261">
        <v>1</v>
      </c>
    </row>
    <row r="1262" spans="1:6" x14ac:dyDescent="0.25">
      <c r="A1262" s="8">
        <v>1259</v>
      </c>
      <c r="B1262">
        <v>1</v>
      </c>
      <c r="C1262">
        <v>12.95</v>
      </c>
      <c r="E1262" s="8">
        <v>1259</v>
      </c>
      <c r="F1262">
        <v>1</v>
      </c>
    </row>
    <row r="1263" spans="1:6" x14ac:dyDescent="0.25">
      <c r="A1263" s="8">
        <v>1260</v>
      </c>
      <c r="B1263">
        <v>1</v>
      </c>
      <c r="C1263">
        <v>16.95</v>
      </c>
      <c r="E1263" s="8">
        <v>1260</v>
      </c>
      <c r="F1263">
        <v>1</v>
      </c>
    </row>
    <row r="1264" spans="1:6" x14ac:dyDescent="0.25">
      <c r="A1264" s="8">
        <v>1261</v>
      </c>
      <c r="B1264">
        <v>4</v>
      </c>
      <c r="C1264">
        <v>32</v>
      </c>
      <c r="E1264" s="8">
        <v>1261</v>
      </c>
      <c r="F1264">
        <v>1</v>
      </c>
    </row>
    <row r="1265" spans="1:6" x14ac:dyDescent="0.25">
      <c r="A1265" s="8">
        <v>1262</v>
      </c>
      <c r="B1265">
        <v>1</v>
      </c>
      <c r="C1265">
        <v>15.5</v>
      </c>
      <c r="E1265" s="8">
        <v>1262</v>
      </c>
      <c r="F1265">
        <v>1</v>
      </c>
    </row>
    <row r="1266" spans="1:6" x14ac:dyDescent="0.25">
      <c r="A1266" s="8">
        <v>1263</v>
      </c>
      <c r="B1266">
        <v>1</v>
      </c>
      <c r="C1266">
        <v>14.5</v>
      </c>
      <c r="E1266" s="8">
        <v>1263</v>
      </c>
      <c r="F1266">
        <v>1</v>
      </c>
    </row>
    <row r="1267" spans="1:6" x14ac:dyDescent="0.25">
      <c r="A1267" s="8">
        <v>1264</v>
      </c>
      <c r="B1267">
        <v>2</v>
      </c>
      <c r="C1267">
        <v>24.95</v>
      </c>
      <c r="E1267" s="8">
        <v>1264</v>
      </c>
      <c r="F1267">
        <v>1</v>
      </c>
    </row>
    <row r="1268" spans="1:6" x14ac:dyDescent="0.25">
      <c r="A1268" s="8">
        <v>1265</v>
      </c>
      <c r="B1268">
        <v>11</v>
      </c>
      <c r="C1268">
        <v>156.65</v>
      </c>
      <c r="E1268" s="8">
        <v>1265</v>
      </c>
      <c r="F1268">
        <v>1</v>
      </c>
    </row>
    <row r="1269" spans="1:6" x14ac:dyDescent="0.25">
      <c r="A1269" s="8">
        <v>1266</v>
      </c>
      <c r="B1269">
        <v>2</v>
      </c>
      <c r="C1269">
        <v>23.45</v>
      </c>
      <c r="E1269" s="8">
        <v>1266</v>
      </c>
      <c r="F1269">
        <v>1</v>
      </c>
    </row>
    <row r="1270" spans="1:6" x14ac:dyDescent="0.25">
      <c r="A1270" s="8">
        <v>1267</v>
      </c>
      <c r="B1270">
        <v>1</v>
      </c>
      <c r="C1270">
        <v>14.95</v>
      </c>
      <c r="E1270" s="8">
        <v>1267</v>
      </c>
      <c r="F1270">
        <v>1</v>
      </c>
    </row>
    <row r="1271" spans="1:6" x14ac:dyDescent="0.25">
      <c r="A1271" s="8">
        <v>1268</v>
      </c>
      <c r="B1271">
        <v>3</v>
      </c>
      <c r="C1271">
        <v>37.9</v>
      </c>
      <c r="E1271" s="8">
        <v>1268</v>
      </c>
      <c r="F1271">
        <v>1</v>
      </c>
    </row>
    <row r="1272" spans="1:6" x14ac:dyDescent="0.25">
      <c r="A1272" s="8">
        <v>1269</v>
      </c>
      <c r="B1272">
        <v>1</v>
      </c>
      <c r="C1272">
        <v>13.95</v>
      </c>
      <c r="E1272" s="8">
        <v>1269</v>
      </c>
      <c r="F1272">
        <v>1</v>
      </c>
    </row>
    <row r="1273" spans="1:6" x14ac:dyDescent="0.25">
      <c r="A1273" s="8">
        <v>1270</v>
      </c>
      <c r="B1273">
        <v>1</v>
      </c>
      <c r="C1273">
        <v>16.95</v>
      </c>
      <c r="E1273" s="8">
        <v>1270</v>
      </c>
      <c r="F1273">
        <v>1</v>
      </c>
    </row>
    <row r="1274" spans="1:6" x14ac:dyDescent="0.25">
      <c r="A1274" s="8">
        <v>1271</v>
      </c>
      <c r="B1274">
        <v>3</v>
      </c>
      <c r="C1274">
        <v>33.450000000000003</v>
      </c>
      <c r="E1274" s="8">
        <v>1271</v>
      </c>
      <c r="F1274">
        <v>1</v>
      </c>
    </row>
    <row r="1275" spans="1:6" x14ac:dyDescent="0.25">
      <c r="A1275" s="8">
        <v>1272</v>
      </c>
      <c r="B1275">
        <v>2</v>
      </c>
      <c r="C1275">
        <v>26</v>
      </c>
      <c r="E1275" s="8">
        <v>1272</v>
      </c>
      <c r="F1275">
        <v>1</v>
      </c>
    </row>
    <row r="1276" spans="1:6" x14ac:dyDescent="0.25">
      <c r="A1276" s="8">
        <v>1273</v>
      </c>
      <c r="B1276">
        <v>1</v>
      </c>
      <c r="C1276">
        <v>16.5</v>
      </c>
      <c r="E1276" s="8">
        <v>1273</v>
      </c>
      <c r="F1276">
        <v>1</v>
      </c>
    </row>
    <row r="1277" spans="1:6" x14ac:dyDescent="0.25">
      <c r="A1277" s="8">
        <v>1274</v>
      </c>
      <c r="B1277">
        <v>13</v>
      </c>
      <c r="C1277">
        <v>183.55</v>
      </c>
      <c r="E1277" s="8">
        <v>1274</v>
      </c>
      <c r="F1277">
        <v>1</v>
      </c>
    </row>
    <row r="1278" spans="1:6" x14ac:dyDescent="0.25">
      <c r="A1278" s="8">
        <v>1275</v>
      </c>
      <c r="B1278">
        <v>1</v>
      </c>
      <c r="C1278">
        <v>17.95</v>
      </c>
      <c r="E1278" s="8">
        <v>1275</v>
      </c>
      <c r="F1278">
        <v>1</v>
      </c>
    </row>
    <row r="1279" spans="1:6" x14ac:dyDescent="0.25">
      <c r="A1279" s="8">
        <v>1276</v>
      </c>
      <c r="B1279">
        <v>1</v>
      </c>
      <c r="C1279">
        <v>17.95</v>
      </c>
      <c r="E1279" s="8">
        <v>1276</v>
      </c>
      <c r="F1279">
        <v>1</v>
      </c>
    </row>
    <row r="1280" spans="1:6" x14ac:dyDescent="0.25">
      <c r="A1280" s="8">
        <v>1277</v>
      </c>
      <c r="B1280">
        <v>2</v>
      </c>
      <c r="C1280">
        <v>23.5</v>
      </c>
      <c r="E1280" s="8">
        <v>1277</v>
      </c>
      <c r="F1280">
        <v>1</v>
      </c>
    </row>
    <row r="1281" spans="1:6" x14ac:dyDescent="0.25">
      <c r="A1281" s="8">
        <v>1278</v>
      </c>
      <c r="B1281">
        <v>4</v>
      </c>
      <c r="C1281">
        <v>46.9</v>
      </c>
      <c r="E1281" s="8">
        <v>1278</v>
      </c>
      <c r="F1281">
        <v>1</v>
      </c>
    </row>
    <row r="1282" spans="1:6" x14ac:dyDescent="0.25">
      <c r="A1282" s="8">
        <v>1279</v>
      </c>
      <c r="B1282">
        <v>2</v>
      </c>
      <c r="C1282">
        <v>14</v>
      </c>
      <c r="E1282" s="8">
        <v>1279</v>
      </c>
      <c r="F1282">
        <v>1</v>
      </c>
    </row>
    <row r="1283" spans="1:6" x14ac:dyDescent="0.25">
      <c r="A1283" s="8">
        <v>1280</v>
      </c>
      <c r="B1283">
        <v>1</v>
      </c>
      <c r="C1283">
        <v>17.95</v>
      </c>
      <c r="E1283" s="8">
        <v>1280</v>
      </c>
      <c r="F1283">
        <v>1</v>
      </c>
    </row>
    <row r="1284" spans="1:6" x14ac:dyDescent="0.25">
      <c r="A1284" s="8">
        <v>1281</v>
      </c>
      <c r="B1284">
        <v>1</v>
      </c>
      <c r="C1284">
        <v>13.95</v>
      </c>
      <c r="E1284" s="8">
        <v>1281</v>
      </c>
      <c r="F1284">
        <v>1</v>
      </c>
    </row>
    <row r="1285" spans="1:6" x14ac:dyDescent="0.25">
      <c r="A1285" s="8">
        <v>1282</v>
      </c>
      <c r="B1285">
        <v>2</v>
      </c>
      <c r="C1285">
        <v>21.5</v>
      </c>
      <c r="E1285" s="8">
        <v>1282</v>
      </c>
      <c r="F1285">
        <v>1</v>
      </c>
    </row>
    <row r="1286" spans="1:6" x14ac:dyDescent="0.25">
      <c r="A1286" s="8">
        <v>1283</v>
      </c>
      <c r="B1286">
        <v>4</v>
      </c>
      <c r="C1286">
        <v>44.95</v>
      </c>
      <c r="E1286" s="8">
        <v>1283</v>
      </c>
      <c r="F1286">
        <v>1</v>
      </c>
    </row>
    <row r="1287" spans="1:6" x14ac:dyDescent="0.25">
      <c r="A1287" s="8">
        <v>1284</v>
      </c>
      <c r="B1287">
        <v>2</v>
      </c>
      <c r="C1287">
        <v>31.9</v>
      </c>
      <c r="E1287" s="8">
        <v>1284</v>
      </c>
      <c r="F1287">
        <v>1</v>
      </c>
    </row>
    <row r="1288" spans="1:6" x14ac:dyDescent="0.25">
      <c r="A1288" s="8">
        <v>1285</v>
      </c>
      <c r="B1288">
        <v>2</v>
      </c>
      <c r="C1288">
        <v>24.95</v>
      </c>
      <c r="E1288" s="8">
        <v>1285</v>
      </c>
      <c r="F1288">
        <v>1</v>
      </c>
    </row>
    <row r="1289" spans="1:6" x14ac:dyDescent="0.25">
      <c r="A1289" s="8">
        <v>1286</v>
      </c>
      <c r="B1289">
        <v>2</v>
      </c>
      <c r="C1289">
        <v>22.95</v>
      </c>
      <c r="E1289" s="8">
        <v>1286</v>
      </c>
      <c r="F1289">
        <v>1</v>
      </c>
    </row>
    <row r="1290" spans="1:6" x14ac:dyDescent="0.25">
      <c r="A1290" s="8">
        <v>1287</v>
      </c>
      <c r="B1290">
        <v>1</v>
      </c>
      <c r="C1290">
        <v>14.5</v>
      </c>
      <c r="E1290" s="8">
        <v>1287</v>
      </c>
      <c r="F1290">
        <v>1</v>
      </c>
    </row>
    <row r="1291" spans="1:6" x14ac:dyDescent="0.25">
      <c r="A1291" s="8">
        <v>1288</v>
      </c>
      <c r="B1291">
        <v>1</v>
      </c>
      <c r="C1291">
        <v>9</v>
      </c>
      <c r="E1291" s="8">
        <v>1288</v>
      </c>
      <c r="F1291">
        <v>1</v>
      </c>
    </row>
    <row r="1292" spans="1:6" x14ac:dyDescent="0.25">
      <c r="A1292" s="8">
        <v>1289</v>
      </c>
      <c r="B1292">
        <v>2</v>
      </c>
      <c r="C1292">
        <v>27.45</v>
      </c>
      <c r="E1292" s="8">
        <v>1289</v>
      </c>
      <c r="F1292">
        <v>1</v>
      </c>
    </row>
    <row r="1293" spans="1:6" x14ac:dyDescent="0.25">
      <c r="A1293" s="8">
        <v>1290</v>
      </c>
      <c r="B1293">
        <v>4</v>
      </c>
      <c r="C1293">
        <v>43.9</v>
      </c>
      <c r="E1293" s="8">
        <v>1290</v>
      </c>
      <c r="F1293">
        <v>1</v>
      </c>
    </row>
    <row r="1294" spans="1:6" x14ac:dyDescent="0.25">
      <c r="A1294" s="8">
        <v>1291</v>
      </c>
      <c r="B1294">
        <v>4</v>
      </c>
      <c r="C1294">
        <v>32.950000000000003</v>
      </c>
      <c r="E1294" s="8">
        <v>1291</v>
      </c>
      <c r="F1294">
        <v>1</v>
      </c>
    </row>
    <row r="1295" spans="1:6" x14ac:dyDescent="0.25">
      <c r="A1295" s="8">
        <v>1292</v>
      </c>
      <c r="B1295">
        <v>2</v>
      </c>
      <c r="C1295">
        <v>32.450000000000003</v>
      </c>
      <c r="E1295" s="8">
        <v>1292</v>
      </c>
      <c r="F1295">
        <v>1</v>
      </c>
    </row>
    <row r="1296" spans="1:6" x14ac:dyDescent="0.25">
      <c r="A1296" s="8">
        <v>1293</v>
      </c>
      <c r="B1296">
        <v>1</v>
      </c>
      <c r="C1296">
        <v>14.95</v>
      </c>
      <c r="E1296" s="8">
        <v>1293</v>
      </c>
      <c r="F1296">
        <v>1</v>
      </c>
    </row>
    <row r="1297" spans="1:6" x14ac:dyDescent="0.25">
      <c r="A1297" s="8">
        <v>1294</v>
      </c>
      <c r="B1297">
        <v>2</v>
      </c>
      <c r="C1297">
        <v>35.9</v>
      </c>
      <c r="E1297" s="8">
        <v>1294</v>
      </c>
      <c r="F1297">
        <v>1</v>
      </c>
    </row>
    <row r="1298" spans="1:6" x14ac:dyDescent="0.25">
      <c r="A1298" s="8">
        <v>1295</v>
      </c>
      <c r="B1298">
        <v>3</v>
      </c>
      <c r="C1298">
        <v>40.849999999999987</v>
      </c>
      <c r="E1298" s="8">
        <v>1295</v>
      </c>
      <c r="F1298">
        <v>1</v>
      </c>
    </row>
    <row r="1299" spans="1:6" x14ac:dyDescent="0.25">
      <c r="A1299" s="8">
        <v>1296</v>
      </c>
      <c r="B1299">
        <v>2</v>
      </c>
      <c r="C1299">
        <v>26.95</v>
      </c>
      <c r="E1299" s="8">
        <v>1296</v>
      </c>
      <c r="F1299">
        <v>1</v>
      </c>
    </row>
    <row r="1300" spans="1:6" x14ac:dyDescent="0.25">
      <c r="A1300" s="8">
        <v>1297</v>
      </c>
      <c r="B1300">
        <v>4</v>
      </c>
      <c r="C1300">
        <v>50.95</v>
      </c>
      <c r="E1300" s="8">
        <v>1297</v>
      </c>
      <c r="F1300">
        <v>1</v>
      </c>
    </row>
    <row r="1301" spans="1:6" x14ac:dyDescent="0.25">
      <c r="A1301" s="8">
        <v>1298</v>
      </c>
      <c r="B1301">
        <v>3</v>
      </c>
      <c r="C1301">
        <v>26.45</v>
      </c>
      <c r="E1301" s="8">
        <v>1298</v>
      </c>
      <c r="F1301">
        <v>1</v>
      </c>
    </row>
    <row r="1302" spans="1:6" x14ac:dyDescent="0.25">
      <c r="A1302" s="8">
        <v>1299</v>
      </c>
      <c r="B1302">
        <v>3</v>
      </c>
      <c r="C1302">
        <v>31.9</v>
      </c>
      <c r="E1302" s="8">
        <v>1299</v>
      </c>
      <c r="F1302">
        <v>1</v>
      </c>
    </row>
    <row r="1303" spans="1:6" x14ac:dyDescent="0.25">
      <c r="A1303" s="8">
        <v>1300</v>
      </c>
      <c r="B1303">
        <v>2</v>
      </c>
      <c r="C1303">
        <v>12</v>
      </c>
      <c r="E1303" s="8">
        <v>1300</v>
      </c>
      <c r="F1303">
        <v>1</v>
      </c>
    </row>
    <row r="1304" spans="1:6" x14ac:dyDescent="0.25">
      <c r="A1304" s="8">
        <v>1301</v>
      </c>
      <c r="B1304">
        <v>4</v>
      </c>
      <c r="C1304">
        <v>34.450000000000003</v>
      </c>
      <c r="E1304" s="8">
        <v>1301</v>
      </c>
      <c r="F1304">
        <v>1</v>
      </c>
    </row>
    <row r="1305" spans="1:6" x14ac:dyDescent="0.25">
      <c r="A1305" s="8">
        <v>1302</v>
      </c>
      <c r="B1305">
        <v>2</v>
      </c>
      <c r="C1305">
        <v>35.9</v>
      </c>
      <c r="E1305" s="8">
        <v>1302</v>
      </c>
      <c r="F1305">
        <v>1</v>
      </c>
    </row>
    <row r="1306" spans="1:6" x14ac:dyDescent="0.25">
      <c r="A1306" s="8">
        <v>1303</v>
      </c>
      <c r="B1306">
        <v>4</v>
      </c>
      <c r="C1306">
        <v>62.45</v>
      </c>
      <c r="E1306" s="8">
        <v>1303</v>
      </c>
      <c r="F1306">
        <v>1</v>
      </c>
    </row>
    <row r="1307" spans="1:6" x14ac:dyDescent="0.25">
      <c r="A1307" s="8">
        <v>1304</v>
      </c>
      <c r="B1307">
        <v>1</v>
      </c>
      <c r="C1307">
        <v>5</v>
      </c>
      <c r="E1307" s="8">
        <v>1304</v>
      </c>
      <c r="F1307">
        <v>1</v>
      </c>
    </row>
    <row r="1308" spans="1:6" x14ac:dyDescent="0.25">
      <c r="A1308" s="8">
        <v>1305</v>
      </c>
      <c r="B1308">
        <v>1</v>
      </c>
      <c r="C1308">
        <v>13.95</v>
      </c>
      <c r="E1308" s="8">
        <v>1305</v>
      </c>
      <c r="F1308">
        <v>1</v>
      </c>
    </row>
    <row r="1309" spans="1:6" x14ac:dyDescent="0.25">
      <c r="A1309" s="8">
        <v>1306</v>
      </c>
      <c r="B1309">
        <v>2</v>
      </c>
      <c r="C1309">
        <v>21.5</v>
      </c>
      <c r="E1309" s="8">
        <v>1306</v>
      </c>
      <c r="F1309">
        <v>1</v>
      </c>
    </row>
    <row r="1310" spans="1:6" x14ac:dyDescent="0.25">
      <c r="A1310" s="8">
        <v>1307</v>
      </c>
      <c r="B1310">
        <v>1</v>
      </c>
      <c r="C1310">
        <v>11.95</v>
      </c>
      <c r="E1310" s="8">
        <v>1307</v>
      </c>
      <c r="F1310">
        <v>1</v>
      </c>
    </row>
    <row r="1311" spans="1:6" x14ac:dyDescent="0.25">
      <c r="A1311" s="8">
        <v>1308</v>
      </c>
      <c r="B1311">
        <v>1</v>
      </c>
      <c r="C1311">
        <v>13.95</v>
      </c>
      <c r="E1311" s="8">
        <v>1308</v>
      </c>
      <c r="F1311">
        <v>1</v>
      </c>
    </row>
    <row r="1312" spans="1:6" x14ac:dyDescent="0.25">
      <c r="A1312" s="8">
        <v>1309</v>
      </c>
      <c r="B1312">
        <v>1</v>
      </c>
      <c r="C1312">
        <v>14.5</v>
      </c>
      <c r="E1312" s="8">
        <v>1309</v>
      </c>
      <c r="F1312">
        <v>1</v>
      </c>
    </row>
    <row r="1313" spans="1:6" x14ac:dyDescent="0.25">
      <c r="A1313" s="8">
        <v>1310</v>
      </c>
      <c r="B1313">
        <v>2</v>
      </c>
      <c r="C1313">
        <v>31.9</v>
      </c>
      <c r="E1313" s="8">
        <v>1310</v>
      </c>
      <c r="F1313">
        <v>1</v>
      </c>
    </row>
    <row r="1314" spans="1:6" x14ac:dyDescent="0.25">
      <c r="A1314" s="8">
        <v>1311</v>
      </c>
      <c r="B1314">
        <v>2</v>
      </c>
      <c r="C1314">
        <v>21.5</v>
      </c>
      <c r="E1314" s="8">
        <v>1311</v>
      </c>
      <c r="F1314">
        <v>1</v>
      </c>
    </row>
    <row r="1315" spans="1:6" x14ac:dyDescent="0.25">
      <c r="A1315" s="8">
        <v>1312</v>
      </c>
      <c r="B1315">
        <v>1</v>
      </c>
      <c r="C1315">
        <v>17.95</v>
      </c>
      <c r="E1315" s="8">
        <v>1312</v>
      </c>
      <c r="F1315">
        <v>1</v>
      </c>
    </row>
    <row r="1316" spans="1:6" x14ac:dyDescent="0.25">
      <c r="A1316" s="8">
        <v>1313</v>
      </c>
      <c r="B1316">
        <v>1</v>
      </c>
      <c r="C1316">
        <v>5</v>
      </c>
      <c r="E1316" s="8">
        <v>1313</v>
      </c>
      <c r="F1316">
        <v>1</v>
      </c>
    </row>
    <row r="1317" spans="1:6" x14ac:dyDescent="0.25">
      <c r="A1317" s="8">
        <v>1314</v>
      </c>
      <c r="B1317">
        <v>3</v>
      </c>
      <c r="C1317">
        <v>43.4</v>
      </c>
      <c r="E1317" s="8">
        <v>1314</v>
      </c>
      <c r="F1317">
        <v>1</v>
      </c>
    </row>
    <row r="1318" spans="1:6" x14ac:dyDescent="0.25">
      <c r="A1318" s="8">
        <v>1315</v>
      </c>
      <c r="B1318">
        <v>2</v>
      </c>
      <c r="C1318">
        <v>31.9</v>
      </c>
      <c r="E1318" s="8">
        <v>1315</v>
      </c>
      <c r="F1318">
        <v>1</v>
      </c>
    </row>
    <row r="1319" spans="1:6" x14ac:dyDescent="0.25">
      <c r="A1319" s="8">
        <v>1316</v>
      </c>
      <c r="B1319">
        <v>1</v>
      </c>
      <c r="C1319">
        <v>11.95</v>
      </c>
      <c r="E1319" s="8">
        <v>1316</v>
      </c>
      <c r="F1319">
        <v>1</v>
      </c>
    </row>
    <row r="1320" spans="1:6" x14ac:dyDescent="0.25">
      <c r="A1320" s="8">
        <v>1317</v>
      </c>
      <c r="B1320">
        <v>1</v>
      </c>
      <c r="C1320">
        <v>7</v>
      </c>
      <c r="E1320" s="8">
        <v>1317</v>
      </c>
      <c r="F1320">
        <v>1</v>
      </c>
    </row>
    <row r="1321" spans="1:6" x14ac:dyDescent="0.25">
      <c r="A1321" s="8">
        <v>1318</v>
      </c>
      <c r="B1321">
        <v>2</v>
      </c>
      <c r="C1321">
        <v>19.95</v>
      </c>
      <c r="E1321" s="8">
        <v>1318</v>
      </c>
      <c r="F1321">
        <v>1</v>
      </c>
    </row>
    <row r="1322" spans="1:6" x14ac:dyDescent="0.25">
      <c r="A1322" s="8">
        <v>1319</v>
      </c>
      <c r="B1322">
        <v>3</v>
      </c>
      <c r="C1322">
        <v>39.9</v>
      </c>
      <c r="E1322" s="8">
        <v>1319</v>
      </c>
      <c r="F1322">
        <v>1</v>
      </c>
    </row>
    <row r="1323" spans="1:6" x14ac:dyDescent="0.25">
      <c r="A1323" s="8">
        <v>1320</v>
      </c>
      <c r="B1323">
        <v>2</v>
      </c>
      <c r="C1323">
        <v>21.5</v>
      </c>
      <c r="E1323" s="8">
        <v>1320</v>
      </c>
      <c r="F1323">
        <v>1</v>
      </c>
    </row>
    <row r="1324" spans="1:6" x14ac:dyDescent="0.25">
      <c r="A1324" s="8">
        <v>1321</v>
      </c>
      <c r="B1324">
        <v>3</v>
      </c>
      <c r="C1324">
        <v>41.4</v>
      </c>
      <c r="E1324" s="8">
        <v>1321</v>
      </c>
      <c r="F1324">
        <v>1</v>
      </c>
    </row>
    <row r="1325" spans="1:6" x14ac:dyDescent="0.25">
      <c r="A1325" s="8">
        <v>1322</v>
      </c>
      <c r="B1325">
        <v>2</v>
      </c>
      <c r="C1325">
        <v>28.9</v>
      </c>
      <c r="E1325" s="8">
        <v>1322</v>
      </c>
      <c r="F1325">
        <v>1</v>
      </c>
    </row>
    <row r="1326" spans="1:6" x14ac:dyDescent="0.25">
      <c r="A1326" s="8">
        <v>1323</v>
      </c>
      <c r="B1326">
        <v>9</v>
      </c>
      <c r="C1326">
        <v>128.75</v>
      </c>
      <c r="E1326" s="8">
        <v>1323</v>
      </c>
      <c r="F1326">
        <v>1</v>
      </c>
    </row>
    <row r="1327" spans="1:6" x14ac:dyDescent="0.25">
      <c r="A1327" s="8">
        <v>1324</v>
      </c>
      <c r="B1327">
        <v>3</v>
      </c>
      <c r="C1327">
        <v>37.849999999999987</v>
      </c>
      <c r="E1327" s="8">
        <v>1324</v>
      </c>
      <c r="F1327">
        <v>1</v>
      </c>
    </row>
    <row r="1328" spans="1:6" x14ac:dyDescent="0.25">
      <c r="A1328" s="8">
        <v>1325</v>
      </c>
      <c r="B1328">
        <v>3</v>
      </c>
      <c r="C1328">
        <v>44.95</v>
      </c>
      <c r="E1328" s="8">
        <v>1325</v>
      </c>
      <c r="F1328">
        <v>1</v>
      </c>
    </row>
    <row r="1329" spans="1:6" x14ac:dyDescent="0.25">
      <c r="A1329" s="8">
        <v>1326</v>
      </c>
      <c r="B1329">
        <v>2</v>
      </c>
      <c r="C1329">
        <v>26.95</v>
      </c>
      <c r="E1329" s="8">
        <v>1326</v>
      </c>
      <c r="F1329">
        <v>1</v>
      </c>
    </row>
    <row r="1330" spans="1:6" x14ac:dyDescent="0.25">
      <c r="A1330" s="8">
        <v>1327</v>
      </c>
      <c r="B1330">
        <v>1</v>
      </c>
      <c r="C1330">
        <v>17.95</v>
      </c>
      <c r="E1330" s="8">
        <v>1327</v>
      </c>
      <c r="F1330">
        <v>1</v>
      </c>
    </row>
    <row r="1331" spans="1:6" x14ac:dyDescent="0.25">
      <c r="A1331" s="8">
        <v>1328</v>
      </c>
      <c r="B1331">
        <v>1</v>
      </c>
      <c r="C1331">
        <v>12.95</v>
      </c>
      <c r="E1331" s="8">
        <v>1328</v>
      </c>
      <c r="F1331">
        <v>1</v>
      </c>
    </row>
    <row r="1332" spans="1:6" x14ac:dyDescent="0.25">
      <c r="A1332" s="8">
        <v>1329</v>
      </c>
      <c r="B1332">
        <v>1</v>
      </c>
      <c r="C1332">
        <v>14.95</v>
      </c>
      <c r="E1332" s="8">
        <v>1329</v>
      </c>
      <c r="F1332">
        <v>1</v>
      </c>
    </row>
    <row r="1333" spans="1:6" x14ac:dyDescent="0.25">
      <c r="A1333" s="8">
        <v>1330</v>
      </c>
      <c r="B1333">
        <v>2</v>
      </c>
      <c r="C1333">
        <v>31</v>
      </c>
      <c r="E1333" s="8">
        <v>1330</v>
      </c>
      <c r="F1333">
        <v>1</v>
      </c>
    </row>
    <row r="1334" spans="1:6" x14ac:dyDescent="0.25">
      <c r="A1334" s="8">
        <v>1331</v>
      </c>
      <c r="B1334">
        <v>3</v>
      </c>
      <c r="C1334">
        <v>33.9</v>
      </c>
      <c r="E1334" s="8">
        <v>1331</v>
      </c>
      <c r="F1334">
        <v>1</v>
      </c>
    </row>
    <row r="1335" spans="1:6" x14ac:dyDescent="0.25">
      <c r="A1335" s="8">
        <v>1332</v>
      </c>
      <c r="B1335">
        <v>1</v>
      </c>
      <c r="C1335">
        <v>14.95</v>
      </c>
      <c r="E1335" s="8">
        <v>1332</v>
      </c>
      <c r="F1335">
        <v>1</v>
      </c>
    </row>
    <row r="1336" spans="1:6" x14ac:dyDescent="0.25">
      <c r="A1336" s="8">
        <v>1333</v>
      </c>
      <c r="B1336">
        <v>2</v>
      </c>
      <c r="C1336">
        <v>32.9</v>
      </c>
      <c r="E1336" s="8">
        <v>1333</v>
      </c>
      <c r="F1336">
        <v>1</v>
      </c>
    </row>
    <row r="1337" spans="1:6" x14ac:dyDescent="0.25">
      <c r="A1337" s="8">
        <v>1334</v>
      </c>
      <c r="B1337">
        <v>1</v>
      </c>
      <c r="C1337">
        <v>17.95</v>
      </c>
      <c r="E1337" s="8">
        <v>1334</v>
      </c>
      <c r="F1337">
        <v>1</v>
      </c>
    </row>
    <row r="1338" spans="1:6" x14ac:dyDescent="0.25">
      <c r="A1338" s="8">
        <v>1335</v>
      </c>
      <c r="B1338">
        <v>1</v>
      </c>
      <c r="C1338">
        <v>10.5</v>
      </c>
      <c r="E1338" s="8">
        <v>1335</v>
      </c>
      <c r="F1338">
        <v>1</v>
      </c>
    </row>
    <row r="1339" spans="1:6" x14ac:dyDescent="0.25">
      <c r="A1339" s="8">
        <v>1336</v>
      </c>
      <c r="B1339">
        <v>1</v>
      </c>
      <c r="C1339">
        <v>5</v>
      </c>
      <c r="E1339" s="8">
        <v>1336</v>
      </c>
      <c r="F1339">
        <v>1</v>
      </c>
    </row>
    <row r="1340" spans="1:6" x14ac:dyDescent="0.25">
      <c r="A1340" s="8">
        <v>1337</v>
      </c>
      <c r="B1340">
        <v>1</v>
      </c>
      <c r="C1340">
        <v>16.5</v>
      </c>
      <c r="E1340" s="8">
        <v>1337</v>
      </c>
      <c r="F1340">
        <v>1</v>
      </c>
    </row>
    <row r="1341" spans="1:6" x14ac:dyDescent="0.25">
      <c r="A1341" s="8">
        <v>1338</v>
      </c>
      <c r="B1341">
        <v>3</v>
      </c>
      <c r="C1341">
        <v>24.9</v>
      </c>
      <c r="E1341" s="8">
        <v>1338</v>
      </c>
      <c r="F1341">
        <v>1</v>
      </c>
    </row>
    <row r="1342" spans="1:6" x14ac:dyDescent="0.25">
      <c r="A1342" s="8">
        <v>1339</v>
      </c>
      <c r="B1342">
        <v>2</v>
      </c>
      <c r="C1342">
        <v>34.450000000000003</v>
      </c>
      <c r="E1342" s="8">
        <v>1339</v>
      </c>
      <c r="F1342">
        <v>1</v>
      </c>
    </row>
    <row r="1343" spans="1:6" x14ac:dyDescent="0.25">
      <c r="A1343" s="8">
        <v>1340</v>
      </c>
      <c r="B1343">
        <v>6</v>
      </c>
      <c r="C1343">
        <v>91.850000000000009</v>
      </c>
      <c r="E1343" s="8">
        <v>1340</v>
      </c>
      <c r="F1343">
        <v>1</v>
      </c>
    </row>
    <row r="1344" spans="1:6" x14ac:dyDescent="0.25">
      <c r="A1344" s="8">
        <v>1341</v>
      </c>
      <c r="B1344">
        <v>4</v>
      </c>
      <c r="C1344">
        <v>59.400000000000013</v>
      </c>
      <c r="E1344" s="8">
        <v>1341</v>
      </c>
      <c r="F1344">
        <v>1</v>
      </c>
    </row>
    <row r="1345" spans="1:6" x14ac:dyDescent="0.25">
      <c r="A1345" s="8">
        <v>1342</v>
      </c>
      <c r="B1345">
        <v>1</v>
      </c>
      <c r="C1345">
        <v>13.95</v>
      </c>
      <c r="E1345" s="8">
        <v>1342</v>
      </c>
      <c r="F1345">
        <v>1</v>
      </c>
    </row>
    <row r="1346" spans="1:6" x14ac:dyDescent="0.25">
      <c r="A1346" s="8">
        <v>1343</v>
      </c>
      <c r="B1346">
        <v>1</v>
      </c>
      <c r="C1346">
        <v>7</v>
      </c>
      <c r="E1346" s="8">
        <v>1343</v>
      </c>
      <c r="F1346">
        <v>1</v>
      </c>
    </row>
    <row r="1347" spans="1:6" x14ac:dyDescent="0.25">
      <c r="A1347" s="8">
        <v>1344</v>
      </c>
      <c r="B1347">
        <v>1</v>
      </c>
      <c r="C1347">
        <v>14.5</v>
      </c>
      <c r="E1347" s="8">
        <v>1344</v>
      </c>
      <c r="F1347">
        <v>1</v>
      </c>
    </row>
    <row r="1348" spans="1:6" x14ac:dyDescent="0.25">
      <c r="A1348" s="8">
        <v>1345</v>
      </c>
      <c r="B1348">
        <v>2</v>
      </c>
      <c r="C1348">
        <v>35.450000000000003</v>
      </c>
      <c r="E1348" s="8">
        <v>1345</v>
      </c>
      <c r="F1348">
        <v>1</v>
      </c>
    </row>
    <row r="1349" spans="1:6" x14ac:dyDescent="0.25">
      <c r="A1349" s="8">
        <v>1346</v>
      </c>
      <c r="B1349">
        <v>2</v>
      </c>
      <c r="C1349">
        <v>24.95</v>
      </c>
      <c r="E1349" s="8">
        <v>1346</v>
      </c>
      <c r="F1349">
        <v>1</v>
      </c>
    </row>
    <row r="1350" spans="1:6" x14ac:dyDescent="0.25">
      <c r="A1350" s="8">
        <v>1347</v>
      </c>
      <c r="B1350">
        <v>3</v>
      </c>
      <c r="C1350">
        <v>48.849999999999987</v>
      </c>
      <c r="E1350" s="8">
        <v>1347</v>
      </c>
      <c r="F1350">
        <v>1</v>
      </c>
    </row>
    <row r="1351" spans="1:6" x14ac:dyDescent="0.25">
      <c r="A1351" s="8">
        <v>1348</v>
      </c>
      <c r="B1351">
        <v>1</v>
      </c>
      <c r="C1351">
        <v>7</v>
      </c>
      <c r="E1351" s="8">
        <v>1348</v>
      </c>
      <c r="F1351">
        <v>1</v>
      </c>
    </row>
    <row r="1352" spans="1:6" x14ac:dyDescent="0.25">
      <c r="A1352" s="8">
        <v>1349</v>
      </c>
      <c r="B1352">
        <v>2</v>
      </c>
      <c r="C1352">
        <v>23.95</v>
      </c>
      <c r="E1352" s="8">
        <v>1349</v>
      </c>
      <c r="F1352">
        <v>1</v>
      </c>
    </row>
    <row r="1353" spans="1:6" x14ac:dyDescent="0.25">
      <c r="A1353" s="8">
        <v>1350</v>
      </c>
      <c r="B1353">
        <v>2</v>
      </c>
      <c r="C1353">
        <v>18.95</v>
      </c>
      <c r="E1353" s="8">
        <v>1350</v>
      </c>
      <c r="F1353">
        <v>1</v>
      </c>
    </row>
    <row r="1354" spans="1:6" x14ac:dyDescent="0.25">
      <c r="A1354" s="8">
        <v>1351</v>
      </c>
      <c r="B1354">
        <v>2</v>
      </c>
      <c r="C1354">
        <v>24.9</v>
      </c>
      <c r="E1354" s="8">
        <v>1351</v>
      </c>
      <c r="F1354">
        <v>1</v>
      </c>
    </row>
    <row r="1355" spans="1:6" x14ac:dyDescent="0.25">
      <c r="A1355" s="8">
        <v>1352</v>
      </c>
      <c r="B1355">
        <v>3</v>
      </c>
      <c r="C1355">
        <v>38.450000000000003</v>
      </c>
      <c r="E1355" s="8">
        <v>1352</v>
      </c>
      <c r="F1355">
        <v>1</v>
      </c>
    </row>
    <row r="1356" spans="1:6" x14ac:dyDescent="0.25">
      <c r="A1356" s="8">
        <v>1353</v>
      </c>
      <c r="B1356">
        <v>2</v>
      </c>
      <c r="C1356">
        <v>27.45</v>
      </c>
      <c r="E1356" s="8">
        <v>1353</v>
      </c>
      <c r="F1356">
        <v>1</v>
      </c>
    </row>
    <row r="1357" spans="1:6" x14ac:dyDescent="0.25">
      <c r="A1357" s="8">
        <v>1354</v>
      </c>
      <c r="B1357">
        <v>1</v>
      </c>
      <c r="C1357">
        <v>15.5</v>
      </c>
      <c r="E1357" s="8">
        <v>1354</v>
      </c>
      <c r="F1357">
        <v>1</v>
      </c>
    </row>
    <row r="1358" spans="1:6" x14ac:dyDescent="0.25">
      <c r="A1358" s="8">
        <v>1355</v>
      </c>
      <c r="B1358">
        <v>2</v>
      </c>
      <c r="C1358">
        <v>22.95</v>
      </c>
      <c r="E1358" s="8">
        <v>1355</v>
      </c>
      <c r="F1358">
        <v>1</v>
      </c>
    </row>
    <row r="1359" spans="1:6" x14ac:dyDescent="0.25">
      <c r="A1359" s="8">
        <v>1356</v>
      </c>
      <c r="B1359">
        <v>2</v>
      </c>
      <c r="C1359">
        <v>20.95</v>
      </c>
      <c r="E1359" s="8">
        <v>1356</v>
      </c>
      <c r="F1359">
        <v>1</v>
      </c>
    </row>
    <row r="1360" spans="1:6" x14ac:dyDescent="0.25">
      <c r="A1360" s="8">
        <v>1357</v>
      </c>
      <c r="B1360">
        <v>2</v>
      </c>
      <c r="C1360">
        <v>23.5</v>
      </c>
      <c r="E1360" s="8">
        <v>1357</v>
      </c>
      <c r="F1360">
        <v>1</v>
      </c>
    </row>
    <row r="1361" spans="1:6" x14ac:dyDescent="0.25">
      <c r="A1361" s="8">
        <v>1358</v>
      </c>
      <c r="B1361">
        <v>1</v>
      </c>
      <c r="C1361">
        <v>13.95</v>
      </c>
      <c r="E1361" s="8">
        <v>1358</v>
      </c>
      <c r="F1361">
        <v>1</v>
      </c>
    </row>
    <row r="1362" spans="1:6" x14ac:dyDescent="0.25">
      <c r="A1362" s="8">
        <v>1359</v>
      </c>
      <c r="B1362">
        <v>1</v>
      </c>
      <c r="C1362">
        <v>14.95</v>
      </c>
      <c r="E1362" s="8">
        <v>1359</v>
      </c>
      <c r="F1362">
        <v>1</v>
      </c>
    </row>
    <row r="1363" spans="1:6" x14ac:dyDescent="0.25">
      <c r="A1363" s="8">
        <v>1360</v>
      </c>
      <c r="B1363">
        <v>1</v>
      </c>
      <c r="C1363">
        <v>7</v>
      </c>
      <c r="E1363" s="8">
        <v>1360</v>
      </c>
      <c r="F1363">
        <v>1</v>
      </c>
    </row>
    <row r="1364" spans="1:6" x14ac:dyDescent="0.25">
      <c r="A1364" s="8">
        <v>1361</v>
      </c>
      <c r="B1364">
        <v>2</v>
      </c>
      <c r="C1364">
        <v>22.95</v>
      </c>
      <c r="E1364" s="8">
        <v>1361</v>
      </c>
      <c r="F1364">
        <v>1</v>
      </c>
    </row>
    <row r="1365" spans="1:6" x14ac:dyDescent="0.25">
      <c r="A1365" s="8">
        <v>1362</v>
      </c>
      <c r="B1365">
        <v>2</v>
      </c>
      <c r="C1365">
        <v>25.9</v>
      </c>
      <c r="E1365" s="8">
        <v>1362</v>
      </c>
      <c r="F1365">
        <v>1</v>
      </c>
    </row>
    <row r="1366" spans="1:6" x14ac:dyDescent="0.25">
      <c r="A1366" s="8">
        <v>1363</v>
      </c>
      <c r="B1366">
        <v>4</v>
      </c>
      <c r="C1366">
        <v>56.849999999999987</v>
      </c>
      <c r="E1366" s="8">
        <v>1363</v>
      </c>
      <c r="F1366">
        <v>1</v>
      </c>
    </row>
    <row r="1367" spans="1:6" x14ac:dyDescent="0.25">
      <c r="A1367" s="8">
        <v>1364</v>
      </c>
      <c r="B1367">
        <v>3</v>
      </c>
      <c r="C1367">
        <v>47.4</v>
      </c>
      <c r="E1367" s="8">
        <v>1364</v>
      </c>
      <c r="F1367">
        <v>1</v>
      </c>
    </row>
    <row r="1368" spans="1:6" x14ac:dyDescent="0.25">
      <c r="A1368" s="8">
        <v>1365</v>
      </c>
      <c r="B1368">
        <v>1</v>
      </c>
      <c r="C1368">
        <v>7</v>
      </c>
      <c r="E1368" s="8">
        <v>1365</v>
      </c>
      <c r="F1368">
        <v>1</v>
      </c>
    </row>
    <row r="1369" spans="1:6" x14ac:dyDescent="0.25">
      <c r="A1369" s="8">
        <v>1366</v>
      </c>
      <c r="B1369">
        <v>2</v>
      </c>
      <c r="C1369">
        <v>16.95</v>
      </c>
      <c r="E1369" s="8">
        <v>1366</v>
      </c>
      <c r="F1369">
        <v>1</v>
      </c>
    </row>
    <row r="1370" spans="1:6" x14ac:dyDescent="0.25">
      <c r="A1370" s="8">
        <v>1367</v>
      </c>
      <c r="B1370">
        <v>4</v>
      </c>
      <c r="C1370">
        <v>55.8</v>
      </c>
      <c r="E1370" s="8">
        <v>1367</v>
      </c>
      <c r="F1370">
        <v>1</v>
      </c>
    </row>
    <row r="1371" spans="1:6" x14ac:dyDescent="0.25">
      <c r="A1371" s="8">
        <v>1368</v>
      </c>
      <c r="B1371">
        <v>2</v>
      </c>
      <c r="C1371">
        <v>19.95</v>
      </c>
      <c r="E1371" s="8">
        <v>1368</v>
      </c>
      <c r="F1371">
        <v>1</v>
      </c>
    </row>
    <row r="1372" spans="1:6" x14ac:dyDescent="0.25">
      <c r="A1372" s="8">
        <v>1369</v>
      </c>
      <c r="B1372">
        <v>2</v>
      </c>
      <c r="C1372">
        <v>32.450000000000003</v>
      </c>
      <c r="E1372" s="8">
        <v>1369</v>
      </c>
      <c r="F1372">
        <v>1</v>
      </c>
    </row>
    <row r="1373" spans="1:6" x14ac:dyDescent="0.25">
      <c r="A1373" s="8">
        <v>1370</v>
      </c>
      <c r="B1373">
        <v>2</v>
      </c>
      <c r="C1373">
        <v>23.9</v>
      </c>
      <c r="E1373" s="8">
        <v>1370</v>
      </c>
      <c r="F1373">
        <v>1</v>
      </c>
    </row>
    <row r="1374" spans="1:6" x14ac:dyDescent="0.25">
      <c r="A1374" s="8">
        <v>1371</v>
      </c>
      <c r="B1374">
        <v>1</v>
      </c>
      <c r="C1374">
        <v>12.95</v>
      </c>
      <c r="E1374" s="8">
        <v>1371</v>
      </c>
      <c r="F1374">
        <v>1</v>
      </c>
    </row>
    <row r="1375" spans="1:6" x14ac:dyDescent="0.25">
      <c r="A1375" s="8">
        <v>1372</v>
      </c>
      <c r="B1375">
        <v>2</v>
      </c>
      <c r="C1375">
        <v>34.450000000000003</v>
      </c>
      <c r="E1375" s="8">
        <v>1372</v>
      </c>
      <c r="F1375">
        <v>1</v>
      </c>
    </row>
    <row r="1376" spans="1:6" x14ac:dyDescent="0.25">
      <c r="A1376" s="8">
        <v>1373</v>
      </c>
      <c r="B1376">
        <v>2</v>
      </c>
      <c r="C1376">
        <v>12</v>
      </c>
      <c r="E1376" s="8">
        <v>1373</v>
      </c>
      <c r="F1376">
        <v>1</v>
      </c>
    </row>
    <row r="1377" spans="1:6" x14ac:dyDescent="0.25">
      <c r="A1377" s="8">
        <v>1374</v>
      </c>
      <c r="B1377">
        <v>2</v>
      </c>
      <c r="C1377">
        <v>26.95</v>
      </c>
      <c r="E1377" s="8">
        <v>1374</v>
      </c>
      <c r="F1377">
        <v>1</v>
      </c>
    </row>
    <row r="1378" spans="1:6" x14ac:dyDescent="0.25">
      <c r="A1378" s="8">
        <v>1375</v>
      </c>
      <c r="B1378">
        <v>3</v>
      </c>
      <c r="C1378">
        <v>42.4</v>
      </c>
      <c r="E1378" s="8">
        <v>1375</v>
      </c>
      <c r="F1378">
        <v>1</v>
      </c>
    </row>
    <row r="1379" spans="1:6" x14ac:dyDescent="0.25">
      <c r="A1379" s="8">
        <v>1376</v>
      </c>
      <c r="B1379">
        <v>1</v>
      </c>
      <c r="C1379">
        <v>11.95</v>
      </c>
      <c r="E1379" s="8">
        <v>1376</v>
      </c>
      <c r="F1379">
        <v>1</v>
      </c>
    </row>
    <row r="1380" spans="1:6" x14ac:dyDescent="0.25">
      <c r="A1380" s="8">
        <v>1377</v>
      </c>
      <c r="B1380">
        <v>4</v>
      </c>
      <c r="C1380">
        <v>67.900000000000006</v>
      </c>
      <c r="E1380" s="8">
        <v>1377</v>
      </c>
      <c r="F1380">
        <v>1</v>
      </c>
    </row>
    <row r="1381" spans="1:6" x14ac:dyDescent="0.25">
      <c r="A1381" s="8">
        <v>1378</v>
      </c>
      <c r="B1381">
        <v>2</v>
      </c>
      <c r="C1381">
        <v>30.9</v>
      </c>
      <c r="E1381" s="8">
        <v>1378</v>
      </c>
      <c r="F1381">
        <v>1</v>
      </c>
    </row>
    <row r="1382" spans="1:6" x14ac:dyDescent="0.25">
      <c r="A1382" s="8">
        <v>1379</v>
      </c>
      <c r="B1382">
        <v>3</v>
      </c>
      <c r="C1382">
        <v>40.4</v>
      </c>
      <c r="E1382" s="8">
        <v>1379</v>
      </c>
      <c r="F1382">
        <v>1</v>
      </c>
    </row>
    <row r="1383" spans="1:6" x14ac:dyDescent="0.25">
      <c r="A1383" s="8">
        <v>1380</v>
      </c>
      <c r="B1383">
        <v>3</v>
      </c>
      <c r="C1383">
        <v>24.95</v>
      </c>
      <c r="E1383" s="8">
        <v>1380</v>
      </c>
      <c r="F1383">
        <v>1</v>
      </c>
    </row>
    <row r="1384" spans="1:6" x14ac:dyDescent="0.25">
      <c r="A1384" s="8">
        <v>1381</v>
      </c>
      <c r="B1384">
        <v>3</v>
      </c>
      <c r="C1384">
        <v>38.9</v>
      </c>
      <c r="E1384" s="8">
        <v>1381</v>
      </c>
      <c r="F1384">
        <v>1</v>
      </c>
    </row>
    <row r="1385" spans="1:6" x14ac:dyDescent="0.25">
      <c r="A1385" s="8">
        <v>1382</v>
      </c>
      <c r="B1385">
        <v>3</v>
      </c>
      <c r="C1385">
        <v>38.450000000000003</v>
      </c>
      <c r="E1385" s="8">
        <v>1382</v>
      </c>
      <c r="F1385">
        <v>1</v>
      </c>
    </row>
    <row r="1386" spans="1:6" x14ac:dyDescent="0.25">
      <c r="A1386" s="8">
        <v>1383</v>
      </c>
      <c r="B1386">
        <v>1</v>
      </c>
      <c r="C1386">
        <v>14.5</v>
      </c>
      <c r="E1386" s="8">
        <v>1383</v>
      </c>
      <c r="F1386">
        <v>1</v>
      </c>
    </row>
    <row r="1387" spans="1:6" x14ac:dyDescent="0.25">
      <c r="A1387" s="8">
        <v>1384</v>
      </c>
      <c r="B1387">
        <v>2</v>
      </c>
      <c r="C1387">
        <v>31.45</v>
      </c>
      <c r="E1387" s="8">
        <v>1384</v>
      </c>
      <c r="F1387">
        <v>1</v>
      </c>
    </row>
    <row r="1388" spans="1:6" x14ac:dyDescent="0.25">
      <c r="A1388" s="8">
        <v>1385</v>
      </c>
      <c r="B1388">
        <v>2</v>
      </c>
      <c r="C1388">
        <v>25.45</v>
      </c>
      <c r="E1388" s="8">
        <v>1385</v>
      </c>
      <c r="F1388">
        <v>1</v>
      </c>
    </row>
    <row r="1389" spans="1:6" x14ac:dyDescent="0.25">
      <c r="A1389" s="8">
        <v>1386</v>
      </c>
      <c r="B1389">
        <v>2</v>
      </c>
      <c r="C1389">
        <v>30.9</v>
      </c>
      <c r="E1389" s="8">
        <v>1386</v>
      </c>
      <c r="F1389">
        <v>1</v>
      </c>
    </row>
    <row r="1390" spans="1:6" x14ac:dyDescent="0.25">
      <c r="A1390" s="8">
        <v>1387</v>
      </c>
      <c r="B1390">
        <v>3</v>
      </c>
      <c r="C1390">
        <v>32.9</v>
      </c>
      <c r="E1390" s="8">
        <v>1387</v>
      </c>
      <c r="F1390">
        <v>1</v>
      </c>
    </row>
    <row r="1391" spans="1:6" x14ac:dyDescent="0.25">
      <c r="A1391" s="8">
        <v>1388</v>
      </c>
      <c r="B1391">
        <v>1</v>
      </c>
      <c r="C1391">
        <v>13.95</v>
      </c>
      <c r="E1391" s="8">
        <v>1388</v>
      </c>
      <c r="F1391">
        <v>1</v>
      </c>
    </row>
    <row r="1392" spans="1:6" x14ac:dyDescent="0.25">
      <c r="A1392" s="8">
        <v>1389</v>
      </c>
      <c r="B1392">
        <v>1</v>
      </c>
      <c r="C1392">
        <v>14.5</v>
      </c>
      <c r="E1392" s="8">
        <v>1389</v>
      </c>
      <c r="F1392">
        <v>1</v>
      </c>
    </row>
    <row r="1393" spans="1:6" x14ac:dyDescent="0.25">
      <c r="A1393" s="8">
        <v>1390</v>
      </c>
      <c r="B1393">
        <v>1</v>
      </c>
      <c r="C1393">
        <v>7</v>
      </c>
      <c r="E1393" s="8">
        <v>1390</v>
      </c>
      <c r="F1393">
        <v>1</v>
      </c>
    </row>
    <row r="1394" spans="1:6" x14ac:dyDescent="0.25">
      <c r="A1394" s="8">
        <v>1391</v>
      </c>
      <c r="B1394">
        <v>4</v>
      </c>
      <c r="C1394">
        <v>41.45</v>
      </c>
      <c r="E1394" s="8">
        <v>1391</v>
      </c>
      <c r="F1394">
        <v>1</v>
      </c>
    </row>
    <row r="1395" spans="1:6" x14ac:dyDescent="0.25">
      <c r="A1395" s="8">
        <v>1392</v>
      </c>
      <c r="B1395">
        <v>2</v>
      </c>
      <c r="C1395">
        <v>26.45</v>
      </c>
      <c r="E1395" s="8">
        <v>1392</v>
      </c>
      <c r="F1395">
        <v>1</v>
      </c>
    </row>
    <row r="1396" spans="1:6" x14ac:dyDescent="0.25">
      <c r="A1396" s="8">
        <v>1393</v>
      </c>
      <c r="B1396">
        <v>2</v>
      </c>
      <c r="C1396">
        <v>19.95</v>
      </c>
      <c r="E1396" s="8">
        <v>1393</v>
      </c>
      <c r="F1396">
        <v>1</v>
      </c>
    </row>
    <row r="1397" spans="1:6" x14ac:dyDescent="0.25">
      <c r="A1397" s="8">
        <v>1394</v>
      </c>
      <c r="B1397">
        <v>1</v>
      </c>
      <c r="C1397">
        <v>17.95</v>
      </c>
      <c r="E1397" s="8">
        <v>1394</v>
      </c>
      <c r="F1397">
        <v>1</v>
      </c>
    </row>
    <row r="1398" spans="1:6" x14ac:dyDescent="0.25">
      <c r="A1398" s="8">
        <v>1395</v>
      </c>
      <c r="B1398">
        <v>1</v>
      </c>
      <c r="C1398">
        <v>7</v>
      </c>
      <c r="E1398" s="8">
        <v>1395</v>
      </c>
      <c r="F1398">
        <v>1</v>
      </c>
    </row>
    <row r="1399" spans="1:6" x14ac:dyDescent="0.25">
      <c r="A1399" s="8">
        <v>1396</v>
      </c>
      <c r="B1399">
        <v>1</v>
      </c>
      <c r="C1399">
        <v>10.5</v>
      </c>
      <c r="E1399" s="8">
        <v>1396</v>
      </c>
      <c r="F1399">
        <v>1</v>
      </c>
    </row>
    <row r="1400" spans="1:6" x14ac:dyDescent="0.25">
      <c r="A1400" s="8">
        <v>1397</v>
      </c>
      <c r="B1400">
        <v>1</v>
      </c>
      <c r="C1400">
        <v>14.5</v>
      </c>
      <c r="E1400" s="8">
        <v>1397</v>
      </c>
      <c r="F1400">
        <v>1</v>
      </c>
    </row>
    <row r="1401" spans="1:6" x14ac:dyDescent="0.25">
      <c r="A1401" s="8">
        <v>1398</v>
      </c>
      <c r="B1401">
        <v>6</v>
      </c>
      <c r="C1401">
        <v>86.350000000000009</v>
      </c>
      <c r="E1401" s="8">
        <v>1398</v>
      </c>
      <c r="F1401">
        <v>1</v>
      </c>
    </row>
    <row r="1402" spans="1:6" x14ac:dyDescent="0.25">
      <c r="A1402" s="8">
        <v>1399</v>
      </c>
      <c r="B1402">
        <v>4</v>
      </c>
      <c r="C1402">
        <v>47.4</v>
      </c>
      <c r="E1402" s="8">
        <v>1399</v>
      </c>
      <c r="F1402">
        <v>1</v>
      </c>
    </row>
    <row r="1403" spans="1:6" x14ac:dyDescent="0.25">
      <c r="A1403" s="8">
        <v>1400</v>
      </c>
      <c r="B1403">
        <v>1</v>
      </c>
      <c r="C1403">
        <v>14.5</v>
      </c>
      <c r="E1403" s="8">
        <v>1400</v>
      </c>
      <c r="F1403">
        <v>1</v>
      </c>
    </row>
    <row r="1404" spans="1:6" x14ac:dyDescent="0.25">
      <c r="A1404" s="8">
        <v>1401</v>
      </c>
      <c r="B1404">
        <v>1</v>
      </c>
      <c r="C1404">
        <v>7</v>
      </c>
      <c r="E1404" s="8">
        <v>1401</v>
      </c>
      <c r="F1404">
        <v>1</v>
      </c>
    </row>
    <row r="1405" spans="1:6" x14ac:dyDescent="0.25">
      <c r="A1405" s="8">
        <v>1402</v>
      </c>
      <c r="B1405">
        <v>3</v>
      </c>
      <c r="C1405">
        <v>42.95</v>
      </c>
      <c r="E1405" s="8">
        <v>1402</v>
      </c>
      <c r="F1405">
        <v>1</v>
      </c>
    </row>
    <row r="1406" spans="1:6" x14ac:dyDescent="0.25">
      <c r="A1406" s="8">
        <v>1403</v>
      </c>
      <c r="B1406">
        <v>1</v>
      </c>
      <c r="C1406">
        <v>15.5</v>
      </c>
      <c r="E1406" s="8">
        <v>1403</v>
      </c>
      <c r="F1406">
        <v>1</v>
      </c>
    </row>
    <row r="1407" spans="1:6" x14ac:dyDescent="0.25">
      <c r="A1407" s="8">
        <v>1404</v>
      </c>
      <c r="B1407">
        <v>2</v>
      </c>
      <c r="C1407">
        <v>29.45</v>
      </c>
      <c r="E1407" s="8">
        <v>1404</v>
      </c>
      <c r="F1407">
        <v>1</v>
      </c>
    </row>
    <row r="1408" spans="1:6" x14ac:dyDescent="0.25">
      <c r="A1408" s="8">
        <v>1405</v>
      </c>
      <c r="B1408">
        <v>3</v>
      </c>
      <c r="C1408">
        <v>40.849999999999987</v>
      </c>
      <c r="E1408" s="8">
        <v>1405</v>
      </c>
      <c r="F1408">
        <v>1</v>
      </c>
    </row>
    <row r="1409" spans="1:6" x14ac:dyDescent="0.25">
      <c r="A1409" s="8">
        <v>1406</v>
      </c>
      <c r="B1409">
        <v>1</v>
      </c>
      <c r="C1409">
        <v>14.5</v>
      </c>
      <c r="E1409" s="8">
        <v>1406</v>
      </c>
      <c r="F1409">
        <v>1</v>
      </c>
    </row>
    <row r="1410" spans="1:6" x14ac:dyDescent="0.25">
      <c r="A1410" s="8">
        <v>1407</v>
      </c>
      <c r="B1410">
        <v>1</v>
      </c>
      <c r="C1410">
        <v>15.5</v>
      </c>
      <c r="E1410" s="8">
        <v>1407</v>
      </c>
      <c r="F1410">
        <v>1</v>
      </c>
    </row>
    <row r="1411" spans="1:6" x14ac:dyDescent="0.25">
      <c r="A1411" s="8">
        <v>1408</v>
      </c>
      <c r="B1411">
        <v>2</v>
      </c>
      <c r="C1411">
        <v>23.95</v>
      </c>
      <c r="E1411" s="8">
        <v>1408</v>
      </c>
      <c r="F1411">
        <v>1</v>
      </c>
    </row>
    <row r="1412" spans="1:6" x14ac:dyDescent="0.25">
      <c r="A1412" s="8">
        <v>1409</v>
      </c>
      <c r="B1412">
        <v>1</v>
      </c>
      <c r="C1412">
        <v>11.95</v>
      </c>
      <c r="E1412" s="8">
        <v>1409</v>
      </c>
      <c r="F1412">
        <v>1</v>
      </c>
    </row>
    <row r="1413" spans="1:6" x14ac:dyDescent="0.25">
      <c r="A1413" s="8">
        <v>1410</v>
      </c>
      <c r="B1413">
        <v>3</v>
      </c>
      <c r="C1413">
        <v>48.400000000000013</v>
      </c>
      <c r="E1413" s="8">
        <v>1410</v>
      </c>
      <c r="F1413">
        <v>1</v>
      </c>
    </row>
    <row r="1414" spans="1:6" x14ac:dyDescent="0.25">
      <c r="A1414" s="8">
        <v>1411</v>
      </c>
      <c r="B1414">
        <v>3</v>
      </c>
      <c r="C1414">
        <v>33.950000000000003</v>
      </c>
      <c r="E1414" s="8">
        <v>1411</v>
      </c>
      <c r="F1414">
        <v>1</v>
      </c>
    </row>
    <row r="1415" spans="1:6" x14ac:dyDescent="0.25">
      <c r="A1415" s="8">
        <v>1412</v>
      </c>
      <c r="B1415">
        <v>2</v>
      </c>
      <c r="C1415">
        <v>32.450000000000003</v>
      </c>
      <c r="E1415" s="8">
        <v>1412</v>
      </c>
      <c r="F1415">
        <v>1</v>
      </c>
    </row>
    <row r="1416" spans="1:6" x14ac:dyDescent="0.25">
      <c r="A1416" s="8">
        <v>1413</v>
      </c>
      <c r="B1416">
        <v>4</v>
      </c>
      <c r="C1416">
        <v>56.8</v>
      </c>
      <c r="E1416" s="8">
        <v>1413</v>
      </c>
      <c r="F1416">
        <v>1</v>
      </c>
    </row>
    <row r="1417" spans="1:6" x14ac:dyDescent="0.25">
      <c r="A1417" s="8">
        <v>1414</v>
      </c>
      <c r="B1417">
        <v>1</v>
      </c>
      <c r="C1417">
        <v>13.95</v>
      </c>
      <c r="E1417" s="8">
        <v>1414</v>
      </c>
      <c r="F1417">
        <v>1</v>
      </c>
    </row>
    <row r="1418" spans="1:6" x14ac:dyDescent="0.25">
      <c r="A1418" s="8">
        <v>1415</v>
      </c>
      <c r="B1418">
        <v>1</v>
      </c>
      <c r="C1418">
        <v>15.5</v>
      </c>
      <c r="E1418" s="8">
        <v>1415</v>
      </c>
      <c r="F1418">
        <v>1</v>
      </c>
    </row>
    <row r="1419" spans="1:6" x14ac:dyDescent="0.25">
      <c r="A1419" s="8">
        <v>1416</v>
      </c>
      <c r="B1419">
        <v>4</v>
      </c>
      <c r="C1419">
        <v>51.349999999999987</v>
      </c>
      <c r="E1419" s="8">
        <v>1416</v>
      </c>
      <c r="F1419">
        <v>1</v>
      </c>
    </row>
    <row r="1420" spans="1:6" x14ac:dyDescent="0.25">
      <c r="A1420" s="8">
        <v>1417</v>
      </c>
      <c r="B1420">
        <v>4</v>
      </c>
      <c r="C1420">
        <v>58.349999999999987</v>
      </c>
      <c r="E1420" s="8">
        <v>1417</v>
      </c>
      <c r="F1420">
        <v>1</v>
      </c>
    </row>
    <row r="1421" spans="1:6" x14ac:dyDescent="0.25">
      <c r="A1421" s="8">
        <v>1418</v>
      </c>
      <c r="B1421">
        <v>1</v>
      </c>
      <c r="C1421">
        <v>13.95</v>
      </c>
      <c r="E1421" s="8">
        <v>1418</v>
      </c>
      <c r="F1421">
        <v>1</v>
      </c>
    </row>
    <row r="1422" spans="1:6" x14ac:dyDescent="0.25">
      <c r="A1422" s="8">
        <v>1419</v>
      </c>
      <c r="B1422">
        <v>2</v>
      </c>
      <c r="C1422">
        <v>28.9</v>
      </c>
      <c r="E1422" s="8">
        <v>1419</v>
      </c>
      <c r="F1422">
        <v>1</v>
      </c>
    </row>
    <row r="1423" spans="1:6" x14ac:dyDescent="0.25">
      <c r="A1423" s="8">
        <v>1420</v>
      </c>
      <c r="B1423">
        <v>3</v>
      </c>
      <c r="C1423">
        <v>45.849999999999987</v>
      </c>
      <c r="E1423" s="8">
        <v>1420</v>
      </c>
      <c r="F1423">
        <v>1</v>
      </c>
    </row>
    <row r="1424" spans="1:6" x14ac:dyDescent="0.25">
      <c r="A1424" s="8">
        <v>1421</v>
      </c>
      <c r="B1424">
        <v>1</v>
      </c>
      <c r="C1424">
        <v>7</v>
      </c>
      <c r="E1424" s="8">
        <v>1421</v>
      </c>
      <c r="F1424">
        <v>1</v>
      </c>
    </row>
    <row r="1425" spans="1:6" x14ac:dyDescent="0.25">
      <c r="A1425" s="8">
        <v>1422</v>
      </c>
      <c r="B1425">
        <v>2</v>
      </c>
      <c r="C1425">
        <v>22.5</v>
      </c>
      <c r="E1425" s="8">
        <v>1422</v>
      </c>
      <c r="F1425">
        <v>1</v>
      </c>
    </row>
    <row r="1426" spans="1:6" x14ac:dyDescent="0.25">
      <c r="A1426" s="8">
        <v>1423</v>
      </c>
      <c r="B1426">
        <v>3</v>
      </c>
      <c r="C1426">
        <v>42.95</v>
      </c>
      <c r="E1426" s="8">
        <v>1423</v>
      </c>
      <c r="F1426">
        <v>1</v>
      </c>
    </row>
    <row r="1427" spans="1:6" x14ac:dyDescent="0.25">
      <c r="A1427" s="8">
        <v>1424</v>
      </c>
      <c r="B1427">
        <v>2</v>
      </c>
      <c r="C1427">
        <v>31.9</v>
      </c>
      <c r="E1427" s="8">
        <v>1424</v>
      </c>
      <c r="F1427">
        <v>1</v>
      </c>
    </row>
    <row r="1428" spans="1:6" x14ac:dyDescent="0.25">
      <c r="A1428" s="8">
        <v>1425</v>
      </c>
      <c r="B1428">
        <v>3</v>
      </c>
      <c r="C1428">
        <v>36.450000000000003</v>
      </c>
      <c r="E1428" s="8">
        <v>1425</v>
      </c>
      <c r="F1428">
        <v>1</v>
      </c>
    </row>
    <row r="1429" spans="1:6" x14ac:dyDescent="0.25">
      <c r="A1429" s="8">
        <v>1426</v>
      </c>
      <c r="B1429">
        <v>1</v>
      </c>
      <c r="C1429">
        <v>14.95</v>
      </c>
      <c r="E1429" s="8">
        <v>1426</v>
      </c>
      <c r="F1429">
        <v>1</v>
      </c>
    </row>
    <row r="1430" spans="1:6" x14ac:dyDescent="0.25">
      <c r="A1430" s="8">
        <v>1427</v>
      </c>
      <c r="B1430">
        <v>3</v>
      </c>
      <c r="C1430">
        <v>39.4</v>
      </c>
      <c r="E1430" s="8">
        <v>1427</v>
      </c>
      <c r="F1430">
        <v>1</v>
      </c>
    </row>
    <row r="1431" spans="1:6" x14ac:dyDescent="0.25">
      <c r="A1431" s="8">
        <v>1428</v>
      </c>
      <c r="B1431">
        <v>2</v>
      </c>
      <c r="C1431">
        <v>27.45</v>
      </c>
      <c r="E1431" s="8">
        <v>1428</v>
      </c>
      <c r="F1431">
        <v>1</v>
      </c>
    </row>
    <row r="1432" spans="1:6" x14ac:dyDescent="0.25">
      <c r="A1432" s="8">
        <v>1429</v>
      </c>
      <c r="B1432">
        <v>4</v>
      </c>
      <c r="C1432">
        <v>58.900000000000013</v>
      </c>
      <c r="E1432" s="8">
        <v>1429</v>
      </c>
      <c r="F1432">
        <v>1</v>
      </c>
    </row>
    <row r="1433" spans="1:6" x14ac:dyDescent="0.25">
      <c r="A1433" s="8">
        <v>1430</v>
      </c>
      <c r="B1433">
        <v>3</v>
      </c>
      <c r="C1433">
        <v>31.9</v>
      </c>
      <c r="E1433" s="8">
        <v>1430</v>
      </c>
      <c r="F1433">
        <v>1</v>
      </c>
    </row>
    <row r="1434" spans="1:6" x14ac:dyDescent="0.25">
      <c r="A1434" s="8">
        <v>1431</v>
      </c>
      <c r="B1434">
        <v>1</v>
      </c>
      <c r="C1434">
        <v>15.5</v>
      </c>
      <c r="E1434" s="8">
        <v>1431</v>
      </c>
      <c r="F1434">
        <v>1</v>
      </c>
    </row>
    <row r="1435" spans="1:6" x14ac:dyDescent="0.25">
      <c r="A1435" s="8">
        <v>1432</v>
      </c>
      <c r="B1435">
        <v>3</v>
      </c>
      <c r="C1435">
        <v>44.849999999999987</v>
      </c>
      <c r="E1435" s="8">
        <v>1432</v>
      </c>
      <c r="F1435">
        <v>1</v>
      </c>
    </row>
    <row r="1436" spans="1:6" x14ac:dyDescent="0.25">
      <c r="A1436" s="8">
        <v>1433</v>
      </c>
      <c r="B1436">
        <v>2</v>
      </c>
      <c r="C1436">
        <v>29.9</v>
      </c>
      <c r="E1436" s="8">
        <v>1433</v>
      </c>
      <c r="F1436">
        <v>1</v>
      </c>
    </row>
    <row r="1437" spans="1:6" x14ac:dyDescent="0.25">
      <c r="A1437" s="8">
        <v>1434</v>
      </c>
      <c r="B1437">
        <v>2</v>
      </c>
      <c r="C1437">
        <v>27.45</v>
      </c>
      <c r="E1437" s="8">
        <v>1434</v>
      </c>
      <c r="F1437">
        <v>1</v>
      </c>
    </row>
    <row r="1438" spans="1:6" x14ac:dyDescent="0.25">
      <c r="A1438" s="8">
        <v>1435</v>
      </c>
      <c r="B1438">
        <v>4</v>
      </c>
      <c r="C1438">
        <v>47.849999999999987</v>
      </c>
      <c r="E1438" s="8">
        <v>1435</v>
      </c>
      <c r="F1438">
        <v>1</v>
      </c>
    </row>
    <row r="1439" spans="1:6" x14ac:dyDescent="0.25">
      <c r="A1439" s="8">
        <v>1436</v>
      </c>
      <c r="B1439">
        <v>3</v>
      </c>
      <c r="C1439">
        <v>43.45</v>
      </c>
      <c r="E1439" s="8">
        <v>1436</v>
      </c>
      <c r="F1439">
        <v>1</v>
      </c>
    </row>
    <row r="1440" spans="1:6" x14ac:dyDescent="0.25">
      <c r="A1440" s="8">
        <v>1437</v>
      </c>
      <c r="B1440">
        <v>1</v>
      </c>
      <c r="C1440">
        <v>12.95</v>
      </c>
      <c r="E1440" s="8">
        <v>1437</v>
      </c>
      <c r="F1440">
        <v>1</v>
      </c>
    </row>
    <row r="1441" spans="1:6" x14ac:dyDescent="0.25">
      <c r="A1441" s="8">
        <v>1438</v>
      </c>
      <c r="B1441">
        <v>2</v>
      </c>
      <c r="C1441">
        <v>27.45</v>
      </c>
      <c r="E1441" s="8">
        <v>1438</v>
      </c>
      <c r="F1441">
        <v>1</v>
      </c>
    </row>
    <row r="1442" spans="1:6" x14ac:dyDescent="0.25">
      <c r="A1442" s="8">
        <v>1439</v>
      </c>
      <c r="B1442">
        <v>2</v>
      </c>
      <c r="C1442">
        <v>31.9</v>
      </c>
      <c r="E1442" s="8">
        <v>1439</v>
      </c>
      <c r="F1442">
        <v>1</v>
      </c>
    </row>
    <row r="1443" spans="1:6" x14ac:dyDescent="0.25">
      <c r="A1443" s="8">
        <v>1440</v>
      </c>
      <c r="B1443">
        <v>1</v>
      </c>
      <c r="C1443">
        <v>14.5</v>
      </c>
      <c r="E1443" s="8">
        <v>1440</v>
      </c>
      <c r="F1443">
        <v>1</v>
      </c>
    </row>
    <row r="1444" spans="1:6" x14ac:dyDescent="0.25">
      <c r="A1444" s="8">
        <v>1441</v>
      </c>
      <c r="B1444">
        <v>2</v>
      </c>
      <c r="C1444">
        <v>19.95</v>
      </c>
      <c r="E1444" s="8">
        <v>1441</v>
      </c>
      <c r="F1444">
        <v>1</v>
      </c>
    </row>
    <row r="1445" spans="1:6" x14ac:dyDescent="0.25">
      <c r="A1445" s="8">
        <v>1442</v>
      </c>
      <c r="B1445">
        <v>4</v>
      </c>
      <c r="C1445">
        <v>61.849999999999987</v>
      </c>
      <c r="E1445" s="8">
        <v>1442</v>
      </c>
      <c r="F1445">
        <v>1</v>
      </c>
    </row>
    <row r="1446" spans="1:6" x14ac:dyDescent="0.25">
      <c r="A1446" s="8">
        <v>1443</v>
      </c>
      <c r="B1446">
        <v>2</v>
      </c>
      <c r="C1446">
        <v>19.5</v>
      </c>
      <c r="E1446" s="8">
        <v>1443</v>
      </c>
      <c r="F1446">
        <v>1</v>
      </c>
    </row>
    <row r="1447" spans="1:6" x14ac:dyDescent="0.25">
      <c r="A1447" s="8">
        <v>1444</v>
      </c>
      <c r="B1447">
        <v>1</v>
      </c>
      <c r="C1447">
        <v>17.95</v>
      </c>
      <c r="E1447" s="8">
        <v>1444</v>
      </c>
      <c r="F1447">
        <v>1</v>
      </c>
    </row>
    <row r="1448" spans="1:6" x14ac:dyDescent="0.25">
      <c r="A1448" s="8">
        <v>1445</v>
      </c>
      <c r="B1448">
        <v>4</v>
      </c>
      <c r="C1448">
        <v>51.4</v>
      </c>
      <c r="E1448" s="8">
        <v>1445</v>
      </c>
      <c r="F1448">
        <v>1</v>
      </c>
    </row>
    <row r="1449" spans="1:6" x14ac:dyDescent="0.25">
      <c r="A1449" s="8">
        <v>1446</v>
      </c>
      <c r="B1449">
        <v>2</v>
      </c>
      <c r="C1449">
        <v>20.95</v>
      </c>
      <c r="E1449" s="8">
        <v>1446</v>
      </c>
      <c r="F1449">
        <v>1</v>
      </c>
    </row>
    <row r="1450" spans="1:6" x14ac:dyDescent="0.25">
      <c r="A1450" s="8">
        <v>1447</v>
      </c>
      <c r="B1450">
        <v>2</v>
      </c>
      <c r="C1450">
        <v>29.9</v>
      </c>
      <c r="E1450" s="8">
        <v>1447</v>
      </c>
      <c r="F1450">
        <v>1</v>
      </c>
    </row>
    <row r="1451" spans="1:6" x14ac:dyDescent="0.25">
      <c r="A1451" s="8">
        <v>1448</v>
      </c>
      <c r="B1451">
        <v>1</v>
      </c>
      <c r="C1451">
        <v>12.95</v>
      </c>
      <c r="E1451" s="8">
        <v>1448</v>
      </c>
      <c r="F1451">
        <v>1</v>
      </c>
    </row>
    <row r="1452" spans="1:6" x14ac:dyDescent="0.25">
      <c r="A1452" s="8">
        <v>1449</v>
      </c>
      <c r="B1452">
        <v>2</v>
      </c>
      <c r="C1452">
        <v>14</v>
      </c>
      <c r="E1452" s="8">
        <v>1449</v>
      </c>
      <c r="F1452">
        <v>1</v>
      </c>
    </row>
    <row r="1453" spans="1:6" x14ac:dyDescent="0.25">
      <c r="A1453" s="8">
        <v>1450</v>
      </c>
      <c r="B1453">
        <v>4</v>
      </c>
      <c r="C1453">
        <v>45.4</v>
      </c>
      <c r="E1453" s="8">
        <v>1450</v>
      </c>
      <c r="F1453">
        <v>1</v>
      </c>
    </row>
    <row r="1454" spans="1:6" x14ac:dyDescent="0.25">
      <c r="A1454" s="8">
        <v>1451</v>
      </c>
      <c r="B1454">
        <v>4</v>
      </c>
      <c r="C1454">
        <v>65.350000000000009</v>
      </c>
      <c r="E1454" s="8">
        <v>1451</v>
      </c>
      <c r="F1454">
        <v>1</v>
      </c>
    </row>
    <row r="1455" spans="1:6" x14ac:dyDescent="0.25">
      <c r="A1455" s="8">
        <v>1452</v>
      </c>
      <c r="B1455">
        <v>2</v>
      </c>
      <c r="C1455">
        <v>27.45</v>
      </c>
      <c r="E1455" s="8">
        <v>1452</v>
      </c>
      <c r="F1455">
        <v>1</v>
      </c>
    </row>
    <row r="1456" spans="1:6" x14ac:dyDescent="0.25">
      <c r="A1456" s="8">
        <v>1453</v>
      </c>
      <c r="B1456">
        <v>4</v>
      </c>
      <c r="C1456">
        <v>38.450000000000003</v>
      </c>
      <c r="E1456" s="8">
        <v>1453</v>
      </c>
      <c r="F1456">
        <v>1</v>
      </c>
    </row>
    <row r="1457" spans="1:6" x14ac:dyDescent="0.25">
      <c r="A1457" s="8">
        <v>1454</v>
      </c>
      <c r="B1457">
        <v>2</v>
      </c>
      <c r="C1457">
        <v>26.95</v>
      </c>
      <c r="E1457" s="8">
        <v>1454</v>
      </c>
      <c r="F1457">
        <v>1</v>
      </c>
    </row>
    <row r="1458" spans="1:6" x14ac:dyDescent="0.25">
      <c r="A1458" s="8">
        <v>1455</v>
      </c>
      <c r="B1458">
        <v>1</v>
      </c>
      <c r="C1458">
        <v>17.95</v>
      </c>
      <c r="E1458" s="8">
        <v>1455</v>
      </c>
      <c r="F1458">
        <v>1</v>
      </c>
    </row>
    <row r="1459" spans="1:6" x14ac:dyDescent="0.25">
      <c r="A1459" s="8">
        <v>1456</v>
      </c>
      <c r="B1459">
        <v>1</v>
      </c>
      <c r="C1459">
        <v>12.95</v>
      </c>
      <c r="E1459" s="8">
        <v>1456</v>
      </c>
      <c r="F1459">
        <v>1</v>
      </c>
    </row>
    <row r="1460" spans="1:6" x14ac:dyDescent="0.25">
      <c r="A1460" s="8">
        <v>1457</v>
      </c>
      <c r="B1460">
        <v>10</v>
      </c>
      <c r="C1460">
        <v>123.3</v>
      </c>
      <c r="E1460" s="8">
        <v>1457</v>
      </c>
      <c r="F1460">
        <v>1</v>
      </c>
    </row>
    <row r="1461" spans="1:6" x14ac:dyDescent="0.25">
      <c r="A1461" s="8">
        <v>1458</v>
      </c>
      <c r="B1461">
        <v>4</v>
      </c>
      <c r="C1461">
        <v>55.8</v>
      </c>
      <c r="E1461" s="8">
        <v>1458</v>
      </c>
      <c r="F1461">
        <v>1</v>
      </c>
    </row>
    <row r="1462" spans="1:6" x14ac:dyDescent="0.25">
      <c r="A1462" s="8">
        <v>1459</v>
      </c>
      <c r="B1462">
        <v>2</v>
      </c>
      <c r="C1462">
        <v>31</v>
      </c>
      <c r="E1462" s="8">
        <v>1459</v>
      </c>
      <c r="F1462">
        <v>1</v>
      </c>
    </row>
    <row r="1463" spans="1:6" x14ac:dyDescent="0.25">
      <c r="A1463" s="8">
        <v>1460</v>
      </c>
      <c r="B1463">
        <v>1</v>
      </c>
      <c r="C1463">
        <v>9</v>
      </c>
      <c r="E1463" s="8">
        <v>1460</v>
      </c>
      <c r="F1463">
        <v>1</v>
      </c>
    </row>
    <row r="1464" spans="1:6" x14ac:dyDescent="0.25">
      <c r="A1464" s="8">
        <v>1461</v>
      </c>
      <c r="B1464">
        <v>5</v>
      </c>
      <c r="C1464">
        <v>77.850000000000009</v>
      </c>
      <c r="E1464" s="8">
        <v>1461</v>
      </c>
      <c r="F1464">
        <v>1</v>
      </c>
    </row>
    <row r="1465" spans="1:6" x14ac:dyDescent="0.25">
      <c r="A1465" s="8">
        <v>1462</v>
      </c>
      <c r="B1465">
        <v>1</v>
      </c>
      <c r="C1465">
        <v>17.95</v>
      </c>
      <c r="E1465" s="8">
        <v>1462</v>
      </c>
      <c r="F1465">
        <v>1</v>
      </c>
    </row>
    <row r="1466" spans="1:6" x14ac:dyDescent="0.25">
      <c r="A1466" s="8">
        <v>1463</v>
      </c>
      <c r="B1466">
        <v>1</v>
      </c>
      <c r="C1466">
        <v>15.5</v>
      </c>
      <c r="E1466" s="8">
        <v>1463</v>
      </c>
      <c r="F1466">
        <v>1</v>
      </c>
    </row>
    <row r="1467" spans="1:6" x14ac:dyDescent="0.25">
      <c r="A1467" s="8">
        <v>1464</v>
      </c>
      <c r="B1467">
        <v>1</v>
      </c>
      <c r="C1467">
        <v>12.95</v>
      </c>
      <c r="E1467" s="8">
        <v>1464</v>
      </c>
      <c r="F1467">
        <v>1</v>
      </c>
    </row>
    <row r="1468" spans="1:6" x14ac:dyDescent="0.25">
      <c r="A1468" s="8">
        <v>1465</v>
      </c>
      <c r="B1468">
        <v>2</v>
      </c>
      <c r="C1468">
        <v>32.9</v>
      </c>
      <c r="E1468" s="8">
        <v>1465</v>
      </c>
      <c r="F1468">
        <v>1</v>
      </c>
    </row>
    <row r="1469" spans="1:6" x14ac:dyDescent="0.25">
      <c r="A1469" s="8">
        <v>1466</v>
      </c>
      <c r="B1469">
        <v>2</v>
      </c>
      <c r="C1469">
        <v>12</v>
      </c>
      <c r="E1469" s="8">
        <v>1466</v>
      </c>
      <c r="F1469">
        <v>1</v>
      </c>
    </row>
    <row r="1470" spans="1:6" x14ac:dyDescent="0.25">
      <c r="A1470" s="8">
        <v>1467</v>
      </c>
      <c r="B1470">
        <v>1</v>
      </c>
      <c r="C1470">
        <v>12.95</v>
      </c>
      <c r="E1470" s="8">
        <v>1467</v>
      </c>
      <c r="F1470">
        <v>1</v>
      </c>
    </row>
    <row r="1471" spans="1:6" x14ac:dyDescent="0.25">
      <c r="A1471" s="8">
        <v>1468</v>
      </c>
      <c r="B1471">
        <v>2</v>
      </c>
      <c r="C1471">
        <v>27.9</v>
      </c>
      <c r="E1471" s="8">
        <v>1468</v>
      </c>
      <c r="F1471">
        <v>1</v>
      </c>
    </row>
    <row r="1472" spans="1:6" x14ac:dyDescent="0.25">
      <c r="A1472" s="8">
        <v>1469</v>
      </c>
      <c r="B1472">
        <v>2</v>
      </c>
      <c r="C1472">
        <v>25.9</v>
      </c>
      <c r="E1472" s="8">
        <v>1469</v>
      </c>
      <c r="F1472">
        <v>1</v>
      </c>
    </row>
    <row r="1473" spans="1:6" x14ac:dyDescent="0.25">
      <c r="A1473" s="8">
        <v>1470</v>
      </c>
      <c r="B1473">
        <v>2</v>
      </c>
      <c r="C1473">
        <v>26.9</v>
      </c>
      <c r="E1473" s="8">
        <v>1470</v>
      </c>
      <c r="F1473">
        <v>1</v>
      </c>
    </row>
    <row r="1474" spans="1:6" x14ac:dyDescent="0.25">
      <c r="A1474" s="8">
        <v>1471</v>
      </c>
      <c r="B1474">
        <v>4</v>
      </c>
      <c r="C1474">
        <v>62.349999999999987</v>
      </c>
      <c r="E1474" s="8">
        <v>1471</v>
      </c>
      <c r="F1474">
        <v>1</v>
      </c>
    </row>
    <row r="1475" spans="1:6" x14ac:dyDescent="0.25">
      <c r="A1475" s="8">
        <v>1472</v>
      </c>
      <c r="B1475">
        <v>2</v>
      </c>
      <c r="C1475">
        <v>32.450000000000003</v>
      </c>
      <c r="E1475" s="8">
        <v>1472</v>
      </c>
      <c r="F1475">
        <v>1</v>
      </c>
    </row>
    <row r="1476" spans="1:6" x14ac:dyDescent="0.25">
      <c r="A1476" s="8">
        <v>1473</v>
      </c>
      <c r="B1476">
        <v>2</v>
      </c>
      <c r="C1476">
        <v>23.9</v>
      </c>
      <c r="E1476" s="8">
        <v>1473</v>
      </c>
      <c r="F1476">
        <v>1</v>
      </c>
    </row>
    <row r="1477" spans="1:6" x14ac:dyDescent="0.25">
      <c r="A1477" s="8">
        <v>1474</v>
      </c>
      <c r="B1477">
        <v>2</v>
      </c>
      <c r="C1477">
        <v>27</v>
      </c>
      <c r="E1477" s="8">
        <v>1474</v>
      </c>
      <c r="F1477">
        <v>1</v>
      </c>
    </row>
    <row r="1478" spans="1:6" x14ac:dyDescent="0.25">
      <c r="A1478" s="8">
        <v>1475</v>
      </c>
      <c r="B1478">
        <v>4</v>
      </c>
      <c r="C1478">
        <v>54.849999999999987</v>
      </c>
      <c r="E1478" s="8">
        <v>1475</v>
      </c>
      <c r="F1478">
        <v>1</v>
      </c>
    </row>
    <row r="1479" spans="1:6" x14ac:dyDescent="0.25">
      <c r="A1479" s="8">
        <v>1476</v>
      </c>
      <c r="B1479">
        <v>1</v>
      </c>
      <c r="C1479">
        <v>12.95</v>
      </c>
      <c r="E1479" s="8">
        <v>1476</v>
      </c>
      <c r="F1479">
        <v>1</v>
      </c>
    </row>
    <row r="1480" spans="1:6" x14ac:dyDescent="0.25">
      <c r="A1480" s="8">
        <v>1477</v>
      </c>
      <c r="B1480">
        <v>1</v>
      </c>
      <c r="C1480">
        <v>17.95</v>
      </c>
      <c r="E1480" s="8">
        <v>1477</v>
      </c>
      <c r="F1480">
        <v>1</v>
      </c>
    </row>
    <row r="1481" spans="1:6" x14ac:dyDescent="0.25">
      <c r="A1481" s="8">
        <v>1478</v>
      </c>
      <c r="B1481">
        <v>4</v>
      </c>
      <c r="C1481">
        <v>36.450000000000003</v>
      </c>
      <c r="E1481" s="8">
        <v>1478</v>
      </c>
      <c r="F1481">
        <v>1</v>
      </c>
    </row>
    <row r="1482" spans="1:6" x14ac:dyDescent="0.25">
      <c r="A1482" s="8">
        <v>1479</v>
      </c>
      <c r="B1482">
        <v>2</v>
      </c>
      <c r="C1482">
        <v>25.9</v>
      </c>
      <c r="E1482" s="8">
        <v>1479</v>
      </c>
      <c r="F1482">
        <v>1</v>
      </c>
    </row>
    <row r="1483" spans="1:6" x14ac:dyDescent="0.25">
      <c r="A1483" s="8">
        <v>1480</v>
      </c>
      <c r="B1483">
        <v>2</v>
      </c>
      <c r="C1483">
        <v>29.9</v>
      </c>
      <c r="E1483" s="8">
        <v>1480</v>
      </c>
      <c r="F1483">
        <v>1</v>
      </c>
    </row>
    <row r="1484" spans="1:6" x14ac:dyDescent="0.25">
      <c r="A1484" s="8">
        <v>1481</v>
      </c>
      <c r="B1484">
        <v>2</v>
      </c>
      <c r="C1484">
        <v>16</v>
      </c>
      <c r="E1484" s="8">
        <v>1481</v>
      </c>
      <c r="F1484">
        <v>1</v>
      </c>
    </row>
    <row r="1485" spans="1:6" x14ac:dyDescent="0.25">
      <c r="A1485" s="8">
        <v>1482</v>
      </c>
      <c r="B1485">
        <v>1</v>
      </c>
      <c r="C1485">
        <v>15.5</v>
      </c>
      <c r="E1485" s="8">
        <v>1482</v>
      </c>
      <c r="F1485">
        <v>1</v>
      </c>
    </row>
    <row r="1486" spans="1:6" x14ac:dyDescent="0.25">
      <c r="A1486" s="8">
        <v>1483</v>
      </c>
      <c r="B1486">
        <v>3</v>
      </c>
      <c r="C1486">
        <v>41</v>
      </c>
      <c r="E1486" s="8">
        <v>1483</v>
      </c>
      <c r="F1486">
        <v>1</v>
      </c>
    </row>
    <row r="1487" spans="1:6" x14ac:dyDescent="0.25">
      <c r="A1487" s="8">
        <v>1484</v>
      </c>
      <c r="B1487">
        <v>3</v>
      </c>
      <c r="C1487">
        <v>37.450000000000003</v>
      </c>
      <c r="E1487" s="8">
        <v>1484</v>
      </c>
      <c r="F1487">
        <v>1</v>
      </c>
    </row>
    <row r="1488" spans="1:6" x14ac:dyDescent="0.25">
      <c r="A1488" s="8">
        <v>1485</v>
      </c>
      <c r="B1488">
        <v>2</v>
      </c>
      <c r="C1488">
        <v>29.9</v>
      </c>
      <c r="E1488" s="8">
        <v>1485</v>
      </c>
      <c r="F1488">
        <v>1</v>
      </c>
    </row>
    <row r="1489" spans="1:6" x14ac:dyDescent="0.25">
      <c r="A1489" s="8">
        <v>1486</v>
      </c>
      <c r="B1489">
        <v>1</v>
      </c>
      <c r="C1489">
        <v>17.95</v>
      </c>
      <c r="E1489" s="8">
        <v>1486</v>
      </c>
      <c r="F1489">
        <v>1</v>
      </c>
    </row>
    <row r="1490" spans="1:6" x14ac:dyDescent="0.25">
      <c r="A1490" s="8">
        <v>1487</v>
      </c>
      <c r="B1490">
        <v>1</v>
      </c>
      <c r="C1490">
        <v>14.95</v>
      </c>
      <c r="E1490" s="8">
        <v>1487</v>
      </c>
      <c r="F1490">
        <v>1</v>
      </c>
    </row>
    <row r="1491" spans="1:6" x14ac:dyDescent="0.25">
      <c r="A1491" s="8">
        <v>1488</v>
      </c>
      <c r="B1491">
        <v>2</v>
      </c>
      <c r="C1491">
        <v>32.9</v>
      </c>
      <c r="E1491" s="8">
        <v>1488</v>
      </c>
      <c r="F1491">
        <v>1</v>
      </c>
    </row>
    <row r="1492" spans="1:6" x14ac:dyDescent="0.25">
      <c r="A1492" s="8">
        <v>1489</v>
      </c>
      <c r="B1492">
        <v>1</v>
      </c>
      <c r="C1492">
        <v>5</v>
      </c>
      <c r="E1492" s="8">
        <v>1489</v>
      </c>
      <c r="F1492">
        <v>1</v>
      </c>
    </row>
    <row r="1493" spans="1:6" x14ac:dyDescent="0.25">
      <c r="A1493" s="8">
        <v>1490</v>
      </c>
      <c r="B1493">
        <v>4</v>
      </c>
      <c r="C1493">
        <v>59.400000000000013</v>
      </c>
      <c r="E1493" s="8">
        <v>1490</v>
      </c>
      <c r="F1493">
        <v>1</v>
      </c>
    </row>
    <row r="1494" spans="1:6" x14ac:dyDescent="0.25">
      <c r="A1494" s="8">
        <v>1491</v>
      </c>
      <c r="B1494">
        <v>1</v>
      </c>
      <c r="C1494">
        <v>16.5</v>
      </c>
      <c r="E1494" s="8">
        <v>1491</v>
      </c>
      <c r="F1494">
        <v>1</v>
      </c>
    </row>
    <row r="1495" spans="1:6" x14ac:dyDescent="0.25">
      <c r="A1495" s="8">
        <v>1492</v>
      </c>
      <c r="B1495">
        <v>4</v>
      </c>
      <c r="C1495">
        <v>47.849999999999987</v>
      </c>
      <c r="E1495" s="8">
        <v>1492</v>
      </c>
      <c r="F1495">
        <v>1</v>
      </c>
    </row>
    <row r="1496" spans="1:6" x14ac:dyDescent="0.25">
      <c r="A1496" s="8">
        <v>1493</v>
      </c>
      <c r="B1496">
        <v>1</v>
      </c>
      <c r="C1496">
        <v>17.95</v>
      </c>
      <c r="E1496" s="8">
        <v>1493</v>
      </c>
      <c r="F1496">
        <v>1</v>
      </c>
    </row>
    <row r="1497" spans="1:6" x14ac:dyDescent="0.25">
      <c r="A1497" s="8">
        <v>1494</v>
      </c>
      <c r="B1497">
        <v>3</v>
      </c>
      <c r="C1497">
        <v>42.849999999999987</v>
      </c>
      <c r="E1497" s="8">
        <v>1494</v>
      </c>
      <c r="F1497">
        <v>1</v>
      </c>
    </row>
    <row r="1498" spans="1:6" x14ac:dyDescent="0.25">
      <c r="A1498" s="8">
        <v>1495</v>
      </c>
      <c r="B1498">
        <v>3</v>
      </c>
      <c r="C1498">
        <v>42.45</v>
      </c>
      <c r="E1498" s="8">
        <v>1495</v>
      </c>
      <c r="F1498">
        <v>1</v>
      </c>
    </row>
    <row r="1499" spans="1:6" x14ac:dyDescent="0.25">
      <c r="A1499" s="8">
        <v>1496</v>
      </c>
      <c r="B1499">
        <v>1</v>
      </c>
      <c r="C1499">
        <v>11.95</v>
      </c>
      <c r="E1499" s="8">
        <v>1496</v>
      </c>
      <c r="F1499">
        <v>1</v>
      </c>
    </row>
    <row r="1500" spans="1:6" x14ac:dyDescent="0.25">
      <c r="A1500" s="8">
        <v>1497</v>
      </c>
      <c r="B1500">
        <v>3</v>
      </c>
      <c r="C1500">
        <v>43.4</v>
      </c>
      <c r="E1500" s="8">
        <v>1497</v>
      </c>
      <c r="F1500">
        <v>1</v>
      </c>
    </row>
    <row r="1501" spans="1:6" x14ac:dyDescent="0.25">
      <c r="A1501" s="8">
        <v>1498</v>
      </c>
      <c r="B1501">
        <v>1</v>
      </c>
      <c r="C1501">
        <v>7</v>
      </c>
      <c r="E1501" s="8">
        <v>1498</v>
      </c>
      <c r="F1501">
        <v>1</v>
      </c>
    </row>
    <row r="1502" spans="1:6" x14ac:dyDescent="0.25">
      <c r="A1502" s="8">
        <v>1499</v>
      </c>
      <c r="B1502">
        <v>1</v>
      </c>
      <c r="C1502">
        <v>17.95</v>
      </c>
      <c r="E1502" s="8">
        <v>1499</v>
      </c>
      <c r="F1502">
        <v>1</v>
      </c>
    </row>
    <row r="1503" spans="1:6" x14ac:dyDescent="0.25">
      <c r="A1503" s="8">
        <v>1500</v>
      </c>
      <c r="B1503">
        <v>4</v>
      </c>
      <c r="C1503">
        <v>47.4</v>
      </c>
      <c r="E1503" s="8">
        <v>1500</v>
      </c>
      <c r="F1503">
        <v>1</v>
      </c>
    </row>
    <row r="1504" spans="1:6" x14ac:dyDescent="0.25">
      <c r="A1504" s="8">
        <v>1501</v>
      </c>
      <c r="B1504">
        <v>4</v>
      </c>
      <c r="C1504">
        <v>43.9</v>
      </c>
      <c r="E1504" s="8">
        <v>1501</v>
      </c>
      <c r="F1504">
        <v>1</v>
      </c>
    </row>
    <row r="1505" spans="1:6" x14ac:dyDescent="0.25">
      <c r="A1505" s="8">
        <v>1502</v>
      </c>
      <c r="B1505">
        <v>2</v>
      </c>
      <c r="C1505">
        <v>17.95</v>
      </c>
      <c r="E1505" s="8">
        <v>1502</v>
      </c>
      <c r="F1505">
        <v>1</v>
      </c>
    </row>
    <row r="1506" spans="1:6" x14ac:dyDescent="0.25">
      <c r="A1506" s="8">
        <v>1503</v>
      </c>
      <c r="B1506">
        <v>1</v>
      </c>
      <c r="C1506">
        <v>12.95</v>
      </c>
      <c r="E1506" s="8">
        <v>1503</v>
      </c>
      <c r="F1506">
        <v>1</v>
      </c>
    </row>
    <row r="1507" spans="1:6" x14ac:dyDescent="0.25">
      <c r="A1507" s="8">
        <v>1504</v>
      </c>
      <c r="B1507">
        <v>10</v>
      </c>
      <c r="C1507">
        <v>118.35</v>
      </c>
      <c r="E1507" s="8">
        <v>1504</v>
      </c>
      <c r="F1507">
        <v>1</v>
      </c>
    </row>
    <row r="1508" spans="1:6" x14ac:dyDescent="0.25">
      <c r="A1508" s="8">
        <v>1505</v>
      </c>
      <c r="B1508">
        <v>4</v>
      </c>
      <c r="C1508">
        <v>57.349999999999987</v>
      </c>
      <c r="E1508" s="8">
        <v>1505</v>
      </c>
      <c r="F1508">
        <v>1</v>
      </c>
    </row>
    <row r="1509" spans="1:6" x14ac:dyDescent="0.25">
      <c r="A1509" s="8">
        <v>1506</v>
      </c>
      <c r="B1509">
        <v>1</v>
      </c>
      <c r="C1509">
        <v>9</v>
      </c>
      <c r="E1509" s="8">
        <v>1506</v>
      </c>
      <c r="F1509">
        <v>1</v>
      </c>
    </row>
    <row r="1510" spans="1:6" x14ac:dyDescent="0.25">
      <c r="A1510" s="8">
        <v>1507</v>
      </c>
      <c r="B1510">
        <v>1</v>
      </c>
      <c r="C1510">
        <v>11.95</v>
      </c>
      <c r="E1510" s="8">
        <v>1507</v>
      </c>
      <c r="F1510">
        <v>1</v>
      </c>
    </row>
    <row r="1511" spans="1:6" x14ac:dyDescent="0.25">
      <c r="A1511" s="8">
        <v>1508</v>
      </c>
      <c r="B1511">
        <v>1</v>
      </c>
      <c r="C1511">
        <v>14.5</v>
      </c>
      <c r="E1511" s="8">
        <v>1508</v>
      </c>
      <c r="F1511">
        <v>1</v>
      </c>
    </row>
    <row r="1512" spans="1:6" x14ac:dyDescent="0.25">
      <c r="A1512" s="8">
        <v>1509</v>
      </c>
      <c r="B1512">
        <v>5</v>
      </c>
      <c r="C1512">
        <v>75.3</v>
      </c>
      <c r="E1512" s="8">
        <v>1509</v>
      </c>
      <c r="F1512">
        <v>1</v>
      </c>
    </row>
    <row r="1513" spans="1:6" x14ac:dyDescent="0.25">
      <c r="A1513" s="8">
        <v>1510</v>
      </c>
      <c r="B1513">
        <v>1</v>
      </c>
      <c r="C1513">
        <v>17.95</v>
      </c>
      <c r="E1513" s="8">
        <v>1510</v>
      </c>
      <c r="F1513">
        <v>1</v>
      </c>
    </row>
    <row r="1514" spans="1:6" x14ac:dyDescent="0.25">
      <c r="A1514" s="8">
        <v>1511</v>
      </c>
      <c r="B1514">
        <v>1</v>
      </c>
      <c r="C1514">
        <v>14.5</v>
      </c>
      <c r="E1514" s="8">
        <v>1511</v>
      </c>
      <c r="F1514">
        <v>1</v>
      </c>
    </row>
    <row r="1515" spans="1:6" x14ac:dyDescent="0.25">
      <c r="A1515" s="8">
        <v>1512</v>
      </c>
      <c r="B1515">
        <v>1</v>
      </c>
      <c r="C1515">
        <v>11.95</v>
      </c>
      <c r="E1515" s="8">
        <v>1512</v>
      </c>
      <c r="F1515">
        <v>1</v>
      </c>
    </row>
    <row r="1516" spans="1:6" x14ac:dyDescent="0.25">
      <c r="A1516" s="8">
        <v>1513</v>
      </c>
      <c r="B1516">
        <v>2</v>
      </c>
      <c r="C1516">
        <v>10</v>
      </c>
      <c r="E1516" s="8">
        <v>1513</v>
      </c>
      <c r="F1516">
        <v>1</v>
      </c>
    </row>
    <row r="1517" spans="1:6" x14ac:dyDescent="0.25">
      <c r="A1517" s="8">
        <v>1514</v>
      </c>
      <c r="B1517">
        <v>2</v>
      </c>
      <c r="C1517">
        <v>30.45</v>
      </c>
      <c r="E1517" s="8">
        <v>1514</v>
      </c>
      <c r="F1517">
        <v>1</v>
      </c>
    </row>
    <row r="1518" spans="1:6" x14ac:dyDescent="0.25">
      <c r="A1518" s="8">
        <v>1515</v>
      </c>
      <c r="B1518">
        <v>1</v>
      </c>
      <c r="C1518">
        <v>15.5</v>
      </c>
      <c r="E1518" s="8">
        <v>1515</v>
      </c>
      <c r="F1518">
        <v>1</v>
      </c>
    </row>
    <row r="1519" spans="1:6" x14ac:dyDescent="0.25">
      <c r="A1519" s="8">
        <v>1516</v>
      </c>
      <c r="B1519">
        <v>2</v>
      </c>
      <c r="C1519">
        <v>18.95</v>
      </c>
      <c r="E1519" s="8">
        <v>1516</v>
      </c>
      <c r="F1519">
        <v>1</v>
      </c>
    </row>
    <row r="1520" spans="1:6" x14ac:dyDescent="0.25">
      <c r="A1520" s="8">
        <v>1517</v>
      </c>
      <c r="B1520">
        <v>1</v>
      </c>
      <c r="C1520">
        <v>7</v>
      </c>
      <c r="E1520" s="8">
        <v>1517</v>
      </c>
      <c r="F1520">
        <v>1</v>
      </c>
    </row>
    <row r="1521" spans="1:6" x14ac:dyDescent="0.25">
      <c r="A1521" s="8">
        <v>1518</v>
      </c>
      <c r="B1521">
        <v>1</v>
      </c>
      <c r="C1521">
        <v>12.95</v>
      </c>
      <c r="E1521" s="8">
        <v>1518</v>
      </c>
      <c r="F1521">
        <v>1</v>
      </c>
    </row>
    <row r="1522" spans="1:6" x14ac:dyDescent="0.25">
      <c r="A1522" s="8">
        <v>1519</v>
      </c>
      <c r="B1522">
        <v>1</v>
      </c>
      <c r="C1522">
        <v>9</v>
      </c>
      <c r="E1522" s="8">
        <v>1519</v>
      </c>
      <c r="F1522">
        <v>1</v>
      </c>
    </row>
    <row r="1523" spans="1:6" x14ac:dyDescent="0.25">
      <c r="A1523" s="8">
        <v>1520</v>
      </c>
      <c r="B1523">
        <v>2</v>
      </c>
      <c r="C1523">
        <v>22.95</v>
      </c>
      <c r="E1523" s="8">
        <v>1520</v>
      </c>
      <c r="F1523">
        <v>1</v>
      </c>
    </row>
    <row r="1524" spans="1:6" x14ac:dyDescent="0.25">
      <c r="A1524" s="8">
        <v>1521</v>
      </c>
      <c r="B1524">
        <v>2</v>
      </c>
      <c r="C1524">
        <v>31.9</v>
      </c>
      <c r="E1524" s="8">
        <v>1521</v>
      </c>
      <c r="F1524">
        <v>1</v>
      </c>
    </row>
    <row r="1525" spans="1:6" x14ac:dyDescent="0.25">
      <c r="A1525" s="8">
        <v>1522</v>
      </c>
      <c r="B1525">
        <v>4</v>
      </c>
      <c r="C1525">
        <v>58.45</v>
      </c>
      <c r="E1525" s="8">
        <v>1522</v>
      </c>
      <c r="F1525">
        <v>1</v>
      </c>
    </row>
    <row r="1526" spans="1:6" x14ac:dyDescent="0.25">
      <c r="A1526" s="8">
        <v>1523</v>
      </c>
      <c r="B1526">
        <v>1</v>
      </c>
      <c r="C1526">
        <v>11.95</v>
      </c>
      <c r="E1526" s="8">
        <v>1523</v>
      </c>
      <c r="F1526">
        <v>1</v>
      </c>
    </row>
    <row r="1527" spans="1:6" x14ac:dyDescent="0.25">
      <c r="A1527" s="8">
        <v>1524</v>
      </c>
      <c r="B1527">
        <v>1</v>
      </c>
      <c r="C1527">
        <v>16.95</v>
      </c>
      <c r="E1527" s="8">
        <v>1524</v>
      </c>
      <c r="F1527">
        <v>1</v>
      </c>
    </row>
    <row r="1528" spans="1:6" x14ac:dyDescent="0.25">
      <c r="A1528" s="8">
        <v>1525</v>
      </c>
      <c r="B1528">
        <v>1</v>
      </c>
      <c r="C1528">
        <v>14.95</v>
      </c>
      <c r="E1528" s="8">
        <v>1525</v>
      </c>
      <c r="F1528">
        <v>1</v>
      </c>
    </row>
    <row r="1529" spans="1:6" x14ac:dyDescent="0.25">
      <c r="A1529" s="8">
        <v>1526</v>
      </c>
      <c r="B1529">
        <v>1</v>
      </c>
      <c r="C1529">
        <v>7</v>
      </c>
      <c r="E1529" s="8">
        <v>1526</v>
      </c>
      <c r="F1529">
        <v>1</v>
      </c>
    </row>
    <row r="1530" spans="1:6" x14ac:dyDescent="0.25">
      <c r="A1530" s="8">
        <v>1527</v>
      </c>
      <c r="B1530">
        <v>2</v>
      </c>
      <c r="C1530">
        <v>28.45</v>
      </c>
      <c r="E1530" s="8">
        <v>1527</v>
      </c>
      <c r="F1530">
        <v>1</v>
      </c>
    </row>
    <row r="1531" spans="1:6" x14ac:dyDescent="0.25">
      <c r="A1531" s="8">
        <v>1528</v>
      </c>
      <c r="B1531">
        <v>1</v>
      </c>
      <c r="C1531">
        <v>0</v>
      </c>
      <c r="E1531" s="8">
        <v>1528</v>
      </c>
      <c r="F1531">
        <v>1</v>
      </c>
    </row>
    <row r="1532" spans="1:6" x14ac:dyDescent="0.25">
      <c r="A1532" s="8">
        <v>1529</v>
      </c>
      <c r="B1532">
        <v>2</v>
      </c>
      <c r="C1532">
        <v>23.95</v>
      </c>
      <c r="E1532" s="8">
        <v>1529</v>
      </c>
      <c r="F1532">
        <v>1</v>
      </c>
    </row>
    <row r="1533" spans="1:6" x14ac:dyDescent="0.25">
      <c r="A1533" s="8">
        <v>1530</v>
      </c>
      <c r="B1533">
        <v>2</v>
      </c>
      <c r="C1533">
        <v>33.450000000000003</v>
      </c>
      <c r="E1533" s="8">
        <v>1530</v>
      </c>
      <c r="F1533">
        <v>1</v>
      </c>
    </row>
    <row r="1534" spans="1:6" x14ac:dyDescent="0.25">
      <c r="A1534" s="8">
        <v>1531</v>
      </c>
      <c r="B1534">
        <v>1</v>
      </c>
      <c r="C1534">
        <v>17.95</v>
      </c>
      <c r="E1534" s="8">
        <v>1531</v>
      </c>
      <c r="F1534">
        <v>1</v>
      </c>
    </row>
    <row r="1535" spans="1:6" x14ac:dyDescent="0.25">
      <c r="A1535" s="8">
        <v>1532</v>
      </c>
      <c r="B1535">
        <v>2</v>
      </c>
      <c r="C1535">
        <v>21.5</v>
      </c>
      <c r="E1535" s="8">
        <v>1532</v>
      </c>
      <c r="F1535">
        <v>1</v>
      </c>
    </row>
    <row r="1536" spans="1:6" x14ac:dyDescent="0.25">
      <c r="A1536" s="8">
        <v>1533</v>
      </c>
      <c r="B1536">
        <v>2</v>
      </c>
      <c r="C1536">
        <v>27.9</v>
      </c>
      <c r="E1536" s="8">
        <v>1533</v>
      </c>
      <c r="F1536">
        <v>1</v>
      </c>
    </row>
    <row r="1537" spans="1:6" x14ac:dyDescent="0.25">
      <c r="A1537" s="8">
        <v>1534</v>
      </c>
      <c r="B1537">
        <v>3</v>
      </c>
      <c r="C1537">
        <v>44.45</v>
      </c>
      <c r="E1537" s="8">
        <v>1534</v>
      </c>
      <c r="F1537">
        <v>1</v>
      </c>
    </row>
    <row r="1538" spans="1:6" x14ac:dyDescent="0.25">
      <c r="A1538" s="8">
        <v>1535</v>
      </c>
      <c r="B1538">
        <v>4</v>
      </c>
      <c r="C1538">
        <v>66.8</v>
      </c>
      <c r="E1538" s="8">
        <v>1535</v>
      </c>
      <c r="F1538">
        <v>1</v>
      </c>
    </row>
    <row r="1539" spans="1:6" x14ac:dyDescent="0.25">
      <c r="A1539" s="8">
        <v>1536</v>
      </c>
      <c r="B1539">
        <v>3</v>
      </c>
      <c r="C1539">
        <v>32.9</v>
      </c>
      <c r="E1539" s="8">
        <v>1536</v>
      </c>
      <c r="F1539">
        <v>1</v>
      </c>
    </row>
    <row r="1540" spans="1:6" x14ac:dyDescent="0.25">
      <c r="A1540" s="8">
        <v>1537</v>
      </c>
      <c r="B1540">
        <v>1</v>
      </c>
      <c r="C1540">
        <v>10.5</v>
      </c>
      <c r="E1540" s="8">
        <v>1537</v>
      </c>
      <c r="F1540">
        <v>1</v>
      </c>
    </row>
    <row r="1541" spans="1:6" x14ac:dyDescent="0.25">
      <c r="A1541" s="8">
        <v>1538</v>
      </c>
      <c r="B1541">
        <v>3</v>
      </c>
      <c r="C1541">
        <v>46.9</v>
      </c>
      <c r="E1541" s="8">
        <v>1538</v>
      </c>
      <c r="F1541">
        <v>1</v>
      </c>
    </row>
    <row r="1542" spans="1:6" x14ac:dyDescent="0.25">
      <c r="A1542" s="8">
        <v>1539</v>
      </c>
      <c r="B1542">
        <v>3</v>
      </c>
      <c r="C1542">
        <v>34.450000000000003</v>
      </c>
      <c r="E1542" s="8">
        <v>1539</v>
      </c>
      <c r="F1542">
        <v>1</v>
      </c>
    </row>
    <row r="1543" spans="1:6" x14ac:dyDescent="0.25">
      <c r="A1543" s="8">
        <v>1540</v>
      </c>
      <c r="B1543">
        <v>2</v>
      </c>
      <c r="C1543">
        <v>28.45</v>
      </c>
      <c r="E1543" s="8">
        <v>1540</v>
      </c>
      <c r="F1543">
        <v>1</v>
      </c>
    </row>
    <row r="1544" spans="1:6" x14ac:dyDescent="0.25">
      <c r="A1544" s="8">
        <v>1541</v>
      </c>
      <c r="B1544">
        <v>1</v>
      </c>
      <c r="C1544">
        <v>7</v>
      </c>
      <c r="E1544" s="8">
        <v>1541</v>
      </c>
      <c r="F1544">
        <v>1</v>
      </c>
    </row>
    <row r="1545" spans="1:6" x14ac:dyDescent="0.25">
      <c r="A1545" s="8">
        <v>1542</v>
      </c>
      <c r="B1545">
        <v>4</v>
      </c>
      <c r="C1545">
        <v>49.9</v>
      </c>
      <c r="E1545" s="8">
        <v>1542</v>
      </c>
      <c r="F1545">
        <v>1</v>
      </c>
    </row>
    <row r="1546" spans="1:6" x14ac:dyDescent="0.25">
      <c r="A1546" s="8">
        <v>1543</v>
      </c>
      <c r="B1546">
        <v>2</v>
      </c>
      <c r="C1546">
        <v>21.5</v>
      </c>
      <c r="E1546" s="8">
        <v>1543</v>
      </c>
      <c r="F1546">
        <v>1</v>
      </c>
    </row>
    <row r="1547" spans="1:6" x14ac:dyDescent="0.25">
      <c r="A1547" s="8">
        <v>1544</v>
      </c>
      <c r="B1547">
        <v>2</v>
      </c>
      <c r="C1547">
        <v>18.95</v>
      </c>
      <c r="E1547" s="8">
        <v>1544</v>
      </c>
      <c r="F1547">
        <v>1</v>
      </c>
    </row>
    <row r="1548" spans="1:6" x14ac:dyDescent="0.25">
      <c r="A1548" s="8">
        <v>1545</v>
      </c>
      <c r="B1548">
        <v>1</v>
      </c>
      <c r="C1548">
        <v>17.95</v>
      </c>
      <c r="E1548" s="8">
        <v>1545</v>
      </c>
      <c r="F1548">
        <v>1</v>
      </c>
    </row>
    <row r="1549" spans="1:6" x14ac:dyDescent="0.25">
      <c r="A1549" s="8">
        <v>1546</v>
      </c>
      <c r="B1549">
        <v>1</v>
      </c>
      <c r="C1549">
        <v>7</v>
      </c>
      <c r="E1549" s="8">
        <v>1546</v>
      </c>
      <c r="F1549">
        <v>1</v>
      </c>
    </row>
    <row r="1550" spans="1:6" x14ac:dyDescent="0.25">
      <c r="A1550" s="8">
        <v>1547</v>
      </c>
      <c r="B1550">
        <v>2</v>
      </c>
      <c r="C1550">
        <v>35.9</v>
      </c>
      <c r="E1550" s="8">
        <v>1547</v>
      </c>
      <c r="F1550">
        <v>1</v>
      </c>
    </row>
    <row r="1551" spans="1:6" x14ac:dyDescent="0.25">
      <c r="A1551" s="8">
        <v>1548</v>
      </c>
      <c r="B1551">
        <v>2</v>
      </c>
      <c r="C1551">
        <v>24.95</v>
      </c>
      <c r="E1551" s="8">
        <v>1548</v>
      </c>
      <c r="F1551">
        <v>1</v>
      </c>
    </row>
    <row r="1552" spans="1:6" x14ac:dyDescent="0.25">
      <c r="A1552" s="8">
        <v>1549</v>
      </c>
      <c r="B1552">
        <v>1</v>
      </c>
      <c r="C1552">
        <v>7</v>
      </c>
      <c r="E1552" s="8">
        <v>1549</v>
      </c>
      <c r="F1552">
        <v>1</v>
      </c>
    </row>
    <row r="1553" spans="1:6" x14ac:dyDescent="0.25">
      <c r="A1553" s="8">
        <v>1550</v>
      </c>
      <c r="B1553">
        <v>2</v>
      </c>
      <c r="C1553">
        <v>31.45</v>
      </c>
      <c r="E1553" s="8">
        <v>1550</v>
      </c>
      <c r="F1553">
        <v>1</v>
      </c>
    </row>
    <row r="1554" spans="1:6" x14ac:dyDescent="0.25">
      <c r="A1554" s="8">
        <v>1551</v>
      </c>
      <c r="B1554">
        <v>1</v>
      </c>
      <c r="C1554">
        <v>19.95</v>
      </c>
      <c r="E1554" s="8">
        <v>1551</v>
      </c>
      <c r="F1554">
        <v>1</v>
      </c>
    </row>
    <row r="1555" spans="1:6" x14ac:dyDescent="0.25">
      <c r="A1555" s="8">
        <v>1552</v>
      </c>
      <c r="B1555">
        <v>1</v>
      </c>
      <c r="C1555">
        <v>17.95</v>
      </c>
      <c r="E1555" s="8">
        <v>1552</v>
      </c>
      <c r="F1555">
        <v>1</v>
      </c>
    </row>
    <row r="1556" spans="1:6" x14ac:dyDescent="0.25">
      <c r="A1556" s="8">
        <v>1553</v>
      </c>
      <c r="B1556">
        <v>1</v>
      </c>
      <c r="C1556">
        <v>13.95</v>
      </c>
      <c r="E1556" s="8">
        <v>1553</v>
      </c>
      <c r="F1556">
        <v>1</v>
      </c>
    </row>
    <row r="1557" spans="1:6" x14ac:dyDescent="0.25">
      <c r="A1557" s="8">
        <v>1554</v>
      </c>
      <c r="B1557">
        <v>3</v>
      </c>
      <c r="C1557">
        <v>44.849999999999987</v>
      </c>
      <c r="E1557" s="8">
        <v>1554</v>
      </c>
      <c r="F1557">
        <v>1</v>
      </c>
    </row>
    <row r="1558" spans="1:6" x14ac:dyDescent="0.25">
      <c r="A1558" s="8">
        <v>1555</v>
      </c>
      <c r="B1558">
        <v>1</v>
      </c>
      <c r="C1558">
        <v>16.95</v>
      </c>
      <c r="E1558" s="8">
        <v>1555</v>
      </c>
      <c r="F1558">
        <v>1</v>
      </c>
    </row>
    <row r="1559" spans="1:6" x14ac:dyDescent="0.25">
      <c r="A1559" s="8">
        <v>1556</v>
      </c>
      <c r="B1559">
        <v>2</v>
      </c>
      <c r="C1559">
        <v>22.5</v>
      </c>
      <c r="E1559" s="8">
        <v>1556</v>
      </c>
      <c r="F1559">
        <v>1</v>
      </c>
    </row>
    <row r="1560" spans="1:6" x14ac:dyDescent="0.25">
      <c r="A1560" s="8">
        <v>1557</v>
      </c>
      <c r="B1560">
        <v>1</v>
      </c>
      <c r="C1560">
        <v>17.95</v>
      </c>
      <c r="E1560" s="8">
        <v>1557</v>
      </c>
      <c r="F1560">
        <v>1</v>
      </c>
    </row>
    <row r="1561" spans="1:6" x14ac:dyDescent="0.25">
      <c r="A1561" s="8">
        <v>1558</v>
      </c>
      <c r="B1561">
        <v>2</v>
      </c>
      <c r="C1561">
        <v>34.9</v>
      </c>
      <c r="E1561" s="8">
        <v>1558</v>
      </c>
      <c r="F1561">
        <v>1</v>
      </c>
    </row>
    <row r="1562" spans="1:6" x14ac:dyDescent="0.25">
      <c r="A1562" s="8">
        <v>1559</v>
      </c>
      <c r="B1562">
        <v>1</v>
      </c>
      <c r="C1562">
        <v>17.95</v>
      </c>
      <c r="E1562" s="8">
        <v>1559</v>
      </c>
      <c r="F1562">
        <v>1</v>
      </c>
    </row>
    <row r="1563" spans="1:6" x14ac:dyDescent="0.25">
      <c r="A1563" s="8">
        <v>1560</v>
      </c>
      <c r="B1563">
        <v>2</v>
      </c>
      <c r="C1563">
        <v>24.9</v>
      </c>
      <c r="E1563" s="8">
        <v>1560</v>
      </c>
      <c r="F1563">
        <v>1</v>
      </c>
    </row>
    <row r="1564" spans="1:6" x14ac:dyDescent="0.25">
      <c r="A1564" s="8">
        <v>1561</v>
      </c>
      <c r="B1564">
        <v>1</v>
      </c>
      <c r="C1564">
        <v>9</v>
      </c>
      <c r="E1564" s="8">
        <v>1561</v>
      </c>
      <c r="F1564">
        <v>1</v>
      </c>
    </row>
    <row r="1565" spans="1:6" x14ac:dyDescent="0.25">
      <c r="A1565" s="8">
        <v>1562</v>
      </c>
      <c r="B1565">
        <v>1</v>
      </c>
      <c r="C1565">
        <v>14.5</v>
      </c>
      <c r="E1565" s="8">
        <v>1562</v>
      </c>
      <c r="F1565">
        <v>1</v>
      </c>
    </row>
    <row r="1566" spans="1:6" x14ac:dyDescent="0.25">
      <c r="A1566" s="8">
        <v>1563</v>
      </c>
      <c r="B1566">
        <v>2</v>
      </c>
      <c r="C1566">
        <v>32.450000000000003</v>
      </c>
      <c r="E1566" s="8">
        <v>1563</v>
      </c>
      <c r="F1566">
        <v>1</v>
      </c>
    </row>
    <row r="1567" spans="1:6" x14ac:dyDescent="0.25">
      <c r="A1567" s="8">
        <v>1564</v>
      </c>
      <c r="B1567">
        <v>4</v>
      </c>
      <c r="C1567">
        <v>52.95</v>
      </c>
      <c r="E1567" s="8">
        <v>1564</v>
      </c>
      <c r="F1567">
        <v>1</v>
      </c>
    </row>
    <row r="1568" spans="1:6" x14ac:dyDescent="0.25">
      <c r="A1568" s="8">
        <v>1565</v>
      </c>
      <c r="B1568">
        <v>4</v>
      </c>
      <c r="C1568">
        <v>62.8</v>
      </c>
      <c r="E1568" s="8">
        <v>1565</v>
      </c>
      <c r="F1568">
        <v>1</v>
      </c>
    </row>
    <row r="1569" spans="1:6" x14ac:dyDescent="0.25">
      <c r="A1569" s="8">
        <v>1566</v>
      </c>
      <c r="B1569">
        <v>1</v>
      </c>
      <c r="C1569">
        <v>17.95</v>
      </c>
      <c r="E1569" s="8">
        <v>1566</v>
      </c>
      <c r="F1569">
        <v>1</v>
      </c>
    </row>
    <row r="1570" spans="1:6" x14ac:dyDescent="0.25">
      <c r="A1570" s="8">
        <v>1567</v>
      </c>
      <c r="B1570">
        <v>3</v>
      </c>
      <c r="C1570">
        <v>45.400000000000013</v>
      </c>
      <c r="E1570" s="8">
        <v>1567</v>
      </c>
      <c r="F1570">
        <v>1</v>
      </c>
    </row>
    <row r="1571" spans="1:6" x14ac:dyDescent="0.25">
      <c r="A1571" s="8">
        <v>1568</v>
      </c>
      <c r="B1571">
        <v>4</v>
      </c>
      <c r="C1571">
        <v>64.349999999999994</v>
      </c>
      <c r="E1571" s="8">
        <v>1568</v>
      </c>
      <c r="F1571">
        <v>1</v>
      </c>
    </row>
    <row r="1572" spans="1:6" x14ac:dyDescent="0.25">
      <c r="A1572" s="8">
        <v>1569</v>
      </c>
      <c r="B1572">
        <v>13</v>
      </c>
      <c r="C1572">
        <v>138.19999999999999</v>
      </c>
      <c r="E1572" s="8">
        <v>1569</v>
      </c>
      <c r="F1572">
        <v>1</v>
      </c>
    </row>
    <row r="1573" spans="1:6" x14ac:dyDescent="0.25">
      <c r="A1573" s="8">
        <v>1570</v>
      </c>
      <c r="B1573">
        <v>1</v>
      </c>
      <c r="C1573">
        <v>13.95</v>
      </c>
      <c r="E1573" s="8">
        <v>1570</v>
      </c>
      <c r="F1573">
        <v>1</v>
      </c>
    </row>
    <row r="1574" spans="1:6" x14ac:dyDescent="0.25">
      <c r="A1574" s="8">
        <v>1571</v>
      </c>
      <c r="B1574">
        <v>1</v>
      </c>
      <c r="C1574">
        <v>12.95</v>
      </c>
      <c r="E1574" s="8">
        <v>1571</v>
      </c>
      <c r="F1574">
        <v>1</v>
      </c>
    </row>
    <row r="1575" spans="1:6" x14ac:dyDescent="0.25">
      <c r="A1575" s="8">
        <v>1572</v>
      </c>
      <c r="B1575">
        <v>3</v>
      </c>
      <c r="C1575">
        <v>29.95</v>
      </c>
      <c r="E1575" s="8">
        <v>1572</v>
      </c>
      <c r="F1575">
        <v>1</v>
      </c>
    </row>
    <row r="1576" spans="1:6" x14ac:dyDescent="0.25">
      <c r="A1576" s="8">
        <v>1573</v>
      </c>
      <c r="B1576">
        <v>1</v>
      </c>
      <c r="C1576">
        <v>7</v>
      </c>
      <c r="E1576" s="8">
        <v>1573</v>
      </c>
      <c r="F1576">
        <v>1</v>
      </c>
    </row>
    <row r="1577" spans="1:6" x14ac:dyDescent="0.25">
      <c r="A1577" s="8">
        <v>1574</v>
      </c>
      <c r="B1577">
        <v>3</v>
      </c>
      <c r="C1577">
        <v>45.849999999999987</v>
      </c>
      <c r="E1577" s="8">
        <v>1574</v>
      </c>
      <c r="F1577">
        <v>1</v>
      </c>
    </row>
    <row r="1578" spans="1:6" x14ac:dyDescent="0.25">
      <c r="A1578" s="8">
        <v>1575</v>
      </c>
      <c r="B1578">
        <v>1</v>
      </c>
      <c r="C1578">
        <v>14.95</v>
      </c>
      <c r="E1578" s="8">
        <v>1575</v>
      </c>
      <c r="F1578">
        <v>1</v>
      </c>
    </row>
    <row r="1579" spans="1:6" x14ac:dyDescent="0.25">
      <c r="A1579" s="8">
        <v>1576</v>
      </c>
      <c r="B1579">
        <v>2</v>
      </c>
      <c r="C1579">
        <v>19.5</v>
      </c>
      <c r="E1579" s="8">
        <v>1576</v>
      </c>
      <c r="F1579">
        <v>1</v>
      </c>
    </row>
    <row r="1580" spans="1:6" x14ac:dyDescent="0.25">
      <c r="A1580" s="8">
        <v>1577</v>
      </c>
      <c r="B1580">
        <v>1</v>
      </c>
      <c r="C1580">
        <v>14.95</v>
      </c>
      <c r="E1580" s="8">
        <v>1577</v>
      </c>
      <c r="F1580">
        <v>1</v>
      </c>
    </row>
    <row r="1581" spans="1:6" x14ac:dyDescent="0.25">
      <c r="A1581" s="8">
        <v>1578</v>
      </c>
      <c r="B1581">
        <v>4</v>
      </c>
      <c r="C1581">
        <v>38.450000000000003</v>
      </c>
      <c r="E1581" s="8">
        <v>1578</v>
      </c>
      <c r="F1581">
        <v>1</v>
      </c>
    </row>
    <row r="1582" spans="1:6" x14ac:dyDescent="0.25">
      <c r="A1582" s="8">
        <v>1579</v>
      </c>
      <c r="B1582">
        <v>2</v>
      </c>
      <c r="C1582">
        <v>21.5</v>
      </c>
      <c r="E1582" s="8">
        <v>1579</v>
      </c>
      <c r="F1582">
        <v>1</v>
      </c>
    </row>
    <row r="1583" spans="1:6" x14ac:dyDescent="0.25">
      <c r="A1583" s="8">
        <v>1580</v>
      </c>
      <c r="B1583">
        <v>2</v>
      </c>
      <c r="C1583">
        <v>31.45</v>
      </c>
      <c r="E1583" s="8">
        <v>1580</v>
      </c>
      <c r="F1583">
        <v>1</v>
      </c>
    </row>
    <row r="1584" spans="1:6" x14ac:dyDescent="0.25">
      <c r="A1584" s="8">
        <v>1581</v>
      </c>
      <c r="B1584">
        <v>1</v>
      </c>
      <c r="C1584">
        <v>0</v>
      </c>
      <c r="E1584" s="8">
        <v>1581</v>
      </c>
      <c r="F1584">
        <v>1</v>
      </c>
    </row>
    <row r="1585" spans="1:6" x14ac:dyDescent="0.25">
      <c r="A1585" s="8">
        <v>1582</v>
      </c>
      <c r="B1585">
        <v>4</v>
      </c>
      <c r="C1585">
        <v>49.4</v>
      </c>
      <c r="E1585" s="8">
        <v>1582</v>
      </c>
      <c r="F1585">
        <v>1</v>
      </c>
    </row>
    <row r="1586" spans="1:6" x14ac:dyDescent="0.25">
      <c r="A1586" s="8">
        <v>1583</v>
      </c>
      <c r="B1586">
        <v>2</v>
      </c>
      <c r="C1586">
        <v>19.5</v>
      </c>
      <c r="E1586" s="8">
        <v>1583</v>
      </c>
      <c r="F1586">
        <v>1</v>
      </c>
    </row>
    <row r="1587" spans="1:6" x14ac:dyDescent="0.25">
      <c r="A1587" s="8">
        <v>1584</v>
      </c>
      <c r="B1587">
        <v>2</v>
      </c>
      <c r="C1587">
        <v>21.95</v>
      </c>
      <c r="E1587" s="8">
        <v>1584</v>
      </c>
      <c r="F1587">
        <v>1</v>
      </c>
    </row>
    <row r="1588" spans="1:6" x14ac:dyDescent="0.25">
      <c r="A1588" s="8">
        <v>1585</v>
      </c>
      <c r="B1588">
        <v>3</v>
      </c>
      <c r="C1588">
        <v>46.400000000000013</v>
      </c>
      <c r="E1588" s="8">
        <v>1585</v>
      </c>
      <c r="F1588">
        <v>1</v>
      </c>
    </row>
    <row r="1589" spans="1:6" x14ac:dyDescent="0.25">
      <c r="A1589" s="8">
        <v>1586</v>
      </c>
      <c r="B1589">
        <v>3</v>
      </c>
      <c r="C1589">
        <v>42.9</v>
      </c>
      <c r="E1589" s="8">
        <v>1586</v>
      </c>
      <c r="F1589">
        <v>1</v>
      </c>
    </row>
    <row r="1590" spans="1:6" x14ac:dyDescent="0.25">
      <c r="A1590" s="8">
        <v>1587</v>
      </c>
      <c r="B1590">
        <v>1</v>
      </c>
      <c r="C1590">
        <v>5</v>
      </c>
      <c r="E1590" s="8">
        <v>1587</v>
      </c>
      <c r="F1590">
        <v>1</v>
      </c>
    </row>
    <row r="1591" spans="1:6" x14ac:dyDescent="0.25">
      <c r="A1591" s="8">
        <v>1588</v>
      </c>
      <c r="B1591">
        <v>2</v>
      </c>
      <c r="C1591">
        <v>26.95</v>
      </c>
      <c r="E1591" s="8">
        <v>1588</v>
      </c>
      <c r="F1591">
        <v>1</v>
      </c>
    </row>
    <row r="1592" spans="1:6" x14ac:dyDescent="0.25">
      <c r="A1592" s="8">
        <v>1589</v>
      </c>
      <c r="B1592">
        <v>3</v>
      </c>
      <c r="C1592">
        <v>33</v>
      </c>
      <c r="E1592" s="8">
        <v>1589</v>
      </c>
      <c r="F1592">
        <v>1</v>
      </c>
    </row>
    <row r="1593" spans="1:6" x14ac:dyDescent="0.25">
      <c r="A1593" s="8">
        <v>1590</v>
      </c>
      <c r="B1593">
        <v>4</v>
      </c>
      <c r="C1593">
        <v>45.9</v>
      </c>
      <c r="E1593" s="8">
        <v>1590</v>
      </c>
      <c r="F1593">
        <v>1</v>
      </c>
    </row>
    <row r="1594" spans="1:6" x14ac:dyDescent="0.25">
      <c r="A1594" s="8">
        <v>1591</v>
      </c>
      <c r="B1594">
        <v>4</v>
      </c>
      <c r="C1594">
        <v>62.349999999999987</v>
      </c>
      <c r="E1594" s="8">
        <v>1591</v>
      </c>
      <c r="F1594">
        <v>1</v>
      </c>
    </row>
    <row r="1595" spans="1:6" x14ac:dyDescent="0.25">
      <c r="A1595" s="8">
        <v>1592</v>
      </c>
      <c r="B1595">
        <v>1</v>
      </c>
      <c r="C1595">
        <v>10.5</v>
      </c>
      <c r="E1595" s="8">
        <v>1592</v>
      </c>
      <c r="F1595">
        <v>1</v>
      </c>
    </row>
    <row r="1596" spans="1:6" x14ac:dyDescent="0.25">
      <c r="A1596" s="8">
        <v>1593</v>
      </c>
      <c r="B1596">
        <v>4</v>
      </c>
      <c r="C1596">
        <v>41.9</v>
      </c>
      <c r="E1596" s="8">
        <v>1593</v>
      </c>
      <c r="F1596">
        <v>1</v>
      </c>
    </row>
    <row r="1597" spans="1:6" x14ac:dyDescent="0.25">
      <c r="A1597" s="8">
        <v>1594</v>
      </c>
      <c r="B1597">
        <v>1</v>
      </c>
      <c r="C1597">
        <v>10.5</v>
      </c>
      <c r="E1597" s="8">
        <v>1594</v>
      </c>
      <c r="F1597">
        <v>1</v>
      </c>
    </row>
    <row r="1598" spans="1:6" x14ac:dyDescent="0.25">
      <c r="A1598" s="8">
        <v>1595</v>
      </c>
      <c r="B1598">
        <v>2</v>
      </c>
      <c r="C1598">
        <v>22.95</v>
      </c>
      <c r="E1598" s="8">
        <v>1595</v>
      </c>
      <c r="F1598">
        <v>1</v>
      </c>
    </row>
    <row r="1599" spans="1:6" x14ac:dyDescent="0.25">
      <c r="A1599" s="8">
        <v>1596</v>
      </c>
      <c r="B1599">
        <v>2</v>
      </c>
      <c r="C1599">
        <v>17.5</v>
      </c>
      <c r="E1599" s="8">
        <v>1596</v>
      </c>
      <c r="F1599">
        <v>1</v>
      </c>
    </row>
    <row r="1600" spans="1:6" x14ac:dyDescent="0.25">
      <c r="A1600" s="8">
        <v>1597</v>
      </c>
      <c r="B1600">
        <v>1</v>
      </c>
      <c r="C1600">
        <v>7</v>
      </c>
      <c r="E1600" s="8">
        <v>1597</v>
      </c>
      <c r="F1600">
        <v>1</v>
      </c>
    </row>
    <row r="1601" spans="1:6" x14ac:dyDescent="0.25">
      <c r="A1601" s="8">
        <v>1598</v>
      </c>
      <c r="B1601">
        <v>2</v>
      </c>
      <c r="C1601">
        <v>29.9</v>
      </c>
      <c r="E1601" s="8">
        <v>1598</v>
      </c>
      <c r="F1601">
        <v>1</v>
      </c>
    </row>
    <row r="1602" spans="1:6" x14ac:dyDescent="0.25">
      <c r="A1602" s="8">
        <v>1599</v>
      </c>
      <c r="B1602">
        <v>2</v>
      </c>
      <c r="C1602">
        <v>26.45</v>
      </c>
      <c r="E1602" s="8">
        <v>1599</v>
      </c>
      <c r="F1602">
        <v>1</v>
      </c>
    </row>
    <row r="1603" spans="1:6" x14ac:dyDescent="0.25">
      <c r="A1603" s="8">
        <v>1600</v>
      </c>
      <c r="B1603">
        <v>2</v>
      </c>
      <c r="C1603">
        <v>26.9</v>
      </c>
      <c r="E1603" s="8">
        <v>1600</v>
      </c>
      <c r="F1603">
        <v>1</v>
      </c>
    </row>
    <row r="1604" spans="1:6" x14ac:dyDescent="0.25">
      <c r="A1604" s="8">
        <v>1601</v>
      </c>
      <c r="B1604">
        <v>2</v>
      </c>
      <c r="C1604">
        <v>26.95</v>
      </c>
      <c r="E1604" s="8">
        <v>1601</v>
      </c>
      <c r="F1604">
        <v>1</v>
      </c>
    </row>
    <row r="1605" spans="1:6" x14ac:dyDescent="0.25">
      <c r="A1605" s="8">
        <v>1602</v>
      </c>
      <c r="B1605">
        <v>2</v>
      </c>
      <c r="C1605">
        <v>20.95</v>
      </c>
      <c r="E1605" s="8">
        <v>1602</v>
      </c>
      <c r="F1605">
        <v>1</v>
      </c>
    </row>
    <row r="1606" spans="1:6" x14ac:dyDescent="0.25">
      <c r="A1606" s="8">
        <v>1603</v>
      </c>
      <c r="B1606">
        <v>1</v>
      </c>
      <c r="C1606">
        <v>17.95</v>
      </c>
      <c r="E1606" s="8">
        <v>1603</v>
      </c>
      <c r="F1606">
        <v>1</v>
      </c>
    </row>
    <row r="1607" spans="1:6" x14ac:dyDescent="0.25">
      <c r="A1607" s="8">
        <v>1604</v>
      </c>
      <c r="B1607">
        <v>2</v>
      </c>
      <c r="C1607">
        <v>27.45</v>
      </c>
      <c r="E1607" s="8">
        <v>1604</v>
      </c>
      <c r="F1607">
        <v>1</v>
      </c>
    </row>
    <row r="1608" spans="1:6" x14ac:dyDescent="0.25">
      <c r="A1608" s="8">
        <v>1605</v>
      </c>
      <c r="B1608">
        <v>2</v>
      </c>
      <c r="C1608">
        <v>35.9</v>
      </c>
      <c r="E1608" s="8">
        <v>1605</v>
      </c>
      <c r="F1608">
        <v>1</v>
      </c>
    </row>
    <row r="1609" spans="1:6" x14ac:dyDescent="0.25">
      <c r="A1609" s="8">
        <v>1606</v>
      </c>
      <c r="B1609">
        <v>2</v>
      </c>
      <c r="C1609">
        <v>20.5</v>
      </c>
      <c r="E1609" s="8">
        <v>1606</v>
      </c>
      <c r="F1609">
        <v>1</v>
      </c>
    </row>
    <row r="1610" spans="1:6" x14ac:dyDescent="0.25">
      <c r="A1610" s="8">
        <v>1607</v>
      </c>
      <c r="B1610">
        <v>3</v>
      </c>
      <c r="C1610">
        <v>47.849999999999987</v>
      </c>
      <c r="E1610" s="8">
        <v>1607</v>
      </c>
      <c r="F1610">
        <v>1</v>
      </c>
    </row>
    <row r="1611" spans="1:6" x14ac:dyDescent="0.25">
      <c r="A1611" s="8">
        <v>1608</v>
      </c>
      <c r="B1611">
        <v>1</v>
      </c>
      <c r="C1611">
        <v>16.95</v>
      </c>
      <c r="E1611" s="8">
        <v>1608</v>
      </c>
      <c r="F1611">
        <v>1</v>
      </c>
    </row>
    <row r="1612" spans="1:6" x14ac:dyDescent="0.25">
      <c r="A1612" s="8">
        <v>1609</v>
      </c>
      <c r="B1612">
        <v>2</v>
      </c>
      <c r="C1612">
        <v>33.450000000000003</v>
      </c>
      <c r="E1612" s="8">
        <v>1609</v>
      </c>
      <c r="F1612">
        <v>1</v>
      </c>
    </row>
    <row r="1613" spans="1:6" x14ac:dyDescent="0.25">
      <c r="A1613" s="8">
        <v>1610</v>
      </c>
      <c r="B1613">
        <v>1</v>
      </c>
      <c r="C1613">
        <v>11.95</v>
      </c>
      <c r="E1613" s="8">
        <v>1610</v>
      </c>
      <c r="F1613">
        <v>1</v>
      </c>
    </row>
    <row r="1614" spans="1:6" x14ac:dyDescent="0.25">
      <c r="A1614" s="8">
        <v>1611</v>
      </c>
      <c r="B1614">
        <v>4</v>
      </c>
      <c r="C1614">
        <v>49.400000000000013</v>
      </c>
      <c r="E1614" s="8">
        <v>1611</v>
      </c>
      <c r="F1614">
        <v>1</v>
      </c>
    </row>
    <row r="1615" spans="1:6" x14ac:dyDescent="0.25">
      <c r="A1615" s="8">
        <v>1612</v>
      </c>
      <c r="B1615">
        <v>2</v>
      </c>
      <c r="C1615">
        <v>16</v>
      </c>
      <c r="E1615" s="8">
        <v>1612</v>
      </c>
      <c r="F1615">
        <v>1</v>
      </c>
    </row>
    <row r="1616" spans="1:6" x14ac:dyDescent="0.25">
      <c r="A1616" s="8">
        <v>1613</v>
      </c>
      <c r="B1616">
        <v>4</v>
      </c>
      <c r="C1616">
        <v>59.849999999999987</v>
      </c>
      <c r="E1616" s="8">
        <v>1613</v>
      </c>
      <c r="F1616">
        <v>1</v>
      </c>
    </row>
    <row r="1617" spans="1:6" x14ac:dyDescent="0.25">
      <c r="A1617" s="8">
        <v>1614</v>
      </c>
      <c r="B1617">
        <v>2</v>
      </c>
      <c r="C1617">
        <v>28.45</v>
      </c>
      <c r="E1617" s="8">
        <v>1614</v>
      </c>
      <c r="F1617">
        <v>1</v>
      </c>
    </row>
    <row r="1618" spans="1:6" x14ac:dyDescent="0.25">
      <c r="A1618" s="8">
        <v>1615</v>
      </c>
      <c r="B1618">
        <v>1</v>
      </c>
      <c r="C1618">
        <v>11.95</v>
      </c>
      <c r="E1618" s="8">
        <v>1615</v>
      </c>
      <c r="F1618">
        <v>1</v>
      </c>
    </row>
    <row r="1619" spans="1:6" x14ac:dyDescent="0.25">
      <c r="A1619" s="8">
        <v>1616</v>
      </c>
      <c r="B1619">
        <v>2</v>
      </c>
      <c r="C1619">
        <v>14</v>
      </c>
      <c r="E1619" s="8">
        <v>1616</v>
      </c>
      <c r="F1619">
        <v>1</v>
      </c>
    </row>
    <row r="1620" spans="1:6" x14ac:dyDescent="0.25">
      <c r="A1620" s="8">
        <v>1617</v>
      </c>
      <c r="B1620">
        <v>2</v>
      </c>
      <c r="C1620">
        <v>32.9</v>
      </c>
      <c r="E1620" s="8">
        <v>1617</v>
      </c>
      <c r="F1620">
        <v>1</v>
      </c>
    </row>
    <row r="1621" spans="1:6" x14ac:dyDescent="0.25">
      <c r="A1621" s="8">
        <v>1618</v>
      </c>
      <c r="B1621">
        <v>4</v>
      </c>
      <c r="C1621">
        <v>45.95</v>
      </c>
      <c r="E1621" s="8">
        <v>1618</v>
      </c>
      <c r="F1621">
        <v>1</v>
      </c>
    </row>
    <row r="1622" spans="1:6" x14ac:dyDescent="0.25">
      <c r="A1622" s="8">
        <v>1619</v>
      </c>
      <c r="B1622">
        <v>2</v>
      </c>
      <c r="C1622">
        <v>27.45</v>
      </c>
      <c r="E1622" s="8">
        <v>1619</v>
      </c>
      <c r="F1622">
        <v>1</v>
      </c>
    </row>
    <row r="1623" spans="1:6" x14ac:dyDescent="0.25">
      <c r="A1623" s="8">
        <v>1620</v>
      </c>
      <c r="B1623">
        <v>2</v>
      </c>
      <c r="C1623">
        <v>21.95</v>
      </c>
      <c r="E1623" s="8">
        <v>1620</v>
      </c>
      <c r="F1623">
        <v>1</v>
      </c>
    </row>
    <row r="1624" spans="1:6" x14ac:dyDescent="0.25">
      <c r="A1624" s="8">
        <v>1621</v>
      </c>
      <c r="B1624">
        <v>1</v>
      </c>
      <c r="C1624">
        <v>16.5</v>
      </c>
      <c r="E1624" s="8">
        <v>1621</v>
      </c>
      <c r="F1624">
        <v>1</v>
      </c>
    </row>
    <row r="1625" spans="1:6" x14ac:dyDescent="0.25">
      <c r="A1625" s="8">
        <v>1622</v>
      </c>
      <c r="B1625">
        <v>2</v>
      </c>
      <c r="C1625">
        <v>18.95</v>
      </c>
      <c r="E1625" s="8">
        <v>1622</v>
      </c>
      <c r="F1625">
        <v>1</v>
      </c>
    </row>
    <row r="1626" spans="1:6" x14ac:dyDescent="0.25">
      <c r="A1626" s="8">
        <v>1623</v>
      </c>
      <c r="B1626">
        <v>1</v>
      </c>
      <c r="C1626">
        <v>12.95</v>
      </c>
      <c r="E1626" s="8">
        <v>1623</v>
      </c>
      <c r="F1626">
        <v>1</v>
      </c>
    </row>
    <row r="1627" spans="1:6" x14ac:dyDescent="0.25">
      <c r="A1627" s="8">
        <v>1624</v>
      </c>
      <c r="B1627">
        <v>1</v>
      </c>
      <c r="C1627">
        <v>13.95</v>
      </c>
      <c r="E1627" s="8">
        <v>1624</v>
      </c>
      <c r="F1627">
        <v>1</v>
      </c>
    </row>
    <row r="1628" spans="1:6" x14ac:dyDescent="0.25">
      <c r="A1628" s="8">
        <v>1625</v>
      </c>
      <c r="B1628">
        <v>1</v>
      </c>
      <c r="C1628">
        <v>12.95</v>
      </c>
      <c r="E1628" s="8">
        <v>1625</v>
      </c>
      <c r="F1628">
        <v>1</v>
      </c>
    </row>
    <row r="1629" spans="1:6" x14ac:dyDescent="0.25">
      <c r="A1629" s="8">
        <v>1626</v>
      </c>
      <c r="B1629">
        <v>1</v>
      </c>
      <c r="C1629">
        <v>17.95</v>
      </c>
      <c r="E1629" s="8">
        <v>1626</v>
      </c>
      <c r="F1629">
        <v>1</v>
      </c>
    </row>
    <row r="1630" spans="1:6" x14ac:dyDescent="0.25">
      <c r="A1630" s="8">
        <v>1627</v>
      </c>
      <c r="B1630">
        <v>1</v>
      </c>
      <c r="C1630">
        <v>12.95</v>
      </c>
      <c r="E1630" s="8">
        <v>1627</v>
      </c>
      <c r="F1630">
        <v>1</v>
      </c>
    </row>
    <row r="1631" spans="1:6" x14ac:dyDescent="0.25">
      <c r="A1631" s="8">
        <v>1628</v>
      </c>
      <c r="B1631">
        <v>3</v>
      </c>
      <c r="C1631">
        <v>47.849999999999987</v>
      </c>
      <c r="E1631" s="8">
        <v>1628</v>
      </c>
      <c r="F1631">
        <v>1</v>
      </c>
    </row>
    <row r="1632" spans="1:6" x14ac:dyDescent="0.25">
      <c r="A1632" s="8">
        <v>1629</v>
      </c>
      <c r="B1632">
        <v>3</v>
      </c>
      <c r="C1632">
        <v>36.450000000000003</v>
      </c>
      <c r="E1632" s="8">
        <v>1629</v>
      </c>
      <c r="F1632">
        <v>1</v>
      </c>
    </row>
    <row r="1633" spans="1:6" x14ac:dyDescent="0.25">
      <c r="A1633" s="8">
        <v>1630</v>
      </c>
      <c r="B1633">
        <v>3</v>
      </c>
      <c r="C1633">
        <v>34</v>
      </c>
      <c r="E1633" s="8">
        <v>1630</v>
      </c>
      <c r="F1633">
        <v>1</v>
      </c>
    </row>
    <row r="1634" spans="1:6" x14ac:dyDescent="0.25">
      <c r="A1634" s="8">
        <v>1631</v>
      </c>
      <c r="B1634">
        <v>2</v>
      </c>
      <c r="C1634">
        <v>31.45</v>
      </c>
      <c r="E1634" s="8">
        <v>1631</v>
      </c>
      <c r="F1634">
        <v>1</v>
      </c>
    </row>
    <row r="1635" spans="1:6" x14ac:dyDescent="0.25">
      <c r="A1635" s="8">
        <v>1632</v>
      </c>
      <c r="B1635">
        <v>3</v>
      </c>
      <c r="C1635">
        <v>39.9</v>
      </c>
      <c r="E1635" s="8">
        <v>1632</v>
      </c>
      <c r="F1635">
        <v>1</v>
      </c>
    </row>
    <row r="1636" spans="1:6" x14ac:dyDescent="0.25">
      <c r="A1636" s="8">
        <v>1633</v>
      </c>
      <c r="B1636">
        <v>3</v>
      </c>
      <c r="C1636">
        <v>38.9</v>
      </c>
      <c r="E1636" s="8">
        <v>1633</v>
      </c>
      <c r="F1636">
        <v>1</v>
      </c>
    </row>
    <row r="1637" spans="1:6" x14ac:dyDescent="0.25">
      <c r="A1637" s="8">
        <v>1634</v>
      </c>
      <c r="B1637">
        <v>1</v>
      </c>
      <c r="C1637">
        <v>14.5</v>
      </c>
      <c r="E1637" s="8">
        <v>1634</v>
      </c>
      <c r="F1637">
        <v>1</v>
      </c>
    </row>
    <row r="1638" spans="1:6" x14ac:dyDescent="0.25">
      <c r="A1638" s="8">
        <v>1635</v>
      </c>
      <c r="B1638">
        <v>1</v>
      </c>
      <c r="C1638">
        <v>16.5</v>
      </c>
      <c r="E1638" s="8">
        <v>1635</v>
      </c>
      <c r="F1638">
        <v>1</v>
      </c>
    </row>
    <row r="1639" spans="1:6" x14ac:dyDescent="0.25">
      <c r="A1639" s="8">
        <v>1636</v>
      </c>
      <c r="B1639">
        <v>1</v>
      </c>
      <c r="C1639">
        <v>16.95</v>
      </c>
      <c r="E1639" s="8">
        <v>1636</v>
      </c>
      <c r="F1639">
        <v>1</v>
      </c>
    </row>
    <row r="1640" spans="1:6" x14ac:dyDescent="0.25">
      <c r="A1640" s="8">
        <v>1637</v>
      </c>
      <c r="B1640">
        <v>3</v>
      </c>
      <c r="C1640">
        <v>41.4</v>
      </c>
      <c r="E1640" s="8">
        <v>1637</v>
      </c>
      <c r="F1640">
        <v>1</v>
      </c>
    </row>
    <row r="1641" spans="1:6" x14ac:dyDescent="0.25">
      <c r="A1641" s="8">
        <v>1638</v>
      </c>
      <c r="B1641">
        <v>4</v>
      </c>
      <c r="C1641">
        <v>51.400000000000013</v>
      </c>
      <c r="E1641" s="8">
        <v>1638</v>
      </c>
      <c r="F1641">
        <v>1</v>
      </c>
    </row>
    <row r="1642" spans="1:6" x14ac:dyDescent="0.25">
      <c r="A1642" s="8">
        <v>1639</v>
      </c>
      <c r="B1642">
        <v>8</v>
      </c>
      <c r="C1642">
        <v>104.2</v>
      </c>
      <c r="E1642" s="8">
        <v>1639</v>
      </c>
      <c r="F1642">
        <v>1</v>
      </c>
    </row>
    <row r="1643" spans="1:6" x14ac:dyDescent="0.25">
      <c r="A1643" s="8">
        <v>1640</v>
      </c>
      <c r="B1643">
        <v>1</v>
      </c>
      <c r="C1643">
        <v>17.95</v>
      </c>
      <c r="E1643" s="8">
        <v>1640</v>
      </c>
      <c r="F1643">
        <v>1</v>
      </c>
    </row>
    <row r="1644" spans="1:6" x14ac:dyDescent="0.25">
      <c r="A1644" s="8">
        <v>1641</v>
      </c>
      <c r="B1644">
        <v>2</v>
      </c>
      <c r="C1644">
        <v>19.5</v>
      </c>
      <c r="E1644" s="8">
        <v>1641</v>
      </c>
      <c r="F1644">
        <v>1</v>
      </c>
    </row>
    <row r="1645" spans="1:6" x14ac:dyDescent="0.25">
      <c r="A1645" s="8">
        <v>1642</v>
      </c>
      <c r="B1645">
        <v>4</v>
      </c>
      <c r="C1645">
        <v>45.95</v>
      </c>
      <c r="E1645" s="8">
        <v>1642</v>
      </c>
      <c r="F1645">
        <v>1</v>
      </c>
    </row>
    <row r="1646" spans="1:6" x14ac:dyDescent="0.25">
      <c r="A1646" s="8">
        <v>1643</v>
      </c>
      <c r="B1646">
        <v>3</v>
      </c>
      <c r="C1646">
        <v>34.9</v>
      </c>
      <c r="E1646" s="8">
        <v>1643</v>
      </c>
      <c r="F1646">
        <v>1</v>
      </c>
    </row>
    <row r="1647" spans="1:6" x14ac:dyDescent="0.25">
      <c r="A1647" s="8">
        <v>1644</v>
      </c>
      <c r="B1647">
        <v>3</v>
      </c>
      <c r="C1647">
        <v>40.4</v>
      </c>
      <c r="E1647" s="8">
        <v>1644</v>
      </c>
      <c r="F1647">
        <v>1</v>
      </c>
    </row>
    <row r="1648" spans="1:6" x14ac:dyDescent="0.25">
      <c r="A1648" s="8">
        <v>1645</v>
      </c>
      <c r="B1648">
        <v>1</v>
      </c>
      <c r="C1648">
        <v>16.95</v>
      </c>
      <c r="E1648" s="8">
        <v>1645</v>
      </c>
      <c r="F1648">
        <v>1</v>
      </c>
    </row>
    <row r="1649" spans="1:6" x14ac:dyDescent="0.25">
      <c r="A1649" s="8">
        <v>1646</v>
      </c>
      <c r="B1649">
        <v>3</v>
      </c>
      <c r="C1649">
        <v>42.849999999999987</v>
      </c>
      <c r="E1649" s="8">
        <v>1646</v>
      </c>
      <c r="F1649">
        <v>1</v>
      </c>
    </row>
    <row r="1650" spans="1:6" x14ac:dyDescent="0.25">
      <c r="A1650" s="8">
        <v>1647</v>
      </c>
      <c r="B1650">
        <v>1</v>
      </c>
      <c r="C1650">
        <v>17.95</v>
      </c>
      <c r="E1650" s="8">
        <v>1647</v>
      </c>
      <c r="F1650">
        <v>1</v>
      </c>
    </row>
    <row r="1651" spans="1:6" x14ac:dyDescent="0.25">
      <c r="A1651" s="8">
        <v>1648</v>
      </c>
      <c r="B1651">
        <v>4</v>
      </c>
      <c r="C1651">
        <v>42.45</v>
      </c>
      <c r="E1651" s="8">
        <v>1648</v>
      </c>
      <c r="F1651">
        <v>1</v>
      </c>
    </row>
    <row r="1652" spans="1:6" x14ac:dyDescent="0.25">
      <c r="A1652" s="8">
        <v>1649</v>
      </c>
      <c r="B1652">
        <v>1</v>
      </c>
      <c r="C1652">
        <v>13.95</v>
      </c>
      <c r="E1652" s="8">
        <v>1649</v>
      </c>
      <c r="F1652">
        <v>1</v>
      </c>
    </row>
    <row r="1653" spans="1:6" x14ac:dyDescent="0.25">
      <c r="A1653" s="8">
        <v>1650</v>
      </c>
      <c r="B1653">
        <v>4</v>
      </c>
      <c r="C1653">
        <v>51.849999999999987</v>
      </c>
      <c r="E1653" s="8">
        <v>1650</v>
      </c>
      <c r="F1653">
        <v>1</v>
      </c>
    </row>
    <row r="1654" spans="1:6" x14ac:dyDescent="0.25">
      <c r="A1654" s="8">
        <v>1651</v>
      </c>
      <c r="B1654">
        <v>1</v>
      </c>
      <c r="C1654">
        <v>17.95</v>
      </c>
      <c r="E1654" s="8">
        <v>1651</v>
      </c>
      <c r="F1654">
        <v>1</v>
      </c>
    </row>
    <row r="1655" spans="1:6" x14ac:dyDescent="0.25">
      <c r="A1655" s="8">
        <v>1652</v>
      </c>
      <c r="B1655">
        <v>2</v>
      </c>
      <c r="C1655">
        <v>23.95</v>
      </c>
      <c r="E1655" s="8">
        <v>1652</v>
      </c>
      <c r="F1655">
        <v>1</v>
      </c>
    </row>
    <row r="1656" spans="1:6" x14ac:dyDescent="0.25">
      <c r="A1656" s="8">
        <v>1653</v>
      </c>
      <c r="B1656">
        <v>2</v>
      </c>
      <c r="C1656">
        <v>32</v>
      </c>
      <c r="E1656" s="8">
        <v>1653</v>
      </c>
      <c r="F1656">
        <v>1</v>
      </c>
    </row>
    <row r="1657" spans="1:6" x14ac:dyDescent="0.25">
      <c r="A1657" s="8">
        <v>1654</v>
      </c>
      <c r="B1657">
        <v>2</v>
      </c>
      <c r="C1657">
        <v>20.95</v>
      </c>
      <c r="E1657" s="8">
        <v>1654</v>
      </c>
      <c r="F1657">
        <v>1</v>
      </c>
    </row>
    <row r="1658" spans="1:6" x14ac:dyDescent="0.25">
      <c r="A1658" s="8">
        <v>1655</v>
      </c>
      <c r="B1658">
        <v>3</v>
      </c>
      <c r="C1658">
        <v>30.45</v>
      </c>
      <c r="E1658" s="8">
        <v>1655</v>
      </c>
      <c r="F1658">
        <v>1</v>
      </c>
    </row>
    <row r="1659" spans="1:6" x14ac:dyDescent="0.25">
      <c r="A1659" s="8">
        <v>1656</v>
      </c>
      <c r="B1659">
        <v>4</v>
      </c>
      <c r="C1659">
        <v>59.849999999999987</v>
      </c>
      <c r="E1659" s="8">
        <v>1656</v>
      </c>
      <c r="F1659">
        <v>1</v>
      </c>
    </row>
    <row r="1660" spans="1:6" x14ac:dyDescent="0.25">
      <c r="A1660" s="8">
        <v>1657</v>
      </c>
      <c r="B1660">
        <v>2</v>
      </c>
      <c r="C1660">
        <v>30.9</v>
      </c>
      <c r="E1660" s="8">
        <v>1657</v>
      </c>
      <c r="F1660">
        <v>1</v>
      </c>
    </row>
    <row r="1661" spans="1:6" x14ac:dyDescent="0.25">
      <c r="A1661" s="8">
        <v>1658</v>
      </c>
      <c r="B1661">
        <v>2</v>
      </c>
      <c r="C1661">
        <v>25</v>
      </c>
      <c r="E1661" s="8">
        <v>1658</v>
      </c>
      <c r="F1661">
        <v>1</v>
      </c>
    </row>
    <row r="1662" spans="1:6" x14ac:dyDescent="0.25">
      <c r="A1662" s="8">
        <v>1659</v>
      </c>
      <c r="B1662">
        <v>4</v>
      </c>
      <c r="C1662">
        <v>61.350000000000009</v>
      </c>
      <c r="E1662" s="8">
        <v>1659</v>
      </c>
      <c r="F1662">
        <v>1</v>
      </c>
    </row>
    <row r="1663" spans="1:6" x14ac:dyDescent="0.25">
      <c r="A1663" s="8">
        <v>1660</v>
      </c>
      <c r="B1663">
        <v>1</v>
      </c>
      <c r="C1663">
        <v>16.5</v>
      </c>
      <c r="E1663" s="8">
        <v>1660</v>
      </c>
      <c r="F1663">
        <v>1</v>
      </c>
    </row>
    <row r="1664" spans="1:6" x14ac:dyDescent="0.25">
      <c r="A1664" s="8">
        <v>1661</v>
      </c>
      <c r="B1664">
        <v>2</v>
      </c>
      <c r="C1664">
        <v>20.95</v>
      </c>
      <c r="E1664" s="8">
        <v>1661</v>
      </c>
      <c r="F1664">
        <v>1</v>
      </c>
    </row>
    <row r="1665" spans="1:6" x14ac:dyDescent="0.25">
      <c r="A1665" s="8">
        <v>1662</v>
      </c>
      <c r="B1665">
        <v>1</v>
      </c>
      <c r="C1665">
        <v>11.95</v>
      </c>
      <c r="E1665" s="8">
        <v>1662</v>
      </c>
      <c r="F1665">
        <v>1</v>
      </c>
    </row>
    <row r="1666" spans="1:6" x14ac:dyDescent="0.25">
      <c r="A1666" s="8">
        <v>1663</v>
      </c>
      <c r="B1666">
        <v>4</v>
      </c>
      <c r="C1666">
        <v>56.849999999999987</v>
      </c>
      <c r="E1666" s="8">
        <v>1663</v>
      </c>
      <c r="F1666">
        <v>1</v>
      </c>
    </row>
    <row r="1667" spans="1:6" x14ac:dyDescent="0.25">
      <c r="A1667" s="8">
        <v>1664</v>
      </c>
      <c r="B1667">
        <v>1</v>
      </c>
      <c r="C1667">
        <v>15.5</v>
      </c>
      <c r="E1667" s="8">
        <v>1664</v>
      </c>
      <c r="F1667">
        <v>1</v>
      </c>
    </row>
    <row r="1668" spans="1:6" x14ac:dyDescent="0.25">
      <c r="A1668" s="8">
        <v>1665</v>
      </c>
      <c r="B1668">
        <v>2</v>
      </c>
      <c r="C1668">
        <v>20.95</v>
      </c>
      <c r="E1668" s="8">
        <v>1665</v>
      </c>
      <c r="F1668">
        <v>1</v>
      </c>
    </row>
    <row r="1669" spans="1:6" x14ac:dyDescent="0.25">
      <c r="A1669" s="8">
        <v>1666</v>
      </c>
      <c r="B1669">
        <v>1</v>
      </c>
      <c r="C1669">
        <v>13.95</v>
      </c>
      <c r="E1669" s="8">
        <v>1666</v>
      </c>
      <c r="F1669">
        <v>1</v>
      </c>
    </row>
    <row r="1670" spans="1:6" x14ac:dyDescent="0.25">
      <c r="A1670" s="8">
        <v>1667</v>
      </c>
      <c r="B1670">
        <v>1</v>
      </c>
      <c r="C1670">
        <v>11.95</v>
      </c>
      <c r="E1670" s="8">
        <v>1667</v>
      </c>
      <c r="F1670">
        <v>1</v>
      </c>
    </row>
    <row r="1671" spans="1:6" x14ac:dyDescent="0.25">
      <c r="A1671" s="8">
        <v>1668</v>
      </c>
      <c r="B1671">
        <v>3</v>
      </c>
      <c r="C1671">
        <v>39.450000000000003</v>
      </c>
      <c r="E1671" s="8">
        <v>1668</v>
      </c>
      <c r="F1671">
        <v>1</v>
      </c>
    </row>
    <row r="1672" spans="1:6" x14ac:dyDescent="0.25">
      <c r="A1672" s="8">
        <v>1669</v>
      </c>
      <c r="B1672">
        <v>1</v>
      </c>
      <c r="C1672">
        <v>10.5</v>
      </c>
      <c r="E1672" s="8">
        <v>1669</v>
      </c>
      <c r="F1672">
        <v>1</v>
      </c>
    </row>
    <row r="1673" spans="1:6" x14ac:dyDescent="0.25">
      <c r="A1673" s="8">
        <v>1670</v>
      </c>
      <c r="B1673">
        <v>4</v>
      </c>
      <c r="C1673">
        <v>45.45</v>
      </c>
      <c r="E1673" s="8">
        <v>1670</v>
      </c>
      <c r="F1673">
        <v>1</v>
      </c>
    </row>
    <row r="1674" spans="1:6" x14ac:dyDescent="0.25">
      <c r="A1674" s="8">
        <v>1671</v>
      </c>
      <c r="B1674">
        <v>2</v>
      </c>
      <c r="C1674">
        <v>26.9</v>
      </c>
      <c r="E1674" s="8">
        <v>1671</v>
      </c>
      <c r="F1674">
        <v>1</v>
      </c>
    </row>
    <row r="1675" spans="1:6" x14ac:dyDescent="0.25">
      <c r="A1675" s="8">
        <v>1672</v>
      </c>
      <c r="B1675">
        <v>1</v>
      </c>
      <c r="C1675">
        <v>19.95</v>
      </c>
      <c r="E1675" s="8">
        <v>1672</v>
      </c>
      <c r="F1675">
        <v>1</v>
      </c>
    </row>
    <row r="1676" spans="1:6" x14ac:dyDescent="0.25">
      <c r="A1676" s="8">
        <v>1673</v>
      </c>
      <c r="B1676">
        <v>1</v>
      </c>
      <c r="C1676">
        <v>15.5</v>
      </c>
      <c r="E1676" s="8">
        <v>1673</v>
      </c>
      <c r="F1676">
        <v>1</v>
      </c>
    </row>
    <row r="1677" spans="1:6" x14ac:dyDescent="0.25">
      <c r="A1677" s="8">
        <v>1674</v>
      </c>
      <c r="B1677">
        <v>1</v>
      </c>
      <c r="C1677">
        <v>14.5</v>
      </c>
      <c r="E1677" s="8">
        <v>1674</v>
      </c>
      <c r="F1677">
        <v>1</v>
      </c>
    </row>
    <row r="1678" spans="1:6" x14ac:dyDescent="0.25">
      <c r="A1678" s="8">
        <v>1675</v>
      </c>
      <c r="B1678">
        <v>4</v>
      </c>
      <c r="C1678">
        <v>43.9</v>
      </c>
      <c r="E1678" s="8">
        <v>1675</v>
      </c>
      <c r="F1678">
        <v>1</v>
      </c>
    </row>
    <row r="1679" spans="1:6" x14ac:dyDescent="0.25">
      <c r="A1679" s="8">
        <v>1676</v>
      </c>
      <c r="B1679">
        <v>1</v>
      </c>
      <c r="C1679">
        <v>17.95</v>
      </c>
      <c r="E1679" s="8">
        <v>1676</v>
      </c>
      <c r="F1679">
        <v>1</v>
      </c>
    </row>
    <row r="1680" spans="1:6" x14ac:dyDescent="0.25">
      <c r="A1680" s="8">
        <v>1677</v>
      </c>
      <c r="B1680">
        <v>1</v>
      </c>
      <c r="C1680">
        <v>10.5</v>
      </c>
      <c r="E1680" s="8">
        <v>1677</v>
      </c>
      <c r="F1680">
        <v>1</v>
      </c>
    </row>
    <row r="1681" spans="1:6" x14ac:dyDescent="0.25">
      <c r="A1681" s="8">
        <v>1678</v>
      </c>
      <c r="B1681">
        <v>1</v>
      </c>
      <c r="C1681">
        <v>5</v>
      </c>
      <c r="E1681" s="8">
        <v>1678</v>
      </c>
      <c r="F1681">
        <v>1</v>
      </c>
    </row>
    <row r="1682" spans="1:6" x14ac:dyDescent="0.25">
      <c r="A1682" s="8">
        <v>1679</v>
      </c>
      <c r="B1682">
        <v>1</v>
      </c>
      <c r="C1682">
        <v>13.95</v>
      </c>
      <c r="E1682" s="8">
        <v>1679</v>
      </c>
      <c r="F1682">
        <v>1</v>
      </c>
    </row>
    <row r="1683" spans="1:6" x14ac:dyDescent="0.25">
      <c r="A1683" s="8">
        <v>1680</v>
      </c>
      <c r="B1683">
        <v>1</v>
      </c>
      <c r="C1683">
        <v>0</v>
      </c>
      <c r="E1683" s="8">
        <v>1680</v>
      </c>
      <c r="F1683">
        <v>1</v>
      </c>
    </row>
    <row r="1684" spans="1:6" x14ac:dyDescent="0.25">
      <c r="A1684" s="8">
        <v>1681</v>
      </c>
      <c r="B1684">
        <v>2</v>
      </c>
      <c r="C1684">
        <v>26.9</v>
      </c>
      <c r="E1684" s="8">
        <v>1681</v>
      </c>
      <c r="F1684">
        <v>1</v>
      </c>
    </row>
    <row r="1685" spans="1:6" x14ac:dyDescent="0.25">
      <c r="A1685" s="8">
        <v>1682</v>
      </c>
      <c r="B1685">
        <v>2</v>
      </c>
      <c r="C1685">
        <v>17.95</v>
      </c>
      <c r="E1685" s="8">
        <v>1682</v>
      </c>
      <c r="F1685">
        <v>1</v>
      </c>
    </row>
    <row r="1686" spans="1:6" x14ac:dyDescent="0.25">
      <c r="A1686" s="8">
        <v>1683</v>
      </c>
      <c r="B1686">
        <v>1</v>
      </c>
      <c r="C1686">
        <v>15.5</v>
      </c>
      <c r="E1686" s="8">
        <v>1683</v>
      </c>
      <c r="F1686">
        <v>1</v>
      </c>
    </row>
    <row r="1687" spans="1:6" x14ac:dyDescent="0.25">
      <c r="A1687" s="8">
        <v>1684</v>
      </c>
      <c r="B1687">
        <v>6</v>
      </c>
      <c r="C1687">
        <v>65.900000000000006</v>
      </c>
      <c r="E1687" s="8">
        <v>1684</v>
      </c>
      <c r="F1687">
        <v>1</v>
      </c>
    </row>
    <row r="1688" spans="1:6" x14ac:dyDescent="0.25">
      <c r="A1688" s="8">
        <v>1685</v>
      </c>
      <c r="B1688">
        <v>13</v>
      </c>
      <c r="C1688">
        <v>172.1</v>
      </c>
      <c r="E1688" s="8">
        <v>1685</v>
      </c>
      <c r="F1688">
        <v>1</v>
      </c>
    </row>
    <row r="1689" spans="1:6" x14ac:dyDescent="0.25">
      <c r="A1689" s="8">
        <v>1686</v>
      </c>
      <c r="B1689">
        <v>4</v>
      </c>
      <c r="C1689">
        <v>61.350000000000009</v>
      </c>
      <c r="E1689" s="8">
        <v>1686</v>
      </c>
      <c r="F1689">
        <v>1</v>
      </c>
    </row>
    <row r="1690" spans="1:6" x14ac:dyDescent="0.25">
      <c r="A1690" s="8">
        <v>1687</v>
      </c>
      <c r="B1690">
        <v>2</v>
      </c>
      <c r="C1690">
        <v>21.95</v>
      </c>
      <c r="E1690" s="8">
        <v>1687</v>
      </c>
      <c r="F1690">
        <v>1</v>
      </c>
    </row>
    <row r="1691" spans="1:6" x14ac:dyDescent="0.25">
      <c r="A1691" s="8">
        <v>1688</v>
      </c>
      <c r="B1691">
        <v>1</v>
      </c>
      <c r="C1691">
        <v>5</v>
      </c>
      <c r="E1691" s="8">
        <v>1688</v>
      </c>
      <c r="F1691">
        <v>1</v>
      </c>
    </row>
    <row r="1692" spans="1:6" x14ac:dyDescent="0.25">
      <c r="A1692" s="8">
        <v>1689</v>
      </c>
      <c r="B1692">
        <v>1</v>
      </c>
      <c r="C1692">
        <v>17.95</v>
      </c>
      <c r="E1692" s="8">
        <v>1689</v>
      </c>
      <c r="F1692">
        <v>1</v>
      </c>
    </row>
    <row r="1693" spans="1:6" x14ac:dyDescent="0.25">
      <c r="A1693" s="8">
        <v>1690</v>
      </c>
      <c r="B1693">
        <v>1</v>
      </c>
      <c r="C1693">
        <v>17.95</v>
      </c>
      <c r="E1693" s="8">
        <v>1690</v>
      </c>
      <c r="F1693">
        <v>1</v>
      </c>
    </row>
    <row r="1694" spans="1:6" x14ac:dyDescent="0.25">
      <c r="A1694" s="8">
        <v>1691</v>
      </c>
      <c r="B1694">
        <v>1</v>
      </c>
      <c r="C1694">
        <v>17.95</v>
      </c>
      <c r="E1694" s="8">
        <v>1691</v>
      </c>
      <c r="F1694">
        <v>1</v>
      </c>
    </row>
    <row r="1695" spans="1:6" x14ac:dyDescent="0.25">
      <c r="A1695" s="8">
        <v>1692</v>
      </c>
      <c r="B1695">
        <v>1</v>
      </c>
      <c r="C1695">
        <v>17.95</v>
      </c>
      <c r="E1695" s="8">
        <v>1692</v>
      </c>
      <c r="F1695">
        <v>1</v>
      </c>
    </row>
    <row r="1696" spans="1:6" x14ac:dyDescent="0.25">
      <c r="A1696" s="8">
        <v>1693</v>
      </c>
      <c r="B1696">
        <v>1</v>
      </c>
      <c r="C1696">
        <v>17.95</v>
      </c>
      <c r="E1696" s="8">
        <v>1693</v>
      </c>
      <c r="F1696">
        <v>1</v>
      </c>
    </row>
    <row r="1697" spans="1:6" x14ac:dyDescent="0.25">
      <c r="A1697" s="8">
        <v>1694</v>
      </c>
      <c r="B1697">
        <v>1</v>
      </c>
      <c r="C1697">
        <v>13.95</v>
      </c>
      <c r="E1697" s="8">
        <v>1694</v>
      </c>
      <c r="F1697">
        <v>1</v>
      </c>
    </row>
    <row r="1698" spans="1:6" x14ac:dyDescent="0.25">
      <c r="A1698" s="8">
        <v>1695</v>
      </c>
      <c r="B1698">
        <v>2</v>
      </c>
      <c r="C1698">
        <v>20.95</v>
      </c>
      <c r="E1698" s="8">
        <v>1695</v>
      </c>
      <c r="F1698">
        <v>1</v>
      </c>
    </row>
    <row r="1699" spans="1:6" x14ac:dyDescent="0.25">
      <c r="A1699" s="8">
        <v>1696</v>
      </c>
      <c r="B1699">
        <v>2</v>
      </c>
      <c r="C1699">
        <v>28.45</v>
      </c>
      <c r="E1699" s="8">
        <v>1696</v>
      </c>
      <c r="F1699">
        <v>1</v>
      </c>
    </row>
    <row r="1700" spans="1:6" x14ac:dyDescent="0.25">
      <c r="A1700" s="8">
        <v>1697</v>
      </c>
      <c r="B1700">
        <v>2</v>
      </c>
      <c r="C1700">
        <v>26.45</v>
      </c>
      <c r="E1700" s="8">
        <v>1697</v>
      </c>
      <c r="F1700">
        <v>1</v>
      </c>
    </row>
    <row r="1701" spans="1:6" x14ac:dyDescent="0.25">
      <c r="A1701" s="8">
        <v>1698</v>
      </c>
      <c r="B1701">
        <v>3</v>
      </c>
      <c r="C1701">
        <v>38.849999999999987</v>
      </c>
      <c r="E1701" s="8">
        <v>1698</v>
      </c>
      <c r="F1701">
        <v>1</v>
      </c>
    </row>
    <row r="1702" spans="1:6" x14ac:dyDescent="0.25">
      <c r="A1702" s="8">
        <v>1699</v>
      </c>
      <c r="B1702">
        <v>1</v>
      </c>
      <c r="C1702">
        <v>7</v>
      </c>
      <c r="E1702" s="8">
        <v>1699</v>
      </c>
      <c r="F1702">
        <v>1</v>
      </c>
    </row>
    <row r="1703" spans="1:6" x14ac:dyDescent="0.25">
      <c r="A1703" s="8">
        <v>1700</v>
      </c>
      <c r="B1703">
        <v>1</v>
      </c>
      <c r="C1703">
        <v>13.95</v>
      </c>
      <c r="E1703" s="8">
        <v>1700</v>
      </c>
      <c r="F1703">
        <v>1</v>
      </c>
    </row>
    <row r="1704" spans="1:6" x14ac:dyDescent="0.25">
      <c r="A1704" s="8">
        <v>1701</v>
      </c>
      <c r="B1704">
        <v>1</v>
      </c>
      <c r="C1704">
        <v>11.95</v>
      </c>
      <c r="E1704" s="8">
        <v>1701</v>
      </c>
      <c r="F1704">
        <v>1</v>
      </c>
    </row>
    <row r="1705" spans="1:6" x14ac:dyDescent="0.25">
      <c r="A1705" s="8">
        <v>1702</v>
      </c>
      <c r="B1705">
        <v>1</v>
      </c>
      <c r="C1705">
        <v>10.5</v>
      </c>
      <c r="E1705" s="8">
        <v>1702</v>
      </c>
      <c r="F1705">
        <v>1</v>
      </c>
    </row>
    <row r="1706" spans="1:6" x14ac:dyDescent="0.25">
      <c r="A1706" s="8">
        <v>1703</v>
      </c>
      <c r="B1706">
        <v>2</v>
      </c>
      <c r="C1706">
        <v>24.9</v>
      </c>
      <c r="E1706" s="8">
        <v>1703</v>
      </c>
      <c r="F1706">
        <v>1</v>
      </c>
    </row>
    <row r="1707" spans="1:6" x14ac:dyDescent="0.25">
      <c r="A1707" s="8">
        <v>1704</v>
      </c>
      <c r="B1707">
        <v>4</v>
      </c>
      <c r="C1707">
        <v>49.400000000000013</v>
      </c>
      <c r="E1707" s="8">
        <v>1704</v>
      </c>
      <c r="F1707">
        <v>1</v>
      </c>
    </row>
    <row r="1708" spans="1:6" x14ac:dyDescent="0.25">
      <c r="A1708" s="8">
        <v>1705</v>
      </c>
      <c r="B1708">
        <v>2</v>
      </c>
      <c r="C1708">
        <v>33.450000000000003</v>
      </c>
      <c r="E1708" s="8">
        <v>1705</v>
      </c>
      <c r="F1708">
        <v>1</v>
      </c>
    </row>
    <row r="1709" spans="1:6" x14ac:dyDescent="0.25">
      <c r="A1709" s="8">
        <v>1706</v>
      </c>
      <c r="B1709">
        <v>1</v>
      </c>
      <c r="C1709">
        <v>15.5</v>
      </c>
      <c r="E1709" s="8">
        <v>1706</v>
      </c>
      <c r="F1709">
        <v>1</v>
      </c>
    </row>
    <row r="1710" spans="1:6" x14ac:dyDescent="0.25">
      <c r="A1710" s="8">
        <v>1707</v>
      </c>
      <c r="B1710">
        <v>2</v>
      </c>
      <c r="C1710">
        <v>22.95</v>
      </c>
      <c r="E1710" s="8">
        <v>1707</v>
      </c>
      <c r="F1710">
        <v>1</v>
      </c>
    </row>
    <row r="1711" spans="1:6" x14ac:dyDescent="0.25">
      <c r="A1711" s="8">
        <v>1708</v>
      </c>
      <c r="B1711">
        <v>1</v>
      </c>
      <c r="C1711">
        <v>12.95</v>
      </c>
      <c r="E1711" s="8">
        <v>1708</v>
      </c>
      <c r="F1711">
        <v>1</v>
      </c>
    </row>
    <row r="1712" spans="1:6" x14ac:dyDescent="0.25">
      <c r="A1712" s="8">
        <v>1709</v>
      </c>
      <c r="B1712">
        <v>3</v>
      </c>
      <c r="C1712">
        <v>27.9</v>
      </c>
      <c r="E1712" s="8">
        <v>1709</v>
      </c>
      <c r="F1712">
        <v>1</v>
      </c>
    </row>
    <row r="1713" spans="1:6" x14ac:dyDescent="0.25">
      <c r="A1713" s="8">
        <v>1710</v>
      </c>
      <c r="B1713">
        <v>3</v>
      </c>
      <c r="C1713">
        <v>49.849999999999987</v>
      </c>
      <c r="E1713" s="8">
        <v>1710</v>
      </c>
      <c r="F1713">
        <v>1</v>
      </c>
    </row>
    <row r="1714" spans="1:6" x14ac:dyDescent="0.25">
      <c r="A1714" s="8">
        <v>1711</v>
      </c>
      <c r="B1714">
        <v>1</v>
      </c>
      <c r="C1714">
        <v>17.95</v>
      </c>
      <c r="E1714" s="8">
        <v>1711</v>
      </c>
      <c r="F1714">
        <v>1</v>
      </c>
    </row>
    <row r="1715" spans="1:6" x14ac:dyDescent="0.25">
      <c r="A1715" s="8">
        <v>1712</v>
      </c>
      <c r="B1715">
        <v>2</v>
      </c>
      <c r="C1715">
        <v>26.9</v>
      </c>
      <c r="E1715" s="8">
        <v>1712</v>
      </c>
      <c r="F1715">
        <v>1</v>
      </c>
    </row>
    <row r="1716" spans="1:6" x14ac:dyDescent="0.25">
      <c r="A1716" s="8">
        <v>1713</v>
      </c>
      <c r="B1716">
        <v>1</v>
      </c>
      <c r="C1716">
        <v>17.95</v>
      </c>
      <c r="E1716" s="8">
        <v>1713</v>
      </c>
      <c r="F1716">
        <v>1</v>
      </c>
    </row>
    <row r="1717" spans="1:6" x14ac:dyDescent="0.25">
      <c r="A1717" s="8">
        <v>1714</v>
      </c>
      <c r="B1717">
        <v>1</v>
      </c>
      <c r="C1717">
        <v>14.95</v>
      </c>
      <c r="E1717" s="8">
        <v>1714</v>
      </c>
      <c r="F1717">
        <v>1</v>
      </c>
    </row>
    <row r="1718" spans="1:6" x14ac:dyDescent="0.25">
      <c r="A1718" s="8">
        <v>1715</v>
      </c>
      <c r="B1718">
        <v>4</v>
      </c>
      <c r="C1718">
        <v>54.400000000000013</v>
      </c>
      <c r="E1718" s="8">
        <v>1715</v>
      </c>
      <c r="F1718">
        <v>1</v>
      </c>
    </row>
    <row r="1719" spans="1:6" x14ac:dyDescent="0.25">
      <c r="A1719" s="8">
        <v>1716</v>
      </c>
      <c r="B1719">
        <v>2</v>
      </c>
      <c r="C1719">
        <v>19.95</v>
      </c>
      <c r="E1719" s="8">
        <v>1716</v>
      </c>
      <c r="F1719">
        <v>1</v>
      </c>
    </row>
    <row r="1720" spans="1:6" x14ac:dyDescent="0.25">
      <c r="A1720" s="8">
        <v>1717</v>
      </c>
      <c r="B1720">
        <v>1</v>
      </c>
      <c r="C1720">
        <v>14.5</v>
      </c>
      <c r="E1720" s="8">
        <v>1717</v>
      </c>
      <c r="F1720">
        <v>1</v>
      </c>
    </row>
    <row r="1721" spans="1:6" x14ac:dyDescent="0.25">
      <c r="A1721" s="8">
        <v>1718</v>
      </c>
      <c r="B1721">
        <v>4</v>
      </c>
      <c r="C1721">
        <v>52.849999999999987</v>
      </c>
      <c r="E1721" s="8">
        <v>1718</v>
      </c>
      <c r="F1721">
        <v>1</v>
      </c>
    </row>
    <row r="1722" spans="1:6" x14ac:dyDescent="0.25">
      <c r="A1722" s="8">
        <v>1719</v>
      </c>
      <c r="B1722">
        <v>1</v>
      </c>
      <c r="C1722">
        <v>7</v>
      </c>
      <c r="E1722" s="8">
        <v>1719</v>
      </c>
      <c r="F1722">
        <v>1</v>
      </c>
    </row>
    <row r="1723" spans="1:6" x14ac:dyDescent="0.25">
      <c r="A1723" s="8">
        <v>1720</v>
      </c>
      <c r="B1723">
        <v>2</v>
      </c>
      <c r="C1723">
        <v>24.5</v>
      </c>
      <c r="E1723" s="8">
        <v>1720</v>
      </c>
      <c r="F1723">
        <v>1</v>
      </c>
    </row>
    <row r="1724" spans="1:6" x14ac:dyDescent="0.25">
      <c r="A1724" s="8">
        <v>1721</v>
      </c>
      <c r="B1724">
        <v>2</v>
      </c>
      <c r="C1724">
        <v>19.95</v>
      </c>
      <c r="E1724" s="8">
        <v>1721</v>
      </c>
      <c r="F1724">
        <v>1</v>
      </c>
    </row>
    <row r="1725" spans="1:6" x14ac:dyDescent="0.25">
      <c r="A1725" s="8">
        <v>1722</v>
      </c>
      <c r="B1725">
        <v>1</v>
      </c>
      <c r="C1725">
        <v>10.5</v>
      </c>
      <c r="E1725" s="8">
        <v>1722</v>
      </c>
      <c r="F1725">
        <v>1</v>
      </c>
    </row>
    <row r="1726" spans="1:6" x14ac:dyDescent="0.25">
      <c r="A1726" s="8">
        <v>1723</v>
      </c>
      <c r="B1726">
        <v>1</v>
      </c>
      <c r="C1726">
        <v>11.95</v>
      </c>
      <c r="E1726" s="8">
        <v>1723</v>
      </c>
      <c r="F1726">
        <v>1</v>
      </c>
    </row>
    <row r="1727" spans="1:6" x14ac:dyDescent="0.25">
      <c r="A1727" s="8">
        <v>1724</v>
      </c>
      <c r="B1727">
        <v>1</v>
      </c>
      <c r="C1727">
        <v>7</v>
      </c>
      <c r="E1727" s="8">
        <v>1724</v>
      </c>
      <c r="F1727">
        <v>1</v>
      </c>
    </row>
    <row r="1728" spans="1:6" x14ac:dyDescent="0.25">
      <c r="A1728" s="8">
        <v>1725</v>
      </c>
      <c r="B1728">
        <v>2</v>
      </c>
      <c r="C1728">
        <v>37.9</v>
      </c>
      <c r="E1728" s="8">
        <v>1725</v>
      </c>
      <c r="F1728">
        <v>1</v>
      </c>
    </row>
    <row r="1729" spans="1:6" x14ac:dyDescent="0.25">
      <c r="A1729" s="8">
        <v>1726</v>
      </c>
      <c r="B1729">
        <v>2</v>
      </c>
      <c r="C1729">
        <v>29.45</v>
      </c>
      <c r="E1729" s="8">
        <v>1726</v>
      </c>
      <c r="F1729">
        <v>1</v>
      </c>
    </row>
    <row r="1730" spans="1:6" x14ac:dyDescent="0.25">
      <c r="A1730" s="8">
        <v>1727</v>
      </c>
      <c r="B1730">
        <v>2</v>
      </c>
      <c r="C1730">
        <v>12</v>
      </c>
      <c r="E1730" s="8">
        <v>1727</v>
      </c>
      <c r="F1730">
        <v>1</v>
      </c>
    </row>
    <row r="1731" spans="1:6" x14ac:dyDescent="0.25">
      <c r="A1731" s="8">
        <v>1728</v>
      </c>
      <c r="B1731">
        <v>2</v>
      </c>
      <c r="C1731">
        <v>27.45</v>
      </c>
      <c r="E1731" s="8">
        <v>1728</v>
      </c>
      <c r="F1731">
        <v>1</v>
      </c>
    </row>
    <row r="1732" spans="1:6" x14ac:dyDescent="0.25">
      <c r="A1732" s="8">
        <v>1729</v>
      </c>
      <c r="B1732">
        <v>1</v>
      </c>
      <c r="C1732">
        <v>14.5</v>
      </c>
      <c r="E1732" s="8">
        <v>1729</v>
      </c>
      <c r="F1732">
        <v>1</v>
      </c>
    </row>
    <row r="1733" spans="1:6" x14ac:dyDescent="0.25">
      <c r="A1733" s="8">
        <v>1730</v>
      </c>
      <c r="B1733">
        <v>3</v>
      </c>
      <c r="C1733">
        <v>42.849999999999987</v>
      </c>
      <c r="E1733" s="8">
        <v>1730</v>
      </c>
      <c r="F1733">
        <v>1</v>
      </c>
    </row>
    <row r="1734" spans="1:6" x14ac:dyDescent="0.25">
      <c r="A1734" s="8">
        <v>1731</v>
      </c>
      <c r="B1734">
        <v>1</v>
      </c>
      <c r="C1734">
        <v>13.95</v>
      </c>
      <c r="E1734" s="8">
        <v>1731</v>
      </c>
      <c r="F1734">
        <v>1</v>
      </c>
    </row>
    <row r="1735" spans="1:6" x14ac:dyDescent="0.25">
      <c r="A1735" s="8">
        <v>1732</v>
      </c>
      <c r="B1735">
        <v>3</v>
      </c>
      <c r="C1735">
        <v>41.4</v>
      </c>
      <c r="E1735" s="8">
        <v>1732</v>
      </c>
      <c r="F1735">
        <v>1</v>
      </c>
    </row>
    <row r="1736" spans="1:6" x14ac:dyDescent="0.25">
      <c r="A1736" s="8">
        <v>1733</v>
      </c>
      <c r="B1736">
        <v>1</v>
      </c>
      <c r="C1736">
        <v>17.95</v>
      </c>
      <c r="E1736" s="8">
        <v>1733</v>
      </c>
      <c r="F1736">
        <v>1</v>
      </c>
    </row>
    <row r="1737" spans="1:6" x14ac:dyDescent="0.25">
      <c r="A1737" s="8">
        <v>1734</v>
      </c>
      <c r="B1737">
        <v>13</v>
      </c>
      <c r="C1737">
        <v>158.75</v>
      </c>
      <c r="E1737" s="8">
        <v>1734</v>
      </c>
      <c r="F1737">
        <v>1</v>
      </c>
    </row>
    <row r="1738" spans="1:6" x14ac:dyDescent="0.25">
      <c r="A1738" s="8">
        <v>1735</v>
      </c>
      <c r="B1738">
        <v>1</v>
      </c>
      <c r="C1738">
        <v>13.95</v>
      </c>
      <c r="E1738" s="8">
        <v>1735</v>
      </c>
      <c r="F1738">
        <v>1</v>
      </c>
    </row>
    <row r="1739" spans="1:6" x14ac:dyDescent="0.25">
      <c r="A1739" s="8">
        <v>1736</v>
      </c>
      <c r="B1739">
        <v>1</v>
      </c>
      <c r="C1739">
        <v>5</v>
      </c>
      <c r="E1739" s="8">
        <v>1736</v>
      </c>
      <c r="F1739">
        <v>1</v>
      </c>
    </row>
    <row r="1740" spans="1:6" x14ac:dyDescent="0.25">
      <c r="A1740" s="8">
        <v>1737</v>
      </c>
      <c r="B1740">
        <v>3</v>
      </c>
      <c r="C1740">
        <v>33.450000000000003</v>
      </c>
      <c r="E1740" s="8">
        <v>1737</v>
      </c>
      <c r="F1740">
        <v>1</v>
      </c>
    </row>
    <row r="1741" spans="1:6" x14ac:dyDescent="0.25">
      <c r="A1741" s="8">
        <v>1738</v>
      </c>
      <c r="B1741">
        <v>4</v>
      </c>
      <c r="C1741">
        <v>61.8</v>
      </c>
      <c r="E1741" s="8">
        <v>1738</v>
      </c>
      <c r="F1741">
        <v>1</v>
      </c>
    </row>
    <row r="1742" spans="1:6" x14ac:dyDescent="0.25">
      <c r="A1742" s="8">
        <v>1739</v>
      </c>
      <c r="B1742">
        <v>2</v>
      </c>
      <c r="C1742">
        <v>25.9</v>
      </c>
      <c r="E1742" s="8">
        <v>1739</v>
      </c>
      <c r="F1742">
        <v>1</v>
      </c>
    </row>
    <row r="1743" spans="1:6" x14ac:dyDescent="0.25">
      <c r="A1743" s="8">
        <v>1740</v>
      </c>
      <c r="B1743">
        <v>1</v>
      </c>
      <c r="C1743">
        <v>9</v>
      </c>
      <c r="E1743" s="8">
        <v>1740</v>
      </c>
      <c r="F1743">
        <v>1</v>
      </c>
    </row>
    <row r="1744" spans="1:6" x14ac:dyDescent="0.25">
      <c r="A1744" s="8">
        <v>1741</v>
      </c>
      <c r="B1744">
        <v>1</v>
      </c>
      <c r="C1744">
        <v>13.95</v>
      </c>
      <c r="E1744" s="8">
        <v>1741</v>
      </c>
      <c r="F1744">
        <v>1</v>
      </c>
    </row>
    <row r="1745" spans="1:6" x14ac:dyDescent="0.25">
      <c r="A1745" s="8">
        <v>1742</v>
      </c>
      <c r="B1745">
        <v>1</v>
      </c>
      <c r="C1745">
        <v>14.5</v>
      </c>
      <c r="E1745" s="8">
        <v>1742</v>
      </c>
      <c r="F1745">
        <v>1</v>
      </c>
    </row>
    <row r="1746" spans="1:6" x14ac:dyDescent="0.25">
      <c r="A1746" s="8">
        <v>1743</v>
      </c>
      <c r="B1746">
        <v>1</v>
      </c>
      <c r="C1746">
        <v>10.5</v>
      </c>
      <c r="E1746" s="8">
        <v>1743</v>
      </c>
      <c r="F1746">
        <v>1</v>
      </c>
    </row>
    <row r="1747" spans="1:6" x14ac:dyDescent="0.25">
      <c r="A1747" s="8">
        <v>1744</v>
      </c>
      <c r="B1747">
        <v>3</v>
      </c>
      <c r="C1747">
        <v>42.4</v>
      </c>
      <c r="E1747" s="8">
        <v>1744</v>
      </c>
      <c r="F1747">
        <v>1</v>
      </c>
    </row>
    <row r="1748" spans="1:6" x14ac:dyDescent="0.25">
      <c r="A1748" s="8">
        <v>1745</v>
      </c>
      <c r="B1748">
        <v>4</v>
      </c>
      <c r="C1748">
        <v>49.95</v>
      </c>
      <c r="E1748" s="8">
        <v>1745</v>
      </c>
      <c r="F1748">
        <v>1</v>
      </c>
    </row>
    <row r="1749" spans="1:6" x14ac:dyDescent="0.25">
      <c r="A1749" s="8">
        <v>1746</v>
      </c>
      <c r="B1749">
        <v>1</v>
      </c>
      <c r="C1749">
        <v>14.5</v>
      </c>
      <c r="E1749" s="8">
        <v>1746</v>
      </c>
      <c r="F1749">
        <v>1</v>
      </c>
    </row>
    <row r="1750" spans="1:6" x14ac:dyDescent="0.25">
      <c r="A1750" s="8">
        <v>1747</v>
      </c>
      <c r="B1750">
        <v>2</v>
      </c>
      <c r="C1750">
        <v>5</v>
      </c>
      <c r="E1750" s="8">
        <v>1747</v>
      </c>
      <c r="F1750">
        <v>1</v>
      </c>
    </row>
    <row r="1751" spans="1:6" x14ac:dyDescent="0.25">
      <c r="A1751" s="8">
        <v>1748</v>
      </c>
      <c r="B1751">
        <v>1</v>
      </c>
      <c r="C1751">
        <v>13.95</v>
      </c>
      <c r="E1751" s="8">
        <v>1748</v>
      </c>
      <c r="F1751">
        <v>1</v>
      </c>
    </row>
    <row r="1752" spans="1:6" x14ac:dyDescent="0.25">
      <c r="A1752" s="8">
        <v>1749</v>
      </c>
      <c r="B1752">
        <v>3</v>
      </c>
      <c r="C1752">
        <v>28.95</v>
      </c>
      <c r="E1752" s="8">
        <v>1749</v>
      </c>
      <c r="F1752">
        <v>1</v>
      </c>
    </row>
    <row r="1753" spans="1:6" x14ac:dyDescent="0.25">
      <c r="A1753" s="8">
        <v>1750</v>
      </c>
      <c r="B1753">
        <v>2</v>
      </c>
      <c r="C1753">
        <v>28.45</v>
      </c>
      <c r="E1753" s="8">
        <v>1750</v>
      </c>
      <c r="F1753">
        <v>1</v>
      </c>
    </row>
    <row r="1754" spans="1:6" x14ac:dyDescent="0.25">
      <c r="A1754" s="8">
        <v>1751</v>
      </c>
      <c r="B1754">
        <v>2</v>
      </c>
      <c r="C1754">
        <v>31.9</v>
      </c>
      <c r="E1754" s="8">
        <v>1751</v>
      </c>
      <c r="F1754">
        <v>1</v>
      </c>
    </row>
    <row r="1755" spans="1:6" x14ac:dyDescent="0.25">
      <c r="A1755" s="8">
        <v>1752</v>
      </c>
      <c r="B1755">
        <v>2</v>
      </c>
      <c r="C1755">
        <v>24.95</v>
      </c>
      <c r="E1755" s="8">
        <v>1752</v>
      </c>
      <c r="F1755">
        <v>1</v>
      </c>
    </row>
    <row r="1756" spans="1:6" x14ac:dyDescent="0.25">
      <c r="A1756" s="8">
        <v>1753</v>
      </c>
      <c r="B1756">
        <v>2</v>
      </c>
      <c r="C1756">
        <v>22.95</v>
      </c>
      <c r="E1756" s="8">
        <v>1753</v>
      </c>
      <c r="F1756">
        <v>1</v>
      </c>
    </row>
    <row r="1757" spans="1:6" x14ac:dyDescent="0.25">
      <c r="A1757" s="8">
        <v>1754</v>
      </c>
      <c r="B1757">
        <v>4</v>
      </c>
      <c r="C1757">
        <v>46.9</v>
      </c>
      <c r="E1757" s="8">
        <v>1754</v>
      </c>
      <c r="F1757">
        <v>1</v>
      </c>
    </row>
    <row r="1758" spans="1:6" x14ac:dyDescent="0.25">
      <c r="A1758" s="8">
        <v>1755</v>
      </c>
      <c r="B1758">
        <v>2</v>
      </c>
      <c r="C1758">
        <v>26.95</v>
      </c>
      <c r="E1758" s="8">
        <v>1755</v>
      </c>
      <c r="F1758">
        <v>1</v>
      </c>
    </row>
    <row r="1759" spans="1:6" x14ac:dyDescent="0.25">
      <c r="A1759" s="8">
        <v>1756</v>
      </c>
      <c r="B1759">
        <v>1</v>
      </c>
      <c r="C1759">
        <v>15.5</v>
      </c>
      <c r="E1759" s="8">
        <v>1756</v>
      </c>
      <c r="F1759">
        <v>1</v>
      </c>
    </row>
    <row r="1760" spans="1:6" x14ac:dyDescent="0.25">
      <c r="A1760" s="8">
        <v>1757</v>
      </c>
      <c r="B1760">
        <v>2</v>
      </c>
      <c r="C1760">
        <v>32.450000000000003</v>
      </c>
      <c r="E1760" s="8">
        <v>1757</v>
      </c>
      <c r="F1760">
        <v>1</v>
      </c>
    </row>
    <row r="1761" spans="1:6" x14ac:dyDescent="0.25">
      <c r="A1761" s="8">
        <v>1758</v>
      </c>
      <c r="B1761">
        <v>2</v>
      </c>
      <c r="C1761">
        <v>23.95</v>
      </c>
      <c r="E1761" s="8">
        <v>1758</v>
      </c>
      <c r="F1761">
        <v>1</v>
      </c>
    </row>
    <row r="1762" spans="1:6" x14ac:dyDescent="0.25">
      <c r="A1762" s="8">
        <v>1759</v>
      </c>
      <c r="B1762">
        <v>4</v>
      </c>
      <c r="C1762">
        <v>58.349999999999987</v>
      </c>
      <c r="E1762" s="8">
        <v>1759</v>
      </c>
      <c r="F1762">
        <v>1</v>
      </c>
    </row>
    <row r="1763" spans="1:6" x14ac:dyDescent="0.25">
      <c r="A1763" s="8">
        <v>1760</v>
      </c>
      <c r="B1763">
        <v>1</v>
      </c>
      <c r="C1763">
        <v>14.5</v>
      </c>
      <c r="E1763" s="8">
        <v>1760</v>
      </c>
      <c r="F1763">
        <v>1</v>
      </c>
    </row>
    <row r="1764" spans="1:6" x14ac:dyDescent="0.25">
      <c r="A1764" s="8">
        <v>1761</v>
      </c>
      <c r="B1764">
        <v>1</v>
      </c>
      <c r="C1764">
        <v>14.5</v>
      </c>
      <c r="E1764" s="8">
        <v>1761</v>
      </c>
      <c r="F1764">
        <v>1</v>
      </c>
    </row>
    <row r="1765" spans="1:6" x14ac:dyDescent="0.25">
      <c r="A1765" s="8">
        <v>1762</v>
      </c>
      <c r="B1765">
        <v>1</v>
      </c>
      <c r="C1765">
        <v>17.95</v>
      </c>
      <c r="E1765" s="8">
        <v>1762</v>
      </c>
      <c r="F1765">
        <v>1</v>
      </c>
    </row>
    <row r="1766" spans="1:6" x14ac:dyDescent="0.25">
      <c r="A1766" s="8">
        <v>1763</v>
      </c>
      <c r="B1766">
        <v>1</v>
      </c>
      <c r="C1766">
        <v>17.95</v>
      </c>
      <c r="E1766" s="8">
        <v>1763</v>
      </c>
      <c r="F1766">
        <v>1</v>
      </c>
    </row>
    <row r="1767" spans="1:6" x14ac:dyDescent="0.25">
      <c r="A1767" s="8">
        <v>1764</v>
      </c>
      <c r="B1767">
        <v>3</v>
      </c>
      <c r="C1767">
        <v>48.4</v>
      </c>
      <c r="E1767" s="8">
        <v>1764</v>
      </c>
      <c r="F1767">
        <v>1</v>
      </c>
    </row>
    <row r="1768" spans="1:6" x14ac:dyDescent="0.25">
      <c r="A1768" s="8">
        <v>1765</v>
      </c>
      <c r="B1768">
        <v>2</v>
      </c>
      <c r="C1768">
        <v>33.450000000000003</v>
      </c>
      <c r="E1768" s="8">
        <v>1765</v>
      </c>
      <c r="F1768">
        <v>1</v>
      </c>
    </row>
    <row r="1769" spans="1:6" x14ac:dyDescent="0.25">
      <c r="A1769" s="8">
        <v>1766</v>
      </c>
      <c r="B1769">
        <v>1</v>
      </c>
      <c r="C1769">
        <v>15.5</v>
      </c>
      <c r="E1769" s="8">
        <v>1766</v>
      </c>
      <c r="F1769">
        <v>1</v>
      </c>
    </row>
    <row r="1770" spans="1:6" x14ac:dyDescent="0.25">
      <c r="A1770" s="8">
        <v>1767</v>
      </c>
      <c r="B1770">
        <v>4</v>
      </c>
      <c r="C1770">
        <v>55.900000000000013</v>
      </c>
      <c r="E1770" s="8">
        <v>1767</v>
      </c>
      <c r="F1770">
        <v>1</v>
      </c>
    </row>
    <row r="1771" spans="1:6" x14ac:dyDescent="0.25">
      <c r="A1771" s="8">
        <v>1768</v>
      </c>
      <c r="B1771">
        <v>1</v>
      </c>
      <c r="C1771">
        <v>9</v>
      </c>
      <c r="E1771" s="8">
        <v>1768</v>
      </c>
      <c r="F1771">
        <v>1</v>
      </c>
    </row>
    <row r="1772" spans="1:6" x14ac:dyDescent="0.25">
      <c r="A1772" s="8">
        <v>1769</v>
      </c>
      <c r="B1772">
        <v>2</v>
      </c>
      <c r="C1772">
        <v>29.9</v>
      </c>
      <c r="E1772" s="8">
        <v>1769</v>
      </c>
      <c r="F1772">
        <v>1</v>
      </c>
    </row>
    <row r="1773" spans="1:6" x14ac:dyDescent="0.25">
      <c r="A1773" s="8">
        <v>1770</v>
      </c>
      <c r="B1773">
        <v>1</v>
      </c>
      <c r="C1773">
        <v>9</v>
      </c>
      <c r="E1773" s="8">
        <v>1770</v>
      </c>
      <c r="F1773">
        <v>1</v>
      </c>
    </row>
    <row r="1774" spans="1:6" x14ac:dyDescent="0.25">
      <c r="A1774" s="8">
        <v>1771</v>
      </c>
      <c r="B1774">
        <v>2</v>
      </c>
      <c r="C1774">
        <v>32.450000000000003</v>
      </c>
      <c r="E1774" s="8">
        <v>1771</v>
      </c>
      <c r="F1774">
        <v>1</v>
      </c>
    </row>
    <row r="1775" spans="1:6" x14ac:dyDescent="0.25">
      <c r="A1775" s="8">
        <v>1772</v>
      </c>
      <c r="B1775">
        <v>1</v>
      </c>
      <c r="C1775">
        <v>17.95</v>
      </c>
      <c r="E1775" s="8">
        <v>1772</v>
      </c>
      <c r="F1775">
        <v>1</v>
      </c>
    </row>
    <row r="1776" spans="1:6" x14ac:dyDescent="0.25">
      <c r="A1776" s="8">
        <v>1773</v>
      </c>
      <c r="B1776">
        <v>4</v>
      </c>
      <c r="C1776">
        <v>47</v>
      </c>
      <c r="E1776" s="8">
        <v>1773</v>
      </c>
      <c r="F1776">
        <v>1</v>
      </c>
    </row>
    <row r="1777" spans="1:6" x14ac:dyDescent="0.25">
      <c r="A1777" s="8">
        <v>1774</v>
      </c>
      <c r="B1777">
        <v>1</v>
      </c>
      <c r="C1777">
        <v>11.95</v>
      </c>
      <c r="E1777" s="8">
        <v>1774</v>
      </c>
      <c r="F1777">
        <v>1</v>
      </c>
    </row>
    <row r="1778" spans="1:6" x14ac:dyDescent="0.25">
      <c r="A1778" s="8">
        <v>1775</v>
      </c>
      <c r="B1778">
        <v>1</v>
      </c>
      <c r="C1778">
        <v>14.95</v>
      </c>
      <c r="E1778" s="8">
        <v>1775</v>
      </c>
      <c r="F1778">
        <v>1</v>
      </c>
    </row>
    <row r="1779" spans="1:6" x14ac:dyDescent="0.25">
      <c r="A1779" s="8">
        <v>1776</v>
      </c>
      <c r="B1779">
        <v>3</v>
      </c>
      <c r="C1779">
        <v>44.9</v>
      </c>
      <c r="E1779" s="8">
        <v>1776</v>
      </c>
      <c r="F1779">
        <v>1</v>
      </c>
    </row>
    <row r="1780" spans="1:6" x14ac:dyDescent="0.25">
      <c r="A1780" s="8">
        <v>1777</v>
      </c>
      <c r="B1780">
        <v>1</v>
      </c>
      <c r="C1780">
        <v>13.95</v>
      </c>
      <c r="E1780" s="8">
        <v>1777</v>
      </c>
      <c r="F1780">
        <v>1</v>
      </c>
    </row>
    <row r="1781" spans="1:6" x14ac:dyDescent="0.25">
      <c r="A1781" s="8">
        <v>1778</v>
      </c>
      <c r="B1781">
        <v>1</v>
      </c>
      <c r="C1781">
        <v>17.95</v>
      </c>
      <c r="E1781" s="8">
        <v>1778</v>
      </c>
      <c r="F1781">
        <v>1</v>
      </c>
    </row>
    <row r="1782" spans="1:6" x14ac:dyDescent="0.25">
      <c r="A1782" s="8">
        <v>1779</v>
      </c>
      <c r="B1782">
        <v>1</v>
      </c>
      <c r="C1782">
        <v>13.95</v>
      </c>
      <c r="E1782" s="8">
        <v>1779</v>
      </c>
      <c r="F1782">
        <v>1</v>
      </c>
    </row>
    <row r="1783" spans="1:6" x14ac:dyDescent="0.25">
      <c r="A1783" s="8">
        <v>1780</v>
      </c>
      <c r="B1783">
        <v>1</v>
      </c>
      <c r="C1783">
        <v>14.95</v>
      </c>
      <c r="E1783" s="8">
        <v>1780</v>
      </c>
      <c r="F1783">
        <v>1</v>
      </c>
    </row>
    <row r="1784" spans="1:6" x14ac:dyDescent="0.25">
      <c r="A1784" s="8">
        <v>1781</v>
      </c>
      <c r="B1784">
        <v>2</v>
      </c>
      <c r="C1784">
        <v>26.9</v>
      </c>
      <c r="E1784" s="8">
        <v>1781</v>
      </c>
      <c r="F1784">
        <v>1</v>
      </c>
    </row>
    <row r="1785" spans="1:6" x14ac:dyDescent="0.25">
      <c r="A1785" s="8">
        <v>1782</v>
      </c>
      <c r="B1785">
        <v>2</v>
      </c>
      <c r="C1785">
        <v>24.9</v>
      </c>
      <c r="E1785" s="8">
        <v>1782</v>
      </c>
      <c r="F1785">
        <v>1</v>
      </c>
    </row>
    <row r="1786" spans="1:6" x14ac:dyDescent="0.25">
      <c r="A1786" s="8">
        <v>1783</v>
      </c>
      <c r="B1786">
        <v>1</v>
      </c>
      <c r="C1786">
        <v>17.95</v>
      </c>
      <c r="E1786" s="8">
        <v>1783</v>
      </c>
      <c r="F1786">
        <v>1</v>
      </c>
    </row>
    <row r="1787" spans="1:6" x14ac:dyDescent="0.25">
      <c r="A1787" s="8">
        <v>1784</v>
      </c>
      <c r="B1787">
        <v>4</v>
      </c>
      <c r="C1787">
        <v>57.400000000000013</v>
      </c>
      <c r="E1787" s="8">
        <v>1784</v>
      </c>
      <c r="F1787">
        <v>1</v>
      </c>
    </row>
    <row r="1788" spans="1:6" x14ac:dyDescent="0.25">
      <c r="A1788" s="8">
        <v>1785</v>
      </c>
      <c r="B1788">
        <v>2</v>
      </c>
      <c r="C1788">
        <v>29</v>
      </c>
      <c r="E1788" s="8">
        <v>1785</v>
      </c>
      <c r="F1788">
        <v>1</v>
      </c>
    </row>
    <row r="1789" spans="1:6" x14ac:dyDescent="0.25">
      <c r="A1789" s="8">
        <v>1786</v>
      </c>
      <c r="B1789">
        <v>2</v>
      </c>
      <c r="C1789">
        <v>22.95</v>
      </c>
      <c r="E1789" s="8">
        <v>1786</v>
      </c>
      <c r="F1789">
        <v>1</v>
      </c>
    </row>
    <row r="1790" spans="1:6" x14ac:dyDescent="0.25">
      <c r="A1790" s="8">
        <v>1787</v>
      </c>
      <c r="B1790">
        <v>3</v>
      </c>
      <c r="C1790">
        <v>39.9</v>
      </c>
      <c r="E1790" s="8">
        <v>1787</v>
      </c>
      <c r="F1790">
        <v>1</v>
      </c>
    </row>
    <row r="1791" spans="1:6" x14ac:dyDescent="0.25">
      <c r="A1791" s="8">
        <v>1788</v>
      </c>
      <c r="B1791">
        <v>2</v>
      </c>
      <c r="C1791">
        <v>23.95</v>
      </c>
      <c r="E1791" s="8">
        <v>1788</v>
      </c>
      <c r="F1791">
        <v>1</v>
      </c>
    </row>
    <row r="1792" spans="1:6" x14ac:dyDescent="0.25">
      <c r="A1792" s="8">
        <v>1789</v>
      </c>
      <c r="B1792">
        <v>3</v>
      </c>
      <c r="C1792">
        <v>40.9</v>
      </c>
      <c r="E1792" s="8">
        <v>1789</v>
      </c>
      <c r="F1792">
        <v>1</v>
      </c>
    </row>
    <row r="1793" spans="1:6" x14ac:dyDescent="0.25">
      <c r="A1793" s="8">
        <v>1790</v>
      </c>
      <c r="B1793">
        <v>1</v>
      </c>
      <c r="C1793">
        <v>7</v>
      </c>
      <c r="E1793" s="8">
        <v>1790</v>
      </c>
      <c r="F1793">
        <v>1</v>
      </c>
    </row>
    <row r="1794" spans="1:6" x14ac:dyDescent="0.25">
      <c r="A1794" s="8">
        <v>1791</v>
      </c>
      <c r="B1794">
        <v>4</v>
      </c>
      <c r="C1794">
        <v>53.849999999999987</v>
      </c>
      <c r="E1794" s="8">
        <v>1791</v>
      </c>
      <c r="F1794">
        <v>1</v>
      </c>
    </row>
    <row r="1795" spans="1:6" x14ac:dyDescent="0.25">
      <c r="A1795" s="8">
        <v>1792</v>
      </c>
      <c r="B1795">
        <v>3</v>
      </c>
      <c r="C1795">
        <v>24.5</v>
      </c>
      <c r="E1795" s="8">
        <v>1792</v>
      </c>
      <c r="F1795">
        <v>1</v>
      </c>
    </row>
    <row r="1796" spans="1:6" x14ac:dyDescent="0.25">
      <c r="A1796" s="8">
        <v>1793</v>
      </c>
      <c r="B1796">
        <v>3</v>
      </c>
      <c r="C1796">
        <v>49.849999999999987</v>
      </c>
      <c r="E1796" s="8">
        <v>1793</v>
      </c>
      <c r="F1796">
        <v>1</v>
      </c>
    </row>
    <row r="1797" spans="1:6" x14ac:dyDescent="0.25">
      <c r="A1797" s="8">
        <v>1794</v>
      </c>
      <c r="B1797">
        <v>1</v>
      </c>
      <c r="C1797">
        <v>13.95</v>
      </c>
      <c r="E1797" s="8">
        <v>1794</v>
      </c>
      <c r="F1797">
        <v>1</v>
      </c>
    </row>
    <row r="1798" spans="1:6" x14ac:dyDescent="0.25">
      <c r="A1798" s="8">
        <v>1795</v>
      </c>
      <c r="B1798">
        <v>11</v>
      </c>
      <c r="C1798">
        <v>136.75</v>
      </c>
      <c r="E1798" s="8">
        <v>1795</v>
      </c>
      <c r="F1798">
        <v>1</v>
      </c>
    </row>
    <row r="1799" spans="1:6" x14ac:dyDescent="0.25">
      <c r="A1799" s="8">
        <v>1796</v>
      </c>
      <c r="B1799">
        <v>6</v>
      </c>
      <c r="C1799">
        <v>87.25</v>
      </c>
      <c r="E1799" s="8">
        <v>1796</v>
      </c>
      <c r="F1799">
        <v>1</v>
      </c>
    </row>
    <row r="1800" spans="1:6" x14ac:dyDescent="0.25">
      <c r="A1800" s="8">
        <v>1797</v>
      </c>
      <c r="B1800">
        <v>2</v>
      </c>
      <c r="C1800">
        <v>18.95</v>
      </c>
      <c r="E1800" s="8">
        <v>1797</v>
      </c>
      <c r="F1800">
        <v>1</v>
      </c>
    </row>
    <row r="1801" spans="1:6" x14ac:dyDescent="0.25">
      <c r="A1801" s="8">
        <v>1798</v>
      </c>
      <c r="B1801">
        <v>1</v>
      </c>
      <c r="C1801">
        <v>10.5</v>
      </c>
      <c r="E1801" s="8">
        <v>1798</v>
      </c>
      <c r="F1801">
        <v>1</v>
      </c>
    </row>
    <row r="1802" spans="1:6" x14ac:dyDescent="0.25">
      <c r="A1802" s="8">
        <v>1799</v>
      </c>
      <c r="B1802">
        <v>1</v>
      </c>
      <c r="C1802">
        <v>14.95</v>
      </c>
      <c r="E1802" s="8">
        <v>1799</v>
      </c>
      <c r="F1802">
        <v>1</v>
      </c>
    </row>
    <row r="1803" spans="1:6" x14ac:dyDescent="0.25">
      <c r="A1803" s="8">
        <v>1800</v>
      </c>
      <c r="B1803">
        <v>1</v>
      </c>
      <c r="C1803">
        <v>9</v>
      </c>
      <c r="E1803" s="8">
        <v>1800</v>
      </c>
      <c r="F1803">
        <v>1</v>
      </c>
    </row>
    <row r="1804" spans="1:6" x14ac:dyDescent="0.25">
      <c r="A1804" s="8">
        <v>1801</v>
      </c>
      <c r="B1804">
        <v>5</v>
      </c>
      <c r="C1804">
        <v>58.8</v>
      </c>
      <c r="E1804" s="8">
        <v>1801</v>
      </c>
      <c r="F1804">
        <v>1</v>
      </c>
    </row>
    <row r="1805" spans="1:6" x14ac:dyDescent="0.25">
      <c r="A1805" s="8">
        <v>1802</v>
      </c>
      <c r="B1805">
        <v>4</v>
      </c>
      <c r="C1805">
        <v>53.849999999999987</v>
      </c>
      <c r="E1805" s="8">
        <v>1802</v>
      </c>
      <c r="F1805">
        <v>1</v>
      </c>
    </row>
    <row r="1806" spans="1:6" x14ac:dyDescent="0.25">
      <c r="A1806" s="8">
        <v>1803</v>
      </c>
      <c r="B1806">
        <v>3</v>
      </c>
      <c r="C1806">
        <v>52.849999999999987</v>
      </c>
      <c r="E1806" s="8">
        <v>1803</v>
      </c>
      <c r="F1806">
        <v>1</v>
      </c>
    </row>
    <row r="1807" spans="1:6" x14ac:dyDescent="0.25">
      <c r="A1807" s="8">
        <v>1804</v>
      </c>
      <c r="B1807">
        <v>2</v>
      </c>
      <c r="C1807">
        <v>31.9</v>
      </c>
      <c r="E1807" s="8">
        <v>1804</v>
      </c>
      <c r="F1807">
        <v>1</v>
      </c>
    </row>
    <row r="1808" spans="1:6" x14ac:dyDescent="0.25">
      <c r="A1808" s="8">
        <v>1805</v>
      </c>
      <c r="B1808">
        <v>2</v>
      </c>
      <c r="C1808">
        <v>26.95</v>
      </c>
      <c r="E1808" s="8">
        <v>1805</v>
      </c>
      <c r="F1808">
        <v>1</v>
      </c>
    </row>
    <row r="1809" spans="1:6" x14ac:dyDescent="0.25">
      <c r="A1809" s="8">
        <v>1806</v>
      </c>
      <c r="B1809">
        <v>3</v>
      </c>
      <c r="C1809">
        <v>34.9</v>
      </c>
      <c r="E1809" s="8">
        <v>1806</v>
      </c>
      <c r="F1809">
        <v>1</v>
      </c>
    </row>
    <row r="1810" spans="1:6" x14ac:dyDescent="0.25">
      <c r="A1810" s="8">
        <v>1807</v>
      </c>
      <c r="B1810">
        <v>3</v>
      </c>
      <c r="C1810">
        <v>48.95</v>
      </c>
      <c r="E1810" s="8">
        <v>1807</v>
      </c>
      <c r="F1810">
        <v>1</v>
      </c>
    </row>
    <row r="1811" spans="1:6" x14ac:dyDescent="0.25">
      <c r="A1811" s="8">
        <v>1808</v>
      </c>
      <c r="B1811">
        <v>2</v>
      </c>
      <c r="C1811">
        <v>33.450000000000003</v>
      </c>
      <c r="E1811" s="8">
        <v>1808</v>
      </c>
      <c r="F1811">
        <v>1</v>
      </c>
    </row>
    <row r="1812" spans="1:6" x14ac:dyDescent="0.25">
      <c r="A1812" s="8">
        <v>1809</v>
      </c>
      <c r="B1812">
        <v>2</v>
      </c>
      <c r="C1812">
        <v>28.45</v>
      </c>
      <c r="E1812" s="8">
        <v>1809</v>
      </c>
      <c r="F1812">
        <v>1</v>
      </c>
    </row>
    <row r="1813" spans="1:6" x14ac:dyDescent="0.25">
      <c r="A1813" s="8">
        <v>1810</v>
      </c>
      <c r="B1813">
        <v>1</v>
      </c>
      <c r="C1813">
        <v>14.5</v>
      </c>
      <c r="E1813" s="8">
        <v>1810</v>
      </c>
      <c r="F1813">
        <v>1</v>
      </c>
    </row>
    <row r="1814" spans="1:6" x14ac:dyDescent="0.25">
      <c r="A1814" s="8">
        <v>1811</v>
      </c>
      <c r="B1814">
        <v>3</v>
      </c>
      <c r="C1814">
        <v>47.400000000000013</v>
      </c>
      <c r="E1814" s="8">
        <v>1811</v>
      </c>
      <c r="F1814">
        <v>1</v>
      </c>
    </row>
    <row r="1815" spans="1:6" x14ac:dyDescent="0.25">
      <c r="A1815" s="8">
        <v>1812</v>
      </c>
      <c r="B1815">
        <v>2</v>
      </c>
      <c r="C1815">
        <v>31.45</v>
      </c>
      <c r="E1815" s="8">
        <v>1812</v>
      </c>
      <c r="F1815">
        <v>1</v>
      </c>
    </row>
    <row r="1816" spans="1:6" x14ac:dyDescent="0.25">
      <c r="A1816" s="8">
        <v>1813</v>
      </c>
      <c r="B1816">
        <v>2</v>
      </c>
      <c r="C1816">
        <v>31.45</v>
      </c>
      <c r="E1816" s="8">
        <v>1813</v>
      </c>
      <c r="F1816">
        <v>1</v>
      </c>
    </row>
    <row r="1817" spans="1:6" x14ac:dyDescent="0.25">
      <c r="A1817" s="8">
        <v>1814</v>
      </c>
      <c r="B1817">
        <v>3</v>
      </c>
      <c r="C1817">
        <v>39.450000000000003</v>
      </c>
      <c r="E1817" s="8">
        <v>1814</v>
      </c>
      <c r="F1817">
        <v>1</v>
      </c>
    </row>
    <row r="1818" spans="1:6" x14ac:dyDescent="0.25">
      <c r="A1818" s="8">
        <v>1815</v>
      </c>
      <c r="B1818">
        <v>3</v>
      </c>
      <c r="C1818">
        <v>52.400000000000013</v>
      </c>
      <c r="E1818" s="8">
        <v>1815</v>
      </c>
      <c r="F1818">
        <v>1</v>
      </c>
    </row>
    <row r="1819" spans="1:6" x14ac:dyDescent="0.25">
      <c r="A1819" s="8">
        <v>1816</v>
      </c>
      <c r="B1819">
        <v>3</v>
      </c>
      <c r="C1819">
        <v>42.9</v>
      </c>
      <c r="E1819" s="8">
        <v>1816</v>
      </c>
      <c r="F1819">
        <v>1</v>
      </c>
    </row>
    <row r="1820" spans="1:6" x14ac:dyDescent="0.25">
      <c r="A1820" s="8">
        <v>1817</v>
      </c>
      <c r="B1820">
        <v>3</v>
      </c>
      <c r="C1820">
        <v>45.4</v>
      </c>
      <c r="E1820" s="8">
        <v>1817</v>
      </c>
      <c r="F1820">
        <v>1</v>
      </c>
    </row>
    <row r="1821" spans="1:6" x14ac:dyDescent="0.25">
      <c r="A1821" s="8">
        <v>1818</v>
      </c>
      <c r="B1821">
        <v>2</v>
      </c>
      <c r="C1821">
        <v>25.9</v>
      </c>
      <c r="E1821" s="8">
        <v>1818</v>
      </c>
      <c r="F1821">
        <v>1</v>
      </c>
    </row>
    <row r="1822" spans="1:6" x14ac:dyDescent="0.25">
      <c r="A1822" s="8">
        <v>1819</v>
      </c>
      <c r="B1822">
        <v>3</v>
      </c>
      <c r="C1822">
        <v>34.9</v>
      </c>
      <c r="E1822" s="8">
        <v>1819</v>
      </c>
      <c r="F1822">
        <v>1</v>
      </c>
    </row>
    <row r="1823" spans="1:6" x14ac:dyDescent="0.25">
      <c r="A1823" s="8">
        <v>1820</v>
      </c>
      <c r="B1823">
        <v>3</v>
      </c>
      <c r="C1823">
        <v>43.849999999999987</v>
      </c>
      <c r="E1823" s="8">
        <v>1820</v>
      </c>
      <c r="F1823">
        <v>1</v>
      </c>
    </row>
    <row r="1824" spans="1:6" x14ac:dyDescent="0.25">
      <c r="A1824" s="8">
        <v>1821</v>
      </c>
      <c r="B1824">
        <v>2</v>
      </c>
      <c r="C1824">
        <v>26.95</v>
      </c>
      <c r="E1824" s="8">
        <v>1821</v>
      </c>
      <c r="F1824">
        <v>1</v>
      </c>
    </row>
    <row r="1825" spans="1:6" x14ac:dyDescent="0.25">
      <c r="A1825" s="8">
        <v>1822</v>
      </c>
      <c r="B1825">
        <v>2</v>
      </c>
      <c r="C1825">
        <v>26.9</v>
      </c>
      <c r="E1825" s="8">
        <v>1822</v>
      </c>
      <c r="F1825">
        <v>1</v>
      </c>
    </row>
    <row r="1826" spans="1:6" x14ac:dyDescent="0.25">
      <c r="A1826" s="8">
        <v>1823</v>
      </c>
      <c r="B1826">
        <v>1</v>
      </c>
      <c r="C1826">
        <v>13.95</v>
      </c>
      <c r="E1826" s="8">
        <v>1823</v>
      </c>
      <c r="F1826">
        <v>1</v>
      </c>
    </row>
    <row r="1827" spans="1:6" x14ac:dyDescent="0.25">
      <c r="A1827" s="8">
        <v>1824</v>
      </c>
      <c r="B1827">
        <v>2</v>
      </c>
      <c r="C1827">
        <v>23.5</v>
      </c>
      <c r="E1827" s="8">
        <v>1824</v>
      </c>
      <c r="F1827">
        <v>1</v>
      </c>
    </row>
    <row r="1828" spans="1:6" x14ac:dyDescent="0.25">
      <c r="A1828" s="8">
        <v>1825</v>
      </c>
      <c r="B1828">
        <v>3</v>
      </c>
      <c r="C1828">
        <v>42.95</v>
      </c>
      <c r="E1828" s="8">
        <v>1825</v>
      </c>
      <c r="F1828">
        <v>1</v>
      </c>
    </row>
    <row r="1829" spans="1:6" x14ac:dyDescent="0.25">
      <c r="A1829" s="8">
        <v>1826</v>
      </c>
      <c r="B1829">
        <v>4</v>
      </c>
      <c r="C1829">
        <v>50.849999999999987</v>
      </c>
      <c r="E1829" s="8">
        <v>1826</v>
      </c>
      <c r="F1829">
        <v>1</v>
      </c>
    </row>
    <row r="1830" spans="1:6" x14ac:dyDescent="0.25">
      <c r="A1830" s="8">
        <v>1827</v>
      </c>
      <c r="B1830">
        <v>3</v>
      </c>
      <c r="C1830">
        <v>38.950000000000003</v>
      </c>
      <c r="E1830" s="8">
        <v>1827</v>
      </c>
      <c r="F1830">
        <v>1</v>
      </c>
    </row>
    <row r="1831" spans="1:6" x14ac:dyDescent="0.25">
      <c r="A1831" s="8">
        <v>1828</v>
      </c>
      <c r="B1831">
        <v>3</v>
      </c>
      <c r="C1831">
        <v>21</v>
      </c>
      <c r="E1831" s="8">
        <v>1828</v>
      </c>
      <c r="F1831">
        <v>1</v>
      </c>
    </row>
    <row r="1832" spans="1:6" x14ac:dyDescent="0.25">
      <c r="A1832" s="8">
        <v>1829</v>
      </c>
      <c r="B1832">
        <v>4</v>
      </c>
      <c r="C1832">
        <v>44.9</v>
      </c>
      <c r="E1832" s="8">
        <v>1829</v>
      </c>
      <c r="F1832">
        <v>1</v>
      </c>
    </row>
    <row r="1833" spans="1:6" x14ac:dyDescent="0.25">
      <c r="A1833" s="8">
        <v>1830</v>
      </c>
      <c r="B1833">
        <v>1</v>
      </c>
      <c r="C1833">
        <v>13.95</v>
      </c>
      <c r="E1833" s="8">
        <v>1830</v>
      </c>
      <c r="F1833">
        <v>1</v>
      </c>
    </row>
    <row r="1834" spans="1:6" x14ac:dyDescent="0.25">
      <c r="A1834" s="8">
        <v>1831</v>
      </c>
      <c r="B1834">
        <v>1</v>
      </c>
      <c r="C1834">
        <v>13.95</v>
      </c>
      <c r="E1834" s="8">
        <v>1831</v>
      </c>
      <c r="F1834">
        <v>1</v>
      </c>
    </row>
    <row r="1835" spans="1:6" x14ac:dyDescent="0.25">
      <c r="A1835" s="8">
        <v>1832</v>
      </c>
      <c r="B1835">
        <v>1</v>
      </c>
      <c r="C1835">
        <v>11.95</v>
      </c>
      <c r="E1835" s="8">
        <v>1832</v>
      </c>
      <c r="F1835">
        <v>1</v>
      </c>
    </row>
    <row r="1836" spans="1:6" x14ac:dyDescent="0.25">
      <c r="A1836" s="8">
        <v>1833</v>
      </c>
      <c r="B1836">
        <v>2</v>
      </c>
      <c r="C1836">
        <v>29.45</v>
      </c>
      <c r="E1836" s="8">
        <v>1833</v>
      </c>
      <c r="F1836">
        <v>1</v>
      </c>
    </row>
    <row r="1837" spans="1:6" x14ac:dyDescent="0.25">
      <c r="A1837" s="8">
        <v>1834</v>
      </c>
      <c r="B1837">
        <v>2</v>
      </c>
      <c r="C1837">
        <v>24.9</v>
      </c>
      <c r="E1837" s="8">
        <v>1834</v>
      </c>
      <c r="F1837">
        <v>1</v>
      </c>
    </row>
    <row r="1838" spans="1:6" x14ac:dyDescent="0.25">
      <c r="A1838" s="8">
        <v>1835</v>
      </c>
      <c r="B1838">
        <v>4</v>
      </c>
      <c r="C1838">
        <v>64.8</v>
      </c>
      <c r="E1838" s="8">
        <v>1835</v>
      </c>
      <c r="F1838">
        <v>1</v>
      </c>
    </row>
    <row r="1839" spans="1:6" x14ac:dyDescent="0.25">
      <c r="A1839" s="8">
        <v>1836</v>
      </c>
      <c r="B1839">
        <v>1</v>
      </c>
      <c r="C1839">
        <v>16.95</v>
      </c>
      <c r="E1839" s="8">
        <v>1836</v>
      </c>
      <c r="F1839">
        <v>1</v>
      </c>
    </row>
    <row r="1840" spans="1:6" x14ac:dyDescent="0.25">
      <c r="A1840" s="8">
        <v>1837</v>
      </c>
      <c r="B1840">
        <v>4</v>
      </c>
      <c r="C1840">
        <v>63.349999999999987</v>
      </c>
      <c r="E1840" s="8">
        <v>1837</v>
      </c>
      <c r="F1840">
        <v>1</v>
      </c>
    </row>
    <row r="1841" spans="1:6" x14ac:dyDescent="0.25">
      <c r="A1841" s="8">
        <v>1838</v>
      </c>
      <c r="B1841">
        <v>3</v>
      </c>
      <c r="C1841">
        <v>42.9</v>
      </c>
      <c r="E1841" s="8">
        <v>1838</v>
      </c>
      <c r="F1841">
        <v>1</v>
      </c>
    </row>
    <row r="1842" spans="1:6" x14ac:dyDescent="0.25">
      <c r="A1842" s="8">
        <v>1839</v>
      </c>
      <c r="B1842">
        <v>1</v>
      </c>
      <c r="C1842">
        <v>7</v>
      </c>
      <c r="E1842" s="8">
        <v>1839</v>
      </c>
      <c r="F1842">
        <v>1</v>
      </c>
    </row>
    <row r="1843" spans="1:6" x14ac:dyDescent="0.25">
      <c r="A1843" s="8">
        <v>1840</v>
      </c>
      <c r="B1843">
        <v>4</v>
      </c>
      <c r="C1843">
        <v>61.900000000000013</v>
      </c>
      <c r="E1843" s="8">
        <v>1840</v>
      </c>
      <c r="F1843">
        <v>1</v>
      </c>
    </row>
    <row r="1844" spans="1:6" x14ac:dyDescent="0.25">
      <c r="A1844" s="8">
        <v>1841</v>
      </c>
      <c r="B1844">
        <v>2</v>
      </c>
      <c r="C1844">
        <v>17.5</v>
      </c>
      <c r="E1844" s="8">
        <v>1841</v>
      </c>
      <c r="F1844">
        <v>1</v>
      </c>
    </row>
    <row r="1845" spans="1:6" x14ac:dyDescent="0.25">
      <c r="A1845" s="8">
        <v>1842</v>
      </c>
      <c r="B1845">
        <v>2</v>
      </c>
      <c r="C1845">
        <v>16.95</v>
      </c>
      <c r="E1845" s="8">
        <v>1842</v>
      </c>
      <c r="F1845">
        <v>1</v>
      </c>
    </row>
    <row r="1846" spans="1:6" x14ac:dyDescent="0.25">
      <c r="A1846" s="8">
        <v>1843</v>
      </c>
      <c r="B1846">
        <v>2</v>
      </c>
      <c r="C1846">
        <v>21.5</v>
      </c>
      <c r="E1846" s="8">
        <v>1843</v>
      </c>
      <c r="F1846">
        <v>1</v>
      </c>
    </row>
    <row r="1847" spans="1:6" x14ac:dyDescent="0.25">
      <c r="A1847" s="8">
        <v>1844</v>
      </c>
      <c r="B1847">
        <v>2</v>
      </c>
      <c r="C1847">
        <v>23.95</v>
      </c>
      <c r="E1847" s="8">
        <v>1844</v>
      </c>
      <c r="F1847">
        <v>1</v>
      </c>
    </row>
    <row r="1848" spans="1:6" x14ac:dyDescent="0.25">
      <c r="A1848" s="8">
        <v>1845</v>
      </c>
      <c r="B1848">
        <v>4</v>
      </c>
      <c r="C1848">
        <v>60.349999999999987</v>
      </c>
      <c r="E1848" s="8">
        <v>1845</v>
      </c>
      <c r="F1848">
        <v>1</v>
      </c>
    </row>
    <row r="1849" spans="1:6" x14ac:dyDescent="0.25">
      <c r="A1849" s="8">
        <v>1846</v>
      </c>
      <c r="B1849">
        <v>1</v>
      </c>
      <c r="C1849">
        <v>16.5</v>
      </c>
      <c r="E1849" s="8">
        <v>1846</v>
      </c>
      <c r="F1849">
        <v>1</v>
      </c>
    </row>
    <row r="1850" spans="1:6" x14ac:dyDescent="0.25">
      <c r="A1850" s="8">
        <v>1847</v>
      </c>
      <c r="B1850">
        <v>1</v>
      </c>
      <c r="C1850">
        <v>14.5</v>
      </c>
      <c r="E1850" s="8">
        <v>1847</v>
      </c>
      <c r="F1850">
        <v>1</v>
      </c>
    </row>
    <row r="1851" spans="1:6" x14ac:dyDescent="0.25">
      <c r="A1851" s="8">
        <v>1848</v>
      </c>
      <c r="B1851">
        <v>2</v>
      </c>
      <c r="C1851">
        <v>32.450000000000003</v>
      </c>
      <c r="E1851" s="8">
        <v>1848</v>
      </c>
      <c r="F1851">
        <v>1</v>
      </c>
    </row>
    <row r="1852" spans="1:6" x14ac:dyDescent="0.25">
      <c r="A1852" s="8">
        <v>1849</v>
      </c>
      <c r="B1852">
        <v>3</v>
      </c>
      <c r="C1852">
        <v>46.400000000000013</v>
      </c>
      <c r="E1852" s="8">
        <v>1849</v>
      </c>
      <c r="F1852">
        <v>1</v>
      </c>
    </row>
    <row r="1853" spans="1:6" x14ac:dyDescent="0.25">
      <c r="A1853" s="8">
        <v>1850</v>
      </c>
      <c r="B1853">
        <v>2</v>
      </c>
      <c r="C1853">
        <v>33.450000000000003</v>
      </c>
      <c r="E1853" s="8">
        <v>1850</v>
      </c>
      <c r="F1853">
        <v>1</v>
      </c>
    </row>
    <row r="1854" spans="1:6" x14ac:dyDescent="0.25">
      <c r="A1854" s="8">
        <v>1851</v>
      </c>
      <c r="B1854">
        <v>12</v>
      </c>
      <c r="C1854">
        <v>146.25</v>
      </c>
      <c r="E1854" s="8">
        <v>1851</v>
      </c>
      <c r="F1854">
        <v>1</v>
      </c>
    </row>
    <row r="1855" spans="1:6" x14ac:dyDescent="0.25">
      <c r="A1855" s="8">
        <v>1852</v>
      </c>
      <c r="B1855">
        <v>2</v>
      </c>
      <c r="C1855">
        <v>31.9</v>
      </c>
      <c r="E1855" s="8">
        <v>1852</v>
      </c>
      <c r="F1855">
        <v>1</v>
      </c>
    </row>
    <row r="1856" spans="1:6" x14ac:dyDescent="0.25">
      <c r="A1856" s="8">
        <v>1853</v>
      </c>
      <c r="B1856">
        <v>2</v>
      </c>
      <c r="C1856">
        <v>24.9</v>
      </c>
      <c r="E1856" s="8">
        <v>1853</v>
      </c>
      <c r="F1856">
        <v>1</v>
      </c>
    </row>
    <row r="1857" spans="1:6" x14ac:dyDescent="0.25">
      <c r="A1857" s="8">
        <v>1854</v>
      </c>
      <c r="B1857">
        <v>1</v>
      </c>
      <c r="C1857">
        <v>16.5</v>
      </c>
      <c r="E1857" s="8">
        <v>1854</v>
      </c>
      <c r="F1857">
        <v>1</v>
      </c>
    </row>
    <row r="1858" spans="1:6" x14ac:dyDescent="0.25">
      <c r="A1858" s="8">
        <v>1855</v>
      </c>
      <c r="B1858">
        <v>4</v>
      </c>
      <c r="C1858">
        <v>50.400000000000013</v>
      </c>
      <c r="E1858" s="8">
        <v>1855</v>
      </c>
      <c r="F1858">
        <v>1</v>
      </c>
    </row>
    <row r="1859" spans="1:6" x14ac:dyDescent="0.25">
      <c r="A1859" s="8">
        <v>1856</v>
      </c>
      <c r="B1859">
        <v>1</v>
      </c>
      <c r="C1859">
        <v>13.95</v>
      </c>
      <c r="E1859" s="8">
        <v>1856</v>
      </c>
      <c r="F1859">
        <v>1</v>
      </c>
    </row>
    <row r="1860" spans="1:6" x14ac:dyDescent="0.25">
      <c r="A1860" s="8">
        <v>1857</v>
      </c>
      <c r="B1860">
        <v>1</v>
      </c>
      <c r="C1860">
        <v>13.95</v>
      </c>
      <c r="E1860" s="8">
        <v>1857</v>
      </c>
      <c r="F1860">
        <v>1</v>
      </c>
    </row>
    <row r="1861" spans="1:6" x14ac:dyDescent="0.25">
      <c r="A1861" s="8">
        <v>1858</v>
      </c>
      <c r="B1861">
        <v>1</v>
      </c>
      <c r="C1861">
        <v>7</v>
      </c>
      <c r="E1861" s="8">
        <v>1858</v>
      </c>
      <c r="F1861">
        <v>1</v>
      </c>
    </row>
    <row r="1862" spans="1:6" x14ac:dyDescent="0.25">
      <c r="A1862" s="8">
        <v>1859</v>
      </c>
      <c r="B1862">
        <v>1</v>
      </c>
      <c r="C1862">
        <v>14.95</v>
      </c>
      <c r="E1862" s="8">
        <v>1859</v>
      </c>
      <c r="F1862">
        <v>1</v>
      </c>
    </row>
    <row r="1863" spans="1:6" x14ac:dyDescent="0.25">
      <c r="A1863" s="8">
        <v>1860</v>
      </c>
      <c r="B1863">
        <v>1</v>
      </c>
      <c r="C1863">
        <v>14.5</v>
      </c>
      <c r="E1863" s="8">
        <v>1860</v>
      </c>
      <c r="F1863">
        <v>1</v>
      </c>
    </row>
    <row r="1864" spans="1:6" x14ac:dyDescent="0.25">
      <c r="A1864" s="8">
        <v>1861</v>
      </c>
      <c r="B1864">
        <v>1</v>
      </c>
      <c r="C1864">
        <v>19.95</v>
      </c>
      <c r="E1864" s="8">
        <v>1861</v>
      </c>
      <c r="F1864">
        <v>1</v>
      </c>
    </row>
    <row r="1865" spans="1:6" x14ac:dyDescent="0.25">
      <c r="A1865" s="8">
        <v>1862</v>
      </c>
      <c r="B1865">
        <v>2</v>
      </c>
      <c r="C1865">
        <v>29.45</v>
      </c>
      <c r="E1865" s="8">
        <v>1862</v>
      </c>
      <c r="F1865">
        <v>1</v>
      </c>
    </row>
    <row r="1866" spans="1:6" x14ac:dyDescent="0.25">
      <c r="A1866" s="8">
        <v>1863</v>
      </c>
      <c r="B1866">
        <v>1</v>
      </c>
      <c r="C1866">
        <v>11.95</v>
      </c>
      <c r="E1866" s="8">
        <v>1863</v>
      </c>
      <c r="F1866">
        <v>1</v>
      </c>
    </row>
    <row r="1867" spans="1:6" x14ac:dyDescent="0.25">
      <c r="A1867" s="8">
        <v>1864</v>
      </c>
      <c r="B1867">
        <v>1</v>
      </c>
      <c r="C1867">
        <v>14.95</v>
      </c>
      <c r="E1867" s="8">
        <v>1864</v>
      </c>
      <c r="F1867">
        <v>1</v>
      </c>
    </row>
    <row r="1868" spans="1:6" x14ac:dyDescent="0.25">
      <c r="A1868" s="8">
        <v>1865</v>
      </c>
      <c r="B1868">
        <v>4</v>
      </c>
      <c r="C1868">
        <v>53.849999999999987</v>
      </c>
      <c r="E1868" s="8">
        <v>1865</v>
      </c>
      <c r="F1868">
        <v>1</v>
      </c>
    </row>
    <row r="1869" spans="1:6" x14ac:dyDescent="0.25">
      <c r="A1869" s="8">
        <v>1866</v>
      </c>
      <c r="B1869">
        <v>6</v>
      </c>
      <c r="C1869">
        <v>65.900000000000006</v>
      </c>
      <c r="E1869" s="8">
        <v>1866</v>
      </c>
      <c r="F1869">
        <v>1</v>
      </c>
    </row>
    <row r="1870" spans="1:6" x14ac:dyDescent="0.25">
      <c r="A1870" s="8">
        <v>1867</v>
      </c>
      <c r="B1870">
        <v>1</v>
      </c>
      <c r="C1870">
        <v>7</v>
      </c>
      <c r="E1870" s="8">
        <v>1867</v>
      </c>
      <c r="F1870">
        <v>1</v>
      </c>
    </row>
    <row r="1871" spans="1:6" x14ac:dyDescent="0.25">
      <c r="A1871" s="8">
        <v>1868</v>
      </c>
      <c r="B1871">
        <v>2</v>
      </c>
      <c r="C1871">
        <v>23.5</v>
      </c>
      <c r="E1871" s="8">
        <v>1868</v>
      </c>
      <c r="F1871">
        <v>1</v>
      </c>
    </row>
    <row r="1872" spans="1:6" x14ac:dyDescent="0.25">
      <c r="A1872" s="8">
        <v>1869</v>
      </c>
      <c r="B1872">
        <v>4</v>
      </c>
      <c r="C1872">
        <v>46.849999999999987</v>
      </c>
      <c r="E1872" s="8">
        <v>1869</v>
      </c>
      <c r="F1872">
        <v>1</v>
      </c>
    </row>
    <row r="1873" spans="1:6" x14ac:dyDescent="0.25">
      <c r="A1873" s="8">
        <v>1870</v>
      </c>
      <c r="B1873">
        <v>1</v>
      </c>
      <c r="C1873">
        <v>16.5</v>
      </c>
      <c r="E1873" s="8">
        <v>1870</v>
      </c>
      <c r="F1873">
        <v>1</v>
      </c>
    </row>
    <row r="1874" spans="1:6" x14ac:dyDescent="0.25">
      <c r="A1874" s="8">
        <v>1871</v>
      </c>
      <c r="B1874">
        <v>1</v>
      </c>
      <c r="C1874">
        <v>17.95</v>
      </c>
      <c r="E1874" s="8">
        <v>1871</v>
      </c>
      <c r="F1874">
        <v>1</v>
      </c>
    </row>
    <row r="1875" spans="1:6" x14ac:dyDescent="0.25">
      <c r="A1875" s="8">
        <v>1872</v>
      </c>
      <c r="B1875">
        <v>4</v>
      </c>
      <c r="C1875">
        <v>50.4</v>
      </c>
      <c r="E1875" s="8">
        <v>1872</v>
      </c>
      <c r="F1875">
        <v>1</v>
      </c>
    </row>
    <row r="1876" spans="1:6" x14ac:dyDescent="0.25">
      <c r="A1876" s="8">
        <v>1873</v>
      </c>
      <c r="B1876">
        <v>2</v>
      </c>
      <c r="C1876">
        <v>27.9</v>
      </c>
      <c r="E1876" s="8">
        <v>1873</v>
      </c>
      <c r="F1876">
        <v>1</v>
      </c>
    </row>
    <row r="1877" spans="1:6" x14ac:dyDescent="0.25">
      <c r="A1877" s="8">
        <v>1874</v>
      </c>
      <c r="B1877">
        <v>1</v>
      </c>
      <c r="C1877">
        <v>13.95</v>
      </c>
      <c r="E1877" s="8">
        <v>1874</v>
      </c>
      <c r="F1877">
        <v>1</v>
      </c>
    </row>
    <row r="1878" spans="1:6" x14ac:dyDescent="0.25">
      <c r="A1878" s="8">
        <v>1875</v>
      </c>
      <c r="B1878">
        <v>2</v>
      </c>
      <c r="C1878">
        <v>12</v>
      </c>
      <c r="E1878" s="8">
        <v>1875</v>
      </c>
      <c r="F1878">
        <v>1</v>
      </c>
    </row>
    <row r="1879" spans="1:6" x14ac:dyDescent="0.25">
      <c r="A1879" s="8">
        <v>1876</v>
      </c>
      <c r="B1879">
        <v>4</v>
      </c>
      <c r="C1879">
        <v>64.8</v>
      </c>
      <c r="E1879" s="8">
        <v>1876</v>
      </c>
      <c r="F1879">
        <v>1</v>
      </c>
    </row>
    <row r="1880" spans="1:6" x14ac:dyDescent="0.25">
      <c r="A1880" s="8">
        <v>1877</v>
      </c>
      <c r="B1880">
        <v>2</v>
      </c>
      <c r="C1880">
        <v>26.95</v>
      </c>
      <c r="E1880" s="8">
        <v>1877</v>
      </c>
      <c r="F1880">
        <v>1</v>
      </c>
    </row>
    <row r="1881" spans="1:6" x14ac:dyDescent="0.25">
      <c r="A1881" s="8">
        <v>1878</v>
      </c>
      <c r="B1881">
        <v>2</v>
      </c>
      <c r="C1881">
        <v>26.45</v>
      </c>
      <c r="E1881" s="8">
        <v>1878</v>
      </c>
      <c r="F1881">
        <v>1</v>
      </c>
    </row>
    <row r="1882" spans="1:6" x14ac:dyDescent="0.25">
      <c r="A1882" s="8">
        <v>1879</v>
      </c>
      <c r="B1882">
        <v>1</v>
      </c>
      <c r="C1882">
        <v>16.5</v>
      </c>
      <c r="E1882" s="8">
        <v>1879</v>
      </c>
      <c r="F1882">
        <v>1</v>
      </c>
    </row>
    <row r="1883" spans="1:6" x14ac:dyDescent="0.25">
      <c r="A1883" s="8">
        <v>1880</v>
      </c>
      <c r="B1883">
        <v>3</v>
      </c>
      <c r="C1883">
        <v>51.4</v>
      </c>
      <c r="E1883" s="8">
        <v>1880</v>
      </c>
      <c r="F1883">
        <v>1</v>
      </c>
    </row>
    <row r="1884" spans="1:6" x14ac:dyDescent="0.25">
      <c r="A1884" s="8">
        <v>1881</v>
      </c>
      <c r="B1884">
        <v>2</v>
      </c>
      <c r="C1884">
        <v>16.95</v>
      </c>
      <c r="E1884" s="8">
        <v>1881</v>
      </c>
      <c r="F1884">
        <v>1</v>
      </c>
    </row>
    <row r="1885" spans="1:6" x14ac:dyDescent="0.25">
      <c r="A1885" s="8">
        <v>1882</v>
      </c>
      <c r="B1885">
        <v>2</v>
      </c>
      <c r="C1885">
        <v>28.45</v>
      </c>
      <c r="E1885" s="8">
        <v>1882</v>
      </c>
      <c r="F1885">
        <v>1</v>
      </c>
    </row>
    <row r="1886" spans="1:6" x14ac:dyDescent="0.25">
      <c r="A1886" s="8">
        <v>1883</v>
      </c>
      <c r="B1886">
        <v>1</v>
      </c>
      <c r="C1886">
        <v>17.95</v>
      </c>
      <c r="E1886" s="8">
        <v>1883</v>
      </c>
      <c r="F1886">
        <v>1</v>
      </c>
    </row>
    <row r="1887" spans="1:6" x14ac:dyDescent="0.25">
      <c r="A1887" s="8">
        <v>1884</v>
      </c>
      <c r="B1887">
        <v>4</v>
      </c>
      <c r="C1887">
        <v>53.4</v>
      </c>
      <c r="E1887" s="8">
        <v>1884</v>
      </c>
      <c r="F1887">
        <v>1</v>
      </c>
    </row>
    <row r="1888" spans="1:6" x14ac:dyDescent="0.25">
      <c r="A1888" s="8">
        <v>1885</v>
      </c>
      <c r="B1888">
        <v>4</v>
      </c>
      <c r="C1888">
        <v>54.400000000000013</v>
      </c>
      <c r="E1888" s="8">
        <v>1885</v>
      </c>
      <c r="F1888">
        <v>1</v>
      </c>
    </row>
    <row r="1889" spans="1:6" x14ac:dyDescent="0.25">
      <c r="A1889" s="8">
        <v>1886</v>
      </c>
      <c r="B1889">
        <v>1</v>
      </c>
      <c r="C1889">
        <v>15.5</v>
      </c>
      <c r="E1889" s="8">
        <v>1886</v>
      </c>
      <c r="F1889">
        <v>1</v>
      </c>
    </row>
    <row r="1890" spans="1:6" x14ac:dyDescent="0.25">
      <c r="A1890" s="8">
        <v>1887</v>
      </c>
      <c r="B1890">
        <v>5</v>
      </c>
      <c r="C1890">
        <v>58.4</v>
      </c>
      <c r="E1890" s="8">
        <v>1887</v>
      </c>
      <c r="F1890">
        <v>1</v>
      </c>
    </row>
    <row r="1891" spans="1:6" x14ac:dyDescent="0.25">
      <c r="A1891" s="8">
        <v>1888</v>
      </c>
      <c r="B1891">
        <v>2</v>
      </c>
      <c r="C1891">
        <v>25.9</v>
      </c>
      <c r="E1891" s="8">
        <v>1888</v>
      </c>
      <c r="F1891">
        <v>1</v>
      </c>
    </row>
    <row r="1892" spans="1:6" x14ac:dyDescent="0.25">
      <c r="A1892" s="8">
        <v>1889</v>
      </c>
      <c r="B1892">
        <v>2</v>
      </c>
      <c r="C1892">
        <v>25.9</v>
      </c>
      <c r="E1892" s="8">
        <v>1889</v>
      </c>
      <c r="F1892">
        <v>1</v>
      </c>
    </row>
    <row r="1893" spans="1:6" x14ac:dyDescent="0.25">
      <c r="A1893" s="8">
        <v>1890</v>
      </c>
      <c r="B1893">
        <v>2</v>
      </c>
      <c r="C1893">
        <v>29.45</v>
      </c>
      <c r="E1893" s="8">
        <v>1890</v>
      </c>
      <c r="F1893">
        <v>1</v>
      </c>
    </row>
    <row r="1894" spans="1:6" x14ac:dyDescent="0.25">
      <c r="A1894" s="8">
        <v>1891</v>
      </c>
      <c r="B1894">
        <v>4</v>
      </c>
      <c r="C1894">
        <v>43.9</v>
      </c>
      <c r="E1894" s="8">
        <v>1891</v>
      </c>
      <c r="F1894">
        <v>1</v>
      </c>
    </row>
    <row r="1895" spans="1:6" x14ac:dyDescent="0.25">
      <c r="A1895" s="8">
        <v>1892</v>
      </c>
      <c r="B1895">
        <v>3</v>
      </c>
      <c r="C1895">
        <v>45.849999999999987</v>
      </c>
      <c r="E1895" s="8">
        <v>1892</v>
      </c>
      <c r="F1895">
        <v>1</v>
      </c>
    </row>
    <row r="1896" spans="1:6" x14ac:dyDescent="0.25">
      <c r="A1896" s="8">
        <v>1893</v>
      </c>
      <c r="B1896">
        <v>1</v>
      </c>
      <c r="C1896">
        <v>7</v>
      </c>
      <c r="E1896" s="8">
        <v>1893</v>
      </c>
      <c r="F1896">
        <v>1</v>
      </c>
    </row>
    <row r="1897" spans="1:6" x14ac:dyDescent="0.25">
      <c r="A1897" s="8">
        <v>1894</v>
      </c>
      <c r="B1897">
        <v>2</v>
      </c>
      <c r="C1897">
        <v>14.5</v>
      </c>
      <c r="E1897" s="8">
        <v>1894</v>
      </c>
      <c r="F1897">
        <v>1</v>
      </c>
    </row>
    <row r="1898" spans="1:6" x14ac:dyDescent="0.25">
      <c r="A1898" s="8">
        <v>1895</v>
      </c>
      <c r="B1898">
        <v>4</v>
      </c>
      <c r="C1898">
        <v>34.950000000000003</v>
      </c>
      <c r="E1898" s="8">
        <v>1895</v>
      </c>
      <c r="F1898">
        <v>1</v>
      </c>
    </row>
    <row r="1899" spans="1:6" x14ac:dyDescent="0.25">
      <c r="A1899" s="8">
        <v>1896</v>
      </c>
      <c r="B1899">
        <v>1</v>
      </c>
      <c r="C1899">
        <v>13.95</v>
      </c>
      <c r="E1899" s="8">
        <v>1896</v>
      </c>
      <c r="F1899">
        <v>1</v>
      </c>
    </row>
    <row r="1900" spans="1:6" x14ac:dyDescent="0.25">
      <c r="A1900" s="8">
        <v>1897</v>
      </c>
      <c r="B1900">
        <v>3</v>
      </c>
      <c r="C1900">
        <v>28.95</v>
      </c>
      <c r="E1900" s="8">
        <v>1897</v>
      </c>
      <c r="F1900">
        <v>1</v>
      </c>
    </row>
    <row r="1901" spans="1:6" x14ac:dyDescent="0.25">
      <c r="A1901" s="8">
        <v>1898</v>
      </c>
      <c r="B1901">
        <v>1</v>
      </c>
      <c r="C1901">
        <v>9</v>
      </c>
      <c r="E1901" s="8">
        <v>1898</v>
      </c>
      <c r="F1901">
        <v>1</v>
      </c>
    </row>
    <row r="1902" spans="1:6" x14ac:dyDescent="0.25">
      <c r="A1902" s="8">
        <v>1899</v>
      </c>
      <c r="B1902">
        <v>2</v>
      </c>
      <c r="C1902">
        <v>23.95</v>
      </c>
      <c r="E1902" s="8">
        <v>1899</v>
      </c>
      <c r="F1902">
        <v>1</v>
      </c>
    </row>
    <row r="1903" spans="1:6" x14ac:dyDescent="0.25">
      <c r="A1903" s="8">
        <v>1900</v>
      </c>
      <c r="B1903">
        <v>1</v>
      </c>
      <c r="C1903">
        <v>17.95</v>
      </c>
      <c r="E1903" s="8">
        <v>1900</v>
      </c>
      <c r="F1903">
        <v>1</v>
      </c>
    </row>
    <row r="1904" spans="1:6" x14ac:dyDescent="0.25">
      <c r="A1904" s="8">
        <v>1901</v>
      </c>
      <c r="B1904">
        <v>2</v>
      </c>
      <c r="C1904">
        <v>30.9</v>
      </c>
      <c r="E1904" s="8">
        <v>1901</v>
      </c>
      <c r="F1904">
        <v>1</v>
      </c>
    </row>
    <row r="1905" spans="1:6" x14ac:dyDescent="0.25">
      <c r="A1905" s="8">
        <v>1902</v>
      </c>
      <c r="B1905">
        <v>2</v>
      </c>
      <c r="C1905">
        <v>35.9</v>
      </c>
      <c r="E1905" s="8">
        <v>1902</v>
      </c>
      <c r="F1905">
        <v>1</v>
      </c>
    </row>
    <row r="1906" spans="1:6" x14ac:dyDescent="0.25">
      <c r="A1906" s="8">
        <v>1903</v>
      </c>
      <c r="B1906">
        <v>1</v>
      </c>
      <c r="C1906">
        <v>17.95</v>
      </c>
      <c r="E1906" s="8">
        <v>1903</v>
      </c>
      <c r="F1906">
        <v>1</v>
      </c>
    </row>
    <row r="1907" spans="1:6" x14ac:dyDescent="0.25">
      <c r="A1907" s="8">
        <v>1904</v>
      </c>
      <c r="B1907">
        <v>4</v>
      </c>
      <c r="C1907">
        <v>48.95</v>
      </c>
      <c r="E1907" s="8">
        <v>1904</v>
      </c>
      <c r="F1907">
        <v>1</v>
      </c>
    </row>
    <row r="1908" spans="1:6" x14ac:dyDescent="0.25">
      <c r="A1908" s="8">
        <v>1905</v>
      </c>
      <c r="B1908">
        <v>3</v>
      </c>
      <c r="C1908">
        <v>41.4</v>
      </c>
      <c r="E1908" s="8">
        <v>1905</v>
      </c>
      <c r="F1908">
        <v>1</v>
      </c>
    </row>
    <row r="1909" spans="1:6" x14ac:dyDescent="0.25">
      <c r="A1909" s="8">
        <v>1906</v>
      </c>
      <c r="B1909">
        <v>1</v>
      </c>
      <c r="C1909">
        <v>14.5</v>
      </c>
      <c r="E1909" s="8">
        <v>1906</v>
      </c>
      <c r="F1909">
        <v>1</v>
      </c>
    </row>
    <row r="1910" spans="1:6" x14ac:dyDescent="0.25">
      <c r="A1910" s="8">
        <v>1907</v>
      </c>
      <c r="B1910">
        <v>1</v>
      </c>
      <c r="C1910">
        <v>17.95</v>
      </c>
      <c r="E1910" s="8">
        <v>1907</v>
      </c>
      <c r="F1910">
        <v>1</v>
      </c>
    </row>
    <row r="1911" spans="1:6" x14ac:dyDescent="0.25">
      <c r="A1911" s="8">
        <v>1908</v>
      </c>
      <c r="B1911">
        <v>1</v>
      </c>
      <c r="C1911">
        <v>12.95</v>
      </c>
      <c r="E1911" s="8">
        <v>1908</v>
      </c>
      <c r="F1911">
        <v>1</v>
      </c>
    </row>
    <row r="1912" spans="1:6" x14ac:dyDescent="0.25">
      <c r="A1912" s="8">
        <v>1909</v>
      </c>
      <c r="B1912">
        <v>1</v>
      </c>
      <c r="C1912">
        <v>12.95</v>
      </c>
      <c r="E1912" s="8">
        <v>1909</v>
      </c>
      <c r="F1912">
        <v>1</v>
      </c>
    </row>
    <row r="1913" spans="1:6" x14ac:dyDescent="0.25">
      <c r="A1913" s="8">
        <v>1910</v>
      </c>
      <c r="B1913">
        <v>1</v>
      </c>
      <c r="C1913">
        <v>12.95</v>
      </c>
      <c r="E1913" s="8">
        <v>1910</v>
      </c>
      <c r="F1913">
        <v>1</v>
      </c>
    </row>
    <row r="1914" spans="1:6" x14ac:dyDescent="0.25">
      <c r="A1914" s="8">
        <v>1911</v>
      </c>
      <c r="B1914">
        <v>1</v>
      </c>
      <c r="C1914">
        <v>13.95</v>
      </c>
      <c r="E1914" s="8">
        <v>1911</v>
      </c>
      <c r="F1914">
        <v>1</v>
      </c>
    </row>
    <row r="1915" spans="1:6" x14ac:dyDescent="0.25">
      <c r="A1915" s="8">
        <v>1912</v>
      </c>
      <c r="B1915">
        <v>2</v>
      </c>
      <c r="C1915">
        <v>26.9</v>
      </c>
      <c r="E1915" s="8">
        <v>1912</v>
      </c>
      <c r="F1915">
        <v>1</v>
      </c>
    </row>
    <row r="1916" spans="1:6" x14ac:dyDescent="0.25">
      <c r="A1916" s="8">
        <v>1913</v>
      </c>
      <c r="B1916">
        <v>1</v>
      </c>
      <c r="C1916">
        <v>13.95</v>
      </c>
      <c r="E1916" s="8">
        <v>1913</v>
      </c>
      <c r="F1916">
        <v>1</v>
      </c>
    </row>
    <row r="1917" spans="1:6" x14ac:dyDescent="0.25">
      <c r="A1917" s="8">
        <v>1914</v>
      </c>
      <c r="B1917">
        <v>1</v>
      </c>
      <c r="C1917">
        <v>5</v>
      </c>
      <c r="E1917" s="8">
        <v>1914</v>
      </c>
      <c r="F1917">
        <v>1</v>
      </c>
    </row>
    <row r="1918" spans="1:6" x14ac:dyDescent="0.25">
      <c r="A1918" s="8">
        <v>1915</v>
      </c>
      <c r="B1918">
        <v>2</v>
      </c>
      <c r="C1918">
        <v>12</v>
      </c>
      <c r="E1918" s="8">
        <v>1915</v>
      </c>
      <c r="F1918">
        <v>1</v>
      </c>
    </row>
    <row r="1919" spans="1:6" x14ac:dyDescent="0.25">
      <c r="A1919" s="8">
        <v>1916</v>
      </c>
      <c r="B1919">
        <v>2</v>
      </c>
      <c r="C1919">
        <v>24.9</v>
      </c>
      <c r="E1919" s="8">
        <v>1916</v>
      </c>
      <c r="F1919">
        <v>1</v>
      </c>
    </row>
    <row r="1920" spans="1:6" x14ac:dyDescent="0.25">
      <c r="A1920" s="8">
        <v>1917</v>
      </c>
      <c r="B1920">
        <v>4</v>
      </c>
      <c r="C1920">
        <v>43.45</v>
      </c>
      <c r="E1920" s="8">
        <v>1917</v>
      </c>
      <c r="F1920">
        <v>1</v>
      </c>
    </row>
    <row r="1921" spans="1:6" x14ac:dyDescent="0.25">
      <c r="A1921" s="8">
        <v>1918</v>
      </c>
      <c r="B1921">
        <v>1</v>
      </c>
      <c r="C1921">
        <v>13.95</v>
      </c>
      <c r="E1921" s="8">
        <v>1918</v>
      </c>
      <c r="F1921">
        <v>1</v>
      </c>
    </row>
    <row r="1922" spans="1:6" x14ac:dyDescent="0.25">
      <c r="A1922" s="8">
        <v>1919</v>
      </c>
      <c r="B1922">
        <v>1</v>
      </c>
      <c r="C1922">
        <v>7</v>
      </c>
      <c r="E1922" s="8">
        <v>1919</v>
      </c>
      <c r="F1922">
        <v>1</v>
      </c>
    </row>
    <row r="1923" spans="1:6" x14ac:dyDescent="0.25">
      <c r="A1923" s="8">
        <v>1920</v>
      </c>
      <c r="B1923">
        <v>2</v>
      </c>
      <c r="C1923">
        <v>24.9</v>
      </c>
      <c r="E1923" s="8">
        <v>1920</v>
      </c>
      <c r="F1923">
        <v>1</v>
      </c>
    </row>
    <row r="1924" spans="1:6" x14ac:dyDescent="0.25">
      <c r="A1924" s="8">
        <v>1921</v>
      </c>
      <c r="B1924">
        <v>1</v>
      </c>
      <c r="C1924">
        <v>17.95</v>
      </c>
      <c r="E1924" s="8">
        <v>1921</v>
      </c>
      <c r="F1924">
        <v>1</v>
      </c>
    </row>
    <row r="1925" spans="1:6" x14ac:dyDescent="0.25">
      <c r="A1925" s="8">
        <v>1922</v>
      </c>
      <c r="B1925">
        <v>4</v>
      </c>
      <c r="C1925">
        <v>41.95</v>
      </c>
      <c r="E1925" s="8">
        <v>1922</v>
      </c>
      <c r="F1925">
        <v>1</v>
      </c>
    </row>
    <row r="1926" spans="1:6" x14ac:dyDescent="0.25">
      <c r="A1926" s="8">
        <v>1923</v>
      </c>
      <c r="B1926">
        <v>2</v>
      </c>
      <c r="C1926">
        <v>27.45</v>
      </c>
      <c r="E1926" s="8">
        <v>1923</v>
      </c>
      <c r="F1926">
        <v>1</v>
      </c>
    </row>
    <row r="1927" spans="1:6" x14ac:dyDescent="0.25">
      <c r="A1927" s="8">
        <v>1924</v>
      </c>
      <c r="B1927">
        <v>3</v>
      </c>
      <c r="C1927">
        <v>42.849999999999987</v>
      </c>
      <c r="E1927" s="8">
        <v>1924</v>
      </c>
      <c r="F1927">
        <v>1</v>
      </c>
    </row>
    <row r="1928" spans="1:6" x14ac:dyDescent="0.25">
      <c r="A1928" s="8">
        <v>1925</v>
      </c>
      <c r="B1928">
        <v>2</v>
      </c>
      <c r="C1928">
        <v>17.95</v>
      </c>
      <c r="E1928" s="8">
        <v>1925</v>
      </c>
      <c r="F1928">
        <v>1</v>
      </c>
    </row>
    <row r="1929" spans="1:6" x14ac:dyDescent="0.25">
      <c r="A1929" s="8">
        <v>1926</v>
      </c>
      <c r="B1929">
        <v>2</v>
      </c>
      <c r="C1929">
        <v>19.5</v>
      </c>
      <c r="E1929" s="8">
        <v>1926</v>
      </c>
      <c r="F1929">
        <v>1</v>
      </c>
    </row>
    <row r="1930" spans="1:6" x14ac:dyDescent="0.25">
      <c r="A1930" s="8">
        <v>1927</v>
      </c>
      <c r="B1930">
        <v>3</v>
      </c>
      <c r="C1930">
        <v>24.5</v>
      </c>
      <c r="E1930" s="8">
        <v>1927</v>
      </c>
      <c r="F1930">
        <v>1</v>
      </c>
    </row>
    <row r="1931" spans="1:6" x14ac:dyDescent="0.25">
      <c r="A1931" s="8">
        <v>1928</v>
      </c>
      <c r="B1931">
        <v>1</v>
      </c>
      <c r="C1931">
        <v>12.95</v>
      </c>
      <c r="E1931" s="8">
        <v>1928</v>
      </c>
      <c r="F1931">
        <v>1</v>
      </c>
    </row>
    <row r="1932" spans="1:6" x14ac:dyDescent="0.25">
      <c r="A1932" s="8">
        <v>1929</v>
      </c>
      <c r="B1932">
        <v>4</v>
      </c>
      <c r="C1932">
        <v>58.349999999999987</v>
      </c>
      <c r="E1932" s="8">
        <v>1929</v>
      </c>
      <c r="F1932">
        <v>1</v>
      </c>
    </row>
    <row r="1933" spans="1:6" x14ac:dyDescent="0.25">
      <c r="A1933" s="8">
        <v>1930</v>
      </c>
      <c r="B1933">
        <v>1</v>
      </c>
      <c r="C1933">
        <v>13.95</v>
      </c>
      <c r="E1933" s="8">
        <v>1930</v>
      </c>
      <c r="F1933">
        <v>1</v>
      </c>
    </row>
    <row r="1934" spans="1:6" x14ac:dyDescent="0.25">
      <c r="A1934" s="8">
        <v>1931</v>
      </c>
      <c r="B1934">
        <v>2</v>
      </c>
      <c r="C1934">
        <v>23.5</v>
      </c>
      <c r="E1934" s="8">
        <v>1931</v>
      </c>
      <c r="F1934">
        <v>1</v>
      </c>
    </row>
    <row r="1935" spans="1:6" x14ac:dyDescent="0.25">
      <c r="A1935" s="8">
        <v>1932</v>
      </c>
      <c r="B1935">
        <v>2</v>
      </c>
      <c r="C1935">
        <v>20.95</v>
      </c>
      <c r="E1935" s="8">
        <v>1932</v>
      </c>
      <c r="F1935">
        <v>1</v>
      </c>
    </row>
    <row r="1936" spans="1:6" x14ac:dyDescent="0.25">
      <c r="A1936" s="8">
        <v>1933</v>
      </c>
      <c r="B1936">
        <v>4</v>
      </c>
      <c r="C1936">
        <v>45.9</v>
      </c>
      <c r="E1936" s="8">
        <v>1933</v>
      </c>
      <c r="F1936">
        <v>1</v>
      </c>
    </row>
    <row r="1937" spans="1:6" x14ac:dyDescent="0.25">
      <c r="A1937" s="8">
        <v>1934</v>
      </c>
      <c r="B1937">
        <v>1</v>
      </c>
      <c r="C1937">
        <v>13.95</v>
      </c>
      <c r="E1937" s="8">
        <v>1934</v>
      </c>
      <c r="F1937">
        <v>1</v>
      </c>
    </row>
    <row r="1938" spans="1:6" x14ac:dyDescent="0.25">
      <c r="A1938" s="8">
        <v>1935</v>
      </c>
      <c r="B1938">
        <v>2</v>
      </c>
      <c r="C1938">
        <v>29.9</v>
      </c>
      <c r="E1938" s="8">
        <v>1935</v>
      </c>
      <c r="F1938">
        <v>1</v>
      </c>
    </row>
    <row r="1939" spans="1:6" x14ac:dyDescent="0.25">
      <c r="A1939" s="8">
        <v>1936</v>
      </c>
      <c r="B1939">
        <v>2</v>
      </c>
      <c r="C1939">
        <v>24.95</v>
      </c>
      <c r="E1939" s="8">
        <v>1936</v>
      </c>
      <c r="F1939">
        <v>1</v>
      </c>
    </row>
    <row r="1940" spans="1:6" x14ac:dyDescent="0.25">
      <c r="A1940" s="8">
        <v>1937</v>
      </c>
      <c r="B1940">
        <v>1</v>
      </c>
      <c r="C1940">
        <v>13.95</v>
      </c>
      <c r="E1940" s="8">
        <v>1937</v>
      </c>
      <c r="F1940">
        <v>1</v>
      </c>
    </row>
    <row r="1941" spans="1:6" x14ac:dyDescent="0.25">
      <c r="A1941" s="8">
        <v>1938</v>
      </c>
      <c r="B1941">
        <v>1</v>
      </c>
      <c r="C1941">
        <v>5</v>
      </c>
      <c r="E1941" s="8">
        <v>1938</v>
      </c>
      <c r="F1941">
        <v>1</v>
      </c>
    </row>
    <row r="1942" spans="1:6" x14ac:dyDescent="0.25">
      <c r="A1942" s="8">
        <v>1939</v>
      </c>
      <c r="B1942">
        <v>1</v>
      </c>
      <c r="C1942">
        <v>5</v>
      </c>
      <c r="E1942" s="8">
        <v>1939</v>
      </c>
      <c r="F1942">
        <v>1</v>
      </c>
    </row>
    <row r="1943" spans="1:6" x14ac:dyDescent="0.25">
      <c r="A1943" s="8">
        <v>1940</v>
      </c>
      <c r="B1943">
        <v>1</v>
      </c>
      <c r="C1943">
        <v>16.95</v>
      </c>
      <c r="E1943" s="8">
        <v>1940</v>
      </c>
      <c r="F1943">
        <v>1</v>
      </c>
    </row>
    <row r="1944" spans="1:6" x14ac:dyDescent="0.25">
      <c r="A1944" s="8">
        <v>1941</v>
      </c>
      <c r="B1944">
        <v>1</v>
      </c>
      <c r="C1944">
        <v>5</v>
      </c>
      <c r="E1944" s="8">
        <v>1941</v>
      </c>
      <c r="F1944">
        <v>1</v>
      </c>
    </row>
    <row r="1945" spans="1:6" x14ac:dyDescent="0.25">
      <c r="A1945" s="8">
        <v>1942</v>
      </c>
      <c r="B1945">
        <v>2</v>
      </c>
      <c r="C1945">
        <v>21.5</v>
      </c>
      <c r="E1945" s="8">
        <v>1942</v>
      </c>
      <c r="F1945">
        <v>1</v>
      </c>
    </row>
    <row r="1946" spans="1:6" x14ac:dyDescent="0.25">
      <c r="A1946" s="8">
        <v>1943</v>
      </c>
      <c r="B1946">
        <v>2</v>
      </c>
      <c r="C1946">
        <v>32.450000000000003</v>
      </c>
      <c r="E1946" s="8">
        <v>1943</v>
      </c>
      <c r="F1946">
        <v>1</v>
      </c>
    </row>
    <row r="1947" spans="1:6" x14ac:dyDescent="0.25">
      <c r="A1947" s="8">
        <v>1944</v>
      </c>
      <c r="B1947">
        <v>2</v>
      </c>
      <c r="C1947">
        <v>24.95</v>
      </c>
      <c r="E1947" s="8">
        <v>1944</v>
      </c>
      <c r="F1947">
        <v>1</v>
      </c>
    </row>
    <row r="1948" spans="1:6" x14ac:dyDescent="0.25">
      <c r="A1948" s="8">
        <v>1945</v>
      </c>
      <c r="B1948">
        <v>1</v>
      </c>
      <c r="C1948">
        <v>17.95</v>
      </c>
      <c r="E1948" s="8">
        <v>1945</v>
      </c>
      <c r="F1948">
        <v>1</v>
      </c>
    </row>
    <row r="1949" spans="1:6" x14ac:dyDescent="0.25">
      <c r="A1949" s="8">
        <v>1946</v>
      </c>
      <c r="B1949">
        <v>8</v>
      </c>
      <c r="C1949">
        <v>110.3</v>
      </c>
      <c r="E1949" s="8">
        <v>1946</v>
      </c>
      <c r="F1949">
        <v>1</v>
      </c>
    </row>
    <row r="1950" spans="1:6" x14ac:dyDescent="0.25">
      <c r="A1950" s="8">
        <v>1947</v>
      </c>
      <c r="B1950">
        <v>2</v>
      </c>
      <c r="C1950">
        <v>19.95</v>
      </c>
      <c r="E1950" s="8">
        <v>1947</v>
      </c>
      <c r="F1950">
        <v>1</v>
      </c>
    </row>
    <row r="1951" spans="1:6" x14ac:dyDescent="0.25">
      <c r="A1951" s="8">
        <v>1948</v>
      </c>
      <c r="B1951">
        <v>3</v>
      </c>
      <c r="C1951">
        <v>43.4</v>
      </c>
      <c r="E1951" s="8">
        <v>1948</v>
      </c>
      <c r="F1951">
        <v>1</v>
      </c>
    </row>
    <row r="1952" spans="1:6" x14ac:dyDescent="0.25">
      <c r="A1952" s="8">
        <v>1949</v>
      </c>
      <c r="B1952">
        <v>1</v>
      </c>
      <c r="C1952">
        <v>12.95</v>
      </c>
      <c r="E1952" s="8">
        <v>1949</v>
      </c>
      <c r="F1952">
        <v>1</v>
      </c>
    </row>
    <row r="1953" spans="1:6" x14ac:dyDescent="0.25">
      <c r="A1953" s="8">
        <v>1950</v>
      </c>
      <c r="B1953">
        <v>1</v>
      </c>
      <c r="C1953">
        <v>17.95</v>
      </c>
      <c r="E1953" s="8">
        <v>1950</v>
      </c>
      <c r="F1953">
        <v>1</v>
      </c>
    </row>
    <row r="1954" spans="1:6" x14ac:dyDescent="0.25">
      <c r="A1954" s="8">
        <v>1951</v>
      </c>
      <c r="B1954">
        <v>2</v>
      </c>
      <c r="C1954">
        <v>12</v>
      </c>
      <c r="E1954" s="8">
        <v>1951</v>
      </c>
      <c r="F1954">
        <v>1</v>
      </c>
    </row>
    <row r="1955" spans="1:6" x14ac:dyDescent="0.25">
      <c r="A1955" s="8">
        <v>1952</v>
      </c>
      <c r="B1955">
        <v>1</v>
      </c>
      <c r="C1955">
        <v>15.5</v>
      </c>
      <c r="E1955" s="8">
        <v>1952</v>
      </c>
      <c r="F1955">
        <v>1</v>
      </c>
    </row>
    <row r="1956" spans="1:6" x14ac:dyDescent="0.25">
      <c r="A1956" s="8">
        <v>1953</v>
      </c>
      <c r="B1956">
        <v>1</v>
      </c>
      <c r="C1956">
        <v>12.95</v>
      </c>
      <c r="E1956" s="8">
        <v>1953</v>
      </c>
      <c r="F1956">
        <v>1</v>
      </c>
    </row>
    <row r="1957" spans="1:6" x14ac:dyDescent="0.25">
      <c r="A1957" s="8">
        <v>1954</v>
      </c>
      <c r="B1957">
        <v>1</v>
      </c>
      <c r="C1957">
        <v>14.95</v>
      </c>
      <c r="E1957" s="8">
        <v>1954</v>
      </c>
      <c r="F1957">
        <v>1</v>
      </c>
    </row>
    <row r="1958" spans="1:6" x14ac:dyDescent="0.25">
      <c r="A1958" s="8">
        <v>1955</v>
      </c>
      <c r="B1958">
        <v>1</v>
      </c>
      <c r="C1958">
        <v>9</v>
      </c>
      <c r="E1958" s="8">
        <v>1955</v>
      </c>
      <c r="F1958">
        <v>1</v>
      </c>
    </row>
    <row r="1959" spans="1:6" x14ac:dyDescent="0.25">
      <c r="A1959" s="8">
        <v>1956</v>
      </c>
      <c r="B1959">
        <v>3</v>
      </c>
      <c r="C1959">
        <v>41.4</v>
      </c>
      <c r="E1959" s="8">
        <v>1956</v>
      </c>
      <c r="F1959">
        <v>1</v>
      </c>
    </row>
    <row r="1960" spans="1:6" x14ac:dyDescent="0.25">
      <c r="A1960" s="8">
        <v>1957</v>
      </c>
      <c r="B1960">
        <v>14</v>
      </c>
      <c r="C1960">
        <v>190.1</v>
      </c>
      <c r="E1960" s="8">
        <v>1957</v>
      </c>
      <c r="F1960">
        <v>1</v>
      </c>
    </row>
    <row r="1961" spans="1:6" x14ac:dyDescent="0.25">
      <c r="A1961" s="8">
        <v>1958</v>
      </c>
      <c r="B1961">
        <v>1</v>
      </c>
      <c r="C1961">
        <v>14.95</v>
      </c>
      <c r="E1961" s="8">
        <v>1958</v>
      </c>
      <c r="F1961">
        <v>1</v>
      </c>
    </row>
    <row r="1962" spans="1:6" x14ac:dyDescent="0.25">
      <c r="A1962" s="8">
        <v>1959</v>
      </c>
      <c r="B1962">
        <v>1</v>
      </c>
      <c r="C1962">
        <v>7</v>
      </c>
      <c r="E1962" s="8">
        <v>1959</v>
      </c>
      <c r="F1962">
        <v>1</v>
      </c>
    </row>
    <row r="1963" spans="1:6" x14ac:dyDescent="0.25">
      <c r="A1963" s="8">
        <v>1960</v>
      </c>
      <c r="B1963">
        <v>1</v>
      </c>
      <c r="C1963">
        <v>5</v>
      </c>
      <c r="E1963" s="8">
        <v>1960</v>
      </c>
      <c r="F1963">
        <v>1</v>
      </c>
    </row>
    <row r="1964" spans="1:6" x14ac:dyDescent="0.25">
      <c r="A1964" s="8">
        <v>1961</v>
      </c>
      <c r="B1964">
        <v>2</v>
      </c>
      <c r="C1964">
        <v>32</v>
      </c>
      <c r="E1964" s="8">
        <v>1961</v>
      </c>
      <c r="F1964">
        <v>1</v>
      </c>
    </row>
    <row r="1965" spans="1:6" x14ac:dyDescent="0.25">
      <c r="A1965" s="8">
        <v>1962</v>
      </c>
      <c r="B1965">
        <v>1</v>
      </c>
      <c r="C1965">
        <v>13.95</v>
      </c>
      <c r="E1965" s="8">
        <v>1962</v>
      </c>
      <c r="F1965">
        <v>1</v>
      </c>
    </row>
    <row r="1966" spans="1:6" x14ac:dyDescent="0.25">
      <c r="A1966" s="8">
        <v>1963</v>
      </c>
      <c r="B1966">
        <v>3</v>
      </c>
      <c r="C1966">
        <v>35.450000000000003</v>
      </c>
      <c r="E1966" s="8">
        <v>1963</v>
      </c>
      <c r="F1966">
        <v>1</v>
      </c>
    </row>
    <row r="1967" spans="1:6" x14ac:dyDescent="0.25">
      <c r="A1967" s="8">
        <v>1964</v>
      </c>
      <c r="B1967">
        <v>3</v>
      </c>
      <c r="C1967">
        <v>39.9</v>
      </c>
      <c r="E1967" s="8">
        <v>1964</v>
      </c>
      <c r="F1967">
        <v>1</v>
      </c>
    </row>
    <row r="1968" spans="1:6" x14ac:dyDescent="0.25">
      <c r="A1968" s="8">
        <v>1965</v>
      </c>
      <c r="B1968">
        <v>4</v>
      </c>
      <c r="C1968">
        <v>68.350000000000009</v>
      </c>
      <c r="E1968" s="8">
        <v>1965</v>
      </c>
      <c r="F1968">
        <v>1</v>
      </c>
    </row>
    <row r="1969" spans="1:6" x14ac:dyDescent="0.25">
      <c r="A1969" s="8">
        <v>1966</v>
      </c>
      <c r="B1969">
        <v>4</v>
      </c>
      <c r="C1969">
        <v>40.450000000000003</v>
      </c>
      <c r="E1969" s="8">
        <v>1966</v>
      </c>
      <c r="F1969">
        <v>1</v>
      </c>
    </row>
    <row r="1970" spans="1:6" x14ac:dyDescent="0.25">
      <c r="A1970" s="8">
        <v>1967</v>
      </c>
      <c r="B1970">
        <v>4</v>
      </c>
      <c r="C1970">
        <v>57.849999999999987</v>
      </c>
      <c r="E1970" s="8">
        <v>1967</v>
      </c>
      <c r="F1970">
        <v>1</v>
      </c>
    </row>
    <row r="1971" spans="1:6" x14ac:dyDescent="0.25">
      <c r="A1971" s="8">
        <v>1968</v>
      </c>
      <c r="B1971">
        <v>3</v>
      </c>
      <c r="C1971">
        <v>42.95</v>
      </c>
      <c r="E1971" s="8">
        <v>1968</v>
      </c>
      <c r="F1971">
        <v>1</v>
      </c>
    </row>
    <row r="1972" spans="1:6" x14ac:dyDescent="0.25">
      <c r="A1972" s="8">
        <v>1969</v>
      </c>
      <c r="B1972">
        <v>1</v>
      </c>
      <c r="C1972">
        <v>17.95</v>
      </c>
      <c r="E1972" s="8">
        <v>1969</v>
      </c>
      <c r="F1972">
        <v>1</v>
      </c>
    </row>
    <row r="1973" spans="1:6" x14ac:dyDescent="0.25">
      <c r="A1973" s="8">
        <v>1970</v>
      </c>
      <c r="B1973">
        <v>1</v>
      </c>
      <c r="C1973">
        <v>12.95</v>
      </c>
      <c r="E1973" s="8">
        <v>1970</v>
      </c>
      <c r="F1973">
        <v>1</v>
      </c>
    </row>
    <row r="1974" spans="1:6" x14ac:dyDescent="0.25">
      <c r="A1974" s="8">
        <v>1971</v>
      </c>
      <c r="B1974">
        <v>2</v>
      </c>
      <c r="C1974">
        <v>35.9</v>
      </c>
      <c r="E1974" s="8">
        <v>1971</v>
      </c>
      <c r="F1974">
        <v>1</v>
      </c>
    </row>
    <row r="1975" spans="1:6" x14ac:dyDescent="0.25">
      <c r="A1975" s="8">
        <v>1972</v>
      </c>
      <c r="B1975">
        <v>4</v>
      </c>
      <c r="C1975">
        <v>46.400000000000013</v>
      </c>
      <c r="E1975" s="8">
        <v>1972</v>
      </c>
      <c r="F1975">
        <v>1</v>
      </c>
    </row>
    <row r="1976" spans="1:6" x14ac:dyDescent="0.25">
      <c r="A1976" s="8">
        <v>1973</v>
      </c>
      <c r="B1976">
        <v>1</v>
      </c>
      <c r="C1976">
        <v>17.95</v>
      </c>
      <c r="E1976" s="8">
        <v>1973</v>
      </c>
      <c r="F1976">
        <v>1</v>
      </c>
    </row>
    <row r="1977" spans="1:6" x14ac:dyDescent="0.25">
      <c r="A1977" s="8">
        <v>1974</v>
      </c>
      <c r="B1977">
        <v>3</v>
      </c>
      <c r="C1977">
        <v>54.400000000000013</v>
      </c>
      <c r="E1977" s="8">
        <v>1974</v>
      </c>
      <c r="F1977">
        <v>1</v>
      </c>
    </row>
    <row r="1978" spans="1:6" x14ac:dyDescent="0.25">
      <c r="A1978" s="8">
        <v>1975</v>
      </c>
      <c r="B1978">
        <v>2</v>
      </c>
      <c r="C1978">
        <v>19.5</v>
      </c>
      <c r="E1978" s="8">
        <v>1975</v>
      </c>
      <c r="F1978">
        <v>1</v>
      </c>
    </row>
    <row r="1979" spans="1:6" x14ac:dyDescent="0.25">
      <c r="A1979" s="8">
        <v>1976</v>
      </c>
      <c r="B1979">
        <v>3</v>
      </c>
      <c r="C1979">
        <v>28.5</v>
      </c>
      <c r="E1979" s="8">
        <v>1976</v>
      </c>
      <c r="F1979">
        <v>1</v>
      </c>
    </row>
    <row r="1980" spans="1:6" x14ac:dyDescent="0.25">
      <c r="A1980" s="8">
        <v>1977</v>
      </c>
      <c r="B1980">
        <v>1</v>
      </c>
      <c r="C1980">
        <v>9</v>
      </c>
      <c r="E1980" s="8">
        <v>1977</v>
      </c>
      <c r="F1980">
        <v>1</v>
      </c>
    </row>
    <row r="1981" spans="1:6" x14ac:dyDescent="0.25">
      <c r="A1981" s="8">
        <v>1978</v>
      </c>
      <c r="B1981">
        <v>1</v>
      </c>
      <c r="C1981">
        <v>5</v>
      </c>
      <c r="E1981" s="8">
        <v>1978</v>
      </c>
      <c r="F1981">
        <v>1</v>
      </c>
    </row>
    <row r="1982" spans="1:6" x14ac:dyDescent="0.25">
      <c r="A1982" s="8">
        <v>1979</v>
      </c>
      <c r="B1982">
        <v>1</v>
      </c>
      <c r="C1982">
        <v>9</v>
      </c>
      <c r="E1982" s="8">
        <v>1979</v>
      </c>
      <c r="F1982">
        <v>1</v>
      </c>
    </row>
    <row r="1983" spans="1:6" x14ac:dyDescent="0.25">
      <c r="A1983" s="8">
        <v>1980</v>
      </c>
      <c r="B1983">
        <v>1</v>
      </c>
      <c r="C1983">
        <v>17.95</v>
      </c>
      <c r="E1983" s="8">
        <v>1980</v>
      </c>
      <c r="F1983">
        <v>1</v>
      </c>
    </row>
    <row r="1984" spans="1:6" x14ac:dyDescent="0.25">
      <c r="A1984" s="8">
        <v>1981</v>
      </c>
      <c r="B1984">
        <v>4</v>
      </c>
      <c r="C1984">
        <v>53.900000000000013</v>
      </c>
      <c r="E1984" s="8">
        <v>1981</v>
      </c>
      <c r="F1984">
        <v>1</v>
      </c>
    </row>
    <row r="1985" spans="1:6" x14ac:dyDescent="0.25">
      <c r="A1985" s="8">
        <v>1982</v>
      </c>
      <c r="B1985">
        <v>1</v>
      </c>
      <c r="C1985">
        <v>5</v>
      </c>
      <c r="E1985" s="8">
        <v>1982</v>
      </c>
      <c r="F1985">
        <v>1</v>
      </c>
    </row>
    <row r="1986" spans="1:6" x14ac:dyDescent="0.25">
      <c r="A1986" s="8">
        <v>1983</v>
      </c>
      <c r="B1986">
        <v>1</v>
      </c>
      <c r="C1986">
        <v>10.5</v>
      </c>
      <c r="E1986" s="8">
        <v>1983</v>
      </c>
      <c r="F1986">
        <v>1</v>
      </c>
    </row>
    <row r="1987" spans="1:6" x14ac:dyDescent="0.25">
      <c r="A1987" s="8">
        <v>1984</v>
      </c>
      <c r="B1987">
        <v>2</v>
      </c>
      <c r="C1987">
        <v>33.450000000000003</v>
      </c>
      <c r="E1987" s="8">
        <v>1984</v>
      </c>
      <c r="F1987">
        <v>1</v>
      </c>
    </row>
    <row r="1988" spans="1:6" x14ac:dyDescent="0.25">
      <c r="A1988" s="8">
        <v>1985</v>
      </c>
      <c r="B1988">
        <v>2</v>
      </c>
      <c r="C1988">
        <v>31.9</v>
      </c>
      <c r="E1988" s="8">
        <v>1985</v>
      </c>
      <c r="F1988">
        <v>1</v>
      </c>
    </row>
    <row r="1989" spans="1:6" x14ac:dyDescent="0.25">
      <c r="A1989" s="8">
        <v>1986</v>
      </c>
      <c r="B1989">
        <v>4</v>
      </c>
      <c r="C1989">
        <v>59.8</v>
      </c>
      <c r="E1989" s="8">
        <v>1986</v>
      </c>
      <c r="F1989">
        <v>1</v>
      </c>
    </row>
    <row r="1990" spans="1:6" x14ac:dyDescent="0.25">
      <c r="A1990" s="8">
        <v>1987</v>
      </c>
      <c r="B1990">
        <v>3</v>
      </c>
      <c r="C1990">
        <v>39.9</v>
      </c>
      <c r="E1990" s="8">
        <v>1987</v>
      </c>
      <c r="F1990">
        <v>1</v>
      </c>
    </row>
    <row r="1991" spans="1:6" x14ac:dyDescent="0.25">
      <c r="A1991" s="8">
        <v>1988</v>
      </c>
      <c r="B1991">
        <v>3</v>
      </c>
      <c r="C1991">
        <v>39.4</v>
      </c>
      <c r="E1991" s="8">
        <v>1988</v>
      </c>
      <c r="F1991">
        <v>1</v>
      </c>
    </row>
    <row r="1992" spans="1:6" x14ac:dyDescent="0.25">
      <c r="A1992" s="8">
        <v>1989</v>
      </c>
      <c r="B1992">
        <v>2</v>
      </c>
      <c r="C1992">
        <v>29.9</v>
      </c>
      <c r="E1992" s="8">
        <v>1989</v>
      </c>
      <c r="F1992">
        <v>1</v>
      </c>
    </row>
    <row r="1993" spans="1:6" x14ac:dyDescent="0.25">
      <c r="A1993" s="8">
        <v>1990</v>
      </c>
      <c r="B1993">
        <v>3</v>
      </c>
      <c r="C1993">
        <v>38.9</v>
      </c>
      <c r="E1993" s="8">
        <v>1990</v>
      </c>
      <c r="F1993">
        <v>1</v>
      </c>
    </row>
    <row r="1994" spans="1:6" x14ac:dyDescent="0.25">
      <c r="A1994" s="8">
        <v>1991</v>
      </c>
      <c r="B1994">
        <v>1</v>
      </c>
      <c r="C1994">
        <v>9</v>
      </c>
      <c r="E1994" s="8">
        <v>1991</v>
      </c>
      <c r="F1994">
        <v>1</v>
      </c>
    </row>
    <row r="1995" spans="1:6" x14ac:dyDescent="0.25">
      <c r="A1995" s="8">
        <v>1992</v>
      </c>
      <c r="B1995">
        <v>1</v>
      </c>
      <c r="C1995">
        <v>9</v>
      </c>
      <c r="E1995" s="8">
        <v>1992</v>
      </c>
      <c r="F1995">
        <v>1</v>
      </c>
    </row>
    <row r="1996" spans="1:6" x14ac:dyDescent="0.25">
      <c r="A1996" s="8">
        <v>1993</v>
      </c>
      <c r="B1996">
        <v>1</v>
      </c>
      <c r="C1996">
        <v>16.95</v>
      </c>
      <c r="E1996" s="8">
        <v>1993</v>
      </c>
      <c r="F1996">
        <v>1</v>
      </c>
    </row>
    <row r="1997" spans="1:6" x14ac:dyDescent="0.25">
      <c r="A1997" s="8">
        <v>1994</v>
      </c>
      <c r="B1997">
        <v>4</v>
      </c>
      <c r="C1997">
        <v>55.849999999999987</v>
      </c>
      <c r="E1997" s="8">
        <v>1994</v>
      </c>
      <c r="F1997">
        <v>1</v>
      </c>
    </row>
    <row r="1998" spans="1:6" x14ac:dyDescent="0.25">
      <c r="A1998" s="8">
        <v>1995</v>
      </c>
      <c r="B1998">
        <v>4</v>
      </c>
      <c r="C1998">
        <v>50.4</v>
      </c>
      <c r="E1998" s="8">
        <v>1995</v>
      </c>
      <c r="F1998">
        <v>1</v>
      </c>
    </row>
    <row r="1999" spans="1:6" x14ac:dyDescent="0.25">
      <c r="A1999" s="8">
        <v>1996</v>
      </c>
      <c r="B1999">
        <v>3</v>
      </c>
      <c r="C1999">
        <v>46.400000000000013</v>
      </c>
      <c r="E1999" s="8">
        <v>1996</v>
      </c>
      <c r="F1999">
        <v>1</v>
      </c>
    </row>
    <row r="2000" spans="1:6" x14ac:dyDescent="0.25">
      <c r="A2000" s="8">
        <v>1997</v>
      </c>
      <c r="B2000">
        <v>1</v>
      </c>
      <c r="C2000">
        <v>14.5</v>
      </c>
      <c r="E2000" s="8">
        <v>1997</v>
      </c>
      <c r="F2000">
        <v>1</v>
      </c>
    </row>
    <row r="2001" spans="1:6" x14ac:dyDescent="0.25">
      <c r="A2001" s="8">
        <v>1998</v>
      </c>
      <c r="B2001">
        <v>1</v>
      </c>
      <c r="C2001">
        <v>17.95</v>
      </c>
      <c r="E2001" s="8">
        <v>1998</v>
      </c>
      <c r="F2001">
        <v>1</v>
      </c>
    </row>
    <row r="2002" spans="1:6" x14ac:dyDescent="0.25">
      <c r="A2002" s="8">
        <v>1999</v>
      </c>
      <c r="B2002">
        <v>10</v>
      </c>
      <c r="C2002">
        <v>134.15</v>
      </c>
      <c r="E2002" s="8">
        <v>1999</v>
      </c>
      <c r="F2002">
        <v>1</v>
      </c>
    </row>
    <row r="2003" spans="1:6" x14ac:dyDescent="0.25">
      <c r="A2003" s="8">
        <v>2000</v>
      </c>
      <c r="B2003">
        <v>11</v>
      </c>
      <c r="C2003">
        <v>152.65</v>
      </c>
      <c r="E2003" s="8">
        <v>2000</v>
      </c>
      <c r="F2003">
        <v>1</v>
      </c>
    </row>
    <row r="2004" spans="1:6" x14ac:dyDescent="0.25">
      <c r="A2004" s="8">
        <v>2001</v>
      </c>
      <c r="B2004">
        <v>4</v>
      </c>
      <c r="C2004">
        <v>63.8</v>
      </c>
      <c r="E2004" s="8">
        <v>2001</v>
      </c>
      <c r="F2004">
        <v>1</v>
      </c>
    </row>
    <row r="2005" spans="1:6" x14ac:dyDescent="0.25">
      <c r="A2005" s="8">
        <v>2002</v>
      </c>
      <c r="B2005">
        <v>3</v>
      </c>
      <c r="C2005">
        <v>47.4</v>
      </c>
      <c r="E2005" s="8">
        <v>2002</v>
      </c>
      <c r="F2005">
        <v>1</v>
      </c>
    </row>
    <row r="2006" spans="1:6" x14ac:dyDescent="0.25">
      <c r="A2006" s="8">
        <v>2003</v>
      </c>
      <c r="B2006">
        <v>1</v>
      </c>
      <c r="C2006">
        <v>14.5</v>
      </c>
      <c r="E2006" s="8">
        <v>2003</v>
      </c>
      <c r="F2006">
        <v>1</v>
      </c>
    </row>
    <row r="2007" spans="1:6" x14ac:dyDescent="0.25">
      <c r="A2007" s="8">
        <v>2004</v>
      </c>
      <c r="B2007">
        <v>3</v>
      </c>
      <c r="C2007">
        <v>44.849999999999987</v>
      </c>
      <c r="E2007" s="8">
        <v>2004</v>
      </c>
      <c r="F2007">
        <v>1</v>
      </c>
    </row>
    <row r="2008" spans="1:6" x14ac:dyDescent="0.25">
      <c r="A2008" s="8">
        <v>2005</v>
      </c>
      <c r="B2008">
        <v>4</v>
      </c>
      <c r="C2008">
        <v>46.9</v>
      </c>
      <c r="E2008" s="8">
        <v>2005</v>
      </c>
      <c r="F2008">
        <v>1</v>
      </c>
    </row>
    <row r="2009" spans="1:6" x14ac:dyDescent="0.25">
      <c r="A2009" s="8">
        <v>2006</v>
      </c>
      <c r="B2009">
        <v>4</v>
      </c>
      <c r="C2009">
        <v>48.45</v>
      </c>
      <c r="E2009" s="8">
        <v>2006</v>
      </c>
      <c r="F2009">
        <v>1</v>
      </c>
    </row>
    <row r="2010" spans="1:6" x14ac:dyDescent="0.25">
      <c r="A2010" s="8">
        <v>2007</v>
      </c>
      <c r="B2010">
        <v>2</v>
      </c>
      <c r="C2010">
        <v>30.9</v>
      </c>
      <c r="E2010" s="8">
        <v>2007</v>
      </c>
      <c r="F2010">
        <v>1</v>
      </c>
    </row>
    <row r="2011" spans="1:6" x14ac:dyDescent="0.25">
      <c r="A2011" s="8">
        <v>2008</v>
      </c>
      <c r="B2011">
        <v>1</v>
      </c>
      <c r="C2011">
        <v>11.95</v>
      </c>
      <c r="E2011" s="8">
        <v>2008</v>
      </c>
      <c r="F2011">
        <v>1</v>
      </c>
    </row>
    <row r="2012" spans="1:6" x14ac:dyDescent="0.25">
      <c r="A2012" s="8">
        <v>2009</v>
      </c>
      <c r="B2012">
        <v>1</v>
      </c>
      <c r="C2012">
        <v>9</v>
      </c>
      <c r="E2012" s="8">
        <v>2009</v>
      </c>
      <c r="F2012">
        <v>1</v>
      </c>
    </row>
    <row r="2013" spans="1:6" x14ac:dyDescent="0.25">
      <c r="A2013" s="8">
        <v>2010</v>
      </c>
      <c r="B2013">
        <v>4</v>
      </c>
      <c r="C2013">
        <v>53.400000000000013</v>
      </c>
      <c r="E2013" s="8">
        <v>2010</v>
      </c>
      <c r="F2013">
        <v>1</v>
      </c>
    </row>
    <row r="2014" spans="1:6" x14ac:dyDescent="0.25">
      <c r="A2014" s="8">
        <v>2011</v>
      </c>
      <c r="B2014">
        <v>4</v>
      </c>
      <c r="C2014">
        <v>47.9</v>
      </c>
      <c r="E2014" s="8">
        <v>2011</v>
      </c>
      <c r="F2014">
        <v>1</v>
      </c>
    </row>
    <row r="2015" spans="1:6" x14ac:dyDescent="0.25">
      <c r="A2015" s="8">
        <v>2012</v>
      </c>
      <c r="B2015">
        <v>2</v>
      </c>
      <c r="C2015">
        <v>7</v>
      </c>
      <c r="E2015" s="8">
        <v>2012</v>
      </c>
      <c r="F2015">
        <v>1</v>
      </c>
    </row>
    <row r="2016" spans="1:6" x14ac:dyDescent="0.25">
      <c r="A2016" s="8">
        <v>2013</v>
      </c>
      <c r="B2016">
        <v>3</v>
      </c>
      <c r="C2016">
        <v>42.95</v>
      </c>
      <c r="E2016" s="8">
        <v>2013</v>
      </c>
      <c r="F2016">
        <v>1</v>
      </c>
    </row>
    <row r="2017" spans="1:6" x14ac:dyDescent="0.25">
      <c r="A2017" s="8">
        <v>2014</v>
      </c>
      <c r="B2017">
        <v>1</v>
      </c>
      <c r="C2017">
        <v>7</v>
      </c>
      <c r="E2017" s="8">
        <v>2014</v>
      </c>
      <c r="F2017">
        <v>1</v>
      </c>
    </row>
    <row r="2018" spans="1:6" x14ac:dyDescent="0.25">
      <c r="A2018" s="8">
        <v>2015</v>
      </c>
      <c r="B2018">
        <v>1</v>
      </c>
      <c r="C2018">
        <v>17.95</v>
      </c>
      <c r="E2018" s="8">
        <v>2015</v>
      </c>
      <c r="F2018">
        <v>1</v>
      </c>
    </row>
    <row r="2019" spans="1:6" x14ac:dyDescent="0.25">
      <c r="A2019" s="8">
        <v>2016</v>
      </c>
      <c r="B2019">
        <v>3</v>
      </c>
      <c r="C2019">
        <v>45.4</v>
      </c>
      <c r="E2019" s="8">
        <v>2016</v>
      </c>
      <c r="F2019">
        <v>1</v>
      </c>
    </row>
    <row r="2020" spans="1:6" x14ac:dyDescent="0.25">
      <c r="A2020" s="8">
        <v>2017</v>
      </c>
      <c r="B2020">
        <v>2</v>
      </c>
      <c r="C2020">
        <v>30.9</v>
      </c>
      <c r="E2020" s="8">
        <v>2017</v>
      </c>
      <c r="F2020">
        <v>1</v>
      </c>
    </row>
    <row r="2021" spans="1:6" x14ac:dyDescent="0.25">
      <c r="A2021" s="8">
        <v>2018</v>
      </c>
      <c r="B2021">
        <v>4</v>
      </c>
      <c r="C2021">
        <v>33.9</v>
      </c>
      <c r="E2021" s="8">
        <v>2018</v>
      </c>
      <c r="F2021">
        <v>1</v>
      </c>
    </row>
    <row r="2022" spans="1:6" x14ac:dyDescent="0.25">
      <c r="A2022" s="8">
        <v>2019</v>
      </c>
      <c r="B2022">
        <v>1</v>
      </c>
      <c r="C2022">
        <v>7</v>
      </c>
      <c r="E2022" s="8">
        <v>2019</v>
      </c>
      <c r="F2022">
        <v>1</v>
      </c>
    </row>
    <row r="2023" spans="1:6" x14ac:dyDescent="0.25">
      <c r="A2023" s="8">
        <v>2020</v>
      </c>
      <c r="B2023">
        <v>1</v>
      </c>
      <c r="C2023">
        <v>16.5</v>
      </c>
      <c r="E2023" s="8">
        <v>2020</v>
      </c>
      <c r="F2023">
        <v>1</v>
      </c>
    </row>
    <row r="2024" spans="1:6" x14ac:dyDescent="0.25">
      <c r="A2024" s="8">
        <v>2021</v>
      </c>
      <c r="B2024">
        <v>4</v>
      </c>
      <c r="C2024">
        <v>51.849999999999987</v>
      </c>
      <c r="E2024" s="8">
        <v>2021</v>
      </c>
      <c r="F2024">
        <v>1</v>
      </c>
    </row>
    <row r="2025" spans="1:6" x14ac:dyDescent="0.25">
      <c r="A2025" s="8">
        <v>2022</v>
      </c>
      <c r="B2025">
        <v>2</v>
      </c>
      <c r="C2025">
        <v>19.5</v>
      </c>
      <c r="E2025" s="8">
        <v>2022</v>
      </c>
      <c r="F2025">
        <v>1</v>
      </c>
    </row>
    <row r="2026" spans="1:6" x14ac:dyDescent="0.25">
      <c r="A2026" s="8">
        <v>2023</v>
      </c>
      <c r="B2026">
        <v>1</v>
      </c>
      <c r="C2026">
        <v>17.95</v>
      </c>
      <c r="E2026" s="8">
        <v>2023</v>
      </c>
      <c r="F2026">
        <v>1</v>
      </c>
    </row>
    <row r="2027" spans="1:6" x14ac:dyDescent="0.25">
      <c r="A2027" s="8">
        <v>2024</v>
      </c>
      <c r="B2027">
        <v>3</v>
      </c>
      <c r="C2027">
        <v>35.450000000000003</v>
      </c>
      <c r="E2027" s="8">
        <v>2024</v>
      </c>
      <c r="F2027">
        <v>1</v>
      </c>
    </row>
    <row r="2028" spans="1:6" x14ac:dyDescent="0.25">
      <c r="A2028" s="8">
        <v>2025</v>
      </c>
      <c r="B2028">
        <v>2</v>
      </c>
      <c r="C2028">
        <v>30.9</v>
      </c>
      <c r="E2028" s="8">
        <v>2025</v>
      </c>
      <c r="F2028">
        <v>1</v>
      </c>
    </row>
    <row r="2029" spans="1:6" x14ac:dyDescent="0.25">
      <c r="A2029" s="8">
        <v>2026</v>
      </c>
      <c r="B2029">
        <v>1</v>
      </c>
      <c r="C2029">
        <v>15.5</v>
      </c>
      <c r="E2029" s="8">
        <v>2026</v>
      </c>
      <c r="F2029">
        <v>1</v>
      </c>
    </row>
    <row r="2030" spans="1:6" x14ac:dyDescent="0.25">
      <c r="A2030" s="8">
        <v>2027</v>
      </c>
      <c r="B2030">
        <v>2</v>
      </c>
      <c r="C2030">
        <v>24.95</v>
      </c>
      <c r="E2030" s="8">
        <v>2027</v>
      </c>
      <c r="F2030">
        <v>1</v>
      </c>
    </row>
    <row r="2031" spans="1:6" x14ac:dyDescent="0.25">
      <c r="A2031" s="8">
        <v>2028</v>
      </c>
      <c r="B2031">
        <v>1</v>
      </c>
      <c r="C2031">
        <v>17.95</v>
      </c>
      <c r="E2031" s="8">
        <v>2028</v>
      </c>
      <c r="F2031">
        <v>1</v>
      </c>
    </row>
    <row r="2032" spans="1:6" x14ac:dyDescent="0.25">
      <c r="A2032" s="8">
        <v>2029</v>
      </c>
      <c r="B2032">
        <v>2</v>
      </c>
      <c r="C2032">
        <v>16</v>
      </c>
      <c r="E2032" s="8">
        <v>2029</v>
      </c>
      <c r="F2032">
        <v>1</v>
      </c>
    </row>
    <row r="2033" spans="1:6" x14ac:dyDescent="0.25">
      <c r="A2033" s="8">
        <v>2030</v>
      </c>
      <c r="B2033">
        <v>2</v>
      </c>
      <c r="C2033">
        <v>21.5</v>
      </c>
      <c r="E2033" s="8">
        <v>2030</v>
      </c>
      <c r="F2033">
        <v>1</v>
      </c>
    </row>
    <row r="2034" spans="1:6" x14ac:dyDescent="0.25">
      <c r="A2034" s="8">
        <v>2031</v>
      </c>
      <c r="B2034">
        <v>3</v>
      </c>
      <c r="C2034">
        <v>25.95</v>
      </c>
      <c r="E2034" s="8">
        <v>2031</v>
      </c>
      <c r="F2034">
        <v>1</v>
      </c>
    </row>
    <row r="2035" spans="1:6" x14ac:dyDescent="0.25">
      <c r="A2035" s="8">
        <v>2032</v>
      </c>
      <c r="B2035">
        <v>1</v>
      </c>
      <c r="C2035">
        <v>9</v>
      </c>
      <c r="E2035" s="8">
        <v>2032</v>
      </c>
      <c r="F2035">
        <v>1</v>
      </c>
    </row>
    <row r="2036" spans="1:6" x14ac:dyDescent="0.25">
      <c r="A2036" s="8">
        <v>2033</v>
      </c>
      <c r="B2036">
        <v>4</v>
      </c>
      <c r="C2036">
        <v>56.849999999999987</v>
      </c>
      <c r="E2036" s="8">
        <v>2033</v>
      </c>
      <c r="F2036">
        <v>1</v>
      </c>
    </row>
    <row r="2037" spans="1:6" x14ac:dyDescent="0.25">
      <c r="A2037" s="8">
        <v>2034</v>
      </c>
      <c r="B2037">
        <v>2</v>
      </c>
      <c r="C2037">
        <v>21.5</v>
      </c>
      <c r="E2037" s="8">
        <v>2034</v>
      </c>
      <c r="F2037">
        <v>1</v>
      </c>
    </row>
    <row r="2038" spans="1:6" x14ac:dyDescent="0.25">
      <c r="A2038" s="8">
        <v>2035</v>
      </c>
      <c r="B2038">
        <v>1</v>
      </c>
      <c r="C2038">
        <v>14.5</v>
      </c>
      <c r="E2038" s="8">
        <v>2035</v>
      </c>
      <c r="F2038">
        <v>1</v>
      </c>
    </row>
    <row r="2039" spans="1:6" x14ac:dyDescent="0.25">
      <c r="A2039" s="8">
        <v>2036</v>
      </c>
      <c r="B2039">
        <v>3</v>
      </c>
      <c r="C2039">
        <v>45.4</v>
      </c>
      <c r="E2039" s="8">
        <v>2036</v>
      </c>
      <c r="F2039">
        <v>1</v>
      </c>
    </row>
    <row r="2040" spans="1:6" x14ac:dyDescent="0.25">
      <c r="A2040" s="8">
        <v>2037</v>
      </c>
      <c r="B2040">
        <v>1</v>
      </c>
      <c r="C2040">
        <v>15.5</v>
      </c>
      <c r="E2040" s="8">
        <v>2037</v>
      </c>
      <c r="F2040">
        <v>1</v>
      </c>
    </row>
    <row r="2041" spans="1:6" x14ac:dyDescent="0.25">
      <c r="A2041" s="8">
        <v>2038</v>
      </c>
      <c r="B2041">
        <v>1</v>
      </c>
      <c r="C2041">
        <v>13.95</v>
      </c>
      <c r="E2041" s="8">
        <v>2038</v>
      </c>
      <c r="F2041">
        <v>1</v>
      </c>
    </row>
    <row r="2042" spans="1:6" x14ac:dyDescent="0.25">
      <c r="A2042" s="8">
        <v>2039</v>
      </c>
      <c r="B2042">
        <v>1</v>
      </c>
      <c r="C2042">
        <v>14.95</v>
      </c>
      <c r="E2042" s="8">
        <v>2039</v>
      </c>
      <c r="F2042">
        <v>1</v>
      </c>
    </row>
    <row r="2043" spans="1:6" x14ac:dyDescent="0.25">
      <c r="A2043" s="8">
        <v>2040</v>
      </c>
      <c r="B2043">
        <v>1</v>
      </c>
      <c r="C2043">
        <v>17.95</v>
      </c>
      <c r="E2043" s="8">
        <v>2040</v>
      </c>
      <c r="F2043">
        <v>1</v>
      </c>
    </row>
    <row r="2044" spans="1:6" x14ac:dyDescent="0.25">
      <c r="A2044" s="8">
        <v>2041</v>
      </c>
      <c r="B2044">
        <v>1</v>
      </c>
      <c r="C2044">
        <v>14.5</v>
      </c>
      <c r="E2044" s="8">
        <v>2041</v>
      </c>
      <c r="F2044">
        <v>1</v>
      </c>
    </row>
    <row r="2045" spans="1:6" x14ac:dyDescent="0.25">
      <c r="A2045" s="8">
        <v>2042</v>
      </c>
      <c r="B2045">
        <v>3</v>
      </c>
      <c r="C2045">
        <v>42.849999999999987</v>
      </c>
      <c r="E2045" s="8">
        <v>2042</v>
      </c>
      <c r="F2045">
        <v>1</v>
      </c>
    </row>
    <row r="2046" spans="1:6" x14ac:dyDescent="0.25">
      <c r="A2046" s="8">
        <v>2043</v>
      </c>
      <c r="B2046">
        <v>1</v>
      </c>
      <c r="C2046">
        <v>9</v>
      </c>
      <c r="E2046" s="8">
        <v>2043</v>
      </c>
      <c r="F2046">
        <v>1</v>
      </c>
    </row>
    <row r="2047" spans="1:6" x14ac:dyDescent="0.25">
      <c r="A2047" s="8">
        <v>2044</v>
      </c>
      <c r="B2047">
        <v>2</v>
      </c>
      <c r="C2047">
        <v>20.95</v>
      </c>
      <c r="E2047" s="8">
        <v>2044</v>
      </c>
      <c r="F2047">
        <v>1</v>
      </c>
    </row>
    <row r="2048" spans="1:6" x14ac:dyDescent="0.25">
      <c r="A2048" s="8">
        <v>2045</v>
      </c>
      <c r="B2048">
        <v>1</v>
      </c>
      <c r="C2048">
        <v>14.95</v>
      </c>
      <c r="E2048" s="8">
        <v>2045</v>
      </c>
      <c r="F2048">
        <v>1</v>
      </c>
    </row>
    <row r="2049" spans="1:6" x14ac:dyDescent="0.25">
      <c r="A2049" s="8">
        <v>2046</v>
      </c>
      <c r="B2049">
        <v>2</v>
      </c>
      <c r="C2049">
        <v>29.9</v>
      </c>
      <c r="E2049" s="8">
        <v>2046</v>
      </c>
      <c r="F2049">
        <v>1</v>
      </c>
    </row>
    <row r="2050" spans="1:6" x14ac:dyDescent="0.25">
      <c r="A2050" s="8">
        <v>2047</v>
      </c>
      <c r="B2050">
        <v>3</v>
      </c>
      <c r="C2050">
        <v>34.9</v>
      </c>
      <c r="E2050" s="8">
        <v>2047</v>
      </c>
      <c r="F2050">
        <v>1</v>
      </c>
    </row>
    <row r="2051" spans="1:6" x14ac:dyDescent="0.25">
      <c r="A2051" s="8">
        <v>2048</v>
      </c>
      <c r="B2051">
        <v>1</v>
      </c>
      <c r="C2051">
        <v>7</v>
      </c>
      <c r="E2051" s="8">
        <v>2048</v>
      </c>
      <c r="F2051">
        <v>1</v>
      </c>
    </row>
    <row r="2052" spans="1:6" x14ac:dyDescent="0.25">
      <c r="A2052" s="8">
        <v>2049</v>
      </c>
      <c r="B2052">
        <v>3</v>
      </c>
      <c r="C2052">
        <v>43.849999999999987</v>
      </c>
      <c r="E2052" s="8">
        <v>2049</v>
      </c>
      <c r="F2052">
        <v>1</v>
      </c>
    </row>
    <row r="2053" spans="1:6" x14ac:dyDescent="0.25">
      <c r="A2053" s="8">
        <v>2050</v>
      </c>
      <c r="B2053">
        <v>4</v>
      </c>
      <c r="C2053">
        <v>52.4</v>
      </c>
      <c r="E2053" s="8">
        <v>2050</v>
      </c>
      <c r="F2053">
        <v>1</v>
      </c>
    </row>
    <row r="2054" spans="1:6" x14ac:dyDescent="0.25">
      <c r="A2054" s="8">
        <v>2051</v>
      </c>
      <c r="B2054">
        <v>4</v>
      </c>
      <c r="C2054">
        <v>52.4</v>
      </c>
      <c r="E2054" s="8">
        <v>2051</v>
      </c>
      <c r="F2054">
        <v>1</v>
      </c>
    </row>
    <row r="2055" spans="1:6" x14ac:dyDescent="0.25">
      <c r="A2055" s="8">
        <v>2052</v>
      </c>
      <c r="B2055">
        <v>4</v>
      </c>
      <c r="C2055">
        <v>58.349999999999987</v>
      </c>
      <c r="E2055" s="8">
        <v>2052</v>
      </c>
      <c r="F2055">
        <v>1</v>
      </c>
    </row>
    <row r="2056" spans="1:6" x14ac:dyDescent="0.25">
      <c r="A2056" s="8">
        <v>2053</v>
      </c>
      <c r="B2056">
        <v>2</v>
      </c>
      <c r="C2056">
        <v>22.95</v>
      </c>
      <c r="E2056" s="8">
        <v>2053</v>
      </c>
      <c r="F2056">
        <v>1</v>
      </c>
    </row>
    <row r="2057" spans="1:6" x14ac:dyDescent="0.25">
      <c r="A2057" s="8">
        <v>2054</v>
      </c>
      <c r="B2057">
        <v>2</v>
      </c>
      <c r="C2057">
        <v>35.9</v>
      </c>
      <c r="E2057" s="8">
        <v>2054</v>
      </c>
      <c r="F2057">
        <v>1</v>
      </c>
    </row>
    <row r="2058" spans="1:6" x14ac:dyDescent="0.25">
      <c r="A2058" s="8">
        <v>2055</v>
      </c>
      <c r="B2058">
        <v>2</v>
      </c>
      <c r="C2058">
        <v>28.45</v>
      </c>
      <c r="E2058" s="8">
        <v>2055</v>
      </c>
      <c r="F2058">
        <v>1</v>
      </c>
    </row>
    <row r="2059" spans="1:6" x14ac:dyDescent="0.25">
      <c r="A2059" s="8">
        <v>2056</v>
      </c>
      <c r="B2059">
        <v>3</v>
      </c>
      <c r="C2059">
        <v>42.4</v>
      </c>
      <c r="E2059" s="8">
        <v>2056</v>
      </c>
      <c r="F2059">
        <v>1</v>
      </c>
    </row>
    <row r="2060" spans="1:6" x14ac:dyDescent="0.25">
      <c r="A2060" s="8">
        <v>2057</v>
      </c>
      <c r="B2060">
        <v>2</v>
      </c>
      <c r="C2060">
        <v>17.95</v>
      </c>
      <c r="E2060" s="8">
        <v>2057</v>
      </c>
      <c r="F2060">
        <v>1</v>
      </c>
    </row>
    <row r="2061" spans="1:6" x14ac:dyDescent="0.25">
      <c r="A2061" s="8">
        <v>2058</v>
      </c>
      <c r="B2061">
        <v>2</v>
      </c>
      <c r="C2061">
        <v>12</v>
      </c>
      <c r="E2061" s="8">
        <v>2058</v>
      </c>
      <c r="F2061">
        <v>1</v>
      </c>
    </row>
    <row r="2062" spans="1:6" x14ac:dyDescent="0.25">
      <c r="A2062" s="8">
        <v>2059</v>
      </c>
      <c r="B2062">
        <v>3</v>
      </c>
      <c r="C2062">
        <v>26.95</v>
      </c>
      <c r="E2062" s="8">
        <v>2059</v>
      </c>
      <c r="F2062">
        <v>1</v>
      </c>
    </row>
    <row r="2063" spans="1:6" x14ac:dyDescent="0.25">
      <c r="A2063" s="8">
        <v>2060</v>
      </c>
      <c r="B2063">
        <v>2</v>
      </c>
      <c r="C2063">
        <v>24.95</v>
      </c>
      <c r="E2063" s="8">
        <v>2060</v>
      </c>
      <c r="F2063">
        <v>1</v>
      </c>
    </row>
    <row r="2064" spans="1:6" x14ac:dyDescent="0.25">
      <c r="A2064" s="8">
        <v>2061</v>
      </c>
      <c r="B2064">
        <v>2</v>
      </c>
      <c r="C2064">
        <v>19.5</v>
      </c>
      <c r="E2064" s="8">
        <v>2061</v>
      </c>
      <c r="F2064">
        <v>1</v>
      </c>
    </row>
    <row r="2065" spans="1:6" x14ac:dyDescent="0.25">
      <c r="A2065" s="8">
        <v>2062</v>
      </c>
      <c r="B2065">
        <v>1</v>
      </c>
      <c r="C2065">
        <v>17.95</v>
      </c>
      <c r="E2065" s="8">
        <v>2062</v>
      </c>
      <c r="F2065">
        <v>1</v>
      </c>
    </row>
    <row r="2066" spans="1:6" x14ac:dyDescent="0.25">
      <c r="A2066" s="8">
        <v>2063</v>
      </c>
      <c r="B2066">
        <v>1</v>
      </c>
      <c r="C2066">
        <v>16.5</v>
      </c>
      <c r="E2066" s="8">
        <v>2063</v>
      </c>
      <c r="F2066">
        <v>1</v>
      </c>
    </row>
    <row r="2067" spans="1:6" x14ac:dyDescent="0.25">
      <c r="A2067" s="8">
        <v>2064</v>
      </c>
      <c r="B2067">
        <v>4</v>
      </c>
      <c r="C2067">
        <v>52.95</v>
      </c>
      <c r="E2067" s="8">
        <v>2064</v>
      </c>
      <c r="F2067">
        <v>1</v>
      </c>
    </row>
    <row r="2068" spans="1:6" x14ac:dyDescent="0.25">
      <c r="A2068" s="8">
        <v>2065</v>
      </c>
      <c r="B2068">
        <v>3</v>
      </c>
      <c r="C2068">
        <v>43.849999999999987</v>
      </c>
      <c r="E2068" s="8">
        <v>2065</v>
      </c>
      <c r="F2068">
        <v>1</v>
      </c>
    </row>
    <row r="2069" spans="1:6" x14ac:dyDescent="0.25">
      <c r="A2069" s="8">
        <v>2066</v>
      </c>
      <c r="B2069">
        <v>2</v>
      </c>
      <c r="C2069">
        <v>35.9</v>
      </c>
      <c r="E2069" s="8">
        <v>2066</v>
      </c>
      <c r="F2069">
        <v>1</v>
      </c>
    </row>
    <row r="2070" spans="1:6" x14ac:dyDescent="0.25">
      <c r="A2070" s="8">
        <v>2067</v>
      </c>
      <c r="B2070">
        <v>1</v>
      </c>
      <c r="C2070">
        <v>7</v>
      </c>
      <c r="E2070" s="8">
        <v>2067</v>
      </c>
      <c r="F2070">
        <v>1</v>
      </c>
    </row>
    <row r="2071" spans="1:6" x14ac:dyDescent="0.25">
      <c r="A2071" s="8">
        <v>2068</v>
      </c>
      <c r="B2071">
        <v>2</v>
      </c>
      <c r="C2071">
        <v>28.45</v>
      </c>
      <c r="E2071" s="8">
        <v>2068</v>
      </c>
      <c r="F2071">
        <v>1</v>
      </c>
    </row>
    <row r="2072" spans="1:6" x14ac:dyDescent="0.25">
      <c r="A2072" s="8">
        <v>2069</v>
      </c>
      <c r="B2072">
        <v>2</v>
      </c>
      <c r="C2072">
        <v>22.95</v>
      </c>
      <c r="E2072" s="8">
        <v>2069</v>
      </c>
      <c r="F2072">
        <v>1</v>
      </c>
    </row>
    <row r="2073" spans="1:6" x14ac:dyDescent="0.25">
      <c r="A2073" s="8">
        <v>2070</v>
      </c>
      <c r="B2073">
        <v>2</v>
      </c>
      <c r="C2073">
        <v>30.9</v>
      </c>
      <c r="E2073" s="8">
        <v>2070</v>
      </c>
      <c r="F2073">
        <v>1</v>
      </c>
    </row>
    <row r="2074" spans="1:6" x14ac:dyDescent="0.25">
      <c r="A2074" s="8">
        <v>2071</v>
      </c>
      <c r="B2074">
        <v>1</v>
      </c>
      <c r="C2074">
        <v>14.5</v>
      </c>
      <c r="E2074" s="8">
        <v>2071</v>
      </c>
      <c r="F2074">
        <v>1</v>
      </c>
    </row>
    <row r="2075" spans="1:6" x14ac:dyDescent="0.25">
      <c r="A2075" s="8">
        <v>2072</v>
      </c>
      <c r="B2075">
        <v>1</v>
      </c>
      <c r="C2075">
        <v>12.95</v>
      </c>
      <c r="E2075" s="8">
        <v>2072</v>
      </c>
      <c r="F2075">
        <v>1</v>
      </c>
    </row>
    <row r="2076" spans="1:6" x14ac:dyDescent="0.25">
      <c r="A2076" s="8">
        <v>2073</v>
      </c>
      <c r="B2076">
        <v>9</v>
      </c>
      <c r="C2076">
        <v>126.2</v>
      </c>
      <c r="E2076" s="8">
        <v>2073</v>
      </c>
      <c r="F2076">
        <v>1</v>
      </c>
    </row>
    <row r="2077" spans="1:6" x14ac:dyDescent="0.25">
      <c r="A2077" s="8">
        <v>2074</v>
      </c>
      <c r="B2077">
        <v>2</v>
      </c>
      <c r="C2077">
        <v>32.450000000000003</v>
      </c>
      <c r="E2077" s="8">
        <v>2074</v>
      </c>
      <c r="F2077">
        <v>1</v>
      </c>
    </row>
    <row r="2078" spans="1:6" x14ac:dyDescent="0.25">
      <c r="A2078" s="8">
        <v>2075</v>
      </c>
      <c r="B2078">
        <v>13</v>
      </c>
      <c r="C2078">
        <v>191.05</v>
      </c>
      <c r="E2078" s="8">
        <v>2075</v>
      </c>
      <c r="F2078">
        <v>1</v>
      </c>
    </row>
    <row r="2079" spans="1:6" x14ac:dyDescent="0.25">
      <c r="A2079" s="8">
        <v>2076</v>
      </c>
      <c r="B2079">
        <v>2</v>
      </c>
      <c r="C2079">
        <v>30.9</v>
      </c>
      <c r="E2079" s="8">
        <v>2076</v>
      </c>
      <c r="F2079">
        <v>1</v>
      </c>
    </row>
    <row r="2080" spans="1:6" x14ac:dyDescent="0.25">
      <c r="A2080" s="8">
        <v>2077</v>
      </c>
      <c r="B2080">
        <v>1</v>
      </c>
      <c r="C2080">
        <v>12.95</v>
      </c>
      <c r="E2080" s="8">
        <v>2077</v>
      </c>
      <c r="F2080">
        <v>1</v>
      </c>
    </row>
    <row r="2081" spans="1:6" x14ac:dyDescent="0.25">
      <c r="A2081" s="8">
        <v>2078</v>
      </c>
      <c r="B2081">
        <v>2</v>
      </c>
      <c r="C2081">
        <v>30.9</v>
      </c>
      <c r="E2081" s="8">
        <v>2078</v>
      </c>
      <c r="F2081">
        <v>1</v>
      </c>
    </row>
    <row r="2082" spans="1:6" x14ac:dyDescent="0.25">
      <c r="A2082" s="8">
        <v>2079</v>
      </c>
      <c r="B2082">
        <v>1</v>
      </c>
      <c r="C2082">
        <v>7</v>
      </c>
      <c r="E2082" s="8">
        <v>2079</v>
      </c>
      <c r="F2082">
        <v>1</v>
      </c>
    </row>
    <row r="2083" spans="1:6" x14ac:dyDescent="0.25">
      <c r="A2083" s="8">
        <v>2080</v>
      </c>
      <c r="B2083">
        <v>2</v>
      </c>
      <c r="C2083">
        <v>29.45</v>
      </c>
      <c r="E2083" s="8">
        <v>2080</v>
      </c>
      <c r="F2083">
        <v>1</v>
      </c>
    </row>
    <row r="2084" spans="1:6" x14ac:dyDescent="0.25">
      <c r="A2084" s="8">
        <v>2081</v>
      </c>
      <c r="B2084">
        <v>4</v>
      </c>
      <c r="C2084">
        <v>50.4</v>
      </c>
      <c r="E2084" s="8">
        <v>2081</v>
      </c>
      <c r="F2084">
        <v>1</v>
      </c>
    </row>
    <row r="2085" spans="1:6" x14ac:dyDescent="0.25">
      <c r="A2085" s="8">
        <v>2082</v>
      </c>
      <c r="B2085">
        <v>1</v>
      </c>
      <c r="C2085">
        <v>14.95</v>
      </c>
      <c r="E2085" s="8">
        <v>2082</v>
      </c>
      <c r="F2085">
        <v>1</v>
      </c>
    </row>
    <row r="2086" spans="1:6" x14ac:dyDescent="0.25">
      <c r="A2086" s="8">
        <v>2083</v>
      </c>
      <c r="B2086">
        <v>1</v>
      </c>
      <c r="C2086">
        <v>10.5</v>
      </c>
      <c r="E2086" s="8">
        <v>2083</v>
      </c>
      <c r="F2086">
        <v>1</v>
      </c>
    </row>
    <row r="2087" spans="1:6" x14ac:dyDescent="0.25">
      <c r="A2087" s="8">
        <v>2084</v>
      </c>
      <c r="B2087">
        <v>2</v>
      </c>
      <c r="C2087">
        <v>30.9</v>
      </c>
      <c r="E2087" s="8">
        <v>2084</v>
      </c>
      <c r="F2087">
        <v>1</v>
      </c>
    </row>
    <row r="2088" spans="1:6" x14ac:dyDescent="0.25">
      <c r="A2088" s="8">
        <v>2085</v>
      </c>
      <c r="B2088">
        <v>1</v>
      </c>
      <c r="C2088">
        <v>17.95</v>
      </c>
      <c r="E2088" s="8">
        <v>2085</v>
      </c>
      <c r="F2088">
        <v>1</v>
      </c>
    </row>
    <row r="2089" spans="1:6" x14ac:dyDescent="0.25">
      <c r="A2089" s="8">
        <v>2086</v>
      </c>
      <c r="B2089">
        <v>2</v>
      </c>
      <c r="C2089">
        <v>29.9</v>
      </c>
      <c r="E2089" s="8">
        <v>2086</v>
      </c>
      <c r="F2089">
        <v>1</v>
      </c>
    </row>
    <row r="2090" spans="1:6" x14ac:dyDescent="0.25">
      <c r="A2090" s="8">
        <v>2087</v>
      </c>
      <c r="B2090">
        <v>2</v>
      </c>
      <c r="C2090">
        <v>30.9</v>
      </c>
      <c r="E2090" s="8">
        <v>2087</v>
      </c>
      <c r="F2090">
        <v>1</v>
      </c>
    </row>
    <row r="2091" spans="1:6" x14ac:dyDescent="0.25">
      <c r="A2091" s="8">
        <v>2088</v>
      </c>
      <c r="B2091">
        <v>1</v>
      </c>
      <c r="C2091">
        <v>9</v>
      </c>
      <c r="E2091" s="8">
        <v>2088</v>
      </c>
      <c r="F2091">
        <v>1</v>
      </c>
    </row>
    <row r="2092" spans="1:6" x14ac:dyDescent="0.25">
      <c r="A2092" s="8">
        <v>2089</v>
      </c>
      <c r="B2092">
        <v>1</v>
      </c>
      <c r="C2092">
        <v>7</v>
      </c>
      <c r="E2092" s="8">
        <v>2089</v>
      </c>
      <c r="F2092">
        <v>1</v>
      </c>
    </row>
    <row r="2093" spans="1:6" x14ac:dyDescent="0.25">
      <c r="A2093" s="8">
        <v>2090</v>
      </c>
      <c r="B2093">
        <v>4</v>
      </c>
      <c r="C2093">
        <v>55.849999999999987</v>
      </c>
      <c r="E2093" s="8">
        <v>2090</v>
      </c>
      <c r="F2093">
        <v>1</v>
      </c>
    </row>
    <row r="2094" spans="1:6" x14ac:dyDescent="0.25">
      <c r="A2094" s="8">
        <v>2091</v>
      </c>
      <c r="B2094">
        <v>2</v>
      </c>
      <c r="C2094">
        <v>25</v>
      </c>
      <c r="E2094" s="8">
        <v>2091</v>
      </c>
      <c r="F2094">
        <v>1</v>
      </c>
    </row>
    <row r="2095" spans="1:6" x14ac:dyDescent="0.25">
      <c r="A2095" s="8">
        <v>2092</v>
      </c>
      <c r="B2095">
        <v>2</v>
      </c>
      <c r="C2095">
        <v>33.450000000000003</v>
      </c>
      <c r="E2095" s="8">
        <v>2092</v>
      </c>
      <c r="F2095">
        <v>1</v>
      </c>
    </row>
    <row r="2096" spans="1:6" x14ac:dyDescent="0.25">
      <c r="A2096" s="8">
        <v>2093</v>
      </c>
      <c r="B2096">
        <v>2</v>
      </c>
      <c r="C2096">
        <v>14</v>
      </c>
      <c r="E2096" s="8">
        <v>2093</v>
      </c>
      <c r="F2096">
        <v>1</v>
      </c>
    </row>
    <row r="2097" spans="1:6" x14ac:dyDescent="0.25">
      <c r="A2097" s="8">
        <v>2094</v>
      </c>
      <c r="B2097">
        <v>2</v>
      </c>
      <c r="C2097">
        <v>35.9</v>
      </c>
      <c r="E2097" s="8">
        <v>2094</v>
      </c>
      <c r="F2097">
        <v>1</v>
      </c>
    </row>
    <row r="2098" spans="1:6" x14ac:dyDescent="0.25">
      <c r="A2098" s="8">
        <v>2095</v>
      </c>
      <c r="B2098">
        <v>4</v>
      </c>
      <c r="C2098">
        <v>51.849999999999987</v>
      </c>
      <c r="E2098" s="8">
        <v>2095</v>
      </c>
      <c r="F2098">
        <v>1</v>
      </c>
    </row>
    <row r="2099" spans="1:6" x14ac:dyDescent="0.25">
      <c r="A2099" s="8">
        <v>2096</v>
      </c>
      <c r="B2099">
        <v>1</v>
      </c>
      <c r="C2099">
        <v>14.95</v>
      </c>
      <c r="E2099" s="8">
        <v>2096</v>
      </c>
      <c r="F2099">
        <v>1</v>
      </c>
    </row>
    <row r="2100" spans="1:6" x14ac:dyDescent="0.25">
      <c r="A2100" s="8">
        <v>2097</v>
      </c>
      <c r="B2100">
        <v>3</v>
      </c>
      <c r="C2100">
        <v>24.95</v>
      </c>
      <c r="E2100" s="8">
        <v>2097</v>
      </c>
      <c r="F2100">
        <v>1</v>
      </c>
    </row>
    <row r="2101" spans="1:6" x14ac:dyDescent="0.25">
      <c r="A2101" s="8">
        <v>2098</v>
      </c>
      <c r="B2101">
        <v>2</v>
      </c>
      <c r="C2101">
        <v>29</v>
      </c>
      <c r="E2101" s="8">
        <v>2098</v>
      </c>
      <c r="F2101">
        <v>1</v>
      </c>
    </row>
    <row r="2102" spans="1:6" x14ac:dyDescent="0.25">
      <c r="A2102" s="8">
        <v>2099</v>
      </c>
      <c r="B2102">
        <v>1</v>
      </c>
      <c r="C2102">
        <v>5</v>
      </c>
      <c r="E2102" s="8">
        <v>2099</v>
      </c>
      <c r="F2102">
        <v>1</v>
      </c>
    </row>
    <row r="2103" spans="1:6" x14ac:dyDescent="0.25">
      <c r="A2103" s="8">
        <v>2100</v>
      </c>
      <c r="B2103">
        <v>2</v>
      </c>
      <c r="C2103">
        <v>27.45</v>
      </c>
      <c r="E2103" s="8">
        <v>2100</v>
      </c>
      <c r="F2103">
        <v>1</v>
      </c>
    </row>
    <row r="2104" spans="1:6" x14ac:dyDescent="0.25">
      <c r="A2104" s="8">
        <v>2101</v>
      </c>
      <c r="B2104">
        <v>3</v>
      </c>
      <c r="C2104">
        <v>39.4</v>
      </c>
      <c r="E2104" s="8">
        <v>2101</v>
      </c>
      <c r="F2104">
        <v>1</v>
      </c>
    </row>
    <row r="2105" spans="1:6" x14ac:dyDescent="0.25">
      <c r="A2105" s="8">
        <v>2102</v>
      </c>
      <c r="B2105">
        <v>3</v>
      </c>
      <c r="C2105">
        <v>49.95</v>
      </c>
      <c r="E2105" s="8">
        <v>2102</v>
      </c>
      <c r="F2105">
        <v>1</v>
      </c>
    </row>
    <row r="2106" spans="1:6" x14ac:dyDescent="0.25">
      <c r="A2106" s="8">
        <v>2103</v>
      </c>
      <c r="B2106">
        <v>4</v>
      </c>
      <c r="C2106">
        <v>47.849999999999987</v>
      </c>
      <c r="E2106" s="8">
        <v>2103</v>
      </c>
      <c r="F2106">
        <v>1</v>
      </c>
    </row>
    <row r="2107" spans="1:6" x14ac:dyDescent="0.25">
      <c r="A2107" s="8">
        <v>2104</v>
      </c>
      <c r="B2107">
        <v>3</v>
      </c>
      <c r="C2107">
        <v>37</v>
      </c>
      <c r="E2107" s="8">
        <v>2104</v>
      </c>
      <c r="F2107">
        <v>1</v>
      </c>
    </row>
    <row r="2108" spans="1:6" x14ac:dyDescent="0.25">
      <c r="A2108" s="8">
        <v>2105</v>
      </c>
      <c r="B2108">
        <v>1</v>
      </c>
      <c r="C2108">
        <v>17.95</v>
      </c>
      <c r="E2108" s="8">
        <v>2105</v>
      </c>
      <c r="F2108">
        <v>1</v>
      </c>
    </row>
    <row r="2109" spans="1:6" x14ac:dyDescent="0.25">
      <c r="A2109" s="8">
        <v>2106</v>
      </c>
      <c r="B2109">
        <v>2</v>
      </c>
      <c r="C2109">
        <v>26.95</v>
      </c>
      <c r="E2109" s="8">
        <v>2106</v>
      </c>
      <c r="F2109">
        <v>1</v>
      </c>
    </row>
    <row r="2110" spans="1:6" x14ac:dyDescent="0.25">
      <c r="A2110" s="8">
        <v>2107</v>
      </c>
      <c r="B2110">
        <v>2</v>
      </c>
      <c r="C2110">
        <v>30.45</v>
      </c>
      <c r="E2110" s="8">
        <v>2107</v>
      </c>
      <c r="F2110">
        <v>1</v>
      </c>
    </row>
    <row r="2111" spans="1:6" x14ac:dyDescent="0.25">
      <c r="A2111" s="8">
        <v>2108</v>
      </c>
      <c r="B2111">
        <v>4</v>
      </c>
      <c r="C2111">
        <v>55.4</v>
      </c>
      <c r="E2111" s="8">
        <v>2108</v>
      </c>
      <c r="F2111">
        <v>1</v>
      </c>
    </row>
    <row r="2112" spans="1:6" x14ac:dyDescent="0.25">
      <c r="A2112" s="8">
        <v>2109</v>
      </c>
      <c r="B2112">
        <v>2</v>
      </c>
      <c r="C2112">
        <v>18.95</v>
      </c>
      <c r="E2112" s="8">
        <v>2109</v>
      </c>
      <c r="F2112">
        <v>1</v>
      </c>
    </row>
    <row r="2113" spans="1:6" x14ac:dyDescent="0.25">
      <c r="A2113" s="8">
        <v>2110</v>
      </c>
      <c r="B2113">
        <v>2</v>
      </c>
      <c r="C2113">
        <v>23.9</v>
      </c>
      <c r="E2113" s="8">
        <v>2110</v>
      </c>
      <c r="F2113">
        <v>1</v>
      </c>
    </row>
    <row r="2114" spans="1:6" x14ac:dyDescent="0.25">
      <c r="A2114" s="8">
        <v>2111</v>
      </c>
      <c r="B2114">
        <v>4</v>
      </c>
      <c r="C2114">
        <v>44.9</v>
      </c>
      <c r="E2114" s="8">
        <v>2111</v>
      </c>
      <c r="F2114">
        <v>1</v>
      </c>
    </row>
    <row r="2115" spans="1:6" x14ac:dyDescent="0.25">
      <c r="A2115" s="8">
        <v>2112</v>
      </c>
      <c r="B2115">
        <v>1</v>
      </c>
      <c r="C2115">
        <v>12.95</v>
      </c>
      <c r="E2115" s="8">
        <v>2112</v>
      </c>
      <c r="F2115">
        <v>1</v>
      </c>
    </row>
    <row r="2116" spans="1:6" x14ac:dyDescent="0.25">
      <c r="A2116" s="8">
        <v>2113</v>
      </c>
      <c r="B2116">
        <v>2</v>
      </c>
      <c r="C2116">
        <v>24.5</v>
      </c>
      <c r="E2116" s="8">
        <v>2113</v>
      </c>
      <c r="F2116">
        <v>1</v>
      </c>
    </row>
    <row r="2117" spans="1:6" x14ac:dyDescent="0.25">
      <c r="A2117" s="8">
        <v>2114</v>
      </c>
      <c r="B2117">
        <v>1</v>
      </c>
      <c r="C2117">
        <v>14.5</v>
      </c>
      <c r="E2117" s="8">
        <v>2114</v>
      </c>
      <c r="F2117">
        <v>1</v>
      </c>
    </row>
    <row r="2118" spans="1:6" x14ac:dyDescent="0.25">
      <c r="A2118" s="8">
        <v>2115</v>
      </c>
      <c r="B2118">
        <v>4</v>
      </c>
      <c r="C2118">
        <v>46.45</v>
      </c>
      <c r="E2118" s="8">
        <v>2115</v>
      </c>
      <c r="F2118">
        <v>1</v>
      </c>
    </row>
    <row r="2119" spans="1:6" x14ac:dyDescent="0.25">
      <c r="A2119" s="8">
        <v>2116</v>
      </c>
      <c r="B2119">
        <v>1</v>
      </c>
      <c r="C2119">
        <v>15.5</v>
      </c>
      <c r="E2119" s="8">
        <v>2116</v>
      </c>
      <c r="F2119">
        <v>1</v>
      </c>
    </row>
    <row r="2120" spans="1:6" x14ac:dyDescent="0.25">
      <c r="A2120" s="8">
        <v>2117</v>
      </c>
      <c r="B2120">
        <v>1</v>
      </c>
      <c r="C2120">
        <v>13.95</v>
      </c>
      <c r="E2120" s="8">
        <v>2117</v>
      </c>
      <c r="F2120">
        <v>1</v>
      </c>
    </row>
    <row r="2121" spans="1:6" x14ac:dyDescent="0.25">
      <c r="A2121" s="8">
        <v>2118</v>
      </c>
      <c r="B2121">
        <v>3</v>
      </c>
      <c r="C2121">
        <v>27.95</v>
      </c>
      <c r="E2121" s="8">
        <v>2118</v>
      </c>
      <c r="F2121">
        <v>1</v>
      </c>
    </row>
    <row r="2122" spans="1:6" x14ac:dyDescent="0.25">
      <c r="A2122" s="8">
        <v>2119</v>
      </c>
      <c r="B2122">
        <v>1</v>
      </c>
      <c r="C2122">
        <v>11.95</v>
      </c>
      <c r="E2122" s="8">
        <v>2119</v>
      </c>
      <c r="F2122">
        <v>1</v>
      </c>
    </row>
    <row r="2123" spans="1:6" x14ac:dyDescent="0.25">
      <c r="A2123" s="8">
        <v>2120</v>
      </c>
      <c r="B2123">
        <v>1</v>
      </c>
      <c r="C2123">
        <v>9</v>
      </c>
      <c r="E2123" s="8">
        <v>2120</v>
      </c>
      <c r="F2123">
        <v>1</v>
      </c>
    </row>
    <row r="2124" spans="1:6" x14ac:dyDescent="0.25">
      <c r="A2124" s="8">
        <v>2121</v>
      </c>
      <c r="B2124">
        <v>1</v>
      </c>
      <c r="C2124">
        <v>9</v>
      </c>
      <c r="E2124" s="8">
        <v>2121</v>
      </c>
      <c r="F2124">
        <v>1</v>
      </c>
    </row>
    <row r="2125" spans="1:6" x14ac:dyDescent="0.25">
      <c r="A2125" s="8">
        <v>2122</v>
      </c>
      <c r="B2125">
        <v>2</v>
      </c>
      <c r="C2125">
        <v>35.9</v>
      </c>
      <c r="E2125" s="8">
        <v>2122</v>
      </c>
      <c r="F2125">
        <v>1</v>
      </c>
    </row>
    <row r="2126" spans="1:6" x14ac:dyDescent="0.25">
      <c r="A2126" s="8">
        <v>2123</v>
      </c>
      <c r="B2126">
        <v>1</v>
      </c>
      <c r="C2126">
        <v>7</v>
      </c>
      <c r="E2126" s="8">
        <v>2123</v>
      </c>
      <c r="F2126">
        <v>1</v>
      </c>
    </row>
    <row r="2127" spans="1:6" x14ac:dyDescent="0.25">
      <c r="A2127" s="8">
        <v>2124</v>
      </c>
      <c r="B2127">
        <v>5</v>
      </c>
      <c r="C2127">
        <v>66.849999999999994</v>
      </c>
      <c r="E2127" s="8">
        <v>2124</v>
      </c>
      <c r="F2127">
        <v>1</v>
      </c>
    </row>
    <row r="2128" spans="1:6" x14ac:dyDescent="0.25">
      <c r="A2128" s="8">
        <v>2125</v>
      </c>
      <c r="B2128">
        <v>1</v>
      </c>
      <c r="C2128">
        <v>17.95</v>
      </c>
      <c r="E2128" s="8">
        <v>2125</v>
      </c>
      <c r="F2128">
        <v>1</v>
      </c>
    </row>
    <row r="2129" spans="1:6" x14ac:dyDescent="0.25">
      <c r="A2129" s="8">
        <v>2126</v>
      </c>
      <c r="B2129">
        <v>13</v>
      </c>
      <c r="C2129">
        <v>177.05</v>
      </c>
      <c r="E2129" s="8">
        <v>2126</v>
      </c>
      <c r="F2129">
        <v>1</v>
      </c>
    </row>
    <row r="2130" spans="1:6" x14ac:dyDescent="0.25">
      <c r="A2130" s="8">
        <v>2127</v>
      </c>
      <c r="B2130">
        <v>1</v>
      </c>
      <c r="C2130">
        <v>14.5</v>
      </c>
      <c r="E2130" s="8">
        <v>2127</v>
      </c>
      <c r="F2130">
        <v>1</v>
      </c>
    </row>
    <row r="2131" spans="1:6" x14ac:dyDescent="0.25">
      <c r="A2131" s="8">
        <v>2128</v>
      </c>
      <c r="B2131">
        <v>2</v>
      </c>
      <c r="C2131">
        <v>28.45</v>
      </c>
      <c r="E2131" s="8">
        <v>2128</v>
      </c>
      <c r="F2131">
        <v>1</v>
      </c>
    </row>
    <row r="2132" spans="1:6" x14ac:dyDescent="0.25">
      <c r="A2132" s="8">
        <v>2129</v>
      </c>
      <c r="B2132">
        <v>4</v>
      </c>
      <c r="C2132">
        <v>66.8</v>
      </c>
      <c r="E2132" s="8">
        <v>2129</v>
      </c>
      <c r="F2132">
        <v>1</v>
      </c>
    </row>
    <row r="2133" spans="1:6" x14ac:dyDescent="0.25">
      <c r="A2133" s="8">
        <v>2130</v>
      </c>
      <c r="B2133">
        <v>1</v>
      </c>
      <c r="C2133">
        <v>7</v>
      </c>
      <c r="E2133" s="8">
        <v>2130</v>
      </c>
      <c r="F2133">
        <v>1</v>
      </c>
    </row>
    <row r="2134" spans="1:6" x14ac:dyDescent="0.25">
      <c r="A2134" s="8">
        <v>2131</v>
      </c>
      <c r="B2134">
        <v>1</v>
      </c>
      <c r="C2134">
        <v>13.95</v>
      </c>
      <c r="E2134" s="8">
        <v>2131</v>
      </c>
      <c r="F2134">
        <v>1</v>
      </c>
    </row>
    <row r="2135" spans="1:6" x14ac:dyDescent="0.25">
      <c r="A2135" s="8">
        <v>2132</v>
      </c>
      <c r="B2135">
        <v>4</v>
      </c>
      <c r="C2135">
        <v>50.849999999999987</v>
      </c>
      <c r="E2135" s="8">
        <v>2132</v>
      </c>
      <c r="F2135">
        <v>1</v>
      </c>
    </row>
    <row r="2136" spans="1:6" x14ac:dyDescent="0.25">
      <c r="A2136" s="8">
        <v>2133</v>
      </c>
      <c r="B2136">
        <v>1</v>
      </c>
      <c r="C2136">
        <v>17.95</v>
      </c>
      <c r="E2136" s="8">
        <v>2133</v>
      </c>
      <c r="F2136">
        <v>1</v>
      </c>
    </row>
    <row r="2137" spans="1:6" x14ac:dyDescent="0.25">
      <c r="A2137" s="8">
        <v>2134</v>
      </c>
      <c r="B2137">
        <v>3</v>
      </c>
      <c r="C2137">
        <v>40.9</v>
      </c>
      <c r="E2137" s="8">
        <v>2134</v>
      </c>
      <c r="F2137">
        <v>1</v>
      </c>
    </row>
    <row r="2138" spans="1:6" x14ac:dyDescent="0.25">
      <c r="A2138" s="8">
        <v>2135</v>
      </c>
      <c r="B2138">
        <v>3</v>
      </c>
      <c r="C2138">
        <v>48.95</v>
      </c>
      <c r="E2138" s="8">
        <v>2135</v>
      </c>
      <c r="F2138">
        <v>1</v>
      </c>
    </row>
    <row r="2139" spans="1:6" x14ac:dyDescent="0.25">
      <c r="A2139" s="8">
        <v>2136</v>
      </c>
      <c r="B2139">
        <v>3</v>
      </c>
      <c r="C2139">
        <v>40.4</v>
      </c>
      <c r="E2139" s="8">
        <v>2136</v>
      </c>
      <c r="F2139">
        <v>1</v>
      </c>
    </row>
    <row r="2140" spans="1:6" x14ac:dyDescent="0.25">
      <c r="A2140" s="8">
        <v>2137</v>
      </c>
      <c r="B2140">
        <v>3</v>
      </c>
      <c r="C2140">
        <v>45.849999999999987</v>
      </c>
      <c r="E2140" s="8">
        <v>2137</v>
      </c>
      <c r="F2140">
        <v>1</v>
      </c>
    </row>
    <row r="2141" spans="1:6" x14ac:dyDescent="0.25">
      <c r="A2141" s="8">
        <v>2138</v>
      </c>
      <c r="B2141">
        <v>2</v>
      </c>
      <c r="C2141">
        <v>34.9</v>
      </c>
      <c r="E2141" s="8">
        <v>2138</v>
      </c>
      <c r="F2141">
        <v>1</v>
      </c>
    </row>
    <row r="2142" spans="1:6" x14ac:dyDescent="0.25">
      <c r="A2142" s="8">
        <v>2139</v>
      </c>
      <c r="B2142">
        <v>1</v>
      </c>
      <c r="C2142">
        <v>17.95</v>
      </c>
      <c r="E2142" s="8">
        <v>2139</v>
      </c>
      <c r="F2142">
        <v>1</v>
      </c>
    </row>
    <row r="2143" spans="1:6" x14ac:dyDescent="0.25">
      <c r="A2143" s="8">
        <v>2140</v>
      </c>
      <c r="B2143">
        <v>1</v>
      </c>
      <c r="C2143">
        <v>19.95</v>
      </c>
      <c r="E2143" s="8">
        <v>2140</v>
      </c>
      <c r="F2143">
        <v>1</v>
      </c>
    </row>
    <row r="2144" spans="1:6" x14ac:dyDescent="0.25">
      <c r="A2144" s="8">
        <v>2141</v>
      </c>
      <c r="B2144">
        <v>1</v>
      </c>
      <c r="C2144">
        <v>14.95</v>
      </c>
      <c r="E2144" s="8">
        <v>2141</v>
      </c>
      <c r="F2144">
        <v>1</v>
      </c>
    </row>
    <row r="2145" spans="1:6" x14ac:dyDescent="0.25">
      <c r="A2145" s="8">
        <v>2142</v>
      </c>
      <c r="B2145">
        <v>2</v>
      </c>
      <c r="C2145">
        <v>21.95</v>
      </c>
      <c r="E2145" s="8">
        <v>2142</v>
      </c>
      <c r="F2145">
        <v>1</v>
      </c>
    </row>
    <row r="2146" spans="1:6" x14ac:dyDescent="0.25">
      <c r="A2146" s="8">
        <v>2143</v>
      </c>
      <c r="B2146">
        <v>4</v>
      </c>
      <c r="C2146">
        <v>48.5</v>
      </c>
      <c r="E2146" s="8">
        <v>2143</v>
      </c>
      <c r="F2146">
        <v>1</v>
      </c>
    </row>
    <row r="2147" spans="1:6" x14ac:dyDescent="0.25">
      <c r="A2147" s="8">
        <v>2144</v>
      </c>
      <c r="B2147">
        <v>2</v>
      </c>
      <c r="C2147">
        <v>20.95</v>
      </c>
      <c r="E2147" s="8">
        <v>2144</v>
      </c>
      <c r="F2147">
        <v>1</v>
      </c>
    </row>
    <row r="2148" spans="1:6" x14ac:dyDescent="0.25">
      <c r="A2148" s="8">
        <v>2145</v>
      </c>
      <c r="B2148">
        <v>2</v>
      </c>
      <c r="C2148">
        <v>29.9</v>
      </c>
      <c r="E2148" s="8">
        <v>2145</v>
      </c>
      <c r="F2148">
        <v>1</v>
      </c>
    </row>
    <row r="2149" spans="1:6" x14ac:dyDescent="0.25">
      <c r="A2149" s="8">
        <v>2146</v>
      </c>
      <c r="B2149">
        <v>2</v>
      </c>
      <c r="C2149">
        <v>27.45</v>
      </c>
      <c r="E2149" s="8">
        <v>2146</v>
      </c>
      <c r="F2149">
        <v>1</v>
      </c>
    </row>
    <row r="2150" spans="1:6" x14ac:dyDescent="0.25">
      <c r="A2150" s="8">
        <v>2147</v>
      </c>
      <c r="B2150">
        <v>4</v>
      </c>
      <c r="C2150">
        <v>33.5</v>
      </c>
      <c r="E2150" s="8">
        <v>2147</v>
      </c>
      <c r="F2150">
        <v>1</v>
      </c>
    </row>
    <row r="2151" spans="1:6" x14ac:dyDescent="0.25">
      <c r="A2151" s="8">
        <v>2148</v>
      </c>
      <c r="B2151">
        <v>2</v>
      </c>
      <c r="C2151">
        <v>24.9</v>
      </c>
      <c r="E2151" s="8">
        <v>2148</v>
      </c>
      <c r="F2151">
        <v>1</v>
      </c>
    </row>
    <row r="2152" spans="1:6" x14ac:dyDescent="0.25">
      <c r="A2152" s="8">
        <v>2149</v>
      </c>
      <c r="B2152">
        <v>1</v>
      </c>
      <c r="C2152">
        <v>12.95</v>
      </c>
      <c r="E2152" s="8">
        <v>2149</v>
      </c>
      <c r="F2152">
        <v>1</v>
      </c>
    </row>
    <row r="2153" spans="1:6" x14ac:dyDescent="0.25">
      <c r="A2153" s="8">
        <v>2150</v>
      </c>
      <c r="B2153">
        <v>1</v>
      </c>
      <c r="C2153">
        <v>17.95</v>
      </c>
      <c r="E2153" s="8">
        <v>2150</v>
      </c>
      <c r="F2153">
        <v>1</v>
      </c>
    </row>
    <row r="2154" spans="1:6" x14ac:dyDescent="0.25">
      <c r="A2154" s="8">
        <v>2151</v>
      </c>
      <c r="B2154">
        <v>2</v>
      </c>
      <c r="C2154">
        <v>32.9</v>
      </c>
      <c r="E2154" s="8">
        <v>2151</v>
      </c>
      <c r="F2154">
        <v>1</v>
      </c>
    </row>
    <row r="2155" spans="1:6" x14ac:dyDescent="0.25">
      <c r="A2155" s="8">
        <v>2152</v>
      </c>
      <c r="B2155">
        <v>2</v>
      </c>
      <c r="C2155">
        <v>32.9</v>
      </c>
      <c r="E2155" s="8">
        <v>2152</v>
      </c>
      <c r="F2155">
        <v>1</v>
      </c>
    </row>
    <row r="2156" spans="1:6" x14ac:dyDescent="0.25">
      <c r="A2156" s="8">
        <v>2153</v>
      </c>
      <c r="B2156">
        <v>2</v>
      </c>
      <c r="C2156">
        <v>24.95</v>
      </c>
      <c r="E2156" s="8">
        <v>2153</v>
      </c>
      <c r="F2156">
        <v>1</v>
      </c>
    </row>
    <row r="2157" spans="1:6" x14ac:dyDescent="0.25">
      <c r="A2157" s="8">
        <v>2154</v>
      </c>
      <c r="B2157">
        <v>2</v>
      </c>
      <c r="C2157">
        <v>26.9</v>
      </c>
      <c r="E2157" s="8">
        <v>2154</v>
      </c>
      <c r="F2157">
        <v>1</v>
      </c>
    </row>
    <row r="2158" spans="1:6" x14ac:dyDescent="0.25">
      <c r="A2158" s="8">
        <v>2155</v>
      </c>
      <c r="B2158">
        <v>2</v>
      </c>
      <c r="C2158">
        <v>19.95</v>
      </c>
      <c r="E2158" s="8">
        <v>2155</v>
      </c>
      <c r="F2158">
        <v>1</v>
      </c>
    </row>
    <row r="2159" spans="1:6" x14ac:dyDescent="0.25">
      <c r="A2159" s="8">
        <v>2156</v>
      </c>
      <c r="B2159">
        <v>3</v>
      </c>
      <c r="C2159">
        <v>38.950000000000003</v>
      </c>
      <c r="E2159" s="8">
        <v>2156</v>
      </c>
      <c r="F2159">
        <v>1</v>
      </c>
    </row>
    <row r="2160" spans="1:6" x14ac:dyDescent="0.25">
      <c r="A2160" s="8">
        <v>2157</v>
      </c>
      <c r="B2160">
        <v>2</v>
      </c>
      <c r="C2160">
        <v>24.95</v>
      </c>
      <c r="E2160" s="8">
        <v>2157</v>
      </c>
      <c r="F2160">
        <v>1</v>
      </c>
    </row>
    <row r="2161" spans="1:6" x14ac:dyDescent="0.25">
      <c r="A2161" s="8">
        <v>2158</v>
      </c>
      <c r="B2161">
        <v>2</v>
      </c>
      <c r="C2161">
        <v>17.95</v>
      </c>
      <c r="E2161" s="8">
        <v>2158</v>
      </c>
      <c r="F2161">
        <v>1</v>
      </c>
    </row>
    <row r="2162" spans="1:6" x14ac:dyDescent="0.25">
      <c r="A2162" s="8">
        <v>2159</v>
      </c>
      <c r="B2162">
        <v>4</v>
      </c>
      <c r="C2162">
        <v>62.900000000000013</v>
      </c>
      <c r="E2162" s="8">
        <v>2159</v>
      </c>
      <c r="F2162">
        <v>1</v>
      </c>
    </row>
    <row r="2163" spans="1:6" x14ac:dyDescent="0.25">
      <c r="A2163" s="8">
        <v>2160</v>
      </c>
      <c r="B2163">
        <v>1</v>
      </c>
      <c r="C2163">
        <v>5</v>
      </c>
      <c r="E2163" s="8">
        <v>2160</v>
      </c>
      <c r="F2163">
        <v>1</v>
      </c>
    </row>
    <row r="2164" spans="1:6" x14ac:dyDescent="0.25">
      <c r="A2164" s="8">
        <v>2161</v>
      </c>
      <c r="B2164">
        <v>2</v>
      </c>
      <c r="C2164">
        <v>27.9</v>
      </c>
      <c r="E2164" s="8">
        <v>2161</v>
      </c>
      <c r="F2164">
        <v>1</v>
      </c>
    </row>
    <row r="2165" spans="1:6" x14ac:dyDescent="0.25">
      <c r="A2165" s="8">
        <v>2162</v>
      </c>
      <c r="B2165">
        <v>2</v>
      </c>
      <c r="C2165">
        <v>21.5</v>
      </c>
      <c r="E2165" s="8">
        <v>2162</v>
      </c>
      <c r="F2165">
        <v>1</v>
      </c>
    </row>
    <row r="2166" spans="1:6" x14ac:dyDescent="0.25">
      <c r="A2166" s="8">
        <v>2163</v>
      </c>
      <c r="B2166">
        <v>2</v>
      </c>
      <c r="C2166">
        <v>20.95</v>
      </c>
      <c r="E2166" s="8">
        <v>2163</v>
      </c>
      <c r="F2166">
        <v>1</v>
      </c>
    </row>
    <row r="2167" spans="1:6" x14ac:dyDescent="0.25">
      <c r="A2167" s="8">
        <v>2164</v>
      </c>
      <c r="B2167">
        <v>1</v>
      </c>
      <c r="C2167">
        <v>9</v>
      </c>
      <c r="E2167" s="8">
        <v>2164</v>
      </c>
      <c r="F2167">
        <v>1</v>
      </c>
    </row>
    <row r="2168" spans="1:6" x14ac:dyDescent="0.25">
      <c r="A2168" s="8">
        <v>2165</v>
      </c>
      <c r="B2168">
        <v>2</v>
      </c>
      <c r="C2168">
        <v>20.95</v>
      </c>
      <c r="E2168" s="8">
        <v>2165</v>
      </c>
      <c r="F2168">
        <v>1</v>
      </c>
    </row>
    <row r="2169" spans="1:6" x14ac:dyDescent="0.25">
      <c r="A2169" s="8">
        <v>2166</v>
      </c>
      <c r="B2169">
        <v>1</v>
      </c>
      <c r="C2169">
        <v>16.95</v>
      </c>
      <c r="E2169" s="8">
        <v>2166</v>
      </c>
      <c r="F2169">
        <v>1</v>
      </c>
    </row>
    <row r="2170" spans="1:6" x14ac:dyDescent="0.25">
      <c r="A2170" s="8">
        <v>2167</v>
      </c>
      <c r="B2170">
        <v>1</v>
      </c>
      <c r="C2170">
        <v>7</v>
      </c>
      <c r="E2170" s="8">
        <v>2167</v>
      </c>
      <c r="F2170">
        <v>1</v>
      </c>
    </row>
    <row r="2171" spans="1:6" x14ac:dyDescent="0.25">
      <c r="A2171" s="8">
        <v>2168</v>
      </c>
      <c r="B2171">
        <v>1</v>
      </c>
      <c r="C2171">
        <v>11.95</v>
      </c>
      <c r="E2171" s="8">
        <v>2168</v>
      </c>
      <c r="F2171">
        <v>1</v>
      </c>
    </row>
    <row r="2172" spans="1:6" x14ac:dyDescent="0.25">
      <c r="A2172" s="8">
        <v>2169</v>
      </c>
      <c r="B2172">
        <v>2</v>
      </c>
      <c r="C2172">
        <v>28.9</v>
      </c>
      <c r="E2172" s="8">
        <v>2169</v>
      </c>
      <c r="F2172">
        <v>1</v>
      </c>
    </row>
    <row r="2173" spans="1:6" x14ac:dyDescent="0.25">
      <c r="A2173" s="8">
        <v>2170</v>
      </c>
      <c r="B2173">
        <v>1</v>
      </c>
      <c r="C2173">
        <v>14.5</v>
      </c>
      <c r="E2173" s="8">
        <v>2170</v>
      </c>
      <c r="F2173">
        <v>1</v>
      </c>
    </row>
    <row r="2174" spans="1:6" x14ac:dyDescent="0.25">
      <c r="A2174" s="8">
        <v>2171</v>
      </c>
      <c r="B2174">
        <v>1</v>
      </c>
      <c r="C2174">
        <v>11.95</v>
      </c>
      <c r="E2174" s="8">
        <v>2171</v>
      </c>
      <c r="F2174">
        <v>1</v>
      </c>
    </row>
    <row r="2175" spans="1:6" x14ac:dyDescent="0.25">
      <c r="A2175" s="8">
        <v>2172</v>
      </c>
      <c r="B2175">
        <v>4</v>
      </c>
      <c r="C2175">
        <v>57.8</v>
      </c>
      <c r="E2175" s="8">
        <v>2172</v>
      </c>
      <c r="F2175">
        <v>1</v>
      </c>
    </row>
    <row r="2176" spans="1:6" x14ac:dyDescent="0.25">
      <c r="A2176" s="8">
        <v>2173</v>
      </c>
      <c r="B2176">
        <v>1</v>
      </c>
      <c r="C2176">
        <v>16.5</v>
      </c>
      <c r="E2176" s="8">
        <v>2173</v>
      </c>
      <c r="F2176">
        <v>1</v>
      </c>
    </row>
    <row r="2177" spans="1:6" x14ac:dyDescent="0.25">
      <c r="A2177" s="8">
        <v>2174</v>
      </c>
      <c r="B2177">
        <v>4</v>
      </c>
      <c r="C2177">
        <v>46.4</v>
      </c>
      <c r="E2177" s="8">
        <v>2174</v>
      </c>
      <c r="F2177">
        <v>1</v>
      </c>
    </row>
    <row r="2178" spans="1:6" x14ac:dyDescent="0.25">
      <c r="A2178" s="8">
        <v>2175</v>
      </c>
      <c r="B2178">
        <v>1</v>
      </c>
      <c r="C2178">
        <v>14.5</v>
      </c>
      <c r="E2178" s="8">
        <v>2175</v>
      </c>
      <c r="F2178">
        <v>1</v>
      </c>
    </row>
    <row r="2179" spans="1:6" x14ac:dyDescent="0.25">
      <c r="A2179" s="8">
        <v>2176</v>
      </c>
      <c r="B2179">
        <v>1</v>
      </c>
      <c r="C2179">
        <v>13.95</v>
      </c>
      <c r="E2179" s="8">
        <v>2176</v>
      </c>
      <c r="F2179">
        <v>1</v>
      </c>
    </row>
    <row r="2180" spans="1:6" x14ac:dyDescent="0.25">
      <c r="A2180" s="8">
        <v>2177</v>
      </c>
      <c r="B2180">
        <v>2</v>
      </c>
      <c r="C2180">
        <v>18.95</v>
      </c>
      <c r="E2180" s="8">
        <v>2177</v>
      </c>
      <c r="F2180">
        <v>1</v>
      </c>
    </row>
    <row r="2181" spans="1:6" x14ac:dyDescent="0.25">
      <c r="A2181" s="8">
        <v>2178</v>
      </c>
      <c r="B2181">
        <v>1</v>
      </c>
      <c r="C2181">
        <v>17.95</v>
      </c>
      <c r="E2181" s="8">
        <v>2178</v>
      </c>
      <c r="F2181">
        <v>1</v>
      </c>
    </row>
    <row r="2182" spans="1:6" x14ac:dyDescent="0.25">
      <c r="A2182" s="8">
        <v>2179</v>
      </c>
      <c r="B2182">
        <v>1</v>
      </c>
      <c r="C2182">
        <v>5</v>
      </c>
      <c r="E2182" s="8">
        <v>2179</v>
      </c>
      <c r="F2182">
        <v>1</v>
      </c>
    </row>
    <row r="2183" spans="1:6" x14ac:dyDescent="0.25">
      <c r="A2183" s="8">
        <v>2180</v>
      </c>
      <c r="B2183">
        <v>2</v>
      </c>
      <c r="C2183">
        <v>34.450000000000003</v>
      </c>
      <c r="E2183" s="8">
        <v>2180</v>
      </c>
      <c r="F2183">
        <v>1</v>
      </c>
    </row>
    <row r="2184" spans="1:6" x14ac:dyDescent="0.25">
      <c r="A2184" s="8">
        <v>2181</v>
      </c>
      <c r="B2184">
        <v>2</v>
      </c>
      <c r="C2184">
        <v>35.9</v>
      </c>
      <c r="E2184" s="8">
        <v>2181</v>
      </c>
      <c r="F2184">
        <v>1</v>
      </c>
    </row>
    <row r="2185" spans="1:6" x14ac:dyDescent="0.25">
      <c r="A2185" s="8">
        <v>2182</v>
      </c>
      <c r="B2185">
        <v>9</v>
      </c>
      <c r="C2185">
        <v>140.65</v>
      </c>
      <c r="E2185" s="8">
        <v>2182</v>
      </c>
      <c r="F2185">
        <v>1</v>
      </c>
    </row>
    <row r="2186" spans="1:6" x14ac:dyDescent="0.25">
      <c r="A2186" s="8">
        <v>2183</v>
      </c>
      <c r="B2186">
        <v>4</v>
      </c>
      <c r="C2186">
        <v>42.4</v>
      </c>
      <c r="E2186" s="8">
        <v>2183</v>
      </c>
      <c r="F2186">
        <v>1</v>
      </c>
    </row>
    <row r="2187" spans="1:6" x14ac:dyDescent="0.25">
      <c r="A2187" s="8">
        <v>2184</v>
      </c>
      <c r="B2187">
        <v>3</v>
      </c>
      <c r="C2187">
        <v>42.95</v>
      </c>
      <c r="E2187" s="8">
        <v>2184</v>
      </c>
      <c r="F2187">
        <v>1</v>
      </c>
    </row>
    <row r="2188" spans="1:6" x14ac:dyDescent="0.25">
      <c r="A2188" s="8">
        <v>2185</v>
      </c>
      <c r="B2188">
        <v>1</v>
      </c>
      <c r="C2188">
        <v>9</v>
      </c>
      <c r="E2188" s="8">
        <v>2185</v>
      </c>
      <c r="F2188">
        <v>1</v>
      </c>
    </row>
    <row r="2189" spans="1:6" x14ac:dyDescent="0.25">
      <c r="A2189" s="8">
        <v>2186</v>
      </c>
      <c r="B2189">
        <v>1</v>
      </c>
      <c r="C2189">
        <v>14.95</v>
      </c>
      <c r="E2189" s="8">
        <v>2186</v>
      </c>
      <c r="F2189">
        <v>1</v>
      </c>
    </row>
    <row r="2190" spans="1:6" x14ac:dyDescent="0.25">
      <c r="A2190" s="8">
        <v>2187</v>
      </c>
      <c r="B2190">
        <v>5</v>
      </c>
      <c r="C2190">
        <v>58.4</v>
      </c>
      <c r="E2190" s="8">
        <v>2187</v>
      </c>
      <c r="F2190">
        <v>1</v>
      </c>
    </row>
    <row r="2191" spans="1:6" x14ac:dyDescent="0.25">
      <c r="A2191" s="8">
        <v>2188</v>
      </c>
      <c r="B2191">
        <v>13</v>
      </c>
      <c r="C2191">
        <v>182.65</v>
      </c>
      <c r="E2191" s="8">
        <v>2188</v>
      </c>
      <c r="F2191">
        <v>1</v>
      </c>
    </row>
    <row r="2192" spans="1:6" x14ac:dyDescent="0.25">
      <c r="A2192" s="8">
        <v>2189</v>
      </c>
      <c r="B2192">
        <v>2</v>
      </c>
      <c r="C2192">
        <v>20.95</v>
      </c>
      <c r="E2192" s="8">
        <v>2189</v>
      </c>
      <c r="F2192">
        <v>1</v>
      </c>
    </row>
    <row r="2193" spans="1:6" x14ac:dyDescent="0.25">
      <c r="A2193" s="8">
        <v>2190</v>
      </c>
      <c r="B2193">
        <v>2</v>
      </c>
      <c r="C2193">
        <v>28.45</v>
      </c>
      <c r="E2193" s="8">
        <v>2190</v>
      </c>
      <c r="F2193">
        <v>1</v>
      </c>
    </row>
    <row r="2194" spans="1:6" x14ac:dyDescent="0.25">
      <c r="A2194" s="8">
        <v>2191</v>
      </c>
      <c r="B2194">
        <v>3</v>
      </c>
      <c r="C2194">
        <v>39.9</v>
      </c>
      <c r="E2194" s="8">
        <v>2191</v>
      </c>
      <c r="F2194">
        <v>1</v>
      </c>
    </row>
    <row r="2195" spans="1:6" x14ac:dyDescent="0.25">
      <c r="A2195" s="8">
        <v>2192</v>
      </c>
      <c r="B2195">
        <v>1</v>
      </c>
      <c r="C2195">
        <v>7</v>
      </c>
      <c r="E2195" s="8">
        <v>2192</v>
      </c>
      <c r="F2195">
        <v>1</v>
      </c>
    </row>
    <row r="2196" spans="1:6" x14ac:dyDescent="0.25">
      <c r="A2196" s="8">
        <v>2193</v>
      </c>
      <c r="B2196">
        <v>4</v>
      </c>
      <c r="C2196">
        <v>62.8</v>
      </c>
      <c r="E2196" s="8">
        <v>2193</v>
      </c>
      <c r="F2196">
        <v>1</v>
      </c>
    </row>
    <row r="2197" spans="1:6" x14ac:dyDescent="0.25">
      <c r="A2197" s="8">
        <v>2194</v>
      </c>
      <c r="B2197">
        <v>2</v>
      </c>
      <c r="C2197">
        <v>28.45</v>
      </c>
      <c r="E2197" s="8">
        <v>2194</v>
      </c>
      <c r="F2197">
        <v>1</v>
      </c>
    </row>
    <row r="2198" spans="1:6" x14ac:dyDescent="0.25">
      <c r="A2198" s="8">
        <v>2195</v>
      </c>
      <c r="B2198">
        <v>3</v>
      </c>
      <c r="C2198">
        <v>38.450000000000003</v>
      </c>
      <c r="E2198" s="8">
        <v>2195</v>
      </c>
      <c r="F2198">
        <v>1</v>
      </c>
    </row>
    <row r="2199" spans="1:6" x14ac:dyDescent="0.25">
      <c r="A2199" s="8">
        <v>2196</v>
      </c>
      <c r="B2199">
        <v>1</v>
      </c>
      <c r="C2199">
        <v>7</v>
      </c>
      <c r="E2199" s="8">
        <v>2196</v>
      </c>
      <c r="F2199">
        <v>1</v>
      </c>
    </row>
    <row r="2200" spans="1:6" x14ac:dyDescent="0.25">
      <c r="A2200" s="8">
        <v>2197</v>
      </c>
      <c r="B2200">
        <v>2</v>
      </c>
      <c r="C2200">
        <v>29.9</v>
      </c>
      <c r="E2200" s="8">
        <v>2197</v>
      </c>
      <c r="F2200">
        <v>1</v>
      </c>
    </row>
    <row r="2201" spans="1:6" x14ac:dyDescent="0.25">
      <c r="A2201" s="8">
        <v>2198</v>
      </c>
      <c r="B2201">
        <v>4</v>
      </c>
      <c r="C2201">
        <v>60.900000000000013</v>
      </c>
      <c r="E2201" s="8">
        <v>2198</v>
      </c>
      <c r="F2201">
        <v>1</v>
      </c>
    </row>
    <row r="2202" spans="1:6" x14ac:dyDescent="0.25">
      <c r="A2202" s="8">
        <v>2199</v>
      </c>
      <c r="B2202">
        <v>1</v>
      </c>
      <c r="C2202">
        <v>13.95</v>
      </c>
      <c r="E2202" s="8">
        <v>2199</v>
      </c>
      <c r="F2202">
        <v>1</v>
      </c>
    </row>
    <row r="2203" spans="1:6" x14ac:dyDescent="0.25">
      <c r="A2203" s="8">
        <v>2200</v>
      </c>
      <c r="B2203">
        <v>1</v>
      </c>
      <c r="C2203">
        <v>19.95</v>
      </c>
      <c r="E2203" s="8">
        <v>2200</v>
      </c>
      <c r="F2203">
        <v>1</v>
      </c>
    </row>
    <row r="2204" spans="1:6" x14ac:dyDescent="0.25">
      <c r="A2204" s="8">
        <v>2201</v>
      </c>
      <c r="B2204">
        <v>1</v>
      </c>
      <c r="C2204">
        <v>15.5</v>
      </c>
      <c r="E2204" s="8">
        <v>2201</v>
      </c>
      <c r="F2204">
        <v>1</v>
      </c>
    </row>
    <row r="2205" spans="1:6" x14ac:dyDescent="0.25">
      <c r="A2205" s="8">
        <v>2202</v>
      </c>
      <c r="B2205">
        <v>2</v>
      </c>
      <c r="C2205">
        <v>29.9</v>
      </c>
      <c r="E2205" s="8">
        <v>2202</v>
      </c>
      <c r="F2205">
        <v>1</v>
      </c>
    </row>
    <row r="2206" spans="1:6" x14ac:dyDescent="0.25">
      <c r="A2206" s="8">
        <v>2203</v>
      </c>
      <c r="B2206">
        <v>4</v>
      </c>
      <c r="C2206">
        <v>53.400000000000013</v>
      </c>
      <c r="E2206" s="8">
        <v>2203</v>
      </c>
      <c r="F2206">
        <v>1</v>
      </c>
    </row>
    <row r="2207" spans="1:6" x14ac:dyDescent="0.25">
      <c r="A2207" s="8">
        <v>2204</v>
      </c>
      <c r="B2207">
        <v>1</v>
      </c>
      <c r="C2207">
        <v>19.95</v>
      </c>
      <c r="E2207" s="8">
        <v>2204</v>
      </c>
      <c r="F2207">
        <v>1</v>
      </c>
    </row>
    <row r="2208" spans="1:6" x14ac:dyDescent="0.25">
      <c r="A2208" s="8">
        <v>2205</v>
      </c>
      <c r="B2208">
        <v>2</v>
      </c>
      <c r="C2208">
        <v>25.9</v>
      </c>
      <c r="E2208" s="8">
        <v>2205</v>
      </c>
      <c r="F2208">
        <v>1</v>
      </c>
    </row>
    <row r="2209" spans="1:6" x14ac:dyDescent="0.25">
      <c r="A2209" s="8">
        <v>2206</v>
      </c>
      <c r="B2209">
        <v>3</v>
      </c>
      <c r="C2209">
        <v>45.4</v>
      </c>
      <c r="E2209" s="8">
        <v>2206</v>
      </c>
      <c r="F2209">
        <v>1</v>
      </c>
    </row>
    <row r="2210" spans="1:6" x14ac:dyDescent="0.25">
      <c r="A2210" s="8">
        <v>2207</v>
      </c>
      <c r="B2210">
        <v>1</v>
      </c>
      <c r="C2210">
        <v>7</v>
      </c>
      <c r="E2210" s="8">
        <v>2207</v>
      </c>
      <c r="F2210">
        <v>1</v>
      </c>
    </row>
    <row r="2211" spans="1:6" x14ac:dyDescent="0.25">
      <c r="A2211" s="8">
        <v>2208</v>
      </c>
      <c r="B2211">
        <v>2</v>
      </c>
      <c r="C2211">
        <v>34.450000000000003</v>
      </c>
      <c r="E2211" s="8">
        <v>2208</v>
      </c>
      <c r="F2211">
        <v>1</v>
      </c>
    </row>
    <row r="2212" spans="1:6" x14ac:dyDescent="0.25">
      <c r="A2212" s="8">
        <v>2209</v>
      </c>
      <c r="B2212">
        <v>3</v>
      </c>
      <c r="C2212">
        <v>30.95</v>
      </c>
      <c r="E2212" s="8">
        <v>2209</v>
      </c>
      <c r="F2212">
        <v>1</v>
      </c>
    </row>
    <row r="2213" spans="1:6" x14ac:dyDescent="0.25">
      <c r="A2213" s="8">
        <v>2210</v>
      </c>
      <c r="B2213">
        <v>1</v>
      </c>
      <c r="C2213">
        <v>14.5</v>
      </c>
      <c r="E2213" s="8">
        <v>2210</v>
      </c>
      <c r="F2213">
        <v>1</v>
      </c>
    </row>
    <row r="2214" spans="1:6" x14ac:dyDescent="0.25">
      <c r="A2214" s="8">
        <v>2211</v>
      </c>
      <c r="B2214">
        <v>2</v>
      </c>
      <c r="C2214">
        <v>26.45</v>
      </c>
      <c r="E2214" s="8">
        <v>2211</v>
      </c>
      <c r="F2214">
        <v>1</v>
      </c>
    </row>
    <row r="2215" spans="1:6" x14ac:dyDescent="0.25">
      <c r="A2215" s="8">
        <v>2212</v>
      </c>
      <c r="B2215">
        <v>1</v>
      </c>
      <c r="C2215">
        <v>5</v>
      </c>
      <c r="E2215" s="8">
        <v>2212</v>
      </c>
      <c r="F2215">
        <v>1</v>
      </c>
    </row>
    <row r="2216" spans="1:6" x14ac:dyDescent="0.25">
      <c r="A2216" s="8">
        <v>2213</v>
      </c>
      <c r="B2216">
        <v>2</v>
      </c>
      <c r="C2216">
        <v>21.5</v>
      </c>
      <c r="E2216" s="8">
        <v>2213</v>
      </c>
      <c r="F2216">
        <v>1</v>
      </c>
    </row>
    <row r="2217" spans="1:6" x14ac:dyDescent="0.25">
      <c r="A2217" s="8">
        <v>2214</v>
      </c>
      <c r="B2217">
        <v>2</v>
      </c>
      <c r="C2217">
        <v>20.95</v>
      </c>
      <c r="E2217" s="8">
        <v>2214</v>
      </c>
      <c r="F2217">
        <v>1</v>
      </c>
    </row>
    <row r="2218" spans="1:6" x14ac:dyDescent="0.25">
      <c r="A2218" s="8">
        <v>2215</v>
      </c>
      <c r="B2218">
        <v>2</v>
      </c>
      <c r="C2218">
        <v>24.95</v>
      </c>
      <c r="E2218" s="8">
        <v>2215</v>
      </c>
      <c r="F2218">
        <v>1</v>
      </c>
    </row>
    <row r="2219" spans="1:6" x14ac:dyDescent="0.25">
      <c r="A2219" s="8">
        <v>2216</v>
      </c>
      <c r="B2219">
        <v>2</v>
      </c>
      <c r="C2219">
        <v>26.9</v>
      </c>
      <c r="E2219" s="8">
        <v>2216</v>
      </c>
      <c r="F2219">
        <v>1</v>
      </c>
    </row>
    <row r="2220" spans="1:6" x14ac:dyDescent="0.25">
      <c r="A2220" s="8">
        <v>2217</v>
      </c>
      <c r="B2220">
        <v>3</v>
      </c>
      <c r="C2220">
        <v>41.849999999999987</v>
      </c>
      <c r="E2220" s="8">
        <v>2217</v>
      </c>
      <c r="F2220">
        <v>1</v>
      </c>
    </row>
    <row r="2221" spans="1:6" x14ac:dyDescent="0.25">
      <c r="A2221" s="8">
        <v>2218</v>
      </c>
      <c r="B2221">
        <v>2</v>
      </c>
      <c r="C2221">
        <v>37.9</v>
      </c>
      <c r="E2221" s="8">
        <v>2218</v>
      </c>
      <c r="F2221">
        <v>1</v>
      </c>
    </row>
    <row r="2222" spans="1:6" x14ac:dyDescent="0.25">
      <c r="A2222" s="8">
        <v>2219</v>
      </c>
      <c r="B2222">
        <v>2</v>
      </c>
      <c r="C2222">
        <v>32.450000000000003</v>
      </c>
      <c r="E2222" s="8">
        <v>2219</v>
      </c>
      <c r="F2222">
        <v>1</v>
      </c>
    </row>
    <row r="2223" spans="1:6" x14ac:dyDescent="0.25">
      <c r="A2223" s="8">
        <v>2220</v>
      </c>
      <c r="B2223">
        <v>1</v>
      </c>
      <c r="C2223">
        <v>15.5</v>
      </c>
      <c r="E2223" s="8">
        <v>2220</v>
      </c>
      <c r="F2223">
        <v>1</v>
      </c>
    </row>
    <row r="2224" spans="1:6" x14ac:dyDescent="0.25">
      <c r="A2224" s="8">
        <v>2221</v>
      </c>
      <c r="B2224">
        <v>4</v>
      </c>
      <c r="C2224">
        <v>44.9</v>
      </c>
      <c r="E2224" s="8">
        <v>2221</v>
      </c>
      <c r="F2224">
        <v>1</v>
      </c>
    </row>
    <row r="2225" spans="1:6" x14ac:dyDescent="0.25">
      <c r="A2225" s="8">
        <v>2222</v>
      </c>
      <c r="B2225">
        <v>3</v>
      </c>
      <c r="C2225">
        <v>40.849999999999987</v>
      </c>
      <c r="E2225" s="8">
        <v>2222</v>
      </c>
      <c r="F2225">
        <v>1</v>
      </c>
    </row>
    <row r="2226" spans="1:6" x14ac:dyDescent="0.25">
      <c r="A2226" s="8">
        <v>2223</v>
      </c>
      <c r="B2226">
        <v>1</v>
      </c>
      <c r="C2226">
        <v>0</v>
      </c>
      <c r="E2226" s="8">
        <v>2223</v>
      </c>
      <c r="F2226">
        <v>1</v>
      </c>
    </row>
    <row r="2227" spans="1:6" x14ac:dyDescent="0.25">
      <c r="A2227" s="8">
        <v>2224</v>
      </c>
      <c r="B2227">
        <v>1</v>
      </c>
      <c r="C2227">
        <v>12.95</v>
      </c>
      <c r="E2227" s="8">
        <v>2224</v>
      </c>
      <c r="F2227">
        <v>1</v>
      </c>
    </row>
    <row r="2228" spans="1:6" x14ac:dyDescent="0.25">
      <c r="A2228" s="8">
        <v>2225</v>
      </c>
      <c r="B2228">
        <v>1</v>
      </c>
      <c r="C2228">
        <v>13.95</v>
      </c>
      <c r="E2228" s="8">
        <v>2225</v>
      </c>
      <c r="F2228">
        <v>1</v>
      </c>
    </row>
    <row r="2229" spans="1:6" x14ac:dyDescent="0.25">
      <c r="A2229" s="8">
        <v>2226</v>
      </c>
      <c r="B2229">
        <v>3</v>
      </c>
      <c r="C2229">
        <v>25.95</v>
      </c>
      <c r="E2229" s="8">
        <v>2226</v>
      </c>
      <c r="F2229">
        <v>1</v>
      </c>
    </row>
    <row r="2230" spans="1:6" x14ac:dyDescent="0.25">
      <c r="A2230" s="8">
        <v>2227</v>
      </c>
      <c r="B2230">
        <v>1</v>
      </c>
      <c r="C2230">
        <v>16.95</v>
      </c>
      <c r="E2230" s="8">
        <v>2227</v>
      </c>
      <c r="F2230">
        <v>1</v>
      </c>
    </row>
    <row r="2231" spans="1:6" x14ac:dyDescent="0.25">
      <c r="A2231" s="8">
        <v>2228</v>
      </c>
      <c r="B2231">
        <v>2</v>
      </c>
      <c r="C2231">
        <v>31.9</v>
      </c>
      <c r="E2231" s="8">
        <v>2228</v>
      </c>
      <c r="F2231">
        <v>1</v>
      </c>
    </row>
    <row r="2232" spans="1:6" x14ac:dyDescent="0.25">
      <c r="A2232" s="8">
        <v>2229</v>
      </c>
      <c r="B2232">
        <v>3</v>
      </c>
      <c r="C2232">
        <v>46.849999999999987</v>
      </c>
      <c r="E2232" s="8">
        <v>2229</v>
      </c>
      <c r="F2232">
        <v>1</v>
      </c>
    </row>
    <row r="2233" spans="1:6" x14ac:dyDescent="0.25">
      <c r="A2233" s="8">
        <v>2230</v>
      </c>
      <c r="B2233">
        <v>1</v>
      </c>
      <c r="C2233">
        <v>14.5</v>
      </c>
      <c r="E2233" s="8">
        <v>2230</v>
      </c>
      <c r="F2233">
        <v>1</v>
      </c>
    </row>
    <row r="2234" spans="1:6" x14ac:dyDescent="0.25">
      <c r="A2234" s="8">
        <v>2231</v>
      </c>
      <c r="B2234">
        <v>1</v>
      </c>
      <c r="C2234">
        <v>17.95</v>
      </c>
      <c r="E2234" s="8">
        <v>2231</v>
      </c>
      <c r="F2234">
        <v>1</v>
      </c>
    </row>
    <row r="2235" spans="1:6" x14ac:dyDescent="0.25">
      <c r="A2235" s="8">
        <v>2232</v>
      </c>
      <c r="B2235">
        <v>3</v>
      </c>
      <c r="C2235">
        <v>40.4</v>
      </c>
      <c r="E2235" s="8">
        <v>2232</v>
      </c>
      <c r="F2235">
        <v>1</v>
      </c>
    </row>
    <row r="2236" spans="1:6" x14ac:dyDescent="0.25">
      <c r="A2236" s="8">
        <v>2233</v>
      </c>
      <c r="B2236">
        <v>1</v>
      </c>
      <c r="C2236">
        <v>17.95</v>
      </c>
      <c r="E2236" s="8">
        <v>2233</v>
      </c>
      <c r="F2236">
        <v>1</v>
      </c>
    </row>
    <row r="2237" spans="1:6" x14ac:dyDescent="0.25">
      <c r="A2237" s="8">
        <v>2234</v>
      </c>
      <c r="B2237">
        <v>4</v>
      </c>
      <c r="C2237">
        <v>60.900000000000013</v>
      </c>
      <c r="E2237" s="8">
        <v>2234</v>
      </c>
      <c r="F2237">
        <v>1</v>
      </c>
    </row>
    <row r="2238" spans="1:6" x14ac:dyDescent="0.25">
      <c r="A2238" s="8">
        <v>2235</v>
      </c>
      <c r="B2238">
        <v>2</v>
      </c>
      <c r="C2238">
        <v>26.9</v>
      </c>
      <c r="E2238" s="8">
        <v>2235</v>
      </c>
      <c r="F2238">
        <v>1</v>
      </c>
    </row>
    <row r="2239" spans="1:6" x14ac:dyDescent="0.25">
      <c r="A2239" s="8">
        <v>2236</v>
      </c>
      <c r="B2239">
        <v>3</v>
      </c>
      <c r="C2239">
        <v>45.4</v>
      </c>
      <c r="E2239" s="8">
        <v>2236</v>
      </c>
      <c r="F2239">
        <v>1</v>
      </c>
    </row>
    <row r="2240" spans="1:6" x14ac:dyDescent="0.25">
      <c r="A2240" s="8">
        <v>2237</v>
      </c>
      <c r="B2240">
        <v>3</v>
      </c>
      <c r="C2240">
        <v>38.9</v>
      </c>
      <c r="E2240" s="8">
        <v>2237</v>
      </c>
      <c r="F2240">
        <v>1</v>
      </c>
    </row>
    <row r="2241" spans="1:6" x14ac:dyDescent="0.25">
      <c r="A2241" s="8">
        <v>2238</v>
      </c>
      <c r="B2241">
        <v>1</v>
      </c>
      <c r="C2241">
        <v>9</v>
      </c>
      <c r="E2241" s="8">
        <v>2238</v>
      </c>
      <c r="F2241">
        <v>1</v>
      </c>
    </row>
    <row r="2242" spans="1:6" x14ac:dyDescent="0.25">
      <c r="A2242" s="8">
        <v>2239</v>
      </c>
      <c r="B2242">
        <v>1</v>
      </c>
      <c r="C2242">
        <v>14.5</v>
      </c>
      <c r="E2242" s="8">
        <v>2239</v>
      </c>
      <c r="F2242">
        <v>1</v>
      </c>
    </row>
    <row r="2243" spans="1:6" x14ac:dyDescent="0.25">
      <c r="A2243" s="8">
        <v>2240</v>
      </c>
      <c r="B2243">
        <v>2</v>
      </c>
      <c r="C2243">
        <v>31.9</v>
      </c>
      <c r="E2243" s="8">
        <v>2240</v>
      </c>
      <c r="F2243">
        <v>1</v>
      </c>
    </row>
    <row r="2244" spans="1:6" x14ac:dyDescent="0.25">
      <c r="A2244" s="8">
        <v>2241</v>
      </c>
      <c r="B2244">
        <v>3</v>
      </c>
      <c r="C2244">
        <v>42.9</v>
      </c>
      <c r="E2244" s="8">
        <v>2241</v>
      </c>
      <c r="F2244">
        <v>1</v>
      </c>
    </row>
    <row r="2245" spans="1:6" x14ac:dyDescent="0.25">
      <c r="A2245" s="8">
        <v>2242</v>
      </c>
      <c r="B2245">
        <v>5</v>
      </c>
      <c r="C2245">
        <v>76.849999999999994</v>
      </c>
      <c r="E2245" s="8">
        <v>2242</v>
      </c>
      <c r="F2245">
        <v>1</v>
      </c>
    </row>
    <row r="2246" spans="1:6" x14ac:dyDescent="0.25">
      <c r="A2246" s="8">
        <v>2243</v>
      </c>
      <c r="B2246">
        <v>2</v>
      </c>
      <c r="C2246">
        <v>23.45</v>
      </c>
      <c r="E2246" s="8">
        <v>2243</v>
      </c>
      <c r="F2246">
        <v>1</v>
      </c>
    </row>
    <row r="2247" spans="1:6" x14ac:dyDescent="0.25">
      <c r="A2247" s="8">
        <v>2244</v>
      </c>
      <c r="B2247">
        <v>1</v>
      </c>
      <c r="C2247">
        <v>16.95</v>
      </c>
      <c r="E2247" s="8">
        <v>2244</v>
      </c>
      <c r="F2247">
        <v>1</v>
      </c>
    </row>
    <row r="2248" spans="1:6" x14ac:dyDescent="0.25">
      <c r="A2248" s="8">
        <v>2245</v>
      </c>
      <c r="B2248">
        <v>1</v>
      </c>
      <c r="C2248">
        <v>7</v>
      </c>
      <c r="E2248" s="8">
        <v>2245</v>
      </c>
      <c r="F2248">
        <v>1</v>
      </c>
    </row>
    <row r="2249" spans="1:6" x14ac:dyDescent="0.25">
      <c r="A2249" s="8">
        <v>2246</v>
      </c>
      <c r="B2249">
        <v>2</v>
      </c>
      <c r="C2249">
        <v>28.45</v>
      </c>
      <c r="E2249" s="8">
        <v>2246</v>
      </c>
      <c r="F2249">
        <v>1</v>
      </c>
    </row>
    <row r="2250" spans="1:6" x14ac:dyDescent="0.25">
      <c r="A2250" s="8">
        <v>2247</v>
      </c>
      <c r="B2250">
        <v>1</v>
      </c>
      <c r="C2250">
        <v>13.95</v>
      </c>
      <c r="E2250" s="8">
        <v>2247</v>
      </c>
      <c r="F2250">
        <v>1</v>
      </c>
    </row>
    <row r="2251" spans="1:6" x14ac:dyDescent="0.25">
      <c r="A2251" s="8">
        <v>2248</v>
      </c>
      <c r="B2251">
        <v>2</v>
      </c>
      <c r="C2251">
        <v>16</v>
      </c>
      <c r="E2251" s="8">
        <v>2248</v>
      </c>
      <c r="F2251">
        <v>1</v>
      </c>
    </row>
    <row r="2252" spans="1:6" x14ac:dyDescent="0.25">
      <c r="A2252" s="8">
        <v>2249</v>
      </c>
      <c r="B2252">
        <v>1</v>
      </c>
      <c r="C2252">
        <v>19.95</v>
      </c>
      <c r="E2252" s="8">
        <v>2249</v>
      </c>
      <c r="F2252">
        <v>1</v>
      </c>
    </row>
    <row r="2253" spans="1:6" x14ac:dyDescent="0.25">
      <c r="A2253" s="8">
        <v>2250</v>
      </c>
      <c r="B2253">
        <v>1</v>
      </c>
      <c r="C2253">
        <v>11.95</v>
      </c>
      <c r="E2253" s="8">
        <v>2250</v>
      </c>
      <c r="F2253">
        <v>1</v>
      </c>
    </row>
    <row r="2254" spans="1:6" x14ac:dyDescent="0.25">
      <c r="A2254" s="8">
        <v>2251</v>
      </c>
      <c r="B2254">
        <v>2</v>
      </c>
      <c r="C2254">
        <v>16</v>
      </c>
      <c r="E2254" s="8">
        <v>2251</v>
      </c>
      <c r="F2254">
        <v>1</v>
      </c>
    </row>
    <row r="2255" spans="1:6" x14ac:dyDescent="0.25">
      <c r="A2255" s="8">
        <v>2252</v>
      </c>
      <c r="B2255">
        <v>2</v>
      </c>
      <c r="C2255">
        <v>33.450000000000003</v>
      </c>
      <c r="E2255" s="8">
        <v>2252</v>
      </c>
      <c r="F2255">
        <v>1</v>
      </c>
    </row>
    <row r="2256" spans="1:6" x14ac:dyDescent="0.25">
      <c r="A2256" s="8">
        <v>2253</v>
      </c>
      <c r="B2256">
        <v>1</v>
      </c>
      <c r="C2256">
        <v>12.95</v>
      </c>
      <c r="E2256" s="8">
        <v>2253</v>
      </c>
      <c r="F2256">
        <v>1</v>
      </c>
    </row>
    <row r="2257" spans="1:6" x14ac:dyDescent="0.25">
      <c r="A2257" s="8">
        <v>2254</v>
      </c>
      <c r="B2257">
        <v>9</v>
      </c>
      <c r="C2257">
        <v>121.15</v>
      </c>
      <c r="E2257" s="8">
        <v>2254</v>
      </c>
      <c r="F2257">
        <v>1</v>
      </c>
    </row>
    <row r="2258" spans="1:6" x14ac:dyDescent="0.25">
      <c r="A2258" s="8">
        <v>2255</v>
      </c>
      <c r="B2258">
        <v>3</v>
      </c>
      <c r="C2258">
        <v>38</v>
      </c>
      <c r="E2258" s="8">
        <v>2255</v>
      </c>
      <c r="F2258">
        <v>1</v>
      </c>
    </row>
    <row r="2259" spans="1:6" x14ac:dyDescent="0.25">
      <c r="A2259" s="8">
        <v>2256</v>
      </c>
      <c r="B2259">
        <v>4</v>
      </c>
      <c r="C2259">
        <v>46.9</v>
      </c>
      <c r="E2259" s="8">
        <v>2256</v>
      </c>
      <c r="F2259">
        <v>1</v>
      </c>
    </row>
    <row r="2260" spans="1:6" x14ac:dyDescent="0.25">
      <c r="A2260" s="8">
        <v>2257</v>
      </c>
      <c r="B2260">
        <v>3</v>
      </c>
      <c r="C2260">
        <v>36.450000000000003</v>
      </c>
      <c r="E2260" s="8">
        <v>2257</v>
      </c>
      <c r="F2260">
        <v>1</v>
      </c>
    </row>
    <row r="2261" spans="1:6" x14ac:dyDescent="0.25">
      <c r="A2261" s="8">
        <v>2258</v>
      </c>
      <c r="B2261">
        <v>1</v>
      </c>
      <c r="C2261">
        <v>0</v>
      </c>
      <c r="E2261" s="8">
        <v>2258</v>
      </c>
      <c r="F2261">
        <v>1</v>
      </c>
    </row>
    <row r="2262" spans="1:6" x14ac:dyDescent="0.25">
      <c r="A2262" s="8">
        <v>2259</v>
      </c>
      <c r="B2262">
        <v>1</v>
      </c>
      <c r="C2262">
        <v>11.95</v>
      </c>
      <c r="E2262" s="8">
        <v>2259</v>
      </c>
      <c r="F2262">
        <v>1</v>
      </c>
    </row>
    <row r="2263" spans="1:6" x14ac:dyDescent="0.25">
      <c r="A2263" s="8">
        <v>2260</v>
      </c>
      <c r="B2263">
        <v>4</v>
      </c>
      <c r="C2263">
        <v>62.8</v>
      </c>
      <c r="E2263" s="8">
        <v>2260</v>
      </c>
      <c r="F2263">
        <v>1</v>
      </c>
    </row>
    <row r="2264" spans="1:6" x14ac:dyDescent="0.25">
      <c r="A2264" s="8">
        <v>2261</v>
      </c>
      <c r="B2264">
        <v>1</v>
      </c>
      <c r="C2264">
        <v>17.95</v>
      </c>
      <c r="E2264" s="8">
        <v>2261</v>
      </c>
      <c r="F2264">
        <v>1</v>
      </c>
    </row>
    <row r="2265" spans="1:6" x14ac:dyDescent="0.25">
      <c r="A2265" s="8">
        <v>2262</v>
      </c>
      <c r="B2265">
        <v>2</v>
      </c>
      <c r="C2265">
        <v>29.9</v>
      </c>
      <c r="E2265" s="8">
        <v>2262</v>
      </c>
      <c r="F2265">
        <v>1</v>
      </c>
    </row>
    <row r="2266" spans="1:6" x14ac:dyDescent="0.25">
      <c r="A2266" s="8">
        <v>2263</v>
      </c>
      <c r="B2266">
        <v>2</v>
      </c>
      <c r="C2266">
        <v>20.95</v>
      </c>
      <c r="E2266" s="8">
        <v>2263</v>
      </c>
      <c r="F2266">
        <v>1</v>
      </c>
    </row>
    <row r="2267" spans="1:6" x14ac:dyDescent="0.25">
      <c r="A2267" s="8">
        <v>2264</v>
      </c>
      <c r="B2267">
        <v>2</v>
      </c>
      <c r="C2267">
        <v>35.9</v>
      </c>
      <c r="E2267" s="8">
        <v>2264</v>
      </c>
      <c r="F2267">
        <v>1</v>
      </c>
    </row>
    <row r="2268" spans="1:6" x14ac:dyDescent="0.25">
      <c r="A2268" s="8">
        <v>2265</v>
      </c>
      <c r="B2268">
        <v>4</v>
      </c>
      <c r="C2268">
        <v>62.349999999999987</v>
      </c>
      <c r="E2268" s="8">
        <v>2265</v>
      </c>
      <c r="F2268">
        <v>1</v>
      </c>
    </row>
    <row r="2269" spans="1:6" x14ac:dyDescent="0.25">
      <c r="A2269" s="8">
        <v>2266</v>
      </c>
      <c r="B2269">
        <v>1</v>
      </c>
      <c r="C2269">
        <v>17.95</v>
      </c>
      <c r="E2269" s="8">
        <v>2266</v>
      </c>
      <c r="F2269">
        <v>1</v>
      </c>
    </row>
    <row r="2270" spans="1:6" x14ac:dyDescent="0.25">
      <c r="A2270" s="8">
        <v>2267</v>
      </c>
      <c r="B2270">
        <v>3</v>
      </c>
      <c r="C2270">
        <v>34</v>
      </c>
      <c r="E2270" s="8">
        <v>2267</v>
      </c>
      <c r="F2270">
        <v>1</v>
      </c>
    </row>
    <row r="2271" spans="1:6" x14ac:dyDescent="0.25">
      <c r="A2271" s="8">
        <v>2268</v>
      </c>
      <c r="B2271">
        <v>1</v>
      </c>
      <c r="C2271">
        <v>7</v>
      </c>
      <c r="E2271" s="8">
        <v>2268</v>
      </c>
      <c r="F2271">
        <v>1</v>
      </c>
    </row>
    <row r="2272" spans="1:6" x14ac:dyDescent="0.25">
      <c r="A2272" s="8">
        <v>2269</v>
      </c>
      <c r="B2272">
        <v>2</v>
      </c>
      <c r="C2272">
        <v>29.45</v>
      </c>
      <c r="E2272" s="8">
        <v>2269</v>
      </c>
      <c r="F2272">
        <v>1</v>
      </c>
    </row>
    <row r="2273" spans="1:6" x14ac:dyDescent="0.25">
      <c r="A2273" s="8">
        <v>2270</v>
      </c>
      <c r="B2273">
        <v>2</v>
      </c>
      <c r="C2273">
        <v>20.95</v>
      </c>
      <c r="E2273" s="8">
        <v>2270</v>
      </c>
      <c r="F2273">
        <v>1</v>
      </c>
    </row>
    <row r="2274" spans="1:6" x14ac:dyDescent="0.25">
      <c r="A2274" s="8">
        <v>2271</v>
      </c>
      <c r="B2274">
        <v>1</v>
      </c>
      <c r="C2274">
        <v>7</v>
      </c>
      <c r="E2274" s="8">
        <v>2271</v>
      </c>
      <c r="F2274">
        <v>1</v>
      </c>
    </row>
    <row r="2275" spans="1:6" x14ac:dyDescent="0.25">
      <c r="A2275" s="8">
        <v>2272</v>
      </c>
      <c r="B2275">
        <v>4</v>
      </c>
      <c r="C2275">
        <v>61.349999999999987</v>
      </c>
      <c r="E2275" s="8">
        <v>2272</v>
      </c>
      <c r="F2275">
        <v>1</v>
      </c>
    </row>
    <row r="2276" spans="1:6" x14ac:dyDescent="0.25">
      <c r="A2276" s="8">
        <v>2273</v>
      </c>
      <c r="B2276">
        <v>3</v>
      </c>
      <c r="C2276">
        <v>48.4</v>
      </c>
      <c r="E2276" s="8">
        <v>2273</v>
      </c>
      <c r="F2276">
        <v>1</v>
      </c>
    </row>
    <row r="2277" spans="1:6" x14ac:dyDescent="0.25">
      <c r="A2277" s="8">
        <v>2274</v>
      </c>
      <c r="B2277">
        <v>1</v>
      </c>
      <c r="C2277">
        <v>16.95</v>
      </c>
      <c r="E2277" s="8">
        <v>2274</v>
      </c>
      <c r="F2277">
        <v>1</v>
      </c>
    </row>
    <row r="2278" spans="1:6" x14ac:dyDescent="0.25">
      <c r="A2278" s="8">
        <v>2275</v>
      </c>
      <c r="B2278">
        <v>2</v>
      </c>
      <c r="C2278">
        <v>32.450000000000003</v>
      </c>
      <c r="E2278" s="8">
        <v>2275</v>
      </c>
      <c r="F2278">
        <v>1</v>
      </c>
    </row>
    <row r="2279" spans="1:6" x14ac:dyDescent="0.25">
      <c r="A2279" s="8">
        <v>2276</v>
      </c>
      <c r="B2279">
        <v>1</v>
      </c>
      <c r="C2279">
        <v>9</v>
      </c>
      <c r="E2279" s="8">
        <v>2276</v>
      </c>
      <c r="F2279">
        <v>1</v>
      </c>
    </row>
    <row r="2280" spans="1:6" x14ac:dyDescent="0.25">
      <c r="A2280" s="8">
        <v>2277</v>
      </c>
      <c r="B2280">
        <v>4</v>
      </c>
      <c r="C2280">
        <v>60.349999999999987</v>
      </c>
      <c r="E2280" s="8">
        <v>2277</v>
      </c>
      <c r="F2280">
        <v>1</v>
      </c>
    </row>
    <row r="2281" spans="1:6" x14ac:dyDescent="0.25">
      <c r="A2281" s="8">
        <v>2278</v>
      </c>
      <c r="B2281">
        <v>2</v>
      </c>
      <c r="C2281">
        <v>34.9</v>
      </c>
      <c r="E2281" s="8">
        <v>2278</v>
      </c>
      <c r="F2281">
        <v>1</v>
      </c>
    </row>
    <row r="2282" spans="1:6" x14ac:dyDescent="0.25">
      <c r="A2282" s="8">
        <v>2279</v>
      </c>
      <c r="B2282">
        <v>1</v>
      </c>
      <c r="C2282">
        <v>17.95</v>
      </c>
      <c r="E2282" s="8">
        <v>2279</v>
      </c>
      <c r="F2282">
        <v>1</v>
      </c>
    </row>
    <row r="2283" spans="1:6" x14ac:dyDescent="0.25">
      <c r="A2283" s="8">
        <v>2280</v>
      </c>
      <c r="B2283">
        <v>4</v>
      </c>
      <c r="C2283">
        <v>47.849999999999987</v>
      </c>
      <c r="E2283" s="8">
        <v>2280</v>
      </c>
      <c r="F2283">
        <v>1</v>
      </c>
    </row>
    <row r="2284" spans="1:6" x14ac:dyDescent="0.25">
      <c r="A2284" s="8">
        <v>2281</v>
      </c>
      <c r="B2284">
        <v>1</v>
      </c>
      <c r="C2284">
        <v>17.95</v>
      </c>
      <c r="E2284" s="8">
        <v>2281</v>
      </c>
      <c r="F2284">
        <v>1</v>
      </c>
    </row>
    <row r="2285" spans="1:6" x14ac:dyDescent="0.25">
      <c r="A2285" s="8">
        <v>2282</v>
      </c>
      <c r="B2285">
        <v>1</v>
      </c>
      <c r="C2285">
        <v>9</v>
      </c>
      <c r="E2285" s="8">
        <v>2282</v>
      </c>
      <c r="F2285">
        <v>1</v>
      </c>
    </row>
    <row r="2286" spans="1:6" x14ac:dyDescent="0.25">
      <c r="A2286" s="8">
        <v>2283</v>
      </c>
      <c r="B2286">
        <v>4</v>
      </c>
      <c r="C2286">
        <v>53.5</v>
      </c>
      <c r="E2286" s="8">
        <v>2283</v>
      </c>
      <c r="F2286">
        <v>1</v>
      </c>
    </row>
    <row r="2287" spans="1:6" x14ac:dyDescent="0.25">
      <c r="A2287" s="8">
        <v>2284</v>
      </c>
      <c r="B2287">
        <v>3</v>
      </c>
      <c r="C2287">
        <v>46.4</v>
      </c>
      <c r="E2287" s="8">
        <v>2284</v>
      </c>
      <c r="F2287">
        <v>1</v>
      </c>
    </row>
    <row r="2288" spans="1:6" x14ac:dyDescent="0.25">
      <c r="A2288" s="8">
        <v>2285</v>
      </c>
      <c r="B2288">
        <v>1</v>
      </c>
      <c r="C2288">
        <v>12.95</v>
      </c>
      <c r="E2288" s="8">
        <v>2285</v>
      </c>
      <c r="F2288">
        <v>1</v>
      </c>
    </row>
    <row r="2289" spans="1:6" x14ac:dyDescent="0.25">
      <c r="A2289" s="8">
        <v>2286</v>
      </c>
      <c r="B2289">
        <v>1</v>
      </c>
      <c r="C2289">
        <v>17.95</v>
      </c>
      <c r="E2289" s="8">
        <v>2286</v>
      </c>
      <c r="F2289">
        <v>1</v>
      </c>
    </row>
    <row r="2290" spans="1:6" x14ac:dyDescent="0.25">
      <c r="A2290" s="8">
        <v>2287</v>
      </c>
      <c r="B2290">
        <v>1</v>
      </c>
      <c r="C2290">
        <v>12.95</v>
      </c>
      <c r="E2290" s="8">
        <v>2287</v>
      </c>
      <c r="F2290">
        <v>1</v>
      </c>
    </row>
    <row r="2291" spans="1:6" x14ac:dyDescent="0.25">
      <c r="A2291" s="8">
        <v>2288</v>
      </c>
      <c r="B2291">
        <v>1</v>
      </c>
      <c r="C2291">
        <v>7</v>
      </c>
      <c r="E2291" s="8">
        <v>2288</v>
      </c>
      <c r="F2291">
        <v>1</v>
      </c>
    </row>
    <row r="2292" spans="1:6" x14ac:dyDescent="0.25">
      <c r="A2292" s="8">
        <v>2289</v>
      </c>
      <c r="B2292">
        <v>4</v>
      </c>
      <c r="C2292">
        <v>57.8</v>
      </c>
      <c r="E2292" s="8">
        <v>2289</v>
      </c>
      <c r="F2292">
        <v>1</v>
      </c>
    </row>
    <row r="2293" spans="1:6" x14ac:dyDescent="0.25">
      <c r="A2293" s="8">
        <v>2290</v>
      </c>
      <c r="B2293">
        <v>1</v>
      </c>
      <c r="C2293">
        <v>17.95</v>
      </c>
      <c r="E2293" s="8">
        <v>2290</v>
      </c>
      <c r="F2293">
        <v>1</v>
      </c>
    </row>
    <row r="2294" spans="1:6" x14ac:dyDescent="0.25">
      <c r="A2294" s="8">
        <v>2291</v>
      </c>
      <c r="B2294">
        <v>3</v>
      </c>
      <c r="C2294">
        <v>42.4</v>
      </c>
      <c r="E2294" s="8">
        <v>2291</v>
      </c>
      <c r="F2294">
        <v>1</v>
      </c>
    </row>
    <row r="2295" spans="1:6" x14ac:dyDescent="0.25">
      <c r="A2295" s="8">
        <v>2292</v>
      </c>
      <c r="B2295">
        <v>4</v>
      </c>
      <c r="C2295">
        <v>38.450000000000003</v>
      </c>
      <c r="E2295" s="8">
        <v>2292</v>
      </c>
      <c r="F2295">
        <v>1</v>
      </c>
    </row>
    <row r="2296" spans="1:6" x14ac:dyDescent="0.25">
      <c r="A2296" s="8">
        <v>2293</v>
      </c>
      <c r="B2296">
        <v>2</v>
      </c>
      <c r="C2296">
        <v>19.95</v>
      </c>
      <c r="E2296" s="8">
        <v>2293</v>
      </c>
      <c r="F2296">
        <v>1</v>
      </c>
    </row>
    <row r="2297" spans="1:6" x14ac:dyDescent="0.25">
      <c r="A2297" s="8">
        <v>2294</v>
      </c>
      <c r="B2297">
        <v>1</v>
      </c>
      <c r="C2297">
        <v>11.95</v>
      </c>
      <c r="E2297" s="8">
        <v>2294</v>
      </c>
      <c r="F2297">
        <v>1</v>
      </c>
    </row>
    <row r="2298" spans="1:6" x14ac:dyDescent="0.25">
      <c r="A2298" s="8">
        <v>2295</v>
      </c>
      <c r="B2298">
        <v>1</v>
      </c>
      <c r="C2298">
        <v>11.95</v>
      </c>
      <c r="E2298" s="8">
        <v>2295</v>
      </c>
      <c r="F2298">
        <v>1</v>
      </c>
    </row>
    <row r="2299" spans="1:6" x14ac:dyDescent="0.25">
      <c r="A2299" s="8">
        <v>2296</v>
      </c>
      <c r="B2299">
        <v>4</v>
      </c>
      <c r="C2299">
        <v>40.9</v>
      </c>
      <c r="E2299" s="8">
        <v>2296</v>
      </c>
      <c r="F2299">
        <v>1</v>
      </c>
    </row>
    <row r="2300" spans="1:6" x14ac:dyDescent="0.25">
      <c r="A2300" s="8">
        <v>2297</v>
      </c>
      <c r="B2300">
        <v>1</v>
      </c>
      <c r="C2300">
        <v>14.5</v>
      </c>
      <c r="E2300" s="8">
        <v>2297</v>
      </c>
      <c r="F2300">
        <v>1</v>
      </c>
    </row>
    <row r="2301" spans="1:6" x14ac:dyDescent="0.25">
      <c r="A2301" s="8">
        <v>2298</v>
      </c>
      <c r="B2301">
        <v>4</v>
      </c>
      <c r="C2301">
        <v>39</v>
      </c>
      <c r="E2301" s="8">
        <v>2298</v>
      </c>
      <c r="F2301">
        <v>1</v>
      </c>
    </row>
    <row r="2302" spans="1:6" x14ac:dyDescent="0.25">
      <c r="A2302" s="8">
        <v>2299</v>
      </c>
      <c r="B2302">
        <v>2</v>
      </c>
      <c r="C2302">
        <v>20.95</v>
      </c>
      <c r="E2302" s="8">
        <v>2299</v>
      </c>
      <c r="F2302">
        <v>1</v>
      </c>
    </row>
    <row r="2303" spans="1:6" x14ac:dyDescent="0.25">
      <c r="A2303" s="8">
        <v>2300</v>
      </c>
      <c r="B2303">
        <v>1</v>
      </c>
      <c r="C2303">
        <v>17.95</v>
      </c>
      <c r="E2303" s="8">
        <v>2300</v>
      </c>
      <c r="F2303">
        <v>1</v>
      </c>
    </row>
    <row r="2304" spans="1:6" x14ac:dyDescent="0.25">
      <c r="A2304" s="8">
        <v>2301</v>
      </c>
      <c r="B2304">
        <v>2</v>
      </c>
      <c r="C2304">
        <v>27.9</v>
      </c>
      <c r="E2304" s="8">
        <v>2301</v>
      </c>
      <c r="F2304">
        <v>1</v>
      </c>
    </row>
    <row r="2305" spans="1:6" x14ac:dyDescent="0.25">
      <c r="A2305" s="8">
        <v>2302</v>
      </c>
      <c r="B2305">
        <v>2</v>
      </c>
      <c r="C2305">
        <v>32.450000000000003</v>
      </c>
      <c r="E2305" s="8">
        <v>2302</v>
      </c>
      <c r="F2305">
        <v>1</v>
      </c>
    </row>
    <row r="2306" spans="1:6" x14ac:dyDescent="0.25">
      <c r="A2306" s="8">
        <v>2303</v>
      </c>
      <c r="B2306">
        <v>2</v>
      </c>
      <c r="C2306">
        <v>18</v>
      </c>
      <c r="E2306" s="8">
        <v>2303</v>
      </c>
      <c r="F2306">
        <v>1</v>
      </c>
    </row>
    <row r="2307" spans="1:6" x14ac:dyDescent="0.25">
      <c r="A2307" s="8">
        <v>2304</v>
      </c>
      <c r="B2307">
        <v>2</v>
      </c>
      <c r="C2307">
        <v>32</v>
      </c>
      <c r="E2307" s="8">
        <v>2304</v>
      </c>
      <c r="F2307">
        <v>1</v>
      </c>
    </row>
    <row r="2308" spans="1:6" x14ac:dyDescent="0.25">
      <c r="A2308" s="8">
        <v>2305</v>
      </c>
      <c r="B2308">
        <v>1</v>
      </c>
      <c r="C2308">
        <v>16.5</v>
      </c>
      <c r="E2308" s="8">
        <v>2305</v>
      </c>
      <c r="F2308">
        <v>1</v>
      </c>
    </row>
    <row r="2309" spans="1:6" x14ac:dyDescent="0.25">
      <c r="A2309" s="8">
        <v>2306</v>
      </c>
      <c r="B2309">
        <v>3</v>
      </c>
      <c r="C2309">
        <v>21.95</v>
      </c>
      <c r="E2309" s="8">
        <v>2306</v>
      </c>
      <c r="F2309">
        <v>1</v>
      </c>
    </row>
    <row r="2310" spans="1:6" x14ac:dyDescent="0.25">
      <c r="A2310" s="8">
        <v>2307</v>
      </c>
      <c r="B2310">
        <v>1</v>
      </c>
      <c r="C2310">
        <v>17.95</v>
      </c>
      <c r="E2310" s="8">
        <v>2307</v>
      </c>
      <c r="F2310">
        <v>1</v>
      </c>
    </row>
    <row r="2311" spans="1:6" x14ac:dyDescent="0.25">
      <c r="A2311" s="8">
        <v>2308</v>
      </c>
      <c r="B2311">
        <v>3</v>
      </c>
      <c r="C2311">
        <v>44.849999999999987</v>
      </c>
      <c r="E2311" s="8">
        <v>2308</v>
      </c>
      <c r="F2311">
        <v>1</v>
      </c>
    </row>
    <row r="2312" spans="1:6" x14ac:dyDescent="0.25">
      <c r="A2312" s="8">
        <v>2309</v>
      </c>
      <c r="B2312">
        <v>9</v>
      </c>
      <c r="C2312">
        <v>119.75</v>
      </c>
      <c r="E2312" s="8">
        <v>2309</v>
      </c>
      <c r="F2312">
        <v>1</v>
      </c>
    </row>
    <row r="2313" spans="1:6" x14ac:dyDescent="0.25">
      <c r="A2313" s="8">
        <v>2310</v>
      </c>
      <c r="B2313">
        <v>1</v>
      </c>
      <c r="C2313">
        <v>5</v>
      </c>
      <c r="E2313" s="8">
        <v>2310</v>
      </c>
      <c r="F2313">
        <v>1</v>
      </c>
    </row>
    <row r="2314" spans="1:6" x14ac:dyDescent="0.25">
      <c r="A2314" s="8">
        <v>2311</v>
      </c>
      <c r="B2314">
        <v>1</v>
      </c>
      <c r="C2314">
        <v>17.95</v>
      </c>
      <c r="E2314" s="8">
        <v>2311</v>
      </c>
      <c r="F2314">
        <v>1</v>
      </c>
    </row>
    <row r="2315" spans="1:6" x14ac:dyDescent="0.25">
      <c r="A2315" s="8">
        <v>2312</v>
      </c>
      <c r="B2315">
        <v>3</v>
      </c>
      <c r="C2315">
        <v>40.450000000000003</v>
      </c>
      <c r="E2315" s="8">
        <v>2312</v>
      </c>
      <c r="F2315">
        <v>1</v>
      </c>
    </row>
    <row r="2316" spans="1:6" x14ac:dyDescent="0.25">
      <c r="A2316" s="8">
        <v>2313</v>
      </c>
      <c r="B2316">
        <v>2</v>
      </c>
      <c r="C2316">
        <v>29.9</v>
      </c>
      <c r="E2316" s="8">
        <v>2313</v>
      </c>
      <c r="F2316">
        <v>1</v>
      </c>
    </row>
    <row r="2317" spans="1:6" x14ac:dyDescent="0.25">
      <c r="A2317" s="8">
        <v>2314</v>
      </c>
      <c r="B2317">
        <v>3</v>
      </c>
      <c r="C2317">
        <v>30.5</v>
      </c>
      <c r="E2317" s="8">
        <v>2314</v>
      </c>
      <c r="F2317">
        <v>1</v>
      </c>
    </row>
    <row r="2318" spans="1:6" x14ac:dyDescent="0.25">
      <c r="A2318" s="8">
        <v>2315</v>
      </c>
      <c r="B2318">
        <v>4</v>
      </c>
      <c r="C2318">
        <v>44.400000000000013</v>
      </c>
      <c r="E2318" s="8">
        <v>2315</v>
      </c>
      <c r="F2318">
        <v>1</v>
      </c>
    </row>
    <row r="2319" spans="1:6" x14ac:dyDescent="0.25">
      <c r="A2319" s="8">
        <v>2316</v>
      </c>
      <c r="B2319">
        <v>1</v>
      </c>
      <c r="C2319">
        <v>17.95</v>
      </c>
      <c r="E2319" s="8">
        <v>2316</v>
      </c>
      <c r="F2319">
        <v>1</v>
      </c>
    </row>
    <row r="2320" spans="1:6" x14ac:dyDescent="0.25">
      <c r="A2320" s="8">
        <v>2317</v>
      </c>
      <c r="B2320">
        <v>4</v>
      </c>
      <c r="C2320">
        <v>56.8</v>
      </c>
      <c r="E2320" s="8">
        <v>2317</v>
      </c>
      <c r="F2320">
        <v>1</v>
      </c>
    </row>
    <row r="2321" spans="1:6" x14ac:dyDescent="0.25">
      <c r="A2321" s="8">
        <v>2318</v>
      </c>
      <c r="B2321">
        <v>1</v>
      </c>
      <c r="C2321">
        <v>7</v>
      </c>
      <c r="E2321" s="8">
        <v>2318</v>
      </c>
      <c r="F2321">
        <v>1</v>
      </c>
    </row>
    <row r="2322" spans="1:6" x14ac:dyDescent="0.25">
      <c r="A2322" s="8">
        <v>2319</v>
      </c>
      <c r="B2322">
        <v>2</v>
      </c>
      <c r="C2322">
        <v>26.9</v>
      </c>
      <c r="E2322" s="8">
        <v>2319</v>
      </c>
      <c r="F2322">
        <v>1</v>
      </c>
    </row>
    <row r="2323" spans="1:6" x14ac:dyDescent="0.25">
      <c r="A2323" s="8">
        <v>2320</v>
      </c>
      <c r="B2323">
        <v>1</v>
      </c>
      <c r="C2323">
        <v>14.5</v>
      </c>
      <c r="E2323" s="8">
        <v>2320</v>
      </c>
      <c r="F2323">
        <v>1</v>
      </c>
    </row>
    <row r="2324" spans="1:6" x14ac:dyDescent="0.25">
      <c r="A2324" s="8">
        <v>2321</v>
      </c>
      <c r="B2324">
        <v>1</v>
      </c>
      <c r="C2324">
        <v>12.95</v>
      </c>
      <c r="E2324" s="8">
        <v>2321</v>
      </c>
      <c r="F2324">
        <v>1</v>
      </c>
    </row>
    <row r="2325" spans="1:6" x14ac:dyDescent="0.25">
      <c r="A2325" s="8">
        <v>2322</v>
      </c>
      <c r="B2325">
        <v>4</v>
      </c>
      <c r="C2325">
        <v>38.950000000000003</v>
      </c>
      <c r="E2325" s="8">
        <v>2322</v>
      </c>
      <c r="F2325">
        <v>1</v>
      </c>
    </row>
    <row r="2326" spans="1:6" x14ac:dyDescent="0.25">
      <c r="A2326" s="8">
        <v>2323</v>
      </c>
      <c r="B2326">
        <v>1</v>
      </c>
      <c r="C2326">
        <v>12.95</v>
      </c>
      <c r="E2326" s="8">
        <v>2323</v>
      </c>
      <c r="F2326">
        <v>1</v>
      </c>
    </row>
    <row r="2327" spans="1:6" x14ac:dyDescent="0.25">
      <c r="A2327" s="8">
        <v>2324</v>
      </c>
      <c r="B2327">
        <v>1</v>
      </c>
      <c r="C2327">
        <v>13.95</v>
      </c>
      <c r="E2327" s="8">
        <v>2324</v>
      </c>
      <c r="F2327">
        <v>1</v>
      </c>
    </row>
    <row r="2328" spans="1:6" x14ac:dyDescent="0.25">
      <c r="A2328" s="8">
        <v>2325</v>
      </c>
      <c r="B2328">
        <v>1</v>
      </c>
      <c r="C2328">
        <v>14.95</v>
      </c>
      <c r="E2328" s="8">
        <v>2325</v>
      </c>
      <c r="F2328">
        <v>1</v>
      </c>
    </row>
    <row r="2329" spans="1:6" x14ac:dyDescent="0.25">
      <c r="A2329" s="8">
        <v>2326</v>
      </c>
      <c r="B2329">
        <v>4</v>
      </c>
      <c r="C2329">
        <v>51.400000000000013</v>
      </c>
      <c r="E2329" s="8">
        <v>2326</v>
      </c>
      <c r="F2329">
        <v>1</v>
      </c>
    </row>
    <row r="2330" spans="1:6" x14ac:dyDescent="0.25">
      <c r="A2330" s="8">
        <v>2327</v>
      </c>
      <c r="B2330">
        <v>2</v>
      </c>
      <c r="C2330">
        <v>25.9</v>
      </c>
      <c r="E2330" s="8">
        <v>2327</v>
      </c>
      <c r="F2330">
        <v>1</v>
      </c>
    </row>
    <row r="2331" spans="1:6" x14ac:dyDescent="0.25">
      <c r="A2331" s="8">
        <v>2328</v>
      </c>
      <c r="B2331">
        <v>1</v>
      </c>
      <c r="C2331">
        <v>13.95</v>
      </c>
      <c r="E2331" s="8">
        <v>2328</v>
      </c>
      <c r="F2331">
        <v>1</v>
      </c>
    </row>
    <row r="2332" spans="1:6" x14ac:dyDescent="0.25">
      <c r="A2332" s="8">
        <v>2329</v>
      </c>
      <c r="B2332">
        <v>3</v>
      </c>
      <c r="C2332">
        <v>33.950000000000003</v>
      </c>
      <c r="E2332" s="8">
        <v>2329</v>
      </c>
      <c r="F2332">
        <v>1</v>
      </c>
    </row>
    <row r="2333" spans="1:6" x14ac:dyDescent="0.25">
      <c r="A2333" s="8">
        <v>2330</v>
      </c>
      <c r="B2333">
        <v>2</v>
      </c>
      <c r="C2333">
        <v>16.95</v>
      </c>
      <c r="E2333" s="8">
        <v>2330</v>
      </c>
      <c r="F2333">
        <v>1</v>
      </c>
    </row>
    <row r="2334" spans="1:6" x14ac:dyDescent="0.25">
      <c r="A2334" s="8">
        <v>2331</v>
      </c>
      <c r="B2334">
        <v>2</v>
      </c>
      <c r="C2334">
        <v>35.9</v>
      </c>
      <c r="E2334" s="8">
        <v>2331</v>
      </c>
      <c r="F2334">
        <v>1</v>
      </c>
    </row>
    <row r="2335" spans="1:6" x14ac:dyDescent="0.25">
      <c r="A2335" s="8">
        <v>2332</v>
      </c>
      <c r="B2335">
        <v>3</v>
      </c>
      <c r="C2335">
        <v>40</v>
      </c>
      <c r="E2335" s="8">
        <v>2332</v>
      </c>
      <c r="F2335">
        <v>1</v>
      </c>
    </row>
    <row r="2336" spans="1:6" x14ac:dyDescent="0.25">
      <c r="A2336" s="8">
        <v>2333</v>
      </c>
      <c r="B2336">
        <v>4</v>
      </c>
      <c r="C2336">
        <v>53.4</v>
      </c>
      <c r="E2336" s="8">
        <v>2333</v>
      </c>
      <c r="F2336">
        <v>1</v>
      </c>
    </row>
    <row r="2337" spans="1:6" x14ac:dyDescent="0.25">
      <c r="A2337" s="8">
        <v>2334</v>
      </c>
      <c r="B2337">
        <v>3</v>
      </c>
      <c r="C2337">
        <v>41.45</v>
      </c>
      <c r="E2337" s="8">
        <v>2334</v>
      </c>
      <c r="F2337">
        <v>1</v>
      </c>
    </row>
    <row r="2338" spans="1:6" x14ac:dyDescent="0.25">
      <c r="A2338" s="8">
        <v>2335</v>
      </c>
      <c r="B2338">
        <v>3</v>
      </c>
      <c r="C2338">
        <v>28.5</v>
      </c>
      <c r="E2338" s="8">
        <v>2335</v>
      </c>
      <c r="F2338">
        <v>1</v>
      </c>
    </row>
    <row r="2339" spans="1:6" x14ac:dyDescent="0.25">
      <c r="A2339" s="8">
        <v>2336</v>
      </c>
      <c r="B2339">
        <v>1</v>
      </c>
      <c r="C2339">
        <v>14.95</v>
      </c>
      <c r="E2339" s="8">
        <v>2336</v>
      </c>
      <c r="F2339">
        <v>1</v>
      </c>
    </row>
    <row r="2340" spans="1:6" x14ac:dyDescent="0.25">
      <c r="A2340" s="8">
        <v>2337</v>
      </c>
      <c r="B2340">
        <v>2</v>
      </c>
      <c r="C2340">
        <v>34.450000000000003</v>
      </c>
      <c r="E2340" s="8">
        <v>2337</v>
      </c>
      <c r="F2340">
        <v>1</v>
      </c>
    </row>
    <row r="2341" spans="1:6" x14ac:dyDescent="0.25">
      <c r="A2341" s="8">
        <v>2338</v>
      </c>
      <c r="B2341">
        <v>1</v>
      </c>
      <c r="C2341">
        <v>7</v>
      </c>
      <c r="E2341" s="8">
        <v>2338</v>
      </c>
      <c r="F2341">
        <v>1</v>
      </c>
    </row>
    <row r="2342" spans="1:6" x14ac:dyDescent="0.25">
      <c r="A2342" s="8">
        <v>2339</v>
      </c>
      <c r="B2342">
        <v>2</v>
      </c>
      <c r="C2342">
        <v>24.5</v>
      </c>
      <c r="E2342" s="8">
        <v>2339</v>
      </c>
      <c r="F2342">
        <v>1</v>
      </c>
    </row>
    <row r="2343" spans="1:6" x14ac:dyDescent="0.25">
      <c r="A2343" s="8">
        <v>2340</v>
      </c>
      <c r="B2343">
        <v>2</v>
      </c>
      <c r="C2343">
        <v>34.9</v>
      </c>
      <c r="E2343" s="8">
        <v>2340</v>
      </c>
      <c r="F2343">
        <v>1</v>
      </c>
    </row>
    <row r="2344" spans="1:6" x14ac:dyDescent="0.25">
      <c r="A2344" s="8">
        <v>2341</v>
      </c>
      <c r="B2344">
        <v>3</v>
      </c>
      <c r="C2344">
        <v>43.849999999999987</v>
      </c>
      <c r="E2344" s="8">
        <v>2341</v>
      </c>
      <c r="F2344">
        <v>1</v>
      </c>
    </row>
    <row r="2345" spans="1:6" x14ac:dyDescent="0.25">
      <c r="A2345" s="8">
        <v>2342</v>
      </c>
      <c r="B2345">
        <v>1</v>
      </c>
      <c r="C2345">
        <v>7</v>
      </c>
      <c r="E2345" s="8">
        <v>2342</v>
      </c>
      <c r="F2345">
        <v>1</v>
      </c>
    </row>
    <row r="2346" spans="1:6" x14ac:dyDescent="0.25">
      <c r="A2346" s="8">
        <v>2343</v>
      </c>
      <c r="B2346">
        <v>2</v>
      </c>
      <c r="C2346">
        <v>14</v>
      </c>
      <c r="E2346" s="8">
        <v>2343</v>
      </c>
      <c r="F2346">
        <v>1</v>
      </c>
    </row>
    <row r="2347" spans="1:6" x14ac:dyDescent="0.25">
      <c r="A2347" s="8">
        <v>2344</v>
      </c>
      <c r="B2347">
        <v>3</v>
      </c>
      <c r="C2347">
        <v>50.400000000000013</v>
      </c>
      <c r="E2347" s="8">
        <v>2344</v>
      </c>
      <c r="F2347">
        <v>1</v>
      </c>
    </row>
    <row r="2348" spans="1:6" x14ac:dyDescent="0.25">
      <c r="A2348" s="8">
        <v>2345</v>
      </c>
      <c r="B2348">
        <v>1</v>
      </c>
      <c r="C2348">
        <v>13.95</v>
      </c>
      <c r="E2348" s="8">
        <v>2345</v>
      </c>
      <c r="F2348">
        <v>1</v>
      </c>
    </row>
    <row r="2349" spans="1:6" x14ac:dyDescent="0.25">
      <c r="A2349" s="8">
        <v>2346</v>
      </c>
      <c r="B2349">
        <v>4</v>
      </c>
      <c r="C2349">
        <v>54.349999999999987</v>
      </c>
      <c r="E2349" s="8">
        <v>2346</v>
      </c>
      <c r="F2349">
        <v>1</v>
      </c>
    </row>
    <row r="2350" spans="1:6" x14ac:dyDescent="0.25">
      <c r="A2350" s="8">
        <v>2347</v>
      </c>
      <c r="B2350">
        <v>3</v>
      </c>
      <c r="C2350">
        <v>26.5</v>
      </c>
      <c r="E2350" s="8">
        <v>2347</v>
      </c>
      <c r="F2350">
        <v>1</v>
      </c>
    </row>
    <row r="2351" spans="1:6" x14ac:dyDescent="0.25">
      <c r="A2351" s="8">
        <v>2348</v>
      </c>
      <c r="B2351">
        <v>3</v>
      </c>
      <c r="C2351">
        <v>35.4</v>
      </c>
      <c r="E2351" s="8">
        <v>2348</v>
      </c>
      <c r="F2351">
        <v>1</v>
      </c>
    </row>
    <row r="2352" spans="1:6" x14ac:dyDescent="0.25">
      <c r="A2352" s="8">
        <v>2349</v>
      </c>
      <c r="B2352">
        <v>1</v>
      </c>
      <c r="C2352">
        <v>7</v>
      </c>
      <c r="E2352" s="8">
        <v>2349</v>
      </c>
      <c r="F2352">
        <v>1</v>
      </c>
    </row>
    <row r="2353" spans="1:6" x14ac:dyDescent="0.25">
      <c r="A2353" s="8">
        <v>2350</v>
      </c>
      <c r="B2353">
        <v>1</v>
      </c>
      <c r="C2353">
        <v>13.95</v>
      </c>
      <c r="E2353" s="8">
        <v>2350</v>
      </c>
      <c r="F2353">
        <v>1</v>
      </c>
    </row>
    <row r="2354" spans="1:6" x14ac:dyDescent="0.25">
      <c r="A2354" s="8">
        <v>2351</v>
      </c>
      <c r="B2354">
        <v>4</v>
      </c>
      <c r="C2354">
        <v>50.849999999999987</v>
      </c>
      <c r="E2354" s="8">
        <v>2351</v>
      </c>
      <c r="F2354">
        <v>1</v>
      </c>
    </row>
    <row r="2355" spans="1:6" x14ac:dyDescent="0.25">
      <c r="A2355" s="8">
        <v>2352</v>
      </c>
      <c r="B2355">
        <v>2</v>
      </c>
      <c r="C2355">
        <v>21.95</v>
      </c>
      <c r="E2355" s="8">
        <v>2352</v>
      </c>
      <c r="F2355">
        <v>1</v>
      </c>
    </row>
    <row r="2356" spans="1:6" x14ac:dyDescent="0.25">
      <c r="A2356" s="8">
        <v>2353</v>
      </c>
      <c r="B2356">
        <v>1</v>
      </c>
      <c r="C2356">
        <v>7</v>
      </c>
      <c r="E2356" s="8">
        <v>2353</v>
      </c>
      <c r="F2356">
        <v>1</v>
      </c>
    </row>
    <row r="2357" spans="1:6" x14ac:dyDescent="0.25">
      <c r="A2357" s="8">
        <v>2354</v>
      </c>
      <c r="B2357">
        <v>4</v>
      </c>
      <c r="C2357">
        <v>53.400000000000013</v>
      </c>
      <c r="E2357" s="8">
        <v>2354</v>
      </c>
      <c r="F2357">
        <v>1</v>
      </c>
    </row>
    <row r="2358" spans="1:6" x14ac:dyDescent="0.25">
      <c r="A2358" s="8">
        <v>2355</v>
      </c>
      <c r="B2358">
        <v>1</v>
      </c>
      <c r="C2358">
        <v>15.5</v>
      </c>
      <c r="E2358" s="8">
        <v>2355</v>
      </c>
      <c r="F2358">
        <v>1</v>
      </c>
    </row>
    <row r="2359" spans="1:6" x14ac:dyDescent="0.25">
      <c r="A2359" s="8">
        <v>2356</v>
      </c>
      <c r="B2359">
        <v>1</v>
      </c>
      <c r="C2359">
        <v>9</v>
      </c>
      <c r="E2359" s="8">
        <v>2356</v>
      </c>
      <c r="F2359">
        <v>1</v>
      </c>
    </row>
    <row r="2360" spans="1:6" x14ac:dyDescent="0.25">
      <c r="A2360" s="8">
        <v>2357</v>
      </c>
      <c r="B2360">
        <v>1</v>
      </c>
      <c r="C2360">
        <v>0</v>
      </c>
      <c r="E2360" s="8">
        <v>2357</v>
      </c>
      <c r="F2360">
        <v>1</v>
      </c>
    </row>
    <row r="2361" spans="1:6" x14ac:dyDescent="0.25">
      <c r="A2361" s="8">
        <v>2358</v>
      </c>
      <c r="B2361">
        <v>2</v>
      </c>
      <c r="C2361">
        <v>26.9</v>
      </c>
      <c r="E2361" s="8">
        <v>2358</v>
      </c>
      <c r="F2361">
        <v>1</v>
      </c>
    </row>
    <row r="2362" spans="1:6" x14ac:dyDescent="0.25">
      <c r="A2362" s="8">
        <v>2359</v>
      </c>
      <c r="B2362">
        <v>1</v>
      </c>
      <c r="C2362">
        <v>16.95</v>
      </c>
      <c r="E2362" s="8">
        <v>2359</v>
      </c>
      <c r="F2362">
        <v>1</v>
      </c>
    </row>
    <row r="2363" spans="1:6" x14ac:dyDescent="0.25">
      <c r="A2363" s="8">
        <v>2360</v>
      </c>
      <c r="B2363">
        <v>2</v>
      </c>
      <c r="C2363">
        <v>27.9</v>
      </c>
      <c r="E2363" s="8">
        <v>2360</v>
      </c>
      <c r="F2363">
        <v>1</v>
      </c>
    </row>
    <row r="2364" spans="1:6" x14ac:dyDescent="0.25">
      <c r="A2364" s="8">
        <v>2361</v>
      </c>
      <c r="B2364">
        <v>1</v>
      </c>
      <c r="C2364">
        <v>5</v>
      </c>
      <c r="E2364" s="8">
        <v>2361</v>
      </c>
      <c r="F2364">
        <v>1</v>
      </c>
    </row>
    <row r="2365" spans="1:6" x14ac:dyDescent="0.25">
      <c r="A2365" s="8">
        <v>2362</v>
      </c>
      <c r="B2365">
        <v>3</v>
      </c>
      <c r="C2365">
        <v>36.9</v>
      </c>
      <c r="E2365" s="8">
        <v>2362</v>
      </c>
      <c r="F2365">
        <v>1</v>
      </c>
    </row>
    <row r="2366" spans="1:6" x14ac:dyDescent="0.25">
      <c r="A2366" s="8">
        <v>2363</v>
      </c>
      <c r="B2366">
        <v>4</v>
      </c>
      <c r="C2366">
        <v>47.4</v>
      </c>
      <c r="E2366" s="8">
        <v>2363</v>
      </c>
      <c r="F2366">
        <v>1</v>
      </c>
    </row>
    <row r="2367" spans="1:6" x14ac:dyDescent="0.25">
      <c r="A2367" s="8">
        <v>2364</v>
      </c>
      <c r="B2367">
        <v>9</v>
      </c>
      <c r="C2367">
        <v>140.55000000000001</v>
      </c>
      <c r="E2367" s="8">
        <v>2364</v>
      </c>
      <c r="F2367">
        <v>1</v>
      </c>
    </row>
    <row r="2368" spans="1:6" x14ac:dyDescent="0.25">
      <c r="A2368" s="8">
        <v>2365</v>
      </c>
      <c r="B2368">
        <v>1</v>
      </c>
      <c r="C2368">
        <v>17.95</v>
      </c>
      <c r="E2368" s="8">
        <v>2365</v>
      </c>
      <c r="F2368">
        <v>1</v>
      </c>
    </row>
    <row r="2369" spans="1:6" x14ac:dyDescent="0.25">
      <c r="A2369" s="8">
        <v>2366</v>
      </c>
      <c r="B2369">
        <v>3</v>
      </c>
      <c r="C2369">
        <v>26.95</v>
      </c>
      <c r="E2369" s="8">
        <v>2366</v>
      </c>
      <c r="F2369">
        <v>1</v>
      </c>
    </row>
    <row r="2370" spans="1:6" x14ac:dyDescent="0.25">
      <c r="A2370" s="8">
        <v>2367</v>
      </c>
      <c r="B2370">
        <v>2</v>
      </c>
      <c r="C2370">
        <v>32.9</v>
      </c>
      <c r="E2370" s="8">
        <v>2367</v>
      </c>
      <c r="F2370">
        <v>1</v>
      </c>
    </row>
    <row r="2371" spans="1:6" x14ac:dyDescent="0.25">
      <c r="A2371" s="8">
        <v>2368</v>
      </c>
      <c r="B2371">
        <v>1</v>
      </c>
      <c r="C2371">
        <v>7</v>
      </c>
      <c r="E2371" s="8">
        <v>2368</v>
      </c>
      <c r="F2371">
        <v>1</v>
      </c>
    </row>
    <row r="2372" spans="1:6" x14ac:dyDescent="0.25">
      <c r="A2372" s="8">
        <v>2369</v>
      </c>
      <c r="B2372">
        <v>12</v>
      </c>
      <c r="C2372">
        <v>121.8</v>
      </c>
      <c r="E2372" s="8">
        <v>2369</v>
      </c>
      <c r="F2372">
        <v>1</v>
      </c>
    </row>
    <row r="2373" spans="1:6" x14ac:dyDescent="0.25">
      <c r="A2373" s="8">
        <v>2370</v>
      </c>
      <c r="B2373">
        <v>2</v>
      </c>
      <c r="C2373">
        <v>24.95</v>
      </c>
      <c r="E2373" s="8">
        <v>2370</v>
      </c>
      <c r="F2373">
        <v>1</v>
      </c>
    </row>
    <row r="2374" spans="1:6" x14ac:dyDescent="0.25">
      <c r="A2374" s="8">
        <v>2371</v>
      </c>
      <c r="B2374">
        <v>1</v>
      </c>
      <c r="C2374">
        <v>10.5</v>
      </c>
      <c r="E2374" s="8">
        <v>2371</v>
      </c>
      <c r="F2374">
        <v>1</v>
      </c>
    </row>
    <row r="2375" spans="1:6" x14ac:dyDescent="0.25">
      <c r="A2375" s="8">
        <v>2372</v>
      </c>
      <c r="B2375">
        <v>4</v>
      </c>
      <c r="C2375">
        <v>52.5</v>
      </c>
      <c r="E2375" s="8">
        <v>2372</v>
      </c>
      <c r="F2375">
        <v>1</v>
      </c>
    </row>
    <row r="2376" spans="1:6" x14ac:dyDescent="0.25">
      <c r="A2376" s="8">
        <v>2373</v>
      </c>
      <c r="B2376">
        <v>1</v>
      </c>
      <c r="C2376">
        <v>19.95</v>
      </c>
      <c r="E2376" s="8">
        <v>2373</v>
      </c>
      <c r="F2376">
        <v>1</v>
      </c>
    </row>
    <row r="2377" spans="1:6" x14ac:dyDescent="0.25">
      <c r="A2377" s="8">
        <v>2374</v>
      </c>
      <c r="B2377">
        <v>4</v>
      </c>
      <c r="C2377">
        <v>50.400000000000013</v>
      </c>
      <c r="E2377" s="8">
        <v>2374</v>
      </c>
      <c r="F2377">
        <v>1</v>
      </c>
    </row>
    <row r="2378" spans="1:6" x14ac:dyDescent="0.25">
      <c r="A2378" s="8">
        <v>2375</v>
      </c>
      <c r="B2378">
        <v>3</v>
      </c>
      <c r="C2378">
        <v>41.849999999999987</v>
      </c>
      <c r="E2378" s="8">
        <v>2375</v>
      </c>
      <c r="F2378">
        <v>1</v>
      </c>
    </row>
    <row r="2379" spans="1:6" x14ac:dyDescent="0.25">
      <c r="A2379" s="8">
        <v>2376</v>
      </c>
      <c r="B2379">
        <v>4</v>
      </c>
      <c r="C2379">
        <v>63.349999999999987</v>
      </c>
      <c r="E2379" s="8">
        <v>2376</v>
      </c>
      <c r="F2379">
        <v>1</v>
      </c>
    </row>
    <row r="2380" spans="1:6" x14ac:dyDescent="0.25">
      <c r="A2380" s="8">
        <v>2377</v>
      </c>
      <c r="B2380">
        <v>2</v>
      </c>
      <c r="C2380">
        <v>24.95</v>
      </c>
      <c r="E2380" s="8">
        <v>2377</v>
      </c>
      <c r="F2380">
        <v>1</v>
      </c>
    </row>
    <row r="2381" spans="1:6" x14ac:dyDescent="0.25">
      <c r="A2381" s="8">
        <v>2378</v>
      </c>
      <c r="B2381">
        <v>2</v>
      </c>
      <c r="C2381">
        <v>23.9</v>
      </c>
      <c r="E2381" s="8">
        <v>2378</v>
      </c>
      <c r="F2381">
        <v>1</v>
      </c>
    </row>
    <row r="2382" spans="1:6" x14ac:dyDescent="0.25">
      <c r="A2382" s="8">
        <v>2379</v>
      </c>
      <c r="B2382">
        <v>2</v>
      </c>
      <c r="C2382">
        <v>33.450000000000003</v>
      </c>
      <c r="E2382" s="8">
        <v>2379</v>
      </c>
      <c r="F2382">
        <v>1</v>
      </c>
    </row>
    <row r="2383" spans="1:6" x14ac:dyDescent="0.25">
      <c r="A2383" s="8">
        <v>2380</v>
      </c>
      <c r="B2383">
        <v>2</v>
      </c>
      <c r="C2383">
        <v>20.95</v>
      </c>
      <c r="E2383" s="8">
        <v>2380</v>
      </c>
      <c r="F2383">
        <v>1</v>
      </c>
    </row>
    <row r="2384" spans="1:6" x14ac:dyDescent="0.25">
      <c r="A2384" s="8">
        <v>2381</v>
      </c>
      <c r="B2384">
        <v>4</v>
      </c>
      <c r="C2384">
        <v>46.849999999999987</v>
      </c>
      <c r="E2384" s="8">
        <v>2381</v>
      </c>
      <c r="F2384">
        <v>1</v>
      </c>
    </row>
    <row r="2385" spans="1:6" x14ac:dyDescent="0.25">
      <c r="A2385" s="8">
        <v>2382</v>
      </c>
      <c r="B2385">
        <v>4</v>
      </c>
      <c r="C2385">
        <v>45.45</v>
      </c>
      <c r="E2385" s="8">
        <v>2382</v>
      </c>
      <c r="F2385">
        <v>1</v>
      </c>
    </row>
    <row r="2386" spans="1:6" x14ac:dyDescent="0.25">
      <c r="A2386" s="8">
        <v>2383</v>
      </c>
      <c r="B2386">
        <v>2</v>
      </c>
      <c r="C2386">
        <v>24.95</v>
      </c>
      <c r="E2386" s="8">
        <v>2383</v>
      </c>
      <c r="F2386">
        <v>1</v>
      </c>
    </row>
    <row r="2387" spans="1:6" x14ac:dyDescent="0.25">
      <c r="A2387" s="8">
        <v>2384</v>
      </c>
      <c r="B2387">
        <v>1</v>
      </c>
      <c r="C2387">
        <v>10.5</v>
      </c>
      <c r="E2387" s="8">
        <v>2384</v>
      </c>
      <c r="F2387">
        <v>1</v>
      </c>
    </row>
    <row r="2388" spans="1:6" x14ac:dyDescent="0.25">
      <c r="A2388" s="8">
        <v>2385</v>
      </c>
      <c r="B2388">
        <v>1</v>
      </c>
      <c r="C2388">
        <v>11.95</v>
      </c>
      <c r="E2388" s="8">
        <v>2385</v>
      </c>
      <c r="F2388">
        <v>1</v>
      </c>
    </row>
    <row r="2389" spans="1:6" x14ac:dyDescent="0.25">
      <c r="A2389" s="8">
        <v>2386</v>
      </c>
      <c r="B2389">
        <v>2</v>
      </c>
      <c r="C2389">
        <v>33.450000000000003</v>
      </c>
      <c r="E2389" s="8">
        <v>2386</v>
      </c>
      <c r="F2389">
        <v>1</v>
      </c>
    </row>
    <row r="2390" spans="1:6" x14ac:dyDescent="0.25">
      <c r="A2390" s="8">
        <v>2387</v>
      </c>
      <c r="B2390">
        <v>4</v>
      </c>
      <c r="C2390">
        <v>54.900000000000013</v>
      </c>
      <c r="E2390" s="8">
        <v>2387</v>
      </c>
      <c r="F2390">
        <v>1</v>
      </c>
    </row>
    <row r="2391" spans="1:6" x14ac:dyDescent="0.25">
      <c r="A2391" s="8">
        <v>2388</v>
      </c>
      <c r="B2391">
        <v>1</v>
      </c>
      <c r="C2391">
        <v>14.5</v>
      </c>
      <c r="E2391" s="8">
        <v>2388</v>
      </c>
      <c r="F2391">
        <v>1</v>
      </c>
    </row>
    <row r="2392" spans="1:6" x14ac:dyDescent="0.25">
      <c r="A2392" s="8">
        <v>2389</v>
      </c>
      <c r="B2392">
        <v>1</v>
      </c>
      <c r="C2392">
        <v>13.95</v>
      </c>
      <c r="E2392" s="8">
        <v>2389</v>
      </c>
      <c r="F2392">
        <v>1</v>
      </c>
    </row>
    <row r="2393" spans="1:6" x14ac:dyDescent="0.25">
      <c r="A2393" s="8">
        <v>2390</v>
      </c>
      <c r="B2393">
        <v>2</v>
      </c>
      <c r="C2393">
        <v>22.5</v>
      </c>
      <c r="E2393" s="8">
        <v>2390</v>
      </c>
      <c r="F2393">
        <v>1</v>
      </c>
    </row>
    <row r="2394" spans="1:6" x14ac:dyDescent="0.25">
      <c r="A2394" s="8">
        <v>2391</v>
      </c>
      <c r="B2394">
        <v>1</v>
      </c>
      <c r="C2394">
        <v>11.95</v>
      </c>
      <c r="E2394" s="8">
        <v>2391</v>
      </c>
      <c r="F2394">
        <v>1</v>
      </c>
    </row>
    <row r="2395" spans="1:6" x14ac:dyDescent="0.25">
      <c r="A2395" s="8">
        <v>2392</v>
      </c>
      <c r="B2395">
        <v>2</v>
      </c>
      <c r="C2395">
        <v>19.5</v>
      </c>
      <c r="E2395" s="8">
        <v>2392</v>
      </c>
      <c r="F2395">
        <v>1</v>
      </c>
    </row>
    <row r="2396" spans="1:6" x14ac:dyDescent="0.25">
      <c r="A2396" s="8">
        <v>2393</v>
      </c>
      <c r="B2396">
        <v>3</v>
      </c>
      <c r="C2396">
        <v>36.450000000000003</v>
      </c>
      <c r="E2396" s="8">
        <v>2393</v>
      </c>
      <c r="F2396">
        <v>1</v>
      </c>
    </row>
    <row r="2397" spans="1:6" x14ac:dyDescent="0.25">
      <c r="A2397" s="8">
        <v>2394</v>
      </c>
      <c r="B2397">
        <v>3</v>
      </c>
      <c r="C2397">
        <v>39.9</v>
      </c>
      <c r="E2397" s="8">
        <v>2394</v>
      </c>
      <c r="F2397">
        <v>1</v>
      </c>
    </row>
    <row r="2398" spans="1:6" x14ac:dyDescent="0.25">
      <c r="A2398" s="8">
        <v>2395</v>
      </c>
      <c r="B2398">
        <v>2</v>
      </c>
      <c r="C2398">
        <v>29.45</v>
      </c>
      <c r="E2398" s="8">
        <v>2395</v>
      </c>
      <c r="F2398">
        <v>1</v>
      </c>
    </row>
    <row r="2399" spans="1:6" x14ac:dyDescent="0.25">
      <c r="A2399" s="8">
        <v>2396</v>
      </c>
      <c r="B2399">
        <v>3</v>
      </c>
      <c r="C2399">
        <v>35.950000000000003</v>
      </c>
      <c r="E2399" s="8">
        <v>2396</v>
      </c>
      <c r="F2399">
        <v>1</v>
      </c>
    </row>
    <row r="2400" spans="1:6" x14ac:dyDescent="0.25">
      <c r="A2400" s="8">
        <v>2397</v>
      </c>
      <c r="B2400">
        <v>2</v>
      </c>
      <c r="C2400">
        <v>25.9</v>
      </c>
      <c r="E2400" s="8">
        <v>2397</v>
      </c>
      <c r="F2400">
        <v>1</v>
      </c>
    </row>
    <row r="2401" spans="1:6" x14ac:dyDescent="0.25">
      <c r="A2401" s="8">
        <v>2398</v>
      </c>
      <c r="B2401">
        <v>3</v>
      </c>
      <c r="C2401">
        <v>41.9</v>
      </c>
      <c r="E2401" s="8">
        <v>2398</v>
      </c>
      <c r="F2401">
        <v>1</v>
      </c>
    </row>
    <row r="2402" spans="1:6" x14ac:dyDescent="0.25">
      <c r="A2402" s="8">
        <v>2399</v>
      </c>
      <c r="B2402">
        <v>4</v>
      </c>
      <c r="C2402">
        <v>69.349999999999994</v>
      </c>
      <c r="E2402" s="8">
        <v>2399</v>
      </c>
      <c r="F2402">
        <v>1</v>
      </c>
    </row>
    <row r="2403" spans="1:6" x14ac:dyDescent="0.25">
      <c r="A2403" s="8">
        <v>2400</v>
      </c>
      <c r="B2403">
        <v>1</v>
      </c>
      <c r="C2403">
        <v>14.5</v>
      </c>
      <c r="E2403" s="8">
        <v>2400</v>
      </c>
      <c r="F2403">
        <v>1</v>
      </c>
    </row>
    <row r="2404" spans="1:6" x14ac:dyDescent="0.25">
      <c r="A2404" s="8">
        <v>2401</v>
      </c>
      <c r="B2404">
        <v>4</v>
      </c>
      <c r="C2404">
        <v>62.8</v>
      </c>
      <c r="E2404" s="8">
        <v>2401</v>
      </c>
      <c r="F2404">
        <v>1</v>
      </c>
    </row>
    <row r="2405" spans="1:6" x14ac:dyDescent="0.25">
      <c r="A2405" s="8">
        <v>2402</v>
      </c>
      <c r="B2405">
        <v>1</v>
      </c>
      <c r="C2405">
        <v>17.95</v>
      </c>
      <c r="E2405" s="8">
        <v>2402</v>
      </c>
      <c r="F2405">
        <v>1</v>
      </c>
    </row>
    <row r="2406" spans="1:6" x14ac:dyDescent="0.25">
      <c r="A2406" s="8">
        <v>2403</v>
      </c>
      <c r="B2406">
        <v>3</v>
      </c>
      <c r="C2406">
        <v>46.4</v>
      </c>
      <c r="E2406" s="8">
        <v>2403</v>
      </c>
      <c r="F2406">
        <v>1</v>
      </c>
    </row>
    <row r="2407" spans="1:6" x14ac:dyDescent="0.25">
      <c r="A2407" s="8">
        <v>2404</v>
      </c>
      <c r="B2407">
        <v>3</v>
      </c>
      <c r="C2407">
        <v>49.849999999999987</v>
      </c>
      <c r="E2407" s="8">
        <v>2404</v>
      </c>
      <c r="F2407">
        <v>1</v>
      </c>
    </row>
    <row r="2408" spans="1:6" x14ac:dyDescent="0.25">
      <c r="A2408" s="8">
        <v>2405</v>
      </c>
      <c r="B2408">
        <v>1</v>
      </c>
      <c r="C2408">
        <v>14.95</v>
      </c>
      <c r="E2408" s="8">
        <v>2405</v>
      </c>
      <c r="F2408">
        <v>1</v>
      </c>
    </row>
    <row r="2409" spans="1:6" x14ac:dyDescent="0.25">
      <c r="A2409" s="8">
        <v>2406</v>
      </c>
      <c r="B2409">
        <v>2</v>
      </c>
      <c r="C2409">
        <v>21.5</v>
      </c>
      <c r="E2409" s="8">
        <v>2406</v>
      </c>
      <c r="F2409">
        <v>1</v>
      </c>
    </row>
    <row r="2410" spans="1:6" x14ac:dyDescent="0.25">
      <c r="A2410" s="8">
        <v>2407</v>
      </c>
      <c r="B2410">
        <v>1</v>
      </c>
      <c r="C2410">
        <v>15.5</v>
      </c>
      <c r="E2410" s="8">
        <v>2407</v>
      </c>
      <c r="F2410">
        <v>1</v>
      </c>
    </row>
    <row r="2411" spans="1:6" x14ac:dyDescent="0.25">
      <c r="A2411" s="8">
        <v>2408</v>
      </c>
      <c r="B2411">
        <v>2</v>
      </c>
      <c r="C2411">
        <v>32.450000000000003</v>
      </c>
      <c r="E2411" s="8">
        <v>2408</v>
      </c>
      <c r="F2411">
        <v>1</v>
      </c>
    </row>
    <row r="2412" spans="1:6" x14ac:dyDescent="0.25">
      <c r="A2412" s="8">
        <v>2409</v>
      </c>
      <c r="B2412">
        <v>4</v>
      </c>
      <c r="C2412">
        <v>37.450000000000003</v>
      </c>
      <c r="E2412" s="8">
        <v>2409</v>
      </c>
      <c r="F2412">
        <v>1</v>
      </c>
    </row>
    <row r="2413" spans="1:6" x14ac:dyDescent="0.25">
      <c r="A2413" s="8">
        <v>2410</v>
      </c>
      <c r="B2413">
        <v>3</v>
      </c>
      <c r="C2413">
        <v>29.45</v>
      </c>
      <c r="E2413" s="8">
        <v>2410</v>
      </c>
      <c r="F2413">
        <v>1</v>
      </c>
    </row>
    <row r="2414" spans="1:6" x14ac:dyDescent="0.25">
      <c r="A2414" s="8">
        <v>2411</v>
      </c>
      <c r="B2414">
        <v>1</v>
      </c>
      <c r="C2414">
        <v>13.95</v>
      </c>
      <c r="E2414" s="8">
        <v>2411</v>
      </c>
      <c r="F2414">
        <v>1</v>
      </c>
    </row>
    <row r="2415" spans="1:6" x14ac:dyDescent="0.25">
      <c r="A2415" s="8">
        <v>2412</v>
      </c>
      <c r="B2415">
        <v>1</v>
      </c>
      <c r="C2415">
        <v>17.95</v>
      </c>
      <c r="E2415" s="8">
        <v>2412</v>
      </c>
      <c r="F2415">
        <v>1</v>
      </c>
    </row>
    <row r="2416" spans="1:6" x14ac:dyDescent="0.25">
      <c r="A2416" s="8">
        <v>2413</v>
      </c>
      <c r="B2416">
        <v>1</v>
      </c>
      <c r="C2416">
        <v>12.95</v>
      </c>
      <c r="E2416" s="8">
        <v>2413</v>
      </c>
      <c r="F2416">
        <v>1</v>
      </c>
    </row>
    <row r="2417" spans="1:6" x14ac:dyDescent="0.25">
      <c r="A2417" s="8">
        <v>2414</v>
      </c>
      <c r="B2417">
        <v>1</v>
      </c>
      <c r="C2417">
        <v>7</v>
      </c>
      <c r="E2417" s="8">
        <v>2414</v>
      </c>
      <c r="F2417">
        <v>1</v>
      </c>
    </row>
    <row r="2418" spans="1:6" x14ac:dyDescent="0.25">
      <c r="A2418" s="8">
        <v>2415</v>
      </c>
      <c r="B2418">
        <v>2</v>
      </c>
      <c r="C2418">
        <v>20.95</v>
      </c>
      <c r="E2418" s="8">
        <v>2415</v>
      </c>
      <c r="F2418">
        <v>1</v>
      </c>
    </row>
    <row r="2419" spans="1:6" x14ac:dyDescent="0.25">
      <c r="A2419" s="8">
        <v>2416</v>
      </c>
      <c r="B2419">
        <v>2</v>
      </c>
      <c r="C2419">
        <v>19.95</v>
      </c>
      <c r="E2419" s="8">
        <v>2416</v>
      </c>
      <c r="F2419">
        <v>1</v>
      </c>
    </row>
    <row r="2420" spans="1:6" x14ac:dyDescent="0.25">
      <c r="A2420" s="8">
        <v>2417</v>
      </c>
      <c r="B2420">
        <v>4</v>
      </c>
      <c r="C2420">
        <v>56.350000000000009</v>
      </c>
      <c r="E2420" s="8">
        <v>2417</v>
      </c>
      <c r="F2420">
        <v>1</v>
      </c>
    </row>
    <row r="2421" spans="1:6" x14ac:dyDescent="0.25">
      <c r="A2421" s="8">
        <v>2418</v>
      </c>
      <c r="B2421">
        <v>1</v>
      </c>
      <c r="C2421">
        <v>10.5</v>
      </c>
      <c r="E2421" s="8">
        <v>2418</v>
      </c>
      <c r="F2421">
        <v>1</v>
      </c>
    </row>
    <row r="2422" spans="1:6" x14ac:dyDescent="0.25">
      <c r="A2422" s="8">
        <v>2419</v>
      </c>
      <c r="B2422">
        <v>1</v>
      </c>
      <c r="C2422">
        <v>13.95</v>
      </c>
      <c r="E2422" s="8">
        <v>2419</v>
      </c>
      <c r="F2422">
        <v>1</v>
      </c>
    </row>
    <row r="2423" spans="1:6" x14ac:dyDescent="0.25">
      <c r="A2423" s="8">
        <v>2420</v>
      </c>
      <c r="B2423">
        <v>1</v>
      </c>
      <c r="C2423">
        <v>17.95</v>
      </c>
      <c r="E2423" s="8">
        <v>2420</v>
      </c>
      <c r="F2423">
        <v>1</v>
      </c>
    </row>
    <row r="2424" spans="1:6" x14ac:dyDescent="0.25">
      <c r="A2424" s="8">
        <v>2421</v>
      </c>
      <c r="B2424">
        <v>1</v>
      </c>
      <c r="C2424">
        <v>7</v>
      </c>
      <c r="E2424" s="8">
        <v>2421</v>
      </c>
      <c r="F2424">
        <v>1</v>
      </c>
    </row>
    <row r="2425" spans="1:6" x14ac:dyDescent="0.25">
      <c r="A2425" s="8">
        <v>2422</v>
      </c>
      <c r="B2425">
        <v>4</v>
      </c>
      <c r="C2425">
        <v>40.450000000000003</v>
      </c>
      <c r="E2425" s="8">
        <v>2422</v>
      </c>
      <c r="F2425">
        <v>1</v>
      </c>
    </row>
    <row r="2426" spans="1:6" x14ac:dyDescent="0.25">
      <c r="A2426" s="8">
        <v>2423</v>
      </c>
      <c r="B2426">
        <v>3</v>
      </c>
      <c r="C2426">
        <v>41.849999999999987</v>
      </c>
      <c r="E2426" s="8">
        <v>2423</v>
      </c>
      <c r="F2426">
        <v>1</v>
      </c>
    </row>
    <row r="2427" spans="1:6" x14ac:dyDescent="0.25">
      <c r="A2427" s="8">
        <v>2424</v>
      </c>
      <c r="B2427">
        <v>2</v>
      </c>
      <c r="C2427">
        <v>23.9</v>
      </c>
      <c r="E2427" s="8">
        <v>2424</v>
      </c>
      <c r="F2427">
        <v>1</v>
      </c>
    </row>
    <row r="2428" spans="1:6" x14ac:dyDescent="0.25">
      <c r="A2428" s="8">
        <v>2425</v>
      </c>
      <c r="B2428">
        <v>1</v>
      </c>
      <c r="C2428">
        <v>7</v>
      </c>
      <c r="E2428" s="8">
        <v>2425</v>
      </c>
      <c r="F2428">
        <v>1</v>
      </c>
    </row>
    <row r="2429" spans="1:6" x14ac:dyDescent="0.25">
      <c r="A2429" s="8">
        <v>2426</v>
      </c>
      <c r="B2429">
        <v>3</v>
      </c>
      <c r="C2429">
        <v>46.95</v>
      </c>
      <c r="E2429" s="8">
        <v>2426</v>
      </c>
      <c r="F2429">
        <v>1</v>
      </c>
    </row>
    <row r="2430" spans="1:6" x14ac:dyDescent="0.25">
      <c r="A2430" s="8">
        <v>2427</v>
      </c>
      <c r="B2430">
        <v>1</v>
      </c>
      <c r="C2430">
        <v>7</v>
      </c>
      <c r="E2430" s="8">
        <v>2427</v>
      </c>
      <c r="F2430">
        <v>1</v>
      </c>
    </row>
    <row r="2431" spans="1:6" x14ac:dyDescent="0.25">
      <c r="A2431" s="8">
        <v>2428</v>
      </c>
      <c r="B2431">
        <v>1</v>
      </c>
      <c r="C2431">
        <v>13.95</v>
      </c>
      <c r="E2431" s="8">
        <v>2428</v>
      </c>
      <c r="F2431">
        <v>1</v>
      </c>
    </row>
    <row r="2432" spans="1:6" x14ac:dyDescent="0.25">
      <c r="A2432" s="8">
        <v>2429</v>
      </c>
      <c r="B2432">
        <v>1</v>
      </c>
      <c r="C2432">
        <v>17.95</v>
      </c>
      <c r="E2432" s="8">
        <v>2429</v>
      </c>
      <c r="F2432">
        <v>1</v>
      </c>
    </row>
    <row r="2433" spans="1:6" x14ac:dyDescent="0.25">
      <c r="A2433" s="8">
        <v>2430</v>
      </c>
      <c r="B2433">
        <v>3</v>
      </c>
      <c r="C2433">
        <v>34.450000000000003</v>
      </c>
      <c r="E2433" s="8">
        <v>2430</v>
      </c>
      <c r="F2433">
        <v>1</v>
      </c>
    </row>
    <row r="2434" spans="1:6" x14ac:dyDescent="0.25">
      <c r="A2434" s="8">
        <v>2431</v>
      </c>
      <c r="B2434">
        <v>8</v>
      </c>
      <c r="C2434">
        <v>109.65</v>
      </c>
      <c r="E2434" s="8">
        <v>2431</v>
      </c>
      <c r="F2434">
        <v>1</v>
      </c>
    </row>
    <row r="2435" spans="1:6" x14ac:dyDescent="0.25">
      <c r="A2435" s="8">
        <v>2432</v>
      </c>
      <c r="B2435">
        <v>4</v>
      </c>
      <c r="C2435">
        <v>46.400000000000013</v>
      </c>
      <c r="E2435" s="8">
        <v>2432</v>
      </c>
      <c r="F2435">
        <v>1</v>
      </c>
    </row>
    <row r="2436" spans="1:6" x14ac:dyDescent="0.25">
      <c r="A2436" s="8">
        <v>2433</v>
      </c>
      <c r="B2436">
        <v>3</v>
      </c>
      <c r="C2436">
        <v>40.9</v>
      </c>
      <c r="E2436" s="8">
        <v>2433</v>
      </c>
      <c r="F2436">
        <v>1</v>
      </c>
    </row>
    <row r="2437" spans="1:6" x14ac:dyDescent="0.25">
      <c r="A2437" s="8">
        <v>2434</v>
      </c>
      <c r="B2437">
        <v>1</v>
      </c>
      <c r="C2437">
        <v>11.95</v>
      </c>
      <c r="E2437" s="8">
        <v>2434</v>
      </c>
      <c r="F2437">
        <v>1</v>
      </c>
    </row>
    <row r="2438" spans="1:6" x14ac:dyDescent="0.25">
      <c r="A2438" s="8">
        <v>2435</v>
      </c>
      <c r="B2438">
        <v>1</v>
      </c>
      <c r="C2438">
        <v>15.5</v>
      </c>
      <c r="E2438" s="8">
        <v>2435</v>
      </c>
      <c r="F2438">
        <v>1</v>
      </c>
    </row>
    <row r="2439" spans="1:6" x14ac:dyDescent="0.25">
      <c r="A2439" s="8">
        <v>2436</v>
      </c>
      <c r="B2439">
        <v>2</v>
      </c>
      <c r="C2439">
        <v>21.95</v>
      </c>
      <c r="E2439" s="8">
        <v>2436</v>
      </c>
      <c r="F2439">
        <v>1</v>
      </c>
    </row>
    <row r="2440" spans="1:6" x14ac:dyDescent="0.25">
      <c r="A2440" s="8">
        <v>2437</v>
      </c>
      <c r="B2440">
        <v>2</v>
      </c>
      <c r="C2440">
        <v>28.45</v>
      </c>
      <c r="E2440" s="8">
        <v>2437</v>
      </c>
      <c r="F2440">
        <v>1</v>
      </c>
    </row>
    <row r="2441" spans="1:6" x14ac:dyDescent="0.25">
      <c r="A2441" s="8">
        <v>2438</v>
      </c>
      <c r="B2441">
        <v>1</v>
      </c>
      <c r="C2441">
        <v>13.95</v>
      </c>
      <c r="E2441" s="8">
        <v>2438</v>
      </c>
      <c r="F2441">
        <v>1</v>
      </c>
    </row>
    <row r="2442" spans="1:6" x14ac:dyDescent="0.25">
      <c r="A2442" s="8">
        <v>2439</v>
      </c>
      <c r="B2442">
        <v>2</v>
      </c>
      <c r="C2442">
        <v>22.45</v>
      </c>
      <c r="E2442" s="8">
        <v>2439</v>
      </c>
      <c r="F2442">
        <v>1</v>
      </c>
    </row>
    <row r="2443" spans="1:6" x14ac:dyDescent="0.25">
      <c r="A2443" s="8">
        <v>2440</v>
      </c>
      <c r="B2443">
        <v>3</v>
      </c>
      <c r="C2443">
        <v>37.450000000000003</v>
      </c>
      <c r="E2443" s="8">
        <v>2440</v>
      </c>
      <c r="F2443">
        <v>1</v>
      </c>
    </row>
    <row r="2444" spans="1:6" x14ac:dyDescent="0.25">
      <c r="A2444" s="8">
        <v>2441</v>
      </c>
      <c r="B2444">
        <v>1</v>
      </c>
      <c r="C2444">
        <v>7</v>
      </c>
      <c r="E2444" s="8">
        <v>2441</v>
      </c>
      <c r="F2444">
        <v>1</v>
      </c>
    </row>
    <row r="2445" spans="1:6" x14ac:dyDescent="0.25">
      <c r="A2445" s="8">
        <v>2442</v>
      </c>
      <c r="B2445">
        <v>3</v>
      </c>
      <c r="C2445">
        <v>39.849999999999987</v>
      </c>
      <c r="E2445" s="8">
        <v>2442</v>
      </c>
      <c r="F2445">
        <v>1</v>
      </c>
    </row>
    <row r="2446" spans="1:6" x14ac:dyDescent="0.25">
      <c r="A2446" s="8">
        <v>2443</v>
      </c>
      <c r="B2446">
        <v>1</v>
      </c>
      <c r="C2446">
        <v>13.95</v>
      </c>
      <c r="E2446" s="8">
        <v>2443</v>
      </c>
      <c r="F2446">
        <v>1</v>
      </c>
    </row>
    <row r="2447" spans="1:6" x14ac:dyDescent="0.25">
      <c r="A2447" s="8">
        <v>2444</v>
      </c>
      <c r="B2447">
        <v>2</v>
      </c>
      <c r="C2447">
        <v>22.95</v>
      </c>
      <c r="E2447" s="8">
        <v>2444</v>
      </c>
      <c r="F2447">
        <v>1</v>
      </c>
    </row>
    <row r="2448" spans="1:6" x14ac:dyDescent="0.25">
      <c r="A2448" s="8">
        <v>2445</v>
      </c>
      <c r="B2448">
        <v>3</v>
      </c>
      <c r="C2448">
        <v>46.5</v>
      </c>
      <c r="E2448" s="8">
        <v>2445</v>
      </c>
      <c r="F2448">
        <v>1</v>
      </c>
    </row>
    <row r="2449" spans="1:6" x14ac:dyDescent="0.25">
      <c r="A2449" s="8">
        <v>2446</v>
      </c>
      <c r="B2449">
        <v>1</v>
      </c>
      <c r="C2449">
        <v>10.5</v>
      </c>
      <c r="E2449" s="8">
        <v>2446</v>
      </c>
      <c r="F2449">
        <v>1</v>
      </c>
    </row>
    <row r="2450" spans="1:6" x14ac:dyDescent="0.25">
      <c r="A2450" s="8">
        <v>2447</v>
      </c>
      <c r="B2450">
        <v>4</v>
      </c>
      <c r="C2450">
        <v>53.9</v>
      </c>
      <c r="E2450" s="8">
        <v>2447</v>
      </c>
      <c r="F2450">
        <v>1</v>
      </c>
    </row>
    <row r="2451" spans="1:6" x14ac:dyDescent="0.25">
      <c r="A2451" s="8">
        <v>2448</v>
      </c>
      <c r="B2451">
        <v>1</v>
      </c>
      <c r="C2451">
        <v>14.95</v>
      </c>
      <c r="E2451" s="8">
        <v>2448</v>
      </c>
      <c r="F2451">
        <v>1</v>
      </c>
    </row>
    <row r="2452" spans="1:6" x14ac:dyDescent="0.25">
      <c r="A2452" s="8">
        <v>2449</v>
      </c>
      <c r="B2452">
        <v>1</v>
      </c>
      <c r="C2452">
        <v>16.95</v>
      </c>
      <c r="E2452" s="8">
        <v>2449</v>
      </c>
      <c r="F2452">
        <v>1</v>
      </c>
    </row>
    <row r="2453" spans="1:6" x14ac:dyDescent="0.25">
      <c r="A2453" s="8">
        <v>2450</v>
      </c>
      <c r="B2453">
        <v>2</v>
      </c>
      <c r="C2453">
        <v>24.95</v>
      </c>
      <c r="E2453" s="8">
        <v>2450</v>
      </c>
      <c r="F2453">
        <v>1</v>
      </c>
    </row>
    <row r="2454" spans="1:6" x14ac:dyDescent="0.25">
      <c r="A2454" s="8">
        <v>2451</v>
      </c>
      <c r="B2454">
        <v>2</v>
      </c>
      <c r="C2454">
        <v>12</v>
      </c>
      <c r="E2454" s="8">
        <v>2451</v>
      </c>
      <c r="F2454">
        <v>1</v>
      </c>
    </row>
    <row r="2455" spans="1:6" x14ac:dyDescent="0.25">
      <c r="A2455" s="8">
        <v>2452</v>
      </c>
      <c r="B2455">
        <v>3</v>
      </c>
      <c r="C2455">
        <v>46.95</v>
      </c>
      <c r="E2455" s="8">
        <v>2452</v>
      </c>
      <c r="F2455">
        <v>1</v>
      </c>
    </row>
    <row r="2456" spans="1:6" x14ac:dyDescent="0.25">
      <c r="A2456" s="8">
        <v>2453</v>
      </c>
      <c r="B2456">
        <v>1</v>
      </c>
      <c r="C2456">
        <v>14.5</v>
      </c>
      <c r="E2456" s="8">
        <v>2453</v>
      </c>
      <c r="F2456">
        <v>1</v>
      </c>
    </row>
    <row r="2457" spans="1:6" x14ac:dyDescent="0.25">
      <c r="A2457" s="8">
        <v>2454</v>
      </c>
      <c r="B2457">
        <v>2</v>
      </c>
      <c r="C2457">
        <v>19.95</v>
      </c>
      <c r="E2457" s="8">
        <v>2454</v>
      </c>
      <c r="F2457">
        <v>1</v>
      </c>
    </row>
    <row r="2458" spans="1:6" x14ac:dyDescent="0.25">
      <c r="A2458" s="8">
        <v>2455</v>
      </c>
      <c r="B2458">
        <v>4</v>
      </c>
      <c r="C2458">
        <v>57.4</v>
      </c>
      <c r="E2458" s="8">
        <v>2455</v>
      </c>
      <c r="F2458">
        <v>1</v>
      </c>
    </row>
    <row r="2459" spans="1:6" x14ac:dyDescent="0.25">
      <c r="A2459" s="8">
        <v>2456</v>
      </c>
      <c r="B2459">
        <v>4</v>
      </c>
      <c r="C2459">
        <v>52.400000000000013</v>
      </c>
      <c r="E2459" s="8">
        <v>2456</v>
      </c>
      <c r="F2459">
        <v>1</v>
      </c>
    </row>
    <row r="2460" spans="1:6" x14ac:dyDescent="0.25">
      <c r="A2460" s="8">
        <v>2457</v>
      </c>
      <c r="B2460">
        <v>1</v>
      </c>
      <c r="C2460">
        <v>11.95</v>
      </c>
      <c r="E2460" s="8">
        <v>2457</v>
      </c>
      <c r="F2460">
        <v>1</v>
      </c>
    </row>
    <row r="2461" spans="1:6" x14ac:dyDescent="0.25">
      <c r="A2461" s="8">
        <v>2458</v>
      </c>
      <c r="B2461">
        <v>4</v>
      </c>
      <c r="C2461">
        <v>46.9</v>
      </c>
      <c r="E2461" s="8">
        <v>2458</v>
      </c>
      <c r="F2461">
        <v>1</v>
      </c>
    </row>
    <row r="2462" spans="1:6" x14ac:dyDescent="0.25">
      <c r="A2462" s="8">
        <v>2459</v>
      </c>
      <c r="B2462">
        <v>2</v>
      </c>
      <c r="C2462">
        <v>21</v>
      </c>
      <c r="E2462" s="8">
        <v>2459</v>
      </c>
      <c r="F2462">
        <v>1</v>
      </c>
    </row>
    <row r="2463" spans="1:6" x14ac:dyDescent="0.25">
      <c r="A2463" s="8">
        <v>2460</v>
      </c>
      <c r="B2463">
        <v>1</v>
      </c>
      <c r="C2463">
        <v>11.95</v>
      </c>
      <c r="E2463" s="8">
        <v>2460</v>
      </c>
      <c r="F2463">
        <v>1</v>
      </c>
    </row>
    <row r="2464" spans="1:6" x14ac:dyDescent="0.25">
      <c r="A2464" s="8">
        <v>2461</v>
      </c>
      <c r="B2464">
        <v>1</v>
      </c>
      <c r="C2464">
        <v>14.5</v>
      </c>
      <c r="E2464" s="8">
        <v>2461</v>
      </c>
      <c r="F2464">
        <v>1</v>
      </c>
    </row>
    <row r="2465" spans="1:6" x14ac:dyDescent="0.25">
      <c r="A2465" s="8">
        <v>2462</v>
      </c>
      <c r="B2465">
        <v>2</v>
      </c>
      <c r="C2465">
        <v>25.9</v>
      </c>
      <c r="E2465" s="8">
        <v>2462</v>
      </c>
      <c r="F2465">
        <v>1</v>
      </c>
    </row>
    <row r="2466" spans="1:6" x14ac:dyDescent="0.25">
      <c r="A2466" s="8">
        <v>2463</v>
      </c>
      <c r="B2466">
        <v>2</v>
      </c>
      <c r="C2466">
        <v>31.9</v>
      </c>
      <c r="E2466" s="8">
        <v>2463</v>
      </c>
      <c r="F2466">
        <v>1</v>
      </c>
    </row>
    <row r="2467" spans="1:6" x14ac:dyDescent="0.25">
      <c r="A2467" s="8">
        <v>2464</v>
      </c>
      <c r="B2467">
        <v>1</v>
      </c>
      <c r="C2467">
        <v>17.95</v>
      </c>
      <c r="E2467" s="8">
        <v>2464</v>
      </c>
      <c r="F2467">
        <v>1</v>
      </c>
    </row>
    <row r="2468" spans="1:6" x14ac:dyDescent="0.25">
      <c r="A2468" s="8">
        <v>2465</v>
      </c>
      <c r="B2468">
        <v>2</v>
      </c>
      <c r="C2468">
        <v>25.9</v>
      </c>
      <c r="E2468" s="8">
        <v>2465</v>
      </c>
      <c r="F2468">
        <v>1</v>
      </c>
    </row>
    <row r="2469" spans="1:6" x14ac:dyDescent="0.25">
      <c r="A2469" s="8">
        <v>2466</v>
      </c>
      <c r="B2469">
        <v>1</v>
      </c>
      <c r="C2469">
        <v>12.95</v>
      </c>
      <c r="E2469" s="8">
        <v>2466</v>
      </c>
      <c r="F2469">
        <v>1</v>
      </c>
    </row>
    <row r="2470" spans="1:6" x14ac:dyDescent="0.25">
      <c r="A2470" s="8">
        <v>2467</v>
      </c>
      <c r="B2470">
        <v>1</v>
      </c>
      <c r="C2470">
        <v>16.95</v>
      </c>
      <c r="E2470" s="8">
        <v>2467</v>
      </c>
      <c r="F2470">
        <v>1</v>
      </c>
    </row>
    <row r="2471" spans="1:6" x14ac:dyDescent="0.25">
      <c r="A2471" s="8">
        <v>2468</v>
      </c>
      <c r="B2471">
        <v>1</v>
      </c>
      <c r="C2471">
        <v>19.95</v>
      </c>
      <c r="E2471" s="8">
        <v>2468</v>
      </c>
      <c r="F2471">
        <v>1</v>
      </c>
    </row>
    <row r="2472" spans="1:6" x14ac:dyDescent="0.25">
      <c r="A2472" s="8">
        <v>2469</v>
      </c>
      <c r="B2472">
        <v>1</v>
      </c>
      <c r="C2472">
        <v>17.95</v>
      </c>
      <c r="E2472" s="8">
        <v>2469</v>
      </c>
      <c r="F2472">
        <v>1</v>
      </c>
    </row>
    <row r="2473" spans="1:6" x14ac:dyDescent="0.25">
      <c r="A2473" s="8">
        <v>2470</v>
      </c>
      <c r="B2473">
        <v>2</v>
      </c>
      <c r="C2473">
        <v>22.95</v>
      </c>
      <c r="E2473" s="8">
        <v>2470</v>
      </c>
      <c r="F2473">
        <v>1</v>
      </c>
    </row>
    <row r="2474" spans="1:6" x14ac:dyDescent="0.25">
      <c r="A2474" s="8">
        <v>2471</v>
      </c>
      <c r="B2474">
        <v>8</v>
      </c>
      <c r="C2474">
        <v>119.75</v>
      </c>
      <c r="E2474" s="8">
        <v>2471</v>
      </c>
      <c r="F2474">
        <v>1</v>
      </c>
    </row>
    <row r="2475" spans="1:6" x14ac:dyDescent="0.25">
      <c r="A2475" s="8">
        <v>2472</v>
      </c>
      <c r="B2475">
        <v>1</v>
      </c>
      <c r="C2475">
        <v>14.5</v>
      </c>
      <c r="E2475" s="8">
        <v>2472</v>
      </c>
      <c r="F2475">
        <v>1</v>
      </c>
    </row>
    <row r="2476" spans="1:6" x14ac:dyDescent="0.25">
      <c r="A2476" s="8">
        <v>2473</v>
      </c>
      <c r="B2476">
        <v>1</v>
      </c>
      <c r="C2476">
        <v>9</v>
      </c>
      <c r="E2476" s="8">
        <v>2473</v>
      </c>
      <c r="F2476">
        <v>1</v>
      </c>
    </row>
    <row r="2477" spans="1:6" x14ac:dyDescent="0.25">
      <c r="A2477" s="8">
        <v>2474</v>
      </c>
      <c r="B2477">
        <v>1</v>
      </c>
      <c r="C2477">
        <v>9</v>
      </c>
      <c r="E2477" s="8">
        <v>2474</v>
      </c>
      <c r="F2477">
        <v>1</v>
      </c>
    </row>
    <row r="2478" spans="1:6" x14ac:dyDescent="0.25">
      <c r="A2478" s="8">
        <v>2475</v>
      </c>
      <c r="B2478">
        <v>1</v>
      </c>
      <c r="C2478">
        <v>14.95</v>
      </c>
      <c r="E2478" s="8">
        <v>2475</v>
      </c>
      <c r="F2478">
        <v>1</v>
      </c>
    </row>
    <row r="2479" spans="1:6" x14ac:dyDescent="0.25">
      <c r="A2479" s="8">
        <v>2476</v>
      </c>
      <c r="B2479">
        <v>2</v>
      </c>
      <c r="C2479">
        <v>35.9</v>
      </c>
      <c r="E2479" s="8">
        <v>2476</v>
      </c>
      <c r="F2479">
        <v>1</v>
      </c>
    </row>
    <row r="2480" spans="1:6" x14ac:dyDescent="0.25">
      <c r="A2480" s="8">
        <v>2477</v>
      </c>
      <c r="B2480">
        <v>2</v>
      </c>
      <c r="C2480">
        <v>16</v>
      </c>
      <c r="E2480" s="8">
        <v>2477</v>
      </c>
      <c r="F2480">
        <v>1</v>
      </c>
    </row>
    <row r="2481" spans="1:6" x14ac:dyDescent="0.25">
      <c r="A2481" s="8">
        <v>2478</v>
      </c>
      <c r="B2481">
        <v>2</v>
      </c>
      <c r="C2481">
        <v>12</v>
      </c>
      <c r="E2481" s="8">
        <v>2478</v>
      </c>
      <c r="F2481">
        <v>1</v>
      </c>
    </row>
    <row r="2482" spans="1:6" x14ac:dyDescent="0.25">
      <c r="A2482" s="8">
        <v>2479</v>
      </c>
      <c r="B2482">
        <v>5</v>
      </c>
      <c r="C2482">
        <v>67.900000000000006</v>
      </c>
      <c r="E2482" s="8">
        <v>2479</v>
      </c>
      <c r="F2482">
        <v>1</v>
      </c>
    </row>
    <row r="2483" spans="1:6" x14ac:dyDescent="0.25">
      <c r="A2483" s="8">
        <v>2480</v>
      </c>
      <c r="B2483">
        <v>1</v>
      </c>
      <c r="C2483">
        <v>5</v>
      </c>
      <c r="E2483" s="8">
        <v>2480</v>
      </c>
      <c r="F2483">
        <v>1</v>
      </c>
    </row>
    <row r="2484" spans="1:6" x14ac:dyDescent="0.25">
      <c r="A2484" s="8">
        <v>2481</v>
      </c>
      <c r="B2484">
        <v>2</v>
      </c>
      <c r="C2484">
        <v>23.5</v>
      </c>
      <c r="E2484" s="8">
        <v>2481</v>
      </c>
      <c r="F2484">
        <v>1</v>
      </c>
    </row>
    <row r="2485" spans="1:6" x14ac:dyDescent="0.25">
      <c r="A2485" s="8">
        <v>2482</v>
      </c>
      <c r="B2485">
        <v>1</v>
      </c>
      <c r="C2485">
        <v>11.95</v>
      </c>
      <c r="E2485" s="8">
        <v>2482</v>
      </c>
      <c r="F2485">
        <v>1</v>
      </c>
    </row>
    <row r="2486" spans="1:6" x14ac:dyDescent="0.25">
      <c r="A2486" s="8">
        <v>2483</v>
      </c>
      <c r="B2486">
        <v>1</v>
      </c>
      <c r="C2486">
        <v>5</v>
      </c>
      <c r="E2486" s="8">
        <v>2483</v>
      </c>
      <c r="F2486">
        <v>1</v>
      </c>
    </row>
    <row r="2487" spans="1:6" x14ac:dyDescent="0.25">
      <c r="A2487" s="8">
        <v>2484</v>
      </c>
      <c r="B2487">
        <v>1</v>
      </c>
      <c r="C2487">
        <v>15.5</v>
      </c>
      <c r="E2487" s="8">
        <v>2484</v>
      </c>
      <c r="F2487">
        <v>1</v>
      </c>
    </row>
    <row r="2488" spans="1:6" x14ac:dyDescent="0.25">
      <c r="A2488" s="8">
        <v>2485</v>
      </c>
      <c r="B2488">
        <v>4</v>
      </c>
      <c r="C2488">
        <v>47.95</v>
      </c>
      <c r="E2488" s="8">
        <v>2485</v>
      </c>
      <c r="F2488">
        <v>1</v>
      </c>
    </row>
    <row r="2489" spans="1:6" x14ac:dyDescent="0.25">
      <c r="A2489" s="8">
        <v>2486</v>
      </c>
      <c r="B2489">
        <v>4</v>
      </c>
      <c r="C2489">
        <v>47.9</v>
      </c>
      <c r="E2489" s="8">
        <v>2486</v>
      </c>
      <c r="F2489">
        <v>1</v>
      </c>
    </row>
    <row r="2490" spans="1:6" x14ac:dyDescent="0.25">
      <c r="A2490" s="8">
        <v>2487</v>
      </c>
      <c r="B2490">
        <v>1</v>
      </c>
      <c r="C2490">
        <v>0</v>
      </c>
      <c r="E2490" s="8">
        <v>2487</v>
      </c>
      <c r="F2490">
        <v>1</v>
      </c>
    </row>
    <row r="2491" spans="1:6" x14ac:dyDescent="0.25">
      <c r="A2491" s="8">
        <v>2488</v>
      </c>
      <c r="B2491">
        <v>4</v>
      </c>
      <c r="C2491">
        <v>47.849999999999987</v>
      </c>
      <c r="E2491" s="8">
        <v>2488</v>
      </c>
      <c r="F2491">
        <v>1</v>
      </c>
    </row>
    <row r="2492" spans="1:6" x14ac:dyDescent="0.25">
      <c r="A2492" s="8">
        <v>2489</v>
      </c>
      <c r="B2492">
        <v>1</v>
      </c>
      <c r="C2492">
        <v>14.5</v>
      </c>
      <c r="E2492" s="8">
        <v>2489</v>
      </c>
      <c r="F2492">
        <v>1</v>
      </c>
    </row>
    <row r="2493" spans="1:6" x14ac:dyDescent="0.25">
      <c r="A2493" s="8">
        <v>2490</v>
      </c>
      <c r="B2493">
        <v>1</v>
      </c>
      <c r="C2493">
        <v>10.5</v>
      </c>
      <c r="E2493" s="8">
        <v>2490</v>
      </c>
      <c r="F2493">
        <v>1</v>
      </c>
    </row>
    <row r="2494" spans="1:6" x14ac:dyDescent="0.25">
      <c r="A2494" s="8">
        <v>2491</v>
      </c>
      <c r="B2494">
        <v>6</v>
      </c>
      <c r="C2494">
        <v>71.900000000000006</v>
      </c>
      <c r="E2494" s="8">
        <v>2491</v>
      </c>
      <c r="F2494">
        <v>1</v>
      </c>
    </row>
    <row r="2495" spans="1:6" x14ac:dyDescent="0.25">
      <c r="A2495" s="8">
        <v>2492</v>
      </c>
      <c r="B2495">
        <v>1</v>
      </c>
      <c r="C2495">
        <v>12.95</v>
      </c>
      <c r="E2495" s="8">
        <v>2492</v>
      </c>
      <c r="F2495">
        <v>1</v>
      </c>
    </row>
    <row r="2496" spans="1:6" x14ac:dyDescent="0.25">
      <c r="A2496" s="8">
        <v>2493</v>
      </c>
      <c r="B2496">
        <v>2</v>
      </c>
      <c r="C2496">
        <v>27</v>
      </c>
      <c r="E2496" s="8">
        <v>2493</v>
      </c>
      <c r="F2496">
        <v>1</v>
      </c>
    </row>
    <row r="2497" spans="1:6" x14ac:dyDescent="0.25">
      <c r="A2497" s="8">
        <v>2494</v>
      </c>
      <c r="B2497">
        <v>1</v>
      </c>
      <c r="C2497">
        <v>13.95</v>
      </c>
      <c r="E2497" s="8">
        <v>2494</v>
      </c>
      <c r="F2497">
        <v>1</v>
      </c>
    </row>
    <row r="2498" spans="1:6" x14ac:dyDescent="0.25">
      <c r="A2498" s="8">
        <v>2495</v>
      </c>
      <c r="B2498">
        <v>1</v>
      </c>
      <c r="C2498">
        <v>17.95</v>
      </c>
      <c r="E2498" s="8">
        <v>2495</v>
      </c>
      <c r="F2498">
        <v>1</v>
      </c>
    </row>
    <row r="2499" spans="1:6" x14ac:dyDescent="0.25">
      <c r="A2499" s="8">
        <v>2496</v>
      </c>
      <c r="B2499">
        <v>3</v>
      </c>
      <c r="C2499">
        <v>53.849999999999987</v>
      </c>
      <c r="E2499" s="8">
        <v>2496</v>
      </c>
      <c r="F2499">
        <v>1</v>
      </c>
    </row>
    <row r="2500" spans="1:6" x14ac:dyDescent="0.25">
      <c r="A2500" s="8">
        <v>2497</v>
      </c>
      <c r="B2500">
        <v>4</v>
      </c>
      <c r="C2500">
        <v>52.4</v>
      </c>
      <c r="E2500" s="8">
        <v>2497</v>
      </c>
      <c r="F2500">
        <v>1</v>
      </c>
    </row>
    <row r="2501" spans="1:6" x14ac:dyDescent="0.25">
      <c r="A2501" s="8">
        <v>2498</v>
      </c>
      <c r="B2501">
        <v>1</v>
      </c>
      <c r="C2501">
        <v>14.5</v>
      </c>
      <c r="E2501" s="8">
        <v>2498</v>
      </c>
      <c r="F2501">
        <v>1</v>
      </c>
    </row>
    <row r="2502" spans="1:6" x14ac:dyDescent="0.25">
      <c r="A2502" s="8">
        <v>2499</v>
      </c>
      <c r="B2502">
        <v>1</v>
      </c>
      <c r="C2502">
        <v>7</v>
      </c>
      <c r="E2502" s="8">
        <v>2499</v>
      </c>
      <c r="F2502">
        <v>1</v>
      </c>
    </row>
    <row r="2503" spans="1:6" x14ac:dyDescent="0.25">
      <c r="A2503" s="8">
        <v>2500</v>
      </c>
      <c r="B2503">
        <v>1</v>
      </c>
      <c r="C2503">
        <v>14.5</v>
      </c>
      <c r="E2503" s="8">
        <v>2500</v>
      </c>
      <c r="F2503">
        <v>1</v>
      </c>
    </row>
    <row r="2504" spans="1:6" x14ac:dyDescent="0.25">
      <c r="A2504" s="8">
        <v>2501</v>
      </c>
      <c r="B2504">
        <v>1</v>
      </c>
      <c r="C2504">
        <v>7</v>
      </c>
      <c r="E2504" s="8">
        <v>2501</v>
      </c>
      <c r="F2504">
        <v>1</v>
      </c>
    </row>
    <row r="2505" spans="1:6" x14ac:dyDescent="0.25">
      <c r="A2505" s="8">
        <v>2502</v>
      </c>
      <c r="B2505">
        <v>3</v>
      </c>
      <c r="C2505">
        <v>46.95</v>
      </c>
      <c r="E2505" s="8">
        <v>2502</v>
      </c>
      <c r="F2505">
        <v>1</v>
      </c>
    </row>
    <row r="2506" spans="1:6" x14ac:dyDescent="0.25">
      <c r="A2506" s="8">
        <v>2503</v>
      </c>
      <c r="B2506">
        <v>2</v>
      </c>
      <c r="C2506">
        <v>30.9</v>
      </c>
      <c r="E2506" s="8">
        <v>2503</v>
      </c>
      <c r="F2506">
        <v>1</v>
      </c>
    </row>
    <row r="2507" spans="1:6" x14ac:dyDescent="0.25">
      <c r="A2507" s="8">
        <v>2504</v>
      </c>
      <c r="B2507">
        <v>2</v>
      </c>
      <c r="C2507">
        <v>16.95</v>
      </c>
      <c r="E2507" s="8">
        <v>2504</v>
      </c>
      <c r="F2507">
        <v>1</v>
      </c>
    </row>
    <row r="2508" spans="1:6" x14ac:dyDescent="0.25">
      <c r="A2508" s="8">
        <v>2505</v>
      </c>
      <c r="B2508">
        <v>2</v>
      </c>
      <c r="C2508">
        <v>28.45</v>
      </c>
      <c r="E2508" s="8">
        <v>2505</v>
      </c>
      <c r="F2508">
        <v>1</v>
      </c>
    </row>
    <row r="2509" spans="1:6" x14ac:dyDescent="0.25">
      <c r="A2509" s="8">
        <v>2506</v>
      </c>
      <c r="B2509">
        <v>4</v>
      </c>
      <c r="C2509">
        <v>47.95</v>
      </c>
      <c r="E2509" s="8">
        <v>2506</v>
      </c>
      <c r="F2509">
        <v>1</v>
      </c>
    </row>
    <row r="2510" spans="1:6" x14ac:dyDescent="0.25">
      <c r="A2510" s="8">
        <v>2507</v>
      </c>
      <c r="B2510">
        <v>4</v>
      </c>
      <c r="C2510">
        <v>56.900000000000013</v>
      </c>
      <c r="E2510" s="8">
        <v>2507</v>
      </c>
      <c r="F2510">
        <v>1</v>
      </c>
    </row>
    <row r="2511" spans="1:6" x14ac:dyDescent="0.25">
      <c r="A2511" s="8">
        <v>2508</v>
      </c>
      <c r="B2511">
        <v>2</v>
      </c>
      <c r="C2511">
        <v>32.450000000000003</v>
      </c>
      <c r="E2511" s="8">
        <v>2508</v>
      </c>
      <c r="F2511">
        <v>1</v>
      </c>
    </row>
    <row r="2512" spans="1:6" x14ac:dyDescent="0.25">
      <c r="A2512" s="8">
        <v>2509</v>
      </c>
      <c r="B2512">
        <v>1</v>
      </c>
      <c r="C2512">
        <v>12.95</v>
      </c>
      <c r="E2512" s="8">
        <v>2509</v>
      </c>
      <c r="F2512">
        <v>1</v>
      </c>
    </row>
    <row r="2513" spans="1:6" x14ac:dyDescent="0.25">
      <c r="A2513" s="8">
        <v>2510</v>
      </c>
      <c r="B2513">
        <v>1</v>
      </c>
      <c r="C2513">
        <v>13.95</v>
      </c>
      <c r="E2513" s="8">
        <v>2510</v>
      </c>
      <c r="F2513">
        <v>1</v>
      </c>
    </row>
    <row r="2514" spans="1:6" x14ac:dyDescent="0.25">
      <c r="A2514" s="8">
        <v>2511</v>
      </c>
      <c r="B2514">
        <v>3</v>
      </c>
      <c r="C2514">
        <v>38.450000000000003</v>
      </c>
      <c r="E2514" s="8">
        <v>2511</v>
      </c>
      <c r="F2514">
        <v>1</v>
      </c>
    </row>
    <row r="2515" spans="1:6" x14ac:dyDescent="0.25">
      <c r="A2515" s="8">
        <v>2512</v>
      </c>
      <c r="B2515">
        <v>4</v>
      </c>
      <c r="C2515">
        <v>63.900000000000013</v>
      </c>
      <c r="E2515" s="8">
        <v>2512</v>
      </c>
      <c r="F2515">
        <v>1</v>
      </c>
    </row>
    <row r="2516" spans="1:6" x14ac:dyDescent="0.25">
      <c r="A2516" s="8">
        <v>2513</v>
      </c>
      <c r="B2516">
        <v>1</v>
      </c>
      <c r="C2516">
        <v>13.95</v>
      </c>
      <c r="E2516" s="8">
        <v>2513</v>
      </c>
      <c r="F2516">
        <v>1</v>
      </c>
    </row>
    <row r="2517" spans="1:6" x14ac:dyDescent="0.25">
      <c r="A2517" s="8">
        <v>2514</v>
      </c>
      <c r="B2517">
        <v>2</v>
      </c>
      <c r="C2517">
        <v>24.95</v>
      </c>
      <c r="E2517" s="8">
        <v>2514</v>
      </c>
      <c r="F2517">
        <v>1</v>
      </c>
    </row>
    <row r="2518" spans="1:6" x14ac:dyDescent="0.25">
      <c r="A2518" s="8">
        <v>2515</v>
      </c>
      <c r="B2518">
        <v>4</v>
      </c>
      <c r="C2518">
        <v>54.849999999999987</v>
      </c>
      <c r="E2518" s="8">
        <v>2515</v>
      </c>
      <c r="F2518">
        <v>1</v>
      </c>
    </row>
    <row r="2519" spans="1:6" x14ac:dyDescent="0.25">
      <c r="A2519" s="8">
        <v>2516</v>
      </c>
      <c r="B2519">
        <v>2</v>
      </c>
      <c r="C2519">
        <v>28.45</v>
      </c>
      <c r="E2519" s="8">
        <v>2516</v>
      </c>
      <c r="F2519">
        <v>1</v>
      </c>
    </row>
    <row r="2520" spans="1:6" x14ac:dyDescent="0.25">
      <c r="A2520" s="8">
        <v>2517</v>
      </c>
      <c r="B2520">
        <v>1</v>
      </c>
      <c r="C2520">
        <v>19.95</v>
      </c>
      <c r="E2520" s="8">
        <v>2517</v>
      </c>
      <c r="F2520">
        <v>1</v>
      </c>
    </row>
    <row r="2521" spans="1:6" x14ac:dyDescent="0.25">
      <c r="A2521" s="8">
        <v>2518</v>
      </c>
      <c r="B2521">
        <v>4</v>
      </c>
      <c r="C2521">
        <v>55.849999999999987</v>
      </c>
      <c r="E2521" s="8">
        <v>2518</v>
      </c>
      <c r="F2521">
        <v>1</v>
      </c>
    </row>
    <row r="2522" spans="1:6" x14ac:dyDescent="0.25">
      <c r="A2522" s="8">
        <v>2519</v>
      </c>
      <c r="B2522">
        <v>2</v>
      </c>
      <c r="C2522">
        <v>12</v>
      </c>
      <c r="E2522" s="8">
        <v>2519</v>
      </c>
      <c r="F2522">
        <v>1</v>
      </c>
    </row>
    <row r="2523" spans="1:6" x14ac:dyDescent="0.25">
      <c r="A2523" s="8">
        <v>2520</v>
      </c>
      <c r="B2523">
        <v>1</v>
      </c>
      <c r="C2523">
        <v>17.95</v>
      </c>
      <c r="E2523" s="8">
        <v>2520</v>
      </c>
      <c r="F2523">
        <v>1</v>
      </c>
    </row>
    <row r="2524" spans="1:6" x14ac:dyDescent="0.25">
      <c r="A2524" s="8">
        <v>2521</v>
      </c>
      <c r="B2524">
        <v>2</v>
      </c>
      <c r="C2524">
        <v>18.95</v>
      </c>
      <c r="E2524" s="8">
        <v>2521</v>
      </c>
      <c r="F2524">
        <v>1</v>
      </c>
    </row>
    <row r="2525" spans="1:6" x14ac:dyDescent="0.25">
      <c r="A2525" s="8">
        <v>2522</v>
      </c>
      <c r="B2525">
        <v>4</v>
      </c>
      <c r="C2525">
        <v>47.4</v>
      </c>
      <c r="E2525" s="8">
        <v>2522</v>
      </c>
      <c r="F2525">
        <v>1</v>
      </c>
    </row>
    <row r="2526" spans="1:6" x14ac:dyDescent="0.25">
      <c r="A2526" s="8">
        <v>2523</v>
      </c>
      <c r="B2526">
        <v>4</v>
      </c>
      <c r="C2526">
        <v>57.400000000000013</v>
      </c>
      <c r="E2526" s="8">
        <v>2523</v>
      </c>
      <c r="F2526">
        <v>1</v>
      </c>
    </row>
    <row r="2527" spans="1:6" x14ac:dyDescent="0.25">
      <c r="A2527" s="8">
        <v>2524</v>
      </c>
      <c r="B2527">
        <v>4</v>
      </c>
      <c r="C2527">
        <v>54.400000000000013</v>
      </c>
      <c r="E2527" s="8">
        <v>2524</v>
      </c>
      <c r="F2527">
        <v>1</v>
      </c>
    </row>
    <row r="2528" spans="1:6" x14ac:dyDescent="0.25">
      <c r="A2528" s="8">
        <v>2525</v>
      </c>
      <c r="B2528">
        <v>1</v>
      </c>
      <c r="C2528">
        <v>14.5</v>
      </c>
      <c r="E2528" s="8">
        <v>2525</v>
      </c>
      <c r="F2528">
        <v>1</v>
      </c>
    </row>
    <row r="2529" spans="1:6" x14ac:dyDescent="0.25">
      <c r="A2529" s="8">
        <v>2526</v>
      </c>
      <c r="B2529">
        <v>2</v>
      </c>
      <c r="C2529">
        <v>34.450000000000003</v>
      </c>
      <c r="E2529" s="8">
        <v>2526</v>
      </c>
      <c r="F2529">
        <v>1</v>
      </c>
    </row>
    <row r="2530" spans="1:6" x14ac:dyDescent="0.25">
      <c r="A2530" s="8">
        <v>2527</v>
      </c>
      <c r="B2530">
        <v>3</v>
      </c>
      <c r="C2530">
        <v>50.849999999999987</v>
      </c>
      <c r="E2530" s="8">
        <v>2527</v>
      </c>
      <c r="F2530">
        <v>1</v>
      </c>
    </row>
    <row r="2531" spans="1:6" x14ac:dyDescent="0.25">
      <c r="A2531" s="8">
        <v>2528</v>
      </c>
      <c r="B2531">
        <v>2</v>
      </c>
      <c r="C2531">
        <v>18.95</v>
      </c>
      <c r="E2531" s="8">
        <v>2528</v>
      </c>
      <c r="F2531">
        <v>1</v>
      </c>
    </row>
    <row r="2532" spans="1:6" x14ac:dyDescent="0.25">
      <c r="A2532" s="8">
        <v>2529</v>
      </c>
      <c r="B2532">
        <v>4</v>
      </c>
      <c r="C2532">
        <v>57.849999999999987</v>
      </c>
      <c r="E2532" s="8">
        <v>2529</v>
      </c>
      <c r="F2532">
        <v>1</v>
      </c>
    </row>
    <row r="2533" spans="1:6" x14ac:dyDescent="0.25">
      <c r="A2533" s="8">
        <v>2530</v>
      </c>
      <c r="B2533">
        <v>3</v>
      </c>
      <c r="C2533">
        <v>37.9</v>
      </c>
      <c r="E2533" s="8">
        <v>2530</v>
      </c>
      <c r="F2533">
        <v>1</v>
      </c>
    </row>
    <row r="2534" spans="1:6" x14ac:dyDescent="0.25">
      <c r="A2534" s="8">
        <v>2531</v>
      </c>
      <c r="B2534">
        <v>2</v>
      </c>
      <c r="C2534">
        <v>28.9</v>
      </c>
      <c r="E2534" s="8">
        <v>2531</v>
      </c>
      <c r="F2534">
        <v>1</v>
      </c>
    </row>
    <row r="2535" spans="1:6" x14ac:dyDescent="0.25">
      <c r="A2535" s="8">
        <v>2532</v>
      </c>
      <c r="B2535">
        <v>1</v>
      </c>
      <c r="C2535">
        <v>17.95</v>
      </c>
      <c r="E2535" s="8">
        <v>2532</v>
      </c>
      <c r="F2535">
        <v>1</v>
      </c>
    </row>
    <row r="2536" spans="1:6" x14ac:dyDescent="0.25">
      <c r="A2536" s="8">
        <v>2533</v>
      </c>
      <c r="B2536">
        <v>1</v>
      </c>
      <c r="C2536">
        <v>12.95</v>
      </c>
      <c r="E2536" s="8">
        <v>2533</v>
      </c>
      <c r="F2536">
        <v>1</v>
      </c>
    </row>
    <row r="2537" spans="1:6" x14ac:dyDescent="0.25">
      <c r="A2537" s="8">
        <v>2534</v>
      </c>
      <c r="B2537">
        <v>1</v>
      </c>
      <c r="C2537">
        <v>14.5</v>
      </c>
      <c r="E2537" s="8">
        <v>2534</v>
      </c>
      <c r="F2537">
        <v>1</v>
      </c>
    </row>
    <row r="2538" spans="1:6" x14ac:dyDescent="0.25">
      <c r="A2538" s="8">
        <v>2535</v>
      </c>
      <c r="B2538">
        <v>2</v>
      </c>
      <c r="C2538">
        <v>24.9</v>
      </c>
      <c r="E2538" s="8">
        <v>2535</v>
      </c>
      <c r="F2538">
        <v>1</v>
      </c>
    </row>
    <row r="2539" spans="1:6" x14ac:dyDescent="0.25">
      <c r="A2539" s="8">
        <v>2536</v>
      </c>
      <c r="B2539">
        <v>1</v>
      </c>
      <c r="C2539">
        <v>17.95</v>
      </c>
      <c r="E2539" s="8">
        <v>2536</v>
      </c>
      <c r="F2539">
        <v>1</v>
      </c>
    </row>
    <row r="2540" spans="1:6" x14ac:dyDescent="0.25">
      <c r="A2540" s="8">
        <v>2537</v>
      </c>
      <c r="B2540">
        <v>1</v>
      </c>
      <c r="C2540">
        <v>13.95</v>
      </c>
      <c r="E2540" s="8">
        <v>2537</v>
      </c>
      <c r="F2540">
        <v>1</v>
      </c>
    </row>
    <row r="2541" spans="1:6" x14ac:dyDescent="0.25">
      <c r="A2541" s="8">
        <v>2538</v>
      </c>
      <c r="B2541">
        <v>3</v>
      </c>
      <c r="C2541">
        <v>44.400000000000013</v>
      </c>
      <c r="E2541" s="8">
        <v>2538</v>
      </c>
      <c r="F2541">
        <v>1</v>
      </c>
    </row>
    <row r="2542" spans="1:6" x14ac:dyDescent="0.25">
      <c r="A2542" s="8">
        <v>2539</v>
      </c>
      <c r="B2542">
        <v>2</v>
      </c>
      <c r="C2542">
        <v>24.95</v>
      </c>
      <c r="E2542" s="8">
        <v>2539</v>
      </c>
      <c r="F2542">
        <v>1</v>
      </c>
    </row>
    <row r="2543" spans="1:6" x14ac:dyDescent="0.25">
      <c r="A2543" s="8">
        <v>2540</v>
      </c>
      <c r="B2543">
        <v>2</v>
      </c>
      <c r="C2543">
        <v>28.45</v>
      </c>
      <c r="E2543" s="8">
        <v>2540</v>
      </c>
      <c r="F2543">
        <v>1</v>
      </c>
    </row>
    <row r="2544" spans="1:6" x14ac:dyDescent="0.25">
      <c r="A2544" s="8">
        <v>2541</v>
      </c>
      <c r="B2544">
        <v>2</v>
      </c>
      <c r="C2544">
        <v>27.45</v>
      </c>
      <c r="E2544" s="8">
        <v>2541</v>
      </c>
      <c r="F2544">
        <v>1</v>
      </c>
    </row>
    <row r="2545" spans="1:6" x14ac:dyDescent="0.25">
      <c r="A2545" s="8">
        <v>2542</v>
      </c>
      <c r="B2545">
        <v>1</v>
      </c>
      <c r="C2545">
        <v>7</v>
      </c>
      <c r="E2545" s="8">
        <v>2542</v>
      </c>
      <c r="F2545">
        <v>1</v>
      </c>
    </row>
    <row r="2546" spans="1:6" x14ac:dyDescent="0.25">
      <c r="A2546" s="8">
        <v>2543</v>
      </c>
      <c r="B2546">
        <v>1</v>
      </c>
      <c r="C2546">
        <v>9</v>
      </c>
      <c r="E2546" s="8">
        <v>2543</v>
      </c>
      <c r="F2546">
        <v>1</v>
      </c>
    </row>
    <row r="2547" spans="1:6" x14ac:dyDescent="0.25">
      <c r="A2547" s="8">
        <v>2544</v>
      </c>
      <c r="B2547">
        <v>3</v>
      </c>
      <c r="C2547">
        <v>30.9</v>
      </c>
      <c r="E2547" s="8">
        <v>2544</v>
      </c>
      <c r="F2547">
        <v>1</v>
      </c>
    </row>
    <row r="2548" spans="1:6" x14ac:dyDescent="0.25">
      <c r="A2548" s="8">
        <v>2545</v>
      </c>
      <c r="B2548">
        <v>1</v>
      </c>
      <c r="C2548">
        <v>17.95</v>
      </c>
      <c r="E2548" s="8">
        <v>2545</v>
      </c>
      <c r="F2548">
        <v>1</v>
      </c>
    </row>
    <row r="2549" spans="1:6" x14ac:dyDescent="0.25">
      <c r="A2549" s="8">
        <v>2546</v>
      </c>
      <c r="B2549">
        <v>1</v>
      </c>
      <c r="C2549">
        <v>16.5</v>
      </c>
      <c r="E2549" s="8">
        <v>2546</v>
      </c>
      <c r="F2549">
        <v>1</v>
      </c>
    </row>
    <row r="2550" spans="1:6" x14ac:dyDescent="0.25">
      <c r="A2550" s="8">
        <v>2547</v>
      </c>
      <c r="B2550">
        <v>12</v>
      </c>
      <c r="C2550">
        <v>176.65</v>
      </c>
      <c r="E2550" s="8">
        <v>2547</v>
      </c>
      <c r="F2550">
        <v>1</v>
      </c>
    </row>
    <row r="2551" spans="1:6" x14ac:dyDescent="0.25">
      <c r="A2551" s="8">
        <v>2548</v>
      </c>
      <c r="B2551">
        <v>6</v>
      </c>
      <c r="C2551">
        <v>88.7</v>
      </c>
      <c r="E2551" s="8">
        <v>2548</v>
      </c>
      <c r="F2551">
        <v>1</v>
      </c>
    </row>
    <row r="2552" spans="1:6" x14ac:dyDescent="0.25">
      <c r="A2552" s="8">
        <v>2549</v>
      </c>
      <c r="B2552">
        <v>1</v>
      </c>
      <c r="C2552">
        <v>10.5</v>
      </c>
      <c r="E2552" s="8">
        <v>2549</v>
      </c>
      <c r="F2552">
        <v>1</v>
      </c>
    </row>
    <row r="2553" spans="1:6" x14ac:dyDescent="0.25">
      <c r="A2553" s="8">
        <v>2550</v>
      </c>
      <c r="B2553">
        <v>1</v>
      </c>
      <c r="C2553">
        <v>13.95</v>
      </c>
      <c r="E2553" s="8">
        <v>2550</v>
      </c>
      <c r="F2553">
        <v>1</v>
      </c>
    </row>
    <row r="2554" spans="1:6" x14ac:dyDescent="0.25">
      <c r="A2554" s="8">
        <v>2551</v>
      </c>
      <c r="B2554">
        <v>2</v>
      </c>
      <c r="C2554">
        <v>31.9</v>
      </c>
      <c r="E2554" s="8">
        <v>2551</v>
      </c>
      <c r="F2554">
        <v>1</v>
      </c>
    </row>
    <row r="2555" spans="1:6" x14ac:dyDescent="0.25">
      <c r="A2555" s="8">
        <v>2552</v>
      </c>
      <c r="B2555">
        <v>1</v>
      </c>
      <c r="C2555">
        <v>12.95</v>
      </c>
      <c r="E2555" s="8">
        <v>2552</v>
      </c>
      <c r="F2555">
        <v>1</v>
      </c>
    </row>
    <row r="2556" spans="1:6" x14ac:dyDescent="0.25">
      <c r="A2556" s="8">
        <v>2553</v>
      </c>
      <c r="B2556">
        <v>1</v>
      </c>
      <c r="C2556">
        <v>9</v>
      </c>
      <c r="E2556" s="8">
        <v>2553</v>
      </c>
      <c r="F2556">
        <v>1</v>
      </c>
    </row>
    <row r="2557" spans="1:6" x14ac:dyDescent="0.25">
      <c r="A2557" s="8">
        <v>2554</v>
      </c>
      <c r="B2557">
        <v>1</v>
      </c>
      <c r="C2557">
        <v>17.95</v>
      </c>
      <c r="E2557" s="8">
        <v>2554</v>
      </c>
      <c r="F2557">
        <v>1</v>
      </c>
    </row>
    <row r="2558" spans="1:6" x14ac:dyDescent="0.25">
      <c r="A2558" s="8">
        <v>2555</v>
      </c>
      <c r="B2558">
        <v>2</v>
      </c>
      <c r="C2558">
        <v>24.9</v>
      </c>
      <c r="E2558" s="8">
        <v>2555</v>
      </c>
      <c r="F2558">
        <v>1</v>
      </c>
    </row>
    <row r="2559" spans="1:6" x14ac:dyDescent="0.25">
      <c r="A2559" s="8">
        <v>2556</v>
      </c>
      <c r="B2559">
        <v>2</v>
      </c>
      <c r="C2559">
        <v>19.95</v>
      </c>
      <c r="E2559" s="8">
        <v>2556</v>
      </c>
      <c r="F2559">
        <v>1</v>
      </c>
    </row>
    <row r="2560" spans="1:6" x14ac:dyDescent="0.25">
      <c r="A2560" s="8">
        <v>2557</v>
      </c>
      <c r="B2560">
        <v>4</v>
      </c>
      <c r="C2560">
        <v>46.45</v>
      </c>
      <c r="E2560" s="8">
        <v>2557</v>
      </c>
      <c r="F2560">
        <v>1</v>
      </c>
    </row>
    <row r="2561" spans="1:6" x14ac:dyDescent="0.25">
      <c r="A2561" s="8">
        <v>2558</v>
      </c>
      <c r="B2561">
        <v>2</v>
      </c>
      <c r="C2561">
        <v>35.9</v>
      </c>
      <c r="E2561" s="8">
        <v>2558</v>
      </c>
      <c r="F2561">
        <v>1</v>
      </c>
    </row>
    <row r="2562" spans="1:6" x14ac:dyDescent="0.25">
      <c r="A2562" s="8">
        <v>2559</v>
      </c>
      <c r="B2562">
        <v>1</v>
      </c>
      <c r="C2562">
        <v>7</v>
      </c>
      <c r="E2562" s="8">
        <v>2559</v>
      </c>
      <c r="F2562">
        <v>1</v>
      </c>
    </row>
    <row r="2563" spans="1:6" x14ac:dyDescent="0.25">
      <c r="A2563" s="8">
        <v>2560</v>
      </c>
      <c r="B2563">
        <v>1</v>
      </c>
      <c r="C2563">
        <v>11.95</v>
      </c>
      <c r="E2563" s="8">
        <v>2560</v>
      </c>
      <c r="F2563">
        <v>1</v>
      </c>
    </row>
    <row r="2564" spans="1:6" x14ac:dyDescent="0.25">
      <c r="A2564" s="8">
        <v>2561</v>
      </c>
      <c r="B2564">
        <v>1</v>
      </c>
      <c r="C2564">
        <v>9</v>
      </c>
      <c r="E2564" s="8">
        <v>2561</v>
      </c>
      <c r="F2564">
        <v>1</v>
      </c>
    </row>
    <row r="2565" spans="1:6" x14ac:dyDescent="0.25">
      <c r="A2565" s="8">
        <v>2562</v>
      </c>
      <c r="B2565">
        <v>4</v>
      </c>
      <c r="C2565">
        <v>45.45</v>
      </c>
      <c r="E2565" s="8">
        <v>2562</v>
      </c>
      <c r="F2565">
        <v>1</v>
      </c>
    </row>
    <row r="2566" spans="1:6" x14ac:dyDescent="0.25">
      <c r="A2566" s="8">
        <v>2563</v>
      </c>
      <c r="B2566">
        <v>3</v>
      </c>
      <c r="C2566">
        <v>34.9</v>
      </c>
      <c r="E2566" s="8">
        <v>2563</v>
      </c>
      <c r="F2566">
        <v>1</v>
      </c>
    </row>
    <row r="2567" spans="1:6" x14ac:dyDescent="0.25">
      <c r="A2567" s="8">
        <v>2564</v>
      </c>
      <c r="B2567">
        <v>1</v>
      </c>
      <c r="C2567">
        <v>7</v>
      </c>
      <c r="E2567" s="8">
        <v>2564</v>
      </c>
      <c r="F2567">
        <v>1</v>
      </c>
    </row>
    <row r="2568" spans="1:6" x14ac:dyDescent="0.25">
      <c r="A2568" s="8">
        <v>2565</v>
      </c>
      <c r="B2568">
        <v>3</v>
      </c>
      <c r="C2568">
        <v>41.45</v>
      </c>
      <c r="E2568" s="8">
        <v>2565</v>
      </c>
      <c r="F2568">
        <v>1</v>
      </c>
    </row>
    <row r="2569" spans="1:6" x14ac:dyDescent="0.25">
      <c r="A2569" s="8">
        <v>2566</v>
      </c>
      <c r="B2569">
        <v>2</v>
      </c>
      <c r="C2569">
        <v>21.5</v>
      </c>
      <c r="E2569" s="8">
        <v>2566</v>
      </c>
      <c r="F2569">
        <v>1</v>
      </c>
    </row>
    <row r="2570" spans="1:6" x14ac:dyDescent="0.25">
      <c r="A2570" s="8">
        <v>2567</v>
      </c>
      <c r="B2570">
        <v>1</v>
      </c>
      <c r="C2570">
        <v>13.95</v>
      </c>
      <c r="E2570" s="8">
        <v>2567</v>
      </c>
      <c r="F2570">
        <v>1</v>
      </c>
    </row>
    <row r="2571" spans="1:6" x14ac:dyDescent="0.25">
      <c r="A2571" s="8">
        <v>2568</v>
      </c>
      <c r="B2571">
        <v>2</v>
      </c>
      <c r="C2571">
        <v>29.9</v>
      </c>
      <c r="E2571" s="8">
        <v>2568</v>
      </c>
      <c r="F2571">
        <v>1</v>
      </c>
    </row>
    <row r="2572" spans="1:6" x14ac:dyDescent="0.25">
      <c r="A2572" s="8">
        <v>2569</v>
      </c>
      <c r="B2572">
        <v>4</v>
      </c>
      <c r="C2572">
        <v>52.849999999999987</v>
      </c>
      <c r="E2572" s="8">
        <v>2569</v>
      </c>
      <c r="F2572">
        <v>1</v>
      </c>
    </row>
    <row r="2573" spans="1:6" x14ac:dyDescent="0.25">
      <c r="A2573" s="8">
        <v>2570</v>
      </c>
      <c r="B2573">
        <v>1</v>
      </c>
      <c r="C2573">
        <v>17.95</v>
      </c>
      <c r="E2573" s="8">
        <v>2570</v>
      </c>
      <c r="F2573">
        <v>1</v>
      </c>
    </row>
    <row r="2574" spans="1:6" x14ac:dyDescent="0.25">
      <c r="A2574" s="8">
        <v>2571</v>
      </c>
      <c r="B2574">
        <v>3</v>
      </c>
      <c r="C2574">
        <v>47.95</v>
      </c>
      <c r="E2574" s="8">
        <v>2571</v>
      </c>
      <c r="F2574">
        <v>1</v>
      </c>
    </row>
    <row r="2575" spans="1:6" x14ac:dyDescent="0.25">
      <c r="A2575" s="8">
        <v>2572</v>
      </c>
      <c r="B2575">
        <v>1</v>
      </c>
      <c r="C2575">
        <v>14.5</v>
      </c>
      <c r="E2575" s="8">
        <v>2572</v>
      </c>
      <c r="F2575">
        <v>1</v>
      </c>
    </row>
    <row r="2576" spans="1:6" x14ac:dyDescent="0.25">
      <c r="A2576" s="8">
        <v>2573</v>
      </c>
      <c r="B2576">
        <v>2</v>
      </c>
      <c r="C2576">
        <v>29</v>
      </c>
      <c r="E2576" s="8">
        <v>2573</v>
      </c>
      <c r="F2576">
        <v>1</v>
      </c>
    </row>
    <row r="2577" spans="1:6" x14ac:dyDescent="0.25">
      <c r="A2577" s="8">
        <v>2574</v>
      </c>
      <c r="B2577">
        <v>2</v>
      </c>
      <c r="C2577">
        <v>26.95</v>
      </c>
      <c r="E2577" s="8">
        <v>2574</v>
      </c>
      <c r="F2577">
        <v>1</v>
      </c>
    </row>
    <row r="2578" spans="1:6" x14ac:dyDescent="0.25">
      <c r="A2578" s="8">
        <v>2575</v>
      </c>
      <c r="B2578">
        <v>1</v>
      </c>
      <c r="C2578">
        <v>14.5</v>
      </c>
      <c r="E2578" s="8">
        <v>2575</v>
      </c>
      <c r="F2578">
        <v>1</v>
      </c>
    </row>
    <row r="2579" spans="1:6" x14ac:dyDescent="0.25">
      <c r="A2579" s="8">
        <v>2576</v>
      </c>
      <c r="B2579">
        <v>2</v>
      </c>
      <c r="C2579">
        <v>21.5</v>
      </c>
      <c r="E2579" s="8">
        <v>2576</v>
      </c>
      <c r="F2579">
        <v>1</v>
      </c>
    </row>
    <row r="2580" spans="1:6" x14ac:dyDescent="0.25">
      <c r="A2580" s="8">
        <v>2577</v>
      </c>
      <c r="B2580">
        <v>2</v>
      </c>
      <c r="C2580">
        <v>28.9</v>
      </c>
      <c r="E2580" s="8">
        <v>2577</v>
      </c>
      <c r="F2580">
        <v>1</v>
      </c>
    </row>
    <row r="2581" spans="1:6" x14ac:dyDescent="0.25">
      <c r="A2581" s="8">
        <v>2578</v>
      </c>
      <c r="B2581">
        <v>4</v>
      </c>
      <c r="C2581">
        <v>54.349999999999987</v>
      </c>
      <c r="E2581" s="8">
        <v>2578</v>
      </c>
      <c r="F2581">
        <v>1</v>
      </c>
    </row>
    <row r="2582" spans="1:6" x14ac:dyDescent="0.25">
      <c r="A2582" s="8">
        <v>2579</v>
      </c>
      <c r="B2582">
        <v>3</v>
      </c>
      <c r="C2582">
        <v>42.95</v>
      </c>
      <c r="E2582" s="8">
        <v>2579</v>
      </c>
      <c r="F2582">
        <v>1</v>
      </c>
    </row>
    <row r="2583" spans="1:6" x14ac:dyDescent="0.25">
      <c r="A2583" s="8">
        <v>2580</v>
      </c>
      <c r="B2583">
        <v>2</v>
      </c>
      <c r="C2583">
        <v>30.45</v>
      </c>
      <c r="E2583" s="8">
        <v>2580</v>
      </c>
      <c r="F2583">
        <v>1</v>
      </c>
    </row>
    <row r="2584" spans="1:6" x14ac:dyDescent="0.25">
      <c r="A2584" s="8">
        <v>2581</v>
      </c>
      <c r="B2584">
        <v>2</v>
      </c>
      <c r="C2584">
        <v>34.450000000000003</v>
      </c>
      <c r="E2584" s="8">
        <v>2581</v>
      </c>
      <c r="F2584">
        <v>1</v>
      </c>
    </row>
    <row r="2585" spans="1:6" x14ac:dyDescent="0.25">
      <c r="A2585" s="8">
        <v>2582</v>
      </c>
      <c r="B2585">
        <v>1</v>
      </c>
      <c r="C2585">
        <v>7</v>
      </c>
      <c r="E2585" s="8">
        <v>2582</v>
      </c>
      <c r="F2585">
        <v>1</v>
      </c>
    </row>
    <row r="2586" spans="1:6" x14ac:dyDescent="0.25">
      <c r="A2586" s="8">
        <v>2583</v>
      </c>
      <c r="B2586">
        <v>1</v>
      </c>
      <c r="C2586">
        <v>5</v>
      </c>
      <c r="E2586" s="8">
        <v>2583</v>
      </c>
      <c r="F2586">
        <v>1</v>
      </c>
    </row>
    <row r="2587" spans="1:6" x14ac:dyDescent="0.25">
      <c r="A2587" s="8">
        <v>2584</v>
      </c>
      <c r="B2587">
        <v>2</v>
      </c>
      <c r="C2587">
        <v>29.9</v>
      </c>
      <c r="E2587" s="8">
        <v>2584</v>
      </c>
      <c r="F2587">
        <v>1</v>
      </c>
    </row>
    <row r="2588" spans="1:6" x14ac:dyDescent="0.25">
      <c r="A2588" s="8">
        <v>2585</v>
      </c>
      <c r="B2588">
        <v>2</v>
      </c>
      <c r="C2588">
        <v>16.95</v>
      </c>
      <c r="E2588" s="8">
        <v>2585</v>
      </c>
      <c r="F2588">
        <v>1</v>
      </c>
    </row>
    <row r="2589" spans="1:6" x14ac:dyDescent="0.25">
      <c r="A2589" s="8">
        <v>2586</v>
      </c>
      <c r="B2589">
        <v>2</v>
      </c>
      <c r="C2589">
        <v>30.9</v>
      </c>
      <c r="E2589" s="8">
        <v>2586</v>
      </c>
      <c r="F2589">
        <v>1</v>
      </c>
    </row>
    <row r="2590" spans="1:6" x14ac:dyDescent="0.25">
      <c r="A2590" s="8">
        <v>2587</v>
      </c>
      <c r="B2590">
        <v>3</v>
      </c>
      <c r="C2590">
        <v>46.400000000000013</v>
      </c>
      <c r="E2590" s="8">
        <v>2587</v>
      </c>
      <c r="F2590">
        <v>1</v>
      </c>
    </row>
    <row r="2591" spans="1:6" x14ac:dyDescent="0.25">
      <c r="A2591" s="8">
        <v>2588</v>
      </c>
      <c r="B2591">
        <v>4</v>
      </c>
      <c r="C2591">
        <v>47.849999999999987</v>
      </c>
      <c r="E2591" s="8">
        <v>2588</v>
      </c>
      <c r="F2591">
        <v>1</v>
      </c>
    </row>
    <row r="2592" spans="1:6" x14ac:dyDescent="0.25">
      <c r="A2592" s="8">
        <v>2589</v>
      </c>
      <c r="B2592">
        <v>1</v>
      </c>
      <c r="C2592">
        <v>15.5</v>
      </c>
      <c r="E2592" s="8">
        <v>2589</v>
      </c>
      <c r="F2592">
        <v>1</v>
      </c>
    </row>
    <row r="2593" spans="1:6" x14ac:dyDescent="0.25">
      <c r="A2593" s="8">
        <v>2590</v>
      </c>
      <c r="B2593">
        <v>2</v>
      </c>
      <c r="C2593">
        <v>29</v>
      </c>
      <c r="E2593" s="8">
        <v>2590</v>
      </c>
      <c r="F2593">
        <v>1</v>
      </c>
    </row>
    <row r="2594" spans="1:6" x14ac:dyDescent="0.25">
      <c r="A2594" s="8">
        <v>2591</v>
      </c>
      <c r="B2594">
        <v>2</v>
      </c>
      <c r="C2594">
        <v>32.9</v>
      </c>
      <c r="E2594" s="8">
        <v>2591</v>
      </c>
      <c r="F2594">
        <v>1</v>
      </c>
    </row>
    <row r="2595" spans="1:6" x14ac:dyDescent="0.25">
      <c r="A2595" s="8">
        <v>2592</v>
      </c>
      <c r="B2595">
        <v>1</v>
      </c>
      <c r="C2595">
        <v>16.5</v>
      </c>
      <c r="E2595" s="8">
        <v>2592</v>
      </c>
      <c r="F2595">
        <v>1</v>
      </c>
    </row>
    <row r="2596" spans="1:6" x14ac:dyDescent="0.25">
      <c r="A2596" s="8">
        <v>2593</v>
      </c>
      <c r="B2596">
        <v>4</v>
      </c>
      <c r="C2596">
        <v>48.849999999999987</v>
      </c>
      <c r="E2596" s="8">
        <v>2593</v>
      </c>
      <c r="F2596">
        <v>1</v>
      </c>
    </row>
    <row r="2597" spans="1:6" x14ac:dyDescent="0.25">
      <c r="A2597" s="8">
        <v>2594</v>
      </c>
      <c r="B2597">
        <v>2</v>
      </c>
      <c r="C2597">
        <v>23.5</v>
      </c>
      <c r="E2597" s="8">
        <v>2594</v>
      </c>
      <c r="F2597">
        <v>1</v>
      </c>
    </row>
    <row r="2598" spans="1:6" x14ac:dyDescent="0.25">
      <c r="A2598" s="8">
        <v>2595</v>
      </c>
      <c r="B2598">
        <v>1</v>
      </c>
      <c r="C2598">
        <v>0</v>
      </c>
      <c r="E2598" s="8">
        <v>2595</v>
      </c>
      <c r="F2598">
        <v>1</v>
      </c>
    </row>
    <row r="2599" spans="1:6" x14ac:dyDescent="0.25">
      <c r="A2599" s="8">
        <v>2596</v>
      </c>
      <c r="B2599">
        <v>4</v>
      </c>
      <c r="C2599">
        <v>43.45</v>
      </c>
      <c r="E2599" s="8">
        <v>2596</v>
      </c>
      <c r="F2599">
        <v>1</v>
      </c>
    </row>
    <row r="2600" spans="1:6" x14ac:dyDescent="0.25">
      <c r="A2600" s="8">
        <v>2597</v>
      </c>
      <c r="B2600">
        <v>1</v>
      </c>
      <c r="C2600">
        <v>10.5</v>
      </c>
      <c r="E2600" s="8">
        <v>2597</v>
      </c>
      <c r="F2600">
        <v>1</v>
      </c>
    </row>
    <row r="2601" spans="1:6" x14ac:dyDescent="0.25">
      <c r="A2601" s="8">
        <v>2598</v>
      </c>
      <c r="B2601">
        <v>1</v>
      </c>
      <c r="C2601">
        <v>11.95</v>
      </c>
      <c r="E2601" s="8">
        <v>2598</v>
      </c>
      <c r="F2601">
        <v>1</v>
      </c>
    </row>
    <row r="2602" spans="1:6" x14ac:dyDescent="0.25">
      <c r="A2602" s="8">
        <v>2599</v>
      </c>
      <c r="B2602">
        <v>2</v>
      </c>
      <c r="C2602">
        <v>27.45</v>
      </c>
      <c r="E2602" s="8">
        <v>2599</v>
      </c>
      <c r="F2602">
        <v>1</v>
      </c>
    </row>
    <row r="2603" spans="1:6" x14ac:dyDescent="0.25">
      <c r="A2603" s="8">
        <v>2600</v>
      </c>
      <c r="B2603">
        <v>1</v>
      </c>
      <c r="C2603">
        <v>10.5</v>
      </c>
      <c r="E2603" s="8">
        <v>2600</v>
      </c>
      <c r="F2603">
        <v>1</v>
      </c>
    </row>
    <row r="2604" spans="1:6" x14ac:dyDescent="0.25">
      <c r="A2604" s="8">
        <v>2601</v>
      </c>
      <c r="B2604">
        <v>3</v>
      </c>
      <c r="C2604">
        <v>42.4</v>
      </c>
      <c r="E2604" s="8">
        <v>2601</v>
      </c>
      <c r="F2604">
        <v>1</v>
      </c>
    </row>
    <row r="2605" spans="1:6" x14ac:dyDescent="0.25">
      <c r="A2605" s="8">
        <v>2602</v>
      </c>
      <c r="B2605">
        <v>8</v>
      </c>
      <c r="C2605">
        <v>93.75</v>
      </c>
      <c r="E2605" s="8">
        <v>2602</v>
      </c>
      <c r="F2605">
        <v>1</v>
      </c>
    </row>
    <row r="2606" spans="1:6" x14ac:dyDescent="0.25">
      <c r="A2606" s="8">
        <v>2603</v>
      </c>
      <c r="B2606">
        <v>1</v>
      </c>
      <c r="C2606">
        <v>12.95</v>
      </c>
      <c r="E2606" s="8">
        <v>2603</v>
      </c>
      <c r="F2606">
        <v>1</v>
      </c>
    </row>
    <row r="2607" spans="1:6" x14ac:dyDescent="0.25">
      <c r="A2607" s="8">
        <v>2604</v>
      </c>
      <c r="B2607">
        <v>3</v>
      </c>
      <c r="C2607">
        <v>35.9</v>
      </c>
      <c r="E2607" s="8">
        <v>2604</v>
      </c>
      <c r="F2607">
        <v>1</v>
      </c>
    </row>
    <row r="2608" spans="1:6" x14ac:dyDescent="0.25">
      <c r="A2608" s="8">
        <v>2605</v>
      </c>
      <c r="B2608">
        <v>1</v>
      </c>
      <c r="C2608">
        <v>13.95</v>
      </c>
      <c r="E2608" s="8">
        <v>2605</v>
      </c>
      <c r="F2608">
        <v>1</v>
      </c>
    </row>
    <row r="2609" spans="1:6" x14ac:dyDescent="0.25">
      <c r="A2609" s="8">
        <v>2606</v>
      </c>
      <c r="B2609">
        <v>2</v>
      </c>
      <c r="C2609">
        <v>26.9</v>
      </c>
      <c r="E2609" s="8">
        <v>2606</v>
      </c>
      <c r="F2609">
        <v>1</v>
      </c>
    </row>
    <row r="2610" spans="1:6" x14ac:dyDescent="0.25">
      <c r="A2610" s="8">
        <v>2607</v>
      </c>
      <c r="B2610">
        <v>1</v>
      </c>
      <c r="C2610">
        <v>11.95</v>
      </c>
      <c r="E2610" s="8">
        <v>2607</v>
      </c>
      <c r="F2610">
        <v>1</v>
      </c>
    </row>
    <row r="2611" spans="1:6" x14ac:dyDescent="0.25">
      <c r="A2611" s="8">
        <v>2608</v>
      </c>
      <c r="B2611">
        <v>1</v>
      </c>
      <c r="C2611">
        <v>7</v>
      </c>
      <c r="E2611" s="8">
        <v>2608</v>
      </c>
      <c r="F2611">
        <v>1</v>
      </c>
    </row>
    <row r="2612" spans="1:6" x14ac:dyDescent="0.25">
      <c r="A2612" s="8">
        <v>2609</v>
      </c>
      <c r="B2612">
        <v>4</v>
      </c>
      <c r="C2612">
        <v>65.349999999999994</v>
      </c>
      <c r="E2612" s="8">
        <v>2609</v>
      </c>
      <c r="F2612">
        <v>1</v>
      </c>
    </row>
    <row r="2613" spans="1:6" x14ac:dyDescent="0.25">
      <c r="A2613" s="8">
        <v>2610</v>
      </c>
      <c r="B2613">
        <v>1</v>
      </c>
      <c r="C2613">
        <v>5</v>
      </c>
      <c r="E2613" s="8">
        <v>2610</v>
      </c>
      <c r="F2613">
        <v>1</v>
      </c>
    </row>
    <row r="2614" spans="1:6" x14ac:dyDescent="0.25">
      <c r="A2614" s="8">
        <v>2611</v>
      </c>
      <c r="B2614">
        <v>1</v>
      </c>
      <c r="C2614">
        <v>14.5</v>
      </c>
      <c r="E2614" s="8">
        <v>2611</v>
      </c>
      <c r="F2614">
        <v>1</v>
      </c>
    </row>
    <row r="2615" spans="1:6" x14ac:dyDescent="0.25">
      <c r="A2615" s="8">
        <v>2612</v>
      </c>
      <c r="B2615">
        <v>12</v>
      </c>
      <c r="C2615">
        <v>147.69999999999999</v>
      </c>
      <c r="E2615" s="8">
        <v>2612</v>
      </c>
      <c r="F2615">
        <v>1</v>
      </c>
    </row>
    <row r="2616" spans="1:6" x14ac:dyDescent="0.25">
      <c r="A2616" s="8">
        <v>2613</v>
      </c>
      <c r="B2616">
        <v>2</v>
      </c>
      <c r="C2616">
        <v>34.450000000000003</v>
      </c>
      <c r="E2616" s="8">
        <v>2613</v>
      </c>
      <c r="F2616">
        <v>1</v>
      </c>
    </row>
    <row r="2617" spans="1:6" x14ac:dyDescent="0.25">
      <c r="A2617" s="8">
        <v>2614</v>
      </c>
      <c r="B2617">
        <v>1</v>
      </c>
      <c r="C2617">
        <v>0</v>
      </c>
      <c r="E2617" s="8">
        <v>2614</v>
      </c>
      <c r="F2617">
        <v>1</v>
      </c>
    </row>
    <row r="2618" spans="1:6" x14ac:dyDescent="0.25">
      <c r="A2618" s="8">
        <v>2615</v>
      </c>
      <c r="B2618">
        <v>2</v>
      </c>
      <c r="C2618">
        <v>27.45</v>
      </c>
      <c r="E2618" s="8">
        <v>2615</v>
      </c>
      <c r="F2618">
        <v>1</v>
      </c>
    </row>
    <row r="2619" spans="1:6" x14ac:dyDescent="0.25">
      <c r="A2619" s="8">
        <v>2616</v>
      </c>
      <c r="B2619">
        <v>3</v>
      </c>
      <c r="C2619">
        <v>51.400000000000013</v>
      </c>
      <c r="E2619" s="8">
        <v>2616</v>
      </c>
      <c r="F2619">
        <v>1</v>
      </c>
    </row>
    <row r="2620" spans="1:6" x14ac:dyDescent="0.25">
      <c r="A2620" s="8">
        <v>2617</v>
      </c>
      <c r="B2620">
        <v>1</v>
      </c>
      <c r="C2620">
        <v>12.95</v>
      </c>
      <c r="E2620" s="8">
        <v>2617</v>
      </c>
      <c r="F2620">
        <v>1</v>
      </c>
    </row>
    <row r="2621" spans="1:6" x14ac:dyDescent="0.25">
      <c r="A2621" s="8">
        <v>2618</v>
      </c>
      <c r="B2621">
        <v>2</v>
      </c>
      <c r="C2621">
        <v>27.45</v>
      </c>
      <c r="E2621" s="8">
        <v>2618</v>
      </c>
      <c r="F2621">
        <v>1</v>
      </c>
    </row>
    <row r="2622" spans="1:6" x14ac:dyDescent="0.25">
      <c r="A2622" s="8">
        <v>2619</v>
      </c>
      <c r="B2622">
        <v>1</v>
      </c>
      <c r="C2622">
        <v>17.95</v>
      </c>
      <c r="E2622" s="8">
        <v>2619</v>
      </c>
      <c r="F2622">
        <v>1</v>
      </c>
    </row>
    <row r="2623" spans="1:6" x14ac:dyDescent="0.25">
      <c r="A2623" s="8">
        <v>2620</v>
      </c>
      <c r="B2623">
        <v>1</v>
      </c>
      <c r="C2623">
        <v>17.95</v>
      </c>
      <c r="E2623" s="8">
        <v>2620</v>
      </c>
      <c r="F2623">
        <v>1</v>
      </c>
    </row>
    <row r="2624" spans="1:6" x14ac:dyDescent="0.25">
      <c r="A2624" s="8">
        <v>2621</v>
      </c>
      <c r="B2624">
        <v>1</v>
      </c>
      <c r="C2624">
        <v>17.95</v>
      </c>
      <c r="E2624" s="8">
        <v>2621</v>
      </c>
      <c r="F2624">
        <v>1</v>
      </c>
    </row>
    <row r="2625" spans="1:6" x14ac:dyDescent="0.25">
      <c r="A2625" s="8">
        <v>2622</v>
      </c>
      <c r="B2625">
        <v>3</v>
      </c>
      <c r="C2625">
        <v>42.95</v>
      </c>
      <c r="E2625" s="8">
        <v>2622</v>
      </c>
      <c r="F2625">
        <v>1</v>
      </c>
    </row>
    <row r="2626" spans="1:6" x14ac:dyDescent="0.25">
      <c r="A2626" s="8">
        <v>2623</v>
      </c>
      <c r="B2626">
        <v>1</v>
      </c>
      <c r="C2626">
        <v>11.95</v>
      </c>
      <c r="E2626" s="8">
        <v>2623</v>
      </c>
      <c r="F2626">
        <v>1</v>
      </c>
    </row>
    <row r="2627" spans="1:6" x14ac:dyDescent="0.25">
      <c r="A2627" s="8">
        <v>2624</v>
      </c>
      <c r="B2627">
        <v>2</v>
      </c>
      <c r="C2627">
        <v>25</v>
      </c>
      <c r="E2627" s="8">
        <v>2624</v>
      </c>
      <c r="F2627">
        <v>1</v>
      </c>
    </row>
    <row r="2628" spans="1:6" x14ac:dyDescent="0.25">
      <c r="A2628" s="8">
        <v>2625</v>
      </c>
      <c r="B2628">
        <v>4</v>
      </c>
      <c r="C2628">
        <v>54.849999999999987</v>
      </c>
      <c r="E2628" s="8">
        <v>2625</v>
      </c>
      <c r="F2628">
        <v>1</v>
      </c>
    </row>
    <row r="2629" spans="1:6" x14ac:dyDescent="0.25">
      <c r="A2629" s="8">
        <v>2626</v>
      </c>
      <c r="B2629">
        <v>4</v>
      </c>
      <c r="C2629">
        <v>27.95</v>
      </c>
      <c r="E2629" s="8">
        <v>2626</v>
      </c>
      <c r="F2629">
        <v>1</v>
      </c>
    </row>
    <row r="2630" spans="1:6" x14ac:dyDescent="0.25">
      <c r="A2630" s="8">
        <v>2627</v>
      </c>
      <c r="B2630">
        <v>2</v>
      </c>
      <c r="C2630">
        <v>12</v>
      </c>
      <c r="E2630" s="8">
        <v>2627</v>
      </c>
      <c r="F2630">
        <v>1</v>
      </c>
    </row>
    <row r="2631" spans="1:6" x14ac:dyDescent="0.25">
      <c r="A2631" s="8">
        <v>2628</v>
      </c>
      <c r="B2631">
        <v>4</v>
      </c>
      <c r="C2631">
        <v>36</v>
      </c>
      <c r="E2631" s="8">
        <v>2628</v>
      </c>
      <c r="F2631">
        <v>1</v>
      </c>
    </row>
    <row r="2632" spans="1:6" x14ac:dyDescent="0.25">
      <c r="A2632" s="8">
        <v>2629</v>
      </c>
      <c r="B2632">
        <v>1</v>
      </c>
      <c r="C2632">
        <v>13.95</v>
      </c>
      <c r="E2632" s="8">
        <v>2629</v>
      </c>
      <c r="F2632">
        <v>1</v>
      </c>
    </row>
    <row r="2633" spans="1:6" x14ac:dyDescent="0.25">
      <c r="A2633" s="8">
        <v>2630</v>
      </c>
      <c r="B2633">
        <v>3</v>
      </c>
      <c r="C2633">
        <v>32.450000000000003</v>
      </c>
      <c r="E2633" s="8">
        <v>2630</v>
      </c>
      <c r="F2633">
        <v>1</v>
      </c>
    </row>
    <row r="2634" spans="1:6" x14ac:dyDescent="0.25">
      <c r="A2634" s="8">
        <v>2631</v>
      </c>
      <c r="B2634">
        <v>4</v>
      </c>
      <c r="C2634">
        <v>50.95</v>
      </c>
      <c r="E2634" s="8">
        <v>2631</v>
      </c>
      <c r="F2634">
        <v>1</v>
      </c>
    </row>
    <row r="2635" spans="1:6" x14ac:dyDescent="0.25">
      <c r="A2635" s="8">
        <v>2632</v>
      </c>
      <c r="B2635">
        <v>2</v>
      </c>
      <c r="C2635">
        <v>27.45</v>
      </c>
      <c r="E2635" s="8">
        <v>2632</v>
      </c>
      <c r="F2635">
        <v>1</v>
      </c>
    </row>
    <row r="2636" spans="1:6" x14ac:dyDescent="0.25">
      <c r="A2636" s="8">
        <v>2633</v>
      </c>
      <c r="B2636">
        <v>4</v>
      </c>
      <c r="C2636">
        <v>30.95</v>
      </c>
      <c r="E2636" s="8">
        <v>2633</v>
      </c>
      <c r="F2636">
        <v>1</v>
      </c>
    </row>
    <row r="2637" spans="1:6" x14ac:dyDescent="0.25">
      <c r="A2637" s="8">
        <v>2634</v>
      </c>
      <c r="B2637">
        <v>2</v>
      </c>
      <c r="C2637">
        <v>22.95</v>
      </c>
      <c r="E2637" s="8">
        <v>2634</v>
      </c>
      <c r="F2637">
        <v>1</v>
      </c>
    </row>
    <row r="2638" spans="1:6" x14ac:dyDescent="0.25">
      <c r="A2638" s="8">
        <v>2635</v>
      </c>
      <c r="B2638">
        <v>1</v>
      </c>
      <c r="C2638">
        <v>5</v>
      </c>
      <c r="E2638" s="8">
        <v>2635</v>
      </c>
      <c r="F2638">
        <v>1</v>
      </c>
    </row>
    <row r="2639" spans="1:6" x14ac:dyDescent="0.25">
      <c r="A2639" s="8">
        <v>2636</v>
      </c>
      <c r="B2639">
        <v>1</v>
      </c>
      <c r="C2639">
        <v>14.95</v>
      </c>
      <c r="E2639" s="8">
        <v>2636</v>
      </c>
      <c r="F2639">
        <v>1</v>
      </c>
    </row>
    <row r="2640" spans="1:6" x14ac:dyDescent="0.25">
      <c r="A2640" s="8">
        <v>2637</v>
      </c>
      <c r="B2640">
        <v>1</v>
      </c>
      <c r="C2640">
        <v>12.95</v>
      </c>
      <c r="E2640" s="8">
        <v>2637</v>
      </c>
      <c r="F2640">
        <v>1</v>
      </c>
    </row>
    <row r="2641" spans="1:6" x14ac:dyDescent="0.25">
      <c r="A2641" s="8">
        <v>2638</v>
      </c>
      <c r="B2641">
        <v>3</v>
      </c>
      <c r="C2641">
        <v>27.95</v>
      </c>
      <c r="E2641" s="8">
        <v>2638</v>
      </c>
      <c r="F2641">
        <v>1</v>
      </c>
    </row>
    <row r="2642" spans="1:6" x14ac:dyDescent="0.25">
      <c r="A2642" s="8">
        <v>2639</v>
      </c>
      <c r="B2642">
        <v>2</v>
      </c>
      <c r="C2642">
        <v>14</v>
      </c>
      <c r="E2642" s="8">
        <v>2639</v>
      </c>
      <c r="F2642">
        <v>1</v>
      </c>
    </row>
    <row r="2643" spans="1:6" x14ac:dyDescent="0.25">
      <c r="A2643" s="8">
        <v>2640</v>
      </c>
      <c r="B2643">
        <v>1</v>
      </c>
      <c r="C2643">
        <v>12.95</v>
      </c>
      <c r="E2643" s="8">
        <v>2640</v>
      </c>
      <c r="F2643">
        <v>1</v>
      </c>
    </row>
    <row r="2644" spans="1:6" x14ac:dyDescent="0.25">
      <c r="A2644" s="8">
        <v>2641</v>
      </c>
      <c r="B2644">
        <v>4</v>
      </c>
      <c r="C2644">
        <v>59.400000000000013</v>
      </c>
      <c r="E2644" s="8">
        <v>2641</v>
      </c>
      <c r="F2644">
        <v>1</v>
      </c>
    </row>
    <row r="2645" spans="1:6" x14ac:dyDescent="0.25">
      <c r="A2645" s="8">
        <v>2642</v>
      </c>
      <c r="B2645">
        <v>1</v>
      </c>
      <c r="C2645">
        <v>17.95</v>
      </c>
      <c r="E2645" s="8">
        <v>2642</v>
      </c>
      <c r="F2645">
        <v>1</v>
      </c>
    </row>
    <row r="2646" spans="1:6" x14ac:dyDescent="0.25">
      <c r="A2646" s="8">
        <v>2643</v>
      </c>
      <c r="B2646">
        <v>2</v>
      </c>
      <c r="C2646">
        <v>24.95</v>
      </c>
      <c r="E2646" s="8">
        <v>2643</v>
      </c>
      <c r="F2646">
        <v>1</v>
      </c>
    </row>
    <row r="2647" spans="1:6" x14ac:dyDescent="0.25">
      <c r="A2647" s="8">
        <v>2644</v>
      </c>
      <c r="B2647">
        <v>3</v>
      </c>
      <c r="C2647">
        <v>39.450000000000003</v>
      </c>
      <c r="E2647" s="8">
        <v>2644</v>
      </c>
      <c r="F2647">
        <v>1</v>
      </c>
    </row>
    <row r="2648" spans="1:6" x14ac:dyDescent="0.25">
      <c r="A2648" s="8">
        <v>2645</v>
      </c>
      <c r="B2648">
        <v>2</v>
      </c>
      <c r="C2648">
        <v>22.95</v>
      </c>
      <c r="E2648" s="8">
        <v>2645</v>
      </c>
      <c r="F2648">
        <v>1</v>
      </c>
    </row>
    <row r="2649" spans="1:6" x14ac:dyDescent="0.25">
      <c r="A2649" s="8">
        <v>2646</v>
      </c>
      <c r="B2649">
        <v>1</v>
      </c>
      <c r="C2649">
        <v>16.5</v>
      </c>
      <c r="E2649" s="8">
        <v>2646</v>
      </c>
      <c r="F2649">
        <v>1</v>
      </c>
    </row>
    <row r="2650" spans="1:6" x14ac:dyDescent="0.25">
      <c r="A2650" s="8">
        <v>2647</v>
      </c>
      <c r="B2650">
        <v>4</v>
      </c>
      <c r="C2650">
        <v>51.849999999999987</v>
      </c>
      <c r="E2650" s="8">
        <v>2647</v>
      </c>
      <c r="F2650">
        <v>1</v>
      </c>
    </row>
    <row r="2651" spans="1:6" x14ac:dyDescent="0.25">
      <c r="A2651" s="8">
        <v>2648</v>
      </c>
      <c r="B2651">
        <v>3</v>
      </c>
      <c r="C2651">
        <v>43.4</v>
      </c>
      <c r="E2651" s="8">
        <v>2648</v>
      </c>
      <c r="F2651">
        <v>1</v>
      </c>
    </row>
    <row r="2652" spans="1:6" x14ac:dyDescent="0.25">
      <c r="A2652" s="8">
        <v>2649</v>
      </c>
      <c r="B2652">
        <v>3</v>
      </c>
      <c r="C2652">
        <v>33.950000000000003</v>
      </c>
      <c r="E2652" s="8">
        <v>2649</v>
      </c>
      <c r="F2652">
        <v>1</v>
      </c>
    </row>
    <row r="2653" spans="1:6" x14ac:dyDescent="0.25">
      <c r="A2653" s="8">
        <v>2650</v>
      </c>
      <c r="B2653">
        <v>4</v>
      </c>
      <c r="C2653">
        <v>36.450000000000003</v>
      </c>
      <c r="E2653" s="8">
        <v>2650</v>
      </c>
      <c r="F2653">
        <v>1</v>
      </c>
    </row>
    <row r="2654" spans="1:6" x14ac:dyDescent="0.25">
      <c r="A2654" s="8">
        <v>2651</v>
      </c>
      <c r="B2654">
        <v>1</v>
      </c>
      <c r="C2654">
        <v>13.95</v>
      </c>
      <c r="E2654" s="8">
        <v>2651</v>
      </c>
      <c r="F2654">
        <v>1</v>
      </c>
    </row>
    <row r="2655" spans="1:6" x14ac:dyDescent="0.25">
      <c r="A2655" s="8">
        <v>2652</v>
      </c>
      <c r="B2655">
        <v>1</v>
      </c>
      <c r="C2655">
        <v>17.95</v>
      </c>
      <c r="E2655" s="8">
        <v>2652</v>
      </c>
      <c r="F2655">
        <v>1</v>
      </c>
    </row>
    <row r="2656" spans="1:6" x14ac:dyDescent="0.25">
      <c r="A2656" s="8">
        <v>2653</v>
      </c>
      <c r="B2656">
        <v>2</v>
      </c>
      <c r="C2656">
        <v>29.9</v>
      </c>
      <c r="E2656" s="8">
        <v>2653</v>
      </c>
      <c r="F2656">
        <v>1</v>
      </c>
    </row>
    <row r="2657" spans="1:6" x14ac:dyDescent="0.25">
      <c r="A2657" s="8">
        <v>2654</v>
      </c>
      <c r="B2657">
        <v>2</v>
      </c>
      <c r="C2657">
        <v>32.9</v>
      </c>
      <c r="E2657" s="8">
        <v>2654</v>
      </c>
      <c r="F2657">
        <v>1</v>
      </c>
    </row>
    <row r="2658" spans="1:6" x14ac:dyDescent="0.25">
      <c r="A2658" s="8">
        <v>2655</v>
      </c>
      <c r="B2658">
        <v>4</v>
      </c>
      <c r="C2658">
        <v>54.849999999999987</v>
      </c>
      <c r="E2658" s="8">
        <v>2655</v>
      </c>
      <c r="F2658">
        <v>1</v>
      </c>
    </row>
    <row r="2659" spans="1:6" x14ac:dyDescent="0.25">
      <c r="A2659" s="8">
        <v>2656</v>
      </c>
      <c r="B2659">
        <v>1</v>
      </c>
      <c r="C2659">
        <v>16.5</v>
      </c>
      <c r="E2659" s="8">
        <v>2656</v>
      </c>
      <c r="F2659">
        <v>1</v>
      </c>
    </row>
    <row r="2660" spans="1:6" x14ac:dyDescent="0.25">
      <c r="A2660" s="8">
        <v>2657</v>
      </c>
      <c r="B2660">
        <v>2</v>
      </c>
      <c r="C2660">
        <v>28.45</v>
      </c>
      <c r="E2660" s="8">
        <v>2657</v>
      </c>
      <c r="F2660">
        <v>1</v>
      </c>
    </row>
    <row r="2661" spans="1:6" x14ac:dyDescent="0.25">
      <c r="A2661" s="8">
        <v>2658</v>
      </c>
      <c r="B2661">
        <v>1</v>
      </c>
      <c r="C2661">
        <v>14.95</v>
      </c>
      <c r="E2661" s="8">
        <v>2658</v>
      </c>
      <c r="F2661">
        <v>1</v>
      </c>
    </row>
    <row r="2662" spans="1:6" x14ac:dyDescent="0.25">
      <c r="A2662" s="8">
        <v>2659</v>
      </c>
      <c r="B2662">
        <v>2</v>
      </c>
      <c r="C2662">
        <v>31.9</v>
      </c>
      <c r="E2662" s="8">
        <v>2659</v>
      </c>
      <c r="F2662">
        <v>1</v>
      </c>
    </row>
    <row r="2663" spans="1:6" x14ac:dyDescent="0.25">
      <c r="A2663" s="8">
        <v>2660</v>
      </c>
      <c r="B2663">
        <v>1</v>
      </c>
      <c r="C2663">
        <v>13.95</v>
      </c>
      <c r="E2663" s="8">
        <v>2660</v>
      </c>
      <c r="F2663">
        <v>1</v>
      </c>
    </row>
    <row r="2664" spans="1:6" x14ac:dyDescent="0.25">
      <c r="A2664" s="8">
        <v>2661</v>
      </c>
      <c r="B2664">
        <v>2</v>
      </c>
      <c r="C2664">
        <v>29.45</v>
      </c>
      <c r="E2664" s="8">
        <v>2661</v>
      </c>
      <c r="F2664">
        <v>1</v>
      </c>
    </row>
    <row r="2665" spans="1:6" x14ac:dyDescent="0.25">
      <c r="A2665" s="8">
        <v>2662</v>
      </c>
      <c r="B2665">
        <v>2</v>
      </c>
      <c r="C2665">
        <v>23.45</v>
      </c>
      <c r="E2665" s="8">
        <v>2662</v>
      </c>
      <c r="F2665">
        <v>1</v>
      </c>
    </row>
    <row r="2666" spans="1:6" x14ac:dyDescent="0.25">
      <c r="A2666" s="8">
        <v>2663</v>
      </c>
      <c r="B2666">
        <v>2</v>
      </c>
      <c r="C2666">
        <v>18.95</v>
      </c>
      <c r="E2666" s="8">
        <v>2663</v>
      </c>
      <c r="F2666">
        <v>1</v>
      </c>
    </row>
    <row r="2667" spans="1:6" x14ac:dyDescent="0.25">
      <c r="A2667" s="8">
        <v>2664</v>
      </c>
      <c r="B2667">
        <v>2</v>
      </c>
      <c r="C2667">
        <v>25.9</v>
      </c>
      <c r="E2667" s="8">
        <v>2664</v>
      </c>
      <c r="F2667">
        <v>1</v>
      </c>
    </row>
    <row r="2668" spans="1:6" x14ac:dyDescent="0.25">
      <c r="A2668" s="8">
        <v>2665</v>
      </c>
      <c r="B2668">
        <v>1</v>
      </c>
      <c r="C2668">
        <v>12.95</v>
      </c>
      <c r="E2668" s="8">
        <v>2665</v>
      </c>
      <c r="F2668">
        <v>1</v>
      </c>
    </row>
    <row r="2669" spans="1:6" x14ac:dyDescent="0.25">
      <c r="A2669" s="8">
        <v>2666</v>
      </c>
      <c r="B2669">
        <v>2</v>
      </c>
      <c r="C2669">
        <v>21.95</v>
      </c>
      <c r="E2669" s="8">
        <v>2666</v>
      </c>
      <c r="F2669">
        <v>1</v>
      </c>
    </row>
    <row r="2670" spans="1:6" x14ac:dyDescent="0.25">
      <c r="A2670" s="8">
        <v>2667</v>
      </c>
      <c r="B2670">
        <v>1</v>
      </c>
      <c r="C2670">
        <v>15.5</v>
      </c>
      <c r="E2670" s="8">
        <v>2667</v>
      </c>
      <c r="F2670">
        <v>1</v>
      </c>
    </row>
    <row r="2671" spans="1:6" x14ac:dyDescent="0.25">
      <c r="A2671" s="8">
        <v>2668</v>
      </c>
      <c r="B2671">
        <v>2</v>
      </c>
      <c r="C2671">
        <v>20.95</v>
      </c>
      <c r="E2671" s="8">
        <v>2668</v>
      </c>
      <c r="F2671">
        <v>1</v>
      </c>
    </row>
    <row r="2672" spans="1:6" x14ac:dyDescent="0.25">
      <c r="A2672" s="8">
        <v>2669</v>
      </c>
      <c r="B2672">
        <v>1</v>
      </c>
      <c r="C2672">
        <v>7</v>
      </c>
      <c r="E2672" s="8">
        <v>2669</v>
      </c>
      <c r="F2672">
        <v>1</v>
      </c>
    </row>
    <row r="2673" spans="1:6" x14ac:dyDescent="0.25">
      <c r="A2673" s="8">
        <v>2670</v>
      </c>
      <c r="B2673">
        <v>4</v>
      </c>
      <c r="C2673">
        <v>53.849999999999987</v>
      </c>
      <c r="E2673" s="8">
        <v>2670</v>
      </c>
      <c r="F2673">
        <v>1</v>
      </c>
    </row>
    <row r="2674" spans="1:6" x14ac:dyDescent="0.25">
      <c r="A2674" s="8">
        <v>2671</v>
      </c>
      <c r="B2674">
        <v>1</v>
      </c>
      <c r="C2674">
        <v>15.5</v>
      </c>
      <c r="E2674" s="8">
        <v>2671</v>
      </c>
      <c r="F2674">
        <v>1</v>
      </c>
    </row>
    <row r="2675" spans="1:6" x14ac:dyDescent="0.25">
      <c r="A2675" s="8">
        <v>2672</v>
      </c>
      <c r="B2675">
        <v>2</v>
      </c>
      <c r="C2675">
        <v>31</v>
      </c>
      <c r="E2675" s="8">
        <v>2672</v>
      </c>
      <c r="F2675">
        <v>1</v>
      </c>
    </row>
    <row r="2676" spans="1:6" x14ac:dyDescent="0.25">
      <c r="A2676" s="8">
        <v>2673</v>
      </c>
      <c r="B2676">
        <v>1</v>
      </c>
      <c r="C2676">
        <v>7</v>
      </c>
      <c r="E2676" s="8">
        <v>2673</v>
      </c>
      <c r="F2676">
        <v>1</v>
      </c>
    </row>
    <row r="2677" spans="1:6" x14ac:dyDescent="0.25">
      <c r="A2677" s="8">
        <v>2674</v>
      </c>
      <c r="B2677">
        <v>1</v>
      </c>
      <c r="C2677">
        <v>16.95</v>
      </c>
      <c r="E2677" s="8">
        <v>2674</v>
      </c>
      <c r="F2677">
        <v>1</v>
      </c>
    </row>
    <row r="2678" spans="1:6" x14ac:dyDescent="0.25">
      <c r="A2678" s="8">
        <v>2675</v>
      </c>
      <c r="B2678">
        <v>14</v>
      </c>
      <c r="C2678">
        <v>185.1</v>
      </c>
      <c r="E2678" s="8">
        <v>2675</v>
      </c>
      <c r="F2678">
        <v>1</v>
      </c>
    </row>
    <row r="2679" spans="1:6" x14ac:dyDescent="0.25">
      <c r="A2679" s="8">
        <v>2676</v>
      </c>
      <c r="B2679">
        <v>1</v>
      </c>
      <c r="C2679">
        <v>17.95</v>
      </c>
      <c r="E2679" s="8">
        <v>2676</v>
      </c>
      <c r="F2679">
        <v>1</v>
      </c>
    </row>
    <row r="2680" spans="1:6" x14ac:dyDescent="0.25">
      <c r="A2680" s="8">
        <v>2677</v>
      </c>
      <c r="B2680">
        <v>4</v>
      </c>
      <c r="C2680">
        <v>45.849999999999987</v>
      </c>
      <c r="E2680" s="8">
        <v>2677</v>
      </c>
      <c r="F2680">
        <v>1</v>
      </c>
    </row>
    <row r="2681" spans="1:6" x14ac:dyDescent="0.25">
      <c r="A2681" s="8">
        <v>2678</v>
      </c>
      <c r="B2681">
        <v>1</v>
      </c>
      <c r="C2681">
        <v>12.95</v>
      </c>
      <c r="E2681" s="8">
        <v>2678</v>
      </c>
      <c r="F2681">
        <v>1</v>
      </c>
    </row>
    <row r="2682" spans="1:6" x14ac:dyDescent="0.25">
      <c r="A2682" s="8">
        <v>2679</v>
      </c>
      <c r="B2682">
        <v>1</v>
      </c>
      <c r="C2682">
        <v>7</v>
      </c>
      <c r="E2682" s="8">
        <v>2679</v>
      </c>
      <c r="F2682">
        <v>1</v>
      </c>
    </row>
    <row r="2683" spans="1:6" x14ac:dyDescent="0.25">
      <c r="A2683" s="8">
        <v>2680</v>
      </c>
      <c r="B2683">
        <v>1</v>
      </c>
      <c r="C2683">
        <v>13.95</v>
      </c>
      <c r="E2683" s="8">
        <v>2680</v>
      </c>
      <c r="F2683">
        <v>1</v>
      </c>
    </row>
    <row r="2684" spans="1:6" x14ac:dyDescent="0.25">
      <c r="A2684" s="8">
        <v>2681</v>
      </c>
      <c r="B2684">
        <v>1</v>
      </c>
      <c r="C2684">
        <v>7</v>
      </c>
      <c r="E2684" s="8">
        <v>2681</v>
      </c>
      <c r="F2684">
        <v>1</v>
      </c>
    </row>
    <row r="2685" spans="1:6" x14ac:dyDescent="0.25">
      <c r="A2685" s="8">
        <v>2682</v>
      </c>
      <c r="B2685">
        <v>1</v>
      </c>
      <c r="C2685">
        <v>13.95</v>
      </c>
      <c r="E2685" s="8">
        <v>2682</v>
      </c>
      <c r="F2685">
        <v>1</v>
      </c>
    </row>
    <row r="2686" spans="1:6" x14ac:dyDescent="0.25">
      <c r="A2686" s="8">
        <v>2683</v>
      </c>
      <c r="B2686">
        <v>2</v>
      </c>
      <c r="C2686">
        <v>18.95</v>
      </c>
      <c r="E2686" s="8">
        <v>2683</v>
      </c>
      <c r="F2686">
        <v>1</v>
      </c>
    </row>
    <row r="2687" spans="1:6" x14ac:dyDescent="0.25">
      <c r="A2687" s="8">
        <v>2684</v>
      </c>
      <c r="B2687">
        <v>1</v>
      </c>
      <c r="C2687">
        <v>9</v>
      </c>
      <c r="E2687" s="8">
        <v>2684</v>
      </c>
      <c r="F2687">
        <v>1</v>
      </c>
    </row>
    <row r="2688" spans="1:6" x14ac:dyDescent="0.25">
      <c r="A2688" s="8">
        <v>2685</v>
      </c>
      <c r="B2688">
        <v>2</v>
      </c>
      <c r="C2688">
        <v>32.9</v>
      </c>
      <c r="E2688" s="8">
        <v>2685</v>
      </c>
      <c r="F2688">
        <v>1</v>
      </c>
    </row>
    <row r="2689" spans="1:6" x14ac:dyDescent="0.25">
      <c r="A2689" s="8">
        <v>2686</v>
      </c>
      <c r="B2689">
        <v>1</v>
      </c>
      <c r="C2689">
        <v>17.95</v>
      </c>
      <c r="E2689" s="8">
        <v>2686</v>
      </c>
      <c r="F2689">
        <v>1</v>
      </c>
    </row>
    <row r="2690" spans="1:6" x14ac:dyDescent="0.25">
      <c r="A2690" s="8">
        <v>2687</v>
      </c>
      <c r="B2690">
        <v>1</v>
      </c>
      <c r="C2690">
        <v>14.95</v>
      </c>
      <c r="E2690" s="8">
        <v>2687</v>
      </c>
      <c r="F2690">
        <v>1</v>
      </c>
    </row>
    <row r="2691" spans="1:6" x14ac:dyDescent="0.25">
      <c r="A2691" s="8">
        <v>2688</v>
      </c>
      <c r="B2691">
        <v>1</v>
      </c>
      <c r="C2691">
        <v>12.95</v>
      </c>
      <c r="E2691" s="8">
        <v>2688</v>
      </c>
      <c r="F2691">
        <v>1</v>
      </c>
    </row>
    <row r="2692" spans="1:6" x14ac:dyDescent="0.25">
      <c r="A2692" s="8">
        <v>2689</v>
      </c>
      <c r="B2692">
        <v>2</v>
      </c>
      <c r="C2692">
        <v>23.95</v>
      </c>
      <c r="E2692" s="8">
        <v>2689</v>
      </c>
      <c r="F2692">
        <v>1</v>
      </c>
    </row>
    <row r="2693" spans="1:6" x14ac:dyDescent="0.25">
      <c r="A2693" s="8">
        <v>2690</v>
      </c>
      <c r="B2693">
        <v>2</v>
      </c>
      <c r="C2693">
        <v>27.9</v>
      </c>
      <c r="E2693" s="8">
        <v>2690</v>
      </c>
      <c r="F2693">
        <v>1</v>
      </c>
    </row>
    <row r="2694" spans="1:6" x14ac:dyDescent="0.25">
      <c r="A2694" s="8">
        <v>2691</v>
      </c>
      <c r="B2694">
        <v>1</v>
      </c>
      <c r="C2694">
        <v>17.95</v>
      </c>
      <c r="E2694" s="8">
        <v>2691</v>
      </c>
      <c r="F2694">
        <v>1</v>
      </c>
    </row>
    <row r="2695" spans="1:6" x14ac:dyDescent="0.25">
      <c r="A2695" s="8">
        <v>2692</v>
      </c>
      <c r="B2695">
        <v>4</v>
      </c>
      <c r="C2695">
        <v>66.900000000000006</v>
      </c>
      <c r="E2695" s="8">
        <v>2692</v>
      </c>
      <c r="F2695">
        <v>1</v>
      </c>
    </row>
    <row r="2696" spans="1:6" x14ac:dyDescent="0.25">
      <c r="A2696" s="8">
        <v>2693</v>
      </c>
      <c r="B2696">
        <v>4</v>
      </c>
      <c r="C2696">
        <v>57.9</v>
      </c>
      <c r="E2696" s="8">
        <v>2693</v>
      </c>
      <c r="F2696">
        <v>1</v>
      </c>
    </row>
    <row r="2697" spans="1:6" x14ac:dyDescent="0.25">
      <c r="A2697" s="8">
        <v>2694</v>
      </c>
      <c r="B2697">
        <v>1</v>
      </c>
      <c r="C2697">
        <v>13.95</v>
      </c>
      <c r="E2697" s="8">
        <v>2694</v>
      </c>
      <c r="F2697">
        <v>1</v>
      </c>
    </row>
    <row r="2698" spans="1:6" x14ac:dyDescent="0.25">
      <c r="A2698" s="8">
        <v>2695</v>
      </c>
      <c r="B2698">
        <v>2</v>
      </c>
      <c r="C2698">
        <v>26.9</v>
      </c>
      <c r="E2698" s="8">
        <v>2695</v>
      </c>
      <c r="F2698">
        <v>1</v>
      </c>
    </row>
    <row r="2699" spans="1:6" x14ac:dyDescent="0.25">
      <c r="A2699" s="8">
        <v>2696</v>
      </c>
      <c r="B2699">
        <v>3</v>
      </c>
      <c r="C2699">
        <v>31.9</v>
      </c>
      <c r="E2699" s="8">
        <v>2696</v>
      </c>
      <c r="F2699">
        <v>1</v>
      </c>
    </row>
    <row r="2700" spans="1:6" x14ac:dyDescent="0.25">
      <c r="A2700" s="8">
        <v>2697</v>
      </c>
      <c r="B2700">
        <v>4</v>
      </c>
      <c r="C2700">
        <v>50.95</v>
      </c>
      <c r="E2700" s="8">
        <v>2697</v>
      </c>
      <c r="F2700">
        <v>1</v>
      </c>
    </row>
    <row r="2701" spans="1:6" x14ac:dyDescent="0.25">
      <c r="A2701" s="8">
        <v>2698</v>
      </c>
      <c r="B2701">
        <v>2</v>
      </c>
      <c r="C2701">
        <v>30.45</v>
      </c>
      <c r="E2701" s="8">
        <v>2698</v>
      </c>
      <c r="F2701">
        <v>1</v>
      </c>
    </row>
    <row r="2702" spans="1:6" x14ac:dyDescent="0.25">
      <c r="A2702" s="8">
        <v>2699</v>
      </c>
      <c r="B2702">
        <v>4</v>
      </c>
      <c r="C2702">
        <v>54.400000000000013</v>
      </c>
      <c r="E2702" s="8">
        <v>2699</v>
      </c>
      <c r="F2702">
        <v>1</v>
      </c>
    </row>
    <row r="2703" spans="1:6" x14ac:dyDescent="0.25">
      <c r="A2703" s="8">
        <v>2700</v>
      </c>
      <c r="B2703">
        <v>4</v>
      </c>
      <c r="C2703">
        <v>59</v>
      </c>
      <c r="E2703" s="8">
        <v>2700</v>
      </c>
      <c r="F2703">
        <v>1</v>
      </c>
    </row>
    <row r="2704" spans="1:6" x14ac:dyDescent="0.25">
      <c r="A2704" s="8">
        <v>2701</v>
      </c>
      <c r="B2704">
        <v>1</v>
      </c>
      <c r="C2704">
        <v>12.95</v>
      </c>
      <c r="E2704" s="8">
        <v>2701</v>
      </c>
      <c r="F2704">
        <v>1</v>
      </c>
    </row>
    <row r="2705" spans="1:6" x14ac:dyDescent="0.25">
      <c r="A2705" s="8">
        <v>2702</v>
      </c>
      <c r="B2705">
        <v>3</v>
      </c>
      <c r="C2705">
        <v>35.450000000000003</v>
      </c>
      <c r="E2705" s="8">
        <v>2702</v>
      </c>
      <c r="F2705">
        <v>1</v>
      </c>
    </row>
    <row r="2706" spans="1:6" x14ac:dyDescent="0.25">
      <c r="A2706" s="8">
        <v>2703</v>
      </c>
      <c r="B2706">
        <v>1</v>
      </c>
      <c r="C2706">
        <v>7</v>
      </c>
      <c r="E2706" s="8">
        <v>2703</v>
      </c>
      <c r="F2706">
        <v>1</v>
      </c>
    </row>
    <row r="2707" spans="1:6" x14ac:dyDescent="0.25">
      <c r="A2707" s="8">
        <v>2704</v>
      </c>
      <c r="B2707">
        <v>1</v>
      </c>
      <c r="C2707">
        <v>7</v>
      </c>
      <c r="E2707" s="8">
        <v>2704</v>
      </c>
      <c r="F2707">
        <v>1</v>
      </c>
    </row>
    <row r="2708" spans="1:6" x14ac:dyDescent="0.25">
      <c r="A2708" s="8">
        <v>2705</v>
      </c>
      <c r="B2708">
        <v>4</v>
      </c>
      <c r="C2708">
        <v>53.5</v>
      </c>
      <c r="E2708" s="8">
        <v>2705</v>
      </c>
      <c r="F2708">
        <v>1</v>
      </c>
    </row>
    <row r="2709" spans="1:6" x14ac:dyDescent="0.25">
      <c r="A2709" s="8">
        <v>2706</v>
      </c>
      <c r="B2709">
        <v>1</v>
      </c>
      <c r="C2709">
        <v>17.95</v>
      </c>
      <c r="E2709" s="8">
        <v>2706</v>
      </c>
      <c r="F2709">
        <v>1</v>
      </c>
    </row>
    <row r="2710" spans="1:6" x14ac:dyDescent="0.25">
      <c r="A2710" s="8">
        <v>2707</v>
      </c>
      <c r="B2710">
        <v>4</v>
      </c>
      <c r="C2710">
        <v>49.4</v>
      </c>
      <c r="E2710" s="8">
        <v>2707</v>
      </c>
      <c r="F2710">
        <v>1</v>
      </c>
    </row>
    <row r="2711" spans="1:6" x14ac:dyDescent="0.25">
      <c r="A2711" s="8">
        <v>2708</v>
      </c>
      <c r="B2711">
        <v>4</v>
      </c>
      <c r="C2711">
        <v>61.8</v>
      </c>
      <c r="E2711" s="8">
        <v>2708</v>
      </c>
      <c r="F2711">
        <v>1</v>
      </c>
    </row>
    <row r="2712" spans="1:6" x14ac:dyDescent="0.25">
      <c r="A2712" s="8">
        <v>2709</v>
      </c>
      <c r="B2712">
        <v>4</v>
      </c>
      <c r="C2712">
        <v>60.900000000000013</v>
      </c>
      <c r="E2712" s="8">
        <v>2709</v>
      </c>
      <c r="F2712">
        <v>1</v>
      </c>
    </row>
    <row r="2713" spans="1:6" x14ac:dyDescent="0.25">
      <c r="A2713" s="8">
        <v>2710</v>
      </c>
      <c r="B2713">
        <v>4</v>
      </c>
      <c r="C2713">
        <v>30.5</v>
      </c>
      <c r="E2713" s="8">
        <v>2710</v>
      </c>
      <c r="F2713">
        <v>1</v>
      </c>
    </row>
    <row r="2714" spans="1:6" x14ac:dyDescent="0.25">
      <c r="A2714" s="8">
        <v>2711</v>
      </c>
      <c r="B2714">
        <v>4</v>
      </c>
      <c r="C2714">
        <v>46.9</v>
      </c>
      <c r="E2714" s="8">
        <v>2711</v>
      </c>
      <c r="F2714">
        <v>1</v>
      </c>
    </row>
    <row r="2715" spans="1:6" x14ac:dyDescent="0.25">
      <c r="A2715" s="8">
        <v>2712</v>
      </c>
      <c r="B2715">
        <v>2</v>
      </c>
      <c r="C2715">
        <v>21.95</v>
      </c>
      <c r="E2715" s="8">
        <v>2712</v>
      </c>
      <c r="F2715">
        <v>1</v>
      </c>
    </row>
    <row r="2716" spans="1:6" x14ac:dyDescent="0.25">
      <c r="A2716" s="8">
        <v>2713</v>
      </c>
      <c r="B2716">
        <v>2</v>
      </c>
      <c r="C2716">
        <v>31.9</v>
      </c>
      <c r="E2716" s="8">
        <v>2713</v>
      </c>
      <c r="F2716">
        <v>1</v>
      </c>
    </row>
    <row r="2717" spans="1:6" x14ac:dyDescent="0.25">
      <c r="A2717" s="8">
        <v>2714</v>
      </c>
      <c r="B2717">
        <v>1</v>
      </c>
      <c r="C2717">
        <v>12.95</v>
      </c>
      <c r="E2717" s="8">
        <v>2714</v>
      </c>
      <c r="F2717">
        <v>1</v>
      </c>
    </row>
    <row r="2718" spans="1:6" x14ac:dyDescent="0.25">
      <c r="A2718" s="8">
        <v>2715</v>
      </c>
      <c r="B2718">
        <v>4</v>
      </c>
      <c r="C2718">
        <v>34.450000000000003</v>
      </c>
      <c r="E2718" s="8">
        <v>2715</v>
      </c>
      <c r="F2718">
        <v>1</v>
      </c>
    </row>
    <row r="2719" spans="1:6" x14ac:dyDescent="0.25">
      <c r="A2719" s="8">
        <v>2716</v>
      </c>
      <c r="B2719">
        <v>3</v>
      </c>
      <c r="C2719">
        <v>43.849999999999987</v>
      </c>
      <c r="E2719" s="8">
        <v>2716</v>
      </c>
      <c r="F2719">
        <v>1</v>
      </c>
    </row>
    <row r="2720" spans="1:6" x14ac:dyDescent="0.25">
      <c r="A2720" s="8">
        <v>2717</v>
      </c>
      <c r="B2720">
        <v>3</v>
      </c>
      <c r="C2720">
        <v>30</v>
      </c>
      <c r="E2720" s="8">
        <v>2717</v>
      </c>
      <c r="F2720">
        <v>1</v>
      </c>
    </row>
    <row r="2721" spans="1:6" x14ac:dyDescent="0.25">
      <c r="A2721" s="8">
        <v>2718</v>
      </c>
      <c r="B2721">
        <v>4</v>
      </c>
      <c r="C2721">
        <v>62.349999999999987</v>
      </c>
      <c r="E2721" s="8">
        <v>2718</v>
      </c>
      <c r="F2721">
        <v>1</v>
      </c>
    </row>
    <row r="2722" spans="1:6" x14ac:dyDescent="0.25">
      <c r="A2722" s="8">
        <v>2719</v>
      </c>
      <c r="B2722">
        <v>2</v>
      </c>
      <c r="C2722">
        <v>22.95</v>
      </c>
      <c r="E2722" s="8">
        <v>2719</v>
      </c>
      <c r="F2722">
        <v>1</v>
      </c>
    </row>
    <row r="2723" spans="1:6" x14ac:dyDescent="0.25">
      <c r="A2723" s="8">
        <v>2720</v>
      </c>
      <c r="B2723">
        <v>1</v>
      </c>
      <c r="C2723">
        <v>12.95</v>
      </c>
      <c r="E2723" s="8">
        <v>2720</v>
      </c>
      <c r="F2723">
        <v>1</v>
      </c>
    </row>
    <row r="2724" spans="1:6" x14ac:dyDescent="0.25">
      <c r="A2724" s="8">
        <v>2721</v>
      </c>
      <c r="B2724">
        <v>1</v>
      </c>
      <c r="C2724">
        <v>14.5</v>
      </c>
      <c r="E2724" s="8">
        <v>2721</v>
      </c>
      <c r="F2724">
        <v>1</v>
      </c>
    </row>
    <row r="2725" spans="1:6" x14ac:dyDescent="0.25">
      <c r="A2725" s="8">
        <v>2722</v>
      </c>
      <c r="B2725">
        <v>3</v>
      </c>
      <c r="C2725">
        <v>35.9</v>
      </c>
      <c r="E2725" s="8">
        <v>2722</v>
      </c>
      <c r="F2725">
        <v>1</v>
      </c>
    </row>
    <row r="2726" spans="1:6" x14ac:dyDescent="0.25">
      <c r="A2726" s="8">
        <v>2723</v>
      </c>
      <c r="B2726">
        <v>1</v>
      </c>
      <c r="C2726">
        <v>5</v>
      </c>
      <c r="E2726" s="8">
        <v>2723</v>
      </c>
      <c r="F2726">
        <v>1</v>
      </c>
    </row>
    <row r="2727" spans="1:6" x14ac:dyDescent="0.25">
      <c r="A2727" s="8">
        <v>2724</v>
      </c>
      <c r="B2727">
        <v>3</v>
      </c>
      <c r="C2727">
        <v>45.4</v>
      </c>
      <c r="E2727" s="8">
        <v>2724</v>
      </c>
      <c r="F2727">
        <v>1</v>
      </c>
    </row>
    <row r="2728" spans="1:6" x14ac:dyDescent="0.25">
      <c r="A2728" s="8">
        <v>2725</v>
      </c>
      <c r="B2728">
        <v>13</v>
      </c>
      <c r="C2728">
        <v>162.55000000000001</v>
      </c>
      <c r="E2728" s="8">
        <v>2725</v>
      </c>
      <c r="F2728">
        <v>1</v>
      </c>
    </row>
    <row r="2729" spans="1:6" x14ac:dyDescent="0.25">
      <c r="A2729" s="8">
        <v>2726</v>
      </c>
      <c r="B2729">
        <v>1</v>
      </c>
      <c r="C2729">
        <v>16.5</v>
      </c>
      <c r="E2729" s="8">
        <v>2726</v>
      </c>
      <c r="F2729">
        <v>1</v>
      </c>
    </row>
    <row r="2730" spans="1:6" x14ac:dyDescent="0.25">
      <c r="A2730" s="8">
        <v>2727</v>
      </c>
      <c r="B2730">
        <v>2</v>
      </c>
      <c r="C2730">
        <v>29.9</v>
      </c>
      <c r="E2730" s="8">
        <v>2727</v>
      </c>
      <c r="F2730">
        <v>1</v>
      </c>
    </row>
    <row r="2731" spans="1:6" x14ac:dyDescent="0.25">
      <c r="A2731" s="8">
        <v>2728</v>
      </c>
      <c r="B2731">
        <v>2</v>
      </c>
      <c r="C2731">
        <v>22.95</v>
      </c>
      <c r="E2731" s="8">
        <v>2728</v>
      </c>
      <c r="F2731">
        <v>1</v>
      </c>
    </row>
    <row r="2732" spans="1:6" x14ac:dyDescent="0.25">
      <c r="A2732" s="8">
        <v>2729</v>
      </c>
      <c r="B2732">
        <v>1</v>
      </c>
      <c r="C2732">
        <v>7</v>
      </c>
      <c r="E2732" s="8">
        <v>2729</v>
      </c>
      <c r="F2732">
        <v>1</v>
      </c>
    </row>
    <row r="2733" spans="1:6" x14ac:dyDescent="0.25">
      <c r="A2733" s="8">
        <v>2730</v>
      </c>
      <c r="B2733">
        <v>1</v>
      </c>
      <c r="C2733">
        <v>7</v>
      </c>
      <c r="E2733" s="8">
        <v>2730</v>
      </c>
      <c r="F2733">
        <v>1</v>
      </c>
    </row>
    <row r="2734" spans="1:6" x14ac:dyDescent="0.25">
      <c r="A2734" s="8">
        <v>2731</v>
      </c>
      <c r="B2734">
        <v>1</v>
      </c>
      <c r="C2734">
        <v>13.95</v>
      </c>
      <c r="E2734" s="8">
        <v>2731</v>
      </c>
      <c r="F2734">
        <v>1</v>
      </c>
    </row>
    <row r="2735" spans="1:6" x14ac:dyDescent="0.25">
      <c r="A2735" s="8">
        <v>2732</v>
      </c>
      <c r="B2735">
        <v>4</v>
      </c>
      <c r="C2735">
        <v>60.350000000000009</v>
      </c>
      <c r="E2735" s="8">
        <v>2732</v>
      </c>
      <c r="F2735">
        <v>1</v>
      </c>
    </row>
    <row r="2736" spans="1:6" x14ac:dyDescent="0.25">
      <c r="A2736" s="8">
        <v>2733</v>
      </c>
      <c r="B2736">
        <v>2</v>
      </c>
      <c r="C2736">
        <v>28.45</v>
      </c>
      <c r="E2736" s="8">
        <v>2733</v>
      </c>
      <c r="F2736">
        <v>1</v>
      </c>
    </row>
    <row r="2737" spans="1:6" x14ac:dyDescent="0.25">
      <c r="A2737" s="8">
        <v>2734</v>
      </c>
      <c r="B2737">
        <v>1</v>
      </c>
      <c r="C2737">
        <v>7</v>
      </c>
      <c r="E2737" s="8">
        <v>2734</v>
      </c>
      <c r="F2737">
        <v>1</v>
      </c>
    </row>
    <row r="2738" spans="1:6" x14ac:dyDescent="0.25">
      <c r="A2738" s="8">
        <v>2735</v>
      </c>
      <c r="B2738">
        <v>4</v>
      </c>
      <c r="C2738">
        <v>64.349999999999994</v>
      </c>
      <c r="E2738" s="8">
        <v>2735</v>
      </c>
      <c r="F2738">
        <v>1</v>
      </c>
    </row>
    <row r="2739" spans="1:6" x14ac:dyDescent="0.25">
      <c r="A2739" s="8">
        <v>2736</v>
      </c>
      <c r="B2739">
        <v>3</v>
      </c>
      <c r="C2739">
        <v>35.450000000000003</v>
      </c>
      <c r="E2739" s="8">
        <v>2736</v>
      </c>
      <c r="F2739">
        <v>1</v>
      </c>
    </row>
    <row r="2740" spans="1:6" x14ac:dyDescent="0.25">
      <c r="A2740" s="8">
        <v>2737</v>
      </c>
      <c r="B2740">
        <v>2</v>
      </c>
      <c r="C2740">
        <v>34.450000000000003</v>
      </c>
      <c r="E2740" s="8">
        <v>2737</v>
      </c>
      <c r="F2740">
        <v>1</v>
      </c>
    </row>
    <row r="2741" spans="1:6" x14ac:dyDescent="0.25">
      <c r="A2741" s="8">
        <v>2738</v>
      </c>
      <c r="B2741">
        <v>1</v>
      </c>
      <c r="C2741">
        <v>13.95</v>
      </c>
      <c r="E2741" s="8">
        <v>2738</v>
      </c>
      <c r="F2741">
        <v>1</v>
      </c>
    </row>
    <row r="2742" spans="1:6" x14ac:dyDescent="0.25">
      <c r="A2742" s="8">
        <v>2739</v>
      </c>
      <c r="B2742">
        <v>1</v>
      </c>
      <c r="C2742">
        <v>7</v>
      </c>
      <c r="E2742" s="8">
        <v>2739</v>
      </c>
      <c r="F2742">
        <v>1</v>
      </c>
    </row>
    <row r="2743" spans="1:6" x14ac:dyDescent="0.25">
      <c r="A2743" s="8">
        <v>2740</v>
      </c>
      <c r="B2743">
        <v>2</v>
      </c>
      <c r="C2743">
        <v>22.95</v>
      </c>
      <c r="E2743" s="8">
        <v>2740</v>
      </c>
      <c r="F2743">
        <v>1</v>
      </c>
    </row>
    <row r="2744" spans="1:6" x14ac:dyDescent="0.25">
      <c r="A2744" s="8">
        <v>2741</v>
      </c>
      <c r="B2744">
        <v>2</v>
      </c>
      <c r="C2744">
        <v>10</v>
      </c>
      <c r="E2744" s="8">
        <v>2741</v>
      </c>
      <c r="F2744">
        <v>1</v>
      </c>
    </row>
    <row r="2745" spans="1:6" x14ac:dyDescent="0.25">
      <c r="A2745" s="8">
        <v>2742</v>
      </c>
      <c r="B2745">
        <v>2</v>
      </c>
      <c r="C2745">
        <v>26.95</v>
      </c>
      <c r="E2745" s="8">
        <v>2742</v>
      </c>
      <c r="F2745">
        <v>1</v>
      </c>
    </row>
    <row r="2746" spans="1:6" x14ac:dyDescent="0.25">
      <c r="A2746" s="8">
        <v>2743</v>
      </c>
      <c r="B2746">
        <v>1</v>
      </c>
      <c r="C2746">
        <v>14.5</v>
      </c>
      <c r="E2746" s="8">
        <v>2743</v>
      </c>
      <c r="F2746">
        <v>1</v>
      </c>
    </row>
    <row r="2747" spans="1:6" x14ac:dyDescent="0.25">
      <c r="A2747" s="8">
        <v>2744</v>
      </c>
      <c r="B2747">
        <v>2</v>
      </c>
      <c r="C2747">
        <v>35.9</v>
      </c>
      <c r="E2747" s="8">
        <v>2744</v>
      </c>
      <c r="F2747">
        <v>1</v>
      </c>
    </row>
    <row r="2748" spans="1:6" x14ac:dyDescent="0.25">
      <c r="A2748" s="8">
        <v>2745</v>
      </c>
      <c r="B2748">
        <v>1</v>
      </c>
      <c r="C2748">
        <v>5</v>
      </c>
      <c r="E2748" s="8">
        <v>2745</v>
      </c>
      <c r="F2748">
        <v>1</v>
      </c>
    </row>
    <row r="2749" spans="1:6" x14ac:dyDescent="0.25">
      <c r="A2749" s="8">
        <v>2746</v>
      </c>
      <c r="B2749">
        <v>3</v>
      </c>
      <c r="C2749">
        <v>37.849999999999987</v>
      </c>
      <c r="E2749" s="8">
        <v>2746</v>
      </c>
      <c r="F2749">
        <v>1</v>
      </c>
    </row>
    <row r="2750" spans="1:6" x14ac:dyDescent="0.25">
      <c r="A2750" s="8">
        <v>2747</v>
      </c>
      <c r="B2750">
        <v>2</v>
      </c>
      <c r="C2750">
        <v>22.5</v>
      </c>
      <c r="E2750" s="8">
        <v>2747</v>
      </c>
      <c r="F2750">
        <v>1</v>
      </c>
    </row>
    <row r="2751" spans="1:6" x14ac:dyDescent="0.25">
      <c r="A2751" s="8">
        <v>2748</v>
      </c>
      <c r="B2751">
        <v>1</v>
      </c>
      <c r="C2751">
        <v>10.5</v>
      </c>
      <c r="E2751" s="8">
        <v>2748</v>
      </c>
      <c r="F2751">
        <v>1</v>
      </c>
    </row>
    <row r="2752" spans="1:6" x14ac:dyDescent="0.25">
      <c r="A2752" s="8">
        <v>2749</v>
      </c>
      <c r="B2752">
        <v>2</v>
      </c>
      <c r="C2752">
        <v>27</v>
      </c>
      <c r="E2752" s="8">
        <v>2749</v>
      </c>
      <c r="F2752">
        <v>1</v>
      </c>
    </row>
    <row r="2753" spans="1:6" x14ac:dyDescent="0.25">
      <c r="A2753" s="8">
        <v>2750</v>
      </c>
      <c r="B2753">
        <v>4</v>
      </c>
      <c r="C2753">
        <v>60.849999999999987</v>
      </c>
      <c r="E2753" s="8">
        <v>2750</v>
      </c>
      <c r="F2753">
        <v>1</v>
      </c>
    </row>
    <row r="2754" spans="1:6" x14ac:dyDescent="0.25">
      <c r="A2754" s="8">
        <v>2751</v>
      </c>
      <c r="B2754">
        <v>1</v>
      </c>
      <c r="C2754">
        <v>11.95</v>
      </c>
      <c r="E2754" s="8">
        <v>2751</v>
      </c>
      <c r="F2754">
        <v>1</v>
      </c>
    </row>
    <row r="2755" spans="1:6" x14ac:dyDescent="0.25">
      <c r="A2755" s="8">
        <v>2752</v>
      </c>
      <c r="B2755">
        <v>4</v>
      </c>
      <c r="C2755">
        <v>49.400000000000013</v>
      </c>
      <c r="E2755" s="8">
        <v>2752</v>
      </c>
      <c r="F2755">
        <v>1</v>
      </c>
    </row>
    <row r="2756" spans="1:6" x14ac:dyDescent="0.25">
      <c r="A2756" s="8">
        <v>2753</v>
      </c>
      <c r="B2756">
        <v>3</v>
      </c>
      <c r="C2756">
        <v>47.849999999999987</v>
      </c>
      <c r="E2756" s="8">
        <v>2753</v>
      </c>
      <c r="F2756">
        <v>1</v>
      </c>
    </row>
    <row r="2757" spans="1:6" x14ac:dyDescent="0.25">
      <c r="A2757" s="8">
        <v>2754</v>
      </c>
      <c r="B2757">
        <v>3</v>
      </c>
      <c r="C2757">
        <v>41.95</v>
      </c>
      <c r="E2757" s="8">
        <v>2754</v>
      </c>
      <c r="F2757">
        <v>1</v>
      </c>
    </row>
    <row r="2758" spans="1:6" x14ac:dyDescent="0.25">
      <c r="A2758" s="8">
        <v>2755</v>
      </c>
      <c r="B2758">
        <v>3</v>
      </c>
      <c r="C2758">
        <v>32.9</v>
      </c>
      <c r="E2758" s="8">
        <v>2755</v>
      </c>
      <c r="F2758">
        <v>1</v>
      </c>
    </row>
    <row r="2759" spans="1:6" x14ac:dyDescent="0.25">
      <c r="A2759" s="8">
        <v>2756</v>
      </c>
      <c r="B2759">
        <v>2</v>
      </c>
      <c r="C2759">
        <v>26.9</v>
      </c>
      <c r="E2759" s="8">
        <v>2756</v>
      </c>
      <c r="F2759">
        <v>1</v>
      </c>
    </row>
    <row r="2760" spans="1:6" x14ac:dyDescent="0.25">
      <c r="A2760" s="8">
        <v>2757</v>
      </c>
      <c r="B2760">
        <v>1</v>
      </c>
      <c r="C2760">
        <v>16.5</v>
      </c>
      <c r="E2760" s="8">
        <v>2757</v>
      </c>
      <c r="F2760">
        <v>1</v>
      </c>
    </row>
    <row r="2761" spans="1:6" x14ac:dyDescent="0.25">
      <c r="A2761" s="8">
        <v>2758</v>
      </c>
      <c r="B2761">
        <v>2</v>
      </c>
      <c r="C2761">
        <v>17.5</v>
      </c>
      <c r="E2761" s="8">
        <v>2758</v>
      </c>
      <c r="F2761">
        <v>1</v>
      </c>
    </row>
    <row r="2762" spans="1:6" x14ac:dyDescent="0.25">
      <c r="A2762" s="8">
        <v>2759</v>
      </c>
      <c r="B2762">
        <v>3</v>
      </c>
      <c r="C2762">
        <v>25.95</v>
      </c>
      <c r="E2762" s="8">
        <v>2759</v>
      </c>
      <c r="F2762">
        <v>1</v>
      </c>
    </row>
    <row r="2763" spans="1:6" x14ac:dyDescent="0.25">
      <c r="A2763" s="8">
        <v>2760</v>
      </c>
      <c r="B2763">
        <v>1</v>
      </c>
      <c r="C2763">
        <v>16.95</v>
      </c>
      <c r="E2763" s="8">
        <v>2760</v>
      </c>
      <c r="F2763">
        <v>1</v>
      </c>
    </row>
    <row r="2764" spans="1:6" x14ac:dyDescent="0.25">
      <c r="A2764" s="8">
        <v>2761</v>
      </c>
      <c r="B2764">
        <v>4</v>
      </c>
      <c r="C2764">
        <v>46.45</v>
      </c>
      <c r="E2764" s="8">
        <v>2761</v>
      </c>
      <c r="F2764">
        <v>1</v>
      </c>
    </row>
    <row r="2765" spans="1:6" x14ac:dyDescent="0.25">
      <c r="A2765" s="8">
        <v>2762</v>
      </c>
      <c r="B2765">
        <v>1</v>
      </c>
      <c r="C2765">
        <v>17.95</v>
      </c>
      <c r="E2765" s="8">
        <v>2762</v>
      </c>
      <c r="F2765">
        <v>1</v>
      </c>
    </row>
    <row r="2766" spans="1:6" x14ac:dyDescent="0.25">
      <c r="A2766" s="8">
        <v>2763</v>
      </c>
      <c r="B2766">
        <v>2</v>
      </c>
      <c r="C2766">
        <v>28.45</v>
      </c>
      <c r="E2766" s="8">
        <v>2763</v>
      </c>
      <c r="F2766">
        <v>1</v>
      </c>
    </row>
    <row r="2767" spans="1:6" x14ac:dyDescent="0.25">
      <c r="A2767" s="8">
        <v>2764</v>
      </c>
      <c r="B2767">
        <v>1</v>
      </c>
      <c r="C2767">
        <v>16.5</v>
      </c>
      <c r="E2767" s="8">
        <v>2764</v>
      </c>
      <c r="F2767">
        <v>1</v>
      </c>
    </row>
    <row r="2768" spans="1:6" x14ac:dyDescent="0.25">
      <c r="A2768" s="8">
        <v>2765</v>
      </c>
      <c r="B2768">
        <v>2</v>
      </c>
      <c r="C2768">
        <v>21.5</v>
      </c>
      <c r="E2768" s="8">
        <v>2765</v>
      </c>
      <c r="F2768">
        <v>1</v>
      </c>
    </row>
    <row r="2769" spans="1:6" x14ac:dyDescent="0.25">
      <c r="A2769" s="8">
        <v>2766</v>
      </c>
      <c r="B2769">
        <v>3</v>
      </c>
      <c r="C2769">
        <v>46.849999999999987</v>
      </c>
      <c r="E2769" s="8">
        <v>2766</v>
      </c>
      <c r="F2769">
        <v>1</v>
      </c>
    </row>
    <row r="2770" spans="1:6" x14ac:dyDescent="0.25">
      <c r="A2770" s="8">
        <v>2767</v>
      </c>
      <c r="B2770">
        <v>3</v>
      </c>
      <c r="C2770">
        <v>37.9</v>
      </c>
      <c r="E2770" s="8">
        <v>2767</v>
      </c>
      <c r="F2770">
        <v>1</v>
      </c>
    </row>
    <row r="2771" spans="1:6" x14ac:dyDescent="0.25">
      <c r="A2771" s="8">
        <v>2768</v>
      </c>
      <c r="B2771">
        <v>1</v>
      </c>
      <c r="C2771">
        <v>14.95</v>
      </c>
      <c r="E2771" s="8">
        <v>2768</v>
      </c>
      <c r="F2771">
        <v>1</v>
      </c>
    </row>
    <row r="2772" spans="1:6" x14ac:dyDescent="0.25">
      <c r="A2772" s="8">
        <v>2769</v>
      </c>
      <c r="B2772">
        <v>2</v>
      </c>
      <c r="C2772">
        <v>33.450000000000003</v>
      </c>
      <c r="E2772" s="8">
        <v>2769</v>
      </c>
      <c r="F2772">
        <v>1</v>
      </c>
    </row>
    <row r="2773" spans="1:6" x14ac:dyDescent="0.25">
      <c r="A2773" s="8">
        <v>2770</v>
      </c>
      <c r="B2773">
        <v>3</v>
      </c>
      <c r="C2773">
        <v>34.9</v>
      </c>
      <c r="E2773" s="8">
        <v>2770</v>
      </c>
      <c r="F2773">
        <v>1</v>
      </c>
    </row>
    <row r="2774" spans="1:6" x14ac:dyDescent="0.25">
      <c r="A2774" s="8">
        <v>2771</v>
      </c>
      <c r="B2774">
        <v>1</v>
      </c>
      <c r="C2774">
        <v>11.95</v>
      </c>
      <c r="E2774" s="8">
        <v>2771</v>
      </c>
      <c r="F2774">
        <v>1</v>
      </c>
    </row>
    <row r="2775" spans="1:6" x14ac:dyDescent="0.25">
      <c r="A2775" s="8">
        <v>2772</v>
      </c>
      <c r="B2775">
        <v>4</v>
      </c>
      <c r="C2775">
        <v>42.849999999999987</v>
      </c>
      <c r="E2775" s="8">
        <v>2772</v>
      </c>
      <c r="F2775">
        <v>1</v>
      </c>
    </row>
    <row r="2776" spans="1:6" x14ac:dyDescent="0.25">
      <c r="A2776" s="8">
        <v>2773</v>
      </c>
      <c r="B2776">
        <v>4</v>
      </c>
      <c r="C2776">
        <v>62.45</v>
      </c>
      <c r="E2776" s="8">
        <v>2773</v>
      </c>
      <c r="F2776">
        <v>1</v>
      </c>
    </row>
    <row r="2777" spans="1:6" x14ac:dyDescent="0.25">
      <c r="A2777" s="8">
        <v>2774</v>
      </c>
      <c r="B2777">
        <v>4</v>
      </c>
      <c r="C2777">
        <v>58.900000000000013</v>
      </c>
      <c r="E2777" s="8">
        <v>2774</v>
      </c>
      <c r="F2777">
        <v>1</v>
      </c>
    </row>
    <row r="2778" spans="1:6" x14ac:dyDescent="0.25">
      <c r="A2778" s="8">
        <v>2775</v>
      </c>
      <c r="B2778">
        <v>1</v>
      </c>
      <c r="C2778">
        <v>14.5</v>
      </c>
      <c r="E2778" s="8">
        <v>2775</v>
      </c>
      <c r="F2778">
        <v>1</v>
      </c>
    </row>
    <row r="2779" spans="1:6" x14ac:dyDescent="0.25">
      <c r="A2779" s="8">
        <v>2776</v>
      </c>
      <c r="B2779">
        <v>3</v>
      </c>
      <c r="C2779">
        <v>25.95</v>
      </c>
      <c r="E2779" s="8">
        <v>2776</v>
      </c>
      <c r="F2779">
        <v>1</v>
      </c>
    </row>
    <row r="2780" spans="1:6" x14ac:dyDescent="0.25">
      <c r="A2780" s="8">
        <v>2777</v>
      </c>
      <c r="B2780">
        <v>1</v>
      </c>
      <c r="C2780">
        <v>17.95</v>
      </c>
      <c r="E2780" s="8">
        <v>2777</v>
      </c>
      <c r="F2780">
        <v>1</v>
      </c>
    </row>
    <row r="2781" spans="1:6" x14ac:dyDescent="0.25">
      <c r="A2781" s="8">
        <v>2778</v>
      </c>
      <c r="B2781">
        <v>1</v>
      </c>
      <c r="C2781">
        <v>14.5</v>
      </c>
      <c r="E2781" s="8">
        <v>2778</v>
      </c>
      <c r="F2781">
        <v>1</v>
      </c>
    </row>
    <row r="2782" spans="1:6" x14ac:dyDescent="0.25">
      <c r="A2782" s="8">
        <v>2779</v>
      </c>
      <c r="B2782">
        <v>2</v>
      </c>
      <c r="C2782">
        <v>32.450000000000003</v>
      </c>
      <c r="E2782" s="8">
        <v>2779</v>
      </c>
      <c r="F2782">
        <v>1</v>
      </c>
    </row>
    <row r="2783" spans="1:6" x14ac:dyDescent="0.25">
      <c r="A2783" s="8">
        <v>2780</v>
      </c>
      <c r="B2783">
        <v>1</v>
      </c>
      <c r="C2783">
        <v>15.5</v>
      </c>
      <c r="E2783" s="8">
        <v>2780</v>
      </c>
      <c r="F2783">
        <v>1</v>
      </c>
    </row>
    <row r="2784" spans="1:6" x14ac:dyDescent="0.25">
      <c r="A2784" s="8">
        <v>2781</v>
      </c>
      <c r="B2784">
        <v>10</v>
      </c>
      <c r="C2784">
        <v>110.3</v>
      </c>
      <c r="E2784" s="8">
        <v>2781</v>
      </c>
      <c r="F2784">
        <v>1</v>
      </c>
    </row>
    <row r="2785" spans="1:6" x14ac:dyDescent="0.25">
      <c r="A2785" s="8">
        <v>2782</v>
      </c>
      <c r="B2785">
        <v>1</v>
      </c>
      <c r="C2785">
        <v>7</v>
      </c>
      <c r="E2785" s="8">
        <v>2782</v>
      </c>
      <c r="F2785">
        <v>1</v>
      </c>
    </row>
    <row r="2786" spans="1:6" x14ac:dyDescent="0.25">
      <c r="A2786" s="8">
        <v>2783</v>
      </c>
      <c r="B2786">
        <v>2</v>
      </c>
      <c r="C2786">
        <v>26.95</v>
      </c>
      <c r="E2786" s="8">
        <v>2783</v>
      </c>
      <c r="F2786">
        <v>1</v>
      </c>
    </row>
    <row r="2787" spans="1:6" x14ac:dyDescent="0.25">
      <c r="A2787" s="8">
        <v>2784</v>
      </c>
      <c r="B2787">
        <v>3</v>
      </c>
      <c r="C2787">
        <v>43.849999999999987</v>
      </c>
      <c r="E2787" s="8">
        <v>2784</v>
      </c>
      <c r="F2787">
        <v>1</v>
      </c>
    </row>
    <row r="2788" spans="1:6" x14ac:dyDescent="0.25">
      <c r="A2788" s="8">
        <v>2785</v>
      </c>
      <c r="B2788">
        <v>1</v>
      </c>
      <c r="C2788">
        <v>11.95</v>
      </c>
      <c r="E2788" s="8">
        <v>2785</v>
      </c>
      <c r="F2788">
        <v>1</v>
      </c>
    </row>
    <row r="2789" spans="1:6" x14ac:dyDescent="0.25">
      <c r="A2789" s="8">
        <v>2786</v>
      </c>
      <c r="B2789">
        <v>9</v>
      </c>
      <c r="C2789">
        <v>119.3</v>
      </c>
      <c r="E2789" s="8">
        <v>2786</v>
      </c>
      <c r="F2789">
        <v>1</v>
      </c>
    </row>
    <row r="2790" spans="1:6" x14ac:dyDescent="0.25">
      <c r="A2790" s="8">
        <v>2787</v>
      </c>
      <c r="B2790">
        <v>2</v>
      </c>
      <c r="C2790">
        <v>19.95</v>
      </c>
      <c r="E2790" s="8">
        <v>2787</v>
      </c>
      <c r="F2790">
        <v>1</v>
      </c>
    </row>
    <row r="2791" spans="1:6" x14ac:dyDescent="0.25">
      <c r="A2791" s="8">
        <v>2788</v>
      </c>
      <c r="B2791">
        <v>3</v>
      </c>
      <c r="C2791">
        <v>41.4</v>
      </c>
      <c r="E2791" s="8">
        <v>2788</v>
      </c>
      <c r="F2791">
        <v>1</v>
      </c>
    </row>
    <row r="2792" spans="1:6" x14ac:dyDescent="0.25">
      <c r="A2792" s="8">
        <v>2789</v>
      </c>
      <c r="B2792">
        <v>3</v>
      </c>
      <c r="C2792">
        <v>46.400000000000013</v>
      </c>
      <c r="E2792" s="8">
        <v>2789</v>
      </c>
      <c r="F2792">
        <v>1</v>
      </c>
    </row>
    <row r="2793" spans="1:6" x14ac:dyDescent="0.25">
      <c r="A2793" s="8">
        <v>2790</v>
      </c>
      <c r="B2793">
        <v>1</v>
      </c>
      <c r="C2793">
        <v>13.95</v>
      </c>
      <c r="E2793" s="8">
        <v>2790</v>
      </c>
      <c r="F2793">
        <v>1</v>
      </c>
    </row>
    <row r="2794" spans="1:6" x14ac:dyDescent="0.25">
      <c r="A2794" s="8">
        <v>2791</v>
      </c>
      <c r="B2794">
        <v>1</v>
      </c>
      <c r="C2794">
        <v>17.95</v>
      </c>
      <c r="E2794" s="8">
        <v>2791</v>
      </c>
      <c r="F2794">
        <v>1</v>
      </c>
    </row>
    <row r="2795" spans="1:6" x14ac:dyDescent="0.25">
      <c r="A2795" s="8">
        <v>2792</v>
      </c>
      <c r="B2795">
        <v>1</v>
      </c>
      <c r="C2795">
        <v>16.95</v>
      </c>
      <c r="E2795" s="8">
        <v>2792</v>
      </c>
      <c r="F2795">
        <v>1</v>
      </c>
    </row>
    <row r="2796" spans="1:6" x14ac:dyDescent="0.25">
      <c r="A2796" s="8">
        <v>2793</v>
      </c>
      <c r="B2796">
        <v>3</v>
      </c>
      <c r="C2796">
        <v>38.9</v>
      </c>
      <c r="E2796" s="8">
        <v>2793</v>
      </c>
      <c r="F2796">
        <v>1</v>
      </c>
    </row>
    <row r="2797" spans="1:6" x14ac:dyDescent="0.25">
      <c r="A2797" s="8">
        <v>2794</v>
      </c>
      <c r="B2797">
        <v>5</v>
      </c>
      <c r="C2797">
        <v>58.349999999999987</v>
      </c>
      <c r="E2797" s="8">
        <v>2794</v>
      </c>
      <c r="F2797">
        <v>1</v>
      </c>
    </row>
    <row r="2798" spans="1:6" x14ac:dyDescent="0.25">
      <c r="A2798" s="8">
        <v>2795</v>
      </c>
      <c r="B2798">
        <v>1</v>
      </c>
      <c r="C2798">
        <v>17.95</v>
      </c>
      <c r="E2798" s="8">
        <v>2795</v>
      </c>
      <c r="F2798">
        <v>1</v>
      </c>
    </row>
    <row r="2799" spans="1:6" x14ac:dyDescent="0.25">
      <c r="A2799" s="8">
        <v>2796</v>
      </c>
      <c r="B2799">
        <v>1</v>
      </c>
      <c r="C2799">
        <v>17.95</v>
      </c>
      <c r="E2799" s="8">
        <v>2796</v>
      </c>
      <c r="F2799">
        <v>1</v>
      </c>
    </row>
    <row r="2800" spans="1:6" x14ac:dyDescent="0.25">
      <c r="A2800" s="8">
        <v>2797</v>
      </c>
      <c r="B2800">
        <v>1</v>
      </c>
      <c r="C2800">
        <v>16.95</v>
      </c>
      <c r="E2800" s="8">
        <v>2797</v>
      </c>
      <c r="F2800">
        <v>1</v>
      </c>
    </row>
    <row r="2801" spans="1:6" x14ac:dyDescent="0.25">
      <c r="A2801" s="8">
        <v>2798</v>
      </c>
      <c r="B2801">
        <v>4</v>
      </c>
      <c r="C2801">
        <v>40.950000000000003</v>
      </c>
      <c r="E2801" s="8">
        <v>2798</v>
      </c>
      <c r="F2801">
        <v>1</v>
      </c>
    </row>
    <row r="2802" spans="1:6" x14ac:dyDescent="0.25">
      <c r="A2802" s="8">
        <v>2799</v>
      </c>
      <c r="B2802">
        <v>1</v>
      </c>
      <c r="C2802">
        <v>17.95</v>
      </c>
      <c r="E2802" s="8">
        <v>2799</v>
      </c>
      <c r="F2802">
        <v>1</v>
      </c>
    </row>
    <row r="2803" spans="1:6" x14ac:dyDescent="0.25">
      <c r="A2803" s="8">
        <v>2800</v>
      </c>
      <c r="B2803">
        <v>2</v>
      </c>
      <c r="C2803">
        <v>19.5</v>
      </c>
      <c r="E2803" s="8">
        <v>2800</v>
      </c>
      <c r="F2803">
        <v>1</v>
      </c>
    </row>
    <row r="2804" spans="1:6" x14ac:dyDescent="0.25">
      <c r="A2804" s="8">
        <v>2801</v>
      </c>
      <c r="B2804">
        <v>2</v>
      </c>
      <c r="C2804">
        <v>12</v>
      </c>
      <c r="E2804" s="8">
        <v>2801</v>
      </c>
      <c r="F2804">
        <v>1</v>
      </c>
    </row>
    <row r="2805" spans="1:6" x14ac:dyDescent="0.25">
      <c r="A2805" s="8">
        <v>2802</v>
      </c>
      <c r="B2805">
        <v>2</v>
      </c>
      <c r="C2805">
        <v>30.9</v>
      </c>
      <c r="E2805" s="8">
        <v>2802</v>
      </c>
      <c r="F2805">
        <v>1</v>
      </c>
    </row>
    <row r="2806" spans="1:6" x14ac:dyDescent="0.25">
      <c r="A2806" s="8">
        <v>2803</v>
      </c>
      <c r="B2806">
        <v>2</v>
      </c>
      <c r="C2806">
        <v>25.45</v>
      </c>
      <c r="E2806" s="8">
        <v>2803</v>
      </c>
      <c r="F2806">
        <v>1</v>
      </c>
    </row>
    <row r="2807" spans="1:6" x14ac:dyDescent="0.25">
      <c r="A2807" s="8">
        <v>2804</v>
      </c>
      <c r="B2807">
        <v>2</v>
      </c>
      <c r="C2807">
        <v>24.95</v>
      </c>
      <c r="E2807" s="8">
        <v>2804</v>
      </c>
      <c r="F2807">
        <v>1</v>
      </c>
    </row>
    <row r="2808" spans="1:6" x14ac:dyDescent="0.25">
      <c r="A2808" s="8">
        <v>2805</v>
      </c>
      <c r="B2808">
        <v>3</v>
      </c>
      <c r="C2808">
        <v>47.849999999999987</v>
      </c>
      <c r="E2808" s="8">
        <v>2805</v>
      </c>
      <c r="F2808">
        <v>1</v>
      </c>
    </row>
    <row r="2809" spans="1:6" x14ac:dyDescent="0.25">
      <c r="A2809" s="8">
        <v>2806</v>
      </c>
      <c r="B2809">
        <v>1</v>
      </c>
      <c r="C2809">
        <v>5</v>
      </c>
      <c r="E2809" s="8">
        <v>2806</v>
      </c>
      <c r="F2809">
        <v>1</v>
      </c>
    </row>
    <row r="2810" spans="1:6" x14ac:dyDescent="0.25">
      <c r="A2810" s="8">
        <v>2807</v>
      </c>
      <c r="B2810">
        <v>2</v>
      </c>
      <c r="C2810">
        <v>24.95</v>
      </c>
      <c r="E2810" s="8">
        <v>2807</v>
      </c>
      <c r="F2810">
        <v>1</v>
      </c>
    </row>
    <row r="2811" spans="1:6" x14ac:dyDescent="0.25">
      <c r="A2811" s="8">
        <v>2808</v>
      </c>
      <c r="B2811">
        <v>3</v>
      </c>
      <c r="C2811">
        <v>41.4</v>
      </c>
      <c r="E2811" s="8">
        <v>2808</v>
      </c>
      <c r="F2811">
        <v>1</v>
      </c>
    </row>
    <row r="2812" spans="1:6" x14ac:dyDescent="0.25">
      <c r="A2812" s="8">
        <v>2809</v>
      </c>
      <c r="B2812">
        <v>1</v>
      </c>
      <c r="C2812">
        <v>13.95</v>
      </c>
      <c r="E2812" s="8">
        <v>2809</v>
      </c>
      <c r="F2812">
        <v>1</v>
      </c>
    </row>
    <row r="2813" spans="1:6" x14ac:dyDescent="0.25">
      <c r="A2813" s="8">
        <v>2810</v>
      </c>
      <c r="B2813">
        <v>2</v>
      </c>
      <c r="C2813">
        <v>26.45</v>
      </c>
      <c r="E2813" s="8">
        <v>2810</v>
      </c>
      <c r="F2813">
        <v>1</v>
      </c>
    </row>
    <row r="2814" spans="1:6" x14ac:dyDescent="0.25">
      <c r="A2814" s="8">
        <v>2811</v>
      </c>
      <c r="B2814">
        <v>4</v>
      </c>
      <c r="C2814">
        <v>53.349999999999987</v>
      </c>
      <c r="E2814" s="8">
        <v>2811</v>
      </c>
      <c r="F2814">
        <v>1</v>
      </c>
    </row>
    <row r="2815" spans="1:6" x14ac:dyDescent="0.25">
      <c r="A2815" s="8">
        <v>2812</v>
      </c>
      <c r="B2815">
        <v>3</v>
      </c>
      <c r="C2815">
        <v>36.9</v>
      </c>
      <c r="E2815" s="8">
        <v>2812</v>
      </c>
      <c r="F2815">
        <v>1</v>
      </c>
    </row>
    <row r="2816" spans="1:6" x14ac:dyDescent="0.25">
      <c r="A2816" s="8">
        <v>2813</v>
      </c>
      <c r="B2816">
        <v>4</v>
      </c>
      <c r="C2816">
        <v>37.450000000000003</v>
      </c>
      <c r="E2816" s="8">
        <v>2813</v>
      </c>
      <c r="F2816">
        <v>1</v>
      </c>
    </row>
    <row r="2817" spans="1:6" x14ac:dyDescent="0.25">
      <c r="A2817" s="8">
        <v>2814</v>
      </c>
      <c r="B2817">
        <v>1</v>
      </c>
      <c r="C2817">
        <v>7</v>
      </c>
      <c r="E2817" s="8">
        <v>2814</v>
      </c>
      <c r="F2817">
        <v>1</v>
      </c>
    </row>
    <row r="2818" spans="1:6" x14ac:dyDescent="0.25">
      <c r="A2818" s="8">
        <v>2815</v>
      </c>
      <c r="B2818">
        <v>3</v>
      </c>
      <c r="C2818">
        <v>38</v>
      </c>
      <c r="E2818" s="8">
        <v>2815</v>
      </c>
      <c r="F2818">
        <v>1</v>
      </c>
    </row>
    <row r="2819" spans="1:6" x14ac:dyDescent="0.25">
      <c r="A2819" s="8">
        <v>2816</v>
      </c>
      <c r="B2819">
        <v>2</v>
      </c>
      <c r="C2819">
        <v>29.45</v>
      </c>
      <c r="E2819" s="8">
        <v>2816</v>
      </c>
      <c r="F2819">
        <v>1</v>
      </c>
    </row>
    <row r="2820" spans="1:6" x14ac:dyDescent="0.25">
      <c r="A2820" s="8">
        <v>2817</v>
      </c>
      <c r="B2820">
        <v>2</v>
      </c>
      <c r="C2820">
        <v>21.5</v>
      </c>
      <c r="E2820" s="8">
        <v>2817</v>
      </c>
      <c r="F2820">
        <v>1</v>
      </c>
    </row>
    <row r="2821" spans="1:6" x14ac:dyDescent="0.25">
      <c r="A2821" s="8">
        <v>2818</v>
      </c>
      <c r="B2821">
        <v>3</v>
      </c>
      <c r="C2821">
        <v>45.4</v>
      </c>
      <c r="E2821" s="8">
        <v>2818</v>
      </c>
      <c r="F2821">
        <v>1</v>
      </c>
    </row>
    <row r="2822" spans="1:6" x14ac:dyDescent="0.25">
      <c r="A2822" s="8">
        <v>2819</v>
      </c>
      <c r="B2822">
        <v>2</v>
      </c>
      <c r="C2822">
        <v>24.95</v>
      </c>
      <c r="E2822" s="8">
        <v>2819</v>
      </c>
      <c r="F2822">
        <v>1</v>
      </c>
    </row>
    <row r="2823" spans="1:6" x14ac:dyDescent="0.25">
      <c r="A2823" s="8">
        <v>2820</v>
      </c>
      <c r="B2823">
        <v>1</v>
      </c>
      <c r="C2823">
        <v>11.95</v>
      </c>
      <c r="E2823" s="8">
        <v>2820</v>
      </c>
      <c r="F2823">
        <v>1</v>
      </c>
    </row>
    <row r="2824" spans="1:6" x14ac:dyDescent="0.25">
      <c r="A2824" s="8">
        <v>2821</v>
      </c>
      <c r="B2824">
        <v>1</v>
      </c>
      <c r="C2824">
        <v>12.95</v>
      </c>
      <c r="E2824" s="8">
        <v>2821</v>
      </c>
      <c r="F2824">
        <v>1</v>
      </c>
    </row>
    <row r="2825" spans="1:6" x14ac:dyDescent="0.25">
      <c r="A2825" s="8">
        <v>2822</v>
      </c>
      <c r="B2825">
        <v>1</v>
      </c>
      <c r="C2825">
        <v>5</v>
      </c>
      <c r="E2825" s="8">
        <v>2822</v>
      </c>
      <c r="F2825">
        <v>1</v>
      </c>
    </row>
    <row r="2826" spans="1:6" x14ac:dyDescent="0.25">
      <c r="A2826" s="8">
        <v>2823</v>
      </c>
      <c r="B2826">
        <v>2</v>
      </c>
      <c r="C2826">
        <v>28.45</v>
      </c>
      <c r="E2826" s="8">
        <v>2823</v>
      </c>
      <c r="F2826">
        <v>1</v>
      </c>
    </row>
    <row r="2827" spans="1:6" x14ac:dyDescent="0.25">
      <c r="A2827" s="8">
        <v>2824</v>
      </c>
      <c r="B2827">
        <v>4</v>
      </c>
      <c r="C2827">
        <v>45.95</v>
      </c>
      <c r="E2827" s="8">
        <v>2824</v>
      </c>
      <c r="F2827">
        <v>1</v>
      </c>
    </row>
    <row r="2828" spans="1:6" x14ac:dyDescent="0.25">
      <c r="A2828" s="8">
        <v>2825</v>
      </c>
      <c r="B2828">
        <v>4</v>
      </c>
      <c r="C2828">
        <v>58.4</v>
      </c>
      <c r="E2828" s="8">
        <v>2825</v>
      </c>
      <c r="F2828">
        <v>1</v>
      </c>
    </row>
    <row r="2829" spans="1:6" x14ac:dyDescent="0.25">
      <c r="A2829" s="8">
        <v>2826</v>
      </c>
      <c r="B2829">
        <v>2</v>
      </c>
      <c r="C2829">
        <v>24.95</v>
      </c>
      <c r="E2829" s="8">
        <v>2826</v>
      </c>
      <c r="F2829">
        <v>1</v>
      </c>
    </row>
    <row r="2830" spans="1:6" x14ac:dyDescent="0.25">
      <c r="A2830" s="8">
        <v>2827</v>
      </c>
      <c r="B2830">
        <v>2</v>
      </c>
      <c r="C2830">
        <v>15.5</v>
      </c>
      <c r="E2830" s="8">
        <v>2827</v>
      </c>
      <c r="F2830">
        <v>1</v>
      </c>
    </row>
    <row r="2831" spans="1:6" x14ac:dyDescent="0.25">
      <c r="A2831" s="8">
        <v>2828</v>
      </c>
      <c r="B2831">
        <v>1</v>
      </c>
      <c r="C2831">
        <v>15.5</v>
      </c>
      <c r="E2831" s="8">
        <v>2828</v>
      </c>
      <c r="F2831">
        <v>1</v>
      </c>
    </row>
    <row r="2832" spans="1:6" x14ac:dyDescent="0.25">
      <c r="A2832" s="8">
        <v>2829</v>
      </c>
      <c r="B2832">
        <v>3</v>
      </c>
      <c r="C2832">
        <v>31.45</v>
      </c>
      <c r="E2832" s="8">
        <v>2829</v>
      </c>
      <c r="F2832">
        <v>1</v>
      </c>
    </row>
    <row r="2833" spans="1:6" x14ac:dyDescent="0.25">
      <c r="A2833" s="8">
        <v>2830</v>
      </c>
      <c r="B2833">
        <v>1</v>
      </c>
      <c r="C2833">
        <v>12.95</v>
      </c>
      <c r="E2833" s="8">
        <v>2830</v>
      </c>
      <c r="F2833">
        <v>1</v>
      </c>
    </row>
    <row r="2834" spans="1:6" x14ac:dyDescent="0.25">
      <c r="A2834" s="8">
        <v>2831</v>
      </c>
      <c r="B2834">
        <v>4</v>
      </c>
      <c r="C2834">
        <v>46.45</v>
      </c>
      <c r="E2834" s="8">
        <v>2831</v>
      </c>
      <c r="F2834">
        <v>1</v>
      </c>
    </row>
    <row r="2835" spans="1:6" x14ac:dyDescent="0.25">
      <c r="A2835" s="8">
        <v>2832</v>
      </c>
      <c r="B2835">
        <v>1</v>
      </c>
      <c r="C2835">
        <v>13.95</v>
      </c>
      <c r="E2835" s="8">
        <v>2832</v>
      </c>
      <c r="F2835">
        <v>1</v>
      </c>
    </row>
    <row r="2836" spans="1:6" x14ac:dyDescent="0.25">
      <c r="A2836" s="8">
        <v>2833</v>
      </c>
      <c r="B2836">
        <v>1</v>
      </c>
      <c r="C2836">
        <v>16.5</v>
      </c>
      <c r="E2836" s="8">
        <v>2833</v>
      </c>
      <c r="F2836">
        <v>1</v>
      </c>
    </row>
    <row r="2837" spans="1:6" x14ac:dyDescent="0.25">
      <c r="A2837" s="8">
        <v>2834</v>
      </c>
      <c r="B2837">
        <v>1</v>
      </c>
      <c r="C2837">
        <v>12.95</v>
      </c>
      <c r="E2837" s="8">
        <v>2834</v>
      </c>
      <c r="F2837">
        <v>1</v>
      </c>
    </row>
    <row r="2838" spans="1:6" x14ac:dyDescent="0.25">
      <c r="A2838" s="8">
        <v>2835</v>
      </c>
      <c r="B2838">
        <v>1</v>
      </c>
      <c r="C2838">
        <v>14.5</v>
      </c>
      <c r="E2838" s="8">
        <v>2835</v>
      </c>
      <c r="F2838">
        <v>1</v>
      </c>
    </row>
    <row r="2839" spans="1:6" x14ac:dyDescent="0.25">
      <c r="A2839" s="8">
        <v>2836</v>
      </c>
      <c r="B2839">
        <v>1</v>
      </c>
      <c r="C2839">
        <v>14.5</v>
      </c>
      <c r="E2839" s="8">
        <v>2836</v>
      </c>
      <c r="F2839">
        <v>1</v>
      </c>
    </row>
    <row r="2840" spans="1:6" x14ac:dyDescent="0.25">
      <c r="A2840" s="8">
        <v>2837</v>
      </c>
      <c r="B2840">
        <v>1</v>
      </c>
      <c r="C2840">
        <v>13.95</v>
      </c>
      <c r="E2840" s="8">
        <v>2837</v>
      </c>
      <c r="F2840">
        <v>1</v>
      </c>
    </row>
    <row r="2841" spans="1:6" x14ac:dyDescent="0.25">
      <c r="A2841" s="8">
        <v>2838</v>
      </c>
      <c r="B2841">
        <v>1</v>
      </c>
      <c r="C2841">
        <v>17.95</v>
      </c>
      <c r="E2841" s="8">
        <v>2838</v>
      </c>
      <c r="F2841">
        <v>1</v>
      </c>
    </row>
    <row r="2842" spans="1:6" x14ac:dyDescent="0.25">
      <c r="A2842" s="8">
        <v>2839</v>
      </c>
      <c r="B2842">
        <v>1</v>
      </c>
      <c r="C2842">
        <v>7</v>
      </c>
      <c r="E2842" s="8">
        <v>2839</v>
      </c>
      <c r="F2842">
        <v>1</v>
      </c>
    </row>
    <row r="2843" spans="1:6" x14ac:dyDescent="0.25">
      <c r="A2843" s="8">
        <v>2840</v>
      </c>
      <c r="B2843">
        <v>1</v>
      </c>
      <c r="C2843">
        <v>17.95</v>
      </c>
      <c r="E2843" s="8">
        <v>2840</v>
      </c>
      <c r="F2843">
        <v>1</v>
      </c>
    </row>
    <row r="2844" spans="1:6" x14ac:dyDescent="0.25">
      <c r="A2844" s="8">
        <v>2841</v>
      </c>
      <c r="B2844">
        <v>3</v>
      </c>
      <c r="C2844">
        <v>39.9</v>
      </c>
      <c r="E2844" s="8">
        <v>2841</v>
      </c>
      <c r="F2844">
        <v>1</v>
      </c>
    </row>
    <row r="2845" spans="1:6" x14ac:dyDescent="0.25">
      <c r="A2845" s="8">
        <v>2842</v>
      </c>
      <c r="B2845">
        <v>1</v>
      </c>
      <c r="C2845">
        <v>14.95</v>
      </c>
      <c r="E2845" s="8">
        <v>2842</v>
      </c>
      <c r="F2845">
        <v>1</v>
      </c>
    </row>
    <row r="2846" spans="1:6" x14ac:dyDescent="0.25">
      <c r="A2846" s="8">
        <v>2843</v>
      </c>
      <c r="B2846">
        <v>4</v>
      </c>
      <c r="C2846">
        <v>51.849999999999987</v>
      </c>
      <c r="E2846" s="8">
        <v>2843</v>
      </c>
      <c r="F2846">
        <v>1</v>
      </c>
    </row>
    <row r="2847" spans="1:6" x14ac:dyDescent="0.25">
      <c r="A2847" s="8">
        <v>2844</v>
      </c>
      <c r="B2847">
        <v>2</v>
      </c>
      <c r="C2847">
        <v>29.45</v>
      </c>
      <c r="E2847" s="8">
        <v>2844</v>
      </c>
      <c r="F2847">
        <v>1</v>
      </c>
    </row>
    <row r="2848" spans="1:6" x14ac:dyDescent="0.25">
      <c r="A2848" s="8">
        <v>2845</v>
      </c>
      <c r="B2848">
        <v>1</v>
      </c>
      <c r="C2848">
        <v>11.95</v>
      </c>
      <c r="E2848" s="8">
        <v>2845</v>
      </c>
      <c r="F2848">
        <v>1</v>
      </c>
    </row>
    <row r="2849" spans="1:6" x14ac:dyDescent="0.25">
      <c r="A2849" s="8">
        <v>2846</v>
      </c>
      <c r="B2849">
        <v>3</v>
      </c>
      <c r="C2849">
        <v>41.95</v>
      </c>
      <c r="E2849" s="8">
        <v>2846</v>
      </c>
      <c r="F2849">
        <v>1</v>
      </c>
    </row>
    <row r="2850" spans="1:6" x14ac:dyDescent="0.25">
      <c r="A2850" s="8">
        <v>2847</v>
      </c>
      <c r="B2850">
        <v>5</v>
      </c>
      <c r="C2850">
        <v>84.75</v>
      </c>
      <c r="E2850" s="8">
        <v>2847</v>
      </c>
      <c r="F2850">
        <v>1</v>
      </c>
    </row>
    <row r="2851" spans="1:6" x14ac:dyDescent="0.25">
      <c r="A2851" s="8">
        <v>2848</v>
      </c>
      <c r="B2851">
        <v>2</v>
      </c>
      <c r="C2851">
        <v>18.95</v>
      </c>
      <c r="E2851" s="8">
        <v>2848</v>
      </c>
      <c r="F2851">
        <v>1</v>
      </c>
    </row>
    <row r="2852" spans="1:6" x14ac:dyDescent="0.25">
      <c r="A2852" s="8">
        <v>2849</v>
      </c>
      <c r="B2852">
        <v>4</v>
      </c>
      <c r="C2852">
        <v>32.950000000000003</v>
      </c>
      <c r="E2852" s="8">
        <v>2849</v>
      </c>
      <c r="F2852">
        <v>1</v>
      </c>
    </row>
    <row r="2853" spans="1:6" x14ac:dyDescent="0.25">
      <c r="A2853" s="8">
        <v>2850</v>
      </c>
      <c r="B2853">
        <v>1</v>
      </c>
      <c r="C2853">
        <v>14.95</v>
      </c>
      <c r="E2853" s="8">
        <v>2850</v>
      </c>
      <c r="F2853">
        <v>1</v>
      </c>
    </row>
    <row r="2854" spans="1:6" x14ac:dyDescent="0.25">
      <c r="A2854" s="8">
        <v>2851</v>
      </c>
      <c r="B2854">
        <v>9</v>
      </c>
      <c r="C2854">
        <v>116.25</v>
      </c>
      <c r="E2854" s="8">
        <v>2851</v>
      </c>
      <c r="F2854">
        <v>1</v>
      </c>
    </row>
    <row r="2855" spans="1:6" x14ac:dyDescent="0.25">
      <c r="A2855" s="8">
        <v>2852</v>
      </c>
      <c r="B2855">
        <v>2</v>
      </c>
      <c r="C2855">
        <v>22.95</v>
      </c>
      <c r="E2855" s="8">
        <v>2852</v>
      </c>
      <c r="F2855">
        <v>1</v>
      </c>
    </row>
    <row r="2856" spans="1:6" x14ac:dyDescent="0.25">
      <c r="A2856" s="8">
        <v>2853</v>
      </c>
      <c r="B2856">
        <v>1</v>
      </c>
      <c r="C2856">
        <v>10.5</v>
      </c>
      <c r="E2856" s="8">
        <v>2853</v>
      </c>
      <c r="F2856">
        <v>1</v>
      </c>
    </row>
    <row r="2857" spans="1:6" x14ac:dyDescent="0.25">
      <c r="A2857" s="8">
        <v>2854</v>
      </c>
      <c r="B2857">
        <v>4</v>
      </c>
      <c r="C2857">
        <v>63.349999999999987</v>
      </c>
      <c r="E2857" s="8">
        <v>2854</v>
      </c>
      <c r="F2857">
        <v>1</v>
      </c>
    </row>
    <row r="2858" spans="1:6" x14ac:dyDescent="0.25">
      <c r="A2858" s="8">
        <v>2855</v>
      </c>
      <c r="B2858">
        <v>4</v>
      </c>
      <c r="C2858">
        <v>51.9</v>
      </c>
      <c r="E2858" s="8">
        <v>2855</v>
      </c>
      <c r="F2858">
        <v>1</v>
      </c>
    </row>
    <row r="2859" spans="1:6" x14ac:dyDescent="0.25">
      <c r="A2859" s="8">
        <v>2856</v>
      </c>
      <c r="B2859">
        <v>2</v>
      </c>
      <c r="C2859">
        <v>19.5</v>
      </c>
      <c r="E2859" s="8">
        <v>2856</v>
      </c>
      <c r="F2859">
        <v>1</v>
      </c>
    </row>
    <row r="2860" spans="1:6" x14ac:dyDescent="0.25">
      <c r="A2860" s="8">
        <v>2857</v>
      </c>
      <c r="B2860">
        <v>1</v>
      </c>
      <c r="C2860">
        <v>14.95</v>
      </c>
      <c r="E2860" s="8">
        <v>2857</v>
      </c>
      <c r="F2860">
        <v>1</v>
      </c>
    </row>
    <row r="2861" spans="1:6" x14ac:dyDescent="0.25">
      <c r="A2861" s="8">
        <v>2858</v>
      </c>
      <c r="B2861">
        <v>2</v>
      </c>
      <c r="C2861">
        <v>28.95</v>
      </c>
      <c r="E2861" s="8">
        <v>2858</v>
      </c>
      <c r="F2861">
        <v>1</v>
      </c>
    </row>
    <row r="2862" spans="1:6" x14ac:dyDescent="0.25">
      <c r="A2862" s="8">
        <v>2859</v>
      </c>
      <c r="B2862">
        <v>3</v>
      </c>
      <c r="C2862">
        <v>24.45</v>
      </c>
      <c r="E2862" s="8">
        <v>2859</v>
      </c>
      <c r="F2862">
        <v>1</v>
      </c>
    </row>
    <row r="2863" spans="1:6" x14ac:dyDescent="0.25">
      <c r="A2863" s="8">
        <v>2860</v>
      </c>
      <c r="B2863">
        <v>1</v>
      </c>
      <c r="C2863">
        <v>10.5</v>
      </c>
      <c r="E2863" s="8">
        <v>2860</v>
      </c>
      <c r="F2863">
        <v>1</v>
      </c>
    </row>
    <row r="2864" spans="1:6" x14ac:dyDescent="0.25">
      <c r="A2864" s="8">
        <v>2861</v>
      </c>
      <c r="B2864">
        <v>1</v>
      </c>
      <c r="C2864">
        <v>16.5</v>
      </c>
      <c r="E2864" s="8">
        <v>2861</v>
      </c>
      <c r="F2864">
        <v>1</v>
      </c>
    </row>
    <row r="2865" spans="1:6" x14ac:dyDescent="0.25">
      <c r="A2865" s="8">
        <v>2862</v>
      </c>
      <c r="B2865">
        <v>1</v>
      </c>
      <c r="C2865">
        <v>7</v>
      </c>
      <c r="E2865" s="8">
        <v>2862</v>
      </c>
      <c r="F2865">
        <v>1</v>
      </c>
    </row>
    <row r="2866" spans="1:6" x14ac:dyDescent="0.25">
      <c r="A2866" s="8">
        <v>2863</v>
      </c>
      <c r="B2866">
        <v>1</v>
      </c>
      <c r="C2866">
        <v>15.5</v>
      </c>
      <c r="E2866" s="8">
        <v>2863</v>
      </c>
      <c r="F2866">
        <v>1</v>
      </c>
    </row>
    <row r="2867" spans="1:6" x14ac:dyDescent="0.25">
      <c r="A2867" s="8">
        <v>2864</v>
      </c>
      <c r="B2867">
        <v>2</v>
      </c>
      <c r="C2867">
        <v>21.5</v>
      </c>
      <c r="E2867" s="8">
        <v>2864</v>
      </c>
      <c r="F2867">
        <v>1</v>
      </c>
    </row>
    <row r="2868" spans="1:6" x14ac:dyDescent="0.25">
      <c r="A2868" s="8">
        <v>2865</v>
      </c>
      <c r="B2868">
        <v>1</v>
      </c>
      <c r="C2868">
        <v>14.5</v>
      </c>
      <c r="E2868" s="8">
        <v>2865</v>
      </c>
      <c r="F2868">
        <v>1</v>
      </c>
    </row>
    <row r="2869" spans="1:6" x14ac:dyDescent="0.25">
      <c r="A2869" s="8">
        <v>2866</v>
      </c>
      <c r="B2869">
        <v>2</v>
      </c>
      <c r="C2869">
        <v>35.9</v>
      </c>
      <c r="E2869" s="8">
        <v>2866</v>
      </c>
      <c r="F2869">
        <v>1</v>
      </c>
    </row>
    <row r="2870" spans="1:6" x14ac:dyDescent="0.25">
      <c r="A2870" s="8">
        <v>2867</v>
      </c>
      <c r="B2870">
        <v>2</v>
      </c>
      <c r="C2870">
        <v>25.9</v>
      </c>
      <c r="E2870" s="8">
        <v>2867</v>
      </c>
      <c r="F2870">
        <v>1</v>
      </c>
    </row>
    <row r="2871" spans="1:6" x14ac:dyDescent="0.25">
      <c r="A2871" s="8">
        <v>2868</v>
      </c>
      <c r="B2871">
        <v>1</v>
      </c>
      <c r="C2871">
        <v>19.95</v>
      </c>
      <c r="E2871" s="8">
        <v>2868</v>
      </c>
      <c r="F2871">
        <v>1</v>
      </c>
    </row>
    <row r="2872" spans="1:6" x14ac:dyDescent="0.25">
      <c r="A2872" s="8">
        <v>2869</v>
      </c>
      <c r="B2872">
        <v>1</v>
      </c>
      <c r="C2872">
        <v>12.95</v>
      </c>
      <c r="E2872" s="8">
        <v>2869</v>
      </c>
      <c r="F2872">
        <v>1</v>
      </c>
    </row>
    <row r="2873" spans="1:6" x14ac:dyDescent="0.25">
      <c r="A2873" s="8">
        <v>2870</v>
      </c>
      <c r="B2873">
        <v>2</v>
      </c>
      <c r="C2873">
        <v>35.9</v>
      </c>
      <c r="E2873" s="8">
        <v>2870</v>
      </c>
      <c r="F2873">
        <v>1</v>
      </c>
    </row>
    <row r="2874" spans="1:6" x14ac:dyDescent="0.25">
      <c r="A2874" s="8">
        <v>2871</v>
      </c>
      <c r="B2874">
        <v>3</v>
      </c>
      <c r="C2874">
        <v>27.95</v>
      </c>
      <c r="E2874" s="8">
        <v>2871</v>
      </c>
      <c r="F2874">
        <v>1</v>
      </c>
    </row>
    <row r="2875" spans="1:6" x14ac:dyDescent="0.25">
      <c r="A2875" s="8">
        <v>2872</v>
      </c>
      <c r="B2875">
        <v>1</v>
      </c>
      <c r="C2875">
        <v>7</v>
      </c>
      <c r="E2875" s="8">
        <v>2872</v>
      </c>
      <c r="F2875">
        <v>1</v>
      </c>
    </row>
    <row r="2876" spans="1:6" x14ac:dyDescent="0.25">
      <c r="A2876" s="8">
        <v>2873</v>
      </c>
      <c r="B2876">
        <v>1</v>
      </c>
      <c r="C2876">
        <v>12.95</v>
      </c>
      <c r="E2876" s="8">
        <v>2873</v>
      </c>
      <c r="F2876">
        <v>1</v>
      </c>
    </row>
    <row r="2877" spans="1:6" x14ac:dyDescent="0.25">
      <c r="A2877" s="8">
        <v>2874</v>
      </c>
      <c r="B2877">
        <v>2</v>
      </c>
      <c r="C2877">
        <v>22.95</v>
      </c>
      <c r="E2877" s="8">
        <v>2874</v>
      </c>
      <c r="F2877">
        <v>1</v>
      </c>
    </row>
    <row r="2878" spans="1:6" x14ac:dyDescent="0.25">
      <c r="A2878" s="8">
        <v>2875</v>
      </c>
      <c r="B2878">
        <v>2</v>
      </c>
      <c r="C2878">
        <v>30.9</v>
      </c>
      <c r="E2878" s="8">
        <v>2875</v>
      </c>
      <c r="F2878">
        <v>1</v>
      </c>
    </row>
    <row r="2879" spans="1:6" x14ac:dyDescent="0.25">
      <c r="A2879" s="8">
        <v>2876</v>
      </c>
      <c r="B2879">
        <v>4</v>
      </c>
      <c r="C2879">
        <v>41.4</v>
      </c>
      <c r="E2879" s="8">
        <v>2876</v>
      </c>
      <c r="F2879">
        <v>1</v>
      </c>
    </row>
    <row r="2880" spans="1:6" x14ac:dyDescent="0.25">
      <c r="A2880" s="8">
        <v>2877</v>
      </c>
      <c r="B2880">
        <v>2</v>
      </c>
      <c r="C2880">
        <v>32.450000000000003</v>
      </c>
      <c r="E2880" s="8">
        <v>2877</v>
      </c>
      <c r="F2880">
        <v>1</v>
      </c>
    </row>
    <row r="2881" spans="1:6" x14ac:dyDescent="0.25">
      <c r="A2881" s="8">
        <v>2878</v>
      </c>
      <c r="B2881">
        <v>3</v>
      </c>
      <c r="C2881">
        <v>37.9</v>
      </c>
      <c r="E2881" s="8">
        <v>2878</v>
      </c>
      <c r="F2881">
        <v>1</v>
      </c>
    </row>
    <row r="2882" spans="1:6" x14ac:dyDescent="0.25">
      <c r="A2882" s="8">
        <v>2879</v>
      </c>
      <c r="B2882">
        <v>4</v>
      </c>
      <c r="C2882">
        <v>45.95</v>
      </c>
      <c r="E2882" s="8">
        <v>2879</v>
      </c>
      <c r="F2882">
        <v>1</v>
      </c>
    </row>
    <row r="2883" spans="1:6" x14ac:dyDescent="0.25">
      <c r="A2883" s="8">
        <v>2880</v>
      </c>
      <c r="B2883">
        <v>1</v>
      </c>
      <c r="C2883">
        <v>11.95</v>
      </c>
      <c r="E2883" s="8">
        <v>2880</v>
      </c>
      <c r="F2883">
        <v>1</v>
      </c>
    </row>
    <row r="2884" spans="1:6" x14ac:dyDescent="0.25">
      <c r="A2884" s="8">
        <v>2881</v>
      </c>
      <c r="B2884">
        <v>3</v>
      </c>
      <c r="C2884">
        <v>32.450000000000003</v>
      </c>
      <c r="E2884" s="8">
        <v>2881</v>
      </c>
      <c r="F2884">
        <v>1</v>
      </c>
    </row>
    <row r="2885" spans="1:6" x14ac:dyDescent="0.25">
      <c r="A2885" s="8">
        <v>2882</v>
      </c>
      <c r="B2885">
        <v>3</v>
      </c>
      <c r="C2885">
        <v>44.4</v>
      </c>
      <c r="E2885" s="8">
        <v>2882</v>
      </c>
      <c r="F2885">
        <v>1</v>
      </c>
    </row>
    <row r="2886" spans="1:6" x14ac:dyDescent="0.25">
      <c r="A2886" s="8">
        <v>2883</v>
      </c>
      <c r="B2886">
        <v>3</v>
      </c>
      <c r="C2886">
        <v>40.4</v>
      </c>
      <c r="E2886" s="8">
        <v>2883</v>
      </c>
      <c r="F2886">
        <v>1</v>
      </c>
    </row>
    <row r="2887" spans="1:6" x14ac:dyDescent="0.25">
      <c r="A2887" s="8">
        <v>2884</v>
      </c>
      <c r="B2887">
        <v>2</v>
      </c>
      <c r="C2887">
        <v>32.450000000000003</v>
      </c>
      <c r="E2887" s="8">
        <v>2884</v>
      </c>
      <c r="F2887">
        <v>1</v>
      </c>
    </row>
    <row r="2888" spans="1:6" x14ac:dyDescent="0.25">
      <c r="A2888" s="8">
        <v>2885</v>
      </c>
      <c r="B2888">
        <v>2</v>
      </c>
      <c r="C2888">
        <v>30.9</v>
      </c>
      <c r="E2888" s="8">
        <v>2885</v>
      </c>
      <c r="F2888">
        <v>1</v>
      </c>
    </row>
    <row r="2889" spans="1:6" x14ac:dyDescent="0.25">
      <c r="A2889" s="8">
        <v>2886</v>
      </c>
      <c r="B2889">
        <v>1</v>
      </c>
      <c r="C2889">
        <v>12.95</v>
      </c>
      <c r="E2889" s="8">
        <v>2886</v>
      </c>
      <c r="F2889">
        <v>1</v>
      </c>
    </row>
    <row r="2890" spans="1:6" x14ac:dyDescent="0.25">
      <c r="A2890" s="8">
        <v>2887</v>
      </c>
      <c r="B2890">
        <v>2</v>
      </c>
      <c r="C2890">
        <v>26.9</v>
      </c>
      <c r="E2890" s="8">
        <v>2887</v>
      </c>
      <c r="F2890">
        <v>1</v>
      </c>
    </row>
    <row r="2891" spans="1:6" x14ac:dyDescent="0.25">
      <c r="A2891" s="8">
        <v>2888</v>
      </c>
      <c r="B2891">
        <v>1</v>
      </c>
      <c r="C2891">
        <v>17.95</v>
      </c>
      <c r="E2891" s="8">
        <v>2888</v>
      </c>
      <c r="F2891">
        <v>1</v>
      </c>
    </row>
    <row r="2892" spans="1:6" x14ac:dyDescent="0.25">
      <c r="A2892" s="8">
        <v>2889</v>
      </c>
      <c r="B2892">
        <v>5</v>
      </c>
      <c r="C2892">
        <v>47.95</v>
      </c>
      <c r="E2892" s="8">
        <v>2889</v>
      </c>
      <c r="F2892">
        <v>1</v>
      </c>
    </row>
    <row r="2893" spans="1:6" x14ac:dyDescent="0.25">
      <c r="A2893" s="8">
        <v>2890</v>
      </c>
      <c r="B2893">
        <v>1</v>
      </c>
      <c r="C2893">
        <v>17.95</v>
      </c>
      <c r="E2893" s="8">
        <v>2890</v>
      </c>
      <c r="F2893">
        <v>1</v>
      </c>
    </row>
    <row r="2894" spans="1:6" x14ac:dyDescent="0.25">
      <c r="A2894" s="8">
        <v>2891</v>
      </c>
      <c r="B2894">
        <v>1</v>
      </c>
      <c r="C2894">
        <v>17.95</v>
      </c>
      <c r="E2894" s="8">
        <v>2891</v>
      </c>
      <c r="F2894">
        <v>1</v>
      </c>
    </row>
    <row r="2895" spans="1:6" x14ac:dyDescent="0.25">
      <c r="A2895" s="8">
        <v>2892</v>
      </c>
      <c r="B2895">
        <v>4</v>
      </c>
      <c r="C2895">
        <v>58.349999999999987</v>
      </c>
      <c r="E2895" s="8">
        <v>2892</v>
      </c>
      <c r="F2895">
        <v>1</v>
      </c>
    </row>
    <row r="2896" spans="1:6" x14ac:dyDescent="0.25">
      <c r="A2896" s="8">
        <v>2893</v>
      </c>
      <c r="B2896">
        <v>2</v>
      </c>
      <c r="C2896">
        <v>29.45</v>
      </c>
      <c r="E2896" s="8">
        <v>2893</v>
      </c>
      <c r="F2896">
        <v>1</v>
      </c>
    </row>
    <row r="2897" spans="1:6" x14ac:dyDescent="0.25">
      <c r="A2897" s="8">
        <v>2894</v>
      </c>
      <c r="B2897">
        <v>1</v>
      </c>
      <c r="C2897">
        <v>14.5</v>
      </c>
      <c r="E2897" s="8">
        <v>2894</v>
      </c>
      <c r="F2897">
        <v>1</v>
      </c>
    </row>
    <row r="2898" spans="1:6" x14ac:dyDescent="0.25">
      <c r="A2898" s="8">
        <v>2895</v>
      </c>
      <c r="B2898">
        <v>12</v>
      </c>
      <c r="C2898">
        <v>171.05</v>
      </c>
      <c r="E2898" s="8">
        <v>2895</v>
      </c>
      <c r="F2898">
        <v>1</v>
      </c>
    </row>
    <row r="2899" spans="1:6" x14ac:dyDescent="0.25">
      <c r="A2899" s="8">
        <v>2896</v>
      </c>
      <c r="B2899">
        <v>1</v>
      </c>
      <c r="C2899">
        <v>14.5</v>
      </c>
      <c r="E2899" s="8">
        <v>2896</v>
      </c>
      <c r="F2899">
        <v>1</v>
      </c>
    </row>
    <row r="2900" spans="1:6" x14ac:dyDescent="0.25">
      <c r="A2900" s="8">
        <v>2897</v>
      </c>
      <c r="B2900">
        <v>3</v>
      </c>
      <c r="C2900">
        <v>42.95</v>
      </c>
      <c r="E2900" s="8">
        <v>2897</v>
      </c>
      <c r="F2900">
        <v>1</v>
      </c>
    </row>
    <row r="2901" spans="1:6" x14ac:dyDescent="0.25">
      <c r="A2901" s="8">
        <v>2898</v>
      </c>
      <c r="B2901">
        <v>1</v>
      </c>
      <c r="C2901">
        <v>11.95</v>
      </c>
      <c r="E2901" s="8">
        <v>2898</v>
      </c>
      <c r="F2901">
        <v>1</v>
      </c>
    </row>
    <row r="2902" spans="1:6" x14ac:dyDescent="0.25">
      <c r="A2902" s="8">
        <v>2899</v>
      </c>
      <c r="B2902">
        <v>1</v>
      </c>
      <c r="C2902">
        <v>7</v>
      </c>
      <c r="E2902" s="8">
        <v>2899</v>
      </c>
      <c r="F2902">
        <v>1</v>
      </c>
    </row>
    <row r="2903" spans="1:6" x14ac:dyDescent="0.25">
      <c r="A2903" s="8">
        <v>2900</v>
      </c>
      <c r="B2903">
        <v>1</v>
      </c>
      <c r="C2903">
        <v>11.95</v>
      </c>
      <c r="E2903" s="8">
        <v>2900</v>
      </c>
      <c r="F2903">
        <v>1</v>
      </c>
    </row>
    <row r="2904" spans="1:6" x14ac:dyDescent="0.25">
      <c r="A2904" s="8">
        <v>2901</v>
      </c>
      <c r="B2904">
        <v>1</v>
      </c>
      <c r="C2904">
        <v>11.95</v>
      </c>
      <c r="E2904" s="8">
        <v>2901</v>
      </c>
      <c r="F2904">
        <v>1</v>
      </c>
    </row>
    <row r="2905" spans="1:6" x14ac:dyDescent="0.25">
      <c r="A2905" s="8">
        <v>2902</v>
      </c>
      <c r="B2905">
        <v>6</v>
      </c>
      <c r="C2905">
        <v>56.900000000000013</v>
      </c>
      <c r="E2905" s="8">
        <v>2902</v>
      </c>
      <c r="F2905">
        <v>1</v>
      </c>
    </row>
    <row r="2906" spans="1:6" x14ac:dyDescent="0.25">
      <c r="A2906" s="8">
        <v>2903</v>
      </c>
      <c r="B2906">
        <v>1</v>
      </c>
      <c r="C2906">
        <v>10.5</v>
      </c>
      <c r="E2906" s="8">
        <v>2903</v>
      </c>
      <c r="F2906">
        <v>1</v>
      </c>
    </row>
    <row r="2907" spans="1:6" x14ac:dyDescent="0.25">
      <c r="A2907" s="8">
        <v>2904</v>
      </c>
      <c r="B2907">
        <v>1</v>
      </c>
      <c r="C2907">
        <v>17.95</v>
      </c>
      <c r="E2907" s="8">
        <v>2904</v>
      </c>
      <c r="F2907">
        <v>1</v>
      </c>
    </row>
    <row r="2908" spans="1:6" x14ac:dyDescent="0.25">
      <c r="A2908" s="8">
        <v>2905</v>
      </c>
      <c r="B2908">
        <v>4</v>
      </c>
      <c r="C2908">
        <v>48.849999999999987</v>
      </c>
      <c r="E2908" s="8">
        <v>2905</v>
      </c>
      <c r="F2908">
        <v>1</v>
      </c>
    </row>
    <row r="2909" spans="1:6" x14ac:dyDescent="0.25">
      <c r="A2909" s="8">
        <v>2906</v>
      </c>
      <c r="B2909">
        <v>2</v>
      </c>
      <c r="C2909">
        <v>29.9</v>
      </c>
      <c r="E2909" s="8">
        <v>2906</v>
      </c>
      <c r="F2909">
        <v>1</v>
      </c>
    </row>
    <row r="2910" spans="1:6" x14ac:dyDescent="0.25">
      <c r="A2910" s="8">
        <v>2907</v>
      </c>
      <c r="B2910">
        <v>4</v>
      </c>
      <c r="C2910">
        <v>61.900000000000013</v>
      </c>
      <c r="E2910" s="8">
        <v>2907</v>
      </c>
      <c r="F2910">
        <v>1</v>
      </c>
    </row>
    <row r="2911" spans="1:6" x14ac:dyDescent="0.25">
      <c r="A2911" s="8">
        <v>2908</v>
      </c>
      <c r="B2911">
        <v>1</v>
      </c>
      <c r="C2911">
        <v>14.5</v>
      </c>
      <c r="E2911" s="8">
        <v>2908</v>
      </c>
      <c r="F2911">
        <v>1</v>
      </c>
    </row>
    <row r="2912" spans="1:6" x14ac:dyDescent="0.25">
      <c r="A2912" s="8">
        <v>2909</v>
      </c>
      <c r="B2912">
        <v>2</v>
      </c>
      <c r="C2912">
        <v>24.95</v>
      </c>
      <c r="E2912" s="8">
        <v>2909</v>
      </c>
      <c r="F2912">
        <v>1</v>
      </c>
    </row>
    <row r="2913" spans="1:6" x14ac:dyDescent="0.25">
      <c r="A2913" s="8">
        <v>2910</v>
      </c>
      <c r="B2913">
        <v>4</v>
      </c>
      <c r="C2913">
        <v>54.95</v>
      </c>
      <c r="E2913" s="8">
        <v>2910</v>
      </c>
      <c r="F2913">
        <v>1</v>
      </c>
    </row>
    <row r="2914" spans="1:6" x14ac:dyDescent="0.25">
      <c r="A2914" s="8">
        <v>2911</v>
      </c>
      <c r="B2914">
        <v>1</v>
      </c>
      <c r="C2914">
        <v>11.95</v>
      </c>
      <c r="E2914" s="8">
        <v>2911</v>
      </c>
      <c r="F2914">
        <v>1</v>
      </c>
    </row>
    <row r="2915" spans="1:6" x14ac:dyDescent="0.25">
      <c r="A2915" s="8">
        <v>2912</v>
      </c>
      <c r="B2915">
        <v>4</v>
      </c>
      <c r="C2915">
        <v>56.8</v>
      </c>
      <c r="E2915" s="8">
        <v>2912</v>
      </c>
      <c r="F2915">
        <v>1</v>
      </c>
    </row>
    <row r="2916" spans="1:6" x14ac:dyDescent="0.25">
      <c r="A2916" s="8">
        <v>2913</v>
      </c>
      <c r="B2916">
        <v>1</v>
      </c>
      <c r="C2916">
        <v>12.95</v>
      </c>
      <c r="E2916" s="8">
        <v>2913</v>
      </c>
      <c r="F2916">
        <v>1</v>
      </c>
    </row>
    <row r="2917" spans="1:6" x14ac:dyDescent="0.25">
      <c r="A2917" s="8">
        <v>2914</v>
      </c>
      <c r="B2917">
        <v>2</v>
      </c>
      <c r="C2917">
        <v>23.5</v>
      </c>
      <c r="E2917" s="8">
        <v>2914</v>
      </c>
      <c r="F2917">
        <v>1</v>
      </c>
    </row>
    <row r="2918" spans="1:6" x14ac:dyDescent="0.25">
      <c r="A2918" s="8">
        <v>2915</v>
      </c>
      <c r="B2918">
        <v>2</v>
      </c>
      <c r="C2918">
        <v>31.45</v>
      </c>
      <c r="E2918" s="8">
        <v>2915</v>
      </c>
      <c r="F2918">
        <v>1</v>
      </c>
    </row>
    <row r="2919" spans="1:6" x14ac:dyDescent="0.25">
      <c r="A2919" s="8">
        <v>2916</v>
      </c>
      <c r="B2919">
        <v>3</v>
      </c>
      <c r="C2919">
        <v>37.9</v>
      </c>
      <c r="E2919" s="8">
        <v>2916</v>
      </c>
      <c r="F2919">
        <v>1</v>
      </c>
    </row>
    <row r="2920" spans="1:6" x14ac:dyDescent="0.25">
      <c r="A2920" s="8">
        <v>2917</v>
      </c>
      <c r="B2920">
        <v>2</v>
      </c>
      <c r="C2920">
        <v>30</v>
      </c>
      <c r="E2920" s="8">
        <v>2917</v>
      </c>
      <c r="F2920">
        <v>1</v>
      </c>
    </row>
    <row r="2921" spans="1:6" x14ac:dyDescent="0.25">
      <c r="A2921" s="8">
        <v>2918</v>
      </c>
      <c r="B2921">
        <v>2</v>
      </c>
      <c r="C2921">
        <v>27.9</v>
      </c>
      <c r="E2921" s="8">
        <v>2918</v>
      </c>
      <c r="F2921">
        <v>1</v>
      </c>
    </row>
    <row r="2922" spans="1:6" x14ac:dyDescent="0.25">
      <c r="A2922" s="8">
        <v>2919</v>
      </c>
      <c r="B2922">
        <v>4</v>
      </c>
      <c r="C2922">
        <v>47.45</v>
      </c>
      <c r="E2922" s="8">
        <v>2919</v>
      </c>
      <c r="F2922">
        <v>1</v>
      </c>
    </row>
    <row r="2923" spans="1:6" x14ac:dyDescent="0.25">
      <c r="A2923" s="8">
        <v>2920</v>
      </c>
      <c r="B2923">
        <v>2</v>
      </c>
      <c r="C2923">
        <v>32.450000000000003</v>
      </c>
      <c r="E2923" s="8">
        <v>2920</v>
      </c>
      <c r="F2923">
        <v>1</v>
      </c>
    </row>
    <row r="2924" spans="1:6" x14ac:dyDescent="0.25">
      <c r="A2924" s="8">
        <v>2921</v>
      </c>
      <c r="B2924">
        <v>4</v>
      </c>
      <c r="C2924">
        <v>46.4</v>
      </c>
      <c r="E2924" s="8">
        <v>2921</v>
      </c>
      <c r="F2924">
        <v>1</v>
      </c>
    </row>
    <row r="2925" spans="1:6" x14ac:dyDescent="0.25">
      <c r="A2925" s="8">
        <v>2922</v>
      </c>
      <c r="B2925">
        <v>2</v>
      </c>
      <c r="C2925">
        <v>26.95</v>
      </c>
      <c r="E2925" s="8">
        <v>2922</v>
      </c>
      <c r="F2925">
        <v>1</v>
      </c>
    </row>
    <row r="2926" spans="1:6" x14ac:dyDescent="0.25">
      <c r="A2926" s="8">
        <v>2923</v>
      </c>
      <c r="B2926">
        <v>1</v>
      </c>
      <c r="C2926">
        <v>16.95</v>
      </c>
      <c r="E2926" s="8">
        <v>2923</v>
      </c>
      <c r="F2926">
        <v>1</v>
      </c>
    </row>
    <row r="2927" spans="1:6" x14ac:dyDescent="0.25">
      <c r="A2927" s="8">
        <v>2924</v>
      </c>
      <c r="B2927">
        <v>4</v>
      </c>
      <c r="C2927">
        <v>29.45</v>
      </c>
      <c r="E2927" s="8">
        <v>2924</v>
      </c>
      <c r="F2927">
        <v>1</v>
      </c>
    </row>
    <row r="2928" spans="1:6" x14ac:dyDescent="0.25">
      <c r="A2928" s="8">
        <v>2925</v>
      </c>
      <c r="B2928">
        <v>3</v>
      </c>
      <c r="C2928">
        <v>25.9</v>
      </c>
      <c r="E2928" s="8">
        <v>2925</v>
      </c>
      <c r="F2928">
        <v>1</v>
      </c>
    </row>
    <row r="2929" spans="1:6" x14ac:dyDescent="0.25">
      <c r="A2929" s="8">
        <v>2926</v>
      </c>
      <c r="B2929">
        <v>2</v>
      </c>
      <c r="C2929">
        <v>23.95</v>
      </c>
      <c r="E2929" s="8">
        <v>2926</v>
      </c>
      <c r="F2929">
        <v>1</v>
      </c>
    </row>
    <row r="2930" spans="1:6" x14ac:dyDescent="0.25">
      <c r="A2930" s="8">
        <v>2927</v>
      </c>
      <c r="B2930">
        <v>2</v>
      </c>
      <c r="C2930">
        <v>20.95</v>
      </c>
      <c r="E2930" s="8">
        <v>2927</v>
      </c>
      <c r="F2930">
        <v>1</v>
      </c>
    </row>
    <row r="2931" spans="1:6" x14ac:dyDescent="0.25">
      <c r="A2931" s="8">
        <v>2928</v>
      </c>
      <c r="B2931">
        <v>1</v>
      </c>
      <c r="C2931">
        <v>10.5</v>
      </c>
      <c r="E2931" s="8">
        <v>2928</v>
      </c>
      <c r="F2931">
        <v>1</v>
      </c>
    </row>
    <row r="2932" spans="1:6" x14ac:dyDescent="0.25">
      <c r="A2932" s="8">
        <v>2929</v>
      </c>
      <c r="B2932">
        <v>1</v>
      </c>
      <c r="C2932">
        <v>10.5</v>
      </c>
      <c r="E2932" s="8">
        <v>2929</v>
      </c>
      <c r="F2932">
        <v>1</v>
      </c>
    </row>
    <row r="2933" spans="1:6" x14ac:dyDescent="0.25">
      <c r="A2933" s="8">
        <v>2930</v>
      </c>
      <c r="B2933">
        <v>4</v>
      </c>
      <c r="C2933">
        <v>50.900000000000013</v>
      </c>
      <c r="E2933" s="8">
        <v>2930</v>
      </c>
      <c r="F2933">
        <v>1</v>
      </c>
    </row>
    <row r="2934" spans="1:6" x14ac:dyDescent="0.25">
      <c r="A2934" s="8">
        <v>2931</v>
      </c>
      <c r="B2934">
        <v>3</v>
      </c>
      <c r="C2934">
        <v>41.95</v>
      </c>
      <c r="E2934" s="8">
        <v>2931</v>
      </c>
      <c r="F2934">
        <v>1</v>
      </c>
    </row>
    <row r="2935" spans="1:6" x14ac:dyDescent="0.25">
      <c r="A2935" s="8">
        <v>2932</v>
      </c>
      <c r="B2935">
        <v>4</v>
      </c>
      <c r="C2935">
        <v>39</v>
      </c>
      <c r="E2935" s="8">
        <v>2932</v>
      </c>
      <c r="F2935">
        <v>1</v>
      </c>
    </row>
    <row r="2936" spans="1:6" x14ac:dyDescent="0.25">
      <c r="A2936" s="8">
        <v>2933</v>
      </c>
      <c r="B2936">
        <v>4</v>
      </c>
      <c r="C2936">
        <v>59.8</v>
      </c>
      <c r="E2936" s="8">
        <v>2933</v>
      </c>
      <c r="F2936">
        <v>1</v>
      </c>
    </row>
    <row r="2937" spans="1:6" x14ac:dyDescent="0.25">
      <c r="A2937" s="8">
        <v>2934</v>
      </c>
      <c r="B2937">
        <v>3</v>
      </c>
      <c r="C2937">
        <v>46.849999999999987</v>
      </c>
      <c r="E2937" s="8">
        <v>2934</v>
      </c>
      <c r="F2937">
        <v>1</v>
      </c>
    </row>
    <row r="2938" spans="1:6" x14ac:dyDescent="0.25">
      <c r="A2938" s="8">
        <v>2935</v>
      </c>
      <c r="B2938">
        <v>2</v>
      </c>
      <c r="C2938">
        <v>30.45</v>
      </c>
      <c r="E2938" s="8">
        <v>2935</v>
      </c>
      <c r="F2938">
        <v>1</v>
      </c>
    </row>
    <row r="2939" spans="1:6" x14ac:dyDescent="0.25">
      <c r="A2939" s="8">
        <v>2936</v>
      </c>
      <c r="B2939">
        <v>4</v>
      </c>
      <c r="C2939">
        <v>42.95</v>
      </c>
      <c r="E2939" s="8">
        <v>2936</v>
      </c>
      <c r="F2939">
        <v>1</v>
      </c>
    </row>
    <row r="2940" spans="1:6" x14ac:dyDescent="0.25">
      <c r="A2940" s="8">
        <v>2937</v>
      </c>
      <c r="B2940">
        <v>1</v>
      </c>
      <c r="C2940">
        <v>12.95</v>
      </c>
      <c r="E2940" s="8">
        <v>2937</v>
      </c>
      <c r="F2940">
        <v>1</v>
      </c>
    </row>
    <row r="2941" spans="1:6" x14ac:dyDescent="0.25">
      <c r="A2941" s="8">
        <v>2938</v>
      </c>
      <c r="B2941">
        <v>3</v>
      </c>
      <c r="C2941">
        <v>41.4</v>
      </c>
      <c r="E2941" s="8">
        <v>2938</v>
      </c>
      <c r="F2941">
        <v>1</v>
      </c>
    </row>
    <row r="2942" spans="1:6" x14ac:dyDescent="0.25">
      <c r="A2942" s="8">
        <v>2939</v>
      </c>
      <c r="B2942">
        <v>2</v>
      </c>
      <c r="C2942">
        <v>19.95</v>
      </c>
      <c r="E2942" s="8">
        <v>2939</v>
      </c>
      <c r="F2942">
        <v>1</v>
      </c>
    </row>
    <row r="2943" spans="1:6" x14ac:dyDescent="0.25">
      <c r="A2943" s="8">
        <v>2940</v>
      </c>
      <c r="B2943">
        <v>1</v>
      </c>
      <c r="C2943">
        <v>14.5</v>
      </c>
      <c r="E2943" s="8">
        <v>2940</v>
      </c>
      <c r="F2943">
        <v>1</v>
      </c>
    </row>
    <row r="2944" spans="1:6" x14ac:dyDescent="0.25">
      <c r="A2944" s="8">
        <v>2941</v>
      </c>
      <c r="B2944">
        <v>4</v>
      </c>
      <c r="C2944">
        <v>57.349999999999987</v>
      </c>
      <c r="E2944" s="8">
        <v>2941</v>
      </c>
      <c r="F2944">
        <v>1</v>
      </c>
    </row>
    <row r="2945" spans="1:6" x14ac:dyDescent="0.25">
      <c r="A2945" s="8">
        <v>2942</v>
      </c>
      <c r="B2945">
        <v>4</v>
      </c>
      <c r="C2945">
        <v>44.45</v>
      </c>
      <c r="E2945" s="8">
        <v>2942</v>
      </c>
      <c r="F2945">
        <v>1</v>
      </c>
    </row>
    <row r="2946" spans="1:6" x14ac:dyDescent="0.25">
      <c r="A2946" s="8">
        <v>2943</v>
      </c>
      <c r="B2946">
        <v>4</v>
      </c>
      <c r="C2946">
        <v>45.9</v>
      </c>
      <c r="E2946" s="8">
        <v>2943</v>
      </c>
      <c r="F2946">
        <v>1</v>
      </c>
    </row>
    <row r="2947" spans="1:6" x14ac:dyDescent="0.25">
      <c r="A2947" s="8">
        <v>2944</v>
      </c>
      <c r="B2947">
        <v>3</v>
      </c>
      <c r="C2947">
        <v>44.95</v>
      </c>
      <c r="E2947" s="8">
        <v>2944</v>
      </c>
      <c r="F2947">
        <v>1</v>
      </c>
    </row>
    <row r="2948" spans="1:6" x14ac:dyDescent="0.25">
      <c r="A2948" s="8">
        <v>2945</v>
      </c>
      <c r="B2948">
        <v>3</v>
      </c>
      <c r="C2948">
        <v>44.849999999999987</v>
      </c>
      <c r="E2948" s="8">
        <v>2945</v>
      </c>
      <c r="F2948">
        <v>1</v>
      </c>
    </row>
    <row r="2949" spans="1:6" x14ac:dyDescent="0.25">
      <c r="A2949" s="8">
        <v>2946</v>
      </c>
      <c r="B2949">
        <v>1</v>
      </c>
      <c r="C2949">
        <v>7</v>
      </c>
      <c r="E2949" s="8">
        <v>2946</v>
      </c>
      <c r="F2949">
        <v>1</v>
      </c>
    </row>
    <row r="2950" spans="1:6" x14ac:dyDescent="0.25">
      <c r="A2950" s="8">
        <v>2947</v>
      </c>
      <c r="B2950">
        <v>3</v>
      </c>
      <c r="C2950">
        <v>44.849999999999987</v>
      </c>
      <c r="E2950" s="8">
        <v>2947</v>
      </c>
      <c r="F2950">
        <v>1</v>
      </c>
    </row>
    <row r="2951" spans="1:6" x14ac:dyDescent="0.25">
      <c r="A2951" s="8">
        <v>2948</v>
      </c>
      <c r="B2951">
        <v>4</v>
      </c>
      <c r="C2951">
        <v>54.349999999999987</v>
      </c>
      <c r="E2951" s="8">
        <v>2948</v>
      </c>
      <c r="F2951">
        <v>1</v>
      </c>
    </row>
    <row r="2952" spans="1:6" x14ac:dyDescent="0.25">
      <c r="A2952" s="8">
        <v>2949</v>
      </c>
      <c r="B2952">
        <v>1</v>
      </c>
      <c r="C2952">
        <v>14.95</v>
      </c>
      <c r="E2952" s="8">
        <v>2949</v>
      </c>
      <c r="F2952">
        <v>1</v>
      </c>
    </row>
    <row r="2953" spans="1:6" x14ac:dyDescent="0.25">
      <c r="A2953" s="8">
        <v>2950</v>
      </c>
      <c r="B2953">
        <v>3</v>
      </c>
      <c r="C2953">
        <v>49.95</v>
      </c>
      <c r="E2953" s="8">
        <v>2950</v>
      </c>
      <c r="F2953">
        <v>1</v>
      </c>
    </row>
    <row r="2954" spans="1:6" x14ac:dyDescent="0.25">
      <c r="A2954" s="8">
        <v>2951</v>
      </c>
      <c r="B2954">
        <v>3</v>
      </c>
      <c r="C2954">
        <v>44.4</v>
      </c>
      <c r="E2954" s="8">
        <v>2951</v>
      </c>
      <c r="F2954">
        <v>1</v>
      </c>
    </row>
    <row r="2955" spans="1:6" x14ac:dyDescent="0.25">
      <c r="A2955" s="8">
        <v>2952</v>
      </c>
      <c r="B2955">
        <v>2</v>
      </c>
      <c r="C2955">
        <v>20.95</v>
      </c>
      <c r="E2955" s="8">
        <v>2952</v>
      </c>
      <c r="F2955">
        <v>1</v>
      </c>
    </row>
    <row r="2956" spans="1:6" x14ac:dyDescent="0.25">
      <c r="A2956" s="8">
        <v>2953</v>
      </c>
      <c r="B2956">
        <v>2</v>
      </c>
      <c r="C2956">
        <v>29.45</v>
      </c>
      <c r="E2956" s="8">
        <v>2953</v>
      </c>
      <c r="F2956">
        <v>1</v>
      </c>
    </row>
    <row r="2957" spans="1:6" x14ac:dyDescent="0.25">
      <c r="A2957" s="8">
        <v>2954</v>
      </c>
      <c r="B2957">
        <v>1</v>
      </c>
      <c r="C2957">
        <v>14.5</v>
      </c>
      <c r="E2957" s="8">
        <v>2954</v>
      </c>
      <c r="F2957">
        <v>1</v>
      </c>
    </row>
    <row r="2958" spans="1:6" x14ac:dyDescent="0.25">
      <c r="A2958" s="8">
        <v>2955</v>
      </c>
      <c r="B2958">
        <v>1</v>
      </c>
      <c r="C2958">
        <v>14.5</v>
      </c>
      <c r="E2958" s="8">
        <v>2955</v>
      </c>
      <c r="F2958">
        <v>1</v>
      </c>
    </row>
    <row r="2959" spans="1:6" x14ac:dyDescent="0.25">
      <c r="A2959" s="8">
        <v>2956</v>
      </c>
      <c r="B2959">
        <v>4</v>
      </c>
      <c r="C2959">
        <v>63.8</v>
      </c>
      <c r="E2959" s="8">
        <v>2956</v>
      </c>
      <c r="F2959">
        <v>1</v>
      </c>
    </row>
    <row r="2960" spans="1:6" x14ac:dyDescent="0.25">
      <c r="A2960" s="8">
        <v>2957</v>
      </c>
      <c r="B2960">
        <v>2</v>
      </c>
      <c r="C2960">
        <v>27.45</v>
      </c>
      <c r="E2960" s="8">
        <v>2957</v>
      </c>
      <c r="F2960">
        <v>1</v>
      </c>
    </row>
    <row r="2961" spans="1:6" x14ac:dyDescent="0.25">
      <c r="A2961" s="8">
        <v>2958</v>
      </c>
      <c r="B2961">
        <v>4</v>
      </c>
      <c r="C2961">
        <v>50.400000000000013</v>
      </c>
      <c r="E2961" s="8">
        <v>2958</v>
      </c>
      <c r="F2961">
        <v>1</v>
      </c>
    </row>
    <row r="2962" spans="1:6" x14ac:dyDescent="0.25">
      <c r="A2962" s="8">
        <v>2959</v>
      </c>
      <c r="B2962">
        <v>1</v>
      </c>
      <c r="C2962">
        <v>17.95</v>
      </c>
      <c r="E2962" s="8">
        <v>2959</v>
      </c>
      <c r="F2962">
        <v>1</v>
      </c>
    </row>
    <row r="2963" spans="1:6" x14ac:dyDescent="0.25">
      <c r="A2963" s="8">
        <v>2960</v>
      </c>
      <c r="B2963">
        <v>3</v>
      </c>
      <c r="C2963">
        <v>40.9</v>
      </c>
      <c r="E2963" s="8">
        <v>2960</v>
      </c>
      <c r="F2963">
        <v>1</v>
      </c>
    </row>
    <row r="2964" spans="1:6" x14ac:dyDescent="0.25">
      <c r="A2964" s="8">
        <v>2961</v>
      </c>
      <c r="B2964">
        <v>11</v>
      </c>
      <c r="C2964">
        <v>173.05</v>
      </c>
      <c r="E2964" s="8">
        <v>2961</v>
      </c>
      <c r="F2964">
        <v>1</v>
      </c>
    </row>
    <row r="2965" spans="1:6" x14ac:dyDescent="0.25">
      <c r="A2965" s="8">
        <v>2962</v>
      </c>
      <c r="B2965">
        <v>1</v>
      </c>
      <c r="C2965">
        <v>19.95</v>
      </c>
      <c r="E2965" s="8">
        <v>2962</v>
      </c>
      <c r="F2965">
        <v>1</v>
      </c>
    </row>
    <row r="2966" spans="1:6" x14ac:dyDescent="0.25">
      <c r="A2966" s="8">
        <v>2963</v>
      </c>
      <c r="B2966">
        <v>4</v>
      </c>
      <c r="C2966">
        <v>51.849999999999987</v>
      </c>
      <c r="E2966" s="8">
        <v>2963</v>
      </c>
      <c r="F2966">
        <v>1</v>
      </c>
    </row>
    <row r="2967" spans="1:6" x14ac:dyDescent="0.25">
      <c r="A2967" s="8">
        <v>2964</v>
      </c>
      <c r="B2967">
        <v>2</v>
      </c>
      <c r="C2967">
        <v>33.9</v>
      </c>
      <c r="E2967" s="8">
        <v>2964</v>
      </c>
      <c r="F2967">
        <v>1</v>
      </c>
    </row>
    <row r="2968" spans="1:6" x14ac:dyDescent="0.25">
      <c r="A2968" s="8">
        <v>2965</v>
      </c>
      <c r="B2968">
        <v>1</v>
      </c>
      <c r="C2968">
        <v>11.95</v>
      </c>
      <c r="E2968" s="8">
        <v>2965</v>
      </c>
      <c r="F2968">
        <v>1</v>
      </c>
    </row>
    <row r="2969" spans="1:6" x14ac:dyDescent="0.25">
      <c r="A2969" s="8">
        <v>2966</v>
      </c>
      <c r="B2969">
        <v>1</v>
      </c>
      <c r="C2969">
        <v>17.95</v>
      </c>
      <c r="E2969" s="8">
        <v>2966</v>
      </c>
      <c r="F2969">
        <v>1</v>
      </c>
    </row>
    <row r="2970" spans="1:6" x14ac:dyDescent="0.25">
      <c r="A2970" s="8">
        <v>2967</v>
      </c>
      <c r="B2970">
        <v>5</v>
      </c>
      <c r="C2970">
        <v>58.95</v>
      </c>
      <c r="E2970" s="8">
        <v>2967</v>
      </c>
      <c r="F2970">
        <v>1</v>
      </c>
    </row>
    <row r="2971" spans="1:6" x14ac:dyDescent="0.25">
      <c r="A2971" s="8">
        <v>2968</v>
      </c>
      <c r="B2971">
        <v>2</v>
      </c>
      <c r="C2971">
        <v>30.45</v>
      </c>
      <c r="E2971" s="8">
        <v>2968</v>
      </c>
      <c r="F2971">
        <v>1</v>
      </c>
    </row>
    <row r="2972" spans="1:6" x14ac:dyDescent="0.25">
      <c r="A2972" s="8">
        <v>2969</v>
      </c>
      <c r="B2972">
        <v>1</v>
      </c>
      <c r="C2972">
        <v>12.95</v>
      </c>
      <c r="E2972" s="8">
        <v>2969</v>
      </c>
      <c r="F2972">
        <v>1</v>
      </c>
    </row>
    <row r="2973" spans="1:6" x14ac:dyDescent="0.25">
      <c r="A2973" s="8">
        <v>2970</v>
      </c>
      <c r="B2973">
        <v>1</v>
      </c>
      <c r="C2973">
        <v>10.5</v>
      </c>
      <c r="E2973" s="8">
        <v>2970</v>
      </c>
      <c r="F2973">
        <v>1</v>
      </c>
    </row>
    <row r="2974" spans="1:6" x14ac:dyDescent="0.25">
      <c r="A2974" s="8">
        <v>2971</v>
      </c>
      <c r="B2974">
        <v>1</v>
      </c>
      <c r="C2974">
        <v>12.95</v>
      </c>
      <c r="E2974" s="8">
        <v>2971</v>
      </c>
      <c r="F2974">
        <v>1</v>
      </c>
    </row>
    <row r="2975" spans="1:6" x14ac:dyDescent="0.25">
      <c r="A2975" s="8">
        <v>2972</v>
      </c>
      <c r="B2975">
        <v>1</v>
      </c>
      <c r="C2975">
        <v>17.95</v>
      </c>
      <c r="E2975" s="8">
        <v>2972</v>
      </c>
      <c r="F2975">
        <v>1</v>
      </c>
    </row>
    <row r="2976" spans="1:6" x14ac:dyDescent="0.25">
      <c r="A2976" s="8">
        <v>2973</v>
      </c>
      <c r="B2976">
        <v>1</v>
      </c>
      <c r="C2976">
        <v>14.5</v>
      </c>
      <c r="E2976" s="8">
        <v>2973</v>
      </c>
      <c r="F2976">
        <v>1</v>
      </c>
    </row>
    <row r="2977" spans="1:6" x14ac:dyDescent="0.25">
      <c r="A2977" s="8">
        <v>2974</v>
      </c>
      <c r="B2977">
        <v>1</v>
      </c>
      <c r="C2977">
        <v>7</v>
      </c>
      <c r="E2977" s="8">
        <v>2974</v>
      </c>
      <c r="F2977">
        <v>1</v>
      </c>
    </row>
    <row r="2978" spans="1:6" x14ac:dyDescent="0.25">
      <c r="A2978" s="8">
        <v>2975</v>
      </c>
      <c r="B2978">
        <v>2</v>
      </c>
      <c r="C2978">
        <v>27</v>
      </c>
      <c r="E2978" s="8">
        <v>2975</v>
      </c>
      <c r="F2978">
        <v>1</v>
      </c>
    </row>
    <row r="2979" spans="1:6" x14ac:dyDescent="0.25">
      <c r="A2979" s="8">
        <v>2976</v>
      </c>
      <c r="B2979">
        <v>3</v>
      </c>
      <c r="C2979">
        <v>29.95</v>
      </c>
      <c r="E2979" s="8">
        <v>2976</v>
      </c>
      <c r="F2979">
        <v>1</v>
      </c>
    </row>
    <row r="2980" spans="1:6" x14ac:dyDescent="0.25">
      <c r="A2980" s="8">
        <v>2977</v>
      </c>
      <c r="B2980">
        <v>1</v>
      </c>
      <c r="C2980">
        <v>5</v>
      </c>
      <c r="E2980" s="8">
        <v>2977</v>
      </c>
      <c r="F2980">
        <v>1</v>
      </c>
    </row>
    <row r="2981" spans="1:6" x14ac:dyDescent="0.25">
      <c r="A2981" s="8">
        <v>2978</v>
      </c>
      <c r="B2981">
        <v>2</v>
      </c>
      <c r="C2981">
        <v>21.95</v>
      </c>
      <c r="E2981" s="8">
        <v>2978</v>
      </c>
      <c r="F2981">
        <v>1</v>
      </c>
    </row>
    <row r="2982" spans="1:6" x14ac:dyDescent="0.25">
      <c r="A2982" s="8">
        <v>2979</v>
      </c>
      <c r="B2982">
        <v>2</v>
      </c>
      <c r="C2982">
        <v>17.95</v>
      </c>
      <c r="E2982" s="8">
        <v>2979</v>
      </c>
      <c r="F2982">
        <v>1</v>
      </c>
    </row>
    <row r="2983" spans="1:6" x14ac:dyDescent="0.25">
      <c r="A2983" s="8">
        <v>2980</v>
      </c>
      <c r="B2983">
        <v>3</v>
      </c>
      <c r="C2983">
        <v>46.95</v>
      </c>
      <c r="E2983" s="8">
        <v>2980</v>
      </c>
      <c r="F2983">
        <v>1</v>
      </c>
    </row>
    <row r="2984" spans="1:6" x14ac:dyDescent="0.25">
      <c r="A2984" s="8">
        <v>2981</v>
      </c>
      <c r="B2984">
        <v>1</v>
      </c>
      <c r="C2984">
        <v>12.95</v>
      </c>
      <c r="E2984" s="8">
        <v>2981</v>
      </c>
      <c r="F2984">
        <v>1</v>
      </c>
    </row>
    <row r="2985" spans="1:6" x14ac:dyDescent="0.25">
      <c r="A2985" s="8">
        <v>2982</v>
      </c>
      <c r="B2985">
        <v>1</v>
      </c>
      <c r="C2985">
        <v>13.95</v>
      </c>
      <c r="E2985" s="8">
        <v>2982</v>
      </c>
      <c r="F2985">
        <v>1</v>
      </c>
    </row>
    <row r="2986" spans="1:6" x14ac:dyDescent="0.25">
      <c r="A2986" s="8">
        <v>2983</v>
      </c>
      <c r="B2986">
        <v>1</v>
      </c>
      <c r="C2986">
        <v>15.5</v>
      </c>
      <c r="E2986" s="8">
        <v>2983</v>
      </c>
      <c r="F2986">
        <v>1</v>
      </c>
    </row>
    <row r="2987" spans="1:6" x14ac:dyDescent="0.25">
      <c r="A2987" s="8">
        <v>2984</v>
      </c>
      <c r="B2987">
        <v>2</v>
      </c>
      <c r="C2987">
        <v>33.450000000000003</v>
      </c>
      <c r="E2987" s="8">
        <v>2984</v>
      </c>
      <c r="F2987">
        <v>1</v>
      </c>
    </row>
    <row r="2988" spans="1:6" x14ac:dyDescent="0.25">
      <c r="A2988" s="8">
        <v>2985</v>
      </c>
      <c r="B2988">
        <v>2</v>
      </c>
      <c r="C2988">
        <v>23.95</v>
      </c>
      <c r="E2988" s="8">
        <v>2985</v>
      </c>
      <c r="F2988">
        <v>1</v>
      </c>
    </row>
    <row r="2989" spans="1:6" x14ac:dyDescent="0.25">
      <c r="A2989" s="8">
        <v>2986</v>
      </c>
      <c r="B2989">
        <v>2</v>
      </c>
      <c r="C2989">
        <v>27.45</v>
      </c>
      <c r="E2989" s="8">
        <v>2986</v>
      </c>
      <c r="F2989">
        <v>1</v>
      </c>
    </row>
    <row r="2990" spans="1:6" x14ac:dyDescent="0.25">
      <c r="A2990" s="8">
        <v>2987</v>
      </c>
      <c r="B2990">
        <v>4</v>
      </c>
      <c r="C2990">
        <v>57.349999999999987</v>
      </c>
      <c r="E2990" s="8">
        <v>2987</v>
      </c>
      <c r="F2990">
        <v>1</v>
      </c>
    </row>
    <row r="2991" spans="1:6" x14ac:dyDescent="0.25">
      <c r="A2991" s="8">
        <v>2988</v>
      </c>
      <c r="B2991">
        <v>2</v>
      </c>
      <c r="C2991">
        <v>34.450000000000003</v>
      </c>
      <c r="E2991" s="8">
        <v>2988</v>
      </c>
      <c r="F2991">
        <v>1</v>
      </c>
    </row>
    <row r="2992" spans="1:6" x14ac:dyDescent="0.25">
      <c r="A2992" s="8">
        <v>2989</v>
      </c>
      <c r="B2992">
        <v>3</v>
      </c>
      <c r="C2992">
        <v>42.95</v>
      </c>
      <c r="E2992" s="8">
        <v>2989</v>
      </c>
      <c r="F2992">
        <v>1</v>
      </c>
    </row>
    <row r="2993" spans="1:6" x14ac:dyDescent="0.25">
      <c r="A2993" s="8">
        <v>2990</v>
      </c>
      <c r="B2993">
        <v>1</v>
      </c>
      <c r="C2993">
        <v>19.95</v>
      </c>
      <c r="E2993" s="8">
        <v>2990</v>
      </c>
      <c r="F2993">
        <v>1</v>
      </c>
    </row>
    <row r="2994" spans="1:6" x14ac:dyDescent="0.25">
      <c r="A2994" s="8">
        <v>2991</v>
      </c>
      <c r="B2994">
        <v>1</v>
      </c>
      <c r="C2994">
        <v>10.5</v>
      </c>
      <c r="E2994" s="8">
        <v>2991</v>
      </c>
      <c r="F2994">
        <v>1</v>
      </c>
    </row>
    <row r="2995" spans="1:6" x14ac:dyDescent="0.25">
      <c r="A2995" s="8">
        <v>2992</v>
      </c>
      <c r="B2995">
        <v>1</v>
      </c>
      <c r="C2995">
        <v>13.95</v>
      </c>
      <c r="E2995" s="8">
        <v>2992</v>
      </c>
      <c r="F2995">
        <v>1</v>
      </c>
    </row>
    <row r="2996" spans="1:6" x14ac:dyDescent="0.25">
      <c r="A2996" s="8">
        <v>2993</v>
      </c>
      <c r="B2996">
        <v>2</v>
      </c>
      <c r="C2996">
        <v>35.9</v>
      </c>
      <c r="E2996" s="8">
        <v>2993</v>
      </c>
      <c r="F2996">
        <v>1</v>
      </c>
    </row>
    <row r="2997" spans="1:6" x14ac:dyDescent="0.25">
      <c r="A2997" s="8">
        <v>2994</v>
      </c>
      <c r="B2997">
        <v>2</v>
      </c>
      <c r="C2997">
        <v>21.95</v>
      </c>
      <c r="E2997" s="8">
        <v>2994</v>
      </c>
      <c r="F2997">
        <v>1</v>
      </c>
    </row>
    <row r="2998" spans="1:6" x14ac:dyDescent="0.25">
      <c r="A2998" s="8">
        <v>2995</v>
      </c>
      <c r="B2998">
        <v>1</v>
      </c>
      <c r="C2998">
        <v>16.95</v>
      </c>
      <c r="E2998" s="8">
        <v>2995</v>
      </c>
      <c r="F2998">
        <v>1</v>
      </c>
    </row>
    <row r="2999" spans="1:6" x14ac:dyDescent="0.25">
      <c r="A2999" s="8">
        <v>2996</v>
      </c>
      <c r="B2999">
        <v>1</v>
      </c>
      <c r="C2999">
        <v>17.95</v>
      </c>
      <c r="E2999" s="8">
        <v>2996</v>
      </c>
      <c r="F2999">
        <v>1</v>
      </c>
    </row>
    <row r="3000" spans="1:6" x14ac:dyDescent="0.25">
      <c r="A3000" s="8">
        <v>2997</v>
      </c>
      <c r="B3000">
        <v>2</v>
      </c>
      <c r="C3000">
        <v>29</v>
      </c>
      <c r="E3000" s="8">
        <v>2997</v>
      </c>
      <c r="F3000">
        <v>1</v>
      </c>
    </row>
    <row r="3001" spans="1:6" x14ac:dyDescent="0.25">
      <c r="A3001" s="8">
        <v>2998</v>
      </c>
      <c r="B3001">
        <v>4</v>
      </c>
      <c r="C3001">
        <v>44.5</v>
      </c>
      <c r="E3001" s="8">
        <v>2998</v>
      </c>
      <c r="F3001">
        <v>1</v>
      </c>
    </row>
    <row r="3002" spans="1:6" x14ac:dyDescent="0.25">
      <c r="A3002" s="8">
        <v>2999</v>
      </c>
      <c r="B3002">
        <v>3</v>
      </c>
      <c r="C3002">
        <v>39.849999999999987</v>
      </c>
      <c r="E3002" s="8">
        <v>2999</v>
      </c>
      <c r="F3002">
        <v>1</v>
      </c>
    </row>
    <row r="3003" spans="1:6" x14ac:dyDescent="0.25">
      <c r="A3003" s="8">
        <v>3000</v>
      </c>
      <c r="B3003">
        <v>2</v>
      </c>
      <c r="C3003">
        <v>25.9</v>
      </c>
      <c r="E3003" s="8">
        <v>3000</v>
      </c>
      <c r="F3003">
        <v>1</v>
      </c>
    </row>
    <row r="3004" spans="1:6" x14ac:dyDescent="0.25">
      <c r="A3004" s="8">
        <v>3001</v>
      </c>
      <c r="B3004">
        <v>4</v>
      </c>
      <c r="C3004">
        <v>35.950000000000003</v>
      </c>
      <c r="E3004" s="8">
        <v>3001</v>
      </c>
      <c r="F3004">
        <v>1</v>
      </c>
    </row>
    <row r="3005" spans="1:6" x14ac:dyDescent="0.25">
      <c r="A3005" s="8">
        <v>3002</v>
      </c>
      <c r="B3005">
        <v>4</v>
      </c>
      <c r="C3005">
        <v>52.849999999999987</v>
      </c>
      <c r="E3005" s="8">
        <v>3002</v>
      </c>
      <c r="F3005">
        <v>1</v>
      </c>
    </row>
    <row r="3006" spans="1:6" x14ac:dyDescent="0.25">
      <c r="A3006" s="8">
        <v>3003</v>
      </c>
      <c r="B3006">
        <v>2</v>
      </c>
      <c r="C3006">
        <v>25.45</v>
      </c>
      <c r="E3006" s="8">
        <v>3003</v>
      </c>
      <c r="F3006">
        <v>1</v>
      </c>
    </row>
    <row r="3007" spans="1:6" x14ac:dyDescent="0.25">
      <c r="A3007" s="8">
        <v>3004</v>
      </c>
      <c r="B3007">
        <v>1</v>
      </c>
      <c r="C3007">
        <v>13.95</v>
      </c>
      <c r="E3007" s="8">
        <v>3004</v>
      </c>
      <c r="F3007">
        <v>1</v>
      </c>
    </row>
    <row r="3008" spans="1:6" x14ac:dyDescent="0.25">
      <c r="A3008" s="8">
        <v>3005</v>
      </c>
      <c r="B3008">
        <v>1</v>
      </c>
      <c r="C3008">
        <v>15.5</v>
      </c>
      <c r="E3008" s="8">
        <v>3005</v>
      </c>
      <c r="F3008">
        <v>1</v>
      </c>
    </row>
    <row r="3009" spans="1:6" x14ac:dyDescent="0.25">
      <c r="A3009" s="8">
        <v>3006</v>
      </c>
      <c r="B3009">
        <v>4</v>
      </c>
      <c r="C3009">
        <v>43.95</v>
      </c>
      <c r="E3009" s="8">
        <v>3006</v>
      </c>
      <c r="F3009">
        <v>1</v>
      </c>
    </row>
    <row r="3010" spans="1:6" x14ac:dyDescent="0.25">
      <c r="A3010" s="8">
        <v>3007</v>
      </c>
      <c r="B3010">
        <v>1</v>
      </c>
      <c r="C3010">
        <v>17.95</v>
      </c>
      <c r="E3010" s="8">
        <v>3007</v>
      </c>
      <c r="F3010">
        <v>1</v>
      </c>
    </row>
    <row r="3011" spans="1:6" x14ac:dyDescent="0.25">
      <c r="A3011" s="8">
        <v>3008</v>
      </c>
      <c r="B3011">
        <v>1</v>
      </c>
      <c r="C3011">
        <v>13.95</v>
      </c>
      <c r="E3011" s="8">
        <v>3008</v>
      </c>
      <c r="F3011">
        <v>1</v>
      </c>
    </row>
    <row r="3012" spans="1:6" x14ac:dyDescent="0.25">
      <c r="A3012" s="8">
        <v>3009</v>
      </c>
      <c r="B3012">
        <v>3</v>
      </c>
      <c r="C3012">
        <v>36.450000000000003</v>
      </c>
      <c r="E3012" s="8">
        <v>3009</v>
      </c>
      <c r="F3012">
        <v>1</v>
      </c>
    </row>
    <row r="3013" spans="1:6" x14ac:dyDescent="0.25">
      <c r="A3013" s="8">
        <v>3010</v>
      </c>
      <c r="B3013">
        <v>3</v>
      </c>
      <c r="C3013">
        <v>43.849999999999987</v>
      </c>
      <c r="E3013" s="8">
        <v>3010</v>
      </c>
      <c r="F3013">
        <v>1</v>
      </c>
    </row>
    <row r="3014" spans="1:6" x14ac:dyDescent="0.25">
      <c r="A3014" s="8">
        <v>3011</v>
      </c>
      <c r="B3014">
        <v>1</v>
      </c>
      <c r="C3014">
        <v>7</v>
      </c>
      <c r="E3014" s="8">
        <v>3011</v>
      </c>
      <c r="F3014">
        <v>1</v>
      </c>
    </row>
    <row r="3015" spans="1:6" x14ac:dyDescent="0.25">
      <c r="A3015" s="8">
        <v>3012</v>
      </c>
      <c r="B3015">
        <v>4</v>
      </c>
      <c r="C3015">
        <v>34.450000000000003</v>
      </c>
      <c r="E3015" s="8">
        <v>3012</v>
      </c>
      <c r="F3015">
        <v>1</v>
      </c>
    </row>
    <row r="3016" spans="1:6" x14ac:dyDescent="0.25">
      <c r="A3016" s="8">
        <v>3013</v>
      </c>
      <c r="B3016">
        <v>1</v>
      </c>
      <c r="C3016">
        <v>7</v>
      </c>
      <c r="E3016" s="8">
        <v>3013</v>
      </c>
      <c r="F3016">
        <v>1</v>
      </c>
    </row>
    <row r="3017" spans="1:6" x14ac:dyDescent="0.25">
      <c r="A3017" s="8">
        <v>3014</v>
      </c>
      <c r="B3017">
        <v>4</v>
      </c>
      <c r="C3017">
        <v>53.400000000000013</v>
      </c>
      <c r="E3017" s="8">
        <v>3014</v>
      </c>
      <c r="F3017">
        <v>1</v>
      </c>
    </row>
    <row r="3018" spans="1:6" x14ac:dyDescent="0.25">
      <c r="A3018" s="8">
        <v>3015</v>
      </c>
      <c r="B3018">
        <v>1</v>
      </c>
      <c r="C3018">
        <v>12.95</v>
      </c>
      <c r="E3018" s="8">
        <v>3015</v>
      </c>
      <c r="F3018">
        <v>1</v>
      </c>
    </row>
    <row r="3019" spans="1:6" x14ac:dyDescent="0.25">
      <c r="A3019" s="8">
        <v>3016</v>
      </c>
      <c r="B3019">
        <v>2</v>
      </c>
      <c r="C3019">
        <v>19.5</v>
      </c>
      <c r="E3019" s="8">
        <v>3016</v>
      </c>
      <c r="F3019">
        <v>1</v>
      </c>
    </row>
    <row r="3020" spans="1:6" x14ac:dyDescent="0.25">
      <c r="A3020" s="8">
        <v>3017</v>
      </c>
      <c r="B3020">
        <v>1</v>
      </c>
      <c r="C3020">
        <v>14.5</v>
      </c>
      <c r="E3020" s="8">
        <v>3017</v>
      </c>
      <c r="F3020">
        <v>1</v>
      </c>
    </row>
    <row r="3021" spans="1:6" x14ac:dyDescent="0.25">
      <c r="A3021" s="8">
        <v>3018</v>
      </c>
      <c r="B3021">
        <v>7</v>
      </c>
      <c r="C3021">
        <v>96.8</v>
      </c>
      <c r="E3021" s="8">
        <v>3018</v>
      </c>
      <c r="F3021">
        <v>1</v>
      </c>
    </row>
    <row r="3022" spans="1:6" x14ac:dyDescent="0.25">
      <c r="A3022" s="8">
        <v>3019</v>
      </c>
      <c r="B3022">
        <v>1</v>
      </c>
      <c r="C3022">
        <v>12.95</v>
      </c>
      <c r="E3022" s="8">
        <v>3019</v>
      </c>
      <c r="F3022">
        <v>1</v>
      </c>
    </row>
    <row r="3023" spans="1:6" x14ac:dyDescent="0.25">
      <c r="A3023" s="8">
        <v>3020</v>
      </c>
      <c r="B3023">
        <v>1</v>
      </c>
      <c r="C3023">
        <v>9</v>
      </c>
      <c r="E3023" s="8">
        <v>3020</v>
      </c>
      <c r="F3023">
        <v>1</v>
      </c>
    </row>
    <row r="3024" spans="1:6" x14ac:dyDescent="0.25">
      <c r="A3024" s="8">
        <v>3021</v>
      </c>
      <c r="B3024">
        <v>1</v>
      </c>
      <c r="C3024">
        <v>7</v>
      </c>
      <c r="E3024" s="8">
        <v>3021</v>
      </c>
      <c r="F3024">
        <v>1</v>
      </c>
    </row>
    <row r="3025" spans="1:6" x14ac:dyDescent="0.25">
      <c r="A3025" s="8">
        <v>3022</v>
      </c>
      <c r="B3025">
        <v>4</v>
      </c>
      <c r="C3025">
        <v>53.849999999999987</v>
      </c>
      <c r="E3025" s="8">
        <v>3022</v>
      </c>
      <c r="F3025">
        <v>1</v>
      </c>
    </row>
    <row r="3026" spans="1:6" x14ac:dyDescent="0.25">
      <c r="A3026" s="8">
        <v>3023</v>
      </c>
      <c r="B3026">
        <v>2</v>
      </c>
      <c r="C3026">
        <v>28.9</v>
      </c>
      <c r="E3026" s="8">
        <v>3023</v>
      </c>
      <c r="F3026">
        <v>1</v>
      </c>
    </row>
    <row r="3027" spans="1:6" x14ac:dyDescent="0.25">
      <c r="A3027" s="8">
        <v>3024</v>
      </c>
      <c r="B3027">
        <v>1</v>
      </c>
      <c r="C3027">
        <v>12.95</v>
      </c>
      <c r="E3027" s="8">
        <v>3024</v>
      </c>
      <c r="F3027">
        <v>1</v>
      </c>
    </row>
    <row r="3028" spans="1:6" x14ac:dyDescent="0.25">
      <c r="A3028" s="8">
        <v>3025</v>
      </c>
      <c r="B3028">
        <v>1</v>
      </c>
      <c r="C3028">
        <v>16.5</v>
      </c>
      <c r="E3028" s="8">
        <v>3025</v>
      </c>
      <c r="F3028">
        <v>1</v>
      </c>
    </row>
    <row r="3029" spans="1:6" x14ac:dyDescent="0.25">
      <c r="A3029" s="8">
        <v>3026</v>
      </c>
      <c r="B3029">
        <v>4</v>
      </c>
      <c r="C3029">
        <v>46.849999999999987</v>
      </c>
      <c r="E3029" s="8">
        <v>3026</v>
      </c>
      <c r="F3029">
        <v>1</v>
      </c>
    </row>
    <row r="3030" spans="1:6" x14ac:dyDescent="0.25">
      <c r="A3030" s="8">
        <v>3027</v>
      </c>
      <c r="B3030">
        <v>4</v>
      </c>
      <c r="C3030">
        <v>46</v>
      </c>
      <c r="E3030" s="8">
        <v>3027</v>
      </c>
      <c r="F3030">
        <v>1</v>
      </c>
    </row>
    <row r="3031" spans="1:6" x14ac:dyDescent="0.25">
      <c r="A3031" s="8">
        <v>3028</v>
      </c>
      <c r="B3031">
        <v>1</v>
      </c>
      <c r="C3031">
        <v>15.5</v>
      </c>
      <c r="E3031" s="8">
        <v>3028</v>
      </c>
      <c r="F3031">
        <v>1</v>
      </c>
    </row>
    <row r="3032" spans="1:6" x14ac:dyDescent="0.25">
      <c r="A3032" s="8">
        <v>3029</v>
      </c>
      <c r="B3032">
        <v>4</v>
      </c>
      <c r="C3032">
        <v>50.849999999999987</v>
      </c>
      <c r="E3032" s="8">
        <v>3029</v>
      </c>
      <c r="F3032">
        <v>1</v>
      </c>
    </row>
    <row r="3033" spans="1:6" x14ac:dyDescent="0.25">
      <c r="A3033" s="8">
        <v>3030</v>
      </c>
      <c r="B3033">
        <v>4</v>
      </c>
      <c r="C3033">
        <v>52.349999999999987</v>
      </c>
      <c r="E3033" s="8">
        <v>3030</v>
      </c>
      <c r="F3033">
        <v>1</v>
      </c>
    </row>
    <row r="3034" spans="1:6" x14ac:dyDescent="0.25">
      <c r="A3034" s="8">
        <v>3031</v>
      </c>
      <c r="B3034">
        <v>3</v>
      </c>
      <c r="C3034">
        <v>30.45</v>
      </c>
      <c r="E3034" s="8">
        <v>3031</v>
      </c>
      <c r="F3034">
        <v>1</v>
      </c>
    </row>
    <row r="3035" spans="1:6" x14ac:dyDescent="0.25">
      <c r="A3035" s="8">
        <v>3032</v>
      </c>
      <c r="B3035">
        <v>4</v>
      </c>
      <c r="C3035">
        <v>50.8</v>
      </c>
      <c r="E3035" s="8">
        <v>3032</v>
      </c>
      <c r="F3035">
        <v>1</v>
      </c>
    </row>
    <row r="3036" spans="1:6" x14ac:dyDescent="0.25">
      <c r="A3036" s="8">
        <v>3033</v>
      </c>
      <c r="B3036">
        <v>1</v>
      </c>
      <c r="C3036">
        <v>17.95</v>
      </c>
      <c r="E3036" s="8">
        <v>3033</v>
      </c>
      <c r="F3036">
        <v>1</v>
      </c>
    </row>
    <row r="3037" spans="1:6" x14ac:dyDescent="0.25">
      <c r="A3037" s="8">
        <v>3034</v>
      </c>
      <c r="B3037">
        <v>3</v>
      </c>
      <c r="C3037">
        <v>30.5</v>
      </c>
      <c r="E3037" s="8">
        <v>3034</v>
      </c>
      <c r="F3037">
        <v>1</v>
      </c>
    </row>
    <row r="3038" spans="1:6" x14ac:dyDescent="0.25">
      <c r="A3038" s="8">
        <v>3035</v>
      </c>
      <c r="B3038">
        <v>2</v>
      </c>
      <c r="C3038">
        <v>32</v>
      </c>
      <c r="E3038" s="8">
        <v>3035</v>
      </c>
      <c r="F3038">
        <v>1</v>
      </c>
    </row>
    <row r="3039" spans="1:6" x14ac:dyDescent="0.25">
      <c r="A3039" s="8">
        <v>3036</v>
      </c>
      <c r="B3039">
        <v>2</v>
      </c>
      <c r="C3039">
        <v>24.45</v>
      </c>
      <c r="E3039" s="8">
        <v>3036</v>
      </c>
      <c r="F3039">
        <v>1</v>
      </c>
    </row>
    <row r="3040" spans="1:6" x14ac:dyDescent="0.25">
      <c r="A3040" s="8">
        <v>3037</v>
      </c>
      <c r="B3040">
        <v>2</v>
      </c>
      <c r="C3040">
        <v>30.9</v>
      </c>
      <c r="E3040" s="8">
        <v>3037</v>
      </c>
      <c r="F3040">
        <v>1</v>
      </c>
    </row>
    <row r="3041" spans="1:6" x14ac:dyDescent="0.25">
      <c r="A3041" s="8">
        <v>3038</v>
      </c>
      <c r="B3041">
        <v>2</v>
      </c>
      <c r="C3041">
        <v>15.5</v>
      </c>
      <c r="E3041" s="8">
        <v>3038</v>
      </c>
      <c r="F3041">
        <v>1</v>
      </c>
    </row>
    <row r="3042" spans="1:6" x14ac:dyDescent="0.25">
      <c r="A3042" s="8">
        <v>3039</v>
      </c>
      <c r="B3042">
        <v>2</v>
      </c>
      <c r="C3042">
        <v>30</v>
      </c>
      <c r="E3042" s="8">
        <v>3039</v>
      </c>
      <c r="F3042">
        <v>1</v>
      </c>
    </row>
    <row r="3043" spans="1:6" x14ac:dyDescent="0.25">
      <c r="A3043" s="8">
        <v>3040</v>
      </c>
      <c r="B3043">
        <v>2</v>
      </c>
      <c r="C3043">
        <v>23.95</v>
      </c>
      <c r="E3043" s="8">
        <v>3040</v>
      </c>
      <c r="F3043">
        <v>1</v>
      </c>
    </row>
    <row r="3044" spans="1:6" x14ac:dyDescent="0.25">
      <c r="A3044" s="8">
        <v>3041</v>
      </c>
      <c r="B3044">
        <v>4</v>
      </c>
      <c r="C3044">
        <v>35.450000000000003</v>
      </c>
      <c r="E3044" s="8">
        <v>3041</v>
      </c>
      <c r="F3044">
        <v>1</v>
      </c>
    </row>
    <row r="3045" spans="1:6" x14ac:dyDescent="0.25">
      <c r="A3045" s="8">
        <v>3042</v>
      </c>
      <c r="B3045">
        <v>4</v>
      </c>
      <c r="C3045">
        <v>47.4</v>
      </c>
      <c r="E3045" s="8">
        <v>3042</v>
      </c>
      <c r="F3045">
        <v>1</v>
      </c>
    </row>
    <row r="3046" spans="1:6" x14ac:dyDescent="0.25">
      <c r="A3046" s="8">
        <v>3043</v>
      </c>
      <c r="B3046">
        <v>2</v>
      </c>
      <c r="C3046">
        <v>31.9</v>
      </c>
      <c r="E3046" s="8">
        <v>3043</v>
      </c>
      <c r="F3046">
        <v>1</v>
      </c>
    </row>
    <row r="3047" spans="1:6" x14ac:dyDescent="0.25">
      <c r="A3047" s="8">
        <v>3044</v>
      </c>
      <c r="B3047">
        <v>1</v>
      </c>
      <c r="C3047">
        <v>13.95</v>
      </c>
      <c r="E3047" s="8">
        <v>3044</v>
      </c>
      <c r="F3047">
        <v>1</v>
      </c>
    </row>
    <row r="3048" spans="1:6" x14ac:dyDescent="0.25">
      <c r="A3048" s="8">
        <v>3045</v>
      </c>
      <c r="B3048">
        <v>2</v>
      </c>
      <c r="C3048">
        <v>18.95</v>
      </c>
      <c r="E3048" s="8">
        <v>3045</v>
      </c>
      <c r="F3048">
        <v>1</v>
      </c>
    </row>
    <row r="3049" spans="1:6" x14ac:dyDescent="0.25">
      <c r="A3049" s="8">
        <v>3046</v>
      </c>
      <c r="B3049">
        <v>1</v>
      </c>
      <c r="C3049">
        <v>16.95</v>
      </c>
      <c r="E3049" s="8">
        <v>3046</v>
      </c>
      <c r="F3049">
        <v>1</v>
      </c>
    </row>
    <row r="3050" spans="1:6" x14ac:dyDescent="0.25">
      <c r="A3050" s="8">
        <v>3047</v>
      </c>
      <c r="B3050">
        <v>4</v>
      </c>
      <c r="C3050">
        <v>50.849999999999987</v>
      </c>
      <c r="E3050" s="8">
        <v>3047</v>
      </c>
      <c r="F3050">
        <v>1</v>
      </c>
    </row>
    <row r="3051" spans="1:6" x14ac:dyDescent="0.25">
      <c r="A3051" s="8">
        <v>3048</v>
      </c>
      <c r="B3051">
        <v>3</v>
      </c>
      <c r="C3051">
        <v>24.5</v>
      </c>
      <c r="E3051" s="8">
        <v>3048</v>
      </c>
      <c r="F3051">
        <v>1</v>
      </c>
    </row>
    <row r="3052" spans="1:6" x14ac:dyDescent="0.25">
      <c r="A3052" s="8">
        <v>3049</v>
      </c>
      <c r="B3052">
        <v>1</v>
      </c>
      <c r="C3052">
        <v>14.95</v>
      </c>
      <c r="E3052" s="8">
        <v>3049</v>
      </c>
      <c r="F3052">
        <v>1</v>
      </c>
    </row>
    <row r="3053" spans="1:6" x14ac:dyDescent="0.25">
      <c r="A3053" s="8">
        <v>3050</v>
      </c>
      <c r="B3053">
        <v>3</v>
      </c>
      <c r="C3053">
        <v>38.849999999999987</v>
      </c>
      <c r="E3053" s="8">
        <v>3050</v>
      </c>
      <c r="F3053">
        <v>1</v>
      </c>
    </row>
    <row r="3054" spans="1:6" x14ac:dyDescent="0.25">
      <c r="A3054" s="8">
        <v>3051</v>
      </c>
      <c r="B3054">
        <v>2</v>
      </c>
      <c r="C3054">
        <v>18.95</v>
      </c>
      <c r="E3054" s="8">
        <v>3051</v>
      </c>
      <c r="F3054">
        <v>1</v>
      </c>
    </row>
    <row r="3055" spans="1:6" x14ac:dyDescent="0.25">
      <c r="A3055" s="8">
        <v>3052</v>
      </c>
      <c r="B3055">
        <v>1</v>
      </c>
      <c r="C3055">
        <v>16.95</v>
      </c>
      <c r="E3055" s="8">
        <v>3052</v>
      </c>
      <c r="F3055">
        <v>1</v>
      </c>
    </row>
    <row r="3056" spans="1:6" x14ac:dyDescent="0.25">
      <c r="A3056" s="8">
        <v>3053</v>
      </c>
      <c r="B3056">
        <v>4</v>
      </c>
      <c r="C3056">
        <v>58.900000000000013</v>
      </c>
      <c r="E3056" s="8">
        <v>3053</v>
      </c>
      <c r="F3056">
        <v>1</v>
      </c>
    </row>
    <row r="3057" spans="1:6" x14ac:dyDescent="0.25">
      <c r="A3057" s="8">
        <v>3054</v>
      </c>
      <c r="B3057">
        <v>2</v>
      </c>
      <c r="C3057">
        <v>25</v>
      </c>
      <c r="E3057" s="8">
        <v>3054</v>
      </c>
      <c r="F3057">
        <v>1</v>
      </c>
    </row>
    <row r="3058" spans="1:6" x14ac:dyDescent="0.25">
      <c r="A3058" s="8">
        <v>3055</v>
      </c>
      <c r="B3058">
        <v>3</v>
      </c>
      <c r="C3058">
        <v>45.4</v>
      </c>
      <c r="E3058" s="8">
        <v>3055</v>
      </c>
      <c r="F3058">
        <v>1</v>
      </c>
    </row>
    <row r="3059" spans="1:6" x14ac:dyDescent="0.25">
      <c r="A3059" s="8">
        <v>3056</v>
      </c>
      <c r="B3059">
        <v>1</v>
      </c>
      <c r="C3059">
        <v>9</v>
      </c>
      <c r="E3059" s="8">
        <v>3056</v>
      </c>
      <c r="F3059">
        <v>1</v>
      </c>
    </row>
    <row r="3060" spans="1:6" x14ac:dyDescent="0.25">
      <c r="A3060" s="8">
        <v>3057</v>
      </c>
      <c r="B3060">
        <v>1</v>
      </c>
      <c r="C3060">
        <v>17.95</v>
      </c>
      <c r="E3060" s="8">
        <v>3057</v>
      </c>
      <c r="F3060">
        <v>1</v>
      </c>
    </row>
    <row r="3061" spans="1:6" x14ac:dyDescent="0.25">
      <c r="A3061" s="8">
        <v>3058</v>
      </c>
      <c r="B3061">
        <v>3</v>
      </c>
      <c r="C3061">
        <v>46.4</v>
      </c>
      <c r="E3061" s="8">
        <v>3058</v>
      </c>
      <c r="F3061">
        <v>1</v>
      </c>
    </row>
    <row r="3062" spans="1:6" x14ac:dyDescent="0.25">
      <c r="A3062" s="8">
        <v>3059</v>
      </c>
      <c r="B3062">
        <v>2</v>
      </c>
      <c r="C3062">
        <v>30.45</v>
      </c>
      <c r="E3062" s="8">
        <v>3059</v>
      </c>
      <c r="F3062">
        <v>1</v>
      </c>
    </row>
    <row r="3063" spans="1:6" x14ac:dyDescent="0.25">
      <c r="A3063" s="8">
        <v>3060</v>
      </c>
      <c r="B3063">
        <v>2</v>
      </c>
      <c r="C3063">
        <v>18.95</v>
      </c>
      <c r="E3063" s="8">
        <v>3060</v>
      </c>
      <c r="F3063">
        <v>1</v>
      </c>
    </row>
    <row r="3064" spans="1:6" x14ac:dyDescent="0.25">
      <c r="A3064" s="8">
        <v>3061</v>
      </c>
      <c r="B3064">
        <v>2</v>
      </c>
      <c r="C3064">
        <v>31.9</v>
      </c>
      <c r="E3064" s="8">
        <v>3061</v>
      </c>
      <c r="F3064">
        <v>1</v>
      </c>
    </row>
    <row r="3065" spans="1:6" x14ac:dyDescent="0.25">
      <c r="A3065" s="8">
        <v>3062</v>
      </c>
      <c r="B3065">
        <v>1</v>
      </c>
      <c r="C3065">
        <v>19.95</v>
      </c>
      <c r="E3065" s="8">
        <v>3062</v>
      </c>
      <c r="F3065">
        <v>1</v>
      </c>
    </row>
    <row r="3066" spans="1:6" x14ac:dyDescent="0.25">
      <c r="A3066" s="8">
        <v>3063</v>
      </c>
      <c r="B3066">
        <v>3</v>
      </c>
      <c r="C3066">
        <v>50.400000000000013</v>
      </c>
      <c r="E3066" s="8">
        <v>3063</v>
      </c>
      <c r="F3066">
        <v>1</v>
      </c>
    </row>
    <row r="3067" spans="1:6" x14ac:dyDescent="0.25">
      <c r="A3067" s="8">
        <v>3064</v>
      </c>
      <c r="B3067">
        <v>1</v>
      </c>
      <c r="C3067">
        <v>11.95</v>
      </c>
      <c r="E3067" s="8">
        <v>3064</v>
      </c>
      <c r="F3067">
        <v>1</v>
      </c>
    </row>
    <row r="3068" spans="1:6" x14ac:dyDescent="0.25">
      <c r="A3068" s="8">
        <v>3065</v>
      </c>
      <c r="B3068">
        <v>3</v>
      </c>
      <c r="C3068">
        <v>37.9</v>
      </c>
      <c r="E3068" s="8">
        <v>3065</v>
      </c>
      <c r="F3068">
        <v>1</v>
      </c>
    </row>
    <row r="3069" spans="1:6" x14ac:dyDescent="0.25">
      <c r="A3069" s="8">
        <v>3066</v>
      </c>
      <c r="B3069">
        <v>2</v>
      </c>
      <c r="C3069">
        <v>23.95</v>
      </c>
      <c r="E3069" s="8">
        <v>3066</v>
      </c>
      <c r="F3069">
        <v>1</v>
      </c>
    </row>
    <row r="3070" spans="1:6" x14ac:dyDescent="0.25">
      <c r="A3070" s="8">
        <v>3067</v>
      </c>
      <c r="B3070">
        <v>4</v>
      </c>
      <c r="C3070">
        <v>45.45</v>
      </c>
      <c r="E3070" s="8">
        <v>3067</v>
      </c>
      <c r="F3070">
        <v>1</v>
      </c>
    </row>
    <row r="3071" spans="1:6" x14ac:dyDescent="0.25">
      <c r="A3071" s="8">
        <v>3068</v>
      </c>
      <c r="B3071">
        <v>1</v>
      </c>
      <c r="C3071">
        <v>14.5</v>
      </c>
      <c r="E3071" s="8">
        <v>3068</v>
      </c>
      <c r="F3071">
        <v>1</v>
      </c>
    </row>
    <row r="3072" spans="1:6" x14ac:dyDescent="0.25">
      <c r="A3072" s="8">
        <v>3069</v>
      </c>
      <c r="B3072">
        <v>2</v>
      </c>
      <c r="C3072">
        <v>22.95</v>
      </c>
      <c r="E3072" s="8">
        <v>3069</v>
      </c>
      <c r="F3072">
        <v>1</v>
      </c>
    </row>
    <row r="3073" spans="1:6" x14ac:dyDescent="0.25">
      <c r="A3073" s="8">
        <v>3070</v>
      </c>
      <c r="B3073">
        <v>1</v>
      </c>
      <c r="C3073">
        <v>5</v>
      </c>
      <c r="E3073" s="8">
        <v>3070</v>
      </c>
      <c r="F3073">
        <v>1</v>
      </c>
    </row>
    <row r="3074" spans="1:6" x14ac:dyDescent="0.25">
      <c r="A3074" s="8">
        <v>3071</v>
      </c>
      <c r="B3074">
        <v>4</v>
      </c>
      <c r="C3074">
        <v>52.400000000000013</v>
      </c>
      <c r="E3074" s="8">
        <v>3071</v>
      </c>
      <c r="F3074">
        <v>1</v>
      </c>
    </row>
    <row r="3075" spans="1:6" x14ac:dyDescent="0.25">
      <c r="A3075" s="8">
        <v>3072</v>
      </c>
      <c r="B3075">
        <v>4</v>
      </c>
      <c r="C3075">
        <v>55.95</v>
      </c>
      <c r="E3075" s="8">
        <v>3072</v>
      </c>
      <c r="F3075">
        <v>1</v>
      </c>
    </row>
    <row r="3076" spans="1:6" x14ac:dyDescent="0.25">
      <c r="A3076" s="8">
        <v>3073</v>
      </c>
      <c r="B3076">
        <v>1</v>
      </c>
      <c r="C3076">
        <v>17.95</v>
      </c>
      <c r="E3076" s="8">
        <v>3073</v>
      </c>
      <c r="F3076">
        <v>1</v>
      </c>
    </row>
    <row r="3077" spans="1:6" x14ac:dyDescent="0.25">
      <c r="A3077" s="8">
        <v>3074</v>
      </c>
      <c r="B3077">
        <v>2</v>
      </c>
      <c r="C3077">
        <v>26.9</v>
      </c>
      <c r="E3077" s="8">
        <v>3074</v>
      </c>
      <c r="F3077">
        <v>1</v>
      </c>
    </row>
    <row r="3078" spans="1:6" x14ac:dyDescent="0.25">
      <c r="A3078" s="8">
        <v>3075</v>
      </c>
      <c r="B3078">
        <v>3</v>
      </c>
      <c r="C3078">
        <v>42.4</v>
      </c>
      <c r="E3078" s="8">
        <v>3075</v>
      </c>
      <c r="F3078">
        <v>1</v>
      </c>
    </row>
    <row r="3079" spans="1:6" x14ac:dyDescent="0.25">
      <c r="A3079" s="8">
        <v>3076</v>
      </c>
      <c r="B3079">
        <v>3</v>
      </c>
      <c r="C3079">
        <v>48.849999999999987</v>
      </c>
      <c r="E3079" s="8">
        <v>3076</v>
      </c>
      <c r="F3079">
        <v>1</v>
      </c>
    </row>
    <row r="3080" spans="1:6" x14ac:dyDescent="0.25">
      <c r="A3080" s="8">
        <v>3077</v>
      </c>
      <c r="B3080">
        <v>1</v>
      </c>
      <c r="C3080">
        <v>7</v>
      </c>
      <c r="E3080" s="8">
        <v>3077</v>
      </c>
      <c r="F3080">
        <v>1</v>
      </c>
    </row>
    <row r="3081" spans="1:6" x14ac:dyDescent="0.25">
      <c r="A3081" s="8">
        <v>3078</v>
      </c>
      <c r="B3081">
        <v>1</v>
      </c>
      <c r="C3081">
        <v>15.5</v>
      </c>
      <c r="E3081" s="8">
        <v>3078</v>
      </c>
      <c r="F3081">
        <v>1</v>
      </c>
    </row>
    <row r="3082" spans="1:6" x14ac:dyDescent="0.25">
      <c r="A3082" s="8">
        <v>3079</v>
      </c>
      <c r="B3082">
        <v>1</v>
      </c>
      <c r="C3082">
        <v>16.5</v>
      </c>
      <c r="E3082" s="8">
        <v>3079</v>
      </c>
      <c r="F3082">
        <v>1</v>
      </c>
    </row>
    <row r="3083" spans="1:6" x14ac:dyDescent="0.25">
      <c r="A3083" s="8">
        <v>3080</v>
      </c>
      <c r="B3083">
        <v>4</v>
      </c>
      <c r="C3083">
        <v>40.450000000000003</v>
      </c>
      <c r="E3083" s="8">
        <v>3080</v>
      </c>
      <c r="F3083">
        <v>1</v>
      </c>
    </row>
    <row r="3084" spans="1:6" x14ac:dyDescent="0.25">
      <c r="A3084" s="8">
        <v>3081</v>
      </c>
      <c r="B3084">
        <v>1</v>
      </c>
      <c r="C3084">
        <v>11.95</v>
      </c>
      <c r="E3084" s="8">
        <v>3081</v>
      </c>
      <c r="F3084">
        <v>1</v>
      </c>
    </row>
    <row r="3085" spans="1:6" x14ac:dyDescent="0.25">
      <c r="A3085" s="8">
        <v>3082</v>
      </c>
      <c r="B3085">
        <v>9</v>
      </c>
      <c r="C3085">
        <v>108.7</v>
      </c>
      <c r="E3085" s="8">
        <v>3082</v>
      </c>
      <c r="F3085">
        <v>1</v>
      </c>
    </row>
    <row r="3086" spans="1:6" x14ac:dyDescent="0.25">
      <c r="A3086" s="8">
        <v>3083</v>
      </c>
      <c r="B3086">
        <v>3</v>
      </c>
      <c r="C3086">
        <v>50.400000000000013</v>
      </c>
      <c r="E3086" s="8">
        <v>3083</v>
      </c>
      <c r="F3086">
        <v>1</v>
      </c>
    </row>
    <row r="3087" spans="1:6" x14ac:dyDescent="0.25">
      <c r="A3087" s="8">
        <v>3084</v>
      </c>
      <c r="B3087">
        <v>2</v>
      </c>
      <c r="C3087">
        <v>31.9</v>
      </c>
      <c r="E3087" s="8">
        <v>3084</v>
      </c>
      <c r="F3087">
        <v>1</v>
      </c>
    </row>
    <row r="3088" spans="1:6" x14ac:dyDescent="0.25">
      <c r="A3088" s="8">
        <v>3085</v>
      </c>
      <c r="B3088">
        <v>1</v>
      </c>
      <c r="C3088">
        <v>14.95</v>
      </c>
      <c r="E3088" s="8">
        <v>3085</v>
      </c>
      <c r="F3088">
        <v>1</v>
      </c>
    </row>
    <row r="3089" spans="1:6" x14ac:dyDescent="0.25">
      <c r="A3089" s="8">
        <v>3086</v>
      </c>
      <c r="B3089">
        <v>1</v>
      </c>
      <c r="C3089">
        <v>15.5</v>
      </c>
      <c r="E3089" s="8">
        <v>3086</v>
      </c>
      <c r="F3089">
        <v>1</v>
      </c>
    </row>
    <row r="3090" spans="1:6" x14ac:dyDescent="0.25">
      <c r="A3090" s="8">
        <v>3087</v>
      </c>
      <c r="B3090">
        <v>2</v>
      </c>
      <c r="C3090">
        <v>29</v>
      </c>
      <c r="E3090" s="8">
        <v>3087</v>
      </c>
      <c r="F3090">
        <v>1</v>
      </c>
    </row>
    <row r="3091" spans="1:6" x14ac:dyDescent="0.25">
      <c r="A3091" s="8">
        <v>3088</v>
      </c>
      <c r="B3091">
        <v>2</v>
      </c>
      <c r="C3091">
        <v>19.5</v>
      </c>
      <c r="E3091" s="8">
        <v>3088</v>
      </c>
      <c r="F3091">
        <v>1</v>
      </c>
    </row>
    <row r="3092" spans="1:6" x14ac:dyDescent="0.25">
      <c r="A3092" s="8">
        <v>3089</v>
      </c>
      <c r="B3092">
        <v>3</v>
      </c>
      <c r="C3092">
        <v>32.5</v>
      </c>
      <c r="E3092" s="8">
        <v>3089</v>
      </c>
      <c r="F3092">
        <v>1</v>
      </c>
    </row>
    <row r="3093" spans="1:6" x14ac:dyDescent="0.25">
      <c r="A3093" s="8">
        <v>3090</v>
      </c>
      <c r="B3093">
        <v>4</v>
      </c>
      <c r="C3093">
        <v>58.900000000000013</v>
      </c>
      <c r="E3093" s="8">
        <v>3090</v>
      </c>
      <c r="F3093">
        <v>1</v>
      </c>
    </row>
    <row r="3094" spans="1:6" x14ac:dyDescent="0.25">
      <c r="A3094" s="8">
        <v>3091</v>
      </c>
      <c r="B3094">
        <v>2</v>
      </c>
      <c r="C3094">
        <v>26.95</v>
      </c>
      <c r="E3094" s="8">
        <v>3091</v>
      </c>
      <c r="F3094">
        <v>1</v>
      </c>
    </row>
    <row r="3095" spans="1:6" x14ac:dyDescent="0.25">
      <c r="A3095" s="8">
        <v>3092</v>
      </c>
      <c r="B3095">
        <v>3</v>
      </c>
      <c r="C3095">
        <v>39.450000000000003</v>
      </c>
      <c r="E3095" s="8">
        <v>3092</v>
      </c>
      <c r="F3095">
        <v>1</v>
      </c>
    </row>
    <row r="3096" spans="1:6" x14ac:dyDescent="0.25">
      <c r="A3096" s="8">
        <v>3093</v>
      </c>
      <c r="B3096">
        <v>1</v>
      </c>
      <c r="C3096">
        <v>17.95</v>
      </c>
      <c r="E3096" s="8">
        <v>3093</v>
      </c>
      <c r="F3096">
        <v>1</v>
      </c>
    </row>
    <row r="3097" spans="1:6" x14ac:dyDescent="0.25">
      <c r="A3097" s="8">
        <v>3094</v>
      </c>
      <c r="B3097">
        <v>1</v>
      </c>
      <c r="C3097">
        <v>16.5</v>
      </c>
      <c r="E3097" s="8">
        <v>3094</v>
      </c>
      <c r="F3097">
        <v>1</v>
      </c>
    </row>
    <row r="3098" spans="1:6" x14ac:dyDescent="0.25">
      <c r="A3098" s="8">
        <v>3095</v>
      </c>
      <c r="B3098">
        <v>7</v>
      </c>
      <c r="C3098">
        <v>81.3</v>
      </c>
      <c r="E3098" s="8">
        <v>3095</v>
      </c>
      <c r="F3098">
        <v>1</v>
      </c>
    </row>
    <row r="3099" spans="1:6" x14ac:dyDescent="0.25">
      <c r="A3099" s="8">
        <v>3096</v>
      </c>
      <c r="B3099">
        <v>2</v>
      </c>
      <c r="C3099">
        <v>33.450000000000003</v>
      </c>
      <c r="E3099" s="8">
        <v>3096</v>
      </c>
      <c r="F3099">
        <v>1</v>
      </c>
    </row>
    <row r="3100" spans="1:6" x14ac:dyDescent="0.25">
      <c r="A3100" s="8">
        <v>3097</v>
      </c>
      <c r="B3100">
        <v>3</v>
      </c>
      <c r="C3100">
        <v>36.849999999999987</v>
      </c>
      <c r="E3100" s="8">
        <v>3097</v>
      </c>
      <c r="F3100">
        <v>1</v>
      </c>
    </row>
    <row r="3101" spans="1:6" x14ac:dyDescent="0.25">
      <c r="A3101" s="8">
        <v>3098</v>
      </c>
      <c r="B3101">
        <v>2</v>
      </c>
      <c r="C3101">
        <v>24.95</v>
      </c>
      <c r="E3101" s="8">
        <v>3098</v>
      </c>
      <c r="F3101">
        <v>1</v>
      </c>
    </row>
    <row r="3102" spans="1:6" x14ac:dyDescent="0.25">
      <c r="A3102" s="8">
        <v>3099</v>
      </c>
      <c r="B3102">
        <v>1</v>
      </c>
      <c r="C3102">
        <v>17.95</v>
      </c>
      <c r="E3102" s="8">
        <v>3099</v>
      </c>
      <c r="F3102">
        <v>1</v>
      </c>
    </row>
    <row r="3103" spans="1:6" x14ac:dyDescent="0.25">
      <c r="A3103" s="8">
        <v>3100</v>
      </c>
      <c r="B3103">
        <v>1</v>
      </c>
      <c r="C3103">
        <v>9</v>
      </c>
      <c r="E3103" s="8">
        <v>3100</v>
      </c>
      <c r="F3103">
        <v>1</v>
      </c>
    </row>
    <row r="3104" spans="1:6" x14ac:dyDescent="0.25">
      <c r="A3104" s="8">
        <v>3101</v>
      </c>
      <c r="B3104">
        <v>4</v>
      </c>
      <c r="C3104">
        <v>55.4</v>
      </c>
      <c r="E3104" s="8">
        <v>3101</v>
      </c>
      <c r="F3104">
        <v>1</v>
      </c>
    </row>
    <row r="3105" spans="1:6" x14ac:dyDescent="0.25">
      <c r="A3105" s="8">
        <v>3102</v>
      </c>
      <c r="B3105">
        <v>3</v>
      </c>
      <c r="C3105">
        <v>50.95</v>
      </c>
      <c r="E3105" s="8">
        <v>3102</v>
      </c>
      <c r="F3105">
        <v>1</v>
      </c>
    </row>
    <row r="3106" spans="1:6" x14ac:dyDescent="0.25">
      <c r="A3106" s="8">
        <v>3103</v>
      </c>
      <c r="B3106">
        <v>1</v>
      </c>
      <c r="C3106">
        <v>12.95</v>
      </c>
      <c r="E3106" s="8">
        <v>3103</v>
      </c>
      <c r="F3106">
        <v>1</v>
      </c>
    </row>
    <row r="3107" spans="1:6" x14ac:dyDescent="0.25">
      <c r="A3107" s="8">
        <v>3104</v>
      </c>
      <c r="B3107">
        <v>1</v>
      </c>
      <c r="C3107">
        <v>7</v>
      </c>
      <c r="E3107" s="8">
        <v>3104</v>
      </c>
      <c r="F3107">
        <v>1</v>
      </c>
    </row>
    <row r="3108" spans="1:6" x14ac:dyDescent="0.25">
      <c r="A3108" s="8">
        <v>3105</v>
      </c>
      <c r="B3108">
        <v>3</v>
      </c>
      <c r="C3108">
        <v>52.400000000000013</v>
      </c>
      <c r="E3108" s="8">
        <v>3105</v>
      </c>
      <c r="F3108">
        <v>1</v>
      </c>
    </row>
    <row r="3109" spans="1:6" x14ac:dyDescent="0.25">
      <c r="A3109" s="8">
        <v>3106</v>
      </c>
      <c r="B3109">
        <v>1</v>
      </c>
      <c r="C3109">
        <v>12.95</v>
      </c>
      <c r="E3109" s="8">
        <v>3106</v>
      </c>
      <c r="F3109">
        <v>1</v>
      </c>
    </row>
    <row r="3110" spans="1:6" x14ac:dyDescent="0.25">
      <c r="A3110" s="8">
        <v>3107</v>
      </c>
      <c r="B3110">
        <v>2</v>
      </c>
      <c r="C3110">
        <v>20.95</v>
      </c>
      <c r="E3110" s="8">
        <v>3107</v>
      </c>
      <c r="F3110">
        <v>1</v>
      </c>
    </row>
    <row r="3111" spans="1:6" x14ac:dyDescent="0.25">
      <c r="A3111" s="8">
        <v>3108</v>
      </c>
      <c r="B3111">
        <v>4</v>
      </c>
      <c r="C3111">
        <v>41.9</v>
      </c>
      <c r="E3111" s="8">
        <v>3108</v>
      </c>
      <c r="F3111">
        <v>1</v>
      </c>
    </row>
    <row r="3112" spans="1:6" x14ac:dyDescent="0.25">
      <c r="A3112" s="8">
        <v>3109</v>
      </c>
      <c r="B3112">
        <v>3</v>
      </c>
      <c r="C3112">
        <v>48.849999999999987</v>
      </c>
      <c r="E3112" s="8">
        <v>3109</v>
      </c>
      <c r="F3112">
        <v>1</v>
      </c>
    </row>
    <row r="3113" spans="1:6" x14ac:dyDescent="0.25">
      <c r="A3113" s="8">
        <v>3110</v>
      </c>
      <c r="B3113">
        <v>1</v>
      </c>
      <c r="C3113">
        <v>14.5</v>
      </c>
      <c r="E3113" s="8">
        <v>3110</v>
      </c>
      <c r="F3113">
        <v>1</v>
      </c>
    </row>
    <row r="3114" spans="1:6" x14ac:dyDescent="0.25">
      <c r="A3114" s="8">
        <v>3111</v>
      </c>
      <c r="B3114">
        <v>2</v>
      </c>
      <c r="C3114">
        <v>20.95</v>
      </c>
      <c r="E3114" s="8">
        <v>3111</v>
      </c>
      <c r="F3114">
        <v>1</v>
      </c>
    </row>
    <row r="3115" spans="1:6" x14ac:dyDescent="0.25">
      <c r="A3115" s="8">
        <v>3112</v>
      </c>
      <c r="B3115">
        <v>4</v>
      </c>
      <c r="C3115">
        <v>64.8</v>
      </c>
      <c r="E3115" s="8">
        <v>3112</v>
      </c>
      <c r="F3115">
        <v>1</v>
      </c>
    </row>
    <row r="3116" spans="1:6" x14ac:dyDescent="0.25">
      <c r="A3116" s="8">
        <v>3113</v>
      </c>
      <c r="B3116">
        <v>2</v>
      </c>
      <c r="C3116">
        <v>28.45</v>
      </c>
      <c r="E3116" s="8">
        <v>3113</v>
      </c>
      <c r="F3116">
        <v>1</v>
      </c>
    </row>
    <row r="3117" spans="1:6" x14ac:dyDescent="0.25">
      <c r="A3117" s="8">
        <v>3114</v>
      </c>
      <c r="B3117">
        <v>1</v>
      </c>
      <c r="C3117">
        <v>13.95</v>
      </c>
      <c r="E3117" s="8">
        <v>3114</v>
      </c>
      <c r="F3117">
        <v>1</v>
      </c>
    </row>
    <row r="3118" spans="1:6" x14ac:dyDescent="0.25">
      <c r="A3118" s="8">
        <v>3115</v>
      </c>
      <c r="B3118">
        <v>1</v>
      </c>
      <c r="C3118">
        <v>16.95</v>
      </c>
      <c r="E3118" s="8">
        <v>3115</v>
      </c>
      <c r="F3118">
        <v>1</v>
      </c>
    </row>
    <row r="3119" spans="1:6" x14ac:dyDescent="0.25">
      <c r="A3119" s="8">
        <v>3116</v>
      </c>
      <c r="B3119">
        <v>2</v>
      </c>
      <c r="C3119">
        <v>32.450000000000003</v>
      </c>
      <c r="E3119" s="8">
        <v>3116</v>
      </c>
      <c r="F3119">
        <v>1</v>
      </c>
    </row>
    <row r="3120" spans="1:6" x14ac:dyDescent="0.25">
      <c r="A3120" s="8">
        <v>3117</v>
      </c>
      <c r="B3120">
        <v>1</v>
      </c>
      <c r="C3120">
        <v>5</v>
      </c>
      <c r="E3120" s="8">
        <v>3117</v>
      </c>
      <c r="F3120">
        <v>1</v>
      </c>
    </row>
    <row r="3121" spans="1:6" x14ac:dyDescent="0.25">
      <c r="A3121" s="8">
        <v>3118</v>
      </c>
      <c r="B3121">
        <v>2</v>
      </c>
      <c r="C3121">
        <v>28.9</v>
      </c>
      <c r="E3121" s="8">
        <v>3118</v>
      </c>
      <c r="F3121">
        <v>1</v>
      </c>
    </row>
    <row r="3122" spans="1:6" x14ac:dyDescent="0.25">
      <c r="A3122" s="8">
        <v>3119</v>
      </c>
      <c r="B3122">
        <v>1</v>
      </c>
      <c r="C3122">
        <v>14.5</v>
      </c>
      <c r="E3122" s="8">
        <v>3119</v>
      </c>
      <c r="F3122">
        <v>1</v>
      </c>
    </row>
    <row r="3123" spans="1:6" x14ac:dyDescent="0.25">
      <c r="A3123" s="8">
        <v>3120</v>
      </c>
      <c r="B3123">
        <v>2</v>
      </c>
      <c r="C3123">
        <v>17.95</v>
      </c>
      <c r="E3123" s="8">
        <v>3120</v>
      </c>
      <c r="F3123">
        <v>1</v>
      </c>
    </row>
    <row r="3124" spans="1:6" x14ac:dyDescent="0.25">
      <c r="A3124" s="8">
        <v>3121</v>
      </c>
      <c r="B3124">
        <v>1</v>
      </c>
      <c r="C3124">
        <v>17.95</v>
      </c>
      <c r="E3124" s="8">
        <v>3121</v>
      </c>
      <c r="F3124">
        <v>1</v>
      </c>
    </row>
    <row r="3125" spans="1:6" x14ac:dyDescent="0.25">
      <c r="A3125" s="8">
        <v>3122</v>
      </c>
      <c r="B3125">
        <v>2</v>
      </c>
      <c r="C3125">
        <v>29</v>
      </c>
      <c r="E3125" s="8">
        <v>3122</v>
      </c>
      <c r="F3125">
        <v>1</v>
      </c>
    </row>
    <row r="3126" spans="1:6" x14ac:dyDescent="0.25">
      <c r="A3126" s="8">
        <v>3123</v>
      </c>
      <c r="B3126">
        <v>2</v>
      </c>
      <c r="C3126">
        <v>21.5</v>
      </c>
      <c r="E3126" s="8">
        <v>3123</v>
      </c>
      <c r="F3126">
        <v>1</v>
      </c>
    </row>
    <row r="3127" spans="1:6" x14ac:dyDescent="0.25">
      <c r="A3127" s="8">
        <v>3124</v>
      </c>
      <c r="B3127">
        <v>3</v>
      </c>
      <c r="C3127">
        <v>40.9</v>
      </c>
      <c r="E3127" s="8">
        <v>3124</v>
      </c>
      <c r="F3127">
        <v>1</v>
      </c>
    </row>
    <row r="3128" spans="1:6" x14ac:dyDescent="0.25">
      <c r="A3128" s="8">
        <v>3125</v>
      </c>
      <c r="B3128">
        <v>3</v>
      </c>
      <c r="C3128">
        <v>49.400000000000013</v>
      </c>
      <c r="E3128" s="8">
        <v>3125</v>
      </c>
      <c r="F3128">
        <v>1</v>
      </c>
    </row>
    <row r="3129" spans="1:6" x14ac:dyDescent="0.25">
      <c r="A3129" s="8">
        <v>3126</v>
      </c>
      <c r="B3129">
        <v>1</v>
      </c>
      <c r="C3129">
        <v>13.95</v>
      </c>
      <c r="E3129" s="8">
        <v>3126</v>
      </c>
      <c r="F3129">
        <v>1</v>
      </c>
    </row>
    <row r="3130" spans="1:6" x14ac:dyDescent="0.25">
      <c r="A3130" s="8">
        <v>3127</v>
      </c>
      <c r="B3130">
        <v>3</v>
      </c>
      <c r="C3130">
        <v>43.9</v>
      </c>
      <c r="E3130" s="8">
        <v>3127</v>
      </c>
      <c r="F3130">
        <v>1</v>
      </c>
    </row>
    <row r="3131" spans="1:6" x14ac:dyDescent="0.25">
      <c r="A3131" s="8">
        <v>3128</v>
      </c>
      <c r="B3131">
        <v>1</v>
      </c>
      <c r="C3131">
        <v>17.95</v>
      </c>
      <c r="E3131" s="8">
        <v>3128</v>
      </c>
      <c r="F3131">
        <v>1</v>
      </c>
    </row>
    <row r="3132" spans="1:6" x14ac:dyDescent="0.25">
      <c r="A3132" s="8">
        <v>3129</v>
      </c>
      <c r="B3132">
        <v>1</v>
      </c>
      <c r="C3132">
        <v>11.95</v>
      </c>
      <c r="E3132" s="8">
        <v>3129</v>
      </c>
      <c r="F3132">
        <v>1</v>
      </c>
    </row>
    <row r="3133" spans="1:6" x14ac:dyDescent="0.25">
      <c r="A3133" s="8">
        <v>3130</v>
      </c>
      <c r="B3133">
        <v>2</v>
      </c>
      <c r="C3133">
        <v>26.9</v>
      </c>
      <c r="E3133" s="8">
        <v>3130</v>
      </c>
      <c r="F3133">
        <v>1</v>
      </c>
    </row>
    <row r="3134" spans="1:6" x14ac:dyDescent="0.25">
      <c r="A3134" s="8">
        <v>3131</v>
      </c>
      <c r="B3134">
        <v>1</v>
      </c>
      <c r="C3134">
        <v>7</v>
      </c>
      <c r="E3134" s="8">
        <v>3131</v>
      </c>
      <c r="F3134">
        <v>1</v>
      </c>
    </row>
    <row r="3135" spans="1:6" x14ac:dyDescent="0.25">
      <c r="A3135" s="8">
        <v>3132</v>
      </c>
      <c r="B3135">
        <v>3</v>
      </c>
      <c r="C3135">
        <v>44.849999999999987</v>
      </c>
      <c r="E3135" s="8">
        <v>3132</v>
      </c>
      <c r="F3135">
        <v>1</v>
      </c>
    </row>
    <row r="3136" spans="1:6" x14ac:dyDescent="0.25">
      <c r="A3136" s="8">
        <v>3133</v>
      </c>
      <c r="B3136">
        <v>3</v>
      </c>
      <c r="C3136">
        <v>37.950000000000003</v>
      </c>
      <c r="E3136" s="8">
        <v>3133</v>
      </c>
      <c r="F3136">
        <v>1</v>
      </c>
    </row>
    <row r="3137" spans="1:6" x14ac:dyDescent="0.25">
      <c r="A3137" s="8">
        <v>3134</v>
      </c>
      <c r="B3137">
        <v>2</v>
      </c>
      <c r="C3137">
        <v>31</v>
      </c>
      <c r="E3137" s="8">
        <v>3134</v>
      </c>
      <c r="F3137">
        <v>1</v>
      </c>
    </row>
    <row r="3138" spans="1:6" x14ac:dyDescent="0.25">
      <c r="A3138" s="8">
        <v>3135</v>
      </c>
      <c r="B3138">
        <v>1</v>
      </c>
      <c r="C3138">
        <v>12.95</v>
      </c>
      <c r="E3138" s="8">
        <v>3135</v>
      </c>
      <c r="F3138">
        <v>1</v>
      </c>
    </row>
    <row r="3139" spans="1:6" x14ac:dyDescent="0.25">
      <c r="A3139" s="8">
        <v>3136</v>
      </c>
      <c r="B3139">
        <v>8</v>
      </c>
      <c r="C3139">
        <v>97.75</v>
      </c>
      <c r="E3139" s="8">
        <v>3136</v>
      </c>
      <c r="F3139">
        <v>1</v>
      </c>
    </row>
    <row r="3140" spans="1:6" x14ac:dyDescent="0.25">
      <c r="A3140" s="8">
        <v>3137</v>
      </c>
      <c r="B3140">
        <v>1</v>
      </c>
      <c r="C3140">
        <v>14.95</v>
      </c>
      <c r="E3140" s="8">
        <v>3137</v>
      </c>
      <c r="F3140">
        <v>1</v>
      </c>
    </row>
    <row r="3141" spans="1:6" x14ac:dyDescent="0.25">
      <c r="A3141" s="8">
        <v>3138</v>
      </c>
      <c r="B3141">
        <v>8</v>
      </c>
      <c r="C3141">
        <v>87.85</v>
      </c>
      <c r="E3141" s="8">
        <v>3138</v>
      </c>
      <c r="F3141">
        <v>1</v>
      </c>
    </row>
    <row r="3142" spans="1:6" x14ac:dyDescent="0.25">
      <c r="A3142" s="8">
        <v>3139</v>
      </c>
      <c r="B3142">
        <v>1</v>
      </c>
      <c r="C3142">
        <v>17.95</v>
      </c>
      <c r="E3142" s="8">
        <v>3139</v>
      </c>
      <c r="F3142">
        <v>1</v>
      </c>
    </row>
    <row r="3143" spans="1:6" x14ac:dyDescent="0.25">
      <c r="A3143" s="8">
        <v>3140</v>
      </c>
      <c r="B3143">
        <v>1</v>
      </c>
      <c r="C3143">
        <v>11.95</v>
      </c>
      <c r="E3143" s="8">
        <v>3140</v>
      </c>
      <c r="F3143">
        <v>1</v>
      </c>
    </row>
    <row r="3144" spans="1:6" x14ac:dyDescent="0.25">
      <c r="A3144" s="8">
        <v>3141</v>
      </c>
      <c r="B3144">
        <v>1</v>
      </c>
      <c r="C3144">
        <v>0</v>
      </c>
      <c r="E3144" s="8">
        <v>3141</v>
      </c>
      <c r="F3144">
        <v>1</v>
      </c>
    </row>
    <row r="3145" spans="1:6" x14ac:dyDescent="0.25">
      <c r="A3145" s="8">
        <v>3142</v>
      </c>
      <c r="B3145">
        <v>4</v>
      </c>
      <c r="C3145">
        <v>69.8</v>
      </c>
      <c r="E3145" s="8">
        <v>3142</v>
      </c>
      <c r="F3145">
        <v>1</v>
      </c>
    </row>
    <row r="3146" spans="1:6" x14ac:dyDescent="0.25">
      <c r="A3146" s="8">
        <v>3143</v>
      </c>
      <c r="B3146">
        <v>2</v>
      </c>
      <c r="C3146">
        <v>28.45</v>
      </c>
      <c r="E3146" s="8">
        <v>3143</v>
      </c>
      <c r="F3146">
        <v>1</v>
      </c>
    </row>
    <row r="3147" spans="1:6" x14ac:dyDescent="0.25">
      <c r="A3147" s="8">
        <v>3144</v>
      </c>
      <c r="B3147">
        <v>4</v>
      </c>
      <c r="C3147">
        <v>54.400000000000013</v>
      </c>
      <c r="E3147" s="8">
        <v>3144</v>
      </c>
      <c r="F3147">
        <v>1</v>
      </c>
    </row>
    <row r="3148" spans="1:6" x14ac:dyDescent="0.25">
      <c r="A3148" s="8">
        <v>3145</v>
      </c>
      <c r="B3148">
        <v>4</v>
      </c>
      <c r="C3148">
        <v>50.4</v>
      </c>
      <c r="E3148" s="8">
        <v>3145</v>
      </c>
      <c r="F3148">
        <v>1</v>
      </c>
    </row>
    <row r="3149" spans="1:6" x14ac:dyDescent="0.25">
      <c r="A3149" s="8">
        <v>3146</v>
      </c>
      <c r="B3149">
        <v>3</v>
      </c>
      <c r="C3149">
        <v>39.9</v>
      </c>
      <c r="E3149" s="8">
        <v>3146</v>
      </c>
      <c r="F3149">
        <v>1</v>
      </c>
    </row>
    <row r="3150" spans="1:6" x14ac:dyDescent="0.25">
      <c r="A3150" s="8">
        <v>3147</v>
      </c>
      <c r="B3150">
        <v>4</v>
      </c>
      <c r="C3150">
        <v>47.95</v>
      </c>
      <c r="E3150" s="8">
        <v>3147</v>
      </c>
      <c r="F3150">
        <v>1</v>
      </c>
    </row>
    <row r="3151" spans="1:6" x14ac:dyDescent="0.25">
      <c r="A3151" s="8">
        <v>3148</v>
      </c>
      <c r="B3151">
        <v>1</v>
      </c>
      <c r="C3151">
        <v>13.95</v>
      </c>
      <c r="E3151" s="8">
        <v>3148</v>
      </c>
      <c r="F3151">
        <v>1</v>
      </c>
    </row>
    <row r="3152" spans="1:6" x14ac:dyDescent="0.25">
      <c r="A3152" s="8">
        <v>3149</v>
      </c>
      <c r="B3152">
        <v>3</v>
      </c>
      <c r="C3152">
        <v>29.95</v>
      </c>
      <c r="E3152" s="8">
        <v>3149</v>
      </c>
      <c r="F3152">
        <v>1</v>
      </c>
    </row>
    <row r="3153" spans="1:6" x14ac:dyDescent="0.25">
      <c r="A3153" s="8">
        <v>3150</v>
      </c>
      <c r="B3153">
        <v>1</v>
      </c>
      <c r="C3153">
        <v>14.5</v>
      </c>
      <c r="E3153" s="8">
        <v>3150</v>
      </c>
      <c r="F3153">
        <v>1</v>
      </c>
    </row>
    <row r="3154" spans="1:6" x14ac:dyDescent="0.25">
      <c r="A3154" s="8">
        <v>3151</v>
      </c>
      <c r="B3154">
        <v>3</v>
      </c>
      <c r="C3154">
        <v>49.400000000000013</v>
      </c>
      <c r="E3154" s="8">
        <v>3151</v>
      </c>
      <c r="F3154">
        <v>1</v>
      </c>
    </row>
    <row r="3155" spans="1:6" x14ac:dyDescent="0.25">
      <c r="A3155" s="8">
        <v>3152</v>
      </c>
      <c r="B3155">
        <v>4</v>
      </c>
      <c r="C3155">
        <v>48.400000000000013</v>
      </c>
      <c r="E3155" s="8">
        <v>3152</v>
      </c>
      <c r="F3155">
        <v>1</v>
      </c>
    </row>
    <row r="3156" spans="1:6" x14ac:dyDescent="0.25">
      <c r="A3156" s="8">
        <v>3153</v>
      </c>
      <c r="B3156">
        <v>2</v>
      </c>
      <c r="C3156">
        <v>31.9</v>
      </c>
      <c r="E3156" s="8">
        <v>3153</v>
      </c>
      <c r="F3156">
        <v>1</v>
      </c>
    </row>
    <row r="3157" spans="1:6" x14ac:dyDescent="0.25">
      <c r="A3157" s="8">
        <v>3154</v>
      </c>
      <c r="B3157">
        <v>1</v>
      </c>
      <c r="C3157">
        <v>9</v>
      </c>
      <c r="E3157" s="8">
        <v>3154</v>
      </c>
      <c r="F3157">
        <v>1</v>
      </c>
    </row>
    <row r="3158" spans="1:6" x14ac:dyDescent="0.25">
      <c r="A3158" s="8">
        <v>3155</v>
      </c>
      <c r="B3158">
        <v>1</v>
      </c>
      <c r="C3158">
        <v>7</v>
      </c>
      <c r="E3158" s="8">
        <v>3155</v>
      </c>
      <c r="F3158">
        <v>1</v>
      </c>
    </row>
    <row r="3159" spans="1:6" x14ac:dyDescent="0.25">
      <c r="A3159" s="8">
        <v>3156</v>
      </c>
      <c r="B3159">
        <v>2</v>
      </c>
      <c r="C3159">
        <v>20.95</v>
      </c>
      <c r="E3159" s="8">
        <v>3156</v>
      </c>
      <c r="F3159">
        <v>1</v>
      </c>
    </row>
    <row r="3160" spans="1:6" x14ac:dyDescent="0.25">
      <c r="A3160" s="8">
        <v>3157</v>
      </c>
      <c r="B3160">
        <v>2</v>
      </c>
      <c r="C3160">
        <v>28.45</v>
      </c>
      <c r="E3160" s="8">
        <v>3157</v>
      </c>
      <c r="F3160">
        <v>1</v>
      </c>
    </row>
    <row r="3161" spans="1:6" x14ac:dyDescent="0.25">
      <c r="A3161" s="8">
        <v>3158</v>
      </c>
      <c r="B3161">
        <v>1</v>
      </c>
      <c r="C3161">
        <v>17.95</v>
      </c>
      <c r="E3161" s="8">
        <v>3158</v>
      </c>
      <c r="F3161">
        <v>1</v>
      </c>
    </row>
    <row r="3162" spans="1:6" x14ac:dyDescent="0.25">
      <c r="A3162" s="8">
        <v>3159</v>
      </c>
      <c r="B3162">
        <v>2</v>
      </c>
      <c r="C3162">
        <v>31.9</v>
      </c>
      <c r="E3162" s="8">
        <v>3159</v>
      </c>
      <c r="F3162">
        <v>1</v>
      </c>
    </row>
    <row r="3163" spans="1:6" x14ac:dyDescent="0.25">
      <c r="A3163" s="8">
        <v>3160</v>
      </c>
      <c r="B3163">
        <v>2</v>
      </c>
      <c r="C3163">
        <v>27.9</v>
      </c>
      <c r="E3163" s="8">
        <v>3160</v>
      </c>
      <c r="F3163">
        <v>1</v>
      </c>
    </row>
    <row r="3164" spans="1:6" x14ac:dyDescent="0.25">
      <c r="A3164" s="8">
        <v>3161</v>
      </c>
      <c r="B3164">
        <v>4</v>
      </c>
      <c r="C3164">
        <v>57.349999999999987</v>
      </c>
      <c r="E3164" s="8">
        <v>3161</v>
      </c>
      <c r="F3164">
        <v>1</v>
      </c>
    </row>
    <row r="3165" spans="1:6" x14ac:dyDescent="0.25">
      <c r="A3165" s="8">
        <v>3162</v>
      </c>
      <c r="B3165">
        <v>3</v>
      </c>
      <c r="C3165">
        <v>36.450000000000003</v>
      </c>
      <c r="E3165" s="8">
        <v>3162</v>
      </c>
      <c r="F3165">
        <v>1</v>
      </c>
    </row>
    <row r="3166" spans="1:6" x14ac:dyDescent="0.25">
      <c r="A3166" s="8">
        <v>3163</v>
      </c>
      <c r="B3166">
        <v>1</v>
      </c>
      <c r="C3166">
        <v>16.5</v>
      </c>
      <c r="E3166" s="8">
        <v>3163</v>
      </c>
      <c r="F3166">
        <v>1</v>
      </c>
    </row>
    <row r="3167" spans="1:6" x14ac:dyDescent="0.25">
      <c r="A3167" s="8">
        <v>3164</v>
      </c>
      <c r="B3167">
        <v>1</v>
      </c>
      <c r="C3167">
        <v>19.95</v>
      </c>
      <c r="E3167" s="8">
        <v>3164</v>
      </c>
      <c r="F3167">
        <v>1</v>
      </c>
    </row>
    <row r="3168" spans="1:6" x14ac:dyDescent="0.25">
      <c r="A3168" s="8">
        <v>3165</v>
      </c>
      <c r="B3168">
        <v>2</v>
      </c>
      <c r="C3168">
        <v>16</v>
      </c>
      <c r="E3168" s="8">
        <v>3165</v>
      </c>
      <c r="F3168">
        <v>1</v>
      </c>
    </row>
    <row r="3169" spans="1:6" x14ac:dyDescent="0.25">
      <c r="A3169" s="8">
        <v>3166</v>
      </c>
      <c r="B3169">
        <v>1</v>
      </c>
      <c r="C3169">
        <v>13.95</v>
      </c>
      <c r="E3169" s="8">
        <v>3166</v>
      </c>
      <c r="F3169">
        <v>1</v>
      </c>
    </row>
    <row r="3170" spans="1:6" x14ac:dyDescent="0.25">
      <c r="A3170" s="8">
        <v>3167</v>
      </c>
      <c r="B3170">
        <v>4</v>
      </c>
      <c r="C3170">
        <v>49.9</v>
      </c>
      <c r="E3170" s="8">
        <v>3167</v>
      </c>
      <c r="F3170">
        <v>1</v>
      </c>
    </row>
    <row r="3171" spans="1:6" x14ac:dyDescent="0.25">
      <c r="A3171" s="8">
        <v>3168</v>
      </c>
      <c r="B3171">
        <v>1</v>
      </c>
      <c r="C3171">
        <v>16.5</v>
      </c>
      <c r="E3171" s="8">
        <v>3168</v>
      </c>
      <c r="F3171">
        <v>1</v>
      </c>
    </row>
    <row r="3172" spans="1:6" x14ac:dyDescent="0.25">
      <c r="A3172" s="8">
        <v>3169</v>
      </c>
      <c r="B3172">
        <v>4</v>
      </c>
      <c r="C3172">
        <v>65.349999999999994</v>
      </c>
      <c r="E3172" s="8">
        <v>3169</v>
      </c>
      <c r="F3172">
        <v>1</v>
      </c>
    </row>
    <row r="3173" spans="1:6" x14ac:dyDescent="0.25">
      <c r="A3173" s="8">
        <v>3170</v>
      </c>
      <c r="B3173">
        <v>3</v>
      </c>
      <c r="C3173">
        <v>41.45</v>
      </c>
      <c r="E3173" s="8">
        <v>3170</v>
      </c>
      <c r="F3173">
        <v>1</v>
      </c>
    </row>
    <row r="3174" spans="1:6" x14ac:dyDescent="0.25">
      <c r="A3174" s="8">
        <v>3171</v>
      </c>
      <c r="B3174">
        <v>1</v>
      </c>
      <c r="C3174">
        <v>10.5</v>
      </c>
      <c r="E3174" s="8">
        <v>3171</v>
      </c>
      <c r="F3174">
        <v>1</v>
      </c>
    </row>
    <row r="3175" spans="1:6" x14ac:dyDescent="0.25">
      <c r="A3175" s="8">
        <v>3172</v>
      </c>
      <c r="B3175">
        <v>2</v>
      </c>
      <c r="C3175">
        <v>27.45</v>
      </c>
      <c r="E3175" s="8">
        <v>3172</v>
      </c>
      <c r="F3175">
        <v>1</v>
      </c>
    </row>
    <row r="3176" spans="1:6" x14ac:dyDescent="0.25">
      <c r="A3176" s="8">
        <v>3173</v>
      </c>
      <c r="B3176">
        <v>3</v>
      </c>
      <c r="C3176">
        <v>40.849999999999987</v>
      </c>
      <c r="E3176" s="8">
        <v>3173</v>
      </c>
      <c r="F3176">
        <v>1</v>
      </c>
    </row>
    <row r="3177" spans="1:6" x14ac:dyDescent="0.25">
      <c r="A3177" s="8">
        <v>3174</v>
      </c>
      <c r="B3177">
        <v>1</v>
      </c>
      <c r="C3177">
        <v>10.5</v>
      </c>
      <c r="E3177" s="8">
        <v>3174</v>
      </c>
      <c r="F3177">
        <v>1</v>
      </c>
    </row>
    <row r="3178" spans="1:6" x14ac:dyDescent="0.25">
      <c r="A3178" s="8">
        <v>3175</v>
      </c>
      <c r="B3178">
        <v>3</v>
      </c>
      <c r="C3178">
        <v>41.4</v>
      </c>
      <c r="E3178" s="8">
        <v>3175</v>
      </c>
      <c r="F3178">
        <v>1</v>
      </c>
    </row>
    <row r="3179" spans="1:6" x14ac:dyDescent="0.25">
      <c r="A3179" s="8">
        <v>3176</v>
      </c>
      <c r="B3179">
        <v>2</v>
      </c>
      <c r="C3179">
        <v>29.45</v>
      </c>
      <c r="E3179" s="8">
        <v>3176</v>
      </c>
      <c r="F3179">
        <v>1</v>
      </c>
    </row>
    <row r="3180" spans="1:6" x14ac:dyDescent="0.25">
      <c r="A3180" s="8">
        <v>3177</v>
      </c>
      <c r="B3180">
        <v>2</v>
      </c>
      <c r="C3180">
        <v>15.5</v>
      </c>
      <c r="E3180" s="8">
        <v>3177</v>
      </c>
      <c r="F3180">
        <v>1</v>
      </c>
    </row>
    <row r="3181" spans="1:6" x14ac:dyDescent="0.25">
      <c r="A3181" s="8">
        <v>3178</v>
      </c>
      <c r="B3181">
        <v>1</v>
      </c>
      <c r="C3181">
        <v>7</v>
      </c>
      <c r="E3181" s="8">
        <v>3178</v>
      </c>
      <c r="F3181">
        <v>1</v>
      </c>
    </row>
    <row r="3182" spans="1:6" x14ac:dyDescent="0.25">
      <c r="A3182" s="8">
        <v>3179</v>
      </c>
      <c r="B3182">
        <v>4</v>
      </c>
      <c r="C3182">
        <v>55.849999999999987</v>
      </c>
      <c r="E3182" s="8">
        <v>3179</v>
      </c>
      <c r="F3182">
        <v>1</v>
      </c>
    </row>
    <row r="3183" spans="1:6" x14ac:dyDescent="0.25">
      <c r="A3183" s="8">
        <v>3180</v>
      </c>
      <c r="B3183">
        <v>1</v>
      </c>
      <c r="C3183">
        <v>11.95</v>
      </c>
      <c r="E3183" s="8">
        <v>3180</v>
      </c>
      <c r="F3183">
        <v>1</v>
      </c>
    </row>
    <row r="3184" spans="1:6" x14ac:dyDescent="0.25">
      <c r="A3184" s="8">
        <v>3181</v>
      </c>
      <c r="B3184">
        <v>2</v>
      </c>
      <c r="C3184">
        <v>30.9</v>
      </c>
      <c r="E3184" s="8">
        <v>3181</v>
      </c>
      <c r="F3184">
        <v>1</v>
      </c>
    </row>
    <row r="3185" spans="1:6" x14ac:dyDescent="0.25">
      <c r="A3185" s="8">
        <v>3182</v>
      </c>
      <c r="B3185">
        <v>1</v>
      </c>
      <c r="C3185">
        <v>17.95</v>
      </c>
      <c r="E3185" s="8">
        <v>3182</v>
      </c>
      <c r="F3185">
        <v>1</v>
      </c>
    </row>
    <row r="3186" spans="1:6" x14ac:dyDescent="0.25">
      <c r="A3186" s="8">
        <v>3183</v>
      </c>
      <c r="B3186">
        <v>1</v>
      </c>
      <c r="C3186">
        <v>12.95</v>
      </c>
      <c r="E3186" s="8">
        <v>3183</v>
      </c>
      <c r="F3186">
        <v>1</v>
      </c>
    </row>
    <row r="3187" spans="1:6" x14ac:dyDescent="0.25">
      <c r="A3187" s="8">
        <v>3184</v>
      </c>
      <c r="B3187">
        <v>1</v>
      </c>
      <c r="C3187">
        <v>14.5</v>
      </c>
      <c r="E3187" s="8">
        <v>3184</v>
      </c>
      <c r="F3187">
        <v>1</v>
      </c>
    </row>
    <row r="3188" spans="1:6" x14ac:dyDescent="0.25">
      <c r="A3188" s="8">
        <v>3185</v>
      </c>
      <c r="B3188">
        <v>3</v>
      </c>
      <c r="C3188">
        <v>41.849999999999987</v>
      </c>
      <c r="E3188" s="8">
        <v>3185</v>
      </c>
      <c r="F3188">
        <v>1</v>
      </c>
    </row>
    <row r="3189" spans="1:6" x14ac:dyDescent="0.25">
      <c r="A3189" s="8">
        <v>3186</v>
      </c>
      <c r="B3189">
        <v>3</v>
      </c>
      <c r="C3189">
        <v>40.849999999999987</v>
      </c>
      <c r="E3189" s="8">
        <v>3186</v>
      </c>
      <c r="F3189">
        <v>1</v>
      </c>
    </row>
    <row r="3190" spans="1:6" x14ac:dyDescent="0.25">
      <c r="A3190" s="8">
        <v>3187</v>
      </c>
      <c r="B3190">
        <v>12</v>
      </c>
      <c r="C3190">
        <v>136.75</v>
      </c>
      <c r="E3190" s="8">
        <v>3187</v>
      </c>
      <c r="F3190">
        <v>1</v>
      </c>
    </row>
    <row r="3191" spans="1:6" x14ac:dyDescent="0.25">
      <c r="A3191" s="8">
        <v>3188</v>
      </c>
      <c r="B3191">
        <v>1</v>
      </c>
      <c r="C3191">
        <v>10.5</v>
      </c>
      <c r="E3191" s="8">
        <v>3188</v>
      </c>
      <c r="F3191">
        <v>1</v>
      </c>
    </row>
    <row r="3192" spans="1:6" x14ac:dyDescent="0.25">
      <c r="A3192" s="8">
        <v>3189</v>
      </c>
      <c r="B3192">
        <v>8</v>
      </c>
      <c r="C3192">
        <v>77.849999999999994</v>
      </c>
      <c r="E3192" s="8">
        <v>3189</v>
      </c>
      <c r="F3192">
        <v>1</v>
      </c>
    </row>
    <row r="3193" spans="1:6" x14ac:dyDescent="0.25">
      <c r="A3193" s="8">
        <v>3190</v>
      </c>
      <c r="B3193">
        <v>2</v>
      </c>
      <c r="C3193">
        <v>31.45</v>
      </c>
      <c r="E3193" s="8">
        <v>3190</v>
      </c>
      <c r="F3193">
        <v>1</v>
      </c>
    </row>
    <row r="3194" spans="1:6" x14ac:dyDescent="0.25">
      <c r="A3194" s="8">
        <v>3191</v>
      </c>
      <c r="B3194">
        <v>2</v>
      </c>
      <c r="C3194">
        <v>29.9</v>
      </c>
      <c r="E3194" s="8">
        <v>3191</v>
      </c>
      <c r="F3194">
        <v>1</v>
      </c>
    </row>
    <row r="3195" spans="1:6" x14ac:dyDescent="0.25">
      <c r="A3195" s="8">
        <v>3192</v>
      </c>
      <c r="B3195">
        <v>1</v>
      </c>
      <c r="C3195">
        <v>14.95</v>
      </c>
      <c r="E3195" s="8">
        <v>3192</v>
      </c>
      <c r="F3195">
        <v>1</v>
      </c>
    </row>
    <row r="3196" spans="1:6" x14ac:dyDescent="0.25">
      <c r="A3196" s="8">
        <v>3193</v>
      </c>
      <c r="B3196">
        <v>1</v>
      </c>
      <c r="C3196">
        <v>9</v>
      </c>
      <c r="E3196" s="8">
        <v>3193</v>
      </c>
      <c r="F3196">
        <v>1</v>
      </c>
    </row>
    <row r="3197" spans="1:6" x14ac:dyDescent="0.25">
      <c r="A3197" s="8">
        <v>3194</v>
      </c>
      <c r="B3197">
        <v>1</v>
      </c>
      <c r="C3197">
        <v>17.95</v>
      </c>
      <c r="E3197" s="8">
        <v>3194</v>
      </c>
      <c r="F3197">
        <v>1</v>
      </c>
    </row>
    <row r="3198" spans="1:6" x14ac:dyDescent="0.25">
      <c r="A3198" s="8">
        <v>3195</v>
      </c>
      <c r="B3198">
        <v>3</v>
      </c>
      <c r="C3198">
        <v>32.950000000000003</v>
      </c>
      <c r="E3198" s="8">
        <v>3195</v>
      </c>
      <c r="F3198">
        <v>1</v>
      </c>
    </row>
    <row r="3199" spans="1:6" x14ac:dyDescent="0.25">
      <c r="A3199" s="8">
        <v>3196</v>
      </c>
      <c r="B3199">
        <v>2</v>
      </c>
      <c r="C3199">
        <v>18.95</v>
      </c>
      <c r="E3199" s="8">
        <v>3196</v>
      </c>
      <c r="F3199">
        <v>1</v>
      </c>
    </row>
    <row r="3200" spans="1:6" x14ac:dyDescent="0.25">
      <c r="A3200" s="8">
        <v>3197</v>
      </c>
      <c r="B3200">
        <v>1</v>
      </c>
      <c r="C3200">
        <v>14.5</v>
      </c>
      <c r="E3200" s="8">
        <v>3197</v>
      </c>
      <c r="F3200">
        <v>1</v>
      </c>
    </row>
    <row r="3201" spans="1:6" x14ac:dyDescent="0.25">
      <c r="A3201" s="8">
        <v>3198</v>
      </c>
      <c r="B3201">
        <v>2</v>
      </c>
      <c r="C3201">
        <v>31.45</v>
      </c>
      <c r="E3201" s="8">
        <v>3198</v>
      </c>
      <c r="F3201">
        <v>1</v>
      </c>
    </row>
    <row r="3202" spans="1:6" x14ac:dyDescent="0.25">
      <c r="A3202" s="8">
        <v>3199</v>
      </c>
      <c r="B3202">
        <v>2</v>
      </c>
      <c r="C3202">
        <v>18.95</v>
      </c>
      <c r="E3202" s="8">
        <v>3199</v>
      </c>
      <c r="F3202">
        <v>1</v>
      </c>
    </row>
    <row r="3203" spans="1:6" x14ac:dyDescent="0.25">
      <c r="A3203" s="8">
        <v>3200</v>
      </c>
      <c r="B3203">
        <v>2</v>
      </c>
      <c r="C3203">
        <v>26.95</v>
      </c>
      <c r="E3203" s="8">
        <v>3200</v>
      </c>
      <c r="F3203">
        <v>1</v>
      </c>
    </row>
    <row r="3204" spans="1:6" x14ac:dyDescent="0.25">
      <c r="A3204" s="8">
        <v>3201</v>
      </c>
      <c r="B3204">
        <v>4</v>
      </c>
      <c r="C3204">
        <v>54.400000000000013</v>
      </c>
      <c r="E3204" s="8">
        <v>3201</v>
      </c>
      <c r="F3204">
        <v>1</v>
      </c>
    </row>
    <row r="3205" spans="1:6" x14ac:dyDescent="0.25">
      <c r="A3205" s="8">
        <v>3202</v>
      </c>
      <c r="B3205">
        <v>4</v>
      </c>
      <c r="C3205">
        <v>46.4</v>
      </c>
      <c r="E3205" s="8">
        <v>3202</v>
      </c>
      <c r="F3205">
        <v>1</v>
      </c>
    </row>
    <row r="3206" spans="1:6" x14ac:dyDescent="0.25">
      <c r="A3206" s="8">
        <v>3203</v>
      </c>
      <c r="B3206">
        <v>2</v>
      </c>
      <c r="C3206">
        <v>23.95</v>
      </c>
      <c r="E3206" s="8">
        <v>3203</v>
      </c>
      <c r="F3206">
        <v>1</v>
      </c>
    </row>
    <row r="3207" spans="1:6" x14ac:dyDescent="0.25">
      <c r="A3207" s="8">
        <v>3204</v>
      </c>
      <c r="B3207">
        <v>2</v>
      </c>
      <c r="C3207">
        <v>23.9</v>
      </c>
      <c r="E3207" s="8">
        <v>3204</v>
      </c>
      <c r="F3207">
        <v>1</v>
      </c>
    </row>
    <row r="3208" spans="1:6" x14ac:dyDescent="0.25">
      <c r="A3208" s="8">
        <v>3205</v>
      </c>
      <c r="B3208">
        <v>3</v>
      </c>
      <c r="C3208">
        <v>32.9</v>
      </c>
      <c r="E3208" s="8">
        <v>3205</v>
      </c>
      <c r="F3208">
        <v>1</v>
      </c>
    </row>
    <row r="3209" spans="1:6" x14ac:dyDescent="0.25">
      <c r="A3209" s="8">
        <v>3206</v>
      </c>
      <c r="B3209">
        <v>4</v>
      </c>
      <c r="C3209">
        <v>50.45</v>
      </c>
      <c r="E3209" s="8">
        <v>3206</v>
      </c>
      <c r="F3209">
        <v>1</v>
      </c>
    </row>
    <row r="3210" spans="1:6" x14ac:dyDescent="0.25">
      <c r="A3210" s="8">
        <v>3207</v>
      </c>
      <c r="B3210">
        <v>2</v>
      </c>
      <c r="C3210">
        <v>32.450000000000003</v>
      </c>
      <c r="E3210" s="8">
        <v>3207</v>
      </c>
      <c r="F3210">
        <v>1</v>
      </c>
    </row>
    <row r="3211" spans="1:6" x14ac:dyDescent="0.25">
      <c r="A3211" s="8">
        <v>3208</v>
      </c>
      <c r="B3211">
        <v>1</v>
      </c>
      <c r="C3211">
        <v>14.5</v>
      </c>
      <c r="E3211" s="8">
        <v>3208</v>
      </c>
      <c r="F3211">
        <v>1</v>
      </c>
    </row>
    <row r="3212" spans="1:6" x14ac:dyDescent="0.25">
      <c r="A3212" s="8">
        <v>3209</v>
      </c>
      <c r="B3212">
        <v>1</v>
      </c>
      <c r="C3212">
        <v>16.5</v>
      </c>
      <c r="E3212" s="8">
        <v>3209</v>
      </c>
      <c r="F3212">
        <v>1</v>
      </c>
    </row>
    <row r="3213" spans="1:6" x14ac:dyDescent="0.25">
      <c r="A3213" s="8">
        <v>3210</v>
      </c>
      <c r="B3213">
        <v>4</v>
      </c>
      <c r="C3213">
        <v>65.900000000000006</v>
      </c>
      <c r="E3213" s="8">
        <v>3210</v>
      </c>
      <c r="F3213">
        <v>1</v>
      </c>
    </row>
    <row r="3214" spans="1:6" x14ac:dyDescent="0.25">
      <c r="A3214" s="8">
        <v>3211</v>
      </c>
      <c r="B3214">
        <v>2</v>
      </c>
      <c r="C3214">
        <v>28.45</v>
      </c>
      <c r="E3214" s="8">
        <v>3211</v>
      </c>
      <c r="F3214">
        <v>1</v>
      </c>
    </row>
    <row r="3215" spans="1:6" x14ac:dyDescent="0.25">
      <c r="A3215" s="8">
        <v>3212</v>
      </c>
      <c r="B3215">
        <v>2</v>
      </c>
      <c r="C3215">
        <v>28.45</v>
      </c>
      <c r="E3215" s="8">
        <v>3212</v>
      </c>
      <c r="F3215">
        <v>1</v>
      </c>
    </row>
    <row r="3216" spans="1:6" x14ac:dyDescent="0.25">
      <c r="A3216" s="8">
        <v>3213</v>
      </c>
      <c r="B3216">
        <v>1</v>
      </c>
      <c r="C3216">
        <v>13.95</v>
      </c>
      <c r="E3216" s="8">
        <v>3213</v>
      </c>
      <c r="F3216">
        <v>1</v>
      </c>
    </row>
    <row r="3217" spans="1:6" x14ac:dyDescent="0.25">
      <c r="A3217" s="8">
        <v>3214</v>
      </c>
      <c r="B3217">
        <v>1</v>
      </c>
      <c r="C3217">
        <v>11.95</v>
      </c>
      <c r="E3217" s="8">
        <v>3214</v>
      </c>
      <c r="F3217">
        <v>1</v>
      </c>
    </row>
    <row r="3218" spans="1:6" x14ac:dyDescent="0.25">
      <c r="A3218" s="8">
        <v>3215</v>
      </c>
      <c r="B3218">
        <v>1</v>
      </c>
      <c r="C3218">
        <v>5</v>
      </c>
      <c r="E3218" s="8">
        <v>3215</v>
      </c>
      <c r="F3218">
        <v>1</v>
      </c>
    </row>
    <row r="3219" spans="1:6" x14ac:dyDescent="0.25">
      <c r="A3219" s="8">
        <v>3216</v>
      </c>
      <c r="B3219">
        <v>4</v>
      </c>
      <c r="C3219">
        <v>64.349999999999994</v>
      </c>
      <c r="E3219" s="8">
        <v>3216</v>
      </c>
      <c r="F3219">
        <v>1</v>
      </c>
    </row>
    <row r="3220" spans="1:6" x14ac:dyDescent="0.25">
      <c r="A3220" s="8">
        <v>3217</v>
      </c>
      <c r="B3220">
        <v>4</v>
      </c>
      <c r="C3220">
        <v>52.849999999999987</v>
      </c>
      <c r="E3220" s="8">
        <v>3217</v>
      </c>
      <c r="F3220">
        <v>1</v>
      </c>
    </row>
    <row r="3221" spans="1:6" x14ac:dyDescent="0.25">
      <c r="A3221" s="8">
        <v>3218</v>
      </c>
      <c r="B3221">
        <v>1</v>
      </c>
      <c r="C3221">
        <v>14.5</v>
      </c>
      <c r="E3221" s="8">
        <v>3218</v>
      </c>
      <c r="F3221">
        <v>1</v>
      </c>
    </row>
    <row r="3222" spans="1:6" x14ac:dyDescent="0.25">
      <c r="A3222" s="8">
        <v>3219</v>
      </c>
      <c r="B3222">
        <v>2</v>
      </c>
      <c r="C3222">
        <v>25.9</v>
      </c>
      <c r="E3222" s="8">
        <v>3219</v>
      </c>
      <c r="F3222">
        <v>1</v>
      </c>
    </row>
    <row r="3223" spans="1:6" x14ac:dyDescent="0.25">
      <c r="A3223" s="8">
        <v>3220</v>
      </c>
      <c r="B3223">
        <v>1</v>
      </c>
      <c r="C3223">
        <v>17.95</v>
      </c>
      <c r="E3223" s="8">
        <v>3220</v>
      </c>
      <c r="F3223">
        <v>1</v>
      </c>
    </row>
    <row r="3224" spans="1:6" x14ac:dyDescent="0.25">
      <c r="A3224" s="8">
        <v>3221</v>
      </c>
      <c r="B3224">
        <v>1</v>
      </c>
      <c r="C3224">
        <v>14.5</v>
      </c>
      <c r="E3224" s="8">
        <v>3221</v>
      </c>
      <c r="F3224">
        <v>1</v>
      </c>
    </row>
    <row r="3225" spans="1:6" x14ac:dyDescent="0.25">
      <c r="A3225" s="8">
        <v>3222</v>
      </c>
      <c r="B3225">
        <v>3</v>
      </c>
      <c r="C3225">
        <v>41.9</v>
      </c>
      <c r="E3225" s="8">
        <v>3222</v>
      </c>
      <c r="F3225">
        <v>1</v>
      </c>
    </row>
    <row r="3226" spans="1:6" x14ac:dyDescent="0.25">
      <c r="A3226" s="8">
        <v>3223</v>
      </c>
      <c r="B3226">
        <v>3</v>
      </c>
      <c r="C3226">
        <v>45.4</v>
      </c>
      <c r="E3226" s="8">
        <v>3223</v>
      </c>
      <c r="F3226">
        <v>1</v>
      </c>
    </row>
    <row r="3227" spans="1:6" x14ac:dyDescent="0.25">
      <c r="A3227" s="8">
        <v>3224</v>
      </c>
      <c r="B3227">
        <v>1</v>
      </c>
      <c r="C3227">
        <v>16.5</v>
      </c>
      <c r="E3227" s="8">
        <v>3224</v>
      </c>
      <c r="F3227">
        <v>1</v>
      </c>
    </row>
    <row r="3228" spans="1:6" x14ac:dyDescent="0.25">
      <c r="A3228" s="8">
        <v>3225</v>
      </c>
      <c r="B3228">
        <v>1</v>
      </c>
      <c r="C3228">
        <v>14.5</v>
      </c>
      <c r="E3228" s="8">
        <v>3225</v>
      </c>
      <c r="F3228">
        <v>1</v>
      </c>
    </row>
    <row r="3229" spans="1:6" x14ac:dyDescent="0.25">
      <c r="A3229" s="8">
        <v>3226</v>
      </c>
      <c r="B3229">
        <v>5</v>
      </c>
      <c r="C3229">
        <v>60.45</v>
      </c>
      <c r="E3229" s="8">
        <v>3226</v>
      </c>
      <c r="F3229">
        <v>1</v>
      </c>
    </row>
    <row r="3230" spans="1:6" x14ac:dyDescent="0.25">
      <c r="A3230" s="8">
        <v>3227</v>
      </c>
      <c r="B3230">
        <v>2</v>
      </c>
      <c r="C3230">
        <v>16</v>
      </c>
      <c r="E3230" s="8">
        <v>3227</v>
      </c>
      <c r="F3230">
        <v>1</v>
      </c>
    </row>
    <row r="3231" spans="1:6" x14ac:dyDescent="0.25">
      <c r="A3231" s="8">
        <v>3228</v>
      </c>
      <c r="B3231">
        <v>2</v>
      </c>
      <c r="C3231">
        <v>29.9</v>
      </c>
      <c r="E3231" s="8">
        <v>3228</v>
      </c>
      <c r="F3231">
        <v>1</v>
      </c>
    </row>
    <row r="3232" spans="1:6" x14ac:dyDescent="0.25">
      <c r="A3232" s="8">
        <v>3229</v>
      </c>
      <c r="B3232">
        <v>2</v>
      </c>
      <c r="C3232">
        <v>28.45</v>
      </c>
      <c r="E3232" s="8">
        <v>3229</v>
      </c>
      <c r="F3232">
        <v>1</v>
      </c>
    </row>
    <row r="3233" spans="1:6" x14ac:dyDescent="0.25">
      <c r="A3233" s="8">
        <v>3230</v>
      </c>
      <c r="B3233">
        <v>2</v>
      </c>
      <c r="C3233">
        <v>17.5</v>
      </c>
      <c r="E3233" s="8">
        <v>3230</v>
      </c>
      <c r="F3233">
        <v>1</v>
      </c>
    </row>
    <row r="3234" spans="1:6" x14ac:dyDescent="0.25">
      <c r="A3234" s="8">
        <v>3231</v>
      </c>
      <c r="B3234">
        <v>2</v>
      </c>
      <c r="C3234">
        <v>37.9</v>
      </c>
      <c r="E3234" s="8">
        <v>3231</v>
      </c>
      <c r="F3234">
        <v>1</v>
      </c>
    </row>
    <row r="3235" spans="1:6" x14ac:dyDescent="0.25">
      <c r="A3235" s="8">
        <v>3232</v>
      </c>
      <c r="B3235">
        <v>4</v>
      </c>
      <c r="C3235">
        <v>53.95</v>
      </c>
      <c r="E3235" s="8">
        <v>3232</v>
      </c>
      <c r="F3235">
        <v>1</v>
      </c>
    </row>
    <row r="3236" spans="1:6" x14ac:dyDescent="0.25">
      <c r="A3236" s="8">
        <v>3233</v>
      </c>
      <c r="B3236">
        <v>1</v>
      </c>
      <c r="C3236">
        <v>7</v>
      </c>
      <c r="E3236" s="8">
        <v>3233</v>
      </c>
      <c r="F3236">
        <v>1</v>
      </c>
    </row>
    <row r="3237" spans="1:6" x14ac:dyDescent="0.25">
      <c r="A3237" s="8">
        <v>3234</v>
      </c>
      <c r="B3237">
        <v>10</v>
      </c>
      <c r="C3237">
        <v>120.7</v>
      </c>
      <c r="E3237" s="8">
        <v>3234</v>
      </c>
      <c r="F3237">
        <v>1</v>
      </c>
    </row>
    <row r="3238" spans="1:6" x14ac:dyDescent="0.25">
      <c r="A3238" s="8">
        <v>3235</v>
      </c>
      <c r="B3238">
        <v>1</v>
      </c>
      <c r="C3238">
        <v>14.95</v>
      </c>
      <c r="E3238" s="8">
        <v>3235</v>
      </c>
      <c r="F3238">
        <v>1</v>
      </c>
    </row>
    <row r="3239" spans="1:6" x14ac:dyDescent="0.25">
      <c r="A3239" s="8">
        <v>3236</v>
      </c>
      <c r="B3239">
        <v>4</v>
      </c>
      <c r="C3239">
        <v>40.9</v>
      </c>
      <c r="E3239" s="8">
        <v>3236</v>
      </c>
      <c r="F3239">
        <v>1</v>
      </c>
    </row>
    <row r="3240" spans="1:6" x14ac:dyDescent="0.25">
      <c r="A3240" s="8">
        <v>3237</v>
      </c>
      <c r="B3240">
        <v>1</v>
      </c>
      <c r="C3240">
        <v>13.95</v>
      </c>
      <c r="E3240" s="8">
        <v>3237</v>
      </c>
      <c r="F3240">
        <v>1</v>
      </c>
    </row>
    <row r="3241" spans="1:6" x14ac:dyDescent="0.25">
      <c r="A3241" s="8">
        <v>3238</v>
      </c>
      <c r="B3241">
        <v>1</v>
      </c>
      <c r="C3241">
        <v>7</v>
      </c>
      <c r="E3241" s="8">
        <v>3238</v>
      </c>
      <c r="F3241">
        <v>1</v>
      </c>
    </row>
    <row r="3242" spans="1:6" x14ac:dyDescent="0.25">
      <c r="A3242" s="8">
        <v>3239</v>
      </c>
      <c r="B3242">
        <v>1</v>
      </c>
      <c r="C3242">
        <v>14.95</v>
      </c>
      <c r="E3242" s="8">
        <v>3239</v>
      </c>
      <c r="F3242">
        <v>1</v>
      </c>
    </row>
    <row r="3243" spans="1:6" x14ac:dyDescent="0.25">
      <c r="A3243" s="8">
        <v>3240</v>
      </c>
      <c r="B3243">
        <v>3</v>
      </c>
      <c r="C3243">
        <v>41.45</v>
      </c>
      <c r="E3243" s="8">
        <v>3240</v>
      </c>
      <c r="F3243">
        <v>1</v>
      </c>
    </row>
    <row r="3244" spans="1:6" x14ac:dyDescent="0.25">
      <c r="A3244" s="8">
        <v>3241</v>
      </c>
      <c r="B3244">
        <v>1</v>
      </c>
      <c r="C3244">
        <v>16.5</v>
      </c>
      <c r="E3244" s="8">
        <v>3241</v>
      </c>
      <c r="F3244">
        <v>1</v>
      </c>
    </row>
    <row r="3245" spans="1:6" x14ac:dyDescent="0.25">
      <c r="A3245" s="8">
        <v>3242</v>
      </c>
      <c r="B3245">
        <v>3</v>
      </c>
      <c r="C3245">
        <v>36.9</v>
      </c>
      <c r="E3245" s="8">
        <v>3242</v>
      </c>
      <c r="F3245">
        <v>1</v>
      </c>
    </row>
    <row r="3246" spans="1:6" x14ac:dyDescent="0.25">
      <c r="A3246" s="8">
        <v>3243</v>
      </c>
      <c r="B3246">
        <v>2</v>
      </c>
      <c r="C3246">
        <v>23.95</v>
      </c>
      <c r="E3246" s="8">
        <v>3243</v>
      </c>
      <c r="F3246">
        <v>1</v>
      </c>
    </row>
    <row r="3247" spans="1:6" x14ac:dyDescent="0.25">
      <c r="A3247" s="8">
        <v>3244</v>
      </c>
      <c r="B3247">
        <v>2</v>
      </c>
      <c r="C3247">
        <v>26.9</v>
      </c>
      <c r="E3247" s="8">
        <v>3244</v>
      </c>
      <c r="F3247">
        <v>1</v>
      </c>
    </row>
    <row r="3248" spans="1:6" x14ac:dyDescent="0.25">
      <c r="A3248" s="8">
        <v>3245</v>
      </c>
      <c r="B3248">
        <v>1</v>
      </c>
      <c r="C3248">
        <v>16.95</v>
      </c>
      <c r="E3248" s="8">
        <v>3245</v>
      </c>
      <c r="F3248">
        <v>1</v>
      </c>
    </row>
    <row r="3249" spans="1:6" x14ac:dyDescent="0.25">
      <c r="A3249" s="8">
        <v>3246</v>
      </c>
      <c r="B3249">
        <v>3</v>
      </c>
      <c r="C3249">
        <v>41.4</v>
      </c>
      <c r="E3249" s="8">
        <v>3246</v>
      </c>
      <c r="F3249">
        <v>1</v>
      </c>
    </row>
    <row r="3250" spans="1:6" x14ac:dyDescent="0.25">
      <c r="A3250" s="8">
        <v>3247</v>
      </c>
      <c r="B3250">
        <v>1</v>
      </c>
      <c r="C3250">
        <v>12.95</v>
      </c>
      <c r="E3250" s="8">
        <v>3247</v>
      </c>
      <c r="F3250">
        <v>1</v>
      </c>
    </row>
    <row r="3251" spans="1:6" x14ac:dyDescent="0.25">
      <c r="A3251" s="8">
        <v>3248</v>
      </c>
      <c r="B3251">
        <v>1</v>
      </c>
      <c r="C3251">
        <v>14.95</v>
      </c>
      <c r="E3251" s="8">
        <v>3248</v>
      </c>
      <c r="F3251">
        <v>1</v>
      </c>
    </row>
    <row r="3252" spans="1:6" x14ac:dyDescent="0.25">
      <c r="A3252" s="8">
        <v>3249</v>
      </c>
      <c r="B3252">
        <v>3</v>
      </c>
      <c r="C3252">
        <v>47.400000000000013</v>
      </c>
      <c r="E3252" s="8">
        <v>3249</v>
      </c>
      <c r="F3252">
        <v>1</v>
      </c>
    </row>
    <row r="3253" spans="1:6" x14ac:dyDescent="0.25">
      <c r="A3253" s="8">
        <v>3250</v>
      </c>
      <c r="B3253">
        <v>4</v>
      </c>
      <c r="C3253">
        <v>49.849999999999987</v>
      </c>
      <c r="E3253" s="8">
        <v>3250</v>
      </c>
      <c r="F3253">
        <v>1</v>
      </c>
    </row>
    <row r="3254" spans="1:6" x14ac:dyDescent="0.25">
      <c r="A3254" s="8">
        <v>3251</v>
      </c>
      <c r="B3254">
        <v>1</v>
      </c>
      <c r="C3254">
        <v>12.95</v>
      </c>
      <c r="E3254" s="8">
        <v>3251</v>
      </c>
      <c r="F3254">
        <v>1</v>
      </c>
    </row>
    <row r="3255" spans="1:6" x14ac:dyDescent="0.25">
      <c r="A3255" s="8">
        <v>3252</v>
      </c>
      <c r="B3255">
        <v>1</v>
      </c>
      <c r="C3255">
        <v>14.95</v>
      </c>
      <c r="E3255" s="8">
        <v>3252</v>
      </c>
      <c r="F3255">
        <v>1</v>
      </c>
    </row>
    <row r="3256" spans="1:6" x14ac:dyDescent="0.25">
      <c r="A3256" s="8">
        <v>3253</v>
      </c>
      <c r="B3256">
        <v>1</v>
      </c>
      <c r="C3256">
        <v>14.95</v>
      </c>
      <c r="E3256" s="8">
        <v>3253</v>
      </c>
      <c r="F3256">
        <v>1</v>
      </c>
    </row>
    <row r="3257" spans="1:6" x14ac:dyDescent="0.25">
      <c r="A3257" s="8">
        <v>3254</v>
      </c>
      <c r="B3257">
        <v>3</v>
      </c>
      <c r="C3257">
        <v>45.400000000000013</v>
      </c>
      <c r="E3257" s="8">
        <v>3254</v>
      </c>
      <c r="F3257">
        <v>1</v>
      </c>
    </row>
    <row r="3258" spans="1:6" x14ac:dyDescent="0.25">
      <c r="A3258" s="8">
        <v>3255</v>
      </c>
      <c r="B3258">
        <v>3</v>
      </c>
      <c r="C3258">
        <v>30.95</v>
      </c>
      <c r="E3258" s="8">
        <v>3255</v>
      </c>
      <c r="F3258">
        <v>1</v>
      </c>
    </row>
    <row r="3259" spans="1:6" x14ac:dyDescent="0.25">
      <c r="A3259" s="8">
        <v>3256</v>
      </c>
      <c r="B3259">
        <v>4</v>
      </c>
      <c r="C3259">
        <v>35</v>
      </c>
      <c r="E3259" s="8">
        <v>3256</v>
      </c>
      <c r="F3259">
        <v>1</v>
      </c>
    </row>
    <row r="3260" spans="1:6" x14ac:dyDescent="0.25">
      <c r="A3260" s="8">
        <v>3257</v>
      </c>
      <c r="B3260">
        <v>2</v>
      </c>
      <c r="C3260">
        <v>18.95</v>
      </c>
      <c r="E3260" s="8">
        <v>3257</v>
      </c>
      <c r="F3260">
        <v>1</v>
      </c>
    </row>
    <row r="3261" spans="1:6" x14ac:dyDescent="0.25">
      <c r="A3261" s="8">
        <v>3258</v>
      </c>
      <c r="B3261">
        <v>3</v>
      </c>
      <c r="C3261">
        <v>55.849999999999987</v>
      </c>
      <c r="E3261" s="8">
        <v>3258</v>
      </c>
      <c r="F3261">
        <v>1</v>
      </c>
    </row>
    <row r="3262" spans="1:6" x14ac:dyDescent="0.25">
      <c r="A3262" s="8">
        <v>3259</v>
      </c>
      <c r="B3262">
        <v>1</v>
      </c>
      <c r="C3262">
        <v>13.95</v>
      </c>
      <c r="E3262" s="8">
        <v>3259</v>
      </c>
      <c r="F3262">
        <v>1</v>
      </c>
    </row>
    <row r="3263" spans="1:6" x14ac:dyDescent="0.25">
      <c r="A3263" s="8">
        <v>3260</v>
      </c>
      <c r="B3263">
        <v>2</v>
      </c>
      <c r="C3263">
        <v>23.95</v>
      </c>
      <c r="E3263" s="8">
        <v>3260</v>
      </c>
      <c r="F3263">
        <v>1</v>
      </c>
    </row>
    <row r="3264" spans="1:6" x14ac:dyDescent="0.25">
      <c r="A3264" s="8">
        <v>3261</v>
      </c>
      <c r="B3264">
        <v>4</v>
      </c>
      <c r="C3264">
        <v>44.400000000000013</v>
      </c>
      <c r="E3264" s="8">
        <v>3261</v>
      </c>
      <c r="F3264">
        <v>1</v>
      </c>
    </row>
    <row r="3265" spans="1:6" x14ac:dyDescent="0.25">
      <c r="A3265" s="8">
        <v>3262</v>
      </c>
      <c r="B3265">
        <v>3</v>
      </c>
      <c r="C3265">
        <v>48.849999999999987</v>
      </c>
      <c r="E3265" s="8">
        <v>3262</v>
      </c>
      <c r="F3265">
        <v>1</v>
      </c>
    </row>
    <row r="3266" spans="1:6" x14ac:dyDescent="0.25">
      <c r="A3266" s="8">
        <v>3263</v>
      </c>
      <c r="B3266">
        <v>1</v>
      </c>
      <c r="C3266">
        <v>12.95</v>
      </c>
      <c r="E3266" s="8">
        <v>3263</v>
      </c>
      <c r="F3266">
        <v>1</v>
      </c>
    </row>
    <row r="3267" spans="1:6" x14ac:dyDescent="0.25">
      <c r="A3267" s="8">
        <v>3264</v>
      </c>
      <c r="B3267">
        <v>2</v>
      </c>
      <c r="C3267">
        <v>32.450000000000003</v>
      </c>
      <c r="E3267" s="8">
        <v>3264</v>
      </c>
      <c r="F3267">
        <v>1</v>
      </c>
    </row>
    <row r="3268" spans="1:6" x14ac:dyDescent="0.25">
      <c r="A3268" s="8">
        <v>3265</v>
      </c>
      <c r="B3268">
        <v>3</v>
      </c>
      <c r="C3268">
        <v>36.9</v>
      </c>
      <c r="E3268" s="8">
        <v>3265</v>
      </c>
      <c r="F3268">
        <v>1</v>
      </c>
    </row>
    <row r="3269" spans="1:6" x14ac:dyDescent="0.25">
      <c r="A3269" s="8">
        <v>3266</v>
      </c>
      <c r="B3269">
        <v>2</v>
      </c>
      <c r="C3269">
        <v>26.45</v>
      </c>
      <c r="E3269" s="8">
        <v>3266</v>
      </c>
      <c r="F3269">
        <v>1</v>
      </c>
    </row>
    <row r="3270" spans="1:6" x14ac:dyDescent="0.25">
      <c r="A3270" s="8">
        <v>3267</v>
      </c>
      <c r="B3270">
        <v>2</v>
      </c>
      <c r="C3270">
        <v>19.5</v>
      </c>
      <c r="E3270" s="8">
        <v>3267</v>
      </c>
      <c r="F3270">
        <v>1</v>
      </c>
    </row>
    <row r="3271" spans="1:6" x14ac:dyDescent="0.25">
      <c r="A3271" s="8">
        <v>3268</v>
      </c>
      <c r="B3271">
        <v>2</v>
      </c>
      <c r="C3271">
        <v>21.95</v>
      </c>
      <c r="E3271" s="8">
        <v>3268</v>
      </c>
      <c r="F3271">
        <v>1</v>
      </c>
    </row>
    <row r="3272" spans="1:6" x14ac:dyDescent="0.25">
      <c r="A3272" s="8">
        <v>3269</v>
      </c>
      <c r="B3272">
        <v>3</v>
      </c>
      <c r="C3272">
        <v>38.9</v>
      </c>
      <c r="E3272" s="8">
        <v>3269</v>
      </c>
      <c r="F3272">
        <v>1</v>
      </c>
    </row>
    <row r="3273" spans="1:6" x14ac:dyDescent="0.25">
      <c r="A3273" s="8">
        <v>3270</v>
      </c>
      <c r="B3273">
        <v>1</v>
      </c>
      <c r="C3273">
        <v>15.5</v>
      </c>
      <c r="E3273" s="8">
        <v>3270</v>
      </c>
      <c r="F3273">
        <v>1</v>
      </c>
    </row>
    <row r="3274" spans="1:6" x14ac:dyDescent="0.25">
      <c r="A3274" s="8">
        <v>3271</v>
      </c>
      <c r="B3274">
        <v>1</v>
      </c>
      <c r="C3274">
        <v>12.95</v>
      </c>
      <c r="E3274" s="8">
        <v>3271</v>
      </c>
      <c r="F3274">
        <v>1</v>
      </c>
    </row>
    <row r="3275" spans="1:6" x14ac:dyDescent="0.25">
      <c r="A3275" s="8">
        <v>3272</v>
      </c>
      <c r="B3275">
        <v>2</v>
      </c>
      <c r="C3275">
        <v>35.9</v>
      </c>
      <c r="E3275" s="8">
        <v>3272</v>
      </c>
      <c r="F3275">
        <v>1</v>
      </c>
    </row>
    <row r="3276" spans="1:6" x14ac:dyDescent="0.25">
      <c r="A3276" s="8">
        <v>3273</v>
      </c>
      <c r="B3276">
        <v>2</v>
      </c>
      <c r="C3276">
        <v>32.450000000000003</v>
      </c>
      <c r="E3276" s="8">
        <v>3273</v>
      </c>
      <c r="F3276">
        <v>1</v>
      </c>
    </row>
    <row r="3277" spans="1:6" x14ac:dyDescent="0.25">
      <c r="A3277" s="8">
        <v>3274</v>
      </c>
      <c r="B3277">
        <v>2</v>
      </c>
      <c r="C3277">
        <v>12</v>
      </c>
      <c r="E3277" s="8">
        <v>3274</v>
      </c>
      <c r="F3277">
        <v>1</v>
      </c>
    </row>
    <row r="3278" spans="1:6" x14ac:dyDescent="0.25">
      <c r="A3278" s="8">
        <v>3275</v>
      </c>
      <c r="B3278">
        <v>1</v>
      </c>
      <c r="C3278">
        <v>0</v>
      </c>
      <c r="E3278" s="8">
        <v>3275</v>
      </c>
      <c r="F3278">
        <v>1</v>
      </c>
    </row>
    <row r="3279" spans="1:6" x14ac:dyDescent="0.25">
      <c r="A3279" s="8">
        <v>3276</v>
      </c>
      <c r="B3279">
        <v>2</v>
      </c>
      <c r="C3279">
        <v>26.95</v>
      </c>
      <c r="E3279" s="8">
        <v>3276</v>
      </c>
      <c r="F3279">
        <v>1</v>
      </c>
    </row>
    <row r="3280" spans="1:6" x14ac:dyDescent="0.25">
      <c r="A3280" s="8">
        <v>3277</v>
      </c>
      <c r="B3280">
        <v>1</v>
      </c>
      <c r="C3280">
        <v>14.5</v>
      </c>
      <c r="E3280" s="8">
        <v>3277</v>
      </c>
      <c r="F3280">
        <v>1</v>
      </c>
    </row>
    <row r="3281" spans="1:6" x14ac:dyDescent="0.25">
      <c r="A3281" s="8">
        <v>3278</v>
      </c>
      <c r="B3281">
        <v>4</v>
      </c>
      <c r="C3281">
        <v>57.8</v>
      </c>
      <c r="E3281" s="8">
        <v>3278</v>
      </c>
      <c r="F3281">
        <v>1</v>
      </c>
    </row>
    <row r="3282" spans="1:6" x14ac:dyDescent="0.25">
      <c r="A3282" s="8">
        <v>3279</v>
      </c>
      <c r="B3282">
        <v>2</v>
      </c>
      <c r="C3282">
        <v>19.95</v>
      </c>
      <c r="E3282" s="8">
        <v>3279</v>
      </c>
      <c r="F3282">
        <v>1</v>
      </c>
    </row>
    <row r="3283" spans="1:6" x14ac:dyDescent="0.25">
      <c r="A3283" s="8">
        <v>3280</v>
      </c>
      <c r="B3283">
        <v>4</v>
      </c>
      <c r="C3283">
        <v>45.400000000000013</v>
      </c>
      <c r="E3283" s="8">
        <v>3280</v>
      </c>
      <c r="F3283">
        <v>1</v>
      </c>
    </row>
    <row r="3284" spans="1:6" x14ac:dyDescent="0.25">
      <c r="A3284" s="8">
        <v>3281</v>
      </c>
      <c r="B3284">
        <v>3</v>
      </c>
      <c r="C3284">
        <v>28.5</v>
      </c>
      <c r="E3284" s="8">
        <v>3281</v>
      </c>
      <c r="F3284">
        <v>1</v>
      </c>
    </row>
    <row r="3285" spans="1:6" x14ac:dyDescent="0.25">
      <c r="A3285" s="8">
        <v>3282</v>
      </c>
      <c r="B3285">
        <v>1</v>
      </c>
      <c r="C3285">
        <v>9</v>
      </c>
      <c r="E3285" s="8">
        <v>3282</v>
      </c>
      <c r="F3285">
        <v>1</v>
      </c>
    </row>
    <row r="3286" spans="1:6" x14ac:dyDescent="0.25">
      <c r="A3286" s="8">
        <v>3283</v>
      </c>
      <c r="B3286">
        <v>2</v>
      </c>
      <c r="C3286">
        <v>29.9</v>
      </c>
      <c r="E3286" s="8">
        <v>3283</v>
      </c>
      <c r="F3286">
        <v>1</v>
      </c>
    </row>
    <row r="3287" spans="1:6" x14ac:dyDescent="0.25">
      <c r="A3287" s="8">
        <v>3284</v>
      </c>
      <c r="B3287">
        <v>1</v>
      </c>
      <c r="C3287">
        <v>17.95</v>
      </c>
      <c r="E3287" s="8">
        <v>3284</v>
      </c>
      <c r="F3287">
        <v>1</v>
      </c>
    </row>
    <row r="3288" spans="1:6" x14ac:dyDescent="0.25">
      <c r="A3288" s="8">
        <v>3285</v>
      </c>
      <c r="B3288">
        <v>1</v>
      </c>
      <c r="C3288">
        <v>12.95</v>
      </c>
      <c r="E3288" s="8">
        <v>3285</v>
      </c>
      <c r="F3288">
        <v>1</v>
      </c>
    </row>
    <row r="3289" spans="1:6" x14ac:dyDescent="0.25">
      <c r="A3289" s="8">
        <v>3286</v>
      </c>
      <c r="B3289">
        <v>4</v>
      </c>
      <c r="C3289">
        <v>50.95</v>
      </c>
      <c r="E3289" s="8">
        <v>3286</v>
      </c>
      <c r="F3289">
        <v>1</v>
      </c>
    </row>
    <row r="3290" spans="1:6" x14ac:dyDescent="0.25">
      <c r="A3290" s="8">
        <v>3287</v>
      </c>
      <c r="B3290">
        <v>2</v>
      </c>
      <c r="C3290">
        <v>30.9</v>
      </c>
      <c r="E3290" s="8">
        <v>3287</v>
      </c>
      <c r="F3290">
        <v>1</v>
      </c>
    </row>
    <row r="3291" spans="1:6" x14ac:dyDescent="0.25">
      <c r="A3291" s="8">
        <v>3288</v>
      </c>
      <c r="B3291">
        <v>3</v>
      </c>
      <c r="C3291">
        <v>42.4</v>
      </c>
      <c r="E3291" s="8">
        <v>3288</v>
      </c>
      <c r="F3291">
        <v>1</v>
      </c>
    </row>
    <row r="3292" spans="1:6" x14ac:dyDescent="0.25">
      <c r="A3292" s="8">
        <v>3289</v>
      </c>
      <c r="B3292">
        <v>5</v>
      </c>
      <c r="C3292">
        <v>68.8</v>
      </c>
      <c r="E3292" s="8">
        <v>3289</v>
      </c>
      <c r="F3292">
        <v>1</v>
      </c>
    </row>
    <row r="3293" spans="1:6" x14ac:dyDescent="0.25">
      <c r="A3293" s="8">
        <v>3290</v>
      </c>
      <c r="B3293">
        <v>3</v>
      </c>
      <c r="C3293">
        <v>35.450000000000003</v>
      </c>
      <c r="E3293" s="8">
        <v>3290</v>
      </c>
      <c r="F3293">
        <v>1</v>
      </c>
    </row>
    <row r="3294" spans="1:6" x14ac:dyDescent="0.25">
      <c r="A3294" s="8">
        <v>3291</v>
      </c>
      <c r="B3294">
        <v>1</v>
      </c>
      <c r="C3294">
        <v>16.5</v>
      </c>
      <c r="E3294" s="8">
        <v>3291</v>
      </c>
      <c r="F3294">
        <v>1</v>
      </c>
    </row>
    <row r="3295" spans="1:6" x14ac:dyDescent="0.25">
      <c r="A3295" s="8">
        <v>3292</v>
      </c>
      <c r="B3295">
        <v>13</v>
      </c>
      <c r="C3295">
        <v>149.69999999999999</v>
      </c>
      <c r="E3295" s="8">
        <v>3292</v>
      </c>
      <c r="F3295">
        <v>1</v>
      </c>
    </row>
    <row r="3296" spans="1:6" x14ac:dyDescent="0.25">
      <c r="A3296" s="8">
        <v>3293</v>
      </c>
      <c r="B3296">
        <v>1</v>
      </c>
      <c r="C3296">
        <v>9</v>
      </c>
      <c r="E3296" s="8">
        <v>3293</v>
      </c>
      <c r="F3296">
        <v>1</v>
      </c>
    </row>
    <row r="3297" spans="1:6" x14ac:dyDescent="0.25">
      <c r="A3297" s="8">
        <v>3294</v>
      </c>
      <c r="B3297">
        <v>2</v>
      </c>
      <c r="C3297">
        <v>31.9</v>
      </c>
      <c r="E3297" s="8">
        <v>3294</v>
      </c>
      <c r="F3297">
        <v>1</v>
      </c>
    </row>
    <row r="3298" spans="1:6" x14ac:dyDescent="0.25">
      <c r="A3298" s="8">
        <v>3295</v>
      </c>
      <c r="B3298">
        <v>1</v>
      </c>
      <c r="C3298">
        <v>17.95</v>
      </c>
      <c r="E3298" s="8">
        <v>3295</v>
      </c>
      <c r="F3298">
        <v>1</v>
      </c>
    </row>
    <row r="3299" spans="1:6" x14ac:dyDescent="0.25">
      <c r="A3299" s="8">
        <v>3296</v>
      </c>
      <c r="B3299">
        <v>3</v>
      </c>
      <c r="C3299">
        <v>43.95</v>
      </c>
      <c r="E3299" s="8">
        <v>3296</v>
      </c>
      <c r="F3299">
        <v>1</v>
      </c>
    </row>
    <row r="3300" spans="1:6" x14ac:dyDescent="0.25">
      <c r="A3300" s="8">
        <v>3297</v>
      </c>
      <c r="B3300">
        <v>2</v>
      </c>
      <c r="C3300">
        <v>12.95</v>
      </c>
      <c r="E3300" s="8">
        <v>3297</v>
      </c>
      <c r="F3300">
        <v>1</v>
      </c>
    </row>
    <row r="3301" spans="1:6" x14ac:dyDescent="0.25">
      <c r="A3301" s="8">
        <v>3298</v>
      </c>
      <c r="B3301">
        <v>1</v>
      </c>
      <c r="C3301">
        <v>10.5</v>
      </c>
      <c r="E3301" s="8">
        <v>3298</v>
      </c>
      <c r="F3301">
        <v>1</v>
      </c>
    </row>
    <row r="3302" spans="1:6" x14ac:dyDescent="0.25">
      <c r="A3302" s="8">
        <v>3299</v>
      </c>
      <c r="B3302">
        <v>2</v>
      </c>
      <c r="C3302">
        <v>35.9</v>
      </c>
      <c r="E3302" s="8">
        <v>3299</v>
      </c>
      <c r="F3302">
        <v>1</v>
      </c>
    </row>
    <row r="3303" spans="1:6" x14ac:dyDescent="0.25">
      <c r="A3303" s="8">
        <v>3300</v>
      </c>
      <c r="B3303">
        <v>1</v>
      </c>
      <c r="C3303">
        <v>17.95</v>
      </c>
      <c r="E3303" s="8">
        <v>3300</v>
      </c>
      <c r="F3303">
        <v>1</v>
      </c>
    </row>
    <row r="3304" spans="1:6" x14ac:dyDescent="0.25">
      <c r="A3304" s="8">
        <v>3301</v>
      </c>
      <c r="B3304">
        <v>1</v>
      </c>
      <c r="C3304">
        <v>17.95</v>
      </c>
      <c r="E3304" s="8">
        <v>3301</v>
      </c>
      <c r="F3304">
        <v>1</v>
      </c>
    </row>
    <row r="3305" spans="1:6" x14ac:dyDescent="0.25">
      <c r="A3305" s="8">
        <v>3302</v>
      </c>
      <c r="B3305">
        <v>2</v>
      </c>
      <c r="C3305">
        <v>25</v>
      </c>
      <c r="E3305" s="8">
        <v>3302</v>
      </c>
      <c r="F3305">
        <v>1</v>
      </c>
    </row>
    <row r="3306" spans="1:6" x14ac:dyDescent="0.25">
      <c r="A3306" s="8">
        <v>3303</v>
      </c>
      <c r="B3306">
        <v>1</v>
      </c>
      <c r="C3306">
        <v>10.5</v>
      </c>
      <c r="E3306" s="8">
        <v>3303</v>
      </c>
      <c r="F3306">
        <v>1</v>
      </c>
    </row>
    <row r="3307" spans="1:6" x14ac:dyDescent="0.25">
      <c r="A3307" s="8">
        <v>3304</v>
      </c>
      <c r="B3307">
        <v>7</v>
      </c>
      <c r="C3307">
        <v>98.4</v>
      </c>
      <c r="E3307" s="8">
        <v>3304</v>
      </c>
      <c r="F3307">
        <v>1</v>
      </c>
    </row>
    <row r="3308" spans="1:6" x14ac:dyDescent="0.25">
      <c r="A3308" s="8">
        <v>3305</v>
      </c>
      <c r="B3308">
        <v>1</v>
      </c>
      <c r="C3308">
        <v>17.95</v>
      </c>
      <c r="E3308" s="8">
        <v>3305</v>
      </c>
      <c r="F3308">
        <v>1</v>
      </c>
    </row>
    <row r="3309" spans="1:6" x14ac:dyDescent="0.25">
      <c r="A3309" s="8">
        <v>3306</v>
      </c>
      <c r="B3309">
        <v>1</v>
      </c>
      <c r="C3309">
        <v>7</v>
      </c>
      <c r="E3309" s="8">
        <v>3306</v>
      </c>
      <c r="F3309">
        <v>1</v>
      </c>
    </row>
    <row r="3310" spans="1:6" x14ac:dyDescent="0.25">
      <c r="A3310" s="8">
        <v>3307</v>
      </c>
      <c r="B3310">
        <v>3</v>
      </c>
      <c r="C3310">
        <v>35.950000000000003</v>
      </c>
      <c r="E3310" s="8">
        <v>3307</v>
      </c>
      <c r="F3310">
        <v>1</v>
      </c>
    </row>
    <row r="3311" spans="1:6" x14ac:dyDescent="0.25">
      <c r="A3311" s="8">
        <v>3308</v>
      </c>
      <c r="B3311">
        <v>2</v>
      </c>
      <c r="C3311">
        <v>26.9</v>
      </c>
      <c r="E3311" s="8">
        <v>3308</v>
      </c>
      <c r="F3311">
        <v>1</v>
      </c>
    </row>
    <row r="3312" spans="1:6" x14ac:dyDescent="0.25">
      <c r="A3312" s="8">
        <v>3309</v>
      </c>
      <c r="B3312">
        <v>2</v>
      </c>
      <c r="C3312">
        <v>29.45</v>
      </c>
      <c r="E3312" s="8">
        <v>3309</v>
      </c>
      <c r="F3312">
        <v>1</v>
      </c>
    </row>
    <row r="3313" spans="1:6" x14ac:dyDescent="0.25">
      <c r="A3313" s="8">
        <v>3310</v>
      </c>
      <c r="B3313">
        <v>3</v>
      </c>
      <c r="C3313">
        <v>48.849999999999987</v>
      </c>
      <c r="E3313" s="8">
        <v>3310</v>
      </c>
      <c r="F3313">
        <v>1</v>
      </c>
    </row>
    <row r="3314" spans="1:6" x14ac:dyDescent="0.25">
      <c r="A3314" s="8">
        <v>3311</v>
      </c>
      <c r="B3314">
        <v>4</v>
      </c>
      <c r="C3314">
        <v>52.400000000000013</v>
      </c>
      <c r="E3314" s="8">
        <v>3311</v>
      </c>
      <c r="F3314">
        <v>1</v>
      </c>
    </row>
    <row r="3315" spans="1:6" x14ac:dyDescent="0.25">
      <c r="A3315" s="8">
        <v>3312</v>
      </c>
      <c r="B3315">
        <v>2</v>
      </c>
      <c r="C3315">
        <v>29.9</v>
      </c>
      <c r="E3315" s="8">
        <v>3312</v>
      </c>
      <c r="F3315">
        <v>1</v>
      </c>
    </row>
    <row r="3316" spans="1:6" x14ac:dyDescent="0.25">
      <c r="A3316" s="8">
        <v>3313</v>
      </c>
      <c r="B3316">
        <v>1</v>
      </c>
      <c r="C3316">
        <v>15.5</v>
      </c>
      <c r="E3316" s="8">
        <v>3313</v>
      </c>
      <c r="F3316">
        <v>1</v>
      </c>
    </row>
    <row r="3317" spans="1:6" x14ac:dyDescent="0.25">
      <c r="A3317" s="8">
        <v>3314</v>
      </c>
      <c r="B3317">
        <v>3</v>
      </c>
      <c r="C3317">
        <v>49.400000000000013</v>
      </c>
      <c r="E3317" s="8">
        <v>3314</v>
      </c>
      <c r="F3317">
        <v>1</v>
      </c>
    </row>
    <row r="3318" spans="1:6" x14ac:dyDescent="0.25">
      <c r="A3318" s="8">
        <v>3315</v>
      </c>
      <c r="B3318">
        <v>2</v>
      </c>
      <c r="C3318">
        <v>31.9</v>
      </c>
      <c r="E3318" s="8">
        <v>3315</v>
      </c>
      <c r="F3318">
        <v>1</v>
      </c>
    </row>
    <row r="3319" spans="1:6" x14ac:dyDescent="0.25">
      <c r="A3319" s="8">
        <v>3316</v>
      </c>
      <c r="B3319">
        <v>1</v>
      </c>
      <c r="C3319">
        <v>16.95</v>
      </c>
      <c r="E3319" s="8">
        <v>3316</v>
      </c>
      <c r="F3319">
        <v>1</v>
      </c>
    </row>
    <row r="3320" spans="1:6" x14ac:dyDescent="0.25">
      <c r="A3320" s="8">
        <v>3317</v>
      </c>
      <c r="B3320">
        <v>2</v>
      </c>
      <c r="C3320">
        <v>29.45</v>
      </c>
      <c r="E3320" s="8">
        <v>3317</v>
      </c>
      <c r="F3320">
        <v>1</v>
      </c>
    </row>
    <row r="3321" spans="1:6" x14ac:dyDescent="0.25">
      <c r="A3321" s="8">
        <v>3318</v>
      </c>
      <c r="B3321">
        <v>2</v>
      </c>
      <c r="C3321">
        <v>21.5</v>
      </c>
      <c r="E3321" s="8">
        <v>3318</v>
      </c>
      <c r="F3321">
        <v>1</v>
      </c>
    </row>
    <row r="3322" spans="1:6" x14ac:dyDescent="0.25">
      <c r="A3322" s="8">
        <v>3319</v>
      </c>
      <c r="B3322">
        <v>1</v>
      </c>
      <c r="C3322">
        <v>13.95</v>
      </c>
      <c r="E3322" s="8">
        <v>3319</v>
      </c>
      <c r="F3322">
        <v>1</v>
      </c>
    </row>
    <row r="3323" spans="1:6" x14ac:dyDescent="0.25">
      <c r="A3323" s="8">
        <v>3320</v>
      </c>
      <c r="B3323">
        <v>2</v>
      </c>
      <c r="C3323">
        <v>23.5</v>
      </c>
      <c r="E3323" s="8">
        <v>3320</v>
      </c>
      <c r="F3323">
        <v>1</v>
      </c>
    </row>
    <row r="3324" spans="1:6" x14ac:dyDescent="0.25">
      <c r="A3324" s="8">
        <v>3321</v>
      </c>
      <c r="B3324">
        <v>4</v>
      </c>
      <c r="C3324">
        <v>62.849999999999987</v>
      </c>
      <c r="E3324" s="8">
        <v>3321</v>
      </c>
      <c r="F3324">
        <v>1</v>
      </c>
    </row>
    <row r="3325" spans="1:6" x14ac:dyDescent="0.25">
      <c r="A3325" s="8">
        <v>3322</v>
      </c>
      <c r="B3325">
        <v>4</v>
      </c>
      <c r="C3325">
        <v>55.400000000000013</v>
      </c>
      <c r="E3325" s="8">
        <v>3322</v>
      </c>
      <c r="F3325">
        <v>1</v>
      </c>
    </row>
    <row r="3326" spans="1:6" x14ac:dyDescent="0.25">
      <c r="A3326" s="8">
        <v>3323</v>
      </c>
      <c r="B3326">
        <v>2</v>
      </c>
      <c r="C3326">
        <v>29.45</v>
      </c>
      <c r="E3326" s="8">
        <v>3323</v>
      </c>
      <c r="F3326">
        <v>1</v>
      </c>
    </row>
    <row r="3327" spans="1:6" x14ac:dyDescent="0.25">
      <c r="A3327" s="8">
        <v>3324</v>
      </c>
      <c r="B3327">
        <v>1</v>
      </c>
      <c r="C3327">
        <v>14.95</v>
      </c>
      <c r="E3327" s="8">
        <v>3324</v>
      </c>
      <c r="F3327">
        <v>1</v>
      </c>
    </row>
    <row r="3328" spans="1:6" x14ac:dyDescent="0.25">
      <c r="A3328" s="8">
        <v>3325</v>
      </c>
      <c r="B3328">
        <v>2</v>
      </c>
      <c r="C3328">
        <v>32.450000000000003</v>
      </c>
      <c r="E3328" s="8">
        <v>3325</v>
      </c>
      <c r="F3328">
        <v>1</v>
      </c>
    </row>
    <row r="3329" spans="1:6" x14ac:dyDescent="0.25">
      <c r="A3329" s="8">
        <v>3326</v>
      </c>
      <c r="B3329">
        <v>2</v>
      </c>
      <c r="C3329">
        <v>21.5</v>
      </c>
      <c r="E3329" s="8">
        <v>3326</v>
      </c>
      <c r="F3329">
        <v>1</v>
      </c>
    </row>
    <row r="3330" spans="1:6" x14ac:dyDescent="0.25">
      <c r="A3330" s="8">
        <v>3327</v>
      </c>
      <c r="B3330">
        <v>1</v>
      </c>
      <c r="C3330">
        <v>17.95</v>
      </c>
      <c r="E3330" s="8">
        <v>3327</v>
      </c>
      <c r="F3330">
        <v>1</v>
      </c>
    </row>
    <row r="3331" spans="1:6" x14ac:dyDescent="0.25">
      <c r="A3331" s="8">
        <v>3328</v>
      </c>
      <c r="B3331">
        <v>2</v>
      </c>
      <c r="C3331">
        <v>24.95</v>
      </c>
      <c r="E3331" s="8">
        <v>3328</v>
      </c>
      <c r="F3331">
        <v>1</v>
      </c>
    </row>
    <row r="3332" spans="1:6" x14ac:dyDescent="0.25">
      <c r="A3332" s="8">
        <v>3329</v>
      </c>
      <c r="B3332">
        <v>3</v>
      </c>
      <c r="C3332">
        <v>35.9</v>
      </c>
      <c r="E3332" s="8">
        <v>3329</v>
      </c>
      <c r="F3332">
        <v>1</v>
      </c>
    </row>
    <row r="3333" spans="1:6" x14ac:dyDescent="0.25">
      <c r="A3333" s="8">
        <v>3330</v>
      </c>
      <c r="B3333">
        <v>4</v>
      </c>
      <c r="C3333">
        <v>42.45</v>
      </c>
      <c r="E3333" s="8">
        <v>3330</v>
      </c>
      <c r="F3333">
        <v>1</v>
      </c>
    </row>
    <row r="3334" spans="1:6" x14ac:dyDescent="0.25">
      <c r="A3334" s="8">
        <v>3331</v>
      </c>
      <c r="B3334">
        <v>1</v>
      </c>
      <c r="C3334">
        <v>10.5</v>
      </c>
      <c r="E3334" s="8">
        <v>3331</v>
      </c>
      <c r="F3334">
        <v>1</v>
      </c>
    </row>
    <row r="3335" spans="1:6" x14ac:dyDescent="0.25">
      <c r="A3335" s="8">
        <v>3332</v>
      </c>
      <c r="B3335">
        <v>1</v>
      </c>
      <c r="C3335">
        <v>13.95</v>
      </c>
      <c r="E3335" s="8">
        <v>3332</v>
      </c>
      <c r="F3335">
        <v>1</v>
      </c>
    </row>
    <row r="3336" spans="1:6" x14ac:dyDescent="0.25">
      <c r="A3336" s="8">
        <v>3333</v>
      </c>
      <c r="B3336">
        <v>1</v>
      </c>
      <c r="C3336">
        <v>12.95</v>
      </c>
      <c r="E3336" s="8">
        <v>3333</v>
      </c>
      <c r="F3336">
        <v>1</v>
      </c>
    </row>
    <row r="3337" spans="1:6" x14ac:dyDescent="0.25">
      <c r="A3337" s="8">
        <v>3334</v>
      </c>
      <c r="B3337">
        <v>2</v>
      </c>
      <c r="C3337">
        <v>29.9</v>
      </c>
      <c r="E3337" s="8">
        <v>3334</v>
      </c>
      <c r="F3337">
        <v>1</v>
      </c>
    </row>
    <row r="3338" spans="1:6" x14ac:dyDescent="0.25">
      <c r="A3338" s="8">
        <v>3335</v>
      </c>
      <c r="B3338">
        <v>2</v>
      </c>
      <c r="C3338">
        <v>27.9</v>
      </c>
      <c r="E3338" s="8">
        <v>3335</v>
      </c>
      <c r="F3338">
        <v>1</v>
      </c>
    </row>
    <row r="3339" spans="1:6" x14ac:dyDescent="0.25">
      <c r="A3339" s="8">
        <v>3336</v>
      </c>
      <c r="B3339">
        <v>1</v>
      </c>
      <c r="C3339">
        <v>17.95</v>
      </c>
      <c r="E3339" s="8">
        <v>3336</v>
      </c>
      <c r="F3339">
        <v>1</v>
      </c>
    </row>
    <row r="3340" spans="1:6" x14ac:dyDescent="0.25">
      <c r="A3340" s="8">
        <v>3337</v>
      </c>
      <c r="B3340">
        <v>4</v>
      </c>
      <c r="C3340">
        <v>37.5</v>
      </c>
      <c r="E3340" s="8">
        <v>3337</v>
      </c>
      <c r="F3340">
        <v>1</v>
      </c>
    </row>
    <row r="3341" spans="1:6" x14ac:dyDescent="0.25">
      <c r="A3341" s="8">
        <v>3338</v>
      </c>
      <c r="B3341">
        <v>1</v>
      </c>
      <c r="C3341">
        <v>16.5</v>
      </c>
      <c r="E3341" s="8">
        <v>3338</v>
      </c>
      <c r="F3341">
        <v>1</v>
      </c>
    </row>
    <row r="3342" spans="1:6" x14ac:dyDescent="0.25">
      <c r="A3342" s="8">
        <v>3339</v>
      </c>
      <c r="B3342">
        <v>2</v>
      </c>
      <c r="C3342">
        <v>22.45</v>
      </c>
      <c r="E3342" s="8">
        <v>3339</v>
      </c>
      <c r="F3342">
        <v>1</v>
      </c>
    </row>
    <row r="3343" spans="1:6" x14ac:dyDescent="0.25">
      <c r="A3343" s="8">
        <v>3340</v>
      </c>
      <c r="B3343">
        <v>2</v>
      </c>
      <c r="C3343">
        <v>24.5</v>
      </c>
      <c r="E3343" s="8">
        <v>3340</v>
      </c>
      <c r="F3343">
        <v>1</v>
      </c>
    </row>
    <row r="3344" spans="1:6" x14ac:dyDescent="0.25">
      <c r="A3344" s="8">
        <v>3341</v>
      </c>
      <c r="B3344">
        <v>1</v>
      </c>
      <c r="C3344">
        <v>16.5</v>
      </c>
      <c r="E3344" s="8">
        <v>3341</v>
      </c>
      <c r="F3344">
        <v>1</v>
      </c>
    </row>
    <row r="3345" spans="1:6" x14ac:dyDescent="0.25">
      <c r="A3345" s="8">
        <v>3342</v>
      </c>
      <c r="B3345">
        <v>3</v>
      </c>
      <c r="C3345">
        <v>40.849999999999987</v>
      </c>
      <c r="E3345" s="8">
        <v>3342</v>
      </c>
      <c r="F3345">
        <v>1</v>
      </c>
    </row>
    <row r="3346" spans="1:6" x14ac:dyDescent="0.25">
      <c r="A3346" s="8">
        <v>3343</v>
      </c>
      <c r="B3346">
        <v>1</v>
      </c>
      <c r="C3346">
        <v>7</v>
      </c>
      <c r="E3346" s="8">
        <v>3343</v>
      </c>
      <c r="F3346">
        <v>1</v>
      </c>
    </row>
    <row r="3347" spans="1:6" x14ac:dyDescent="0.25">
      <c r="A3347" s="8">
        <v>3344</v>
      </c>
      <c r="B3347">
        <v>2</v>
      </c>
      <c r="C3347">
        <v>25.9</v>
      </c>
      <c r="E3347" s="8">
        <v>3344</v>
      </c>
      <c r="F3347">
        <v>1</v>
      </c>
    </row>
    <row r="3348" spans="1:6" x14ac:dyDescent="0.25">
      <c r="A3348" s="8">
        <v>3345</v>
      </c>
      <c r="B3348">
        <v>1</v>
      </c>
      <c r="C3348">
        <v>11.95</v>
      </c>
      <c r="E3348" s="8">
        <v>3345</v>
      </c>
      <c r="F3348">
        <v>1</v>
      </c>
    </row>
    <row r="3349" spans="1:6" x14ac:dyDescent="0.25">
      <c r="A3349" s="8">
        <v>3346</v>
      </c>
      <c r="B3349">
        <v>2</v>
      </c>
      <c r="C3349">
        <v>25.5</v>
      </c>
      <c r="E3349" s="8">
        <v>3346</v>
      </c>
      <c r="F3349">
        <v>1</v>
      </c>
    </row>
    <row r="3350" spans="1:6" x14ac:dyDescent="0.25">
      <c r="A3350" s="8">
        <v>3347</v>
      </c>
      <c r="B3350">
        <v>1</v>
      </c>
      <c r="C3350">
        <v>15.5</v>
      </c>
      <c r="E3350" s="8">
        <v>3347</v>
      </c>
      <c r="F3350">
        <v>1</v>
      </c>
    </row>
    <row r="3351" spans="1:6" x14ac:dyDescent="0.25">
      <c r="A3351" s="8">
        <v>3348</v>
      </c>
      <c r="B3351">
        <v>2</v>
      </c>
      <c r="C3351">
        <v>25.9</v>
      </c>
      <c r="E3351" s="8">
        <v>3348</v>
      </c>
      <c r="F3351">
        <v>1</v>
      </c>
    </row>
    <row r="3352" spans="1:6" x14ac:dyDescent="0.25">
      <c r="A3352" s="8">
        <v>3349</v>
      </c>
      <c r="B3352">
        <v>3</v>
      </c>
      <c r="C3352">
        <v>46.4</v>
      </c>
      <c r="E3352" s="8">
        <v>3349</v>
      </c>
      <c r="F3352">
        <v>1</v>
      </c>
    </row>
    <row r="3353" spans="1:6" x14ac:dyDescent="0.25">
      <c r="A3353" s="8">
        <v>3350</v>
      </c>
      <c r="B3353">
        <v>3</v>
      </c>
      <c r="C3353">
        <v>33.9</v>
      </c>
      <c r="E3353" s="8">
        <v>3350</v>
      </c>
      <c r="F3353">
        <v>1</v>
      </c>
    </row>
    <row r="3354" spans="1:6" x14ac:dyDescent="0.25">
      <c r="A3354" s="8">
        <v>3351</v>
      </c>
      <c r="B3354">
        <v>2</v>
      </c>
      <c r="C3354">
        <v>31.9</v>
      </c>
      <c r="E3354" s="8">
        <v>3351</v>
      </c>
      <c r="F3354">
        <v>1</v>
      </c>
    </row>
    <row r="3355" spans="1:6" x14ac:dyDescent="0.25">
      <c r="A3355" s="8">
        <v>3352</v>
      </c>
      <c r="B3355">
        <v>1</v>
      </c>
      <c r="C3355">
        <v>0</v>
      </c>
      <c r="E3355" s="8">
        <v>3352</v>
      </c>
      <c r="F3355">
        <v>1</v>
      </c>
    </row>
    <row r="3356" spans="1:6" x14ac:dyDescent="0.25">
      <c r="A3356" s="8">
        <v>3353</v>
      </c>
      <c r="B3356">
        <v>3</v>
      </c>
      <c r="C3356">
        <v>42.9</v>
      </c>
      <c r="E3356" s="8">
        <v>3353</v>
      </c>
      <c r="F3356">
        <v>1</v>
      </c>
    </row>
    <row r="3357" spans="1:6" x14ac:dyDescent="0.25">
      <c r="A3357" s="8">
        <v>3354</v>
      </c>
      <c r="B3357">
        <v>2</v>
      </c>
      <c r="C3357">
        <v>33.450000000000003</v>
      </c>
      <c r="E3357" s="8">
        <v>3354</v>
      </c>
      <c r="F3357">
        <v>1</v>
      </c>
    </row>
    <row r="3358" spans="1:6" x14ac:dyDescent="0.25">
      <c r="A3358" s="8">
        <v>3355</v>
      </c>
      <c r="B3358">
        <v>9</v>
      </c>
      <c r="C3358">
        <v>115.8</v>
      </c>
      <c r="E3358" s="8">
        <v>3355</v>
      </c>
      <c r="F3358">
        <v>1</v>
      </c>
    </row>
    <row r="3359" spans="1:6" x14ac:dyDescent="0.25">
      <c r="A3359" s="8">
        <v>3356</v>
      </c>
      <c r="B3359">
        <v>1</v>
      </c>
      <c r="C3359">
        <v>7</v>
      </c>
      <c r="E3359" s="8">
        <v>3356</v>
      </c>
      <c r="F3359">
        <v>1</v>
      </c>
    </row>
    <row r="3360" spans="1:6" x14ac:dyDescent="0.25">
      <c r="A3360" s="8">
        <v>3357</v>
      </c>
      <c r="B3360">
        <v>3</v>
      </c>
      <c r="C3360">
        <v>30.5</v>
      </c>
      <c r="E3360" s="8">
        <v>3357</v>
      </c>
      <c r="F3360">
        <v>1</v>
      </c>
    </row>
    <row r="3361" spans="1:6" x14ac:dyDescent="0.25">
      <c r="A3361" s="8">
        <v>3358</v>
      </c>
      <c r="B3361">
        <v>1</v>
      </c>
      <c r="C3361">
        <v>7</v>
      </c>
      <c r="E3361" s="8">
        <v>3358</v>
      </c>
      <c r="F3361">
        <v>1</v>
      </c>
    </row>
    <row r="3362" spans="1:6" x14ac:dyDescent="0.25">
      <c r="A3362" s="8">
        <v>3359</v>
      </c>
      <c r="B3362">
        <v>1</v>
      </c>
      <c r="C3362">
        <v>17.95</v>
      </c>
      <c r="E3362" s="8">
        <v>3359</v>
      </c>
      <c r="F3362">
        <v>1</v>
      </c>
    </row>
    <row r="3363" spans="1:6" x14ac:dyDescent="0.25">
      <c r="A3363" s="8">
        <v>3360</v>
      </c>
      <c r="B3363">
        <v>3</v>
      </c>
      <c r="C3363">
        <v>43.4</v>
      </c>
      <c r="E3363" s="8">
        <v>3360</v>
      </c>
      <c r="F3363">
        <v>1</v>
      </c>
    </row>
    <row r="3364" spans="1:6" x14ac:dyDescent="0.25">
      <c r="A3364" s="8">
        <v>3361</v>
      </c>
      <c r="B3364">
        <v>2</v>
      </c>
      <c r="C3364">
        <v>37.9</v>
      </c>
      <c r="E3364" s="8">
        <v>3361</v>
      </c>
      <c r="F3364">
        <v>1</v>
      </c>
    </row>
    <row r="3365" spans="1:6" x14ac:dyDescent="0.25">
      <c r="A3365" s="8">
        <v>3362</v>
      </c>
      <c r="B3365">
        <v>1</v>
      </c>
      <c r="C3365">
        <v>17.95</v>
      </c>
      <c r="E3365" s="8">
        <v>3362</v>
      </c>
      <c r="F3365">
        <v>1</v>
      </c>
    </row>
    <row r="3366" spans="1:6" x14ac:dyDescent="0.25">
      <c r="A3366" s="8">
        <v>3363</v>
      </c>
      <c r="B3366">
        <v>12</v>
      </c>
      <c r="C3366">
        <v>148.65</v>
      </c>
      <c r="E3366" s="8">
        <v>3363</v>
      </c>
      <c r="F3366">
        <v>1</v>
      </c>
    </row>
    <row r="3367" spans="1:6" x14ac:dyDescent="0.25">
      <c r="A3367" s="8">
        <v>3364</v>
      </c>
      <c r="B3367">
        <v>4</v>
      </c>
      <c r="C3367">
        <v>52.900000000000013</v>
      </c>
      <c r="E3367" s="8">
        <v>3364</v>
      </c>
      <c r="F3367">
        <v>1</v>
      </c>
    </row>
    <row r="3368" spans="1:6" x14ac:dyDescent="0.25">
      <c r="A3368" s="8">
        <v>3365</v>
      </c>
      <c r="B3368">
        <v>1</v>
      </c>
      <c r="C3368">
        <v>17.95</v>
      </c>
      <c r="E3368" s="8">
        <v>3365</v>
      </c>
      <c r="F3368">
        <v>1</v>
      </c>
    </row>
    <row r="3369" spans="1:6" x14ac:dyDescent="0.25">
      <c r="A3369" s="8">
        <v>3366</v>
      </c>
      <c r="B3369">
        <v>3</v>
      </c>
      <c r="C3369">
        <v>35.9</v>
      </c>
      <c r="E3369" s="8">
        <v>3366</v>
      </c>
      <c r="F3369">
        <v>1</v>
      </c>
    </row>
    <row r="3370" spans="1:6" x14ac:dyDescent="0.25">
      <c r="A3370" s="8">
        <v>3367</v>
      </c>
      <c r="B3370">
        <v>1</v>
      </c>
      <c r="C3370">
        <v>5</v>
      </c>
      <c r="E3370" s="8">
        <v>3367</v>
      </c>
      <c r="F3370">
        <v>1</v>
      </c>
    </row>
    <row r="3371" spans="1:6" x14ac:dyDescent="0.25">
      <c r="A3371" s="8">
        <v>3368</v>
      </c>
      <c r="B3371">
        <v>1</v>
      </c>
      <c r="C3371">
        <v>14.95</v>
      </c>
      <c r="E3371" s="8">
        <v>3368</v>
      </c>
      <c r="F3371">
        <v>1</v>
      </c>
    </row>
    <row r="3372" spans="1:6" x14ac:dyDescent="0.25">
      <c r="A3372" s="8">
        <v>3369</v>
      </c>
      <c r="B3372">
        <v>3</v>
      </c>
      <c r="C3372">
        <v>47.400000000000013</v>
      </c>
      <c r="E3372" s="8">
        <v>3369</v>
      </c>
      <c r="F3372">
        <v>1</v>
      </c>
    </row>
    <row r="3373" spans="1:6" x14ac:dyDescent="0.25">
      <c r="A3373" s="8">
        <v>3370</v>
      </c>
      <c r="B3373">
        <v>3</v>
      </c>
      <c r="C3373">
        <v>33.450000000000003</v>
      </c>
      <c r="E3373" s="8">
        <v>3370</v>
      </c>
      <c r="F3373">
        <v>1</v>
      </c>
    </row>
    <row r="3374" spans="1:6" x14ac:dyDescent="0.25">
      <c r="A3374" s="8">
        <v>3371</v>
      </c>
      <c r="B3374">
        <v>4</v>
      </c>
      <c r="C3374">
        <v>45.45</v>
      </c>
      <c r="E3374" s="8">
        <v>3371</v>
      </c>
      <c r="F3374">
        <v>1</v>
      </c>
    </row>
    <row r="3375" spans="1:6" x14ac:dyDescent="0.25">
      <c r="A3375" s="8">
        <v>3372</v>
      </c>
      <c r="B3375">
        <v>4</v>
      </c>
      <c r="C3375">
        <v>54.849999999999987</v>
      </c>
      <c r="E3375" s="8">
        <v>3372</v>
      </c>
      <c r="F3375">
        <v>1</v>
      </c>
    </row>
    <row r="3376" spans="1:6" x14ac:dyDescent="0.25">
      <c r="A3376" s="8">
        <v>3373</v>
      </c>
      <c r="B3376">
        <v>2</v>
      </c>
      <c r="C3376">
        <v>21.95</v>
      </c>
      <c r="E3376" s="8">
        <v>3373</v>
      </c>
      <c r="F3376">
        <v>1</v>
      </c>
    </row>
    <row r="3377" spans="1:6" x14ac:dyDescent="0.25">
      <c r="A3377" s="8">
        <v>3374</v>
      </c>
      <c r="B3377">
        <v>2</v>
      </c>
      <c r="C3377">
        <v>26.95</v>
      </c>
      <c r="E3377" s="8">
        <v>3374</v>
      </c>
      <c r="F3377">
        <v>1</v>
      </c>
    </row>
    <row r="3378" spans="1:6" x14ac:dyDescent="0.25">
      <c r="A3378" s="8">
        <v>3375</v>
      </c>
      <c r="B3378">
        <v>1</v>
      </c>
      <c r="C3378">
        <v>9</v>
      </c>
      <c r="E3378" s="8">
        <v>3375</v>
      </c>
      <c r="F3378">
        <v>1</v>
      </c>
    </row>
    <row r="3379" spans="1:6" x14ac:dyDescent="0.25">
      <c r="A3379" s="8">
        <v>3376</v>
      </c>
      <c r="B3379">
        <v>1</v>
      </c>
      <c r="C3379">
        <v>10.5</v>
      </c>
      <c r="E3379" s="8">
        <v>3376</v>
      </c>
      <c r="F3379">
        <v>1</v>
      </c>
    </row>
    <row r="3380" spans="1:6" x14ac:dyDescent="0.25">
      <c r="A3380" s="8">
        <v>3377</v>
      </c>
      <c r="B3380">
        <v>1</v>
      </c>
      <c r="C3380">
        <v>14.5</v>
      </c>
      <c r="E3380" s="8">
        <v>3377</v>
      </c>
      <c r="F3380">
        <v>1</v>
      </c>
    </row>
    <row r="3381" spans="1:6" x14ac:dyDescent="0.25">
      <c r="A3381" s="8">
        <v>3378</v>
      </c>
      <c r="B3381">
        <v>1</v>
      </c>
      <c r="C3381">
        <v>14.95</v>
      </c>
      <c r="E3381" s="8">
        <v>3378</v>
      </c>
      <c r="F3381">
        <v>1</v>
      </c>
    </row>
    <row r="3382" spans="1:6" x14ac:dyDescent="0.25">
      <c r="A3382" s="8">
        <v>3379</v>
      </c>
      <c r="B3382">
        <v>2</v>
      </c>
      <c r="C3382">
        <v>32.9</v>
      </c>
      <c r="E3382" s="8">
        <v>3379</v>
      </c>
      <c r="F3382">
        <v>1</v>
      </c>
    </row>
    <row r="3383" spans="1:6" x14ac:dyDescent="0.25">
      <c r="A3383" s="8">
        <v>3380</v>
      </c>
      <c r="B3383">
        <v>2</v>
      </c>
      <c r="C3383">
        <v>26</v>
      </c>
      <c r="E3383" s="8">
        <v>3380</v>
      </c>
      <c r="F3383">
        <v>1</v>
      </c>
    </row>
    <row r="3384" spans="1:6" x14ac:dyDescent="0.25">
      <c r="A3384" s="8">
        <v>3381</v>
      </c>
      <c r="B3384">
        <v>2</v>
      </c>
      <c r="C3384">
        <v>31.45</v>
      </c>
      <c r="E3384" s="8">
        <v>3381</v>
      </c>
      <c r="F3384">
        <v>1</v>
      </c>
    </row>
    <row r="3385" spans="1:6" x14ac:dyDescent="0.25">
      <c r="A3385" s="8">
        <v>3382</v>
      </c>
      <c r="B3385">
        <v>3</v>
      </c>
      <c r="C3385">
        <v>34.9</v>
      </c>
      <c r="E3385" s="8">
        <v>3382</v>
      </c>
      <c r="F3385">
        <v>1</v>
      </c>
    </row>
    <row r="3386" spans="1:6" x14ac:dyDescent="0.25">
      <c r="A3386" s="8">
        <v>3383</v>
      </c>
      <c r="B3386">
        <v>1</v>
      </c>
      <c r="C3386">
        <v>16.5</v>
      </c>
      <c r="E3386" s="8">
        <v>3383</v>
      </c>
      <c r="F3386">
        <v>1</v>
      </c>
    </row>
    <row r="3387" spans="1:6" x14ac:dyDescent="0.25">
      <c r="A3387" s="8">
        <v>3384</v>
      </c>
      <c r="B3387">
        <v>4</v>
      </c>
      <c r="C3387">
        <v>58.400000000000013</v>
      </c>
      <c r="E3387" s="8">
        <v>3384</v>
      </c>
      <c r="F3387">
        <v>1</v>
      </c>
    </row>
    <row r="3388" spans="1:6" x14ac:dyDescent="0.25">
      <c r="A3388" s="8">
        <v>3385</v>
      </c>
      <c r="B3388">
        <v>2</v>
      </c>
      <c r="C3388">
        <v>29.9</v>
      </c>
      <c r="E3388" s="8">
        <v>3385</v>
      </c>
      <c r="F3388">
        <v>1</v>
      </c>
    </row>
    <row r="3389" spans="1:6" x14ac:dyDescent="0.25">
      <c r="A3389" s="8">
        <v>3386</v>
      </c>
      <c r="B3389">
        <v>2</v>
      </c>
      <c r="C3389">
        <v>31.9</v>
      </c>
      <c r="E3389" s="8">
        <v>3386</v>
      </c>
      <c r="F3389">
        <v>1</v>
      </c>
    </row>
    <row r="3390" spans="1:6" x14ac:dyDescent="0.25">
      <c r="A3390" s="8">
        <v>3387</v>
      </c>
      <c r="B3390">
        <v>3</v>
      </c>
      <c r="C3390">
        <v>38.950000000000003</v>
      </c>
      <c r="E3390" s="8">
        <v>3387</v>
      </c>
      <c r="F3390">
        <v>1</v>
      </c>
    </row>
    <row r="3391" spans="1:6" x14ac:dyDescent="0.25">
      <c r="A3391" s="8">
        <v>3388</v>
      </c>
      <c r="B3391">
        <v>2</v>
      </c>
      <c r="C3391">
        <v>35.9</v>
      </c>
      <c r="E3391" s="8">
        <v>3388</v>
      </c>
      <c r="F3391">
        <v>1</v>
      </c>
    </row>
    <row r="3392" spans="1:6" x14ac:dyDescent="0.25">
      <c r="A3392" s="8">
        <v>3389</v>
      </c>
      <c r="B3392">
        <v>1</v>
      </c>
      <c r="C3392">
        <v>17.95</v>
      </c>
      <c r="E3392" s="8">
        <v>3389</v>
      </c>
      <c r="F3392">
        <v>1</v>
      </c>
    </row>
    <row r="3393" spans="1:6" x14ac:dyDescent="0.25">
      <c r="A3393" s="8">
        <v>3390</v>
      </c>
      <c r="B3393">
        <v>3</v>
      </c>
      <c r="C3393">
        <v>32.9</v>
      </c>
      <c r="E3393" s="8">
        <v>3390</v>
      </c>
      <c r="F3393">
        <v>1</v>
      </c>
    </row>
    <row r="3394" spans="1:6" x14ac:dyDescent="0.25">
      <c r="A3394" s="8">
        <v>3391</v>
      </c>
      <c r="B3394">
        <v>4</v>
      </c>
      <c r="C3394">
        <v>47.849999999999987</v>
      </c>
      <c r="E3394" s="8">
        <v>3391</v>
      </c>
      <c r="F3394">
        <v>1</v>
      </c>
    </row>
    <row r="3395" spans="1:6" x14ac:dyDescent="0.25">
      <c r="A3395" s="8">
        <v>3392</v>
      </c>
      <c r="B3395">
        <v>3</v>
      </c>
      <c r="C3395">
        <v>46.4</v>
      </c>
      <c r="E3395" s="8">
        <v>3392</v>
      </c>
      <c r="F3395">
        <v>1</v>
      </c>
    </row>
    <row r="3396" spans="1:6" x14ac:dyDescent="0.25">
      <c r="A3396" s="8">
        <v>3393</v>
      </c>
      <c r="B3396">
        <v>1</v>
      </c>
      <c r="C3396">
        <v>7</v>
      </c>
      <c r="E3396" s="8">
        <v>3393</v>
      </c>
      <c r="F3396">
        <v>1</v>
      </c>
    </row>
    <row r="3397" spans="1:6" x14ac:dyDescent="0.25">
      <c r="A3397" s="8">
        <v>3394</v>
      </c>
      <c r="B3397">
        <v>3</v>
      </c>
      <c r="C3397">
        <v>46.849999999999987</v>
      </c>
      <c r="E3397" s="8">
        <v>3394</v>
      </c>
      <c r="F3397">
        <v>1</v>
      </c>
    </row>
    <row r="3398" spans="1:6" x14ac:dyDescent="0.25">
      <c r="A3398" s="8">
        <v>3395</v>
      </c>
      <c r="B3398">
        <v>2</v>
      </c>
      <c r="C3398">
        <v>31</v>
      </c>
      <c r="E3398" s="8">
        <v>3395</v>
      </c>
      <c r="F3398">
        <v>1</v>
      </c>
    </row>
    <row r="3399" spans="1:6" x14ac:dyDescent="0.25">
      <c r="A3399" s="8">
        <v>3396</v>
      </c>
      <c r="B3399">
        <v>1</v>
      </c>
      <c r="C3399">
        <v>17.95</v>
      </c>
      <c r="E3399" s="8">
        <v>3396</v>
      </c>
      <c r="F3399">
        <v>1</v>
      </c>
    </row>
    <row r="3400" spans="1:6" x14ac:dyDescent="0.25">
      <c r="A3400" s="8">
        <v>3397</v>
      </c>
      <c r="B3400">
        <v>2</v>
      </c>
      <c r="C3400">
        <v>29.9</v>
      </c>
      <c r="E3400" s="8">
        <v>3397</v>
      </c>
      <c r="F3400">
        <v>1</v>
      </c>
    </row>
    <row r="3401" spans="1:6" x14ac:dyDescent="0.25">
      <c r="A3401" s="8">
        <v>3398</v>
      </c>
      <c r="B3401">
        <v>4</v>
      </c>
      <c r="C3401">
        <v>34.950000000000003</v>
      </c>
      <c r="E3401" s="8">
        <v>3398</v>
      </c>
      <c r="F3401">
        <v>1</v>
      </c>
    </row>
    <row r="3402" spans="1:6" x14ac:dyDescent="0.25">
      <c r="A3402" s="8">
        <v>3399</v>
      </c>
      <c r="B3402">
        <v>4</v>
      </c>
      <c r="C3402">
        <v>47.45</v>
      </c>
      <c r="E3402" s="8">
        <v>3399</v>
      </c>
      <c r="F3402">
        <v>1</v>
      </c>
    </row>
    <row r="3403" spans="1:6" x14ac:dyDescent="0.25">
      <c r="A3403" s="8">
        <v>3400</v>
      </c>
      <c r="B3403">
        <v>1</v>
      </c>
      <c r="C3403">
        <v>10.5</v>
      </c>
      <c r="E3403" s="8">
        <v>3400</v>
      </c>
      <c r="F3403">
        <v>1</v>
      </c>
    </row>
    <row r="3404" spans="1:6" x14ac:dyDescent="0.25">
      <c r="A3404" s="8">
        <v>3401</v>
      </c>
      <c r="B3404">
        <v>3</v>
      </c>
      <c r="C3404">
        <v>38.450000000000003</v>
      </c>
      <c r="E3404" s="8">
        <v>3401</v>
      </c>
      <c r="F3404">
        <v>1</v>
      </c>
    </row>
    <row r="3405" spans="1:6" x14ac:dyDescent="0.25">
      <c r="A3405" s="8">
        <v>3402</v>
      </c>
      <c r="B3405">
        <v>3</v>
      </c>
      <c r="C3405">
        <v>40.4</v>
      </c>
      <c r="E3405" s="8">
        <v>3402</v>
      </c>
      <c r="F3405">
        <v>1</v>
      </c>
    </row>
    <row r="3406" spans="1:6" x14ac:dyDescent="0.25">
      <c r="A3406" s="8">
        <v>3403</v>
      </c>
      <c r="B3406">
        <v>4</v>
      </c>
      <c r="C3406">
        <v>60.8</v>
      </c>
      <c r="E3406" s="8">
        <v>3403</v>
      </c>
      <c r="F3406">
        <v>1</v>
      </c>
    </row>
    <row r="3407" spans="1:6" x14ac:dyDescent="0.25">
      <c r="A3407" s="8">
        <v>3404</v>
      </c>
      <c r="B3407">
        <v>2</v>
      </c>
      <c r="C3407">
        <v>16</v>
      </c>
      <c r="E3407" s="8">
        <v>3404</v>
      </c>
      <c r="F3407">
        <v>1</v>
      </c>
    </row>
    <row r="3408" spans="1:6" x14ac:dyDescent="0.25">
      <c r="A3408" s="8">
        <v>3405</v>
      </c>
      <c r="B3408">
        <v>1</v>
      </c>
      <c r="C3408">
        <v>14.95</v>
      </c>
      <c r="E3408" s="8">
        <v>3405</v>
      </c>
      <c r="F3408">
        <v>1</v>
      </c>
    </row>
    <row r="3409" spans="1:6" x14ac:dyDescent="0.25">
      <c r="A3409" s="8">
        <v>3406</v>
      </c>
      <c r="B3409">
        <v>2</v>
      </c>
      <c r="C3409">
        <v>28.45</v>
      </c>
      <c r="E3409" s="8">
        <v>3406</v>
      </c>
      <c r="F3409">
        <v>1</v>
      </c>
    </row>
    <row r="3410" spans="1:6" x14ac:dyDescent="0.25">
      <c r="A3410" s="8">
        <v>3407</v>
      </c>
      <c r="B3410">
        <v>1</v>
      </c>
      <c r="C3410">
        <v>11.95</v>
      </c>
      <c r="E3410" s="8">
        <v>3407</v>
      </c>
      <c r="F3410">
        <v>1</v>
      </c>
    </row>
    <row r="3411" spans="1:6" x14ac:dyDescent="0.25">
      <c r="A3411" s="8">
        <v>3408</v>
      </c>
      <c r="B3411">
        <v>1</v>
      </c>
      <c r="C3411">
        <v>13.95</v>
      </c>
      <c r="E3411" s="8">
        <v>3408</v>
      </c>
      <c r="F3411">
        <v>1</v>
      </c>
    </row>
    <row r="3412" spans="1:6" x14ac:dyDescent="0.25">
      <c r="A3412" s="8">
        <v>3409</v>
      </c>
      <c r="B3412">
        <v>2</v>
      </c>
      <c r="C3412">
        <v>21.95</v>
      </c>
      <c r="E3412" s="8">
        <v>3409</v>
      </c>
      <c r="F3412">
        <v>1</v>
      </c>
    </row>
    <row r="3413" spans="1:6" x14ac:dyDescent="0.25">
      <c r="A3413" s="8">
        <v>3410</v>
      </c>
      <c r="B3413">
        <v>2</v>
      </c>
      <c r="C3413">
        <v>23.95</v>
      </c>
      <c r="E3413" s="8">
        <v>3410</v>
      </c>
      <c r="F3413">
        <v>1</v>
      </c>
    </row>
    <row r="3414" spans="1:6" x14ac:dyDescent="0.25">
      <c r="A3414" s="8">
        <v>3411</v>
      </c>
      <c r="B3414">
        <v>1</v>
      </c>
      <c r="C3414">
        <v>19.95</v>
      </c>
      <c r="E3414" s="8">
        <v>3411</v>
      </c>
      <c r="F3414">
        <v>1</v>
      </c>
    </row>
    <row r="3415" spans="1:6" x14ac:dyDescent="0.25">
      <c r="A3415" s="8">
        <v>3412</v>
      </c>
      <c r="B3415">
        <v>5</v>
      </c>
      <c r="C3415">
        <v>65.349999999999994</v>
      </c>
      <c r="E3415" s="8">
        <v>3412</v>
      </c>
      <c r="F3415">
        <v>1</v>
      </c>
    </row>
    <row r="3416" spans="1:6" x14ac:dyDescent="0.25">
      <c r="A3416" s="8">
        <v>3413</v>
      </c>
      <c r="B3416">
        <v>4</v>
      </c>
      <c r="C3416">
        <v>57.900000000000013</v>
      </c>
      <c r="E3416" s="8">
        <v>3413</v>
      </c>
      <c r="F3416">
        <v>1</v>
      </c>
    </row>
    <row r="3417" spans="1:6" x14ac:dyDescent="0.25">
      <c r="A3417" s="8">
        <v>3414</v>
      </c>
      <c r="B3417">
        <v>1</v>
      </c>
      <c r="C3417">
        <v>14.95</v>
      </c>
      <c r="E3417" s="8">
        <v>3414</v>
      </c>
      <c r="F3417">
        <v>1</v>
      </c>
    </row>
    <row r="3418" spans="1:6" x14ac:dyDescent="0.25">
      <c r="A3418" s="8">
        <v>3415</v>
      </c>
      <c r="B3418">
        <v>4</v>
      </c>
      <c r="C3418">
        <v>60.349999999999987</v>
      </c>
      <c r="E3418" s="8">
        <v>3415</v>
      </c>
      <c r="F3418">
        <v>1</v>
      </c>
    </row>
    <row r="3419" spans="1:6" x14ac:dyDescent="0.25">
      <c r="A3419" s="8">
        <v>3416</v>
      </c>
      <c r="B3419">
        <v>1</v>
      </c>
      <c r="C3419">
        <v>17.95</v>
      </c>
      <c r="E3419" s="8">
        <v>3416</v>
      </c>
      <c r="F3419">
        <v>1</v>
      </c>
    </row>
    <row r="3420" spans="1:6" x14ac:dyDescent="0.25">
      <c r="A3420" s="8">
        <v>3417</v>
      </c>
      <c r="B3420">
        <v>5</v>
      </c>
      <c r="C3420">
        <v>70.8</v>
      </c>
      <c r="E3420" s="8">
        <v>3417</v>
      </c>
      <c r="F3420">
        <v>1</v>
      </c>
    </row>
    <row r="3421" spans="1:6" x14ac:dyDescent="0.25">
      <c r="A3421" s="8">
        <v>3418</v>
      </c>
      <c r="B3421">
        <v>3</v>
      </c>
      <c r="C3421">
        <v>47.849999999999987</v>
      </c>
      <c r="E3421" s="8">
        <v>3418</v>
      </c>
      <c r="F3421">
        <v>1</v>
      </c>
    </row>
    <row r="3422" spans="1:6" x14ac:dyDescent="0.25">
      <c r="A3422" s="8">
        <v>3419</v>
      </c>
      <c r="B3422">
        <v>4</v>
      </c>
      <c r="C3422">
        <v>41.9</v>
      </c>
      <c r="E3422" s="8">
        <v>3419</v>
      </c>
      <c r="F3422">
        <v>1</v>
      </c>
    </row>
    <row r="3423" spans="1:6" x14ac:dyDescent="0.25">
      <c r="A3423" s="8">
        <v>3420</v>
      </c>
      <c r="B3423">
        <v>1</v>
      </c>
      <c r="C3423">
        <v>17.95</v>
      </c>
      <c r="E3423" s="8">
        <v>3420</v>
      </c>
      <c r="F3423">
        <v>1</v>
      </c>
    </row>
    <row r="3424" spans="1:6" x14ac:dyDescent="0.25">
      <c r="A3424" s="8">
        <v>3421</v>
      </c>
      <c r="B3424">
        <v>2</v>
      </c>
      <c r="C3424">
        <v>20.95</v>
      </c>
      <c r="E3424" s="8">
        <v>3421</v>
      </c>
      <c r="F3424">
        <v>1</v>
      </c>
    </row>
    <row r="3425" spans="1:6" x14ac:dyDescent="0.25">
      <c r="A3425" s="8">
        <v>3422</v>
      </c>
      <c r="B3425">
        <v>1</v>
      </c>
      <c r="C3425">
        <v>5</v>
      </c>
      <c r="E3425" s="8">
        <v>3422</v>
      </c>
      <c r="F3425">
        <v>1</v>
      </c>
    </row>
    <row r="3426" spans="1:6" x14ac:dyDescent="0.25">
      <c r="A3426" s="8">
        <v>3423</v>
      </c>
      <c r="B3426">
        <v>8</v>
      </c>
      <c r="C3426">
        <v>120.75</v>
      </c>
      <c r="E3426" s="8">
        <v>3423</v>
      </c>
      <c r="F3426">
        <v>1</v>
      </c>
    </row>
    <row r="3427" spans="1:6" x14ac:dyDescent="0.25">
      <c r="A3427" s="8">
        <v>3424</v>
      </c>
      <c r="B3427">
        <v>4</v>
      </c>
      <c r="C3427">
        <v>54.849999999999987</v>
      </c>
      <c r="E3427" s="8">
        <v>3424</v>
      </c>
      <c r="F3427">
        <v>1</v>
      </c>
    </row>
    <row r="3428" spans="1:6" x14ac:dyDescent="0.25">
      <c r="A3428" s="8">
        <v>3425</v>
      </c>
      <c r="B3428">
        <v>1</v>
      </c>
      <c r="C3428">
        <v>17.95</v>
      </c>
      <c r="E3428" s="8">
        <v>3425</v>
      </c>
      <c r="F3428">
        <v>1</v>
      </c>
    </row>
    <row r="3429" spans="1:6" x14ac:dyDescent="0.25">
      <c r="A3429" s="8">
        <v>3426</v>
      </c>
      <c r="B3429">
        <v>2</v>
      </c>
      <c r="C3429">
        <v>22.5</v>
      </c>
      <c r="E3429" s="8">
        <v>3426</v>
      </c>
      <c r="F3429">
        <v>1</v>
      </c>
    </row>
    <row r="3430" spans="1:6" x14ac:dyDescent="0.25">
      <c r="A3430" s="8">
        <v>3427</v>
      </c>
      <c r="B3430">
        <v>2</v>
      </c>
      <c r="C3430">
        <v>18.95</v>
      </c>
      <c r="E3430" s="8">
        <v>3427</v>
      </c>
      <c r="F3430">
        <v>1</v>
      </c>
    </row>
    <row r="3431" spans="1:6" x14ac:dyDescent="0.25">
      <c r="A3431" s="8">
        <v>3428</v>
      </c>
      <c r="B3431">
        <v>2</v>
      </c>
      <c r="C3431">
        <v>21.5</v>
      </c>
      <c r="E3431" s="8">
        <v>3428</v>
      </c>
      <c r="F3431">
        <v>1</v>
      </c>
    </row>
    <row r="3432" spans="1:6" x14ac:dyDescent="0.25">
      <c r="A3432" s="8">
        <v>3429</v>
      </c>
      <c r="B3432">
        <v>2</v>
      </c>
      <c r="C3432">
        <v>28.95</v>
      </c>
      <c r="E3432" s="8">
        <v>3429</v>
      </c>
      <c r="F3432">
        <v>1</v>
      </c>
    </row>
    <row r="3433" spans="1:6" x14ac:dyDescent="0.25">
      <c r="A3433" s="8">
        <v>3430</v>
      </c>
      <c r="B3433">
        <v>3</v>
      </c>
      <c r="C3433">
        <v>37.450000000000003</v>
      </c>
      <c r="E3433" s="8">
        <v>3430</v>
      </c>
      <c r="F3433">
        <v>1</v>
      </c>
    </row>
    <row r="3434" spans="1:6" x14ac:dyDescent="0.25">
      <c r="A3434" s="8">
        <v>3431</v>
      </c>
      <c r="B3434">
        <v>3</v>
      </c>
      <c r="C3434">
        <v>33.9</v>
      </c>
      <c r="E3434" s="8">
        <v>3431</v>
      </c>
      <c r="F3434">
        <v>1</v>
      </c>
    </row>
    <row r="3435" spans="1:6" x14ac:dyDescent="0.25">
      <c r="A3435" s="8">
        <v>3432</v>
      </c>
      <c r="B3435">
        <v>3</v>
      </c>
      <c r="C3435">
        <v>26.5</v>
      </c>
      <c r="E3435" s="8">
        <v>3432</v>
      </c>
      <c r="F3435">
        <v>1</v>
      </c>
    </row>
    <row r="3436" spans="1:6" x14ac:dyDescent="0.25">
      <c r="A3436" s="8">
        <v>3433</v>
      </c>
      <c r="B3436">
        <v>2</v>
      </c>
      <c r="C3436">
        <v>34.9</v>
      </c>
      <c r="E3436" s="8">
        <v>3433</v>
      </c>
      <c r="F3436">
        <v>1</v>
      </c>
    </row>
    <row r="3437" spans="1:6" x14ac:dyDescent="0.25">
      <c r="A3437" s="8">
        <v>3434</v>
      </c>
      <c r="B3437">
        <v>2</v>
      </c>
      <c r="C3437">
        <v>19.5</v>
      </c>
      <c r="E3437" s="8">
        <v>3434</v>
      </c>
      <c r="F3437">
        <v>1</v>
      </c>
    </row>
    <row r="3438" spans="1:6" x14ac:dyDescent="0.25">
      <c r="A3438" s="8">
        <v>3435</v>
      </c>
      <c r="B3438">
        <v>1</v>
      </c>
      <c r="C3438">
        <v>7</v>
      </c>
      <c r="E3438" s="8">
        <v>3435</v>
      </c>
      <c r="F3438">
        <v>1</v>
      </c>
    </row>
    <row r="3439" spans="1:6" x14ac:dyDescent="0.25">
      <c r="A3439" s="8">
        <v>3436</v>
      </c>
      <c r="B3439">
        <v>4</v>
      </c>
      <c r="C3439">
        <v>54.849999999999987</v>
      </c>
      <c r="E3439" s="8">
        <v>3436</v>
      </c>
      <c r="F3439">
        <v>1</v>
      </c>
    </row>
    <row r="3440" spans="1:6" x14ac:dyDescent="0.25">
      <c r="A3440" s="8">
        <v>3437</v>
      </c>
      <c r="B3440">
        <v>2</v>
      </c>
      <c r="C3440">
        <v>21.95</v>
      </c>
      <c r="E3440" s="8">
        <v>3437</v>
      </c>
      <c r="F3440">
        <v>1</v>
      </c>
    </row>
    <row r="3441" spans="1:6" x14ac:dyDescent="0.25">
      <c r="A3441" s="8">
        <v>3438</v>
      </c>
      <c r="B3441">
        <v>1</v>
      </c>
      <c r="C3441">
        <v>15.5</v>
      </c>
      <c r="E3441" s="8">
        <v>3438</v>
      </c>
      <c r="F3441">
        <v>1</v>
      </c>
    </row>
    <row r="3442" spans="1:6" x14ac:dyDescent="0.25">
      <c r="A3442" s="8">
        <v>3439</v>
      </c>
      <c r="B3442">
        <v>1</v>
      </c>
      <c r="C3442">
        <v>17.95</v>
      </c>
      <c r="E3442" s="8">
        <v>3439</v>
      </c>
      <c r="F3442">
        <v>1</v>
      </c>
    </row>
    <row r="3443" spans="1:6" x14ac:dyDescent="0.25">
      <c r="A3443" s="8">
        <v>3440</v>
      </c>
      <c r="B3443">
        <v>4</v>
      </c>
      <c r="C3443">
        <v>47.849999999999987</v>
      </c>
      <c r="E3443" s="8">
        <v>3440</v>
      </c>
      <c r="F3443">
        <v>1</v>
      </c>
    </row>
    <row r="3444" spans="1:6" x14ac:dyDescent="0.25">
      <c r="A3444" s="8">
        <v>3441</v>
      </c>
      <c r="B3444">
        <v>1</v>
      </c>
      <c r="C3444">
        <v>14.5</v>
      </c>
      <c r="E3444" s="8">
        <v>3441</v>
      </c>
      <c r="F3444">
        <v>1</v>
      </c>
    </row>
    <row r="3445" spans="1:6" x14ac:dyDescent="0.25">
      <c r="A3445" s="8">
        <v>3442</v>
      </c>
      <c r="B3445">
        <v>2</v>
      </c>
      <c r="C3445">
        <v>21.95</v>
      </c>
      <c r="E3445" s="8">
        <v>3442</v>
      </c>
      <c r="F3445">
        <v>1</v>
      </c>
    </row>
    <row r="3446" spans="1:6" x14ac:dyDescent="0.25">
      <c r="A3446" s="8">
        <v>3443</v>
      </c>
      <c r="B3446">
        <v>3</v>
      </c>
      <c r="C3446">
        <v>35.450000000000003</v>
      </c>
      <c r="E3446" s="8">
        <v>3443</v>
      </c>
      <c r="F3446">
        <v>1</v>
      </c>
    </row>
    <row r="3447" spans="1:6" x14ac:dyDescent="0.25">
      <c r="A3447" s="8">
        <v>3444</v>
      </c>
      <c r="B3447">
        <v>3</v>
      </c>
      <c r="C3447">
        <v>37.4</v>
      </c>
      <c r="E3447" s="8">
        <v>3444</v>
      </c>
      <c r="F3447">
        <v>1</v>
      </c>
    </row>
    <row r="3448" spans="1:6" x14ac:dyDescent="0.25">
      <c r="A3448" s="8">
        <v>3445</v>
      </c>
      <c r="B3448">
        <v>3</v>
      </c>
      <c r="C3448">
        <v>41</v>
      </c>
      <c r="E3448" s="8">
        <v>3445</v>
      </c>
      <c r="F3448">
        <v>1</v>
      </c>
    </row>
    <row r="3449" spans="1:6" x14ac:dyDescent="0.25">
      <c r="A3449" s="8">
        <v>3446</v>
      </c>
      <c r="B3449">
        <v>2</v>
      </c>
      <c r="C3449">
        <v>25.95</v>
      </c>
      <c r="E3449" s="8">
        <v>3446</v>
      </c>
      <c r="F3449">
        <v>1</v>
      </c>
    </row>
    <row r="3450" spans="1:6" x14ac:dyDescent="0.25">
      <c r="A3450" s="8">
        <v>3447</v>
      </c>
      <c r="B3450">
        <v>4</v>
      </c>
      <c r="C3450">
        <v>36.950000000000003</v>
      </c>
      <c r="E3450" s="8">
        <v>3447</v>
      </c>
      <c r="F3450">
        <v>1</v>
      </c>
    </row>
    <row r="3451" spans="1:6" x14ac:dyDescent="0.25">
      <c r="A3451" s="8">
        <v>3448</v>
      </c>
      <c r="B3451">
        <v>4</v>
      </c>
      <c r="C3451">
        <v>50.95</v>
      </c>
      <c r="E3451" s="8">
        <v>3448</v>
      </c>
      <c r="F3451">
        <v>1</v>
      </c>
    </row>
    <row r="3452" spans="1:6" x14ac:dyDescent="0.25">
      <c r="A3452" s="8">
        <v>3449</v>
      </c>
      <c r="B3452">
        <v>3</v>
      </c>
      <c r="C3452">
        <v>31.9</v>
      </c>
      <c r="E3452" s="8">
        <v>3449</v>
      </c>
      <c r="F3452">
        <v>1</v>
      </c>
    </row>
    <row r="3453" spans="1:6" x14ac:dyDescent="0.25">
      <c r="A3453" s="8">
        <v>3450</v>
      </c>
      <c r="B3453">
        <v>3</v>
      </c>
      <c r="C3453">
        <v>40.849999999999987</v>
      </c>
      <c r="E3453" s="8">
        <v>3450</v>
      </c>
      <c r="F3453">
        <v>1</v>
      </c>
    </row>
    <row r="3454" spans="1:6" x14ac:dyDescent="0.25">
      <c r="A3454" s="8">
        <v>3451</v>
      </c>
      <c r="B3454">
        <v>2</v>
      </c>
      <c r="C3454">
        <v>19.5</v>
      </c>
      <c r="E3454" s="8">
        <v>3451</v>
      </c>
      <c r="F3454">
        <v>1</v>
      </c>
    </row>
    <row r="3455" spans="1:6" x14ac:dyDescent="0.25">
      <c r="A3455" s="8">
        <v>3452</v>
      </c>
      <c r="B3455">
        <v>3</v>
      </c>
      <c r="C3455">
        <v>39.450000000000003</v>
      </c>
      <c r="E3455" s="8">
        <v>3452</v>
      </c>
      <c r="F3455">
        <v>1</v>
      </c>
    </row>
    <row r="3456" spans="1:6" x14ac:dyDescent="0.25">
      <c r="A3456" s="8">
        <v>3453</v>
      </c>
      <c r="B3456">
        <v>1</v>
      </c>
      <c r="C3456">
        <v>7</v>
      </c>
      <c r="E3456" s="8">
        <v>3453</v>
      </c>
      <c r="F3456">
        <v>1</v>
      </c>
    </row>
    <row r="3457" spans="1:6" x14ac:dyDescent="0.25">
      <c r="A3457" s="8">
        <v>3454</v>
      </c>
      <c r="B3457">
        <v>4</v>
      </c>
      <c r="C3457">
        <v>55.4</v>
      </c>
      <c r="E3457" s="8">
        <v>3454</v>
      </c>
      <c r="F3457">
        <v>1</v>
      </c>
    </row>
    <row r="3458" spans="1:6" x14ac:dyDescent="0.25">
      <c r="A3458" s="8">
        <v>3455</v>
      </c>
      <c r="B3458">
        <v>3</v>
      </c>
      <c r="C3458">
        <v>32.450000000000003</v>
      </c>
      <c r="E3458" s="8">
        <v>3455</v>
      </c>
      <c r="F3458">
        <v>1</v>
      </c>
    </row>
    <row r="3459" spans="1:6" x14ac:dyDescent="0.25">
      <c r="A3459" s="8">
        <v>3456</v>
      </c>
      <c r="B3459">
        <v>2</v>
      </c>
      <c r="C3459">
        <v>19.95</v>
      </c>
      <c r="E3459" s="8">
        <v>3456</v>
      </c>
      <c r="F3459">
        <v>1</v>
      </c>
    </row>
    <row r="3460" spans="1:6" x14ac:dyDescent="0.25">
      <c r="A3460" s="8">
        <v>3457</v>
      </c>
      <c r="B3460">
        <v>2</v>
      </c>
      <c r="C3460">
        <v>29.45</v>
      </c>
      <c r="E3460" s="8">
        <v>3457</v>
      </c>
      <c r="F3460">
        <v>1</v>
      </c>
    </row>
    <row r="3461" spans="1:6" x14ac:dyDescent="0.25">
      <c r="A3461" s="8">
        <v>3458</v>
      </c>
      <c r="B3461">
        <v>2</v>
      </c>
      <c r="C3461">
        <v>29.45</v>
      </c>
      <c r="E3461" s="8">
        <v>3458</v>
      </c>
      <c r="F3461">
        <v>1</v>
      </c>
    </row>
    <row r="3462" spans="1:6" x14ac:dyDescent="0.25">
      <c r="A3462" s="8">
        <v>3459</v>
      </c>
      <c r="B3462">
        <v>2</v>
      </c>
      <c r="C3462">
        <v>31.9</v>
      </c>
      <c r="E3462" s="8">
        <v>3459</v>
      </c>
      <c r="F3462">
        <v>1</v>
      </c>
    </row>
    <row r="3463" spans="1:6" x14ac:dyDescent="0.25">
      <c r="A3463" s="8">
        <v>3460</v>
      </c>
      <c r="B3463">
        <v>3</v>
      </c>
      <c r="C3463">
        <v>41.849999999999987</v>
      </c>
      <c r="E3463" s="8">
        <v>3460</v>
      </c>
      <c r="F3463">
        <v>1</v>
      </c>
    </row>
    <row r="3464" spans="1:6" x14ac:dyDescent="0.25">
      <c r="A3464" s="8">
        <v>3461</v>
      </c>
      <c r="B3464">
        <v>2</v>
      </c>
      <c r="C3464">
        <v>29.9</v>
      </c>
      <c r="E3464" s="8">
        <v>3461</v>
      </c>
      <c r="F3464">
        <v>1</v>
      </c>
    </row>
    <row r="3465" spans="1:6" x14ac:dyDescent="0.25">
      <c r="A3465" s="8">
        <v>3462</v>
      </c>
      <c r="B3465">
        <v>2</v>
      </c>
      <c r="C3465">
        <v>22.95</v>
      </c>
      <c r="E3465" s="8">
        <v>3462</v>
      </c>
      <c r="F3465">
        <v>1</v>
      </c>
    </row>
    <row r="3466" spans="1:6" x14ac:dyDescent="0.25">
      <c r="A3466" s="8">
        <v>3463</v>
      </c>
      <c r="B3466">
        <v>2</v>
      </c>
      <c r="C3466">
        <v>21.5</v>
      </c>
      <c r="E3466" s="8">
        <v>3463</v>
      </c>
      <c r="F3466">
        <v>1</v>
      </c>
    </row>
    <row r="3467" spans="1:6" x14ac:dyDescent="0.25">
      <c r="A3467" s="8">
        <v>3464</v>
      </c>
      <c r="B3467">
        <v>3</v>
      </c>
      <c r="C3467">
        <v>40.9</v>
      </c>
      <c r="E3467" s="8">
        <v>3464</v>
      </c>
      <c r="F3467">
        <v>1</v>
      </c>
    </row>
    <row r="3468" spans="1:6" x14ac:dyDescent="0.25">
      <c r="A3468" s="8">
        <v>3465</v>
      </c>
      <c r="B3468">
        <v>1</v>
      </c>
      <c r="C3468">
        <v>17.95</v>
      </c>
      <c r="E3468" s="8">
        <v>3465</v>
      </c>
      <c r="F3468">
        <v>1</v>
      </c>
    </row>
    <row r="3469" spans="1:6" x14ac:dyDescent="0.25">
      <c r="A3469" s="8">
        <v>3466</v>
      </c>
      <c r="B3469">
        <v>1</v>
      </c>
      <c r="C3469">
        <v>14.95</v>
      </c>
      <c r="E3469" s="8">
        <v>3466</v>
      </c>
      <c r="F3469">
        <v>1</v>
      </c>
    </row>
    <row r="3470" spans="1:6" x14ac:dyDescent="0.25">
      <c r="A3470" s="8">
        <v>3467</v>
      </c>
      <c r="B3470">
        <v>3</v>
      </c>
      <c r="C3470">
        <v>41.45</v>
      </c>
      <c r="E3470" s="8">
        <v>3467</v>
      </c>
      <c r="F3470">
        <v>1</v>
      </c>
    </row>
    <row r="3471" spans="1:6" x14ac:dyDescent="0.25">
      <c r="A3471" s="8">
        <v>3468</v>
      </c>
      <c r="B3471">
        <v>1</v>
      </c>
      <c r="C3471">
        <v>7</v>
      </c>
      <c r="E3471" s="8">
        <v>3468</v>
      </c>
      <c r="F3471">
        <v>1</v>
      </c>
    </row>
    <row r="3472" spans="1:6" x14ac:dyDescent="0.25">
      <c r="A3472" s="8">
        <v>3469</v>
      </c>
      <c r="B3472">
        <v>1</v>
      </c>
      <c r="C3472">
        <v>11.95</v>
      </c>
      <c r="E3472" s="8">
        <v>3469</v>
      </c>
      <c r="F3472">
        <v>1</v>
      </c>
    </row>
    <row r="3473" spans="1:6" x14ac:dyDescent="0.25">
      <c r="A3473" s="8">
        <v>3470</v>
      </c>
      <c r="B3473">
        <v>2</v>
      </c>
      <c r="C3473">
        <v>37.9</v>
      </c>
      <c r="E3473" s="8">
        <v>3470</v>
      </c>
      <c r="F3473">
        <v>1</v>
      </c>
    </row>
    <row r="3474" spans="1:6" x14ac:dyDescent="0.25">
      <c r="A3474" s="8">
        <v>3471</v>
      </c>
      <c r="B3474">
        <v>1</v>
      </c>
      <c r="C3474">
        <v>7</v>
      </c>
      <c r="E3474" s="8">
        <v>3471</v>
      </c>
      <c r="F3474">
        <v>1</v>
      </c>
    </row>
    <row r="3475" spans="1:6" x14ac:dyDescent="0.25">
      <c r="A3475" s="8">
        <v>3472</v>
      </c>
      <c r="B3475">
        <v>1</v>
      </c>
      <c r="C3475">
        <v>9</v>
      </c>
      <c r="E3475" s="8">
        <v>3472</v>
      </c>
      <c r="F3475">
        <v>1</v>
      </c>
    </row>
    <row r="3476" spans="1:6" x14ac:dyDescent="0.25">
      <c r="A3476" s="8">
        <v>3473</v>
      </c>
      <c r="B3476">
        <v>14</v>
      </c>
      <c r="C3476">
        <v>182.55</v>
      </c>
      <c r="E3476" s="8">
        <v>3473</v>
      </c>
      <c r="F3476">
        <v>1</v>
      </c>
    </row>
    <row r="3477" spans="1:6" x14ac:dyDescent="0.25">
      <c r="A3477" s="8">
        <v>3474</v>
      </c>
      <c r="B3477">
        <v>2</v>
      </c>
      <c r="C3477">
        <v>36.450000000000003</v>
      </c>
      <c r="E3477" s="8">
        <v>3474</v>
      </c>
      <c r="F3477">
        <v>1</v>
      </c>
    </row>
    <row r="3478" spans="1:6" x14ac:dyDescent="0.25">
      <c r="A3478" s="8">
        <v>3475</v>
      </c>
      <c r="B3478">
        <v>1</v>
      </c>
      <c r="C3478">
        <v>7</v>
      </c>
      <c r="E3478" s="8">
        <v>3475</v>
      </c>
      <c r="F3478">
        <v>1</v>
      </c>
    </row>
    <row r="3479" spans="1:6" x14ac:dyDescent="0.25">
      <c r="A3479" s="8">
        <v>3476</v>
      </c>
      <c r="B3479">
        <v>7</v>
      </c>
      <c r="C3479">
        <v>94.250000000000014</v>
      </c>
      <c r="E3479" s="8">
        <v>3476</v>
      </c>
      <c r="F3479">
        <v>1</v>
      </c>
    </row>
    <row r="3480" spans="1:6" x14ac:dyDescent="0.25">
      <c r="A3480" s="8">
        <v>3477</v>
      </c>
      <c r="B3480">
        <v>1</v>
      </c>
      <c r="C3480">
        <v>13.95</v>
      </c>
      <c r="E3480" s="8">
        <v>3477</v>
      </c>
      <c r="F3480">
        <v>1</v>
      </c>
    </row>
    <row r="3481" spans="1:6" x14ac:dyDescent="0.25">
      <c r="A3481" s="8">
        <v>3478</v>
      </c>
      <c r="B3481">
        <v>1</v>
      </c>
      <c r="C3481">
        <v>15.5</v>
      </c>
      <c r="E3481" s="8">
        <v>3478</v>
      </c>
      <c r="F3481">
        <v>1</v>
      </c>
    </row>
    <row r="3482" spans="1:6" x14ac:dyDescent="0.25">
      <c r="A3482" s="8">
        <v>3479</v>
      </c>
      <c r="B3482">
        <v>1</v>
      </c>
      <c r="C3482">
        <v>14.5</v>
      </c>
      <c r="E3482" s="8">
        <v>3479</v>
      </c>
      <c r="F3482">
        <v>1</v>
      </c>
    </row>
    <row r="3483" spans="1:6" x14ac:dyDescent="0.25">
      <c r="A3483" s="8">
        <v>3480</v>
      </c>
      <c r="B3483">
        <v>1</v>
      </c>
      <c r="C3483">
        <v>0</v>
      </c>
      <c r="E3483" s="8">
        <v>3480</v>
      </c>
      <c r="F3483">
        <v>1</v>
      </c>
    </row>
    <row r="3484" spans="1:6" x14ac:dyDescent="0.25">
      <c r="A3484" s="8">
        <v>3481</v>
      </c>
      <c r="B3484">
        <v>1</v>
      </c>
      <c r="C3484">
        <v>10.5</v>
      </c>
      <c r="E3484" s="8">
        <v>3481</v>
      </c>
      <c r="F3484">
        <v>1</v>
      </c>
    </row>
    <row r="3485" spans="1:6" x14ac:dyDescent="0.25">
      <c r="A3485" s="8">
        <v>3482</v>
      </c>
      <c r="B3485">
        <v>3</v>
      </c>
      <c r="C3485">
        <v>36.450000000000003</v>
      </c>
      <c r="E3485" s="8">
        <v>3482</v>
      </c>
      <c r="F3485">
        <v>1</v>
      </c>
    </row>
    <row r="3486" spans="1:6" x14ac:dyDescent="0.25">
      <c r="A3486" s="8">
        <v>3483</v>
      </c>
      <c r="B3486">
        <v>4</v>
      </c>
      <c r="C3486">
        <v>28.5</v>
      </c>
      <c r="E3486" s="8">
        <v>3483</v>
      </c>
      <c r="F3486">
        <v>1</v>
      </c>
    </row>
    <row r="3487" spans="1:6" x14ac:dyDescent="0.25">
      <c r="A3487" s="8">
        <v>3484</v>
      </c>
      <c r="B3487">
        <v>2</v>
      </c>
      <c r="C3487">
        <v>26.45</v>
      </c>
      <c r="E3487" s="8">
        <v>3484</v>
      </c>
      <c r="F3487">
        <v>1</v>
      </c>
    </row>
    <row r="3488" spans="1:6" x14ac:dyDescent="0.25">
      <c r="A3488" s="8">
        <v>3485</v>
      </c>
      <c r="B3488">
        <v>1</v>
      </c>
      <c r="C3488">
        <v>7</v>
      </c>
      <c r="E3488" s="8">
        <v>3485</v>
      </c>
      <c r="F3488">
        <v>1</v>
      </c>
    </row>
    <row r="3489" spans="1:6" x14ac:dyDescent="0.25">
      <c r="A3489" s="8">
        <v>3486</v>
      </c>
      <c r="B3489">
        <v>1</v>
      </c>
      <c r="C3489">
        <v>14.5</v>
      </c>
      <c r="E3489" s="8">
        <v>3486</v>
      </c>
      <c r="F3489">
        <v>1</v>
      </c>
    </row>
    <row r="3490" spans="1:6" x14ac:dyDescent="0.25">
      <c r="A3490" s="8">
        <v>3487</v>
      </c>
      <c r="B3490">
        <v>1</v>
      </c>
      <c r="C3490">
        <v>11.95</v>
      </c>
      <c r="E3490" s="8">
        <v>3487</v>
      </c>
      <c r="F3490">
        <v>1</v>
      </c>
    </row>
    <row r="3491" spans="1:6" x14ac:dyDescent="0.25">
      <c r="A3491" s="8">
        <v>3488</v>
      </c>
      <c r="B3491">
        <v>2</v>
      </c>
      <c r="C3491">
        <v>27.45</v>
      </c>
      <c r="E3491" s="8">
        <v>3488</v>
      </c>
      <c r="F3491">
        <v>1</v>
      </c>
    </row>
    <row r="3492" spans="1:6" x14ac:dyDescent="0.25">
      <c r="A3492" s="8">
        <v>3489</v>
      </c>
      <c r="B3492">
        <v>1</v>
      </c>
      <c r="C3492">
        <v>12.95</v>
      </c>
      <c r="E3492" s="8">
        <v>3489</v>
      </c>
      <c r="F3492">
        <v>1</v>
      </c>
    </row>
    <row r="3493" spans="1:6" x14ac:dyDescent="0.25">
      <c r="A3493" s="8">
        <v>3490</v>
      </c>
      <c r="B3493">
        <v>3</v>
      </c>
      <c r="C3493">
        <v>45.849999999999987</v>
      </c>
      <c r="E3493" s="8">
        <v>3490</v>
      </c>
      <c r="F3493">
        <v>1</v>
      </c>
    </row>
    <row r="3494" spans="1:6" x14ac:dyDescent="0.25">
      <c r="A3494" s="8">
        <v>3491</v>
      </c>
      <c r="B3494">
        <v>1</v>
      </c>
      <c r="C3494">
        <v>14.95</v>
      </c>
      <c r="E3494" s="8">
        <v>3491</v>
      </c>
      <c r="F3494">
        <v>1</v>
      </c>
    </row>
    <row r="3495" spans="1:6" x14ac:dyDescent="0.25">
      <c r="A3495" s="8">
        <v>3492</v>
      </c>
      <c r="B3495">
        <v>2</v>
      </c>
      <c r="C3495">
        <v>22.5</v>
      </c>
      <c r="E3495" s="8">
        <v>3492</v>
      </c>
      <c r="F3495">
        <v>1</v>
      </c>
    </row>
    <row r="3496" spans="1:6" x14ac:dyDescent="0.25">
      <c r="A3496" s="8">
        <v>3493</v>
      </c>
      <c r="B3496">
        <v>4</v>
      </c>
      <c r="C3496">
        <v>53.400000000000013</v>
      </c>
      <c r="E3496" s="8">
        <v>3493</v>
      </c>
      <c r="F3496">
        <v>1</v>
      </c>
    </row>
    <row r="3497" spans="1:6" x14ac:dyDescent="0.25">
      <c r="A3497" s="8">
        <v>3494</v>
      </c>
      <c r="B3497">
        <v>3</v>
      </c>
      <c r="C3497">
        <v>39.450000000000003</v>
      </c>
      <c r="E3497" s="8">
        <v>3494</v>
      </c>
      <c r="F3497">
        <v>1</v>
      </c>
    </row>
    <row r="3498" spans="1:6" x14ac:dyDescent="0.25">
      <c r="A3498" s="8">
        <v>3495</v>
      </c>
      <c r="B3498">
        <v>2</v>
      </c>
      <c r="C3498">
        <v>35.9</v>
      </c>
      <c r="E3498" s="8">
        <v>3495</v>
      </c>
      <c r="F3498">
        <v>1</v>
      </c>
    </row>
    <row r="3499" spans="1:6" x14ac:dyDescent="0.25">
      <c r="A3499" s="8">
        <v>3496</v>
      </c>
      <c r="B3499">
        <v>3</v>
      </c>
      <c r="C3499">
        <v>48.95</v>
      </c>
      <c r="E3499" s="8">
        <v>3496</v>
      </c>
      <c r="F3499">
        <v>1</v>
      </c>
    </row>
    <row r="3500" spans="1:6" x14ac:dyDescent="0.25">
      <c r="A3500" s="8">
        <v>3497</v>
      </c>
      <c r="B3500">
        <v>3</v>
      </c>
      <c r="C3500">
        <v>31.5</v>
      </c>
      <c r="E3500" s="8">
        <v>3497</v>
      </c>
      <c r="F3500">
        <v>1</v>
      </c>
    </row>
    <row r="3501" spans="1:6" x14ac:dyDescent="0.25">
      <c r="A3501" s="8">
        <v>3498</v>
      </c>
      <c r="B3501">
        <v>1</v>
      </c>
      <c r="C3501">
        <v>16.95</v>
      </c>
      <c r="E3501" s="8">
        <v>3498</v>
      </c>
      <c r="F3501">
        <v>1</v>
      </c>
    </row>
    <row r="3502" spans="1:6" x14ac:dyDescent="0.25">
      <c r="A3502" s="8">
        <v>3499</v>
      </c>
      <c r="B3502">
        <v>3</v>
      </c>
      <c r="C3502">
        <v>45.400000000000013</v>
      </c>
      <c r="E3502" s="8">
        <v>3499</v>
      </c>
      <c r="F3502">
        <v>1</v>
      </c>
    </row>
    <row r="3503" spans="1:6" x14ac:dyDescent="0.25">
      <c r="A3503" s="8">
        <v>3500</v>
      </c>
      <c r="B3503">
        <v>3</v>
      </c>
      <c r="C3503">
        <v>39.9</v>
      </c>
      <c r="E3503" s="8">
        <v>3500</v>
      </c>
      <c r="F3503">
        <v>1</v>
      </c>
    </row>
    <row r="3504" spans="1:6" x14ac:dyDescent="0.25">
      <c r="A3504" s="8">
        <v>3501</v>
      </c>
      <c r="B3504">
        <v>3</v>
      </c>
      <c r="C3504">
        <v>36.9</v>
      </c>
      <c r="E3504" s="8">
        <v>3501</v>
      </c>
      <c r="F3504">
        <v>1</v>
      </c>
    </row>
    <row r="3505" spans="1:6" x14ac:dyDescent="0.25">
      <c r="A3505" s="8">
        <v>3502</v>
      </c>
      <c r="B3505">
        <v>4</v>
      </c>
      <c r="C3505">
        <v>50.900000000000013</v>
      </c>
      <c r="E3505" s="8">
        <v>3502</v>
      </c>
      <c r="F3505">
        <v>1</v>
      </c>
    </row>
    <row r="3506" spans="1:6" x14ac:dyDescent="0.25">
      <c r="A3506" s="8">
        <v>3503</v>
      </c>
      <c r="B3506">
        <v>3</v>
      </c>
      <c r="C3506">
        <v>50.849999999999987</v>
      </c>
      <c r="E3506" s="8">
        <v>3503</v>
      </c>
      <c r="F3506">
        <v>1</v>
      </c>
    </row>
    <row r="3507" spans="1:6" x14ac:dyDescent="0.25">
      <c r="A3507" s="8">
        <v>3504</v>
      </c>
      <c r="B3507">
        <v>2</v>
      </c>
      <c r="C3507">
        <v>27</v>
      </c>
      <c r="E3507" s="8">
        <v>3504</v>
      </c>
      <c r="F3507">
        <v>1</v>
      </c>
    </row>
    <row r="3508" spans="1:6" x14ac:dyDescent="0.25">
      <c r="A3508" s="8">
        <v>3505</v>
      </c>
      <c r="B3508">
        <v>3</v>
      </c>
      <c r="C3508">
        <v>34.450000000000003</v>
      </c>
      <c r="E3508" s="8">
        <v>3505</v>
      </c>
      <c r="F3508">
        <v>1</v>
      </c>
    </row>
    <row r="3509" spans="1:6" x14ac:dyDescent="0.25">
      <c r="A3509" s="8">
        <v>3506</v>
      </c>
      <c r="B3509">
        <v>2</v>
      </c>
      <c r="C3509">
        <v>20.95</v>
      </c>
      <c r="E3509" s="8">
        <v>3506</v>
      </c>
      <c r="F3509">
        <v>1</v>
      </c>
    </row>
    <row r="3510" spans="1:6" x14ac:dyDescent="0.25">
      <c r="A3510" s="8">
        <v>3507</v>
      </c>
      <c r="B3510">
        <v>2</v>
      </c>
      <c r="C3510">
        <v>19.5</v>
      </c>
      <c r="E3510" s="8">
        <v>3507</v>
      </c>
      <c r="F3510">
        <v>1</v>
      </c>
    </row>
    <row r="3511" spans="1:6" x14ac:dyDescent="0.25">
      <c r="A3511" s="8">
        <v>3508</v>
      </c>
      <c r="B3511">
        <v>3</v>
      </c>
      <c r="C3511">
        <v>39.849999999999987</v>
      </c>
      <c r="E3511" s="8">
        <v>3508</v>
      </c>
      <c r="F3511">
        <v>1</v>
      </c>
    </row>
    <row r="3512" spans="1:6" x14ac:dyDescent="0.25">
      <c r="A3512" s="8">
        <v>3509</v>
      </c>
      <c r="B3512">
        <v>4</v>
      </c>
      <c r="C3512">
        <v>50.400000000000013</v>
      </c>
      <c r="E3512" s="8">
        <v>3509</v>
      </c>
      <c r="F3512">
        <v>1</v>
      </c>
    </row>
    <row r="3513" spans="1:6" x14ac:dyDescent="0.25">
      <c r="A3513" s="8">
        <v>3510</v>
      </c>
      <c r="B3513">
        <v>4</v>
      </c>
      <c r="C3513">
        <v>57.349999999999987</v>
      </c>
      <c r="E3513" s="8">
        <v>3510</v>
      </c>
      <c r="F3513">
        <v>1</v>
      </c>
    </row>
    <row r="3514" spans="1:6" x14ac:dyDescent="0.25">
      <c r="A3514" s="8">
        <v>3511</v>
      </c>
      <c r="B3514">
        <v>4</v>
      </c>
      <c r="C3514">
        <v>43.45</v>
      </c>
      <c r="E3514" s="8">
        <v>3511</v>
      </c>
      <c r="F3514">
        <v>1</v>
      </c>
    </row>
    <row r="3515" spans="1:6" x14ac:dyDescent="0.25">
      <c r="A3515" s="8">
        <v>3512</v>
      </c>
      <c r="B3515">
        <v>4</v>
      </c>
      <c r="C3515">
        <v>46.849999999999987</v>
      </c>
      <c r="E3515" s="8">
        <v>3512</v>
      </c>
      <c r="F3515">
        <v>1</v>
      </c>
    </row>
    <row r="3516" spans="1:6" x14ac:dyDescent="0.25">
      <c r="A3516" s="8">
        <v>3513</v>
      </c>
      <c r="B3516">
        <v>1</v>
      </c>
      <c r="C3516">
        <v>14.5</v>
      </c>
      <c r="E3516" s="8">
        <v>3513</v>
      </c>
      <c r="F3516">
        <v>1</v>
      </c>
    </row>
    <row r="3517" spans="1:6" x14ac:dyDescent="0.25">
      <c r="A3517" s="8">
        <v>3514</v>
      </c>
      <c r="B3517">
        <v>2</v>
      </c>
      <c r="C3517">
        <v>26</v>
      </c>
      <c r="E3517" s="8">
        <v>3514</v>
      </c>
      <c r="F3517">
        <v>1</v>
      </c>
    </row>
    <row r="3518" spans="1:6" x14ac:dyDescent="0.25">
      <c r="A3518" s="8">
        <v>3515</v>
      </c>
      <c r="B3518">
        <v>1</v>
      </c>
      <c r="C3518">
        <v>15.5</v>
      </c>
      <c r="E3518" s="8">
        <v>3515</v>
      </c>
      <c r="F3518">
        <v>1</v>
      </c>
    </row>
    <row r="3519" spans="1:6" x14ac:dyDescent="0.25">
      <c r="A3519" s="8">
        <v>3516</v>
      </c>
      <c r="B3519">
        <v>4</v>
      </c>
      <c r="C3519">
        <v>48.9</v>
      </c>
      <c r="E3519" s="8">
        <v>3516</v>
      </c>
      <c r="F3519">
        <v>1</v>
      </c>
    </row>
    <row r="3520" spans="1:6" x14ac:dyDescent="0.25">
      <c r="A3520" s="8">
        <v>3517</v>
      </c>
      <c r="B3520">
        <v>2</v>
      </c>
      <c r="C3520">
        <v>24.95</v>
      </c>
      <c r="E3520" s="8">
        <v>3517</v>
      </c>
      <c r="F3520">
        <v>1</v>
      </c>
    </row>
    <row r="3521" spans="1:6" x14ac:dyDescent="0.25">
      <c r="A3521" s="8">
        <v>3518</v>
      </c>
      <c r="B3521">
        <v>2</v>
      </c>
      <c r="C3521">
        <v>30.45</v>
      </c>
      <c r="E3521" s="8">
        <v>3518</v>
      </c>
      <c r="F3521">
        <v>1</v>
      </c>
    </row>
    <row r="3522" spans="1:6" x14ac:dyDescent="0.25">
      <c r="A3522" s="8">
        <v>3519</v>
      </c>
      <c r="B3522">
        <v>2</v>
      </c>
      <c r="C3522">
        <v>32.450000000000003</v>
      </c>
      <c r="E3522" s="8">
        <v>3519</v>
      </c>
      <c r="F3522">
        <v>1</v>
      </c>
    </row>
    <row r="3523" spans="1:6" x14ac:dyDescent="0.25">
      <c r="A3523" s="8">
        <v>3520</v>
      </c>
      <c r="B3523">
        <v>2</v>
      </c>
      <c r="C3523">
        <v>32.450000000000003</v>
      </c>
      <c r="E3523" s="8">
        <v>3520</v>
      </c>
      <c r="F3523">
        <v>1</v>
      </c>
    </row>
    <row r="3524" spans="1:6" x14ac:dyDescent="0.25">
      <c r="A3524" s="8">
        <v>3521</v>
      </c>
      <c r="B3524">
        <v>2</v>
      </c>
      <c r="C3524">
        <v>14</v>
      </c>
      <c r="E3524" s="8">
        <v>3521</v>
      </c>
      <c r="F3524">
        <v>1</v>
      </c>
    </row>
    <row r="3525" spans="1:6" x14ac:dyDescent="0.25">
      <c r="A3525" s="8">
        <v>3522</v>
      </c>
      <c r="B3525">
        <v>4</v>
      </c>
      <c r="C3525">
        <v>60.900000000000013</v>
      </c>
      <c r="E3525" s="8">
        <v>3522</v>
      </c>
      <c r="F3525">
        <v>1</v>
      </c>
    </row>
    <row r="3526" spans="1:6" x14ac:dyDescent="0.25">
      <c r="A3526" s="8">
        <v>3523</v>
      </c>
      <c r="B3526">
        <v>1</v>
      </c>
      <c r="C3526">
        <v>15.5</v>
      </c>
      <c r="E3526" s="8">
        <v>3523</v>
      </c>
      <c r="F3526">
        <v>1</v>
      </c>
    </row>
    <row r="3527" spans="1:6" x14ac:dyDescent="0.25">
      <c r="A3527" s="8">
        <v>3524</v>
      </c>
      <c r="B3527">
        <v>3</v>
      </c>
      <c r="C3527">
        <v>46.95</v>
      </c>
      <c r="E3527" s="8">
        <v>3524</v>
      </c>
      <c r="F3527">
        <v>1</v>
      </c>
    </row>
    <row r="3528" spans="1:6" x14ac:dyDescent="0.25">
      <c r="A3528" s="8">
        <v>3525</v>
      </c>
      <c r="B3528">
        <v>3</v>
      </c>
      <c r="C3528">
        <v>42.4</v>
      </c>
      <c r="E3528" s="8">
        <v>3525</v>
      </c>
      <c r="F3528">
        <v>1</v>
      </c>
    </row>
    <row r="3529" spans="1:6" x14ac:dyDescent="0.25">
      <c r="A3529" s="8">
        <v>3526</v>
      </c>
      <c r="B3529">
        <v>1</v>
      </c>
      <c r="C3529">
        <v>17.95</v>
      </c>
      <c r="E3529" s="8">
        <v>3526</v>
      </c>
      <c r="F3529">
        <v>1</v>
      </c>
    </row>
    <row r="3530" spans="1:6" x14ac:dyDescent="0.25">
      <c r="A3530" s="8">
        <v>3527</v>
      </c>
      <c r="B3530">
        <v>3</v>
      </c>
      <c r="C3530">
        <v>29.45</v>
      </c>
      <c r="E3530" s="8">
        <v>3527</v>
      </c>
      <c r="F3530">
        <v>1</v>
      </c>
    </row>
    <row r="3531" spans="1:6" x14ac:dyDescent="0.25">
      <c r="A3531" s="8">
        <v>3528</v>
      </c>
      <c r="B3531">
        <v>4</v>
      </c>
      <c r="C3531">
        <v>55.349999999999987</v>
      </c>
      <c r="E3531" s="8">
        <v>3528</v>
      </c>
      <c r="F3531">
        <v>1</v>
      </c>
    </row>
    <row r="3532" spans="1:6" x14ac:dyDescent="0.25">
      <c r="A3532" s="8">
        <v>3529</v>
      </c>
      <c r="B3532">
        <v>2</v>
      </c>
      <c r="C3532">
        <v>32.9</v>
      </c>
      <c r="E3532" s="8">
        <v>3529</v>
      </c>
      <c r="F3532">
        <v>1</v>
      </c>
    </row>
    <row r="3533" spans="1:6" x14ac:dyDescent="0.25">
      <c r="A3533" s="8">
        <v>3530</v>
      </c>
      <c r="B3533">
        <v>3</v>
      </c>
      <c r="C3533">
        <v>45.95</v>
      </c>
      <c r="E3533" s="8">
        <v>3530</v>
      </c>
      <c r="F3533">
        <v>1</v>
      </c>
    </row>
    <row r="3534" spans="1:6" x14ac:dyDescent="0.25">
      <c r="A3534" s="8">
        <v>3531</v>
      </c>
      <c r="B3534">
        <v>1</v>
      </c>
      <c r="C3534">
        <v>5</v>
      </c>
      <c r="E3534" s="8">
        <v>3531</v>
      </c>
      <c r="F3534">
        <v>1</v>
      </c>
    </row>
    <row r="3535" spans="1:6" x14ac:dyDescent="0.25">
      <c r="A3535" s="8">
        <v>3532</v>
      </c>
      <c r="B3535">
        <v>1</v>
      </c>
      <c r="C3535">
        <v>7</v>
      </c>
      <c r="E3535" s="8">
        <v>3532</v>
      </c>
      <c r="F3535">
        <v>1</v>
      </c>
    </row>
    <row r="3536" spans="1:6" x14ac:dyDescent="0.25">
      <c r="A3536" s="8">
        <v>3533</v>
      </c>
      <c r="B3536">
        <v>3</v>
      </c>
      <c r="C3536">
        <v>47.849999999999987</v>
      </c>
      <c r="E3536" s="8">
        <v>3533</v>
      </c>
      <c r="F3536">
        <v>1</v>
      </c>
    </row>
    <row r="3537" spans="1:6" x14ac:dyDescent="0.25">
      <c r="A3537" s="8">
        <v>3534</v>
      </c>
      <c r="B3537">
        <v>2</v>
      </c>
      <c r="C3537">
        <v>26.9</v>
      </c>
      <c r="E3537" s="8">
        <v>3534</v>
      </c>
      <c r="F3537">
        <v>1</v>
      </c>
    </row>
    <row r="3538" spans="1:6" x14ac:dyDescent="0.25">
      <c r="A3538" s="8">
        <v>3535</v>
      </c>
      <c r="B3538">
        <v>2</v>
      </c>
      <c r="C3538">
        <v>31.45</v>
      </c>
      <c r="E3538" s="8">
        <v>3535</v>
      </c>
      <c r="F3538">
        <v>1</v>
      </c>
    </row>
    <row r="3539" spans="1:6" x14ac:dyDescent="0.25">
      <c r="A3539" s="8">
        <v>3536</v>
      </c>
      <c r="B3539">
        <v>1</v>
      </c>
      <c r="C3539">
        <v>15.5</v>
      </c>
      <c r="E3539" s="8">
        <v>3536</v>
      </c>
      <c r="F3539">
        <v>1</v>
      </c>
    </row>
    <row r="3540" spans="1:6" x14ac:dyDescent="0.25">
      <c r="A3540" s="8">
        <v>3537</v>
      </c>
      <c r="B3540">
        <v>4</v>
      </c>
      <c r="C3540">
        <v>52.849999999999987</v>
      </c>
      <c r="E3540" s="8">
        <v>3537</v>
      </c>
      <c r="F3540">
        <v>1</v>
      </c>
    </row>
    <row r="3541" spans="1:6" x14ac:dyDescent="0.25">
      <c r="A3541" s="8">
        <v>3538</v>
      </c>
      <c r="B3541">
        <v>4</v>
      </c>
      <c r="C3541">
        <v>67.8</v>
      </c>
      <c r="E3541" s="8">
        <v>3538</v>
      </c>
      <c r="F3541">
        <v>1</v>
      </c>
    </row>
    <row r="3542" spans="1:6" x14ac:dyDescent="0.25">
      <c r="A3542" s="8">
        <v>3539</v>
      </c>
      <c r="B3542">
        <v>5</v>
      </c>
      <c r="C3542">
        <v>78.3</v>
      </c>
      <c r="E3542" s="8">
        <v>3539</v>
      </c>
      <c r="F3542">
        <v>1</v>
      </c>
    </row>
    <row r="3543" spans="1:6" x14ac:dyDescent="0.25">
      <c r="A3543" s="8">
        <v>3540</v>
      </c>
      <c r="B3543">
        <v>1</v>
      </c>
      <c r="C3543">
        <v>5</v>
      </c>
      <c r="E3543" s="8">
        <v>3540</v>
      </c>
      <c r="F3543">
        <v>1</v>
      </c>
    </row>
    <row r="3544" spans="1:6" x14ac:dyDescent="0.25">
      <c r="A3544" s="8">
        <v>3541</v>
      </c>
      <c r="B3544">
        <v>1</v>
      </c>
      <c r="C3544">
        <v>16.95</v>
      </c>
      <c r="E3544" s="8">
        <v>3541</v>
      </c>
      <c r="F3544">
        <v>1</v>
      </c>
    </row>
    <row r="3545" spans="1:6" x14ac:dyDescent="0.25">
      <c r="A3545" s="8">
        <v>3542</v>
      </c>
      <c r="B3545">
        <v>1</v>
      </c>
      <c r="C3545">
        <v>14.5</v>
      </c>
      <c r="E3545" s="8">
        <v>3542</v>
      </c>
      <c r="F3545">
        <v>1</v>
      </c>
    </row>
    <row r="3546" spans="1:6" x14ac:dyDescent="0.25">
      <c r="A3546" s="8">
        <v>3543</v>
      </c>
      <c r="B3546">
        <v>1</v>
      </c>
      <c r="C3546">
        <v>14.5</v>
      </c>
      <c r="E3546" s="8">
        <v>3543</v>
      </c>
      <c r="F3546">
        <v>1</v>
      </c>
    </row>
    <row r="3547" spans="1:6" x14ac:dyDescent="0.25">
      <c r="A3547" s="8">
        <v>3544</v>
      </c>
      <c r="B3547">
        <v>2</v>
      </c>
      <c r="C3547">
        <v>29</v>
      </c>
      <c r="E3547" s="8">
        <v>3544</v>
      </c>
      <c r="F3547">
        <v>1</v>
      </c>
    </row>
    <row r="3548" spans="1:6" x14ac:dyDescent="0.25">
      <c r="A3548" s="8">
        <v>3545</v>
      </c>
      <c r="B3548">
        <v>2</v>
      </c>
      <c r="C3548">
        <v>37.9</v>
      </c>
      <c r="E3548" s="8">
        <v>3545</v>
      </c>
      <c r="F3548">
        <v>1</v>
      </c>
    </row>
    <row r="3549" spans="1:6" x14ac:dyDescent="0.25">
      <c r="A3549" s="8">
        <v>3546</v>
      </c>
      <c r="B3549">
        <v>4</v>
      </c>
      <c r="C3549">
        <v>48.9</v>
      </c>
      <c r="E3549" s="8">
        <v>3546</v>
      </c>
      <c r="F3549">
        <v>1</v>
      </c>
    </row>
    <row r="3550" spans="1:6" x14ac:dyDescent="0.25">
      <c r="A3550" s="8">
        <v>3547</v>
      </c>
      <c r="B3550">
        <v>2</v>
      </c>
      <c r="C3550">
        <v>23.5</v>
      </c>
      <c r="E3550" s="8">
        <v>3547</v>
      </c>
      <c r="F3550">
        <v>1</v>
      </c>
    </row>
    <row r="3551" spans="1:6" x14ac:dyDescent="0.25">
      <c r="A3551" s="8">
        <v>3548</v>
      </c>
      <c r="B3551">
        <v>2</v>
      </c>
      <c r="C3551">
        <v>27.45</v>
      </c>
      <c r="E3551" s="8">
        <v>3548</v>
      </c>
      <c r="F3551">
        <v>1</v>
      </c>
    </row>
    <row r="3552" spans="1:6" x14ac:dyDescent="0.25">
      <c r="A3552" s="8">
        <v>3549</v>
      </c>
      <c r="B3552">
        <v>2</v>
      </c>
      <c r="C3552">
        <v>29.9</v>
      </c>
      <c r="E3552" s="8">
        <v>3549</v>
      </c>
      <c r="F3552">
        <v>1</v>
      </c>
    </row>
    <row r="3553" spans="1:6" x14ac:dyDescent="0.25">
      <c r="A3553" s="8">
        <v>3550</v>
      </c>
      <c r="B3553">
        <v>2</v>
      </c>
      <c r="C3553">
        <v>24.95</v>
      </c>
      <c r="E3553" s="8">
        <v>3550</v>
      </c>
      <c r="F3553">
        <v>1</v>
      </c>
    </row>
    <row r="3554" spans="1:6" x14ac:dyDescent="0.25">
      <c r="A3554" s="8">
        <v>3551</v>
      </c>
      <c r="B3554">
        <v>1</v>
      </c>
      <c r="C3554">
        <v>16.5</v>
      </c>
      <c r="E3554" s="8">
        <v>3551</v>
      </c>
      <c r="F3554">
        <v>1</v>
      </c>
    </row>
    <row r="3555" spans="1:6" x14ac:dyDescent="0.25">
      <c r="A3555" s="8">
        <v>3552</v>
      </c>
      <c r="B3555">
        <v>3</v>
      </c>
      <c r="C3555">
        <v>37.9</v>
      </c>
      <c r="E3555" s="8">
        <v>3552</v>
      </c>
      <c r="F3555">
        <v>1</v>
      </c>
    </row>
    <row r="3556" spans="1:6" x14ac:dyDescent="0.25">
      <c r="A3556" s="8">
        <v>3553</v>
      </c>
      <c r="B3556">
        <v>2</v>
      </c>
      <c r="C3556">
        <v>26.45</v>
      </c>
      <c r="E3556" s="8">
        <v>3553</v>
      </c>
      <c r="F3556">
        <v>1</v>
      </c>
    </row>
    <row r="3557" spans="1:6" x14ac:dyDescent="0.25">
      <c r="A3557" s="8">
        <v>3554</v>
      </c>
      <c r="B3557">
        <v>1</v>
      </c>
      <c r="C3557">
        <v>7</v>
      </c>
      <c r="E3557" s="8">
        <v>3554</v>
      </c>
      <c r="F3557">
        <v>1</v>
      </c>
    </row>
    <row r="3558" spans="1:6" x14ac:dyDescent="0.25">
      <c r="A3558" s="8">
        <v>3555</v>
      </c>
      <c r="B3558">
        <v>4</v>
      </c>
      <c r="C3558">
        <v>62.900000000000013</v>
      </c>
      <c r="E3558" s="8">
        <v>3555</v>
      </c>
      <c r="F3558">
        <v>1</v>
      </c>
    </row>
    <row r="3559" spans="1:6" x14ac:dyDescent="0.25">
      <c r="A3559" s="8">
        <v>3556</v>
      </c>
      <c r="B3559">
        <v>2</v>
      </c>
      <c r="C3559">
        <v>30.9</v>
      </c>
      <c r="E3559" s="8">
        <v>3556</v>
      </c>
      <c r="F3559">
        <v>1</v>
      </c>
    </row>
    <row r="3560" spans="1:6" x14ac:dyDescent="0.25">
      <c r="A3560" s="8">
        <v>3557</v>
      </c>
      <c r="B3560">
        <v>1</v>
      </c>
      <c r="C3560">
        <v>7</v>
      </c>
      <c r="E3560" s="8">
        <v>3557</v>
      </c>
      <c r="F3560">
        <v>1</v>
      </c>
    </row>
    <row r="3561" spans="1:6" x14ac:dyDescent="0.25">
      <c r="A3561" s="8">
        <v>3558</v>
      </c>
      <c r="B3561">
        <v>2</v>
      </c>
      <c r="C3561">
        <v>16</v>
      </c>
      <c r="E3561" s="8">
        <v>3558</v>
      </c>
      <c r="F3561">
        <v>1</v>
      </c>
    </row>
    <row r="3562" spans="1:6" x14ac:dyDescent="0.25">
      <c r="A3562" s="8">
        <v>3559</v>
      </c>
      <c r="B3562">
        <v>4</v>
      </c>
      <c r="C3562">
        <v>60.400000000000013</v>
      </c>
      <c r="E3562" s="8">
        <v>3559</v>
      </c>
      <c r="F3562">
        <v>1</v>
      </c>
    </row>
    <row r="3563" spans="1:6" x14ac:dyDescent="0.25">
      <c r="A3563" s="8">
        <v>3560</v>
      </c>
      <c r="B3563">
        <v>2</v>
      </c>
      <c r="C3563">
        <v>33.450000000000003</v>
      </c>
      <c r="E3563" s="8">
        <v>3560</v>
      </c>
      <c r="F3563">
        <v>1</v>
      </c>
    </row>
    <row r="3564" spans="1:6" x14ac:dyDescent="0.25">
      <c r="A3564" s="8">
        <v>3561</v>
      </c>
      <c r="B3564">
        <v>2</v>
      </c>
      <c r="C3564">
        <v>19.95</v>
      </c>
      <c r="E3564" s="8">
        <v>3561</v>
      </c>
      <c r="F3564">
        <v>1</v>
      </c>
    </row>
    <row r="3565" spans="1:6" x14ac:dyDescent="0.25">
      <c r="A3565" s="8">
        <v>3562</v>
      </c>
      <c r="B3565">
        <v>2</v>
      </c>
      <c r="C3565">
        <v>24.95</v>
      </c>
      <c r="E3565" s="8">
        <v>3562</v>
      </c>
      <c r="F3565">
        <v>1</v>
      </c>
    </row>
    <row r="3566" spans="1:6" x14ac:dyDescent="0.25">
      <c r="A3566" s="8">
        <v>3563</v>
      </c>
      <c r="B3566">
        <v>1</v>
      </c>
      <c r="C3566">
        <v>12.95</v>
      </c>
      <c r="E3566" s="8">
        <v>3563</v>
      </c>
      <c r="F3566">
        <v>1</v>
      </c>
    </row>
    <row r="3567" spans="1:6" x14ac:dyDescent="0.25">
      <c r="A3567" s="8">
        <v>3564</v>
      </c>
      <c r="B3567">
        <v>2</v>
      </c>
      <c r="C3567">
        <v>20.95</v>
      </c>
      <c r="E3567" s="8">
        <v>3564</v>
      </c>
      <c r="F3567">
        <v>1</v>
      </c>
    </row>
    <row r="3568" spans="1:6" x14ac:dyDescent="0.25">
      <c r="A3568" s="8">
        <v>3565</v>
      </c>
      <c r="B3568">
        <v>1</v>
      </c>
      <c r="C3568">
        <v>17.95</v>
      </c>
      <c r="E3568" s="8">
        <v>3565</v>
      </c>
      <c r="F3568">
        <v>1</v>
      </c>
    </row>
    <row r="3569" spans="1:6" x14ac:dyDescent="0.25">
      <c r="A3569" s="8">
        <v>3566</v>
      </c>
      <c r="B3569">
        <v>2</v>
      </c>
      <c r="C3569">
        <v>31.9</v>
      </c>
      <c r="E3569" s="8">
        <v>3566</v>
      </c>
      <c r="F3569">
        <v>1</v>
      </c>
    </row>
    <row r="3570" spans="1:6" x14ac:dyDescent="0.25">
      <c r="A3570" s="8">
        <v>3567</v>
      </c>
      <c r="B3570">
        <v>1</v>
      </c>
      <c r="C3570">
        <v>15.5</v>
      </c>
      <c r="E3570" s="8">
        <v>3567</v>
      </c>
      <c r="F3570">
        <v>1</v>
      </c>
    </row>
    <row r="3571" spans="1:6" x14ac:dyDescent="0.25">
      <c r="A3571" s="8">
        <v>3568</v>
      </c>
      <c r="B3571">
        <v>2</v>
      </c>
      <c r="C3571">
        <v>23.95</v>
      </c>
      <c r="E3571" s="8">
        <v>3568</v>
      </c>
      <c r="F3571">
        <v>1</v>
      </c>
    </row>
    <row r="3572" spans="1:6" x14ac:dyDescent="0.25">
      <c r="A3572" s="8">
        <v>3569</v>
      </c>
      <c r="B3572">
        <v>1</v>
      </c>
      <c r="C3572">
        <v>14.5</v>
      </c>
      <c r="E3572" s="8">
        <v>3569</v>
      </c>
      <c r="F3572">
        <v>1</v>
      </c>
    </row>
    <row r="3573" spans="1:6" x14ac:dyDescent="0.25">
      <c r="A3573" s="8">
        <v>3570</v>
      </c>
      <c r="B3573">
        <v>2</v>
      </c>
      <c r="C3573">
        <v>12</v>
      </c>
      <c r="E3573" s="8">
        <v>3570</v>
      </c>
      <c r="F3573">
        <v>1</v>
      </c>
    </row>
    <row r="3574" spans="1:6" x14ac:dyDescent="0.25">
      <c r="A3574" s="8">
        <v>3571</v>
      </c>
      <c r="B3574">
        <v>3</v>
      </c>
      <c r="C3574">
        <v>19.95</v>
      </c>
      <c r="E3574" s="8">
        <v>3571</v>
      </c>
      <c r="F3574">
        <v>1</v>
      </c>
    </row>
    <row r="3575" spans="1:6" x14ac:dyDescent="0.25">
      <c r="A3575" s="8">
        <v>3572</v>
      </c>
      <c r="B3575">
        <v>1</v>
      </c>
      <c r="C3575">
        <v>12.95</v>
      </c>
      <c r="E3575" s="8">
        <v>3572</v>
      </c>
      <c r="F3575">
        <v>1</v>
      </c>
    </row>
    <row r="3576" spans="1:6" x14ac:dyDescent="0.25">
      <c r="A3576" s="8">
        <v>3573</v>
      </c>
      <c r="B3576">
        <v>3</v>
      </c>
      <c r="C3576">
        <v>25.95</v>
      </c>
      <c r="E3576" s="8">
        <v>3573</v>
      </c>
      <c r="F3576">
        <v>1</v>
      </c>
    </row>
    <row r="3577" spans="1:6" x14ac:dyDescent="0.25">
      <c r="A3577" s="8">
        <v>3574</v>
      </c>
      <c r="B3577">
        <v>3</v>
      </c>
      <c r="C3577">
        <v>36.9</v>
      </c>
      <c r="E3577" s="8">
        <v>3574</v>
      </c>
      <c r="F3577">
        <v>1</v>
      </c>
    </row>
    <row r="3578" spans="1:6" x14ac:dyDescent="0.25">
      <c r="A3578" s="8">
        <v>3575</v>
      </c>
      <c r="B3578">
        <v>1</v>
      </c>
      <c r="C3578">
        <v>16.95</v>
      </c>
      <c r="E3578" s="8">
        <v>3575</v>
      </c>
      <c r="F3578">
        <v>1</v>
      </c>
    </row>
    <row r="3579" spans="1:6" x14ac:dyDescent="0.25">
      <c r="A3579" s="8">
        <v>3576</v>
      </c>
      <c r="B3579">
        <v>3</v>
      </c>
      <c r="C3579">
        <v>26.5</v>
      </c>
      <c r="E3579" s="8">
        <v>3576</v>
      </c>
      <c r="F3579">
        <v>1</v>
      </c>
    </row>
    <row r="3580" spans="1:6" x14ac:dyDescent="0.25">
      <c r="A3580" s="8">
        <v>3577</v>
      </c>
      <c r="B3580">
        <v>1</v>
      </c>
      <c r="C3580">
        <v>7</v>
      </c>
      <c r="E3580" s="8">
        <v>3577</v>
      </c>
      <c r="F3580">
        <v>1</v>
      </c>
    </row>
    <row r="3581" spans="1:6" x14ac:dyDescent="0.25">
      <c r="A3581" s="8">
        <v>3578</v>
      </c>
      <c r="B3581">
        <v>1</v>
      </c>
      <c r="C3581">
        <v>13.95</v>
      </c>
      <c r="E3581" s="8">
        <v>3578</v>
      </c>
      <c r="F3581">
        <v>1</v>
      </c>
    </row>
    <row r="3582" spans="1:6" x14ac:dyDescent="0.25">
      <c r="A3582" s="8">
        <v>3579</v>
      </c>
      <c r="B3582">
        <v>2</v>
      </c>
      <c r="C3582">
        <v>31</v>
      </c>
      <c r="E3582" s="8">
        <v>3579</v>
      </c>
      <c r="F3582">
        <v>1</v>
      </c>
    </row>
    <row r="3583" spans="1:6" x14ac:dyDescent="0.25">
      <c r="A3583" s="8">
        <v>3580</v>
      </c>
      <c r="B3583">
        <v>1</v>
      </c>
      <c r="C3583">
        <v>14.95</v>
      </c>
      <c r="E3583" s="8">
        <v>3580</v>
      </c>
      <c r="F3583">
        <v>1</v>
      </c>
    </row>
    <row r="3584" spans="1:6" x14ac:dyDescent="0.25">
      <c r="A3584" s="8">
        <v>3581</v>
      </c>
      <c r="B3584">
        <v>1</v>
      </c>
      <c r="C3584">
        <v>9</v>
      </c>
      <c r="E3584" s="8">
        <v>3581</v>
      </c>
      <c r="F3584">
        <v>1</v>
      </c>
    </row>
    <row r="3585" spans="1:6" x14ac:dyDescent="0.25">
      <c r="A3585" s="8">
        <v>3582</v>
      </c>
      <c r="B3585">
        <v>2</v>
      </c>
      <c r="C3585">
        <v>18.95</v>
      </c>
      <c r="E3585" s="8">
        <v>3582</v>
      </c>
      <c r="F3585">
        <v>1</v>
      </c>
    </row>
    <row r="3586" spans="1:6" x14ac:dyDescent="0.25">
      <c r="A3586" s="8">
        <v>3583</v>
      </c>
      <c r="B3586">
        <v>13</v>
      </c>
      <c r="C3586">
        <v>179.6</v>
      </c>
      <c r="E3586" s="8">
        <v>3583</v>
      </c>
      <c r="F3586">
        <v>1</v>
      </c>
    </row>
    <row r="3587" spans="1:6" x14ac:dyDescent="0.25">
      <c r="A3587" s="8">
        <v>3584</v>
      </c>
      <c r="B3587">
        <v>3</v>
      </c>
      <c r="C3587">
        <v>30.5</v>
      </c>
      <c r="E3587" s="8">
        <v>3584</v>
      </c>
      <c r="F3587">
        <v>1</v>
      </c>
    </row>
    <row r="3588" spans="1:6" x14ac:dyDescent="0.25">
      <c r="A3588" s="8">
        <v>3585</v>
      </c>
      <c r="B3588">
        <v>1</v>
      </c>
      <c r="C3588">
        <v>11.95</v>
      </c>
      <c r="E3588" s="8">
        <v>3585</v>
      </c>
      <c r="F3588">
        <v>1</v>
      </c>
    </row>
    <row r="3589" spans="1:6" x14ac:dyDescent="0.25">
      <c r="A3589" s="8">
        <v>3586</v>
      </c>
      <c r="B3589">
        <v>1</v>
      </c>
      <c r="C3589">
        <v>12.95</v>
      </c>
      <c r="E3589" s="8">
        <v>3586</v>
      </c>
      <c r="F3589">
        <v>1</v>
      </c>
    </row>
    <row r="3590" spans="1:6" x14ac:dyDescent="0.25">
      <c r="A3590" s="8">
        <v>3587</v>
      </c>
      <c r="B3590">
        <v>3</v>
      </c>
      <c r="C3590">
        <v>45.849999999999987</v>
      </c>
      <c r="E3590" s="8">
        <v>3587</v>
      </c>
      <c r="F3590">
        <v>1</v>
      </c>
    </row>
    <row r="3591" spans="1:6" x14ac:dyDescent="0.25">
      <c r="A3591" s="8">
        <v>3588</v>
      </c>
      <c r="B3591">
        <v>1</v>
      </c>
      <c r="C3591">
        <v>14.95</v>
      </c>
      <c r="E3591" s="8">
        <v>3588</v>
      </c>
      <c r="F3591">
        <v>1</v>
      </c>
    </row>
    <row r="3592" spans="1:6" x14ac:dyDescent="0.25">
      <c r="A3592" s="8">
        <v>3589</v>
      </c>
      <c r="B3592">
        <v>9</v>
      </c>
      <c r="C3592">
        <v>116.7</v>
      </c>
      <c r="E3592" s="8">
        <v>3589</v>
      </c>
      <c r="F3592">
        <v>1</v>
      </c>
    </row>
    <row r="3593" spans="1:6" x14ac:dyDescent="0.25">
      <c r="A3593" s="8">
        <v>3590</v>
      </c>
      <c r="B3593">
        <v>4</v>
      </c>
      <c r="C3593">
        <v>49.9</v>
      </c>
      <c r="E3593" s="8">
        <v>3590</v>
      </c>
      <c r="F3593">
        <v>1</v>
      </c>
    </row>
    <row r="3594" spans="1:6" x14ac:dyDescent="0.25">
      <c r="A3594" s="8">
        <v>3591</v>
      </c>
      <c r="B3594">
        <v>1</v>
      </c>
      <c r="C3594">
        <v>12.95</v>
      </c>
      <c r="E3594" s="8">
        <v>3591</v>
      </c>
      <c r="F3594">
        <v>1</v>
      </c>
    </row>
    <row r="3595" spans="1:6" x14ac:dyDescent="0.25">
      <c r="A3595" s="8">
        <v>3592</v>
      </c>
      <c r="B3595">
        <v>1</v>
      </c>
      <c r="C3595">
        <v>10.5</v>
      </c>
      <c r="E3595" s="8">
        <v>3592</v>
      </c>
      <c r="F3595">
        <v>1</v>
      </c>
    </row>
    <row r="3596" spans="1:6" x14ac:dyDescent="0.25">
      <c r="A3596" s="8">
        <v>3593</v>
      </c>
      <c r="B3596">
        <v>4</v>
      </c>
      <c r="C3596">
        <v>42.45</v>
      </c>
      <c r="E3596" s="8">
        <v>3593</v>
      </c>
      <c r="F3596">
        <v>1</v>
      </c>
    </row>
    <row r="3597" spans="1:6" x14ac:dyDescent="0.25">
      <c r="A3597" s="8">
        <v>3594</v>
      </c>
      <c r="B3597">
        <v>1</v>
      </c>
      <c r="C3597">
        <v>14.95</v>
      </c>
      <c r="E3597" s="8">
        <v>3594</v>
      </c>
      <c r="F3597">
        <v>1</v>
      </c>
    </row>
    <row r="3598" spans="1:6" x14ac:dyDescent="0.25">
      <c r="A3598" s="8">
        <v>3595</v>
      </c>
      <c r="B3598">
        <v>2</v>
      </c>
      <c r="C3598">
        <v>25.9</v>
      </c>
      <c r="E3598" s="8">
        <v>3595</v>
      </c>
      <c r="F3598">
        <v>1</v>
      </c>
    </row>
    <row r="3599" spans="1:6" x14ac:dyDescent="0.25">
      <c r="A3599" s="8">
        <v>3596</v>
      </c>
      <c r="B3599">
        <v>1</v>
      </c>
      <c r="C3599">
        <v>16.5</v>
      </c>
      <c r="E3599" s="8">
        <v>3596</v>
      </c>
      <c r="F3599">
        <v>1</v>
      </c>
    </row>
    <row r="3600" spans="1:6" x14ac:dyDescent="0.25">
      <c r="A3600" s="8">
        <v>3597</v>
      </c>
      <c r="B3600">
        <v>1</v>
      </c>
      <c r="C3600">
        <v>17.95</v>
      </c>
      <c r="E3600" s="8">
        <v>3597</v>
      </c>
      <c r="F3600">
        <v>1</v>
      </c>
    </row>
    <row r="3601" spans="1:6" x14ac:dyDescent="0.25">
      <c r="A3601" s="8">
        <v>3598</v>
      </c>
      <c r="B3601">
        <v>1</v>
      </c>
      <c r="C3601">
        <v>10.5</v>
      </c>
      <c r="E3601" s="8">
        <v>3598</v>
      </c>
      <c r="F3601">
        <v>1</v>
      </c>
    </row>
    <row r="3602" spans="1:6" x14ac:dyDescent="0.25">
      <c r="A3602" s="8">
        <v>3599</v>
      </c>
      <c r="B3602">
        <v>1</v>
      </c>
      <c r="C3602">
        <v>13.95</v>
      </c>
      <c r="E3602" s="8">
        <v>3599</v>
      </c>
      <c r="F3602">
        <v>1</v>
      </c>
    </row>
    <row r="3603" spans="1:6" x14ac:dyDescent="0.25">
      <c r="A3603" s="8">
        <v>3600</v>
      </c>
      <c r="B3603">
        <v>2</v>
      </c>
      <c r="C3603">
        <v>18</v>
      </c>
      <c r="E3603" s="8">
        <v>3600</v>
      </c>
      <c r="F3603">
        <v>1</v>
      </c>
    </row>
    <row r="3604" spans="1:6" x14ac:dyDescent="0.25">
      <c r="A3604" s="8">
        <v>3601</v>
      </c>
      <c r="B3604">
        <v>3</v>
      </c>
      <c r="C3604">
        <v>39.9</v>
      </c>
      <c r="E3604" s="8">
        <v>3601</v>
      </c>
      <c r="F3604">
        <v>1</v>
      </c>
    </row>
    <row r="3605" spans="1:6" x14ac:dyDescent="0.25">
      <c r="A3605" s="8">
        <v>3602</v>
      </c>
      <c r="B3605">
        <v>1</v>
      </c>
      <c r="C3605">
        <v>15.5</v>
      </c>
      <c r="E3605" s="8">
        <v>3602</v>
      </c>
      <c r="F3605">
        <v>1</v>
      </c>
    </row>
    <row r="3606" spans="1:6" x14ac:dyDescent="0.25">
      <c r="A3606" s="8">
        <v>3603</v>
      </c>
      <c r="B3606">
        <v>1</v>
      </c>
      <c r="C3606">
        <v>16.5</v>
      </c>
      <c r="E3606" s="8">
        <v>3603</v>
      </c>
      <c r="F3606">
        <v>1</v>
      </c>
    </row>
    <row r="3607" spans="1:6" x14ac:dyDescent="0.25">
      <c r="A3607" s="8">
        <v>3604</v>
      </c>
      <c r="B3607">
        <v>1</v>
      </c>
      <c r="C3607">
        <v>13.95</v>
      </c>
      <c r="E3607" s="8">
        <v>3604</v>
      </c>
      <c r="F3607">
        <v>1</v>
      </c>
    </row>
    <row r="3608" spans="1:6" x14ac:dyDescent="0.25">
      <c r="A3608" s="8">
        <v>3605</v>
      </c>
      <c r="B3608">
        <v>2</v>
      </c>
      <c r="C3608">
        <v>29.9</v>
      </c>
      <c r="E3608" s="8">
        <v>3605</v>
      </c>
      <c r="F3608">
        <v>1</v>
      </c>
    </row>
    <row r="3609" spans="1:6" x14ac:dyDescent="0.25">
      <c r="A3609" s="8">
        <v>3606</v>
      </c>
      <c r="B3609">
        <v>3</v>
      </c>
      <c r="C3609">
        <v>33.9</v>
      </c>
      <c r="E3609" s="8">
        <v>3606</v>
      </c>
      <c r="F3609">
        <v>1</v>
      </c>
    </row>
    <row r="3610" spans="1:6" x14ac:dyDescent="0.25">
      <c r="A3610" s="8">
        <v>3607</v>
      </c>
      <c r="B3610">
        <v>2</v>
      </c>
      <c r="C3610">
        <v>26.95</v>
      </c>
      <c r="E3610" s="8">
        <v>3607</v>
      </c>
      <c r="F3610">
        <v>1</v>
      </c>
    </row>
    <row r="3611" spans="1:6" x14ac:dyDescent="0.25">
      <c r="A3611" s="8">
        <v>3608</v>
      </c>
      <c r="B3611">
        <v>4</v>
      </c>
      <c r="C3611">
        <v>60.9</v>
      </c>
      <c r="E3611" s="8">
        <v>3608</v>
      </c>
      <c r="F3611">
        <v>1</v>
      </c>
    </row>
    <row r="3612" spans="1:6" x14ac:dyDescent="0.25">
      <c r="A3612" s="8">
        <v>3609</v>
      </c>
      <c r="B3612">
        <v>2</v>
      </c>
      <c r="C3612">
        <v>19.95</v>
      </c>
      <c r="E3612" s="8">
        <v>3609</v>
      </c>
      <c r="F3612">
        <v>1</v>
      </c>
    </row>
    <row r="3613" spans="1:6" x14ac:dyDescent="0.25">
      <c r="A3613" s="8">
        <v>3610</v>
      </c>
      <c r="B3613">
        <v>3</v>
      </c>
      <c r="C3613">
        <v>46.95</v>
      </c>
      <c r="E3613" s="8">
        <v>3610</v>
      </c>
      <c r="F3613">
        <v>1</v>
      </c>
    </row>
    <row r="3614" spans="1:6" x14ac:dyDescent="0.25">
      <c r="A3614" s="8">
        <v>3611</v>
      </c>
      <c r="B3614">
        <v>1</v>
      </c>
      <c r="C3614">
        <v>7</v>
      </c>
      <c r="E3614" s="8">
        <v>3611</v>
      </c>
      <c r="F3614">
        <v>1</v>
      </c>
    </row>
    <row r="3615" spans="1:6" x14ac:dyDescent="0.25">
      <c r="A3615" s="8">
        <v>3612</v>
      </c>
      <c r="B3615">
        <v>1</v>
      </c>
      <c r="C3615">
        <v>19.95</v>
      </c>
      <c r="E3615" s="8">
        <v>3612</v>
      </c>
      <c r="F3615">
        <v>1</v>
      </c>
    </row>
    <row r="3616" spans="1:6" x14ac:dyDescent="0.25">
      <c r="A3616" s="8">
        <v>3613</v>
      </c>
      <c r="B3616">
        <v>2</v>
      </c>
      <c r="C3616">
        <v>17.95</v>
      </c>
      <c r="E3616" s="8">
        <v>3613</v>
      </c>
      <c r="F3616">
        <v>1</v>
      </c>
    </row>
    <row r="3617" spans="1:6" x14ac:dyDescent="0.25">
      <c r="A3617" s="8">
        <v>3614</v>
      </c>
      <c r="B3617">
        <v>2</v>
      </c>
      <c r="C3617">
        <v>33.9</v>
      </c>
      <c r="E3617" s="8">
        <v>3614</v>
      </c>
      <c r="F3617">
        <v>1</v>
      </c>
    </row>
    <row r="3618" spans="1:6" x14ac:dyDescent="0.25">
      <c r="A3618" s="8">
        <v>3615</v>
      </c>
      <c r="B3618">
        <v>3</v>
      </c>
      <c r="C3618">
        <v>31.9</v>
      </c>
      <c r="E3618" s="8">
        <v>3615</v>
      </c>
      <c r="F3618">
        <v>1</v>
      </c>
    </row>
    <row r="3619" spans="1:6" x14ac:dyDescent="0.25">
      <c r="A3619" s="8">
        <v>3616</v>
      </c>
      <c r="B3619">
        <v>2</v>
      </c>
      <c r="C3619">
        <v>30.9</v>
      </c>
      <c r="E3619" s="8">
        <v>3616</v>
      </c>
      <c r="F3619">
        <v>1</v>
      </c>
    </row>
    <row r="3620" spans="1:6" x14ac:dyDescent="0.25">
      <c r="A3620" s="8">
        <v>3617</v>
      </c>
      <c r="B3620">
        <v>3</v>
      </c>
      <c r="C3620">
        <v>36.9</v>
      </c>
      <c r="E3620" s="8">
        <v>3617</v>
      </c>
      <c r="F3620">
        <v>1</v>
      </c>
    </row>
    <row r="3621" spans="1:6" x14ac:dyDescent="0.25">
      <c r="A3621" s="8">
        <v>3618</v>
      </c>
      <c r="B3621">
        <v>4</v>
      </c>
      <c r="C3621">
        <v>57.900000000000013</v>
      </c>
      <c r="E3621" s="8">
        <v>3618</v>
      </c>
      <c r="F3621">
        <v>1</v>
      </c>
    </row>
    <row r="3622" spans="1:6" x14ac:dyDescent="0.25">
      <c r="A3622" s="8">
        <v>3619</v>
      </c>
      <c r="B3622">
        <v>2</v>
      </c>
      <c r="C3622">
        <v>18.95</v>
      </c>
      <c r="E3622" s="8">
        <v>3619</v>
      </c>
      <c r="F3622">
        <v>1</v>
      </c>
    </row>
    <row r="3623" spans="1:6" x14ac:dyDescent="0.25">
      <c r="A3623" s="8">
        <v>3620</v>
      </c>
      <c r="B3623">
        <v>1</v>
      </c>
      <c r="C3623">
        <v>13.95</v>
      </c>
      <c r="E3623" s="8">
        <v>3620</v>
      </c>
      <c r="F3623">
        <v>1</v>
      </c>
    </row>
    <row r="3624" spans="1:6" x14ac:dyDescent="0.25">
      <c r="A3624" s="8">
        <v>3621</v>
      </c>
      <c r="B3624">
        <v>1</v>
      </c>
      <c r="C3624">
        <v>5</v>
      </c>
      <c r="E3624" s="8">
        <v>3621</v>
      </c>
      <c r="F3624">
        <v>1</v>
      </c>
    </row>
    <row r="3625" spans="1:6" x14ac:dyDescent="0.25">
      <c r="A3625" s="8">
        <v>3622</v>
      </c>
      <c r="B3625">
        <v>4</v>
      </c>
      <c r="C3625">
        <v>44.849999999999987</v>
      </c>
      <c r="E3625" s="8">
        <v>3622</v>
      </c>
      <c r="F3625">
        <v>1</v>
      </c>
    </row>
    <row r="3626" spans="1:6" x14ac:dyDescent="0.25">
      <c r="A3626" s="8">
        <v>3623</v>
      </c>
      <c r="B3626">
        <v>3</v>
      </c>
      <c r="C3626">
        <v>32</v>
      </c>
      <c r="E3626" s="8">
        <v>3623</v>
      </c>
      <c r="F3626">
        <v>1</v>
      </c>
    </row>
    <row r="3627" spans="1:6" x14ac:dyDescent="0.25">
      <c r="A3627" s="8">
        <v>3624</v>
      </c>
      <c r="B3627">
        <v>1</v>
      </c>
      <c r="C3627">
        <v>7</v>
      </c>
      <c r="E3627" s="8">
        <v>3624</v>
      </c>
      <c r="F3627">
        <v>1</v>
      </c>
    </row>
    <row r="3628" spans="1:6" x14ac:dyDescent="0.25">
      <c r="A3628" s="8">
        <v>3625</v>
      </c>
      <c r="B3628">
        <v>2</v>
      </c>
      <c r="C3628">
        <v>28.45</v>
      </c>
      <c r="E3628" s="8">
        <v>3625</v>
      </c>
      <c r="F3628">
        <v>1</v>
      </c>
    </row>
    <row r="3629" spans="1:6" x14ac:dyDescent="0.25">
      <c r="A3629" s="8">
        <v>3626</v>
      </c>
      <c r="B3629">
        <v>3</v>
      </c>
      <c r="C3629">
        <v>34.450000000000003</v>
      </c>
      <c r="E3629" s="8">
        <v>3626</v>
      </c>
      <c r="F3629">
        <v>1</v>
      </c>
    </row>
    <row r="3630" spans="1:6" x14ac:dyDescent="0.25">
      <c r="A3630" s="8">
        <v>3627</v>
      </c>
      <c r="B3630">
        <v>3</v>
      </c>
      <c r="C3630">
        <v>33.950000000000003</v>
      </c>
      <c r="E3630" s="8">
        <v>3627</v>
      </c>
      <c r="F3630">
        <v>1</v>
      </c>
    </row>
    <row r="3631" spans="1:6" x14ac:dyDescent="0.25">
      <c r="A3631" s="8">
        <v>3628</v>
      </c>
      <c r="B3631">
        <v>2</v>
      </c>
      <c r="C3631">
        <v>28.45</v>
      </c>
      <c r="E3631" s="8">
        <v>3628</v>
      </c>
      <c r="F3631">
        <v>1</v>
      </c>
    </row>
    <row r="3632" spans="1:6" x14ac:dyDescent="0.25">
      <c r="A3632" s="8">
        <v>3629</v>
      </c>
      <c r="B3632">
        <v>4</v>
      </c>
      <c r="C3632">
        <v>62.45</v>
      </c>
      <c r="E3632" s="8">
        <v>3629</v>
      </c>
      <c r="F3632">
        <v>1</v>
      </c>
    </row>
    <row r="3633" spans="1:6" x14ac:dyDescent="0.25">
      <c r="A3633" s="8">
        <v>3630</v>
      </c>
      <c r="B3633">
        <v>3</v>
      </c>
      <c r="C3633">
        <v>50.849999999999987</v>
      </c>
      <c r="E3633" s="8">
        <v>3630</v>
      </c>
      <c r="F3633">
        <v>1</v>
      </c>
    </row>
    <row r="3634" spans="1:6" x14ac:dyDescent="0.25">
      <c r="A3634" s="8">
        <v>3631</v>
      </c>
      <c r="B3634">
        <v>1</v>
      </c>
      <c r="C3634">
        <v>7</v>
      </c>
      <c r="E3634" s="8">
        <v>3631</v>
      </c>
      <c r="F3634">
        <v>1</v>
      </c>
    </row>
    <row r="3635" spans="1:6" x14ac:dyDescent="0.25">
      <c r="A3635" s="8">
        <v>3632</v>
      </c>
      <c r="B3635">
        <v>1</v>
      </c>
      <c r="C3635">
        <v>5</v>
      </c>
      <c r="E3635" s="8">
        <v>3632</v>
      </c>
      <c r="F3635">
        <v>1</v>
      </c>
    </row>
    <row r="3636" spans="1:6" x14ac:dyDescent="0.25">
      <c r="A3636" s="8">
        <v>3633</v>
      </c>
      <c r="B3636">
        <v>3</v>
      </c>
      <c r="C3636">
        <v>37.9</v>
      </c>
      <c r="E3636" s="8">
        <v>3633</v>
      </c>
      <c r="F3636">
        <v>1</v>
      </c>
    </row>
    <row r="3637" spans="1:6" x14ac:dyDescent="0.25">
      <c r="A3637" s="8">
        <v>3634</v>
      </c>
      <c r="B3637">
        <v>3</v>
      </c>
      <c r="C3637">
        <v>38</v>
      </c>
      <c r="E3637" s="8">
        <v>3634</v>
      </c>
      <c r="F3637">
        <v>1</v>
      </c>
    </row>
    <row r="3638" spans="1:6" x14ac:dyDescent="0.25">
      <c r="A3638" s="8">
        <v>3635</v>
      </c>
      <c r="B3638">
        <v>4</v>
      </c>
      <c r="C3638">
        <v>34.950000000000003</v>
      </c>
      <c r="E3638" s="8">
        <v>3635</v>
      </c>
      <c r="F3638">
        <v>1</v>
      </c>
    </row>
    <row r="3639" spans="1:6" x14ac:dyDescent="0.25">
      <c r="A3639" s="8">
        <v>3636</v>
      </c>
      <c r="B3639">
        <v>2</v>
      </c>
      <c r="C3639">
        <v>21.95</v>
      </c>
      <c r="E3639" s="8">
        <v>3636</v>
      </c>
      <c r="F3639">
        <v>1</v>
      </c>
    </row>
    <row r="3640" spans="1:6" x14ac:dyDescent="0.25">
      <c r="A3640" s="8">
        <v>3637</v>
      </c>
      <c r="B3640">
        <v>1</v>
      </c>
      <c r="C3640">
        <v>17.95</v>
      </c>
      <c r="E3640" s="8">
        <v>3637</v>
      </c>
      <c r="F3640">
        <v>1</v>
      </c>
    </row>
    <row r="3641" spans="1:6" x14ac:dyDescent="0.25">
      <c r="A3641" s="8">
        <v>3638</v>
      </c>
      <c r="B3641">
        <v>1</v>
      </c>
      <c r="C3641">
        <v>13.95</v>
      </c>
      <c r="E3641" s="8">
        <v>3638</v>
      </c>
      <c r="F3641">
        <v>1</v>
      </c>
    </row>
    <row r="3642" spans="1:6" x14ac:dyDescent="0.25">
      <c r="A3642" s="8">
        <v>3639</v>
      </c>
      <c r="B3642">
        <v>2</v>
      </c>
      <c r="C3642">
        <v>20.95</v>
      </c>
      <c r="E3642" s="8">
        <v>3639</v>
      </c>
      <c r="F3642">
        <v>1</v>
      </c>
    </row>
    <row r="3643" spans="1:6" x14ac:dyDescent="0.25">
      <c r="A3643" s="8">
        <v>3640</v>
      </c>
      <c r="B3643">
        <v>1</v>
      </c>
      <c r="C3643">
        <v>13.95</v>
      </c>
      <c r="E3643" s="8">
        <v>3640</v>
      </c>
      <c r="F3643">
        <v>1</v>
      </c>
    </row>
    <row r="3644" spans="1:6" x14ac:dyDescent="0.25">
      <c r="A3644" s="8">
        <v>3641</v>
      </c>
      <c r="B3644">
        <v>1</v>
      </c>
      <c r="C3644">
        <v>11.95</v>
      </c>
      <c r="E3644" s="8">
        <v>3641</v>
      </c>
      <c r="F3644">
        <v>1</v>
      </c>
    </row>
    <row r="3645" spans="1:6" x14ac:dyDescent="0.25">
      <c r="A3645" s="8">
        <v>3642</v>
      </c>
      <c r="B3645">
        <v>3</v>
      </c>
      <c r="C3645">
        <v>39.450000000000003</v>
      </c>
      <c r="E3645" s="8">
        <v>3642</v>
      </c>
      <c r="F3645">
        <v>1</v>
      </c>
    </row>
    <row r="3646" spans="1:6" x14ac:dyDescent="0.25">
      <c r="A3646" s="8">
        <v>3643</v>
      </c>
      <c r="B3646">
        <v>4</v>
      </c>
      <c r="C3646">
        <v>56.350000000000009</v>
      </c>
      <c r="E3646" s="8">
        <v>3643</v>
      </c>
      <c r="F3646">
        <v>1</v>
      </c>
    </row>
    <row r="3647" spans="1:6" x14ac:dyDescent="0.25">
      <c r="A3647" s="8">
        <v>3644</v>
      </c>
      <c r="B3647">
        <v>1</v>
      </c>
      <c r="C3647">
        <v>17.95</v>
      </c>
      <c r="E3647" s="8">
        <v>3644</v>
      </c>
      <c r="F3647">
        <v>1</v>
      </c>
    </row>
    <row r="3648" spans="1:6" x14ac:dyDescent="0.25">
      <c r="A3648" s="8">
        <v>3645</v>
      </c>
      <c r="B3648">
        <v>1</v>
      </c>
      <c r="C3648">
        <v>13.95</v>
      </c>
      <c r="E3648" s="8">
        <v>3645</v>
      </c>
      <c r="F3648">
        <v>1</v>
      </c>
    </row>
    <row r="3649" spans="1:6" x14ac:dyDescent="0.25">
      <c r="A3649" s="8">
        <v>3646</v>
      </c>
      <c r="B3649">
        <v>2</v>
      </c>
      <c r="C3649">
        <v>32.450000000000003</v>
      </c>
      <c r="E3649" s="8">
        <v>3646</v>
      </c>
      <c r="F3649">
        <v>1</v>
      </c>
    </row>
    <row r="3650" spans="1:6" x14ac:dyDescent="0.25">
      <c r="A3650" s="8">
        <v>3647</v>
      </c>
      <c r="B3650">
        <v>1</v>
      </c>
      <c r="C3650">
        <v>11.95</v>
      </c>
      <c r="E3650" s="8">
        <v>3647</v>
      </c>
      <c r="F3650">
        <v>1</v>
      </c>
    </row>
    <row r="3651" spans="1:6" x14ac:dyDescent="0.25">
      <c r="A3651" s="8">
        <v>3648</v>
      </c>
      <c r="B3651">
        <v>2</v>
      </c>
      <c r="C3651">
        <v>26.95</v>
      </c>
      <c r="E3651" s="8">
        <v>3648</v>
      </c>
      <c r="F3651">
        <v>1</v>
      </c>
    </row>
    <row r="3652" spans="1:6" x14ac:dyDescent="0.25">
      <c r="A3652" s="8">
        <v>3649</v>
      </c>
      <c r="B3652">
        <v>4</v>
      </c>
      <c r="C3652">
        <v>61.400000000000013</v>
      </c>
      <c r="E3652" s="8">
        <v>3649</v>
      </c>
      <c r="F3652">
        <v>1</v>
      </c>
    </row>
    <row r="3653" spans="1:6" x14ac:dyDescent="0.25">
      <c r="A3653" s="8">
        <v>3650</v>
      </c>
      <c r="B3653">
        <v>3</v>
      </c>
      <c r="C3653">
        <v>46.4</v>
      </c>
      <c r="E3653" s="8">
        <v>3650</v>
      </c>
      <c r="F3653">
        <v>1</v>
      </c>
    </row>
    <row r="3654" spans="1:6" x14ac:dyDescent="0.25">
      <c r="A3654" s="8">
        <v>3651</v>
      </c>
      <c r="B3654">
        <v>1</v>
      </c>
      <c r="C3654">
        <v>14.5</v>
      </c>
      <c r="E3654" s="8">
        <v>3651</v>
      </c>
      <c r="F3654">
        <v>1</v>
      </c>
    </row>
    <row r="3655" spans="1:6" x14ac:dyDescent="0.25">
      <c r="A3655" s="8">
        <v>3652</v>
      </c>
      <c r="B3655">
        <v>4</v>
      </c>
      <c r="C3655">
        <v>46.9</v>
      </c>
      <c r="E3655" s="8">
        <v>3652</v>
      </c>
      <c r="F3655">
        <v>1</v>
      </c>
    </row>
    <row r="3656" spans="1:6" x14ac:dyDescent="0.25">
      <c r="A3656" s="8">
        <v>3653</v>
      </c>
      <c r="B3656">
        <v>1</v>
      </c>
      <c r="C3656">
        <v>14.95</v>
      </c>
      <c r="E3656" s="8">
        <v>3653</v>
      </c>
      <c r="F3656">
        <v>1</v>
      </c>
    </row>
    <row r="3657" spans="1:6" x14ac:dyDescent="0.25">
      <c r="A3657" s="8">
        <v>3654</v>
      </c>
      <c r="B3657">
        <v>12</v>
      </c>
      <c r="C3657">
        <v>165.15</v>
      </c>
      <c r="E3657" s="8">
        <v>3654</v>
      </c>
      <c r="F3657">
        <v>1</v>
      </c>
    </row>
    <row r="3658" spans="1:6" x14ac:dyDescent="0.25">
      <c r="A3658" s="8">
        <v>3655</v>
      </c>
      <c r="B3658">
        <v>4</v>
      </c>
      <c r="C3658">
        <v>47.4</v>
      </c>
      <c r="E3658" s="8">
        <v>3655</v>
      </c>
      <c r="F3658">
        <v>1</v>
      </c>
    </row>
    <row r="3659" spans="1:6" x14ac:dyDescent="0.25">
      <c r="A3659" s="8">
        <v>3656</v>
      </c>
      <c r="B3659">
        <v>1</v>
      </c>
      <c r="C3659">
        <v>17.95</v>
      </c>
      <c r="E3659" s="8">
        <v>3656</v>
      </c>
      <c r="F3659">
        <v>1</v>
      </c>
    </row>
    <row r="3660" spans="1:6" x14ac:dyDescent="0.25">
      <c r="A3660" s="8">
        <v>3657</v>
      </c>
      <c r="B3660">
        <v>2</v>
      </c>
      <c r="C3660">
        <v>33.450000000000003</v>
      </c>
      <c r="E3660" s="8">
        <v>3657</v>
      </c>
      <c r="F3660">
        <v>1</v>
      </c>
    </row>
    <row r="3661" spans="1:6" x14ac:dyDescent="0.25">
      <c r="A3661" s="8">
        <v>3658</v>
      </c>
      <c r="B3661">
        <v>2</v>
      </c>
      <c r="C3661">
        <v>24.95</v>
      </c>
      <c r="E3661" s="8">
        <v>3658</v>
      </c>
      <c r="F3661">
        <v>1</v>
      </c>
    </row>
    <row r="3662" spans="1:6" x14ac:dyDescent="0.25">
      <c r="A3662" s="8">
        <v>3659</v>
      </c>
      <c r="B3662">
        <v>10</v>
      </c>
      <c r="C3662">
        <v>135.15</v>
      </c>
      <c r="E3662" s="8">
        <v>3659</v>
      </c>
      <c r="F3662">
        <v>1</v>
      </c>
    </row>
    <row r="3663" spans="1:6" x14ac:dyDescent="0.25">
      <c r="A3663" s="8">
        <v>3660</v>
      </c>
      <c r="B3663">
        <v>4</v>
      </c>
      <c r="C3663">
        <v>53.95</v>
      </c>
      <c r="E3663" s="8">
        <v>3660</v>
      </c>
      <c r="F3663">
        <v>1</v>
      </c>
    </row>
    <row r="3664" spans="1:6" x14ac:dyDescent="0.25">
      <c r="A3664" s="8">
        <v>3661</v>
      </c>
      <c r="B3664">
        <v>4</v>
      </c>
      <c r="C3664">
        <v>53.4</v>
      </c>
      <c r="E3664" s="8">
        <v>3661</v>
      </c>
      <c r="F3664">
        <v>1</v>
      </c>
    </row>
    <row r="3665" spans="1:6" x14ac:dyDescent="0.25">
      <c r="A3665" s="8">
        <v>3662</v>
      </c>
      <c r="B3665">
        <v>1</v>
      </c>
      <c r="C3665">
        <v>17.95</v>
      </c>
      <c r="E3665" s="8">
        <v>3662</v>
      </c>
      <c r="F3665">
        <v>1</v>
      </c>
    </row>
    <row r="3666" spans="1:6" x14ac:dyDescent="0.25">
      <c r="A3666" s="8">
        <v>3663</v>
      </c>
      <c r="B3666">
        <v>4</v>
      </c>
      <c r="C3666">
        <v>53.95</v>
      </c>
      <c r="E3666" s="8">
        <v>3663</v>
      </c>
      <c r="F3666">
        <v>1</v>
      </c>
    </row>
    <row r="3667" spans="1:6" x14ac:dyDescent="0.25">
      <c r="A3667" s="8">
        <v>3664</v>
      </c>
      <c r="B3667">
        <v>1</v>
      </c>
      <c r="C3667">
        <v>14.5</v>
      </c>
      <c r="E3667" s="8">
        <v>3664</v>
      </c>
      <c r="F3667">
        <v>1</v>
      </c>
    </row>
    <row r="3668" spans="1:6" x14ac:dyDescent="0.25">
      <c r="A3668" s="8">
        <v>3665</v>
      </c>
      <c r="B3668">
        <v>3</v>
      </c>
      <c r="C3668">
        <v>48.849999999999987</v>
      </c>
      <c r="E3668" s="8">
        <v>3665</v>
      </c>
      <c r="F3668">
        <v>1</v>
      </c>
    </row>
    <row r="3669" spans="1:6" x14ac:dyDescent="0.25">
      <c r="A3669" s="8">
        <v>3666</v>
      </c>
      <c r="B3669">
        <v>2</v>
      </c>
      <c r="C3669">
        <v>23.45</v>
      </c>
      <c r="E3669" s="8">
        <v>3666</v>
      </c>
      <c r="F3669">
        <v>1</v>
      </c>
    </row>
    <row r="3670" spans="1:6" x14ac:dyDescent="0.25">
      <c r="A3670" s="8">
        <v>3667</v>
      </c>
      <c r="B3670">
        <v>3</v>
      </c>
      <c r="C3670">
        <v>38.9</v>
      </c>
      <c r="E3670" s="8">
        <v>3667</v>
      </c>
      <c r="F3670">
        <v>1</v>
      </c>
    </row>
    <row r="3671" spans="1:6" x14ac:dyDescent="0.25">
      <c r="A3671" s="8">
        <v>3668</v>
      </c>
      <c r="B3671">
        <v>3</v>
      </c>
      <c r="C3671">
        <v>49.849999999999987</v>
      </c>
      <c r="E3671" s="8">
        <v>3668</v>
      </c>
      <c r="F3671">
        <v>1</v>
      </c>
    </row>
    <row r="3672" spans="1:6" x14ac:dyDescent="0.25">
      <c r="A3672" s="8">
        <v>3669</v>
      </c>
      <c r="B3672">
        <v>3</v>
      </c>
      <c r="C3672">
        <v>37.450000000000003</v>
      </c>
      <c r="E3672" s="8">
        <v>3669</v>
      </c>
      <c r="F3672">
        <v>1</v>
      </c>
    </row>
    <row r="3673" spans="1:6" x14ac:dyDescent="0.25">
      <c r="A3673" s="8">
        <v>3670</v>
      </c>
      <c r="B3673">
        <v>2</v>
      </c>
      <c r="C3673">
        <v>31.45</v>
      </c>
      <c r="E3673" s="8">
        <v>3670</v>
      </c>
      <c r="F3673">
        <v>1</v>
      </c>
    </row>
    <row r="3674" spans="1:6" x14ac:dyDescent="0.25">
      <c r="A3674" s="8">
        <v>3671</v>
      </c>
      <c r="B3674">
        <v>3</v>
      </c>
      <c r="C3674">
        <v>35.450000000000003</v>
      </c>
      <c r="E3674" s="8">
        <v>3671</v>
      </c>
      <c r="F3674">
        <v>1</v>
      </c>
    </row>
    <row r="3675" spans="1:6" x14ac:dyDescent="0.25">
      <c r="A3675" s="8">
        <v>3672</v>
      </c>
      <c r="B3675">
        <v>1</v>
      </c>
      <c r="C3675">
        <v>7</v>
      </c>
      <c r="E3675" s="8">
        <v>3672</v>
      </c>
      <c r="F3675">
        <v>1</v>
      </c>
    </row>
    <row r="3676" spans="1:6" x14ac:dyDescent="0.25">
      <c r="A3676" s="8">
        <v>3673</v>
      </c>
      <c r="B3676">
        <v>2</v>
      </c>
      <c r="C3676">
        <v>29.9</v>
      </c>
      <c r="E3676" s="8">
        <v>3673</v>
      </c>
      <c r="F3676">
        <v>1</v>
      </c>
    </row>
    <row r="3677" spans="1:6" x14ac:dyDescent="0.25">
      <c r="A3677" s="8">
        <v>3674</v>
      </c>
      <c r="B3677">
        <v>1</v>
      </c>
      <c r="C3677">
        <v>19.95</v>
      </c>
      <c r="E3677" s="8">
        <v>3674</v>
      </c>
      <c r="F3677">
        <v>1</v>
      </c>
    </row>
    <row r="3678" spans="1:6" x14ac:dyDescent="0.25">
      <c r="A3678" s="8">
        <v>3675</v>
      </c>
      <c r="B3678">
        <v>4</v>
      </c>
      <c r="C3678">
        <v>60.400000000000013</v>
      </c>
      <c r="E3678" s="8">
        <v>3675</v>
      </c>
      <c r="F3678">
        <v>1</v>
      </c>
    </row>
    <row r="3679" spans="1:6" x14ac:dyDescent="0.25">
      <c r="A3679" s="8">
        <v>3676</v>
      </c>
      <c r="B3679">
        <v>1</v>
      </c>
      <c r="C3679">
        <v>13.95</v>
      </c>
      <c r="E3679" s="8">
        <v>3676</v>
      </c>
      <c r="F3679">
        <v>1</v>
      </c>
    </row>
    <row r="3680" spans="1:6" x14ac:dyDescent="0.25">
      <c r="A3680" s="8">
        <v>3677</v>
      </c>
      <c r="B3680">
        <v>4</v>
      </c>
      <c r="C3680">
        <v>54.400000000000013</v>
      </c>
      <c r="E3680" s="8">
        <v>3677</v>
      </c>
      <c r="F3680">
        <v>1</v>
      </c>
    </row>
    <row r="3681" spans="1:6" x14ac:dyDescent="0.25">
      <c r="A3681" s="8">
        <v>3678</v>
      </c>
      <c r="B3681">
        <v>2</v>
      </c>
      <c r="C3681">
        <v>24.95</v>
      </c>
      <c r="E3681" s="8">
        <v>3678</v>
      </c>
      <c r="F3681">
        <v>1</v>
      </c>
    </row>
    <row r="3682" spans="1:6" x14ac:dyDescent="0.25">
      <c r="A3682" s="8">
        <v>3679</v>
      </c>
      <c r="B3682">
        <v>1</v>
      </c>
      <c r="C3682">
        <v>16.95</v>
      </c>
      <c r="E3682" s="8">
        <v>3679</v>
      </c>
      <c r="F3682">
        <v>1</v>
      </c>
    </row>
    <row r="3683" spans="1:6" x14ac:dyDescent="0.25">
      <c r="A3683" s="8">
        <v>3680</v>
      </c>
      <c r="B3683">
        <v>1</v>
      </c>
      <c r="C3683">
        <v>12.95</v>
      </c>
      <c r="E3683" s="8">
        <v>3680</v>
      </c>
      <c r="F3683">
        <v>1</v>
      </c>
    </row>
    <row r="3684" spans="1:6" x14ac:dyDescent="0.25">
      <c r="A3684" s="8">
        <v>3681</v>
      </c>
      <c r="B3684">
        <v>1</v>
      </c>
      <c r="C3684">
        <v>17.95</v>
      </c>
      <c r="E3684" s="8">
        <v>3681</v>
      </c>
      <c r="F3684">
        <v>1</v>
      </c>
    </row>
    <row r="3685" spans="1:6" x14ac:dyDescent="0.25">
      <c r="A3685" s="8">
        <v>3682</v>
      </c>
      <c r="B3685">
        <v>2</v>
      </c>
      <c r="C3685">
        <v>29.45</v>
      </c>
      <c r="E3685" s="8">
        <v>3682</v>
      </c>
      <c r="F3685">
        <v>1</v>
      </c>
    </row>
    <row r="3686" spans="1:6" x14ac:dyDescent="0.25">
      <c r="A3686" s="8">
        <v>3683</v>
      </c>
      <c r="B3686">
        <v>4</v>
      </c>
      <c r="C3686">
        <v>50.95</v>
      </c>
      <c r="E3686" s="8">
        <v>3683</v>
      </c>
      <c r="F3686">
        <v>1</v>
      </c>
    </row>
    <row r="3687" spans="1:6" x14ac:dyDescent="0.25">
      <c r="A3687" s="8">
        <v>3684</v>
      </c>
      <c r="B3687">
        <v>1</v>
      </c>
      <c r="C3687">
        <v>11.95</v>
      </c>
      <c r="E3687" s="8">
        <v>3684</v>
      </c>
      <c r="F3687">
        <v>1</v>
      </c>
    </row>
    <row r="3688" spans="1:6" x14ac:dyDescent="0.25">
      <c r="A3688" s="8">
        <v>3685</v>
      </c>
      <c r="B3688">
        <v>3</v>
      </c>
      <c r="C3688">
        <v>48.400000000000013</v>
      </c>
      <c r="E3688" s="8">
        <v>3685</v>
      </c>
      <c r="F3688">
        <v>1</v>
      </c>
    </row>
    <row r="3689" spans="1:6" x14ac:dyDescent="0.25">
      <c r="A3689" s="8">
        <v>3686</v>
      </c>
      <c r="B3689">
        <v>1</v>
      </c>
      <c r="C3689">
        <v>11.95</v>
      </c>
      <c r="E3689" s="8">
        <v>3686</v>
      </c>
      <c r="F3689">
        <v>1</v>
      </c>
    </row>
    <row r="3690" spans="1:6" x14ac:dyDescent="0.25">
      <c r="A3690" s="8">
        <v>3687</v>
      </c>
      <c r="B3690">
        <v>1</v>
      </c>
      <c r="C3690">
        <v>13.95</v>
      </c>
      <c r="E3690" s="8">
        <v>3687</v>
      </c>
      <c r="F3690">
        <v>1</v>
      </c>
    </row>
    <row r="3691" spans="1:6" x14ac:dyDescent="0.25">
      <c r="A3691" s="8">
        <v>3688</v>
      </c>
      <c r="B3691">
        <v>2</v>
      </c>
      <c r="C3691">
        <v>27.9</v>
      </c>
      <c r="E3691" s="8">
        <v>3688</v>
      </c>
      <c r="F3691">
        <v>1</v>
      </c>
    </row>
    <row r="3692" spans="1:6" x14ac:dyDescent="0.25">
      <c r="A3692" s="8">
        <v>3689</v>
      </c>
      <c r="B3692">
        <v>3</v>
      </c>
      <c r="C3692">
        <v>30.5</v>
      </c>
      <c r="E3692" s="8">
        <v>3689</v>
      </c>
      <c r="F3692">
        <v>1</v>
      </c>
    </row>
    <row r="3693" spans="1:6" x14ac:dyDescent="0.25">
      <c r="A3693" s="8">
        <v>3690</v>
      </c>
      <c r="B3693">
        <v>2</v>
      </c>
      <c r="C3693">
        <v>21</v>
      </c>
      <c r="E3693" s="8">
        <v>3690</v>
      </c>
      <c r="F3693">
        <v>1</v>
      </c>
    </row>
    <row r="3694" spans="1:6" x14ac:dyDescent="0.25">
      <c r="A3694" s="8">
        <v>3691</v>
      </c>
      <c r="B3694">
        <v>4</v>
      </c>
      <c r="C3694">
        <v>54.349999999999987</v>
      </c>
      <c r="E3694" s="8">
        <v>3691</v>
      </c>
      <c r="F3694">
        <v>1</v>
      </c>
    </row>
    <row r="3695" spans="1:6" x14ac:dyDescent="0.25">
      <c r="A3695" s="8">
        <v>3692</v>
      </c>
      <c r="B3695">
        <v>7</v>
      </c>
      <c r="C3695">
        <v>91.300000000000011</v>
      </c>
      <c r="E3695" s="8">
        <v>3692</v>
      </c>
      <c r="F3695">
        <v>1</v>
      </c>
    </row>
    <row r="3696" spans="1:6" x14ac:dyDescent="0.25">
      <c r="A3696" s="8">
        <v>3693</v>
      </c>
      <c r="B3696">
        <v>1</v>
      </c>
      <c r="C3696">
        <v>14.5</v>
      </c>
      <c r="E3696" s="8">
        <v>3693</v>
      </c>
      <c r="F3696">
        <v>1</v>
      </c>
    </row>
    <row r="3697" spans="1:6" x14ac:dyDescent="0.25">
      <c r="A3697" s="8">
        <v>3694</v>
      </c>
      <c r="B3697">
        <v>1</v>
      </c>
      <c r="C3697">
        <v>13.95</v>
      </c>
      <c r="E3697" s="8">
        <v>3694</v>
      </c>
      <c r="F3697">
        <v>1</v>
      </c>
    </row>
    <row r="3698" spans="1:6" x14ac:dyDescent="0.25">
      <c r="A3698" s="8">
        <v>3695</v>
      </c>
      <c r="B3698">
        <v>1</v>
      </c>
      <c r="C3698">
        <v>17.95</v>
      </c>
      <c r="E3698" s="8">
        <v>3695</v>
      </c>
      <c r="F3698">
        <v>1</v>
      </c>
    </row>
    <row r="3699" spans="1:6" x14ac:dyDescent="0.25">
      <c r="A3699" s="8">
        <v>3696</v>
      </c>
      <c r="B3699">
        <v>1</v>
      </c>
      <c r="C3699">
        <v>17.95</v>
      </c>
      <c r="E3699" s="8">
        <v>3696</v>
      </c>
      <c r="F3699">
        <v>1</v>
      </c>
    </row>
    <row r="3700" spans="1:6" x14ac:dyDescent="0.25">
      <c r="A3700" s="8">
        <v>3697</v>
      </c>
      <c r="B3700">
        <v>3</v>
      </c>
      <c r="C3700">
        <v>44.400000000000013</v>
      </c>
      <c r="E3700" s="8">
        <v>3697</v>
      </c>
      <c r="F3700">
        <v>1</v>
      </c>
    </row>
    <row r="3701" spans="1:6" x14ac:dyDescent="0.25">
      <c r="A3701" s="8">
        <v>3698</v>
      </c>
      <c r="B3701">
        <v>2</v>
      </c>
      <c r="C3701">
        <v>33.450000000000003</v>
      </c>
      <c r="E3701" s="8">
        <v>3698</v>
      </c>
      <c r="F3701">
        <v>1</v>
      </c>
    </row>
    <row r="3702" spans="1:6" x14ac:dyDescent="0.25">
      <c r="A3702" s="8">
        <v>3699</v>
      </c>
      <c r="B3702">
        <v>3</v>
      </c>
      <c r="C3702">
        <v>30.5</v>
      </c>
      <c r="E3702" s="8">
        <v>3699</v>
      </c>
      <c r="F3702">
        <v>1</v>
      </c>
    </row>
    <row r="3703" spans="1:6" x14ac:dyDescent="0.25">
      <c r="A3703" s="8">
        <v>3700</v>
      </c>
      <c r="B3703">
        <v>2</v>
      </c>
      <c r="C3703">
        <v>18.95</v>
      </c>
      <c r="E3703" s="8">
        <v>3700</v>
      </c>
      <c r="F3703">
        <v>1</v>
      </c>
    </row>
    <row r="3704" spans="1:6" x14ac:dyDescent="0.25">
      <c r="A3704" s="8">
        <v>3701</v>
      </c>
      <c r="B3704">
        <v>1</v>
      </c>
      <c r="C3704">
        <v>17.95</v>
      </c>
      <c r="E3704" s="8">
        <v>3701</v>
      </c>
      <c r="F3704">
        <v>1</v>
      </c>
    </row>
    <row r="3705" spans="1:6" x14ac:dyDescent="0.25">
      <c r="A3705" s="8">
        <v>3702</v>
      </c>
      <c r="B3705">
        <v>8</v>
      </c>
      <c r="C3705">
        <v>119.75</v>
      </c>
      <c r="E3705" s="8">
        <v>3702</v>
      </c>
      <c r="F3705">
        <v>1</v>
      </c>
    </row>
    <row r="3706" spans="1:6" x14ac:dyDescent="0.25">
      <c r="A3706" s="8">
        <v>3703</v>
      </c>
      <c r="B3706">
        <v>3</v>
      </c>
      <c r="C3706">
        <v>38.849999999999987</v>
      </c>
      <c r="E3706" s="8">
        <v>3703</v>
      </c>
      <c r="F3706">
        <v>1</v>
      </c>
    </row>
    <row r="3707" spans="1:6" x14ac:dyDescent="0.25">
      <c r="A3707" s="8">
        <v>3704</v>
      </c>
      <c r="B3707">
        <v>1</v>
      </c>
      <c r="C3707">
        <v>17.95</v>
      </c>
      <c r="E3707" s="8">
        <v>3704</v>
      </c>
      <c r="F3707">
        <v>1</v>
      </c>
    </row>
    <row r="3708" spans="1:6" x14ac:dyDescent="0.25">
      <c r="A3708" s="8">
        <v>3705</v>
      </c>
      <c r="B3708">
        <v>5</v>
      </c>
      <c r="C3708">
        <v>70.400000000000006</v>
      </c>
      <c r="E3708" s="8">
        <v>3705</v>
      </c>
      <c r="F3708">
        <v>1</v>
      </c>
    </row>
    <row r="3709" spans="1:6" x14ac:dyDescent="0.25">
      <c r="A3709" s="8">
        <v>3706</v>
      </c>
      <c r="B3709">
        <v>1</v>
      </c>
      <c r="C3709">
        <v>11.95</v>
      </c>
      <c r="E3709" s="8">
        <v>3706</v>
      </c>
      <c r="F3709">
        <v>1</v>
      </c>
    </row>
    <row r="3710" spans="1:6" x14ac:dyDescent="0.25">
      <c r="A3710" s="8">
        <v>3707</v>
      </c>
      <c r="B3710">
        <v>1</v>
      </c>
      <c r="C3710">
        <v>17.95</v>
      </c>
      <c r="E3710" s="8">
        <v>3707</v>
      </c>
      <c r="F3710">
        <v>1</v>
      </c>
    </row>
    <row r="3711" spans="1:6" x14ac:dyDescent="0.25">
      <c r="A3711" s="8">
        <v>3708</v>
      </c>
      <c r="B3711">
        <v>1</v>
      </c>
      <c r="C3711">
        <v>14.95</v>
      </c>
      <c r="E3711" s="8">
        <v>3708</v>
      </c>
      <c r="F3711">
        <v>1</v>
      </c>
    </row>
    <row r="3712" spans="1:6" x14ac:dyDescent="0.25">
      <c r="A3712" s="8">
        <v>3709</v>
      </c>
      <c r="B3712">
        <v>2</v>
      </c>
      <c r="C3712">
        <v>20.95</v>
      </c>
      <c r="E3712" s="8">
        <v>3709</v>
      </c>
      <c r="F3712">
        <v>1</v>
      </c>
    </row>
    <row r="3713" spans="1:6" x14ac:dyDescent="0.25">
      <c r="A3713" s="8">
        <v>3710</v>
      </c>
      <c r="B3713">
        <v>10</v>
      </c>
      <c r="C3713">
        <v>128.6</v>
      </c>
      <c r="E3713" s="8">
        <v>3710</v>
      </c>
      <c r="F3713">
        <v>1</v>
      </c>
    </row>
    <row r="3714" spans="1:6" x14ac:dyDescent="0.25">
      <c r="A3714" s="8">
        <v>3711</v>
      </c>
      <c r="B3714">
        <v>1</v>
      </c>
      <c r="C3714">
        <v>7</v>
      </c>
      <c r="E3714" s="8">
        <v>3711</v>
      </c>
      <c r="F3714">
        <v>1</v>
      </c>
    </row>
    <row r="3715" spans="1:6" x14ac:dyDescent="0.25">
      <c r="A3715" s="8">
        <v>3712</v>
      </c>
      <c r="B3715">
        <v>1</v>
      </c>
      <c r="C3715">
        <v>7</v>
      </c>
      <c r="E3715" s="8">
        <v>3712</v>
      </c>
      <c r="F3715">
        <v>1</v>
      </c>
    </row>
    <row r="3716" spans="1:6" x14ac:dyDescent="0.25">
      <c r="A3716" s="8">
        <v>3713</v>
      </c>
      <c r="B3716">
        <v>4</v>
      </c>
      <c r="C3716">
        <v>60.349999999999987</v>
      </c>
      <c r="E3716" s="8">
        <v>3713</v>
      </c>
      <c r="F3716">
        <v>1</v>
      </c>
    </row>
    <row r="3717" spans="1:6" x14ac:dyDescent="0.25">
      <c r="A3717" s="8">
        <v>3714</v>
      </c>
      <c r="B3717">
        <v>1</v>
      </c>
      <c r="C3717">
        <v>17.95</v>
      </c>
      <c r="E3717" s="8">
        <v>3714</v>
      </c>
      <c r="F3717">
        <v>1</v>
      </c>
    </row>
    <row r="3718" spans="1:6" x14ac:dyDescent="0.25">
      <c r="A3718" s="8">
        <v>3715</v>
      </c>
      <c r="B3718">
        <v>3</v>
      </c>
      <c r="C3718">
        <v>38.9</v>
      </c>
      <c r="E3718" s="8">
        <v>3715</v>
      </c>
      <c r="F3718">
        <v>1</v>
      </c>
    </row>
    <row r="3719" spans="1:6" x14ac:dyDescent="0.25">
      <c r="A3719" s="8">
        <v>3716</v>
      </c>
      <c r="B3719">
        <v>2</v>
      </c>
      <c r="C3719">
        <v>29.9</v>
      </c>
      <c r="E3719" s="8">
        <v>3716</v>
      </c>
      <c r="F3719">
        <v>1</v>
      </c>
    </row>
    <row r="3720" spans="1:6" x14ac:dyDescent="0.25">
      <c r="A3720" s="8">
        <v>3717</v>
      </c>
      <c r="B3720">
        <v>2</v>
      </c>
      <c r="C3720">
        <v>26.9</v>
      </c>
      <c r="E3720" s="8">
        <v>3717</v>
      </c>
      <c r="F3720">
        <v>1</v>
      </c>
    </row>
    <row r="3721" spans="1:6" x14ac:dyDescent="0.25">
      <c r="A3721" s="8">
        <v>3718</v>
      </c>
      <c r="B3721">
        <v>1</v>
      </c>
      <c r="C3721">
        <v>17.95</v>
      </c>
      <c r="E3721" s="8">
        <v>3718</v>
      </c>
      <c r="F3721">
        <v>1</v>
      </c>
    </row>
    <row r="3722" spans="1:6" x14ac:dyDescent="0.25">
      <c r="A3722" s="8">
        <v>3719</v>
      </c>
      <c r="B3722">
        <v>1</v>
      </c>
      <c r="C3722">
        <v>17.95</v>
      </c>
      <c r="E3722" s="8">
        <v>3719</v>
      </c>
      <c r="F3722">
        <v>1</v>
      </c>
    </row>
    <row r="3723" spans="1:6" x14ac:dyDescent="0.25">
      <c r="A3723" s="8">
        <v>3720</v>
      </c>
      <c r="B3723">
        <v>1</v>
      </c>
      <c r="C3723">
        <v>10.5</v>
      </c>
      <c r="E3723" s="8">
        <v>3720</v>
      </c>
      <c r="F3723">
        <v>1</v>
      </c>
    </row>
    <row r="3724" spans="1:6" x14ac:dyDescent="0.25">
      <c r="A3724" s="8">
        <v>3721</v>
      </c>
      <c r="B3724">
        <v>1</v>
      </c>
      <c r="C3724">
        <v>14.5</v>
      </c>
      <c r="E3724" s="8">
        <v>3721</v>
      </c>
      <c r="F3724">
        <v>1</v>
      </c>
    </row>
    <row r="3725" spans="1:6" x14ac:dyDescent="0.25">
      <c r="A3725" s="8">
        <v>3722</v>
      </c>
      <c r="B3725">
        <v>1</v>
      </c>
      <c r="C3725">
        <v>13.95</v>
      </c>
      <c r="E3725" s="8">
        <v>3722</v>
      </c>
      <c r="F3725">
        <v>1</v>
      </c>
    </row>
    <row r="3726" spans="1:6" x14ac:dyDescent="0.25">
      <c r="A3726" s="8">
        <v>3723</v>
      </c>
      <c r="B3726">
        <v>2</v>
      </c>
      <c r="C3726">
        <v>22.5</v>
      </c>
      <c r="E3726" s="8">
        <v>3723</v>
      </c>
      <c r="F3726">
        <v>1</v>
      </c>
    </row>
    <row r="3727" spans="1:6" x14ac:dyDescent="0.25">
      <c r="A3727" s="8">
        <v>3724</v>
      </c>
      <c r="B3727">
        <v>4</v>
      </c>
      <c r="C3727">
        <v>41</v>
      </c>
      <c r="E3727" s="8">
        <v>3724</v>
      </c>
      <c r="F3727">
        <v>1</v>
      </c>
    </row>
    <row r="3728" spans="1:6" x14ac:dyDescent="0.25">
      <c r="A3728" s="8">
        <v>3725</v>
      </c>
      <c r="B3728">
        <v>3</v>
      </c>
      <c r="C3728">
        <v>25.9</v>
      </c>
      <c r="E3728" s="8">
        <v>3725</v>
      </c>
      <c r="F3728">
        <v>1</v>
      </c>
    </row>
    <row r="3729" spans="1:6" x14ac:dyDescent="0.25">
      <c r="A3729" s="8">
        <v>3726</v>
      </c>
      <c r="B3729">
        <v>2</v>
      </c>
      <c r="C3729">
        <v>28.45</v>
      </c>
      <c r="E3729" s="8">
        <v>3726</v>
      </c>
      <c r="F3729">
        <v>1</v>
      </c>
    </row>
    <row r="3730" spans="1:6" x14ac:dyDescent="0.25">
      <c r="A3730" s="8">
        <v>3727</v>
      </c>
      <c r="B3730">
        <v>1</v>
      </c>
      <c r="C3730">
        <v>9</v>
      </c>
      <c r="E3730" s="8">
        <v>3727</v>
      </c>
      <c r="F3730">
        <v>1</v>
      </c>
    </row>
    <row r="3731" spans="1:6" x14ac:dyDescent="0.25">
      <c r="A3731" s="8">
        <v>3728</v>
      </c>
      <c r="B3731">
        <v>4</v>
      </c>
      <c r="C3731">
        <v>41.9</v>
      </c>
      <c r="E3731" s="8">
        <v>3728</v>
      </c>
      <c r="F3731">
        <v>1</v>
      </c>
    </row>
    <row r="3732" spans="1:6" x14ac:dyDescent="0.25">
      <c r="A3732" s="8">
        <v>3729</v>
      </c>
      <c r="B3732">
        <v>6</v>
      </c>
      <c r="C3732">
        <v>75.400000000000006</v>
      </c>
      <c r="E3732" s="8">
        <v>3729</v>
      </c>
      <c r="F3732">
        <v>1</v>
      </c>
    </row>
    <row r="3733" spans="1:6" x14ac:dyDescent="0.25">
      <c r="A3733" s="8">
        <v>3730</v>
      </c>
      <c r="B3733">
        <v>2</v>
      </c>
      <c r="C3733">
        <v>24.5</v>
      </c>
      <c r="E3733" s="8">
        <v>3730</v>
      </c>
      <c r="F3733">
        <v>1</v>
      </c>
    </row>
    <row r="3734" spans="1:6" x14ac:dyDescent="0.25">
      <c r="A3734" s="8">
        <v>3731</v>
      </c>
      <c r="B3734">
        <v>1</v>
      </c>
      <c r="C3734">
        <v>17.95</v>
      </c>
      <c r="E3734" s="8">
        <v>3731</v>
      </c>
      <c r="F3734">
        <v>1</v>
      </c>
    </row>
    <row r="3735" spans="1:6" x14ac:dyDescent="0.25">
      <c r="A3735" s="8">
        <v>3732</v>
      </c>
      <c r="B3735">
        <v>2</v>
      </c>
      <c r="C3735">
        <v>23.95</v>
      </c>
      <c r="E3735" s="8">
        <v>3732</v>
      </c>
      <c r="F3735">
        <v>1</v>
      </c>
    </row>
    <row r="3736" spans="1:6" x14ac:dyDescent="0.25">
      <c r="A3736" s="8">
        <v>3733</v>
      </c>
      <c r="B3736">
        <v>4</v>
      </c>
      <c r="C3736">
        <v>54.8</v>
      </c>
      <c r="E3736" s="8">
        <v>3733</v>
      </c>
      <c r="F3736">
        <v>1</v>
      </c>
    </row>
    <row r="3737" spans="1:6" x14ac:dyDescent="0.25">
      <c r="A3737" s="8">
        <v>3734</v>
      </c>
      <c r="B3737">
        <v>4</v>
      </c>
      <c r="C3737">
        <v>46.400000000000013</v>
      </c>
      <c r="E3737" s="8">
        <v>3734</v>
      </c>
      <c r="F3737">
        <v>1</v>
      </c>
    </row>
    <row r="3738" spans="1:6" x14ac:dyDescent="0.25">
      <c r="A3738" s="8">
        <v>3735</v>
      </c>
      <c r="B3738">
        <v>3</v>
      </c>
      <c r="C3738">
        <v>28.95</v>
      </c>
      <c r="E3738" s="8">
        <v>3735</v>
      </c>
      <c r="F3738">
        <v>1</v>
      </c>
    </row>
    <row r="3739" spans="1:6" x14ac:dyDescent="0.25">
      <c r="A3739" s="8">
        <v>3736</v>
      </c>
      <c r="B3739">
        <v>4</v>
      </c>
      <c r="C3739">
        <v>63.900000000000013</v>
      </c>
      <c r="E3739" s="8">
        <v>3736</v>
      </c>
      <c r="F3739">
        <v>1</v>
      </c>
    </row>
    <row r="3740" spans="1:6" x14ac:dyDescent="0.25">
      <c r="A3740" s="8">
        <v>3737</v>
      </c>
      <c r="B3740">
        <v>1</v>
      </c>
      <c r="C3740">
        <v>13.95</v>
      </c>
      <c r="E3740" s="8">
        <v>3737</v>
      </c>
      <c r="F3740">
        <v>1</v>
      </c>
    </row>
    <row r="3741" spans="1:6" x14ac:dyDescent="0.25">
      <c r="A3741" s="8">
        <v>3738</v>
      </c>
      <c r="B3741">
        <v>2</v>
      </c>
      <c r="C3741">
        <v>24.95</v>
      </c>
      <c r="E3741" s="8">
        <v>3738</v>
      </c>
      <c r="F3741">
        <v>1</v>
      </c>
    </row>
    <row r="3742" spans="1:6" x14ac:dyDescent="0.25">
      <c r="A3742" s="8">
        <v>3739</v>
      </c>
      <c r="B3742">
        <v>2</v>
      </c>
      <c r="C3742">
        <v>33.450000000000003</v>
      </c>
      <c r="E3742" s="8">
        <v>3739</v>
      </c>
      <c r="F3742">
        <v>1</v>
      </c>
    </row>
    <row r="3743" spans="1:6" x14ac:dyDescent="0.25">
      <c r="A3743" s="8">
        <v>3740</v>
      </c>
      <c r="B3743">
        <v>1</v>
      </c>
      <c r="C3743">
        <v>13.95</v>
      </c>
      <c r="E3743" s="8">
        <v>3740</v>
      </c>
      <c r="F3743">
        <v>1</v>
      </c>
    </row>
    <row r="3744" spans="1:6" x14ac:dyDescent="0.25">
      <c r="A3744" s="8">
        <v>3741</v>
      </c>
      <c r="B3744">
        <v>2</v>
      </c>
      <c r="C3744">
        <v>32.9</v>
      </c>
      <c r="E3744" s="8">
        <v>3741</v>
      </c>
      <c r="F3744">
        <v>1</v>
      </c>
    </row>
    <row r="3745" spans="1:6" x14ac:dyDescent="0.25">
      <c r="A3745" s="8">
        <v>3742</v>
      </c>
      <c r="B3745">
        <v>1</v>
      </c>
      <c r="C3745">
        <v>12.95</v>
      </c>
      <c r="E3745" s="8">
        <v>3742</v>
      </c>
      <c r="F3745">
        <v>1</v>
      </c>
    </row>
    <row r="3746" spans="1:6" x14ac:dyDescent="0.25">
      <c r="A3746" s="8">
        <v>3743</v>
      </c>
      <c r="B3746">
        <v>1</v>
      </c>
      <c r="C3746">
        <v>7</v>
      </c>
      <c r="E3746" s="8">
        <v>3743</v>
      </c>
      <c r="F3746">
        <v>1</v>
      </c>
    </row>
    <row r="3747" spans="1:6" x14ac:dyDescent="0.25">
      <c r="A3747" s="8">
        <v>3744</v>
      </c>
      <c r="B3747">
        <v>2</v>
      </c>
      <c r="C3747">
        <v>34.450000000000003</v>
      </c>
      <c r="E3747" s="8">
        <v>3744</v>
      </c>
      <c r="F3747">
        <v>1</v>
      </c>
    </row>
    <row r="3748" spans="1:6" x14ac:dyDescent="0.25">
      <c r="A3748" s="8">
        <v>3745</v>
      </c>
      <c r="B3748">
        <v>2</v>
      </c>
      <c r="C3748">
        <v>26.9</v>
      </c>
      <c r="E3748" s="8">
        <v>3745</v>
      </c>
      <c r="F3748">
        <v>1</v>
      </c>
    </row>
    <row r="3749" spans="1:6" x14ac:dyDescent="0.25">
      <c r="A3749" s="8">
        <v>3746</v>
      </c>
      <c r="B3749">
        <v>2</v>
      </c>
      <c r="C3749">
        <v>20.95</v>
      </c>
      <c r="E3749" s="8">
        <v>3746</v>
      </c>
      <c r="F3749">
        <v>1</v>
      </c>
    </row>
    <row r="3750" spans="1:6" x14ac:dyDescent="0.25">
      <c r="A3750" s="8">
        <v>3747</v>
      </c>
      <c r="B3750">
        <v>2</v>
      </c>
      <c r="C3750">
        <v>21.95</v>
      </c>
      <c r="E3750" s="8">
        <v>3747</v>
      </c>
      <c r="F3750">
        <v>1</v>
      </c>
    </row>
    <row r="3751" spans="1:6" x14ac:dyDescent="0.25">
      <c r="A3751" s="8">
        <v>3748</v>
      </c>
      <c r="B3751">
        <v>3</v>
      </c>
      <c r="C3751">
        <v>42.4</v>
      </c>
      <c r="E3751" s="8">
        <v>3748</v>
      </c>
      <c r="F3751">
        <v>1</v>
      </c>
    </row>
    <row r="3752" spans="1:6" x14ac:dyDescent="0.25">
      <c r="A3752" s="8">
        <v>3749</v>
      </c>
      <c r="B3752">
        <v>4</v>
      </c>
      <c r="C3752">
        <v>65.350000000000009</v>
      </c>
      <c r="E3752" s="8">
        <v>3749</v>
      </c>
      <c r="F3752">
        <v>1</v>
      </c>
    </row>
    <row r="3753" spans="1:6" x14ac:dyDescent="0.25">
      <c r="A3753" s="8">
        <v>3750</v>
      </c>
      <c r="B3753">
        <v>1</v>
      </c>
      <c r="C3753">
        <v>7</v>
      </c>
      <c r="E3753" s="8">
        <v>3750</v>
      </c>
      <c r="F3753">
        <v>1</v>
      </c>
    </row>
    <row r="3754" spans="1:6" x14ac:dyDescent="0.25">
      <c r="A3754" s="8">
        <v>3751</v>
      </c>
      <c r="B3754">
        <v>4</v>
      </c>
      <c r="C3754">
        <v>36.9</v>
      </c>
      <c r="E3754" s="8">
        <v>3751</v>
      </c>
      <c r="F3754">
        <v>1</v>
      </c>
    </row>
    <row r="3755" spans="1:6" x14ac:dyDescent="0.25">
      <c r="A3755" s="8">
        <v>3752</v>
      </c>
      <c r="B3755">
        <v>1</v>
      </c>
      <c r="C3755">
        <v>17.95</v>
      </c>
      <c r="E3755" s="8">
        <v>3752</v>
      </c>
      <c r="F3755">
        <v>1</v>
      </c>
    </row>
    <row r="3756" spans="1:6" x14ac:dyDescent="0.25">
      <c r="A3756" s="8">
        <v>3753</v>
      </c>
      <c r="B3756">
        <v>3</v>
      </c>
      <c r="C3756">
        <v>39.450000000000003</v>
      </c>
      <c r="E3756" s="8">
        <v>3753</v>
      </c>
      <c r="F3756">
        <v>1</v>
      </c>
    </row>
    <row r="3757" spans="1:6" x14ac:dyDescent="0.25">
      <c r="A3757" s="8">
        <v>3754</v>
      </c>
      <c r="B3757">
        <v>1</v>
      </c>
      <c r="C3757">
        <v>17.95</v>
      </c>
      <c r="E3757" s="8">
        <v>3754</v>
      </c>
      <c r="F3757">
        <v>1</v>
      </c>
    </row>
    <row r="3758" spans="1:6" x14ac:dyDescent="0.25">
      <c r="A3758" s="8">
        <v>3755</v>
      </c>
      <c r="B3758">
        <v>1</v>
      </c>
      <c r="C3758">
        <v>12.95</v>
      </c>
      <c r="E3758" s="8">
        <v>3755</v>
      </c>
      <c r="F3758">
        <v>1</v>
      </c>
    </row>
    <row r="3759" spans="1:6" x14ac:dyDescent="0.25">
      <c r="A3759" s="8">
        <v>3756</v>
      </c>
      <c r="B3759">
        <v>4</v>
      </c>
      <c r="C3759">
        <v>56.349999999999987</v>
      </c>
      <c r="E3759" s="8">
        <v>3756</v>
      </c>
      <c r="F3759">
        <v>1</v>
      </c>
    </row>
    <row r="3760" spans="1:6" x14ac:dyDescent="0.25">
      <c r="A3760" s="8">
        <v>3757</v>
      </c>
      <c r="B3760">
        <v>1</v>
      </c>
      <c r="C3760">
        <v>13.95</v>
      </c>
      <c r="E3760" s="8">
        <v>3757</v>
      </c>
      <c r="F3760">
        <v>1</v>
      </c>
    </row>
    <row r="3761" spans="1:6" x14ac:dyDescent="0.25">
      <c r="A3761" s="8">
        <v>3758</v>
      </c>
      <c r="B3761">
        <v>1</v>
      </c>
      <c r="C3761">
        <v>17.95</v>
      </c>
      <c r="E3761" s="8">
        <v>3758</v>
      </c>
      <c r="F3761">
        <v>1</v>
      </c>
    </row>
    <row r="3762" spans="1:6" x14ac:dyDescent="0.25">
      <c r="A3762" s="8">
        <v>3759</v>
      </c>
      <c r="B3762">
        <v>1</v>
      </c>
      <c r="C3762">
        <v>7</v>
      </c>
      <c r="E3762" s="8">
        <v>3759</v>
      </c>
      <c r="F3762">
        <v>1</v>
      </c>
    </row>
    <row r="3763" spans="1:6" x14ac:dyDescent="0.25">
      <c r="A3763" s="8">
        <v>3760</v>
      </c>
      <c r="B3763">
        <v>1</v>
      </c>
      <c r="C3763">
        <v>12.95</v>
      </c>
      <c r="E3763" s="8">
        <v>3760</v>
      </c>
      <c r="F3763">
        <v>1</v>
      </c>
    </row>
    <row r="3764" spans="1:6" x14ac:dyDescent="0.25">
      <c r="A3764" s="8">
        <v>3761</v>
      </c>
      <c r="B3764">
        <v>1</v>
      </c>
      <c r="C3764">
        <v>9</v>
      </c>
      <c r="E3764" s="8">
        <v>3761</v>
      </c>
      <c r="F3764">
        <v>1</v>
      </c>
    </row>
    <row r="3765" spans="1:6" x14ac:dyDescent="0.25">
      <c r="A3765" s="8">
        <v>3762</v>
      </c>
      <c r="B3765">
        <v>1</v>
      </c>
      <c r="C3765">
        <v>17.95</v>
      </c>
      <c r="E3765" s="8">
        <v>3762</v>
      </c>
      <c r="F3765">
        <v>1</v>
      </c>
    </row>
    <row r="3766" spans="1:6" x14ac:dyDescent="0.25">
      <c r="A3766" s="8">
        <v>3763</v>
      </c>
      <c r="B3766">
        <v>1</v>
      </c>
      <c r="C3766">
        <v>14.5</v>
      </c>
      <c r="E3766" s="8">
        <v>3763</v>
      </c>
      <c r="F3766">
        <v>1</v>
      </c>
    </row>
    <row r="3767" spans="1:6" x14ac:dyDescent="0.25">
      <c r="A3767" s="8">
        <v>3764</v>
      </c>
      <c r="B3767">
        <v>2</v>
      </c>
      <c r="C3767">
        <v>26.45</v>
      </c>
      <c r="E3767" s="8">
        <v>3764</v>
      </c>
      <c r="F3767">
        <v>1</v>
      </c>
    </row>
    <row r="3768" spans="1:6" x14ac:dyDescent="0.25">
      <c r="A3768" s="8">
        <v>3765</v>
      </c>
      <c r="B3768">
        <v>5</v>
      </c>
      <c r="C3768">
        <v>52.849999999999987</v>
      </c>
      <c r="E3768" s="8">
        <v>3765</v>
      </c>
      <c r="F3768">
        <v>1</v>
      </c>
    </row>
    <row r="3769" spans="1:6" x14ac:dyDescent="0.25">
      <c r="A3769" s="8">
        <v>3766</v>
      </c>
      <c r="B3769">
        <v>1</v>
      </c>
      <c r="C3769">
        <v>13.95</v>
      </c>
      <c r="E3769" s="8">
        <v>3766</v>
      </c>
      <c r="F3769">
        <v>1</v>
      </c>
    </row>
    <row r="3770" spans="1:6" x14ac:dyDescent="0.25">
      <c r="A3770" s="8">
        <v>3767</v>
      </c>
      <c r="B3770">
        <v>2</v>
      </c>
      <c r="C3770">
        <v>32.450000000000003</v>
      </c>
      <c r="E3770" s="8">
        <v>3767</v>
      </c>
      <c r="F3770">
        <v>1</v>
      </c>
    </row>
    <row r="3771" spans="1:6" x14ac:dyDescent="0.25">
      <c r="A3771" s="8">
        <v>3768</v>
      </c>
      <c r="B3771">
        <v>1</v>
      </c>
      <c r="C3771">
        <v>7</v>
      </c>
      <c r="E3771" s="8">
        <v>3768</v>
      </c>
      <c r="F3771">
        <v>1</v>
      </c>
    </row>
    <row r="3772" spans="1:6" x14ac:dyDescent="0.25">
      <c r="A3772" s="8">
        <v>3769</v>
      </c>
      <c r="B3772">
        <v>2</v>
      </c>
      <c r="C3772">
        <v>34.9</v>
      </c>
      <c r="E3772" s="8">
        <v>3769</v>
      </c>
      <c r="F3772">
        <v>1</v>
      </c>
    </row>
    <row r="3773" spans="1:6" x14ac:dyDescent="0.25">
      <c r="A3773" s="8">
        <v>3770</v>
      </c>
      <c r="B3773">
        <v>1</v>
      </c>
      <c r="C3773">
        <v>15.5</v>
      </c>
      <c r="E3773" s="8">
        <v>3770</v>
      </c>
      <c r="F3773">
        <v>1</v>
      </c>
    </row>
    <row r="3774" spans="1:6" x14ac:dyDescent="0.25">
      <c r="A3774" s="8">
        <v>3771</v>
      </c>
      <c r="B3774">
        <v>2</v>
      </c>
      <c r="C3774">
        <v>30</v>
      </c>
      <c r="E3774" s="8">
        <v>3771</v>
      </c>
      <c r="F3774">
        <v>1</v>
      </c>
    </row>
    <row r="3775" spans="1:6" x14ac:dyDescent="0.25">
      <c r="A3775" s="8">
        <v>3772</v>
      </c>
      <c r="B3775">
        <v>1</v>
      </c>
      <c r="C3775">
        <v>11.95</v>
      </c>
      <c r="E3775" s="8">
        <v>3772</v>
      </c>
      <c r="F3775">
        <v>1</v>
      </c>
    </row>
    <row r="3776" spans="1:6" x14ac:dyDescent="0.25">
      <c r="A3776" s="8">
        <v>3773</v>
      </c>
      <c r="B3776">
        <v>3</v>
      </c>
      <c r="C3776">
        <v>36.9</v>
      </c>
      <c r="E3776" s="8">
        <v>3773</v>
      </c>
      <c r="F3776">
        <v>1</v>
      </c>
    </row>
    <row r="3777" spans="1:6" x14ac:dyDescent="0.25">
      <c r="A3777" s="8">
        <v>3774</v>
      </c>
      <c r="B3777">
        <v>10</v>
      </c>
      <c r="C3777">
        <v>143.19999999999999</v>
      </c>
      <c r="E3777" s="8">
        <v>3774</v>
      </c>
      <c r="F3777">
        <v>1</v>
      </c>
    </row>
    <row r="3778" spans="1:6" x14ac:dyDescent="0.25">
      <c r="A3778" s="8">
        <v>3775</v>
      </c>
      <c r="B3778">
        <v>1</v>
      </c>
      <c r="C3778">
        <v>14.95</v>
      </c>
      <c r="E3778" s="8">
        <v>3775</v>
      </c>
      <c r="F3778">
        <v>1</v>
      </c>
    </row>
    <row r="3779" spans="1:6" x14ac:dyDescent="0.25">
      <c r="A3779" s="8">
        <v>3776</v>
      </c>
      <c r="B3779">
        <v>5</v>
      </c>
      <c r="C3779">
        <v>69.8</v>
      </c>
      <c r="E3779" s="8">
        <v>3776</v>
      </c>
      <c r="F3779">
        <v>1</v>
      </c>
    </row>
    <row r="3780" spans="1:6" x14ac:dyDescent="0.25">
      <c r="A3780" s="8">
        <v>3777</v>
      </c>
      <c r="B3780">
        <v>1</v>
      </c>
      <c r="C3780">
        <v>17.95</v>
      </c>
      <c r="E3780" s="8">
        <v>3777</v>
      </c>
      <c r="F3780">
        <v>1</v>
      </c>
    </row>
    <row r="3781" spans="1:6" x14ac:dyDescent="0.25">
      <c r="A3781" s="8">
        <v>3778</v>
      </c>
      <c r="B3781">
        <v>2</v>
      </c>
      <c r="C3781">
        <v>20.5</v>
      </c>
      <c r="E3781" s="8">
        <v>3778</v>
      </c>
      <c r="F3781">
        <v>1</v>
      </c>
    </row>
    <row r="3782" spans="1:6" x14ac:dyDescent="0.25">
      <c r="A3782" s="8">
        <v>3779</v>
      </c>
      <c r="B3782">
        <v>2</v>
      </c>
      <c r="C3782">
        <v>33.450000000000003</v>
      </c>
      <c r="E3782" s="8">
        <v>3779</v>
      </c>
      <c r="F3782">
        <v>1</v>
      </c>
    </row>
    <row r="3783" spans="1:6" x14ac:dyDescent="0.25">
      <c r="A3783" s="8">
        <v>3780</v>
      </c>
      <c r="B3783">
        <v>4</v>
      </c>
      <c r="C3783">
        <v>54.849999999999987</v>
      </c>
      <c r="E3783" s="8">
        <v>3780</v>
      </c>
      <c r="F3783">
        <v>1</v>
      </c>
    </row>
    <row r="3784" spans="1:6" x14ac:dyDescent="0.25">
      <c r="A3784" s="8">
        <v>3781</v>
      </c>
      <c r="B3784">
        <v>1</v>
      </c>
      <c r="C3784">
        <v>11.95</v>
      </c>
      <c r="E3784" s="8">
        <v>3781</v>
      </c>
      <c r="F3784">
        <v>1</v>
      </c>
    </row>
    <row r="3785" spans="1:6" x14ac:dyDescent="0.25">
      <c r="A3785" s="8">
        <v>3782</v>
      </c>
      <c r="B3785">
        <v>4</v>
      </c>
      <c r="C3785">
        <v>19</v>
      </c>
      <c r="E3785" s="8">
        <v>3782</v>
      </c>
      <c r="F3785">
        <v>1</v>
      </c>
    </row>
    <row r="3786" spans="1:6" x14ac:dyDescent="0.25">
      <c r="A3786" s="8">
        <v>3783</v>
      </c>
      <c r="B3786">
        <v>4</v>
      </c>
      <c r="C3786">
        <v>46.45</v>
      </c>
      <c r="E3786" s="8">
        <v>3783</v>
      </c>
      <c r="F3786">
        <v>1</v>
      </c>
    </row>
    <row r="3787" spans="1:6" x14ac:dyDescent="0.25">
      <c r="A3787" s="8">
        <v>3784</v>
      </c>
      <c r="B3787">
        <v>1</v>
      </c>
      <c r="C3787">
        <v>13.95</v>
      </c>
      <c r="E3787" s="8">
        <v>3784</v>
      </c>
      <c r="F3787">
        <v>1</v>
      </c>
    </row>
    <row r="3788" spans="1:6" x14ac:dyDescent="0.25">
      <c r="A3788" s="8">
        <v>3785</v>
      </c>
      <c r="B3788">
        <v>1</v>
      </c>
      <c r="C3788">
        <v>13.95</v>
      </c>
      <c r="E3788" s="8">
        <v>3785</v>
      </c>
      <c r="F3788">
        <v>1</v>
      </c>
    </row>
    <row r="3789" spans="1:6" x14ac:dyDescent="0.25">
      <c r="A3789" s="8">
        <v>3786</v>
      </c>
      <c r="B3789">
        <v>2</v>
      </c>
      <c r="C3789">
        <v>32.9</v>
      </c>
      <c r="E3789" s="8">
        <v>3786</v>
      </c>
      <c r="F3789">
        <v>1</v>
      </c>
    </row>
    <row r="3790" spans="1:6" x14ac:dyDescent="0.25">
      <c r="A3790" s="8">
        <v>3787</v>
      </c>
      <c r="B3790">
        <v>3</v>
      </c>
      <c r="C3790">
        <v>36.9</v>
      </c>
      <c r="E3790" s="8">
        <v>3787</v>
      </c>
      <c r="F3790">
        <v>1</v>
      </c>
    </row>
    <row r="3791" spans="1:6" x14ac:dyDescent="0.25">
      <c r="A3791" s="8">
        <v>3788</v>
      </c>
      <c r="B3791">
        <v>2</v>
      </c>
      <c r="C3791">
        <v>34.9</v>
      </c>
      <c r="E3791" s="8">
        <v>3788</v>
      </c>
      <c r="F3791">
        <v>1</v>
      </c>
    </row>
    <row r="3792" spans="1:6" x14ac:dyDescent="0.25">
      <c r="A3792" s="8">
        <v>3789</v>
      </c>
      <c r="B3792">
        <v>4</v>
      </c>
      <c r="C3792">
        <v>68.8</v>
      </c>
      <c r="E3792" s="8">
        <v>3789</v>
      </c>
      <c r="F3792">
        <v>1</v>
      </c>
    </row>
    <row r="3793" spans="1:6" x14ac:dyDescent="0.25">
      <c r="A3793" s="8">
        <v>3790</v>
      </c>
      <c r="B3793">
        <v>1</v>
      </c>
      <c r="C3793">
        <v>14.5</v>
      </c>
      <c r="E3793" s="8">
        <v>3790</v>
      </c>
      <c r="F3793">
        <v>1</v>
      </c>
    </row>
    <row r="3794" spans="1:6" x14ac:dyDescent="0.25">
      <c r="A3794" s="8">
        <v>3791</v>
      </c>
      <c r="B3794">
        <v>1</v>
      </c>
      <c r="C3794">
        <v>11.95</v>
      </c>
      <c r="E3794" s="8">
        <v>3791</v>
      </c>
      <c r="F3794">
        <v>1</v>
      </c>
    </row>
    <row r="3795" spans="1:6" x14ac:dyDescent="0.25">
      <c r="A3795" s="8">
        <v>3792</v>
      </c>
      <c r="B3795">
        <v>2</v>
      </c>
      <c r="C3795">
        <v>21.5</v>
      </c>
      <c r="E3795" s="8">
        <v>3792</v>
      </c>
      <c r="F3795">
        <v>1</v>
      </c>
    </row>
    <row r="3796" spans="1:6" x14ac:dyDescent="0.25">
      <c r="A3796" s="8">
        <v>3793</v>
      </c>
      <c r="B3796">
        <v>4</v>
      </c>
      <c r="C3796">
        <v>59.349999999999987</v>
      </c>
      <c r="E3796" s="8">
        <v>3793</v>
      </c>
      <c r="F3796">
        <v>1</v>
      </c>
    </row>
    <row r="3797" spans="1:6" x14ac:dyDescent="0.25">
      <c r="A3797" s="8">
        <v>3794</v>
      </c>
      <c r="B3797">
        <v>2</v>
      </c>
      <c r="C3797">
        <v>16</v>
      </c>
      <c r="E3797" s="8">
        <v>3794</v>
      </c>
      <c r="F3797">
        <v>1</v>
      </c>
    </row>
    <row r="3798" spans="1:6" x14ac:dyDescent="0.25">
      <c r="A3798" s="8">
        <v>3795</v>
      </c>
      <c r="B3798">
        <v>2</v>
      </c>
      <c r="C3798">
        <v>34.450000000000003</v>
      </c>
      <c r="E3798" s="8">
        <v>3795</v>
      </c>
      <c r="F3798">
        <v>1</v>
      </c>
    </row>
    <row r="3799" spans="1:6" x14ac:dyDescent="0.25">
      <c r="A3799" s="8">
        <v>3796</v>
      </c>
      <c r="B3799">
        <v>3</v>
      </c>
      <c r="C3799">
        <v>27.95</v>
      </c>
      <c r="E3799" s="8">
        <v>3796</v>
      </c>
      <c r="F3799">
        <v>1</v>
      </c>
    </row>
    <row r="3800" spans="1:6" x14ac:dyDescent="0.25">
      <c r="A3800" s="8">
        <v>3797</v>
      </c>
      <c r="B3800">
        <v>1</v>
      </c>
      <c r="C3800">
        <v>7</v>
      </c>
      <c r="E3800" s="8">
        <v>3797</v>
      </c>
      <c r="F3800">
        <v>1</v>
      </c>
    </row>
    <row r="3801" spans="1:6" x14ac:dyDescent="0.25">
      <c r="A3801" s="8">
        <v>3798</v>
      </c>
      <c r="B3801">
        <v>4</v>
      </c>
      <c r="C3801">
        <v>56.349999999999987</v>
      </c>
      <c r="E3801" s="8">
        <v>3798</v>
      </c>
      <c r="F3801">
        <v>1</v>
      </c>
    </row>
    <row r="3802" spans="1:6" x14ac:dyDescent="0.25">
      <c r="A3802" s="8">
        <v>3799</v>
      </c>
      <c r="B3802">
        <v>3</v>
      </c>
      <c r="C3802">
        <v>39.9</v>
      </c>
      <c r="E3802" s="8">
        <v>3799</v>
      </c>
      <c r="F3802">
        <v>1</v>
      </c>
    </row>
    <row r="3803" spans="1:6" x14ac:dyDescent="0.25">
      <c r="A3803" s="8">
        <v>3800</v>
      </c>
      <c r="B3803">
        <v>4</v>
      </c>
      <c r="C3803">
        <v>50.95</v>
      </c>
      <c r="E3803" s="8">
        <v>3800</v>
      </c>
      <c r="F3803">
        <v>1</v>
      </c>
    </row>
    <row r="3804" spans="1:6" x14ac:dyDescent="0.25">
      <c r="A3804" s="8">
        <v>3801</v>
      </c>
      <c r="B3804">
        <v>3</v>
      </c>
      <c r="C3804">
        <v>49.95</v>
      </c>
      <c r="E3804" s="8">
        <v>3801</v>
      </c>
      <c r="F3804">
        <v>1</v>
      </c>
    </row>
    <row r="3805" spans="1:6" x14ac:dyDescent="0.25">
      <c r="A3805" s="8">
        <v>3802</v>
      </c>
      <c r="B3805">
        <v>2</v>
      </c>
      <c r="C3805">
        <v>24.9</v>
      </c>
      <c r="E3805" s="8">
        <v>3802</v>
      </c>
      <c r="F3805">
        <v>1</v>
      </c>
    </row>
    <row r="3806" spans="1:6" x14ac:dyDescent="0.25">
      <c r="A3806" s="8">
        <v>3803</v>
      </c>
      <c r="B3806">
        <v>1</v>
      </c>
      <c r="C3806">
        <v>17.95</v>
      </c>
      <c r="E3806" s="8">
        <v>3803</v>
      </c>
      <c r="F3806">
        <v>1</v>
      </c>
    </row>
    <row r="3807" spans="1:6" x14ac:dyDescent="0.25">
      <c r="A3807" s="8">
        <v>3804</v>
      </c>
      <c r="B3807">
        <v>1</v>
      </c>
      <c r="C3807">
        <v>17.95</v>
      </c>
      <c r="E3807" s="8">
        <v>3804</v>
      </c>
      <c r="F3807">
        <v>1</v>
      </c>
    </row>
    <row r="3808" spans="1:6" x14ac:dyDescent="0.25">
      <c r="A3808" s="8">
        <v>3805</v>
      </c>
      <c r="B3808">
        <v>1</v>
      </c>
      <c r="C3808">
        <v>11.95</v>
      </c>
      <c r="E3808" s="8">
        <v>3805</v>
      </c>
      <c r="F3808">
        <v>1</v>
      </c>
    </row>
    <row r="3809" spans="1:6" x14ac:dyDescent="0.25">
      <c r="A3809" s="8">
        <v>3806</v>
      </c>
      <c r="B3809">
        <v>2</v>
      </c>
      <c r="C3809">
        <v>26.9</v>
      </c>
      <c r="E3809" s="8">
        <v>3806</v>
      </c>
      <c r="F3809">
        <v>1</v>
      </c>
    </row>
    <row r="3810" spans="1:6" x14ac:dyDescent="0.25">
      <c r="A3810" s="8">
        <v>3807</v>
      </c>
      <c r="B3810">
        <v>3</v>
      </c>
      <c r="C3810">
        <v>39.450000000000003</v>
      </c>
      <c r="E3810" s="8">
        <v>3807</v>
      </c>
      <c r="F3810">
        <v>1</v>
      </c>
    </row>
    <row r="3811" spans="1:6" x14ac:dyDescent="0.25">
      <c r="A3811" s="8">
        <v>3808</v>
      </c>
      <c r="B3811">
        <v>1</v>
      </c>
      <c r="C3811">
        <v>12.95</v>
      </c>
      <c r="E3811" s="8">
        <v>3808</v>
      </c>
      <c r="F3811">
        <v>1</v>
      </c>
    </row>
    <row r="3812" spans="1:6" x14ac:dyDescent="0.25">
      <c r="A3812" s="8">
        <v>3809</v>
      </c>
      <c r="B3812">
        <v>4</v>
      </c>
      <c r="C3812">
        <v>44.9</v>
      </c>
      <c r="E3812" s="8">
        <v>3809</v>
      </c>
      <c r="F3812">
        <v>1</v>
      </c>
    </row>
    <row r="3813" spans="1:6" x14ac:dyDescent="0.25">
      <c r="A3813" s="8">
        <v>3810</v>
      </c>
      <c r="B3813">
        <v>1</v>
      </c>
      <c r="C3813">
        <v>7</v>
      </c>
      <c r="E3813" s="8">
        <v>3810</v>
      </c>
      <c r="F3813">
        <v>1</v>
      </c>
    </row>
    <row r="3814" spans="1:6" x14ac:dyDescent="0.25">
      <c r="A3814" s="8">
        <v>3811</v>
      </c>
      <c r="B3814">
        <v>1</v>
      </c>
      <c r="C3814">
        <v>10.5</v>
      </c>
      <c r="E3814" s="8">
        <v>3811</v>
      </c>
      <c r="F3814">
        <v>1</v>
      </c>
    </row>
    <row r="3815" spans="1:6" x14ac:dyDescent="0.25">
      <c r="A3815" s="8">
        <v>3812</v>
      </c>
      <c r="B3815">
        <v>3</v>
      </c>
      <c r="C3815">
        <v>28.95</v>
      </c>
      <c r="E3815" s="8">
        <v>3812</v>
      </c>
      <c r="F3815">
        <v>1</v>
      </c>
    </row>
    <row r="3816" spans="1:6" x14ac:dyDescent="0.25">
      <c r="A3816" s="8">
        <v>3813</v>
      </c>
      <c r="B3816">
        <v>1</v>
      </c>
      <c r="C3816">
        <v>16.95</v>
      </c>
      <c r="E3816" s="8">
        <v>3813</v>
      </c>
      <c r="F3816">
        <v>1</v>
      </c>
    </row>
    <row r="3817" spans="1:6" x14ac:dyDescent="0.25">
      <c r="A3817" s="8">
        <v>3814</v>
      </c>
      <c r="B3817">
        <v>1</v>
      </c>
      <c r="C3817">
        <v>16.95</v>
      </c>
      <c r="E3817" s="8">
        <v>3814</v>
      </c>
      <c r="F3817">
        <v>1</v>
      </c>
    </row>
    <row r="3818" spans="1:6" x14ac:dyDescent="0.25">
      <c r="A3818" s="8">
        <v>3815</v>
      </c>
      <c r="B3818">
        <v>1</v>
      </c>
      <c r="C3818">
        <v>10.5</v>
      </c>
      <c r="E3818" s="8">
        <v>3815</v>
      </c>
      <c r="F3818">
        <v>1</v>
      </c>
    </row>
    <row r="3819" spans="1:6" x14ac:dyDescent="0.25">
      <c r="A3819" s="8">
        <v>3816</v>
      </c>
      <c r="B3819">
        <v>2</v>
      </c>
      <c r="C3819">
        <v>25.9</v>
      </c>
      <c r="E3819" s="8">
        <v>3816</v>
      </c>
      <c r="F3819">
        <v>1</v>
      </c>
    </row>
    <row r="3820" spans="1:6" x14ac:dyDescent="0.25">
      <c r="A3820" s="8">
        <v>3817</v>
      </c>
      <c r="B3820">
        <v>1</v>
      </c>
      <c r="C3820">
        <v>14.5</v>
      </c>
      <c r="E3820" s="8">
        <v>3817</v>
      </c>
      <c r="F3820">
        <v>1</v>
      </c>
    </row>
    <row r="3821" spans="1:6" x14ac:dyDescent="0.25">
      <c r="A3821" s="8">
        <v>3818</v>
      </c>
      <c r="B3821">
        <v>4</v>
      </c>
      <c r="C3821">
        <v>54.95</v>
      </c>
      <c r="E3821" s="8">
        <v>3818</v>
      </c>
      <c r="F3821">
        <v>1</v>
      </c>
    </row>
    <row r="3822" spans="1:6" x14ac:dyDescent="0.25">
      <c r="A3822" s="8">
        <v>3819</v>
      </c>
      <c r="B3822">
        <v>1</v>
      </c>
      <c r="C3822">
        <v>14.5</v>
      </c>
      <c r="E3822" s="8">
        <v>3819</v>
      </c>
      <c r="F3822">
        <v>1</v>
      </c>
    </row>
    <row r="3823" spans="1:6" x14ac:dyDescent="0.25">
      <c r="A3823" s="8">
        <v>3820</v>
      </c>
      <c r="B3823">
        <v>1</v>
      </c>
      <c r="C3823">
        <v>7</v>
      </c>
      <c r="E3823" s="8">
        <v>3820</v>
      </c>
      <c r="F3823">
        <v>1</v>
      </c>
    </row>
    <row r="3824" spans="1:6" x14ac:dyDescent="0.25">
      <c r="A3824" s="8">
        <v>3821</v>
      </c>
      <c r="B3824">
        <v>9</v>
      </c>
      <c r="C3824">
        <v>115.35</v>
      </c>
      <c r="E3824" s="8">
        <v>3821</v>
      </c>
      <c r="F3824">
        <v>1</v>
      </c>
    </row>
    <row r="3825" spans="1:6" x14ac:dyDescent="0.25">
      <c r="A3825" s="8">
        <v>3822</v>
      </c>
      <c r="B3825">
        <v>1</v>
      </c>
      <c r="C3825">
        <v>10.5</v>
      </c>
      <c r="E3825" s="8">
        <v>3822</v>
      </c>
      <c r="F3825">
        <v>1</v>
      </c>
    </row>
    <row r="3826" spans="1:6" x14ac:dyDescent="0.25">
      <c r="A3826" s="8">
        <v>3823</v>
      </c>
      <c r="B3826">
        <v>1</v>
      </c>
      <c r="C3826">
        <v>9</v>
      </c>
      <c r="E3826" s="8">
        <v>3823</v>
      </c>
      <c r="F3826">
        <v>1</v>
      </c>
    </row>
    <row r="3827" spans="1:6" x14ac:dyDescent="0.25">
      <c r="A3827" s="8">
        <v>3824</v>
      </c>
      <c r="B3827">
        <v>1</v>
      </c>
      <c r="C3827">
        <v>14.95</v>
      </c>
      <c r="E3827" s="8">
        <v>3824</v>
      </c>
      <c r="F3827">
        <v>1</v>
      </c>
    </row>
    <row r="3828" spans="1:6" x14ac:dyDescent="0.25">
      <c r="A3828" s="8">
        <v>3825</v>
      </c>
      <c r="B3828">
        <v>1</v>
      </c>
      <c r="C3828">
        <v>17.95</v>
      </c>
      <c r="E3828" s="8">
        <v>3825</v>
      </c>
      <c r="F3828">
        <v>1</v>
      </c>
    </row>
    <row r="3829" spans="1:6" x14ac:dyDescent="0.25">
      <c r="A3829" s="8">
        <v>3826</v>
      </c>
      <c r="B3829">
        <v>2</v>
      </c>
      <c r="C3829">
        <v>27.9</v>
      </c>
      <c r="E3829" s="8">
        <v>3826</v>
      </c>
      <c r="F3829">
        <v>1</v>
      </c>
    </row>
    <row r="3830" spans="1:6" x14ac:dyDescent="0.25">
      <c r="A3830" s="8">
        <v>3827</v>
      </c>
      <c r="B3830">
        <v>3</v>
      </c>
      <c r="C3830">
        <v>30.9</v>
      </c>
      <c r="E3830" s="8">
        <v>3827</v>
      </c>
      <c r="F3830">
        <v>1</v>
      </c>
    </row>
    <row r="3831" spans="1:6" x14ac:dyDescent="0.25">
      <c r="A3831" s="8">
        <v>3828</v>
      </c>
      <c r="B3831">
        <v>10</v>
      </c>
      <c r="C3831">
        <v>141.69999999999999</v>
      </c>
      <c r="E3831" s="8">
        <v>3828</v>
      </c>
      <c r="F3831">
        <v>1</v>
      </c>
    </row>
    <row r="3832" spans="1:6" x14ac:dyDescent="0.25">
      <c r="A3832" s="8">
        <v>3829</v>
      </c>
      <c r="B3832">
        <v>1</v>
      </c>
      <c r="C3832">
        <v>12.95</v>
      </c>
      <c r="E3832" s="8">
        <v>3829</v>
      </c>
      <c r="F3832">
        <v>1</v>
      </c>
    </row>
    <row r="3833" spans="1:6" x14ac:dyDescent="0.25">
      <c r="A3833" s="8">
        <v>3830</v>
      </c>
      <c r="B3833">
        <v>1</v>
      </c>
      <c r="C3833">
        <v>17.95</v>
      </c>
      <c r="E3833" s="8">
        <v>3830</v>
      </c>
      <c r="F3833">
        <v>1</v>
      </c>
    </row>
    <row r="3834" spans="1:6" x14ac:dyDescent="0.25">
      <c r="A3834" s="8">
        <v>3831</v>
      </c>
      <c r="B3834">
        <v>1</v>
      </c>
      <c r="C3834">
        <v>9</v>
      </c>
      <c r="E3834" s="8">
        <v>3831</v>
      </c>
      <c r="F3834">
        <v>1</v>
      </c>
    </row>
    <row r="3835" spans="1:6" x14ac:dyDescent="0.25">
      <c r="A3835" s="8">
        <v>3832</v>
      </c>
      <c r="B3835">
        <v>1</v>
      </c>
      <c r="C3835">
        <v>10.5</v>
      </c>
      <c r="E3835" s="8">
        <v>3832</v>
      </c>
      <c r="F3835">
        <v>1</v>
      </c>
    </row>
    <row r="3836" spans="1:6" x14ac:dyDescent="0.25">
      <c r="A3836" s="8">
        <v>3833</v>
      </c>
      <c r="B3836">
        <v>2</v>
      </c>
      <c r="C3836">
        <v>25.9</v>
      </c>
      <c r="E3836" s="8">
        <v>3833</v>
      </c>
      <c r="F3836">
        <v>1</v>
      </c>
    </row>
    <row r="3837" spans="1:6" x14ac:dyDescent="0.25">
      <c r="A3837" s="8">
        <v>3834</v>
      </c>
      <c r="B3837">
        <v>4</v>
      </c>
      <c r="C3837">
        <v>55.900000000000013</v>
      </c>
      <c r="E3837" s="8">
        <v>3834</v>
      </c>
      <c r="F3837">
        <v>1</v>
      </c>
    </row>
    <row r="3838" spans="1:6" x14ac:dyDescent="0.25">
      <c r="A3838" s="8">
        <v>3835</v>
      </c>
      <c r="B3838">
        <v>1</v>
      </c>
      <c r="C3838">
        <v>12.95</v>
      </c>
      <c r="E3838" s="8">
        <v>3835</v>
      </c>
      <c r="F3838">
        <v>1</v>
      </c>
    </row>
    <row r="3839" spans="1:6" x14ac:dyDescent="0.25">
      <c r="A3839" s="8">
        <v>3836</v>
      </c>
      <c r="B3839">
        <v>1</v>
      </c>
      <c r="C3839">
        <v>14.5</v>
      </c>
      <c r="E3839" s="8">
        <v>3836</v>
      </c>
      <c r="F3839">
        <v>1</v>
      </c>
    </row>
    <row r="3840" spans="1:6" x14ac:dyDescent="0.25">
      <c r="A3840" s="8">
        <v>3837</v>
      </c>
      <c r="B3840">
        <v>1</v>
      </c>
      <c r="C3840">
        <v>10.5</v>
      </c>
      <c r="E3840" s="8">
        <v>3837</v>
      </c>
      <c r="F3840">
        <v>1</v>
      </c>
    </row>
    <row r="3841" spans="1:6" x14ac:dyDescent="0.25">
      <c r="A3841" s="8">
        <v>3838</v>
      </c>
      <c r="B3841">
        <v>1</v>
      </c>
      <c r="C3841">
        <v>12.95</v>
      </c>
      <c r="E3841" s="8">
        <v>3838</v>
      </c>
      <c r="F3841">
        <v>1</v>
      </c>
    </row>
    <row r="3842" spans="1:6" x14ac:dyDescent="0.25">
      <c r="A3842" s="8">
        <v>3839</v>
      </c>
      <c r="B3842">
        <v>1</v>
      </c>
      <c r="C3842">
        <v>17.95</v>
      </c>
      <c r="E3842" s="8">
        <v>3839</v>
      </c>
      <c r="F3842">
        <v>1</v>
      </c>
    </row>
    <row r="3843" spans="1:6" x14ac:dyDescent="0.25">
      <c r="A3843" s="8">
        <v>3840</v>
      </c>
      <c r="B3843">
        <v>2</v>
      </c>
      <c r="C3843">
        <v>34.9</v>
      </c>
      <c r="E3843" s="8">
        <v>3840</v>
      </c>
      <c r="F3843">
        <v>1</v>
      </c>
    </row>
    <row r="3844" spans="1:6" x14ac:dyDescent="0.25">
      <c r="A3844" s="8">
        <v>3841</v>
      </c>
      <c r="B3844">
        <v>2</v>
      </c>
      <c r="C3844">
        <v>26.95</v>
      </c>
      <c r="E3844" s="8">
        <v>3841</v>
      </c>
      <c r="F3844">
        <v>1</v>
      </c>
    </row>
    <row r="3845" spans="1:6" x14ac:dyDescent="0.25">
      <c r="A3845" s="8">
        <v>3842</v>
      </c>
      <c r="B3845">
        <v>2</v>
      </c>
      <c r="C3845">
        <v>28.45</v>
      </c>
      <c r="E3845" s="8">
        <v>3842</v>
      </c>
      <c r="F3845">
        <v>1</v>
      </c>
    </row>
    <row r="3846" spans="1:6" x14ac:dyDescent="0.25">
      <c r="A3846" s="8">
        <v>3843</v>
      </c>
      <c r="B3846">
        <v>2</v>
      </c>
      <c r="C3846">
        <v>29.9</v>
      </c>
      <c r="E3846" s="8">
        <v>3843</v>
      </c>
      <c r="F3846">
        <v>1</v>
      </c>
    </row>
    <row r="3847" spans="1:6" x14ac:dyDescent="0.25">
      <c r="A3847" s="8">
        <v>3844</v>
      </c>
      <c r="B3847">
        <v>2</v>
      </c>
      <c r="C3847">
        <v>16</v>
      </c>
      <c r="E3847" s="8">
        <v>3844</v>
      </c>
      <c r="F3847">
        <v>1</v>
      </c>
    </row>
    <row r="3848" spans="1:6" x14ac:dyDescent="0.25">
      <c r="A3848" s="8">
        <v>3845</v>
      </c>
      <c r="B3848">
        <v>2</v>
      </c>
      <c r="C3848">
        <v>27.45</v>
      </c>
      <c r="E3848" s="8">
        <v>3845</v>
      </c>
      <c r="F3848">
        <v>1</v>
      </c>
    </row>
    <row r="3849" spans="1:6" x14ac:dyDescent="0.25">
      <c r="A3849" s="8">
        <v>3846</v>
      </c>
      <c r="B3849">
        <v>2</v>
      </c>
      <c r="C3849">
        <v>22.95</v>
      </c>
      <c r="E3849" s="8">
        <v>3846</v>
      </c>
      <c r="F3849">
        <v>1</v>
      </c>
    </row>
    <row r="3850" spans="1:6" x14ac:dyDescent="0.25">
      <c r="A3850" s="8">
        <v>3847</v>
      </c>
      <c r="B3850">
        <v>2</v>
      </c>
      <c r="C3850">
        <v>35.9</v>
      </c>
      <c r="E3850" s="8">
        <v>3847</v>
      </c>
      <c r="F3850">
        <v>1</v>
      </c>
    </row>
    <row r="3851" spans="1:6" x14ac:dyDescent="0.25">
      <c r="A3851" s="8">
        <v>3848</v>
      </c>
      <c r="B3851">
        <v>1</v>
      </c>
      <c r="C3851">
        <v>17.95</v>
      </c>
      <c r="E3851" s="8">
        <v>3848</v>
      </c>
      <c r="F3851">
        <v>1</v>
      </c>
    </row>
    <row r="3852" spans="1:6" x14ac:dyDescent="0.25">
      <c r="A3852" s="8">
        <v>3849</v>
      </c>
      <c r="B3852">
        <v>1</v>
      </c>
      <c r="C3852">
        <v>7</v>
      </c>
      <c r="E3852" s="8">
        <v>3849</v>
      </c>
      <c r="F3852">
        <v>1</v>
      </c>
    </row>
    <row r="3853" spans="1:6" x14ac:dyDescent="0.25">
      <c r="A3853" s="8">
        <v>3850</v>
      </c>
      <c r="B3853">
        <v>1</v>
      </c>
      <c r="C3853">
        <v>16.95</v>
      </c>
      <c r="E3853" s="8">
        <v>3850</v>
      </c>
      <c r="F3853">
        <v>1</v>
      </c>
    </row>
    <row r="3854" spans="1:6" x14ac:dyDescent="0.25">
      <c r="A3854" s="8">
        <v>3851</v>
      </c>
      <c r="B3854">
        <v>3</v>
      </c>
      <c r="C3854">
        <v>31.45</v>
      </c>
      <c r="E3854" s="8">
        <v>3851</v>
      </c>
      <c r="F3854">
        <v>1</v>
      </c>
    </row>
    <row r="3855" spans="1:6" x14ac:dyDescent="0.25">
      <c r="A3855" s="8">
        <v>3852</v>
      </c>
      <c r="B3855">
        <v>3</v>
      </c>
      <c r="C3855">
        <v>39.9</v>
      </c>
      <c r="E3855" s="8">
        <v>3852</v>
      </c>
      <c r="F3855">
        <v>1</v>
      </c>
    </row>
    <row r="3856" spans="1:6" x14ac:dyDescent="0.25">
      <c r="A3856" s="8">
        <v>3853</v>
      </c>
      <c r="B3856">
        <v>4</v>
      </c>
      <c r="C3856">
        <v>39.450000000000003</v>
      </c>
      <c r="E3856" s="8">
        <v>3853</v>
      </c>
      <c r="F3856">
        <v>1</v>
      </c>
    </row>
    <row r="3857" spans="1:6" x14ac:dyDescent="0.25">
      <c r="A3857" s="8">
        <v>3854</v>
      </c>
      <c r="B3857">
        <v>1</v>
      </c>
      <c r="C3857">
        <v>12.95</v>
      </c>
      <c r="E3857" s="8">
        <v>3854</v>
      </c>
      <c r="F3857">
        <v>1</v>
      </c>
    </row>
    <row r="3858" spans="1:6" x14ac:dyDescent="0.25">
      <c r="A3858" s="8">
        <v>3855</v>
      </c>
      <c r="B3858">
        <v>2</v>
      </c>
      <c r="C3858">
        <v>28.45</v>
      </c>
      <c r="E3858" s="8">
        <v>3855</v>
      </c>
      <c r="F3858">
        <v>1</v>
      </c>
    </row>
    <row r="3859" spans="1:6" x14ac:dyDescent="0.25">
      <c r="A3859" s="8">
        <v>3856</v>
      </c>
      <c r="B3859">
        <v>4</v>
      </c>
      <c r="C3859">
        <v>43.9</v>
      </c>
      <c r="E3859" s="8">
        <v>3856</v>
      </c>
      <c r="F3859">
        <v>1</v>
      </c>
    </row>
    <row r="3860" spans="1:6" x14ac:dyDescent="0.25">
      <c r="A3860" s="8">
        <v>3857</v>
      </c>
      <c r="B3860">
        <v>1</v>
      </c>
      <c r="C3860">
        <v>5</v>
      </c>
      <c r="E3860" s="8">
        <v>3857</v>
      </c>
      <c r="F3860">
        <v>1</v>
      </c>
    </row>
    <row r="3861" spans="1:6" x14ac:dyDescent="0.25">
      <c r="A3861" s="8">
        <v>3858</v>
      </c>
      <c r="B3861">
        <v>3</v>
      </c>
      <c r="C3861">
        <v>41.849999999999987</v>
      </c>
      <c r="E3861" s="8">
        <v>3858</v>
      </c>
      <c r="F3861">
        <v>1</v>
      </c>
    </row>
    <row r="3862" spans="1:6" x14ac:dyDescent="0.25">
      <c r="A3862" s="8">
        <v>3859</v>
      </c>
      <c r="B3862">
        <v>1</v>
      </c>
      <c r="C3862">
        <v>11.95</v>
      </c>
      <c r="E3862" s="8">
        <v>3859</v>
      </c>
      <c r="F3862">
        <v>1</v>
      </c>
    </row>
    <row r="3863" spans="1:6" x14ac:dyDescent="0.25">
      <c r="A3863" s="8">
        <v>3860</v>
      </c>
      <c r="B3863">
        <v>4</v>
      </c>
      <c r="C3863">
        <v>61.45</v>
      </c>
      <c r="E3863" s="8">
        <v>3860</v>
      </c>
      <c r="F3863">
        <v>1</v>
      </c>
    </row>
    <row r="3864" spans="1:6" x14ac:dyDescent="0.25">
      <c r="A3864" s="8">
        <v>3861</v>
      </c>
      <c r="B3864">
        <v>4</v>
      </c>
      <c r="C3864">
        <v>45.45</v>
      </c>
      <c r="E3864" s="8">
        <v>3861</v>
      </c>
      <c r="F3864">
        <v>1</v>
      </c>
    </row>
    <row r="3865" spans="1:6" x14ac:dyDescent="0.25">
      <c r="A3865" s="8">
        <v>3862</v>
      </c>
      <c r="B3865">
        <v>1</v>
      </c>
      <c r="C3865">
        <v>12.95</v>
      </c>
      <c r="E3865" s="8">
        <v>3862</v>
      </c>
      <c r="F3865">
        <v>1</v>
      </c>
    </row>
    <row r="3866" spans="1:6" x14ac:dyDescent="0.25">
      <c r="A3866" s="8">
        <v>3863</v>
      </c>
      <c r="B3866">
        <v>3</v>
      </c>
      <c r="C3866">
        <v>40.9</v>
      </c>
      <c r="E3866" s="8">
        <v>3863</v>
      </c>
      <c r="F3866">
        <v>1</v>
      </c>
    </row>
    <row r="3867" spans="1:6" x14ac:dyDescent="0.25">
      <c r="A3867" s="8">
        <v>3864</v>
      </c>
      <c r="B3867">
        <v>2</v>
      </c>
      <c r="C3867">
        <v>12</v>
      </c>
      <c r="E3867" s="8">
        <v>3864</v>
      </c>
      <c r="F3867">
        <v>1</v>
      </c>
    </row>
    <row r="3868" spans="1:6" x14ac:dyDescent="0.25">
      <c r="A3868" s="8">
        <v>3865</v>
      </c>
      <c r="B3868">
        <v>4</v>
      </c>
      <c r="C3868">
        <v>59.400000000000013</v>
      </c>
      <c r="E3868" s="8">
        <v>3865</v>
      </c>
      <c r="F3868">
        <v>1</v>
      </c>
    </row>
    <row r="3869" spans="1:6" x14ac:dyDescent="0.25">
      <c r="A3869" s="8">
        <v>3866</v>
      </c>
      <c r="B3869">
        <v>3</v>
      </c>
      <c r="C3869">
        <v>36.450000000000003</v>
      </c>
      <c r="E3869" s="8">
        <v>3866</v>
      </c>
      <c r="F3869">
        <v>1</v>
      </c>
    </row>
    <row r="3870" spans="1:6" x14ac:dyDescent="0.25">
      <c r="A3870" s="8">
        <v>3867</v>
      </c>
      <c r="B3870">
        <v>3</v>
      </c>
      <c r="C3870">
        <v>37.849999999999987</v>
      </c>
      <c r="E3870" s="8">
        <v>3867</v>
      </c>
      <c r="F3870">
        <v>1</v>
      </c>
    </row>
    <row r="3871" spans="1:6" x14ac:dyDescent="0.25">
      <c r="A3871" s="8">
        <v>3868</v>
      </c>
      <c r="B3871">
        <v>1</v>
      </c>
      <c r="C3871">
        <v>12.95</v>
      </c>
      <c r="E3871" s="8">
        <v>3868</v>
      </c>
      <c r="F3871">
        <v>1</v>
      </c>
    </row>
    <row r="3872" spans="1:6" x14ac:dyDescent="0.25">
      <c r="A3872" s="8">
        <v>3869</v>
      </c>
      <c r="B3872">
        <v>3</v>
      </c>
      <c r="C3872">
        <v>39.849999999999987</v>
      </c>
      <c r="E3872" s="8">
        <v>3869</v>
      </c>
      <c r="F3872">
        <v>1</v>
      </c>
    </row>
    <row r="3873" spans="1:6" x14ac:dyDescent="0.25">
      <c r="A3873" s="8">
        <v>3870</v>
      </c>
      <c r="B3873">
        <v>4</v>
      </c>
      <c r="C3873">
        <v>59.349999999999987</v>
      </c>
      <c r="E3873" s="8">
        <v>3870</v>
      </c>
      <c r="F3873">
        <v>1</v>
      </c>
    </row>
    <row r="3874" spans="1:6" x14ac:dyDescent="0.25">
      <c r="A3874" s="8">
        <v>3871</v>
      </c>
      <c r="B3874">
        <v>3</v>
      </c>
      <c r="C3874">
        <v>28.5</v>
      </c>
      <c r="E3874" s="8">
        <v>3871</v>
      </c>
      <c r="F3874">
        <v>1</v>
      </c>
    </row>
    <row r="3875" spans="1:6" x14ac:dyDescent="0.25">
      <c r="A3875" s="8">
        <v>3872</v>
      </c>
      <c r="B3875">
        <v>3</v>
      </c>
      <c r="C3875">
        <v>48.4</v>
      </c>
      <c r="E3875" s="8">
        <v>3872</v>
      </c>
      <c r="F3875">
        <v>1</v>
      </c>
    </row>
    <row r="3876" spans="1:6" x14ac:dyDescent="0.25">
      <c r="A3876" s="8">
        <v>3873</v>
      </c>
      <c r="B3876">
        <v>1</v>
      </c>
      <c r="C3876">
        <v>17.95</v>
      </c>
      <c r="E3876" s="8">
        <v>3873</v>
      </c>
      <c r="F3876">
        <v>1</v>
      </c>
    </row>
    <row r="3877" spans="1:6" x14ac:dyDescent="0.25">
      <c r="A3877" s="8">
        <v>3874</v>
      </c>
      <c r="B3877">
        <v>3</v>
      </c>
      <c r="C3877">
        <v>21</v>
      </c>
      <c r="E3877" s="8">
        <v>3874</v>
      </c>
      <c r="F3877">
        <v>1</v>
      </c>
    </row>
    <row r="3878" spans="1:6" x14ac:dyDescent="0.25">
      <c r="A3878" s="8">
        <v>3875</v>
      </c>
      <c r="B3878">
        <v>2</v>
      </c>
      <c r="C3878">
        <v>16.5</v>
      </c>
      <c r="E3878" s="8">
        <v>3875</v>
      </c>
      <c r="F3878">
        <v>1</v>
      </c>
    </row>
    <row r="3879" spans="1:6" x14ac:dyDescent="0.25">
      <c r="A3879" s="8">
        <v>3876</v>
      </c>
      <c r="B3879">
        <v>1</v>
      </c>
      <c r="C3879">
        <v>17.95</v>
      </c>
      <c r="E3879" s="8">
        <v>3876</v>
      </c>
      <c r="F3879">
        <v>1</v>
      </c>
    </row>
    <row r="3880" spans="1:6" x14ac:dyDescent="0.25">
      <c r="A3880" s="8">
        <v>3877</v>
      </c>
      <c r="B3880">
        <v>3</v>
      </c>
      <c r="C3880">
        <v>35.450000000000003</v>
      </c>
      <c r="E3880" s="8">
        <v>3877</v>
      </c>
      <c r="F3880">
        <v>1</v>
      </c>
    </row>
    <row r="3881" spans="1:6" x14ac:dyDescent="0.25">
      <c r="A3881" s="8">
        <v>3878</v>
      </c>
      <c r="B3881">
        <v>1</v>
      </c>
      <c r="C3881">
        <v>17.95</v>
      </c>
      <c r="E3881" s="8">
        <v>3878</v>
      </c>
      <c r="F3881">
        <v>1</v>
      </c>
    </row>
    <row r="3882" spans="1:6" x14ac:dyDescent="0.25">
      <c r="A3882" s="8">
        <v>3879</v>
      </c>
      <c r="B3882">
        <v>1</v>
      </c>
      <c r="C3882">
        <v>12.95</v>
      </c>
      <c r="E3882" s="8">
        <v>3879</v>
      </c>
      <c r="F3882">
        <v>1</v>
      </c>
    </row>
    <row r="3883" spans="1:6" x14ac:dyDescent="0.25">
      <c r="A3883" s="8">
        <v>3880</v>
      </c>
      <c r="B3883">
        <v>4</v>
      </c>
      <c r="C3883">
        <v>44.849999999999987</v>
      </c>
      <c r="E3883" s="8">
        <v>3880</v>
      </c>
      <c r="F3883">
        <v>1</v>
      </c>
    </row>
    <row r="3884" spans="1:6" x14ac:dyDescent="0.25">
      <c r="A3884" s="8">
        <v>3881</v>
      </c>
      <c r="B3884">
        <v>1</v>
      </c>
      <c r="C3884">
        <v>13.95</v>
      </c>
      <c r="E3884" s="8">
        <v>3881</v>
      </c>
      <c r="F3884">
        <v>1</v>
      </c>
    </row>
    <row r="3885" spans="1:6" x14ac:dyDescent="0.25">
      <c r="A3885" s="8">
        <v>3882</v>
      </c>
      <c r="B3885">
        <v>1</v>
      </c>
      <c r="C3885">
        <v>16.5</v>
      </c>
      <c r="E3885" s="8">
        <v>3882</v>
      </c>
      <c r="F3885">
        <v>1</v>
      </c>
    </row>
    <row r="3886" spans="1:6" x14ac:dyDescent="0.25">
      <c r="A3886" s="8">
        <v>3883</v>
      </c>
      <c r="B3886">
        <v>1</v>
      </c>
      <c r="C3886">
        <v>10.5</v>
      </c>
      <c r="E3886" s="8">
        <v>3883</v>
      </c>
      <c r="F3886">
        <v>1</v>
      </c>
    </row>
    <row r="3887" spans="1:6" x14ac:dyDescent="0.25">
      <c r="A3887" s="8">
        <v>3884</v>
      </c>
      <c r="B3887">
        <v>4</v>
      </c>
      <c r="C3887">
        <v>68.350000000000009</v>
      </c>
      <c r="E3887" s="8">
        <v>3884</v>
      </c>
      <c r="F3887">
        <v>1</v>
      </c>
    </row>
    <row r="3888" spans="1:6" x14ac:dyDescent="0.25">
      <c r="A3888" s="8">
        <v>3885</v>
      </c>
      <c r="B3888">
        <v>1</v>
      </c>
      <c r="C3888">
        <v>14.5</v>
      </c>
      <c r="E3888" s="8">
        <v>3885</v>
      </c>
      <c r="F3888">
        <v>1</v>
      </c>
    </row>
    <row r="3889" spans="1:6" x14ac:dyDescent="0.25">
      <c r="A3889" s="8">
        <v>3886</v>
      </c>
      <c r="B3889">
        <v>8</v>
      </c>
      <c r="C3889">
        <v>117.65</v>
      </c>
      <c r="E3889" s="8">
        <v>3886</v>
      </c>
      <c r="F3889">
        <v>1</v>
      </c>
    </row>
    <row r="3890" spans="1:6" x14ac:dyDescent="0.25">
      <c r="A3890" s="8">
        <v>3887</v>
      </c>
      <c r="B3890">
        <v>7</v>
      </c>
      <c r="C3890">
        <v>114.65</v>
      </c>
      <c r="E3890" s="8">
        <v>3887</v>
      </c>
      <c r="F3890">
        <v>1</v>
      </c>
    </row>
    <row r="3891" spans="1:6" x14ac:dyDescent="0.25">
      <c r="A3891" s="8">
        <v>3888</v>
      </c>
      <c r="B3891">
        <v>1</v>
      </c>
      <c r="C3891">
        <v>13.95</v>
      </c>
      <c r="E3891" s="8">
        <v>3888</v>
      </c>
      <c r="F3891">
        <v>1</v>
      </c>
    </row>
    <row r="3892" spans="1:6" x14ac:dyDescent="0.25">
      <c r="A3892" s="8">
        <v>3889</v>
      </c>
      <c r="B3892">
        <v>1</v>
      </c>
      <c r="C3892">
        <v>17.95</v>
      </c>
      <c r="E3892" s="8">
        <v>3889</v>
      </c>
      <c r="F3892">
        <v>1</v>
      </c>
    </row>
    <row r="3893" spans="1:6" x14ac:dyDescent="0.25">
      <c r="A3893" s="8">
        <v>3890</v>
      </c>
      <c r="B3893">
        <v>1</v>
      </c>
      <c r="C3893">
        <v>12.95</v>
      </c>
      <c r="E3893" s="8">
        <v>3890</v>
      </c>
      <c r="F3893">
        <v>1</v>
      </c>
    </row>
    <row r="3894" spans="1:6" x14ac:dyDescent="0.25">
      <c r="A3894" s="8">
        <v>3891</v>
      </c>
      <c r="B3894">
        <v>2</v>
      </c>
      <c r="C3894">
        <v>33.450000000000003</v>
      </c>
      <c r="E3894" s="8">
        <v>3891</v>
      </c>
      <c r="F3894">
        <v>1</v>
      </c>
    </row>
    <row r="3895" spans="1:6" x14ac:dyDescent="0.25">
      <c r="A3895" s="8">
        <v>3892</v>
      </c>
      <c r="B3895">
        <v>3</v>
      </c>
      <c r="C3895">
        <v>35.9</v>
      </c>
      <c r="E3895" s="8">
        <v>3892</v>
      </c>
      <c r="F3895">
        <v>1</v>
      </c>
    </row>
    <row r="3896" spans="1:6" x14ac:dyDescent="0.25">
      <c r="A3896" s="8">
        <v>3893</v>
      </c>
      <c r="B3896">
        <v>2</v>
      </c>
      <c r="C3896">
        <v>29.9</v>
      </c>
      <c r="E3896" s="8">
        <v>3893</v>
      </c>
      <c r="F3896">
        <v>1</v>
      </c>
    </row>
    <row r="3897" spans="1:6" x14ac:dyDescent="0.25">
      <c r="A3897" s="8">
        <v>3894</v>
      </c>
      <c r="B3897">
        <v>2</v>
      </c>
      <c r="C3897">
        <v>34.450000000000003</v>
      </c>
      <c r="E3897" s="8">
        <v>3894</v>
      </c>
      <c r="F3897">
        <v>1</v>
      </c>
    </row>
    <row r="3898" spans="1:6" x14ac:dyDescent="0.25">
      <c r="A3898" s="8">
        <v>3895</v>
      </c>
      <c r="B3898">
        <v>4</v>
      </c>
      <c r="C3898">
        <v>66.900000000000006</v>
      </c>
      <c r="E3898" s="8">
        <v>3895</v>
      </c>
      <c r="F3898">
        <v>1</v>
      </c>
    </row>
    <row r="3899" spans="1:6" x14ac:dyDescent="0.25">
      <c r="A3899" s="8">
        <v>3896</v>
      </c>
      <c r="B3899">
        <v>2</v>
      </c>
      <c r="C3899">
        <v>23.5</v>
      </c>
      <c r="E3899" s="8">
        <v>3896</v>
      </c>
      <c r="F3899">
        <v>1</v>
      </c>
    </row>
    <row r="3900" spans="1:6" x14ac:dyDescent="0.25">
      <c r="A3900" s="8">
        <v>3897</v>
      </c>
      <c r="B3900">
        <v>1</v>
      </c>
      <c r="C3900">
        <v>14.95</v>
      </c>
      <c r="E3900" s="8">
        <v>3897</v>
      </c>
      <c r="F3900">
        <v>1</v>
      </c>
    </row>
    <row r="3901" spans="1:6" x14ac:dyDescent="0.25">
      <c r="A3901" s="8">
        <v>3898</v>
      </c>
      <c r="B3901">
        <v>1</v>
      </c>
      <c r="C3901">
        <v>9</v>
      </c>
      <c r="E3901" s="8">
        <v>3898</v>
      </c>
      <c r="F3901">
        <v>1</v>
      </c>
    </row>
    <row r="3902" spans="1:6" x14ac:dyDescent="0.25">
      <c r="A3902" s="8">
        <v>3899</v>
      </c>
      <c r="B3902">
        <v>4</v>
      </c>
      <c r="C3902">
        <v>52.849999999999987</v>
      </c>
      <c r="E3902" s="8">
        <v>3899</v>
      </c>
      <c r="F3902">
        <v>1</v>
      </c>
    </row>
    <row r="3903" spans="1:6" x14ac:dyDescent="0.25">
      <c r="A3903" s="8">
        <v>3900</v>
      </c>
      <c r="B3903">
        <v>4</v>
      </c>
      <c r="C3903">
        <v>54</v>
      </c>
      <c r="E3903" s="8">
        <v>3900</v>
      </c>
      <c r="F3903">
        <v>1</v>
      </c>
    </row>
    <row r="3904" spans="1:6" x14ac:dyDescent="0.25">
      <c r="A3904" s="8">
        <v>3901</v>
      </c>
      <c r="B3904">
        <v>4</v>
      </c>
      <c r="C3904">
        <v>61.900000000000013</v>
      </c>
      <c r="E3904" s="8">
        <v>3901</v>
      </c>
      <c r="F3904">
        <v>1</v>
      </c>
    </row>
    <row r="3905" spans="1:6" x14ac:dyDescent="0.25">
      <c r="A3905" s="8">
        <v>3902</v>
      </c>
      <c r="B3905">
        <v>1</v>
      </c>
      <c r="C3905">
        <v>13.95</v>
      </c>
      <c r="E3905" s="8">
        <v>3902</v>
      </c>
      <c r="F3905">
        <v>1</v>
      </c>
    </row>
    <row r="3906" spans="1:6" x14ac:dyDescent="0.25">
      <c r="A3906" s="8">
        <v>3903</v>
      </c>
      <c r="B3906">
        <v>2</v>
      </c>
      <c r="C3906">
        <v>30.9</v>
      </c>
      <c r="E3906" s="8">
        <v>3903</v>
      </c>
      <c r="F3906">
        <v>1</v>
      </c>
    </row>
    <row r="3907" spans="1:6" x14ac:dyDescent="0.25">
      <c r="A3907" s="8">
        <v>3904</v>
      </c>
      <c r="B3907">
        <v>2</v>
      </c>
      <c r="C3907">
        <v>28.45</v>
      </c>
      <c r="E3907" s="8">
        <v>3904</v>
      </c>
      <c r="F3907">
        <v>1</v>
      </c>
    </row>
    <row r="3908" spans="1:6" x14ac:dyDescent="0.25">
      <c r="A3908" s="8">
        <v>3905</v>
      </c>
      <c r="B3908">
        <v>3</v>
      </c>
      <c r="C3908">
        <v>50.849999999999987</v>
      </c>
      <c r="E3908" s="8">
        <v>3905</v>
      </c>
      <c r="F3908">
        <v>1</v>
      </c>
    </row>
    <row r="3909" spans="1:6" x14ac:dyDescent="0.25">
      <c r="A3909" s="8">
        <v>3906</v>
      </c>
      <c r="B3909">
        <v>1</v>
      </c>
      <c r="C3909">
        <v>0</v>
      </c>
      <c r="E3909" s="8">
        <v>3906</v>
      </c>
      <c r="F3909">
        <v>1</v>
      </c>
    </row>
    <row r="3910" spans="1:6" x14ac:dyDescent="0.25">
      <c r="A3910" s="8">
        <v>3907</v>
      </c>
      <c r="B3910">
        <v>3</v>
      </c>
      <c r="C3910">
        <v>48.4</v>
      </c>
      <c r="E3910" s="8">
        <v>3907</v>
      </c>
      <c r="F3910">
        <v>1</v>
      </c>
    </row>
    <row r="3911" spans="1:6" x14ac:dyDescent="0.25">
      <c r="A3911" s="8">
        <v>3908</v>
      </c>
      <c r="B3911">
        <v>1</v>
      </c>
      <c r="C3911">
        <v>17.95</v>
      </c>
      <c r="E3911" s="8">
        <v>3908</v>
      </c>
      <c r="F3911">
        <v>1</v>
      </c>
    </row>
    <row r="3912" spans="1:6" x14ac:dyDescent="0.25">
      <c r="A3912" s="8">
        <v>3909</v>
      </c>
      <c r="B3912">
        <v>1</v>
      </c>
      <c r="C3912">
        <v>11.95</v>
      </c>
      <c r="E3912" s="8">
        <v>3909</v>
      </c>
      <c r="F3912">
        <v>1</v>
      </c>
    </row>
    <row r="3913" spans="1:6" x14ac:dyDescent="0.25">
      <c r="A3913" s="8">
        <v>3910</v>
      </c>
      <c r="B3913">
        <v>1</v>
      </c>
      <c r="C3913">
        <v>14.95</v>
      </c>
      <c r="E3913" s="8">
        <v>3910</v>
      </c>
      <c r="F3913">
        <v>1</v>
      </c>
    </row>
    <row r="3914" spans="1:6" x14ac:dyDescent="0.25">
      <c r="A3914" s="8">
        <v>3911</v>
      </c>
      <c r="B3914">
        <v>4</v>
      </c>
      <c r="C3914">
        <v>48.4</v>
      </c>
      <c r="E3914" s="8">
        <v>3911</v>
      </c>
      <c r="F3914">
        <v>1</v>
      </c>
    </row>
    <row r="3915" spans="1:6" x14ac:dyDescent="0.25">
      <c r="A3915" s="8">
        <v>3912</v>
      </c>
      <c r="B3915">
        <v>1</v>
      </c>
      <c r="C3915">
        <v>17.95</v>
      </c>
      <c r="E3915" s="8">
        <v>3912</v>
      </c>
      <c r="F3915">
        <v>1</v>
      </c>
    </row>
    <row r="3916" spans="1:6" x14ac:dyDescent="0.25">
      <c r="A3916" s="8">
        <v>3913</v>
      </c>
      <c r="B3916">
        <v>4</v>
      </c>
      <c r="C3916">
        <v>66.349999999999994</v>
      </c>
      <c r="E3916" s="8">
        <v>3913</v>
      </c>
      <c r="F3916">
        <v>1</v>
      </c>
    </row>
    <row r="3917" spans="1:6" x14ac:dyDescent="0.25">
      <c r="A3917" s="8">
        <v>3914</v>
      </c>
      <c r="B3917">
        <v>4</v>
      </c>
      <c r="C3917">
        <v>31.95</v>
      </c>
      <c r="E3917" s="8">
        <v>3914</v>
      </c>
      <c r="F3917">
        <v>1</v>
      </c>
    </row>
    <row r="3918" spans="1:6" x14ac:dyDescent="0.25">
      <c r="A3918" s="8">
        <v>3915</v>
      </c>
      <c r="B3918">
        <v>2</v>
      </c>
      <c r="C3918">
        <v>27.45</v>
      </c>
      <c r="E3918" s="8">
        <v>3915</v>
      </c>
      <c r="F3918">
        <v>1</v>
      </c>
    </row>
    <row r="3919" spans="1:6" x14ac:dyDescent="0.25">
      <c r="A3919" s="8">
        <v>3916</v>
      </c>
      <c r="B3919">
        <v>2</v>
      </c>
      <c r="C3919">
        <v>19.5</v>
      </c>
      <c r="E3919" s="8">
        <v>3916</v>
      </c>
      <c r="F3919">
        <v>1</v>
      </c>
    </row>
    <row r="3920" spans="1:6" x14ac:dyDescent="0.25">
      <c r="A3920" s="8">
        <v>3917</v>
      </c>
      <c r="B3920">
        <v>2</v>
      </c>
      <c r="C3920">
        <v>31.9</v>
      </c>
      <c r="E3920" s="8">
        <v>3917</v>
      </c>
      <c r="F3920">
        <v>1</v>
      </c>
    </row>
    <row r="3921" spans="1:6" x14ac:dyDescent="0.25">
      <c r="A3921" s="8">
        <v>3918</v>
      </c>
      <c r="B3921">
        <v>3</v>
      </c>
      <c r="C3921">
        <v>43.4</v>
      </c>
      <c r="E3921" s="8">
        <v>3918</v>
      </c>
      <c r="F3921">
        <v>1</v>
      </c>
    </row>
    <row r="3922" spans="1:6" x14ac:dyDescent="0.25">
      <c r="A3922" s="8">
        <v>3919</v>
      </c>
      <c r="B3922">
        <v>4</v>
      </c>
      <c r="C3922">
        <v>48.95</v>
      </c>
      <c r="E3922" s="8">
        <v>3919</v>
      </c>
      <c r="F3922">
        <v>1</v>
      </c>
    </row>
    <row r="3923" spans="1:6" x14ac:dyDescent="0.25">
      <c r="A3923" s="8">
        <v>3920</v>
      </c>
      <c r="B3923">
        <v>2</v>
      </c>
      <c r="C3923">
        <v>16</v>
      </c>
      <c r="E3923" s="8">
        <v>3920</v>
      </c>
      <c r="F3923">
        <v>1</v>
      </c>
    </row>
    <row r="3924" spans="1:6" x14ac:dyDescent="0.25">
      <c r="A3924" s="8">
        <v>3921</v>
      </c>
      <c r="B3924">
        <v>1</v>
      </c>
      <c r="C3924">
        <v>9</v>
      </c>
      <c r="E3924" s="8">
        <v>3921</v>
      </c>
      <c r="F3924">
        <v>1</v>
      </c>
    </row>
    <row r="3925" spans="1:6" x14ac:dyDescent="0.25">
      <c r="A3925" s="8">
        <v>3922</v>
      </c>
      <c r="B3925">
        <v>1</v>
      </c>
      <c r="C3925">
        <v>11.95</v>
      </c>
      <c r="E3925" s="8">
        <v>3922</v>
      </c>
      <c r="F3925">
        <v>1</v>
      </c>
    </row>
    <row r="3926" spans="1:6" x14ac:dyDescent="0.25">
      <c r="A3926" s="8">
        <v>3923</v>
      </c>
      <c r="B3926">
        <v>4</v>
      </c>
      <c r="C3926">
        <v>47.95</v>
      </c>
      <c r="E3926" s="8">
        <v>3923</v>
      </c>
      <c r="F3926">
        <v>1</v>
      </c>
    </row>
    <row r="3927" spans="1:6" x14ac:dyDescent="0.25">
      <c r="A3927" s="8">
        <v>3924</v>
      </c>
      <c r="B3927">
        <v>2</v>
      </c>
      <c r="C3927">
        <v>20.95</v>
      </c>
      <c r="E3927" s="8">
        <v>3924</v>
      </c>
      <c r="F3927">
        <v>1</v>
      </c>
    </row>
    <row r="3928" spans="1:6" x14ac:dyDescent="0.25">
      <c r="A3928" s="8">
        <v>3925</v>
      </c>
      <c r="B3928">
        <v>3</v>
      </c>
      <c r="C3928">
        <v>37.9</v>
      </c>
      <c r="E3928" s="8">
        <v>3925</v>
      </c>
      <c r="F3928">
        <v>1</v>
      </c>
    </row>
    <row r="3929" spans="1:6" x14ac:dyDescent="0.25">
      <c r="A3929" s="8">
        <v>3926</v>
      </c>
      <c r="B3929">
        <v>1</v>
      </c>
      <c r="C3929">
        <v>16.5</v>
      </c>
      <c r="E3929" s="8">
        <v>3926</v>
      </c>
      <c r="F3929">
        <v>1</v>
      </c>
    </row>
    <row r="3930" spans="1:6" x14ac:dyDescent="0.25">
      <c r="A3930" s="8">
        <v>3927</v>
      </c>
      <c r="B3930">
        <v>3</v>
      </c>
      <c r="C3930">
        <v>42.849999999999987</v>
      </c>
      <c r="E3930" s="8">
        <v>3927</v>
      </c>
      <c r="F3930">
        <v>1</v>
      </c>
    </row>
    <row r="3931" spans="1:6" x14ac:dyDescent="0.25">
      <c r="A3931" s="8">
        <v>3928</v>
      </c>
      <c r="B3931">
        <v>3</v>
      </c>
      <c r="C3931">
        <v>33.9</v>
      </c>
      <c r="E3931" s="8">
        <v>3928</v>
      </c>
      <c r="F3931">
        <v>1</v>
      </c>
    </row>
    <row r="3932" spans="1:6" x14ac:dyDescent="0.25">
      <c r="A3932" s="8">
        <v>3929</v>
      </c>
      <c r="B3932">
        <v>2</v>
      </c>
      <c r="C3932">
        <v>29.9</v>
      </c>
      <c r="E3932" s="8">
        <v>3929</v>
      </c>
      <c r="F3932">
        <v>1</v>
      </c>
    </row>
    <row r="3933" spans="1:6" x14ac:dyDescent="0.25">
      <c r="A3933" s="8">
        <v>3930</v>
      </c>
      <c r="B3933">
        <v>1</v>
      </c>
      <c r="C3933">
        <v>7</v>
      </c>
      <c r="E3933" s="8">
        <v>3930</v>
      </c>
      <c r="F3933">
        <v>1</v>
      </c>
    </row>
    <row r="3934" spans="1:6" x14ac:dyDescent="0.25">
      <c r="A3934" s="8">
        <v>3931</v>
      </c>
      <c r="B3934">
        <v>2</v>
      </c>
      <c r="C3934">
        <v>19.95</v>
      </c>
      <c r="E3934" s="8">
        <v>3931</v>
      </c>
      <c r="F3934">
        <v>1</v>
      </c>
    </row>
    <row r="3935" spans="1:6" x14ac:dyDescent="0.25">
      <c r="A3935" s="8">
        <v>3932</v>
      </c>
      <c r="B3935">
        <v>1</v>
      </c>
      <c r="C3935">
        <v>13.95</v>
      </c>
      <c r="E3935" s="8">
        <v>3932</v>
      </c>
      <c r="F3935">
        <v>1</v>
      </c>
    </row>
    <row r="3936" spans="1:6" x14ac:dyDescent="0.25">
      <c r="A3936" s="8">
        <v>3933</v>
      </c>
      <c r="B3936">
        <v>2</v>
      </c>
      <c r="C3936">
        <v>26.9</v>
      </c>
      <c r="E3936" s="8">
        <v>3933</v>
      </c>
      <c r="F3936">
        <v>1</v>
      </c>
    </row>
    <row r="3937" spans="1:6" x14ac:dyDescent="0.25">
      <c r="A3937" s="8">
        <v>3934</v>
      </c>
      <c r="B3937">
        <v>2</v>
      </c>
      <c r="C3937">
        <v>23.45</v>
      </c>
      <c r="E3937" s="8">
        <v>3934</v>
      </c>
      <c r="F3937">
        <v>1</v>
      </c>
    </row>
    <row r="3938" spans="1:6" x14ac:dyDescent="0.25">
      <c r="A3938" s="8">
        <v>3935</v>
      </c>
      <c r="B3938">
        <v>4</v>
      </c>
      <c r="C3938">
        <v>56.400000000000013</v>
      </c>
      <c r="E3938" s="8">
        <v>3935</v>
      </c>
      <c r="F3938">
        <v>1</v>
      </c>
    </row>
    <row r="3939" spans="1:6" x14ac:dyDescent="0.25">
      <c r="A3939" s="8">
        <v>3936</v>
      </c>
      <c r="B3939">
        <v>2</v>
      </c>
      <c r="C3939">
        <v>24.95</v>
      </c>
      <c r="E3939" s="8">
        <v>3936</v>
      </c>
      <c r="F3939">
        <v>1</v>
      </c>
    </row>
    <row r="3940" spans="1:6" x14ac:dyDescent="0.25">
      <c r="A3940" s="8">
        <v>3937</v>
      </c>
      <c r="B3940">
        <v>3</v>
      </c>
      <c r="C3940">
        <v>52.400000000000013</v>
      </c>
      <c r="E3940" s="8">
        <v>3937</v>
      </c>
      <c r="F3940">
        <v>1</v>
      </c>
    </row>
    <row r="3941" spans="1:6" x14ac:dyDescent="0.25">
      <c r="A3941" s="8">
        <v>3938</v>
      </c>
      <c r="B3941">
        <v>1</v>
      </c>
      <c r="C3941">
        <v>17.95</v>
      </c>
      <c r="E3941" s="8">
        <v>3938</v>
      </c>
      <c r="F3941">
        <v>1</v>
      </c>
    </row>
    <row r="3942" spans="1:6" x14ac:dyDescent="0.25">
      <c r="A3942" s="8">
        <v>3939</v>
      </c>
      <c r="B3942">
        <v>1</v>
      </c>
      <c r="C3942">
        <v>13.95</v>
      </c>
      <c r="E3942" s="8">
        <v>3939</v>
      </c>
      <c r="F3942">
        <v>1</v>
      </c>
    </row>
    <row r="3943" spans="1:6" x14ac:dyDescent="0.25">
      <c r="A3943" s="8">
        <v>3940</v>
      </c>
      <c r="B3943">
        <v>12</v>
      </c>
      <c r="C3943">
        <v>139.30000000000001</v>
      </c>
      <c r="E3943" s="8">
        <v>3940</v>
      </c>
      <c r="F3943">
        <v>1</v>
      </c>
    </row>
    <row r="3944" spans="1:6" x14ac:dyDescent="0.25">
      <c r="A3944" s="8">
        <v>3941</v>
      </c>
      <c r="B3944">
        <v>1</v>
      </c>
      <c r="C3944">
        <v>14.5</v>
      </c>
      <c r="E3944" s="8">
        <v>3941</v>
      </c>
      <c r="F3944">
        <v>1</v>
      </c>
    </row>
    <row r="3945" spans="1:6" x14ac:dyDescent="0.25">
      <c r="A3945" s="8">
        <v>3942</v>
      </c>
      <c r="B3945">
        <v>1</v>
      </c>
      <c r="C3945">
        <v>12.95</v>
      </c>
      <c r="E3945" s="8">
        <v>3942</v>
      </c>
      <c r="F3945">
        <v>1</v>
      </c>
    </row>
    <row r="3946" spans="1:6" x14ac:dyDescent="0.25">
      <c r="A3946" s="8">
        <v>3943</v>
      </c>
      <c r="B3946">
        <v>1</v>
      </c>
      <c r="C3946">
        <v>9</v>
      </c>
      <c r="E3946" s="8">
        <v>3943</v>
      </c>
      <c r="F3946">
        <v>1</v>
      </c>
    </row>
    <row r="3947" spans="1:6" x14ac:dyDescent="0.25">
      <c r="A3947" s="8">
        <v>3944</v>
      </c>
      <c r="B3947">
        <v>2</v>
      </c>
      <c r="C3947">
        <v>21.95</v>
      </c>
      <c r="E3947" s="8">
        <v>3944</v>
      </c>
      <c r="F3947">
        <v>1</v>
      </c>
    </row>
    <row r="3948" spans="1:6" x14ac:dyDescent="0.25">
      <c r="A3948" s="8">
        <v>3945</v>
      </c>
      <c r="B3948">
        <v>6</v>
      </c>
      <c r="C3948">
        <v>74.900000000000006</v>
      </c>
      <c r="E3948" s="8">
        <v>3945</v>
      </c>
      <c r="F3948">
        <v>1</v>
      </c>
    </row>
    <row r="3949" spans="1:6" x14ac:dyDescent="0.25">
      <c r="A3949" s="8">
        <v>3946</v>
      </c>
      <c r="B3949">
        <v>2</v>
      </c>
      <c r="C3949">
        <v>35.9</v>
      </c>
      <c r="E3949" s="8">
        <v>3946</v>
      </c>
      <c r="F3949">
        <v>1</v>
      </c>
    </row>
    <row r="3950" spans="1:6" x14ac:dyDescent="0.25">
      <c r="A3950" s="8">
        <v>3947</v>
      </c>
      <c r="B3950">
        <v>1</v>
      </c>
      <c r="C3950">
        <v>5</v>
      </c>
      <c r="E3950" s="8">
        <v>3947</v>
      </c>
      <c r="F3950">
        <v>1</v>
      </c>
    </row>
    <row r="3951" spans="1:6" x14ac:dyDescent="0.25">
      <c r="A3951" s="8">
        <v>3948</v>
      </c>
      <c r="B3951">
        <v>1</v>
      </c>
      <c r="C3951">
        <v>17.95</v>
      </c>
      <c r="E3951" s="8">
        <v>3948</v>
      </c>
      <c r="F3951">
        <v>1</v>
      </c>
    </row>
    <row r="3952" spans="1:6" x14ac:dyDescent="0.25">
      <c r="A3952" s="8">
        <v>3949</v>
      </c>
      <c r="B3952">
        <v>1</v>
      </c>
      <c r="C3952">
        <v>13.95</v>
      </c>
      <c r="E3952" s="8">
        <v>3949</v>
      </c>
      <c r="F3952">
        <v>1</v>
      </c>
    </row>
    <row r="3953" spans="1:6" x14ac:dyDescent="0.25">
      <c r="A3953" s="8">
        <v>3950</v>
      </c>
      <c r="B3953">
        <v>1</v>
      </c>
      <c r="C3953">
        <v>16.5</v>
      </c>
      <c r="E3953" s="8">
        <v>3950</v>
      </c>
      <c r="F3953">
        <v>1</v>
      </c>
    </row>
    <row r="3954" spans="1:6" x14ac:dyDescent="0.25">
      <c r="A3954" s="8">
        <v>3951</v>
      </c>
      <c r="B3954">
        <v>4</v>
      </c>
      <c r="C3954">
        <v>50.95</v>
      </c>
      <c r="E3954" s="8">
        <v>3951</v>
      </c>
      <c r="F3954">
        <v>1</v>
      </c>
    </row>
    <row r="3955" spans="1:6" x14ac:dyDescent="0.25">
      <c r="A3955" s="8">
        <v>3952</v>
      </c>
      <c r="B3955">
        <v>1</v>
      </c>
      <c r="C3955">
        <v>12.95</v>
      </c>
      <c r="E3955" s="8">
        <v>3952</v>
      </c>
      <c r="F3955">
        <v>1</v>
      </c>
    </row>
    <row r="3956" spans="1:6" x14ac:dyDescent="0.25">
      <c r="A3956" s="8">
        <v>3953</v>
      </c>
      <c r="B3956">
        <v>1</v>
      </c>
      <c r="C3956">
        <v>7</v>
      </c>
      <c r="E3956" s="8">
        <v>3953</v>
      </c>
      <c r="F3956">
        <v>1</v>
      </c>
    </row>
    <row r="3957" spans="1:6" x14ac:dyDescent="0.25">
      <c r="A3957" s="8">
        <v>3954</v>
      </c>
      <c r="B3957">
        <v>1</v>
      </c>
      <c r="C3957">
        <v>17.95</v>
      </c>
      <c r="E3957" s="8">
        <v>3954</v>
      </c>
      <c r="F3957">
        <v>1</v>
      </c>
    </row>
    <row r="3958" spans="1:6" x14ac:dyDescent="0.25">
      <c r="A3958" s="8">
        <v>3955</v>
      </c>
      <c r="B3958">
        <v>1</v>
      </c>
      <c r="C3958">
        <v>11.95</v>
      </c>
      <c r="E3958" s="8">
        <v>3955</v>
      </c>
      <c r="F3958">
        <v>1</v>
      </c>
    </row>
    <row r="3959" spans="1:6" x14ac:dyDescent="0.25">
      <c r="A3959" s="8">
        <v>3956</v>
      </c>
      <c r="B3959">
        <v>1</v>
      </c>
      <c r="C3959">
        <v>13.95</v>
      </c>
      <c r="E3959" s="8">
        <v>3956</v>
      </c>
      <c r="F3959">
        <v>1</v>
      </c>
    </row>
    <row r="3960" spans="1:6" x14ac:dyDescent="0.25">
      <c r="A3960" s="8">
        <v>3957</v>
      </c>
      <c r="B3960">
        <v>1</v>
      </c>
      <c r="C3960">
        <v>17.95</v>
      </c>
      <c r="E3960" s="8">
        <v>3957</v>
      </c>
      <c r="F3960">
        <v>1</v>
      </c>
    </row>
    <row r="3961" spans="1:6" x14ac:dyDescent="0.25">
      <c r="A3961" s="8">
        <v>3958</v>
      </c>
      <c r="B3961">
        <v>1</v>
      </c>
      <c r="C3961">
        <v>16.5</v>
      </c>
      <c r="E3961" s="8">
        <v>3958</v>
      </c>
      <c r="F3961">
        <v>1</v>
      </c>
    </row>
    <row r="3962" spans="1:6" x14ac:dyDescent="0.25">
      <c r="A3962" s="8">
        <v>3959</v>
      </c>
      <c r="B3962">
        <v>2</v>
      </c>
      <c r="C3962">
        <v>28.9</v>
      </c>
      <c r="E3962" s="8">
        <v>3959</v>
      </c>
      <c r="F3962">
        <v>1</v>
      </c>
    </row>
    <row r="3963" spans="1:6" x14ac:dyDescent="0.25">
      <c r="A3963" s="8">
        <v>3960</v>
      </c>
      <c r="B3963">
        <v>2</v>
      </c>
      <c r="C3963">
        <v>28.45</v>
      </c>
      <c r="E3963" s="8">
        <v>3960</v>
      </c>
      <c r="F3963">
        <v>1</v>
      </c>
    </row>
    <row r="3964" spans="1:6" x14ac:dyDescent="0.25">
      <c r="A3964" s="8">
        <v>3961</v>
      </c>
      <c r="B3964">
        <v>1</v>
      </c>
      <c r="C3964">
        <v>7</v>
      </c>
      <c r="E3964" s="8">
        <v>3961</v>
      </c>
      <c r="F3964">
        <v>1</v>
      </c>
    </row>
    <row r="3965" spans="1:6" x14ac:dyDescent="0.25">
      <c r="A3965" s="8">
        <v>3962</v>
      </c>
      <c r="B3965">
        <v>1</v>
      </c>
      <c r="C3965">
        <v>10.5</v>
      </c>
      <c r="E3965" s="8">
        <v>3962</v>
      </c>
      <c r="F3965">
        <v>1</v>
      </c>
    </row>
    <row r="3966" spans="1:6" x14ac:dyDescent="0.25">
      <c r="A3966" s="8">
        <v>3963</v>
      </c>
      <c r="B3966">
        <v>3</v>
      </c>
      <c r="C3966">
        <v>52.400000000000013</v>
      </c>
      <c r="E3966" s="8">
        <v>3963</v>
      </c>
      <c r="F3966">
        <v>1</v>
      </c>
    </row>
    <row r="3967" spans="1:6" x14ac:dyDescent="0.25">
      <c r="A3967" s="8">
        <v>3964</v>
      </c>
      <c r="B3967">
        <v>2</v>
      </c>
      <c r="C3967">
        <v>35.9</v>
      </c>
      <c r="E3967" s="8">
        <v>3964</v>
      </c>
      <c r="F3967">
        <v>1</v>
      </c>
    </row>
    <row r="3968" spans="1:6" x14ac:dyDescent="0.25">
      <c r="A3968" s="8">
        <v>3965</v>
      </c>
      <c r="B3968">
        <v>1</v>
      </c>
      <c r="C3968">
        <v>12.95</v>
      </c>
      <c r="E3968" s="8">
        <v>3965</v>
      </c>
      <c r="F3968">
        <v>1</v>
      </c>
    </row>
    <row r="3969" spans="1:6" x14ac:dyDescent="0.25">
      <c r="A3969" s="8">
        <v>3966</v>
      </c>
      <c r="B3969">
        <v>4</v>
      </c>
      <c r="C3969">
        <v>60.900000000000013</v>
      </c>
      <c r="E3969" s="8">
        <v>3966</v>
      </c>
      <c r="F3969">
        <v>1</v>
      </c>
    </row>
    <row r="3970" spans="1:6" x14ac:dyDescent="0.25">
      <c r="A3970" s="8">
        <v>3967</v>
      </c>
      <c r="B3970">
        <v>2</v>
      </c>
      <c r="C3970">
        <v>24.9</v>
      </c>
      <c r="E3970" s="8">
        <v>3967</v>
      </c>
      <c r="F3970">
        <v>1</v>
      </c>
    </row>
    <row r="3971" spans="1:6" x14ac:dyDescent="0.25">
      <c r="A3971" s="8">
        <v>3968</v>
      </c>
      <c r="B3971">
        <v>4</v>
      </c>
      <c r="C3971">
        <v>49.349999999999987</v>
      </c>
      <c r="E3971" s="8">
        <v>3968</v>
      </c>
      <c r="F3971">
        <v>1</v>
      </c>
    </row>
    <row r="3972" spans="1:6" x14ac:dyDescent="0.25">
      <c r="A3972" s="8">
        <v>3969</v>
      </c>
      <c r="B3972">
        <v>1</v>
      </c>
      <c r="C3972">
        <v>15.5</v>
      </c>
      <c r="E3972" s="8">
        <v>3969</v>
      </c>
      <c r="F3972">
        <v>1</v>
      </c>
    </row>
    <row r="3973" spans="1:6" x14ac:dyDescent="0.25">
      <c r="A3973" s="8">
        <v>3970</v>
      </c>
      <c r="B3973">
        <v>3</v>
      </c>
      <c r="C3973">
        <v>49.849999999999987</v>
      </c>
      <c r="E3973" s="8">
        <v>3970</v>
      </c>
      <c r="F3973">
        <v>1</v>
      </c>
    </row>
    <row r="3974" spans="1:6" x14ac:dyDescent="0.25">
      <c r="A3974" s="8">
        <v>3971</v>
      </c>
      <c r="B3974">
        <v>3</v>
      </c>
      <c r="C3974">
        <v>26.95</v>
      </c>
      <c r="E3974" s="8">
        <v>3971</v>
      </c>
      <c r="F3974">
        <v>1</v>
      </c>
    </row>
    <row r="3975" spans="1:6" x14ac:dyDescent="0.25">
      <c r="A3975" s="8">
        <v>3972</v>
      </c>
      <c r="B3975">
        <v>2</v>
      </c>
      <c r="C3975">
        <v>21.95</v>
      </c>
      <c r="E3975" s="8">
        <v>3972</v>
      </c>
      <c r="F3975">
        <v>1</v>
      </c>
    </row>
    <row r="3976" spans="1:6" x14ac:dyDescent="0.25">
      <c r="A3976" s="8">
        <v>3973</v>
      </c>
      <c r="B3976">
        <v>4</v>
      </c>
      <c r="C3976">
        <v>46.9</v>
      </c>
      <c r="E3976" s="8">
        <v>3973</v>
      </c>
      <c r="F3976">
        <v>1</v>
      </c>
    </row>
    <row r="3977" spans="1:6" x14ac:dyDescent="0.25">
      <c r="A3977" s="8">
        <v>3974</v>
      </c>
      <c r="B3977">
        <v>4</v>
      </c>
      <c r="C3977">
        <v>53.4</v>
      </c>
      <c r="E3977" s="8">
        <v>3974</v>
      </c>
      <c r="F3977">
        <v>1</v>
      </c>
    </row>
    <row r="3978" spans="1:6" x14ac:dyDescent="0.25">
      <c r="A3978" s="8">
        <v>3975</v>
      </c>
      <c r="B3978">
        <v>1</v>
      </c>
      <c r="C3978">
        <v>16.5</v>
      </c>
      <c r="E3978" s="8">
        <v>3975</v>
      </c>
      <c r="F3978">
        <v>1</v>
      </c>
    </row>
    <row r="3979" spans="1:6" x14ac:dyDescent="0.25">
      <c r="A3979" s="8">
        <v>3976</v>
      </c>
      <c r="B3979">
        <v>2</v>
      </c>
      <c r="C3979">
        <v>28.45</v>
      </c>
      <c r="E3979" s="8">
        <v>3976</v>
      </c>
      <c r="F3979">
        <v>1</v>
      </c>
    </row>
    <row r="3980" spans="1:6" x14ac:dyDescent="0.25">
      <c r="A3980" s="8">
        <v>3977</v>
      </c>
      <c r="B3980">
        <v>3</v>
      </c>
      <c r="C3980">
        <v>35.450000000000003</v>
      </c>
      <c r="E3980" s="8">
        <v>3977</v>
      </c>
      <c r="F3980">
        <v>1</v>
      </c>
    </row>
    <row r="3981" spans="1:6" x14ac:dyDescent="0.25">
      <c r="A3981" s="8">
        <v>3978</v>
      </c>
      <c r="B3981">
        <v>3</v>
      </c>
      <c r="C3981">
        <v>38.9</v>
      </c>
      <c r="E3981" s="8">
        <v>3978</v>
      </c>
      <c r="F3981">
        <v>1</v>
      </c>
    </row>
    <row r="3982" spans="1:6" x14ac:dyDescent="0.25">
      <c r="A3982" s="8">
        <v>3979</v>
      </c>
      <c r="B3982">
        <v>1</v>
      </c>
      <c r="C3982">
        <v>17.95</v>
      </c>
      <c r="E3982" s="8">
        <v>3979</v>
      </c>
      <c r="F3982">
        <v>1</v>
      </c>
    </row>
    <row r="3983" spans="1:6" x14ac:dyDescent="0.25">
      <c r="A3983" s="8">
        <v>3980</v>
      </c>
      <c r="B3983">
        <v>1</v>
      </c>
      <c r="C3983">
        <v>12.95</v>
      </c>
      <c r="E3983" s="8">
        <v>3980</v>
      </c>
      <c r="F3983">
        <v>1</v>
      </c>
    </row>
    <row r="3984" spans="1:6" x14ac:dyDescent="0.25">
      <c r="A3984" s="8">
        <v>3981</v>
      </c>
      <c r="B3984">
        <v>1</v>
      </c>
      <c r="C3984">
        <v>14.5</v>
      </c>
      <c r="E3984" s="8">
        <v>3981</v>
      </c>
      <c r="F3984">
        <v>1</v>
      </c>
    </row>
    <row r="3985" spans="1:6" x14ac:dyDescent="0.25">
      <c r="A3985" s="8">
        <v>3982</v>
      </c>
      <c r="B3985">
        <v>1</v>
      </c>
      <c r="C3985">
        <v>13.95</v>
      </c>
      <c r="E3985" s="8">
        <v>3982</v>
      </c>
      <c r="F3985">
        <v>1</v>
      </c>
    </row>
    <row r="3986" spans="1:6" x14ac:dyDescent="0.25">
      <c r="A3986" s="8">
        <v>3983</v>
      </c>
      <c r="B3986">
        <v>1</v>
      </c>
      <c r="C3986">
        <v>13.95</v>
      </c>
      <c r="E3986" s="8">
        <v>3983</v>
      </c>
      <c r="F3986">
        <v>1</v>
      </c>
    </row>
    <row r="3987" spans="1:6" x14ac:dyDescent="0.25">
      <c r="A3987" s="8">
        <v>3984</v>
      </c>
      <c r="B3987">
        <v>4</v>
      </c>
      <c r="C3987">
        <v>44.45</v>
      </c>
      <c r="E3987" s="8">
        <v>3984</v>
      </c>
      <c r="F3987">
        <v>1</v>
      </c>
    </row>
    <row r="3988" spans="1:6" x14ac:dyDescent="0.25">
      <c r="A3988" s="8">
        <v>3985</v>
      </c>
      <c r="B3988">
        <v>3</v>
      </c>
      <c r="C3988">
        <v>31.95</v>
      </c>
      <c r="E3988" s="8">
        <v>3985</v>
      </c>
      <c r="F3988">
        <v>1</v>
      </c>
    </row>
    <row r="3989" spans="1:6" x14ac:dyDescent="0.25">
      <c r="A3989" s="8">
        <v>3986</v>
      </c>
      <c r="B3989">
        <v>1</v>
      </c>
      <c r="C3989">
        <v>9</v>
      </c>
      <c r="E3989" s="8">
        <v>3986</v>
      </c>
      <c r="F3989">
        <v>1</v>
      </c>
    </row>
    <row r="3990" spans="1:6" x14ac:dyDescent="0.25">
      <c r="A3990" s="8">
        <v>3987</v>
      </c>
      <c r="B3990">
        <v>4</v>
      </c>
      <c r="C3990">
        <v>44.849999999999987</v>
      </c>
      <c r="E3990" s="8">
        <v>3987</v>
      </c>
      <c r="F3990">
        <v>1</v>
      </c>
    </row>
    <row r="3991" spans="1:6" x14ac:dyDescent="0.25">
      <c r="A3991" s="8">
        <v>3988</v>
      </c>
      <c r="B3991">
        <v>2</v>
      </c>
      <c r="C3991">
        <v>34.450000000000003</v>
      </c>
      <c r="E3991" s="8">
        <v>3988</v>
      </c>
      <c r="F3991">
        <v>1</v>
      </c>
    </row>
    <row r="3992" spans="1:6" x14ac:dyDescent="0.25">
      <c r="A3992" s="8">
        <v>3989</v>
      </c>
      <c r="B3992">
        <v>2</v>
      </c>
      <c r="C3992">
        <v>18.95</v>
      </c>
      <c r="E3992" s="8">
        <v>3989</v>
      </c>
      <c r="F3992">
        <v>1</v>
      </c>
    </row>
    <row r="3993" spans="1:6" x14ac:dyDescent="0.25">
      <c r="A3993" s="8">
        <v>3990</v>
      </c>
      <c r="B3993">
        <v>1</v>
      </c>
      <c r="C3993">
        <v>7</v>
      </c>
      <c r="E3993" s="8">
        <v>3990</v>
      </c>
      <c r="F3993">
        <v>1</v>
      </c>
    </row>
    <row r="3994" spans="1:6" x14ac:dyDescent="0.25">
      <c r="A3994" s="8">
        <v>3991</v>
      </c>
      <c r="B3994">
        <v>3</v>
      </c>
      <c r="C3994">
        <v>33.450000000000003</v>
      </c>
      <c r="E3994" s="8">
        <v>3991</v>
      </c>
      <c r="F3994">
        <v>1</v>
      </c>
    </row>
    <row r="3995" spans="1:6" x14ac:dyDescent="0.25">
      <c r="A3995" s="8">
        <v>3992</v>
      </c>
      <c r="B3995">
        <v>4</v>
      </c>
      <c r="C3995">
        <v>41.45</v>
      </c>
      <c r="E3995" s="8">
        <v>3992</v>
      </c>
      <c r="F3995">
        <v>1</v>
      </c>
    </row>
    <row r="3996" spans="1:6" x14ac:dyDescent="0.25">
      <c r="A3996" s="8">
        <v>3993</v>
      </c>
      <c r="B3996">
        <v>2</v>
      </c>
      <c r="C3996">
        <v>21.95</v>
      </c>
      <c r="E3996" s="8">
        <v>3993</v>
      </c>
      <c r="F3996">
        <v>1</v>
      </c>
    </row>
    <row r="3997" spans="1:6" x14ac:dyDescent="0.25">
      <c r="A3997" s="8">
        <v>3994</v>
      </c>
      <c r="B3997">
        <v>1</v>
      </c>
      <c r="C3997">
        <v>15.5</v>
      </c>
      <c r="E3997" s="8">
        <v>3994</v>
      </c>
      <c r="F3997">
        <v>1</v>
      </c>
    </row>
    <row r="3998" spans="1:6" x14ac:dyDescent="0.25">
      <c r="A3998" s="8">
        <v>3995</v>
      </c>
      <c r="B3998">
        <v>2</v>
      </c>
      <c r="C3998">
        <v>25</v>
      </c>
      <c r="E3998" s="8">
        <v>3995</v>
      </c>
      <c r="F3998">
        <v>1</v>
      </c>
    </row>
    <row r="3999" spans="1:6" x14ac:dyDescent="0.25">
      <c r="A3999" s="8">
        <v>3996</v>
      </c>
      <c r="B3999">
        <v>2</v>
      </c>
      <c r="C3999">
        <v>32.9</v>
      </c>
      <c r="E3999" s="8">
        <v>3996</v>
      </c>
      <c r="F3999">
        <v>1</v>
      </c>
    </row>
    <row r="4000" spans="1:6" x14ac:dyDescent="0.25">
      <c r="A4000" s="8">
        <v>3997</v>
      </c>
      <c r="B4000">
        <v>2</v>
      </c>
      <c r="C4000">
        <v>23.45</v>
      </c>
      <c r="E4000" s="8">
        <v>3997</v>
      </c>
      <c r="F4000">
        <v>1</v>
      </c>
    </row>
    <row r="4001" spans="1:6" x14ac:dyDescent="0.25">
      <c r="A4001" s="8">
        <v>3998</v>
      </c>
      <c r="B4001">
        <v>1</v>
      </c>
      <c r="C4001">
        <v>7</v>
      </c>
      <c r="E4001" s="8">
        <v>3998</v>
      </c>
      <c r="F4001">
        <v>1</v>
      </c>
    </row>
    <row r="4002" spans="1:6" x14ac:dyDescent="0.25">
      <c r="A4002" s="8">
        <v>3999</v>
      </c>
      <c r="B4002">
        <v>3</v>
      </c>
      <c r="C4002">
        <v>39</v>
      </c>
      <c r="E4002" s="8">
        <v>3999</v>
      </c>
      <c r="F4002">
        <v>1</v>
      </c>
    </row>
    <row r="4003" spans="1:6" x14ac:dyDescent="0.25">
      <c r="A4003" s="8">
        <v>4000</v>
      </c>
      <c r="B4003">
        <v>4</v>
      </c>
      <c r="C4003">
        <v>44.95</v>
      </c>
      <c r="E4003" s="8">
        <v>4000</v>
      </c>
      <c r="F4003">
        <v>1</v>
      </c>
    </row>
    <row r="4004" spans="1:6" x14ac:dyDescent="0.25">
      <c r="A4004" s="8">
        <v>4001</v>
      </c>
      <c r="B4004">
        <v>2</v>
      </c>
      <c r="C4004">
        <v>22.5</v>
      </c>
      <c r="E4004" s="8">
        <v>4001</v>
      </c>
      <c r="F4004">
        <v>1</v>
      </c>
    </row>
    <row r="4005" spans="1:6" x14ac:dyDescent="0.25">
      <c r="A4005" s="8">
        <v>4002</v>
      </c>
      <c r="B4005">
        <v>2</v>
      </c>
      <c r="C4005">
        <v>29.9</v>
      </c>
      <c r="E4005" s="8">
        <v>4002</v>
      </c>
      <c r="F4005">
        <v>1</v>
      </c>
    </row>
    <row r="4006" spans="1:6" x14ac:dyDescent="0.25">
      <c r="A4006" s="8">
        <v>4003</v>
      </c>
      <c r="B4006">
        <v>1</v>
      </c>
      <c r="C4006">
        <v>17.95</v>
      </c>
      <c r="E4006" s="8">
        <v>4003</v>
      </c>
      <c r="F4006">
        <v>1</v>
      </c>
    </row>
    <row r="4007" spans="1:6" x14ac:dyDescent="0.25">
      <c r="A4007" s="8">
        <v>4004</v>
      </c>
      <c r="B4007">
        <v>1</v>
      </c>
      <c r="C4007">
        <v>10.5</v>
      </c>
      <c r="E4007" s="8">
        <v>4004</v>
      </c>
      <c r="F4007">
        <v>1</v>
      </c>
    </row>
    <row r="4008" spans="1:6" x14ac:dyDescent="0.25">
      <c r="A4008" s="8">
        <v>4005</v>
      </c>
      <c r="B4008">
        <v>6</v>
      </c>
      <c r="C4008">
        <v>82.45</v>
      </c>
      <c r="E4008" s="8">
        <v>4005</v>
      </c>
      <c r="F4008">
        <v>1</v>
      </c>
    </row>
    <row r="4009" spans="1:6" x14ac:dyDescent="0.25">
      <c r="A4009" s="8">
        <v>4006</v>
      </c>
      <c r="B4009">
        <v>1</v>
      </c>
      <c r="C4009">
        <v>13.95</v>
      </c>
      <c r="E4009" s="8">
        <v>4006</v>
      </c>
      <c r="F4009">
        <v>1</v>
      </c>
    </row>
    <row r="4010" spans="1:6" x14ac:dyDescent="0.25">
      <c r="A4010" s="8">
        <v>4007</v>
      </c>
      <c r="B4010">
        <v>1</v>
      </c>
      <c r="C4010">
        <v>12.95</v>
      </c>
      <c r="E4010" s="8">
        <v>4007</v>
      </c>
      <c r="F4010">
        <v>1</v>
      </c>
    </row>
    <row r="4011" spans="1:6" x14ac:dyDescent="0.25">
      <c r="A4011" s="8">
        <v>4008</v>
      </c>
      <c r="B4011">
        <v>2</v>
      </c>
      <c r="C4011">
        <v>34.450000000000003</v>
      </c>
      <c r="E4011" s="8">
        <v>4008</v>
      </c>
      <c r="F4011">
        <v>1</v>
      </c>
    </row>
    <row r="4012" spans="1:6" x14ac:dyDescent="0.25">
      <c r="A4012" s="8">
        <v>4009</v>
      </c>
      <c r="B4012">
        <v>2</v>
      </c>
      <c r="C4012">
        <v>25.9</v>
      </c>
      <c r="E4012" s="8">
        <v>4009</v>
      </c>
      <c r="F4012">
        <v>1</v>
      </c>
    </row>
    <row r="4013" spans="1:6" x14ac:dyDescent="0.25">
      <c r="A4013" s="8">
        <v>4010</v>
      </c>
      <c r="B4013">
        <v>4</v>
      </c>
      <c r="C4013">
        <v>61.8</v>
      </c>
      <c r="E4013" s="8">
        <v>4010</v>
      </c>
      <c r="F4013">
        <v>1</v>
      </c>
    </row>
    <row r="4014" spans="1:6" x14ac:dyDescent="0.25">
      <c r="A4014" s="8">
        <v>4011</v>
      </c>
      <c r="B4014">
        <v>1</v>
      </c>
      <c r="C4014">
        <v>7</v>
      </c>
      <c r="E4014" s="8">
        <v>4011</v>
      </c>
      <c r="F4014">
        <v>1</v>
      </c>
    </row>
    <row r="4015" spans="1:6" x14ac:dyDescent="0.25">
      <c r="A4015" s="8">
        <v>4012</v>
      </c>
      <c r="B4015">
        <v>4</v>
      </c>
      <c r="C4015">
        <v>39.5</v>
      </c>
      <c r="E4015" s="8">
        <v>4012</v>
      </c>
      <c r="F4015">
        <v>1</v>
      </c>
    </row>
    <row r="4016" spans="1:6" x14ac:dyDescent="0.25">
      <c r="A4016" s="8">
        <v>4013</v>
      </c>
      <c r="B4016">
        <v>2</v>
      </c>
      <c r="C4016">
        <v>27.45</v>
      </c>
      <c r="E4016" s="8">
        <v>4013</v>
      </c>
      <c r="F4016">
        <v>1</v>
      </c>
    </row>
    <row r="4017" spans="1:6" x14ac:dyDescent="0.25">
      <c r="A4017" s="8">
        <v>4014</v>
      </c>
      <c r="B4017">
        <v>12</v>
      </c>
      <c r="C4017">
        <v>134.80000000000001</v>
      </c>
      <c r="E4017" s="8">
        <v>4014</v>
      </c>
      <c r="F4017">
        <v>1</v>
      </c>
    </row>
    <row r="4018" spans="1:6" x14ac:dyDescent="0.25">
      <c r="A4018" s="8">
        <v>4015</v>
      </c>
      <c r="B4018">
        <v>6</v>
      </c>
      <c r="C4018">
        <v>69.900000000000006</v>
      </c>
      <c r="E4018" s="8">
        <v>4015</v>
      </c>
      <c r="F4018">
        <v>1</v>
      </c>
    </row>
    <row r="4019" spans="1:6" x14ac:dyDescent="0.25">
      <c r="A4019" s="8">
        <v>4016</v>
      </c>
      <c r="B4019">
        <v>2</v>
      </c>
      <c r="C4019">
        <v>16</v>
      </c>
      <c r="E4019" s="8">
        <v>4016</v>
      </c>
      <c r="F4019">
        <v>1</v>
      </c>
    </row>
    <row r="4020" spans="1:6" x14ac:dyDescent="0.25">
      <c r="A4020" s="8">
        <v>4017</v>
      </c>
      <c r="B4020">
        <v>1</v>
      </c>
      <c r="C4020">
        <v>17.95</v>
      </c>
      <c r="E4020" s="8">
        <v>4017</v>
      </c>
      <c r="F4020">
        <v>1</v>
      </c>
    </row>
    <row r="4021" spans="1:6" x14ac:dyDescent="0.25">
      <c r="A4021" s="8">
        <v>4018</v>
      </c>
      <c r="B4021">
        <v>1</v>
      </c>
      <c r="C4021">
        <v>7</v>
      </c>
      <c r="E4021" s="8">
        <v>4018</v>
      </c>
      <c r="F4021">
        <v>1</v>
      </c>
    </row>
    <row r="4022" spans="1:6" x14ac:dyDescent="0.25">
      <c r="A4022" s="8">
        <v>4019</v>
      </c>
      <c r="B4022">
        <v>1</v>
      </c>
      <c r="C4022">
        <v>17.95</v>
      </c>
      <c r="E4022" s="8">
        <v>4019</v>
      </c>
      <c r="F4022">
        <v>1</v>
      </c>
    </row>
    <row r="4023" spans="1:6" x14ac:dyDescent="0.25">
      <c r="A4023" s="8">
        <v>4020</v>
      </c>
      <c r="B4023">
        <v>2</v>
      </c>
      <c r="C4023">
        <v>18</v>
      </c>
      <c r="E4023" s="8">
        <v>4020</v>
      </c>
      <c r="F4023">
        <v>1</v>
      </c>
    </row>
    <row r="4024" spans="1:6" x14ac:dyDescent="0.25">
      <c r="A4024" s="8">
        <v>4021</v>
      </c>
      <c r="B4024">
        <v>4</v>
      </c>
      <c r="C4024">
        <v>59.349999999999987</v>
      </c>
      <c r="E4024" s="8">
        <v>4021</v>
      </c>
      <c r="F4024">
        <v>1</v>
      </c>
    </row>
    <row r="4025" spans="1:6" x14ac:dyDescent="0.25">
      <c r="A4025" s="8">
        <v>4022</v>
      </c>
      <c r="B4025">
        <v>2</v>
      </c>
      <c r="C4025">
        <v>24.95</v>
      </c>
      <c r="E4025" s="8">
        <v>4022</v>
      </c>
      <c r="F4025">
        <v>1</v>
      </c>
    </row>
    <row r="4026" spans="1:6" x14ac:dyDescent="0.25">
      <c r="A4026" s="8">
        <v>4023</v>
      </c>
      <c r="B4026">
        <v>3</v>
      </c>
      <c r="C4026">
        <v>35.450000000000003</v>
      </c>
      <c r="E4026" s="8">
        <v>4023</v>
      </c>
      <c r="F4026">
        <v>1</v>
      </c>
    </row>
    <row r="4027" spans="1:6" x14ac:dyDescent="0.25">
      <c r="A4027" s="8">
        <v>4024</v>
      </c>
      <c r="B4027">
        <v>1</v>
      </c>
      <c r="C4027">
        <v>14.5</v>
      </c>
      <c r="E4027" s="8">
        <v>4024</v>
      </c>
      <c r="F4027">
        <v>1</v>
      </c>
    </row>
    <row r="4028" spans="1:6" x14ac:dyDescent="0.25">
      <c r="A4028" s="8">
        <v>4025</v>
      </c>
      <c r="B4028">
        <v>3</v>
      </c>
      <c r="C4028">
        <v>39.9</v>
      </c>
      <c r="E4028" s="8">
        <v>4025</v>
      </c>
      <c r="F4028">
        <v>1</v>
      </c>
    </row>
    <row r="4029" spans="1:6" x14ac:dyDescent="0.25">
      <c r="A4029" s="8">
        <v>4026</v>
      </c>
      <c r="B4029">
        <v>2</v>
      </c>
      <c r="C4029">
        <v>24.95</v>
      </c>
      <c r="E4029" s="8">
        <v>4026</v>
      </c>
      <c r="F4029">
        <v>1</v>
      </c>
    </row>
    <row r="4030" spans="1:6" x14ac:dyDescent="0.25">
      <c r="A4030" s="8">
        <v>4027</v>
      </c>
      <c r="B4030">
        <v>3</v>
      </c>
      <c r="C4030">
        <v>46.95</v>
      </c>
      <c r="E4030" s="8">
        <v>4027</v>
      </c>
      <c r="F4030">
        <v>1</v>
      </c>
    </row>
    <row r="4031" spans="1:6" x14ac:dyDescent="0.25">
      <c r="A4031" s="8">
        <v>4028</v>
      </c>
      <c r="B4031">
        <v>1</v>
      </c>
      <c r="C4031">
        <v>13.95</v>
      </c>
      <c r="E4031" s="8">
        <v>4028</v>
      </c>
      <c r="F4031">
        <v>1</v>
      </c>
    </row>
    <row r="4032" spans="1:6" x14ac:dyDescent="0.25">
      <c r="A4032" s="8">
        <v>4029</v>
      </c>
      <c r="B4032">
        <v>2</v>
      </c>
      <c r="C4032">
        <v>31.45</v>
      </c>
      <c r="E4032" s="8">
        <v>4029</v>
      </c>
      <c r="F4032">
        <v>1</v>
      </c>
    </row>
    <row r="4033" spans="1:6" x14ac:dyDescent="0.25">
      <c r="A4033" s="8">
        <v>4030</v>
      </c>
      <c r="B4033">
        <v>2</v>
      </c>
      <c r="C4033">
        <v>34.450000000000003</v>
      </c>
      <c r="E4033" s="8">
        <v>4030</v>
      </c>
      <c r="F4033">
        <v>1</v>
      </c>
    </row>
    <row r="4034" spans="1:6" x14ac:dyDescent="0.25">
      <c r="A4034" s="8">
        <v>4031</v>
      </c>
      <c r="B4034">
        <v>3</v>
      </c>
      <c r="C4034">
        <v>48.95</v>
      </c>
      <c r="E4034" s="8">
        <v>4031</v>
      </c>
      <c r="F4034">
        <v>1</v>
      </c>
    </row>
    <row r="4035" spans="1:6" x14ac:dyDescent="0.25">
      <c r="A4035" s="8">
        <v>4032</v>
      </c>
      <c r="B4035">
        <v>2</v>
      </c>
      <c r="C4035">
        <v>20.95</v>
      </c>
      <c r="E4035" s="8">
        <v>4032</v>
      </c>
      <c r="F4035">
        <v>1</v>
      </c>
    </row>
    <row r="4036" spans="1:6" x14ac:dyDescent="0.25">
      <c r="A4036" s="8">
        <v>4033</v>
      </c>
      <c r="B4036">
        <v>1</v>
      </c>
      <c r="C4036">
        <v>7</v>
      </c>
      <c r="E4036" s="8">
        <v>4033</v>
      </c>
      <c r="F4036">
        <v>1</v>
      </c>
    </row>
    <row r="4037" spans="1:6" x14ac:dyDescent="0.25">
      <c r="A4037" s="8">
        <v>4034</v>
      </c>
      <c r="B4037">
        <v>4</v>
      </c>
      <c r="C4037">
        <v>47.45</v>
      </c>
      <c r="E4037" s="8">
        <v>4034</v>
      </c>
      <c r="F4037">
        <v>1</v>
      </c>
    </row>
    <row r="4038" spans="1:6" x14ac:dyDescent="0.25">
      <c r="A4038" s="8">
        <v>4035</v>
      </c>
      <c r="B4038">
        <v>2</v>
      </c>
      <c r="C4038">
        <v>32.450000000000003</v>
      </c>
      <c r="E4038" s="8">
        <v>4035</v>
      </c>
      <c r="F4038">
        <v>1</v>
      </c>
    </row>
    <row r="4039" spans="1:6" x14ac:dyDescent="0.25">
      <c r="A4039" s="8">
        <v>4036</v>
      </c>
      <c r="B4039">
        <v>4</v>
      </c>
      <c r="C4039">
        <v>47.9</v>
      </c>
      <c r="E4039" s="8">
        <v>4036</v>
      </c>
      <c r="F4039">
        <v>1</v>
      </c>
    </row>
    <row r="4040" spans="1:6" x14ac:dyDescent="0.25">
      <c r="A4040" s="8">
        <v>4037</v>
      </c>
      <c r="B4040">
        <v>4</v>
      </c>
      <c r="C4040">
        <v>50.4</v>
      </c>
      <c r="E4040" s="8">
        <v>4037</v>
      </c>
      <c r="F4040">
        <v>1</v>
      </c>
    </row>
    <row r="4041" spans="1:6" x14ac:dyDescent="0.25">
      <c r="A4041" s="8">
        <v>4038</v>
      </c>
      <c r="B4041">
        <v>2</v>
      </c>
      <c r="C4041">
        <v>28.95</v>
      </c>
      <c r="E4041" s="8">
        <v>4038</v>
      </c>
      <c r="F4041">
        <v>1</v>
      </c>
    </row>
    <row r="4042" spans="1:6" x14ac:dyDescent="0.25">
      <c r="A4042" s="8">
        <v>4039</v>
      </c>
      <c r="B4042">
        <v>1</v>
      </c>
      <c r="C4042">
        <v>14.95</v>
      </c>
      <c r="E4042" s="8">
        <v>4039</v>
      </c>
      <c r="F4042">
        <v>1</v>
      </c>
    </row>
    <row r="4043" spans="1:6" x14ac:dyDescent="0.25">
      <c r="A4043" s="8">
        <v>4040</v>
      </c>
      <c r="B4043">
        <v>2</v>
      </c>
      <c r="C4043">
        <v>26.9</v>
      </c>
      <c r="E4043" s="8">
        <v>4040</v>
      </c>
      <c r="F4043">
        <v>1</v>
      </c>
    </row>
    <row r="4044" spans="1:6" x14ac:dyDescent="0.25">
      <c r="A4044" s="8">
        <v>4041</v>
      </c>
      <c r="B4044">
        <v>1</v>
      </c>
      <c r="C4044">
        <v>16.5</v>
      </c>
      <c r="E4044" s="8">
        <v>4041</v>
      </c>
      <c r="F4044">
        <v>1</v>
      </c>
    </row>
    <row r="4045" spans="1:6" x14ac:dyDescent="0.25">
      <c r="A4045" s="8">
        <v>4042</v>
      </c>
      <c r="B4045">
        <v>2</v>
      </c>
      <c r="C4045">
        <v>29.45</v>
      </c>
      <c r="E4045" s="8">
        <v>4042</v>
      </c>
      <c r="F4045">
        <v>1</v>
      </c>
    </row>
    <row r="4046" spans="1:6" x14ac:dyDescent="0.25">
      <c r="A4046" s="8">
        <v>4043</v>
      </c>
      <c r="B4046">
        <v>1</v>
      </c>
      <c r="C4046">
        <v>12.95</v>
      </c>
      <c r="E4046" s="8">
        <v>4043</v>
      </c>
      <c r="F4046">
        <v>1</v>
      </c>
    </row>
    <row r="4047" spans="1:6" x14ac:dyDescent="0.25">
      <c r="A4047" s="8">
        <v>4044</v>
      </c>
      <c r="B4047">
        <v>2</v>
      </c>
      <c r="C4047">
        <v>27</v>
      </c>
      <c r="E4047" s="8">
        <v>4044</v>
      </c>
      <c r="F4047">
        <v>1</v>
      </c>
    </row>
    <row r="4048" spans="1:6" x14ac:dyDescent="0.25">
      <c r="A4048" s="8">
        <v>4045</v>
      </c>
      <c r="B4048">
        <v>2</v>
      </c>
      <c r="C4048">
        <v>23.9</v>
      </c>
      <c r="E4048" s="8">
        <v>4045</v>
      </c>
      <c r="F4048">
        <v>1</v>
      </c>
    </row>
    <row r="4049" spans="1:6" x14ac:dyDescent="0.25">
      <c r="A4049" s="8">
        <v>4046</v>
      </c>
      <c r="B4049">
        <v>2</v>
      </c>
      <c r="C4049">
        <v>31.9</v>
      </c>
      <c r="E4049" s="8">
        <v>4046</v>
      </c>
      <c r="F4049">
        <v>1</v>
      </c>
    </row>
    <row r="4050" spans="1:6" x14ac:dyDescent="0.25">
      <c r="A4050" s="8">
        <v>4047</v>
      </c>
      <c r="B4050">
        <v>1</v>
      </c>
      <c r="C4050">
        <v>9</v>
      </c>
      <c r="E4050" s="8">
        <v>4047</v>
      </c>
      <c r="F4050">
        <v>1</v>
      </c>
    </row>
    <row r="4051" spans="1:6" x14ac:dyDescent="0.25">
      <c r="A4051" s="8">
        <v>4048</v>
      </c>
      <c r="B4051">
        <v>4</v>
      </c>
      <c r="C4051">
        <v>53.4</v>
      </c>
      <c r="E4051" s="8">
        <v>4048</v>
      </c>
      <c r="F4051">
        <v>1</v>
      </c>
    </row>
    <row r="4052" spans="1:6" x14ac:dyDescent="0.25">
      <c r="A4052" s="8">
        <v>4049</v>
      </c>
      <c r="B4052">
        <v>3</v>
      </c>
      <c r="C4052">
        <v>44.849999999999987</v>
      </c>
      <c r="E4052" s="8">
        <v>4049</v>
      </c>
      <c r="F4052">
        <v>1</v>
      </c>
    </row>
    <row r="4053" spans="1:6" x14ac:dyDescent="0.25">
      <c r="A4053" s="8">
        <v>4050</v>
      </c>
      <c r="B4053">
        <v>1</v>
      </c>
      <c r="C4053">
        <v>14.5</v>
      </c>
      <c r="E4053" s="8">
        <v>4050</v>
      </c>
      <c r="F4053">
        <v>1</v>
      </c>
    </row>
    <row r="4054" spans="1:6" x14ac:dyDescent="0.25">
      <c r="A4054" s="8">
        <v>4051</v>
      </c>
      <c r="B4054">
        <v>4</v>
      </c>
      <c r="C4054">
        <v>41.45</v>
      </c>
      <c r="E4054" s="8">
        <v>4051</v>
      </c>
      <c r="F4054">
        <v>1</v>
      </c>
    </row>
    <row r="4055" spans="1:6" x14ac:dyDescent="0.25">
      <c r="A4055" s="8">
        <v>4052</v>
      </c>
      <c r="B4055">
        <v>2</v>
      </c>
      <c r="C4055">
        <v>29</v>
      </c>
      <c r="E4055" s="8">
        <v>4052</v>
      </c>
      <c r="F4055">
        <v>1</v>
      </c>
    </row>
    <row r="4056" spans="1:6" x14ac:dyDescent="0.25">
      <c r="A4056" s="8">
        <v>4053</v>
      </c>
      <c r="B4056">
        <v>1</v>
      </c>
      <c r="C4056">
        <v>12.95</v>
      </c>
      <c r="E4056" s="8">
        <v>4053</v>
      </c>
      <c r="F4056">
        <v>1</v>
      </c>
    </row>
    <row r="4057" spans="1:6" x14ac:dyDescent="0.25">
      <c r="A4057" s="8">
        <v>4054</v>
      </c>
      <c r="B4057">
        <v>1</v>
      </c>
      <c r="C4057">
        <v>10.5</v>
      </c>
      <c r="E4057" s="8">
        <v>4054</v>
      </c>
      <c r="F4057">
        <v>1</v>
      </c>
    </row>
    <row r="4058" spans="1:6" x14ac:dyDescent="0.25">
      <c r="A4058" s="8">
        <v>4055</v>
      </c>
      <c r="B4058">
        <v>3</v>
      </c>
      <c r="C4058">
        <v>25.95</v>
      </c>
      <c r="E4058" s="8">
        <v>4055</v>
      </c>
      <c r="F4058">
        <v>1</v>
      </c>
    </row>
    <row r="4059" spans="1:6" x14ac:dyDescent="0.25">
      <c r="A4059" s="8">
        <v>4056</v>
      </c>
      <c r="B4059">
        <v>4</v>
      </c>
      <c r="C4059">
        <v>51.400000000000013</v>
      </c>
      <c r="E4059" s="8">
        <v>4056</v>
      </c>
      <c r="F4059">
        <v>1</v>
      </c>
    </row>
    <row r="4060" spans="1:6" x14ac:dyDescent="0.25">
      <c r="A4060" s="8">
        <v>4057</v>
      </c>
      <c r="B4060">
        <v>2</v>
      </c>
      <c r="C4060">
        <v>30.9</v>
      </c>
      <c r="E4060" s="8">
        <v>4057</v>
      </c>
      <c r="F4060">
        <v>1</v>
      </c>
    </row>
    <row r="4061" spans="1:6" x14ac:dyDescent="0.25">
      <c r="A4061" s="8">
        <v>4058</v>
      </c>
      <c r="B4061">
        <v>3</v>
      </c>
      <c r="C4061">
        <v>39.450000000000003</v>
      </c>
      <c r="E4061" s="8">
        <v>4058</v>
      </c>
      <c r="F4061">
        <v>1</v>
      </c>
    </row>
    <row r="4062" spans="1:6" x14ac:dyDescent="0.25">
      <c r="A4062" s="8">
        <v>4059</v>
      </c>
      <c r="B4062">
        <v>1</v>
      </c>
      <c r="C4062">
        <v>10.5</v>
      </c>
      <c r="E4062" s="8">
        <v>4059</v>
      </c>
      <c r="F4062">
        <v>1</v>
      </c>
    </row>
    <row r="4063" spans="1:6" x14ac:dyDescent="0.25">
      <c r="A4063" s="8">
        <v>4060</v>
      </c>
      <c r="B4063">
        <v>4</v>
      </c>
      <c r="C4063">
        <v>40.950000000000003</v>
      </c>
      <c r="E4063" s="8">
        <v>4060</v>
      </c>
      <c r="F4063">
        <v>1</v>
      </c>
    </row>
    <row r="4064" spans="1:6" x14ac:dyDescent="0.25">
      <c r="A4064" s="8">
        <v>4061</v>
      </c>
      <c r="B4064">
        <v>1</v>
      </c>
      <c r="C4064">
        <v>13.95</v>
      </c>
      <c r="E4064" s="8">
        <v>4061</v>
      </c>
      <c r="F4064">
        <v>1</v>
      </c>
    </row>
    <row r="4065" spans="1:6" x14ac:dyDescent="0.25">
      <c r="A4065" s="8">
        <v>4062</v>
      </c>
      <c r="B4065">
        <v>1</v>
      </c>
      <c r="C4065">
        <v>17.95</v>
      </c>
      <c r="E4065" s="8">
        <v>4062</v>
      </c>
      <c r="F4065">
        <v>1</v>
      </c>
    </row>
    <row r="4066" spans="1:6" x14ac:dyDescent="0.25">
      <c r="A4066" s="8">
        <v>4063</v>
      </c>
      <c r="B4066">
        <v>3</v>
      </c>
      <c r="C4066">
        <v>40.9</v>
      </c>
      <c r="E4066" s="8">
        <v>4063</v>
      </c>
      <c r="F4066">
        <v>1</v>
      </c>
    </row>
    <row r="4067" spans="1:6" x14ac:dyDescent="0.25">
      <c r="A4067" s="8">
        <v>4064</v>
      </c>
      <c r="B4067">
        <v>9</v>
      </c>
      <c r="C4067">
        <v>108.3</v>
      </c>
      <c r="E4067" s="8">
        <v>4064</v>
      </c>
      <c r="F4067">
        <v>1</v>
      </c>
    </row>
    <row r="4068" spans="1:6" x14ac:dyDescent="0.25">
      <c r="A4068" s="8">
        <v>4065</v>
      </c>
      <c r="B4068">
        <v>1</v>
      </c>
      <c r="C4068">
        <v>7</v>
      </c>
      <c r="E4068" s="8">
        <v>4065</v>
      </c>
      <c r="F4068">
        <v>1</v>
      </c>
    </row>
    <row r="4069" spans="1:6" x14ac:dyDescent="0.25">
      <c r="A4069" s="8">
        <v>4066</v>
      </c>
      <c r="B4069">
        <v>1</v>
      </c>
      <c r="C4069">
        <v>16.5</v>
      </c>
      <c r="E4069" s="8">
        <v>4066</v>
      </c>
      <c r="F4069">
        <v>1</v>
      </c>
    </row>
    <row r="4070" spans="1:6" x14ac:dyDescent="0.25">
      <c r="A4070" s="8">
        <v>4067</v>
      </c>
      <c r="B4070">
        <v>1</v>
      </c>
      <c r="C4070">
        <v>17.95</v>
      </c>
      <c r="E4070" s="8">
        <v>4067</v>
      </c>
      <c r="F4070">
        <v>1</v>
      </c>
    </row>
    <row r="4071" spans="1:6" x14ac:dyDescent="0.25">
      <c r="A4071" s="8">
        <v>4068</v>
      </c>
      <c r="B4071">
        <v>4</v>
      </c>
      <c r="C4071">
        <v>55.400000000000013</v>
      </c>
      <c r="E4071" s="8">
        <v>4068</v>
      </c>
      <c r="F4071">
        <v>1</v>
      </c>
    </row>
    <row r="4072" spans="1:6" x14ac:dyDescent="0.25">
      <c r="A4072" s="8">
        <v>4069</v>
      </c>
      <c r="B4072">
        <v>1</v>
      </c>
      <c r="C4072">
        <v>17.95</v>
      </c>
      <c r="E4072" s="8">
        <v>4069</v>
      </c>
      <c r="F4072">
        <v>1</v>
      </c>
    </row>
    <row r="4073" spans="1:6" x14ac:dyDescent="0.25">
      <c r="A4073" s="8">
        <v>4070</v>
      </c>
      <c r="B4073">
        <v>2</v>
      </c>
      <c r="C4073">
        <v>30</v>
      </c>
      <c r="E4073" s="8">
        <v>4070</v>
      </c>
      <c r="F4073">
        <v>1</v>
      </c>
    </row>
    <row r="4074" spans="1:6" x14ac:dyDescent="0.25">
      <c r="A4074" s="8">
        <v>4071</v>
      </c>
      <c r="B4074">
        <v>1</v>
      </c>
      <c r="C4074">
        <v>14.5</v>
      </c>
      <c r="E4074" s="8">
        <v>4071</v>
      </c>
      <c r="F4074">
        <v>1</v>
      </c>
    </row>
    <row r="4075" spans="1:6" x14ac:dyDescent="0.25">
      <c r="A4075" s="8">
        <v>4072</v>
      </c>
      <c r="B4075">
        <v>4</v>
      </c>
      <c r="C4075">
        <v>64.349999999999994</v>
      </c>
      <c r="E4075" s="8">
        <v>4072</v>
      </c>
      <c r="F4075">
        <v>1</v>
      </c>
    </row>
    <row r="4076" spans="1:6" x14ac:dyDescent="0.25">
      <c r="A4076" s="8">
        <v>4073</v>
      </c>
      <c r="B4076">
        <v>3</v>
      </c>
      <c r="C4076">
        <v>49.849999999999987</v>
      </c>
      <c r="E4076" s="8">
        <v>4073</v>
      </c>
      <c r="F4076">
        <v>1</v>
      </c>
    </row>
    <row r="4077" spans="1:6" x14ac:dyDescent="0.25">
      <c r="A4077" s="8">
        <v>4074</v>
      </c>
      <c r="B4077">
        <v>1</v>
      </c>
      <c r="C4077">
        <v>7</v>
      </c>
      <c r="E4077" s="8">
        <v>4074</v>
      </c>
      <c r="F4077">
        <v>1</v>
      </c>
    </row>
    <row r="4078" spans="1:6" x14ac:dyDescent="0.25">
      <c r="A4078" s="8">
        <v>4075</v>
      </c>
      <c r="B4078">
        <v>1</v>
      </c>
      <c r="C4078">
        <v>7</v>
      </c>
      <c r="E4078" s="8">
        <v>4075</v>
      </c>
      <c r="F4078">
        <v>1</v>
      </c>
    </row>
    <row r="4079" spans="1:6" x14ac:dyDescent="0.25">
      <c r="A4079" s="8">
        <v>4076</v>
      </c>
      <c r="B4079">
        <v>2</v>
      </c>
      <c r="C4079">
        <v>30.9</v>
      </c>
      <c r="E4079" s="8">
        <v>4076</v>
      </c>
      <c r="F4079">
        <v>1</v>
      </c>
    </row>
    <row r="4080" spans="1:6" x14ac:dyDescent="0.25">
      <c r="A4080" s="8">
        <v>4077</v>
      </c>
      <c r="B4080">
        <v>9</v>
      </c>
      <c r="C4080">
        <v>134.25</v>
      </c>
      <c r="E4080" s="8">
        <v>4077</v>
      </c>
      <c r="F4080">
        <v>1</v>
      </c>
    </row>
    <row r="4081" spans="1:6" x14ac:dyDescent="0.25">
      <c r="A4081" s="8">
        <v>4078</v>
      </c>
      <c r="B4081">
        <v>4</v>
      </c>
      <c r="C4081">
        <v>57.849999999999987</v>
      </c>
      <c r="E4081" s="8">
        <v>4078</v>
      </c>
      <c r="F4081">
        <v>1</v>
      </c>
    </row>
    <row r="4082" spans="1:6" x14ac:dyDescent="0.25">
      <c r="A4082" s="8">
        <v>4079</v>
      </c>
      <c r="B4082">
        <v>1</v>
      </c>
      <c r="C4082">
        <v>12.95</v>
      </c>
      <c r="E4082" s="8">
        <v>4079</v>
      </c>
      <c r="F4082">
        <v>1</v>
      </c>
    </row>
    <row r="4083" spans="1:6" x14ac:dyDescent="0.25">
      <c r="A4083" s="8">
        <v>4080</v>
      </c>
      <c r="B4083">
        <v>2</v>
      </c>
      <c r="C4083">
        <v>23.5</v>
      </c>
      <c r="E4083" s="8">
        <v>4080</v>
      </c>
      <c r="F4083">
        <v>1</v>
      </c>
    </row>
    <row r="4084" spans="1:6" x14ac:dyDescent="0.25">
      <c r="A4084" s="8">
        <v>4081</v>
      </c>
      <c r="B4084">
        <v>1</v>
      </c>
      <c r="C4084">
        <v>7</v>
      </c>
      <c r="E4084" s="8">
        <v>4081</v>
      </c>
      <c r="F4084">
        <v>1</v>
      </c>
    </row>
    <row r="4085" spans="1:6" x14ac:dyDescent="0.25">
      <c r="A4085" s="8">
        <v>4082</v>
      </c>
      <c r="B4085">
        <v>2</v>
      </c>
      <c r="C4085">
        <v>27.9</v>
      </c>
      <c r="E4085" s="8">
        <v>4082</v>
      </c>
      <c r="F4085">
        <v>1</v>
      </c>
    </row>
    <row r="4086" spans="1:6" x14ac:dyDescent="0.25">
      <c r="A4086" s="8">
        <v>4083</v>
      </c>
      <c r="B4086">
        <v>3</v>
      </c>
      <c r="C4086">
        <v>41.45</v>
      </c>
      <c r="E4086" s="8">
        <v>4083</v>
      </c>
      <c r="F4086">
        <v>1</v>
      </c>
    </row>
    <row r="4087" spans="1:6" x14ac:dyDescent="0.25">
      <c r="A4087" s="8">
        <v>4084</v>
      </c>
      <c r="B4087">
        <v>1</v>
      </c>
      <c r="C4087">
        <v>7</v>
      </c>
      <c r="E4087" s="8">
        <v>4084</v>
      </c>
      <c r="F4087">
        <v>1</v>
      </c>
    </row>
    <row r="4088" spans="1:6" x14ac:dyDescent="0.25">
      <c r="A4088" s="8">
        <v>4085</v>
      </c>
      <c r="B4088">
        <v>1</v>
      </c>
      <c r="C4088">
        <v>15.5</v>
      </c>
      <c r="E4088" s="8">
        <v>4085</v>
      </c>
      <c r="F4088">
        <v>1</v>
      </c>
    </row>
    <row r="4089" spans="1:6" x14ac:dyDescent="0.25">
      <c r="A4089" s="8">
        <v>4086</v>
      </c>
      <c r="B4089">
        <v>2</v>
      </c>
      <c r="C4089">
        <v>22.5</v>
      </c>
      <c r="E4089" s="8">
        <v>4086</v>
      </c>
      <c r="F4089">
        <v>1</v>
      </c>
    </row>
    <row r="4090" spans="1:6" x14ac:dyDescent="0.25">
      <c r="A4090" s="8">
        <v>4087</v>
      </c>
      <c r="B4090">
        <v>3</v>
      </c>
      <c r="C4090">
        <v>38</v>
      </c>
      <c r="E4090" s="8">
        <v>4087</v>
      </c>
      <c r="F4090">
        <v>1</v>
      </c>
    </row>
    <row r="4091" spans="1:6" x14ac:dyDescent="0.25">
      <c r="A4091" s="8">
        <v>4088</v>
      </c>
      <c r="B4091">
        <v>2</v>
      </c>
      <c r="C4091">
        <v>23.95</v>
      </c>
      <c r="E4091" s="8">
        <v>4088</v>
      </c>
      <c r="F4091">
        <v>1</v>
      </c>
    </row>
    <row r="4092" spans="1:6" x14ac:dyDescent="0.25">
      <c r="A4092" s="8">
        <v>4089</v>
      </c>
      <c r="B4092">
        <v>4</v>
      </c>
      <c r="C4092">
        <v>49.849999999999987</v>
      </c>
      <c r="E4092" s="8">
        <v>4089</v>
      </c>
      <c r="F4092">
        <v>1</v>
      </c>
    </row>
    <row r="4093" spans="1:6" x14ac:dyDescent="0.25">
      <c r="A4093" s="8">
        <v>4090</v>
      </c>
      <c r="B4093">
        <v>2</v>
      </c>
      <c r="C4093">
        <v>20.95</v>
      </c>
      <c r="E4093" s="8">
        <v>4090</v>
      </c>
      <c r="F4093">
        <v>1</v>
      </c>
    </row>
    <row r="4094" spans="1:6" x14ac:dyDescent="0.25">
      <c r="A4094" s="8">
        <v>4091</v>
      </c>
      <c r="B4094">
        <v>2</v>
      </c>
      <c r="C4094">
        <v>21.5</v>
      </c>
      <c r="E4094" s="8">
        <v>4091</v>
      </c>
      <c r="F4094">
        <v>1</v>
      </c>
    </row>
    <row r="4095" spans="1:6" x14ac:dyDescent="0.25">
      <c r="A4095" s="8">
        <v>4092</v>
      </c>
      <c r="B4095">
        <v>2</v>
      </c>
      <c r="C4095">
        <v>32.450000000000003</v>
      </c>
      <c r="E4095" s="8">
        <v>4092</v>
      </c>
      <c r="F4095">
        <v>1</v>
      </c>
    </row>
    <row r="4096" spans="1:6" x14ac:dyDescent="0.25">
      <c r="A4096" s="8">
        <v>4093</v>
      </c>
      <c r="B4096">
        <v>4</v>
      </c>
      <c r="C4096">
        <v>47.95</v>
      </c>
      <c r="E4096" s="8">
        <v>4093</v>
      </c>
      <c r="F4096">
        <v>1</v>
      </c>
    </row>
    <row r="4097" spans="1:6" x14ac:dyDescent="0.25">
      <c r="A4097" s="8">
        <v>4094</v>
      </c>
      <c r="B4097">
        <v>1</v>
      </c>
      <c r="C4097">
        <v>16.5</v>
      </c>
      <c r="E4097" s="8">
        <v>4094</v>
      </c>
      <c r="F4097">
        <v>1</v>
      </c>
    </row>
    <row r="4098" spans="1:6" x14ac:dyDescent="0.25">
      <c r="A4098" s="8">
        <v>4095</v>
      </c>
      <c r="B4098">
        <v>1</v>
      </c>
      <c r="C4098">
        <v>15.5</v>
      </c>
      <c r="E4098" s="8">
        <v>4095</v>
      </c>
      <c r="F4098">
        <v>1</v>
      </c>
    </row>
    <row r="4099" spans="1:6" x14ac:dyDescent="0.25">
      <c r="A4099" s="8">
        <v>4096</v>
      </c>
      <c r="B4099">
        <v>1</v>
      </c>
      <c r="C4099">
        <v>9</v>
      </c>
      <c r="E4099" s="8">
        <v>4096</v>
      </c>
      <c r="F4099">
        <v>1</v>
      </c>
    </row>
    <row r="4100" spans="1:6" x14ac:dyDescent="0.25">
      <c r="A4100" s="8">
        <v>4097</v>
      </c>
      <c r="B4100">
        <v>4</v>
      </c>
      <c r="C4100">
        <v>58.900000000000013</v>
      </c>
      <c r="E4100" s="8">
        <v>4097</v>
      </c>
      <c r="F4100">
        <v>1</v>
      </c>
    </row>
    <row r="4101" spans="1:6" x14ac:dyDescent="0.25">
      <c r="A4101" s="8">
        <v>4098</v>
      </c>
      <c r="B4101">
        <v>2</v>
      </c>
      <c r="C4101">
        <v>24.95</v>
      </c>
      <c r="E4101" s="8">
        <v>4098</v>
      </c>
      <c r="F4101">
        <v>1</v>
      </c>
    </row>
    <row r="4102" spans="1:6" x14ac:dyDescent="0.25">
      <c r="A4102" s="8">
        <v>4099</v>
      </c>
      <c r="B4102">
        <v>2</v>
      </c>
      <c r="C4102">
        <v>26.45</v>
      </c>
      <c r="E4102" s="8">
        <v>4099</v>
      </c>
      <c r="F4102">
        <v>1</v>
      </c>
    </row>
    <row r="4103" spans="1:6" x14ac:dyDescent="0.25">
      <c r="A4103" s="8">
        <v>4100</v>
      </c>
      <c r="B4103">
        <v>1</v>
      </c>
      <c r="C4103">
        <v>17.95</v>
      </c>
      <c r="E4103" s="8">
        <v>4100</v>
      </c>
      <c r="F4103">
        <v>1</v>
      </c>
    </row>
    <row r="4104" spans="1:6" x14ac:dyDescent="0.25">
      <c r="A4104" s="8">
        <v>4101</v>
      </c>
      <c r="B4104">
        <v>1</v>
      </c>
      <c r="C4104">
        <v>17.95</v>
      </c>
      <c r="E4104" s="8">
        <v>4101</v>
      </c>
      <c r="F4104">
        <v>1</v>
      </c>
    </row>
    <row r="4105" spans="1:6" x14ac:dyDescent="0.25">
      <c r="A4105" s="8">
        <v>4102</v>
      </c>
      <c r="B4105">
        <v>2</v>
      </c>
      <c r="C4105">
        <v>27</v>
      </c>
      <c r="E4105" s="8">
        <v>4102</v>
      </c>
      <c r="F4105">
        <v>1</v>
      </c>
    </row>
    <row r="4106" spans="1:6" x14ac:dyDescent="0.25">
      <c r="A4106" s="8">
        <v>4103</v>
      </c>
      <c r="B4106">
        <v>4</v>
      </c>
      <c r="C4106">
        <v>42.45</v>
      </c>
      <c r="E4106" s="8">
        <v>4103</v>
      </c>
      <c r="F4106">
        <v>1</v>
      </c>
    </row>
    <row r="4107" spans="1:6" x14ac:dyDescent="0.25">
      <c r="A4107" s="8">
        <v>4104</v>
      </c>
      <c r="B4107">
        <v>1</v>
      </c>
      <c r="C4107">
        <v>7</v>
      </c>
      <c r="E4107" s="8">
        <v>4104</v>
      </c>
      <c r="F4107">
        <v>1</v>
      </c>
    </row>
    <row r="4108" spans="1:6" x14ac:dyDescent="0.25">
      <c r="A4108" s="8">
        <v>4105</v>
      </c>
      <c r="B4108">
        <v>4</v>
      </c>
      <c r="C4108">
        <v>63.349999999999987</v>
      </c>
      <c r="E4108" s="8">
        <v>4105</v>
      </c>
      <c r="F4108">
        <v>1</v>
      </c>
    </row>
    <row r="4109" spans="1:6" x14ac:dyDescent="0.25">
      <c r="A4109" s="8">
        <v>4106</v>
      </c>
      <c r="B4109">
        <v>2</v>
      </c>
      <c r="C4109">
        <v>28.45</v>
      </c>
      <c r="E4109" s="8">
        <v>4106</v>
      </c>
      <c r="F4109">
        <v>1</v>
      </c>
    </row>
    <row r="4110" spans="1:6" x14ac:dyDescent="0.25">
      <c r="A4110" s="8">
        <v>4107</v>
      </c>
      <c r="B4110">
        <v>2</v>
      </c>
      <c r="C4110">
        <v>27.9</v>
      </c>
      <c r="E4110" s="8">
        <v>4107</v>
      </c>
      <c r="F4110">
        <v>1</v>
      </c>
    </row>
    <row r="4111" spans="1:6" x14ac:dyDescent="0.25">
      <c r="A4111" s="8">
        <v>4108</v>
      </c>
      <c r="B4111">
        <v>4</v>
      </c>
      <c r="C4111">
        <v>53.4</v>
      </c>
      <c r="E4111" s="8">
        <v>4108</v>
      </c>
      <c r="F4111">
        <v>1</v>
      </c>
    </row>
    <row r="4112" spans="1:6" x14ac:dyDescent="0.25">
      <c r="A4112" s="8">
        <v>4109</v>
      </c>
      <c r="B4112">
        <v>4</v>
      </c>
      <c r="C4112">
        <v>63.8</v>
      </c>
      <c r="E4112" s="8">
        <v>4109</v>
      </c>
      <c r="F4112">
        <v>1</v>
      </c>
    </row>
    <row r="4113" spans="1:6" x14ac:dyDescent="0.25">
      <c r="A4113" s="8">
        <v>4110</v>
      </c>
      <c r="B4113">
        <v>4</v>
      </c>
      <c r="C4113">
        <v>55.849999999999987</v>
      </c>
      <c r="E4113" s="8">
        <v>4110</v>
      </c>
      <c r="F4113">
        <v>1</v>
      </c>
    </row>
    <row r="4114" spans="1:6" x14ac:dyDescent="0.25">
      <c r="A4114" s="8">
        <v>4111</v>
      </c>
      <c r="B4114">
        <v>2</v>
      </c>
      <c r="C4114">
        <v>32.450000000000003</v>
      </c>
      <c r="E4114" s="8">
        <v>4111</v>
      </c>
      <c r="F4114">
        <v>1</v>
      </c>
    </row>
    <row r="4115" spans="1:6" x14ac:dyDescent="0.25">
      <c r="A4115" s="8">
        <v>4112</v>
      </c>
      <c r="B4115">
        <v>3</v>
      </c>
      <c r="C4115">
        <v>34</v>
      </c>
      <c r="E4115" s="8">
        <v>4112</v>
      </c>
      <c r="F4115">
        <v>1</v>
      </c>
    </row>
    <row r="4116" spans="1:6" x14ac:dyDescent="0.25">
      <c r="A4116" s="8">
        <v>4113</v>
      </c>
      <c r="B4116">
        <v>1</v>
      </c>
      <c r="C4116">
        <v>7</v>
      </c>
      <c r="E4116" s="8">
        <v>4113</v>
      </c>
      <c r="F4116">
        <v>1</v>
      </c>
    </row>
    <row r="4117" spans="1:6" x14ac:dyDescent="0.25">
      <c r="A4117" s="8">
        <v>4114</v>
      </c>
      <c r="B4117">
        <v>1</v>
      </c>
      <c r="C4117">
        <v>13.95</v>
      </c>
      <c r="E4117" s="8">
        <v>4114</v>
      </c>
      <c r="F4117">
        <v>1</v>
      </c>
    </row>
    <row r="4118" spans="1:6" x14ac:dyDescent="0.25">
      <c r="A4118" s="8">
        <v>4115</v>
      </c>
      <c r="B4118">
        <v>1</v>
      </c>
      <c r="C4118">
        <v>16.95</v>
      </c>
      <c r="E4118" s="8">
        <v>4115</v>
      </c>
      <c r="F4118">
        <v>1</v>
      </c>
    </row>
    <row r="4119" spans="1:6" x14ac:dyDescent="0.25">
      <c r="A4119" s="8">
        <v>4116</v>
      </c>
      <c r="B4119">
        <v>1</v>
      </c>
      <c r="C4119">
        <v>7</v>
      </c>
      <c r="E4119" s="8">
        <v>4116</v>
      </c>
      <c r="F4119">
        <v>1</v>
      </c>
    </row>
    <row r="4120" spans="1:6" x14ac:dyDescent="0.25">
      <c r="A4120" s="8">
        <v>4117</v>
      </c>
      <c r="B4120">
        <v>1</v>
      </c>
      <c r="C4120">
        <v>7</v>
      </c>
      <c r="E4120" s="8">
        <v>4117</v>
      </c>
      <c r="F4120">
        <v>1</v>
      </c>
    </row>
    <row r="4121" spans="1:6" x14ac:dyDescent="0.25">
      <c r="A4121" s="8">
        <v>4118</v>
      </c>
      <c r="B4121">
        <v>1</v>
      </c>
      <c r="C4121">
        <v>14.95</v>
      </c>
      <c r="E4121" s="8">
        <v>4118</v>
      </c>
      <c r="F4121">
        <v>1</v>
      </c>
    </row>
    <row r="4122" spans="1:6" x14ac:dyDescent="0.25">
      <c r="A4122" s="8">
        <v>4119</v>
      </c>
      <c r="B4122">
        <v>1</v>
      </c>
      <c r="C4122">
        <v>11.95</v>
      </c>
      <c r="E4122" s="8">
        <v>4119</v>
      </c>
      <c r="F4122">
        <v>1</v>
      </c>
    </row>
    <row r="4123" spans="1:6" x14ac:dyDescent="0.25">
      <c r="A4123" s="8">
        <v>4120</v>
      </c>
      <c r="B4123">
        <v>2</v>
      </c>
      <c r="C4123">
        <v>26.9</v>
      </c>
      <c r="E4123" s="8">
        <v>4120</v>
      </c>
      <c r="F4123">
        <v>1</v>
      </c>
    </row>
    <row r="4124" spans="1:6" x14ac:dyDescent="0.25">
      <c r="A4124" s="8">
        <v>4121</v>
      </c>
      <c r="B4124">
        <v>4</v>
      </c>
      <c r="C4124">
        <v>62.349999999999987</v>
      </c>
      <c r="E4124" s="8">
        <v>4121</v>
      </c>
      <c r="F4124">
        <v>1</v>
      </c>
    </row>
    <row r="4125" spans="1:6" x14ac:dyDescent="0.25">
      <c r="A4125" s="8">
        <v>4122</v>
      </c>
      <c r="B4125">
        <v>3</v>
      </c>
      <c r="C4125">
        <v>39.450000000000003</v>
      </c>
      <c r="E4125" s="8">
        <v>4122</v>
      </c>
      <c r="F4125">
        <v>1</v>
      </c>
    </row>
    <row r="4126" spans="1:6" x14ac:dyDescent="0.25">
      <c r="A4126" s="8">
        <v>4123</v>
      </c>
      <c r="B4126">
        <v>11</v>
      </c>
      <c r="C4126">
        <v>144.80000000000001</v>
      </c>
      <c r="E4126" s="8">
        <v>4123</v>
      </c>
      <c r="F4126">
        <v>1</v>
      </c>
    </row>
    <row r="4127" spans="1:6" x14ac:dyDescent="0.25">
      <c r="A4127" s="8">
        <v>4124</v>
      </c>
      <c r="B4127">
        <v>4</v>
      </c>
      <c r="C4127">
        <v>44.45</v>
      </c>
      <c r="E4127" s="8">
        <v>4124</v>
      </c>
      <c r="F4127">
        <v>1</v>
      </c>
    </row>
    <row r="4128" spans="1:6" x14ac:dyDescent="0.25">
      <c r="A4128" s="8">
        <v>4125</v>
      </c>
      <c r="B4128">
        <v>1</v>
      </c>
      <c r="C4128">
        <v>12.95</v>
      </c>
      <c r="E4128" s="8">
        <v>4125</v>
      </c>
      <c r="F4128">
        <v>1</v>
      </c>
    </row>
    <row r="4129" spans="1:6" x14ac:dyDescent="0.25">
      <c r="A4129" s="8">
        <v>4126</v>
      </c>
      <c r="B4129">
        <v>1</v>
      </c>
      <c r="C4129">
        <v>13.95</v>
      </c>
      <c r="E4129" s="8">
        <v>4126</v>
      </c>
      <c r="F4129">
        <v>1</v>
      </c>
    </row>
    <row r="4130" spans="1:6" x14ac:dyDescent="0.25">
      <c r="A4130" s="8">
        <v>4127</v>
      </c>
      <c r="B4130">
        <v>1</v>
      </c>
      <c r="C4130">
        <v>7</v>
      </c>
      <c r="E4130" s="8">
        <v>4127</v>
      </c>
      <c r="F4130">
        <v>1</v>
      </c>
    </row>
    <row r="4131" spans="1:6" x14ac:dyDescent="0.25">
      <c r="A4131" s="8">
        <v>4128</v>
      </c>
      <c r="B4131">
        <v>1</v>
      </c>
      <c r="C4131">
        <v>7</v>
      </c>
      <c r="E4131" s="8">
        <v>4128</v>
      </c>
      <c r="F4131">
        <v>1</v>
      </c>
    </row>
    <row r="4132" spans="1:6" x14ac:dyDescent="0.25">
      <c r="A4132" s="8">
        <v>4129</v>
      </c>
      <c r="B4132">
        <v>1</v>
      </c>
      <c r="C4132">
        <v>14.5</v>
      </c>
      <c r="E4132" s="8">
        <v>4129</v>
      </c>
      <c r="F4132">
        <v>1</v>
      </c>
    </row>
    <row r="4133" spans="1:6" x14ac:dyDescent="0.25">
      <c r="A4133" s="8">
        <v>4130</v>
      </c>
      <c r="B4133">
        <v>3</v>
      </c>
      <c r="C4133">
        <v>34.9</v>
      </c>
      <c r="E4133" s="8">
        <v>4130</v>
      </c>
      <c r="F4133">
        <v>1</v>
      </c>
    </row>
    <row r="4134" spans="1:6" x14ac:dyDescent="0.25">
      <c r="A4134" s="8">
        <v>4131</v>
      </c>
      <c r="B4134">
        <v>7</v>
      </c>
      <c r="C4134">
        <v>93.350000000000009</v>
      </c>
      <c r="E4134" s="8">
        <v>4131</v>
      </c>
      <c r="F4134">
        <v>1</v>
      </c>
    </row>
    <row r="4135" spans="1:6" x14ac:dyDescent="0.25">
      <c r="A4135" s="8">
        <v>4132</v>
      </c>
      <c r="B4135">
        <v>4</v>
      </c>
      <c r="C4135">
        <v>46</v>
      </c>
      <c r="E4135" s="8">
        <v>4132</v>
      </c>
      <c r="F4135">
        <v>1</v>
      </c>
    </row>
    <row r="4136" spans="1:6" x14ac:dyDescent="0.25">
      <c r="A4136" s="8">
        <v>4133</v>
      </c>
      <c r="B4136">
        <v>1</v>
      </c>
      <c r="C4136">
        <v>7</v>
      </c>
      <c r="E4136" s="8">
        <v>4133</v>
      </c>
      <c r="F4136">
        <v>1</v>
      </c>
    </row>
    <row r="4137" spans="1:6" x14ac:dyDescent="0.25">
      <c r="A4137" s="8">
        <v>4134</v>
      </c>
      <c r="B4137">
        <v>2</v>
      </c>
      <c r="C4137">
        <v>35.9</v>
      </c>
      <c r="E4137" s="8">
        <v>4134</v>
      </c>
      <c r="F4137">
        <v>1</v>
      </c>
    </row>
    <row r="4138" spans="1:6" x14ac:dyDescent="0.25">
      <c r="A4138" s="8">
        <v>4135</v>
      </c>
      <c r="B4138">
        <v>2</v>
      </c>
      <c r="C4138">
        <v>20.95</v>
      </c>
      <c r="E4138" s="8">
        <v>4135</v>
      </c>
      <c r="F4138">
        <v>1</v>
      </c>
    </row>
    <row r="4139" spans="1:6" x14ac:dyDescent="0.25">
      <c r="A4139" s="8">
        <v>4136</v>
      </c>
      <c r="B4139">
        <v>5</v>
      </c>
      <c r="C4139">
        <v>57.349999999999987</v>
      </c>
      <c r="E4139" s="8">
        <v>4136</v>
      </c>
      <c r="F4139">
        <v>1</v>
      </c>
    </row>
    <row r="4140" spans="1:6" x14ac:dyDescent="0.25">
      <c r="A4140" s="8">
        <v>4137</v>
      </c>
      <c r="B4140">
        <v>1</v>
      </c>
      <c r="C4140">
        <v>17.95</v>
      </c>
      <c r="E4140" s="8">
        <v>4137</v>
      </c>
      <c r="F4140">
        <v>1</v>
      </c>
    </row>
    <row r="4141" spans="1:6" x14ac:dyDescent="0.25">
      <c r="A4141" s="8">
        <v>4138</v>
      </c>
      <c r="B4141">
        <v>2</v>
      </c>
      <c r="C4141">
        <v>34.9</v>
      </c>
      <c r="E4141" s="8">
        <v>4138</v>
      </c>
      <c r="F4141">
        <v>1</v>
      </c>
    </row>
    <row r="4142" spans="1:6" x14ac:dyDescent="0.25">
      <c r="A4142" s="8">
        <v>4139</v>
      </c>
      <c r="B4142">
        <v>1</v>
      </c>
      <c r="C4142">
        <v>17.95</v>
      </c>
      <c r="E4142" s="8">
        <v>4139</v>
      </c>
      <c r="F4142">
        <v>1</v>
      </c>
    </row>
    <row r="4143" spans="1:6" x14ac:dyDescent="0.25">
      <c r="A4143" s="8">
        <v>4140</v>
      </c>
      <c r="B4143">
        <v>1</v>
      </c>
      <c r="C4143">
        <v>5</v>
      </c>
      <c r="E4143" s="8">
        <v>4140</v>
      </c>
      <c r="F4143">
        <v>1</v>
      </c>
    </row>
    <row r="4144" spans="1:6" x14ac:dyDescent="0.25">
      <c r="A4144" s="8">
        <v>4141</v>
      </c>
      <c r="B4144">
        <v>1</v>
      </c>
      <c r="C4144">
        <v>12.95</v>
      </c>
      <c r="E4144" s="8">
        <v>4141</v>
      </c>
      <c r="F4144">
        <v>1</v>
      </c>
    </row>
    <row r="4145" spans="1:6" x14ac:dyDescent="0.25">
      <c r="A4145" s="8">
        <v>4142</v>
      </c>
      <c r="B4145">
        <v>2</v>
      </c>
      <c r="C4145">
        <v>20.95</v>
      </c>
      <c r="E4145" s="8">
        <v>4142</v>
      </c>
      <c r="F4145">
        <v>1</v>
      </c>
    </row>
    <row r="4146" spans="1:6" x14ac:dyDescent="0.25">
      <c r="A4146" s="8">
        <v>4143</v>
      </c>
      <c r="B4146">
        <v>1</v>
      </c>
      <c r="C4146">
        <v>7</v>
      </c>
      <c r="E4146" s="8">
        <v>4143</v>
      </c>
      <c r="F4146">
        <v>1</v>
      </c>
    </row>
    <row r="4147" spans="1:6" x14ac:dyDescent="0.25">
      <c r="A4147" s="8">
        <v>4144</v>
      </c>
      <c r="B4147">
        <v>2</v>
      </c>
      <c r="C4147">
        <v>16.5</v>
      </c>
      <c r="E4147" s="8">
        <v>4144</v>
      </c>
      <c r="F4147">
        <v>1</v>
      </c>
    </row>
    <row r="4148" spans="1:6" x14ac:dyDescent="0.25">
      <c r="A4148" s="8">
        <v>4145</v>
      </c>
      <c r="B4148">
        <v>4</v>
      </c>
      <c r="C4148">
        <v>50.95</v>
      </c>
      <c r="E4148" s="8">
        <v>4145</v>
      </c>
      <c r="F4148">
        <v>1</v>
      </c>
    </row>
    <row r="4149" spans="1:6" x14ac:dyDescent="0.25">
      <c r="A4149" s="8">
        <v>4146</v>
      </c>
      <c r="B4149">
        <v>1</v>
      </c>
      <c r="C4149">
        <v>15.5</v>
      </c>
      <c r="E4149" s="8">
        <v>4146</v>
      </c>
      <c r="F4149">
        <v>1</v>
      </c>
    </row>
    <row r="4150" spans="1:6" x14ac:dyDescent="0.25">
      <c r="A4150" s="8">
        <v>4147</v>
      </c>
      <c r="B4150">
        <v>3</v>
      </c>
      <c r="C4150">
        <v>39.9</v>
      </c>
      <c r="E4150" s="8">
        <v>4147</v>
      </c>
      <c r="F4150">
        <v>1</v>
      </c>
    </row>
    <row r="4151" spans="1:6" x14ac:dyDescent="0.25">
      <c r="A4151" s="8">
        <v>4148</v>
      </c>
      <c r="B4151">
        <v>1</v>
      </c>
      <c r="C4151">
        <v>7</v>
      </c>
      <c r="E4151" s="8">
        <v>4148</v>
      </c>
      <c r="F4151">
        <v>1</v>
      </c>
    </row>
    <row r="4152" spans="1:6" x14ac:dyDescent="0.25">
      <c r="A4152" s="8">
        <v>4149</v>
      </c>
      <c r="B4152">
        <v>2</v>
      </c>
      <c r="C4152">
        <v>28.45</v>
      </c>
      <c r="E4152" s="8">
        <v>4149</v>
      </c>
      <c r="F4152">
        <v>1</v>
      </c>
    </row>
    <row r="4153" spans="1:6" x14ac:dyDescent="0.25">
      <c r="A4153" s="8">
        <v>4150</v>
      </c>
      <c r="B4153">
        <v>4</v>
      </c>
      <c r="C4153">
        <v>48.4</v>
      </c>
      <c r="E4153" s="8">
        <v>4150</v>
      </c>
      <c r="F4153">
        <v>1</v>
      </c>
    </row>
    <row r="4154" spans="1:6" x14ac:dyDescent="0.25">
      <c r="A4154" s="8">
        <v>4151</v>
      </c>
      <c r="B4154">
        <v>2</v>
      </c>
      <c r="C4154">
        <v>28.45</v>
      </c>
      <c r="E4154" s="8">
        <v>4151</v>
      </c>
      <c r="F4154">
        <v>1</v>
      </c>
    </row>
    <row r="4155" spans="1:6" x14ac:dyDescent="0.25">
      <c r="A4155" s="8">
        <v>4152</v>
      </c>
      <c r="B4155">
        <v>2</v>
      </c>
      <c r="C4155">
        <v>35.9</v>
      </c>
      <c r="E4155" s="8">
        <v>4152</v>
      </c>
      <c r="F4155">
        <v>1</v>
      </c>
    </row>
    <row r="4156" spans="1:6" x14ac:dyDescent="0.25">
      <c r="A4156" s="8">
        <v>4153</v>
      </c>
      <c r="B4156">
        <v>2</v>
      </c>
      <c r="C4156">
        <v>14</v>
      </c>
      <c r="E4156" s="8">
        <v>4153</v>
      </c>
      <c r="F4156">
        <v>1</v>
      </c>
    </row>
    <row r="4157" spans="1:6" x14ac:dyDescent="0.25">
      <c r="A4157" s="8">
        <v>4154</v>
      </c>
      <c r="B4157">
        <v>1</v>
      </c>
      <c r="C4157">
        <v>9</v>
      </c>
      <c r="E4157" s="8">
        <v>4154</v>
      </c>
      <c r="F4157">
        <v>1</v>
      </c>
    </row>
    <row r="4158" spans="1:6" x14ac:dyDescent="0.25">
      <c r="A4158" s="8">
        <v>4155</v>
      </c>
      <c r="B4158">
        <v>3</v>
      </c>
      <c r="C4158">
        <v>39.450000000000003</v>
      </c>
      <c r="E4158" s="8">
        <v>4155</v>
      </c>
      <c r="F4158">
        <v>1</v>
      </c>
    </row>
    <row r="4159" spans="1:6" x14ac:dyDescent="0.25">
      <c r="A4159" s="8">
        <v>4156</v>
      </c>
      <c r="B4159">
        <v>1</v>
      </c>
      <c r="C4159">
        <v>13.95</v>
      </c>
      <c r="E4159" s="8">
        <v>4156</v>
      </c>
      <c r="F4159">
        <v>1</v>
      </c>
    </row>
    <row r="4160" spans="1:6" x14ac:dyDescent="0.25">
      <c r="A4160" s="8">
        <v>4157</v>
      </c>
      <c r="B4160">
        <v>1</v>
      </c>
      <c r="C4160">
        <v>17.95</v>
      </c>
      <c r="E4160" s="8">
        <v>4157</v>
      </c>
      <c r="F4160">
        <v>1</v>
      </c>
    </row>
    <row r="4161" spans="1:6" x14ac:dyDescent="0.25">
      <c r="A4161" s="8">
        <v>4158</v>
      </c>
      <c r="B4161">
        <v>2</v>
      </c>
      <c r="C4161">
        <v>29.45</v>
      </c>
      <c r="E4161" s="8">
        <v>4158</v>
      </c>
      <c r="F4161">
        <v>1</v>
      </c>
    </row>
    <row r="4162" spans="1:6" x14ac:dyDescent="0.25">
      <c r="A4162" s="8">
        <v>4159</v>
      </c>
      <c r="B4162">
        <v>1</v>
      </c>
      <c r="C4162">
        <v>16.95</v>
      </c>
      <c r="E4162" s="8">
        <v>4159</v>
      </c>
      <c r="F4162">
        <v>1</v>
      </c>
    </row>
    <row r="4163" spans="1:6" x14ac:dyDescent="0.25">
      <c r="A4163" s="8">
        <v>4160</v>
      </c>
      <c r="B4163">
        <v>2</v>
      </c>
      <c r="C4163">
        <v>14</v>
      </c>
      <c r="E4163" s="8">
        <v>4160</v>
      </c>
      <c r="F4163">
        <v>1</v>
      </c>
    </row>
    <row r="4164" spans="1:6" x14ac:dyDescent="0.25">
      <c r="A4164" s="8">
        <v>4161</v>
      </c>
      <c r="B4164">
        <v>3</v>
      </c>
      <c r="C4164">
        <v>48.4</v>
      </c>
      <c r="E4164" s="8">
        <v>4161</v>
      </c>
      <c r="F4164">
        <v>1</v>
      </c>
    </row>
    <row r="4165" spans="1:6" x14ac:dyDescent="0.25">
      <c r="A4165" s="8">
        <v>4162</v>
      </c>
      <c r="B4165">
        <v>3</v>
      </c>
      <c r="C4165">
        <v>39.450000000000003</v>
      </c>
      <c r="E4165" s="8">
        <v>4162</v>
      </c>
      <c r="F4165">
        <v>1</v>
      </c>
    </row>
    <row r="4166" spans="1:6" x14ac:dyDescent="0.25">
      <c r="A4166" s="8">
        <v>4163</v>
      </c>
      <c r="B4166">
        <v>1</v>
      </c>
      <c r="C4166">
        <v>14.5</v>
      </c>
      <c r="E4166" s="8">
        <v>4163</v>
      </c>
      <c r="F4166">
        <v>1</v>
      </c>
    </row>
    <row r="4167" spans="1:6" x14ac:dyDescent="0.25">
      <c r="A4167" s="8">
        <v>4164</v>
      </c>
      <c r="B4167">
        <v>1</v>
      </c>
      <c r="C4167">
        <v>17.95</v>
      </c>
      <c r="E4167" s="8">
        <v>4164</v>
      </c>
      <c r="F4167">
        <v>1</v>
      </c>
    </row>
    <row r="4168" spans="1:6" x14ac:dyDescent="0.25">
      <c r="A4168" s="8">
        <v>4165</v>
      </c>
      <c r="B4168">
        <v>2</v>
      </c>
      <c r="C4168">
        <v>26.9</v>
      </c>
      <c r="E4168" s="8">
        <v>4165</v>
      </c>
      <c r="F4168">
        <v>1</v>
      </c>
    </row>
    <row r="4169" spans="1:6" x14ac:dyDescent="0.25">
      <c r="A4169" s="8">
        <v>4166</v>
      </c>
      <c r="B4169">
        <v>4</v>
      </c>
      <c r="C4169">
        <v>46.45</v>
      </c>
      <c r="E4169" s="8">
        <v>4166</v>
      </c>
      <c r="F4169">
        <v>1</v>
      </c>
    </row>
    <row r="4170" spans="1:6" x14ac:dyDescent="0.25">
      <c r="A4170" s="8">
        <v>4167</v>
      </c>
      <c r="B4170">
        <v>4</v>
      </c>
      <c r="C4170">
        <v>49.45</v>
      </c>
      <c r="E4170" s="8">
        <v>4167</v>
      </c>
      <c r="F4170">
        <v>1</v>
      </c>
    </row>
    <row r="4171" spans="1:6" x14ac:dyDescent="0.25">
      <c r="A4171" s="8">
        <v>4168</v>
      </c>
      <c r="B4171">
        <v>2</v>
      </c>
      <c r="C4171">
        <v>25.9</v>
      </c>
      <c r="E4171" s="8">
        <v>4168</v>
      </c>
      <c r="F4171">
        <v>1</v>
      </c>
    </row>
    <row r="4172" spans="1:6" x14ac:dyDescent="0.25">
      <c r="A4172" s="8">
        <v>4169</v>
      </c>
      <c r="B4172">
        <v>1</v>
      </c>
      <c r="C4172">
        <v>13.95</v>
      </c>
      <c r="E4172" s="8">
        <v>4169</v>
      </c>
      <c r="F4172">
        <v>1</v>
      </c>
    </row>
    <row r="4173" spans="1:6" x14ac:dyDescent="0.25">
      <c r="A4173" s="8">
        <v>4170</v>
      </c>
      <c r="B4173">
        <v>3</v>
      </c>
      <c r="C4173">
        <v>47.4</v>
      </c>
      <c r="E4173" s="8">
        <v>4170</v>
      </c>
      <c r="F4173">
        <v>1</v>
      </c>
    </row>
    <row r="4174" spans="1:6" x14ac:dyDescent="0.25">
      <c r="A4174" s="8">
        <v>4171</v>
      </c>
      <c r="B4174">
        <v>1</v>
      </c>
      <c r="C4174">
        <v>16.95</v>
      </c>
      <c r="E4174" s="8">
        <v>4171</v>
      </c>
      <c r="F4174">
        <v>1</v>
      </c>
    </row>
    <row r="4175" spans="1:6" x14ac:dyDescent="0.25">
      <c r="A4175" s="8">
        <v>4172</v>
      </c>
      <c r="B4175">
        <v>1</v>
      </c>
      <c r="C4175">
        <v>17.95</v>
      </c>
      <c r="E4175" s="8">
        <v>4172</v>
      </c>
      <c r="F4175">
        <v>1</v>
      </c>
    </row>
    <row r="4176" spans="1:6" x14ac:dyDescent="0.25">
      <c r="A4176" s="8">
        <v>4173</v>
      </c>
      <c r="B4176">
        <v>2</v>
      </c>
      <c r="C4176">
        <v>34.450000000000003</v>
      </c>
      <c r="E4176" s="8">
        <v>4173</v>
      </c>
      <c r="F4176">
        <v>1</v>
      </c>
    </row>
    <row r="4177" spans="1:6" x14ac:dyDescent="0.25">
      <c r="A4177" s="8">
        <v>4174</v>
      </c>
      <c r="B4177">
        <v>1</v>
      </c>
      <c r="C4177">
        <v>14.5</v>
      </c>
      <c r="E4177" s="8">
        <v>4174</v>
      </c>
      <c r="F4177">
        <v>1</v>
      </c>
    </row>
    <row r="4178" spans="1:6" x14ac:dyDescent="0.25">
      <c r="A4178" s="8">
        <v>4175</v>
      </c>
      <c r="B4178">
        <v>1</v>
      </c>
      <c r="C4178">
        <v>14.5</v>
      </c>
      <c r="E4178" s="8">
        <v>4175</v>
      </c>
      <c r="F4178">
        <v>1</v>
      </c>
    </row>
    <row r="4179" spans="1:6" x14ac:dyDescent="0.25">
      <c r="A4179" s="8">
        <v>4176</v>
      </c>
      <c r="B4179">
        <v>1</v>
      </c>
      <c r="C4179">
        <v>15.5</v>
      </c>
      <c r="E4179" s="8">
        <v>4176</v>
      </c>
      <c r="F4179">
        <v>1</v>
      </c>
    </row>
    <row r="4180" spans="1:6" x14ac:dyDescent="0.25">
      <c r="A4180" s="8">
        <v>4177</v>
      </c>
      <c r="B4180">
        <v>4</v>
      </c>
      <c r="C4180">
        <v>49.4</v>
      </c>
      <c r="E4180" s="8">
        <v>4177</v>
      </c>
      <c r="F4180">
        <v>1</v>
      </c>
    </row>
    <row r="4181" spans="1:6" x14ac:dyDescent="0.25">
      <c r="A4181" s="8">
        <v>4178</v>
      </c>
      <c r="B4181">
        <v>2</v>
      </c>
      <c r="C4181">
        <v>28.9</v>
      </c>
      <c r="E4181" s="8">
        <v>4178</v>
      </c>
      <c r="F4181">
        <v>1</v>
      </c>
    </row>
    <row r="4182" spans="1:6" x14ac:dyDescent="0.25">
      <c r="A4182" s="8">
        <v>4179</v>
      </c>
      <c r="B4182">
        <v>1</v>
      </c>
      <c r="C4182">
        <v>11.95</v>
      </c>
      <c r="E4182" s="8">
        <v>4179</v>
      </c>
      <c r="F4182">
        <v>1</v>
      </c>
    </row>
    <row r="4183" spans="1:6" x14ac:dyDescent="0.25">
      <c r="A4183" s="8">
        <v>4180</v>
      </c>
      <c r="B4183">
        <v>2</v>
      </c>
      <c r="C4183">
        <v>32.9</v>
      </c>
      <c r="E4183" s="8">
        <v>4180</v>
      </c>
      <c r="F4183">
        <v>1</v>
      </c>
    </row>
    <row r="4184" spans="1:6" x14ac:dyDescent="0.25">
      <c r="A4184" s="8">
        <v>4181</v>
      </c>
      <c r="B4184">
        <v>1</v>
      </c>
      <c r="C4184">
        <v>12.95</v>
      </c>
      <c r="E4184" s="8">
        <v>4181</v>
      </c>
      <c r="F4184">
        <v>1</v>
      </c>
    </row>
    <row r="4185" spans="1:6" x14ac:dyDescent="0.25">
      <c r="A4185" s="8">
        <v>4182</v>
      </c>
      <c r="B4185">
        <v>3</v>
      </c>
      <c r="C4185">
        <v>36.450000000000003</v>
      </c>
      <c r="E4185" s="8">
        <v>4182</v>
      </c>
      <c r="F4185">
        <v>1</v>
      </c>
    </row>
    <row r="4186" spans="1:6" x14ac:dyDescent="0.25">
      <c r="A4186" s="8">
        <v>4183</v>
      </c>
      <c r="B4186">
        <v>1</v>
      </c>
      <c r="C4186">
        <v>5</v>
      </c>
      <c r="E4186" s="8">
        <v>4183</v>
      </c>
      <c r="F4186">
        <v>1</v>
      </c>
    </row>
    <row r="4187" spans="1:6" x14ac:dyDescent="0.25">
      <c r="A4187" s="8">
        <v>4184</v>
      </c>
      <c r="B4187">
        <v>5</v>
      </c>
      <c r="C4187">
        <v>68.75</v>
      </c>
      <c r="E4187" s="8">
        <v>4184</v>
      </c>
      <c r="F4187">
        <v>1</v>
      </c>
    </row>
    <row r="4188" spans="1:6" x14ac:dyDescent="0.25">
      <c r="A4188" s="8">
        <v>4185</v>
      </c>
      <c r="B4188">
        <v>1</v>
      </c>
      <c r="C4188">
        <v>13.95</v>
      </c>
      <c r="E4188" s="8">
        <v>4185</v>
      </c>
      <c r="F4188">
        <v>1</v>
      </c>
    </row>
    <row r="4189" spans="1:6" x14ac:dyDescent="0.25">
      <c r="A4189" s="8">
        <v>4186</v>
      </c>
      <c r="B4189">
        <v>12</v>
      </c>
      <c r="C4189">
        <v>158.05000000000001</v>
      </c>
      <c r="E4189" s="8">
        <v>4186</v>
      </c>
      <c r="F4189">
        <v>1</v>
      </c>
    </row>
    <row r="4190" spans="1:6" x14ac:dyDescent="0.25">
      <c r="A4190" s="8">
        <v>4187</v>
      </c>
      <c r="B4190">
        <v>1</v>
      </c>
      <c r="C4190">
        <v>9</v>
      </c>
      <c r="E4190" s="8">
        <v>4187</v>
      </c>
      <c r="F4190">
        <v>1</v>
      </c>
    </row>
    <row r="4191" spans="1:6" x14ac:dyDescent="0.25">
      <c r="A4191" s="8">
        <v>4188</v>
      </c>
      <c r="B4191">
        <v>1</v>
      </c>
      <c r="C4191">
        <v>7</v>
      </c>
      <c r="E4191" s="8">
        <v>4188</v>
      </c>
      <c r="F4191">
        <v>1</v>
      </c>
    </row>
    <row r="4192" spans="1:6" x14ac:dyDescent="0.25">
      <c r="A4192" s="8">
        <v>4189</v>
      </c>
      <c r="B4192">
        <v>5</v>
      </c>
      <c r="C4192">
        <v>72.850000000000009</v>
      </c>
      <c r="E4192" s="8">
        <v>4189</v>
      </c>
      <c r="F4192">
        <v>1</v>
      </c>
    </row>
    <row r="4193" spans="1:6" x14ac:dyDescent="0.25">
      <c r="A4193" s="8">
        <v>4190</v>
      </c>
      <c r="B4193">
        <v>1</v>
      </c>
      <c r="C4193">
        <v>14.5</v>
      </c>
      <c r="E4193" s="8">
        <v>4190</v>
      </c>
      <c r="F4193">
        <v>1</v>
      </c>
    </row>
    <row r="4194" spans="1:6" x14ac:dyDescent="0.25">
      <c r="A4194" s="8">
        <v>4191</v>
      </c>
      <c r="B4194">
        <v>1</v>
      </c>
      <c r="C4194">
        <v>12.95</v>
      </c>
      <c r="E4194" s="8">
        <v>4191</v>
      </c>
      <c r="F4194">
        <v>1</v>
      </c>
    </row>
    <row r="4195" spans="1:6" x14ac:dyDescent="0.25">
      <c r="A4195" s="8">
        <v>4192</v>
      </c>
      <c r="B4195">
        <v>2</v>
      </c>
      <c r="C4195">
        <v>19.5</v>
      </c>
      <c r="E4195" s="8">
        <v>4192</v>
      </c>
      <c r="F4195">
        <v>1</v>
      </c>
    </row>
    <row r="4196" spans="1:6" x14ac:dyDescent="0.25">
      <c r="A4196" s="8">
        <v>4193</v>
      </c>
      <c r="B4196">
        <v>1</v>
      </c>
      <c r="C4196">
        <v>13.95</v>
      </c>
      <c r="E4196" s="8">
        <v>4193</v>
      </c>
      <c r="F4196">
        <v>1</v>
      </c>
    </row>
    <row r="4197" spans="1:6" x14ac:dyDescent="0.25">
      <c r="A4197" s="8">
        <v>4194</v>
      </c>
      <c r="B4197">
        <v>3</v>
      </c>
      <c r="C4197">
        <v>44.849999999999987</v>
      </c>
      <c r="E4197" s="8">
        <v>4194</v>
      </c>
      <c r="F4197">
        <v>1</v>
      </c>
    </row>
    <row r="4198" spans="1:6" x14ac:dyDescent="0.25">
      <c r="A4198" s="8">
        <v>4195</v>
      </c>
      <c r="B4198">
        <v>4</v>
      </c>
      <c r="C4198">
        <v>59.8</v>
      </c>
      <c r="E4198" s="8">
        <v>4195</v>
      </c>
      <c r="F4198">
        <v>1</v>
      </c>
    </row>
    <row r="4199" spans="1:6" x14ac:dyDescent="0.25">
      <c r="A4199" s="8">
        <v>4196</v>
      </c>
      <c r="B4199">
        <v>1</v>
      </c>
      <c r="C4199">
        <v>0</v>
      </c>
      <c r="E4199" s="8">
        <v>4196</v>
      </c>
      <c r="F4199">
        <v>1</v>
      </c>
    </row>
    <row r="4200" spans="1:6" x14ac:dyDescent="0.25">
      <c r="A4200" s="8">
        <v>4197</v>
      </c>
      <c r="B4200">
        <v>1</v>
      </c>
      <c r="C4200">
        <v>12.95</v>
      </c>
      <c r="E4200" s="8">
        <v>4197</v>
      </c>
      <c r="F4200">
        <v>1</v>
      </c>
    </row>
    <row r="4201" spans="1:6" x14ac:dyDescent="0.25">
      <c r="A4201" s="8">
        <v>4198</v>
      </c>
      <c r="B4201">
        <v>2</v>
      </c>
      <c r="C4201">
        <v>34.9</v>
      </c>
      <c r="E4201" s="8">
        <v>4198</v>
      </c>
      <c r="F4201">
        <v>1</v>
      </c>
    </row>
    <row r="4202" spans="1:6" x14ac:dyDescent="0.25">
      <c r="A4202" s="8">
        <v>4199</v>
      </c>
      <c r="B4202">
        <v>2</v>
      </c>
      <c r="C4202">
        <v>33.450000000000003</v>
      </c>
      <c r="E4202" s="8">
        <v>4199</v>
      </c>
      <c r="F4202">
        <v>1</v>
      </c>
    </row>
    <row r="4203" spans="1:6" x14ac:dyDescent="0.25">
      <c r="A4203" s="8">
        <v>4200</v>
      </c>
      <c r="B4203">
        <v>1</v>
      </c>
      <c r="C4203">
        <v>17.95</v>
      </c>
      <c r="E4203" s="8">
        <v>4200</v>
      </c>
      <c r="F4203">
        <v>1</v>
      </c>
    </row>
    <row r="4204" spans="1:6" x14ac:dyDescent="0.25">
      <c r="A4204" s="8">
        <v>4201</v>
      </c>
      <c r="B4204">
        <v>2</v>
      </c>
      <c r="C4204">
        <v>31.9</v>
      </c>
      <c r="E4204" s="8">
        <v>4201</v>
      </c>
      <c r="F4204">
        <v>1</v>
      </c>
    </row>
    <row r="4205" spans="1:6" x14ac:dyDescent="0.25">
      <c r="A4205" s="8">
        <v>4202</v>
      </c>
      <c r="B4205">
        <v>2</v>
      </c>
      <c r="C4205">
        <v>30.45</v>
      </c>
      <c r="E4205" s="8">
        <v>4202</v>
      </c>
      <c r="F4205">
        <v>1</v>
      </c>
    </row>
    <row r="4206" spans="1:6" x14ac:dyDescent="0.25">
      <c r="A4206" s="8">
        <v>4203</v>
      </c>
      <c r="B4206">
        <v>3</v>
      </c>
      <c r="C4206">
        <v>49.849999999999987</v>
      </c>
      <c r="E4206" s="8">
        <v>4203</v>
      </c>
      <c r="F4206">
        <v>1</v>
      </c>
    </row>
    <row r="4207" spans="1:6" x14ac:dyDescent="0.25">
      <c r="A4207" s="8">
        <v>4204</v>
      </c>
      <c r="B4207">
        <v>2</v>
      </c>
      <c r="C4207">
        <v>14</v>
      </c>
      <c r="E4207" s="8">
        <v>4204</v>
      </c>
      <c r="F4207">
        <v>1</v>
      </c>
    </row>
    <row r="4208" spans="1:6" x14ac:dyDescent="0.25">
      <c r="A4208" s="8">
        <v>4205</v>
      </c>
      <c r="B4208">
        <v>2</v>
      </c>
      <c r="C4208">
        <v>26.9</v>
      </c>
      <c r="E4208" s="8">
        <v>4205</v>
      </c>
      <c r="F4208">
        <v>1</v>
      </c>
    </row>
    <row r="4209" spans="1:6" x14ac:dyDescent="0.25">
      <c r="A4209" s="8">
        <v>4206</v>
      </c>
      <c r="B4209">
        <v>4</v>
      </c>
      <c r="C4209">
        <v>62.8</v>
      </c>
      <c r="E4209" s="8">
        <v>4206</v>
      </c>
      <c r="F4209">
        <v>1</v>
      </c>
    </row>
    <row r="4210" spans="1:6" x14ac:dyDescent="0.25">
      <c r="A4210" s="8">
        <v>4207</v>
      </c>
      <c r="B4210">
        <v>4</v>
      </c>
      <c r="C4210">
        <v>56.8</v>
      </c>
      <c r="E4210" s="8">
        <v>4207</v>
      </c>
      <c r="F4210">
        <v>1</v>
      </c>
    </row>
    <row r="4211" spans="1:6" x14ac:dyDescent="0.25">
      <c r="A4211" s="8">
        <v>4208</v>
      </c>
      <c r="B4211">
        <v>3</v>
      </c>
      <c r="C4211">
        <v>32</v>
      </c>
      <c r="E4211" s="8">
        <v>4208</v>
      </c>
      <c r="F4211">
        <v>1</v>
      </c>
    </row>
    <row r="4212" spans="1:6" x14ac:dyDescent="0.25">
      <c r="A4212" s="8">
        <v>4209</v>
      </c>
      <c r="B4212">
        <v>2</v>
      </c>
      <c r="C4212">
        <v>27.45</v>
      </c>
      <c r="E4212" s="8">
        <v>4209</v>
      </c>
      <c r="F4212">
        <v>1</v>
      </c>
    </row>
    <row r="4213" spans="1:6" x14ac:dyDescent="0.25">
      <c r="A4213" s="8">
        <v>4210</v>
      </c>
      <c r="B4213">
        <v>2</v>
      </c>
      <c r="C4213">
        <v>26.9</v>
      </c>
      <c r="E4213" s="8">
        <v>4210</v>
      </c>
      <c r="F4213">
        <v>1</v>
      </c>
    </row>
    <row r="4214" spans="1:6" x14ac:dyDescent="0.25">
      <c r="A4214" s="8">
        <v>4211</v>
      </c>
      <c r="B4214">
        <v>2</v>
      </c>
      <c r="C4214">
        <v>24.9</v>
      </c>
      <c r="E4214" s="8">
        <v>4211</v>
      </c>
      <c r="F4214">
        <v>1</v>
      </c>
    </row>
    <row r="4215" spans="1:6" x14ac:dyDescent="0.25">
      <c r="A4215" s="8">
        <v>4212</v>
      </c>
      <c r="B4215">
        <v>2</v>
      </c>
      <c r="C4215">
        <v>31.9</v>
      </c>
      <c r="E4215" s="8">
        <v>4212</v>
      </c>
      <c r="F4215">
        <v>1</v>
      </c>
    </row>
    <row r="4216" spans="1:6" x14ac:dyDescent="0.25">
      <c r="A4216" s="8">
        <v>4213</v>
      </c>
      <c r="B4216">
        <v>2</v>
      </c>
      <c r="C4216">
        <v>32.9</v>
      </c>
      <c r="E4216" s="8">
        <v>4213</v>
      </c>
      <c r="F4216">
        <v>1</v>
      </c>
    </row>
    <row r="4217" spans="1:6" x14ac:dyDescent="0.25">
      <c r="A4217" s="8">
        <v>4214</v>
      </c>
      <c r="B4217">
        <v>1</v>
      </c>
      <c r="C4217">
        <v>12.95</v>
      </c>
      <c r="E4217" s="8">
        <v>4214</v>
      </c>
      <c r="F4217">
        <v>1</v>
      </c>
    </row>
    <row r="4218" spans="1:6" x14ac:dyDescent="0.25">
      <c r="A4218" s="8">
        <v>4215</v>
      </c>
      <c r="B4218">
        <v>2</v>
      </c>
      <c r="C4218">
        <v>30.9</v>
      </c>
      <c r="E4218" s="8">
        <v>4215</v>
      </c>
      <c r="F4218">
        <v>1</v>
      </c>
    </row>
    <row r="4219" spans="1:6" x14ac:dyDescent="0.25">
      <c r="A4219" s="8">
        <v>4216</v>
      </c>
      <c r="B4219">
        <v>4</v>
      </c>
      <c r="C4219">
        <v>45.45</v>
      </c>
      <c r="E4219" s="8">
        <v>4216</v>
      </c>
      <c r="F4219">
        <v>1</v>
      </c>
    </row>
    <row r="4220" spans="1:6" x14ac:dyDescent="0.25">
      <c r="A4220" s="8">
        <v>4217</v>
      </c>
      <c r="B4220">
        <v>1</v>
      </c>
      <c r="C4220">
        <v>17.95</v>
      </c>
      <c r="E4220" s="8">
        <v>4217</v>
      </c>
      <c r="F4220">
        <v>1</v>
      </c>
    </row>
    <row r="4221" spans="1:6" x14ac:dyDescent="0.25">
      <c r="A4221" s="8">
        <v>4218</v>
      </c>
      <c r="B4221">
        <v>1</v>
      </c>
      <c r="C4221">
        <v>19.95</v>
      </c>
      <c r="E4221" s="8">
        <v>4218</v>
      </c>
      <c r="F4221">
        <v>1</v>
      </c>
    </row>
    <row r="4222" spans="1:6" x14ac:dyDescent="0.25">
      <c r="A4222" s="8">
        <v>4219</v>
      </c>
      <c r="B4222">
        <v>2</v>
      </c>
      <c r="C4222">
        <v>24.9</v>
      </c>
      <c r="E4222" s="8">
        <v>4219</v>
      </c>
      <c r="F4222">
        <v>1</v>
      </c>
    </row>
    <row r="4223" spans="1:6" x14ac:dyDescent="0.25">
      <c r="A4223" s="8">
        <v>4220</v>
      </c>
      <c r="B4223">
        <v>3</v>
      </c>
      <c r="C4223">
        <v>46.4</v>
      </c>
      <c r="E4223" s="8">
        <v>4220</v>
      </c>
      <c r="F4223">
        <v>1</v>
      </c>
    </row>
    <row r="4224" spans="1:6" x14ac:dyDescent="0.25">
      <c r="A4224" s="8">
        <v>4221</v>
      </c>
      <c r="B4224">
        <v>1</v>
      </c>
      <c r="C4224">
        <v>14.5</v>
      </c>
      <c r="E4224" s="8">
        <v>4221</v>
      </c>
      <c r="F4224">
        <v>1</v>
      </c>
    </row>
    <row r="4225" spans="1:6" x14ac:dyDescent="0.25">
      <c r="A4225" s="8">
        <v>4222</v>
      </c>
      <c r="B4225">
        <v>1</v>
      </c>
      <c r="C4225">
        <v>12.95</v>
      </c>
      <c r="E4225" s="8">
        <v>4222</v>
      </c>
      <c r="F4225">
        <v>1</v>
      </c>
    </row>
    <row r="4226" spans="1:6" x14ac:dyDescent="0.25">
      <c r="A4226" s="8">
        <v>4223</v>
      </c>
      <c r="B4226">
        <v>1</v>
      </c>
      <c r="C4226">
        <v>16.95</v>
      </c>
      <c r="E4226" s="8">
        <v>4223</v>
      </c>
      <c r="F4226">
        <v>1</v>
      </c>
    </row>
    <row r="4227" spans="1:6" x14ac:dyDescent="0.25">
      <c r="A4227" s="8">
        <v>4224</v>
      </c>
      <c r="B4227">
        <v>3</v>
      </c>
      <c r="C4227">
        <v>40.950000000000003</v>
      </c>
      <c r="E4227" s="8">
        <v>4224</v>
      </c>
      <c r="F4227">
        <v>1</v>
      </c>
    </row>
    <row r="4228" spans="1:6" x14ac:dyDescent="0.25">
      <c r="A4228" s="8">
        <v>4225</v>
      </c>
      <c r="B4228">
        <v>2</v>
      </c>
      <c r="C4228">
        <v>23.9</v>
      </c>
      <c r="E4228" s="8">
        <v>4225</v>
      </c>
      <c r="F4228">
        <v>1</v>
      </c>
    </row>
    <row r="4229" spans="1:6" x14ac:dyDescent="0.25">
      <c r="A4229" s="8">
        <v>4226</v>
      </c>
      <c r="B4229">
        <v>1</v>
      </c>
      <c r="C4229">
        <v>17.95</v>
      </c>
      <c r="E4229" s="8">
        <v>4226</v>
      </c>
      <c r="F4229">
        <v>1</v>
      </c>
    </row>
    <row r="4230" spans="1:6" x14ac:dyDescent="0.25">
      <c r="A4230" s="8">
        <v>4227</v>
      </c>
      <c r="B4230">
        <v>2</v>
      </c>
      <c r="C4230">
        <v>34.9</v>
      </c>
      <c r="E4230" s="8">
        <v>4227</v>
      </c>
      <c r="F4230">
        <v>1</v>
      </c>
    </row>
    <row r="4231" spans="1:6" x14ac:dyDescent="0.25">
      <c r="A4231" s="8">
        <v>4228</v>
      </c>
      <c r="B4231">
        <v>3</v>
      </c>
      <c r="C4231">
        <v>41.5</v>
      </c>
      <c r="E4231" s="8">
        <v>4228</v>
      </c>
      <c r="F4231">
        <v>1</v>
      </c>
    </row>
    <row r="4232" spans="1:6" x14ac:dyDescent="0.25">
      <c r="A4232" s="8">
        <v>4229</v>
      </c>
      <c r="B4232">
        <v>1</v>
      </c>
      <c r="C4232">
        <v>13.95</v>
      </c>
      <c r="E4232" s="8">
        <v>4229</v>
      </c>
      <c r="F4232">
        <v>1</v>
      </c>
    </row>
    <row r="4233" spans="1:6" x14ac:dyDescent="0.25">
      <c r="A4233" s="8">
        <v>4230</v>
      </c>
      <c r="B4233">
        <v>1</v>
      </c>
      <c r="C4233">
        <v>13.95</v>
      </c>
      <c r="E4233" s="8">
        <v>4230</v>
      </c>
      <c r="F4233">
        <v>1</v>
      </c>
    </row>
    <row r="4234" spans="1:6" x14ac:dyDescent="0.25">
      <c r="A4234" s="8">
        <v>4231</v>
      </c>
      <c r="B4234">
        <v>2</v>
      </c>
      <c r="C4234">
        <v>24.95</v>
      </c>
      <c r="E4234" s="8">
        <v>4231</v>
      </c>
      <c r="F4234">
        <v>1</v>
      </c>
    </row>
    <row r="4235" spans="1:6" x14ac:dyDescent="0.25">
      <c r="A4235" s="8">
        <v>4232</v>
      </c>
      <c r="B4235">
        <v>12</v>
      </c>
      <c r="C4235">
        <v>146.69999999999999</v>
      </c>
      <c r="E4235" s="8">
        <v>4232</v>
      </c>
      <c r="F4235">
        <v>1</v>
      </c>
    </row>
    <row r="4236" spans="1:6" x14ac:dyDescent="0.25">
      <c r="A4236" s="8">
        <v>4233</v>
      </c>
      <c r="B4236">
        <v>3</v>
      </c>
      <c r="C4236">
        <v>38.9</v>
      </c>
      <c r="E4236" s="8">
        <v>4233</v>
      </c>
      <c r="F4236">
        <v>1</v>
      </c>
    </row>
    <row r="4237" spans="1:6" x14ac:dyDescent="0.25">
      <c r="A4237" s="8">
        <v>4234</v>
      </c>
      <c r="B4237">
        <v>2</v>
      </c>
      <c r="C4237">
        <v>22.95</v>
      </c>
      <c r="E4237" s="8">
        <v>4234</v>
      </c>
      <c r="F4237">
        <v>1</v>
      </c>
    </row>
    <row r="4238" spans="1:6" x14ac:dyDescent="0.25">
      <c r="A4238" s="8">
        <v>4235</v>
      </c>
      <c r="B4238">
        <v>5</v>
      </c>
      <c r="C4238">
        <v>72.350000000000009</v>
      </c>
      <c r="E4238" s="8">
        <v>4235</v>
      </c>
      <c r="F4238">
        <v>1</v>
      </c>
    </row>
    <row r="4239" spans="1:6" x14ac:dyDescent="0.25">
      <c r="A4239" s="8">
        <v>4236</v>
      </c>
      <c r="B4239">
        <v>3</v>
      </c>
      <c r="C4239">
        <v>36.9</v>
      </c>
      <c r="E4239" s="8">
        <v>4236</v>
      </c>
      <c r="F4239">
        <v>1</v>
      </c>
    </row>
    <row r="4240" spans="1:6" x14ac:dyDescent="0.25">
      <c r="A4240" s="8">
        <v>4237</v>
      </c>
      <c r="B4240">
        <v>1</v>
      </c>
      <c r="C4240">
        <v>7</v>
      </c>
      <c r="E4240" s="8">
        <v>4237</v>
      </c>
      <c r="F4240">
        <v>1</v>
      </c>
    </row>
    <row r="4241" spans="1:6" x14ac:dyDescent="0.25">
      <c r="A4241" s="8">
        <v>4238</v>
      </c>
      <c r="B4241">
        <v>4</v>
      </c>
      <c r="C4241">
        <v>55.45</v>
      </c>
      <c r="E4241" s="8">
        <v>4238</v>
      </c>
      <c r="F4241">
        <v>1</v>
      </c>
    </row>
    <row r="4242" spans="1:6" x14ac:dyDescent="0.25">
      <c r="A4242" s="8">
        <v>4239</v>
      </c>
      <c r="B4242">
        <v>1</v>
      </c>
      <c r="C4242">
        <v>14.95</v>
      </c>
      <c r="E4242" s="8">
        <v>4239</v>
      </c>
      <c r="F4242">
        <v>1</v>
      </c>
    </row>
    <row r="4243" spans="1:6" x14ac:dyDescent="0.25">
      <c r="A4243" s="8">
        <v>4240</v>
      </c>
      <c r="B4243">
        <v>2</v>
      </c>
      <c r="C4243">
        <v>34.9</v>
      </c>
      <c r="E4243" s="8">
        <v>4240</v>
      </c>
      <c r="F4243">
        <v>1</v>
      </c>
    </row>
    <row r="4244" spans="1:6" x14ac:dyDescent="0.25">
      <c r="A4244" s="8">
        <v>4241</v>
      </c>
      <c r="B4244">
        <v>2</v>
      </c>
      <c r="C4244">
        <v>23.5</v>
      </c>
      <c r="E4244" s="8">
        <v>4241</v>
      </c>
      <c r="F4244">
        <v>1</v>
      </c>
    </row>
    <row r="4245" spans="1:6" x14ac:dyDescent="0.25">
      <c r="A4245" s="8">
        <v>4242</v>
      </c>
      <c r="B4245">
        <v>1</v>
      </c>
      <c r="C4245">
        <v>12.95</v>
      </c>
      <c r="E4245" s="8">
        <v>4242</v>
      </c>
      <c r="F4245">
        <v>1</v>
      </c>
    </row>
    <row r="4246" spans="1:6" x14ac:dyDescent="0.25">
      <c r="A4246" s="8">
        <v>4243</v>
      </c>
      <c r="B4246">
        <v>1</v>
      </c>
      <c r="C4246">
        <v>17.95</v>
      </c>
      <c r="E4246" s="8">
        <v>4243</v>
      </c>
      <c r="F4246">
        <v>1</v>
      </c>
    </row>
    <row r="4247" spans="1:6" x14ac:dyDescent="0.25">
      <c r="A4247" s="8">
        <v>4244</v>
      </c>
      <c r="B4247">
        <v>3</v>
      </c>
      <c r="C4247">
        <v>43.4</v>
      </c>
      <c r="E4247" s="8">
        <v>4244</v>
      </c>
      <c r="F4247">
        <v>1</v>
      </c>
    </row>
    <row r="4248" spans="1:6" x14ac:dyDescent="0.25">
      <c r="A4248" s="8">
        <v>4245</v>
      </c>
      <c r="B4248">
        <v>4</v>
      </c>
      <c r="C4248">
        <v>53.400000000000013</v>
      </c>
      <c r="E4248" s="8">
        <v>4245</v>
      </c>
      <c r="F4248">
        <v>1</v>
      </c>
    </row>
    <row r="4249" spans="1:6" x14ac:dyDescent="0.25">
      <c r="A4249" s="8">
        <v>4246</v>
      </c>
      <c r="B4249">
        <v>1</v>
      </c>
      <c r="C4249">
        <v>9</v>
      </c>
      <c r="E4249" s="8">
        <v>4246</v>
      </c>
      <c r="F4249">
        <v>1</v>
      </c>
    </row>
    <row r="4250" spans="1:6" x14ac:dyDescent="0.25">
      <c r="A4250" s="8">
        <v>4247</v>
      </c>
      <c r="B4250">
        <v>4</v>
      </c>
      <c r="C4250">
        <v>55.400000000000013</v>
      </c>
      <c r="E4250" s="8">
        <v>4247</v>
      </c>
      <c r="F4250">
        <v>1</v>
      </c>
    </row>
    <row r="4251" spans="1:6" x14ac:dyDescent="0.25">
      <c r="A4251" s="8">
        <v>4248</v>
      </c>
      <c r="B4251">
        <v>2</v>
      </c>
      <c r="C4251">
        <v>34.450000000000003</v>
      </c>
      <c r="E4251" s="8">
        <v>4248</v>
      </c>
      <c r="F4251">
        <v>1</v>
      </c>
    </row>
    <row r="4252" spans="1:6" x14ac:dyDescent="0.25">
      <c r="A4252" s="8">
        <v>4249</v>
      </c>
      <c r="B4252">
        <v>2</v>
      </c>
      <c r="C4252">
        <v>33.450000000000003</v>
      </c>
      <c r="E4252" s="8">
        <v>4249</v>
      </c>
      <c r="F4252">
        <v>1</v>
      </c>
    </row>
    <row r="4253" spans="1:6" x14ac:dyDescent="0.25">
      <c r="A4253" s="8">
        <v>4250</v>
      </c>
      <c r="B4253">
        <v>2</v>
      </c>
      <c r="C4253">
        <v>28.45</v>
      </c>
      <c r="E4253" s="8">
        <v>4250</v>
      </c>
      <c r="F4253">
        <v>1</v>
      </c>
    </row>
    <row r="4254" spans="1:6" x14ac:dyDescent="0.25">
      <c r="A4254" s="8">
        <v>4251</v>
      </c>
      <c r="B4254">
        <v>3</v>
      </c>
      <c r="C4254">
        <v>38.9</v>
      </c>
      <c r="E4254" s="8">
        <v>4251</v>
      </c>
      <c r="F4254">
        <v>1</v>
      </c>
    </row>
    <row r="4255" spans="1:6" x14ac:dyDescent="0.25">
      <c r="A4255" s="8">
        <v>4252</v>
      </c>
      <c r="B4255">
        <v>1</v>
      </c>
      <c r="C4255">
        <v>14.5</v>
      </c>
      <c r="E4255" s="8">
        <v>4252</v>
      </c>
      <c r="F4255">
        <v>1</v>
      </c>
    </row>
    <row r="4256" spans="1:6" x14ac:dyDescent="0.25">
      <c r="A4256" s="8">
        <v>4253</v>
      </c>
      <c r="B4256">
        <v>2</v>
      </c>
      <c r="C4256">
        <v>14</v>
      </c>
      <c r="E4256" s="8">
        <v>4253</v>
      </c>
      <c r="F4256">
        <v>1</v>
      </c>
    </row>
    <row r="4257" spans="1:6" x14ac:dyDescent="0.25">
      <c r="A4257" s="8">
        <v>4254</v>
      </c>
      <c r="B4257">
        <v>3</v>
      </c>
      <c r="C4257">
        <v>45.4</v>
      </c>
      <c r="E4257" s="8">
        <v>4254</v>
      </c>
      <c r="F4257">
        <v>1</v>
      </c>
    </row>
    <row r="4258" spans="1:6" x14ac:dyDescent="0.25">
      <c r="A4258" s="8">
        <v>4255</v>
      </c>
      <c r="B4258">
        <v>1</v>
      </c>
      <c r="C4258">
        <v>11.95</v>
      </c>
      <c r="E4258" s="8">
        <v>4255</v>
      </c>
      <c r="F4258">
        <v>1</v>
      </c>
    </row>
    <row r="4259" spans="1:6" x14ac:dyDescent="0.25">
      <c r="A4259" s="8">
        <v>4256</v>
      </c>
      <c r="B4259">
        <v>2</v>
      </c>
      <c r="C4259">
        <v>27.45</v>
      </c>
      <c r="E4259" s="8">
        <v>4256</v>
      </c>
      <c r="F4259">
        <v>1</v>
      </c>
    </row>
    <row r="4260" spans="1:6" x14ac:dyDescent="0.25">
      <c r="A4260" s="8">
        <v>4257</v>
      </c>
      <c r="B4260">
        <v>3</v>
      </c>
      <c r="C4260">
        <v>28.95</v>
      </c>
      <c r="E4260" s="8">
        <v>4257</v>
      </c>
      <c r="F4260">
        <v>1</v>
      </c>
    </row>
    <row r="4261" spans="1:6" x14ac:dyDescent="0.25">
      <c r="A4261" s="8">
        <v>4258</v>
      </c>
      <c r="B4261">
        <v>1</v>
      </c>
      <c r="C4261">
        <v>7</v>
      </c>
      <c r="E4261" s="8">
        <v>4258</v>
      </c>
      <c r="F4261">
        <v>1</v>
      </c>
    </row>
    <row r="4262" spans="1:6" x14ac:dyDescent="0.25">
      <c r="A4262" s="8">
        <v>4259</v>
      </c>
      <c r="B4262">
        <v>2</v>
      </c>
      <c r="C4262">
        <v>21.5</v>
      </c>
      <c r="E4262" s="8">
        <v>4259</v>
      </c>
      <c r="F4262">
        <v>1</v>
      </c>
    </row>
    <row r="4263" spans="1:6" x14ac:dyDescent="0.25">
      <c r="A4263" s="8">
        <v>4260</v>
      </c>
      <c r="B4263">
        <v>2</v>
      </c>
      <c r="C4263">
        <v>14</v>
      </c>
      <c r="E4263" s="8">
        <v>4260</v>
      </c>
      <c r="F4263">
        <v>1</v>
      </c>
    </row>
    <row r="4264" spans="1:6" x14ac:dyDescent="0.25">
      <c r="A4264" s="8">
        <v>4261</v>
      </c>
      <c r="B4264">
        <v>4</v>
      </c>
      <c r="C4264">
        <v>52.849999999999987</v>
      </c>
      <c r="E4264" s="8">
        <v>4261</v>
      </c>
      <c r="F4264">
        <v>1</v>
      </c>
    </row>
    <row r="4265" spans="1:6" x14ac:dyDescent="0.25">
      <c r="A4265" s="8">
        <v>4262</v>
      </c>
      <c r="B4265">
        <v>1</v>
      </c>
      <c r="C4265">
        <v>14.5</v>
      </c>
      <c r="E4265" s="8">
        <v>4262</v>
      </c>
      <c r="F4265">
        <v>1</v>
      </c>
    </row>
    <row r="4266" spans="1:6" x14ac:dyDescent="0.25">
      <c r="A4266" s="8">
        <v>4263</v>
      </c>
      <c r="B4266">
        <v>3</v>
      </c>
      <c r="C4266">
        <v>35.950000000000003</v>
      </c>
      <c r="E4266" s="8">
        <v>4263</v>
      </c>
      <c r="F4266">
        <v>1</v>
      </c>
    </row>
    <row r="4267" spans="1:6" x14ac:dyDescent="0.25">
      <c r="A4267" s="8">
        <v>4264</v>
      </c>
      <c r="B4267">
        <v>4</v>
      </c>
      <c r="C4267">
        <v>46.95</v>
      </c>
      <c r="E4267" s="8">
        <v>4264</v>
      </c>
      <c r="F4267">
        <v>1</v>
      </c>
    </row>
    <row r="4268" spans="1:6" x14ac:dyDescent="0.25">
      <c r="A4268" s="8">
        <v>4265</v>
      </c>
      <c r="B4268">
        <v>2</v>
      </c>
      <c r="C4268">
        <v>23.5</v>
      </c>
      <c r="E4268" s="8">
        <v>4265</v>
      </c>
      <c r="F4268">
        <v>1</v>
      </c>
    </row>
    <row r="4269" spans="1:6" x14ac:dyDescent="0.25">
      <c r="A4269" s="8">
        <v>4266</v>
      </c>
      <c r="B4269">
        <v>3</v>
      </c>
      <c r="C4269">
        <v>36.450000000000003</v>
      </c>
      <c r="E4269" s="8">
        <v>4266</v>
      </c>
      <c r="F4269">
        <v>1</v>
      </c>
    </row>
    <row r="4270" spans="1:6" x14ac:dyDescent="0.25">
      <c r="A4270" s="8">
        <v>4267</v>
      </c>
      <c r="B4270">
        <v>3</v>
      </c>
      <c r="C4270">
        <v>37.450000000000003</v>
      </c>
      <c r="E4270" s="8">
        <v>4267</v>
      </c>
      <c r="F4270">
        <v>1</v>
      </c>
    </row>
    <row r="4271" spans="1:6" x14ac:dyDescent="0.25">
      <c r="A4271" s="8">
        <v>4268</v>
      </c>
      <c r="B4271">
        <v>1</v>
      </c>
      <c r="C4271">
        <v>14.5</v>
      </c>
      <c r="E4271" s="8">
        <v>4268</v>
      </c>
      <c r="F4271">
        <v>1</v>
      </c>
    </row>
    <row r="4272" spans="1:6" x14ac:dyDescent="0.25">
      <c r="A4272" s="8">
        <v>4269</v>
      </c>
      <c r="B4272">
        <v>4</v>
      </c>
      <c r="C4272">
        <v>34.450000000000003</v>
      </c>
      <c r="E4272" s="8">
        <v>4269</v>
      </c>
      <c r="F4272">
        <v>1</v>
      </c>
    </row>
    <row r="4273" spans="1:6" x14ac:dyDescent="0.25">
      <c r="A4273" s="8">
        <v>4270</v>
      </c>
      <c r="B4273">
        <v>2</v>
      </c>
      <c r="C4273">
        <v>30.45</v>
      </c>
      <c r="E4273" s="8">
        <v>4270</v>
      </c>
      <c r="F4273">
        <v>1</v>
      </c>
    </row>
    <row r="4274" spans="1:6" x14ac:dyDescent="0.25">
      <c r="A4274" s="8">
        <v>4271</v>
      </c>
      <c r="B4274">
        <v>3</v>
      </c>
      <c r="C4274">
        <v>35.450000000000003</v>
      </c>
      <c r="E4274" s="8">
        <v>4271</v>
      </c>
      <c r="F4274">
        <v>1</v>
      </c>
    </row>
    <row r="4275" spans="1:6" x14ac:dyDescent="0.25">
      <c r="A4275" s="8">
        <v>4272</v>
      </c>
      <c r="B4275">
        <v>2</v>
      </c>
      <c r="C4275">
        <v>20.95</v>
      </c>
      <c r="E4275" s="8">
        <v>4272</v>
      </c>
      <c r="F4275">
        <v>1</v>
      </c>
    </row>
    <row r="4276" spans="1:6" x14ac:dyDescent="0.25">
      <c r="A4276" s="8">
        <v>4273</v>
      </c>
      <c r="B4276">
        <v>3</v>
      </c>
      <c r="C4276">
        <v>35.450000000000003</v>
      </c>
      <c r="E4276" s="8">
        <v>4273</v>
      </c>
      <c r="F4276">
        <v>1</v>
      </c>
    </row>
    <row r="4277" spans="1:6" x14ac:dyDescent="0.25">
      <c r="A4277" s="8">
        <v>4274</v>
      </c>
      <c r="B4277">
        <v>1</v>
      </c>
      <c r="C4277">
        <v>17.95</v>
      </c>
      <c r="E4277" s="8">
        <v>4274</v>
      </c>
      <c r="F4277">
        <v>1</v>
      </c>
    </row>
    <row r="4278" spans="1:6" x14ac:dyDescent="0.25">
      <c r="A4278" s="8">
        <v>4275</v>
      </c>
      <c r="B4278">
        <v>1</v>
      </c>
      <c r="C4278">
        <v>10.5</v>
      </c>
      <c r="E4278" s="8">
        <v>4275</v>
      </c>
      <c r="F4278">
        <v>1</v>
      </c>
    </row>
    <row r="4279" spans="1:6" x14ac:dyDescent="0.25">
      <c r="A4279" s="8">
        <v>4276</v>
      </c>
      <c r="B4279">
        <v>4</v>
      </c>
      <c r="C4279">
        <v>66.8</v>
      </c>
      <c r="E4279" s="8">
        <v>4276</v>
      </c>
      <c r="F4279">
        <v>1</v>
      </c>
    </row>
    <row r="4280" spans="1:6" x14ac:dyDescent="0.25">
      <c r="A4280" s="8">
        <v>4277</v>
      </c>
      <c r="B4280">
        <v>2</v>
      </c>
      <c r="C4280">
        <v>30.9</v>
      </c>
      <c r="E4280" s="8">
        <v>4277</v>
      </c>
      <c r="F4280">
        <v>1</v>
      </c>
    </row>
    <row r="4281" spans="1:6" x14ac:dyDescent="0.25">
      <c r="A4281" s="8">
        <v>4278</v>
      </c>
      <c r="B4281">
        <v>2</v>
      </c>
      <c r="C4281">
        <v>19.95</v>
      </c>
      <c r="E4281" s="8">
        <v>4278</v>
      </c>
      <c r="F4281">
        <v>1</v>
      </c>
    </row>
    <row r="4282" spans="1:6" x14ac:dyDescent="0.25">
      <c r="A4282" s="8">
        <v>4279</v>
      </c>
      <c r="B4282">
        <v>2</v>
      </c>
      <c r="C4282">
        <v>27.45</v>
      </c>
      <c r="E4282" s="8">
        <v>4279</v>
      </c>
      <c r="F4282">
        <v>1</v>
      </c>
    </row>
    <row r="4283" spans="1:6" x14ac:dyDescent="0.25">
      <c r="A4283" s="8">
        <v>4280</v>
      </c>
      <c r="B4283">
        <v>1</v>
      </c>
      <c r="C4283">
        <v>15.5</v>
      </c>
      <c r="E4283" s="8">
        <v>4280</v>
      </c>
      <c r="F4283">
        <v>1</v>
      </c>
    </row>
    <row r="4284" spans="1:6" x14ac:dyDescent="0.25">
      <c r="A4284" s="8">
        <v>4281</v>
      </c>
      <c r="B4284">
        <v>1</v>
      </c>
      <c r="C4284">
        <v>13.95</v>
      </c>
      <c r="E4284" s="8">
        <v>4281</v>
      </c>
      <c r="F4284">
        <v>1</v>
      </c>
    </row>
    <row r="4285" spans="1:6" x14ac:dyDescent="0.25">
      <c r="A4285" s="8">
        <v>4282</v>
      </c>
      <c r="B4285">
        <v>2</v>
      </c>
      <c r="C4285">
        <v>22.5</v>
      </c>
      <c r="E4285" s="8">
        <v>4282</v>
      </c>
      <c r="F4285">
        <v>1</v>
      </c>
    </row>
    <row r="4286" spans="1:6" x14ac:dyDescent="0.25">
      <c r="A4286" s="8">
        <v>4283</v>
      </c>
      <c r="B4286">
        <v>2</v>
      </c>
      <c r="C4286">
        <v>35.9</v>
      </c>
      <c r="E4286" s="8">
        <v>4283</v>
      </c>
      <c r="F4286">
        <v>1</v>
      </c>
    </row>
    <row r="4287" spans="1:6" x14ac:dyDescent="0.25">
      <c r="A4287" s="8">
        <v>4284</v>
      </c>
      <c r="B4287">
        <v>2</v>
      </c>
      <c r="C4287">
        <v>19.95</v>
      </c>
      <c r="E4287" s="8">
        <v>4284</v>
      </c>
      <c r="F4287">
        <v>1</v>
      </c>
    </row>
    <row r="4288" spans="1:6" x14ac:dyDescent="0.25">
      <c r="A4288" s="8">
        <v>4285</v>
      </c>
      <c r="B4288">
        <v>4</v>
      </c>
      <c r="C4288">
        <v>67.350000000000009</v>
      </c>
      <c r="E4288" s="8">
        <v>4285</v>
      </c>
      <c r="F4288">
        <v>1</v>
      </c>
    </row>
    <row r="4289" spans="1:6" x14ac:dyDescent="0.25">
      <c r="A4289" s="8">
        <v>4286</v>
      </c>
      <c r="B4289">
        <v>1</v>
      </c>
      <c r="C4289">
        <v>19.95</v>
      </c>
      <c r="E4289" s="8">
        <v>4286</v>
      </c>
      <c r="F4289">
        <v>1</v>
      </c>
    </row>
    <row r="4290" spans="1:6" x14ac:dyDescent="0.25">
      <c r="A4290" s="8">
        <v>4287</v>
      </c>
      <c r="B4290">
        <v>2</v>
      </c>
      <c r="C4290">
        <v>34.450000000000003</v>
      </c>
      <c r="E4290" s="8">
        <v>4287</v>
      </c>
      <c r="F4290">
        <v>1</v>
      </c>
    </row>
    <row r="4291" spans="1:6" x14ac:dyDescent="0.25">
      <c r="A4291" s="8">
        <v>4288</v>
      </c>
      <c r="B4291">
        <v>3</v>
      </c>
      <c r="C4291">
        <v>54.400000000000013</v>
      </c>
      <c r="E4291" s="8">
        <v>4288</v>
      </c>
      <c r="F4291">
        <v>1</v>
      </c>
    </row>
    <row r="4292" spans="1:6" x14ac:dyDescent="0.25">
      <c r="A4292" s="8">
        <v>4289</v>
      </c>
      <c r="B4292">
        <v>3</v>
      </c>
      <c r="C4292">
        <v>34.450000000000003</v>
      </c>
      <c r="E4292" s="8">
        <v>4289</v>
      </c>
      <c r="F4292">
        <v>1</v>
      </c>
    </row>
    <row r="4293" spans="1:6" x14ac:dyDescent="0.25">
      <c r="A4293" s="8">
        <v>4290</v>
      </c>
      <c r="B4293">
        <v>3</v>
      </c>
      <c r="C4293">
        <v>29.95</v>
      </c>
      <c r="E4293" s="8">
        <v>4290</v>
      </c>
      <c r="F4293">
        <v>1</v>
      </c>
    </row>
    <row r="4294" spans="1:6" x14ac:dyDescent="0.25">
      <c r="A4294" s="8">
        <v>4291</v>
      </c>
      <c r="B4294">
        <v>2</v>
      </c>
      <c r="C4294">
        <v>23.5</v>
      </c>
      <c r="E4294" s="8">
        <v>4291</v>
      </c>
      <c r="F4294">
        <v>1</v>
      </c>
    </row>
    <row r="4295" spans="1:6" x14ac:dyDescent="0.25">
      <c r="A4295" s="8">
        <v>4292</v>
      </c>
      <c r="B4295">
        <v>4</v>
      </c>
      <c r="C4295">
        <v>29.95</v>
      </c>
      <c r="E4295" s="8">
        <v>4292</v>
      </c>
      <c r="F4295">
        <v>1</v>
      </c>
    </row>
    <row r="4296" spans="1:6" x14ac:dyDescent="0.25">
      <c r="A4296" s="8">
        <v>4293</v>
      </c>
      <c r="B4296">
        <v>1</v>
      </c>
      <c r="C4296">
        <v>17.95</v>
      </c>
      <c r="E4296" s="8">
        <v>4293</v>
      </c>
      <c r="F4296">
        <v>1</v>
      </c>
    </row>
    <row r="4297" spans="1:6" x14ac:dyDescent="0.25">
      <c r="A4297" s="8">
        <v>4294</v>
      </c>
      <c r="B4297">
        <v>2</v>
      </c>
      <c r="C4297">
        <v>30.9</v>
      </c>
      <c r="E4297" s="8">
        <v>4294</v>
      </c>
      <c r="F4297">
        <v>1</v>
      </c>
    </row>
    <row r="4298" spans="1:6" x14ac:dyDescent="0.25">
      <c r="A4298" s="8">
        <v>4295</v>
      </c>
      <c r="B4298">
        <v>4</v>
      </c>
      <c r="C4298">
        <v>57.400000000000013</v>
      </c>
      <c r="E4298" s="8">
        <v>4295</v>
      </c>
      <c r="F4298">
        <v>1</v>
      </c>
    </row>
    <row r="4299" spans="1:6" x14ac:dyDescent="0.25">
      <c r="A4299" s="8">
        <v>4296</v>
      </c>
      <c r="B4299">
        <v>1</v>
      </c>
      <c r="C4299">
        <v>9</v>
      </c>
      <c r="E4299" s="8">
        <v>4296</v>
      </c>
      <c r="F4299">
        <v>1</v>
      </c>
    </row>
    <row r="4300" spans="1:6" x14ac:dyDescent="0.25">
      <c r="A4300" s="8">
        <v>4297</v>
      </c>
      <c r="B4300">
        <v>4</v>
      </c>
      <c r="C4300">
        <v>53.849999999999987</v>
      </c>
      <c r="E4300" s="8">
        <v>4297</v>
      </c>
      <c r="F4300">
        <v>1</v>
      </c>
    </row>
    <row r="4301" spans="1:6" x14ac:dyDescent="0.25">
      <c r="A4301" s="8">
        <v>4298</v>
      </c>
      <c r="B4301">
        <v>2</v>
      </c>
      <c r="C4301">
        <v>28.45</v>
      </c>
      <c r="E4301" s="8">
        <v>4298</v>
      </c>
      <c r="F4301">
        <v>1</v>
      </c>
    </row>
    <row r="4302" spans="1:6" x14ac:dyDescent="0.25">
      <c r="A4302" s="8">
        <v>4299</v>
      </c>
      <c r="B4302">
        <v>1</v>
      </c>
      <c r="C4302">
        <v>7</v>
      </c>
      <c r="E4302" s="8">
        <v>4299</v>
      </c>
      <c r="F4302">
        <v>1</v>
      </c>
    </row>
    <row r="4303" spans="1:6" x14ac:dyDescent="0.25">
      <c r="A4303" s="8">
        <v>4300</v>
      </c>
      <c r="B4303">
        <v>3</v>
      </c>
      <c r="C4303">
        <v>39.849999999999987</v>
      </c>
      <c r="E4303" s="8">
        <v>4300</v>
      </c>
      <c r="F4303">
        <v>1</v>
      </c>
    </row>
    <row r="4304" spans="1:6" x14ac:dyDescent="0.25">
      <c r="A4304" s="8">
        <v>4301</v>
      </c>
      <c r="B4304">
        <v>2</v>
      </c>
      <c r="C4304">
        <v>29.9</v>
      </c>
      <c r="E4304" s="8">
        <v>4301</v>
      </c>
      <c r="F4304">
        <v>1</v>
      </c>
    </row>
    <row r="4305" spans="1:6" x14ac:dyDescent="0.25">
      <c r="A4305" s="8">
        <v>4302</v>
      </c>
      <c r="B4305">
        <v>1</v>
      </c>
      <c r="C4305">
        <v>10.5</v>
      </c>
      <c r="E4305" s="8">
        <v>4302</v>
      </c>
      <c r="F4305">
        <v>1</v>
      </c>
    </row>
    <row r="4306" spans="1:6" x14ac:dyDescent="0.25">
      <c r="A4306" s="8">
        <v>4303</v>
      </c>
      <c r="B4306">
        <v>2</v>
      </c>
      <c r="C4306">
        <v>20.95</v>
      </c>
      <c r="E4306" s="8">
        <v>4303</v>
      </c>
      <c r="F4306">
        <v>1</v>
      </c>
    </row>
    <row r="4307" spans="1:6" x14ac:dyDescent="0.25">
      <c r="A4307" s="8">
        <v>4304</v>
      </c>
      <c r="B4307">
        <v>1</v>
      </c>
      <c r="C4307">
        <v>14.5</v>
      </c>
      <c r="E4307" s="8">
        <v>4304</v>
      </c>
      <c r="F4307">
        <v>1</v>
      </c>
    </row>
    <row r="4308" spans="1:6" x14ac:dyDescent="0.25">
      <c r="A4308" s="8">
        <v>4305</v>
      </c>
      <c r="B4308">
        <v>14</v>
      </c>
      <c r="C4308">
        <v>176.55</v>
      </c>
      <c r="E4308" s="8">
        <v>4305</v>
      </c>
      <c r="F4308">
        <v>1</v>
      </c>
    </row>
    <row r="4309" spans="1:6" x14ac:dyDescent="0.25">
      <c r="A4309" s="8">
        <v>4306</v>
      </c>
      <c r="B4309">
        <v>4</v>
      </c>
      <c r="C4309">
        <v>48.95</v>
      </c>
      <c r="E4309" s="8">
        <v>4306</v>
      </c>
      <c r="F4309">
        <v>1</v>
      </c>
    </row>
    <row r="4310" spans="1:6" x14ac:dyDescent="0.25">
      <c r="A4310" s="8">
        <v>4307</v>
      </c>
      <c r="B4310">
        <v>1</v>
      </c>
      <c r="C4310">
        <v>0</v>
      </c>
      <c r="E4310" s="8">
        <v>4307</v>
      </c>
      <c r="F4310">
        <v>1</v>
      </c>
    </row>
    <row r="4311" spans="1:6" x14ac:dyDescent="0.25">
      <c r="A4311" s="8">
        <v>4308</v>
      </c>
      <c r="B4311">
        <v>2</v>
      </c>
      <c r="C4311">
        <v>30</v>
      </c>
      <c r="E4311" s="8">
        <v>4308</v>
      </c>
      <c r="F4311">
        <v>1</v>
      </c>
    </row>
    <row r="4312" spans="1:6" x14ac:dyDescent="0.25">
      <c r="A4312" s="8">
        <v>4309</v>
      </c>
      <c r="B4312">
        <v>1</v>
      </c>
      <c r="C4312">
        <v>17.95</v>
      </c>
      <c r="E4312" s="8">
        <v>4309</v>
      </c>
      <c r="F4312">
        <v>1</v>
      </c>
    </row>
    <row r="4313" spans="1:6" x14ac:dyDescent="0.25">
      <c r="A4313" s="8">
        <v>4310</v>
      </c>
      <c r="B4313">
        <v>4</v>
      </c>
      <c r="C4313">
        <v>43.9</v>
      </c>
      <c r="E4313" s="8">
        <v>4310</v>
      </c>
      <c r="F4313">
        <v>1</v>
      </c>
    </row>
    <row r="4314" spans="1:6" x14ac:dyDescent="0.25">
      <c r="A4314" s="8">
        <v>4311</v>
      </c>
      <c r="B4314">
        <v>3</v>
      </c>
      <c r="C4314">
        <v>35.450000000000003</v>
      </c>
      <c r="E4314" s="8">
        <v>4311</v>
      </c>
      <c r="F4314">
        <v>1</v>
      </c>
    </row>
    <row r="4315" spans="1:6" x14ac:dyDescent="0.25">
      <c r="A4315" s="8">
        <v>4312</v>
      </c>
      <c r="B4315">
        <v>1</v>
      </c>
      <c r="C4315">
        <v>13.95</v>
      </c>
      <c r="E4315" s="8">
        <v>4312</v>
      </c>
      <c r="F4315">
        <v>1</v>
      </c>
    </row>
    <row r="4316" spans="1:6" x14ac:dyDescent="0.25">
      <c r="A4316" s="8">
        <v>4313</v>
      </c>
      <c r="B4316">
        <v>1</v>
      </c>
      <c r="C4316">
        <v>14.95</v>
      </c>
      <c r="E4316" s="8">
        <v>4313</v>
      </c>
      <c r="F4316">
        <v>1</v>
      </c>
    </row>
    <row r="4317" spans="1:6" x14ac:dyDescent="0.25">
      <c r="A4317" s="8">
        <v>4314</v>
      </c>
      <c r="B4317">
        <v>4</v>
      </c>
      <c r="C4317">
        <v>65.8</v>
      </c>
      <c r="E4317" s="8">
        <v>4314</v>
      </c>
      <c r="F4317">
        <v>1</v>
      </c>
    </row>
    <row r="4318" spans="1:6" x14ac:dyDescent="0.25">
      <c r="A4318" s="8">
        <v>4315</v>
      </c>
      <c r="B4318">
        <v>2</v>
      </c>
      <c r="C4318">
        <v>26.95</v>
      </c>
      <c r="E4318" s="8">
        <v>4315</v>
      </c>
      <c r="F4318">
        <v>1</v>
      </c>
    </row>
    <row r="4319" spans="1:6" x14ac:dyDescent="0.25">
      <c r="A4319" s="8">
        <v>4316</v>
      </c>
      <c r="B4319">
        <v>1</v>
      </c>
      <c r="C4319">
        <v>14.5</v>
      </c>
      <c r="E4319" s="8">
        <v>4316</v>
      </c>
      <c r="F4319">
        <v>1</v>
      </c>
    </row>
    <row r="4320" spans="1:6" x14ac:dyDescent="0.25">
      <c r="A4320" s="8">
        <v>4317</v>
      </c>
      <c r="B4320">
        <v>3</v>
      </c>
      <c r="C4320">
        <v>40.450000000000003</v>
      </c>
      <c r="E4320" s="8">
        <v>4317</v>
      </c>
      <c r="F4320">
        <v>1</v>
      </c>
    </row>
    <row r="4321" spans="1:6" x14ac:dyDescent="0.25">
      <c r="A4321" s="8">
        <v>4318</v>
      </c>
      <c r="B4321">
        <v>1</v>
      </c>
      <c r="C4321">
        <v>13.95</v>
      </c>
      <c r="E4321" s="8">
        <v>4318</v>
      </c>
      <c r="F4321">
        <v>1</v>
      </c>
    </row>
    <row r="4322" spans="1:6" x14ac:dyDescent="0.25">
      <c r="A4322" s="8">
        <v>4319</v>
      </c>
      <c r="B4322">
        <v>2</v>
      </c>
      <c r="C4322">
        <v>29.9</v>
      </c>
      <c r="E4322" s="8">
        <v>4319</v>
      </c>
      <c r="F4322">
        <v>1</v>
      </c>
    </row>
    <row r="4323" spans="1:6" x14ac:dyDescent="0.25">
      <c r="A4323" s="8">
        <v>4320</v>
      </c>
      <c r="B4323">
        <v>3</v>
      </c>
      <c r="C4323">
        <v>34.9</v>
      </c>
      <c r="E4323" s="8">
        <v>4320</v>
      </c>
      <c r="F4323">
        <v>1</v>
      </c>
    </row>
    <row r="4324" spans="1:6" x14ac:dyDescent="0.25">
      <c r="A4324" s="8">
        <v>4321</v>
      </c>
      <c r="B4324">
        <v>1</v>
      </c>
      <c r="C4324">
        <v>9</v>
      </c>
      <c r="E4324" s="8">
        <v>4321</v>
      </c>
      <c r="F4324">
        <v>1</v>
      </c>
    </row>
    <row r="4325" spans="1:6" x14ac:dyDescent="0.25">
      <c r="A4325" s="8">
        <v>4322</v>
      </c>
      <c r="B4325">
        <v>3</v>
      </c>
      <c r="C4325">
        <v>46.400000000000013</v>
      </c>
      <c r="E4325" s="8">
        <v>4322</v>
      </c>
      <c r="F4325">
        <v>1</v>
      </c>
    </row>
    <row r="4326" spans="1:6" x14ac:dyDescent="0.25">
      <c r="A4326" s="8">
        <v>4323</v>
      </c>
      <c r="B4326">
        <v>2</v>
      </c>
      <c r="C4326">
        <v>31.9</v>
      </c>
      <c r="E4326" s="8">
        <v>4323</v>
      </c>
      <c r="F4326">
        <v>1</v>
      </c>
    </row>
    <row r="4327" spans="1:6" x14ac:dyDescent="0.25">
      <c r="A4327" s="8">
        <v>4324</v>
      </c>
      <c r="B4327">
        <v>1</v>
      </c>
      <c r="C4327">
        <v>9</v>
      </c>
      <c r="E4327" s="8">
        <v>4324</v>
      </c>
      <c r="F4327">
        <v>1</v>
      </c>
    </row>
    <row r="4328" spans="1:6" x14ac:dyDescent="0.25">
      <c r="A4328" s="8">
        <v>4325</v>
      </c>
      <c r="B4328">
        <v>2</v>
      </c>
      <c r="C4328">
        <v>31.9</v>
      </c>
      <c r="E4328" s="8">
        <v>4325</v>
      </c>
      <c r="F4328">
        <v>1</v>
      </c>
    </row>
    <row r="4329" spans="1:6" x14ac:dyDescent="0.25">
      <c r="A4329" s="8">
        <v>4326</v>
      </c>
      <c r="B4329">
        <v>2</v>
      </c>
      <c r="C4329">
        <v>23.5</v>
      </c>
      <c r="E4329" s="8">
        <v>4326</v>
      </c>
      <c r="F4329">
        <v>1</v>
      </c>
    </row>
    <row r="4330" spans="1:6" x14ac:dyDescent="0.25">
      <c r="A4330" s="8">
        <v>4327</v>
      </c>
      <c r="B4330">
        <v>1</v>
      </c>
      <c r="C4330">
        <v>11.95</v>
      </c>
      <c r="E4330" s="8">
        <v>4327</v>
      </c>
      <c r="F4330">
        <v>1</v>
      </c>
    </row>
    <row r="4331" spans="1:6" x14ac:dyDescent="0.25">
      <c r="A4331" s="8">
        <v>4328</v>
      </c>
      <c r="B4331">
        <v>1</v>
      </c>
      <c r="C4331">
        <v>13.95</v>
      </c>
      <c r="E4331" s="8">
        <v>4328</v>
      </c>
      <c r="F4331">
        <v>1</v>
      </c>
    </row>
    <row r="4332" spans="1:6" x14ac:dyDescent="0.25">
      <c r="A4332" s="8">
        <v>4329</v>
      </c>
      <c r="B4332">
        <v>2</v>
      </c>
      <c r="C4332">
        <v>27.9</v>
      </c>
      <c r="E4332" s="8">
        <v>4329</v>
      </c>
      <c r="F4332">
        <v>1</v>
      </c>
    </row>
    <row r="4333" spans="1:6" x14ac:dyDescent="0.25">
      <c r="A4333" s="8">
        <v>4330</v>
      </c>
      <c r="B4333">
        <v>3</v>
      </c>
      <c r="C4333">
        <v>28.45</v>
      </c>
      <c r="E4333" s="8">
        <v>4330</v>
      </c>
      <c r="F4333">
        <v>1</v>
      </c>
    </row>
    <row r="4334" spans="1:6" x14ac:dyDescent="0.25">
      <c r="A4334" s="8">
        <v>4331</v>
      </c>
      <c r="B4334">
        <v>2</v>
      </c>
      <c r="C4334">
        <v>22.95</v>
      </c>
      <c r="E4334" s="8">
        <v>4331</v>
      </c>
      <c r="F4334">
        <v>1</v>
      </c>
    </row>
    <row r="4335" spans="1:6" x14ac:dyDescent="0.25">
      <c r="A4335" s="8">
        <v>4332</v>
      </c>
      <c r="B4335">
        <v>1</v>
      </c>
      <c r="C4335">
        <v>12.95</v>
      </c>
      <c r="E4335" s="8">
        <v>4332</v>
      </c>
      <c r="F4335">
        <v>1</v>
      </c>
    </row>
    <row r="4336" spans="1:6" x14ac:dyDescent="0.25">
      <c r="A4336" s="8">
        <v>4333</v>
      </c>
      <c r="B4336">
        <v>2</v>
      </c>
      <c r="C4336">
        <v>34.450000000000003</v>
      </c>
      <c r="E4336" s="8">
        <v>4333</v>
      </c>
      <c r="F4336">
        <v>1</v>
      </c>
    </row>
    <row r="4337" spans="1:6" x14ac:dyDescent="0.25">
      <c r="A4337" s="8">
        <v>4334</v>
      </c>
      <c r="B4337">
        <v>1</v>
      </c>
      <c r="C4337">
        <v>14.95</v>
      </c>
      <c r="E4337" s="8">
        <v>4334</v>
      </c>
      <c r="F4337">
        <v>1</v>
      </c>
    </row>
    <row r="4338" spans="1:6" x14ac:dyDescent="0.25">
      <c r="A4338" s="8">
        <v>4335</v>
      </c>
      <c r="B4338">
        <v>1</v>
      </c>
      <c r="C4338">
        <v>15.5</v>
      </c>
      <c r="E4338" s="8">
        <v>4335</v>
      </c>
      <c r="F4338">
        <v>1</v>
      </c>
    </row>
    <row r="4339" spans="1:6" x14ac:dyDescent="0.25">
      <c r="A4339" s="8">
        <v>4336</v>
      </c>
      <c r="B4339">
        <v>1</v>
      </c>
      <c r="C4339">
        <v>13.95</v>
      </c>
      <c r="E4339" s="8">
        <v>4336</v>
      </c>
      <c r="F4339">
        <v>1</v>
      </c>
    </row>
    <row r="4340" spans="1:6" x14ac:dyDescent="0.25">
      <c r="A4340" s="8">
        <v>4337</v>
      </c>
      <c r="B4340">
        <v>2</v>
      </c>
      <c r="C4340">
        <v>24.95</v>
      </c>
      <c r="E4340" s="8">
        <v>4337</v>
      </c>
      <c r="F4340">
        <v>1</v>
      </c>
    </row>
    <row r="4341" spans="1:6" x14ac:dyDescent="0.25">
      <c r="A4341" s="8">
        <v>4338</v>
      </c>
      <c r="B4341">
        <v>1</v>
      </c>
      <c r="C4341">
        <v>7</v>
      </c>
      <c r="E4341" s="8">
        <v>4338</v>
      </c>
      <c r="F4341">
        <v>1</v>
      </c>
    </row>
    <row r="4342" spans="1:6" x14ac:dyDescent="0.25">
      <c r="A4342" s="8">
        <v>4339</v>
      </c>
      <c r="B4342">
        <v>1</v>
      </c>
      <c r="C4342">
        <v>10.5</v>
      </c>
      <c r="E4342" s="8">
        <v>4339</v>
      </c>
      <c r="F4342">
        <v>1</v>
      </c>
    </row>
    <row r="4343" spans="1:6" x14ac:dyDescent="0.25">
      <c r="A4343" s="8">
        <v>4340</v>
      </c>
      <c r="B4343">
        <v>2</v>
      </c>
      <c r="C4343">
        <v>31.9</v>
      </c>
      <c r="E4343" s="8">
        <v>4340</v>
      </c>
      <c r="F4343">
        <v>1</v>
      </c>
    </row>
    <row r="4344" spans="1:6" x14ac:dyDescent="0.25">
      <c r="A4344" s="8">
        <v>4341</v>
      </c>
      <c r="B4344">
        <v>2</v>
      </c>
      <c r="C4344">
        <v>26.9</v>
      </c>
      <c r="E4344" s="8">
        <v>4341</v>
      </c>
      <c r="F4344">
        <v>1</v>
      </c>
    </row>
    <row r="4345" spans="1:6" x14ac:dyDescent="0.25">
      <c r="A4345" s="8">
        <v>4342</v>
      </c>
      <c r="B4345">
        <v>4</v>
      </c>
      <c r="C4345">
        <v>51.849999999999987</v>
      </c>
      <c r="E4345" s="8">
        <v>4342</v>
      </c>
      <c r="F4345">
        <v>1</v>
      </c>
    </row>
    <row r="4346" spans="1:6" x14ac:dyDescent="0.25">
      <c r="A4346" s="8">
        <v>4343</v>
      </c>
      <c r="B4346">
        <v>4</v>
      </c>
      <c r="C4346">
        <v>54.8</v>
      </c>
      <c r="E4346" s="8">
        <v>4343</v>
      </c>
      <c r="F4346">
        <v>1</v>
      </c>
    </row>
    <row r="4347" spans="1:6" x14ac:dyDescent="0.25">
      <c r="A4347" s="8">
        <v>4344</v>
      </c>
      <c r="B4347">
        <v>2</v>
      </c>
      <c r="C4347">
        <v>19.95</v>
      </c>
      <c r="E4347" s="8">
        <v>4344</v>
      </c>
      <c r="F4347">
        <v>1</v>
      </c>
    </row>
    <row r="4348" spans="1:6" x14ac:dyDescent="0.25">
      <c r="A4348" s="8">
        <v>4345</v>
      </c>
      <c r="B4348">
        <v>3</v>
      </c>
      <c r="C4348">
        <v>34.9</v>
      </c>
      <c r="E4348" s="8">
        <v>4345</v>
      </c>
      <c r="F4348">
        <v>1</v>
      </c>
    </row>
    <row r="4349" spans="1:6" x14ac:dyDescent="0.25">
      <c r="A4349" s="8">
        <v>4346</v>
      </c>
      <c r="B4349">
        <v>2</v>
      </c>
      <c r="C4349">
        <v>20.95</v>
      </c>
      <c r="E4349" s="8">
        <v>4346</v>
      </c>
      <c r="F4349">
        <v>1</v>
      </c>
    </row>
    <row r="4350" spans="1:6" x14ac:dyDescent="0.25">
      <c r="A4350" s="8">
        <v>4347</v>
      </c>
      <c r="B4350">
        <v>1</v>
      </c>
      <c r="C4350">
        <v>11.95</v>
      </c>
      <c r="E4350" s="8">
        <v>4347</v>
      </c>
      <c r="F4350">
        <v>1</v>
      </c>
    </row>
    <row r="4351" spans="1:6" x14ac:dyDescent="0.25">
      <c r="A4351" s="8">
        <v>4348</v>
      </c>
      <c r="B4351">
        <v>1</v>
      </c>
      <c r="C4351">
        <v>16.95</v>
      </c>
      <c r="E4351" s="8">
        <v>4348</v>
      </c>
      <c r="F4351">
        <v>1</v>
      </c>
    </row>
    <row r="4352" spans="1:6" x14ac:dyDescent="0.25">
      <c r="A4352" s="8">
        <v>4349</v>
      </c>
      <c r="B4352">
        <v>1</v>
      </c>
      <c r="C4352">
        <v>11.95</v>
      </c>
      <c r="E4352" s="8">
        <v>4349</v>
      </c>
      <c r="F4352">
        <v>1</v>
      </c>
    </row>
    <row r="4353" spans="1:6" x14ac:dyDescent="0.25">
      <c r="A4353" s="8">
        <v>4350</v>
      </c>
      <c r="B4353">
        <v>4</v>
      </c>
      <c r="C4353">
        <v>49.95</v>
      </c>
      <c r="E4353" s="8">
        <v>4350</v>
      </c>
      <c r="F4353">
        <v>1</v>
      </c>
    </row>
    <row r="4354" spans="1:6" x14ac:dyDescent="0.25">
      <c r="A4354" s="8">
        <v>4351</v>
      </c>
      <c r="B4354">
        <v>4</v>
      </c>
      <c r="C4354">
        <v>61.8</v>
      </c>
      <c r="E4354" s="8">
        <v>4351</v>
      </c>
      <c r="F4354">
        <v>1</v>
      </c>
    </row>
    <row r="4355" spans="1:6" x14ac:dyDescent="0.25">
      <c r="A4355" s="8">
        <v>4352</v>
      </c>
      <c r="B4355">
        <v>2</v>
      </c>
      <c r="C4355">
        <v>27</v>
      </c>
      <c r="E4355" s="8">
        <v>4352</v>
      </c>
      <c r="F4355">
        <v>1</v>
      </c>
    </row>
    <row r="4356" spans="1:6" x14ac:dyDescent="0.25">
      <c r="A4356" s="8">
        <v>4353</v>
      </c>
      <c r="B4356">
        <v>1</v>
      </c>
      <c r="C4356">
        <v>17.95</v>
      </c>
      <c r="E4356" s="8">
        <v>4353</v>
      </c>
      <c r="F4356">
        <v>1</v>
      </c>
    </row>
    <row r="4357" spans="1:6" x14ac:dyDescent="0.25">
      <c r="A4357" s="8">
        <v>4354</v>
      </c>
      <c r="B4357">
        <v>2</v>
      </c>
      <c r="C4357">
        <v>19.95</v>
      </c>
      <c r="E4357" s="8">
        <v>4354</v>
      </c>
      <c r="F4357">
        <v>1</v>
      </c>
    </row>
    <row r="4358" spans="1:6" x14ac:dyDescent="0.25">
      <c r="A4358" s="8">
        <v>4355</v>
      </c>
      <c r="B4358">
        <v>1</v>
      </c>
      <c r="C4358">
        <v>17.95</v>
      </c>
      <c r="E4358" s="8">
        <v>4355</v>
      </c>
      <c r="F4358">
        <v>1</v>
      </c>
    </row>
    <row r="4359" spans="1:6" x14ac:dyDescent="0.25">
      <c r="A4359" s="8">
        <v>4356</v>
      </c>
      <c r="B4359">
        <v>4</v>
      </c>
      <c r="C4359">
        <v>52.8</v>
      </c>
      <c r="E4359" s="8">
        <v>4356</v>
      </c>
      <c r="F4359">
        <v>1</v>
      </c>
    </row>
    <row r="4360" spans="1:6" x14ac:dyDescent="0.25">
      <c r="A4360" s="8">
        <v>4357</v>
      </c>
      <c r="B4360">
        <v>4</v>
      </c>
      <c r="C4360">
        <v>62.349999999999987</v>
      </c>
      <c r="E4360" s="8">
        <v>4357</v>
      </c>
      <c r="F4360">
        <v>1</v>
      </c>
    </row>
    <row r="4361" spans="1:6" x14ac:dyDescent="0.25">
      <c r="A4361" s="8">
        <v>4358</v>
      </c>
      <c r="B4361">
        <v>3</v>
      </c>
      <c r="C4361">
        <v>34</v>
      </c>
      <c r="E4361" s="8">
        <v>4358</v>
      </c>
      <c r="F4361">
        <v>1</v>
      </c>
    </row>
    <row r="4362" spans="1:6" x14ac:dyDescent="0.25">
      <c r="A4362" s="8">
        <v>4359</v>
      </c>
      <c r="B4362">
        <v>3</v>
      </c>
      <c r="C4362">
        <v>41.849999999999987</v>
      </c>
      <c r="E4362" s="8">
        <v>4359</v>
      </c>
      <c r="F4362">
        <v>1</v>
      </c>
    </row>
    <row r="4363" spans="1:6" x14ac:dyDescent="0.25">
      <c r="A4363" s="8">
        <v>4360</v>
      </c>
      <c r="B4363">
        <v>1</v>
      </c>
      <c r="C4363">
        <v>12.95</v>
      </c>
      <c r="E4363" s="8">
        <v>4360</v>
      </c>
      <c r="F4363">
        <v>1</v>
      </c>
    </row>
    <row r="4364" spans="1:6" x14ac:dyDescent="0.25">
      <c r="A4364" s="8">
        <v>4361</v>
      </c>
      <c r="B4364">
        <v>1</v>
      </c>
      <c r="C4364">
        <v>17.95</v>
      </c>
      <c r="E4364" s="8">
        <v>4361</v>
      </c>
      <c r="F4364">
        <v>1</v>
      </c>
    </row>
    <row r="4365" spans="1:6" x14ac:dyDescent="0.25">
      <c r="A4365" s="8">
        <v>4362</v>
      </c>
      <c r="B4365">
        <v>1</v>
      </c>
      <c r="C4365">
        <v>13.95</v>
      </c>
      <c r="E4365" s="8">
        <v>4362</v>
      </c>
      <c r="F4365">
        <v>1</v>
      </c>
    </row>
    <row r="4366" spans="1:6" x14ac:dyDescent="0.25">
      <c r="A4366" s="8">
        <v>4363</v>
      </c>
      <c r="B4366">
        <v>10</v>
      </c>
      <c r="C4366">
        <v>131.19999999999999</v>
      </c>
      <c r="E4366" s="8">
        <v>4363</v>
      </c>
      <c r="F4366">
        <v>1</v>
      </c>
    </row>
    <row r="4367" spans="1:6" x14ac:dyDescent="0.25">
      <c r="A4367" s="8">
        <v>4364</v>
      </c>
      <c r="B4367">
        <v>8</v>
      </c>
      <c r="C4367">
        <v>119.3</v>
      </c>
      <c r="E4367" s="8">
        <v>4364</v>
      </c>
      <c r="F4367">
        <v>1</v>
      </c>
    </row>
    <row r="4368" spans="1:6" x14ac:dyDescent="0.25">
      <c r="A4368" s="8">
        <v>4365</v>
      </c>
      <c r="B4368">
        <v>2</v>
      </c>
      <c r="C4368">
        <v>27.45</v>
      </c>
      <c r="E4368" s="8">
        <v>4365</v>
      </c>
      <c r="F4368">
        <v>1</v>
      </c>
    </row>
    <row r="4369" spans="1:6" x14ac:dyDescent="0.25">
      <c r="A4369" s="8">
        <v>4366</v>
      </c>
      <c r="B4369">
        <v>1</v>
      </c>
      <c r="C4369">
        <v>17.95</v>
      </c>
      <c r="E4369" s="8">
        <v>4366</v>
      </c>
      <c r="F4369">
        <v>1</v>
      </c>
    </row>
    <row r="4370" spans="1:6" x14ac:dyDescent="0.25">
      <c r="A4370" s="8">
        <v>4367</v>
      </c>
      <c r="B4370">
        <v>1</v>
      </c>
      <c r="C4370">
        <v>13.95</v>
      </c>
      <c r="E4370" s="8">
        <v>4367</v>
      </c>
      <c r="F4370">
        <v>1</v>
      </c>
    </row>
    <row r="4371" spans="1:6" x14ac:dyDescent="0.25">
      <c r="A4371" s="8">
        <v>4368</v>
      </c>
      <c r="B4371">
        <v>1</v>
      </c>
      <c r="C4371">
        <v>12.95</v>
      </c>
      <c r="E4371" s="8">
        <v>4368</v>
      </c>
      <c r="F4371">
        <v>1</v>
      </c>
    </row>
    <row r="4372" spans="1:6" x14ac:dyDescent="0.25">
      <c r="A4372" s="8">
        <v>4369</v>
      </c>
      <c r="B4372">
        <v>2</v>
      </c>
      <c r="C4372">
        <v>22.95</v>
      </c>
      <c r="E4372" s="8">
        <v>4369</v>
      </c>
      <c r="F4372">
        <v>1</v>
      </c>
    </row>
    <row r="4373" spans="1:6" x14ac:dyDescent="0.25">
      <c r="A4373" s="8">
        <v>4370</v>
      </c>
      <c r="B4373">
        <v>1</v>
      </c>
      <c r="C4373">
        <v>17.95</v>
      </c>
      <c r="E4373" s="8">
        <v>4370</v>
      </c>
      <c r="F4373">
        <v>1</v>
      </c>
    </row>
    <row r="4374" spans="1:6" x14ac:dyDescent="0.25">
      <c r="A4374" s="8">
        <v>4371</v>
      </c>
      <c r="B4374">
        <v>3</v>
      </c>
      <c r="C4374">
        <v>45.5</v>
      </c>
      <c r="E4374" s="8">
        <v>4371</v>
      </c>
      <c r="F4374">
        <v>1</v>
      </c>
    </row>
    <row r="4375" spans="1:6" x14ac:dyDescent="0.25">
      <c r="A4375" s="8">
        <v>4372</v>
      </c>
      <c r="B4375">
        <v>4</v>
      </c>
      <c r="C4375">
        <v>44</v>
      </c>
      <c r="E4375" s="8">
        <v>4372</v>
      </c>
      <c r="F4375">
        <v>1</v>
      </c>
    </row>
    <row r="4376" spans="1:6" x14ac:dyDescent="0.25">
      <c r="A4376" s="8">
        <v>4373</v>
      </c>
      <c r="B4376">
        <v>1</v>
      </c>
      <c r="C4376">
        <v>16.5</v>
      </c>
      <c r="E4376" s="8">
        <v>4373</v>
      </c>
      <c r="F4376">
        <v>1</v>
      </c>
    </row>
    <row r="4377" spans="1:6" x14ac:dyDescent="0.25">
      <c r="A4377" s="8">
        <v>4374</v>
      </c>
      <c r="B4377">
        <v>1</v>
      </c>
      <c r="C4377">
        <v>12.95</v>
      </c>
      <c r="E4377" s="8">
        <v>4374</v>
      </c>
      <c r="F4377">
        <v>1</v>
      </c>
    </row>
    <row r="4378" spans="1:6" x14ac:dyDescent="0.25">
      <c r="A4378" s="8">
        <v>4375</v>
      </c>
      <c r="B4378">
        <v>3</v>
      </c>
      <c r="C4378">
        <v>43.45</v>
      </c>
      <c r="E4378" s="8">
        <v>4375</v>
      </c>
      <c r="F4378">
        <v>1</v>
      </c>
    </row>
    <row r="4379" spans="1:6" x14ac:dyDescent="0.25">
      <c r="A4379" s="8">
        <v>4376</v>
      </c>
      <c r="B4379">
        <v>2</v>
      </c>
      <c r="C4379">
        <v>28.9</v>
      </c>
      <c r="E4379" s="8">
        <v>4376</v>
      </c>
      <c r="F4379">
        <v>1</v>
      </c>
    </row>
    <row r="4380" spans="1:6" x14ac:dyDescent="0.25">
      <c r="A4380" s="8">
        <v>4377</v>
      </c>
      <c r="B4380">
        <v>3</v>
      </c>
      <c r="C4380">
        <v>40.9</v>
      </c>
      <c r="E4380" s="8">
        <v>4377</v>
      </c>
      <c r="F4380">
        <v>1</v>
      </c>
    </row>
    <row r="4381" spans="1:6" x14ac:dyDescent="0.25">
      <c r="A4381" s="8">
        <v>4378</v>
      </c>
      <c r="B4381">
        <v>2</v>
      </c>
      <c r="C4381">
        <v>17.5</v>
      </c>
      <c r="E4381" s="8">
        <v>4378</v>
      </c>
      <c r="F4381">
        <v>1</v>
      </c>
    </row>
    <row r="4382" spans="1:6" x14ac:dyDescent="0.25">
      <c r="A4382" s="8">
        <v>4379</v>
      </c>
      <c r="B4382">
        <v>3</v>
      </c>
      <c r="C4382">
        <v>32.450000000000003</v>
      </c>
      <c r="E4382" s="8">
        <v>4379</v>
      </c>
      <c r="F4382">
        <v>1</v>
      </c>
    </row>
    <row r="4383" spans="1:6" x14ac:dyDescent="0.25">
      <c r="A4383" s="8">
        <v>4380</v>
      </c>
      <c r="B4383">
        <v>3</v>
      </c>
      <c r="C4383">
        <v>39.9</v>
      </c>
      <c r="E4383" s="8">
        <v>4380</v>
      </c>
      <c r="F4383">
        <v>1</v>
      </c>
    </row>
    <row r="4384" spans="1:6" x14ac:dyDescent="0.25">
      <c r="A4384" s="8">
        <v>4381</v>
      </c>
      <c r="B4384">
        <v>4</v>
      </c>
      <c r="C4384">
        <v>53.849999999999987</v>
      </c>
      <c r="E4384" s="8">
        <v>4381</v>
      </c>
      <c r="F4384">
        <v>1</v>
      </c>
    </row>
    <row r="4385" spans="1:6" x14ac:dyDescent="0.25">
      <c r="A4385" s="8">
        <v>4382</v>
      </c>
      <c r="B4385">
        <v>2</v>
      </c>
      <c r="C4385">
        <v>16</v>
      </c>
      <c r="E4385" s="8">
        <v>4382</v>
      </c>
      <c r="F4385">
        <v>1</v>
      </c>
    </row>
    <row r="4386" spans="1:6" x14ac:dyDescent="0.25">
      <c r="A4386" s="8">
        <v>4383</v>
      </c>
      <c r="B4386">
        <v>3</v>
      </c>
      <c r="C4386">
        <v>34.9</v>
      </c>
      <c r="E4386" s="8">
        <v>4383</v>
      </c>
      <c r="F4386">
        <v>1</v>
      </c>
    </row>
    <row r="4387" spans="1:6" x14ac:dyDescent="0.25">
      <c r="A4387" s="8">
        <v>4384</v>
      </c>
      <c r="B4387">
        <v>2</v>
      </c>
      <c r="C4387">
        <v>23.45</v>
      </c>
      <c r="E4387" s="8">
        <v>4384</v>
      </c>
      <c r="F4387">
        <v>1</v>
      </c>
    </row>
    <row r="4388" spans="1:6" x14ac:dyDescent="0.25">
      <c r="A4388" s="8">
        <v>4385</v>
      </c>
      <c r="B4388">
        <v>4</v>
      </c>
      <c r="C4388">
        <v>37.5</v>
      </c>
      <c r="E4388" s="8">
        <v>4385</v>
      </c>
      <c r="F4388">
        <v>1</v>
      </c>
    </row>
    <row r="4389" spans="1:6" x14ac:dyDescent="0.25">
      <c r="A4389" s="8">
        <v>4386</v>
      </c>
      <c r="B4389">
        <v>3</v>
      </c>
      <c r="C4389">
        <v>38.4</v>
      </c>
      <c r="E4389" s="8">
        <v>4386</v>
      </c>
      <c r="F4389">
        <v>1</v>
      </c>
    </row>
    <row r="4390" spans="1:6" x14ac:dyDescent="0.25">
      <c r="A4390" s="8">
        <v>4387</v>
      </c>
      <c r="B4390">
        <v>2</v>
      </c>
      <c r="C4390">
        <v>24.5</v>
      </c>
      <c r="E4390" s="8">
        <v>4387</v>
      </c>
      <c r="F4390">
        <v>1</v>
      </c>
    </row>
    <row r="4391" spans="1:6" x14ac:dyDescent="0.25">
      <c r="A4391" s="8">
        <v>4388</v>
      </c>
      <c r="B4391">
        <v>1</v>
      </c>
      <c r="C4391">
        <v>7</v>
      </c>
      <c r="E4391" s="8">
        <v>4388</v>
      </c>
      <c r="F4391">
        <v>1</v>
      </c>
    </row>
    <row r="4392" spans="1:6" x14ac:dyDescent="0.25">
      <c r="A4392" s="8">
        <v>4389</v>
      </c>
      <c r="B4392">
        <v>2</v>
      </c>
      <c r="C4392">
        <v>23.5</v>
      </c>
      <c r="E4392" s="8">
        <v>4389</v>
      </c>
      <c r="F4392">
        <v>1</v>
      </c>
    </row>
    <row r="4393" spans="1:6" x14ac:dyDescent="0.25">
      <c r="A4393" s="8">
        <v>4390</v>
      </c>
      <c r="B4393">
        <v>2</v>
      </c>
      <c r="C4393">
        <v>19.95</v>
      </c>
      <c r="E4393" s="8">
        <v>4390</v>
      </c>
      <c r="F4393">
        <v>1</v>
      </c>
    </row>
    <row r="4394" spans="1:6" x14ac:dyDescent="0.25">
      <c r="A4394" s="8">
        <v>4391</v>
      </c>
      <c r="B4394">
        <v>4</v>
      </c>
      <c r="C4394">
        <v>50.4</v>
      </c>
      <c r="E4394" s="8">
        <v>4391</v>
      </c>
      <c r="F4394">
        <v>1</v>
      </c>
    </row>
    <row r="4395" spans="1:6" x14ac:dyDescent="0.25">
      <c r="A4395" s="8">
        <v>4392</v>
      </c>
      <c r="B4395">
        <v>2</v>
      </c>
      <c r="C4395">
        <v>34.9</v>
      </c>
      <c r="E4395" s="8">
        <v>4392</v>
      </c>
      <c r="F4395">
        <v>1</v>
      </c>
    </row>
    <row r="4396" spans="1:6" x14ac:dyDescent="0.25">
      <c r="A4396" s="8">
        <v>4393</v>
      </c>
      <c r="B4396">
        <v>2</v>
      </c>
      <c r="C4396">
        <v>35.9</v>
      </c>
      <c r="E4396" s="8">
        <v>4393</v>
      </c>
      <c r="F4396">
        <v>1</v>
      </c>
    </row>
    <row r="4397" spans="1:6" x14ac:dyDescent="0.25">
      <c r="A4397" s="8">
        <v>4394</v>
      </c>
      <c r="B4397">
        <v>2</v>
      </c>
      <c r="C4397">
        <v>26.45</v>
      </c>
      <c r="E4397" s="8">
        <v>4394</v>
      </c>
      <c r="F4397">
        <v>1</v>
      </c>
    </row>
    <row r="4398" spans="1:6" x14ac:dyDescent="0.25">
      <c r="A4398" s="8">
        <v>4395</v>
      </c>
      <c r="B4398">
        <v>3</v>
      </c>
      <c r="C4398">
        <v>55.849999999999987</v>
      </c>
      <c r="E4398" s="8">
        <v>4395</v>
      </c>
      <c r="F4398">
        <v>1</v>
      </c>
    </row>
    <row r="4399" spans="1:6" x14ac:dyDescent="0.25">
      <c r="A4399" s="8">
        <v>4396</v>
      </c>
      <c r="B4399">
        <v>3</v>
      </c>
      <c r="C4399">
        <v>39.849999999999987</v>
      </c>
      <c r="E4399" s="8">
        <v>4396</v>
      </c>
      <c r="F4399">
        <v>1</v>
      </c>
    </row>
    <row r="4400" spans="1:6" x14ac:dyDescent="0.25">
      <c r="A4400" s="8">
        <v>4397</v>
      </c>
      <c r="B4400">
        <v>3</v>
      </c>
      <c r="C4400">
        <v>43.849999999999987</v>
      </c>
      <c r="E4400" s="8">
        <v>4397</v>
      </c>
      <c r="F4400">
        <v>1</v>
      </c>
    </row>
    <row r="4401" spans="1:6" x14ac:dyDescent="0.25">
      <c r="A4401" s="8">
        <v>4398</v>
      </c>
      <c r="B4401">
        <v>1</v>
      </c>
      <c r="C4401">
        <v>7</v>
      </c>
      <c r="E4401" s="8">
        <v>4398</v>
      </c>
      <c r="F4401">
        <v>1</v>
      </c>
    </row>
    <row r="4402" spans="1:6" x14ac:dyDescent="0.25">
      <c r="A4402" s="8">
        <v>4399</v>
      </c>
      <c r="B4402">
        <v>1</v>
      </c>
      <c r="C4402">
        <v>16.5</v>
      </c>
      <c r="E4402" s="8">
        <v>4399</v>
      </c>
      <c r="F4402">
        <v>1</v>
      </c>
    </row>
    <row r="4403" spans="1:6" x14ac:dyDescent="0.25">
      <c r="A4403" s="8">
        <v>4400</v>
      </c>
      <c r="B4403">
        <v>3</v>
      </c>
      <c r="C4403">
        <v>41.9</v>
      </c>
      <c r="E4403" s="8">
        <v>4400</v>
      </c>
      <c r="F4403">
        <v>1</v>
      </c>
    </row>
    <row r="4404" spans="1:6" x14ac:dyDescent="0.25">
      <c r="A4404" s="8">
        <v>4401</v>
      </c>
      <c r="B4404">
        <v>3</v>
      </c>
      <c r="C4404">
        <v>31.95</v>
      </c>
      <c r="E4404" s="8">
        <v>4401</v>
      </c>
      <c r="F4404">
        <v>1</v>
      </c>
    </row>
    <row r="4405" spans="1:6" x14ac:dyDescent="0.25">
      <c r="A4405" s="8">
        <v>4402</v>
      </c>
      <c r="B4405">
        <v>1</v>
      </c>
      <c r="C4405">
        <v>17.95</v>
      </c>
      <c r="E4405" s="8">
        <v>4402</v>
      </c>
      <c r="F4405">
        <v>1</v>
      </c>
    </row>
    <row r="4406" spans="1:6" x14ac:dyDescent="0.25">
      <c r="A4406" s="8">
        <v>4403</v>
      </c>
      <c r="B4406">
        <v>2</v>
      </c>
      <c r="C4406">
        <v>32.450000000000003</v>
      </c>
      <c r="E4406" s="8">
        <v>4403</v>
      </c>
      <c r="F4406">
        <v>1</v>
      </c>
    </row>
    <row r="4407" spans="1:6" x14ac:dyDescent="0.25">
      <c r="A4407" s="8">
        <v>4404</v>
      </c>
      <c r="B4407">
        <v>2</v>
      </c>
      <c r="C4407">
        <v>18.95</v>
      </c>
      <c r="E4407" s="8">
        <v>4404</v>
      </c>
      <c r="F4407">
        <v>1</v>
      </c>
    </row>
    <row r="4408" spans="1:6" x14ac:dyDescent="0.25">
      <c r="A4408" s="8">
        <v>4405</v>
      </c>
      <c r="B4408">
        <v>2</v>
      </c>
      <c r="C4408">
        <v>34.450000000000003</v>
      </c>
      <c r="E4408" s="8">
        <v>4405</v>
      </c>
      <c r="F4408">
        <v>1</v>
      </c>
    </row>
    <row r="4409" spans="1:6" x14ac:dyDescent="0.25">
      <c r="A4409" s="8">
        <v>4406</v>
      </c>
      <c r="B4409">
        <v>3</v>
      </c>
      <c r="C4409">
        <v>40.849999999999987</v>
      </c>
      <c r="E4409" s="8">
        <v>4406</v>
      </c>
      <c r="F4409">
        <v>1</v>
      </c>
    </row>
    <row r="4410" spans="1:6" x14ac:dyDescent="0.25">
      <c r="A4410" s="8">
        <v>4407</v>
      </c>
      <c r="B4410">
        <v>1</v>
      </c>
      <c r="C4410">
        <v>16.95</v>
      </c>
      <c r="E4410" s="8">
        <v>4407</v>
      </c>
      <c r="F4410">
        <v>1</v>
      </c>
    </row>
    <row r="4411" spans="1:6" x14ac:dyDescent="0.25">
      <c r="A4411" s="8">
        <v>4408</v>
      </c>
      <c r="B4411">
        <v>1</v>
      </c>
      <c r="C4411">
        <v>19.95</v>
      </c>
      <c r="E4411" s="8">
        <v>4408</v>
      </c>
      <c r="F4411">
        <v>1</v>
      </c>
    </row>
    <row r="4412" spans="1:6" x14ac:dyDescent="0.25">
      <c r="A4412" s="8">
        <v>4409</v>
      </c>
      <c r="B4412">
        <v>1</v>
      </c>
      <c r="C4412">
        <v>14.95</v>
      </c>
      <c r="E4412" s="8">
        <v>4409</v>
      </c>
      <c r="F4412">
        <v>1</v>
      </c>
    </row>
    <row r="4413" spans="1:6" x14ac:dyDescent="0.25">
      <c r="A4413" s="8">
        <v>4410</v>
      </c>
      <c r="B4413">
        <v>1</v>
      </c>
      <c r="C4413">
        <v>0</v>
      </c>
      <c r="E4413" s="8">
        <v>4410</v>
      </c>
      <c r="F4413">
        <v>1</v>
      </c>
    </row>
    <row r="4414" spans="1:6" x14ac:dyDescent="0.25">
      <c r="A4414" s="8">
        <v>4411</v>
      </c>
      <c r="B4414">
        <v>1</v>
      </c>
      <c r="C4414">
        <v>5</v>
      </c>
      <c r="E4414" s="8">
        <v>4411</v>
      </c>
      <c r="F4414">
        <v>1</v>
      </c>
    </row>
    <row r="4415" spans="1:6" x14ac:dyDescent="0.25">
      <c r="A4415" s="8">
        <v>4412</v>
      </c>
      <c r="B4415">
        <v>2</v>
      </c>
      <c r="C4415">
        <v>32.9</v>
      </c>
      <c r="E4415" s="8">
        <v>4412</v>
      </c>
      <c r="F4415">
        <v>1</v>
      </c>
    </row>
    <row r="4416" spans="1:6" x14ac:dyDescent="0.25">
      <c r="A4416" s="8">
        <v>4413</v>
      </c>
      <c r="B4416">
        <v>1</v>
      </c>
      <c r="C4416">
        <v>14.5</v>
      </c>
      <c r="E4416" s="8">
        <v>4413</v>
      </c>
      <c r="F4416">
        <v>1</v>
      </c>
    </row>
    <row r="4417" spans="1:6" x14ac:dyDescent="0.25">
      <c r="A4417" s="8">
        <v>4414</v>
      </c>
      <c r="B4417">
        <v>1</v>
      </c>
      <c r="C4417">
        <v>14.5</v>
      </c>
      <c r="E4417" s="8">
        <v>4414</v>
      </c>
      <c r="F4417">
        <v>1</v>
      </c>
    </row>
    <row r="4418" spans="1:6" x14ac:dyDescent="0.25">
      <c r="A4418" s="8">
        <v>4415</v>
      </c>
      <c r="B4418">
        <v>1</v>
      </c>
      <c r="C4418">
        <v>13.95</v>
      </c>
      <c r="E4418" s="8">
        <v>4415</v>
      </c>
      <c r="F4418">
        <v>1</v>
      </c>
    </row>
    <row r="4419" spans="1:6" x14ac:dyDescent="0.25">
      <c r="A4419" s="8">
        <v>4416</v>
      </c>
      <c r="B4419">
        <v>6</v>
      </c>
      <c r="C4419">
        <v>91.300000000000011</v>
      </c>
      <c r="E4419" s="8">
        <v>4416</v>
      </c>
      <c r="F4419">
        <v>1</v>
      </c>
    </row>
    <row r="4420" spans="1:6" x14ac:dyDescent="0.25">
      <c r="A4420" s="8">
        <v>4417</v>
      </c>
      <c r="B4420">
        <v>1</v>
      </c>
      <c r="C4420">
        <v>14.95</v>
      </c>
      <c r="E4420" s="8">
        <v>4417</v>
      </c>
      <c r="F4420">
        <v>1</v>
      </c>
    </row>
    <row r="4421" spans="1:6" x14ac:dyDescent="0.25">
      <c r="A4421" s="8">
        <v>4418</v>
      </c>
      <c r="B4421">
        <v>1</v>
      </c>
      <c r="C4421">
        <v>17.95</v>
      </c>
      <c r="E4421" s="8">
        <v>4418</v>
      </c>
      <c r="F4421">
        <v>1</v>
      </c>
    </row>
    <row r="4422" spans="1:6" x14ac:dyDescent="0.25">
      <c r="A4422" s="8">
        <v>4419</v>
      </c>
      <c r="B4422">
        <v>1</v>
      </c>
      <c r="C4422">
        <v>10.5</v>
      </c>
      <c r="E4422" s="8">
        <v>4419</v>
      </c>
      <c r="F4422">
        <v>1</v>
      </c>
    </row>
    <row r="4423" spans="1:6" x14ac:dyDescent="0.25">
      <c r="A4423" s="8">
        <v>4420</v>
      </c>
      <c r="B4423">
        <v>2</v>
      </c>
      <c r="C4423">
        <v>23.5</v>
      </c>
      <c r="E4423" s="8">
        <v>4420</v>
      </c>
      <c r="F4423">
        <v>1</v>
      </c>
    </row>
    <row r="4424" spans="1:6" x14ac:dyDescent="0.25">
      <c r="A4424" s="8">
        <v>4421</v>
      </c>
      <c r="B4424">
        <v>1</v>
      </c>
      <c r="C4424">
        <v>14.5</v>
      </c>
      <c r="E4424" s="8">
        <v>4421</v>
      </c>
      <c r="F4424">
        <v>1</v>
      </c>
    </row>
    <row r="4425" spans="1:6" x14ac:dyDescent="0.25">
      <c r="A4425" s="8">
        <v>4422</v>
      </c>
      <c r="B4425">
        <v>11</v>
      </c>
      <c r="C4425">
        <v>140.6</v>
      </c>
      <c r="E4425" s="8">
        <v>4422</v>
      </c>
      <c r="F4425">
        <v>1</v>
      </c>
    </row>
    <row r="4426" spans="1:6" x14ac:dyDescent="0.25">
      <c r="A4426" s="8">
        <v>4423</v>
      </c>
      <c r="B4426">
        <v>7</v>
      </c>
      <c r="C4426">
        <v>106.25</v>
      </c>
      <c r="E4426" s="8">
        <v>4423</v>
      </c>
      <c r="F4426">
        <v>1</v>
      </c>
    </row>
    <row r="4427" spans="1:6" x14ac:dyDescent="0.25">
      <c r="A4427" s="8">
        <v>4424</v>
      </c>
      <c r="B4427">
        <v>1</v>
      </c>
      <c r="C4427">
        <v>14.5</v>
      </c>
      <c r="E4427" s="8">
        <v>4424</v>
      </c>
      <c r="F4427">
        <v>1</v>
      </c>
    </row>
    <row r="4428" spans="1:6" x14ac:dyDescent="0.25">
      <c r="A4428" s="8">
        <v>4425</v>
      </c>
      <c r="B4428">
        <v>4</v>
      </c>
      <c r="C4428">
        <v>57.900000000000013</v>
      </c>
      <c r="E4428" s="8">
        <v>4425</v>
      </c>
      <c r="F4428">
        <v>1</v>
      </c>
    </row>
    <row r="4429" spans="1:6" x14ac:dyDescent="0.25">
      <c r="A4429" s="8">
        <v>4426</v>
      </c>
      <c r="B4429">
        <v>2</v>
      </c>
      <c r="C4429">
        <v>21.95</v>
      </c>
      <c r="E4429" s="8">
        <v>4426</v>
      </c>
      <c r="F4429">
        <v>1</v>
      </c>
    </row>
    <row r="4430" spans="1:6" x14ac:dyDescent="0.25">
      <c r="A4430" s="8">
        <v>4427</v>
      </c>
      <c r="B4430">
        <v>1</v>
      </c>
      <c r="C4430">
        <v>14.5</v>
      </c>
      <c r="E4430" s="8">
        <v>4427</v>
      </c>
      <c r="F4430">
        <v>1</v>
      </c>
    </row>
    <row r="4431" spans="1:6" x14ac:dyDescent="0.25">
      <c r="A4431" s="8">
        <v>4428</v>
      </c>
      <c r="B4431">
        <v>3</v>
      </c>
      <c r="C4431">
        <v>38.849999999999987</v>
      </c>
      <c r="E4431" s="8">
        <v>4428</v>
      </c>
      <c r="F4431">
        <v>1</v>
      </c>
    </row>
    <row r="4432" spans="1:6" x14ac:dyDescent="0.25">
      <c r="A4432" s="8">
        <v>4429</v>
      </c>
      <c r="B4432">
        <v>1</v>
      </c>
      <c r="C4432">
        <v>13.95</v>
      </c>
      <c r="E4432" s="8">
        <v>4429</v>
      </c>
      <c r="F4432">
        <v>1</v>
      </c>
    </row>
    <row r="4433" spans="1:6" x14ac:dyDescent="0.25">
      <c r="A4433" s="8">
        <v>4430</v>
      </c>
      <c r="B4433">
        <v>1</v>
      </c>
      <c r="C4433">
        <v>7</v>
      </c>
      <c r="E4433" s="8">
        <v>4430</v>
      </c>
      <c r="F4433">
        <v>1</v>
      </c>
    </row>
    <row r="4434" spans="1:6" x14ac:dyDescent="0.25">
      <c r="A4434" s="8">
        <v>4431</v>
      </c>
      <c r="B4434">
        <v>1</v>
      </c>
      <c r="C4434">
        <v>17.95</v>
      </c>
      <c r="E4434" s="8">
        <v>4431</v>
      </c>
      <c r="F4434">
        <v>1</v>
      </c>
    </row>
    <row r="4435" spans="1:6" x14ac:dyDescent="0.25">
      <c r="A4435" s="8">
        <v>4432</v>
      </c>
      <c r="B4435">
        <v>3</v>
      </c>
      <c r="C4435">
        <v>41.45</v>
      </c>
      <c r="E4435" s="8">
        <v>4432</v>
      </c>
      <c r="F4435">
        <v>1</v>
      </c>
    </row>
    <row r="4436" spans="1:6" x14ac:dyDescent="0.25">
      <c r="A4436" s="8">
        <v>4433</v>
      </c>
      <c r="B4436">
        <v>1</v>
      </c>
      <c r="C4436">
        <v>7</v>
      </c>
      <c r="E4436" s="8">
        <v>4433</v>
      </c>
      <c r="F4436">
        <v>1</v>
      </c>
    </row>
    <row r="4437" spans="1:6" x14ac:dyDescent="0.25">
      <c r="A4437" s="8">
        <v>4434</v>
      </c>
      <c r="B4437">
        <v>1</v>
      </c>
      <c r="C4437">
        <v>16.95</v>
      </c>
      <c r="E4437" s="8">
        <v>4434</v>
      </c>
      <c r="F4437">
        <v>1</v>
      </c>
    </row>
    <row r="4438" spans="1:6" x14ac:dyDescent="0.25">
      <c r="A4438" s="8">
        <v>4435</v>
      </c>
      <c r="B4438">
        <v>1</v>
      </c>
      <c r="C4438">
        <v>15.5</v>
      </c>
      <c r="E4438" s="8">
        <v>4435</v>
      </c>
      <c r="F4438">
        <v>1</v>
      </c>
    </row>
    <row r="4439" spans="1:6" x14ac:dyDescent="0.25">
      <c r="A4439" s="8">
        <v>4436</v>
      </c>
      <c r="B4439">
        <v>2</v>
      </c>
      <c r="C4439">
        <v>30.9</v>
      </c>
      <c r="E4439" s="8">
        <v>4436</v>
      </c>
      <c r="F4439">
        <v>1</v>
      </c>
    </row>
    <row r="4440" spans="1:6" x14ac:dyDescent="0.25">
      <c r="A4440" s="8">
        <v>4437</v>
      </c>
      <c r="B4440">
        <v>1</v>
      </c>
      <c r="C4440">
        <v>15.5</v>
      </c>
      <c r="E4440" s="8">
        <v>4437</v>
      </c>
      <c r="F4440">
        <v>1</v>
      </c>
    </row>
    <row r="4441" spans="1:6" x14ac:dyDescent="0.25">
      <c r="A4441" s="8">
        <v>4438</v>
      </c>
      <c r="B4441">
        <v>3</v>
      </c>
      <c r="C4441">
        <v>47.4</v>
      </c>
      <c r="E4441" s="8">
        <v>4438</v>
      </c>
      <c r="F4441">
        <v>1</v>
      </c>
    </row>
    <row r="4442" spans="1:6" x14ac:dyDescent="0.25">
      <c r="A4442" s="8">
        <v>4439</v>
      </c>
      <c r="B4442">
        <v>3</v>
      </c>
      <c r="C4442">
        <v>44.849999999999987</v>
      </c>
      <c r="E4442" s="8">
        <v>4439</v>
      </c>
      <c r="F4442">
        <v>1</v>
      </c>
    </row>
    <row r="4443" spans="1:6" x14ac:dyDescent="0.25">
      <c r="A4443" s="8">
        <v>4440</v>
      </c>
      <c r="B4443">
        <v>2</v>
      </c>
      <c r="C4443">
        <v>24.9</v>
      </c>
      <c r="E4443" s="8">
        <v>4440</v>
      </c>
      <c r="F4443">
        <v>1</v>
      </c>
    </row>
    <row r="4444" spans="1:6" x14ac:dyDescent="0.25">
      <c r="A4444" s="8">
        <v>4441</v>
      </c>
      <c r="B4444">
        <v>4</v>
      </c>
      <c r="C4444">
        <v>61.400000000000013</v>
      </c>
      <c r="E4444" s="8">
        <v>4441</v>
      </c>
      <c r="F4444">
        <v>1</v>
      </c>
    </row>
    <row r="4445" spans="1:6" x14ac:dyDescent="0.25">
      <c r="A4445" s="8">
        <v>4442</v>
      </c>
      <c r="B4445">
        <v>2</v>
      </c>
      <c r="C4445">
        <v>31.9</v>
      </c>
      <c r="E4445" s="8">
        <v>4442</v>
      </c>
      <c r="F4445">
        <v>1</v>
      </c>
    </row>
    <row r="4446" spans="1:6" x14ac:dyDescent="0.25">
      <c r="A4446" s="8">
        <v>4443</v>
      </c>
      <c r="B4446">
        <v>1</v>
      </c>
      <c r="C4446">
        <v>13.95</v>
      </c>
      <c r="E4446" s="8">
        <v>4443</v>
      </c>
      <c r="F4446">
        <v>1</v>
      </c>
    </row>
    <row r="4447" spans="1:6" x14ac:dyDescent="0.25">
      <c r="A4447" s="8">
        <v>4444</v>
      </c>
      <c r="B4447">
        <v>4</v>
      </c>
      <c r="C4447">
        <v>52.400000000000013</v>
      </c>
      <c r="E4447" s="8">
        <v>4444</v>
      </c>
      <c r="F4447">
        <v>1</v>
      </c>
    </row>
    <row r="4448" spans="1:6" x14ac:dyDescent="0.25">
      <c r="A4448" s="8">
        <v>4445</v>
      </c>
      <c r="B4448">
        <v>3</v>
      </c>
      <c r="C4448">
        <v>45.4</v>
      </c>
      <c r="E4448" s="8">
        <v>4445</v>
      </c>
      <c r="F4448">
        <v>1</v>
      </c>
    </row>
    <row r="4449" spans="1:6" x14ac:dyDescent="0.25">
      <c r="A4449" s="8">
        <v>4446</v>
      </c>
      <c r="B4449">
        <v>1</v>
      </c>
      <c r="C4449">
        <v>14.5</v>
      </c>
      <c r="E4449" s="8">
        <v>4446</v>
      </c>
      <c r="F4449">
        <v>1</v>
      </c>
    </row>
    <row r="4450" spans="1:6" x14ac:dyDescent="0.25">
      <c r="A4450" s="8">
        <v>4447</v>
      </c>
      <c r="B4450">
        <v>4</v>
      </c>
      <c r="C4450">
        <v>49.849999999999987</v>
      </c>
      <c r="E4450" s="8">
        <v>4447</v>
      </c>
      <c r="F4450">
        <v>1</v>
      </c>
    </row>
    <row r="4451" spans="1:6" x14ac:dyDescent="0.25">
      <c r="A4451" s="8">
        <v>4448</v>
      </c>
      <c r="B4451">
        <v>1</v>
      </c>
      <c r="C4451">
        <v>17.95</v>
      </c>
      <c r="E4451" s="8">
        <v>4448</v>
      </c>
      <c r="F4451">
        <v>1</v>
      </c>
    </row>
    <row r="4452" spans="1:6" x14ac:dyDescent="0.25">
      <c r="A4452" s="8">
        <v>4449</v>
      </c>
      <c r="B4452">
        <v>2</v>
      </c>
      <c r="C4452">
        <v>35.9</v>
      </c>
      <c r="E4452" s="8">
        <v>4449</v>
      </c>
      <c r="F4452">
        <v>1</v>
      </c>
    </row>
    <row r="4453" spans="1:6" x14ac:dyDescent="0.25">
      <c r="A4453" s="8">
        <v>4450</v>
      </c>
      <c r="B4453">
        <v>1</v>
      </c>
      <c r="C4453">
        <v>7</v>
      </c>
      <c r="E4453" s="8">
        <v>4450</v>
      </c>
      <c r="F4453">
        <v>1</v>
      </c>
    </row>
    <row r="4454" spans="1:6" x14ac:dyDescent="0.25">
      <c r="A4454" s="8">
        <v>4451</v>
      </c>
      <c r="B4454">
        <v>2</v>
      </c>
      <c r="C4454">
        <v>21.5</v>
      </c>
      <c r="E4454" s="8">
        <v>4451</v>
      </c>
      <c r="F4454">
        <v>1</v>
      </c>
    </row>
    <row r="4455" spans="1:6" x14ac:dyDescent="0.25">
      <c r="A4455" s="8">
        <v>4452</v>
      </c>
      <c r="B4455">
        <v>1</v>
      </c>
      <c r="C4455">
        <v>9</v>
      </c>
      <c r="E4455" s="8">
        <v>4452</v>
      </c>
      <c r="F4455">
        <v>1</v>
      </c>
    </row>
    <row r="4456" spans="1:6" x14ac:dyDescent="0.25">
      <c r="A4456" s="8">
        <v>4453</v>
      </c>
      <c r="B4456">
        <v>1</v>
      </c>
      <c r="C4456">
        <v>7</v>
      </c>
      <c r="E4456" s="8">
        <v>4453</v>
      </c>
      <c r="F4456">
        <v>1</v>
      </c>
    </row>
    <row r="4457" spans="1:6" x14ac:dyDescent="0.25">
      <c r="A4457" s="8">
        <v>4454</v>
      </c>
      <c r="B4457">
        <v>2</v>
      </c>
      <c r="C4457">
        <v>22.95</v>
      </c>
      <c r="E4457" s="8">
        <v>4454</v>
      </c>
      <c r="F4457">
        <v>1</v>
      </c>
    </row>
    <row r="4458" spans="1:6" x14ac:dyDescent="0.25">
      <c r="A4458" s="8">
        <v>4455</v>
      </c>
      <c r="B4458">
        <v>3</v>
      </c>
      <c r="C4458">
        <v>27.9</v>
      </c>
      <c r="E4458" s="8">
        <v>4455</v>
      </c>
      <c r="F4458">
        <v>1</v>
      </c>
    </row>
    <row r="4459" spans="1:6" x14ac:dyDescent="0.25">
      <c r="A4459" s="8">
        <v>4456</v>
      </c>
      <c r="B4459">
        <v>2</v>
      </c>
      <c r="C4459">
        <v>35.9</v>
      </c>
      <c r="E4459" s="8">
        <v>4456</v>
      </c>
      <c r="F4459">
        <v>1</v>
      </c>
    </row>
    <row r="4460" spans="1:6" x14ac:dyDescent="0.25">
      <c r="A4460" s="8">
        <v>4457</v>
      </c>
      <c r="B4460">
        <v>4</v>
      </c>
      <c r="C4460">
        <v>38.9</v>
      </c>
      <c r="E4460" s="8">
        <v>4457</v>
      </c>
      <c r="F4460">
        <v>1</v>
      </c>
    </row>
    <row r="4461" spans="1:6" x14ac:dyDescent="0.25">
      <c r="A4461" s="8">
        <v>4458</v>
      </c>
      <c r="B4461">
        <v>3</v>
      </c>
      <c r="C4461">
        <v>39.450000000000003</v>
      </c>
      <c r="E4461" s="8">
        <v>4458</v>
      </c>
      <c r="F4461">
        <v>1</v>
      </c>
    </row>
    <row r="4462" spans="1:6" x14ac:dyDescent="0.25">
      <c r="A4462" s="8">
        <v>4459</v>
      </c>
      <c r="B4462">
        <v>1</v>
      </c>
      <c r="C4462">
        <v>7</v>
      </c>
      <c r="E4462" s="8">
        <v>4459</v>
      </c>
      <c r="F4462">
        <v>1</v>
      </c>
    </row>
    <row r="4463" spans="1:6" x14ac:dyDescent="0.25">
      <c r="A4463" s="8">
        <v>4460</v>
      </c>
      <c r="B4463">
        <v>4</v>
      </c>
      <c r="C4463">
        <v>63.9</v>
      </c>
      <c r="E4463" s="8">
        <v>4460</v>
      </c>
      <c r="F4463">
        <v>1</v>
      </c>
    </row>
    <row r="4464" spans="1:6" x14ac:dyDescent="0.25">
      <c r="A4464" s="8">
        <v>4461</v>
      </c>
      <c r="B4464">
        <v>1</v>
      </c>
      <c r="C4464">
        <v>13.95</v>
      </c>
      <c r="E4464" s="8">
        <v>4461</v>
      </c>
      <c r="F4464">
        <v>1</v>
      </c>
    </row>
    <row r="4465" spans="1:6" x14ac:dyDescent="0.25">
      <c r="A4465" s="8">
        <v>4462</v>
      </c>
      <c r="B4465">
        <v>1</v>
      </c>
      <c r="C4465">
        <v>9</v>
      </c>
      <c r="E4465" s="8">
        <v>4462</v>
      </c>
      <c r="F4465">
        <v>1</v>
      </c>
    </row>
    <row r="4466" spans="1:6" x14ac:dyDescent="0.25">
      <c r="A4466" s="8">
        <v>4463</v>
      </c>
      <c r="B4466">
        <v>2</v>
      </c>
      <c r="C4466">
        <v>23.5</v>
      </c>
      <c r="E4466" s="8">
        <v>4463</v>
      </c>
      <c r="F4466">
        <v>1</v>
      </c>
    </row>
    <row r="4467" spans="1:6" x14ac:dyDescent="0.25">
      <c r="A4467" s="8">
        <v>4464</v>
      </c>
      <c r="B4467">
        <v>2</v>
      </c>
      <c r="C4467">
        <v>16</v>
      </c>
      <c r="E4467" s="8">
        <v>4464</v>
      </c>
      <c r="F4467">
        <v>1</v>
      </c>
    </row>
    <row r="4468" spans="1:6" x14ac:dyDescent="0.25">
      <c r="A4468" s="8">
        <v>4465</v>
      </c>
      <c r="B4468">
        <v>1</v>
      </c>
      <c r="C4468">
        <v>17.95</v>
      </c>
      <c r="E4468" s="8">
        <v>4465</v>
      </c>
      <c r="F4468">
        <v>1</v>
      </c>
    </row>
    <row r="4469" spans="1:6" x14ac:dyDescent="0.25">
      <c r="A4469" s="8">
        <v>4466</v>
      </c>
      <c r="B4469">
        <v>2</v>
      </c>
      <c r="C4469">
        <v>26.9</v>
      </c>
      <c r="E4469" s="8">
        <v>4466</v>
      </c>
      <c r="F4469">
        <v>1</v>
      </c>
    </row>
    <row r="4470" spans="1:6" x14ac:dyDescent="0.25">
      <c r="A4470" s="8">
        <v>4467</v>
      </c>
      <c r="B4470">
        <v>3</v>
      </c>
      <c r="C4470">
        <v>38.9</v>
      </c>
      <c r="E4470" s="8">
        <v>4467</v>
      </c>
      <c r="F4470">
        <v>1</v>
      </c>
    </row>
    <row r="4471" spans="1:6" x14ac:dyDescent="0.25">
      <c r="A4471" s="8">
        <v>4468</v>
      </c>
      <c r="B4471">
        <v>1</v>
      </c>
      <c r="C4471">
        <v>16.95</v>
      </c>
      <c r="E4471" s="8">
        <v>4468</v>
      </c>
      <c r="F4471">
        <v>1</v>
      </c>
    </row>
    <row r="4472" spans="1:6" x14ac:dyDescent="0.25">
      <c r="A4472" s="8">
        <v>4469</v>
      </c>
      <c r="B4472">
        <v>3</v>
      </c>
      <c r="C4472">
        <v>34.450000000000003</v>
      </c>
      <c r="E4472" s="8">
        <v>4469</v>
      </c>
      <c r="F4472">
        <v>1</v>
      </c>
    </row>
    <row r="4473" spans="1:6" x14ac:dyDescent="0.25">
      <c r="A4473" s="8">
        <v>4470</v>
      </c>
      <c r="B4473">
        <v>3</v>
      </c>
      <c r="C4473">
        <v>36.9</v>
      </c>
      <c r="E4473" s="8">
        <v>4470</v>
      </c>
      <c r="F4473">
        <v>1</v>
      </c>
    </row>
    <row r="4474" spans="1:6" x14ac:dyDescent="0.25">
      <c r="A4474" s="8">
        <v>4471</v>
      </c>
      <c r="B4474">
        <v>4</v>
      </c>
      <c r="C4474">
        <v>59.400000000000013</v>
      </c>
      <c r="E4474" s="8">
        <v>4471</v>
      </c>
      <c r="F4474">
        <v>1</v>
      </c>
    </row>
    <row r="4475" spans="1:6" x14ac:dyDescent="0.25">
      <c r="A4475" s="8">
        <v>4472</v>
      </c>
      <c r="B4475">
        <v>1</v>
      </c>
      <c r="C4475">
        <v>17.95</v>
      </c>
      <c r="E4475" s="8">
        <v>4472</v>
      </c>
      <c r="F4475">
        <v>1</v>
      </c>
    </row>
    <row r="4476" spans="1:6" x14ac:dyDescent="0.25">
      <c r="A4476" s="8">
        <v>4473</v>
      </c>
      <c r="B4476">
        <v>1</v>
      </c>
      <c r="C4476">
        <v>12.95</v>
      </c>
      <c r="E4476" s="8">
        <v>4473</v>
      </c>
      <c r="F4476">
        <v>1</v>
      </c>
    </row>
    <row r="4477" spans="1:6" x14ac:dyDescent="0.25">
      <c r="A4477" s="8">
        <v>4474</v>
      </c>
      <c r="B4477">
        <v>2</v>
      </c>
      <c r="C4477">
        <v>25.9</v>
      </c>
      <c r="E4477" s="8">
        <v>4474</v>
      </c>
      <c r="F4477">
        <v>1</v>
      </c>
    </row>
    <row r="4478" spans="1:6" x14ac:dyDescent="0.25">
      <c r="A4478" s="8">
        <v>4475</v>
      </c>
      <c r="B4478">
        <v>1</v>
      </c>
      <c r="C4478">
        <v>10.5</v>
      </c>
      <c r="E4478" s="8">
        <v>4475</v>
      </c>
      <c r="F4478">
        <v>1</v>
      </c>
    </row>
    <row r="4479" spans="1:6" x14ac:dyDescent="0.25">
      <c r="A4479" s="8">
        <v>4476</v>
      </c>
      <c r="B4479">
        <v>1</v>
      </c>
      <c r="C4479">
        <v>14.95</v>
      </c>
      <c r="E4479" s="8">
        <v>4476</v>
      </c>
      <c r="F4479">
        <v>1</v>
      </c>
    </row>
    <row r="4480" spans="1:6" x14ac:dyDescent="0.25">
      <c r="A4480" s="8">
        <v>4477</v>
      </c>
      <c r="B4480">
        <v>4</v>
      </c>
      <c r="C4480">
        <v>43.45</v>
      </c>
      <c r="E4480" s="8">
        <v>4477</v>
      </c>
      <c r="F4480">
        <v>1</v>
      </c>
    </row>
    <row r="4481" spans="1:6" x14ac:dyDescent="0.25">
      <c r="A4481" s="8">
        <v>4478</v>
      </c>
      <c r="B4481">
        <v>4</v>
      </c>
      <c r="C4481">
        <v>55.4</v>
      </c>
      <c r="E4481" s="8">
        <v>4478</v>
      </c>
      <c r="F4481">
        <v>1</v>
      </c>
    </row>
    <row r="4482" spans="1:6" x14ac:dyDescent="0.25">
      <c r="A4482" s="8">
        <v>4479</v>
      </c>
      <c r="B4482">
        <v>10</v>
      </c>
      <c r="C4482">
        <v>127.85</v>
      </c>
      <c r="E4482" s="8">
        <v>4479</v>
      </c>
      <c r="F4482">
        <v>1</v>
      </c>
    </row>
    <row r="4483" spans="1:6" x14ac:dyDescent="0.25">
      <c r="A4483" s="8">
        <v>4480</v>
      </c>
      <c r="B4483">
        <v>1</v>
      </c>
      <c r="C4483">
        <v>12.95</v>
      </c>
      <c r="E4483" s="8">
        <v>4480</v>
      </c>
      <c r="F4483">
        <v>1</v>
      </c>
    </row>
    <row r="4484" spans="1:6" x14ac:dyDescent="0.25">
      <c r="A4484" s="8">
        <v>4481</v>
      </c>
      <c r="B4484">
        <v>1</v>
      </c>
      <c r="C4484">
        <v>14.5</v>
      </c>
      <c r="E4484" s="8">
        <v>4481</v>
      </c>
      <c r="F4484">
        <v>1</v>
      </c>
    </row>
    <row r="4485" spans="1:6" x14ac:dyDescent="0.25">
      <c r="A4485" s="8">
        <v>4482</v>
      </c>
      <c r="B4485">
        <v>14</v>
      </c>
      <c r="C4485">
        <v>184.5</v>
      </c>
      <c r="E4485" s="8">
        <v>4482</v>
      </c>
      <c r="F4485">
        <v>1</v>
      </c>
    </row>
    <row r="4486" spans="1:6" x14ac:dyDescent="0.25">
      <c r="A4486" s="8">
        <v>4483</v>
      </c>
      <c r="B4486">
        <v>1</v>
      </c>
      <c r="C4486">
        <v>14.5</v>
      </c>
      <c r="E4486" s="8">
        <v>4483</v>
      </c>
      <c r="F4486">
        <v>1</v>
      </c>
    </row>
    <row r="4487" spans="1:6" x14ac:dyDescent="0.25">
      <c r="A4487" s="8">
        <v>4484</v>
      </c>
      <c r="B4487">
        <v>2</v>
      </c>
      <c r="C4487">
        <v>21.95</v>
      </c>
      <c r="E4487" s="8">
        <v>4484</v>
      </c>
      <c r="F4487">
        <v>1</v>
      </c>
    </row>
    <row r="4488" spans="1:6" x14ac:dyDescent="0.25">
      <c r="A4488" s="8">
        <v>4485</v>
      </c>
      <c r="B4488">
        <v>2</v>
      </c>
      <c r="C4488">
        <v>28.45</v>
      </c>
      <c r="E4488" s="8">
        <v>4485</v>
      </c>
      <c r="F4488">
        <v>1</v>
      </c>
    </row>
    <row r="4489" spans="1:6" x14ac:dyDescent="0.25">
      <c r="A4489" s="8">
        <v>4486</v>
      </c>
      <c r="B4489">
        <v>1</v>
      </c>
      <c r="C4489">
        <v>9</v>
      </c>
      <c r="E4489" s="8">
        <v>4486</v>
      </c>
      <c r="F4489">
        <v>1</v>
      </c>
    </row>
    <row r="4490" spans="1:6" x14ac:dyDescent="0.25">
      <c r="A4490" s="8">
        <v>4487</v>
      </c>
      <c r="B4490">
        <v>4</v>
      </c>
      <c r="C4490">
        <v>52.849999999999987</v>
      </c>
      <c r="E4490" s="8">
        <v>4487</v>
      </c>
      <c r="F4490">
        <v>1</v>
      </c>
    </row>
    <row r="4491" spans="1:6" x14ac:dyDescent="0.25">
      <c r="A4491" s="8">
        <v>4488</v>
      </c>
      <c r="B4491">
        <v>4</v>
      </c>
      <c r="C4491">
        <v>68.350000000000009</v>
      </c>
      <c r="E4491" s="8">
        <v>4488</v>
      </c>
      <c r="F4491">
        <v>1</v>
      </c>
    </row>
    <row r="4492" spans="1:6" x14ac:dyDescent="0.25">
      <c r="A4492" s="8">
        <v>4489</v>
      </c>
      <c r="B4492">
        <v>2</v>
      </c>
      <c r="C4492">
        <v>20.95</v>
      </c>
      <c r="E4492" s="8">
        <v>4489</v>
      </c>
      <c r="F4492">
        <v>1</v>
      </c>
    </row>
    <row r="4493" spans="1:6" x14ac:dyDescent="0.25">
      <c r="A4493" s="8">
        <v>4490</v>
      </c>
      <c r="B4493">
        <v>1</v>
      </c>
      <c r="C4493">
        <v>11.95</v>
      </c>
      <c r="E4493" s="8">
        <v>4490</v>
      </c>
      <c r="F4493">
        <v>1</v>
      </c>
    </row>
    <row r="4494" spans="1:6" x14ac:dyDescent="0.25">
      <c r="A4494" s="8">
        <v>4491</v>
      </c>
      <c r="B4494">
        <v>2</v>
      </c>
      <c r="C4494">
        <v>26.9</v>
      </c>
      <c r="E4494" s="8">
        <v>4491</v>
      </c>
      <c r="F4494">
        <v>1</v>
      </c>
    </row>
    <row r="4495" spans="1:6" x14ac:dyDescent="0.25">
      <c r="A4495" s="8">
        <v>4492</v>
      </c>
      <c r="B4495">
        <v>2</v>
      </c>
      <c r="C4495">
        <v>23.45</v>
      </c>
      <c r="E4495" s="8">
        <v>4492</v>
      </c>
      <c r="F4495">
        <v>1</v>
      </c>
    </row>
    <row r="4496" spans="1:6" x14ac:dyDescent="0.25">
      <c r="A4496" s="8">
        <v>4493</v>
      </c>
      <c r="B4496">
        <v>2</v>
      </c>
      <c r="C4496">
        <v>28.45</v>
      </c>
      <c r="E4496" s="8">
        <v>4493</v>
      </c>
      <c r="F4496">
        <v>1</v>
      </c>
    </row>
    <row r="4497" spans="1:6" x14ac:dyDescent="0.25">
      <c r="A4497" s="8">
        <v>4494</v>
      </c>
      <c r="B4497">
        <v>2</v>
      </c>
      <c r="C4497">
        <v>23.95</v>
      </c>
      <c r="E4497" s="8">
        <v>4494</v>
      </c>
      <c r="F4497">
        <v>1</v>
      </c>
    </row>
    <row r="4498" spans="1:6" x14ac:dyDescent="0.25">
      <c r="A4498" s="8">
        <v>4495</v>
      </c>
      <c r="B4498">
        <v>2</v>
      </c>
      <c r="C4498">
        <v>24.95</v>
      </c>
      <c r="E4498" s="8">
        <v>4495</v>
      </c>
      <c r="F4498">
        <v>1</v>
      </c>
    </row>
    <row r="4499" spans="1:6" x14ac:dyDescent="0.25">
      <c r="A4499" s="8">
        <v>4496</v>
      </c>
      <c r="B4499">
        <v>4</v>
      </c>
      <c r="C4499">
        <v>58.8</v>
      </c>
      <c r="E4499" s="8">
        <v>4496</v>
      </c>
      <c r="F4499">
        <v>1</v>
      </c>
    </row>
    <row r="4500" spans="1:6" x14ac:dyDescent="0.25">
      <c r="A4500" s="8">
        <v>4497</v>
      </c>
      <c r="B4500">
        <v>1</v>
      </c>
      <c r="C4500">
        <v>13.95</v>
      </c>
      <c r="E4500" s="8">
        <v>4497</v>
      </c>
      <c r="F4500">
        <v>1</v>
      </c>
    </row>
    <row r="4501" spans="1:6" x14ac:dyDescent="0.25">
      <c r="A4501" s="8">
        <v>4498</v>
      </c>
      <c r="B4501">
        <v>2</v>
      </c>
      <c r="C4501">
        <v>10.5</v>
      </c>
      <c r="E4501" s="8">
        <v>4498</v>
      </c>
      <c r="F4501">
        <v>1</v>
      </c>
    </row>
    <row r="4502" spans="1:6" x14ac:dyDescent="0.25">
      <c r="A4502" s="8">
        <v>4499</v>
      </c>
      <c r="B4502">
        <v>2</v>
      </c>
      <c r="C4502">
        <v>31.9</v>
      </c>
      <c r="E4502" s="8">
        <v>4499</v>
      </c>
      <c r="F4502">
        <v>1</v>
      </c>
    </row>
    <row r="4503" spans="1:6" x14ac:dyDescent="0.25">
      <c r="A4503" s="8">
        <v>4500</v>
      </c>
      <c r="B4503">
        <v>2</v>
      </c>
      <c r="C4503">
        <v>19.95</v>
      </c>
      <c r="E4503" s="8">
        <v>4500</v>
      </c>
      <c r="F4503">
        <v>1</v>
      </c>
    </row>
    <row r="4504" spans="1:6" x14ac:dyDescent="0.25">
      <c r="A4504" s="8">
        <v>4501</v>
      </c>
      <c r="B4504">
        <v>3</v>
      </c>
      <c r="C4504">
        <v>46.4</v>
      </c>
      <c r="E4504" s="8">
        <v>4501</v>
      </c>
      <c r="F4504">
        <v>1</v>
      </c>
    </row>
    <row r="4505" spans="1:6" x14ac:dyDescent="0.25">
      <c r="A4505" s="8">
        <v>4502</v>
      </c>
      <c r="B4505">
        <v>2</v>
      </c>
      <c r="C4505">
        <v>30.45</v>
      </c>
      <c r="E4505" s="8">
        <v>4502</v>
      </c>
      <c r="F4505">
        <v>1</v>
      </c>
    </row>
    <row r="4506" spans="1:6" x14ac:dyDescent="0.25">
      <c r="A4506" s="8">
        <v>4503</v>
      </c>
      <c r="B4506">
        <v>2</v>
      </c>
      <c r="C4506">
        <v>22.95</v>
      </c>
      <c r="E4506" s="8">
        <v>4503</v>
      </c>
      <c r="F4506">
        <v>1</v>
      </c>
    </row>
    <row r="4507" spans="1:6" x14ac:dyDescent="0.25">
      <c r="A4507" s="8">
        <v>4504</v>
      </c>
      <c r="B4507">
        <v>2</v>
      </c>
      <c r="C4507">
        <v>21.5</v>
      </c>
      <c r="E4507" s="8">
        <v>4504</v>
      </c>
      <c r="F4507">
        <v>1</v>
      </c>
    </row>
    <row r="4508" spans="1:6" x14ac:dyDescent="0.25">
      <c r="A4508" s="8">
        <v>4505</v>
      </c>
      <c r="B4508">
        <v>3</v>
      </c>
      <c r="C4508">
        <v>48.849999999999987</v>
      </c>
      <c r="E4508" s="8">
        <v>4505</v>
      </c>
      <c r="F4508">
        <v>1</v>
      </c>
    </row>
    <row r="4509" spans="1:6" x14ac:dyDescent="0.25">
      <c r="A4509" s="8">
        <v>4506</v>
      </c>
      <c r="B4509">
        <v>3</v>
      </c>
      <c r="C4509">
        <v>44.400000000000013</v>
      </c>
      <c r="E4509" s="8">
        <v>4506</v>
      </c>
      <c r="F4509">
        <v>1</v>
      </c>
    </row>
    <row r="4510" spans="1:6" x14ac:dyDescent="0.25">
      <c r="A4510" s="8">
        <v>4507</v>
      </c>
      <c r="B4510">
        <v>3</v>
      </c>
      <c r="C4510">
        <v>49.849999999999987</v>
      </c>
      <c r="E4510" s="8">
        <v>4507</v>
      </c>
      <c r="F4510">
        <v>1</v>
      </c>
    </row>
    <row r="4511" spans="1:6" x14ac:dyDescent="0.25">
      <c r="A4511" s="8">
        <v>4508</v>
      </c>
      <c r="B4511">
        <v>2</v>
      </c>
      <c r="C4511">
        <v>35.450000000000003</v>
      </c>
      <c r="E4511" s="8">
        <v>4508</v>
      </c>
      <c r="F4511">
        <v>1</v>
      </c>
    </row>
    <row r="4512" spans="1:6" x14ac:dyDescent="0.25">
      <c r="A4512" s="8">
        <v>4509</v>
      </c>
      <c r="B4512">
        <v>1</v>
      </c>
      <c r="C4512">
        <v>5</v>
      </c>
      <c r="E4512" s="8">
        <v>4509</v>
      </c>
      <c r="F4512">
        <v>1</v>
      </c>
    </row>
    <row r="4513" spans="1:6" x14ac:dyDescent="0.25">
      <c r="A4513" s="8">
        <v>4510</v>
      </c>
      <c r="B4513">
        <v>4</v>
      </c>
      <c r="C4513">
        <v>65.350000000000009</v>
      </c>
      <c r="E4513" s="8">
        <v>4510</v>
      </c>
      <c r="F4513">
        <v>1</v>
      </c>
    </row>
    <row r="4514" spans="1:6" x14ac:dyDescent="0.25">
      <c r="A4514" s="8">
        <v>4511</v>
      </c>
      <c r="B4514">
        <v>3</v>
      </c>
      <c r="C4514">
        <v>34.450000000000003</v>
      </c>
      <c r="E4514" s="8">
        <v>4511</v>
      </c>
      <c r="F4514">
        <v>1</v>
      </c>
    </row>
    <row r="4515" spans="1:6" x14ac:dyDescent="0.25">
      <c r="A4515" s="8">
        <v>4512</v>
      </c>
      <c r="B4515">
        <v>2</v>
      </c>
      <c r="C4515">
        <v>39.9</v>
      </c>
      <c r="E4515" s="8">
        <v>4512</v>
      </c>
      <c r="F4515">
        <v>1</v>
      </c>
    </row>
    <row r="4516" spans="1:6" x14ac:dyDescent="0.25">
      <c r="A4516" s="8">
        <v>4513</v>
      </c>
      <c r="B4516">
        <v>4</v>
      </c>
      <c r="C4516">
        <v>64.8</v>
      </c>
      <c r="E4516" s="8">
        <v>4513</v>
      </c>
      <c r="F4516">
        <v>1</v>
      </c>
    </row>
    <row r="4517" spans="1:6" x14ac:dyDescent="0.25">
      <c r="A4517" s="8">
        <v>4514</v>
      </c>
      <c r="B4517">
        <v>2</v>
      </c>
      <c r="C4517">
        <v>28.45</v>
      </c>
      <c r="E4517" s="8">
        <v>4514</v>
      </c>
      <c r="F4517">
        <v>1</v>
      </c>
    </row>
    <row r="4518" spans="1:6" x14ac:dyDescent="0.25">
      <c r="A4518" s="8">
        <v>4515</v>
      </c>
      <c r="B4518">
        <v>2</v>
      </c>
      <c r="C4518">
        <v>20.95</v>
      </c>
      <c r="E4518" s="8">
        <v>4515</v>
      </c>
      <c r="F4518">
        <v>1</v>
      </c>
    </row>
    <row r="4519" spans="1:6" x14ac:dyDescent="0.25">
      <c r="A4519" s="8">
        <v>4516</v>
      </c>
      <c r="B4519">
        <v>1</v>
      </c>
      <c r="C4519">
        <v>17.95</v>
      </c>
      <c r="E4519" s="8">
        <v>4516</v>
      </c>
      <c r="F4519">
        <v>1</v>
      </c>
    </row>
    <row r="4520" spans="1:6" x14ac:dyDescent="0.25">
      <c r="A4520" s="8">
        <v>4517</v>
      </c>
      <c r="B4520">
        <v>1</v>
      </c>
      <c r="C4520">
        <v>12.95</v>
      </c>
      <c r="E4520" s="8">
        <v>4517</v>
      </c>
      <c r="F4520">
        <v>1</v>
      </c>
    </row>
    <row r="4521" spans="1:6" x14ac:dyDescent="0.25">
      <c r="A4521" s="8">
        <v>4518</v>
      </c>
      <c r="B4521">
        <v>2</v>
      </c>
      <c r="C4521">
        <v>18</v>
      </c>
      <c r="E4521" s="8">
        <v>4518</v>
      </c>
      <c r="F4521">
        <v>1</v>
      </c>
    </row>
    <row r="4522" spans="1:6" x14ac:dyDescent="0.25">
      <c r="A4522" s="8">
        <v>4519</v>
      </c>
      <c r="B4522">
        <v>1</v>
      </c>
      <c r="C4522">
        <v>11.95</v>
      </c>
      <c r="E4522" s="8">
        <v>4519</v>
      </c>
      <c r="F4522">
        <v>1</v>
      </c>
    </row>
    <row r="4523" spans="1:6" x14ac:dyDescent="0.25">
      <c r="A4523" s="8">
        <v>4520</v>
      </c>
      <c r="B4523">
        <v>3</v>
      </c>
      <c r="C4523">
        <v>32.450000000000003</v>
      </c>
      <c r="E4523" s="8">
        <v>4520</v>
      </c>
      <c r="F4523">
        <v>1</v>
      </c>
    </row>
    <row r="4524" spans="1:6" x14ac:dyDescent="0.25">
      <c r="A4524" s="8">
        <v>4521</v>
      </c>
      <c r="B4524">
        <v>3</v>
      </c>
      <c r="C4524">
        <v>49.849999999999987</v>
      </c>
      <c r="E4524" s="8">
        <v>4521</v>
      </c>
      <c r="F4524">
        <v>1</v>
      </c>
    </row>
    <row r="4525" spans="1:6" x14ac:dyDescent="0.25">
      <c r="A4525" s="8">
        <v>4522</v>
      </c>
      <c r="B4525">
        <v>1</v>
      </c>
      <c r="C4525">
        <v>16.5</v>
      </c>
      <c r="E4525" s="8">
        <v>4522</v>
      </c>
      <c r="F4525">
        <v>1</v>
      </c>
    </row>
    <row r="4526" spans="1:6" x14ac:dyDescent="0.25">
      <c r="A4526" s="8">
        <v>4523</v>
      </c>
      <c r="B4526">
        <v>1</v>
      </c>
      <c r="C4526">
        <v>14.5</v>
      </c>
      <c r="E4526" s="8">
        <v>4523</v>
      </c>
      <c r="F4526">
        <v>1</v>
      </c>
    </row>
    <row r="4527" spans="1:6" x14ac:dyDescent="0.25">
      <c r="A4527" s="8">
        <v>4524</v>
      </c>
      <c r="B4527">
        <v>2</v>
      </c>
      <c r="C4527">
        <v>26.9</v>
      </c>
      <c r="E4527" s="8">
        <v>4524</v>
      </c>
      <c r="F4527">
        <v>1</v>
      </c>
    </row>
    <row r="4528" spans="1:6" x14ac:dyDescent="0.25">
      <c r="A4528" s="8">
        <v>4525</v>
      </c>
      <c r="B4528">
        <v>4</v>
      </c>
      <c r="C4528">
        <v>53.95</v>
      </c>
      <c r="E4528" s="8">
        <v>4525</v>
      </c>
      <c r="F4528">
        <v>1</v>
      </c>
    </row>
    <row r="4529" spans="1:6" x14ac:dyDescent="0.25">
      <c r="A4529" s="8">
        <v>4526</v>
      </c>
      <c r="B4529">
        <v>2</v>
      </c>
      <c r="C4529">
        <v>27.45</v>
      </c>
      <c r="E4529" s="8">
        <v>4526</v>
      </c>
      <c r="F4529">
        <v>1</v>
      </c>
    </row>
    <row r="4530" spans="1:6" x14ac:dyDescent="0.25">
      <c r="A4530" s="8">
        <v>4527</v>
      </c>
      <c r="B4530">
        <v>4</v>
      </c>
      <c r="C4530">
        <v>43.45</v>
      </c>
      <c r="E4530" s="8">
        <v>4527</v>
      </c>
      <c r="F4530">
        <v>1</v>
      </c>
    </row>
    <row r="4531" spans="1:6" x14ac:dyDescent="0.25">
      <c r="A4531" s="8">
        <v>4528</v>
      </c>
      <c r="B4531">
        <v>2</v>
      </c>
      <c r="C4531">
        <v>22.95</v>
      </c>
      <c r="E4531" s="8">
        <v>4528</v>
      </c>
      <c r="F4531">
        <v>1</v>
      </c>
    </row>
    <row r="4532" spans="1:6" x14ac:dyDescent="0.25">
      <c r="A4532" s="8">
        <v>4529</v>
      </c>
      <c r="B4532">
        <v>2</v>
      </c>
      <c r="C4532">
        <v>12.95</v>
      </c>
      <c r="E4532" s="8">
        <v>4529</v>
      </c>
      <c r="F4532">
        <v>1</v>
      </c>
    </row>
    <row r="4533" spans="1:6" x14ac:dyDescent="0.25">
      <c r="A4533" s="8">
        <v>4530</v>
      </c>
      <c r="B4533">
        <v>1</v>
      </c>
      <c r="C4533">
        <v>17.95</v>
      </c>
      <c r="E4533" s="8">
        <v>4530</v>
      </c>
      <c r="F4533">
        <v>1</v>
      </c>
    </row>
    <row r="4534" spans="1:6" x14ac:dyDescent="0.25">
      <c r="A4534" s="8">
        <v>4531</v>
      </c>
      <c r="B4534">
        <v>2</v>
      </c>
      <c r="C4534">
        <v>17.95</v>
      </c>
      <c r="E4534" s="8">
        <v>4531</v>
      </c>
      <c r="F4534">
        <v>1</v>
      </c>
    </row>
    <row r="4535" spans="1:6" x14ac:dyDescent="0.25">
      <c r="A4535" s="8">
        <v>4532</v>
      </c>
      <c r="B4535">
        <v>3</v>
      </c>
      <c r="C4535">
        <v>34.9</v>
      </c>
      <c r="E4535" s="8">
        <v>4532</v>
      </c>
      <c r="F4535">
        <v>1</v>
      </c>
    </row>
    <row r="4536" spans="1:6" x14ac:dyDescent="0.25">
      <c r="A4536" s="8">
        <v>4533</v>
      </c>
      <c r="B4536">
        <v>4</v>
      </c>
      <c r="C4536">
        <v>46</v>
      </c>
      <c r="E4536" s="8">
        <v>4533</v>
      </c>
      <c r="F4536">
        <v>1</v>
      </c>
    </row>
    <row r="4537" spans="1:6" x14ac:dyDescent="0.25">
      <c r="A4537" s="8">
        <v>4534</v>
      </c>
      <c r="B4537">
        <v>3</v>
      </c>
      <c r="C4537">
        <v>49.849999999999987</v>
      </c>
      <c r="E4537" s="8">
        <v>4534</v>
      </c>
      <c r="F4537">
        <v>1</v>
      </c>
    </row>
    <row r="4538" spans="1:6" x14ac:dyDescent="0.25">
      <c r="A4538" s="8">
        <v>4535</v>
      </c>
      <c r="B4538">
        <v>1</v>
      </c>
      <c r="C4538">
        <v>17.95</v>
      </c>
      <c r="E4538" s="8">
        <v>4535</v>
      </c>
      <c r="F4538">
        <v>1</v>
      </c>
    </row>
    <row r="4539" spans="1:6" x14ac:dyDescent="0.25">
      <c r="A4539" s="8">
        <v>4536</v>
      </c>
      <c r="B4539">
        <v>1</v>
      </c>
      <c r="C4539">
        <v>17.95</v>
      </c>
      <c r="E4539" s="8">
        <v>4536</v>
      </c>
      <c r="F4539">
        <v>1</v>
      </c>
    </row>
    <row r="4540" spans="1:6" x14ac:dyDescent="0.25">
      <c r="A4540" s="8">
        <v>4537</v>
      </c>
      <c r="B4540">
        <v>2</v>
      </c>
      <c r="C4540">
        <v>23.95</v>
      </c>
      <c r="E4540" s="8">
        <v>4537</v>
      </c>
      <c r="F4540">
        <v>1</v>
      </c>
    </row>
    <row r="4541" spans="1:6" x14ac:dyDescent="0.25">
      <c r="A4541" s="8">
        <v>4538</v>
      </c>
      <c r="B4541">
        <v>3</v>
      </c>
      <c r="C4541">
        <v>36.450000000000003</v>
      </c>
      <c r="E4541" s="8">
        <v>4538</v>
      </c>
      <c r="F4541">
        <v>1</v>
      </c>
    </row>
    <row r="4542" spans="1:6" x14ac:dyDescent="0.25">
      <c r="A4542" s="8">
        <v>4539</v>
      </c>
      <c r="B4542">
        <v>2</v>
      </c>
      <c r="C4542">
        <v>27.9</v>
      </c>
      <c r="E4542" s="8">
        <v>4539</v>
      </c>
      <c r="F4542">
        <v>1</v>
      </c>
    </row>
    <row r="4543" spans="1:6" x14ac:dyDescent="0.25">
      <c r="A4543" s="8">
        <v>4540</v>
      </c>
      <c r="B4543">
        <v>2</v>
      </c>
      <c r="C4543">
        <v>27.45</v>
      </c>
      <c r="E4543" s="8">
        <v>4540</v>
      </c>
      <c r="F4543">
        <v>1</v>
      </c>
    </row>
    <row r="4544" spans="1:6" x14ac:dyDescent="0.25">
      <c r="A4544" s="8">
        <v>4541</v>
      </c>
      <c r="B4544">
        <v>2</v>
      </c>
      <c r="C4544">
        <v>13.95</v>
      </c>
      <c r="E4544" s="8">
        <v>4541</v>
      </c>
      <c r="F4544">
        <v>1</v>
      </c>
    </row>
    <row r="4545" spans="1:6" x14ac:dyDescent="0.25">
      <c r="A4545" s="8">
        <v>4542</v>
      </c>
      <c r="B4545">
        <v>1</v>
      </c>
      <c r="C4545">
        <v>17.95</v>
      </c>
      <c r="E4545" s="8">
        <v>4542</v>
      </c>
      <c r="F4545">
        <v>1</v>
      </c>
    </row>
    <row r="4546" spans="1:6" x14ac:dyDescent="0.25">
      <c r="A4546" s="8">
        <v>4543</v>
      </c>
      <c r="B4546">
        <v>2</v>
      </c>
      <c r="C4546">
        <v>29.9</v>
      </c>
      <c r="E4546" s="8">
        <v>4543</v>
      </c>
      <c r="F4546">
        <v>1</v>
      </c>
    </row>
    <row r="4547" spans="1:6" x14ac:dyDescent="0.25">
      <c r="A4547" s="8">
        <v>4544</v>
      </c>
      <c r="B4547">
        <v>3</v>
      </c>
      <c r="C4547">
        <v>47.849999999999987</v>
      </c>
      <c r="E4547" s="8">
        <v>4544</v>
      </c>
      <c r="F4547">
        <v>1</v>
      </c>
    </row>
    <row r="4548" spans="1:6" x14ac:dyDescent="0.25">
      <c r="A4548" s="8">
        <v>4545</v>
      </c>
      <c r="B4548">
        <v>1</v>
      </c>
      <c r="C4548">
        <v>16.5</v>
      </c>
      <c r="E4548" s="8">
        <v>4545</v>
      </c>
      <c r="F4548">
        <v>1</v>
      </c>
    </row>
    <row r="4549" spans="1:6" x14ac:dyDescent="0.25">
      <c r="A4549" s="8">
        <v>4546</v>
      </c>
      <c r="B4549">
        <v>2</v>
      </c>
      <c r="C4549">
        <v>25.45</v>
      </c>
      <c r="E4549" s="8">
        <v>4546</v>
      </c>
      <c r="F4549">
        <v>1</v>
      </c>
    </row>
    <row r="4550" spans="1:6" x14ac:dyDescent="0.25">
      <c r="A4550" s="8">
        <v>4547</v>
      </c>
      <c r="B4550">
        <v>1</v>
      </c>
      <c r="C4550">
        <v>9</v>
      </c>
      <c r="E4550" s="8">
        <v>4547</v>
      </c>
      <c r="F4550">
        <v>1</v>
      </c>
    </row>
    <row r="4551" spans="1:6" x14ac:dyDescent="0.25">
      <c r="A4551" s="8">
        <v>4548</v>
      </c>
      <c r="B4551">
        <v>4</v>
      </c>
      <c r="C4551">
        <v>43.45</v>
      </c>
      <c r="E4551" s="8">
        <v>4548</v>
      </c>
      <c r="F4551">
        <v>1</v>
      </c>
    </row>
    <row r="4552" spans="1:6" x14ac:dyDescent="0.25">
      <c r="A4552" s="8">
        <v>4549</v>
      </c>
      <c r="B4552">
        <v>1</v>
      </c>
      <c r="C4552">
        <v>14.95</v>
      </c>
      <c r="E4552" s="8">
        <v>4549</v>
      </c>
      <c r="F4552">
        <v>1</v>
      </c>
    </row>
    <row r="4553" spans="1:6" x14ac:dyDescent="0.25">
      <c r="A4553" s="8">
        <v>4550</v>
      </c>
      <c r="B4553">
        <v>2</v>
      </c>
      <c r="C4553">
        <v>19.95</v>
      </c>
      <c r="E4553" s="8">
        <v>4550</v>
      </c>
      <c r="F4553">
        <v>1</v>
      </c>
    </row>
    <row r="4554" spans="1:6" x14ac:dyDescent="0.25">
      <c r="A4554" s="8">
        <v>4551</v>
      </c>
      <c r="B4554">
        <v>1</v>
      </c>
      <c r="C4554">
        <v>12.95</v>
      </c>
      <c r="E4554" s="8">
        <v>4551</v>
      </c>
      <c r="F4554">
        <v>1</v>
      </c>
    </row>
    <row r="4555" spans="1:6" x14ac:dyDescent="0.25">
      <c r="A4555" s="8">
        <v>4552</v>
      </c>
      <c r="B4555">
        <v>2</v>
      </c>
      <c r="C4555">
        <v>24.95</v>
      </c>
      <c r="E4555" s="8">
        <v>4552</v>
      </c>
      <c r="F4555">
        <v>1</v>
      </c>
    </row>
    <row r="4556" spans="1:6" x14ac:dyDescent="0.25">
      <c r="A4556" s="8">
        <v>4553</v>
      </c>
      <c r="B4556">
        <v>1</v>
      </c>
      <c r="C4556">
        <v>10.5</v>
      </c>
      <c r="E4556" s="8">
        <v>4553</v>
      </c>
      <c r="F4556">
        <v>1</v>
      </c>
    </row>
    <row r="4557" spans="1:6" x14ac:dyDescent="0.25">
      <c r="A4557" s="8">
        <v>4554</v>
      </c>
      <c r="B4557">
        <v>1</v>
      </c>
      <c r="C4557">
        <v>14.95</v>
      </c>
      <c r="E4557" s="8">
        <v>4554</v>
      </c>
      <c r="F4557">
        <v>1</v>
      </c>
    </row>
    <row r="4558" spans="1:6" x14ac:dyDescent="0.25">
      <c r="A4558" s="8">
        <v>4555</v>
      </c>
      <c r="B4558">
        <v>8</v>
      </c>
      <c r="C4558">
        <v>96.8</v>
      </c>
      <c r="E4558" s="8">
        <v>4555</v>
      </c>
      <c r="F4558">
        <v>1</v>
      </c>
    </row>
    <row r="4559" spans="1:6" x14ac:dyDescent="0.25">
      <c r="A4559" s="8">
        <v>4556</v>
      </c>
      <c r="B4559">
        <v>2</v>
      </c>
      <c r="C4559">
        <v>24.95</v>
      </c>
      <c r="E4559" s="8">
        <v>4556</v>
      </c>
      <c r="F4559">
        <v>1</v>
      </c>
    </row>
    <row r="4560" spans="1:6" x14ac:dyDescent="0.25">
      <c r="A4560" s="8">
        <v>4557</v>
      </c>
      <c r="B4560">
        <v>1</v>
      </c>
      <c r="C4560">
        <v>14.5</v>
      </c>
      <c r="E4560" s="8">
        <v>4557</v>
      </c>
      <c r="F4560">
        <v>1</v>
      </c>
    </row>
    <row r="4561" spans="1:6" x14ac:dyDescent="0.25">
      <c r="A4561" s="8">
        <v>4558</v>
      </c>
      <c r="B4561">
        <v>1</v>
      </c>
      <c r="C4561">
        <v>0</v>
      </c>
      <c r="E4561" s="8">
        <v>4558</v>
      </c>
      <c r="F4561">
        <v>1</v>
      </c>
    </row>
    <row r="4562" spans="1:6" x14ac:dyDescent="0.25">
      <c r="A4562" s="8">
        <v>4559</v>
      </c>
      <c r="B4562">
        <v>1</v>
      </c>
      <c r="C4562">
        <v>13.95</v>
      </c>
      <c r="E4562" s="8">
        <v>4559</v>
      </c>
      <c r="F4562">
        <v>1</v>
      </c>
    </row>
    <row r="4563" spans="1:6" x14ac:dyDescent="0.25">
      <c r="A4563" s="8">
        <v>4560</v>
      </c>
      <c r="B4563">
        <v>3</v>
      </c>
      <c r="C4563">
        <v>37</v>
      </c>
      <c r="E4563" s="8">
        <v>4560</v>
      </c>
      <c r="F4563">
        <v>1</v>
      </c>
    </row>
    <row r="4564" spans="1:6" x14ac:dyDescent="0.25">
      <c r="A4564" s="8">
        <v>4561</v>
      </c>
      <c r="B4564">
        <v>1</v>
      </c>
      <c r="C4564">
        <v>12.95</v>
      </c>
      <c r="E4564" s="8">
        <v>4561</v>
      </c>
      <c r="F4564">
        <v>1</v>
      </c>
    </row>
    <row r="4565" spans="1:6" x14ac:dyDescent="0.25">
      <c r="A4565" s="8">
        <v>4562</v>
      </c>
      <c r="B4565">
        <v>2</v>
      </c>
      <c r="C4565">
        <v>23.9</v>
      </c>
      <c r="E4565" s="8">
        <v>4562</v>
      </c>
      <c r="F4565">
        <v>1</v>
      </c>
    </row>
    <row r="4566" spans="1:6" x14ac:dyDescent="0.25">
      <c r="A4566" s="8">
        <v>4563</v>
      </c>
      <c r="B4566">
        <v>3</v>
      </c>
      <c r="C4566">
        <v>50.400000000000013</v>
      </c>
      <c r="E4566" s="8">
        <v>4563</v>
      </c>
      <c r="F4566">
        <v>1</v>
      </c>
    </row>
    <row r="4567" spans="1:6" x14ac:dyDescent="0.25">
      <c r="A4567" s="8">
        <v>4564</v>
      </c>
      <c r="B4567">
        <v>1</v>
      </c>
      <c r="C4567">
        <v>11.95</v>
      </c>
      <c r="E4567" s="8">
        <v>4564</v>
      </c>
      <c r="F4567">
        <v>1</v>
      </c>
    </row>
    <row r="4568" spans="1:6" x14ac:dyDescent="0.25">
      <c r="A4568" s="8">
        <v>4565</v>
      </c>
      <c r="B4568">
        <v>2</v>
      </c>
      <c r="C4568">
        <v>30.9</v>
      </c>
      <c r="E4568" s="8">
        <v>4565</v>
      </c>
      <c r="F4568">
        <v>1</v>
      </c>
    </row>
    <row r="4569" spans="1:6" x14ac:dyDescent="0.25">
      <c r="A4569" s="8">
        <v>4566</v>
      </c>
      <c r="B4569">
        <v>3</v>
      </c>
      <c r="C4569">
        <v>37.450000000000003</v>
      </c>
      <c r="E4569" s="8">
        <v>4566</v>
      </c>
      <c r="F4569">
        <v>1</v>
      </c>
    </row>
    <row r="4570" spans="1:6" x14ac:dyDescent="0.25">
      <c r="A4570" s="8">
        <v>4567</v>
      </c>
      <c r="B4570">
        <v>2</v>
      </c>
      <c r="C4570">
        <v>21.5</v>
      </c>
      <c r="E4570" s="8">
        <v>4567</v>
      </c>
      <c r="F4570">
        <v>1</v>
      </c>
    </row>
    <row r="4571" spans="1:6" x14ac:dyDescent="0.25">
      <c r="A4571" s="8">
        <v>4568</v>
      </c>
      <c r="B4571">
        <v>2</v>
      </c>
      <c r="C4571">
        <v>19.95</v>
      </c>
      <c r="E4571" s="8">
        <v>4568</v>
      </c>
      <c r="F4571">
        <v>1</v>
      </c>
    </row>
    <row r="4572" spans="1:6" x14ac:dyDescent="0.25">
      <c r="A4572" s="8">
        <v>4569</v>
      </c>
      <c r="B4572">
        <v>2</v>
      </c>
      <c r="C4572">
        <v>30.9</v>
      </c>
      <c r="E4572" s="8">
        <v>4569</v>
      </c>
      <c r="F4572">
        <v>1</v>
      </c>
    </row>
    <row r="4573" spans="1:6" x14ac:dyDescent="0.25">
      <c r="A4573" s="8">
        <v>4570</v>
      </c>
      <c r="B4573">
        <v>1</v>
      </c>
      <c r="C4573">
        <v>11.95</v>
      </c>
      <c r="E4573" s="8">
        <v>4570</v>
      </c>
      <c r="F4573">
        <v>1</v>
      </c>
    </row>
    <row r="4574" spans="1:6" x14ac:dyDescent="0.25">
      <c r="A4574" s="8">
        <v>4571</v>
      </c>
      <c r="B4574">
        <v>1</v>
      </c>
      <c r="C4574">
        <v>17.95</v>
      </c>
      <c r="E4574" s="8">
        <v>4571</v>
      </c>
      <c r="F4574">
        <v>1</v>
      </c>
    </row>
    <row r="4575" spans="1:6" x14ac:dyDescent="0.25">
      <c r="A4575" s="8">
        <v>4572</v>
      </c>
      <c r="B4575">
        <v>2</v>
      </c>
      <c r="C4575">
        <v>24.9</v>
      </c>
      <c r="E4575" s="8">
        <v>4572</v>
      </c>
      <c r="F4575">
        <v>1</v>
      </c>
    </row>
    <row r="4576" spans="1:6" x14ac:dyDescent="0.25">
      <c r="A4576" s="8">
        <v>4573</v>
      </c>
      <c r="B4576">
        <v>3</v>
      </c>
      <c r="C4576">
        <v>35.450000000000003</v>
      </c>
      <c r="E4576" s="8">
        <v>4573</v>
      </c>
      <c r="F4576">
        <v>1</v>
      </c>
    </row>
    <row r="4577" spans="1:6" x14ac:dyDescent="0.25">
      <c r="A4577" s="8">
        <v>4574</v>
      </c>
      <c r="B4577">
        <v>1</v>
      </c>
      <c r="C4577">
        <v>9</v>
      </c>
      <c r="E4577" s="8">
        <v>4574</v>
      </c>
      <c r="F4577">
        <v>1</v>
      </c>
    </row>
    <row r="4578" spans="1:6" x14ac:dyDescent="0.25">
      <c r="A4578" s="8">
        <v>4575</v>
      </c>
      <c r="B4578">
        <v>2</v>
      </c>
      <c r="C4578">
        <v>34.9</v>
      </c>
      <c r="E4578" s="8">
        <v>4575</v>
      </c>
      <c r="F4578">
        <v>1</v>
      </c>
    </row>
    <row r="4579" spans="1:6" x14ac:dyDescent="0.25">
      <c r="A4579" s="8">
        <v>4576</v>
      </c>
      <c r="B4579">
        <v>4</v>
      </c>
      <c r="C4579">
        <v>42.45</v>
      </c>
      <c r="E4579" s="8">
        <v>4576</v>
      </c>
      <c r="F4579">
        <v>1</v>
      </c>
    </row>
    <row r="4580" spans="1:6" x14ac:dyDescent="0.25">
      <c r="A4580" s="8">
        <v>4577</v>
      </c>
      <c r="B4580">
        <v>1</v>
      </c>
      <c r="C4580">
        <v>7</v>
      </c>
      <c r="E4580" s="8">
        <v>4577</v>
      </c>
      <c r="F4580">
        <v>1</v>
      </c>
    </row>
    <row r="4581" spans="1:6" x14ac:dyDescent="0.25">
      <c r="A4581" s="8">
        <v>4578</v>
      </c>
      <c r="B4581">
        <v>2</v>
      </c>
      <c r="C4581">
        <v>30.9</v>
      </c>
      <c r="E4581" s="8">
        <v>4578</v>
      </c>
      <c r="F4581">
        <v>1</v>
      </c>
    </row>
    <row r="4582" spans="1:6" x14ac:dyDescent="0.25">
      <c r="A4582" s="8">
        <v>4579</v>
      </c>
      <c r="B4582">
        <v>2</v>
      </c>
      <c r="C4582">
        <v>17.5</v>
      </c>
      <c r="E4582" s="8">
        <v>4579</v>
      </c>
      <c r="F4582">
        <v>1</v>
      </c>
    </row>
    <row r="4583" spans="1:6" x14ac:dyDescent="0.25">
      <c r="A4583" s="8">
        <v>4580</v>
      </c>
      <c r="B4583">
        <v>3</v>
      </c>
      <c r="C4583">
        <v>51.4</v>
      </c>
      <c r="E4583" s="8">
        <v>4580</v>
      </c>
      <c r="F4583">
        <v>1</v>
      </c>
    </row>
    <row r="4584" spans="1:6" x14ac:dyDescent="0.25">
      <c r="A4584" s="8">
        <v>4581</v>
      </c>
      <c r="B4584">
        <v>1</v>
      </c>
      <c r="C4584">
        <v>7</v>
      </c>
      <c r="E4584" s="8">
        <v>4581</v>
      </c>
      <c r="F4584">
        <v>1</v>
      </c>
    </row>
    <row r="4585" spans="1:6" x14ac:dyDescent="0.25">
      <c r="A4585" s="8">
        <v>4582</v>
      </c>
      <c r="B4585">
        <v>3</v>
      </c>
      <c r="C4585">
        <v>40.4</v>
      </c>
      <c r="E4585" s="8">
        <v>4582</v>
      </c>
      <c r="F4585">
        <v>1</v>
      </c>
    </row>
    <row r="4586" spans="1:6" x14ac:dyDescent="0.25">
      <c r="A4586" s="8">
        <v>4583</v>
      </c>
      <c r="B4586">
        <v>2</v>
      </c>
      <c r="C4586">
        <v>32</v>
      </c>
      <c r="E4586" s="8">
        <v>4583</v>
      </c>
      <c r="F4586">
        <v>1</v>
      </c>
    </row>
    <row r="4587" spans="1:6" x14ac:dyDescent="0.25">
      <c r="A4587" s="8">
        <v>4584</v>
      </c>
      <c r="B4587">
        <v>2</v>
      </c>
      <c r="C4587">
        <v>32.9</v>
      </c>
      <c r="E4587" s="8">
        <v>4584</v>
      </c>
      <c r="F4587">
        <v>1</v>
      </c>
    </row>
    <row r="4588" spans="1:6" x14ac:dyDescent="0.25">
      <c r="A4588" s="8">
        <v>4585</v>
      </c>
      <c r="B4588">
        <v>1</v>
      </c>
      <c r="C4588">
        <v>14.5</v>
      </c>
      <c r="E4588" s="8">
        <v>4585</v>
      </c>
      <c r="F4588">
        <v>1</v>
      </c>
    </row>
    <row r="4589" spans="1:6" x14ac:dyDescent="0.25">
      <c r="A4589" s="8">
        <v>4586</v>
      </c>
      <c r="B4589">
        <v>1</v>
      </c>
      <c r="C4589">
        <v>17.95</v>
      </c>
      <c r="E4589" s="8">
        <v>4586</v>
      </c>
      <c r="F4589">
        <v>1</v>
      </c>
    </row>
    <row r="4590" spans="1:6" x14ac:dyDescent="0.25">
      <c r="A4590" s="8">
        <v>4587</v>
      </c>
      <c r="B4590">
        <v>2</v>
      </c>
      <c r="C4590">
        <v>23.5</v>
      </c>
      <c r="E4590" s="8">
        <v>4587</v>
      </c>
      <c r="F4590">
        <v>1</v>
      </c>
    </row>
    <row r="4591" spans="1:6" x14ac:dyDescent="0.25">
      <c r="A4591" s="8">
        <v>4588</v>
      </c>
      <c r="B4591">
        <v>1</v>
      </c>
      <c r="C4591">
        <v>16.5</v>
      </c>
      <c r="E4591" s="8">
        <v>4588</v>
      </c>
      <c r="F4591">
        <v>1</v>
      </c>
    </row>
    <row r="4592" spans="1:6" x14ac:dyDescent="0.25">
      <c r="A4592" s="8">
        <v>4589</v>
      </c>
      <c r="B4592">
        <v>4</v>
      </c>
      <c r="C4592">
        <v>63.400000000000013</v>
      </c>
      <c r="E4592" s="8">
        <v>4589</v>
      </c>
      <c r="F4592">
        <v>1</v>
      </c>
    </row>
    <row r="4593" spans="1:6" x14ac:dyDescent="0.25">
      <c r="A4593" s="8">
        <v>4590</v>
      </c>
      <c r="B4593">
        <v>2</v>
      </c>
      <c r="C4593">
        <v>19.95</v>
      </c>
      <c r="E4593" s="8">
        <v>4590</v>
      </c>
      <c r="F4593">
        <v>1</v>
      </c>
    </row>
    <row r="4594" spans="1:6" x14ac:dyDescent="0.25">
      <c r="A4594" s="8">
        <v>4591</v>
      </c>
      <c r="B4594">
        <v>4</v>
      </c>
      <c r="C4594">
        <v>52.9</v>
      </c>
      <c r="E4594" s="8">
        <v>4591</v>
      </c>
      <c r="F4594">
        <v>1</v>
      </c>
    </row>
    <row r="4595" spans="1:6" x14ac:dyDescent="0.25">
      <c r="A4595" s="8">
        <v>4592</v>
      </c>
      <c r="B4595">
        <v>1</v>
      </c>
      <c r="C4595">
        <v>9</v>
      </c>
      <c r="E4595" s="8">
        <v>4592</v>
      </c>
      <c r="F4595">
        <v>1</v>
      </c>
    </row>
    <row r="4596" spans="1:6" x14ac:dyDescent="0.25">
      <c r="A4596" s="8">
        <v>4593</v>
      </c>
      <c r="B4596">
        <v>1</v>
      </c>
      <c r="C4596">
        <v>16.95</v>
      </c>
      <c r="E4596" s="8">
        <v>4593</v>
      </c>
      <c r="F4596">
        <v>1</v>
      </c>
    </row>
    <row r="4597" spans="1:6" x14ac:dyDescent="0.25">
      <c r="A4597" s="8">
        <v>4594</v>
      </c>
      <c r="B4597">
        <v>1</v>
      </c>
      <c r="C4597">
        <v>7</v>
      </c>
      <c r="E4597" s="8">
        <v>4594</v>
      </c>
      <c r="F4597">
        <v>1</v>
      </c>
    </row>
    <row r="4598" spans="1:6" x14ac:dyDescent="0.25">
      <c r="A4598" s="8">
        <v>4595</v>
      </c>
      <c r="B4598">
        <v>1</v>
      </c>
      <c r="C4598">
        <v>11.95</v>
      </c>
      <c r="E4598" s="8">
        <v>4595</v>
      </c>
      <c r="F4598">
        <v>1</v>
      </c>
    </row>
    <row r="4599" spans="1:6" x14ac:dyDescent="0.25">
      <c r="A4599" s="8">
        <v>4596</v>
      </c>
      <c r="B4599">
        <v>2</v>
      </c>
      <c r="C4599">
        <v>22.95</v>
      </c>
      <c r="E4599" s="8">
        <v>4596</v>
      </c>
      <c r="F4599">
        <v>1</v>
      </c>
    </row>
    <row r="4600" spans="1:6" x14ac:dyDescent="0.25">
      <c r="A4600" s="8">
        <v>4597</v>
      </c>
      <c r="B4600">
        <v>3</v>
      </c>
      <c r="C4600">
        <v>36.9</v>
      </c>
      <c r="E4600" s="8">
        <v>4597</v>
      </c>
      <c r="F4600">
        <v>1</v>
      </c>
    </row>
    <row r="4601" spans="1:6" x14ac:dyDescent="0.25">
      <c r="A4601" s="8">
        <v>4598</v>
      </c>
      <c r="B4601">
        <v>1</v>
      </c>
      <c r="C4601">
        <v>13.95</v>
      </c>
      <c r="E4601" s="8">
        <v>4598</v>
      </c>
      <c r="F4601">
        <v>1</v>
      </c>
    </row>
    <row r="4602" spans="1:6" x14ac:dyDescent="0.25">
      <c r="A4602" s="8">
        <v>4599</v>
      </c>
      <c r="B4602">
        <v>1</v>
      </c>
      <c r="C4602">
        <v>13.95</v>
      </c>
      <c r="E4602" s="8">
        <v>4599</v>
      </c>
      <c r="F4602">
        <v>1</v>
      </c>
    </row>
    <row r="4603" spans="1:6" x14ac:dyDescent="0.25">
      <c r="A4603" s="8">
        <v>4600</v>
      </c>
      <c r="B4603">
        <v>1</v>
      </c>
      <c r="C4603">
        <v>17.95</v>
      </c>
      <c r="E4603" s="8">
        <v>4600</v>
      </c>
      <c r="F4603">
        <v>1</v>
      </c>
    </row>
    <row r="4604" spans="1:6" x14ac:dyDescent="0.25">
      <c r="A4604" s="8">
        <v>4601</v>
      </c>
      <c r="B4604">
        <v>1</v>
      </c>
      <c r="C4604">
        <v>14.5</v>
      </c>
      <c r="E4604" s="8">
        <v>4601</v>
      </c>
      <c r="F4604">
        <v>1</v>
      </c>
    </row>
    <row r="4605" spans="1:6" x14ac:dyDescent="0.25">
      <c r="A4605" s="8">
        <v>4602</v>
      </c>
      <c r="B4605">
        <v>3</v>
      </c>
      <c r="C4605">
        <v>45.4</v>
      </c>
      <c r="E4605" s="8">
        <v>4602</v>
      </c>
      <c r="F4605">
        <v>1</v>
      </c>
    </row>
    <row r="4606" spans="1:6" x14ac:dyDescent="0.25">
      <c r="A4606" s="8">
        <v>4603</v>
      </c>
      <c r="B4606">
        <v>5</v>
      </c>
      <c r="C4606">
        <v>48.45</v>
      </c>
      <c r="E4606" s="8">
        <v>4603</v>
      </c>
      <c r="F4606">
        <v>1</v>
      </c>
    </row>
    <row r="4607" spans="1:6" x14ac:dyDescent="0.25">
      <c r="A4607" s="8">
        <v>4604</v>
      </c>
      <c r="B4607">
        <v>2</v>
      </c>
      <c r="C4607">
        <v>29.9</v>
      </c>
      <c r="E4607" s="8">
        <v>4604</v>
      </c>
      <c r="F4607">
        <v>1</v>
      </c>
    </row>
    <row r="4608" spans="1:6" x14ac:dyDescent="0.25">
      <c r="A4608" s="8">
        <v>4605</v>
      </c>
      <c r="B4608">
        <v>1</v>
      </c>
      <c r="C4608">
        <v>14.95</v>
      </c>
      <c r="E4608" s="8">
        <v>4605</v>
      </c>
      <c r="F4608">
        <v>1</v>
      </c>
    </row>
    <row r="4609" spans="1:6" x14ac:dyDescent="0.25">
      <c r="A4609" s="8">
        <v>4606</v>
      </c>
      <c r="B4609">
        <v>1</v>
      </c>
      <c r="C4609">
        <v>9</v>
      </c>
      <c r="E4609" s="8">
        <v>4606</v>
      </c>
      <c r="F4609">
        <v>1</v>
      </c>
    </row>
    <row r="4610" spans="1:6" x14ac:dyDescent="0.25">
      <c r="A4610" s="8">
        <v>4607</v>
      </c>
      <c r="B4610">
        <v>2</v>
      </c>
      <c r="C4610">
        <v>24.9</v>
      </c>
      <c r="E4610" s="8">
        <v>4607</v>
      </c>
      <c r="F4610">
        <v>1</v>
      </c>
    </row>
    <row r="4611" spans="1:6" x14ac:dyDescent="0.25">
      <c r="A4611" s="8">
        <v>4608</v>
      </c>
      <c r="B4611">
        <v>4</v>
      </c>
      <c r="C4611">
        <v>54.400000000000013</v>
      </c>
      <c r="E4611" s="8">
        <v>4608</v>
      </c>
      <c r="F4611">
        <v>1</v>
      </c>
    </row>
    <row r="4612" spans="1:6" x14ac:dyDescent="0.25">
      <c r="A4612" s="8">
        <v>4609</v>
      </c>
      <c r="B4612">
        <v>1</v>
      </c>
      <c r="C4612">
        <v>14.95</v>
      </c>
      <c r="E4612" s="8">
        <v>4609</v>
      </c>
      <c r="F4612">
        <v>1</v>
      </c>
    </row>
    <row r="4613" spans="1:6" x14ac:dyDescent="0.25">
      <c r="A4613" s="8">
        <v>4610</v>
      </c>
      <c r="B4613">
        <v>1</v>
      </c>
      <c r="C4613">
        <v>5</v>
      </c>
      <c r="E4613" s="8">
        <v>4610</v>
      </c>
      <c r="F4613">
        <v>1</v>
      </c>
    </row>
    <row r="4614" spans="1:6" x14ac:dyDescent="0.25">
      <c r="A4614" s="8">
        <v>4611</v>
      </c>
      <c r="B4614">
        <v>11</v>
      </c>
      <c r="C4614">
        <v>117.95</v>
      </c>
      <c r="E4614" s="8">
        <v>4611</v>
      </c>
      <c r="F4614">
        <v>1</v>
      </c>
    </row>
    <row r="4615" spans="1:6" x14ac:dyDescent="0.25">
      <c r="A4615" s="8">
        <v>4612</v>
      </c>
      <c r="B4615">
        <v>1</v>
      </c>
      <c r="C4615">
        <v>17.95</v>
      </c>
      <c r="E4615" s="8">
        <v>4612</v>
      </c>
      <c r="F4615">
        <v>1</v>
      </c>
    </row>
    <row r="4616" spans="1:6" x14ac:dyDescent="0.25">
      <c r="A4616" s="8">
        <v>4613</v>
      </c>
      <c r="B4616">
        <v>1</v>
      </c>
      <c r="C4616">
        <v>17.95</v>
      </c>
      <c r="E4616" s="8">
        <v>4613</v>
      </c>
      <c r="F4616">
        <v>1</v>
      </c>
    </row>
    <row r="4617" spans="1:6" x14ac:dyDescent="0.25">
      <c r="A4617" s="8">
        <v>4614</v>
      </c>
      <c r="B4617">
        <v>1</v>
      </c>
      <c r="C4617">
        <v>17.95</v>
      </c>
      <c r="E4617" s="8">
        <v>4614</v>
      </c>
      <c r="F4617">
        <v>1</v>
      </c>
    </row>
    <row r="4618" spans="1:6" x14ac:dyDescent="0.25">
      <c r="A4618" s="8">
        <v>4615</v>
      </c>
      <c r="B4618">
        <v>2</v>
      </c>
      <c r="C4618">
        <v>31.9</v>
      </c>
      <c r="E4618" s="8">
        <v>4615</v>
      </c>
      <c r="F4618">
        <v>1</v>
      </c>
    </row>
    <row r="4619" spans="1:6" x14ac:dyDescent="0.25">
      <c r="A4619" s="8">
        <v>4616</v>
      </c>
      <c r="B4619">
        <v>1</v>
      </c>
      <c r="C4619">
        <v>17.95</v>
      </c>
      <c r="E4619" s="8">
        <v>4616</v>
      </c>
      <c r="F4619">
        <v>1</v>
      </c>
    </row>
    <row r="4620" spans="1:6" x14ac:dyDescent="0.25">
      <c r="A4620" s="8">
        <v>4617</v>
      </c>
      <c r="B4620">
        <v>4</v>
      </c>
      <c r="C4620">
        <v>61.900000000000013</v>
      </c>
      <c r="E4620" s="8">
        <v>4617</v>
      </c>
      <c r="F4620">
        <v>1</v>
      </c>
    </row>
    <row r="4621" spans="1:6" x14ac:dyDescent="0.25">
      <c r="A4621" s="8">
        <v>4618</v>
      </c>
      <c r="B4621">
        <v>1</v>
      </c>
      <c r="C4621">
        <v>5</v>
      </c>
      <c r="E4621" s="8">
        <v>4618</v>
      </c>
      <c r="F4621">
        <v>1</v>
      </c>
    </row>
    <row r="4622" spans="1:6" x14ac:dyDescent="0.25">
      <c r="A4622" s="8">
        <v>4619</v>
      </c>
      <c r="B4622">
        <v>3</v>
      </c>
      <c r="C4622">
        <v>30.95</v>
      </c>
      <c r="E4622" s="8">
        <v>4619</v>
      </c>
      <c r="F4622">
        <v>1</v>
      </c>
    </row>
    <row r="4623" spans="1:6" x14ac:dyDescent="0.25">
      <c r="A4623" s="8">
        <v>4620</v>
      </c>
      <c r="B4623">
        <v>1</v>
      </c>
      <c r="C4623">
        <v>14.95</v>
      </c>
      <c r="E4623" s="8">
        <v>4620</v>
      </c>
      <c r="F4623">
        <v>1</v>
      </c>
    </row>
    <row r="4624" spans="1:6" x14ac:dyDescent="0.25">
      <c r="A4624" s="8">
        <v>4621</v>
      </c>
      <c r="B4624">
        <v>4</v>
      </c>
      <c r="C4624">
        <v>39.9</v>
      </c>
      <c r="E4624" s="8">
        <v>4621</v>
      </c>
      <c r="F4624">
        <v>1</v>
      </c>
    </row>
    <row r="4625" spans="1:6" x14ac:dyDescent="0.25">
      <c r="A4625" s="8">
        <v>4622</v>
      </c>
      <c r="B4625">
        <v>2</v>
      </c>
      <c r="C4625">
        <v>28.9</v>
      </c>
      <c r="E4625" s="8">
        <v>4622</v>
      </c>
      <c r="F4625">
        <v>1</v>
      </c>
    </row>
    <row r="4626" spans="1:6" x14ac:dyDescent="0.25">
      <c r="A4626" s="8">
        <v>4623</v>
      </c>
      <c r="B4626">
        <v>13</v>
      </c>
      <c r="C4626">
        <v>155.15</v>
      </c>
      <c r="E4626" s="8">
        <v>4623</v>
      </c>
      <c r="F4626">
        <v>1</v>
      </c>
    </row>
    <row r="4627" spans="1:6" x14ac:dyDescent="0.25">
      <c r="A4627" s="8">
        <v>4624</v>
      </c>
      <c r="B4627">
        <v>1</v>
      </c>
      <c r="C4627">
        <v>11.95</v>
      </c>
      <c r="E4627" s="8">
        <v>4624</v>
      </c>
      <c r="F4627">
        <v>1</v>
      </c>
    </row>
    <row r="4628" spans="1:6" x14ac:dyDescent="0.25">
      <c r="A4628" s="8">
        <v>4625</v>
      </c>
      <c r="B4628">
        <v>4</v>
      </c>
      <c r="C4628">
        <v>40.9</v>
      </c>
      <c r="E4628" s="8">
        <v>4625</v>
      </c>
      <c r="F4628">
        <v>1</v>
      </c>
    </row>
    <row r="4629" spans="1:6" x14ac:dyDescent="0.25">
      <c r="A4629" s="8">
        <v>4626</v>
      </c>
      <c r="B4629">
        <v>1</v>
      </c>
      <c r="C4629">
        <v>13.95</v>
      </c>
      <c r="E4629" s="8">
        <v>4626</v>
      </c>
      <c r="F4629">
        <v>1</v>
      </c>
    </row>
    <row r="4630" spans="1:6" x14ac:dyDescent="0.25">
      <c r="A4630" s="8">
        <v>4627</v>
      </c>
      <c r="B4630">
        <v>2</v>
      </c>
      <c r="C4630">
        <v>29.45</v>
      </c>
      <c r="E4630" s="8">
        <v>4627</v>
      </c>
      <c r="F4630">
        <v>1</v>
      </c>
    </row>
    <row r="4631" spans="1:6" x14ac:dyDescent="0.25">
      <c r="A4631" s="8">
        <v>4628</v>
      </c>
      <c r="B4631">
        <v>3</v>
      </c>
      <c r="C4631">
        <v>48.400000000000013</v>
      </c>
      <c r="E4631" s="8">
        <v>4628</v>
      </c>
      <c r="F4631">
        <v>1</v>
      </c>
    </row>
    <row r="4632" spans="1:6" x14ac:dyDescent="0.25">
      <c r="A4632" s="8">
        <v>4629</v>
      </c>
      <c r="B4632">
        <v>2</v>
      </c>
      <c r="C4632">
        <v>31.9</v>
      </c>
      <c r="E4632" s="8">
        <v>4629</v>
      </c>
      <c r="F4632">
        <v>1</v>
      </c>
    </row>
    <row r="4633" spans="1:6" x14ac:dyDescent="0.25">
      <c r="A4633" s="8">
        <v>4630</v>
      </c>
      <c r="B4633">
        <v>4</v>
      </c>
      <c r="C4633">
        <v>52.4</v>
      </c>
      <c r="E4633" s="8">
        <v>4630</v>
      </c>
      <c r="F4633">
        <v>1</v>
      </c>
    </row>
    <row r="4634" spans="1:6" x14ac:dyDescent="0.25">
      <c r="A4634" s="8">
        <v>4631</v>
      </c>
      <c r="B4634">
        <v>2</v>
      </c>
      <c r="C4634">
        <v>30.9</v>
      </c>
      <c r="E4634" s="8">
        <v>4631</v>
      </c>
      <c r="F4634">
        <v>1</v>
      </c>
    </row>
    <row r="4635" spans="1:6" x14ac:dyDescent="0.25">
      <c r="A4635" s="8">
        <v>4632</v>
      </c>
      <c r="B4635">
        <v>2</v>
      </c>
      <c r="C4635">
        <v>34.450000000000003</v>
      </c>
      <c r="E4635" s="8">
        <v>4632</v>
      </c>
      <c r="F4635">
        <v>1</v>
      </c>
    </row>
    <row r="4636" spans="1:6" x14ac:dyDescent="0.25">
      <c r="A4636" s="8">
        <v>4633</v>
      </c>
      <c r="B4636">
        <v>1</v>
      </c>
      <c r="C4636">
        <v>19.95</v>
      </c>
      <c r="E4636" s="8">
        <v>4633</v>
      </c>
      <c r="F4636">
        <v>1</v>
      </c>
    </row>
    <row r="4637" spans="1:6" x14ac:dyDescent="0.25">
      <c r="A4637" s="8">
        <v>4634</v>
      </c>
      <c r="B4637">
        <v>3</v>
      </c>
      <c r="C4637">
        <v>44.849999999999987</v>
      </c>
      <c r="E4637" s="8">
        <v>4634</v>
      </c>
      <c r="F4637">
        <v>1</v>
      </c>
    </row>
    <row r="4638" spans="1:6" x14ac:dyDescent="0.25">
      <c r="A4638" s="8">
        <v>4635</v>
      </c>
      <c r="B4638">
        <v>2</v>
      </c>
      <c r="C4638">
        <v>31</v>
      </c>
      <c r="E4638" s="8">
        <v>4635</v>
      </c>
      <c r="F4638">
        <v>1</v>
      </c>
    </row>
    <row r="4639" spans="1:6" x14ac:dyDescent="0.25">
      <c r="A4639" s="8">
        <v>4636</v>
      </c>
      <c r="B4639">
        <v>2</v>
      </c>
      <c r="C4639">
        <v>24.9</v>
      </c>
      <c r="E4639" s="8">
        <v>4636</v>
      </c>
      <c r="F4639">
        <v>1</v>
      </c>
    </row>
    <row r="4640" spans="1:6" x14ac:dyDescent="0.25">
      <c r="A4640" s="8">
        <v>4637</v>
      </c>
      <c r="B4640">
        <v>2</v>
      </c>
      <c r="C4640">
        <v>28.95</v>
      </c>
      <c r="E4640" s="8">
        <v>4637</v>
      </c>
      <c r="F4640">
        <v>1</v>
      </c>
    </row>
    <row r="4641" spans="1:6" x14ac:dyDescent="0.25">
      <c r="A4641" s="8">
        <v>4638</v>
      </c>
      <c r="B4641">
        <v>2</v>
      </c>
      <c r="C4641">
        <v>20.95</v>
      </c>
      <c r="E4641" s="8">
        <v>4638</v>
      </c>
      <c r="F4641">
        <v>1</v>
      </c>
    </row>
    <row r="4642" spans="1:6" x14ac:dyDescent="0.25">
      <c r="A4642" s="8">
        <v>4639</v>
      </c>
      <c r="B4642">
        <v>3</v>
      </c>
      <c r="C4642">
        <v>50.400000000000013</v>
      </c>
      <c r="E4642" s="8">
        <v>4639</v>
      </c>
      <c r="F4642">
        <v>1</v>
      </c>
    </row>
    <row r="4643" spans="1:6" x14ac:dyDescent="0.25">
      <c r="A4643" s="8">
        <v>4640</v>
      </c>
      <c r="B4643">
        <v>1</v>
      </c>
      <c r="C4643">
        <v>10.5</v>
      </c>
      <c r="E4643" s="8">
        <v>4640</v>
      </c>
      <c r="F4643">
        <v>1</v>
      </c>
    </row>
    <row r="4644" spans="1:6" x14ac:dyDescent="0.25">
      <c r="A4644" s="8">
        <v>4641</v>
      </c>
      <c r="B4644">
        <v>2</v>
      </c>
      <c r="C4644">
        <v>29.45</v>
      </c>
      <c r="E4644" s="8">
        <v>4641</v>
      </c>
      <c r="F4644">
        <v>1</v>
      </c>
    </row>
    <row r="4645" spans="1:6" x14ac:dyDescent="0.25">
      <c r="A4645" s="8">
        <v>4642</v>
      </c>
      <c r="B4645">
        <v>4</v>
      </c>
      <c r="C4645">
        <v>55.45</v>
      </c>
      <c r="E4645" s="8">
        <v>4642</v>
      </c>
      <c r="F4645">
        <v>1</v>
      </c>
    </row>
    <row r="4646" spans="1:6" x14ac:dyDescent="0.25">
      <c r="A4646" s="8">
        <v>4643</v>
      </c>
      <c r="B4646">
        <v>2</v>
      </c>
      <c r="C4646">
        <v>20.95</v>
      </c>
      <c r="E4646" s="8">
        <v>4643</v>
      </c>
      <c r="F4646">
        <v>1</v>
      </c>
    </row>
    <row r="4647" spans="1:6" x14ac:dyDescent="0.25">
      <c r="A4647" s="8">
        <v>4644</v>
      </c>
      <c r="B4647">
        <v>4</v>
      </c>
      <c r="C4647">
        <v>51.4</v>
      </c>
      <c r="E4647" s="8">
        <v>4644</v>
      </c>
      <c r="F4647">
        <v>1</v>
      </c>
    </row>
    <row r="4648" spans="1:6" x14ac:dyDescent="0.25">
      <c r="A4648" s="8">
        <v>4645</v>
      </c>
      <c r="B4648">
        <v>4</v>
      </c>
      <c r="C4648">
        <v>61.900000000000013</v>
      </c>
      <c r="E4648" s="8">
        <v>4645</v>
      </c>
      <c r="F4648">
        <v>1</v>
      </c>
    </row>
    <row r="4649" spans="1:6" x14ac:dyDescent="0.25">
      <c r="A4649" s="8">
        <v>4646</v>
      </c>
      <c r="B4649">
        <v>3</v>
      </c>
      <c r="C4649">
        <v>41.849999999999987</v>
      </c>
      <c r="E4649" s="8">
        <v>4646</v>
      </c>
      <c r="F4649">
        <v>1</v>
      </c>
    </row>
    <row r="4650" spans="1:6" x14ac:dyDescent="0.25">
      <c r="A4650" s="8">
        <v>4647</v>
      </c>
      <c r="B4650">
        <v>2</v>
      </c>
      <c r="C4650">
        <v>28.45</v>
      </c>
      <c r="E4650" s="8">
        <v>4647</v>
      </c>
      <c r="F4650">
        <v>1</v>
      </c>
    </row>
    <row r="4651" spans="1:6" x14ac:dyDescent="0.25">
      <c r="A4651" s="8">
        <v>4648</v>
      </c>
      <c r="B4651">
        <v>2</v>
      </c>
      <c r="C4651">
        <v>28.45</v>
      </c>
      <c r="E4651" s="8">
        <v>4648</v>
      </c>
      <c r="F4651">
        <v>1</v>
      </c>
    </row>
    <row r="4652" spans="1:6" x14ac:dyDescent="0.25">
      <c r="A4652" s="8">
        <v>4649</v>
      </c>
      <c r="B4652">
        <v>1</v>
      </c>
      <c r="C4652">
        <v>14.5</v>
      </c>
      <c r="E4652" s="8">
        <v>4649</v>
      </c>
      <c r="F4652">
        <v>1</v>
      </c>
    </row>
    <row r="4653" spans="1:6" x14ac:dyDescent="0.25">
      <c r="A4653" s="8">
        <v>4650</v>
      </c>
      <c r="B4653">
        <v>2</v>
      </c>
      <c r="C4653">
        <v>25</v>
      </c>
      <c r="E4653" s="8">
        <v>4650</v>
      </c>
      <c r="F4653">
        <v>1</v>
      </c>
    </row>
    <row r="4654" spans="1:6" x14ac:dyDescent="0.25">
      <c r="A4654" s="8">
        <v>4651</v>
      </c>
      <c r="B4654">
        <v>4</v>
      </c>
      <c r="C4654">
        <v>50.4</v>
      </c>
      <c r="E4654" s="8">
        <v>4651</v>
      </c>
      <c r="F4654">
        <v>1</v>
      </c>
    </row>
    <row r="4655" spans="1:6" x14ac:dyDescent="0.25">
      <c r="A4655" s="8">
        <v>4652</v>
      </c>
      <c r="B4655">
        <v>2</v>
      </c>
      <c r="C4655">
        <v>18.95</v>
      </c>
      <c r="E4655" s="8">
        <v>4652</v>
      </c>
      <c r="F4655">
        <v>1</v>
      </c>
    </row>
    <row r="4656" spans="1:6" x14ac:dyDescent="0.25">
      <c r="A4656" s="8">
        <v>4653</v>
      </c>
      <c r="B4656">
        <v>2</v>
      </c>
      <c r="C4656">
        <v>21.95</v>
      </c>
      <c r="E4656" s="8">
        <v>4653</v>
      </c>
      <c r="F4656">
        <v>1</v>
      </c>
    </row>
    <row r="4657" spans="1:6" x14ac:dyDescent="0.25">
      <c r="A4657" s="8">
        <v>4654</v>
      </c>
      <c r="B4657">
        <v>1</v>
      </c>
      <c r="C4657">
        <v>16.5</v>
      </c>
      <c r="E4657" s="8">
        <v>4654</v>
      </c>
      <c r="F4657">
        <v>1</v>
      </c>
    </row>
    <row r="4658" spans="1:6" x14ac:dyDescent="0.25">
      <c r="A4658" s="8">
        <v>4655</v>
      </c>
      <c r="B4658">
        <v>2</v>
      </c>
      <c r="C4658">
        <v>15.5</v>
      </c>
      <c r="E4658" s="8">
        <v>4655</v>
      </c>
      <c r="F4658">
        <v>1</v>
      </c>
    </row>
    <row r="4659" spans="1:6" x14ac:dyDescent="0.25">
      <c r="A4659" s="8">
        <v>4656</v>
      </c>
      <c r="B4659">
        <v>2</v>
      </c>
      <c r="C4659">
        <v>37.9</v>
      </c>
      <c r="E4659" s="8">
        <v>4656</v>
      </c>
      <c r="F4659">
        <v>1</v>
      </c>
    </row>
    <row r="4660" spans="1:6" x14ac:dyDescent="0.25">
      <c r="A4660" s="8">
        <v>4657</v>
      </c>
      <c r="B4660">
        <v>1</v>
      </c>
      <c r="C4660">
        <v>17.95</v>
      </c>
      <c r="E4660" s="8">
        <v>4657</v>
      </c>
      <c r="F4660">
        <v>1</v>
      </c>
    </row>
    <row r="4661" spans="1:6" x14ac:dyDescent="0.25">
      <c r="A4661" s="8">
        <v>4658</v>
      </c>
      <c r="B4661">
        <v>1</v>
      </c>
      <c r="C4661">
        <v>7</v>
      </c>
      <c r="E4661" s="8">
        <v>4658</v>
      </c>
      <c r="F4661">
        <v>1</v>
      </c>
    </row>
    <row r="4662" spans="1:6" x14ac:dyDescent="0.25">
      <c r="A4662" s="8">
        <v>4659</v>
      </c>
      <c r="B4662">
        <v>2</v>
      </c>
      <c r="C4662">
        <v>29</v>
      </c>
      <c r="E4662" s="8">
        <v>4659</v>
      </c>
      <c r="F4662">
        <v>1</v>
      </c>
    </row>
    <row r="4663" spans="1:6" x14ac:dyDescent="0.25">
      <c r="A4663" s="8">
        <v>4660</v>
      </c>
      <c r="B4663">
        <v>1</v>
      </c>
      <c r="C4663">
        <v>14.5</v>
      </c>
      <c r="E4663" s="8">
        <v>4660</v>
      </c>
      <c r="F4663">
        <v>1</v>
      </c>
    </row>
    <row r="4664" spans="1:6" x14ac:dyDescent="0.25">
      <c r="A4664" s="8">
        <v>4661</v>
      </c>
      <c r="B4664">
        <v>4</v>
      </c>
      <c r="C4664">
        <v>53.400000000000013</v>
      </c>
      <c r="E4664" s="8">
        <v>4661</v>
      </c>
      <c r="F4664">
        <v>1</v>
      </c>
    </row>
    <row r="4665" spans="1:6" x14ac:dyDescent="0.25">
      <c r="A4665" s="8">
        <v>4662</v>
      </c>
      <c r="B4665">
        <v>3</v>
      </c>
      <c r="C4665">
        <v>43.45</v>
      </c>
      <c r="E4665" s="8">
        <v>4662</v>
      </c>
      <c r="F4665">
        <v>1</v>
      </c>
    </row>
    <row r="4666" spans="1:6" x14ac:dyDescent="0.25">
      <c r="A4666" s="8">
        <v>4663</v>
      </c>
      <c r="B4666">
        <v>1</v>
      </c>
      <c r="C4666">
        <v>7</v>
      </c>
      <c r="E4666" s="8">
        <v>4663</v>
      </c>
      <c r="F4666">
        <v>1</v>
      </c>
    </row>
    <row r="4667" spans="1:6" x14ac:dyDescent="0.25">
      <c r="A4667" s="8">
        <v>4664</v>
      </c>
      <c r="B4667">
        <v>4</v>
      </c>
      <c r="C4667">
        <v>41.4</v>
      </c>
      <c r="E4667" s="8">
        <v>4664</v>
      </c>
      <c r="F4667">
        <v>1</v>
      </c>
    </row>
    <row r="4668" spans="1:6" x14ac:dyDescent="0.25">
      <c r="A4668" s="8">
        <v>4665</v>
      </c>
      <c r="B4668">
        <v>6</v>
      </c>
      <c r="C4668">
        <v>77.900000000000006</v>
      </c>
      <c r="E4668" s="8">
        <v>4665</v>
      </c>
      <c r="F4668">
        <v>1</v>
      </c>
    </row>
    <row r="4669" spans="1:6" x14ac:dyDescent="0.25">
      <c r="A4669" s="8">
        <v>4666</v>
      </c>
      <c r="B4669">
        <v>2</v>
      </c>
      <c r="C4669">
        <v>26.9</v>
      </c>
      <c r="E4669" s="8">
        <v>4666</v>
      </c>
      <c r="F4669">
        <v>1</v>
      </c>
    </row>
    <row r="4670" spans="1:6" x14ac:dyDescent="0.25">
      <c r="A4670" s="8">
        <v>4667</v>
      </c>
      <c r="B4670">
        <v>7</v>
      </c>
      <c r="C4670">
        <v>87.350000000000009</v>
      </c>
      <c r="E4670" s="8">
        <v>4667</v>
      </c>
      <c r="F4670">
        <v>1</v>
      </c>
    </row>
    <row r="4671" spans="1:6" x14ac:dyDescent="0.25">
      <c r="A4671" s="8">
        <v>4668</v>
      </c>
      <c r="B4671">
        <v>2</v>
      </c>
      <c r="C4671">
        <v>28.9</v>
      </c>
      <c r="E4671" s="8">
        <v>4668</v>
      </c>
      <c r="F4671">
        <v>1</v>
      </c>
    </row>
    <row r="4672" spans="1:6" x14ac:dyDescent="0.25">
      <c r="A4672" s="8">
        <v>4669</v>
      </c>
      <c r="B4672">
        <v>5</v>
      </c>
      <c r="C4672">
        <v>61.8</v>
      </c>
      <c r="E4672" s="8">
        <v>4669</v>
      </c>
      <c r="F4672">
        <v>1</v>
      </c>
    </row>
    <row r="4673" spans="1:6" x14ac:dyDescent="0.25">
      <c r="A4673" s="8">
        <v>4670</v>
      </c>
      <c r="B4673">
        <v>3</v>
      </c>
      <c r="C4673">
        <v>40.9</v>
      </c>
      <c r="E4673" s="8">
        <v>4670</v>
      </c>
      <c r="F4673">
        <v>1</v>
      </c>
    </row>
    <row r="4674" spans="1:6" x14ac:dyDescent="0.25">
      <c r="A4674" s="8">
        <v>4671</v>
      </c>
      <c r="B4674">
        <v>3</v>
      </c>
      <c r="C4674">
        <v>40.450000000000003</v>
      </c>
      <c r="E4674" s="8">
        <v>4671</v>
      </c>
      <c r="F4674">
        <v>1</v>
      </c>
    </row>
    <row r="4675" spans="1:6" x14ac:dyDescent="0.25">
      <c r="A4675" s="8">
        <v>4672</v>
      </c>
      <c r="B4675">
        <v>1</v>
      </c>
      <c r="C4675">
        <v>16.95</v>
      </c>
      <c r="E4675" s="8">
        <v>4672</v>
      </c>
      <c r="F4675">
        <v>1</v>
      </c>
    </row>
    <row r="4676" spans="1:6" x14ac:dyDescent="0.25">
      <c r="A4676" s="8">
        <v>4673</v>
      </c>
      <c r="B4676">
        <v>3</v>
      </c>
      <c r="C4676">
        <v>35.9</v>
      </c>
      <c r="E4676" s="8">
        <v>4673</v>
      </c>
      <c r="F4676">
        <v>1</v>
      </c>
    </row>
    <row r="4677" spans="1:6" x14ac:dyDescent="0.25">
      <c r="A4677" s="8">
        <v>4674</v>
      </c>
      <c r="B4677">
        <v>1</v>
      </c>
      <c r="C4677">
        <v>14.95</v>
      </c>
      <c r="E4677" s="8">
        <v>4674</v>
      </c>
      <c r="F4677">
        <v>1</v>
      </c>
    </row>
    <row r="4678" spans="1:6" x14ac:dyDescent="0.25">
      <c r="A4678" s="8">
        <v>4675</v>
      </c>
      <c r="B4678">
        <v>2</v>
      </c>
      <c r="C4678">
        <v>26.9</v>
      </c>
      <c r="E4678" s="8">
        <v>4675</v>
      </c>
      <c r="F4678">
        <v>1</v>
      </c>
    </row>
    <row r="4679" spans="1:6" x14ac:dyDescent="0.25">
      <c r="A4679" s="8">
        <v>4676</v>
      </c>
      <c r="B4679">
        <v>1</v>
      </c>
      <c r="C4679">
        <v>17.95</v>
      </c>
      <c r="E4679" s="8">
        <v>4676</v>
      </c>
      <c r="F4679">
        <v>1</v>
      </c>
    </row>
    <row r="4680" spans="1:6" x14ac:dyDescent="0.25">
      <c r="A4680" s="8">
        <v>4677</v>
      </c>
      <c r="B4680">
        <v>1</v>
      </c>
      <c r="C4680">
        <v>14.5</v>
      </c>
      <c r="E4680" s="8">
        <v>4677</v>
      </c>
      <c r="F4680">
        <v>1</v>
      </c>
    </row>
    <row r="4681" spans="1:6" x14ac:dyDescent="0.25">
      <c r="A4681" s="8">
        <v>4678</v>
      </c>
      <c r="B4681">
        <v>1</v>
      </c>
      <c r="C4681">
        <v>11.95</v>
      </c>
      <c r="E4681" s="8">
        <v>4678</v>
      </c>
      <c r="F4681">
        <v>1</v>
      </c>
    </row>
    <row r="4682" spans="1:6" x14ac:dyDescent="0.25">
      <c r="A4682" s="8">
        <v>4679</v>
      </c>
      <c r="B4682">
        <v>1</v>
      </c>
      <c r="C4682">
        <v>13.95</v>
      </c>
      <c r="E4682" s="8">
        <v>4679</v>
      </c>
      <c r="F4682">
        <v>1</v>
      </c>
    </row>
    <row r="4683" spans="1:6" x14ac:dyDescent="0.25">
      <c r="A4683" s="8">
        <v>4680</v>
      </c>
      <c r="B4683">
        <v>1</v>
      </c>
      <c r="C4683">
        <v>7</v>
      </c>
      <c r="E4683" s="8">
        <v>4680</v>
      </c>
      <c r="F4683">
        <v>1</v>
      </c>
    </row>
    <row r="4684" spans="1:6" x14ac:dyDescent="0.25">
      <c r="A4684" s="8">
        <v>4681</v>
      </c>
      <c r="B4684">
        <v>2</v>
      </c>
      <c r="C4684">
        <v>12</v>
      </c>
      <c r="E4684" s="8">
        <v>4681</v>
      </c>
      <c r="F4684">
        <v>1</v>
      </c>
    </row>
    <row r="4685" spans="1:6" x14ac:dyDescent="0.25">
      <c r="A4685" s="8">
        <v>4682</v>
      </c>
      <c r="B4685">
        <v>1</v>
      </c>
      <c r="C4685">
        <v>5</v>
      </c>
      <c r="E4685" s="8">
        <v>4682</v>
      </c>
      <c r="F4685">
        <v>1</v>
      </c>
    </row>
    <row r="4686" spans="1:6" x14ac:dyDescent="0.25">
      <c r="A4686" s="8">
        <v>4683</v>
      </c>
      <c r="B4686">
        <v>2</v>
      </c>
      <c r="C4686">
        <v>27.45</v>
      </c>
      <c r="E4686" s="8">
        <v>4683</v>
      </c>
      <c r="F4686">
        <v>1</v>
      </c>
    </row>
    <row r="4687" spans="1:6" x14ac:dyDescent="0.25">
      <c r="A4687" s="8">
        <v>4684</v>
      </c>
      <c r="B4687">
        <v>1</v>
      </c>
      <c r="C4687">
        <v>7</v>
      </c>
      <c r="E4687" s="8">
        <v>4684</v>
      </c>
      <c r="F4687">
        <v>1</v>
      </c>
    </row>
    <row r="4688" spans="1:6" x14ac:dyDescent="0.25">
      <c r="A4688" s="8">
        <v>4685</v>
      </c>
      <c r="B4688">
        <v>2</v>
      </c>
      <c r="C4688">
        <v>32.450000000000003</v>
      </c>
      <c r="E4688" s="8">
        <v>4685</v>
      </c>
      <c r="F4688">
        <v>1</v>
      </c>
    </row>
    <row r="4689" spans="1:6" x14ac:dyDescent="0.25">
      <c r="A4689" s="8">
        <v>4686</v>
      </c>
      <c r="B4689">
        <v>2</v>
      </c>
      <c r="C4689">
        <v>28.9</v>
      </c>
      <c r="E4689" s="8">
        <v>4686</v>
      </c>
      <c r="F4689">
        <v>1</v>
      </c>
    </row>
    <row r="4690" spans="1:6" x14ac:dyDescent="0.25">
      <c r="A4690" s="8">
        <v>4687</v>
      </c>
      <c r="B4690">
        <v>2</v>
      </c>
      <c r="C4690">
        <v>20.95</v>
      </c>
      <c r="E4690" s="8">
        <v>4687</v>
      </c>
      <c r="F4690">
        <v>1</v>
      </c>
    </row>
    <row r="4691" spans="1:6" x14ac:dyDescent="0.25">
      <c r="A4691" s="8">
        <v>4688</v>
      </c>
      <c r="B4691">
        <v>1</v>
      </c>
      <c r="C4691">
        <v>12.95</v>
      </c>
      <c r="E4691" s="8">
        <v>4688</v>
      </c>
      <c r="F4691">
        <v>1</v>
      </c>
    </row>
    <row r="4692" spans="1:6" x14ac:dyDescent="0.25">
      <c r="A4692" s="8">
        <v>4689</v>
      </c>
      <c r="B4692">
        <v>2</v>
      </c>
      <c r="C4692">
        <v>24.95</v>
      </c>
      <c r="E4692" s="8">
        <v>4689</v>
      </c>
      <c r="F4692">
        <v>1</v>
      </c>
    </row>
    <row r="4693" spans="1:6" x14ac:dyDescent="0.25">
      <c r="A4693" s="8">
        <v>4690</v>
      </c>
      <c r="B4693">
        <v>2</v>
      </c>
      <c r="C4693">
        <v>23.5</v>
      </c>
      <c r="E4693" s="8">
        <v>4690</v>
      </c>
      <c r="F4693">
        <v>1</v>
      </c>
    </row>
    <row r="4694" spans="1:6" x14ac:dyDescent="0.25">
      <c r="A4694" s="8">
        <v>4691</v>
      </c>
      <c r="B4694">
        <v>1</v>
      </c>
      <c r="C4694">
        <v>14.5</v>
      </c>
      <c r="E4694" s="8">
        <v>4691</v>
      </c>
      <c r="F4694">
        <v>1</v>
      </c>
    </row>
    <row r="4695" spans="1:6" x14ac:dyDescent="0.25">
      <c r="A4695" s="8">
        <v>4692</v>
      </c>
      <c r="B4695">
        <v>3</v>
      </c>
      <c r="C4695">
        <v>38.9</v>
      </c>
      <c r="E4695" s="8">
        <v>4692</v>
      </c>
      <c r="F4695">
        <v>1</v>
      </c>
    </row>
    <row r="4696" spans="1:6" x14ac:dyDescent="0.25">
      <c r="A4696" s="8">
        <v>4693</v>
      </c>
      <c r="B4696">
        <v>3</v>
      </c>
      <c r="C4696">
        <v>33.9</v>
      </c>
      <c r="E4696" s="8">
        <v>4693</v>
      </c>
      <c r="F4696">
        <v>1</v>
      </c>
    </row>
    <row r="4697" spans="1:6" x14ac:dyDescent="0.25">
      <c r="A4697" s="8">
        <v>4694</v>
      </c>
      <c r="B4697">
        <v>2</v>
      </c>
      <c r="C4697">
        <v>32.450000000000003</v>
      </c>
      <c r="E4697" s="8">
        <v>4694</v>
      </c>
      <c r="F4697">
        <v>1</v>
      </c>
    </row>
    <row r="4698" spans="1:6" x14ac:dyDescent="0.25">
      <c r="A4698" s="8">
        <v>4695</v>
      </c>
      <c r="B4698">
        <v>2</v>
      </c>
      <c r="C4698">
        <v>35.9</v>
      </c>
      <c r="E4698" s="8">
        <v>4695</v>
      </c>
      <c r="F4698">
        <v>1</v>
      </c>
    </row>
    <row r="4699" spans="1:6" x14ac:dyDescent="0.25">
      <c r="A4699" s="8">
        <v>4696</v>
      </c>
      <c r="B4699">
        <v>1</v>
      </c>
      <c r="C4699">
        <v>13.95</v>
      </c>
      <c r="E4699" s="8">
        <v>4696</v>
      </c>
      <c r="F4699">
        <v>1</v>
      </c>
    </row>
    <row r="4700" spans="1:6" x14ac:dyDescent="0.25">
      <c r="A4700" s="8">
        <v>4697</v>
      </c>
      <c r="B4700">
        <v>2</v>
      </c>
      <c r="C4700">
        <v>18.95</v>
      </c>
      <c r="E4700" s="8">
        <v>4697</v>
      </c>
      <c r="F4700">
        <v>1</v>
      </c>
    </row>
    <row r="4701" spans="1:6" x14ac:dyDescent="0.25">
      <c r="A4701" s="8">
        <v>4698</v>
      </c>
      <c r="B4701">
        <v>4</v>
      </c>
      <c r="C4701">
        <v>42.9</v>
      </c>
      <c r="E4701" s="8">
        <v>4698</v>
      </c>
      <c r="F4701">
        <v>1</v>
      </c>
    </row>
    <row r="4702" spans="1:6" x14ac:dyDescent="0.25">
      <c r="A4702" s="8">
        <v>4699</v>
      </c>
      <c r="B4702">
        <v>2</v>
      </c>
      <c r="C4702">
        <v>29.45</v>
      </c>
      <c r="E4702" s="8">
        <v>4699</v>
      </c>
      <c r="F4702">
        <v>1</v>
      </c>
    </row>
    <row r="4703" spans="1:6" x14ac:dyDescent="0.25">
      <c r="A4703" s="8">
        <v>4700</v>
      </c>
      <c r="B4703">
        <v>1</v>
      </c>
      <c r="C4703">
        <v>14.95</v>
      </c>
      <c r="E4703" s="8">
        <v>4700</v>
      </c>
      <c r="F4703">
        <v>1</v>
      </c>
    </row>
    <row r="4704" spans="1:6" x14ac:dyDescent="0.25">
      <c r="A4704" s="8">
        <v>4701</v>
      </c>
      <c r="B4704">
        <v>2</v>
      </c>
      <c r="C4704">
        <v>28.45</v>
      </c>
      <c r="E4704" s="8">
        <v>4701</v>
      </c>
      <c r="F4704">
        <v>1</v>
      </c>
    </row>
    <row r="4705" spans="1:6" x14ac:dyDescent="0.25">
      <c r="A4705" s="8">
        <v>4702</v>
      </c>
      <c r="B4705">
        <v>2</v>
      </c>
      <c r="C4705">
        <v>25.95</v>
      </c>
      <c r="E4705" s="8">
        <v>4702</v>
      </c>
      <c r="F4705">
        <v>1</v>
      </c>
    </row>
    <row r="4706" spans="1:6" x14ac:dyDescent="0.25">
      <c r="A4706" s="8">
        <v>4703</v>
      </c>
      <c r="B4706">
        <v>4</v>
      </c>
      <c r="C4706">
        <v>39.450000000000003</v>
      </c>
      <c r="E4706" s="8">
        <v>4703</v>
      </c>
      <c r="F4706">
        <v>1</v>
      </c>
    </row>
    <row r="4707" spans="1:6" x14ac:dyDescent="0.25">
      <c r="A4707" s="8">
        <v>4704</v>
      </c>
      <c r="B4707">
        <v>1</v>
      </c>
      <c r="C4707">
        <v>17.95</v>
      </c>
      <c r="E4707" s="8">
        <v>4704</v>
      </c>
      <c r="F4707">
        <v>1</v>
      </c>
    </row>
    <row r="4708" spans="1:6" x14ac:dyDescent="0.25">
      <c r="A4708" s="8">
        <v>4705</v>
      </c>
      <c r="B4708">
        <v>1</v>
      </c>
      <c r="C4708">
        <v>13.95</v>
      </c>
      <c r="E4708" s="8">
        <v>4705</v>
      </c>
      <c r="F4708">
        <v>1</v>
      </c>
    </row>
    <row r="4709" spans="1:6" x14ac:dyDescent="0.25">
      <c r="A4709" s="8">
        <v>4706</v>
      </c>
      <c r="B4709">
        <v>4</v>
      </c>
      <c r="C4709">
        <v>60.349999999999987</v>
      </c>
      <c r="E4709" s="8">
        <v>4706</v>
      </c>
      <c r="F4709">
        <v>1</v>
      </c>
    </row>
    <row r="4710" spans="1:6" x14ac:dyDescent="0.25">
      <c r="A4710" s="8">
        <v>4707</v>
      </c>
      <c r="B4710">
        <v>2</v>
      </c>
      <c r="C4710">
        <v>34.9</v>
      </c>
      <c r="E4710" s="8">
        <v>4707</v>
      </c>
      <c r="F4710">
        <v>1</v>
      </c>
    </row>
    <row r="4711" spans="1:6" x14ac:dyDescent="0.25">
      <c r="A4711" s="8">
        <v>4708</v>
      </c>
      <c r="B4711">
        <v>3</v>
      </c>
      <c r="C4711">
        <v>48.95</v>
      </c>
      <c r="E4711" s="8">
        <v>4708</v>
      </c>
      <c r="F4711">
        <v>1</v>
      </c>
    </row>
    <row r="4712" spans="1:6" x14ac:dyDescent="0.25">
      <c r="A4712" s="8">
        <v>4709</v>
      </c>
      <c r="B4712">
        <v>2</v>
      </c>
      <c r="C4712">
        <v>28.45</v>
      </c>
      <c r="E4712" s="8">
        <v>4709</v>
      </c>
      <c r="F4712">
        <v>1</v>
      </c>
    </row>
    <row r="4713" spans="1:6" x14ac:dyDescent="0.25">
      <c r="A4713" s="8">
        <v>4710</v>
      </c>
      <c r="B4713">
        <v>3</v>
      </c>
      <c r="C4713">
        <v>31.95</v>
      </c>
      <c r="E4713" s="8">
        <v>4710</v>
      </c>
      <c r="F4713">
        <v>1</v>
      </c>
    </row>
    <row r="4714" spans="1:6" x14ac:dyDescent="0.25">
      <c r="A4714" s="8">
        <v>4711</v>
      </c>
      <c r="B4714">
        <v>4</v>
      </c>
      <c r="C4714">
        <v>55.900000000000013</v>
      </c>
      <c r="E4714" s="8">
        <v>4711</v>
      </c>
      <c r="F4714">
        <v>1</v>
      </c>
    </row>
    <row r="4715" spans="1:6" x14ac:dyDescent="0.25">
      <c r="A4715" s="8">
        <v>4712</v>
      </c>
      <c r="B4715">
        <v>1</v>
      </c>
      <c r="C4715">
        <v>12.95</v>
      </c>
      <c r="E4715" s="8">
        <v>4712</v>
      </c>
      <c r="F4715">
        <v>1</v>
      </c>
    </row>
    <row r="4716" spans="1:6" x14ac:dyDescent="0.25">
      <c r="A4716" s="8">
        <v>4713</v>
      </c>
      <c r="B4716">
        <v>1</v>
      </c>
      <c r="C4716">
        <v>17.95</v>
      </c>
      <c r="E4716" s="8">
        <v>4713</v>
      </c>
      <c r="F4716">
        <v>1</v>
      </c>
    </row>
    <row r="4717" spans="1:6" x14ac:dyDescent="0.25">
      <c r="A4717" s="8">
        <v>4714</v>
      </c>
      <c r="B4717">
        <v>1</v>
      </c>
      <c r="C4717">
        <v>15.5</v>
      </c>
      <c r="E4717" s="8">
        <v>4714</v>
      </c>
      <c r="F4717">
        <v>1</v>
      </c>
    </row>
    <row r="4718" spans="1:6" x14ac:dyDescent="0.25">
      <c r="A4718" s="8">
        <v>4715</v>
      </c>
      <c r="B4718">
        <v>3</v>
      </c>
      <c r="C4718">
        <v>53.849999999999987</v>
      </c>
      <c r="E4718" s="8">
        <v>4715</v>
      </c>
      <c r="F4718">
        <v>1</v>
      </c>
    </row>
    <row r="4719" spans="1:6" x14ac:dyDescent="0.25">
      <c r="A4719" s="8">
        <v>4716</v>
      </c>
      <c r="B4719">
        <v>3</v>
      </c>
      <c r="C4719">
        <v>50.400000000000013</v>
      </c>
      <c r="E4719" s="8">
        <v>4716</v>
      </c>
      <c r="F4719">
        <v>1</v>
      </c>
    </row>
    <row r="4720" spans="1:6" x14ac:dyDescent="0.25">
      <c r="A4720" s="8">
        <v>4717</v>
      </c>
      <c r="B4720">
        <v>1</v>
      </c>
      <c r="C4720">
        <v>7</v>
      </c>
      <c r="E4720" s="8">
        <v>4717</v>
      </c>
      <c r="F4720">
        <v>1</v>
      </c>
    </row>
    <row r="4721" spans="1:6" x14ac:dyDescent="0.25">
      <c r="A4721" s="8">
        <v>4718</v>
      </c>
      <c r="B4721">
        <v>1</v>
      </c>
      <c r="C4721">
        <v>14.5</v>
      </c>
      <c r="E4721" s="8">
        <v>4718</v>
      </c>
      <c r="F4721">
        <v>1</v>
      </c>
    </row>
    <row r="4722" spans="1:6" x14ac:dyDescent="0.25">
      <c r="A4722" s="8">
        <v>4719</v>
      </c>
      <c r="B4722">
        <v>1</v>
      </c>
      <c r="C4722">
        <v>9</v>
      </c>
      <c r="E4722" s="8">
        <v>4719</v>
      </c>
      <c r="F4722">
        <v>1</v>
      </c>
    </row>
    <row r="4723" spans="1:6" x14ac:dyDescent="0.25">
      <c r="A4723" s="8">
        <v>4720</v>
      </c>
      <c r="B4723">
        <v>2</v>
      </c>
      <c r="C4723">
        <v>24.95</v>
      </c>
      <c r="E4723" s="8">
        <v>4720</v>
      </c>
      <c r="F4723">
        <v>1</v>
      </c>
    </row>
    <row r="4724" spans="1:6" x14ac:dyDescent="0.25">
      <c r="A4724" s="8">
        <v>4721</v>
      </c>
      <c r="B4724">
        <v>2</v>
      </c>
      <c r="C4724">
        <v>24.95</v>
      </c>
      <c r="E4724" s="8">
        <v>4721</v>
      </c>
      <c r="F4724">
        <v>1</v>
      </c>
    </row>
    <row r="4725" spans="1:6" x14ac:dyDescent="0.25">
      <c r="A4725" s="8">
        <v>4722</v>
      </c>
      <c r="B4725">
        <v>4</v>
      </c>
      <c r="C4725">
        <v>51.400000000000013</v>
      </c>
      <c r="E4725" s="8">
        <v>4722</v>
      </c>
      <c r="F4725">
        <v>1</v>
      </c>
    </row>
    <row r="4726" spans="1:6" x14ac:dyDescent="0.25">
      <c r="A4726" s="8">
        <v>4723</v>
      </c>
      <c r="B4726">
        <v>4</v>
      </c>
      <c r="C4726">
        <v>51.849999999999987</v>
      </c>
      <c r="E4726" s="8">
        <v>4723</v>
      </c>
      <c r="F4726">
        <v>1</v>
      </c>
    </row>
    <row r="4727" spans="1:6" x14ac:dyDescent="0.25">
      <c r="A4727" s="8">
        <v>4724</v>
      </c>
      <c r="B4727">
        <v>1</v>
      </c>
      <c r="C4727">
        <v>12.95</v>
      </c>
      <c r="E4727" s="8">
        <v>4724</v>
      </c>
      <c r="F4727">
        <v>1</v>
      </c>
    </row>
    <row r="4728" spans="1:6" x14ac:dyDescent="0.25">
      <c r="A4728" s="8">
        <v>4725</v>
      </c>
      <c r="B4728">
        <v>3</v>
      </c>
      <c r="C4728">
        <v>33.9</v>
      </c>
      <c r="E4728" s="8">
        <v>4725</v>
      </c>
      <c r="F4728">
        <v>1</v>
      </c>
    </row>
    <row r="4729" spans="1:6" x14ac:dyDescent="0.25">
      <c r="A4729" s="8">
        <v>4726</v>
      </c>
      <c r="B4729">
        <v>2</v>
      </c>
      <c r="C4729">
        <v>24.45</v>
      </c>
      <c r="E4729" s="8">
        <v>4726</v>
      </c>
      <c r="F4729">
        <v>1</v>
      </c>
    </row>
    <row r="4730" spans="1:6" x14ac:dyDescent="0.25">
      <c r="A4730" s="8">
        <v>4727</v>
      </c>
      <c r="B4730">
        <v>3</v>
      </c>
      <c r="C4730">
        <v>32.9</v>
      </c>
      <c r="E4730" s="8">
        <v>4727</v>
      </c>
      <c r="F4730">
        <v>1</v>
      </c>
    </row>
    <row r="4731" spans="1:6" x14ac:dyDescent="0.25">
      <c r="A4731" s="8">
        <v>4728</v>
      </c>
      <c r="B4731">
        <v>3</v>
      </c>
      <c r="C4731">
        <v>30.95</v>
      </c>
      <c r="E4731" s="8">
        <v>4728</v>
      </c>
      <c r="F4731">
        <v>1</v>
      </c>
    </row>
    <row r="4732" spans="1:6" x14ac:dyDescent="0.25">
      <c r="A4732" s="8">
        <v>4729</v>
      </c>
      <c r="B4732">
        <v>2</v>
      </c>
      <c r="C4732">
        <v>31</v>
      </c>
      <c r="E4732" s="8">
        <v>4729</v>
      </c>
      <c r="F4732">
        <v>1</v>
      </c>
    </row>
    <row r="4733" spans="1:6" x14ac:dyDescent="0.25">
      <c r="A4733" s="8">
        <v>4730</v>
      </c>
      <c r="B4733">
        <v>4</v>
      </c>
      <c r="C4733">
        <v>60.8</v>
      </c>
      <c r="E4733" s="8">
        <v>4730</v>
      </c>
      <c r="F4733">
        <v>1</v>
      </c>
    </row>
    <row r="4734" spans="1:6" x14ac:dyDescent="0.25">
      <c r="A4734" s="8">
        <v>4731</v>
      </c>
      <c r="B4734">
        <v>1</v>
      </c>
      <c r="C4734">
        <v>9</v>
      </c>
      <c r="E4734" s="8">
        <v>4731</v>
      </c>
      <c r="F4734">
        <v>1</v>
      </c>
    </row>
    <row r="4735" spans="1:6" x14ac:dyDescent="0.25">
      <c r="A4735" s="8">
        <v>4732</v>
      </c>
      <c r="B4735">
        <v>12</v>
      </c>
      <c r="C4735">
        <v>159.15</v>
      </c>
      <c r="E4735" s="8">
        <v>4732</v>
      </c>
      <c r="F4735">
        <v>1</v>
      </c>
    </row>
    <row r="4736" spans="1:6" x14ac:dyDescent="0.25">
      <c r="A4736" s="8">
        <v>4733</v>
      </c>
      <c r="B4736">
        <v>3</v>
      </c>
      <c r="C4736">
        <v>48.4</v>
      </c>
      <c r="E4736" s="8">
        <v>4733</v>
      </c>
      <c r="F4736">
        <v>1</v>
      </c>
    </row>
    <row r="4737" spans="1:6" x14ac:dyDescent="0.25">
      <c r="A4737" s="8">
        <v>4734</v>
      </c>
      <c r="B4737">
        <v>1</v>
      </c>
      <c r="C4737">
        <v>5</v>
      </c>
      <c r="E4737" s="8">
        <v>4734</v>
      </c>
      <c r="F4737">
        <v>1</v>
      </c>
    </row>
    <row r="4738" spans="1:6" x14ac:dyDescent="0.25">
      <c r="A4738" s="8">
        <v>4735</v>
      </c>
      <c r="B4738">
        <v>5</v>
      </c>
      <c r="C4738">
        <v>64.849999999999994</v>
      </c>
      <c r="E4738" s="8">
        <v>4735</v>
      </c>
      <c r="F4738">
        <v>1</v>
      </c>
    </row>
    <row r="4739" spans="1:6" x14ac:dyDescent="0.25">
      <c r="A4739" s="8">
        <v>4736</v>
      </c>
      <c r="B4739">
        <v>1</v>
      </c>
      <c r="C4739">
        <v>17.95</v>
      </c>
      <c r="E4739" s="8">
        <v>4736</v>
      </c>
      <c r="F4739">
        <v>1</v>
      </c>
    </row>
    <row r="4740" spans="1:6" x14ac:dyDescent="0.25">
      <c r="A4740" s="8">
        <v>4737</v>
      </c>
      <c r="B4740">
        <v>1</v>
      </c>
      <c r="C4740">
        <v>16.5</v>
      </c>
      <c r="E4740" s="8">
        <v>4737</v>
      </c>
      <c r="F4740">
        <v>1</v>
      </c>
    </row>
    <row r="4741" spans="1:6" x14ac:dyDescent="0.25">
      <c r="A4741" s="8">
        <v>4738</v>
      </c>
      <c r="B4741">
        <v>1</v>
      </c>
      <c r="C4741">
        <v>19.95</v>
      </c>
      <c r="E4741" s="8">
        <v>4738</v>
      </c>
      <c r="F4741">
        <v>1</v>
      </c>
    </row>
    <row r="4742" spans="1:6" x14ac:dyDescent="0.25">
      <c r="A4742" s="8">
        <v>4739</v>
      </c>
      <c r="B4742">
        <v>1</v>
      </c>
      <c r="C4742">
        <v>19.95</v>
      </c>
      <c r="E4742" s="8">
        <v>4739</v>
      </c>
      <c r="F4742">
        <v>1</v>
      </c>
    </row>
    <row r="4743" spans="1:6" x14ac:dyDescent="0.25">
      <c r="A4743" s="8">
        <v>4740</v>
      </c>
      <c r="B4743">
        <v>4</v>
      </c>
      <c r="C4743">
        <v>53.849999999999987</v>
      </c>
      <c r="E4743" s="8">
        <v>4740</v>
      </c>
      <c r="F4743">
        <v>1</v>
      </c>
    </row>
    <row r="4744" spans="1:6" x14ac:dyDescent="0.25">
      <c r="A4744" s="8">
        <v>4741</v>
      </c>
      <c r="B4744">
        <v>4</v>
      </c>
      <c r="C4744">
        <v>37.950000000000003</v>
      </c>
      <c r="E4744" s="8">
        <v>4741</v>
      </c>
      <c r="F4744">
        <v>1</v>
      </c>
    </row>
    <row r="4745" spans="1:6" x14ac:dyDescent="0.25">
      <c r="A4745" s="8">
        <v>4742</v>
      </c>
      <c r="B4745">
        <v>4</v>
      </c>
      <c r="C4745">
        <v>60.900000000000013</v>
      </c>
      <c r="E4745" s="8">
        <v>4742</v>
      </c>
      <c r="F4745">
        <v>1</v>
      </c>
    </row>
    <row r="4746" spans="1:6" x14ac:dyDescent="0.25">
      <c r="A4746" s="8">
        <v>4743</v>
      </c>
      <c r="B4746">
        <v>1</v>
      </c>
      <c r="C4746">
        <v>10.5</v>
      </c>
      <c r="E4746" s="8">
        <v>4743</v>
      </c>
      <c r="F4746">
        <v>1</v>
      </c>
    </row>
    <row r="4747" spans="1:6" x14ac:dyDescent="0.25">
      <c r="A4747" s="8">
        <v>4744</v>
      </c>
      <c r="B4747">
        <v>1</v>
      </c>
      <c r="C4747">
        <v>7</v>
      </c>
      <c r="E4747" s="8">
        <v>4744</v>
      </c>
      <c r="F4747">
        <v>1</v>
      </c>
    </row>
    <row r="4748" spans="1:6" x14ac:dyDescent="0.25">
      <c r="A4748" s="8">
        <v>4745</v>
      </c>
      <c r="B4748">
        <v>1</v>
      </c>
      <c r="C4748">
        <v>5</v>
      </c>
      <c r="E4748" s="8">
        <v>4745</v>
      </c>
      <c r="F4748">
        <v>1</v>
      </c>
    </row>
    <row r="4749" spans="1:6" x14ac:dyDescent="0.25">
      <c r="A4749" s="8">
        <v>4746</v>
      </c>
      <c r="B4749">
        <v>4</v>
      </c>
      <c r="C4749">
        <v>42.4</v>
      </c>
      <c r="E4749" s="8">
        <v>4746</v>
      </c>
      <c r="F4749">
        <v>1</v>
      </c>
    </row>
    <row r="4750" spans="1:6" x14ac:dyDescent="0.25">
      <c r="A4750" s="8">
        <v>4747</v>
      </c>
      <c r="B4750">
        <v>2</v>
      </c>
      <c r="C4750">
        <v>20.95</v>
      </c>
      <c r="E4750" s="8">
        <v>4747</v>
      </c>
      <c r="F4750">
        <v>1</v>
      </c>
    </row>
    <row r="4751" spans="1:6" x14ac:dyDescent="0.25">
      <c r="A4751" s="8">
        <v>4748</v>
      </c>
      <c r="B4751">
        <v>1</v>
      </c>
      <c r="C4751">
        <v>17.95</v>
      </c>
      <c r="E4751" s="8">
        <v>4748</v>
      </c>
      <c r="F4751">
        <v>1</v>
      </c>
    </row>
    <row r="4752" spans="1:6" x14ac:dyDescent="0.25">
      <c r="A4752" s="8">
        <v>4749</v>
      </c>
      <c r="B4752">
        <v>2</v>
      </c>
      <c r="C4752">
        <v>35.9</v>
      </c>
      <c r="E4752" s="8">
        <v>4749</v>
      </c>
      <c r="F4752">
        <v>1</v>
      </c>
    </row>
    <row r="4753" spans="1:6" x14ac:dyDescent="0.25">
      <c r="A4753" s="8">
        <v>4750</v>
      </c>
      <c r="B4753">
        <v>3</v>
      </c>
      <c r="C4753">
        <v>33.450000000000003</v>
      </c>
      <c r="E4753" s="8">
        <v>4750</v>
      </c>
      <c r="F4753">
        <v>1</v>
      </c>
    </row>
    <row r="4754" spans="1:6" x14ac:dyDescent="0.25">
      <c r="A4754" s="8">
        <v>4751</v>
      </c>
      <c r="B4754">
        <v>2</v>
      </c>
      <c r="C4754">
        <v>27.45</v>
      </c>
      <c r="E4754" s="8">
        <v>4751</v>
      </c>
      <c r="F4754">
        <v>1</v>
      </c>
    </row>
    <row r="4755" spans="1:6" x14ac:dyDescent="0.25">
      <c r="A4755" s="8">
        <v>4752</v>
      </c>
      <c r="B4755">
        <v>1</v>
      </c>
      <c r="C4755">
        <v>13.95</v>
      </c>
      <c r="E4755" s="8">
        <v>4752</v>
      </c>
      <c r="F4755">
        <v>1</v>
      </c>
    </row>
    <row r="4756" spans="1:6" x14ac:dyDescent="0.25">
      <c r="A4756" s="8">
        <v>4753</v>
      </c>
      <c r="B4756">
        <v>1</v>
      </c>
      <c r="C4756">
        <v>7</v>
      </c>
      <c r="E4756" s="8">
        <v>4753</v>
      </c>
      <c r="F4756">
        <v>1</v>
      </c>
    </row>
    <row r="4757" spans="1:6" x14ac:dyDescent="0.25">
      <c r="A4757" s="8">
        <v>4754</v>
      </c>
      <c r="B4757">
        <v>1</v>
      </c>
      <c r="C4757">
        <v>16.5</v>
      </c>
      <c r="E4757" s="8">
        <v>4754</v>
      </c>
      <c r="F4757">
        <v>1</v>
      </c>
    </row>
    <row r="4758" spans="1:6" x14ac:dyDescent="0.25">
      <c r="A4758" s="8">
        <v>4755</v>
      </c>
      <c r="B4758">
        <v>4</v>
      </c>
      <c r="C4758">
        <v>55.349999999999987</v>
      </c>
      <c r="E4758" s="8">
        <v>4755</v>
      </c>
      <c r="F4758">
        <v>1</v>
      </c>
    </row>
    <row r="4759" spans="1:6" x14ac:dyDescent="0.25">
      <c r="A4759" s="8">
        <v>4756</v>
      </c>
      <c r="B4759">
        <v>2</v>
      </c>
      <c r="C4759">
        <v>31.45</v>
      </c>
      <c r="E4759" s="8">
        <v>4756</v>
      </c>
      <c r="F4759">
        <v>1</v>
      </c>
    </row>
    <row r="4760" spans="1:6" x14ac:dyDescent="0.25">
      <c r="A4760" s="8">
        <v>4757</v>
      </c>
      <c r="B4760">
        <v>1</v>
      </c>
      <c r="C4760">
        <v>10.5</v>
      </c>
      <c r="E4760" s="8">
        <v>4757</v>
      </c>
      <c r="F4760">
        <v>1</v>
      </c>
    </row>
    <row r="4761" spans="1:6" x14ac:dyDescent="0.25">
      <c r="A4761" s="8">
        <v>4758</v>
      </c>
      <c r="B4761">
        <v>1</v>
      </c>
      <c r="C4761">
        <v>17.95</v>
      </c>
      <c r="E4761" s="8">
        <v>4758</v>
      </c>
      <c r="F4761">
        <v>1</v>
      </c>
    </row>
    <row r="4762" spans="1:6" x14ac:dyDescent="0.25">
      <c r="A4762" s="8">
        <v>4759</v>
      </c>
      <c r="B4762">
        <v>3</v>
      </c>
      <c r="C4762">
        <v>30.9</v>
      </c>
      <c r="E4762" s="8">
        <v>4759</v>
      </c>
      <c r="F4762">
        <v>1</v>
      </c>
    </row>
    <row r="4763" spans="1:6" x14ac:dyDescent="0.25">
      <c r="A4763" s="8">
        <v>4760</v>
      </c>
      <c r="B4763">
        <v>3</v>
      </c>
      <c r="C4763">
        <v>46.849999999999987</v>
      </c>
      <c r="E4763" s="8">
        <v>4760</v>
      </c>
      <c r="F4763">
        <v>1</v>
      </c>
    </row>
    <row r="4764" spans="1:6" x14ac:dyDescent="0.25">
      <c r="A4764" s="8">
        <v>4761</v>
      </c>
      <c r="B4764">
        <v>4</v>
      </c>
      <c r="C4764">
        <v>23.95</v>
      </c>
      <c r="E4764" s="8">
        <v>4761</v>
      </c>
      <c r="F4764">
        <v>1</v>
      </c>
    </row>
    <row r="4765" spans="1:6" x14ac:dyDescent="0.25">
      <c r="A4765" s="8">
        <v>4762</v>
      </c>
      <c r="B4765">
        <v>1</v>
      </c>
      <c r="C4765">
        <v>19.95</v>
      </c>
      <c r="E4765" s="8">
        <v>4762</v>
      </c>
      <c r="F4765">
        <v>1</v>
      </c>
    </row>
    <row r="4766" spans="1:6" x14ac:dyDescent="0.25">
      <c r="A4766" s="8">
        <v>4763</v>
      </c>
      <c r="B4766">
        <v>3</v>
      </c>
      <c r="C4766">
        <v>33.950000000000003</v>
      </c>
      <c r="E4766" s="8">
        <v>4763</v>
      </c>
      <c r="F4766">
        <v>1</v>
      </c>
    </row>
    <row r="4767" spans="1:6" x14ac:dyDescent="0.25">
      <c r="A4767" s="8">
        <v>4764</v>
      </c>
      <c r="B4767">
        <v>3</v>
      </c>
      <c r="C4767">
        <v>28.5</v>
      </c>
      <c r="E4767" s="8">
        <v>4764</v>
      </c>
      <c r="F4767">
        <v>1</v>
      </c>
    </row>
    <row r="4768" spans="1:6" x14ac:dyDescent="0.25">
      <c r="A4768" s="8">
        <v>4765</v>
      </c>
      <c r="B4768">
        <v>2</v>
      </c>
      <c r="C4768">
        <v>32.450000000000003</v>
      </c>
      <c r="E4768" s="8">
        <v>4765</v>
      </c>
      <c r="F4768">
        <v>1</v>
      </c>
    </row>
    <row r="4769" spans="1:6" x14ac:dyDescent="0.25">
      <c r="A4769" s="8">
        <v>4766</v>
      </c>
      <c r="B4769">
        <v>2</v>
      </c>
      <c r="C4769">
        <v>31.9</v>
      </c>
      <c r="E4769" s="8">
        <v>4766</v>
      </c>
      <c r="F4769">
        <v>1</v>
      </c>
    </row>
    <row r="4770" spans="1:6" x14ac:dyDescent="0.25">
      <c r="A4770" s="8">
        <v>4767</v>
      </c>
      <c r="B4770">
        <v>4</v>
      </c>
      <c r="C4770">
        <v>36.5</v>
      </c>
      <c r="E4770" s="8">
        <v>4767</v>
      </c>
      <c r="F4770">
        <v>1</v>
      </c>
    </row>
    <row r="4771" spans="1:6" x14ac:dyDescent="0.25">
      <c r="A4771" s="8">
        <v>4768</v>
      </c>
      <c r="B4771">
        <v>4</v>
      </c>
      <c r="C4771">
        <v>36.9</v>
      </c>
      <c r="E4771" s="8">
        <v>4768</v>
      </c>
      <c r="F4771">
        <v>1</v>
      </c>
    </row>
    <row r="4772" spans="1:6" x14ac:dyDescent="0.25">
      <c r="A4772" s="8">
        <v>4769</v>
      </c>
      <c r="B4772">
        <v>1</v>
      </c>
      <c r="C4772">
        <v>17.95</v>
      </c>
      <c r="E4772" s="8">
        <v>4769</v>
      </c>
      <c r="F4772">
        <v>1</v>
      </c>
    </row>
    <row r="4773" spans="1:6" x14ac:dyDescent="0.25">
      <c r="A4773" s="8">
        <v>4770</v>
      </c>
      <c r="B4773">
        <v>2</v>
      </c>
      <c r="C4773">
        <v>20.95</v>
      </c>
      <c r="E4773" s="8">
        <v>4770</v>
      </c>
      <c r="F4773">
        <v>1</v>
      </c>
    </row>
    <row r="4774" spans="1:6" x14ac:dyDescent="0.25">
      <c r="A4774" s="8">
        <v>4771</v>
      </c>
      <c r="B4774">
        <v>4</v>
      </c>
      <c r="C4774">
        <v>44.95</v>
      </c>
      <c r="E4774" s="8">
        <v>4771</v>
      </c>
      <c r="F4774">
        <v>1</v>
      </c>
    </row>
    <row r="4775" spans="1:6" x14ac:dyDescent="0.25">
      <c r="A4775" s="8">
        <v>4772</v>
      </c>
      <c r="B4775">
        <v>2</v>
      </c>
      <c r="C4775">
        <v>26.9</v>
      </c>
      <c r="E4775" s="8">
        <v>4772</v>
      </c>
      <c r="F4775">
        <v>1</v>
      </c>
    </row>
    <row r="4776" spans="1:6" x14ac:dyDescent="0.25">
      <c r="A4776" s="8">
        <v>4773</v>
      </c>
      <c r="B4776">
        <v>1</v>
      </c>
      <c r="C4776">
        <v>7</v>
      </c>
      <c r="E4776" s="8">
        <v>4773</v>
      </c>
      <c r="F4776">
        <v>1</v>
      </c>
    </row>
    <row r="4777" spans="1:6" x14ac:dyDescent="0.25">
      <c r="A4777" s="8">
        <v>4774</v>
      </c>
      <c r="B4777">
        <v>1</v>
      </c>
      <c r="C4777">
        <v>17.95</v>
      </c>
      <c r="E4777" s="8">
        <v>4774</v>
      </c>
      <c r="F4777">
        <v>1</v>
      </c>
    </row>
    <row r="4778" spans="1:6" x14ac:dyDescent="0.25">
      <c r="A4778" s="8">
        <v>4775</v>
      </c>
      <c r="B4778">
        <v>4</v>
      </c>
      <c r="C4778">
        <v>55.400000000000013</v>
      </c>
      <c r="E4778" s="8">
        <v>4775</v>
      </c>
      <c r="F4778">
        <v>1</v>
      </c>
    </row>
    <row r="4779" spans="1:6" x14ac:dyDescent="0.25">
      <c r="A4779" s="8">
        <v>4776</v>
      </c>
      <c r="B4779">
        <v>2</v>
      </c>
      <c r="C4779">
        <v>20.95</v>
      </c>
      <c r="E4779" s="8">
        <v>4776</v>
      </c>
      <c r="F4779">
        <v>1</v>
      </c>
    </row>
    <row r="4780" spans="1:6" x14ac:dyDescent="0.25">
      <c r="A4780" s="8">
        <v>4777</v>
      </c>
      <c r="B4780">
        <v>2</v>
      </c>
      <c r="C4780">
        <v>33.450000000000003</v>
      </c>
      <c r="E4780" s="8">
        <v>4777</v>
      </c>
      <c r="F4780">
        <v>1</v>
      </c>
    </row>
    <row r="4781" spans="1:6" x14ac:dyDescent="0.25">
      <c r="A4781" s="8">
        <v>4778</v>
      </c>
      <c r="B4781">
        <v>1</v>
      </c>
      <c r="C4781">
        <v>7</v>
      </c>
      <c r="E4781" s="8">
        <v>4778</v>
      </c>
      <c r="F4781">
        <v>1</v>
      </c>
    </row>
    <row r="4782" spans="1:6" x14ac:dyDescent="0.25">
      <c r="A4782" s="8">
        <v>4779</v>
      </c>
      <c r="B4782">
        <v>2</v>
      </c>
      <c r="C4782">
        <v>16</v>
      </c>
      <c r="E4782" s="8">
        <v>4779</v>
      </c>
      <c r="F4782">
        <v>1</v>
      </c>
    </row>
    <row r="4783" spans="1:6" x14ac:dyDescent="0.25">
      <c r="A4783" s="8">
        <v>4780</v>
      </c>
      <c r="B4783">
        <v>1</v>
      </c>
      <c r="C4783">
        <v>15.5</v>
      </c>
      <c r="E4783" s="8">
        <v>4780</v>
      </c>
      <c r="F4783">
        <v>1</v>
      </c>
    </row>
    <row r="4784" spans="1:6" x14ac:dyDescent="0.25">
      <c r="A4784" s="8">
        <v>4781</v>
      </c>
      <c r="B4784">
        <v>1</v>
      </c>
      <c r="C4784">
        <v>7</v>
      </c>
      <c r="E4784" s="8">
        <v>4781</v>
      </c>
      <c r="F4784">
        <v>1</v>
      </c>
    </row>
    <row r="4785" spans="1:6" x14ac:dyDescent="0.25">
      <c r="A4785" s="8">
        <v>4782</v>
      </c>
      <c r="B4785">
        <v>3</v>
      </c>
      <c r="C4785">
        <v>29.95</v>
      </c>
      <c r="E4785" s="8">
        <v>4782</v>
      </c>
      <c r="F4785">
        <v>1</v>
      </c>
    </row>
    <row r="4786" spans="1:6" x14ac:dyDescent="0.25">
      <c r="A4786" s="8">
        <v>4783</v>
      </c>
      <c r="B4786">
        <v>3</v>
      </c>
      <c r="C4786">
        <v>36.9</v>
      </c>
      <c r="E4786" s="8">
        <v>4783</v>
      </c>
      <c r="F4786">
        <v>1</v>
      </c>
    </row>
    <row r="4787" spans="1:6" x14ac:dyDescent="0.25">
      <c r="A4787" s="8">
        <v>4784</v>
      </c>
      <c r="B4787">
        <v>1</v>
      </c>
      <c r="C4787">
        <v>16.95</v>
      </c>
      <c r="E4787" s="8">
        <v>4784</v>
      </c>
      <c r="F4787">
        <v>1</v>
      </c>
    </row>
    <row r="4788" spans="1:6" x14ac:dyDescent="0.25">
      <c r="A4788" s="8">
        <v>4785</v>
      </c>
      <c r="B4788">
        <v>1</v>
      </c>
      <c r="C4788">
        <v>7</v>
      </c>
      <c r="E4788" s="8">
        <v>4785</v>
      </c>
      <c r="F4788">
        <v>1</v>
      </c>
    </row>
    <row r="4789" spans="1:6" x14ac:dyDescent="0.25">
      <c r="A4789" s="8">
        <v>4786</v>
      </c>
      <c r="B4789">
        <v>2</v>
      </c>
      <c r="C4789">
        <v>29</v>
      </c>
      <c r="E4789" s="8">
        <v>4786</v>
      </c>
      <c r="F4789">
        <v>1</v>
      </c>
    </row>
    <row r="4790" spans="1:6" x14ac:dyDescent="0.25">
      <c r="A4790" s="8">
        <v>4787</v>
      </c>
      <c r="B4790">
        <v>1</v>
      </c>
      <c r="C4790">
        <v>14.95</v>
      </c>
      <c r="E4790" s="8">
        <v>4787</v>
      </c>
      <c r="F4790">
        <v>1</v>
      </c>
    </row>
    <row r="4791" spans="1:6" x14ac:dyDescent="0.25">
      <c r="A4791" s="8">
        <v>4788</v>
      </c>
      <c r="B4791">
        <v>1</v>
      </c>
      <c r="C4791">
        <v>9</v>
      </c>
      <c r="E4791" s="8">
        <v>4788</v>
      </c>
      <c r="F4791">
        <v>1</v>
      </c>
    </row>
    <row r="4792" spans="1:6" x14ac:dyDescent="0.25">
      <c r="A4792" s="8">
        <v>4789</v>
      </c>
      <c r="B4792">
        <v>8</v>
      </c>
      <c r="C4792">
        <v>96.800000000000011</v>
      </c>
      <c r="E4792" s="8">
        <v>4789</v>
      </c>
      <c r="F4792">
        <v>1</v>
      </c>
    </row>
    <row r="4793" spans="1:6" x14ac:dyDescent="0.25">
      <c r="A4793" s="8">
        <v>4790</v>
      </c>
      <c r="B4793">
        <v>1</v>
      </c>
      <c r="C4793">
        <v>14.5</v>
      </c>
      <c r="E4793" s="8">
        <v>4790</v>
      </c>
      <c r="F4793">
        <v>1</v>
      </c>
    </row>
    <row r="4794" spans="1:6" x14ac:dyDescent="0.25">
      <c r="A4794" s="8">
        <v>4791</v>
      </c>
      <c r="B4794">
        <v>2</v>
      </c>
      <c r="C4794">
        <v>18.95</v>
      </c>
      <c r="E4794" s="8">
        <v>4791</v>
      </c>
      <c r="F4794">
        <v>1</v>
      </c>
    </row>
    <row r="4795" spans="1:6" x14ac:dyDescent="0.25">
      <c r="A4795" s="8">
        <v>4792</v>
      </c>
      <c r="B4795">
        <v>1</v>
      </c>
      <c r="C4795">
        <v>9</v>
      </c>
      <c r="E4795" s="8">
        <v>4792</v>
      </c>
      <c r="F4795">
        <v>1</v>
      </c>
    </row>
    <row r="4796" spans="1:6" x14ac:dyDescent="0.25">
      <c r="A4796" s="8">
        <v>4793</v>
      </c>
      <c r="B4796">
        <v>2</v>
      </c>
      <c r="C4796">
        <v>25.9</v>
      </c>
      <c r="E4796" s="8">
        <v>4793</v>
      </c>
      <c r="F4796">
        <v>1</v>
      </c>
    </row>
    <row r="4797" spans="1:6" x14ac:dyDescent="0.25">
      <c r="A4797" s="8">
        <v>4794</v>
      </c>
      <c r="B4797">
        <v>2</v>
      </c>
      <c r="C4797">
        <v>30.9</v>
      </c>
      <c r="E4797" s="8">
        <v>4794</v>
      </c>
      <c r="F4797">
        <v>1</v>
      </c>
    </row>
    <row r="4798" spans="1:6" x14ac:dyDescent="0.25">
      <c r="A4798" s="8">
        <v>4795</v>
      </c>
      <c r="B4798">
        <v>3</v>
      </c>
      <c r="C4798">
        <v>43.4</v>
      </c>
      <c r="E4798" s="8">
        <v>4795</v>
      </c>
      <c r="F4798">
        <v>1</v>
      </c>
    </row>
    <row r="4799" spans="1:6" x14ac:dyDescent="0.25">
      <c r="A4799" s="8">
        <v>4796</v>
      </c>
      <c r="B4799">
        <v>1</v>
      </c>
      <c r="C4799">
        <v>16.5</v>
      </c>
      <c r="E4799" s="8">
        <v>4796</v>
      </c>
      <c r="F4799">
        <v>1</v>
      </c>
    </row>
    <row r="4800" spans="1:6" x14ac:dyDescent="0.25">
      <c r="A4800" s="8">
        <v>4797</v>
      </c>
      <c r="B4800">
        <v>2</v>
      </c>
      <c r="C4800">
        <v>15.5</v>
      </c>
      <c r="E4800" s="8">
        <v>4797</v>
      </c>
      <c r="F4800">
        <v>1</v>
      </c>
    </row>
    <row r="4801" spans="1:6" x14ac:dyDescent="0.25">
      <c r="A4801" s="8">
        <v>4798</v>
      </c>
      <c r="B4801">
        <v>3</v>
      </c>
      <c r="C4801">
        <v>48.4</v>
      </c>
      <c r="E4801" s="8">
        <v>4798</v>
      </c>
      <c r="F4801">
        <v>1</v>
      </c>
    </row>
    <row r="4802" spans="1:6" x14ac:dyDescent="0.25">
      <c r="A4802" s="8">
        <v>4799</v>
      </c>
      <c r="B4802">
        <v>2</v>
      </c>
      <c r="C4802">
        <v>31.9</v>
      </c>
      <c r="E4802" s="8">
        <v>4799</v>
      </c>
      <c r="F4802">
        <v>1</v>
      </c>
    </row>
    <row r="4803" spans="1:6" x14ac:dyDescent="0.25">
      <c r="A4803" s="8">
        <v>4800</v>
      </c>
      <c r="B4803">
        <v>1</v>
      </c>
      <c r="C4803">
        <v>16.95</v>
      </c>
      <c r="E4803" s="8">
        <v>4800</v>
      </c>
      <c r="F4803">
        <v>1</v>
      </c>
    </row>
    <row r="4804" spans="1:6" x14ac:dyDescent="0.25">
      <c r="A4804" s="8">
        <v>4801</v>
      </c>
      <c r="B4804">
        <v>4</v>
      </c>
      <c r="C4804">
        <v>53.4</v>
      </c>
      <c r="E4804" s="8">
        <v>4801</v>
      </c>
      <c r="F4804">
        <v>1</v>
      </c>
    </row>
    <row r="4805" spans="1:6" x14ac:dyDescent="0.25">
      <c r="A4805" s="8">
        <v>4802</v>
      </c>
      <c r="B4805">
        <v>1</v>
      </c>
      <c r="C4805">
        <v>7</v>
      </c>
      <c r="E4805" s="8">
        <v>4802</v>
      </c>
      <c r="F4805">
        <v>1</v>
      </c>
    </row>
    <row r="4806" spans="1:6" x14ac:dyDescent="0.25">
      <c r="A4806" s="8">
        <v>4803</v>
      </c>
      <c r="B4806">
        <v>1</v>
      </c>
      <c r="C4806">
        <v>17.95</v>
      </c>
      <c r="E4806" s="8">
        <v>4803</v>
      </c>
      <c r="F4806">
        <v>1</v>
      </c>
    </row>
    <row r="4807" spans="1:6" x14ac:dyDescent="0.25">
      <c r="A4807" s="8">
        <v>4804</v>
      </c>
      <c r="B4807">
        <v>2</v>
      </c>
      <c r="C4807">
        <v>35.9</v>
      </c>
      <c r="E4807" s="8">
        <v>4804</v>
      </c>
      <c r="F4807">
        <v>1</v>
      </c>
    </row>
    <row r="4808" spans="1:6" x14ac:dyDescent="0.25">
      <c r="A4808" s="8">
        <v>4805</v>
      </c>
      <c r="B4808">
        <v>2</v>
      </c>
      <c r="C4808">
        <v>28.9</v>
      </c>
      <c r="E4808" s="8">
        <v>4805</v>
      </c>
      <c r="F4808">
        <v>1</v>
      </c>
    </row>
    <row r="4809" spans="1:6" x14ac:dyDescent="0.25">
      <c r="A4809" s="8">
        <v>4806</v>
      </c>
      <c r="B4809">
        <v>4</v>
      </c>
      <c r="C4809">
        <v>54.400000000000013</v>
      </c>
      <c r="E4809" s="8">
        <v>4806</v>
      </c>
      <c r="F4809">
        <v>1</v>
      </c>
    </row>
    <row r="4810" spans="1:6" x14ac:dyDescent="0.25">
      <c r="A4810" s="8">
        <v>4807</v>
      </c>
      <c r="B4810">
        <v>2</v>
      </c>
      <c r="C4810">
        <v>28.45</v>
      </c>
      <c r="E4810" s="8">
        <v>4807</v>
      </c>
      <c r="F4810">
        <v>1</v>
      </c>
    </row>
    <row r="4811" spans="1:6" x14ac:dyDescent="0.25">
      <c r="A4811" s="8">
        <v>4808</v>
      </c>
      <c r="B4811">
        <v>3</v>
      </c>
      <c r="C4811">
        <v>44.9</v>
      </c>
      <c r="E4811" s="8">
        <v>4808</v>
      </c>
      <c r="F4811">
        <v>1</v>
      </c>
    </row>
    <row r="4812" spans="1:6" x14ac:dyDescent="0.25">
      <c r="A4812" s="8">
        <v>4809</v>
      </c>
      <c r="B4812">
        <v>4</v>
      </c>
      <c r="C4812">
        <v>60.45</v>
      </c>
      <c r="E4812" s="8">
        <v>4809</v>
      </c>
      <c r="F4812">
        <v>1</v>
      </c>
    </row>
    <row r="4813" spans="1:6" x14ac:dyDescent="0.25">
      <c r="A4813" s="8">
        <v>4810</v>
      </c>
      <c r="B4813">
        <v>3</v>
      </c>
      <c r="C4813">
        <v>45.849999999999987</v>
      </c>
      <c r="E4813" s="8">
        <v>4810</v>
      </c>
      <c r="F4813">
        <v>1</v>
      </c>
    </row>
    <row r="4814" spans="1:6" x14ac:dyDescent="0.25">
      <c r="A4814" s="8">
        <v>4811</v>
      </c>
      <c r="B4814">
        <v>2</v>
      </c>
      <c r="C4814">
        <v>20.95</v>
      </c>
      <c r="E4814" s="8">
        <v>4811</v>
      </c>
      <c r="F4814">
        <v>1</v>
      </c>
    </row>
    <row r="4815" spans="1:6" x14ac:dyDescent="0.25">
      <c r="A4815" s="8">
        <v>4812</v>
      </c>
      <c r="B4815">
        <v>1</v>
      </c>
      <c r="C4815">
        <v>5</v>
      </c>
      <c r="E4815" s="8">
        <v>4812</v>
      </c>
      <c r="F4815">
        <v>1</v>
      </c>
    </row>
    <row r="4816" spans="1:6" x14ac:dyDescent="0.25">
      <c r="A4816" s="8">
        <v>4813</v>
      </c>
      <c r="B4816">
        <v>1</v>
      </c>
      <c r="C4816">
        <v>9</v>
      </c>
      <c r="E4816" s="8">
        <v>4813</v>
      </c>
      <c r="F4816">
        <v>1</v>
      </c>
    </row>
    <row r="4817" spans="1:6" x14ac:dyDescent="0.25">
      <c r="A4817" s="8">
        <v>4814</v>
      </c>
      <c r="B4817">
        <v>1</v>
      </c>
      <c r="C4817">
        <v>15.5</v>
      </c>
      <c r="E4817" s="8">
        <v>4814</v>
      </c>
      <c r="F4817">
        <v>1</v>
      </c>
    </row>
    <row r="4818" spans="1:6" x14ac:dyDescent="0.25">
      <c r="A4818" s="8">
        <v>4815</v>
      </c>
      <c r="B4818">
        <v>2</v>
      </c>
      <c r="C4818">
        <v>30.9</v>
      </c>
      <c r="E4818" s="8">
        <v>4815</v>
      </c>
      <c r="F4818">
        <v>1</v>
      </c>
    </row>
    <row r="4819" spans="1:6" x14ac:dyDescent="0.25">
      <c r="A4819" s="8">
        <v>4816</v>
      </c>
      <c r="B4819">
        <v>1</v>
      </c>
      <c r="C4819">
        <v>12.95</v>
      </c>
      <c r="E4819" s="8">
        <v>4816</v>
      </c>
      <c r="F4819">
        <v>1</v>
      </c>
    </row>
    <row r="4820" spans="1:6" x14ac:dyDescent="0.25">
      <c r="A4820" s="8">
        <v>4817</v>
      </c>
      <c r="B4820">
        <v>2</v>
      </c>
      <c r="C4820">
        <v>26</v>
      </c>
      <c r="E4820" s="8">
        <v>4817</v>
      </c>
      <c r="F4820">
        <v>1</v>
      </c>
    </row>
    <row r="4821" spans="1:6" x14ac:dyDescent="0.25">
      <c r="A4821" s="8">
        <v>4818</v>
      </c>
      <c r="B4821">
        <v>1</v>
      </c>
      <c r="C4821">
        <v>11.95</v>
      </c>
      <c r="E4821" s="8">
        <v>4818</v>
      </c>
      <c r="F4821">
        <v>1</v>
      </c>
    </row>
    <row r="4822" spans="1:6" x14ac:dyDescent="0.25">
      <c r="A4822" s="8">
        <v>4819</v>
      </c>
      <c r="B4822">
        <v>2</v>
      </c>
      <c r="C4822">
        <v>24.95</v>
      </c>
      <c r="E4822" s="8">
        <v>4819</v>
      </c>
      <c r="F4822">
        <v>1</v>
      </c>
    </row>
    <row r="4823" spans="1:6" x14ac:dyDescent="0.25">
      <c r="A4823" s="8">
        <v>4820</v>
      </c>
      <c r="B4823">
        <v>1</v>
      </c>
      <c r="C4823">
        <v>15.5</v>
      </c>
      <c r="E4823" s="8">
        <v>4820</v>
      </c>
      <c r="F4823">
        <v>1</v>
      </c>
    </row>
    <row r="4824" spans="1:6" x14ac:dyDescent="0.25">
      <c r="A4824" s="8">
        <v>4821</v>
      </c>
      <c r="B4824">
        <v>3</v>
      </c>
      <c r="C4824">
        <v>31.95</v>
      </c>
      <c r="E4824" s="8">
        <v>4821</v>
      </c>
      <c r="F4824">
        <v>1</v>
      </c>
    </row>
    <row r="4825" spans="1:6" x14ac:dyDescent="0.25">
      <c r="A4825" s="8">
        <v>4822</v>
      </c>
      <c r="B4825">
        <v>4</v>
      </c>
      <c r="C4825">
        <v>49.45</v>
      </c>
      <c r="E4825" s="8">
        <v>4822</v>
      </c>
      <c r="F4825">
        <v>1</v>
      </c>
    </row>
    <row r="4826" spans="1:6" x14ac:dyDescent="0.25">
      <c r="A4826" s="8">
        <v>4823</v>
      </c>
      <c r="B4826">
        <v>1</v>
      </c>
      <c r="C4826">
        <v>14.95</v>
      </c>
      <c r="E4826" s="8">
        <v>4823</v>
      </c>
      <c r="F4826">
        <v>1</v>
      </c>
    </row>
    <row r="4827" spans="1:6" x14ac:dyDescent="0.25">
      <c r="A4827" s="8">
        <v>4824</v>
      </c>
      <c r="B4827">
        <v>1</v>
      </c>
      <c r="C4827">
        <v>7</v>
      </c>
      <c r="E4827" s="8">
        <v>4824</v>
      </c>
      <c r="F4827">
        <v>1</v>
      </c>
    </row>
    <row r="4828" spans="1:6" x14ac:dyDescent="0.25">
      <c r="A4828" s="8">
        <v>4825</v>
      </c>
      <c r="B4828">
        <v>4</v>
      </c>
      <c r="C4828">
        <v>49.95</v>
      </c>
      <c r="E4828" s="8">
        <v>4825</v>
      </c>
      <c r="F4828">
        <v>1</v>
      </c>
    </row>
    <row r="4829" spans="1:6" x14ac:dyDescent="0.25">
      <c r="A4829" s="8">
        <v>4826</v>
      </c>
      <c r="B4829">
        <v>1</v>
      </c>
      <c r="C4829">
        <v>17.95</v>
      </c>
      <c r="E4829" s="8">
        <v>4826</v>
      </c>
      <c r="F4829">
        <v>1</v>
      </c>
    </row>
    <row r="4830" spans="1:6" x14ac:dyDescent="0.25">
      <c r="A4830" s="8">
        <v>4827</v>
      </c>
      <c r="B4830">
        <v>1</v>
      </c>
      <c r="C4830">
        <v>5</v>
      </c>
      <c r="E4830" s="8">
        <v>4827</v>
      </c>
      <c r="F4830">
        <v>1</v>
      </c>
    </row>
    <row r="4831" spans="1:6" x14ac:dyDescent="0.25">
      <c r="A4831" s="8">
        <v>4828</v>
      </c>
      <c r="B4831">
        <v>1</v>
      </c>
      <c r="C4831">
        <v>12.95</v>
      </c>
      <c r="E4831" s="8">
        <v>4828</v>
      </c>
      <c r="F4831">
        <v>1</v>
      </c>
    </row>
    <row r="4832" spans="1:6" x14ac:dyDescent="0.25">
      <c r="A4832" s="8">
        <v>4829</v>
      </c>
      <c r="B4832">
        <v>2</v>
      </c>
      <c r="C4832">
        <v>19.95</v>
      </c>
      <c r="E4832" s="8">
        <v>4829</v>
      </c>
      <c r="F4832">
        <v>1</v>
      </c>
    </row>
    <row r="4833" spans="1:6" x14ac:dyDescent="0.25">
      <c r="A4833" s="8">
        <v>4830</v>
      </c>
      <c r="B4833">
        <v>3</v>
      </c>
      <c r="C4833">
        <v>35.450000000000003</v>
      </c>
      <c r="E4833" s="8">
        <v>4830</v>
      </c>
      <c r="F4833">
        <v>1</v>
      </c>
    </row>
    <row r="4834" spans="1:6" x14ac:dyDescent="0.25">
      <c r="A4834" s="8">
        <v>4831</v>
      </c>
      <c r="B4834">
        <v>1</v>
      </c>
      <c r="C4834">
        <v>9</v>
      </c>
      <c r="E4834" s="8">
        <v>4831</v>
      </c>
      <c r="F4834">
        <v>1</v>
      </c>
    </row>
    <row r="4835" spans="1:6" x14ac:dyDescent="0.25">
      <c r="A4835" s="8">
        <v>4832</v>
      </c>
      <c r="B4835">
        <v>1</v>
      </c>
      <c r="C4835">
        <v>14.95</v>
      </c>
      <c r="E4835" s="8">
        <v>4832</v>
      </c>
      <c r="F4835">
        <v>1</v>
      </c>
    </row>
    <row r="4836" spans="1:6" x14ac:dyDescent="0.25">
      <c r="A4836" s="8">
        <v>4833</v>
      </c>
      <c r="B4836">
        <v>1</v>
      </c>
      <c r="C4836">
        <v>17.95</v>
      </c>
      <c r="E4836" s="8">
        <v>4833</v>
      </c>
      <c r="F4836">
        <v>1</v>
      </c>
    </row>
    <row r="4837" spans="1:6" x14ac:dyDescent="0.25">
      <c r="A4837" s="8">
        <v>4834</v>
      </c>
      <c r="B4837">
        <v>1</v>
      </c>
      <c r="C4837">
        <v>9</v>
      </c>
      <c r="E4837" s="8">
        <v>4834</v>
      </c>
      <c r="F4837">
        <v>1</v>
      </c>
    </row>
    <row r="4838" spans="1:6" x14ac:dyDescent="0.25">
      <c r="A4838" s="8">
        <v>4835</v>
      </c>
      <c r="B4838">
        <v>2</v>
      </c>
      <c r="C4838">
        <v>30</v>
      </c>
      <c r="E4838" s="8">
        <v>4835</v>
      </c>
      <c r="F4838">
        <v>1</v>
      </c>
    </row>
    <row r="4839" spans="1:6" x14ac:dyDescent="0.25">
      <c r="A4839" s="8">
        <v>4836</v>
      </c>
      <c r="B4839">
        <v>13</v>
      </c>
      <c r="C4839">
        <v>177.2</v>
      </c>
      <c r="E4839" s="8">
        <v>4836</v>
      </c>
      <c r="F4839">
        <v>1</v>
      </c>
    </row>
    <row r="4840" spans="1:6" x14ac:dyDescent="0.25">
      <c r="A4840" s="8">
        <v>4837</v>
      </c>
      <c r="B4840">
        <v>2</v>
      </c>
      <c r="C4840">
        <v>26.9</v>
      </c>
      <c r="E4840" s="8">
        <v>4837</v>
      </c>
      <c r="F4840">
        <v>1</v>
      </c>
    </row>
    <row r="4841" spans="1:6" x14ac:dyDescent="0.25">
      <c r="A4841" s="8">
        <v>4838</v>
      </c>
      <c r="B4841">
        <v>8</v>
      </c>
      <c r="C4841">
        <v>75.349999999999994</v>
      </c>
      <c r="E4841" s="8">
        <v>4838</v>
      </c>
      <c r="F4841">
        <v>1</v>
      </c>
    </row>
    <row r="4842" spans="1:6" x14ac:dyDescent="0.25">
      <c r="A4842" s="8">
        <v>4839</v>
      </c>
      <c r="B4842">
        <v>1</v>
      </c>
      <c r="C4842">
        <v>14.95</v>
      </c>
      <c r="E4842" s="8">
        <v>4839</v>
      </c>
      <c r="F4842">
        <v>1</v>
      </c>
    </row>
    <row r="4843" spans="1:6" x14ac:dyDescent="0.25">
      <c r="A4843" s="8">
        <v>4840</v>
      </c>
      <c r="B4843">
        <v>2</v>
      </c>
      <c r="C4843">
        <v>26.95</v>
      </c>
      <c r="E4843" s="8">
        <v>4840</v>
      </c>
      <c r="F4843">
        <v>1</v>
      </c>
    </row>
    <row r="4844" spans="1:6" x14ac:dyDescent="0.25">
      <c r="A4844" s="8">
        <v>4841</v>
      </c>
      <c r="B4844">
        <v>6</v>
      </c>
      <c r="C4844">
        <v>83.75</v>
      </c>
      <c r="E4844" s="8">
        <v>4841</v>
      </c>
      <c r="F4844">
        <v>1</v>
      </c>
    </row>
    <row r="4845" spans="1:6" x14ac:dyDescent="0.25">
      <c r="A4845" s="8">
        <v>4842</v>
      </c>
      <c r="B4845">
        <v>1</v>
      </c>
      <c r="C4845">
        <v>14.95</v>
      </c>
      <c r="E4845" s="8">
        <v>4842</v>
      </c>
      <c r="F4845">
        <v>1</v>
      </c>
    </row>
    <row r="4846" spans="1:6" x14ac:dyDescent="0.25">
      <c r="A4846" s="8">
        <v>4843</v>
      </c>
      <c r="B4846">
        <v>2</v>
      </c>
      <c r="C4846">
        <v>31.9</v>
      </c>
      <c r="E4846" s="8">
        <v>4843</v>
      </c>
      <c r="F4846">
        <v>1</v>
      </c>
    </row>
    <row r="4847" spans="1:6" x14ac:dyDescent="0.25">
      <c r="A4847" s="8">
        <v>4844</v>
      </c>
      <c r="B4847">
        <v>1</v>
      </c>
      <c r="C4847">
        <v>12.95</v>
      </c>
      <c r="E4847" s="8">
        <v>4844</v>
      </c>
      <c r="F4847">
        <v>1</v>
      </c>
    </row>
    <row r="4848" spans="1:6" x14ac:dyDescent="0.25">
      <c r="A4848" s="8">
        <v>4845</v>
      </c>
      <c r="B4848">
        <v>2</v>
      </c>
      <c r="C4848">
        <v>12</v>
      </c>
      <c r="E4848" s="8">
        <v>4845</v>
      </c>
      <c r="F4848">
        <v>1</v>
      </c>
    </row>
    <row r="4849" spans="1:6" x14ac:dyDescent="0.25">
      <c r="A4849" s="8">
        <v>4846</v>
      </c>
      <c r="B4849">
        <v>4</v>
      </c>
      <c r="C4849">
        <v>58.900000000000013</v>
      </c>
      <c r="E4849" s="8">
        <v>4846</v>
      </c>
      <c r="F4849">
        <v>1</v>
      </c>
    </row>
    <row r="4850" spans="1:6" x14ac:dyDescent="0.25">
      <c r="A4850" s="8">
        <v>4847</v>
      </c>
      <c r="B4850">
        <v>1</v>
      </c>
      <c r="C4850">
        <v>14.5</v>
      </c>
      <c r="E4850" s="8">
        <v>4847</v>
      </c>
      <c r="F4850">
        <v>1</v>
      </c>
    </row>
    <row r="4851" spans="1:6" x14ac:dyDescent="0.25">
      <c r="A4851" s="8">
        <v>4848</v>
      </c>
      <c r="B4851">
        <v>1</v>
      </c>
      <c r="C4851">
        <v>14.5</v>
      </c>
      <c r="E4851" s="8">
        <v>4848</v>
      </c>
      <c r="F4851">
        <v>1</v>
      </c>
    </row>
    <row r="4852" spans="1:6" x14ac:dyDescent="0.25">
      <c r="A4852" s="8">
        <v>4849</v>
      </c>
      <c r="B4852">
        <v>1</v>
      </c>
      <c r="C4852">
        <v>17.95</v>
      </c>
      <c r="E4852" s="8">
        <v>4849</v>
      </c>
      <c r="F4852">
        <v>1</v>
      </c>
    </row>
    <row r="4853" spans="1:6" x14ac:dyDescent="0.25">
      <c r="A4853" s="8">
        <v>4850</v>
      </c>
      <c r="B4853">
        <v>4</v>
      </c>
      <c r="C4853">
        <v>51.900000000000013</v>
      </c>
      <c r="E4853" s="8">
        <v>4850</v>
      </c>
      <c r="F4853">
        <v>1</v>
      </c>
    </row>
    <row r="4854" spans="1:6" x14ac:dyDescent="0.25">
      <c r="A4854" s="8">
        <v>4851</v>
      </c>
      <c r="B4854">
        <v>1</v>
      </c>
      <c r="C4854">
        <v>14.5</v>
      </c>
      <c r="E4854" s="8">
        <v>4851</v>
      </c>
      <c r="F4854">
        <v>1</v>
      </c>
    </row>
    <row r="4855" spans="1:6" x14ac:dyDescent="0.25">
      <c r="A4855" s="8">
        <v>4852</v>
      </c>
      <c r="B4855">
        <v>1</v>
      </c>
      <c r="C4855">
        <v>13.95</v>
      </c>
      <c r="E4855" s="8">
        <v>4852</v>
      </c>
      <c r="F4855">
        <v>1</v>
      </c>
    </row>
    <row r="4856" spans="1:6" x14ac:dyDescent="0.25">
      <c r="A4856" s="8">
        <v>4853</v>
      </c>
      <c r="B4856">
        <v>1</v>
      </c>
      <c r="C4856">
        <v>10.5</v>
      </c>
      <c r="E4856" s="8">
        <v>4853</v>
      </c>
      <c r="F4856">
        <v>1</v>
      </c>
    </row>
    <row r="4857" spans="1:6" x14ac:dyDescent="0.25">
      <c r="A4857" s="8">
        <v>4854</v>
      </c>
      <c r="B4857">
        <v>2</v>
      </c>
      <c r="C4857">
        <v>33.450000000000003</v>
      </c>
      <c r="E4857" s="8">
        <v>4854</v>
      </c>
      <c r="F4857">
        <v>1</v>
      </c>
    </row>
    <row r="4858" spans="1:6" x14ac:dyDescent="0.25">
      <c r="A4858" s="8">
        <v>4855</v>
      </c>
      <c r="B4858">
        <v>1</v>
      </c>
      <c r="C4858">
        <v>0</v>
      </c>
      <c r="E4858" s="8">
        <v>4855</v>
      </c>
      <c r="F4858">
        <v>1</v>
      </c>
    </row>
    <row r="4859" spans="1:6" x14ac:dyDescent="0.25">
      <c r="A4859" s="8">
        <v>4856</v>
      </c>
      <c r="B4859">
        <v>1</v>
      </c>
      <c r="C4859">
        <v>7</v>
      </c>
      <c r="E4859" s="8">
        <v>4856</v>
      </c>
      <c r="F4859">
        <v>1</v>
      </c>
    </row>
    <row r="4860" spans="1:6" x14ac:dyDescent="0.25">
      <c r="A4860" s="8">
        <v>4857</v>
      </c>
      <c r="B4860">
        <v>4</v>
      </c>
      <c r="C4860">
        <v>63.349999999999987</v>
      </c>
      <c r="E4860" s="8">
        <v>4857</v>
      </c>
      <c r="F4860">
        <v>1</v>
      </c>
    </row>
    <row r="4861" spans="1:6" x14ac:dyDescent="0.25">
      <c r="A4861" s="8">
        <v>4858</v>
      </c>
      <c r="B4861">
        <v>2</v>
      </c>
      <c r="C4861">
        <v>29.9</v>
      </c>
      <c r="E4861" s="8">
        <v>4858</v>
      </c>
      <c r="F4861">
        <v>1</v>
      </c>
    </row>
    <row r="4862" spans="1:6" x14ac:dyDescent="0.25">
      <c r="A4862" s="8">
        <v>4859</v>
      </c>
      <c r="B4862">
        <v>3</v>
      </c>
      <c r="C4862">
        <v>30.5</v>
      </c>
      <c r="E4862" s="8">
        <v>4859</v>
      </c>
      <c r="F4862">
        <v>1</v>
      </c>
    </row>
    <row r="4863" spans="1:6" x14ac:dyDescent="0.25">
      <c r="A4863" s="8">
        <v>4860</v>
      </c>
      <c r="B4863">
        <v>2</v>
      </c>
      <c r="C4863">
        <v>14</v>
      </c>
      <c r="E4863" s="8">
        <v>4860</v>
      </c>
      <c r="F4863">
        <v>1</v>
      </c>
    </row>
    <row r="4864" spans="1:6" x14ac:dyDescent="0.25">
      <c r="A4864" s="8">
        <v>4861</v>
      </c>
      <c r="B4864">
        <v>2</v>
      </c>
      <c r="C4864">
        <v>27.9</v>
      </c>
      <c r="E4864" s="8">
        <v>4861</v>
      </c>
      <c r="F4864">
        <v>1</v>
      </c>
    </row>
    <row r="4865" spans="1:6" x14ac:dyDescent="0.25">
      <c r="A4865" s="8">
        <v>4862</v>
      </c>
      <c r="B4865">
        <v>1</v>
      </c>
      <c r="C4865">
        <v>14.95</v>
      </c>
      <c r="E4865" s="8">
        <v>4862</v>
      </c>
      <c r="F4865">
        <v>1</v>
      </c>
    </row>
    <row r="4866" spans="1:6" x14ac:dyDescent="0.25">
      <c r="A4866" s="8">
        <v>4863</v>
      </c>
      <c r="B4866">
        <v>2</v>
      </c>
      <c r="C4866">
        <v>26.9</v>
      </c>
      <c r="E4866" s="8">
        <v>4863</v>
      </c>
      <c r="F4866">
        <v>1</v>
      </c>
    </row>
    <row r="4867" spans="1:6" x14ac:dyDescent="0.25">
      <c r="A4867" s="8">
        <v>4864</v>
      </c>
      <c r="B4867">
        <v>2</v>
      </c>
      <c r="C4867">
        <v>28.95</v>
      </c>
      <c r="E4867" s="8">
        <v>4864</v>
      </c>
      <c r="F4867">
        <v>1</v>
      </c>
    </row>
    <row r="4868" spans="1:6" x14ac:dyDescent="0.25">
      <c r="A4868" s="8">
        <v>4865</v>
      </c>
      <c r="B4868">
        <v>2</v>
      </c>
      <c r="C4868">
        <v>27.45</v>
      </c>
      <c r="E4868" s="8">
        <v>4865</v>
      </c>
      <c r="F4868">
        <v>1</v>
      </c>
    </row>
    <row r="4869" spans="1:6" x14ac:dyDescent="0.25">
      <c r="A4869" s="8">
        <v>4866</v>
      </c>
      <c r="B4869">
        <v>2</v>
      </c>
      <c r="C4869">
        <v>32.9</v>
      </c>
      <c r="E4869" s="8">
        <v>4866</v>
      </c>
      <c r="F4869">
        <v>1</v>
      </c>
    </row>
    <row r="4870" spans="1:6" x14ac:dyDescent="0.25">
      <c r="A4870" s="8">
        <v>4867</v>
      </c>
      <c r="B4870">
        <v>1</v>
      </c>
      <c r="C4870">
        <v>16.95</v>
      </c>
      <c r="E4870" s="8">
        <v>4867</v>
      </c>
      <c r="F4870">
        <v>1</v>
      </c>
    </row>
    <row r="4871" spans="1:6" x14ac:dyDescent="0.25">
      <c r="A4871" s="8">
        <v>4868</v>
      </c>
      <c r="B4871">
        <v>2</v>
      </c>
      <c r="C4871">
        <v>20.95</v>
      </c>
      <c r="E4871" s="8">
        <v>4868</v>
      </c>
      <c r="F4871">
        <v>1</v>
      </c>
    </row>
    <row r="4872" spans="1:6" x14ac:dyDescent="0.25">
      <c r="A4872" s="8">
        <v>4869</v>
      </c>
      <c r="B4872">
        <v>3</v>
      </c>
      <c r="C4872">
        <v>36.450000000000003</v>
      </c>
      <c r="E4872" s="8">
        <v>4869</v>
      </c>
      <c r="F4872">
        <v>1</v>
      </c>
    </row>
    <row r="4873" spans="1:6" x14ac:dyDescent="0.25">
      <c r="A4873" s="8">
        <v>4870</v>
      </c>
      <c r="B4873">
        <v>1</v>
      </c>
      <c r="C4873">
        <v>17.95</v>
      </c>
      <c r="E4873" s="8">
        <v>4870</v>
      </c>
      <c r="F4873">
        <v>1</v>
      </c>
    </row>
    <row r="4874" spans="1:6" x14ac:dyDescent="0.25">
      <c r="A4874" s="8">
        <v>4871</v>
      </c>
      <c r="B4874">
        <v>3</v>
      </c>
      <c r="C4874">
        <v>47.4</v>
      </c>
      <c r="E4874" s="8">
        <v>4871</v>
      </c>
      <c r="F4874">
        <v>1</v>
      </c>
    </row>
    <row r="4875" spans="1:6" x14ac:dyDescent="0.25">
      <c r="A4875" s="8">
        <v>4872</v>
      </c>
      <c r="B4875">
        <v>2</v>
      </c>
      <c r="C4875">
        <v>32.450000000000003</v>
      </c>
      <c r="E4875" s="8">
        <v>4872</v>
      </c>
      <c r="F4875">
        <v>1</v>
      </c>
    </row>
    <row r="4876" spans="1:6" x14ac:dyDescent="0.25">
      <c r="A4876" s="8">
        <v>4873</v>
      </c>
      <c r="B4876">
        <v>1</v>
      </c>
      <c r="C4876">
        <v>7</v>
      </c>
      <c r="E4876" s="8">
        <v>4873</v>
      </c>
      <c r="F4876">
        <v>1</v>
      </c>
    </row>
    <row r="4877" spans="1:6" x14ac:dyDescent="0.25">
      <c r="A4877" s="8">
        <v>4874</v>
      </c>
      <c r="B4877">
        <v>1</v>
      </c>
      <c r="C4877">
        <v>7</v>
      </c>
      <c r="E4877" s="8">
        <v>4874</v>
      </c>
      <c r="F4877">
        <v>1</v>
      </c>
    </row>
    <row r="4878" spans="1:6" x14ac:dyDescent="0.25">
      <c r="A4878" s="8">
        <v>4875</v>
      </c>
      <c r="B4878">
        <v>3</v>
      </c>
      <c r="C4878">
        <v>35.450000000000003</v>
      </c>
      <c r="E4878" s="8">
        <v>4875</v>
      </c>
      <c r="F4878">
        <v>1</v>
      </c>
    </row>
    <row r="4879" spans="1:6" x14ac:dyDescent="0.25">
      <c r="A4879" s="8">
        <v>4876</v>
      </c>
      <c r="B4879">
        <v>1</v>
      </c>
      <c r="C4879">
        <v>7</v>
      </c>
      <c r="E4879" s="8">
        <v>4876</v>
      </c>
      <c r="F4879">
        <v>1</v>
      </c>
    </row>
    <row r="4880" spans="1:6" x14ac:dyDescent="0.25">
      <c r="A4880" s="8">
        <v>4877</v>
      </c>
      <c r="B4880">
        <v>2</v>
      </c>
      <c r="C4880">
        <v>28.9</v>
      </c>
      <c r="E4880" s="8">
        <v>4877</v>
      </c>
      <c r="F4880">
        <v>1</v>
      </c>
    </row>
    <row r="4881" spans="1:6" x14ac:dyDescent="0.25">
      <c r="A4881" s="8">
        <v>4878</v>
      </c>
      <c r="B4881">
        <v>1</v>
      </c>
      <c r="C4881">
        <v>11.95</v>
      </c>
      <c r="E4881" s="8">
        <v>4878</v>
      </c>
      <c r="F4881">
        <v>1</v>
      </c>
    </row>
    <row r="4882" spans="1:6" x14ac:dyDescent="0.25">
      <c r="A4882" s="8">
        <v>4879</v>
      </c>
      <c r="B4882">
        <v>2</v>
      </c>
      <c r="C4882">
        <v>31</v>
      </c>
      <c r="E4882" s="8">
        <v>4879</v>
      </c>
      <c r="F4882">
        <v>1</v>
      </c>
    </row>
    <row r="4883" spans="1:6" x14ac:dyDescent="0.25">
      <c r="A4883" s="8">
        <v>4880</v>
      </c>
      <c r="B4883">
        <v>2</v>
      </c>
      <c r="C4883">
        <v>33.450000000000003</v>
      </c>
      <c r="E4883" s="8">
        <v>4880</v>
      </c>
      <c r="F4883">
        <v>1</v>
      </c>
    </row>
    <row r="4884" spans="1:6" x14ac:dyDescent="0.25">
      <c r="A4884" s="8">
        <v>4881</v>
      </c>
      <c r="B4884">
        <v>4</v>
      </c>
      <c r="C4884">
        <v>48.45</v>
      </c>
      <c r="E4884" s="8">
        <v>4881</v>
      </c>
      <c r="F4884">
        <v>1</v>
      </c>
    </row>
    <row r="4885" spans="1:6" x14ac:dyDescent="0.25">
      <c r="A4885" s="8">
        <v>4882</v>
      </c>
      <c r="B4885">
        <v>1</v>
      </c>
      <c r="C4885">
        <v>13.95</v>
      </c>
      <c r="E4885" s="8">
        <v>4882</v>
      </c>
      <c r="F4885">
        <v>1</v>
      </c>
    </row>
    <row r="4886" spans="1:6" x14ac:dyDescent="0.25">
      <c r="A4886" s="8">
        <v>4883</v>
      </c>
      <c r="B4886">
        <v>1</v>
      </c>
      <c r="C4886">
        <v>14.95</v>
      </c>
      <c r="E4886" s="8">
        <v>4883</v>
      </c>
      <c r="F4886">
        <v>1</v>
      </c>
    </row>
    <row r="4887" spans="1:6" x14ac:dyDescent="0.25">
      <c r="A4887" s="8">
        <v>4884</v>
      </c>
      <c r="B4887">
        <v>1</v>
      </c>
      <c r="C4887">
        <v>10.5</v>
      </c>
      <c r="E4887" s="8">
        <v>4884</v>
      </c>
      <c r="F4887">
        <v>1</v>
      </c>
    </row>
    <row r="4888" spans="1:6" x14ac:dyDescent="0.25">
      <c r="A4888" s="8">
        <v>4885</v>
      </c>
      <c r="B4888">
        <v>1</v>
      </c>
      <c r="C4888">
        <v>5</v>
      </c>
      <c r="E4888" s="8">
        <v>4885</v>
      </c>
      <c r="F4888">
        <v>1</v>
      </c>
    </row>
    <row r="4889" spans="1:6" x14ac:dyDescent="0.25">
      <c r="A4889" s="8">
        <v>4886</v>
      </c>
      <c r="B4889">
        <v>2</v>
      </c>
      <c r="C4889">
        <v>32.9</v>
      </c>
      <c r="E4889" s="8">
        <v>4886</v>
      </c>
      <c r="F4889">
        <v>1</v>
      </c>
    </row>
    <row r="4890" spans="1:6" x14ac:dyDescent="0.25">
      <c r="A4890" s="8">
        <v>4887</v>
      </c>
      <c r="B4890">
        <v>3</v>
      </c>
      <c r="C4890">
        <v>40.450000000000003</v>
      </c>
      <c r="E4890" s="8">
        <v>4887</v>
      </c>
      <c r="F4890">
        <v>1</v>
      </c>
    </row>
    <row r="4891" spans="1:6" x14ac:dyDescent="0.25">
      <c r="A4891" s="8">
        <v>4888</v>
      </c>
      <c r="B4891">
        <v>1</v>
      </c>
      <c r="C4891">
        <v>7</v>
      </c>
      <c r="E4891" s="8">
        <v>4888</v>
      </c>
      <c r="F4891">
        <v>1</v>
      </c>
    </row>
    <row r="4892" spans="1:6" x14ac:dyDescent="0.25">
      <c r="A4892" s="8">
        <v>4889</v>
      </c>
      <c r="B4892">
        <v>1</v>
      </c>
      <c r="C4892">
        <v>12.95</v>
      </c>
      <c r="E4892" s="8">
        <v>4889</v>
      </c>
      <c r="F4892">
        <v>1</v>
      </c>
    </row>
    <row r="4893" spans="1:6" x14ac:dyDescent="0.25">
      <c r="A4893" s="8">
        <v>4890</v>
      </c>
      <c r="B4893">
        <v>1</v>
      </c>
      <c r="C4893">
        <v>14.5</v>
      </c>
      <c r="E4893" s="8">
        <v>4890</v>
      </c>
      <c r="F4893">
        <v>1</v>
      </c>
    </row>
    <row r="4894" spans="1:6" x14ac:dyDescent="0.25">
      <c r="A4894" s="8">
        <v>4891</v>
      </c>
      <c r="B4894">
        <v>4</v>
      </c>
      <c r="C4894">
        <v>40.450000000000003</v>
      </c>
      <c r="E4894" s="8">
        <v>4891</v>
      </c>
      <c r="F4894">
        <v>1</v>
      </c>
    </row>
    <row r="4895" spans="1:6" x14ac:dyDescent="0.25">
      <c r="A4895" s="8">
        <v>4892</v>
      </c>
      <c r="B4895">
        <v>3</v>
      </c>
      <c r="C4895">
        <v>49.849999999999987</v>
      </c>
      <c r="E4895" s="8">
        <v>4892</v>
      </c>
      <c r="F4895">
        <v>1</v>
      </c>
    </row>
    <row r="4896" spans="1:6" x14ac:dyDescent="0.25">
      <c r="A4896" s="8">
        <v>4893</v>
      </c>
      <c r="B4896">
        <v>8</v>
      </c>
      <c r="C4896">
        <v>106.8</v>
      </c>
      <c r="E4896" s="8">
        <v>4893</v>
      </c>
      <c r="F4896">
        <v>1</v>
      </c>
    </row>
    <row r="4897" spans="1:6" x14ac:dyDescent="0.25">
      <c r="A4897" s="8">
        <v>4894</v>
      </c>
      <c r="B4897">
        <v>2</v>
      </c>
      <c r="C4897">
        <v>22.95</v>
      </c>
      <c r="E4897" s="8">
        <v>4894</v>
      </c>
      <c r="F4897">
        <v>1</v>
      </c>
    </row>
    <row r="4898" spans="1:6" x14ac:dyDescent="0.25">
      <c r="A4898" s="8">
        <v>4895</v>
      </c>
      <c r="B4898">
        <v>1</v>
      </c>
      <c r="C4898">
        <v>12.95</v>
      </c>
      <c r="E4898" s="8">
        <v>4895</v>
      </c>
      <c r="F4898">
        <v>1</v>
      </c>
    </row>
    <row r="4899" spans="1:6" x14ac:dyDescent="0.25">
      <c r="A4899" s="8">
        <v>4896</v>
      </c>
      <c r="B4899">
        <v>1</v>
      </c>
      <c r="C4899">
        <v>19.95</v>
      </c>
      <c r="E4899" s="8">
        <v>4896</v>
      </c>
      <c r="F4899">
        <v>1</v>
      </c>
    </row>
    <row r="4900" spans="1:6" x14ac:dyDescent="0.25">
      <c r="A4900" s="8">
        <v>4897</v>
      </c>
      <c r="B4900">
        <v>1</v>
      </c>
      <c r="C4900">
        <v>17.95</v>
      </c>
      <c r="E4900" s="8">
        <v>4897</v>
      </c>
      <c r="F4900">
        <v>1</v>
      </c>
    </row>
    <row r="4901" spans="1:6" x14ac:dyDescent="0.25">
      <c r="A4901" s="8">
        <v>4898</v>
      </c>
      <c r="B4901">
        <v>1</v>
      </c>
      <c r="C4901">
        <v>7</v>
      </c>
      <c r="E4901" s="8">
        <v>4898</v>
      </c>
      <c r="F4901">
        <v>1</v>
      </c>
    </row>
    <row r="4902" spans="1:6" x14ac:dyDescent="0.25">
      <c r="A4902" s="8">
        <v>4899</v>
      </c>
      <c r="B4902">
        <v>2</v>
      </c>
      <c r="C4902">
        <v>22.95</v>
      </c>
      <c r="E4902" s="8">
        <v>4899</v>
      </c>
      <c r="F4902">
        <v>1</v>
      </c>
    </row>
    <row r="4903" spans="1:6" x14ac:dyDescent="0.25">
      <c r="A4903" s="8">
        <v>4900</v>
      </c>
      <c r="B4903">
        <v>2</v>
      </c>
      <c r="C4903">
        <v>14</v>
      </c>
      <c r="E4903" s="8">
        <v>4900</v>
      </c>
      <c r="F4903">
        <v>1</v>
      </c>
    </row>
    <row r="4904" spans="1:6" x14ac:dyDescent="0.25">
      <c r="A4904" s="8">
        <v>4901</v>
      </c>
      <c r="B4904">
        <v>3</v>
      </c>
      <c r="C4904">
        <v>41.4</v>
      </c>
      <c r="E4904" s="8">
        <v>4901</v>
      </c>
      <c r="F4904">
        <v>1</v>
      </c>
    </row>
    <row r="4905" spans="1:6" x14ac:dyDescent="0.25">
      <c r="A4905" s="8">
        <v>4902</v>
      </c>
      <c r="B4905">
        <v>3</v>
      </c>
      <c r="C4905">
        <v>33.9</v>
      </c>
      <c r="E4905" s="8">
        <v>4902</v>
      </c>
      <c r="F4905">
        <v>1</v>
      </c>
    </row>
    <row r="4906" spans="1:6" x14ac:dyDescent="0.25">
      <c r="A4906" s="8">
        <v>4903</v>
      </c>
      <c r="B4906">
        <v>2</v>
      </c>
      <c r="C4906">
        <v>19.95</v>
      </c>
      <c r="E4906" s="8">
        <v>4903</v>
      </c>
      <c r="F4906">
        <v>1</v>
      </c>
    </row>
    <row r="4907" spans="1:6" x14ac:dyDescent="0.25">
      <c r="A4907" s="8">
        <v>4904</v>
      </c>
      <c r="B4907">
        <v>1</v>
      </c>
      <c r="C4907">
        <v>7</v>
      </c>
      <c r="E4907" s="8">
        <v>4904</v>
      </c>
      <c r="F4907">
        <v>1</v>
      </c>
    </row>
    <row r="4908" spans="1:6" x14ac:dyDescent="0.25">
      <c r="A4908" s="8">
        <v>4905</v>
      </c>
      <c r="B4908">
        <v>2</v>
      </c>
      <c r="C4908">
        <v>29.45</v>
      </c>
      <c r="E4908" s="8">
        <v>4905</v>
      </c>
      <c r="F4908">
        <v>1</v>
      </c>
    </row>
    <row r="4909" spans="1:6" x14ac:dyDescent="0.25">
      <c r="A4909" s="8">
        <v>4906</v>
      </c>
      <c r="B4909">
        <v>3</v>
      </c>
      <c r="C4909">
        <v>37.450000000000003</v>
      </c>
      <c r="E4909" s="8">
        <v>4906</v>
      </c>
      <c r="F4909">
        <v>1</v>
      </c>
    </row>
    <row r="4910" spans="1:6" x14ac:dyDescent="0.25">
      <c r="A4910" s="8">
        <v>4907</v>
      </c>
      <c r="B4910">
        <v>3</v>
      </c>
      <c r="C4910">
        <v>33.450000000000003</v>
      </c>
      <c r="E4910" s="8">
        <v>4907</v>
      </c>
      <c r="F4910">
        <v>1</v>
      </c>
    </row>
    <row r="4911" spans="1:6" x14ac:dyDescent="0.25">
      <c r="A4911" s="8">
        <v>4908</v>
      </c>
      <c r="B4911">
        <v>2</v>
      </c>
      <c r="C4911">
        <v>31</v>
      </c>
      <c r="E4911" s="8">
        <v>4908</v>
      </c>
      <c r="F4911">
        <v>1</v>
      </c>
    </row>
    <row r="4912" spans="1:6" x14ac:dyDescent="0.25">
      <c r="A4912" s="8">
        <v>4909</v>
      </c>
      <c r="B4912">
        <v>1</v>
      </c>
      <c r="C4912">
        <v>7</v>
      </c>
      <c r="E4912" s="8">
        <v>4909</v>
      </c>
      <c r="F4912">
        <v>1</v>
      </c>
    </row>
    <row r="4913" spans="1:6" x14ac:dyDescent="0.25">
      <c r="A4913" s="8">
        <v>4910</v>
      </c>
      <c r="B4913">
        <v>1</v>
      </c>
      <c r="C4913">
        <v>10.5</v>
      </c>
      <c r="E4913" s="8">
        <v>4910</v>
      </c>
      <c r="F4913">
        <v>1</v>
      </c>
    </row>
    <row r="4914" spans="1:6" x14ac:dyDescent="0.25">
      <c r="A4914" s="8">
        <v>4911</v>
      </c>
      <c r="B4914">
        <v>4</v>
      </c>
      <c r="C4914">
        <v>37.950000000000003</v>
      </c>
      <c r="E4914" s="8">
        <v>4911</v>
      </c>
      <c r="F4914">
        <v>1</v>
      </c>
    </row>
    <row r="4915" spans="1:6" x14ac:dyDescent="0.25">
      <c r="A4915" s="8">
        <v>4912</v>
      </c>
      <c r="B4915">
        <v>3</v>
      </c>
      <c r="C4915">
        <v>45.4</v>
      </c>
      <c r="E4915" s="8">
        <v>4912</v>
      </c>
      <c r="F4915">
        <v>1</v>
      </c>
    </row>
    <row r="4916" spans="1:6" x14ac:dyDescent="0.25">
      <c r="A4916" s="8">
        <v>4913</v>
      </c>
      <c r="B4916">
        <v>1</v>
      </c>
      <c r="C4916">
        <v>12.95</v>
      </c>
      <c r="E4916" s="8">
        <v>4913</v>
      </c>
      <c r="F4916">
        <v>1</v>
      </c>
    </row>
    <row r="4917" spans="1:6" x14ac:dyDescent="0.25">
      <c r="A4917" s="8">
        <v>4914</v>
      </c>
      <c r="B4917">
        <v>1</v>
      </c>
      <c r="C4917">
        <v>0</v>
      </c>
      <c r="E4917" s="8">
        <v>4914</v>
      </c>
      <c r="F4917">
        <v>1</v>
      </c>
    </row>
    <row r="4918" spans="1:6" x14ac:dyDescent="0.25">
      <c r="A4918" s="8">
        <v>4915</v>
      </c>
      <c r="B4918">
        <v>2</v>
      </c>
      <c r="C4918">
        <v>27.9</v>
      </c>
      <c r="E4918" s="8">
        <v>4915</v>
      </c>
      <c r="F4918">
        <v>1</v>
      </c>
    </row>
    <row r="4919" spans="1:6" x14ac:dyDescent="0.25">
      <c r="A4919" s="8">
        <v>4916</v>
      </c>
      <c r="B4919">
        <v>1</v>
      </c>
      <c r="C4919">
        <v>16.5</v>
      </c>
      <c r="E4919" s="8">
        <v>4916</v>
      </c>
      <c r="F4919">
        <v>1</v>
      </c>
    </row>
    <row r="4920" spans="1:6" x14ac:dyDescent="0.25">
      <c r="A4920" s="8">
        <v>4917</v>
      </c>
      <c r="B4920">
        <v>1</v>
      </c>
      <c r="C4920">
        <v>14.5</v>
      </c>
      <c r="E4920" s="8">
        <v>4917</v>
      </c>
      <c r="F4920">
        <v>1</v>
      </c>
    </row>
    <row r="4921" spans="1:6" x14ac:dyDescent="0.25">
      <c r="A4921" s="8">
        <v>4918</v>
      </c>
      <c r="B4921">
        <v>1</v>
      </c>
      <c r="C4921">
        <v>12.95</v>
      </c>
      <c r="E4921" s="8">
        <v>4918</v>
      </c>
      <c r="F4921">
        <v>1</v>
      </c>
    </row>
    <row r="4922" spans="1:6" x14ac:dyDescent="0.25">
      <c r="A4922" s="8">
        <v>4919</v>
      </c>
      <c r="B4922">
        <v>3</v>
      </c>
      <c r="C4922">
        <v>31.9</v>
      </c>
      <c r="E4922" s="8">
        <v>4919</v>
      </c>
      <c r="F4922">
        <v>1</v>
      </c>
    </row>
    <row r="4923" spans="1:6" x14ac:dyDescent="0.25">
      <c r="A4923" s="8">
        <v>4920</v>
      </c>
      <c r="B4923">
        <v>2</v>
      </c>
      <c r="C4923">
        <v>30.9</v>
      </c>
      <c r="E4923" s="8">
        <v>4920</v>
      </c>
      <c r="F4923">
        <v>1</v>
      </c>
    </row>
    <row r="4924" spans="1:6" x14ac:dyDescent="0.25">
      <c r="A4924" s="8">
        <v>4921</v>
      </c>
      <c r="B4924">
        <v>2</v>
      </c>
      <c r="C4924">
        <v>20.95</v>
      </c>
      <c r="E4924" s="8">
        <v>4921</v>
      </c>
      <c r="F4924">
        <v>1</v>
      </c>
    </row>
    <row r="4925" spans="1:6" x14ac:dyDescent="0.25">
      <c r="A4925" s="8">
        <v>4922</v>
      </c>
      <c r="B4925">
        <v>2</v>
      </c>
      <c r="C4925">
        <v>16.95</v>
      </c>
      <c r="E4925" s="8">
        <v>4922</v>
      </c>
      <c r="F4925">
        <v>1</v>
      </c>
    </row>
    <row r="4926" spans="1:6" x14ac:dyDescent="0.25">
      <c r="A4926" s="8">
        <v>4923</v>
      </c>
      <c r="B4926">
        <v>1</v>
      </c>
      <c r="C4926">
        <v>14.5</v>
      </c>
      <c r="E4926" s="8">
        <v>4923</v>
      </c>
      <c r="F4926">
        <v>1</v>
      </c>
    </row>
    <row r="4927" spans="1:6" x14ac:dyDescent="0.25">
      <c r="A4927" s="8">
        <v>4924</v>
      </c>
      <c r="B4927">
        <v>2</v>
      </c>
      <c r="C4927">
        <v>22.95</v>
      </c>
      <c r="E4927" s="8">
        <v>4924</v>
      </c>
      <c r="F4927">
        <v>1</v>
      </c>
    </row>
    <row r="4928" spans="1:6" x14ac:dyDescent="0.25">
      <c r="A4928" s="8">
        <v>4925</v>
      </c>
      <c r="B4928">
        <v>2</v>
      </c>
      <c r="C4928">
        <v>24.95</v>
      </c>
      <c r="E4928" s="8">
        <v>4925</v>
      </c>
      <c r="F4928">
        <v>1</v>
      </c>
    </row>
    <row r="4929" spans="1:6" x14ac:dyDescent="0.25">
      <c r="A4929" s="8">
        <v>4926</v>
      </c>
      <c r="B4929">
        <v>1</v>
      </c>
      <c r="C4929">
        <v>13.95</v>
      </c>
      <c r="E4929" s="8">
        <v>4926</v>
      </c>
      <c r="F4929">
        <v>1</v>
      </c>
    </row>
    <row r="4930" spans="1:6" x14ac:dyDescent="0.25">
      <c r="A4930" s="8">
        <v>4927</v>
      </c>
      <c r="B4930">
        <v>4</v>
      </c>
      <c r="C4930">
        <v>55.849999999999987</v>
      </c>
      <c r="E4930" s="8">
        <v>4927</v>
      </c>
      <c r="F4930">
        <v>1</v>
      </c>
    </row>
    <row r="4931" spans="1:6" x14ac:dyDescent="0.25">
      <c r="A4931" s="8">
        <v>4928</v>
      </c>
      <c r="B4931">
        <v>3</v>
      </c>
      <c r="C4931">
        <v>24.95</v>
      </c>
      <c r="E4931" s="8">
        <v>4928</v>
      </c>
      <c r="F4931">
        <v>1</v>
      </c>
    </row>
    <row r="4932" spans="1:6" x14ac:dyDescent="0.25">
      <c r="A4932" s="8">
        <v>4929</v>
      </c>
      <c r="B4932">
        <v>2</v>
      </c>
      <c r="C4932">
        <v>17.95</v>
      </c>
      <c r="E4932" s="8">
        <v>4929</v>
      </c>
      <c r="F4932">
        <v>1</v>
      </c>
    </row>
    <row r="4933" spans="1:6" x14ac:dyDescent="0.25">
      <c r="A4933" s="8">
        <v>4930</v>
      </c>
      <c r="B4933">
        <v>3</v>
      </c>
      <c r="C4933">
        <v>32.5</v>
      </c>
      <c r="E4933" s="8">
        <v>4930</v>
      </c>
      <c r="F4933">
        <v>1</v>
      </c>
    </row>
    <row r="4934" spans="1:6" x14ac:dyDescent="0.25">
      <c r="A4934" s="8">
        <v>4931</v>
      </c>
      <c r="B4934">
        <v>2</v>
      </c>
      <c r="C4934">
        <v>29.45</v>
      </c>
      <c r="E4934" s="8">
        <v>4931</v>
      </c>
      <c r="F4934">
        <v>1</v>
      </c>
    </row>
    <row r="4935" spans="1:6" x14ac:dyDescent="0.25">
      <c r="A4935" s="8">
        <v>4932</v>
      </c>
      <c r="B4935">
        <v>2</v>
      </c>
      <c r="C4935">
        <v>28.45</v>
      </c>
      <c r="E4935" s="8">
        <v>4932</v>
      </c>
      <c r="F4935">
        <v>1</v>
      </c>
    </row>
    <row r="4936" spans="1:6" x14ac:dyDescent="0.25">
      <c r="A4936" s="8">
        <v>4933</v>
      </c>
      <c r="B4936">
        <v>3</v>
      </c>
      <c r="C4936">
        <v>35.450000000000003</v>
      </c>
      <c r="E4936" s="8">
        <v>4933</v>
      </c>
      <c r="F4936">
        <v>1</v>
      </c>
    </row>
    <row r="4937" spans="1:6" x14ac:dyDescent="0.25">
      <c r="A4937" s="8">
        <v>4934</v>
      </c>
      <c r="B4937">
        <v>1</v>
      </c>
      <c r="C4937">
        <v>17.95</v>
      </c>
      <c r="E4937" s="8">
        <v>4934</v>
      </c>
      <c r="F4937">
        <v>1</v>
      </c>
    </row>
    <row r="4938" spans="1:6" x14ac:dyDescent="0.25">
      <c r="A4938" s="8">
        <v>4935</v>
      </c>
      <c r="B4938">
        <v>3</v>
      </c>
      <c r="C4938">
        <v>49.849999999999987</v>
      </c>
      <c r="E4938" s="8">
        <v>4935</v>
      </c>
      <c r="F4938">
        <v>1</v>
      </c>
    </row>
    <row r="4939" spans="1:6" x14ac:dyDescent="0.25">
      <c r="A4939" s="8">
        <v>4936</v>
      </c>
      <c r="B4939">
        <v>1</v>
      </c>
      <c r="C4939">
        <v>13.95</v>
      </c>
      <c r="E4939" s="8">
        <v>4936</v>
      </c>
      <c r="F4939">
        <v>1</v>
      </c>
    </row>
    <row r="4940" spans="1:6" x14ac:dyDescent="0.25">
      <c r="A4940" s="8">
        <v>4937</v>
      </c>
      <c r="B4940">
        <v>2</v>
      </c>
      <c r="C4940">
        <v>32.450000000000003</v>
      </c>
      <c r="E4940" s="8">
        <v>4937</v>
      </c>
      <c r="F4940">
        <v>1</v>
      </c>
    </row>
    <row r="4941" spans="1:6" x14ac:dyDescent="0.25">
      <c r="A4941" s="8">
        <v>4938</v>
      </c>
      <c r="B4941">
        <v>4</v>
      </c>
      <c r="C4941">
        <v>62.900000000000013</v>
      </c>
      <c r="E4941" s="8">
        <v>4938</v>
      </c>
      <c r="F4941">
        <v>1</v>
      </c>
    </row>
    <row r="4942" spans="1:6" x14ac:dyDescent="0.25">
      <c r="A4942" s="8">
        <v>4939</v>
      </c>
      <c r="B4942">
        <v>4</v>
      </c>
      <c r="C4942">
        <v>58.8</v>
      </c>
      <c r="E4942" s="8">
        <v>4939</v>
      </c>
      <c r="F4942">
        <v>1</v>
      </c>
    </row>
    <row r="4943" spans="1:6" x14ac:dyDescent="0.25">
      <c r="A4943" s="8">
        <v>4940</v>
      </c>
      <c r="B4943">
        <v>3</v>
      </c>
      <c r="C4943">
        <v>52.849999999999987</v>
      </c>
      <c r="E4943" s="8">
        <v>4940</v>
      </c>
      <c r="F4943">
        <v>1</v>
      </c>
    </row>
    <row r="4944" spans="1:6" x14ac:dyDescent="0.25">
      <c r="A4944" s="8">
        <v>4941</v>
      </c>
      <c r="B4944">
        <v>1</v>
      </c>
      <c r="C4944">
        <v>11.95</v>
      </c>
      <c r="E4944" s="8">
        <v>4941</v>
      </c>
      <c r="F4944">
        <v>1</v>
      </c>
    </row>
    <row r="4945" spans="1:6" x14ac:dyDescent="0.25">
      <c r="A4945" s="8">
        <v>4942</v>
      </c>
      <c r="B4945">
        <v>4</v>
      </c>
      <c r="C4945">
        <v>51.4</v>
      </c>
      <c r="E4945" s="8">
        <v>4942</v>
      </c>
      <c r="F4945">
        <v>1</v>
      </c>
    </row>
    <row r="4946" spans="1:6" x14ac:dyDescent="0.25">
      <c r="A4946" s="8">
        <v>4943</v>
      </c>
      <c r="B4946">
        <v>1</v>
      </c>
      <c r="C4946">
        <v>17.95</v>
      </c>
      <c r="E4946" s="8">
        <v>4943</v>
      </c>
      <c r="F4946">
        <v>1</v>
      </c>
    </row>
    <row r="4947" spans="1:6" x14ac:dyDescent="0.25">
      <c r="A4947" s="8">
        <v>4944</v>
      </c>
      <c r="B4947">
        <v>1</v>
      </c>
      <c r="C4947">
        <v>9</v>
      </c>
      <c r="E4947" s="8">
        <v>4944</v>
      </c>
      <c r="F4947">
        <v>1</v>
      </c>
    </row>
    <row r="4948" spans="1:6" x14ac:dyDescent="0.25">
      <c r="A4948" s="8">
        <v>4945</v>
      </c>
      <c r="B4948">
        <v>1</v>
      </c>
      <c r="C4948">
        <v>17.95</v>
      </c>
      <c r="E4948" s="8">
        <v>4945</v>
      </c>
      <c r="F4948">
        <v>1</v>
      </c>
    </row>
    <row r="4949" spans="1:6" x14ac:dyDescent="0.25">
      <c r="A4949" s="8">
        <v>4946</v>
      </c>
      <c r="B4949">
        <v>2</v>
      </c>
      <c r="C4949">
        <v>30.45</v>
      </c>
      <c r="E4949" s="8">
        <v>4946</v>
      </c>
      <c r="F4949">
        <v>1</v>
      </c>
    </row>
    <row r="4950" spans="1:6" x14ac:dyDescent="0.25">
      <c r="A4950" s="8">
        <v>4947</v>
      </c>
      <c r="B4950">
        <v>2</v>
      </c>
      <c r="C4950">
        <v>31.9</v>
      </c>
      <c r="E4950" s="8">
        <v>4947</v>
      </c>
      <c r="F4950">
        <v>1</v>
      </c>
    </row>
    <row r="4951" spans="1:6" x14ac:dyDescent="0.25">
      <c r="A4951" s="8">
        <v>4948</v>
      </c>
      <c r="B4951">
        <v>1</v>
      </c>
      <c r="C4951">
        <v>7</v>
      </c>
      <c r="E4951" s="8">
        <v>4948</v>
      </c>
      <c r="F4951">
        <v>1</v>
      </c>
    </row>
    <row r="4952" spans="1:6" x14ac:dyDescent="0.25">
      <c r="A4952" s="8">
        <v>4949</v>
      </c>
      <c r="B4952">
        <v>1</v>
      </c>
      <c r="C4952">
        <v>17.95</v>
      </c>
      <c r="E4952" s="8">
        <v>4949</v>
      </c>
      <c r="F4952">
        <v>1</v>
      </c>
    </row>
    <row r="4953" spans="1:6" x14ac:dyDescent="0.25">
      <c r="A4953" s="8">
        <v>4950</v>
      </c>
      <c r="B4953">
        <v>3</v>
      </c>
      <c r="C4953">
        <v>44.4</v>
      </c>
      <c r="E4953" s="8">
        <v>4950</v>
      </c>
      <c r="F4953">
        <v>1</v>
      </c>
    </row>
    <row r="4954" spans="1:6" x14ac:dyDescent="0.25">
      <c r="A4954" s="8">
        <v>4951</v>
      </c>
      <c r="B4954">
        <v>4</v>
      </c>
      <c r="C4954">
        <v>56.9</v>
      </c>
      <c r="E4954" s="8">
        <v>4951</v>
      </c>
      <c r="F4954">
        <v>1</v>
      </c>
    </row>
    <row r="4955" spans="1:6" x14ac:dyDescent="0.25">
      <c r="A4955" s="8">
        <v>4952</v>
      </c>
      <c r="B4955">
        <v>1</v>
      </c>
      <c r="C4955">
        <v>13.95</v>
      </c>
      <c r="E4955" s="8">
        <v>4952</v>
      </c>
      <c r="F4955">
        <v>1</v>
      </c>
    </row>
    <row r="4956" spans="1:6" x14ac:dyDescent="0.25">
      <c r="A4956" s="8">
        <v>4953</v>
      </c>
      <c r="B4956">
        <v>1</v>
      </c>
      <c r="C4956">
        <v>7</v>
      </c>
      <c r="E4956" s="8">
        <v>4953</v>
      </c>
      <c r="F4956">
        <v>1</v>
      </c>
    </row>
    <row r="4957" spans="1:6" x14ac:dyDescent="0.25">
      <c r="A4957" s="8">
        <v>4954</v>
      </c>
      <c r="B4957">
        <v>2</v>
      </c>
      <c r="C4957">
        <v>27.45</v>
      </c>
      <c r="E4957" s="8">
        <v>4954</v>
      </c>
      <c r="F4957">
        <v>1</v>
      </c>
    </row>
    <row r="4958" spans="1:6" x14ac:dyDescent="0.25">
      <c r="A4958" s="8">
        <v>4955</v>
      </c>
      <c r="B4958">
        <v>6</v>
      </c>
      <c r="C4958">
        <v>75.900000000000006</v>
      </c>
      <c r="E4958" s="8">
        <v>4955</v>
      </c>
      <c r="F4958">
        <v>1</v>
      </c>
    </row>
    <row r="4959" spans="1:6" x14ac:dyDescent="0.25">
      <c r="A4959" s="8">
        <v>4956</v>
      </c>
      <c r="B4959">
        <v>2</v>
      </c>
      <c r="C4959">
        <v>21.5</v>
      </c>
      <c r="E4959" s="8">
        <v>4956</v>
      </c>
      <c r="F4959">
        <v>1</v>
      </c>
    </row>
    <row r="4960" spans="1:6" x14ac:dyDescent="0.25">
      <c r="A4960" s="8">
        <v>4957</v>
      </c>
      <c r="B4960">
        <v>1</v>
      </c>
      <c r="C4960">
        <v>14.95</v>
      </c>
      <c r="E4960" s="8">
        <v>4957</v>
      </c>
      <c r="F4960">
        <v>1</v>
      </c>
    </row>
    <row r="4961" spans="1:6" x14ac:dyDescent="0.25">
      <c r="A4961" s="8">
        <v>4958</v>
      </c>
      <c r="B4961">
        <v>1</v>
      </c>
      <c r="C4961">
        <v>14.5</v>
      </c>
      <c r="E4961" s="8">
        <v>4958</v>
      </c>
      <c r="F4961">
        <v>1</v>
      </c>
    </row>
    <row r="4962" spans="1:6" x14ac:dyDescent="0.25">
      <c r="A4962" s="8">
        <v>4959</v>
      </c>
      <c r="B4962">
        <v>1</v>
      </c>
      <c r="C4962">
        <v>7</v>
      </c>
      <c r="E4962" s="8">
        <v>4959</v>
      </c>
      <c r="F4962">
        <v>1</v>
      </c>
    </row>
    <row r="4963" spans="1:6" x14ac:dyDescent="0.25">
      <c r="A4963" s="8">
        <v>4960</v>
      </c>
      <c r="B4963">
        <v>1</v>
      </c>
      <c r="C4963">
        <v>5</v>
      </c>
      <c r="E4963" s="8">
        <v>4960</v>
      </c>
      <c r="F4963">
        <v>1</v>
      </c>
    </row>
    <row r="4964" spans="1:6" x14ac:dyDescent="0.25">
      <c r="A4964" s="8">
        <v>4961</v>
      </c>
      <c r="B4964">
        <v>1</v>
      </c>
      <c r="C4964">
        <v>13.95</v>
      </c>
      <c r="E4964" s="8">
        <v>4961</v>
      </c>
      <c r="F4964">
        <v>1</v>
      </c>
    </row>
    <row r="4965" spans="1:6" x14ac:dyDescent="0.25">
      <c r="A4965" s="8">
        <v>4962</v>
      </c>
      <c r="B4965">
        <v>2</v>
      </c>
      <c r="C4965">
        <v>14.95</v>
      </c>
      <c r="E4965" s="8">
        <v>4962</v>
      </c>
      <c r="F4965">
        <v>1</v>
      </c>
    </row>
    <row r="4966" spans="1:6" x14ac:dyDescent="0.25">
      <c r="A4966" s="8">
        <v>4963</v>
      </c>
      <c r="B4966">
        <v>1</v>
      </c>
      <c r="C4966">
        <v>14.95</v>
      </c>
      <c r="E4966" s="8">
        <v>4963</v>
      </c>
      <c r="F4966">
        <v>1</v>
      </c>
    </row>
    <row r="4967" spans="1:6" x14ac:dyDescent="0.25">
      <c r="A4967" s="8">
        <v>4964</v>
      </c>
      <c r="B4967">
        <v>2</v>
      </c>
      <c r="C4967">
        <v>25.9</v>
      </c>
      <c r="E4967" s="8">
        <v>4964</v>
      </c>
      <c r="F4967">
        <v>1</v>
      </c>
    </row>
    <row r="4968" spans="1:6" x14ac:dyDescent="0.25">
      <c r="A4968" s="8">
        <v>4965</v>
      </c>
      <c r="B4968">
        <v>2</v>
      </c>
      <c r="C4968">
        <v>28.45</v>
      </c>
      <c r="E4968" s="8">
        <v>4965</v>
      </c>
      <c r="F4968">
        <v>1</v>
      </c>
    </row>
    <row r="4969" spans="1:6" x14ac:dyDescent="0.25">
      <c r="A4969" s="8">
        <v>4966</v>
      </c>
      <c r="B4969">
        <v>1</v>
      </c>
      <c r="C4969">
        <v>14.5</v>
      </c>
      <c r="E4969" s="8">
        <v>4966</v>
      </c>
      <c r="F4969">
        <v>1</v>
      </c>
    </row>
    <row r="4970" spans="1:6" x14ac:dyDescent="0.25">
      <c r="A4970" s="8">
        <v>4967</v>
      </c>
      <c r="B4970">
        <v>3</v>
      </c>
      <c r="C4970">
        <v>48.400000000000013</v>
      </c>
      <c r="E4970" s="8">
        <v>4967</v>
      </c>
      <c r="F4970">
        <v>1</v>
      </c>
    </row>
    <row r="4971" spans="1:6" x14ac:dyDescent="0.25">
      <c r="A4971" s="8">
        <v>4968</v>
      </c>
      <c r="B4971">
        <v>4</v>
      </c>
      <c r="C4971">
        <v>50.95</v>
      </c>
      <c r="E4971" s="8">
        <v>4968</v>
      </c>
      <c r="F4971">
        <v>1</v>
      </c>
    </row>
    <row r="4972" spans="1:6" x14ac:dyDescent="0.25">
      <c r="A4972" s="8">
        <v>4969</v>
      </c>
      <c r="B4972">
        <v>3</v>
      </c>
      <c r="C4972">
        <v>36.5</v>
      </c>
      <c r="E4972" s="8">
        <v>4969</v>
      </c>
      <c r="F4972">
        <v>1</v>
      </c>
    </row>
    <row r="4973" spans="1:6" x14ac:dyDescent="0.25">
      <c r="A4973" s="8">
        <v>4970</v>
      </c>
      <c r="B4973">
        <v>4</v>
      </c>
      <c r="C4973">
        <v>56.849999999999987</v>
      </c>
      <c r="E4973" s="8">
        <v>4970</v>
      </c>
      <c r="F4973">
        <v>1</v>
      </c>
    </row>
    <row r="4974" spans="1:6" x14ac:dyDescent="0.25">
      <c r="A4974" s="8">
        <v>4971</v>
      </c>
      <c r="B4974">
        <v>4</v>
      </c>
      <c r="C4974">
        <v>51.400000000000013</v>
      </c>
      <c r="E4974" s="8">
        <v>4971</v>
      </c>
      <c r="F4974">
        <v>1</v>
      </c>
    </row>
    <row r="4975" spans="1:6" x14ac:dyDescent="0.25">
      <c r="A4975" s="8">
        <v>4972</v>
      </c>
      <c r="B4975">
        <v>3</v>
      </c>
      <c r="C4975">
        <v>40.4</v>
      </c>
      <c r="E4975" s="8">
        <v>4972</v>
      </c>
      <c r="F4975">
        <v>1</v>
      </c>
    </row>
    <row r="4976" spans="1:6" x14ac:dyDescent="0.25">
      <c r="A4976" s="8">
        <v>4973</v>
      </c>
      <c r="B4976">
        <v>2</v>
      </c>
      <c r="C4976">
        <v>27.9</v>
      </c>
      <c r="E4976" s="8">
        <v>4973</v>
      </c>
      <c r="F4976">
        <v>1</v>
      </c>
    </row>
    <row r="4977" spans="1:6" x14ac:dyDescent="0.25">
      <c r="A4977" s="8">
        <v>4974</v>
      </c>
      <c r="B4977">
        <v>3</v>
      </c>
      <c r="C4977">
        <v>47.4</v>
      </c>
      <c r="E4977" s="8">
        <v>4974</v>
      </c>
      <c r="F4977">
        <v>1</v>
      </c>
    </row>
    <row r="4978" spans="1:6" x14ac:dyDescent="0.25">
      <c r="A4978" s="8">
        <v>4975</v>
      </c>
      <c r="B4978">
        <v>1</v>
      </c>
      <c r="C4978">
        <v>14.5</v>
      </c>
      <c r="E4978" s="8">
        <v>4975</v>
      </c>
      <c r="F4978">
        <v>1</v>
      </c>
    </row>
    <row r="4979" spans="1:6" x14ac:dyDescent="0.25">
      <c r="A4979" s="8">
        <v>4976</v>
      </c>
      <c r="B4979">
        <v>1</v>
      </c>
      <c r="C4979">
        <v>17.95</v>
      </c>
      <c r="E4979" s="8">
        <v>4976</v>
      </c>
      <c r="F4979">
        <v>1</v>
      </c>
    </row>
    <row r="4980" spans="1:6" x14ac:dyDescent="0.25">
      <c r="A4980" s="8">
        <v>4977</v>
      </c>
      <c r="B4980">
        <v>3</v>
      </c>
      <c r="C4980">
        <v>31.9</v>
      </c>
      <c r="E4980" s="8">
        <v>4977</v>
      </c>
      <c r="F4980">
        <v>1</v>
      </c>
    </row>
    <row r="4981" spans="1:6" x14ac:dyDescent="0.25">
      <c r="A4981" s="8">
        <v>4978</v>
      </c>
      <c r="B4981">
        <v>3</v>
      </c>
      <c r="C4981">
        <v>35.450000000000003</v>
      </c>
      <c r="E4981" s="8">
        <v>4978</v>
      </c>
      <c r="F4981">
        <v>1</v>
      </c>
    </row>
    <row r="4982" spans="1:6" x14ac:dyDescent="0.25">
      <c r="A4982" s="8">
        <v>4979</v>
      </c>
      <c r="B4982">
        <v>4</v>
      </c>
      <c r="C4982">
        <v>53.349999999999987</v>
      </c>
      <c r="E4982" s="8">
        <v>4979</v>
      </c>
      <c r="F4982">
        <v>1</v>
      </c>
    </row>
    <row r="4983" spans="1:6" x14ac:dyDescent="0.25">
      <c r="A4983" s="8">
        <v>4980</v>
      </c>
      <c r="B4983">
        <v>2</v>
      </c>
      <c r="C4983">
        <v>31.9</v>
      </c>
      <c r="E4983" s="8">
        <v>4980</v>
      </c>
      <c r="F4983">
        <v>1</v>
      </c>
    </row>
    <row r="4984" spans="1:6" x14ac:dyDescent="0.25">
      <c r="A4984" s="8">
        <v>4981</v>
      </c>
      <c r="B4984">
        <v>3</v>
      </c>
      <c r="C4984">
        <v>44.9</v>
      </c>
      <c r="E4984" s="8">
        <v>4981</v>
      </c>
      <c r="F4984">
        <v>1</v>
      </c>
    </row>
    <row r="4985" spans="1:6" x14ac:dyDescent="0.25">
      <c r="A4985" s="8">
        <v>4982</v>
      </c>
      <c r="B4985">
        <v>1</v>
      </c>
      <c r="C4985">
        <v>7</v>
      </c>
      <c r="E4985" s="8">
        <v>4982</v>
      </c>
      <c r="F4985">
        <v>1</v>
      </c>
    </row>
    <row r="4986" spans="1:6" x14ac:dyDescent="0.25">
      <c r="A4986" s="8">
        <v>4983</v>
      </c>
      <c r="B4986">
        <v>3</v>
      </c>
      <c r="C4986">
        <v>33.450000000000003</v>
      </c>
      <c r="E4986" s="8">
        <v>4983</v>
      </c>
      <c r="F4986">
        <v>1</v>
      </c>
    </row>
    <row r="4987" spans="1:6" x14ac:dyDescent="0.25">
      <c r="A4987" s="8">
        <v>4984</v>
      </c>
      <c r="B4987">
        <v>2</v>
      </c>
      <c r="C4987">
        <v>28.45</v>
      </c>
      <c r="E4987" s="8">
        <v>4984</v>
      </c>
      <c r="F4987">
        <v>1</v>
      </c>
    </row>
    <row r="4988" spans="1:6" x14ac:dyDescent="0.25">
      <c r="A4988" s="8">
        <v>4985</v>
      </c>
      <c r="B4988">
        <v>1</v>
      </c>
      <c r="C4988">
        <v>15.5</v>
      </c>
      <c r="E4988" s="8">
        <v>4985</v>
      </c>
      <c r="F4988">
        <v>1</v>
      </c>
    </row>
    <row r="4989" spans="1:6" x14ac:dyDescent="0.25">
      <c r="A4989" s="8">
        <v>4986</v>
      </c>
      <c r="B4989">
        <v>1</v>
      </c>
      <c r="C4989">
        <v>12.95</v>
      </c>
      <c r="E4989" s="8">
        <v>4986</v>
      </c>
      <c r="F4989">
        <v>1</v>
      </c>
    </row>
    <row r="4990" spans="1:6" x14ac:dyDescent="0.25">
      <c r="A4990" s="8">
        <v>4987</v>
      </c>
      <c r="B4990">
        <v>3</v>
      </c>
      <c r="C4990">
        <v>42.45</v>
      </c>
      <c r="E4990" s="8">
        <v>4987</v>
      </c>
      <c r="F4990">
        <v>1</v>
      </c>
    </row>
    <row r="4991" spans="1:6" x14ac:dyDescent="0.25">
      <c r="A4991" s="8">
        <v>4988</v>
      </c>
      <c r="B4991">
        <v>3</v>
      </c>
      <c r="C4991">
        <v>44.4</v>
      </c>
      <c r="E4991" s="8">
        <v>4988</v>
      </c>
      <c r="F4991">
        <v>1</v>
      </c>
    </row>
    <row r="4992" spans="1:6" x14ac:dyDescent="0.25">
      <c r="A4992" s="8">
        <v>4989</v>
      </c>
      <c r="B4992">
        <v>1</v>
      </c>
      <c r="C4992">
        <v>13.95</v>
      </c>
      <c r="E4992" s="8">
        <v>4989</v>
      </c>
      <c r="F4992">
        <v>1</v>
      </c>
    </row>
    <row r="4993" spans="1:6" x14ac:dyDescent="0.25">
      <c r="A4993" s="8">
        <v>4990</v>
      </c>
      <c r="B4993">
        <v>1</v>
      </c>
      <c r="C4993">
        <v>7</v>
      </c>
      <c r="E4993" s="8">
        <v>4990</v>
      </c>
      <c r="F4993">
        <v>1</v>
      </c>
    </row>
    <row r="4994" spans="1:6" x14ac:dyDescent="0.25">
      <c r="A4994" s="8">
        <v>4991</v>
      </c>
      <c r="B4994">
        <v>2</v>
      </c>
      <c r="C4994">
        <v>24.9</v>
      </c>
      <c r="E4994" s="8">
        <v>4991</v>
      </c>
      <c r="F4994">
        <v>1</v>
      </c>
    </row>
    <row r="4995" spans="1:6" x14ac:dyDescent="0.25">
      <c r="A4995" s="8">
        <v>4992</v>
      </c>
      <c r="B4995">
        <v>2</v>
      </c>
      <c r="C4995">
        <v>19.95</v>
      </c>
      <c r="E4995" s="8">
        <v>4992</v>
      </c>
      <c r="F4995">
        <v>1</v>
      </c>
    </row>
    <row r="4996" spans="1:6" x14ac:dyDescent="0.25">
      <c r="A4996" s="8">
        <v>4993</v>
      </c>
      <c r="B4996">
        <v>1</v>
      </c>
      <c r="C4996">
        <v>10.5</v>
      </c>
      <c r="E4996" s="8">
        <v>4993</v>
      </c>
      <c r="F4996">
        <v>1</v>
      </c>
    </row>
    <row r="4997" spans="1:6" x14ac:dyDescent="0.25">
      <c r="A4997" s="8">
        <v>4994</v>
      </c>
      <c r="B4997">
        <v>2</v>
      </c>
      <c r="C4997">
        <v>22.95</v>
      </c>
      <c r="E4997" s="8">
        <v>4994</v>
      </c>
      <c r="F4997">
        <v>1</v>
      </c>
    </row>
    <row r="4998" spans="1:6" x14ac:dyDescent="0.25">
      <c r="A4998" s="8">
        <v>4995</v>
      </c>
      <c r="B4998">
        <v>2</v>
      </c>
      <c r="C4998">
        <v>17.95</v>
      </c>
      <c r="E4998" s="8">
        <v>4995</v>
      </c>
      <c r="F4998">
        <v>1</v>
      </c>
    </row>
    <row r="4999" spans="1:6" x14ac:dyDescent="0.25">
      <c r="A4999" s="8">
        <v>4996</v>
      </c>
      <c r="B4999">
        <v>1</v>
      </c>
      <c r="C4999">
        <v>17.95</v>
      </c>
      <c r="E4999" s="8">
        <v>4996</v>
      </c>
      <c r="F4999">
        <v>1</v>
      </c>
    </row>
    <row r="5000" spans="1:6" x14ac:dyDescent="0.25">
      <c r="A5000" s="8">
        <v>4997</v>
      </c>
      <c r="B5000">
        <v>1</v>
      </c>
      <c r="C5000">
        <v>17.95</v>
      </c>
      <c r="E5000" s="8">
        <v>4997</v>
      </c>
      <c r="F5000">
        <v>1</v>
      </c>
    </row>
    <row r="5001" spans="1:6" x14ac:dyDescent="0.25">
      <c r="A5001" s="8">
        <v>4998</v>
      </c>
      <c r="B5001">
        <v>1</v>
      </c>
      <c r="C5001">
        <v>17.95</v>
      </c>
      <c r="E5001" s="8">
        <v>4998</v>
      </c>
      <c r="F5001">
        <v>1</v>
      </c>
    </row>
    <row r="5002" spans="1:6" x14ac:dyDescent="0.25">
      <c r="A5002" s="8">
        <v>4999</v>
      </c>
      <c r="B5002">
        <v>2</v>
      </c>
      <c r="C5002">
        <v>32.450000000000003</v>
      </c>
      <c r="E5002" s="8">
        <v>4999</v>
      </c>
      <c r="F5002">
        <v>1</v>
      </c>
    </row>
    <row r="5003" spans="1:6" x14ac:dyDescent="0.25">
      <c r="A5003" s="8">
        <v>5000</v>
      </c>
      <c r="B5003">
        <v>2</v>
      </c>
      <c r="C5003">
        <v>31.9</v>
      </c>
      <c r="E5003" s="8">
        <v>5000</v>
      </c>
      <c r="F5003">
        <v>1</v>
      </c>
    </row>
    <row r="5004" spans="1:6" x14ac:dyDescent="0.25">
      <c r="A5004" s="8">
        <v>5001</v>
      </c>
      <c r="B5004">
        <v>1</v>
      </c>
      <c r="C5004">
        <v>10.5</v>
      </c>
      <c r="E5004" s="8">
        <v>5001</v>
      </c>
      <c r="F5004">
        <v>1</v>
      </c>
    </row>
    <row r="5005" spans="1:6" x14ac:dyDescent="0.25">
      <c r="A5005" s="8">
        <v>5002</v>
      </c>
      <c r="B5005">
        <v>2</v>
      </c>
      <c r="C5005">
        <v>17.95</v>
      </c>
      <c r="E5005" s="8">
        <v>5002</v>
      </c>
      <c r="F5005">
        <v>1</v>
      </c>
    </row>
    <row r="5006" spans="1:6" x14ac:dyDescent="0.25">
      <c r="A5006" s="8">
        <v>5003</v>
      </c>
      <c r="B5006">
        <v>4</v>
      </c>
      <c r="C5006">
        <v>53.900000000000013</v>
      </c>
      <c r="E5006" s="8">
        <v>5003</v>
      </c>
      <c r="F5006">
        <v>1</v>
      </c>
    </row>
    <row r="5007" spans="1:6" x14ac:dyDescent="0.25">
      <c r="A5007" s="8">
        <v>5004</v>
      </c>
      <c r="B5007">
        <v>1</v>
      </c>
      <c r="C5007">
        <v>14.95</v>
      </c>
      <c r="E5007" s="8">
        <v>5004</v>
      </c>
      <c r="F5007">
        <v>1</v>
      </c>
    </row>
    <row r="5008" spans="1:6" x14ac:dyDescent="0.25">
      <c r="A5008" s="8">
        <v>5005</v>
      </c>
      <c r="B5008">
        <v>1</v>
      </c>
      <c r="C5008">
        <v>11.95</v>
      </c>
      <c r="E5008" s="8">
        <v>5005</v>
      </c>
      <c r="F5008">
        <v>1</v>
      </c>
    </row>
    <row r="5009" spans="1:6" x14ac:dyDescent="0.25">
      <c r="A5009" s="8">
        <v>5006</v>
      </c>
      <c r="B5009">
        <v>2</v>
      </c>
      <c r="C5009">
        <v>32.450000000000003</v>
      </c>
      <c r="E5009" s="8">
        <v>5006</v>
      </c>
      <c r="F5009">
        <v>1</v>
      </c>
    </row>
    <row r="5010" spans="1:6" x14ac:dyDescent="0.25">
      <c r="A5010" s="8">
        <v>5007</v>
      </c>
      <c r="B5010">
        <v>1</v>
      </c>
      <c r="C5010">
        <v>5</v>
      </c>
      <c r="E5010" s="8">
        <v>5007</v>
      </c>
      <c r="F5010">
        <v>1</v>
      </c>
    </row>
    <row r="5011" spans="1:6" x14ac:dyDescent="0.25">
      <c r="A5011" s="8">
        <v>5008</v>
      </c>
      <c r="B5011">
        <v>2</v>
      </c>
      <c r="C5011">
        <v>16.95</v>
      </c>
      <c r="E5011" s="8">
        <v>5008</v>
      </c>
      <c r="F5011">
        <v>1</v>
      </c>
    </row>
    <row r="5012" spans="1:6" x14ac:dyDescent="0.25">
      <c r="A5012" s="8">
        <v>5009</v>
      </c>
      <c r="B5012">
        <v>2</v>
      </c>
      <c r="C5012">
        <v>16</v>
      </c>
      <c r="E5012" s="8">
        <v>5009</v>
      </c>
      <c r="F5012">
        <v>1</v>
      </c>
    </row>
    <row r="5013" spans="1:6" x14ac:dyDescent="0.25">
      <c r="A5013" s="8">
        <v>5010</v>
      </c>
      <c r="B5013">
        <v>1</v>
      </c>
      <c r="C5013">
        <v>7</v>
      </c>
      <c r="E5013" s="8">
        <v>5010</v>
      </c>
      <c r="F5013">
        <v>1</v>
      </c>
    </row>
    <row r="5014" spans="1:6" x14ac:dyDescent="0.25">
      <c r="A5014" s="8">
        <v>5011</v>
      </c>
      <c r="B5014">
        <v>5</v>
      </c>
      <c r="C5014">
        <v>42.45</v>
      </c>
      <c r="E5014" s="8">
        <v>5011</v>
      </c>
      <c r="F5014">
        <v>1</v>
      </c>
    </row>
    <row r="5015" spans="1:6" x14ac:dyDescent="0.25">
      <c r="A5015" s="8">
        <v>5012</v>
      </c>
      <c r="B5015">
        <v>1</v>
      </c>
      <c r="C5015">
        <v>19.95</v>
      </c>
      <c r="E5015" s="8">
        <v>5012</v>
      </c>
      <c r="F5015">
        <v>1</v>
      </c>
    </row>
    <row r="5016" spans="1:6" x14ac:dyDescent="0.25">
      <c r="A5016" s="8">
        <v>5013</v>
      </c>
      <c r="B5016">
        <v>4</v>
      </c>
      <c r="C5016">
        <v>56.349999999999987</v>
      </c>
      <c r="E5016" s="8">
        <v>5013</v>
      </c>
      <c r="F5016">
        <v>1</v>
      </c>
    </row>
    <row r="5017" spans="1:6" x14ac:dyDescent="0.25">
      <c r="A5017" s="8">
        <v>5014</v>
      </c>
      <c r="B5017">
        <v>1</v>
      </c>
      <c r="C5017">
        <v>19.95</v>
      </c>
      <c r="E5017" s="8">
        <v>5014</v>
      </c>
      <c r="F5017">
        <v>1</v>
      </c>
    </row>
    <row r="5018" spans="1:6" x14ac:dyDescent="0.25">
      <c r="A5018" s="8">
        <v>5015</v>
      </c>
      <c r="B5018">
        <v>2</v>
      </c>
      <c r="C5018">
        <v>28.45</v>
      </c>
      <c r="E5018" s="8">
        <v>5015</v>
      </c>
      <c r="F5018">
        <v>1</v>
      </c>
    </row>
    <row r="5019" spans="1:6" x14ac:dyDescent="0.25">
      <c r="A5019" s="8">
        <v>5016</v>
      </c>
      <c r="B5019">
        <v>1</v>
      </c>
      <c r="C5019">
        <v>15.5</v>
      </c>
      <c r="E5019" s="8">
        <v>5016</v>
      </c>
      <c r="F5019">
        <v>1</v>
      </c>
    </row>
    <row r="5020" spans="1:6" x14ac:dyDescent="0.25">
      <c r="A5020" s="8">
        <v>5017</v>
      </c>
      <c r="B5020">
        <v>12</v>
      </c>
      <c r="C5020">
        <v>156.75</v>
      </c>
      <c r="E5020" s="8">
        <v>5017</v>
      </c>
      <c r="F5020">
        <v>1</v>
      </c>
    </row>
    <row r="5021" spans="1:6" x14ac:dyDescent="0.25">
      <c r="A5021" s="8">
        <v>5018</v>
      </c>
      <c r="B5021">
        <v>1</v>
      </c>
      <c r="C5021">
        <v>7</v>
      </c>
      <c r="E5021" s="8">
        <v>5018</v>
      </c>
      <c r="F5021">
        <v>1</v>
      </c>
    </row>
    <row r="5022" spans="1:6" x14ac:dyDescent="0.25">
      <c r="A5022" s="8">
        <v>5019</v>
      </c>
      <c r="B5022">
        <v>4</v>
      </c>
      <c r="C5022">
        <v>51.9</v>
      </c>
      <c r="E5022" s="8">
        <v>5019</v>
      </c>
      <c r="F5022">
        <v>1</v>
      </c>
    </row>
    <row r="5023" spans="1:6" x14ac:dyDescent="0.25">
      <c r="A5023" s="8">
        <v>5020</v>
      </c>
      <c r="B5023">
        <v>1</v>
      </c>
      <c r="C5023">
        <v>13.95</v>
      </c>
      <c r="E5023" s="8">
        <v>5020</v>
      </c>
      <c r="F5023">
        <v>1</v>
      </c>
    </row>
    <row r="5024" spans="1:6" x14ac:dyDescent="0.25">
      <c r="A5024" s="8">
        <v>5021</v>
      </c>
      <c r="B5024">
        <v>2</v>
      </c>
      <c r="C5024">
        <v>30.9</v>
      </c>
      <c r="E5024" s="8">
        <v>5021</v>
      </c>
      <c r="F5024">
        <v>1</v>
      </c>
    </row>
    <row r="5025" spans="1:6" x14ac:dyDescent="0.25">
      <c r="A5025" s="8">
        <v>5022</v>
      </c>
      <c r="B5025">
        <v>3</v>
      </c>
      <c r="C5025">
        <v>38.9</v>
      </c>
      <c r="E5025" s="8">
        <v>5022</v>
      </c>
      <c r="F5025">
        <v>1</v>
      </c>
    </row>
    <row r="5026" spans="1:6" x14ac:dyDescent="0.25">
      <c r="A5026" s="8">
        <v>5023</v>
      </c>
      <c r="B5026">
        <v>2</v>
      </c>
      <c r="C5026">
        <v>27.9</v>
      </c>
      <c r="E5026" s="8">
        <v>5023</v>
      </c>
      <c r="F5026">
        <v>1</v>
      </c>
    </row>
    <row r="5027" spans="1:6" x14ac:dyDescent="0.25">
      <c r="A5027" s="8">
        <v>5024</v>
      </c>
      <c r="B5027">
        <v>2</v>
      </c>
      <c r="C5027">
        <v>24.95</v>
      </c>
      <c r="E5027" s="8">
        <v>5024</v>
      </c>
      <c r="F5027">
        <v>1</v>
      </c>
    </row>
    <row r="5028" spans="1:6" x14ac:dyDescent="0.25">
      <c r="A5028" s="8">
        <v>5025</v>
      </c>
      <c r="B5028">
        <v>1</v>
      </c>
      <c r="C5028">
        <v>12.95</v>
      </c>
      <c r="E5028" s="8">
        <v>5025</v>
      </c>
      <c r="F5028">
        <v>1</v>
      </c>
    </row>
    <row r="5029" spans="1:6" x14ac:dyDescent="0.25">
      <c r="A5029" s="8">
        <v>5026</v>
      </c>
      <c r="B5029">
        <v>2</v>
      </c>
      <c r="C5029">
        <v>23.95</v>
      </c>
      <c r="E5029" s="8">
        <v>5026</v>
      </c>
      <c r="F5029">
        <v>1</v>
      </c>
    </row>
    <row r="5030" spans="1:6" x14ac:dyDescent="0.25">
      <c r="A5030" s="8">
        <v>5027</v>
      </c>
      <c r="B5030">
        <v>1</v>
      </c>
      <c r="C5030">
        <v>17.95</v>
      </c>
      <c r="E5030" s="8">
        <v>5027</v>
      </c>
      <c r="F5030">
        <v>1</v>
      </c>
    </row>
    <row r="5031" spans="1:6" x14ac:dyDescent="0.25">
      <c r="A5031" s="8">
        <v>5028</v>
      </c>
      <c r="B5031">
        <v>2</v>
      </c>
      <c r="C5031">
        <v>25.9</v>
      </c>
      <c r="E5031" s="8">
        <v>5028</v>
      </c>
      <c r="F5031">
        <v>1</v>
      </c>
    </row>
    <row r="5032" spans="1:6" x14ac:dyDescent="0.25">
      <c r="A5032" s="8">
        <v>5029</v>
      </c>
      <c r="B5032">
        <v>1</v>
      </c>
      <c r="C5032">
        <v>11.95</v>
      </c>
      <c r="E5032" s="8">
        <v>5029</v>
      </c>
      <c r="F5032">
        <v>1</v>
      </c>
    </row>
    <row r="5033" spans="1:6" x14ac:dyDescent="0.25">
      <c r="A5033" s="8">
        <v>5030</v>
      </c>
      <c r="B5033">
        <v>4</v>
      </c>
      <c r="C5033">
        <v>42.45</v>
      </c>
      <c r="E5033" s="8">
        <v>5030</v>
      </c>
      <c r="F5033">
        <v>1</v>
      </c>
    </row>
    <row r="5034" spans="1:6" x14ac:dyDescent="0.25">
      <c r="A5034" s="8">
        <v>5031</v>
      </c>
      <c r="B5034">
        <v>2</v>
      </c>
      <c r="C5034">
        <v>17.95</v>
      </c>
      <c r="E5034" s="8">
        <v>5031</v>
      </c>
      <c r="F5034">
        <v>1</v>
      </c>
    </row>
    <row r="5035" spans="1:6" x14ac:dyDescent="0.25">
      <c r="A5035" s="8">
        <v>5032</v>
      </c>
      <c r="B5035">
        <v>2</v>
      </c>
      <c r="C5035">
        <v>24.95</v>
      </c>
      <c r="E5035" s="8">
        <v>5032</v>
      </c>
      <c r="F5035">
        <v>1</v>
      </c>
    </row>
    <row r="5036" spans="1:6" x14ac:dyDescent="0.25">
      <c r="A5036" s="8">
        <v>5033</v>
      </c>
      <c r="B5036">
        <v>2</v>
      </c>
      <c r="C5036">
        <v>25.9</v>
      </c>
      <c r="E5036" s="8">
        <v>5033</v>
      </c>
      <c r="F5036">
        <v>1</v>
      </c>
    </row>
    <row r="5037" spans="1:6" x14ac:dyDescent="0.25">
      <c r="A5037" s="8">
        <v>5034</v>
      </c>
      <c r="B5037">
        <v>4</v>
      </c>
      <c r="C5037">
        <v>58.45</v>
      </c>
      <c r="E5037" s="8">
        <v>5034</v>
      </c>
      <c r="F5037">
        <v>1</v>
      </c>
    </row>
    <row r="5038" spans="1:6" x14ac:dyDescent="0.25">
      <c r="A5038" s="8">
        <v>5035</v>
      </c>
      <c r="B5038">
        <v>1</v>
      </c>
      <c r="C5038">
        <v>7</v>
      </c>
      <c r="E5038" s="8">
        <v>5035</v>
      </c>
      <c r="F5038">
        <v>1</v>
      </c>
    </row>
    <row r="5039" spans="1:6" x14ac:dyDescent="0.25">
      <c r="A5039" s="8">
        <v>5036</v>
      </c>
      <c r="B5039">
        <v>4</v>
      </c>
      <c r="C5039">
        <v>51.4</v>
      </c>
      <c r="E5039" s="8">
        <v>5036</v>
      </c>
      <c r="F5039">
        <v>1</v>
      </c>
    </row>
    <row r="5040" spans="1:6" x14ac:dyDescent="0.25">
      <c r="A5040" s="8">
        <v>5037</v>
      </c>
      <c r="B5040">
        <v>1</v>
      </c>
      <c r="C5040">
        <v>7</v>
      </c>
      <c r="E5040" s="8">
        <v>5037</v>
      </c>
      <c r="F5040">
        <v>1</v>
      </c>
    </row>
    <row r="5041" spans="1:6" x14ac:dyDescent="0.25">
      <c r="A5041" s="8">
        <v>5038</v>
      </c>
      <c r="B5041">
        <v>2</v>
      </c>
      <c r="C5041">
        <v>29.9</v>
      </c>
      <c r="E5041" s="8">
        <v>5038</v>
      </c>
      <c r="F5041">
        <v>1</v>
      </c>
    </row>
    <row r="5042" spans="1:6" x14ac:dyDescent="0.25">
      <c r="A5042" s="8">
        <v>5039</v>
      </c>
      <c r="B5042">
        <v>3</v>
      </c>
      <c r="C5042">
        <v>35.450000000000003</v>
      </c>
      <c r="E5042" s="8">
        <v>5039</v>
      </c>
      <c r="F5042">
        <v>1</v>
      </c>
    </row>
    <row r="5043" spans="1:6" x14ac:dyDescent="0.25">
      <c r="A5043" s="8">
        <v>5040</v>
      </c>
      <c r="B5043">
        <v>1</v>
      </c>
      <c r="C5043">
        <v>16.5</v>
      </c>
      <c r="E5043" s="8">
        <v>5040</v>
      </c>
      <c r="F5043">
        <v>1</v>
      </c>
    </row>
    <row r="5044" spans="1:6" x14ac:dyDescent="0.25">
      <c r="A5044" s="8">
        <v>5041</v>
      </c>
      <c r="B5044">
        <v>1</v>
      </c>
      <c r="C5044">
        <v>5</v>
      </c>
      <c r="E5044" s="8">
        <v>5041</v>
      </c>
      <c r="F5044">
        <v>1</v>
      </c>
    </row>
    <row r="5045" spans="1:6" x14ac:dyDescent="0.25">
      <c r="A5045" s="8">
        <v>5042</v>
      </c>
      <c r="B5045">
        <v>1</v>
      </c>
      <c r="C5045">
        <v>12.95</v>
      </c>
      <c r="E5045" s="8">
        <v>5042</v>
      </c>
      <c r="F5045">
        <v>1</v>
      </c>
    </row>
    <row r="5046" spans="1:6" x14ac:dyDescent="0.25">
      <c r="A5046" s="8">
        <v>5043</v>
      </c>
      <c r="B5046">
        <v>1</v>
      </c>
      <c r="C5046">
        <v>17.95</v>
      </c>
      <c r="E5046" s="8">
        <v>5043</v>
      </c>
      <c r="F5046">
        <v>1</v>
      </c>
    </row>
    <row r="5047" spans="1:6" x14ac:dyDescent="0.25">
      <c r="A5047" s="8">
        <v>5044</v>
      </c>
      <c r="B5047">
        <v>2</v>
      </c>
      <c r="C5047">
        <v>25.45</v>
      </c>
      <c r="E5047" s="8">
        <v>5044</v>
      </c>
      <c r="F5047">
        <v>1</v>
      </c>
    </row>
    <row r="5048" spans="1:6" x14ac:dyDescent="0.25">
      <c r="A5048" s="8">
        <v>5045</v>
      </c>
      <c r="B5048">
        <v>1</v>
      </c>
      <c r="C5048">
        <v>14.5</v>
      </c>
      <c r="E5048" s="8">
        <v>5045</v>
      </c>
      <c r="F5048">
        <v>1</v>
      </c>
    </row>
    <row r="5049" spans="1:6" x14ac:dyDescent="0.25">
      <c r="A5049" s="8">
        <v>5046</v>
      </c>
      <c r="B5049">
        <v>1</v>
      </c>
      <c r="C5049">
        <v>13.95</v>
      </c>
      <c r="E5049" s="8">
        <v>5046</v>
      </c>
      <c r="F5049">
        <v>1</v>
      </c>
    </row>
    <row r="5050" spans="1:6" x14ac:dyDescent="0.25">
      <c r="A5050" s="8">
        <v>5047</v>
      </c>
      <c r="B5050">
        <v>2</v>
      </c>
      <c r="C5050">
        <v>21.95</v>
      </c>
      <c r="E5050" s="8">
        <v>5047</v>
      </c>
      <c r="F5050">
        <v>1</v>
      </c>
    </row>
    <row r="5051" spans="1:6" x14ac:dyDescent="0.25">
      <c r="A5051" s="8">
        <v>5048</v>
      </c>
      <c r="B5051">
        <v>4</v>
      </c>
      <c r="C5051">
        <v>33.5</v>
      </c>
      <c r="E5051" s="8">
        <v>5048</v>
      </c>
      <c r="F5051">
        <v>1</v>
      </c>
    </row>
    <row r="5052" spans="1:6" x14ac:dyDescent="0.25">
      <c r="A5052" s="8">
        <v>5049</v>
      </c>
      <c r="B5052">
        <v>1</v>
      </c>
      <c r="C5052">
        <v>17.95</v>
      </c>
      <c r="E5052" s="8">
        <v>5049</v>
      </c>
      <c r="F5052">
        <v>1</v>
      </c>
    </row>
    <row r="5053" spans="1:6" x14ac:dyDescent="0.25">
      <c r="A5053" s="8">
        <v>5050</v>
      </c>
      <c r="B5053">
        <v>3</v>
      </c>
      <c r="C5053">
        <v>41.45</v>
      </c>
      <c r="E5053" s="8">
        <v>5050</v>
      </c>
      <c r="F5053">
        <v>1</v>
      </c>
    </row>
    <row r="5054" spans="1:6" x14ac:dyDescent="0.25">
      <c r="A5054" s="8">
        <v>5051</v>
      </c>
      <c r="B5054">
        <v>2</v>
      </c>
      <c r="C5054">
        <v>25.9</v>
      </c>
      <c r="E5054" s="8">
        <v>5051</v>
      </c>
      <c r="F5054">
        <v>1</v>
      </c>
    </row>
    <row r="5055" spans="1:6" x14ac:dyDescent="0.25">
      <c r="A5055" s="8">
        <v>5052</v>
      </c>
      <c r="B5055">
        <v>1</v>
      </c>
      <c r="C5055">
        <v>16.5</v>
      </c>
      <c r="E5055" s="8">
        <v>5052</v>
      </c>
      <c r="F5055">
        <v>1</v>
      </c>
    </row>
    <row r="5056" spans="1:6" x14ac:dyDescent="0.25">
      <c r="A5056" s="8">
        <v>5053</v>
      </c>
      <c r="B5056">
        <v>1</v>
      </c>
      <c r="C5056">
        <v>16.5</v>
      </c>
      <c r="E5056" s="8">
        <v>5053</v>
      </c>
      <c r="F5056">
        <v>1</v>
      </c>
    </row>
    <row r="5057" spans="1:6" x14ac:dyDescent="0.25">
      <c r="A5057" s="8">
        <v>5054</v>
      </c>
      <c r="B5057">
        <v>1</v>
      </c>
      <c r="C5057">
        <v>12.95</v>
      </c>
      <c r="E5057" s="8">
        <v>5054</v>
      </c>
      <c r="F5057">
        <v>1</v>
      </c>
    </row>
    <row r="5058" spans="1:6" x14ac:dyDescent="0.25">
      <c r="A5058" s="8">
        <v>5055</v>
      </c>
      <c r="B5058">
        <v>2</v>
      </c>
      <c r="C5058">
        <v>23.5</v>
      </c>
      <c r="E5058" s="8">
        <v>5055</v>
      </c>
      <c r="F5058">
        <v>1</v>
      </c>
    </row>
    <row r="5059" spans="1:6" x14ac:dyDescent="0.25">
      <c r="A5059" s="8">
        <v>5056</v>
      </c>
      <c r="B5059">
        <v>4</v>
      </c>
      <c r="C5059">
        <v>42.4</v>
      </c>
      <c r="E5059" s="8">
        <v>5056</v>
      </c>
      <c r="F5059">
        <v>1</v>
      </c>
    </row>
    <row r="5060" spans="1:6" x14ac:dyDescent="0.25">
      <c r="A5060" s="8">
        <v>5057</v>
      </c>
      <c r="B5060">
        <v>4</v>
      </c>
      <c r="C5060">
        <v>58.400000000000013</v>
      </c>
      <c r="E5060" s="8">
        <v>5057</v>
      </c>
      <c r="F5060">
        <v>1</v>
      </c>
    </row>
    <row r="5061" spans="1:6" x14ac:dyDescent="0.25">
      <c r="A5061" s="8">
        <v>5058</v>
      </c>
      <c r="B5061">
        <v>3</v>
      </c>
      <c r="C5061">
        <v>48.95</v>
      </c>
      <c r="E5061" s="8">
        <v>5058</v>
      </c>
      <c r="F5061">
        <v>1</v>
      </c>
    </row>
    <row r="5062" spans="1:6" x14ac:dyDescent="0.25">
      <c r="A5062" s="8">
        <v>5059</v>
      </c>
      <c r="B5062">
        <v>2</v>
      </c>
      <c r="C5062">
        <v>35.9</v>
      </c>
      <c r="E5062" s="8">
        <v>5059</v>
      </c>
      <c r="F5062">
        <v>1</v>
      </c>
    </row>
    <row r="5063" spans="1:6" x14ac:dyDescent="0.25">
      <c r="A5063" s="8">
        <v>5060</v>
      </c>
      <c r="B5063">
        <v>1</v>
      </c>
      <c r="C5063">
        <v>15.5</v>
      </c>
      <c r="E5063" s="8">
        <v>5060</v>
      </c>
      <c r="F5063">
        <v>1</v>
      </c>
    </row>
    <row r="5064" spans="1:6" x14ac:dyDescent="0.25">
      <c r="A5064" s="8">
        <v>5061</v>
      </c>
      <c r="B5064">
        <v>1</v>
      </c>
      <c r="C5064">
        <v>7</v>
      </c>
      <c r="E5064" s="8">
        <v>5061</v>
      </c>
      <c r="F5064">
        <v>1</v>
      </c>
    </row>
    <row r="5065" spans="1:6" x14ac:dyDescent="0.25">
      <c r="A5065" s="8">
        <v>5062</v>
      </c>
      <c r="B5065">
        <v>1</v>
      </c>
      <c r="C5065">
        <v>17.95</v>
      </c>
      <c r="E5065" s="8">
        <v>5062</v>
      </c>
      <c r="F5065">
        <v>1</v>
      </c>
    </row>
    <row r="5066" spans="1:6" x14ac:dyDescent="0.25">
      <c r="A5066" s="8">
        <v>5063</v>
      </c>
      <c r="B5066">
        <v>3</v>
      </c>
      <c r="C5066">
        <v>23</v>
      </c>
      <c r="E5066" s="8">
        <v>5063</v>
      </c>
      <c r="F5066">
        <v>1</v>
      </c>
    </row>
    <row r="5067" spans="1:6" x14ac:dyDescent="0.25">
      <c r="A5067" s="8">
        <v>5064</v>
      </c>
      <c r="B5067">
        <v>1</v>
      </c>
      <c r="C5067">
        <v>9</v>
      </c>
      <c r="E5067" s="8">
        <v>5064</v>
      </c>
      <c r="F5067">
        <v>1</v>
      </c>
    </row>
    <row r="5068" spans="1:6" x14ac:dyDescent="0.25">
      <c r="A5068" s="8">
        <v>5065</v>
      </c>
      <c r="B5068">
        <v>1</v>
      </c>
      <c r="C5068">
        <v>9</v>
      </c>
      <c r="E5068" s="8">
        <v>5065</v>
      </c>
      <c r="F5068">
        <v>1</v>
      </c>
    </row>
    <row r="5069" spans="1:6" x14ac:dyDescent="0.25">
      <c r="A5069" s="8">
        <v>5066</v>
      </c>
      <c r="B5069">
        <v>13</v>
      </c>
      <c r="C5069">
        <v>174</v>
      </c>
      <c r="E5069" s="8">
        <v>5066</v>
      </c>
      <c r="F5069">
        <v>1</v>
      </c>
    </row>
    <row r="5070" spans="1:6" x14ac:dyDescent="0.25">
      <c r="A5070" s="8">
        <v>5067</v>
      </c>
      <c r="B5070">
        <v>1</v>
      </c>
      <c r="C5070">
        <v>17.95</v>
      </c>
      <c r="E5070" s="8">
        <v>5067</v>
      </c>
      <c r="F5070">
        <v>1</v>
      </c>
    </row>
    <row r="5071" spans="1:6" x14ac:dyDescent="0.25">
      <c r="A5071" s="8">
        <v>5068</v>
      </c>
      <c r="B5071">
        <v>2</v>
      </c>
      <c r="C5071">
        <v>23.5</v>
      </c>
      <c r="E5071" s="8">
        <v>5068</v>
      </c>
      <c r="F5071">
        <v>1</v>
      </c>
    </row>
    <row r="5072" spans="1:6" x14ac:dyDescent="0.25">
      <c r="A5072" s="8">
        <v>5069</v>
      </c>
      <c r="B5072">
        <v>1</v>
      </c>
      <c r="C5072">
        <v>14.5</v>
      </c>
      <c r="E5072" s="8">
        <v>5069</v>
      </c>
      <c r="F5072">
        <v>1</v>
      </c>
    </row>
    <row r="5073" spans="1:6" x14ac:dyDescent="0.25">
      <c r="A5073" s="8">
        <v>5070</v>
      </c>
      <c r="B5073">
        <v>1</v>
      </c>
      <c r="C5073">
        <v>7</v>
      </c>
      <c r="E5073" s="8">
        <v>5070</v>
      </c>
      <c r="F5073">
        <v>1</v>
      </c>
    </row>
    <row r="5074" spans="1:6" x14ac:dyDescent="0.25">
      <c r="A5074" s="8">
        <v>5071</v>
      </c>
      <c r="B5074">
        <v>3</v>
      </c>
      <c r="C5074">
        <v>35.450000000000003</v>
      </c>
      <c r="E5074" s="8">
        <v>5071</v>
      </c>
      <c r="F5074">
        <v>1</v>
      </c>
    </row>
    <row r="5075" spans="1:6" x14ac:dyDescent="0.25">
      <c r="A5075" s="8">
        <v>5072</v>
      </c>
      <c r="B5075">
        <v>1</v>
      </c>
      <c r="C5075">
        <v>13.95</v>
      </c>
      <c r="E5075" s="8">
        <v>5072</v>
      </c>
      <c r="F5075">
        <v>1</v>
      </c>
    </row>
    <row r="5076" spans="1:6" x14ac:dyDescent="0.25">
      <c r="A5076" s="8">
        <v>5073</v>
      </c>
      <c r="B5076">
        <v>1</v>
      </c>
      <c r="C5076">
        <v>14.5</v>
      </c>
      <c r="E5076" s="8">
        <v>5073</v>
      </c>
      <c r="F5076">
        <v>1</v>
      </c>
    </row>
    <row r="5077" spans="1:6" x14ac:dyDescent="0.25">
      <c r="A5077" s="8">
        <v>5074</v>
      </c>
      <c r="B5077">
        <v>1</v>
      </c>
      <c r="C5077">
        <v>11.95</v>
      </c>
      <c r="E5077" s="8">
        <v>5074</v>
      </c>
      <c r="F5077">
        <v>1</v>
      </c>
    </row>
    <row r="5078" spans="1:6" x14ac:dyDescent="0.25">
      <c r="A5078" s="8">
        <v>5075</v>
      </c>
      <c r="B5078">
        <v>2</v>
      </c>
      <c r="C5078">
        <v>27.45</v>
      </c>
      <c r="E5078" s="8">
        <v>5075</v>
      </c>
      <c r="F5078">
        <v>1</v>
      </c>
    </row>
    <row r="5079" spans="1:6" x14ac:dyDescent="0.25">
      <c r="A5079" s="8">
        <v>5076</v>
      </c>
      <c r="B5079">
        <v>3</v>
      </c>
      <c r="C5079">
        <v>53.849999999999987</v>
      </c>
      <c r="E5079" s="8">
        <v>5076</v>
      </c>
      <c r="F5079">
        <v>1</v>
      </c>
    </row>
    <row r="5080" spans="1:6" x14ac:dyDescent="0.25">
      <c r="A5080" s="8">
        <v>5077</v>
      </c>
      <c r="B5080">
        <v>4</v>
      </c>
      <c r="C5080">
        <v>53.8</v>
      </c>
      <c r="E5080" s="8">
        <v>5077</v>
      </c>
      <c r="F5080">
        <v>1</v>
      </c>
    </row>
    <row r="5081" spans="1:6" x14ac:dyDescent="0.25">
      <c r="A5081" s="8">
        <v>5078</v>
      </c>
      <c r="B5081">
        <v>1</v>
      </c>
      <c r="C5081">
        <v>19.95</v>
      </c>
      <c r="E5081" s="8">
        <v>5078</v>
      </c>
      <c r="F5081">
        <v>1</v>
      </c>
    </row>
    <row r="5082" spans="1:6" x14ac:dyDescent="0.25">
      <c r="A5082" s="8">
        <v>5079</v>
      </c>
      <c r="B5082">
        <v>4</v>
      </c>
      <c r="C5082">
        <v>49.95</v>
      </c>
      <c r="E5082" s="8">
        <v>5079</v>
      </c>
      <c r="F5082">
        <v>1</v>
      </c>
    </row>
    <row r="5083" spans="1:6" x14ac:dyDescent="0.25">
      <c r="A5083" s="8">
        <v>5080</v>
      </c>
      <c r="B5083">
        <v>7</v>
      </c>
      <c r="C5083">
        <v>79.350000000000009</v>
      </c>
      <c r="E5083" s="8">
        <v>5080</v>
      </c>
      <c r="F5083">
        <v>1</v>
      </c>
    </row>
    <row r="5084" spans="1:6" x14ac:dyDescent="0.25">
      <c r="A5084" s="8">
        <v>5081</v>
      </c>
      <c r="B5084">
        <v>1</v>
      </c>
      <c r="C5084">
        <v>17.95</v>
      </c>
      <c r="E5084" s="8">
        <v>5081</v>
      </c>
      <c r="F5084">
        <v>1</v>
      </c>
    </row>
    <row r="5085" spans="1:6" x14ac:dyDescent="0.25">
      <c r="A5085" s="8">
        <v>5082</v>
      </c>
      <c r="B5085">
        <v>1</v>
      </c>
      <c r="C5085">
        <v>19.95</v>
      </c>
      <c r="E5085" s="8">
        <v>5082</v>
      </c>
      <c r="F5085">
        <v>1</v>
      </c>
    </row>
    <row r="5086" spans="1:6" x14ac:dyDescent="0.25">
      <c r="A5086" s="8">
        <v>5083</v>
      </c>
      <c r="B5086">
        <v>1</v>
      </c>
      <c r="C5086">
        <v>10.5</v>
      </c>
      <c r="E5086" s="8">
        <v>5083</v>
      </c>
      <c r="F5086">
        <v>1</v>
      </c>
    </row>
    <row r="5087" spans="1:6" x14ac:dyDescent="0.25">
      <c r="A5087" s="8">
        <v>5084</v>
      </c>
      <c r="B5087">
        <v>1</v>
      </c>
      <c r="C5087">
        <v>11.95</v>
      </c>
      <c r="E5087" s="8">
        <v>5084</v>
      </c>
      <c r="F5087">
        <v>1</v>
      </c>
    </row>
    <row r="5088" spans="1:6" x14ac:dyDescent="0.25">
      <c r="A5088" s="8">
        <v>5085</v>
      </c>
      <c r="B5088">
        <v>2</v>
      </c>
      <c r="C5088">
        <v>34.9</v>
      </c>
      <c r="E5088" s="8">
        <v>5085</v>
      </c>
      <c r="F5088">
        <v>1</v>
      </c>
    </row>
    <row r="5089" spans="1:6" x14ac:dyDescent="0.25">
      <c r="A5089" s="8">
        <v>5086</v>
      </c>
      <c r="B5089">
        <v>1</v>
      </c>
      <c r="C5089">
        <v>14.5</v>
      </c>
      <c r="E5089" s="8">
        <v>5086</v>
      </c>
      <c r="F5089">
        <v>1</v>
      </c>
    </row>
    <row r="5090" spans="1:6" x14ac:dyDescent="0.25">
      <c r="A5090" s="8">
        <v>5087</v>
      </c>
      <c r="B5090">
        <v>3</v>
      </c>
      <c r="C5090">
        <v>34.450000000000003</v>
      </c>
      <c r="E5090" s="8">
        <v>5087</v>
      </c>
      <c r="F5090">
        <v>1</v>
      </c>
    </row>
    <row r="5091" spans="1:6" x14ac:dyDescent="0.25">
      <c r="A5091" s="8">
        <v>5088</v>
      </c>
      <c r="B5091">
        <v>2</v>
      </c>
      <c r="C5091">
        <v>16</v>
      </c>
      <c r="E5091" s="8">
        <v>5088</v>
      </c>
      <c r="F5091">
        <v>1</v>
      </c>
    </row>
    <row r="5092" spans="1:6" x14ac:dyDescent="0.25">
      <c r="A5092" s="8">
        <v>5089</v>
      </c>
      <c r="B5092">
        <v>3</v>
      </c>
      <c r="C5092">
        <v>32.5</v>
      </c>
      <c r="E5092" s="8">
        <v>5089</v>
      </c>
      <c r="F5092">
        <v>1</v>
      </c>
    </row>
    <row r="5093" spans="1:6" x14ac:dyDescent="0.25">
      <c r="A5093" s="8">
        <v>5090</v>
      </c>
      <c r="B5093">
        <v>2</v>
      </c>
      <c r="C5093">
        <v>19.5</v>
      </c>
      <c r="E5093" s="8">
        <v>5090</v>
      </c>
      <c r="F5093">
        <v>1</v>
      </c>
    </row>
    <row r="5094" spans="1:6" x14ac:dyDescent="0.25">
      <c r="A5094" s="8">
        <v>5091</v>
      </c>
      <c r="B5094">
        <v>4</v>
      </c>
      <c r="C5094">
        <v>63.8</v>
      </c>
      <c r="E5094" s="8">
        <v>5091</v>
      </c>
      <c r="F5094">
        <v>1</v>
      </c>
    </row>
    <row r="5095" spans="1:6" x14ac:dyDescent="0.25">
      <c r="A5095" s="8">
        <v>5092</v>
      </c>
      <c r="B5095">
        <v>2</v>
      </c>
      <c r="C5095">
        <v>14</v>
      </c>
      <c r="E5095" s="8">
        <v>5092</v>
      </c>
      <c r="F5095">
        <v>1</v>
      </c>
    </row>
    <row r="5096" spans="1:6" x14ac:dyDescent="0.25">
      <c r="A5096" s="8">
        <v>5093</v>
      </c>
      <c r="B5096">
        <v>1</v>
      </c>
      <c r="C5096">
        <v>14.5</v>
      </c>
      <c r="E5096" s="8">
        <v>5093</v>
      </c>
      <c r="F5096">
        <v>1</v>
      </c>
    </row>
    <row r="5097" spans="1:6" x14ac:dyDescent="0.25">
      <c r="A5097" s="8">
        <v>5094</v>
      </c>
      <c r="B5097">
        <v>2</v>
      </c>
      <c r="C5097">
        <v>28.45</v>
      </c>
      <c r="E5097" s="8">
        <v>5094</v>
      </c>
      <c r="F5097">
        <v>1</v>
      </c>
    </row>
    <row r="5098" spans="1:6" x14ac:dyDescent="0.25">
      <c r="A5098" s="8">
        <v>5095</v>
      </c>
      <c r="B5098">
        <v>4</v>
      </c>
      <c r="C5098">
        <v>54.400000000000013</v>
      </c>
      <c r="E5098" s="8">
        <v>5095</v>
      </c>
      <c r="F5098">
        <v>1</v>
      </c>
    </row>
    <row r="5099" spans="1:6" x14ac:dyDescent="0.25">
      <c r="A5099" s="8">
        <v>5096</v>
      </c>
      <c r="B5099">
        <v>3</v>
      </c>
      <c r="C5099">
        <v>46.95</v>
      </c>
      <c r="E5099" s="8">
        <v>5096</v>
      </c>
      <c r="F5099">
        <v>1</v>
      </c>
    </row>
    <row r="5100" spans="1:6" x14ac:dyDescent="0.25">
      <c r="A5100" s="8">
        <v>5097</v>
      </c>
      <c r="B5100">
        <v>1</v>
      </c>
      <c r="C5100">
        <v>9</v>
      </c>
      <c r="E5100" s="8">
        <v>5097</v>
      </c>
      <c r="F5100">
        <v>1</v>
      </c>
    </row>
    <row r="5101" spans="1:6" x14ac:dyDescent="0.25">
      <c r="A5101" s="8">
        <v>5098</v>
      </c>
      <c r="B5101">
        <v>1</v>
      </c>
      <c r="C5101">
        <v>12.95</v>
      </c>
      <c r="E5101" s="8">
        <v>5098</v>
      </c>
      <c r="F5101">
        <v>1</v>
      </c>
    </row>
    <row r="5102" spans="1:6" x14ac:dyDescent="0.25">
      <c r="A5102" s="8">
        <v>5099</v>
      </c>
      <c r="B5102">
        <v>3</v>
      </c>
      <c r="C5102">
        <v>19.95</v>
      </c>
      <c r="E5102" s="8">
        <v>5099</v>
      </c>
      <c r="F5102">
        <v>1</v>
      </c>
    </row>
    <row r="5103" spans="1:6" x14ac:dyDescent="0.25">
      <c r="A5103" s="8">
        <v>5100</v>
      </c>
      <c r="B5103">
        <v>4</v>
      </c>
      <c r="C5103">
        <v>47.45</v>
      </c>
      <c r="E5103" s="8">
        <v>5100</v>
      </c>
      <c r="F5103">
        <v>1</v>
      </c>
    </row>
    <row r="5104" spans="1:6" x14ac:dyDescent="0.25">
      <c r="A5104" s="8">
        <v>5101</v>
      </c>
      <c r="B5104">
        <v>1</v>
      </c>
      <c r="C5104">
        <v>7</v>
      </c>
      <c r="E5104" s="8">
        <v>5101</v>
      </c>
      <c r="F5104">
        <v>1</v>
      </c>
    </row>
    <row r="5105" spans="1:6" x14ac:dyDescent="0.25">
      <c r="A5105" s="8">
        <v>5102</v>
      </c>
      <c r="B5105">
        <v>2</v>
      </c>
      <c r="C5105">
        <v>17.95</v>
      </c>
      <c r="E5105" s="8">
        <v>5102</v>
      </c>
      <c r="F5105">
        <v>1</v>
      </c>
    </row>
    <row r="5106" spans="1:6" x14ac:dyDescent="0.25">
      <c r="A5106" s="8">
        <v>5103</v>
      </c>
      <c r="B5106">
        <v>1</v>
      </c>
      <c r="C5106">
        <v>12.95</v>
      </c>
      <c r="E5106" s="8">
        <v>5103</v>
      </c>
      <c r="F5106">
        <v>1</v>
      </c>
    </row>
    <row r="5107" spans="1:6" x14ac:dyDescent="0.25">
      <c r="A5107" s="8">
        <v>5104</v>
      </c>
      <c r="B5107">
        <v>4</v>
      </c>
      <c r="C5107">
        <v>67.350000000000009</v>
      </c>
      <c r="E5107" s="8">
        <v>5104</v>
      </c>
      <c r="F5107">
        <v>1</v>
      </c>
    </row>
    <row r="5108" spans="1:6" x14ac:dyDescent="0.25">
      <c r="A5108" s="8">
        <v>5105</v>
      </c>
      <c r="B5108">
        <v>3</v>
      </c>
      <c r="C5108">
        <v>38.450000000000003</v>
      </c>
      <c r="E5108" s="8">
        <v>5105</v>
      </c>
      <c r="F5108">
        <v>1</v>
      </c>
    </row>
    <row r="5109" spans="1:6" x14ac:dyDescent="0.25">
      <c r="A5109" s="8">
        <v>5106</v>
      </c>
      <c r="B5109">
        <v>1</v>
      </c>
      <c r="C5109">
        <v>17.95</v>
      </c>
      <c r="E5109" s="8">
        <v>5106</v>
      </c>
      <c r="F5109">
        <v>1</v>
      </c>
    </row>
    <row r="5110" spans="1:6" x14ac:dyDescent="0.25">
      <c r="A5110" s="8">
        <v>5107</v>
      </c>
      <c r="B5110">
        <v>4</v>
      </c>
      <c r="C5110">
        <v>53.849999999999987</v>
      </c>
      <c r="E5110" s="8">
        <v>5107</v>
      </c>
      <c r="F5110">
        <v>1</v>
      </c>
    </row>
    <row r="5111" spans="1:6" x14ac:dyDescent="0.25">
      <c r="A5111" s="8">
        <v>5108</v>
      </c>
      <c r="B5111">
        <v>3</v>
      </c>
      <c r="C5111">
        <v>49.400000000000013</v>
      </c>
      <c r="E5111" s="8">
        <v>5108</v>
      </c>
      <c r="F5111">
        <v>1</v>
      </c>
    </row>
    <row r="5112" spans="1:6" x14ac:dyDescent="0.25">
      <c r="A5112" s="8">
        <v>5109</v>
      </c>
      <c r="B5112">
        <v>4</v>
      </c>
      <c r="C5112">
        <v>62.349999999999987</v>
      </c>
      <c r="E5112" s="8">
        <v>5109</v>
      </c>
      <c r="F5112">
        <v>1</v>
      </c>
    </row>
    <row r="5113" spans="1:6" x14ac:dyDescent="0.25">
      <c r="A5113" s="8">
        <v>5110</v>
      </c>
      <c r="B5113">
        <v>3</v>
      </c>
      <c r="C5113">
        <v>36.450000000000003</v>
      </c>
      <c r="E5113" s="8">
        <v>5110</v>
      </c>
      <c r="F5113">
        <v>1</v>
      </c>
    </row>
    <row r="5114" spans="1:6" x14ac:dyDescent="0.25">
      <c r="A5114" s="8">
        <v>5111</v>
      </c>
      <c r="B5114">
        <v>3</v>
      </c>
      <c r="C5114">
        <v>28.5</v>
      </c>
      <c r="E5114" s="8">
        <v>5111</v>
      </c>
      <c r="F5114">
        <v>1</v>
      </c>
    </row>
    <row r="5115" spans="1:6" x14ac:dyDescent="0.25">
      <c r="A5115" s="8">
        <v>5112</v>
      </c>
      <c r="B5115">
        <v>1</v>
      </c>
      <c r="C5115">
        <v>17.95</v>
      </c>
      <c r="E5115" s="8">
        <v>5112</v>
      </c>
      <c r="F5115">
        <v>1</v>
      </c>
    </row>
    <row r="5116" spans="1:6" x14ac:dyDescent="0.25">
      <c r="A5116" s="8">
        <v>5113</v>
      </c>
      <c r="B5116">
        <v>1</v>
      </c>
      <c r="C5116">
        <v>7</v>
      </c>
      <c r="E5116" s="8">
        <v>5113</v>
      </c>
      <c r="F5116">
        <v>1</v>
      </c>
    </row>
    <row r="5117" spans="1:6" x14ac:dyDescent="0.25">
      <c r="A5117" s="8">
        <v>5114</v>
      </c>
      <c r="B5117">
        <v>2</v>
      </c>
      <c r="C5117">
        <v>34.450000000000003</v>
      </c>
      <c r="E5117" s="8">
        <v>5114</v>
      </c>
      <c r="F5117">
        <v>1</v>
      </c>
    </row>
    <row r="5118" spans="1:6" x14ac:dyDescent="0.25">
      <c r="A5118" s="8">
        <v>5115</v>
      </c>
      <c r="B5118">
        <v>1</v>
      </c>
      <c r="C5118">
        <v>5</v>
      </c>
      <c r="E5118" s="8">
        <v>5115</v>
      </c>
      <c r="F5118">
        <v>1</v>
      </c>
    </row>
    <row r="5119" spans="1:6" x14ac:dyDescent="0.25">
      <c r="A5119" s="8">
        <v>5116</v>
      </c>
      <c r="B5119">
        <v>3</v>
      </c>
      <c r="C5119">
        <v>37.9</v>
      </c>
      <c r="E5119" s="8">
        <v>5116</v>
      </c>
      <c r="F5119">
        <v>1</v>
      </c>
    </row>
    <row r="5120" spans="1:6" x14ac:dyDescent="0.25">
      <c r="A5120" s="8">
        <v>5117</v>
      </c>
      <c r="B5120">
        <v>1</v>
      </c>
      <c r="C5120">
        <v>14.5</v>
      </c>
      <c r="E5120" s="8">
        <v>5117</v>
      </c>
      <c r="F5120">
        <v>1</v>
      </c>
    </row>
    <row r="5121" spans="1:6" x14ac:dyDescent="0.25">
      <c r="A5121" s="8">
        <v>5118</v>
      </c>
      <c r="B5121">
        <v>4</v>
      </c>
      <c r="C5121">
        <v>55.900000000000013</v>
      </c>
      <c r="E5121" s="8">
        <v>5118</v>
      </c>
      <c r="F5121">
        <v>1</v>
      </c>
    </row>
    <row r="5122" spans="1:6" x14ac:dyDescent="0.25">
      <c r="A5122" s="8">
        <v>5119</v>
      </c>
      <c r="B5122">
        <v>2</v>
      </c>
      <c r="C5122">
        <v>33.9</v>
      </c>
      <c r="E5122" s="8">
        <v>5119</v>
      </c>
      <c r="F5122">
        <v>1</v>
      </c>
    </row>
    <row r="5123" spans="1:6" x14ac:dyDescent="0.25">
      <c r="A5123" s="8">
        <v>5120</v>
      </c>
      <c r="B5123">
        <v>4</v>
      </c>
      <c r="C5123">
        <v>57.8</v>
      </c>
      <c r="E5123" s="8">
        <v>5120</v>
      </c>
      <c r="F5123">
        <v>1</v>
      </c>
    </row>
    <row r="5124" spans="1:6" x14ac:dyDescent="0.25">
      <c r="A5124" s="8">
        <v>5121</v>
      </c>
      <c r="B5124">
        <v>3</v>
      </c>
      <c r="C5124">
        <v>48.849999999999987</v>
      </c>
      <c r="E5124" s="8">
        <v>5121</v>
      </c>
      <c r="F5124">
        <v>1</v>
      </c>
    </row>
    <row r="5125" spans="1:6" x14ac:dyDescent="0.25">
      <c r="A5125" s="8">
        <v>5122</v>
      </c>
      <c r="B5125">
        <v>2</v>
      </c>
      <c r="C5125">
        <v>24.95</v>
      </c>
      <c r="E5125" s="8">
        <v>5122</v>
      </c>
      <c r="F5125">
        <v>1</v>
      </c>
    </row>
    <row r="5126" spans="1:6" x14ac:dyDescent="0.25">
      <c r="A5126" s="8">
        <v>5123</v>
      </c>
      <c r="B5126">
        <v>3</v>
      </c>
      <c r="C5126">
        <v>46.4</v>
      </c>
      <c r="E5126" s="8">
        <v>5123</v>
      </c>
      <c r="F5126">
        <v>1</v>
      </c>
    </row>
    <row r="5127" spans="1:6" x14ac:dyDescent="0.25">
      <c r="A5127" s="8">
        <v>5124</v>
      </c>
      <c r="B5127">
        <v>4</v>
      </c>
      <c r="C5127">
        <v>41</v>
      </c>
      <c r="E5127" s="8">
        <v>5124</v>
      </c>
      <c r="F5127">
        <v>1</v>
      </c>
    </row>
    <row r="5128" spans="1:6" x14ac:dyDescent="0.25">
      <c r="A5128" s="8">
        <v>5125</v>
      </c>
      <c r="B5128">
        <v>1</v>
      </c>
      <c r="C5128">
        <v>11.95</v>
      </c>
      <c r="E5128" s="8">
        <v>5125</v>
      </c>
      <c r="F5128">
        <v>1</v>
      </c>
    </row>
    <row r="5129" spans="1:6" x14ac:dyDescent="0.25">
      <c r="A5129" s="8">
        <v>5126</v>
      </c>
      <c r="B5129">
        <v>2</v>
      </c>
      <c r="C5129">
        <v>28.45</v>
      </c>
      <c r="E5129" s="8">
        <v>5126</v>
      </c>
      <c r="F5129">
        <v>1</v>
      </c>
    </row>
    <row r="5130" spans="1:6" x14ac:dyDescent="0.25">
      <c r="A5130" s="8">
        <v>5127</v>
      </c>
      <c r="B5130">
        <v>2</v>
      </c>
      <c r="C5130">
        <v>23.45</v>
      </c>
      <c r="E5130" s="8">
        <v>5127</v>
      </c>
      <c r="F5130">
        <v>1</v>
      </c>
    </row>
    <row r="5131" spans="1:6" x14ac:dyDescent="0.25">
      <c r="A5131" s="8">
        <v>5128</v>
      </c>
      <c r="B5131">
        <v>1</v>
      </c>
      <c r="C5131">
        <v>7</v>
      </c>
      <c r="E5131" s="8">
        <v>5128</v>
      </c>
      <c r="F5131">
        <v>1</v>
      </c>
    </row>
    <row r="5132" spans="1:6" x14ac:dyDescent="0.25">
      <c r="A5132" s="8">
        <v>5129</v>
      </c>
      <c r="B5132">
        <v>3</v>
      </c>
      <c r="C5132">
        <v>30.45</v>
      </c>
      <c r="E5132" s="8">
        <v>5129</v>
      </c>
      <c r="F5132">
        <v>1</v>
      </c>
    </row>
    <row r="5133" spans="1:6" x14ac:dyDescent="0.25">
      <c r="A5133" s="8">
        <v>5130</v>
      </c>
      <c r="B5133">
        <v>2</v>
      </c>
      <c r="C5133">
        <v>23.5</v>
      </c>
      <c r="E5133" s="8">
        <v>5130</v>
      </c>
      <c r="F5133">
        <v>1</v>
      </c>
    </row>
    <row r="5134" spans="1:6" x14ac:dyDescent="0.25">
      <c r="A5134" s="8">
        <v>5131</v>
      </c>
      <c r="B5134">
        <v>1</v>
      </c>
      <c r="C5134">
        <v>16.5</v>
      </c>
      <c r="E5134" s="8">
        <v>5131</v>
      </c>
      <c r="F5134">
        <v>1</v>
      </c>
    </row>
    <row r="5135" spans="1:6" x14ac:dyDescent="0.25">
      <c r="A5135" s="8">
        <v>5132</v>
      </c>
      <c r="B5135">
        <v>2</v>
      </c>
      <c r="C5135">
        <v>26.95</v>
      </c>
      <c r="E5135" s="8">
        <v>5132</v>
      </c>
      <c r="F5135">
        <v>1</v>
      </c>
    </row>
    <row r="5136" spans="1:6" x14ac:dyDescent="0.25">
      <c r="A5136" s="8">
        <v>5133</v>
      </c>
      <c r="B5136">
        <v>1</v>
      </c>
      <c r="C5136">
        <v>17.95</v>
      </c>
      <c r="E5136" s="8">
        <v>5133</v>
      </c>
      <c r="F5136">
        <v>1</v>
      </c>
    </row>
    <row r="5137" spans="1:6" x14ac:dyDescent="0.25">
      <c r="A5137" s="8">
        <v>5134</v>
      </c>
      <c r="B5137">
        <v>1</v>
      </c>
      <c r="C5137">
        <v>17.95</v>
      </c>
      <c r="E5137" s="8">
        <v>5134</v>
      </c>
      <c r="F5137">
        <v>1</v>
      </c>
    </row>
    <row r="5138" spans="1:6" x14ac:dyDescent="0.25">
      <c r="A5138" s="8">
        <v>5135</v>
      </c>
      <c r="B5138">
        <v>1</v>
      </c>
      <c r="C5138">
        <v>7</v>
      </c>
      <c r="E5138" s="8">
        <v>5135</v>
      </c>
      <c r="F5138">
        <v>1</v>
      </c>
    </row>
    <row r="5139" spans="1:6" x14ac:dyDescent="0.25">
      <c r="A5139" s="8">
        <v>5136</v>
      </c>
      <c r="B5139">
        <v>7</v>
      </c>
      <c r="C5139">
        <v>100.3</v>
      </c>
      <c r="E5139" s="8">
        <v>5136</v>
      </c>
      <c r="F5139">
        <v>1</v>
      </c>
    </row>
    <row r="5140" spans="1:6" x14ac:dyDescent="0.25">
      <c r="A5140" s="8">
        <v>5137</v>
      </c>
      <c r="B5140">
        <v>6</v>
      </c>
      <c r="C5140">
        <v>70.349999999999994</v>
      </c>
      <c r="E5140" s="8">
        <v>5137</v>
      </c>
      <c r="F5140">
        <v>1</v>
      </c>
    </row>
    <row r="5141" spans="1:6" x14ac:dyDescent="0.25">
      <c r="A5141" s="8">
        <v>5138</v>
      </c>
      <c r="B5141">
        <v>4</v>
      </c>
      <c r="C5141">
        <v>58.900000000000013</v>
      </c>
      <c r="E5141" s="8">
        <v>5138</v>
      </c>
      <c r="F5141">
        <v>1</v>
      </c>
    </row>
    <row r="5142" spans="1:6" x14ac:dyDescent="0.25">
      <c r="A5142" s="8">
        <v>5139</v>
      </c>
      <c r="B5142">
        <v>1</v>
      </c>
      <c r="C5142">
        <v>15.5</v>
      </c>
      <c r="E5142" s="8">
        <v>5139</v>
      </c>
      <c r="F5142">
        <v>1</v>
      </c>
    </row>
    <row r="5143" spans="1:6" x14ac:dyDescent="0.25">
      <c r="A5143" s="8">
        <v>5140</v>
      </c>
      <c r="B5143">
        <v>2</v>
      </c>
      <c r="C5143">
        <v>34.9</v>
      </c>
      <c r="E5143" s="8">
        <v>5140</v>
      </c>
      <c r="F5143">
        <v>1</v>
      </c>
    </row>
    <row r="5144" spans="1:6" x14ac:dyDescent="0.25">
      <c r="A5144" s="8">
        <v>5141</v>
      </c>
      <c r="B5144">
        <v>3</v>
      </c>
      <c r="C5144">
        <v>48.849999999999987</v>
      </c>
      <c r="E5144" s="8">
        <v>5141</v>
      </c>
      <c r="F5144">
        <v>1</v>
      </c>
    </row>
    <row r="5145" spans="1:6" x14ac:dyDescent="0.25">
      <c r="A5145" s="8">
        <v>5142</v>
      </c>
      <c r="B5145">
        <v>4</v>
      </c>
      <c r="C5145">
        <v>44.9</v>
      </c>
      <c r="E5145" s="8">
        <v>5142</v>
      </c>
      <c r="F5145">
        <v>1</v>
      </c>
    </row>
    <row r="5146" spans="1:6" x14ac:dyDescent="0.25">
      <c r="A5146" s="8">
        <v>5143</v>
      </c>
      <c r="B5146">
        <v>1</v>
      </c>
      <c r="C5146">
        <v>17.95</v>
      </c>
      <c r="E5146" s="8">
        <v>5143</v>
      </c>
      <c r="F5146">
        <v>1</v>
      </c>
    </row>
    <row r="5147" spans="1:6" x14ac:dyDescent="0.25">
      <c r="A5147" s="8">
        <v>5144</v>
      </c>
      <c r="B5147">
        <v>1</v>
      </c>
      <c r="C5147">
        <v>11.95</v>
      </c>
      <c r="E5147" s="8">
        <v>5144</v>
      </c>
      <c r="F5147">
        <v>1</v>
      </c>
    </row>
    <row r="5148" spans="1:6" x14ac:dyDescent="0.25">
      <c r="A5148" s="8">
        <v>5145</v>
      </c>
      <c r="B5148">
        <v>1</v>
      </c>
      <c r="C5148">
        <v>16.95</v>
      </c>
      <c r="E5148" s="8">
        <v>5145</v>
      </c>
      <c r="F5148">
        <v>1</v>
      </c>
    </row>
    <row r="5149" spans="1:6" x14ac:dyDescent="0.25">
      <c r="A5149" s="8">
        <v>5146</v>
      </c>
      <c r="B5149">
        <v>3</v>
      </c>
      <c r="C5149">
        <v>28.95</v>
      </c>
      <c r="E5149" s="8">
        <v>5146</v>
      </c>
      <c r="F5149">
        <v>1</v>
      </c>
    </row>
    <row r="5150" spans="1:6" x14ac:dyDescent="0.25">
      <c r="A5150" s="8">
        <v>5147</v>
      </c>
      <c r="B5150">
        <v>1</v>
      </c>
      <c r="C5150">
        <v>7</v>
      </c>
      <c r="E5150" s="8">
        <v>5147</v>
      </c>
      <c r="F5150">
        <v>1</v>
      </c>
    </row>
    <row r="5151" spans="1:6" x14ac:dyDescent="0.25">
      <c r="A5151" s="8">
        <v>5148</v>
      </c>
      <c r="B5151">
        <v>1</v>
      </c>
      <c r="C5151">
        <v>10.5</v>
      </c>
      <c r="E5151" s="8">
        <v>5148</v>
      </c>
      <c r="F5151">
        <v>1</v>
      </c>
    </row>
    <row r="5152" spans="1:6" x14ac:dyDescent="0.25">
      <c r="A5152" s="8">
        <v>5149</v>
      </c>
      <c r="B5152">
        <v>4</v>
      </c>
      <c r="C5152">
        <v>31.95</v>
      </c>
      <c r="E5152" s="8">
        <v>5149</v>
      </c>
      <c r="F5152">
        <v>1</v>
      </c>
    </row>
    <row r="5153" spans="1:6" x14ac:dyDescent="0.25">
      <c r="A5153" s="8">
        <v>5150</v>
      </c>
      <c r="B5153">
        <v>2</v>
      </c>
      <c r="C5153">
        <v>19.5</v>
      </c>
      <c r="E5153" s="8">
        <v>5150</v>
      </c>
      <c r="F5153">
        <v>1</v>
      </c>
    </row>
    <row r="5154" spans="1:6" x14ac:dyDescent="0.25">
      <c r="A5154" s="8">
        <v>5151</v>
      </c>
      <c r="B5154">
        <v>3</v>
      </c>
      <c r="C5154">
        <v>35.9</v>
      </c>
      <c r="E5154" s="8">
        <v>5151</v>
      </c>
      <c r="F5154">
        <v>1</v>
      </c>
    </row>
    <row r="5155" spans="1:6" x14ac:dyDescent="0.25">
      <c r="A5155" s="8">
        <v>5152</v>
      </c>
      <c r="B5155">
        <v>3</v>
      </c>
      <c r="C5155">
        <v>37</v>
      </c>
      <c r="E5155" s="8">
        <v>5152</v>
      </c>
      <c r="F5155">
        <v>1</v>
      </c>
    </row>
    <row r="5156" spans="1:6" x14ac:dyDescent="0.25">
      <c r="A5156" s="8">
        <v>5153</v>
      </c>
      <c r="B5156">
        <v>1</v>
      </c>
      <c r="C5156">
        <v>14.5</v>
      </c>
      <c r="E5156" s="8">
        <v>5153</v>
      </c>
      <c r="F5156">
        <v>1</v>
      </c>
    </row>
    <row r="5157" spans="1:6" x14ac:dyDescent="0.25">
      <c r="A5157" s="8">
        <v>5154</v>
      </c>
      <c r="B5157">
        <v>3</v>
      </c>
      <c r="C5157">
        <v>37.9</v>
      </c>
      <c r="E5157" s="8">
        <v>5154</v>
      </c>
      <c r="F5157">
        <v>1</v>
      </c>
    </row>
    <row r="5158" spans="1:6" x14ac:dyDescent="0.25">
      <c r="A5158" s="8">
        <v>5155</v>
      </c>
      <c r="B5158">
        <v>2</v>
      </c>
      <c r="C5158">
        <v>35.450000000000003</v>
      </c>
      <c r="E5158" s="8">
        <v>5155</v>
      </c>
      <c r="F5158">
        <v>1</v>
      </c>
    </row>
    <row r="5159" spans="1:6" x14ac:dyDescent="0.25">
      <c r="A5159" s="8">
        <v>5156</v>
      </c>
      <c r="B5159">
        <v>4</v>
      </c>
      <c r="C5159">
        <v>43.45</v>
      </c>
      <c r="E5159" s="8">
        <v>5156</v>
      </c>
      <c r="F5159">
        <v>1</v>
      </c>
    </row>
    <row r="5160" spans="1:6" x14ac:dyDescent="0.25">
      <c r="A5160" s="8">
        <v>5157</v>
      </c>
      <c r="B5160">
        <v>2</v>
      </c>
      <c r="C5160">
        <v>21.5</v>
      </c>
      <c r="E5160" s="8">
        <v>5157</v>
      </c>
      <c r="F5160">
        <v>1</v>
      </c>
    </row>
    <row r="5161" spans="1:6" x14ac:dyDescent="0.25">
      <c r="A5161" s="8">
        <v>5158</v>
      </c>
      <c r="B5161">
        <v>3</v>
      </c>
      <c r="C5161">
        <v>40.849999999999987</v>
      </c>
      <c r="E5161" s="8">
        <v>5158</v>
      </c>
      <c r="F5161">
        <v>1</v>
      </c>
    </row>
    <row r="5162" spans="1:6" x14ac:dyDescent="0.25">
      <c r="A5162" s="8">
        <v>5159</v>
      </c>
      <c r="B5162">
        <v>1</v>
      </c>
      <c r="C5162">
        <v>7</v>
      </c>
      <c r="E5162" s="8">
        <v>5159</v>
      </c>
      <c r="F5162">
        <v>1</v>
      </c>
    </row>
    <row r="5163" spans="1:6" x14ac:dyDescent="0.25">
      <c r="A5163" s="8">
        <v>5160</v>
      </c>
      <c r="B5163">
        <v>4</v>
      </c>
      <c r="C5163">
        <v>57.900000000000013</v>
      </c>
      <c r="E5163" s="8">
        <v>5160</v>
      </c>
      <c r="F5163">
        <v>1</v>
      </c>
    </row>
    <row r="5164" spans="1:6" x14ac:dyDescent="0.25">
      <c r="A5164" s="8">
        <v>5161</v>
      </c>
      <c r="B5164">
        <v>4</v>
      </c>
      <c r="C5164">
        <v>50.4</v>
      </c>
      <c r="E5164" s="8">
        <v>5161</v>
      </c>
      <c r="F5164">
        <v>1</v>
      </c>
    </row>
    <row r="5165" spans="1:6" x14ac:dyDescent="0.25">
      <c r="A5165" s="8">
        <v>5162</v>
      </c>
      <c r="B5165">
        <v>1</v>
      </c>
      <c r="C5165">
        <v>14.95</v>
      </c>
      <c r="E5165" s="8">
        <v>5162</v>
      </c>
      <c r="F5165">
        <v>1</v>
      </c>
    </row>
    <row r="5166" spans="1:6" x14ac:dyDescent="0.25">
      <c r="A5166" s="8">
        <v>5163</v>
      </c>
      <c r="B5166">
        <v>1</v>
      </c>
      <c r="C5166">
        <v>9</v>
      </c>
      <c r="E5166" s="8">
        <v>5163</v>
      </c>
      <c r="F5166">
        <v>1</v>
      </c>
    </row>
    <row r="5167" spans="1:6" x14ac:dyDescent="0.25">
      <c r="A5167" s="8">
        <v>5164</v>
      </c>
      <c r="B5167">
        <v>1</v>
      </c>
      <c r="C5167">
        <v>13.95</v>
      </c>
      <c r="E5167" s="8">
        <v>5164</v>
      </c>
      <c r="F5167">
        <v>1</v>
      </c>
    </row>
    <row r="5168" spans="1:6" x14ac:dyDescent="0.25">
      <c r="A5168" s="8">
        <v>5165</v>
      </c>
      <c r="B5168">
        <v>3</v>
      </c>
      <c r="C5168">
        <v>36.450000000000003</v>
      </c>
      <c r="E5168" s="8">
        <v>5165</v>
      </c>
      <c r="F5168">
        <v>1</v>
      </c>
    </row>
    <row r="5169" spans="1:6" x14ac:dyDescent="0.25">
      <c r="A5169" s="8">
        <v>5166</v>
      </c>
      <c r="B5169">
        <v>3</v>
      </c>
      <c r="C5169">
        <v>25.95</v>
      </c>
      <c r="E5169" s="8">
        <v>5166</v>
      </c>
      <c r="F5169">
        <v>1</v>
      </c>
    </row>
    <row r="5170" spans="1:6" x14ac:dyDescent="0.25">
      <c r="A5170" s="8">
        <v>5167</v>
      </c>
      <c r="B5170">
        <v>2</v>
      </c>
      <c r="C5170">
        <v>19.95</v>
      </c>
      <c r="E5170" s="8">
        <v>5167</v>
      </c>
      <c r="F5170">
        <v>1</v>
      </c>
    </row>
    <row r="5171" spans="1:6" x14ac:dyDescent="0.25">
      <c r="A5171" s="8">
        <v>5168</v>
      </c>
      <c r="B5171">
        <v>2</v>
      </c>
      <c r="C5171">
        <v>31.9</v>
      </c>
      <c r="E5171" s="8">
        <v>5168</v>
      </c>
      <c r="F5171">
        <v>1</v>
      </c>
    </row>
    <row r="5172" spans="1:6" x14ac:dyDescent="0.25">
      <c r="A5172" s="8">
        <v>5169</v>
      </c>
      <c r="B5172">
        <v>1</v>
      </c>
      <c r="C5172">
        <v>16.95</v>
      </c>
      <c r="E5172" s="8">
        <v>5169</v>
      </c>
      <c r="F5172">
        <v>1</v>
      </c>
    </row>
    <row r="5173" spans="1:6" x14ac:dyDescent="0.25">
      <c r="A5173" s="8">
        <v>5170</v>
      </c>
      <c r="B5173">
        <v>2</v>
      </c>
      <c r="C5173">
        <v>21.95</v>
      </c>
      <c r="E5173" s="8">
        <v>5170</v>
      </c>
      <c r="F5173">
        <v>1</v>
      </c>
    </row>
    <row r="5174" spans="1:6" x14ac:dyDescent="0.25">
      <c r="A5174" s="8">
        <v>5171</v>
      </c>
      <c r="B5174">
        <v>1</v>
      </c>
      <c r="C5174">
        <v>13.95</v>
      </c>
      <c r="E5174" s="8">
        <v>5171</v>
      </c>
      <c r="F5174">
        <v>1</v>
      </c>
    </row>
    <row r="5175" spans="1:6" x14ac:dyDescent="0.25">
      <c r="A5175" s="8">
        <v>5172</v>
      </c>
      <c r="B5175">
        <v>2</v>
      </c>
      <c r="C5175">
        <v>14</v>
      </c>
      <c r="E5175" s="8">
        <v>5172</v>
      </c>
      <c r="F5175">
        <v>1</v>
      </c>
    </row>
    <row r="5176" spans="1:6" x14ac:dyDescent="0.25">
      <c r="A5176" s="8">
        <v>5173</v>
      </c>
      <c r="B5176">
        <v>2</v>
      </c>
      <c r="C5176">
        <v>17.5</v>
      </c>
      <c r="E5176" s="8">
        <v>5173</v>
      </c>
      <c r="F5176">
        <v>1</v>
      </c>
    </row>
    <row r="5177" spans="1:6" x14ac:dyDescent="0.25">
      <c r="A5177" s="8">
        <v>5174</v>
      </c>
      <c r="B5177">
        <v>2</v>
      </c>
      <c r="C5177">
        <v>33.450000000000003</v>
      </c>
      <c r="E5177" s="8">
        <v>5174</v>
      </c>
      <c r="F5177">
        <v>1</v>
      </c>
    </row>
    <row r="5178" spans="1:6" x14ac:dyDescent="0.25">
      <c r="A5178" s="8">
        <v>5175</v>
      </c>
      <c r="B5178">
        <v>3</v>
      </c>
      <c r="C5178">
        <v>32.450000000000003</v>
      </c>
      <c r="E5178" s="8">
        <v>5175</v>
      </c>
      <c r="F5178">
        <v>1</v>
      </c>
    </row>
    <row r="5179" spans="1:6" x14ac:dyDescent="0.25">
      <c r="A5179" s="8">
        <v>5176</v>
      </c>
      <c r="B5179">
        <v>1</v>
      </c>
      <c r="C5179">
        <v>13.95</v>
      </c>
      <c r="E5179" s="8">
        <v>5176</v>
      </c>
      <c r="F5179">
        <v>1</v>
      </c>
    </row>
    <row r="5180" spans="1:6" x14ac:dyDescent="0.25">
      <c r="A5180" s="8">
        <v>5177</v>
      </c>
      <c r="B5180">
        <v>1</v>
      </c>
      <c r="C5180">
        <v>14.95</v>
      </c>
      <c r="E5180" s="8">
        <v>5177</v>
      </c>
      <c r="F5180">
        <v>1</v>
      </c>
    </row>
    <row r="5181" spans="1:6" x14ac:dyDescent="0.25">
      <c r="A5181" s="8">
        <v>5178</v>
      </c>
      <c r="B5181">
        <v>3</v>
      </c>
      <c r="C5181">
        <v>36.9</v>
      </c>
      <c r="E5181" s="8">
        <v>5178</v>
      </c>
      <c r="F5181">
        <v>1</v>
      </c>
    </row>
    <row r="5182" spans="1:6" x14ac:dyDescent="0.25">
      <c r="A5182" s="8">
        <v>5179</v>
      </c>
      <c r="B5182">
        <v>1</v>
      </c>
      <c r="C5182">
        <v>15.5</v>
      </c>
      <c r="E5182" s="8">
        <v>5179</v>
      </c>
      <c r="F5182">
        <v>1</v>
      </c>
    </row>
    <row r="5183" spans="1:6" x14ac:dyDescent="0.25">
      <c r="A5183" s="8">
        <v>5180</v>
      </c>
      <c r="B5183">
        <v>3</v>
      </c>
      <c r="C5183">
        <v>42.45</v>
      </c>
      <c r="E5183" s="8">
        <v>5180</v>
      </c>
      <c r="F5183">
        <v>1</v>
      </c>
    </row>
    <row r="5184" spans="1:6" x14ac:dyDescent="0.25">
      <c r="A5184" s="8">
        <v>5181</v>
      </c>
      <c r="B5184">
        <v>2</v>
      </c>
      <c r="C5184">
        <v>18.95</v>
      </c>
      <c r="E5184" s="8">
        <v>5181</v>
      </c>
      <c r="F5184">
        <v>1</v>
      </c>
    </row>
    <row r="5185" spans="1:6" x14ac:dyDescent="0.25">
      <c r="A5185" s="8">
        <v>5182</v>
      </c>
      <c r="B5185">
        <v>4</v>
      </c>
      <c r="C5185">
        <v>59.400000000000013</v>
      </c>
      <c r="E5185" s="8">
        <v>5182</v>
      </c>
      <c r="F5185">
        <v>1</v>
      </c>
    </row>
    <row r="5186" spans="1:6" x14ac:dyDescent="0.25">
      <c r="A5186" s="8">
        <v>5183</v>
      </c>
      <c r="B5186">
        <v>1</v>
      </c>
      <c r="C5186">
        <v>17.95</v>
      </c>
      <c r="E5186" s="8">
        <v>5183</v>
      </c>
      <c r="F5186">
        <v>1</v>
      </c>
    </row>
    <row r="5187" spans="1:6" x14ac:dyDescent="0.25">
      <c r="A5187" s="8">
        <v>5184</v>
      </c>
      <c r="B5187">
        <v>2</v>
      </c>
      <c r="C5187">
        <v>21.5</v>
      </c>
      <c r="E5187" s="8">
        <v>5184</v>
      </c>
      <c r="F5187">
        <v>1</v>
      </c>
    </row>
    <row r="5188" spans="1:6" x14ac:dyDescent="0.25">
      <c r="A5188" s="8">
        <v>5185</v>
      </c>
      <c r="B5188">
        <v>2</v>
      </c>
      <c r="C5188">
        <v>24.95</v>
      </c>
      <c r="E5188" s="8">
        <v>5185</v>
      </c>
      <c r="F5188">
        <v>1</v>
      </c>
    </row>
    <row r="5189" spans="1:6" x14ac:dyDescent="0.25">
      <c r="A5189" s="8">
        <v>5186</v>
      </c>
      <c r="B5189">
        <v>2</v>
      </c>
      <c r="C5189">
        <v>22.95</v>
      </c>
      <c r="E5189" s="8">
        <v>5186</v>
      </c>
      <c r="F5189">
        <v>1</v>
      </c>
    </row>
    <row r="5190" spans="1:6" x14ac:dyDescent="0.25">
      <c r="A5190" s="8">
        <v>5187</v>
      </c>
      <c r="B5190">
        <v>3</v>
      </c>
      <c r="C5190">
        <v>48.4</v>
      </c>
      <c r="E5190" s="8">
        <v>5187</v>
      </c>
      <c r="F5190">
        <v>1</v>
      </c>
    </row>
    <row r="5191" spans="1:6" x14ac:dyDescent="0.25">
      <c r="A5191" s="8">
        <v>5188</v>
      </c>
      <c r="B5191">
        <v>4</v>
      </c>
      <c r="C5191">
        <v>65.900000000000006</v>
      </c>
      <c r="E5191" s="8">
        <v>5188</v>
      </c>
      <c r="F5191">
        <v>1</v>
      </c>
    </row>
    <row r="5192" spans="1:6" x14ac:dyDescent="0.25">
      <c r="A5192" s="8">
        <v>5189</v>
      </c>
      <c r="B5192">
        <v>3</v>
      </c>
      <c r="C5192">
        <v>31.5</v>
      </c>
      <c r="E5192" s="8">
        <v>5189</v>
      </c>
      <c r="F5192">
        <v>1</v>
      </c>
    </row>
    <row r="5193" spans="1:6" x14ac:dyDescent="0.25">
      <c r="A5193" s="8">
        <v>5190</v>
      </c>
      <c r="B5193">
        <v>3</v>
      </c>
      <c r="C5193">
        <v>30.5</v>
      </c>
      <c r="E5193" s="8">
        <v>5190</v>
      </c>
      <c r="F5193">
        <v>1</v>
      </c>
    </row>
    <row r="5194" spans="1:6" x14ac:dyDescent="0.25">
      <c r="A5194" s="8">
        <v>5191</v>
      </c>
      <c r="B5194">
        <v>2</v>
      </c>
      <c r="C5194">
        <v>22.5</v>
      </c>
      <c r="E5194" s="8">
        <v>5191</v>
      </c>
      <c r="F5194">
        <v>1</v>
      </c>
    </row>
    <row r="5195" spans="1:6" x14ac:dyDescent="0.25">
      <c r="A5195" s="8">
        <v>5192</v>
      </c>
      <c r="B5195">
        <v>1</v>
      </c>
      <c r="C5195">
        <v>17.95</v>
      </c>
      <c r="E5195" s="8">
        <v>5192</v>
      </c>
      <c r="F5195">
        <v>1</v>
      </c>
    </row>
    <row r="5196" spans="1:6" x14ac:dyDescent="0.25">
      <c r="A5196" s="8">
        <v>5193</v>
      </c>
      <c r="B5196">
        <v>1</v>
      </c>
      <c r="C5196">
        <v>11.95</v>
      </c>
      <c r="E5196" s="8">
        <v>5193</v>
      </c>
      <c r="F5196">
        <v>1</v>
      </c>
    </row>
    <row r="5197" spans="1:6" x14ac:dyDescent="0.25">
      <c r="A5197" s="8">
        <v>5194</v>
      </c>
      <c r="B5197">
        <v>2</v>
      </c>
      <c r="C5197">
        <v>26.45</v>
      </c>
      <c r="E5197" s="8">
        <v>5194</v>
      </c>
      <c r="F5197">
        <v>1</v>
      </c>
    </row>
    <row r="5198" spans="1:6" x14ac:dyDescent="0.25">
      <c r="A5198" s="8">
        <v>5195</v>
      </c>
      <c r="B5198">
        <v>1</v>
      </c>
      <c r="C5198">
        <v>16.5</v>
      </c>
      <c r="E5198" s="8">
        <v>5195</v>
      </c>
      <c r="F5198">
        <v>1</v>
      </c>
    </row>
    <row r="5199" spans="1:6" x14ac:dyDescent="0.25">
      <c r="A5199" s="8">
        <v>5196</v>
      </c>
      <c r="B5199">
        <v>2</v>
      </c>
      <c r="C5199">
        <v>33.450000000000003</v>
      </c>
      <c r="E5199" s="8">
        <v>5196</v>
      </c>
      <c r="F5199">
        <v>1</v>
      </c>
    </row>
    <row r="5200" spans="1:6" x14ac:dyDescent="0.25">
      <c r="A5200" s="8">
        <v>5197</v>
      </c>
      <c r="B5200">
        <v>3</v>
      </c>
      <c r="C5200">
        <v>44.9</v>
      </c>
      <c r="E5200" s="8">
        <v>5197</v>
      </c>
      <c r="F5200">
        <v>1</v>
      </c>
    </row>
    <row r="5201" spans="1:6" x14ac:dyDescent="0.25">
      <c r="A5201" s="8">
        <v>5198</v>
      </c>
      <c r="B5201">
        <v>2</v>
      </c>
      <c r="C5201">
        <v>24.5</v>
      </c>
      <c r="E5201" s="8">
        <v>5198</v>
      </c>
      <c r="F5201">
        <v>1</v>
      </c>
    </row>
    <row r="5202" spans="1:6" x14ac:dyDescent="0.25">
      <c r="A5202" s="8">
        <v>5199</v>
      </c>
      <c r="B5202">
        <v>1</v>
      </c>
      <c r="C5202">
        <v>14.5</v>
      </c>
      <c r="E5202" s="8">
        <v>5199</v>
      </c>
      <c r="F5202">
        <v>1</v>
      </c>
    </row>
    <row r="5203" spans="1:6" x14ac:dyDescent="0.25">
      <c r="A5203" s="8">
        <v>5200</v>
      </c>
      <c r="B5203">
        <v>13</v>
      </c>
      <c r="C5203">
        <v>170.1</v>
      </c>
      <c r="E5203" s="8">
        <v>5200</v>
      </c>
      <c r="F5203">
        <v>1</v>
      </c>
    </row>
    <row r="5204" spans="1:6" x14ac:dyDescent="0.25">
      <c r="A5204" s="8">
        <v>5201</v>
      </c>
      <c r="B5204">
        <v>5</v>
      </c>
      <c r="C5204">
        <v>73.900000000000006</v>
      </c>
      <c r="E5204" s="8">
        <v>5201</v>
      </c>
      <c r="F5204">
        <v>1</v>
      </c>
    </row>
    <row r="5205" spans="1:6" x14ac:dyDescent="0.25">
      <c r="A5205" s="8">
        <v>5202</v>
      </c>
      <c r="B5205">
        <v>8</v>
      </c>
      <c r="C5205">
        <v>95.850000000000009</v>
      </c>
      <c r="E5205" s="8">
        <v>5202</v>
      </c>
      <c r="F5205">
        <v>1</v>
      </c>
    </row>
    <row r="5206" spans="1:6" x14ac:dyDescent="0.25">
      <c r="A5206" s="8">
        <v>5203</v>
      </c>
      <c r="B5206">
        <v>3</v>
      </c>
      <c r="C5206">
        <v>49.849999999999987</v>
      </c>
      <c r="E5206" s="8">
        <v>5203</v>
      </c>
      <c r="F5206">
        <v>1</v>
      </c>
    </row>
    <row r="5207" spans="1:6" x14ac:dyDescent="0.25">
      <c r="A5207" s="8">
        <v>5204</v>
      </c>
      <c r="B5207">
        <v>1</v>
      </c>
      <c r="C5207">
        <v>13.95</v>
      </c>
      <c r="E5207" s="8">
        <v>5204</v>
      </c>
      <c r="F5207">
        <v>1</v>
      </c>
    </row>
    <row r="5208" spans="1:6" x14ac:dyDescent="0.25">
      <c r="A5208" s="8">
        <v>5205</v>
      </c>
      <c r="B5208">
        <v>3</v>
      </c>
      <c r="C5208">
        <v>44.4</v>
      </c>
      <c r="E5208" s="8">
        <v>5205</v>
      </c>
      <c r="F5208">
        <v>1</v>
      </c>
    </row>
    <row r="5209" spans="1:6" x14ac:dyDescent="0.25">
      <c r="A5209" s="8">
        <v>5206</v>
      </c>
      <c r="B5209">
        <v>2</v>
      </c>
      <c r="C5209">
        <v>17.95</v>
      </c>
      <c r="E5209" s="8">
        <v>5206</v>
      </c>
      <c r="F5209">
        <v>1</v>
      </c>
    </row>
    <row r="5210" spans="1:6" x14ac:dyDescent="0.25">
      <c r="A5210" s="8">
        <v>5207</v>
      </c>
      <c r="B5210">
        <v>1</v>
      </c>
      <c r="C5210">
        <v>14.5</v>
      </c>
      <c r="E5210" s="8">
        <v>5207</v>
      </c>
      <c r="F5210">
        <v>1</v>
      </c>
    </row>
    <row r="5211" spans="1:6" x14ac:dyDescent="0.25">
      <c r="A5211" s="8">
        <v>5208</v>
      </c>
      <c r="B5211">
        <v>2</v>
      </c>
      <c r="C5211">
        <v>26.95</v>
      </c>
      <c r="E5211" s="8">
        <v>5208</v>
      </c>
      <c r="F5211">
        <v>1</v>
      </c>
    </row>
    <row r="5212" spans="1:6" x14ac:dyDescent="0.25">
      <c r="A5212" s="8">
        <v>5209</v>
      </c>
      <c r="B5212">
        <v>1</v>
      </c>
      <c r="C5212">
        <v>11.95</v>
      </c>
      <c r="E5212" s="8">
        <v>5209</v>
      </c>
      <c r="F5212">
        <v>1</v>
      </c>
    </row>
    <row r="5213" spans="1:6" x14ac:dyDescent="0.25">
      <c r="A5213" s="8">
        <v>5210</v>
      </c>
      <c r="B5213">
        <v>1</v>
      </c>
      <c r="C5213">
        <v>19.95</v>
      </c>
      <c r="E5213" s="8">
        <v>5210</v>
      </c>
      <c r="F5213">
        <v>1</v>
      </c>
    </row>
    <row r="5214" spans="1:6" x14ac:dyDescent="0.25">
      <c r="A5214" s="8">
        <v>5211</v>
      </c>
      <c r="B5214">
        <v>1</v>
      </c>
      <c r="C5214">
        <v>17.95</v>
      </c>
      <c r="E5214" s="8">
        <v>5211</v>
      </c>
      <c r="F5214">
        <v>1</v>
      </c>
    </row>
    <row r="5215" spans="1:6" x14ac:dyDescent="0.25">
      <c r="A5215" s="8">
        <v>5212</v>
      </c>
      <c r="B5215">
        <v>4</v>
      </c>
      <c r="C5215">
        <v>53.400000000000013</v>
      </c>
      <c r="E5215" s="8">
        <v>5212</v>
      </c>
      <c r="F5215">
        <v>1</v>
      </c>
    </row>
    <row r="5216" spans="1:6" x14ac:dyDescent="0.25">
      <c r="A5216" s="8">
        <v>5213</v>
      </c>
      <c r="B5216">
        <v>3</v>
      </c>
      <c r="C5216">
        <v>36.450000000000003</v>
      </c>
      <c r="E5216" s="8">
        <v>5213</v>
      </c>
      <c r="F5216">
        <v>1</v>
      </c>
    </row>
    <row r="5217" spans="1:6" x14ac:dyDescent="0.25">
      <c r="A5217" s="8">
        <v>5214</v>
      </c>
      <c r="B5217">
        <v>3</v>
      </c>
      <c r="C5217">
        <v>40.5</v>
      </c>
      <c r="E5217" s="8">
        <v>5214</v>
      </c>
      <c r="F5217">
        <v>1</v>
      </c>
    </row>
    <row r="5218" spans="1:6" x14ac:dyDescent="0.25">
      <c r="A5218" s="8">
        <v>5215</v>
      </c>
      <c r="B5218">
        <v>3</v>
      </c>
      <c r="C5218">
        <v>42.4</v>
      </c>
      <c r="E5218" s="8">
        <v>5215</v>
      </c>
      <c r="F5218">
        <v>1</v>
      </c>
    </row>
    <row r="5219" spans="1:6" x14ac:dyDescent="0.25">
      <c r="A5219" s="8">
        <v>5216</v>
      </c>
      <c r="B5219">
        <v>3</v>
      </c>
      <c r="C5219">
        <v>45.4</v>
      </c>
      <c r="E5219" s="8">
        <v>5216</v>
      </c>
      <c r="F5219">
        <v>1</v>
      </c>
    </row>
    <row r="5220" spans="1:6" x14ac:dyDescent="0.25">
      <c r="A5220" s="8">
        <v>5217</v>
      </c>
      <c r="B5220">
        <v>2</v>
      </c>
      <c r="C5220">
        <v>31.45</v>
      </c>
      <c r="E5220" s="8">
        <v>5217</v>
      </c>
      <c r="F5220">
        <v>1</v>
      </c>
    </row>
    <row r="5221" spans="1:6" x14ac:dyDescent="0.25">
      <c r="A5221" s="8">
        <v>5218</v>
      </c>
      <c r="B5221">
        <v>4</v>
      </c>
      <c r="C5221">
        <v>56.400000000000013</v>
      </c>
      <c r="E5221" s="8">
        <v>5218</v>
      </c>
      <c r="F5221">
        <v>1</v>
      </c>
    </row>
    <row r="5222" spans="1:6" x14ac:dyDescent="0.25">
      <c r="A5222" s="8">
        <v>5219</v>
      </c>
      <c r="B5222">
        <v>3</v>
      </c>
      <c r="C5222">
        <v>43.849999999999987</v>
      </c>
      <c r="E5222" s="8">
        <v>5219</v>
      </c>
      <c r="F5222">
        <v>1</v>
      </c>
    </row>
    <row r="5223" spans="1:6" x14ac:dyDescent="0.25">
      <c r="A5223" s="8">
        <v>5220</v>
      </c>
      <c r="B5223">
        <v>1</v>
      </c>
      <c r="C5223">
        <v>9</v>
      </c>
      <c r="E5223" s="8">
        <v>5220</v>
      </c>
      <c r="F5223">
        <v>1</v>
      </c>
    </row>
    <row r="5224" spans="1:6" x14ac:dyDescent="0.25">
      <c r="A5224" s="8">
        <v>5221</v>
      </c>
      <c r="B5224">
        <v>3</v>
      </c>
      <c r="C5224">
        <v>40.849999999999987</v>
      </c>
      <c r="E5224" s="8">
        <v>5221</v>
      </c>
      <c r="F5224">
        <v>1</v>
      </c>
    </row>
    <row r="5225" spans="1:6" x14ac:dyDescent="0.25">
      <c r="A5225" s="8">
        <v>5222</v>
      </c>
      <c r="B5225">
        <v>2</v>
      </c>
      <c r="C5225">
        <v>19.95</v>
      </c>
      <c r="E5225" s="8">
        <v>5222</v>
      </c>
      <c r="F5225">
        <v>1</v>
      </c>
    </row>
    <row r="5226" spans="1:6" x14ac:dyDescent="0.25">
      <c r="A5226" s="8">
        <v>5223</v>
      </c>
      <c r="B5226">
        <v>4</v>
      </c>
      <c r="C5226">
        <v>60.349999999999987</v>
      </c>
      <c r="E5226" s="8">
        <v>5223</v>
      </c>
      <c r="F5226">
        <v>1</v>
      </c>
    </row>
    <row r="5227" spans="1:6" x14ac:dyDescent="0.25">
      <c r="A5227" s="8">
        <v>5224</v>
      </c>
      <c r="B5227">
        <v>1</v>
      </c>
      <c r="C5227">
        <v>17.95</v>
      </c>
      <c r="E5227" s="8">
        <v>5224</v>
      </c>
      <c r="F5227">
        <v>1</v>
      </c>
    </row>
    <row r="5228" spans="1:6" x14ac:dyDescent="0.25">
      <c r="A5228" s="8">
        <v>5225</v>
      </c>
      <c r="B5228">
        <v>2</v>
      </c>
      <c r="C5228">
        <v>13.95</v>
      </c>
      <c r="E5228" s="8">
        <v>5225</v>
      </c>
      <c r="F5228">
        <v>1</v>
      </c>
    </row>
    <row r="5229" spans="1:6" x14ac:dyDescent="0.25">
      <c r="A5229" s="8">
        <v>5226</v>
      </c>
      <c r="B5229">
        <v>4</v>
      </c>
      <c r="C5229">
        <v>33.9</v>
      </c>
      <c r="E5229" s="8">
        <v>5226</v>
      </c>
      <c r="F5229">
        <v>1</v>
      </c>
    </row>
    <row r="5230" spans="1:6" x14ac:dyDescent="0.25">
      <c r="A5230" s="8">
        <v>5227</v>
      </c>
      <c r="B5230">
        <v>2</v>
      </c>
      <c r="C5230">
        <v>26</v>
      </c>
      <c r="E5230" s="8">
        <v>5227</v>
      </c>
      <c r="F5230">
        <v>1</v>
      </c>
    </row>
    <row r="5231" spans="1:6" x14ac:dyDescent="0.25">
      <c r="A5231" s="8">
        <v>5228</v>
      </c>
      <c r="B5231">
        <v>1</v>
      </c>
      <c r="C5231">
        <v>5</v>
      </c>
      <c r="E5231" s="8">
        <v>5228</v>
      </c>
      <c r="F5231">
        <v>1</v>
      </c>
    </row>
    <row r="5232" spans="1:6" x14ac:dyDescent="0.25">
      <c r="A5232" s="8">
        <v>5229</v>
      </c>
      <c r="B5232">
        <v>1</v>
      </c>
      <c r="C5232">
        <v>14.95</v>
      </c>
      <c r="E5232" s="8">
        <v>5229</v>
      </c>
      <c r="F5232">
        <v>1</v>
      </c>
    </row>
    <row r="5233" spans="1:6" x14ac:dyDescent="0.25">
      <c r="A5233" s="8">
        <v>5230</v>
      </c>
      <c r="B5233">
        <v>3</v>
      </c>
      <c r="C5233">
        <v>28.5</v>
      </c>
      <c r="E5233" s="8">
        <v>5230</v>
      </c>
      <c r="F5233">
        <v>1</v>
      </c>
    </row>
    <row r="5234" spans="1:6" x14ac:dyDescent="0.25">
      <c r="A5234" s="8">
        <v>5231</v>
      </c>
      <c r="B5234">
        <v>2</v>
      </c>
      <c r="C5234">
        <v>28.45</v>
      </c>
      <c r="E5234" s="8">
        <v>5231</v>
      </c>
      <c r="F5234">
        <v>1</v>
      </c>
    </row>
    <row r="5235" spans="1:6" x14ac:dyDescent="0.25">
      <c r="A5235" s="8">
        <v>5232</v>
      </c>
      <c r="B5235">
        <v>2</v>
      </c>
      <c r="C5235">
        <v>18.95</v>
      </c>
      <c r="E5235" s="8">
        <v>5232</v>
      </c>
      <c r="F5235">
        <v>1</v>
      </c>
    </row>
    <row r="5236" spans="1:6" x14ac:dyDescent="0.25">
      <c r="A5236" s="8">
        <v>5233</v>
      </c>
      <c r="B5236">
        <v>2</v>
      </c>
      <c r="C5236">
        <v>24.95</v>
      </c>
      <c r="E5236" s="8">
        <v>5233</v>
      </c>
      <c r="F5236">
        <v>1</v>
      </c>
    </row>
    <row r="5237" spans="1:6" x14ac:dyDescent="0.25">
      <c r="A5237" s="8">
        <v>5234</v>
      </c>
      <c r="B5237">
        <v>4</v>
      </c>
      <c r="C5237">
        <v>54.900000000000013</v>
      </c>
      <c r="E5237" s="8">
        <v>5234</v>
      </c>
      <c r="F5237">
        <v>1</v>
      </c>
    </row>
    <row r="5238" spans="1:6" x14ac:dyDescent="0.25">
      <c r="A5238" s="8">
        <v>5235</v>
      </c>
      <c r="B5238">
        <v>1</v>
      </c>
      <c r="C5238">
        <v>16.5</v>
      </c>
      <c r="E5238" s="8">
        <v>5235</v>
      </c>
      <c r="F5238">
        <v>1</v>
      </c>
    </row>
    <row r="5239" spans="1:6" x14ac:dyDescent="0.25">
      <c r="A5239" s="8">
        <v>5236</v>
      </c>
      <c r="B5239">
        <v>1</v>
      </c>
      <c r="C5239">
        <v>5</v>
      </c>
      <c r="E5239" s="8">
        <v>5236</v>
      </c>
      <c r="F5239">
        <v>1</v>
      </c>
    </row>
    <row r="5240" spans="1:6" x14ac:dyDescent="0.25">
      <c r="A5240" s="8">
        <v>5237</v>
      </c>
      <c r="B5240">
        <v>1</v>
      </c>
      <c r="C5240">
        <v>7</v>
      </c>
      <c r="E5240" s="8">
        <v>5237</v>
      </c>
      <c r="F5240">
        <v>1</v>
      </c>
    </row>
    <row r="5241" spans="1:6" x14ac:dyDescent="0.25">
      <c r="A5241" s="8">
        <v>5238</v>
      </c>
      <c r="B5241">
        <v>1</v>
      </c>
      <c r="C5241">
        <v>17.95</v>
      </c>
      <c r="E5241" s="8">
        <v>5238</v>
      </c>
      <c r="F5241">
        <v>1</v>
      </c>
    </row>
    <row r="5242" spans="1:6" x14ac:dyDescent="0.25">
      <c r="A5242" s="8">
        <v>5239</v>
      </c>
      <c r="B5242">
        <v>2</v>
      </c>
      <c r="C5242">
        <v>32.450000000000003</v>
      </c>
      <c r="E5242" s="8">
        <v>5239</v>
      </c>
      <c r="F5242">
        <v>1</v>
      </c>
    </row>
    <row r="5243" spans="1:6" x14ac:dyDescent="0.25">
      <c r="A5243" s="8">
        <v>5240</v>
      </c>
      <c r="B5243">
        <v>1</v>
      </c>
      <c r="C5243">
        <v>11.95</v>
      </c>
      <c r="E5243" s="8">
        <v>5240</v>
      </c>
      <c r="F5243">
        <v>1</v>
      </c>
    </row>
    <row r="5244" spans="1:6" x14ac:dyDescent="0.25">
      <c r="A5244" s="8">
        <v>5241</v>
      </c>
      <c r="B5244">
        <v>2</v>
      </c>
      <c r="C5244">
        <v>31.9</v>
      </c>
      <c r="E5244" s="8">
        <v>5241</v>
      </c>
      <c r="F5244">
        <v>1</v>
      </c>
    </row>
    <row r="5245" spans="1:6" x14ac:dyDescent="0.25">
      <c r="A5245" s="8">
        <v>5242</v>
      </c>
      <c r="B5245">
        <v>1</v>
      </c>
      <c r="C5245">
        <v>14.5</v>
      </c>
      <c r="E5245" s="8">
        <v>5242</v>
      </c>
      <c r="F5245">
        <v>1</v>
      </c>
    </row>
    <row r="5246" spans="1:6" x14ac:dyDescent="0.25">
      <c r="A5246" s="8">
        <v>5243</v>
      </c>
      <c r="B5246">
        <v>2</v>
      </c>
      <c r="C5246">
        <v>31</v>
      </c>
      <c r="E5246" s="8">
        <v>5243</v>
      </c>
      <c r="F5246">
        <v>1</v>
      </c>
    </row>
    <row r="5247" spans="1:6" x14ac:dyDescent="0.25">
      <c r="A5247" s="8">
        <v>5244</v>
      </c>
      <c r="B5247">
        <v>3</v>
      </c>
      <c r="C5247">
        <v>45.4</v>
      </c>
      <c r="E5247" s="8">
        <v>5244</v>
      </c>
      <c r="F5247">
        <v>1</v>
      </c>
    </row>
    <row r="5248" spans="1:6" x14ac:dyDescent="0.25">
      <c r="A5248" s="8">
        <v>5245</v>
      </c>
      <c r="B5248">
        <v>1</v>
      </c>
      <c r="C5248">
        <v>11.95</v>
      </c>
      <c r="E5248" s="8">
        <v>5245</v>
      </c>
      <c r="F5248">
        <v>1</v>
      </c>
    </row>
    <row r="5249" spans="1:6" x14ac:dyDescent="0.25">
      <c r="A5249" s="8">
        <v>5246</v>
      </c>
      <c r="B5249">
        <v>1</v>
      </c>
      <c r="C5249">
        <v>5</v>
      </c>
      <c r="E5249" s="8">
        <v>5246</v>
      </c>
      <c r="F5249">
        <v>1</v>
      </c>
    </row>
    <row r="5250" spans="1:6" x14ac:dyDescent="0.25">
      <c r="A5250" s="8">
        <v>5247</v>
      </c>
      <c r="B5250">
        <v>3</v>
      </c>
      <c r="C5250">
        <v>33.450000000000003</v>
      </c>
      <c r="E5250" s="8">
        <v>5247</v>
      </c>
      <c r="F5250">
        <v>1</v>
      </c>
    </row>
    <row r="5251" spans="1:6" x14ac:dyDescent="0.25">
      <c r="A5251" s="8">
        <v>5248</v>
      </c>
      <c r="B5251">
        <v>4</v>
      </c>
      <c r="C5251">
        <v>57.900000000000013</v>
      </c>
      <c r="E5251" s="8">
        <v>5248</v>
      </c>
      <c r="F5251">
        <v>1</v>
      </c>
    </row>
    <row r="5252" spans="1:6" x14ac:dyDescent="0.25">
      <c r="A5252" s="8">
        <v>5249</v>
      </c>
      <c r="B5252">
        <v>3</v>
      </c>
      <c r="C5252">
        <v>24.5</v>
      </c>
      <c r="E5252" s="8">
        <v>5249</v>
      </c>
      <c r="F5252">
        <v>1</v>
      </c>
    </row>
    <row r="5253" spans="1:6" x14ac:dyDescent="0.25">
      <c r="A5253" s="8">
        <v>5250</v>
      </c>
      <c r="B5253">
        <v>1</v>
      </c>
      <c r="C5253">
        <v>5</v>
      </c>
      <c r="E5253" s="8">
        <v>5250</v>
      </c>
      <c r="F5253">
        <v>1</v>
      </c>
    </row>
    <row r="5254" spans="1:6" x14ac:dyDescent="0.25">
      <c r="A5254" s="8">
        <v>5251</v>
      </c>
      <c r="B5254">
        <v>4</v>
      </c>
      <c r="C5254">
        <v>65.900000000000006</v>
      </c>
      <c r="E5254" s="8">
        <v>5251</v>
      </c>
      <c r="F5254">
        <v>1</v>
      </c>
    </row>
    <row r="5255" spans="1:6" x14ac:dyDescent="0.25">
      <c r="A5255" s="8">
        <v>5252</v>
      </c>
      <c r="B5255">
        <v>1</v>
      </c>
      <c r="C5255">
        <v>16.5</v>
      </c>
      <c r="E5255" s="8">
        <v>5252</v>
      </c>
      <c r="F5255">
        <v>1</v>
      </c>
    </row>
    <row r="5256" spans="1:6" x14ac:dyDescent="0.25">
      <c r="A5256" s="8">
        <v>5253</v>
      </c>
      <c r="B5256">
        <v>1</v>
      </c>
      <c r="C5256">
        <v>7</v>
      </c>
      <c r="E5256" s="8">
        <v>5253</v>
      </c>
      <c r="F5256">
        <v>1</v>
      </c>
    </row>
    <row r="5257" spans="1:6" x14ac:dyDescent="0.25">
      <c r="A5257" s="8">
        <v>5254</v>
      </c>
      <c r="B5257">
        <v>2</v>
      </c>
      <c r="C5257">
        <v>17.95</v>
      </c>
      <c r="E5257" s="8">
        <v>5254</v>
      </c>
      <c r="F5257">
        <v>1</v>
      </c>
    </row>
    <row r="5258" spans="1:6" x14ac:dyDescent="0.25">
      <c r="A5258" s="8">
        <v>5255</v>
      </c>
      <c r="B5258">
        <v>1</v>
      </c>
      <c r="C5258">
        <v>11.95</v>
      </c>
      <c r="E5258" s="8">
        <v>5255</v>
      </c>
      <c r="F5258">
        <v>1</v>
      </c>
    </row>
    <row r="5259" spans="1:6" x14ac:dyDescent="0.25">
      <c r="A5259" s="8">
        <v>5256</v>
      </c>
      <c r="B5259">
        <v>1</v>
      </c>
      <c r="C5259">
        <v>17.95</v>
      </c>
      <c r="E5259" s="8">
        <v>5256</v>
      </c>
      <c r="F5259">
        <v>1</v>
      </c>
    </row>
    <row r="5260" spans="1:6" x14ac:dyDescent="0.25">
      <c r="A5260" s="8">
        <v>5257</v>
      </c>
      <c r="B5260">
        <v>1</v>
      </c>
      <c r="C5260">
        <v>13.95</v>
      </c>
      <c r="E5260" s="8">
        <v>5257</v>
      </c>
      <c r="F5260">
        <v>1</v>
      </c>
    </row>
    <row r="5261" spans="1:6" x14ac:dyDescent="0.25">
      <c r="A5261" s="8">
        <v>5258</v>
      </c>
      <c r="B5261">
        <v>3</v>
      </c>
      <c r="C5261">
        <v>39.450000000000003</v>
      </c>
      <c r="E5261" s="8">
        <v>5258</v>
      </c>
      <c r="F5261">
        <v>1</v>
      </c>
    </row>
    <row r="5262" spans="1:6" x14ac:dyDescent="0.25">
      <c r="A5262" s="8">
        <v>5259</v>
      </c>
      <c r="B5262">
        <v>2</v>
      </c>
      <c r="C5262">
        <v>23.45</v>
      </c>
      <c r="E5262" s="8">
        <v>5259</v>
      </c>
      <c r="F5262">
        <v>1</v>
      </c>
    </row>
    <row r="5263" spans="1:6" x14ac:dyDescent="0.25">
      <c r="A5263" s="8">
        <v>5260</v>
      </c>
      <c r="B5263">
        <v>1</v>
      </c>
      <c r="C5263">
        <v>17.95</v>
      </c>
      <c r="E5263" s="8">
        <v>5260</v>
      </c>
      <c r="F5263">
        <v>1</v>
      </c>
    </row>
    <row r="5264" spans="1:6" x14ac:dyDescent="0.25">
      <c r="A5264" s="8">
        <v>5261</v>
      </c>
      <c r="B5264">
        <v>2</v>
      </c>
      <c r="C5264">
        <v>27.9</v>
      </c>
      <c r="E5264" s="8">
        <v>5261</v>
      </c>
      <c r="F5264">
        <v>1</v>
      </c>
    </row>
    <row r="5265" spans="1:6" x14ac:dyDescent="0.25">
      <c r="A5265" s="8">
        <v>5262</v>
      </c>
      <c r="B5265">
        <v>2</v>
      </c>
      <c r="C5265">
        <v>31</v>
      </c>
      <c r="E5265" s="8">
        <v>5262</v>
      </c>
      <c r="F5265">
        <v>1</v>
      </c>
    </row>
    <row r="5266" spans="1:6" x14ac:dyDescent="0.25">
      <c r="A5266" s="8">
        <v>5263</v>
      </c>
      <c r="B5266">
        <v>1</v>
      </c>
      <c r="C5266">
        <v>14.5</v>
      </c>
      <c r="E5266" s="8">
        <v>5263</v>
      </c>
      <c r="F5266">
        <v>1</v>
      </c>
    </row>
    <row r="5267" spans="1:6" x14ac:dyDescent="0.25">
      <c r="A5267" s="8">
        <v>5264</v>
      </c>
      <c r="B5267">
        <v>8</v>
      </c>
      <c r="C5267">
        <v>96.85</v>
      </c>
      <c r="E5267" s="8">
        <v>5264</v>
      </c>
      <c r="F5267">
        <v>1</v>
      </c>
    </row>
    <row r="5268" spans="1:6" x14ac:dyDescent="0.25">
      <c r="A5268" s="8">
        <v>5265</v>
      </c>
      <c r="B5268">
        <v>1</v>
      </c>
      <c r="C5268">
        <v>9</v>
      </c>
      <c r="E5268" s="8">
        <v>5265</v>
      </c>
      <c r="F5268">
        <v>1</v>
      </c>
    </row>
    <row r="5269" spans="1:6" x14ac:dyDescent="0.25">
      <c r="A5269" s="8">
        <v>5266</v>
      </c>
      <c r="B5269">
        <v>8</v>
      </c>
      <c r="C5269">
        <v>106.65</v>
      </c>
      <c r="E5269" s="8">
        <v>5266</v>
      </c>
      <c r="F5269">
        <v>1</v>
      </c>
    </row>
    <row r="5270" spans="1:6" x14ac:dyDescent="0.25">
      <c r="A5270" s="8">
        <v>5267</v>
      </c>
      <c r="B5270">
        <v>2</v>
      </c>
      <c r="C5270">
        <v>29.45</v>
      </c>
      <c r="E5270" s="8">
        <v>5267</v>
      </c>
      <c r="F5270">
        <v>1</v>
      </c>
    </row>
    <row r="5271" spans="1:6" x14ac:dyDescent="0.25">
      <c r="A5271" s="8">
        <v>5268</v>
      </c>
      <c r="B5271">
        <v>1</v>
      </c>
      <c r="C5271">
        <v>12.95</v>
      </c>
      <c r="E5271" s="8">
        <v>5268</v>
      </c>
      <c r="F5271">
        <v>1</v>
      </c>
    </row>
    <row r="5272" spans="1:6" x14ac:dyDescent="0.25">
      <c r="A5272" s="8">
        <v>5269</v>
      </c>
      <c r="B5272">
        <v>2</v>
      </c>
      <c r="C5272">
        <v>16</v>
      </c>
      <c r="E5272" s="8">
        <v>5269</v>
      </c>
      <c r="F5272">
        <v>1</v>
      </c>
    </row>
    <row r="5273" spans="1:6" x14ac:dyDescent="0.25">
      <c r="A5273" s="8">
        <v>5270</v>
      </c>
      <c r="B5273">
        <v>2</v>
      </c>
      <c r="C5273">
        <v>28.45</v>
      </c>
      <c r="E5273" s="8">
        <v>5270</v>
      </c>
      <c r="F5273">
        <v>1</v>
      </c>
    </row>
    <row r="5274" spans="1:6" x14ac:dyDescent="0.25">
      <c r="A5274" s="8">
        <v>5271</v>
      </c>
      <c r="B5274">
        <v>1</v>
      </c>
      <c r="C5274">
        <v>12.95</v>
      </c>
      <c r="E5274" s="8">
        <v>5271</v>
      </c>
      <c r="F5274">
        <v>1</v>
      </c>
    </row>
    <row r="5275" spans="1:6" x14ac:dyDescent="0.25">
      <c r="A5275" s="8">
        <v>5272</v>
      </c>
      <c r="B5275">
        <v>3</v>
      </c>
      <c r="C5275">
        <v>43.849999999999987</v>
      </c>
      <c r="E5275" s="8">
        <v>5272</v>
      </c>
      <c r="F5275">
        <v>1</v>
      </c>
    </row>
    <row r="5276" spans="1:6" x14ac:dyDescent="0.25">
      <c r="A5276" s="8">
        <v>5273</v>
      </c>
      <c r="B5276">
        <v>1</v>
      </c>
      <c r="C5276">
        <v>16.5</v>
      </c>
      <c r="E5276" s="8">
        <v>5273</v>
      </c>
      <c r="F5276">
        <v>1</v>
      </c>
    </row>
    <row r="5277" spans="1:6" x14ac:dyDescent="0.25">
      <c r="A5277" s="8">
        <v>5274</v>
      </c>
      <c r="B5277">
        <v>1</v>
      </c>
      <c r="C5277">
        <v>17.95</v>
      </c>
      <c r="E5277" s="8">
        <v>5274</v>
      </c>
      <c r="F5277">
        <v>1</v>
      </c>
    </row>
    <row r="5278" spans="1:6" x14ac:dyDescent="0.25">
      <c r="A5278" s="8">
        <v>5275</v>
      </c>
      <c r="B5278">
        <v>1</v>
      </c>
      <c r="C5278">
        <v>13.95</v>
      </c>
      <c r="E5278" s="8">
        <v>5275</v>
      </c>
      <c r="F5278">
        <v>1</v>
      </c>
    </row>
    <row r="5279" spans="1:6" x14ac:dyDescent="0.25">
      <c r="A5279" s="8">
        <v>5276</v>
      </c>
      <c r="B5279">
        <v>1</v>
      </c>
      <c r="C5279">
        <v>14.5</v>
      </c>
      <c r="E5279" s="8">
        <v>5276</v>
      </c>
      <c r="F5279">
        <v>1</v>
      </c>
    </row>
    <row r="5280" spans="1:6" x14ac:dyDescent="0.25">
      <c r="A5280" s="8">
        <v>5277</v>
      </c>
      <c r="B5280">
        <v>4</v>
      </c>
      <c r="C5280">
        <v>52.95</v>
      </c>
      <c r="E5280" s="8">
        <v>5277</v>
      </c>
      <c r="F5280">
        <v>1</v>
      </c>
    </row>
    <row r="5281" spans="1:6" x14ac:dyDescent="0.25">
      <c r="A5281" s="8">
        <v>5278</v>
      </c>
      <c r="B5281">
        <v>2</v>
      </c>
      <c r="C5281">
        <v>32.450000000000003</v>
      </c>
      <c r="E5281" s="8">
        <v>5278</v>
      </c>
      <c r="F5281">
        <v>1</v>
      </c>
    </row>
    <row r="5282" spans="1:6" x14ac:dyDescent="0.25">
      <c r="A5282" s="8">
        <v>5279</v>
      </c>
      <c r="B5282">
        <v>1</v>
      </c>
      <c r="C5282">
        <v>13.95</v>
      </c>
      <c r="E5282" s="8">
        <v>5279</v>
      </c>
      <c r="F5282">
        <v>1</v>
      </c>
    </row>
    <row r="5283" spans="1:6" x14ac:dyDescent="0.25">
      <c r="A5283" s="8">
        <v>5280</v>
      </c>
      <c r="B5283">
        <v>4</v>
      </c>
      <c r="C5283">
        <v>53.4</v>
      </c>
      <c r="E5283" s="8">
        <v>5280</v>
      </c>
      <c r="F5283">
        <v>1</v>
      </c>
    </row>
    <row r="5284" spans="1:6" x14ac:dyDescent="0.25">
      <c r="A5284" s="8">
        <v>5281</v>
      </c>
      <c r="B5284">
        <v>4</v>
      </c>
      <c r="C5284">
        <v>27.95</v>
      </c>
      <c r="E5284" s="8">
        <v>5281</v>
      </c>
      <c r="F5284">
        <v>1</v>
      </c>
    </row>
    <row r="5285" spans="1:6" x14ac:dyDescent="0.25">
      <c r="A5285" s="8">
        <v>5282</v>
      </c>
      <c r="B5285">
        <v>3</v>
      </c>
      <c r="C5285">
        <v>48.4</v>
      </c>
      <c r="E5285" s="8">
        <v>5282</v>
      </c>
      <c r="F5285">
        <v>1</v>
      </c>
    </row>
    <row r="5286" spans="1:6" x14ac:dyDescent="0.25">
      <c r="A5286" s="8">
        <v>5283</v>
      </c>
      <c r="B5286">
        <v>1</v>
      </c>
      <c r="C5286">
        <v>7</v>
      </c>
      <c r="E5286" s="8">
        <v>5283</v>
      </c>
      <c r="F5286">
        <v>1</v>
      </c>
    </row>
    <row r="5287" spans="1:6" x14ac:dyDescent="0.25">
      <c r="A5287" s="8">
        <v>5284</v>
      </c>
      <c r="B5287">
        <v>4</v>
      </c>
      <c r="C5287">
        <v>36.450000000000003</v>
      </c>
      <c r="E5287" s="8">
        <v>5284</v>
      </c>
      <c r="F5287">
        <v>1</v>
      </c>
    </row>
    <row r="5288" spans="1:6" x14ac:dyDescent="0.25">
      <c r="A5288" s="8">
        <v>5285</v>
      </c>
      <c r="B5288">
        <v>2</v>
      </c>
      <c r="C5288">
        <v>20.95</v>
      </c>
      <c r="E5288" s="8">
        <v>5285</v>
      </c>
      <c r="F5288">
        <v>1</v>
      </c>
    </row>
    <row r="5289" spans="1:6" x14ac:dyDescent="0.25">
      <c r="A5289" s="8">
        <v>5286</v>
      </c>
      <c r="B5289">
        <v>4</v>
      </c>
      <c r="C5289">
        <v>59.8</v>
      </c>
      <c r="E5289" s="8">
        <v>5286</v>
      </c>
      <c r="F5289">
        <v>1</v>
      </c>
    </row>
    <row r="5290" spans="1:6" x14ac:dyDescent="0.25">
      <c r="A5290" s="8">
        <v>5287</v>
      </c>
      <c r="B5290">
        <v>1</v>
      </c>
      <c r="C5290">
        <v>14.5</v>
      </c>
      <c r="E5290" s="8">
        <v>5287</v>
      </c>
      <c r="F5290">
        <v>1</v>
      </c>
    </row>
    <row r="5291" spans="1:6" x14ac:dyDescent="0.25">
      <c r="A5291" s="8">
        <v>5288</v>
      </c>
      <c r="B5291">
        <v>1</v>
      </c>
      <c r="C5291">
        <v>14.95</v>
      </c>
      <c r="E5291" s="8">
        <v>5288</v>
      </c>
      <c r="F5291">
        <v>1</v>
      </c>
    </row>
    <row r="5292" spans="1:6" x14ac:dyDescent="0.25">
      <c r="A5292" s="8">
        <v>5289</v>
      </c>
      <c r="B5292">
        <v>1</v>
      </c>
      <c r="C5292">
        <v>17.95</v>
      </c>
      <c r="E5292" s="8">
        <v>5289</v>
      </c>
      <c r="F5292">
        <v>1</v>
      </c>
    </row>
    <row r="5293" spans="1:6" x14ac:dyDescent="0.25">
      <c r="A5293" s="8">
        <v>5290</v>
      </c>
      <c r="B5293">
        <v>3</v>
      </c>
      <c r="C5293">
        <v>46.4</v>
      </c>
      <c r="E5293" s="8">
        <v>5290</v>
      </c>
      <c r="F5293">
        <v>1</v>
      </c>
    </row>
    <row r="5294" spans="1:6" x14ac:dyDescent="0.25">
      <c r="A5294" s="8">
        <v>5291</v>
      </c>
      <c r="B5294">
        <v>1</v>
      </c>
      <c r="C5294">
        <v>5</v>
      </c>
      <c r="E5294" s="8">
        <v>5291</v>
      </c>
      <c r="F5294">
        <v>1</v>
      </c>
    </row>
    <row r="5295" spans="1:6" x14ac:dyDescent="0.25">
      <c r="A5295" s="8">
        <v>5292</v>
      </c>
      <c r="B5295">
        <v>3</v>
      </c>
      <c r="C5295">
        <v>37.950000000000003</v>
      </c>
      <c r="E5295" s="8">
        <v>5292</v>
      </c>
      <c r="F5295">
        <v>1</v>
      </c>
    </row>
    <row r="5296" spans="1:6" x14ac:dyDescent="0.25">
      <c r="A5296" s="8">
        <v>5293</v>
      </c>
      <c r="B5296">
        <v>2</v>
      </c>
      <c r="C5296">
        <v>25.9</v>
      </c>
      <c r="E5296" s="8">
        <v>5293</v>
      </c>
      <c r="F5296">
        <v>1</v>
      </c>
    </row>
    <row r="5297" spans="1:6" x14ac:dyDescent="0.25">
      <c r="A5297" s="8">
        <v>5294</v>
      </c>
      <c r="B5297">
        <v>1</v>
      </c>
      <c r="C5297">
        <v>17.95</v>
      </c>
      <c r="E5297" s="8">
        <v>5294</v>
      </c>
      <c r="F5297">
        <v>1</v>
      </c>
    </row>
    <row r="5298" spans="1:6" x14ac:dyDescent="0.25">
      <c r="A5298" s="8">
        <v>5295</v>
      </c>
      <c r="B5298">
        <v>1</v>
      </c>
      <c r="C5298">
        <v>14.5</v>
      </c>
      <c r="E5298" s="8">
        <v>5295</v>
      </c>
      <c r="F5298">
        <v>1</v>
      </c>
    </row>
    <row r="5299" spans="1:6" x14ac:dyDescent="0.25">
      <c r="A5299" s="8">
        <v>5296</v>
      </c>
      <c r="B5299">
        <v>1</v>
      </c>
      <c r="C5299">
        <v>14.5</v>
      </c>
      <c r="E5299" s="8">
        <v>5296</v>
      </c>
      <c r="F5299">
        <v>1</v>
      </c>
    </row>
    <row r="5300" spans="1:6" x14ac:dyDescent="0.25">
      <c r="A5300" s="8">
        <v>5297</v>
      </c>
      <c r="B5300">
        <v>1</v>
      </c>
      <c r="C5300">
        <v>15.5</v>
      </c>
      <c r="E5300" s="8">
        <v>5297</v>
      </c>
      <c r="F5300">
        <v>1</v>
      </c>
    </row>
    <row r="5301" spans="1:6" x14ac:dyDescent="0.25">
      <c r="A5301" s="8">
        <v>5298</v>
      </c>
      <c r="B5301">
        <v>1</v>
      </c>
      <c r="C5301">
        <v>5</v>
      </c>
      <c r="E5301" s="8">
        <v>5298</v>
      </c>
      <c r="F5301">
        <v>1</v>
      </c>
    </row>
    <row r="5302" spans="1:6" x14ac:dyDescent="0.25">
      <c r="A5302" s="8">
        <v>5299</v>
      </c>
      <c r="B5302">
        <v>1</v>
      </c>
      <c r="C5302">
        <v>7</v>
      </c>
      <c r="E5302" s="8">
        <v>5299</v>
      </c>
      <c r="F5302">
        <v>1</v>
      </c>
    </row>
    <row r="5303" spans="1:6" x14ac:dyDescent="0.25">
      <c r="A5303" s="8">
        <v>5300</v>
      </c>
      <c r="B5303">
        <v>3</v>
      </c>
      <c r="C5303">
        <v>36.450000000000003</v>
      </c>
      <c r="E5303" s="8">
        <v>5300</v>
      </c>
      <c r="F5303">
        <v>1</v>
      </c>
    </row>
    <row r="5304" spans="1:6" x14ac:dyDescent="0.25">
      <c r="A5304" s="8">
        <v>5301</v>
      </c>
      <c r="B5304">
        <v>2</v>
      </c>
      <c r="C5304">
        <v>24.5</v>
      </c>
      <c r="E5304" s="8">
        <v>5301</v>
      </c>
      <c r="F5304">
        <v>1</v>
      </c>
    </row>
    <row r="5305" spans="1:6" x14ac:dyDescent="0.25">
      <c r="A5305" s="8">
        <v>5302</v>
      </c>
      <c r="B5305">
        <v>1</v>
      </c>
      <c r="C5305">
        <v>12.95</v>
      </c>
      <c r="E5305" s="8">
        <v>5302</v>
      </c>
      <c r="F5305">
        <v>1</v>
      </c>
    </row>
    <row r="5306" spans="1:6" x14ac:dyDescent="0.25">
      <c r="A5306" s="8">
        <v>5303</v>
      </c>
      <c r="B5306">
        <v>4</v>
      </c>
      <c r="C5306">
        <v>29.5</v>
      </c>
      <c r="E5306" s="8">
        <v>5303</v>
      </c>
      <c r="F5306">
        <v>1</v>
      </c>
    </row>
    <row r="5307" spans="1:6" x14ac:dyDescent="0.25">
      <c r="A5307" s="8">
        <v>5304</v>
      </c>
      <c r="B5307">
        <v>3</v>
      </c>
      <c r="C5307">
        <v>30.5</v>
      </c>
      <c r="E5307" s="8">
        <v>5304</v>
      </c>
      <c r="F5307">
        <v>1</v>
      </c>
    </row>
    <row r="5308" spans="1:6" x14ac:dyDescent="0.25">
      <c r="A5308" s="8">
        <v>5305</v>
      </c>
      <c r="B5308">
        <v>2</v>
      </c>
      <c r="C5308">
        <v>23.5</v>
      </c>
      <c r="E5308" s="8">
        <v>5305</v>
      </c>
      <c r="F5308">
        <v>1</v>
      </c>
    </row>
    <row r="5309" spans="1:6" x14ac:dyDescent="0.25">
      <c r="A5309" s="8">
        <v>5306</v>
      </c>
      <c r="B5309">
        <v>1</v>
      </c>
      <c r="C5309">
        <v>14.5</v>
      </c>
      <c r="E5309" s="8">
        <v>5306</v>
      </c>
      <c r="F5309">
        <v>1</v>
      </c>
    </row>
    <row r="5310" spans="1:6" x14ac:dyDescent="0.25">
      <c r="A5310" s="8">
        <v>5307</v>
      </c>
      <c r="B5310">
        <v>4</v>
      </c>
      <c r="C5310">
        <v>28</v>
      </c>
      <c r="E5310" s="8">
        <v>5307</v>
      </c>
      <c r="F5310">
        <v>1</v>
      </c>
    </row>
    <row r="5311" spans="1:6" x14ac:dyDescent="0.25">
      <c r="A5311" s="8">
        <v>5308</v>
      </c>
      <c r="B5311">
        <v>1</v>
      </c>
      <c r="C5311">
        <v>7</v>
      </c>
      <c r="E5311" s="8">
        <v>5308</v>
      </c>
      <c r="F5311">
        <v>1</v>
      </c>
    </row>
    <row r="5312" spans="1:6" x14ac:dyDescent="0.25">
      <c r="A5312" s="8">
        <v>5309</v>
      </c>
      <c r="B5312">
        <v>1</v>
      </c>
      <c r="C5312">
        <v>15.5</v>
      </c>
      <c r="E5312" s="8">
        <v>5309</v>
      </c>
      <c r="F5312">
        <v>1</v>
      </c>
    </row>
    <row r="5313" spans="1:6" x14ac:dyDescent="0.25">
      <c r="A5313" s="8">
        <v>5310</v>
      </c>
      <c r="B5313">
        <v>2</v>
      </c>
      <c r="C5313">
        <v>21.5</v>
      </c>
      <c r="E5313" s="8">
        <v>5310</v>
      </c>
      <c r="F5313">
        <v>1</v>
      </c>
    </row>
    <row r="5314" spans="1:6" x14ac:dyDescent="0.25">
      <c r="A5314" s="8">
        <v>5311</v>
      </c>
      <c r="B5314">
        <v>1</v>
      </c>
      <c r="C5314">
        <v>14.95</v>
      </c>
      <c r="E5314" s="8">
        <v>5311</v>
      </c>
      <c r="F5314">
        <v>1</v>
      </c>
    </row>
    <row r="5315" spans="1:6" x14ac:dyDescent="0.25">
      <c r="A5315" s="8">
        <v>5312</v>
      </c>
      <c r="B5315">
        <v>3</v>
      </c>
      <c r="C5315">
        <v>38.950000000000003</v>
      </c>
      <c r="E5315" s="8">
        <v>5312</v>
      </c>
      <c r="F5315">
        <v>1</v>
      </c>
    </row>
    <row r="5316" spans="1:6" x14ac:dyDescent="0.25">
      <c r="A5316" s="8">
        <v>5313</v>
      </c>
      <c r="B5316">
        <v>1</v>
      </c>
      <c r="C5316">
        <v>19.95</v>
      </c>
      <c r="E5316" s="8">
        <v>5313</v>
      </c>
      <c r="F5316">
        <v>1</v>
      </c>
    </row>
    <row r="5317" spans="1:6" x14ac:dyDescent="0.25">
      <c r="A5317" s="8">
        <v>5314</v>
      </c>
      <c r="B5317">
        <v>1</v>
      </c>
      <c r="C5317">
        <v>17.95</v>
      </c>
      <c r="E5317" s="8">
        <v>5314</v>
      </c>
      <c r="F5317">
        <v>1</v>
      </c>
    </row>
    <row r="5318" spans="1:6" x14ac:dyDescent="0.25">
      <c r="A5318" s="8">
        <v>5315</v>
      </c>
      <c r="B5318">
        <v>7</v>
      </c>
      <c r="C5318">
        <v>103.8</v>
      </c>
      <c r="E5318" s="8">
        <v>5315</v>
      </c>
      <c r="F5318">
        <v>1</v>
      </c>
    </row>
    <row r="5319" spans="1:6" x14ac:dyDescent="0.25">
      <c r="A5319" s="8">
        <v>5316</v>
      </c>
      <c r="B5319">
        <v>2</v>
      </c>
      <c r="C5319">
        <v>17.95</v>
      </c>
      <c r="E5319" s="8">
        <v>5316</v>
      </c>
      <c r="F5319">
        <v>1</v>
      </c>
    </row>
    <row r="5320" spans="1:6" x14ac:dyDescent="0.25">
      <c r="A5320" s="8">
        <v>5317</v>
      </c>
      <c r="B5320">
        <v>11</v>
      </c>
      <c r="C5320">
        <v>135.15</v>
      </c>
      <c r="E5320" s="8">
        <v>5317</v>
      </c>
      <c r="F5320">
        <v>1</v>
      </c>
    </row>
    <row r="5321" spans="1:6" x14ac:dyDescent="0.25">
      <c r="A5321" s="8">
        <v>5318</v>
      </c>
      <c r="B5321">
        <v>1</v>
      </c>
      <c r="C5321">
        <v>9</v>
      </c>
      <c r="E5321" s="8">
        <v>5318</v>
      </c>
      <c r="F5321">
        <v>1</v>
      </c>
    </row>
    <row r="5322" spans="1:6" x14ac:dyDescent="0.25">
      <c r="A5322" s="8">
        <v>5319</v>
      </c>
      <c r="B5322">
        <v>2</v>
      </c>
      <c r="C5322">
        <v>31.9</v>
      </c>
      <c r="E5322" s="8">
        <v>5319</v>
      </c>
      <c r="F5322">
        <v>1</v>
      </c>
    </row>
    <row r="5323" spans="1:6" x14ac:dyDescent="0.25">
      <c r="A5323" s="8">
        <v>5320</v>
      </c>
      <c r="B5323">
        <v>4</v>
      </c>
      <c r="C5323">
        <v>50.400000000000013</v>
      </c>
      <c r="E5323" s="8">
        <v>5320</v>
      </c>
      <c r="F5323">
        <v>1</v>
      </c>
    </row>
    <row r="5324" spans="1:6" x14ac:dyDescent="0.25">
      <c r="A5324" s="8">
        <v>5321</v>
      </c>
      <c r="B5324">
        <v>2</v>
      </c>
      <c r="C5324">
        <v>19.95</v>
      </c>
      <c r="E5324" s="8">
        <v>5321</v>
      </c>
      <c r="F5324">
        <v>1</v>
      </c>
    </row>
    <row r="5325" spans="1:6" x14ac:dyDescent="0.25">
      <c r="A5325" s="8">
        <v>5322</v>
      </c>
      <c r="B5325">
        <v>7</v>
      </c>
      <c r="C5325">
        <v>104.8</v>
      </c>
      <c r="E5325" s="8">
        <v>5322</v>
      </c>
      <c r="F5325">
        <v>1</v>
      </c>
    </row>
    <row r="5326" spans="1:6" x14ac:dyDescent="0.25">
      <c r="A5326" s="8">
        <v>5323</v>
      </c>
      <c r="B5326">
        <v>1</v>
      </c>
      <c r="C5326">
        <v>12.95</v>
      </c>
      <c r="E5326" s="8">
        <v>5323</v>
      </c>
      <c r="F5326">
        <v>1</v>
      </c>
    </row>
    <row r="5327" spans="1:6" x14ac:dyDescent="0.25">
      <c r="A5327" s="8">
        <v>5324</v>
      </c>
      <c r="B5327">
        <v>1</v>
      </c>
      <c r="C5327">
        <v>16.5</v>
      </c>
      <c r="E5327" s="8">
        <v>5324</v>
      </c>
      <c r="F5327">
        <v>1</v>
      </c>
    </row>
    <row r="5328" spans="1:6" x14ac:dyDescent="0.25">
      <c r="A5328" s="8">
        <v>5325</v>
      </c>
      <c r="B5328">
        <v>2</v>
      </c>
      <c r="C5328">
        <v>20.95</v>
      </c>
      <c r="E5328" s="8">
        <v>5325</v>
      </c>
      <c r="F5328">
        <v>1</v>
      </c>
    </row>
    <row r="5329" spans="1:6" x14ac:dyDescent="0.25">
      <c r="A5329" s="8">
        <v>5326</v>
      </c>
      <c r="B5329">
        <v>2</v>
      </c>
      <c r="C5329">
        <v>29.9</v>
      </c>
      <c r="E5329" s="8">
        <v>5326</v>
      </c>
      <c r="F5329">
        <v>1</v>
      </c>
    </row>
    <row r="5330" spans="1:6" x14ac:dyDescent="0.25">
      <c r="A5330" s="8">
        <v>5327</v>
      </c>
      <c r="B5330">
        <v>4</v>
      </c>
      <c r="C5330">
        <v>54.349999999999987</v>
      </c>
      <c r="E5330" s="8">
        <v>5327</v>
      </c>
      <c r="F5330">
        <v>1</v>
      </c>
    </row>
    <row r="5331" spans="1:6" x14ac:dyDescent="0.25">
      <c r="A5331" s="8">
        <v>5328</v>
      </c>
      <c r="B5331">
        <v>3</v>
      </c>
      <c r="C5331">
        <v>41.4</v>
      </c>
      <c r="E5331" s="8">
        <v>5328</v>
      </c>
      <c r="F5331">
        <v>1</v>
      </c>
    </row>
    <row r="5332" spans="1:6" x14ac:dyDescent="0.25">
      <c r="A5332" s="8">
        <v>5329</v>
      </c>
      <c r="B5332">
        <v>2</v>
      </c>
      <c r="C5332">
        <v>25</v>
      </c>
      <c r="E5332" s="8">
        <v>5329</v>
      </c>
      <c r="F5332">
        <v>1</v>
      </c>
    </row>
    <row r="5333" spans="1:6" x14ac:dyDescent="0.25">
      <c r="A5333" s="8">
        <v>5330</v>
      </c>
      <c r="B5333">
        <v>3</v>
      </c>
      <c r="C5333">
        <v>38.849999999999987</v>
      </c>
      <c r="E5333" s="8">
        <v>5330</v>
      </c>
      <c r="F5333">
        <v>1</v>
      </c>
    </row>
    <row r="5334" spans="1:6" x14ac:dyDescent="0.25">
      <c r="A5334" s="8">
        <v>5331</v>
      </c>
      <c r="B5334">
        <v>3</v>
      </c>
      <c r="C5334">
        <v>37.9</v>
      </c>
      <c r="E5334" s="8">
        <v>5331</v>
      </c>
      <c r="F5334">
        <v>1</v>
      </c>
    </row>
    <row r="5335" spans="1:6" x14ac:dyDescent="0.25">
      <c r="A5335" s="8">
        <v>5332</v>
      </c>
      <c r="B5335">
        <v>3</v>
      </c>
      <c r="C5335">
        <v>43.95</v>
      </c>
      <c r="E5335" s="8">
        <v>5332</v>
      </c>
      <c r="F5335">
        <v>1</v>
      </c>
    </row>
    <row r="5336" spans="1:6" x14ac:dyDescent="0.25">
      <c r="A5336" s="8">
        <v>5333</v>
      </c>
      <c r="B5336">
        <v>2</v>
      </c>
      <c r="C5336">
        <v>29.45</v>
      </c>
      <c r="E5336" s="8">
        <v>5333</v>
      </c>
      <c r="F5336">
        <v>1</v>
      </c>
    </row>
    <row r="5337" spans="1:6" x14ac:dyDescent="0.25">
      <c r="A5337" s="8">
        <v>5334</v>
      </c>
      <c r="B5337">
        <v>3</v>
      </c>
      <c r="C5337">
        <v>43.4</v>
      </c>
      <c r="E5337" s="8">
        <v>5334</v>
      </c>
      <c r="F5337">
        <v>1</v>
      </c>
    </row>
    <row r="5338" spans="1:6" x14ac:dyDescent="0.25">
      <c r="A5338" s="8">
        <v>5335</v>
      </c>
      <c r="B5338">
        <v>1</v>
      </c>
      <c r="C5338">
        <v>17.95</v>
      </c>
      <c r="E5338" s="8">
        <v>5335</v>
      </c>
      <c r="F5338">
        <v>1</v>
      </c>
    </row>
    <row r="5339" spans="1:6" x14ac:dyDescent="0.25">
      <c r="A5339" s="8">
        <v>5336</v>
      </c>
      <c r="B5339">
        <v>3</v>
      </c>
      <c r="C5339">
        <v>41.95</v>
      </c>
      <c r="E5339" s="8">
        <v>5336</v>
      </c>
      <c r="F5339">
        <v>1</v>
      </c>
    </row>
    <row r="5340" spans="1:6" x14ac:dyDescent="0.25">
      <c r="A5340" s="8">
        <v>5337</v>
      </c>
      <c r="B5340">
        <v>3</v>
      </c>
      <c r="C5340">
        <v>31.9</v>
      </c>
      <c r="E5340" s="8">
        <v>5337</v>
      </c>
      <c r="F5340">
        <v>1</v>
      </c>
    </row>
    <row r="5341" spans="1:6" x14ac:dyDescent="0.25">
      <c r="A5341" s="8">
        <v>5338</v>
      </c>
      <c r="B5341">
        <v>1</v>
      </c>
      <c r="C5341">
        <v>14.5</v>
      </c>
      <c r="E5341" s="8">
        <v>5338</v>
      </c>
      <c r="F5341">
        <v>1</v>
      </c>
    </row>
    <row r="5342" spans="1:6" x14ac:dyDescent="0.25">
      <c r="A5342" s="8">
        <v>5339</v>
      </c>
      <c r="B5342">
        <v>4</v>
      </c>
      <c r="C5342">
        <v>50.4</v>
      </c>
      <c r="E5342" s="8">
        <v>5339</v>
      </c>
      <c r="F5342">
        <v>1</v>
      </c>
    </row>
    <row r="5343" spans="1:6" x14ac:dyDescent="0.25">
      <c r="A5343" s="8">
        <v>5340</v>
      </c>
      <c r="B5343">
        <v>1</v>
      </c>
      <c r="C5343">
        <v>7</v>
      </c>
      <c r="E5343" s="8">
        <v>5340</v>
      </c>
      <c r="F5343">
        <v>1</v>
      </c>
    </row>
    <row r="5344" spans="1:6" x14ac:dyDescent="0.25">
      <c r="A5344" s="8">
        <v>5341</v>
      </c>
      <c r="B5344">
        <v>1</v>
      </c>
      <c r="C5344">
        <v>9</v>
      </c>
      <c r="E5344" s="8">
        <v>5341</v>
      </c>
      <c r="F5344">
        <v>1</v>
      </c>
    </row>
    <row r="5345" spans="1:6" x14ac:dyDescent="0.25">
      <c r="A5345" s="8">
        <v>5342</v>
      </c>
      <c r="B5345">
        <v>1</v>
      </c>
      <c r="C5345">
        <v>15.5</v>
      </c>
      <c r="E5345" s="8">
        <v>5342</v>
      </c>
      <c r="F5345">
        <v>1</v>
      </c>
    </row>
    <row r="5346" spans="1:6" x14ac:dyDescent="0.25">
      <c r="A5346" s="8">
        <v>5343</v>
      </c>
      <c r="B5346">
        <v>1</v>
      </c>
      <c r="C5346">
        <v>7</v>
      </c>
      <c r="E5346" s="8">
        <v>5343</v>
      </c>
      <c r="F5346">
        <v>1</v>
      </c>
    </row>
    <row r="5347" spans="1:6" x14ac:dyDescent="0.25">
      <c r="A5347" s="8">
        <v>5344</v>
      </c>
      <c r="B5347">
        <v>4</v>
      </c>
      <c r="C5347">
        <v>47.849999999999987</v>
      </c>
      <c r="E5347" s="8">
        <v>5344</v>
      </c>
      <c r="F5347">
        <v>1</v>
      </c>
    </row>
    <row r="5348" spans="1:6" x14ac:dyDescent="0.25">
      <c r="A5348" s="8">
        <v>5345</v>
      </c>
      <c r="B5348">
        <v>2</v>
      </c>
      <c r="C5348">
        <v>28.95</v>
      </c>
      <c r="E5348" s="8">
        <v>5345</v>
      </c>
      <c r="F5348">
        <v>1</v>
      </c>
    </row>
    <row r="5349" spans="1:6" x14ac:dyDescent="0.25">
      <c r="A5349" s="8">
        <v>5346</v>
      </c>
      <c r="B5349">
        <v>2</v>
      </c>
      <c r="C5349">
        <v>20.95</v>
      </c>
      <c r="E5349" s="8">
        <v>5346</v>
      </c>
      <c r="F5349">
        <v>1</v>
      </c>
    </row>
    <row r="5350" spans="1:6" x14ac:dyDescent="0.25">
      <c r="A5350" s="8">
        <v>5347</v>
      </c>
      <c r="B5350">
        <v>3</v>
      </c>
      <c r="C5350">
        <v>42.9</v>
      </c>
      <c r="E5350" s="8">
        <v>5347</v>
      </c>
      <c r="F5350">
        <v>1</v>
      </c>
    </row>
    <row r="5351" spans="1:6" x14ac:dyDescent="0.25">
      <c r="A5351" s="8">
        <v>5348</v>
      </c>
      <c r="B5351">
        <v>2</v>
      </c>
      <c r="C5351">
        <v>34.450000000000003</v>
      </c>
      <c r="E5351" s="8">
        <v>5348</v>
      </c>
      <c r="F5351">
        <v>1</v>
      </c>
    </row>
    <row r="5352" spans="1:6" x14ac:dyDescent="0.25">
      <c r="A5352" s="8">
        <v>5349</v>
      </c>
      <c r="B5352">
        <v>2</v>
      </c>
      <c r="C5352">
        <v>19.95</v>
      </c>
      <c r="E5352" s="8">
        <v>5349</v>
      </c>
      <c r="F5352">
        <v>1</v>
      </c>
    </row>
    <row r="5353" spans="1:6" x14ac:dyDescent="0.25">
      <c r="A5353" s="8">
        <v>5350</v>
      </c>
      <c r="B5353">
        <v>3</v>
      </c>
      <c r="C5353">
        <v>35.950000000000003</v>
      </c>
      <c r="E5353" s="8">
        <v>5350</v>
      </c>
      <c r="F5353">
        <v>1</v>
      </c>
    </row>
    <row r="5354" spans="1:6" x14ac:dyDescent="0.25">
      <c r="A5354" s="8">
        <v>5351</v>
      </c>
      <c r="B5354">
        <v>4</v>
      </c>
      <c r="C5354">
        <v>54.400000000000013</v>
      </c>
      <c r="E5354" s="8">
        <v>5351</v>
      </c>
      <c r="F5354">
        <v>1</v>
      </c>
    </row>
    <row r="5355" spans="1:6" x14ac:dyDescent="0.25">
      <c r="A5355" s="8">
        <v>5352</v>
      </c>
      <c r="B5355">
        <v>2</v>
      </c>
      <c r="C5355">
        <v>24.95</v>
      </c>
      <c r="E5355" s="8">
        <v>5352</v>
      </c>
      <c r="F5355">
        <v>1</v>
      </c>
    </row>
    <row r="5356" spans="1:6" x14ac:dyDescent="0.25">
      <c r="A5356" s="8">
        <v>5353</v>
      </c>
      <c r="B5356">
        <v>3</v>
      </c>
      <c r="C5356">
        <v>19</v>
      </c>
      <c r="E5356" s="8">
        <v>5353</v>
      </c>
      <c r="F5356">
        <v>1</v>
      </c>
    </row>
    <row r="5357" spans="1:6" x14ac:dyDescent="0.25">
      <c r="A5357" s="8">
        <v>5354</v>
      </c>
      <c r="B5357">
        <v>1</v>
      </c>
      <c r="C5357">
        <v>13.95</v>
      </c>
      <c r="E5357" s="8">
        <v>5354</v>
      </c>
      <c r="F5357">
        <v>1</v>
      </c>
    </row>
    <row r="5358" spans="1:6" x14ac:dyDescent="0.25">
      <c r="A5358" s="8">
        <v>5355</v>
      </c>
      <c r="B5358">
        <v>1</v>
      </c>
      <c r="C5358">
        <v>16.95</v>
      </c>
      <c r="E5358" s="8">
        <v>5355</v>
      </c>
      <c r="F5358">
        <v>1</v>
      </c>
    </row>
    <row r="5359" spans="1:6" x14ac:dyDescent="0.25">
      <c r="A5359" s="8">
        <v>5356</v>
      </c>
      <c r="B5359">
        <v>2</v>
      </c>
      <c r="C5359">
        <v>26.45</v>
      </c>
      <c r="E5359" s="8">
        <v>5356</v>
      </c>
      <c r="F5359">
        <v>1</v>
      </c>
    </row>
    <row r="5360" spans="1:6" x14ac:dyDescent="0.25">
      <c r="A5360" s="8">
        <v>5357</v>
      </c>
      <c r="B5360">
        <v>2</v>
      </c>
      <c r="C5360">
        <v>12</v>
      </c>
      <c r="E5360" s="8">
        <v>5357</v>
      </c>
      <c r="F5360">
        <v>1</v>
      </c>
    </row>
    <row r="5361" spans="1:6" x14ac:dyDescent="0.25">
      <c r="A5361" s="8">
        <v>5358</v>
      </c>
      <c r="B5361">
        <v>4</v>
      </c>
      <c r="C5361">
        <v>53.400000000000013</v>
      </c>
      <c r="E5361" s="8">
        <v>5358</v>
      </c>
      <c r="F5361">
        <v>1</v>
      </c>
    </row>
    <row r="5362" spans="1:6" x14ac:dyDescent="0.25">
      <c r="A5362" s="8">
        <v>5359</v>
      </c>
      <c r="B5362">
        <v>2</v>
      </c>
      <c r="C5362">
        <v>15.5</v>
      </c>
      <c r="E5362" s="8">
        <v>5359</v>
      </c>
      <c r="F5362">
        <v>1</v>
      </c>
    </row>
    <row r="5363" spans="1:6" x14ac:dyDescent="0.25">
      <c r="A5363" s="8">
        <v>5360</v>
      </c>
      <c r="B5363">
        <v>1</v>
      </c>
      <c r="C5363">
        <v>13.95</v>
      </c>
      <c r="E5363" s="8">
        <v>5360</v>
      </c>
      <c r="F5363">
        <v>1</v>
      </c>
    </row>
    <row r="5364" spans="1:6" x14ac:dyDescent="0.25">
      <c r="A5364" s="8">
        <v>5361</v>
      </c>
      <c r="B5364">
        <v>2</v>
      </c>
      <c r="C5364">
        <v>14</v>
      </c>
      <c r="E5364" s="8">
        <v>5361</v>
      </c>
      <c r="F5364">
        <v>1</v>
      </c>
    </row>
    <row r="5365" spans="1:6" x14ac:dyDescent="0.25">
      <c r="A5365" s="8">
        <v>5362</v>
      </c>
      <c r="B5365">
        <v>2</v>
      </c>
      <c r="C5365">
        <v>21.95</v>
      </c>
      <c r="E5365" s="8">
        <v>5362</v>
      </c>
      <c r="F5365">
        <v>1</v>
      </c>
    </row>
    <row r="5366" spans="1:6" x14ac:dyDescent="0.25">
      <c r="A5366" s="8">
        <v>5363</v>
      </c>
      <c r="B5366">
        <v>4</v>
      </c>
      <c r="C5366">
        <v>41.9</v>
      </c>
      <c r="E5366" s="8">
        <v>5363</v>
      </c>
      <c r="F5366">
        <v>1</v>
      </c>
    </row>
    <row r="5367" spans="1:6" x14ac:dyDescent="0.25">
      <c r="A5367" s="8">
        <v>5364</v>
      </c>
      <c r="B5367">
        <v>4</v>
      </c>
      <c r="C5367">
        <v>48.400000000000013</v>
      </c>
      <c r="E5367" s="8">
        <v>5364</v>
      </c>
      <c r="F5367">
        <v>1</v>
      </c>
    </row>
    <row r="5368" spans="1:6" x14ac:dyDescent="0.25">
      <c r="A5368" s="8">
        <v>5365</v>
      </c>
      <c r="B5368">
        <v>3</v>
      </c>
      <c r="C5368">
        <v>48.4</v>
      </c>
      <c r="E5368" s="8">
        <v>5365</v>
      </c>
      <c r="F5368">
        <v>1</v>
      </c>
    </row>
    <row r="5369" spans="1:6" x14ac:dyDescent="0.25">
      <c r="A5369" s="8">
        <v>5366</v>
      </c>
      <c r="B5369">
        <v>4</v>
      </c>
      <c r="C5369">
        <v>45.4</v>
      </c>
      <c r="E5369" s="8">
        <v>5366</v>
      </c>
      <c r="F5369">
        <v>1</v>
      </c>
    </row>
    <row r="5370" spans="1:6" x14ac:dyDescent="0.25">
      <c r="A5370" s="8">
        <v>5367</v>
      </c>
      <c r="B5370">
        <v>1</v>
      </c>
      <c r="C5370">
        <v>11.95</v>
      </c>
      <c r="E5370" s="8">
        <v>5367</v>
      </c>
      <c r="F5370">
        <v>1</v>
      </c>
    </row>
    <row r="5371" spans="1:6" x14ac:dyDescent="0.25">
      <c r="A5371" s="8">
        <v>5368</v>
      </c>
      <c r="B5371">
        <v>4</v>
      </c>
      <c r="C5371">
        <v>48.400000000000013</v>
      </c>
      <c r="E5371" s="8">
        <v>5368</v>
      </c>
      <c r="F5371">
        <v>1</v>
      </c>
    </row>
    <row r="5372" spans="1:6" x14ac:dyDescent="0.25">
      <c r="A5372" s="8">
        <v>5369</v>
      </c>
      <c r="B5372">
        <v>4</v>
      </c>
      <c r="C5372">
        <v>54.400000000000013</v>
      </c>
      <c r="E5372" s="8">
        <v>5369</v>
      </c>
      <c r="F5372">
        <v>1</v>
      </c>
    </row>
    <row r="5373" spans="1:6" x14ac:dyDescent="0.25">
      <c r="A5373" s="8">
        <v>5370</v>
      </c>
      <c r="B5373">
        <v>1</v>
      </c>
      <c r="C5373">
        <v>7</v>
      </c>
      <c r="E5373" s="8">
        <v>5370</v>
      </c>
      <c r="F5373">
        <v>1</v>
      </c>
    </row>
    <row r="5374" spans="1:6" x14ac:dyDescent="0.25">
      <c r="A5374" s="8" t="s">
        <v>87</v>
      </c>
      <c r="B5374">
        <v>12234</v>
      </c>
      <c r="C5374">
        <v>159217.90000000189</v>
      </c>
      <c r="E5374" s="8">
        <v>5371</v>
      </c>
      <c r="F5374">
        <v>1</v>
      </c>
    </row>
    <row r="5375" spans="1:6" x14ac:dyDescent="0.25">
      <c r="E5375" s="8">
        <v>5372</v>
      </c>
      <c r="F5375">
        <v>1</v>
      </c>
    </row>
    <row r="5376" spans="1:6" x14ac:dyDescent="0.25">
      <c r="E5376" s="8">
        <v>5373</v>
      </c>
      <c r="F5376">
        <v>1</v>
      </c>
    </row>
    <row r="5377" spans="5:6" x14ac:dyDescent="0.25">
      <c r="E5377" s="8">
        <v>5374</v>
      </c>
      <c r="F5377">
        <v>1</v>
      </c>
    </row>
    <row r="5378" spans="5:6" x14ac:dyDescent="0.25">
      <c r="E5378" s="8">
        <v>5375</v>
      </c>
      <c r="F5378">
        <v>1</v>
      </c>
    </row>
    <row r="5379" spans="5:6" x14ac:dyDescent="0.25">
      <c r="E5379" s="8">
        <v>5376</v>
      </c>
      <c r="F5379">
        <v>1</v>
      </c>
    </row>
    <row r="5380" spans="5:6" x14ac:dyDescent="0.25">
      <c r="E5380" s="8">
        <v>5377</v>
      </c>
      <c r="F5380">
        <v>1</v>
      </c>
    </row>
    <row r="5381" spans="5:6" x14ac:dyDescent="0.25">
      <c r="E5381" s="8">
        <v>5378</v>
      </c>
      <c r="F5381">
        <v>1</v>
      </c>
    </row>
    <row r="5382" spans="5:6" x14ac:dyDescent="0.25">
      <c r="E5382" s="8">
        <v>5379</v>
      </c>
      <c r="F5382">
        <v>1</v>
      </c>
    </row>
    <row r="5383" spans="5:6" x14ac:dyDescent="0.25">
      <c r="E5383" s="8">
        <v>5380</v>
      </c>
      <c r="F5383">
        <v>1</v>
      </c>
    </row>
    <row r="5384" spans="5:6" x14ac:dyDescent="0.25">
      <c r="E5384" s="8">
        <v>5381</v>
      </c>
      <c r="F5384">
        <v>1</v>
      </c>
    </row>
    <row r="5385" spans="5:6" x14ac:dyDescent="0.25">
      <c r="E5385" s="8">
        <v>5382</v>
      </c>
      <c r="F5385">
        <v>1</v>
      </c>
    </row>
    <row r="5386" spans="5:6" x14ac:dyDescent="0.25">
      <c r="E5386" s="8">
        <v>5383</v>
      </c>
      <c r="F5386">
        <v>1</v>
      </c>
    </row>
    <row r="5387" spans="5:6" x14ac:dyDescent="0.25">
      <c r="E5387" s="8">
        <v>5384</v>
      </c>
      <c r="F5387">
        <v>1</v>
      </c>
    </row>
    <row r="5388" spans="5:6" x14ac:dyDescent="0.25">
      <c r="E5388" s="8">
        <v>5385</v>
      </c>
      <c r="F5388">
        <v>1</v>
      </c>
    </row>
    <row r="5389" spans="5:6" x14ac:dyDescent="0.25">
      <c r="E5389" s="8">
        <v>5386</v>
      </c>
      <c r="F5389">
        <v>1</v>
      </c>
    </row>
    <row r="5390" spans="5:6" x14ac:dyDescent="0.25">
      <c r="E5390" s="8">
        <v>5387</v>
      </c>
      <c r="F5390">
        <v>1</v>
      </c>
    </row>
    <row r="5391" spans="5:6" x14ac:dyDescent="0.25">
      <c r="E5391" s="8">
        <v>5388</v>
      </c>
      <c r="F5391">
        <v>1</v>
      </c>
    </row>
    <row r="5392" spans="5:6" x14ac:dyDescent="0.25">
      <c r="E5392" s="8">
        <v>5389</v>
      </c>
      <c r="F5392">
        <v>1</v>
      </c>
    </row>
    <row r="5393" spans="5:6" x14ac:dyDescent="0.25">
      <c r="E5393" s="8">
        <v>5390</v>
      </c>
      <c r="F5393">
        <v>1</v>
      </c>
    </row>
    <row r="5394" spans="5:6" x14ac:dyDescent="0.25">
      <c r="E5394" s="8">
        <v>5391</v>
      </c>
      <c r="F5394">
        <v>1</v>
      </c>
    </row>
    <row r="5395" spans="5:6" x14ac:dyDescent="0.25">
      <c r="E5395" s="8">
        <v>5392</v>
      </c>
      <c r="F5395">
        <v>1</v>
      </c>
    </row>
    <row r="5396" spans="5:6" x14ac:dyDescent="0.25">
      <c r="E5396" s="8">
        <v>5393</v>
      </c>
      <c r="F5396">
        <v>1</v>
      </c>
    </row>
    <row r="5397" spans="5:6" x14ac:dyDescent="0.25">
      <c r="E5397" s="8">
        <v>5394</v>
      </c>
      <c r="F5397">
        <v>1</v>
      </c>
    </row>
    <row r="5398" spans="5:6" x14ac:dyDescent="0.25">
      <c r="E5398" s="8">
        <v>5395</v>
      </c>
      <c r="F5398">
        <v>1</v>
      </c>
    </row>
    <row r="5399" spans="5:6" x14ac:dyDescent="0.25">
      <c r="E5399" s="8">
        <v>5396</v>
      </c>
      <c r="F5399">
        <v>1</v>
      </c>
    </row>
    <row r="5400" spans="5:6" x14ac:dyDescent="0.25">
      <c r="E5400" s="8">
        <v>5397</v>
      </c>
      <c r="F5400">
        <v>1</v>
      </c>
    </row>
    <row r="5401" spans="5:6" x14ac:dyDescent="0.25">
      <c r="E5401" s="8">
        <v>5398</v>
      </c>
      <c r="F5401">
        <v>1</v>
      </c>
    </row>
    <row r="5402" spans="5:6" x14ac:dyDescent="0.25">
      <c r="E5402" s="8">
        <v>5399</v>
      </c>
      <c r="F5402">
        <v>1</v>
      </c>
    </row>
    <row r="5403" spans="5:6" x14ac:dyDescent="0.25">
      <c r="E5403" s="8">
        <v>5400</v>
      </c>
      <c r="F5403">
        <v>1</v>
      </c>
    </row>
    <row r="5404" spans="5:6" x14ac:dyDescent="0.25">
      <c r="E5404" s="8">
        <v>5401</v>
      </c>
      <c r="F5404">
        <v>1</v>
      </c>
    </row>
    <row r="5405" spans="5:6" x14ac:dyDescent="0.25">
      <c r="E5405" s="8">
        <v>5402</v>
      </c>
      <c r="F5405">
        <v>1</v>
      </c>
    </row>
    <row r="5406" spans="5:6" x14ac:dyDescent="0.25">
      <c r="E5406" s="8">
        <v>5403</v>
      </c>
      <c r="F5406">
        <v>1</v>
      </c>
    </row>
    <row r="5407" spans="5:6" x14ac:dyDescent="0.25">
      <c r="E5407" s="8">
        <v>5404</v>
      </c>
      <c r="F5407">
        <v>1</v>
      </c>
    </row>
    <row r="5408" spans="5:6" x14ac:dyDescent="0.25">
      <c r="E5408" s="8">
        <v>5405</v>
      </c>
      <c r="F5408">
        <v>1</v>
      </c>
    </row>
    <row r="5409" spans="5:6" x14ac:dyDescent="0.25">
      <c r="E5409" s="8">
        <v>5406</v>
      </c>
      <c r="F5409">
        <v>1</v>
      </c>
    </row>
    <row r="5410" spans="5:6" x14ac:dyDescent="0.25">
      <c r="E5410" s="8">
        <v>5407</v>
      </c>
      <c r="F5410">
        <v>1</v>
      </c>
    </row>
    <row r="5411" spans="5:6" x14ac:dyDescent="0.25">
      <c r="E5411" s="8">
        <v>5408</v>
      </c>
      <c r="F5411">
        <v>1</v>
      </c>
    </row>
    <row r="5412" spans="5:6" x14ac:dyDescent="0.25">
      <c r="E5412" s="8">
        <v>5409</v>
      </c>
      <c r="F5412">
        <v>1</v>
      </c>
    </row>
    <row r="5413" spans="5:6" x14ac:dyDescent="0.25">
      <c r="E5413" s="8">
        <v>5410</v>
      </c>
      <c r="F5413">
        <v>1</v>
      </c>
    </row>
    <row r="5414" spans="5:6" x14ac:dyDescent="0.25">
      <c r="E5414" s="8">
        <v>5411</v>
      </c>
      <c r="F5414">
        <v>1</v>
      </c>
    </row>
    <row r="5415" spans="5:6" x14ac:dyDescent="0.25">
      <c r="E5415" s="8">
        <v>5412</v>
      </c>
      <c r="F5415">
        <v>1</v>
      </c>
    </row>
    <row r="5416" spans="5:6" x14ac:dyDescent="0.25">
      <c r="E5416" s="8">
        <v>5413</v>
      </c>
      <c r="F5416">
        <v>1</v>
      </c>
    </row>
    <row r="5417" spans="5:6" x14ac:dyDescent="0.25">
      <c r="E5417" s="8">
        <v>5414</v>
      </c>
      <c r="F5417">
        <v>1</v>
      </c>
    </row>
    <row r="5418" spans="5:6" x14ac:dyDescent="0.25">
      <c r="E5418" s="8">
        <v>5415</v>
      </c>
      <c r="F5418">
        <v>1</v>
      </c>
    </row>
    <row r="5419" spans="5:6" x14ac:dyDescent="0.25">
      <c r="E5419" s="8">
        <v>5416</v>
      </c>
      <c r="F5419">
        <v>1</v>
      </c>
    </row>
    <row r="5420" spans="5:6" x14ac:dyDescent="0.25">
      <c r="E5420" s="8">
        <v>5417</v>
      </c>
      <c r="F5420">
        <v>1</v>
      </c>
    </row>
    <row r="5421" spans="5:6" x14ac:dyDescent="0.25">
      <c r="E5421" s="8">
        <v>5418</v>
      </c>
      <c r="F5421">
        <v>1</v>
      </c>
    </row>
    <row r="5422" spans="5:6" x14ac:dyDescent="0.25">
      <c r="E5422" s="8">
        <v>5419</v>
      </c>
      <c r="F5422">
        <v>1</v>
      </c>
    </row>
    <row r="5423" spans="5:6" x14ac:dyDescent="0.25">
      <c r="E5423" s="8">
        <v>5420</v>
      </c>
      <c r="F5423">
        <v>1</v>
      </c>
    </row>
    <row r="5424" spans="5:6" x14ac:dyDescent="0.25">
      <c r="E5424" s="8">
        <v>5421</v>
      </c>
      <c r="F5424">
        <v>1</v>
      </c>
    </row>
    <row r="5425" spans="5:6" x14ac:dyDescent="0.25">
      <c r="E5425" s="8">
        <v>5422</v>
      </c>
      <c r="F5425">
        <v>1</v>
      </c>
    </row>
    <row r="5426" spans="5:6" x14ac:dyDescent="0.25">
      <c r="E5426" s="8">
        <v>5423</v>
      </c>
      <c r="F5426">
        <v>1</v>
      </c>
    </row>
    <row r="5427" spans="5:6" x14ac:dyDescent="0.25">
      <c r="E5427" s="8">
        <v>5424</v>
      </c>
      <c r="F5427">
        <v>1</v>
      </c>
    </row>
    <row r="5428" spans="5:6" x14ac:dyDescent="0.25">
      <c r="E5428" s="8">
        <v>5425</v>
      </c>
      <c r="F5428">
        <v>1</v>
      </c>
    </row>
    <row r="5429" spans="5:6" x14ac:dyDescent="0.25">
      <c r="E5429" s="8">
        <v>5426</v>
      </c>
      <c r="F5429">
        <v>1</v>
      </c>
    </row>
    <row r="5430" spans="5:6" x14ac:dyDescent="0.25">
      <c r="E5430" s="8">
        <v>5427</v>
      </c>
      <c r="F5430">
        <v>1</v>
      </c>
    </row>
    <row r="5431" spans="5:6" x14ac:dyDescent="0.25">
      <c r="E5431" s="8">
        <v>5428</v>
      </c>
      <c r="F5431">
        <v>1</v>
      </c>
    </row>
    <row r="5432" spans="5:6" x14ac:dyDescent="0.25">
      <c r="E5432" s="8">
        <v>5429</v>
      </c>
      <c r="F5432">
        <v>1</v>
      </c>
    </row>
    <row r="5433" spans="5:6" x14ac:dyDescent="0.25">
      <c r="E5433" s="8">
        <v>5430</v>
      </c>
      <c r="F5433">
        <v>1</v>
      </c>
    </row>
    <row r="5434" spans="5:6" x14ac:dyDescent="0.25">
      <c r="E5434" s="8">
        <v>5431</v>
      </c>
      <c r="F5434">
        <v>1</v>
      </c>
    </row>
    <row r="5435" spans="5:6" x14ac:dyDescent="0.25">
      <c r="E5435" s="8">
        <v>5432</v>
      </c>
      <c r="F5435">
        <v>1</v>
      </c>
    </row>
    <row r="5436" spans="5:6" x14ac:dyDescent="0.25">
      <c r="E5436" s="8">
        <v>5433</v>
      </c>
      <c r="F5436">
        <v>1</v>
      </c>
    </row>
    <row r="5437" spans="5:6" x14ac:dyDescent="0.25">
      <c r="E5437" s="8">
        <v>5434</v>
      </c>
      <c r="F5437">
        <v>1</v>
      </c>
    </row>
    <row r="5438" spans="5:6" x14ac:dyDescent="0.25">
      <c r="E5438" s="8">
        <v>5435</v>
      </c>
      <c r="F5438">
        <v>1</v>
      </c>
    </row>
    <row r="5439" spans="5:6" x14ac:dyDescent="0.25">
      <c r="E5439" s="8">
        <v>5436</v>
      </c>
      <c r="F5439">
        <v>1</v>
      </c>
    </row>
    <row r="5440" spans="5:6" x14ac:dyDescent="0.25">
      <c r="E5440" s="8">
        <v>5437</v>
      </c>
      <c r="F5440">
        <v>1</v>
      </c>
    </row>
    <row r="5441" spans="5:6" x14ac:dyDescent="0.25">
      <c r="E5441" s="8">
        <v>5438</v>
      </c>
      <c r="F5441">
        <v>1</v>
      </c>
    </row>
    <row r="5442" spans="5:6" x14ac:dyDescent="0.25">
      <c r="E5442" s="8">
        <v>5439</v>
      </c>
      <c r="F5442">
        <v>1</v>
      </c>
    </row>
    <row r="5443" spans="5:6" x14ac:dyDescent="0.25">
      <c r="E5443" s="8">
        <v>5440</v>
      </c>
      <c r="F5443">
        <v>1</v>
      </c>
    </row>
    <row r="5444" spans="5:6" x14ac:dyDescent="0.25">
      <c r="E5444" s="8">
        <v>5441</v>
      </c>
      <c r="F5444">
        <v>1</v>
      </c>
    </row>
    <row r="5445" spans="5:6" x14ac:dyDescent="0.25">
      <c r="E5445" s="8">
        <v>5442</v>
      </c>
      <c r="F5445">
        <v>1</v>
      </c>
    </row>
    <row r="5446" spans="5:6" x14ac:dyDescent="0.25">
      <c r="E5446" s="8">
        <v>5443</v>
      </c>
      <c r="F5446">
        <v>1</v>
      </c>
    </row>
    <row r="5447" spans="5:6" x14ac:dyDescent="0.25">
      <c r="E5447" s="8">
        <v>5444</v>
      </c>
      <c r="F5447">
        <v>1</v>
      </c>
    </row>
    <row r="5448" spans="5:6" x14ac:dyDescent="0.25">
      <c r="E5448" s="8">
        <v>5445</v>
      </c>
      <c r="F5448">
        <v>1</v>
      </c>
    </row>
    <row r="5449" spans="5:6" x14ac:dyDescent="0.25">
      <c r="E5449" s="8">
        <v>5446</v>
      </c>
      <c r="F5449">
        <v>1</v>
      </c>
    </row>
    <row r="5450" spans="5:6" x14ac:dyDescent="0.25">
      <c r="E5450" s="8">
        <v>5447</v>
      </c>
      <c r="F5450">
        <v>1</v>
      </c>
    </row>
    <row r="5451" spans="5:6" x14ac:dyDescent="0.25">
      <c r="E5451" s="8">
        <v>5448</v>
      </c>
      <c r="F5451">
        <v>1</v>
      </c>
    </row>
    <row r="5452" spans="5:6" x14ac:dyDescent="0.25">
      <c r="E5452" s="8">
        <v>5449</v>
      </c>
      <c r="F5452">
        <v>1</v>
      </c>
    </row>
    <row r="5453" spans="5:6" x14ac:dyDescent="0.25">
      <c r="E5453" s="8">
        <v>5450</v>
      </c>
      <c r="F5453">
        <v>1</v>
      </c>
    </row>
    <row r="5454" spans="5:6" x14ac:dyDescent="0.25">
      <c r="E5454" s="8">
        <v>5451</v>
      </c>
      <c r="F5454">
        <v>1</v>
      </c>
    </row>
    <row r="5455" spans="5:6" x14ac:dyDescent="0.25">
      <c r="E5455" s="8">
        <v>5452</v>
      </c>
      <c r="F5455">
        <v>1</v>
      </c>
    </row>
    <row r="5456" spans="5:6" x14ac:dyDescent="0.25">
      <c r="E5456" s="8">
        <v>5453</v>
      </c>
      <c r="F5456">
        <v>1</v>
      </c>
    </row>
    <row r="5457" spans="5:6" x14ac:dyDescent="0.25">
      <c r="E5457" s="8">
        <v>5454</v>
      </c>
      <c r="F5457">
        <v>1</v>
      </c>
    </row>
    <row r="5458" spans="5:6" x14ac:dyDescent="0.25">
      <c r="E5458" s="8">
        <v>5455</v>
      </c>
      <c r="F5458">
        <v>1</v>
      </c>
    </row>
    <row r="5459" spans="5:6" x14ac:dyDescent="0.25">
      <c r="E5459" s="8">
        <v>5456</v>
      </c>
      <c r="F5459">
        <v>1</v>
      </c>
    </row>
    <row r="5460" spans="5:6" x14ac:dyDescent="0.25">
      <c r="E5460" s="8">
        <v>5457</v>
      </c>
      <c r="F5460">
        <v>1</v>
      </c>
    </row>
    <row r="5461" spans="5:6" x14ac:dyDescent="0.25">
      <c r="E5461" s="8">
        <v>5458</v>
      </c>
      <c r="F5461">
        <v>1</v>
      </c>
    </row>
    <row r="5462" spans="5:6" x14ac:dyDescent="0.25">
      <c r="E5462" s="8">
        <v>5459</v>
      </c>
      <c r="F5462">
        <v>1</v>
      </c>
    </row>
    <row r="5463" spans="5:6" x14ac:dyDescent="0.25">
      <c r="E5463" s="8">
        <v>5460</v>
      </c>
      <c r="F5463">
        <v>1</v>
      </c>
    </row>
    <row r="5464" spans="5:6" x14ac:dyDescent="0.25">
      <c r="E5464" s="8">
        <v>5461</v>
      </c>
      <c r="F5464">
        <v>1</v>
      </c>
    </row>
    <row r="5465" spans="5:6" x14ac:dyDescent="0.25">
      <c r="E5465" s="8">
        <v>5462</v>
      </c>
      <c r="F5465">
        <v>1</v>
      </c>
    </row>
    <row r="5466" spans="5:6" x14ac:dyDescent="0.25">
      <c r="E5466" s="8">
        <v>5463</v>
      </c>
      <c r="F5466">
        <v>1</v>
      </c>
    </row>
    <row r="5467" spans="5:6" x14ac:dyDescent="0.25">
      <c r="E5467" s="8">
        <v>5464</v>
      </c>
      <c r="F5467">
        <v>1</v>
      </c>
    </row>
    <row r="5468" spans="5:6" x14ac:dyDescent="0.25">
      <c r="E5468" s="8">
        <v>5465</v>
      </c>
      <c r="F5468">
        <v>1</v>
      </c>
    </row>
    <row r="5469" spans="5:6" x14ac:dyDescent="0.25">
      <c r="E5469" s="8">
        <v>5466</v>
      </c>
      <c r="F5469">
        <v>1</v>
      </c>
    </row>
    <row r="5470" spans="5:6" x14ac:dyDescent="0.25">
      <c r="E5470" s="8">
        <v>5467</v>
      </c>
      <c r="F5470">
        <v>1</v>
      </c>
    </row>
    <row r="5471" spans="5:6" x14ac:dyDescent="0.25">
      <c r="E5471" s="8">
        <v>5468</v>
      </c>
      <c r="F5471">
        <v>1</v>
      </c>
    </row>
    <row r="5472" spans="5:6" x14ac:dyDescent="0.25">
      <c r="E5472" s="8">
        <v>5469</v>
      </c>
      <c r="F5472">
        <v>1</v>
      </c>
    </row>
    <row r="5473" spans="5:6" x14ac:dyDescent="0.25">
      <c r="E5473" s="8">
        <v>5470</v>
      </c>
      <c r="F5473">
        <v>1</v>
      </c>
    </row>
    <row r="5474" spans="5:6" x14ac:dyDescent="0.25">
      <c r="E5474" s="8">
        <v>5471</v>
      </c>
      <c r="F5474">
        <v>1</v>
      </c>
    </row>
    <row r="5475" spans="5:6" x14ac:dyDescent="0.25">
      <c r="E5475" s="8">
        <v>5472</v>
      </c>
      <c r="F5475">
        <v>1</v>
      </c>
    </row>
    <row r="5476" spans="5:6" x14ac:dyDescent="0.25">
      <c r="E5476" s="8">
        <v>5473</v>
      </c>
      <c r="F5476">
        <v>1</v>
      </c>
    </row>
    <row r="5477" spans="5:6" x14ac:dyDescent="0.25">
      <c r="E5477" s="8">
        <v>5474</v>
      </c>
      <c r="F5477">
        <v>1</v>
      </c>
    </row>
    <row r="5478" spans="5:6" x14ac:dyDescent="0.25">
      <c r="E5478" s="8">
        <v>5475</v>
      </c>
      <c r="F5478">
        <v>1</v>
      </c>
    </row>
    <row r="5479" spans="5:6" x14ac:dyDescent="0.25">
      <c r="E5479" s="8">
        <v>5476</v>
      </c>
      <c r="F5479">
        <v>1</v>
      </c>
    </row>
    <row r="5480" spans="5:6" x14ac:dyDescent="0.25">
      <c r="E5480" s="8">
        <v>5477</v>
      </c>
      <c r="F5480">
        <v>1</v>
      </c>
    </row>
    <row r="5481" spans="5:6" x14ac:dyDescent="0.25">
      <c r="E5481" s="8">
        <v>5478</v>
      </c>
      <c r="F5481">
        <v>1</v>
      </c>
    </row>
    <row r="5482" spans="5:6" x14ac:dyDescent="0.25">
      <c r="E5482" s="8">
        <v>5479</v>
      </c>
      <c r="F5482">
        <v>1</v>
      </c>
    </row>
    <row r="5483" spans="5:6" x14ac:dyDescent="0.25">
      <c r="E5483" s="8">
        <v>5480</v>
      </c>
      <c r="F5483">
        <v>1</v>
      </c>
    </row>
    <row r="5484" spans="5:6" x14ac:dyDescent="0.25">
      <c r="E5484" s="8">
        <v>5481</v>
      </c>
      <c r="F5484">
        <v>1</v>
      </c>
    </row>
    <row r="5485" spans="5:6" x14ac:dyDescent="0.25">
      <c r="E5485" s="8">
        <v>5482</v>
      </c>
      <c r="F5485">
        <v>1</v>
      </c>
    </row>
    <row r="5486" spans="5:6" x14ac:dyDescent="0.25">
      <c r="E5486" s="8">
        <v>5483</v>
      </c>
      <c r="F5486">
        <v>1</v>
      </c>
    </row>
    <row r="5487" spans="5:6" x14ac:dyDescent="0.25">
      <c r="E5487" s="8">
        <v>5484</v>
      </c>
      <c r="F5487">
        <v>1</v>
      </c>
    </row>
    <row r="5488" spans="5:6" x14ac:dyDescent="0.25">
      <c r="E5488" s="8">
        <v>5485</v>
      </c>
      <c r="F5488">
        <v>1</v>
      </c>
    </row>
    <row r="5489" spans="5:6" x14ac:dyDescent="0.25">
      <c r="E5489" s="8">
        <v>5486</v>
      </c>
      <c r="F5489">
        <v>1</v>
      </c>
    </row>
    <row r="5490" spans="5:6" x14ac:dyDescent="0.25">
      <c r="E5490" s="8">
        <v>5487</v>
      </c>
      <c r="F5490">
        <v>1</v>
      </c>
    </row>
    <row r="5491" spans="5:6" x14ac:dyDescent="0.25">
      <c r="E5491" s="8">
        <v>5488</v>
      </c>
      <c r="F5491">
        <v>1</v>
      </c>
    </row>
    <row r="5492" spans="5:6" x14ac:dyDescent="0.25">
      <c r="E5492" s="8">
        <v>5489</v>
      </c>
      <c r="F5492">
        <v>1</v>
      </c>
    </row>
    <row r="5493" spans="5:6" x14ac:dyDescent="0.25">
      <c r="E5493" s="8">
        <v>5490</v>
      </c>
      <c r="F5493">
        <v>1</v>
      </c>
    </row>
    <row r="5494" spans="5:6" x14ac:dyDescent="0.25">
      <c r="E5494" s="8">
        <v>5491</v>
      </c>
      <c r="F5494">
        <v>1</v>
      </c>
    </row>
    <row r="5495" spans="5:6" x14ac:dyDescent="0.25">
      <c r="E5495" s="8">
        <v>5492</v>
      </c>
      <c r="F5495">
        <v>1</v>
      </c>
    </row>
    <row r="5496" spans="5:6" x14ac:dyDescent="0.25">
      <c r="E5496" s="8">
        <v>5493</v>
      </c>
      <c r="F5496">
        <v>1</v>
      </c>
    </row>
    <row r="5497" spans="5:6" x14ac:dyDescent="0.25">
      <c r="E5497" s="8">
        <v>5494</v>
      </c>
      <c r="F5497">
        <v>1</v>
      </c>
    </row>
    <row r="5498" spans="5:6" x14ac:dyDescent="0.25">
      <c r="E5498" s="8">
        <v>5495</v>
      </c>
      <c r="F5498">
        <v>1</v>
      </c>
    </row>
    <row r="5499" spans="5:6" x14ac:dyDescent="0.25">
      <c r="E5499" s="8">
        <v>5496</v>
      </c>
      <c r="F5499">
        <v>1</v>
      </c>
    </row>
    <row r="5500" spans="5:6" x14ac:dyDescent="0.25">
      <c r="E5500" s="8">
        <v>5497</v>
      </c>
      <c r="F5500">
        <v>1</v>
      </c>
    </row>
    <row r="5501" spans="5:6" x14ac:dyDescent="0.25">
      <c r="E5501" s="8">
        <v>5498</v>
      </c>
      <c r="F5501">
        <v>1</v>
      </c>
    </row>
    <row r="5502" spans="5:6" x14ac:dyDescent="0.25">
      <c r="E5502" s="8">
        <v>5499</v>
      </c>
      <c r="F5502">
        <v>1</v>
      </c>
    </row>
    <row r="5503" spans="5:6" x14ac:dyDescent="0.25">
      <c r="E5503" s="8">
        <v>5500</v>
      </c>
      <c r="F5503">
        <v>1</v>
      </c>
    </row>
    <row r="5504" spans="5:6" x14ac:dyDescent="0.25">
      <c r="E5504" s="8">
        <v>5501</v>
      </c>
      <c r="F5504">
        <v>1</v>
      </c>
    </row>
    <row r="5505" spans="5:6" x14ac:dyDescent="0.25">
      <c r="E5505" s="8">
        <v>5502</v>
      </c>
      <c r="F5505">
        <v>1</v>
      </c>
    </row>
    <row r="5506" spans="5:6" x14ac:dyDescent="0.25">
      <c r="E5506" s="8">
        <v>5503</v>
      </c>
      <c r="F5506">
        <v>1</v>
      </c>
    </row>
    <row r="5507" spans="5:6" x14ac:dyDescent="0.25">
      <c r="E5507" s="8">
        <v>5504</v>
      </c>
      <c r="F5507">
        <v>1</v>
      </c>
    </row>
    <row r="5508" spans="5:6" x14ac:dyDescent="0.25">
      <c r="E5508" s="8">
        <v>5505</v>
      </c>
      <c r="F5508">
        <v>1</v>
      </c>
    </row>
    <row r="5509" spans="5:6" x14ac:dyDescent="0.25">
      <c r="E5509" s="8">
        <v>5506</v>
      </c>
      <c r="F5509">
        <v>1</v>
      </c>
    </row>
    <row r="5510" spans="5:6" x14ac:dyDescent="0.25">
      <c r="E5510" s="8">
        <v>5507</v>
      </c>
      <c r="F5510">
        <v>1</v>
      </c>
    </row>
    <row r="5511" spans="5:6" x14ac:dyDescent="0.25">
      <c r="E5511" s="8">
        <v>5508</v>
      </c>
      <c r="F5511">
        <v>1</v>
      </c>
    </row>
    <row r="5512" spans="5:6" x14ac:dyDescent="0.25">
      <c r="E5512" s="8">
        <v>5509</v>
      </c>
      <c r="F5512">
        <v>1</v>
      </c>
    </row>
    <row r="5513" spans="5:6" x14ac:dyDescent="0.25">
      <c r="E5513" s="8">
        <v>5510</v>
      </c>
      <c r="F5513">
        <v>1</v>
      </c>
    </row>
    <row r="5514" spans="5:6" x14ac:dyDescent="0.25">
      <c r="E5514" s="8">
        <v>5511</v>
      </c>
      <c r="F5514">
        <v>1</v>
      </c>
    </row>
    <row r="5515" spans="5:6" x14ac:dyDescent="0.25">
      <c r="E5515" s="8">
        <v>5512</v>
      </c>
      <c r="F5515">
        <v>1</v>
      </c>
    </row>
    <row r="5516" spans="5:6" x14ac:dyDescent="0.25">
      <c r="E5516" s="8">
        <v>5513</v>
      </c>
      <c r="F5516">
        <v>1</v>
      </c>
    </row>
    <row r="5517" spans="5:6" x14ac:dyDescent="0.25">
      <c r="E5517" s="8">
        <v>5514</v>
      </c>
      <c r="F5517">
        <v>1</v>
      </c>
    </row>
    <row r="5518" spans="5:6" x14ac:dyDescent="0.25">
      <c r="E5518" s="8">
        <v>5515</v>
      </c>
      <c r="F5518">
        <v>1</v>
      </c>
    </row>
    <row r="5519" spans="5:6" x14ac:dyDescent="0.25">
      <c r="E5519" s="8">
        <v>5516</v>
      </c>
      <c r="F5519">
        <v>1</v>
      </c>
    </row>
    <row r="5520" spans="5:6" x14ac:dyDescent="0.25">
      <c r="E5520" s="8">
        <v>5517</v>
      </c>
      <c r="F5520">
        <v>1</v>
      </c>
    </row>
    <row r="5521" spans="5:6" x14ac:dyDescent="0.25">
      <c r="E5521" s="8">
        <v>5518</v>
      </c>
      <c r="F5521">
        <v>1</v>
      </c>
    </row>
    <row r="5522" spans="5:6" x14ac:dyDescent="0.25">
      <c r="E5522" s="8">
        <v>5519</v>
      </c>
      <c r="F5522">
        <v>1</v>
      </c>
    </row>
    <row r="5523" spans="5:6" x14ac:dyDescent="0.25">
      <c r="E5523" s="8">
        <v>5520</v>
      </c>
      <c r="F5523">
        <v>1</v>
      </c>
    </row>
    <row r="5524" spans="5:6" x14ac:dyDescent="0.25">
      <c r="E5524" s="8">
        <v>5521</v>
      </c>
      <c r="F5524">
        <v>1</v>
      </c>
    </row>
    <row r="5525" spans="5:6" x14ac:dyDescent="0.25">
      <c r="E5525" s="8">
        <v>5522</v>
      </c>
      <c r="F5525">
        <v>1</v>
      </c>
    </row>
    <row r="5526" spans="5:6" x14ac:dyDescent="0.25">
      <c r="E5526" s="8">
        <v>5523</v>
      </c>
      <c r="F5526">
        <v>1</v>
      </c>
    </row>
    <row r="5527" spans="5:6" x14ac:dyDescent="0.25">
      <c r="E5527" s="8">
        <v>5524</v>
      </c>
      <c r="F5527">
        <v>1</v>
      </c>
    </row>
    <row r="5528" spans="5:6" x14ac:dyDescent="0.25">
      <c r="E5528" s="8">
        <v>5525</v>
      </c>
      <c r="F5528">
        <v>1</v>
      </c>
    </row>
    <row r="5529" spans="5:6" x14ac:dyDescent="0.25">
      <c r="E5529" s="8">
        <v>5526</v>
      </c>
      <c r="F5529">
        <v>1</v>
      </c>
    </row>
    <row r="5530" spans="5:6" x14ac:dyDescent="0.25">
      <c r="E5530" s="8">
        <v>5527</v>
      </c>
      <c r="F5530">
        <v>1</v>
      </c>
    </row>
    <row r="5531" spans="5:6" x14ac:dyDescent="0.25">
      <c r="E5531" s="8">
        <v>5528</v>
      </c>
      <c r="F5531">
        <v>1</v>
      </c>
    </row>
    <row r="5532" spans="5:6" x14ac:dyDescent="0.25">
      <c r="E5532" s="8">
        <v>5529</v>
      </c>
      <c r="F5532">
        <v>1</v>
      </c>
    </row>
    <row r="5533" spans="5:6" x14ac:dyDescent="0.25">
      <c r="E5533" s="8">
        <v>5530</v>
      </c>
      <c r="F5533">
        <v>1</v>
      </c>
    </row>
    <row r="5534" spans="5:6" x14ac:dyDescent="0.25">
      <c r="E5534" s="8">
        <v>5531</v>
      </c>
      <c r="F5534">
        <v>1</v>
      </c>
    </row>
    <row r="5535" spans="5:6" x14ac:dyDescent="0.25">
      <c r="E5535" s="8">
        <v>5532</v>
      </c>
      <c r="F5535">
        <v>1</v>
      </c>
    </row>
    <row r="5536" spans="5:6" x14ac:dyDescent="0.25">
      <c r="E5536" s="8">
        <v>5533</v>
      </c>
      <c r="F5536">
        <v>1</v>
      </c>
    </row>
    <row r="5537" spans="5:6" x14ac:dyDescent="0.25">
      <c r="E5537" s="8">
        <v>5534</v>
      </c>
      <c r="F5537">
        <v>1</v>
      </c>
    </row>
    <row r="5538" spans="5:6" x14ac:dyDescent="0.25">
      <c r="E5538" s="8">
        <v>5535</v>
      </c>
      <c r="F5538">
        <v>1</v>
      </c>
    </row>
    <row r="5539" spans="5:6" x14ac:dyDescent="0.25">
      <c r="E5539" s="8">
        <v>5536</v>
      </c>
      <c r="F5539">
        <v>1</v>
      </c>
    </row>
    <row r="5540" spans="5:6" x14ac:dyDescent="0.25">
      <c r="E5540" s="8">
        <v>5537</v>
      </c>
      <c r="F5540">
        <v>1</v>
      </c>
    </row>
    <row r="5541" spans="5:6" x14ac:dyDescent="0.25">
      <c r="E5541" s="8">
        <v>5538</v>
      </c>
      <c r="F5541">
        <v>1</v>
      </c>
    </row>
    <row r="5542" spans="5:6" x14ac:dyDescent="0.25">
      <c r="E5542" s="8">
        <v>5539</v>
      </c>
      <c r="F5542">
        <v>1</v>
      </c>
    </row>
    <row r="5543" spans="5:6" x14ac:dyDescent="0.25">
      <c r="E5543" s="8">
        <v>5540</v>
      </c>
      <c r="F5543">
        <v>1</v>
      </c>
    </row>
    <row r="5544" spans="5:6" x14ac:dyDescent="0.25">
      <c r="E5544" s="8">
        <v>5541</v>
      </c>
      <c r="F5544">
        <v>1</v>
      </c>
    </row>
    <row r="5545" spans="5:6" x14ac:dyDescent="0.25">
      <c r="E5545" s="8">
        <v>5542</v>
      </c>
      <c r="F5545">
        <v>1</v>
      </c>
    </row>
    <row r="5546" spans="5:6" x14ac:dyDescent="0.25">
      <c r="E5546" s="8">
        <v>5543</v>
      </c>
      <c r="F5546">
        <v>1</v>
      </c>
    </row>
    <row r="5547" spans="5:6" x14ac:dyDescent="0.25">
      <c r="E5547" s="8">
        <v>5544</v>
      </c>
      <c r="F5547">
        <v>1</v>
      </c>
    </row>
    <row r="5548" spans="5:6" x14ac:dyDescent="0.25">
      <c r="E5548" s="8">
        <v>5545</v>
      </c>
      <c r="F5548">
        <v>1</v>
      </c>
    </row>
    <row r="5549" spans="5:6" x14ac:dyDescent="0.25">
      <c r="E5549" s="8">
        <v>5546</v>
      </c>
      <c r="F5549">
        <v>1</v>
      </c>
    </row>
    <row r="5550" spans="5:6" x14ac:dyDescent="0.25">
      <c r="E5550" s="8">
        <v>5547</v>
      </c>
      <c r="F5550">
        <v>1</v>
      </c>
    </row>
    <row r="5551" spans="5:6" x14ac:dyDescent="0.25">
      <c r="E5551" s="8">
        <v>5548</v>
      </c>
      <c r="F5551">
        <v>1</v>
      </c>
    </row>
    <row r="5552" spans="5:6" x14ac:dyDescent="0.25">
      <c r="E5552" s="8">
        <v>5549</v>
      </c>
      <c r="F5552">
        <v>1</v>
      </c>
    </row>
    <row r="5553" spans="5:6" x14ac:dyDescent="0.25">
      <c r="E5553" s="8">
        <v>5550</v>
      </c>
      <c r="F5553">
        <v>1</v>
      </c>
    </row>
    <row r="5554" spans="5:6" x14ac:dyDescent="0.25">
      <c r="E5554" s="8">
        <v>5551</v>
      </c>
      <c r="F5554">
        <v>1</v>
      </c>
    </row>
    <row r="5555" spans="5:6" x14ac:dyDescent="0.25">
      <c r="E5555" s="8">
        <v>5552</v>
      </c>
      <c r="F5555">
        <v>1</v>
      </c>
    </row>
    <row r="5556" spans="5:6" x14ac:dyDescent="0.25">
      <c r="E5556" s="8">
        <v>5553</v>
      </c>
      <c r="F5556">
        <v>1</v>
      </c>
    </row>
    <row r="5557" spans="5:6" x14ac:dyDescent="0.25">
      <c r="E5557" s="8">
        <v>5554</v>
      </c>
      <c r="F5557">
        <v>1</v>
      </c>
    </row>
    <row r="5558" spans="5:6" x14ac:dyDescent="0.25">
      <c r="E5558" s="8">
        <v>5555</v>
      </c>
      <c r="F5558">
        <v>1</v>
      </c>
    </row>
    <row r="5559" spans="5:6" x14ac:dyDescent="0.25">
      <c r="E5559" s="8">
        <v>5556</v>
      </c>
      <c r="F5559">
        <v>1</v>
      </c>
    </row>
    <row r="5560" spans="5:6" x14ac:dyDescent="0.25">
      <c r="E5560" s="8">
        <v>5557</v>
      </c>
      <c r="F5560">
        <v>1</v>
      </c>
    </row>
    <row r="5561" spans="5:6" x14ac:dyDescent="0.25">
      <c r="E5561" s="8">
        <v>5558</v>
      </c>
      <c r="F5561">
        <v>1</v>
      </c>
    </row>
    <row r="5562" spans="5:6" x14ac:dyDescent="0.25">
      <c r="E5562" s="8">
        <v>5559</v>
      </c>
      <c r="F5562">
        <v>1</v>
      </c>
    </row>
    <row r="5563" spans="5:6" x14ac:dyDescent="0.25">
      <c r="E5563" s="8">
        <v>5560</v>
      </c>
      <c r="F5563">
        <v>1</v>
      </c>
    </row>
    <row r="5564" spans="5:6" x14ac:dyDescent="0.25">
      <c r="E5564" s="8">
        <v>5561</v>
      </c>
      <c r="F5564">
        <v>1</v>
      </c>
    </row>
    <row r="5565" spans="5:6" x14ac:dyDescent="0.25">
      <c r="E5565" s="8">
        <v>5562</v>
      </c>
      <c r="F5565">
        <v>1</v>
      </c>
    </row>
    <row r="5566" spans="5:6" x14ac:dyDescent="0.25">
      <c r="E5566" s="8">
        <v>5563</v>
      </c>
      <c r="F5566">
        <v>1</v>
      </c>
    </row>
    <row r="5567" spans="5:6" x14ac:dyDescent="0.25">
      <c r="E5567" s="8">
        <v>5564</v>
      </c>
      <c r="F5567">
        <v>1</v>
      </c>
    </row>
    <row r="5568" spans="5:6" x14ac:dyDescent="0.25">
      <c r="E5568" s="8">
        <v>5565</v>
      </c>
      <c r="F5568">
        <v>1</v>
      </c>
    </row>
    <row r="5569" spans="5:6" x14ac:dyDescent="0.25">
      <c r="E5569" s="8">
        <v>5566</v>
      </c>
      <c r="F5569">
        <v>1</v>
      </c>
    </row>
    <row r="5570" spans="5:6" x14ac:dyDescent="0.25">
      <c r="E5570" s="8">
        <v>5567</v>
      </c>
      <c r="F5570">
        <v>1</v>
      </c>
    </row>
    <row r="5571" spans="5:6" x14ac:dyDescent="0.25">
      <c r="E5571" s="8">
        <v>5568</v>
      </c>
      <c r="F5571">
        <v>1</v>
      </c>
    </row>
    <row r="5572" spans="5:6" x14ac:dyDescent="0.25">
      <c r="E5572" s="8">
        <v>5569</v>
      </c>
      <c r="F5572">
        <v>1</v>
      </c>
    </row>
    <row r="5573" spans="5:6" x14ac:dyDescent="0.25">
      <c r="E5573" s="8">
        <v>5570</v>
      </c>
      <c r="F5573">
        <v>1</v>
      </c>
    </row>
    <row r="5574" spans="5:6" x14ac:dyDescent="0.25">
      <c r="E5574" s="8">
        <v>5571</v>
      </c>
      <c r="F5574">
        <v>1</v>
      </c>
    </row>
    <row r="5575" spans="5:6" x14ac:dyDescent="0.25">
      <c r="E5575" s="8">
        <v>5572</v>
      </c>
      <c r="F5575">
        <v>1</v>
      </c>
    </row>
    <row r="5576" spans="5:6" x14ac:dyDescent="0.25">
      <c r="E5576" s="8">
        <v>5573</v>
      </c>
      <c r="F5576">
        <v>1</v>
      </c>
    </row>
    <row r="5577" spans="5:6" x14ac:dyDescent="0.25">
      <c r="E5577" s="8">
        <v>5574</v>
      </c>
      <c r="F5577">
        <v>1</v>
      </c>
    </row>
    <row r="5578" spans="5:6" x14ac:dyDescent="0.25">
      <c r="E5578" s="8">
        <v>5575</v>
      </c>
      <c r="F5578">
        <v>1</v>
      </c>
    </row>
    <row r="5579" spans="5:6" x14ac:dyDescent="0.25">
      <c r="E5579" s="8">
        <v>5576</v>
      </c>
      <c r="F5579">
        <v>1</v>
      </c>
    </row>
    <row r="5580" spans="5:6" x14ac:dyDescent="0.25">
      <c r="E5580" s="8">
        <v>5577</v>
      </c>
      <c r="F5580">
        <v>1</v>
      </c>
    </row>
    <row r="5581" spans="5:6" x14ac:dyDescent="0.25">
      <c r="E5581" s="8">
        <v>5578</v>
      </c>
      <c r="F5581">
        <v>1</v>
      </c>
    </row>
    <row r="5582" spans="5:6" x14ac:dyDescent="0.25">
      <c r="E5582" s="8">
        <v>5579</v>
      </c>
      <c r="F5582">
        <v>1</v>
      </c>
    </row>
    <row r="5583" spans="5:6" x14ac:dyDescent="0.25">
      <c r="E5583" s="8">
        <v>5580</v>
      </c>
      <c r="F5583">
        <v>1</v>
      </c>
    </row>
    <row r="5584" spans="5:6" x14ac:dyDescent="0.25">
      <c r="E5584" s="8">
        <v>5581</v>
      </c>
      <c r="F5584">
        <v>1</v>
      </c>
    </row>
    <row r="5585" spans="5:6" x14ac:dyDescent="0.25">
      <c r="E5585" s="8">
        <v>5582</v>
      </c>
      <c r="F5585">
        <v>1</v>
      </c>
    </row>
    <row r="5586" spans="5:6" x14ac:dyDescent="0.25">
      <c r="E5586" s="8">
        <v>5583</v>
      </c>
      <c r="F5586">
        <v>1</v>
      </c>
    </row>
    <row r="5587" spans="5:6" x14ac:dyDescent="0.25">
      <c r="E5587" s="8">
        <v>5584</v>
      </c>
      <c r="F5587">
        <v>1</v>
      </c>
    </row>
    <row r="5588" spans="5:6" x14ac:dyDescent="0.25">
      <c r="E5588" s="8">
        <v>5585</v>
      </c>
      <c r="F5588">
        <v>1</v>
      </c>
    </row>
    <row r="5589" spans="5:6" x14ac:dyDescent="0.25">
      <c r="E5589" s="8">
        <v>5586</v>
      </c>
      <c r="F5589">
        <v>1</v>
      </c>
    </row>
    <row r="5590" spans="5:6" x14ac:dyDescent="0.25">
      <c r="E5590" s="8">
        <v>5587</v>
      </c>
      <c r="F5590">
        <v>1</v>
      </c>
    </row>
    <row r="5591" spans="5:6" x14ac:dyDescent="0.25">
      <c r="E5591" s="8">
        <v>5588</v>
      </c>
      <c r="F5591">
        <v>1</v>
      </c>
    </row>
    <row r="5592" spans="5:6" x14ac:dyDescent="0.25">
      <c r="E5592" s="8">
        <v>5589</v>
      </c>
      <c r="F5592">
        <v>1</v>
      </c>
    </row>
    <row r="5593" spans="5:6" x14ac:dyDescent="0.25">
      <c r="E5593" s="8">
        <v>5590</v>
      </c>
      <c r="F5593">
        <v>1</v>
      </c>
    </row>
    <row r="5594" spans="5:6" x14ac:dyDescent="0.25">
      <c r="E5594" s="8">
        <v>5591</v>
      </c>
      <c r="F5594">
        <v>1</v>
      </c>
    </row>
    <row r="5595" spans="5:6" x14ac:dyDescent="0.25">
      <c r="E5595" s="8">
        <v>5592</v>
      </c>
      <c r="F5595">
        <v>1</v>
      </c>
    </row>
    <row r="5596" spans="5:6" x14ac:dyDescent="0.25">
      <c r="E5596" s="8">
        <v>5593</v>
      </c>
      <c r="F5596">
        <v>1</v>
      </c>
    </row>
    <row r="5597" spans="5:6" x14ac:dyDescent="0.25">
      <c r="E5597" s="8">
        <v>5594</v>
      </c>
      <c r="F5597">
        <v>1</v>
      </c>
    </row>
    <row r="5598" spans="5:6" x14ac:dyDescent="0.25">
      <c r="E5598" s="8">
        <v>5595</v>
      </c>
      <c r="F5598">
        <v>1</v>
      </c>
    </row>
    <row r="5599" spans="5:6" x14ac:dyDescent="0.25">
      <c r="E5599" s="8">
        <v>5596</v>
      </c>
      <c r="F5599">
        <v>1</v>
      </c>
    </row>
    <row r="5600" spans="5:6" x14ac:dyDescent="0.25">
      <c r="E5600" s="8">
        <v>5597</v>
      </c>
      <c r="F5600">
        <v>1</v>
      </c>
    </row>
    <row r="5601" spans="5:6" x14ac:dyDescent="0.25">
      <c r="E5601" s="8">
        <v>5598</v>
      </c>
      <c r="F5601">
        <v>1</v>
      </c>
    </row>
    <row r="5602" spans="5:6" x14ac:dyDescent="0.25">
      <c r="E5602" s="8">
        <v>5599</v>
      </c>
      <c r="F5602">
        <v>1</v>
      </c>
    </row>
    <row r="5603" spans="5:6" x14ac:dyDescent="0.25">
      <c r="E5603" s="8">
        <v>5600</v>
      </c>
      <c r="F5603">
        <v>1</v>
      </c>
    </row>
    <row r="5604" spans="5:6" x14ac:dyDescent="0.25">
      <c r="E5604" s="8">
        <v>5601</v>
      </c>
      <c r="F5604">
        <v>1</v>
      </c>
    </row>
    <row r="5605" spans="5:6" x14ac:dyDescent="0.25">
      <c r="E5605" s="8">
        <v>5602</v>
      </c>
      <c r="F5605">
        <v>1</v>
      </c>
    </row>
    <row r="5606" spans="5:6" x14ac:dyDescent="0.25">
      <c r="E5606" s="8">
        <v>5603</v>
      </c>
      <c r="F5606">
        <v>1</v>
      </c>
    </row>
    <row r="5607" spans="5:6" x14ac:dyDescent="0.25">
      <c r="E5607" s="8">
        <v>5604</v>
      </c>
      <c r="F5607">
        <v>1</v>
      </c>
    </row>
    <row r="5608" spans="5:6" x14ac:dyDescent="0.25">
      <c r="E5608" s="8">
        <v>5605</v>
      </c>
      <c r="F5608">
        <v>1</v>
      </c>
    </row>
    <row r="5609" spans="5:6" x14ac:dyDescent="0.25">
      <c r="E5609" s="8">
        <v>5606</v>
      </c>
      <c r="F5609">
        <v>1</v>
      </c>
    </row>
    <row r="5610" spans="5:6" x14ac:dyDescent="0.25">
      <c r="E5610" s="8">
        <v>5607</v>
      </c>
      <c r="F5610">
        <v>1</v>
      </c>
    </row>
    <row r="5611" spans="5:6" x14ac:dyDescent="0.25">
      <c r="E5611" s="8">
        <v>5608</v>
      </c>
      <c r="F5611">
        <v>1</v>
      </c>
    </row>
    <row r="5612" spans="5:6" x14ac:dyDescent="0.25">
      <c r="E5612" s="8">
        <v>5609</v>
      </c>
      <c r="F5612">
        <v>1</v>
      </c>
    </row>
    <row r="5613" spans="5:6" x14ac:dyDescent="0.25">
      <c r="E5613" s="8">
        <v>5610</v>
      </c>
      <c r="F5613">
        <v>1</v>
      </c>
    </row>
    <row r="5614" spans="5:6" x14ac:dyDescent="0.25">
      <c r="E5614" s="8">
        <v>5611</v>
      </c>
      <c r="F5614">
        <v>1</v>
      </c>
    </row>
    <row r="5615" spans="5:6" x14ac:dyDescent="0.25">
      <c r="E5615" s="8">
        <v>5612</v>
      </c>
      <c r="F5615">
        <v>1</v>
      </c>
    </row>
    <row r="5616" spans="5:6" x14ac:dyDescent="0.25">
      <c r="E5616" s="8">
        <v>5613</v>
      </c>
      <c r="F5616">
        <v>1</v>
      </c>
    </row>
    <row r="5617" spans="5:6" x14ac:dyDescent="0.25">
      <c r="E5617" s="8">
        <v>5614</v>
      </c>
      <c r="F5617">
        <v>1</v>
      </c>
    </row>
    <row r="5618" spans="5:6" x14ac:dyDescent="0.25">
      <c r="E5618" s="8">
        <v>5615</v>
      </c>
      <c r="F5618">
        <v>1</v>
      </c>
    </row>
    <row r="5619" spans="5:6" x14ac:dyDescent="0.25">
      <c r="E5619" s="8">
        <v>5616</v>
      </c>
      <c r="F5619">
        <v>1</v>
      </c>
    </row>
    <row r="5620" spans="5:6" x14ac:dyDescent="0.25">
      <c r="E5620" s="8">
        <v>5617</v>
      </c>
      <c r="F5620">
        <v>1</v>
      </c>
    </row>
    <row r="5621" spans="5:6" x14ac:dyDescent="0.25">
      <c r="E5621" s="8">
        <v>5618</v>
      </c>
      <c r="F5621">
        <v>1</v>
      </c>
    </row>
    <row r="5622" spans="5:6" x14ac:dyDescent="0.25">
      <c r="E5622" s="8">
        <v>5619</v>
      </c>
      <c r="F5622">
        <v>1</v>
      </c>
    </row>
    <row r="5623" spans="5:6" x14ac:dyDescent="0.25">
      <c r="E5623" s="8">
        <v>5620</v>
      </c>
      <c r="F5623">
        <v>1</v>
      </c>
    </row>
    <row r="5624" spans="5:6" x14ac:dyDescent="0.25">
      <c r="E5624" s="8">
        <v>5621</v>
      </c>
      <c r="F5624">
        <v>1</v>
      </c>
    </row>
    <row r="5625" spans="5:6" x14ac:dyDescent="0.25">
      <c r="E5625" s="8">
        <v>5622</v>
      </c>
      <c r="F5625">
        <v>1</v>
      </c>
    </row>
    <row r="5626" spans="5:6" x14ac:dyDescent="0.25">
      <c r="E5626" s="8">
        <v>5623</v>
      </c>
      <c r="F5626">
        <v>1</v>
      </c>
    </row>
    <row r="5627" spans="5:6" x14ac:dyDescent="0.25">
      <c r="E5627" s="8">
        <v>5624</v>
      </c>
      <c r="F5627">
        <v>1</v>
      </c>
    </row>
    <row r="5628" spans="5:6" x14ac:dyDescent="0.25">
      <c r="E5628" s="8">
        <v>5625</v>
      </c>
      <c r="F5628">
        <v>1</v>
      </c>
    </row>
    <row r="5629" spans="5:6" x14ac:dyDescent="0.25">
      <c r="E5629" s="8">
        <v>5626</v>
      </c>
      <c r="F5629">
        <v>1</v>
      </c>
    </row>
    <row r="5630" spans="5:6" x14ac:dyDescent="0.25">
      <c r="E5630" s="8">
        <v>5627</v>
      </c>
      <c r="F5630">
        <v>1</v>
      </c>
    </row>
    <row r="5631" spans="5:6" x14ac:dyDescent="0.25">
      <c r="E5631" s="8">
        <v>5628</v>
      </c>
      <c r="F5631">
        <v>1</v>
      </c>
    </row>
    <row r="5632" spans="5:6" x14ac:dyDescent="0.25">
      <c r="E5632" s="8">
        <v>5629</v>
      </c>
      <c r="F5632">
        <v>1</v>
      </c>
    </row>
    <row r="5633" spans="5:6" x14ac:dyDescent="0.25">
      <c r="E5633" s="8">
        <v>5630</v>
      </c>
      <c r="F5633">
        <v>1</v>
      </c>
    </row>
    <row r="5634" spans="5:6" x14ac:dyDescent="0.25">
      <c r="E5634" s="8">
        <v>5631</v>
      </c>
      <c r="F5634">
        <v>1</v>
      </c>
    </row>
    <row r="5635" spans="5:6" x14ac:dyDescent="0.25">
      <c r="E5635" s="8">
        <v>5632</v>
      </c>
      <c r="F5635">
        <v>1</v>
      </c>
    </row>
    <row r="5636" spans="5:6" x14ac:dyDescent="0.25">
      <c r="E5636" s="8">
        <v>5633</v>
      </c>
      <c r="F5636">
        <v>1</v>
      </c>
    </row>
    <row r="5637" spans="5:6" x14ac:dyDescent="0.25">
      <c r="E5637" s="8">
        <v>5634</v>
      </c>
      <c r="F5637">
        <v>1</v>
      </c>
    </row>
    <row r="5638" spans="5:6" x14ac:dyDescent="0.25">
      <c r="E5638" s="8">
        <v>5635</v>
      </c>
      <c r="F5638">
        <v>1</v>
      </c>
    </row>
    <row r="5639" spans="5:6" x14ac:dyDescent="0.25">
      <c r="E5639" s="8">
        <v>5636</v>
      </c>
      <c r="F5639">
        <v>1</v>
      </c>
    </row>
    <row r="5640" spans="5:6" x14ac:dyDescent="0.25">
      <c r="E5640" s="8">
        <v>5637</v>
      </c>
      <c r="F5640">
        <v>1</v>
      </c>
    </row>
    <row r="5641" spans="5:6" x14ac:dyDescent="0.25">
      <c r="E5641" s="8">
        <v>5638</v>
      </c>
      <c r="F5641">
        <v>1</v>
      </c>
    </row>
    <row r="5642" spans="5:6" x14ac:dyDescent="0.25">
      <c r="E5642" s="8">
        <v>5639</v>
      </c>
      <c r="F5642">
        <v>1</v>
      </c>
    </row>
    <row r="5643" spans="5:6" x14ac:dyDescent="0.25">
      <c r="E5643" s="8">
        <v>5640</v>
      </c>
      <c r="F5643">
        <v>1</v>
      </c>
    </row>
    <row r="5644" spans="5:6" x14ac:dyDescent="0.25">
      <c r="E5644" s="8">
        <v>5641</v>
      </c>
      <c r="F5644">
        <v>1</v>
      </c>
    </row>
    <row r="5645" spans="5:6" x14ac:dyDescent="0.25">
      <c r="E5645" s="8">
        <v>5642</v>
      </c>
      <c r="F5645">
        <v>1</v>
      </c>
    </row>
    <row r="5646" spans="5:6" x14ac:dyDescent="0.25">
      <c r="E5646" s="8">
        <v>5643</v>
      </c>
      <c r="F5646">
        <v>1</v>
      </c>
    </row>
    <row r="5647" spans="5:6" x14ac:dyDescent="0.25">
      <c r="E5647" s="8">
        <v>5644</v>
      </c>
      <c r="F5647">
        <v>1</v>
      </c>
    </row>
    <row r="5648" spans="5:6" x14ac:dyDescent="0.25">
      <c r="E5648" s="8">
        <v>5645</v>
      </c>
      <c r="F5648">
        <v>1</v>
      </c>
    </row>
    <row r="5649" spans="5:6" x14ac:dyDescent="0.25">
      <c r="E5649" s="8">
        <v>5646</v>
      </c>
      <c r="F5649">
        <v>1</v>
      </c>
    </row>
    <row r="5650" spans="5:6" x14ac:dyDescent="0.25">
      <c r="E5650" s="8">
        <v>5647</v>
      </c>
      <c r="F5650">
        <v>1</v>
      </c>
    </row>
    <row r="5651" spans="5:6" x14ac:dyDescent="0.25">
      <c r="E5651" s="8">
        <v>5648</v>
      </c>
      <c r="F5651">
        <v>1</v>
      </c>
    </row>
    <row r="5652" spans="5:6" x14ac:dyDescent="0.25">
      <c r="E5652" s="8">
        <v>5649</v>
      </c>
      <c r="F5652">
        <v>1</v>
      </c>
    </row>
    <row r="5653" spans="5:6" x14ac:dyDescent="0.25">
      <c r="E5653" s="8">
        <v>5650</v>
      </c>
      <c r="F5653">
        <v>1</v>
      </c>
    </row>
    <row r="5654" spans="5:6" x14ac:dyDescent="0.25">
      <c r="E5654" s="8">
        <v>5651</v>
      </c>
      <c r="F5654">
        <v>1</v>
      </c>
    </row>
    <row r="5655" spans="5:6" x14ac:dyDescent="0.25">
      <c r="E5655" s="8">
        <v>5652</v>
      </c>
      <c r="F5655">
        <v>1</v>
      </c>
    </row>
    <row r="5656" spans="5:6" x14ac:dyDescent="0.25">
      <c r="E5656" s="8">
        <v>5653</v>
      </c>
      <c r="F5656">
        <v>1</v>
      </c>
    </row>
    <row r="5657" spans="5:6" x14ac:dyDescent="0.25">
      <c r="E5657" s="8">
        <v>5654</v>
      </c>
      <c r="F5657">
        <v>1</v>
      </c>
    </row>
    <row r="5658" spans="5:6" x14ac:dyDescent="0.25">
      <c r="E5658" s="8">
        <v>5655</v>
      </c>
      <c r="F5658">
        <v>1</v>
      </c>
    </row>
    <row r="5659" spans="5:6" x14ac:dyDescent="0.25">
      <c r="E5659" s="8">
        <v>5656</v>
      </c>
      <c r="F5659">
        <v>1</v>
      </c>
    </row>
    <row r="5660" spans="5:6" x14ac:dyDescent="0.25">
      <c r="E5660" s="8">
        <v>5657</v>
      </c>
      <c r="F5660">
        <v>1</v>
      </c>
    </row>
    <row r="5661" spans="5:6" x14ac:dyDescent="0.25">
      <c r="E5661" s="8">
        <v>5658</v>
      </c>
      <c r="F5661">
        <v>1</v>
      </c>
    </row>
    <row r="5662" spans="5:6" x14ac:dyDescent="0.25">
      <c r="E5662" s="8">
        <v>5659</v>
      </c>
      <c r="F5662">
        <v>1</v>
      </c>
    </row>
    <row r="5663" spans="5:6" x14ac:dyDescent="0.25">
      <c r="E5663" s="8">
        <v>5660</v>
      </c>
      <c r="F5663">
        <v>1</v>
      </c>
    </row>
    <row r="5664" spans="5:6" x14ac:dyDescent="0.25">
      <c r="E5664" s="8">
        <v>5661</v>
      </c>
      <c r="F5664">
        <v>1</v>
      </c>
    </row>
    <row r="5665" spans="5:6" x14ac:dyDescent="0.25">
      <c r="E5665" s="8">
        <v>5662</v>
      </c>
      <c r="F5665">
        <v>1</v>
      </c>
    </row>
    <row r="5666" spans="5:6" x14ac:dyDescent="0.25">
      <c r="E5666" s="8">
        <v>5663</v>
      </c>
      <c r="F5666">
        <v>1</v>
      </c>
    </row>
    <row r="5667" spans="5:6" x14ac:dyDescent="0.25">
      <c r="E5667" s="8">
        <v>5664</v>
      </c>
      <c r="F5667">
        <v>1</v>
      </c>
    </row>
    <row r="5668" spans="5:6" x14ac:dyDescent="0.25">
      <c r="E5668" s="8">
        <v>5665</v>
      </c>
      <c r="F5668">
        <v>1</v>
      </c>
    </row>
    <row r="5669" spans="5:6" x14ac:dyDescent="0.25">
      <c r="E5669" s="8">
        <v>5666</v>
      </c>
      <c r="F5669">
        <v>1</v>
      </c>
    </row>
    <row r="5670" spans="5:6" x14ac:dyDescent="0.25">
      <c r="E5670" s="8">
        <v>5667</v>
      </c>
      <c r="F5670">
        <v>1</v>
      </c>
    </row>
    <row r="5671" spans="5:6" x14ac:dyDescent="0.25">
      <c r="E5671" s="8">
        <v>5668</v>
      </c>
      <c r="F5671">
        <v>1</v>
      </c>
    </row>
    <row r="5672" spans="5:6" x14ac:dyDescent="0.25">
      <c r="E5672" s="8">
        <v>5669</v>
      </c>
      <c r="F5672">
        <v>1</v>
      </c>
    </row>
    <row r="5673" spans="5:6" x14ac:dyDescent="0.25">
      <c r="E5673" s="8">
        <v>5670</v>
      </c>
      <c r="F5673">
        <v>1</v>
      </c>
    </row>
    <row r="5674" spans="5:6" x14ac:dyDescent="0.25">
      <c r="E5674" s="8">
        <v>5671</v>
      </c>
      <c r="F5674">
        <v>1</v>
      </c>
    </row>
    <row r="5675" spans="5:6" x14ac:dyDescent="0.25">
      <c r="E5675" s="8">
        <v>5672</v>
      </c>
      <c r="F5675">
        <v>1</v>
      </c>
    </row>
    <row r="5676" spans="5:6" x14ac:dyDescent="0.25">
      <c r="E5676" s="8">
        <v>5673</v>
      </c>
      <c r="F5676">
        <v>1</v>
      </c>
    </row>
    <row r="5677" spans="5:6" x14ac:dyDescent="0.25">
      <c r="E5677" s="8">
        <v>5674</v>
      </c>
      <c r="F5677">
        <v>1</v>
      </c>
    </row>
    <row r="5678" spans="5:6" x14ac:dyDescent="0.25">
      <c r="E5678" s="8">
        <v>5675</v>
      </c>
      <c r="F5678">
        <v>1</v>
      </c>
    </row>
    <row r="5679" spans="5:6" x14ac:dyDescent="0.25">
      <c r="E5679" s="8">
        <v>5676</v>
      </c>
      <c r="F5679">
        <v>1</v>
      </c>
    </row>
    <row r="5680" spans="5:6" x14ac:dyDescent="0.25">
      <c r="E5680" s="8">
        <v>5677</v>
      </c>
      <c r="F5680">
        <v>1</v>
      </c>
    </row>
    <row r="5681" spans="5:6" x14ac:dyDescent="0.25">
      <c r="E5681" s="8">
        <v>5678</v>
      </c>
      <c r="F5681">
        <v>1</v>
      </c>
    </row>
    <row r="5682" spans="5:6" x14ac:dyDescent="0.25">
      <c r="E5682" s="8">
        <v>5679</v>
      </c>
      <c r="F5682">
        <v>1</v>
      </c>
    </row>
    <row r="5683" spans="5:6" x14ac:dyDescent="0.25">
      <c r="E5683" s="8">
        <v>5680</v>
      </c>
      <c r="F5683">
        <v>1</v>
      </c>
    </row>
    <row r="5684" spans="5:6" x14ac:dyDescent="0.25">
      <c r="E5684" s="8">
        <v>5681</v>
      </c>
      <c r="F5684">
        <v>1</v>
      </c>
    </row>
    <row r="5685" spans="5:6" x14ac:dyDescent="0.25">
      <c r="E5685" s="8">
        <v>5682</v>
      </c>
      <c r="F5685">
        <v>1</v>
      </c>
    </row>
    <row r="5686" spans="5:6" x14ac:dyDescent="0.25">
      <c r="E5686" s="8">
        <v>5683</v>
      </c>
      <c r="F5686">
        <v>1</v>
      </c>
    </row>
    <row r="5687" spans="5:6" x14ac:dyDescent="0.25">
      <c r="E5687" s="8">
        <v>5684</v>
      </c>
      <c r="F5687">
        <v>1</v>
      </c>
    </row>
    <row r="5688" spans="5:6" x14ac:dyDescent="0.25">
      <c r="E5688" s="8">
        <v>5685</v>
      </c>
      <c r="F5688">
        <v>1</v>
      </c>
    </row>
    <row r="5689" spans="5:6" x14ac:dyDescent="0.25">
      <c r="E5689" s="8">
        <v>5686</v>
      </c>
      <c r="F5689">
        <v>1</v>
      </c>
    </row>
    <row r="5690" spans="5:6" x14ac:dyDescent="0.25">
      <c r="E5690" s="8">
        <v>5687</v>
      </c>
      <c r="F5690">
        <v>1</v>
      </c>
    </row>
    <row r="5691" spans="5:6" x14ac:dyDescent="0.25">
      <c r="E5691" s="8">
        <v>5688</v>
      </c>
      <c r="F5691">
        <v>1</v>
      </c>
    </row>
    <row r="5692" spans="5:6" x14ac:dyDescent="0.25">
      <c r="E5692" s="8">
        <v>5689</v>
      </c>
      <c r="F5692">
        <v>1</v>
      </c>
    </row>
    <row r="5693" spans="5:6" x14ac:dyDescent="0.25">
      <c r="E5693" s="8">
        <v>5690</v>
      </c>
      <c r="F5693">
        <v>1</v>
      </c>
    </row>
    <row r="5694" spans="5:6" x14ac:dyDescent="0.25">
      <c r="E5694" s="8">
        <v>5691</v>
      </c>
      <c r="F5694">
        <v>1</v>
      </c>
    </row>
    <row r="5695" spans="5:6" x14ac:dyDescent="0.25">
      <c r="E5695" s="8">
        <v>5692</v>
      </c>
      <c r="F5695">
        <v>1</v>
      </c>
    </row>
    <row r="5696" spans="5:6" x14ac:dyDescent="0.25">
      <c r="E5696" s="8">
        <v>5693</v>
      </c>
      <c r="F5696">
        <v>1</v>
      </c>
    </row>
    <row r="5697" spans="5:6" x14ac:dyDescent="0.25">
      <c r="E5697" s="8">
        <v>5694</v>
      </c>
      <c r="F5697">
        <v>1</v>
      </c>
    </row>
    <row r="5698" spans="5:6" x14ac:dyDescent="0.25">
      <c r="E5698" s="8">
        <v>5695</v>
      </c>
      <c r="F5698">
        <v>1</v>
      </c>
    </row>
    <row r="5699" spans="5:6" x14ac:dyDescent="0.25">
      <c r="E5699" s="8">
        <v>5696</v>
      </c>
      <c r="F5699">
        <v>1</v>
      </c>
    </row>
    <row r="5700" spans="5:6" x14ac:dyDescent="0.25">
      <c r="E5700" s="8">
        <v>5697</v>
      </c>
      <c r="F5700">
        <v>1</v>
      </c>
    </row>
    <row r="5701" spans="5:6" x14ac:dyDescent="0.25">
      <c r="E5701" s="8">
        <v>5698</v>
      </c>
      <c r="F5701">
        <v>1</v>
      </c>
    </row>
    <row r="5702" spans="5:6" x14ac:dyDescent="0.25">
      <c r="E5702" s="8">
        <v>5699</v>
      </c>
      <c r="F5702">
        <v>1</v>
      </c>
    </row>
    <row r="5703" spans="5:6" x14ac:dyDescent="0.25">
      <c r="E5703" s="8">
        <v>5700</v>
      </c>
      <c r="F5703">
        <v>1</v>
      </c>
    </row>
    <row r="5704" spans="5:6" x14ac:dyDescent="0.25">
      <c r="E5704" s="8">
        <v>5701</v>
      </c>
      <c r="F5704">
        <v>1</v>
      </c>
    </row>
    <row r="5705" spans="5:6" x14ac:dyDescent="0.25">
      <c r="E5705" s="8">
        <v>5702</v>
      </c>
      <c r="F5705">
        <v>1</v>
      </c>
    </row>
    <row r="5706" spans="5:6" x14ac:dyDescent="0.25">
      <c r="E5706" s="8">
        <v>5703</v>
      </c>
      <c r="F5706">
        <v>1</v>
      </c>
    </row>
    <row r="5707" spans="5:6" x14ac:dyDescent="0.25">
      <c r="E5707" s="8">
        <v>5704</v>
      </c>
      <c r="F5707">
        <v>1</v>
      </c>
    </row>
    <row r="5708" spans="5:6" x14ac:dyDescent="0.25">
      <c r="E5708" s="8">
        <v>5705</v>
      </c>
      <c r="F5708">
        <v>1</v>
      </c>
    </row>
    <row r="5709" spans="5:6" x14ac:dyDescent="0.25">
      <c r="E5709" s="8">
        <v>5706</v>
      </c>
      <c r="F5709">
        <v>1</v>
      </c>
    </row>
    <row r="5710" spans="5:6" x14ac:dyDescent="0.25">
      <c r="E5710" s="8">
        <v>5707</v>
      </c>
      <c r="F5710">
        <v>1</v>
      </c>
    </row>
    <row r="5711" spans="5:6" x14ac:dyDescent="0.25">
      <c r="E5711" s="8">
        <v>5708</v>
      </c>
      <c r="F5711">
        <v>1</v>
      </c>
    </row>
    <row r="5712" spans="5:6" x14ac:dyDescent="0.25">
      <c r="E5712" s="8">
        <v>5709</v>
      </c>
      <c r="F5712">
        <v>1</v>
      </c>
    </row>
    <row r="5713" spans="5:6" x14ac:dyDescent="0.25">
      <c r="E5713" s="8">
        <v>5710</v>
      </c>
      <c r="F5713">
        <v>1</v>
      </c>
    </row>
    <row r="5714" spans="5:6" x14ac:dyDescent="0.25">
      <c r="E5714" s="8">
        <v>5711</v>
      </c>
      <c r="F5714">
        <v>1</v>
      </c>
    </row>
    <row r="5715" spans="5:6" x14ac:dyDescent="0.25">
      <c r="E5715" s="8">
        <v>5712</v>
      </c>
      <c r="F5715">
        <v>1</v>
      </c>
    </row>
    <row r="5716" spans="5:6" x14ac:dyDescent="0.25">
      <c r="E5716" s="8">
        <v>5713</v>
      </c>
      <c r="F5716">
        <v>1</v>
      </c>
    </row>
    <row r="5717" spans="5:6" x14ac:dyDescent="0.25">
      <c r="E5717" s="8">
        <v>5714</v>
      </c>
      <c r="F5717">
        <v>1</v>
      </c>
    </row>
    <row r="5718" spans="5:6" x14ac:dyDescent="0.25">
      <c r="E5718" s="8">
        <v>5715</v>
      </c>
      <c r="F5718">
        <v>1</v>
      </c>
    </row>
    <row r="5719" spans="5:6" x14ac:dyDescent="0.25">
      <c r="E5719" s="8">
        <v>5716</v>
      </c>
      <c r="F5719">
        <v>1</v>
      </c>
    </row>
    <row r="5720" spans="5:6" x14ac:dyDescent="0.25">
      <c r="E5720" s="8">
        <v>5717</v>
      </c>
      <c r="F5720">
        <v>1</v>
      </c>
    </row>
    <row r="5721" spans="5:6" x14ac:dyDescent="0.25">
      <c r="E5721" s="8">
        <v>5718</v>
      </c>
      <c r="F5721">
        <v>1</v>
      </c>
    </row>
    <row r="5722" spans="5:6" x14ac:dyDescent="0.25">
      <c r="E5722" s="8">
        <v>5719</v>
      </c>
      <c r="F5722">
        <v>1</v>
      </c>
    </row>
    <row r="5723" spans="5:6" x14ac:dyDescent="0.25">
      <c r="E5723" s="8">
        <v>5720</v>
      </c>
      <c r="F5723">
        <v>1</v>
      </c>
    </row>
    <row r="5724" spans="5:6" x14ac:dyDescent="0.25">
      <c r="E5724" s="8">
        <v>5721</v>
      </c>
      <c r="F5724">
        <v>1</v>
      </c>
    </row>
    <row r="5725" spans="5:6" x14ac:dyDescent="0.25">
      <c r="E5725" s="8">
        <v>5722</v>
      </c>
      <c r="F5725">
        <v>1</v>
      </c>
    </row>
    <row r="5726" spans="5:6" x14ac:dyDescent="0.25">
      <c r="E5726" s="8">
        <v>5723</v>
      </c>
      <c r="F5726">
        <v>1</v>
      </c>
    </row>
    <row r="5727" spans="5:6" x14ac:dyDescent="0.25">
      <c r="E5727" s="8">
        <v>5724</v>
      </c>
      <c r="F5727">
        <v>1</v>
      </c>
    </row>
    <row r="5728" spans="5:6" x14ac:dyDescent="0.25">
      <c r="E5728" s="8">
        <v>5725</v>
      </c>
      <c r="F5728">
        <v>1</v>
      </c>
    </row>
    <row r="5729" spans="5:6" x14ac:dyDescent="0.25">
      <c r="E5729" s="8">
        <v>5726</v>
      </c>
      <c r="F5729">
        <v>1</v>
      </c>
    </row>
    <row r="5730" spans="5:6" x14ac:dyDescent="0.25">
      <c r="E5730" s="8">
        <v>5727</v>
      </c>
      <c r="F5730">
        <v>1</v>
      </c>
    </row>
    <row r="5731" spans="5:6" x14ac:dyDescent="0.25">
      <c r="E5731" s="8">
        <v>5728</v>
      </c>
      <c r="F5731">
        <v>1</v>
      </c>
    </row>
    <row r="5732" spans="5:6" x14ac:dyDescent="0.25">
      <c r="E5732" s="8">
        <v>5729</v>
      </c>
      <c r="F5732">
        <v>1</v>
      </c>
    </row>
    <row r="5733" spans="5:6" x14ac:dyDescent="0.25">
      <c r="E5733" s="8">
        <v>5730</v>
      </c>
      <c r="F5733">
        <v>1</v>
      </c>
    </row>
    <row r="5734" spans="5:6" x14ac:dyDescent="0.25">
      <c r="E5734" s="8">
        <v>5731</v>
      </c>
      <c r="F5734">
        <v>1</v>
      </c>
    </row>
    <row r="5735" spans="5:6" x14ac:dyDescent="0.25">
      <c r="E5735" s="8">
        <v>5732</v>
      </c>
      <c r="F5735">
        <v>1</v>
      </c>
    </row>
    <row r="5736" spans="5:6" x14ac:dyDescent="0.25">
      <c r="E5736" s="8">
        <v>5733</v>
      </c>
      <c r="F5736">
        <v>1</v>
      </c>
    </row>
    <row r="5737" spans="5:6" x14ac:dyDescent="0.25">
      <c r="E5737" s="8">
        <v>5734</v>
      </c>
      <c r="F5737">
        <v>1</v>
      </c>
    </row>
    <row r="5738" spans="5:6" x14ac:dyDescent="0.25">
      <c r="E5738" s="8">
        <v>5735</v>
      </c>
      <c r="F5738">
        <v>1</v>
      </c>
    </row>
    <row r="5739" spans="5:6" x14ac:dyDescent="0.25">
      <c r="E5739" s="8">
        <v>5736</v>
      </c>
      <c r="F5739">
        <v>1</v>
      </c>
    </row>
    <row r="5740" spans="5:6" x14ac:dyDescent="0.25">
      <c r="E5740" s="8">
        <v>5737</v>
      </c>
      <c r="F5740">
        <v>1</v>
      </c>
    </row>
    <row r="5741" spans="5:6" x14ac:dyDescent="0.25">
      <c r="E5741" s="8">
        <v>5738</v>
      </c>
      <c r="F5741">
        <v>1</v>
      </c>
    </row>
    <row r="5742" spans="5:6" x14ac:dyDescent="0.25">
      <c r="E5742" s="8">
        <v>5739</v>
      </c>
      <c r="F5742">
        <v>1</v>
      </c>
    </row>
    <row r="5743" spans="5:6" x14ac:dyDescent="0.25">
      <c r="E5743" s="8">
        <v>5740</v>
      </c>
      <c r="F5743">
        <v>1</v>
      </c>
    </row>
    <row r="5744" spans="5:6" x14ac:dyDescent="0.25">
      <c r="E5744" s="8">
        <v>5741</v>
      </c>
      <c r="F5744">
        <v>1</v>
      </c>
    </row>
    <row r="5745" spans="5:6" x14ac:dyDescent="0.25">
      <c r="E5745" s="8">
        <v>5742</v>
      </c>
      <c r="F5745">
        <v>1</v>
      </c>
    </row>
    <row r="5746" spans="5:6" x14ac:dyDescent="0.25">
      <c r="E5746" s="8">
        <v>5743</v>
      </c>
      <c r="F5746">
        <v>1</v>
      </c>
    </row>
    <row r="5747" spans="5:6" x14ac:dyDescent="0.25">
      <c r="E5747" s="8">
        <v>5744</v>
      </c>
      <c r="F5747">
        <v>1</v>
      </c>
    </row>
    <row r="5748" spans="5:6" x14ac:dyDescent="0.25">
      <c r="E5748" s="8">
        <v>5745</v>
      </c>
      <c r="F5748">
        <v>1</v>
      </c>
    </row>
    <row r="5749" spans="5:6" x14ac:dyDescent="0.25">
      <c r="E5749" s="8">
        <v>5746</v>
      </c>
      <c r="F5749">
        <v>1</v>
      </c>
    </row>
    <row r="5750" spans="5:6" x14ac:dyDescent="0.25">
      <c r="E5750" s="8">
        <v>5747</v>
      </c>
      <c r="F5750">
        <v>1</v>
      </c>
    </row>
    <row r="5751" spans="5:6" x14ac:dyDescent="0.25">
      <c r="E5751" s="8">
        <v>5748</v>
      </c>
      <c r="F5751">
        <v>1</v>
      </c>
    </row>
    <row r="5752" spans="5:6" x14ac:dyDescent="0.25">
      <c r="E5752" s="8">
        <v>5749</v>
      </c>
      <c r="F5752">
        <v>1</v>
      </c>
    </row>
    <row r="5753" spans="5:6" x14ac:dyDescent="0.25">
      <c r="E5753" s="8">
        <v>5750</v>
      </c>
      <c r="F5753">
        <v>1</v>
      </c>
    </row>
    <row r="5754" spans="5:6" x14ac:dyDescent="0.25">
      <c r="E5754" s="8">
        <v>5751</v>
      </c>
      <c r="F5754">
        <v>1</v>
      </c>
    </row>
    <row r="5755" spans="5:6" x14ac:dyDescent="0.25">
      <c r="E5755" s="8">
        <v>5752</v>
      </c>
      <c r="F5755">
        <v>1</v>
      </c>
    </row>
    <row r="5756" spans="5:6" x14ac:dyDescent="0.25">
      <c r="E5756" s="8">
        <v>5753</v>
      </c>
      <c r="F5756">
        <v>1</v>
      </c>
    </row>
    <row r="5757" spans="5:6" x14ac:dyDescent="0.25">
      <c r="E5757" s="8">
        <v>5754</v>
      </c>
      <c r="F5757">
        <v>1</v>
      </c>
    </row>
    <row r="5758" spans="5:6" x14ac:dyDescent="0.25">
      <c r="E5758" s="8">
        <v>5755</v>
      </c>
      <c r="F5758">
        <v>1</v>
      </c>
    </row>
    <row r="5759" spans="5:6" x14ac:dyDescent="0.25">
      <c r="E5759" s="8">
        <v>5756</v>
      </c>
      <c r="F5759">
        <v>1</v>
      </c>
    </row>
    <row r="5760" spans="5:6" x14ac:dyDescent="0.25">
      <c r="E5760" s="8">
        <v>5757</v>
      </c>
      <c r="F5760">
        <v>1</v>
      </c>
    </row>
    <row r="5761" spans="5:6" x14ac:dyDescent="0.25">
      <c r="E5761" s="8">
        <v>5758</v>
      </c>
      <c r="F5761">
        <v>1</v>
      </c>
    </row>
    <row r="5762" spans="5:6" x14ac:dyDescent="0.25">
      <c r="E5762" s="8">
        <v>5759</v>
      </c>
      <c r="F5762">
        <v>1</v>
      </c>
    </row>
    <row r="5763" spans="5:6" x14ac:dyDescent="0.25">
      <c r="E5763" s="8">
        <v>5760</v>
      </c>
      <c r="F5763">
        <v>1</v>
      </c>
    </row>
    <row r="5764" spans="5:6" x14ac:dyDescent="0.25">
      <c r="E5764" s="8">
        <v>5761</v>
      </c>
      <c r="F5764">
        <v>1</v>
      </c>
    </row>
    <row r="5765" spans="5:6" x14ac:dyDescent="0.25">
      <c r="E5765" s="8">
        <v>5762</v>
      </c>
      <c r="F5765">
        <v>1</v>
      </c>
    </row>
    <row r="5766" spans="5:6" x14ac:dyDescent="0.25">
      <c r="E5766" s="8">
        <v>5763</v>
      </c>
      <c r="F5766">
        <v>1</v>
      </c>
    </row>
    <row r="5767" spans="5:6" x14ac:dyDescent="0.25">
      <c r="E5767" s="8">
        <v>5764</v>
      </c>
      <c r="F5767">
        <v>1</v>
      </c>
    </row>
    <row r="5768" spans="5:6" x14ac:dyDescent="0.25">
      <c r="E5768" s="8">
        <v>5765</v>
      </c>
      <c r="F5768">
        <v>1</v>
      </c>
    </row>
    <row r="5769" spans="5:6" x14ac:dyDescent="0.25">
      <c r="E5769" s="8">
        <v>5766</v>
      </c>
      <c r="F5769">
        <v>1</v>
      </c>
    </row>
    <row r="5770" spans="5:6" x14ac:dyDescent="0.25">
      <c r="E5770" s="8">
        <v>5767</v>
      </c>
      <c r="F5770">
        <v>1</v>
      </c>
    </row>
    <row r="5771" spans="5:6" x14ac:dyDescent="0.25">
      <c r="E5771" s="8">
        <v>5768</v>
      </c>
      <c r="F5771">
        <v>1</v>
      </c>
    </row>
    <row r="5772" spans="5:6" x14ac:dyDescent="0.25">
      <c r="E5772" s="8">
        <v>5769</v>
      </c>
      <c r="F5772">
        <v>1</v>
      </c>
    </row>
    <row r="5773" spans="5:6" x14ac:dyDescent="0.25">
      <c r="E5773" s="8">
        <v>5770</v>
      </c>
      <c r="F5773">
        <v>1</v>
      </c>
    </row>
    <row r="5774" spans="5:6" x14ac:dyDescent="0.25">
      <c r="E5774" s="8">
        <v>5771</v>
      </c>
      <c r="F5774">
        <v>1</v>
      </c>
    </row>
    <row r="5775" spans="5:6" x14ac:dyDescent="0.25">
      <c r="E5775" s="8">
        <v>5772</v>
      </c>
      <c r="F5775">
        <v>1</v>
      </c>
    </row>
    <row r="5776" spans="5:6" x14ac:dyDescent="0.25">
      <c r="E5776" s="8">
        <v>5773</v>
      </c>
      <c r="F5776">
        <v>1</v>
      </c>
    </row>
    <row r="5777" spans="5:6" x14ac:dyDescent="0.25">
      <c r="E5777" s="8">
        <v>5774</v>
      </c>
      <c r="F5777">
        <v>1</v>
      </c>
    </row>
    <row r="5778" spans="5:6" x14ac:dyDescent="0.25">
      <c r="E5778" s="8">
        <v>5775</v>
      </c>
      <c r="F5778">
        <v>1</v>
      </c>
    </row>
    <row r="5779" spans="5:6" x14ac:dyDescent="0.25">
      <c r="E5779" s="8">
        <v>5776</v>
      </c>
      <c r="F5779">
        <v>1</v>
      </c>
    </row>
    <row r="5780" spans="5:6" x14ac:dyDescent="0.25">
      <c r="E5780" s="8">
        <v>5777</v>
      </c>
      <c r="F5780">
        <v>1</v>
      </c>
    </row>
    <row r="5781" spans="5:6" x14ac:dyDescent="0.25">
      <c r="E5781" s="8">
        <v>5778</v>
      </c>
      <c r="F5781">
        <v>1</v>
      </c>
    </row>
    <row r="5782" spans="5:6" x14ac:dyDescent="0.25">
      <c r="E5782" s="8">
        <v>5779</v>
      </c>
      <c r="F5782">
        <v>1</v>
      </c>
    </row>
    <row r="5783" spans="5:6" x14ac:dyDescent="0.25">
      <c r="E5783" s="8">
        <v>5780</v>
      </c>
      <c r="F5783">
        <v>1</v>
      </c>
    </row>
    <row r="5784" spans="5:6" x14ac:dyDescent="0.25">
      <c r="E5784" s="8">
        <v>5781</v>
      </c>
      <c r="F5784">
        <v>1</v>
      </c>
    </row>
    <row r="5785" spans="5:6" x14ac:dyDescent="0.25">
      <c r="E5785" s="8">
        <v>5782</v>
      </c>
      <c r="F5785">
        <v>1</v>
      </c>
    </row>
    <row r="5786" spans="5:6" x14ac:dyDescent="0.25">
      <c r="E5786" s="8">
        <v>5783</v>
      </c>
      <c r="F5786">
        <v>1</v>
      </c>
    </row>
    <row r="5787" spans="5:6" x14ac:dyDescent="0.25">
      <c r="E5787" s="8">
        <v>5784</v>
      </c>
      <c r="F5787">
        <v>1</v>
      </c>
    </row>
    <row r="5788" spans="5:6" x14ac:dyDescent="0.25">
      <c r="E5788" s="8">
        <v>5785</v>
      </c>
      <c r="F5788">
        <v>1</v>
      </c>
    </row>
    <row r="5789" spans="5:6" x14ac:dyDescent="0.25">
      <c r="E5789" s="8">
        <v>5786</v>
      </c>
      <c r="F5789">
        <v>1</v>
      </c>
    </row>
    <row r="5790" spans="5:6" x14ac:dyDescent="0.25">
      <c r="E5790" s="8">
        <v>5787</v>
      </c>
      <c r="F5790">
        <v>1</v>
      </c>
    </row>
    <row r="5791" spans="5:6" x14ac:dyDescent="0.25">
      <c r="E5791" s="8">
        <v>5788</v>
      </c>
      <c r="F5791">
        <v>1</v>
      </c>
    </row>
    <row r="5792" spans="5:6" x14ac:dyDescent="0.25">
      <c r="E5792" s="8">
        <v>5789</v>
      </c>
      <c r="F5792">
        <v>1</v>
      </c>
    </row>
    <row r="5793" spans="5:6" x14ac:dyDescent="0.25">
      <c r="E5793" s="8">
        <v>5790</v>
      </c>
      <c r="F5793">
        <v>1</v>
      </c>
    </row>
    <row r="5794" spans="5:6" x14ac:dyDescent="0.25">
      <c r="E5794" s="8">
        <v>5791</v>
      </c>
      <c r="F5794">
        <v>1</v>
      </c>
    </row>
    <row r="5795" spans="5:6" x14ac:dyDescent="0.25">
      <c r="E5795" s="8">
        <v>5792</v>
      </c>
      <c r="F5795">
        <v>1</v>
      </c>
    </row>
    <row r="5796" spans="5:6" x14ac:dyDescent="0.25">
      <c r="E5796" s="8">
        <v>5793</v>
      </c>
      <c r="F5796">
        <v>1</v>
      </c>
    </row>
    <row r="5797" spans="5:6" x14ac:dyDescent="0.25">
      <c r="E5797" s="8">
        <v>5794</v>
      </c>
      <c r="F5797">
        <v>1</v>
      </c>
    </row>
    <row r="5798" spans="5:6" x14ac:dyDescent="0.25">
      <c r="E5798" s="8">
        <v>5795</v>
      </c>
      <c r="F5798">
        <v>1</v>
      </c>
    </row>
    <row r="5799" spans="5:6" x14ac:dyDescent="0.25">
      <c r="E5799" s="8">
        <v>5796</v>
      </c>
      <c r="F5799">
        <v>1</v>
      </c>
    </row>
    <row r="5800" spans="5:6" x14ac:dyDescent="0.25">
      <c r="E5800" s="8">
        <v>5797</v>
      </c>
      <c r="F5800">
        <v>1</v>
      </c>
    </row>
    <row r="5801" spans="5:6" x14ac:dyDescent="0.25">
      <c r="E5801" s="8">
        <v>5798</v>
      </c>
      <c r="F5801">
        <v>1</v>
      </c>
    </row>
    <row r="5802" spans="5:6" x14ac:dyDescent="0.25">
      <c r="E5802" s="8">
        <v>5799</v>
      </c>
      <c r="F5802">
        <v>1</v>
      </c>
    </row>
    <row r="5803" spans="5:6" x14ac:dyDescent="0.25">
      <c r="E5803" s="8">
        <v>5800</v>
      </c>
      <c r="F5803">
        <v>1</v>
      </c>
    </row>
    <row r="5804" spans="5:6" x14ac:dyDescent="0.25">
      <c r="E5804" s="8">
        <v>5801</v>
      </c>
      <c r="F5804">
        <v>1</v>
      </c>
    </row>
    <row r="5805" spans="5:6" x14ac:dyDescent="0.25">
      <c r="E5805" s="8">
        <v>5802</v>
      </c>
      <c r="F5805">
        <v>1</v>
      </c>
    </row>
    <row r="5806" spans="5:6" x14ac:dyDescent="0.25">
      <c r="E5806" s="8">
        <v>5803</v>
      </c>
      <c r="F5806">
        <v>1</v>
      </c>
    </row>
    <row r="5807" spans="5:6" x14ac:dyDescent="0.25">
      <c r="E5807" s="8">
        <v>5804</v>
      </c>
      <c r="F5807">
        <v>1</v>
      </c>
    </row>
    <row r="5808" spans="5:6" x14ac:dyDescent="0.25">
      <c r="E5808" s="8">
        <v>5805</v>
      </c>
      <c r="F5808">
        <v>1</v>
      </c>
    </row>
    <row r="5809" spans="5:6" x14ac:dyDescent="0.25">
      <c r="E5809" s="8">
        <v>5806</v>
      </c>
      <c r="F5809">
        <v>1</v>
      </c>
    </row>
    <row r="5810" spans="5:6" x14ac:dyDescent="0.25">
      <c r="E5810" s="8">
        <v>5807</v>
      </c>
      <c r="F5810">
        <v>1</v>
      </c>
    </row>
    <row r="5811" spans="5:6" x14ac:dyDescent="0.25">
      <c r="E5811" s="8">
        <v>5808</v>
      </c>
      <c r="F5811">
        <v>1</v>
      </c>
    </row>
    <row r="5812" spans="5:6" x14ac:dyDescent="0.25">
      <c r="E5812" s="8">
        <v>5809</v>
      </c>
      <c r="F5812">
        <v>1</v>
      </c>
    </row>
    <row r="5813" spans="5:6" x14ac:dyDescent="0.25">
      <c r="E5813" s="8">
        <v>5810</v>
      </c>
      <c r="F5813">
        <v>1</v>
      </c>
    </row>
    <row r="5814" spans="5:6" x14ac:dyDescent="0.25">
      <c r="E5814" s="8">
        <v>5811</v>
      </c>
      <c r="F5814">
        <v>1</v>
      </c>
    </row>
    <row r="5815" spans="5:6" x14ac:dyDescent="0.25">
      <c r="E5815" s="8">
        <v>5812</v>
      </c>
      <c r="F5815">
        <v>1</v>
      </c>
    </row>
    <row r="5816" spans="5:6" x14ac:dyDescent="0.25">
      <c r="E5816" s="8">
        <v>5813</v>
      </c>
      <c r="F5816">
        <v>1</v>
      </c>
    </row>
    <row r="5817" spans="5:6" x14ac:dyDescent="0.25">
      <c r="E5817" s="8">
        <v>5814</v>
      </c>
      <c r="F5817">
        <v>1</v>
      </c>
    </row>
    <row r="5818" spans="5:6" x14ac:dyDescent="0.25">
      <c r="E5818" s="8">
        <v>5815</v>
      </c>
      <c r="F5818">
        <v>1</v>
      </c>
    </row>
    <row r="5819" spans="5:6" x14ac:dyDescent="0.25">
      <c r="E5819" s="8">
        <v>5816</v>
      </c>
      <c r="F5819">
        <v>1</v>
      </c>
    </row>
    <row r="5820" spans="5:6" x14ac:dyDescent="0.25">
      <c r="E5820" s="8">
        <v>5817</v>
      </c>
      <c r="F5820">
        <v>1</v>
      </c>
    </row>
    <row r="5821" spans="5:6" x14ac:dyDescent="0.25">
      <c r="E5821" s="8">
        <v>5818</v>
      </c>
      <c r="F5821">
        <v>1</v>
      </c>
    </row>
    <row r="5822" spans="5:6" x14ac:dyDescent="0.25">
      <c r="E5822" s="8">
        <v>5819</v>
      </c>
      <c r="F5822">
        <v>1</v>
      </c>
    </row>
    <row r="5823" spans="5:6" x14ac:dyDescent="0.25">
      <c r="E5823" s="8">
        <v>5820</v>
      </c>
      <c r="F5823">
        <v>1</v>
      </c>
    </row>
    <row r="5824" spans="5:6" x14ac:dyDescent="0.25">
      <c r="E5824" s="8">
        <v>5821</v>
      </c>
      <c r="F5824">
        <v>1</v>
      </c>
    </row>
    <row r="5825" spans="5:6" x14ac:dyDescent="0.25">
      <c r="E5825" s="8">
        <v>5822</v>
      </c>
      <c r="F5825">
        <v>1</v>
      </c>
    </row>
    <row r="5826" spans="5:6" x14ac:dyDescent="0.25">
      <c r="E5826" s="8">
        <v>5823</v>
      </c>
      <c r="F5826">
        <v>1</v>
      </c>
    </row>
    <row r="5827" spans="5:6" x14ac:dyDescent="0.25">
      <c r="E5827" s="8">
        <v>5824</v>
      </c>
      <c r="F5827">
        <v>1</v>
      </c>
    </row>
    <row r="5828" spans="5:6" x14ac:dyDescent="0.25">
      <c r="E5828" s="8">
        <v>5825</v>
      </c>
      <c r="F5828">
        <v>1</v>
      </c>
    </row>
    <row r="5829" spans="5:6" x14ac:dyDescent="0.25">
      <c r="E5829" s="8">
        <v>5826</v>
      </c>
      <c r="F5829">
        <v>1</v>
      </c>
    </row>
    <row r="5830" spans="5:6" x14ac:dyDescent="0.25">
      <c r="E5830" s="8">
        <v>5827</v>
      </c>
      <c r="F5830">
        <v>1</v>
      </c>
    </row>
    <row r="5831" spans="5:6" x14ac:dyDescent="0.25">
      <c r="E5831" s="8">
        <v>5828</v>
      </c>
      <c r="F5831">
        <v>1</v>
      </c>
    </row>
    <row r="5832" spans="5:6" x14ac:dyDescent="0.25">
      <c r="E5832" s="8">
        <v>5829</v>
      </c>
      <c r="F5832">
        <v>1</v>
      </c>
    </row>
    <row r="5833" spans="5:6" x14ac:dyDescent="0.25">
      <c r="E5833" s="8">
        <v>5830</v>
      </c>
      <c r="F5833">
        <v>1</v>
      </c>
    </row>
    <row r="5834" spans="5:6" x14ac:dyDescent="0.25">
      <c r="E5834" s="8">
        <v>5831</v>
      </c>
      <c r="F5834">
        <v>1</v>
      </c>
    </row>
    <row r="5835" spans="5:6" x14ac:dyDescent="0.25">
      <c r="E5835" s="8">
        <v>5832</v>
      </c>
      <c r="F5835">
        <v>1</v>
      </c>
    </row>
    <row r="5836" spans="5:6" x14ac:dyDescent="0.25">
      <c r="E5836" s="8">
        <v>5833</v>
      </c>
      <c r="F5836">
        <v>1</v>
      </c>
    </row>
    <row r="5837" spans="5:6" x14ac:dyDescent="0.25">
      <c r="E5837" s="8">
        <v>5834</v>
      </c>
      <c r="F5837">
        <v>1</v>
      </c>
    </row>
    <row r="5838" spans="5:6" x14ac:dyDescent="0.25">
      <c r="E5838" s="8">
        <v>5835</v>
      </c>
      <c r="F5838">
        <v>1</v>
      </c>
    </row>
    <row r="5839" spans="5:6" x14ac:dyDescent="0.25">
      <c r="E5839" s="8">
        <v>5836</v>
      </c>
      <c r="F5839">
        <v>1</v>
      </c>
    </row>
    <row r="5840" spans="5:6" x14ac:dyDescent="0.25">
      <c r="E5840" s="8">
        <v>5837</v>
      </c>
      <c r="F5840">
        <v>1</v>
      </c>
    </row>
    <row r="5841" spans="5:6" x14ac:dyDescent="0.25">
      <c r="E5841" s="8">
        <v>5838</v>
      </c>
      <c r="F5841">
        <v>1</v>
      </c>
    </row>
    <row r="5842" spans="5:6" x14ac:dyDescent="0.25">
      <c r="E5842" s="8">
        <v>5839</v>
      </c>
      <c r="F5842">
        <v>1</v>
      </c>
    </row>
    <row r="5843" spans="5:6" x14ac:dyDescent="0.25">
      <c r="E5843" s="8">
        <v>5840</v>
      </c>
      <c r="F5843">
        <v>1</v>
      </c>
    </row>
    <row r="5844" spans="5:6" x14ac:dyDescent="0.25">
      <c r="E5844" s="8">
        <v>5841</v>
      </c>
      <c r="F5844">
        <v>1</v>
      </c>
    </row>
    <row r="5845" spans="5:6" x14ac:dyDescent="0.25">
      <c r="E5845" s="8">
        <v>5842</v>
      </c>
      <c r="F5845">
        <v>1</v>
      </c>
    </row>
    <row r="5846" spans="5:6" x14ac:dyDescent="0.25">
      <c r="E5846" s="8">
        <v>5843</v>
      </c>
      <c r="F5846">
        <v>1</v>
      </c>
    </row>
    <row r="5847" spans="5:6" x14ac:dyDescent="0.25">
      <c r="E5847" s="8">
        <v>5844</v>
      </c>
      <c r="F5847">
        <v>1</v>
      </c>
    </row>
    <row r="5848" spans="5:6" x14ac:dyDescent="0.25">
      <c r="E5848" s="8">
        <v>5845</v>
      </c>
      <c r="F5848">
        <v>1</v>
      </c>
    </row>
    <row r="5849" spans="5:6" x14ac:dyDescent="0.25">
      <c r="E5849" s="8">
        <v>5846</v>
      </c>
      <c r="F5849">
        <v>1</v>
      </c>
    </row>
    <row r="5850" spans="5:6" x14ac:dyDescent="0.25">
      <c r="E5850" s="8">
        <v>5847</v>
      </c>
      <c r="F5850">
        <v>1</v>
      </c>
    </row>
    <row r="5851" spans="5:6" x14ac:dyDescent="0.25">
      <c r="E5851" s="8">
        <v>5848</v>
      </c>
      <c r="F5851">
        <v>1</v>
      </c>
    </row>
    <row r="5852" spans="5:6" x14ac:dyDescent="0.25">
      <c r="E5852" s="8">
        <v>5849</v>
      </c>
      <c r="F5852">
        <v>1</v>
      </c>
    </row>
    <row r="5853" spans="5:6" x14ac:dyDescent="0.25">
      <c r="E5853" s="8">
        <v>5850</v>
      </c>
      <c r="F5853">
        <v>1</v>
      </c>
    </row>
    <row r="5854" spans="5:6" x14ac:dyDescent="0.25">
      <c r="E5854" s="8">
        <v>5851</v>
      </c>
      <c r="F5854">
        <v>1</v>
      </c>
    </row>
    <row r="5855" spans="5:6" x14ac:dyDescent="0.25">
      <c r="E5855" s="8">
        <v>5852</v>
      </c>
      <c r="F5855">
        <v>1</v>
      </c>
    </row>
    <row r="5856" spans="5:6" x14ac:dyDescent="0.25">
      <c r="E5856" s="8">
        <v>5853</v>
      </c>
      <c r="F5856">
        <v>1</v>
      </c>
    </row>
    <row r="5857" spans="5:6" x14ac:dyDescent="0.25">
      <c r="E5857" s="8">
        <v>5854</v>
      </c>
      <c r="F5857">
        <v>1</v>
      </c>
    </row>
    <row r="5858" spans="5:6" x14ac:dyDescent="0.25">
      <c r="E5858" s="8">
        <v>5855</v>
      </c>
      <c r="F5858">
        <v>1</v>
      </c>
    </row>
    <row r="5859" spans="5:6" x14ac:dyDescent="0.25">
      <c r="E5859" s="8">
        <v>5856</v>
      </c>
      <c r="F5859">
        <v>1</v>
      </c>
    </row>
    <row r="5860" spans="5:6" x14ac:dyDescent="0.25">
      <c r="E5860" s="8">
        <v>5857</v>
      </c>
      <c r="F5860">
        <v>1</v>
      </c>
    </row>
    <row r="5861" spans="5:6" x14ac:dyDescent="0.25">
      <c r="E5861" s="8">
        <v>5858</v>
      </c>
      <c r="F5861">
        <v>1</v>
      </c>
    </row>
    <row r="5862" spans="5:6" x14ac:dyDescent="0.25">
      <c r="E5862" s="8">
        <v>5859</v>
      </c>
      <c r="F5862">
        <v>1</v>
      </c>
    </row>
    <row r="5863" spans="5:6" x14ac:dyDescent="0.25">
      <c r="E5863" s="8">
        <v>5860</v>
      </c>
      <c r="F5863">
        <v>1</v>
      </c>
    </row>
    <row r="5864" spans="5:6" x14ac:dyDescent="0.25">
      <c r="E5864" s="8">
        <v>5861</v>
      </c>
      <c r="F5864">
        <v>1</v>
      </c>
    </row>
    <row r="5865" spans="5:6" x14ac:dyDescent="0.25">
      <c r="E5865" s="8">
        <v>5862</v>
      </c>
      <c r="F5865">
        <v>1</v>
      </c>
    </row>
    <row r="5866" spans="5:6" x14ac:dyDescent="0.25">
      <c r="E5866" s="8">
        <v>5863</v>
      </c>
      <c r="F5866">
        <v>1</v>
      </c>
    </row>
    <row r="5867" spans="5:6" x14ac:dyDescent="0.25">
      <c r="E5867" s="8">
        <v>5864</v>
      </c>
      <c r="F5867">
        <v>1</v>
      </c>
    </row>
    <row r="5868" spans="5:6" x14ac:dyDescent="0.25">
      <c r="E5868" s="8">
        <v>5865</v>
      </c>
      <c r="F5868">
        <v>1</v>
      </c>
    </row>
    <row r="5869" spans="5:6" x14ac:dyDescent="0.25">
      <c r="E5869" s="8">
        <v>5866</v>
      </c>
      <c r="F5869">
        <v>1</v>
      </c>
    </row>
    <row r="5870" spans="5:6" x14ac:dyDescent="0.25">
      <c r="E5870" s="8">
        <v>5867</v>
      </c>
      <c r="F5870">
        <v>1</v>
      </c>
    </row>
    <row r="5871" spans="5:6" x14ac:dyDescent="0.25">
      <c r="E5871" s="8">
        <v>5868</v>
      </c>
      <c r="F5871">
        <v>1</v>
      </c>
    </row>
    <row r="5872" spans="5:6" x14ac:dyDescent="0.25">
      <c r="E5872" s="8">
        <v>5869</v>
      </c>
      <c r="F5872">
        <v>1</v>
      </c>
    </row>
    <row r="5873" spans="5:6" x14ac:dyDescent="0.25">
      <c r="E5873" s="8">
        <v>5870</v>
      </c>
      <c r="F5873">
        <v>1</v>
      </c>
    </row>
    <row r="5874" spans="5:6" x14ac:dyDescent="0.25">
      <c r="E5874" s="8">
        <v>5871</v>
      </c>
      <c r="F5874">
        <v>1</v>
      </c>
    </row>
    <row r="5875" spans="5:6" x14ac:dyDescent="0.25">
      <c r="E5875" s="8">
        <v>5872</v>
      </c>
      <c r="F5875">
        <v>1</v>
      </c>
    </row>
    <row r="5876" spans="5:6" x14ac:dyDescent="0.25">
      <c r="E5876" s="8">
        <v>5873</v>
      </c>
      <c r="F5876">
        <v>1</v>
      </c>
    </row>
    <row r="5877" spans="5:6" x14ac:dyDescent="0.25">
      <c r="E5877" s="8">
        <v>5874</v>
      </c>
      <c r="F5877">
        <v>1</v>
      </c>
    </row>
    <row r="5878" spans="5:6" x14ac:dyDescent="0.25">
      <c r="E5878" s="8">
        <v>5875</v>
      </c>
      <c r="F5878">
        <v>1</v>
      </c>
    </row>
    <row r="5879" spans="5:6" x14ac:dyDescent="0.25">
      <c r="E5879" s="8">
        <v>5876</v>
      </c>
      <c r="F5879">
        <v>1</v>
      </c>
    </row>
    <row r="5880" spans="5:6" x14ac:dyDescent="0.25">
      <c r="E5880" s="8">
        <v>5877</v>
      </c>
      <c r="F5880">
        <v>1</v>
      </c>
    </row>
    <row r="5881" spans="5:6" x14ac:dyDescent="0.25">
      <c r="E5881" s="8">
        <v>5878</v>
      </c>
      <c r="F5881">
        <v>1</v>
      </c>
    </row>
    <row r="5882" spans="5:6" x14ac:dyDescent="0.25">
      <c r="E5882" s="8">
        <v>5879</v>
      </c>
      <c r="F5882">
        <v>1</v>
      </c>
    </row>
    <row r="5883" spans="5:6" x14ac:dyDescent="0.25">
      <c r="E5883" s="8">
        <v>5880</v>
      </c>
      <c r="F5883">
        <v>1</v>
      </c>
    </row>
    <row r="5884" spans="5:6" x14ac:dyDescent="0.25">
      <c r="E5884" s="8">
        <v>5881</v>
      </c>
      <c r="F5884">
        <v>1</v>
      </c>
    </row>
    <row r="5885" spans="5:6" x14ac:dyDescent="0.25">
      <c r="E5885" s="8">
        <v>5882</v>
      </c>
      <c r="F5885">
        <v>1</v>
      </c>
    </row>
    <row r="5886" spans="5:6" x14ac:dyDescent="0.25">
      <c r="E5886" s="8">
        <v>5883</v>
      </c>
      <c r="F5886">
        <v>1</v>
      </c>
    </row>
    <row r="5887" spans="5:6" x14ac:dyDescent="0.25">
      <c r="E5887" s="8">
        <v>5884</v>
      </c>
      <c r="F5887">
        <v>1</v>
      </c>
    </row>
    <row r="5888" spans="5:6" x14ac:dyDescent="0.25">
      <c r="E5888" s="8">
        <v>5885</v>
      </c>
      <c r="F5888">
        <v>1</v>
      </c>
    </row>
    <row r="5889" spans="5:6" x14ac:dyDescent="0.25">
      <c r="E5889" s="8">
        <v>5886</v>
      </c>
      <c r="F5889">
        <v>1</v>
      </c>
    </row>
    <row r="5890" spans="5:6" x14ac:dyDescent="0.25">
      <c r="E5890" s="8">
        <v>5887</v>
      </c>
      <c r="F5890">
        <v>1</v>
      </c>
    </row>
    <row r="5891" spans="5:6" x14ac:dyDescent="0.25">
      <c r="E5891" s="8">
        <v>5888</v>
      </c>
      <c r="F5891">
        <v>1</v>
      </c>
    </row>
    <row r="5892" spans="5:6" x14ac:dyDescent="0.25">
      <c r="E5892" s="8">
        <v>5889</v>
      </c>
      <c r="F5892">
        <v>1</v>
      </c>
    </row>
    <row r="5893" spans="5:6" x14ac:dyDescent="0.25">
      <c r="E5893" s="8">
        <v>5890</v>
      </c>
      <c r="F5893">
        <v>1</v>
      </c>
    </row>
    <row r="5894" spans="5:6" x14ac:dyDescent="0.25">
      <c r="E5894" s="8">
        <v>5891</v>
      </c>
      <c r="F5894">
        <v>1</v>
      </c>
    </row>
    <row r="5895" spans="5:6" x14ac:dyDescent="0.25">
      <c r="E5895" s="8">
        <v>5892</v>
      </c>
      <c r="F5895">
        <v>1</v>
      </c>
    </row>
    <row r="5896" spans="5:6" x14ac:dyDescent="0.25">
      <c r="E5896" s="8">
        <v>5893</v>
      </c>
      <c r="F5896">
        <v>1</v>
      </c>
    </row>
    <row r="5897" spans="5:6" x14ac:dyDescent="0.25">
      <c r="E5897" s="8">
        <v>5894</v>
      </c>
      <c r="F5897">
        <v>1</v>
      </c>
    </row>
    <row r="5898" spans="5:6" x14ac:dyDescent="0.25">
      <c r="E5898" s="8">
        <v>5895</v>
      </c>
      <c r="F5898">
        <v>1</v>
      </c>
    </row>
    <row r="5899" spans="5:6" x14ac:dyDescent="0.25">
      <c r="E5899" s="8">
        <v>5896</v>
      </c>
      <c r="F5899">
        <v>1</v>
      </c>
    </row>
    <row r="5900" spans="5:6" x14ac:dyDescent="0.25">
      <c r="E5900" s="8">
        <v>5897</v>
      </c>
      <c r="F5900">
        <v>1</v>
      </c>
    </row>
    <row r="5901" spans="5:6" x14ac:dyDescent="0.25">
      <c r="E5901" s="8">
        <v>5898</v>
      </c>
      <c r="F5901">
        <v>1</v>
      </c>
    </row>
    <row r="5902" spans="5:6" x14ac:dyDescent="0.25">
      <c r="E5902" s="8">
        <v>5899</v>
      </c>
      <c r="F5902">
        <v>1</v>
      </c>
    </row>
    <row r="5903" spans="5:6" x14ac:dyDescent="0.25">
      <c r="E5903" s="8">
        <v>5900</v>
      </c>
      <c r="F5903">
        <v>1</v>
      </c>
    </row>
    <row r="5904" spans="5:6" x14ac:dyDescent="0.25">
      <c r="E5904" s="8">
        <v>5901</v>
      </c>
      <c r="F5904">
        <v>1</v>
      </c>
    </row>
    <row r="5905" spans="5:6" x14ac:dyDescent="0.25">
      <c r="E5905" s="8">
        <v>5902</v>
      </c>
      <c r="F5905">
        <v>1</v>
      </c>
    </row>
    <row r="5906" spans="5:6" x14ac:dyDescent="0.25">
      <c r="E5906" s="8">
        <v>5903</v>
      </c>
      <c r="F5906">
        <v>1</v>
      </c>
    </row>
    <row r="5907" spans="5:6" x14ac:dyDescent="0.25">
      <c r="E5907" s="8">
        <v>5904</v>
      </c>
      <c r="F5907">
        <v>1</v>
      </c>
    </row>
    <row r="5908" spans="5:6" x14ac:dyDescent="0.25">
      <c r="E5908" s="8">
        <v>5905</v>
      </c>
      <c r="F5908">
        <v>1</v>
      </c>
    </row>
    <row r="5909" spans="5:6" x14ac:dyDescent="0.25">
      <c r="E5909" s="8">
        <v>5906</v>
      </c>
      <c r="F5909">
        <v>1</v>
      </c>
    </row>
    <row r="5910" spans="5:6" x14ac:dyDescent="0.25">
      <c r="E5910" s="8">
        <v>5907</v>
      </c>
      <c r="F5910">
        <v>1</v>
      </c>
    </row>
    <row r="5911" spans="5:6" x14ac:dyDescent="0.25">
      <c r="E5911" s="8">
        <v>5908</v>
      </c>
      <c r="F5911">
        <v>1</v>
      </c>
    </row>
    <row r="5912" spans="5:6" x14ac:dyDescent="0.25">
      <c r="E5912" s="8">
        <v>5909</v>
      </c>
      <c r="F5912">
        <v>1</v>
      </c>
    </row>
    <row r="5913" spans="5:6" x14ac:dyDescent="0.25">
      <c r="E5913" s="8">
        <v>5910</v>
      </c>
      <c r="F5913">
        <v>1</v>
      </c>
    </row>
    <row r="5914" spans="5:6" x14ac:dyDescent="0.25">
      <c r="E5914" s="8">
        <v>5911</v>
      </c>
      <c r="F5914">
        <v>1</v>
      </c>
    </row>
    <row r="5915" spans="5:6" x14ac:dyDescent="0.25">
      <c r="E5915" s="8">
        <v>5912</v>
      </c>
      <c r="F5915">
        <v>1</v>
      </c>
    </row>
    <row r="5916" spans="5:6" x14ac:dyDescent="0.25">
      <c r="E5916" s="8">
        <v>5913</v>
      </c>
      <c r="F5916">
        <v>1</v>
      </c>
    </row>
    <row r="5917" spans="5:6" x14ac:dyDescent="0.25">
      <c r="E5917" s="8">
        <v>5914</v>
      </c>
      <c r="F5917">
        <v>1</v>
      </c>
    </row>
    <row r="5918" spans="5:6" x14ac:dyDescent="0.25">
      <c r="E5918" s="8">
        <v>5915</v>
      </c>
      <c r="F5918">
        <v>1</v>
      </c>
    </row>
    <row r="5919" spans="5:6" x14ac:dyDescent="0.25">
      <c r="E5919" s="8">
        <v>5916</v>
      </c>
      <c r="F5919">
        <v>1</v>
      </c>
    </row>
    <row r="5920" spans="5:6" x14ac:dyDescent="0.25">
      <c r="E5920" s="8">
        <v>5917</v>
      </c>
      <c r="F5920">
        <v>1</v>
      </c>
    </row>
    <row r="5921" spans="5:6" x14ac:dyDescent="0.25">
      <c r="E5921" s="8">
        <v>5918</v>
      </c>
      <c r="F5921">
        <v>1</v>
      </c>
    </row>
    <row r="5922" spans="5:6" x14ac:dyDescent="0.25">
      <c r="E5922" s="8">
        <v>5919</v>
      </c>
      <c r="F5922">
        <v>1</v>
      </c>
    </row>
    <row r="5923" spans="5:6" x14ac:dyDescent="0.25">
      <c r="E5923" s="8">
        <v>5920</v>
      </c>
      <c r="F5923">
        <v>1</v>
      </c>
    </row>
    <row r="5924" spans="5:6" x14ac:dyDescent="0.25">
      <c r="E5924" s="8">
        <v>5921</v>
      </c>
      <c r="F5924">
        <v>1</v>
      </c>
    </row>
    <row r="5925" spans="5:6" x14ac:dyDescent="0.25">
      <c r="E5925" s="8">
        <v>5922</v>
      </c>
      <c r="F5925">
        <v>1</v>
      </c>
    </row>
    <row r="5926" spans="5:6" x14ac:dyDescent="0.25">
      <c r="E5926" s="8">
        <v>5923</v>
      </c>
      <c r="F5926">
        <v>1</v>
      </c>
    </row>
    <row r="5927" spans="5:6" x14ac:dyDescent="0.25">
      <c r="E5927" s="8">
        <v>5924</v>
      </c>
      <c r="F5927">
        <v>1</v>
      </c>
    </row>
    <row r="5928" spans="5:6" x14ac:dyDescent="0.25">
      <c r="E5928" s="8">
        <v>5925</v>
      </c>
      <c r="F5928">
        <v>1</v>
      </c>
    </row>
    <row r="5929" spans="5:6" x14ac:dyDescent="0.25">
      <c r="E5929" s="8">
        <v>5926</v>
      </c>
      <c r="F5929">
        <v>1</v>
      </c>
    </row>
    <row r="5930" spans="5:6" x14ac:dyDescent="0.25">
      <c r="E5930" s="8">
        <v>5927</v>
      </c>
      <c r="F5930">
        <v>1</v>
      </c>
    </row>
    <row r="5931" spans="5:6" x14ac:dyDescent="0.25">
      <c r="E5931" s="8">
        <v>5928</v>
      </c>
      <c r="F5931">
        <v>1</v>
      </c>
    </row>
    <row r="5932" spans="5:6" x14ac:dyDescent="0.25">
      <c r="E5932" s="8">
        <v>5929</v>
      </c>
      <c r="F5932">
        <v>1</v>
      </c>
    </row>
    <row r="5933" spans="5:6" x14ac:dyDescent="0.25">
      <c r="E5933" s="8">
        <v>5930</v>
      </c>
      <c r="F5933">
        <v>1</v>
      </c>
    </row>
    <row r="5934" spans="5:6" x14ac:dyDescent="0.25">
      <c r="E5934" s="8">
        <v>5931</v>
      </c>
      <c r="F5934">
        <v>1</v>
      </c>
    </row>
    <row r="5935" spans="5:6" x14ac:dyDescent="0.25">
      <c r="E5935" s="8">
        <v>5932</v>
      </c>
      <c r="F5935">
        <v>1</v>
      </c>
    </row>
    <row r="5936" spans="5:6" x14ac:dyDescent="0.25">
      <c r="E5936" s="8">
        <v>5933</v>
      </c>
      <c r="F5936">
        <v>1</v>
      </c>
    </row>
    <row r="5937" spans="5:6" x14ac:dyDescent="0.25">
      <c r="E5937" s="8">
        <v>5934</v>
      </c>
      <c r="F5937">
        <v>1</v>
      </c>
    </row>
    <row r="5938" spans="5:6" x14ac:dyDescent="0.25">
      <c r="E5938" s="8">
        <v>5935</v>
      </c>
      <c r="F5938">
        <v>1</v>
      </c>
    </row>
    <row r="5939" spans="5:6" x14ac:dyDescent="0.25">
      <c r="E5939" s="8">
        <v>5936</v>
      </c>
      <c r="F5939">
        <v>1</v>
      </c>
    </row>
    <row r="5940" spans="5:6" x14ac:dyDescent="0.25">
      <c r="E5940" s="8">
        <v>5937</v>
      </c>
      <c r="F5940">
        <v>1</v>
      </c>
    </row>
    <row r="5941" spans="5:6" x14ac:dyDescent="0.25">
      <c r="E5941" s="8">
        <v>5938</v>
      </c>
      <c r="F5941">
        <v>1</v>
      </c>
    </row>
    <row r="5942" spans="5:6" x14ac:dyDescent="0.25">
      <c r="E5942" s="8">
        <v>5939</v>
      </c>
      <c r="F5942">
        <v>1</v>
      </c>
    </row>
    <row r="5943" spans="5:6" x14ac:dyDescent="0.25">
      <c r="E5943" s="8">
        <v>5940</v>
      </c>
      <c r="F5943">
        <v>1</v>
      </c>
    </row>
    <row r="5944" spans="5:6" x14ac:dyDescent="0.25">
      <c r="E5944" s="8">
        <v>5941</v>
      </c>
      <c r="F5944">
        <v>1</v>
      </c>
    </row>
    <row r="5945" spans="5:6" x14ac:dyDescent="0.25">
      <c r="E5945" s="8">
        <v>5942</v>
      </c>
      <c r="F5945">
        <v>1</v>
      </c>
    </row>
    <row r="5946" spans="5:6" x14ac:dyDescent="0.25">
      <c r="E5946" s="8">
        <v>5943</v>
      </c>
      <c r="F5946">
        <v>1</v>
      </c>
    </row>
    <row r="5947" spans="5:6" x14ac:dyDescent="0.25">
      <c r="E5947" s="8">
        <v>5944</v>
      </c>
      <c r="F5947">
        <v>1</v>
      </c>
    </row>
    <row r="5948" spans="5:6" x14ac:dyDescent="0.25">
      <c r="E5948" s="8">
        <v>5945</v>
      </c>
      <c r="F5948">
        <v>1</v>
      </c>
    </row>
    <row r="5949" spans="5:6" x14ac:dyDescent="0.25">
      <c r="E5949" s="8">
        <v>5946</v>
      </c>
      <c r="F5949">
        <v>1</v>
      </c>
    </row>
    <row r="5950" spans="5:6" x14ac:dyDescent="0.25">
      <c r="E5950" s="8">
        <v>5947</v>
      </c>
      <c r="F5950">
        <v>1</v>
      </c>
    </row>
    <row r="5951" spans="5:6" x14ac:dyDescent="0.25">
      <c r="E5951" s="8">
        <v>5948</v>
      </c>
      <c r="F5951">
        <v>1</v>
      </c>
    </row>
    <row r="5952" spans="5:6" x14ac:dyDescent="0.25">
      <c r="E5952" s="8">
        <v>5949</v>
      </c>
      <c r="F5952">
        <v>1</v>
      </c>
    </row>
    <row r="5953" spans="5:6" x14ac:dyDescent="0.25">
      <c r="E5953" s="8">
        <v>5950</v>
      </c>
      <c r="F5953">
        <v>1</v>
      </c>
    </row>
    <row r="5954" spans="5:6" x14ac:dyDescent="0.25">
      <c r="E5954" s="8">
        <v>5951</v>
      </c>
      <c r="F5954">
        <v>1</v>
      </c>
    </row>
    <row r="5955" spans="5:6" x14ac:dyDescent="0.25">
      <c r="E5955" s="8">
        <v>5952</v>
      </c>
      <c r="F5955">
        <v>1</v>
      </c>
    </row>
    <row r="5956" spans="5:6" x14ac:dyDescent="0.25">
      <c r="E5956" s="8">
        <v>5953</v>
      </c>
      <c r="F5956">
        <v>1</v>
      </c>
    </row>
    <row r="5957" spans="5:6" x14ac:dyDescent="0.25">
      <c r="E5957" s="8">
        <v>5954</v>
      </c>
      <c r="F5957">
        <v>1</v>
      </c>
    </row>
    <row r="5958" spans="5:6" x14ac:dyDescent="0.25">
      <c r="E5958" s="8">
        <v>5955</v>
      </c>
      <c r="F5958">
        <v>1</v>
      </c>
    </row>
    <row r="5959" spans="5:6" x14ac:dyDescent="0.25">
      <c r="E5959" s="8">
        <v>5956</v>
      </c>
      <c r="F5959">
        <v>1</v>
      </c>
    </row>
    <row r="5960" spans="5:6" x14ac:dyDescent="0.25">
      <c r="E5960" s="8">
        <v>5957</v>
      </c>
      <c r="F5960">
        <v>1</v>
      </c>
    </row>
    <row r="5961" spans="5:6" x14ac:dyDescent="0.25">
      <c r="E5961" s="8">
        <v>5958</v>
      </c>
      <c r="F5961">
        <v>1</v>
      </c>
    </row>
    <row r="5962" spans="5:6" x14ac:dyDescent="0.25">
      <c r="E5962" s="8">
        <v>5959</v>
      </c>
      <c r="F5962">
        <v>1</v>
      </c>
    </row>
    <row r="5963" spans="5:6" x14ac:dyDescent="0.25">
      <c r="E5963" s="8">
        <v>5960</v>
      </c>
      <c r="F5963">
        <v>1</v>
      </c>
    </row>
    <row r="5964" spans="5:6" x14ac:dyDescent="0.25">
      <c r="E5964" s="8">
        <v>5961</v>
      </c>
      <c r="F5964">
        <v>1</v>
      </c>
    </row>
    <row r="5965" spans="5:6" x14ac:dyDescent="0.25">
      <c r="E5965" s="8">
        <v>5962</v>
      </c>
      <c r="F5965">
        <v>1</v>
      </c>
    </row>
    <row r="5966" spans="5:6" x14ac:dyDescent="0.25">
      <c r="E5966" s="8">
        <v>5963</v>
      </c>
      <c r="F5966">
        <v>1</v>
      </c>
    </row>
    <row r="5967" spans="5:6" x14ac:dyDescent="0.25">
      <c r="E5967" s="8">
        <v>5964</v>
      </c>
      <c r="F5967">
        <v>1</v>
      </c>
    </row>
    <row r="5968" spans="5:6" x14ac:dyDescent="0.25">
      <c r="E5968" s="8">
        <v>5965</v>
      </c>
      <c r="F5968">
        <v>1</v>
      </c>
    </row>
    <row r="5969" spans="5:6" x14ac:dyDescent="0.25">
      <c r="E5969" s="8">
        <v>5966</v>
      </c>
      <c r="F5969">
        <v>1</v>
      </c>
    </row>
    <row r="5970" spans="5:6" x14ac:dyDescent="0.25">
      <c r="E5970" s="8">
        <v>5967</v>
      </c>
      <c r="F5970">
        <v>1</v>
      </c>
    </row>
    <row r="5971" spans="5:6" x14ac:dyDescent="0.25">
      <c r="E5971" s="8">
        <v>5968</v>
      </c>
      <c r="F5971">
        <v>1</v>
      </c>
    </row>
    <row r="5972" spans="5:6" x14ac:dyDescent="0.25">
      <c r="E5972" s="8">
        <v>5969</v>
      </c>
      <c r="F5972">
        <v>1</v>
      </c>
    </row>
    <row r="5973" spans="5:6" x14ac:dyDescent="0.25">
      <c r="E5973" s="8">
        <v>5970</v>
      </c>
      <c r="F5973">
        <v>1</v>
      </c>
    </row>
    <row r="5974" spans="5:6" x14ac:dyDescent="0.25">
      <c r="E5974" s="8">
        <v>5971</v>
      </c>
      <c r="F5974">
        <v>1</v>
      </c>
    </row>
    <row r="5975" spans="5:6" x14ac:dyDescent="0.25">
      <c r="E5975" s="8">
        <v>5972</v>
      </c>
      <c r="F5975">
        <v>1</v>
      </c>
    </row>
    <row r="5976" spans="5:6" x14ac:dyDescent="0.25">
      <c r="E5976" s="8">
        <v>5973</v>
      </c>
      <c r="F5976">
        <v>1</v>
      </c>
    </row>
    <row r="5977" spans="5:6" x14ac:dyDescent="0.25">
      <c r="E5977" s="8">
        <v>5974</v>
      </c>
      <c r="F5977">
        <v>1</v>
      </c>
    </row>
    <row r="5978" spans="5:6" x14ac:dyDescent="0.25">
      <c r="E5978" s="8">
        <v>5975</v>
      </c>
      <c r="F5978">
        <v>1</v>
      </c>
    </row>
    <row r="5979" spans="5:6" x14ac:dyDescent="0.25">
      <c r="E5979" s="8">
        <v>5976</v>
      </c>
      <c r="F5979">
        <v>1</v>
      </c>
    </row>
    <row r="5980" spans="5:6" x14ac:dyDescent="0.25">
      <c r="E5980" s="8">
        <v>5977</v>
      </c>
      <c r="F5980">
        <v>1</v>
      </c>
    </row>
    <row r="5981" spans="5:6" x14ac:dyDescent="0.25">
      <c r="E5981" s="8">
        <v>5978</v>
      </c>
      <c r="F5981">
        <v>1</v>
      </c>
    </row>
    <row r="5982" spans="5:6" x14ac:dyDescent="0.25">
      <c r="E5982" s="8">
        <v>5979</v>
      </c>
      <c r="F5982">
        <v>1</v>
      </c>
    </row>
    <row r="5983" spans="5:6" x14ac:dyDescent="0.25">
      <c r="E5983" s="8">
        <v>5980</v>
      </c>
      <c r="F5983">
        <v>1</v>
      </c>
    </row>
    <row r="5984" spans="5:6" x14ac:dyDescent="0.25">
      <c r="E5984" s="8">
        <v>5981</v>
      </c>
      <c r="F5984">
        <v>1</v>
      </c>
    </row>
    <row r="5985" spans="5:6" x14ac:dyDescent="0.25">
      <c r="E5985" s="8">
        <v>5982</v>
      </c>
      <c r="F5985">
        <v>1</v>
      </c>
    </row>
    <row r="5986" spans="5:6" x14ac:dyDescent="0.25">
      <c r="E5986" s="8">
        <v>5983</v>
      </c>
      <c r="F5986">
        <v>1</v>
      </c>
    </row>
    <row r="5987" spans="5:6" x14ac:dyDescent="0.25">
      <c r="E5987" s="8">
        <v>5984</v>
      </c>
      <c r="F5987">
        <v>1</v>
      </c>
    </row>
    <row r="5988" spans="5:6" x14ac:dyDescent="0.25">
      <c r="E5988" s="8">
        <v>5985</v>
      </c>
      <c r="F5988">
        <v>1</v>
      </c>
    </row>
    <row r="5989" spans="5:6" x14ac:dyDescent="0.25">
      <c r="E5989" s="8">
        <v>5986</v>
      </c>
      <c r="F5989">
        <v>1</v>
      </c>
    </row>
    <row r="5990" spans="5:6" x14ac:dyDescent="0.25">
      <c r="E5990" s="8">
        <v>5987</v>
      </c>
      <c r="F5990">
        <v>1</v>
      </c>
    </row>
    <row r="5991" spans="5:6" x14ac:dyDescent="0.25">
      <c r="E5991" s="8">
        <v>5988</v>
      </c>
      <c r="F5991">
        <v>1</v>
      </c>
    </row>
    <row r="5992" spans="5:6" x14ac:dyDescent="0.25">
      <c r="E5992" s="8">
        <v>5989</v>
      </c>
      <c r="F5992">
        <v>1</v>
      </c>
    </row>
    <row r="5993" spans="5:6" x14ac:dyDescent="0.25">
      <c r="E5993" s="8">
        <v>5990</v>
      </c>
      <c r="F5993">
        <v>1</v>
      </c>
    </row>
    <row r="5994" spans="5:6" x14ac:dyDescent="0.25">
      <c r="E5994" s="8">
        <v>5991</v>
      </c>
      <c r="F5994">
        <v>1</v>
      </c>
    </row>
    <row r="5995" spans="5:6" x14ac:dyDescent="0.25">
      <c r="E5995" s="8">
        <v>5992</v>
      </c>
      <c r="F5995">
        <v>1</v>
      </c>
    </row>
    <row r="5996" spans="5:6" x14ac:dyDescent="0.25">
      <c r="E5996" s="8">
        <v>5993</v>
      </c>
      <c r="F5996">
        <v>1</v>
      </c>
    </row>
    <row r="5997" spans="5:6" x14ac:dyDescent="0.25">
      <c r="E5997" s="8">
        <v>5994</v>
      </c>
      <c r="F5997">
        <v>1</v>
      </c>
    </row>
    <row r="5998" spans="5:6" x14ac:dyDescent="0.25">
      <c r="E5998" s="8">
        <v>5995</v>
      </c>
      <c r="F5998">
        <v>1</v>
      </c>
    </row>
    <row r="5999" spans="5:6" x14ac:dyDescent="0.25">
      <c r="E5999" s="8">
        <v>5996</v>
      </c>
      <c r="F5999">
        <v>1</v>
      </c>
    </row>
    <row r="6000" spans="5:6" x14ac:dyDescent="0.25">
      <c r="E6000" s="8">
        <v>5997</v>
      </c>
      <c r="F6000">
        <v>1</v>
      </c>
    </row>
    <row r="6001" spans="5:6" x14ac:dyDescent="0.25">
      <c r="E6001" s="8">
        <v>5998</v>
      </c>
      <c r="F6001">
        <v>1</v>
      </c>
    </row>
    <row r="6002" spans="5:6" x14ac:dyDescent="0.25">
      <c r="E6002" s="8">
        <v>5999</v>
      </c>
      <c r="F6002">
        <v>1</v>
      </c>
    </row>
    <row r="6003" spans="5:6" x14ac:dyDescent="0.25">
      <c r="E6003" s="8">
        <v>6000</v>
      </c>
      <c r="F6003">
        <v>1</v>
      </c>
    </row>
    <row r="6004" spans="5:6" x14ac:dyDescent="0.25">
      <c r="E6004" s="8">
        <v>6001</v>
      </c>
      <c r="F6004">
        <v>1</v>
      </c>
    </row>
    <row r="6005" spans="5:6" x14ac:dyDescent="0.25">
      <c r="E6005" s="8">
        <v>6002</v>
      </c>
      <c r="F6005">
        <v>1</v>
      </c>
    </row>
    <row r="6006" spans="5:6" x14ac:dyDescent="0.25">
      <c r="E6006" s="8">
        <v>6003</v>
      </c>
      <c r="F6006">
        <v>1</v>
      </c>
    </row>
    <row r="6007" spans="5:6" x14ac:dyDescent="0.25">
      <c r="E6007" s="8">
        <v>6004</v>
      </c>
      <c r="F6007">
        <v>1</v>
      </c>
    </row>
    <row r="6008" spans="5:6" x14ac:dyDescent="0.25">
      <c r="E6008" s="8">
        <v>6005</v>
      </c>
      <c r="F6008">
        <v>1</v>
      </c>
    </row>
    <row r="6009" spans="5:6" x14ac:dyDescent="0.25">
      <c r="E6009" s="8">
        <v>6006</v>
      </c>
      <c r="F6009">
        <v>1</v>
      </c>
    </row>
    <row r="6010" spans="5:6" x14ac:dyDescent="0.25">
      <c r="E6010" s="8">
        <v>6007</v>
      </c>
      <c r="F6010">
        <v>1</v>
      </c>
    </row>
    <row r="6011" spans="5:6" x14ac:dyDescent="0.25">
      <c r="E6011" s="8">
        <v>6008</v>
      </c>
      <c r="F6011">
        <v>1</v>
      </c>
    </row>
    <row r="6012" spans="5:6" x14ac:dyDescent="0.25">
      <c r="E6012" s="8">
        <v>6009</v>
      </c>
      <c r="F6012">
        <v>1</v>
      </c>
    </row>
    <row r="6013" spans="5:6" x14ac:dyDescent="0.25">
      <c r="E6013" s="8">
        <v>6010</v>
      </c>
      <c r="F6013">
        <v>1</v>
      </c>
    </row>
    <row r="6014" spans="5:6" x14ac:dyDescent="0.25">
      <c r="E6014" s="8">
        <v>6011</v>
      </c>
      <c r="F6014">
        <v>1</v>
      </c>
    </row>
    <row r="6015" spans="5:6" x14ac:dyDescent="0.25">
      <c r="E6015" s="8">
        <v>6012</v>
      </c>
      <c r="F6015">
        <v>1</v>
      </c>
    </row>
    <row r="6016" spans="5:6" x14ac:dyDescent="0.25">
      <c r="E6016" s="8">
        <v>6013</v>
      </c>
      <c r="F6016">
        <v>1</v>
      </c>
    </row>
    <row r="6017" spans="5:6" x14ac:dyDescent="0.25">
      <c r="E6017" s="8">
        <v>6014</v>
      </c>
      <c r="F6017">
        <v>1</v>
      </c>
    </row>
    <row r="6018" spans="5:6" x14ac:dyDescent="0.25">
      <c r="E6018" s="8">
        <v>6015</v>
      </c>
      <c r="F6018">
        <v>1</v>
      </c>
    </row>
    <row r="6019" spans="5:6" x14ac:dyDescent="0.25">
      <c r="E6019" s="8">
        <v>6016</v>
      </c>
      <c r="F6019">
        <v>1</v>
      </c>
    </row>
    <row r="6020" spans="5:6" x14ac:dyDescent="0.25">
      <c r="E6020" s="8">
        <v>6017</v>
      </c>
      <c r="F6020">
        <v>1</v>
      </c>
    </row>
    <row r="6021" spans="5:6" x14ac:dyDescent="0.25">
      <c r="E6021" s="8">
        <v>6018</v>
      </c>
      <c r="F6021">
        <v>1</v>
      </c>
    </row>
    <row r="6022" spans="5:6" x14ac:dyDescent="0.25">
      <c r="E6022" s="8">
        <v>6019</v>
      </c>
      <c r="F6022">
        <v>1</v>
      </c>
    </row>
    <row r="6023" spans="5:6" x14ac:dyDescent="0.25">
      <c r="E6023" s="8">
        <v>6020</v>
      </c>
      <c r="F6023">
        <v>1</v>
      </c>
    </row>
    <row r="6024" spans="5:6" x14ac:dyDescent="0.25">
      <c r="E6024" s="8">
        <v>6021</v>
      </c>
      <c r="F6024">
        <v>1</v>
      </c>
    </row>
    <row r="6025" spans="5:6" x14ac:dyDescent="0.25">
      <c r="E6025" s="8">
        <v>6022</v>
      </c>
      <c r="F6025">
        <v>1</v>
      </c>
    </row>
    <row r="6026" spans="5:6" x14ac:dyDescent="0.25">
      <c r="E6026" s="8">
        <v>6023</v>
      </c>
      <c r="F6026">
        <v>1</v>
      </c>
    </row>
    <row r="6027" spans="5:6" x14ac:dyDescent="0.25">
      <c r="E6027" s="8">
        <v>6024</v>
      </c>
      <c r="F6027">
        <v>1</v>
      </c>
    </row>
    <row r="6028" spans="5:6" x14ac:dyDescent="0.25">
      <c r="E6028" s="8">
        <v>6025</v>
      </c>
      <c r="F6028">
        <v>1</v>
      </c>
    </row>
    <row r="6029" spans="5:6" x14ac:dyDescent="0.25">
      <c r="E6029" s="8">
        <v>6026</v>
      </c>
      <c r="F6029">
        <v>1</v>
      </c>
    </row>
    <row r="6030" spans="5:6" x14ac:dyDescent="0.25">
      <c r="E6030" s="8">
        <v>6027</v>
      </c>
      <c r="F6030">
        <v>1</v>
      </c>
    </row>
    <row r="6031" spans="5:6" x14ac:dyDescent="0.25">
      <c r="E6031" s="8">
        <v>6028</v>
      </c>
      <c r="F6031">
        <v>1</v>
      </c>
    </row>
    <row r="6032" spans="5:6" x14ac:dyDescent="0.25">
      <c r="E6032" s="8">
        <v>6029</v>
      </c>
      <c r="F6032">
        <v>1</v>
      </c>
    </row>
    <row r="6033" spans="5:6" x14ac:dyDescent="0.25">
      <c r="E6033" s="8">
        <v>6030</v>
      </c>
      <c r="F6033">
        <v>1</v>
      </c>
    </row>
    <row r="6034" spans="5:6" x14ac:dyDescent="0.25">
      <c r="E6034" s="8">
        <v>6031</v>
      </c>
      <c r="F6034">
        <v>1</v>
      </c>
    </row>
    <row r="6035" spans="5:6" x14ac:dyDescent="0.25">
      <c r="E6035" s="8">
        <v>6032</v>
      </c>
      <c r="F6035">
        <v>1</v>
      </c>
    </row>
    <row r="6036" spans="5:6" x14ac:dyDescent="0.25">
      <c r="E6036" s="8">
        <v>6033</v>
      </c>
      <c r="F6036">
        <v>1</v>
      </c>
    </row>
    <row r="6037" spans="5:6" x14ac:dyDescent="0.25">
      <c r="E6037" s="8">
        <v>6034</v>
      </c>
      <c r="F6037">
        <v>1</v>
      </c>
    </row>
    <row r="6038" spans="5:6" x14ac:dyDescent="0.25">
      <c r="E6038" s="8">
        <v>6035</v>
      </c>
      <c r="F6038">
        <v>1</v>
      </c>
    </row>
    <row r="6039" spans="5:6" x14ac:dyDescent="0.25">
      <c r="E6039" s="8">
        <v>6036</v>
      </c>
      <c r="F6039">
        <v>1</v>
      </c>
    </row>
    <row r="6040" spans="5:6" x14ac:dyDescent="0.25">
      <c r="E6040" s="8">
        <v>6037</v>
      </c>
      <c r="F6040">
        <v>1</v>
      </c>
    </row>
    <row r="6041" spans="5:6" x14ac:dyDescent="0.25">
      <c r="E6041" s="8">
        <v>6038</v>
      </c>
      <c r="F6041">
        <v>1</v>
      </c>
    </row>
    <row r="6042" spans="5:6" x14ac:dyDescent="0.25">
      <c r="E6042" s="8">
        <v>6039</v>
      </c>
      <c r="F6042">
        <v>1</v>
      </c>
    </row>
    <row r="6043" spans="5:6" x14ac:dyDescent="0.25">
      <c r="E6043" s="8">
        <v>6040</v>
      </c>
      <c r="F6043">
        <v>1</v>
      </c>
    </row>
    <row r="6044" spans="5:6" x14ac:dyDescent="0.25">
      <c r="E6044" s="8">
        <v>6041</v>
      </c>
      <c r="F6044">
        <v>1</v>
      </c>
    </row>
    <row r="6045" spans="5:6" x14ac:dyDescent="0.25">
      <c r="E6045" s="8">
        <v>6042</v>
      </c>
      <c r="F6045">
        <v>1</v>
      </c>
    </row>
    <row r="6046" spans="5:6" x14ac:dyDescent="0.25">
      <c r="E6046" s="8">
        <v>6043</v>
      </c>
      <c r="F6046">
        <v>1</v>
      </c>
    </row>
    <row r="6047" spans="5:6" x14ac:dyDescent="0.25">
      <c r="E6047" s="8">
        <v>6044</v>
      </c>
      <c r="F6047">
        <v>1</v>
      </c>
    </row>
    <row r="6048" spans="5:6" x14ac:dyDescent="0.25">
      <c r="E6048" s="8">
        <v>6045</v>
      </c>
      <c r="F6048">
        <v>1</v>
      </c>
    </row>
    <row r="6049" spans="5:6" x14ac:dyDescent="0.25">
      <c r="E6049" s="8">
        <v>6046</v>
      </c>
      <c r="F6049">
        <v>1</v>
      </c>
    </row>
    <row r="6050" spans="5:6" x14ac:dyDescent="0.25">
      <c r="E6050" s="8">
        <v>6047</v>
      </c>
      <c r="F6050">
        <v>1</v>
      </c>
    </row>
    <row r="6051" spans="5:6" x14ac:dyDescent="0.25">
      <c r="E6051" s="8">
        <v>6048</v>
      </c>
      <c r="F6051">
        <v>1</v>
      </c>
    </row>
    <row r="6052" spans="5:6" x14ac:dyDescent="0.25">
      <c r="E6052" s="8">
        <v>6049</v>
      </c>
      <c r="F6052">
        <v>1</v>
      </c>
    </row>
    <row r="6053" spans="5:6" x14ac:dyDescent="0.25">
      <c r="E6053" s="8">
        <v>6050</v>
      </c>
      <c r="F6053">
        <v>1</v>
      </c>
    </row>
    <row r="6054" spans="5:6" x14ac:dyDescent="0.25">
      <c r="E6054" s="8">
        <v>6051</v>
      </c>
      <c r="F6054">
        <v>1</v>
      </c>
    </row>
    <row r="6055" spans="5:6" x14ac:dyDescent="0.25">
      <c r="E6055" s="8">
        <v>6052</v>
      </c>
      <c r="F6055">
        <v>1</v>
      </c>
    </row>
    <row r="6056" spans="5:6" x14ac:dyDescent="0.25">
      <c r="E6056" s="8">
        <v>6053</v>
      </c>
      <c r="F6056">
        <v>1</v>
      </c>
    </row>
    <row r="6057" spans="5:6" x14ac:dyDescent="0.25">
      <c r="E6057" s="8">
        <v>6054</v>
      </c>
      <c r="F6057">
        <v>1</v>
      </c>
    </row>
    <row r="6058" spans="5:6" x14ac:dyDescent="0.25">
      <c r="E6058" s="8">
        <v>6055</v>
      </c>
      <c r="F6058">
        <v>1</v>
      </c>
    </row>
    <row r="6059" spans="5:6" x14ac:dyDescent="0.25">
      <c r="E6059" s="8">
        <v>6056</v>
      </c>
      <c r="F6059">
        <v>1</v>
      </c>
    </row>
    <row r="6060" spans="5:6" x14ac:dyDescent="0.25">
      <c r="E6060" s="8">
        <v>6057</v>
      </c>
      <c r="F6060">
        <v>1</v>
      </c>
    </row>
    <row r="6061" spans="5:6" x14ac:dyDescent="0.25">
      <c r="E6061" s="8">
        <v>6058</v>
      </c>
      <c r="F6061">
        <v>1</v>
      </c>
    </row>
    <row r="6062" spans="5:6" x14ac:dyDescent="0.25">
      <c r="E6062" s="8">
        <v>6059</v>
      </c>
      <c r="F6062">
        <v>1</v>
      </c>
    </row>
    <row r="6063" spans="5:6" x14ac:dyDescent="0.25">
      <c r="E6063" s="8">
        <v>6060</v>
      </c>
      <c r="F6063">
        <v>1</v>
      </c>
    </row>
    <row r="6064" spans="5:6" x14ac:dyDescent="0.25">
      <c r="E6064" s="8">
        <v>6061</v>
      </c>
      <c r="F6064">
        <v>1</v>
      </c>
    </row>
    <row r="6065" spans="5:6" x14ac:dyDescent="0.25">
      <c r="E6065" s="8">
        <v>6062</v>
      </c>
      <c r="F6065">
        <v>1</v>
      </c>
    </row>
    <row r="6066" spans="5:6" x14ac:dyDescent="0.25">
      <c r="E6066" s="8">
        <v>6063</v>
      </c>
      <c r="F6066">
        <v>1</v>
      </c>
    </row>
    <row r="6067" spans="5:6" x14ac:dyDescent="0.25">
      <c r="E6067" s="8">
        <v>6064</v>
      </c>
      <c r="F6067">
        <v>1</v>
      </c>
    </row>
    <row r="6068" spans="5:6" x14ac:dyDescent="0.25">
      <c r="E6068" s="8">
        <v>6065</v>
      </c>
      <c r="F6068">
        <v>1</v>
      </c>
    </row>
    <row r="6069" spans="5:6" x14ac:dyDescent="0.25">
      <c r="E6069" s="8">
        <v>6066</v>
      </c>
      <c r="F6069">
        <v>1</v>
      </c>
    </row>
    <row r="6070" spans="5:6" x14ac:dyDescent="0.25">
      <c r="E6070" s="8">
        <v>6067</v>
      </c>
      <c r="F6070">
        <v>1</v>
      </c>
    </row>
    <row r="6071" spans="5:6" x14ac:dyDescent="0.25">
      <c r="E6071" s="8">
        <v>6068</v>
      </c>
      <c r="F6071">
        <v>1</v>
      </c>
    </row>
    <row r="6072" spans="5:6" x14ac:dyDescent="0.25">
      <c r="E6072" s="8">
        <v>6069</v>
      </c>
      <c r="F6072">
        <v>1</v>
      </c>
    </row>
    <row r="6073" spans="5:6" x14ac:dyDescent="0.25">
      <c r="E6073" s="8">
        <v>6070</v>
      </c>
      <c r="F6073">
        <v>1</v>
      </c>
    </row>
    <row r="6074" spans="5:6" x14ac:dyDescent="0.25">
      <c r="E6074" s="8">
        <v>6071</v>
      </c>
      <c r="F6074">
        <v>1</v>
      </c>
    </row>
    <row r="6075" spans="5:6" x14ac:dyDescent="0.25">
      <c r="E6075" s="8">
        <v>6072</v>
      </c>
      <c r="F6075">
        <v>1</v>
      </c>
    </row>
    <row r="6076" spans="5:6" x14ac:dyDescent="0.25">
      <c r="E6076" s="8">
        <v>6073</v>
      </c>
      <c r="F6076">
        <v>1</v>
      </c>
    </row>
    <row r="6077" spans="5:6" x14ac:dyDescent="0.25">
      <c r="E6077" s="8">
        <v>6074</v>
      </c>
      <c r="F6077">
        <v>1</v>
      </c>
    </row>
    <row r="6078" spans="5:6" x14ac:dyDescent="0.25">
      <c r="E6078" s="8">
        <v>6075</v>
      </c>
      <c r="F6078">
        <v>1</v>
      </c>
    </row>
    <row r="6079" spans="5:6" x14ac:dyDescent="0.25">
      <c r="E6079" s="8">
        <v>6076</v>
      </c>
      <c r="F6079">
        <v>1</v>
      </c>
    </row>
    <row r="6080" spans="5:6" x14ac:dyDescent="0.25">
      <c r="E6080" s="8">
        <v>6077</v>
      </c>
      <c r="F6080">
        <v>1</v>
      </c>
    </row>
    <row r="6081" spans="5:6" x14ac:dyDescent="0.25">
      <c r="E6081" s="8">
        <v>6078</v>
      </c>
      <c r="F6081">
        <v>1</v>
      </c>
    </row>
    <row r="6082" spans="5:6" x14ac:dyDescent="0.25">
      <c r="E6082" s="8">
        <v>6079</v>
      </c>
      <c r="F6082">
        <v>1</v>
      </c>
    </row>
    <row r="6083" spans="5:6" x14ac:dyDescent="0.25">
      <c r="E6083" s="8">
        <v>6080</v>
      </c>
      <c r="F6083">
        <v>1</v>
      </c>
    </row>
    <row r="6084" spans="5:6" x14ac:dyDescent="0.25">
      <c r="E6084" s="8">
        <v>6081</v>
      </c>
      <c r="F6084">
        <v>1</v>
      </c>
    </row>
    <row r="6085" spans="5:6" x14ac:dyDescent="0.25">
      <c r="E6085" s="8">
        <v>6082</v>
      </c>
      <c r="F6085">
        <v>1</v>
      </c>
    </row>
    <row r="6086" spans="5:6" x14ac:dyDescent="0.25">
      <c r="E6086" s="8">
        <v>6083</v>
      </c>
      <c r="F6086">
        <v>1</v>
      </c>
    </row>
    <row r="6087" spans="5:6" x14ac:dyDescent="0.25">
      <c r="E6087" s="8">
        <v>6084</v>
      </c>
      <c r="F6087">
        <v>1</v>
      </c>
    </row>
    <row r="6088" spans="5:6" x14ac:dyDescent="0.25">
      <c r="E6088" s="8">
        <v>6085</v>
      </c>
      <c r="F6088">
        <v>1</v>
      </c>
    </row>
    <row r="6089" spans="5:6" x14ac:dyDescent="0.25">
      <c r="E6089" s="8">
        <v>6086</v>
      </c>
      <c r="F6089">
        <v>1</v>
      </c>
    </row>
    <row r="6090" spans="5:6" x14ac:dyDescent="0.25">
      <c r="E6090" s="8">
        <v>6087</v>
      </c>
      <c r="F6090">
        <v>1</v>
      </c>
    </row>
    <row r="6091" spans="5:6" x14ac:dyDescent="0.25">
      <c r="E6091" s="8">
        <v>6088</v>
      </c>
      <c r="F6091">
        <v>1</v>
      </c>
    </row>
    <row r="6092" spans="5:6" x14ac:dyDescent="0.25">
      <c r="E6092" s="8">
        <v>6089</v>
      </c>
      <c r="F6092">
        <v>1</v>
      </c>
    </row>
    <row r="6093" spans="5:6" x14ac:dyDescent="0.25">
      <c r="E6093" s="8">
        <v>6090</v>
      </c>
      <c r="F6093">
        <v>1</v>
      </c>
    </row>
    <row r="6094" spans="5:6" x14ac:dyDescent="0.25">
      <c r="E6094" s="8">
        <v>6091</v>
      </c>
      <c r="F6094">
        <v>1</v>
      </c>
    </row>
    <row r="6095" spans="5:6" x14ac:dyDescent="0.25">
      <c r="E6095" s="8">
        <v>6092</v>
      </c>
      <c r="F6095">
        <v>1</v>
      </c>
    </row>
    <row r="6096" spans="5:6" x14ac:dyDescent="0.25">
      <c r="E6096" s="8">
        <v>6093</v>
      </c>
      <c r="F6096">
        <v>1</v>
      </c>
    </row>
    <row r="6097" spans="5:6" x14ac:dyDescent="0.25">
      <c r="E6097" s="8">
        <v>6094</v>
      </c>
      <c r="F6097">
        <v>1</v>
      </c>
    </row>
    <row r="6098" spans="5:6" x14ac:dyDescent="0.25">
      <c r="E6098" s="8">
        <v>6095</v>
      </c>
      <c r="F6098">
        <v>1</v>
      </c>
    </row>
    <row r="6099" spans="5:6" x14ac:dyDescent="0.25">
      <c r="E6099" s="8">
        <v>6096</v>
      </c>
      <c r="F6099">
        <v>1</v>
      </c>
    </row>
    <row r="6100" spans="5:6" x14ac:dyDescent="0.25">
      <c r="E6100" s="8">
        <v>6097</v>
      </c>
      <c r="F6100">
        <v>1</v>
      </c>
    </row>
    <row r="6101" spans="5:6" x14ac:dyDescent="0.25">
      <c r="E6101" s="8">
        <v>6098</v>
      </c>
      <c r="F6101">
        <v>1</v>
      </c>
    </row>
    <row r="6102" spans="5:6" x14ac:dyDescent="0.25">
      <c r="E6102" s="8">
        <v>6099</v>
      </c>
      <c r="F6102">
        <v>1</v>
      </c>
    </row>
    <row r="6103" spans="5:6" x14ac:dyDescent="0.25">
      <c r="E6103" s="8">
        <v>6100</v>
      </c>
      <c r="F6103">
        <v>1</v>
      </c>
    </row>
    <row r="6104" spans="5:6" x14ac:dyDescent="0.25">
      <c r="E6104" s="8">
        <v>6101</v>
      </c>
      <c r="F6104">
        <v>1</v>
      </c>
    </row>
    <row r="6105" spans="5:6" x14ac:dyDescent="0.25">
      <c r="E6105" s="8">
        <v>6102</v>
      </c>
      <c r="F6105">
        <v>1</v>
      </c>
    </row>
    <row r="6106" spans="5:6" x14ac:dyDescent="0.25">
      <c r="E6106" s="8">
        <v>6103</v>
      </c>
      <c r="F6106">
        <v>1</v>
      </c>
    </row>
    <row r="6107" spans="5:6" x14ac:dyDescent="0.25">
      <c r="E6107" s="8">
        <v>6104</v>
      </c>
      <c r="F6107">
        <v>1</v>
      </c>
    </row>
    <row r="6108" spans="5:6" x14ac:dyDescent="0.25">
      <c r="E6108" s="8">
        <v>6105</v>
      </c>
      <c r="F6108">
        <v>1</v>
      </c>
    </row>
    <row r="6109" spans="5:6" x14ac:dyDescent="0.25">
      <c r="E6109" s="8">
        <v>6106</v>
      </c>
      <c r="F6109">
        <v>1</v>
      </c>
    </row>
    <row r="6110" spans="5:6" x14ac:dyDescent="0.25">
      <c r="E6110" s="8">
        <v>6107</v>
      </c>
      <c r="F6110">
        <v>1</v>
      </c>
    </row>
    <row r="6111" spans="5:6" x14ac:dyDescent="0.25">
      <c r="E6111" s="8">
        <v>6108</v>
      </c>
      <c r="F6111">
        <v>1</v>
      </c>
    </row>
    <row r="6112" spans="5:6" x14ac:dyDescent="0.25">
      <c r="E6112" s="8">
        <v>6109</v>
      </c>
      <c r="F6112">
        <v>1</v>
      </c>
    </row>
    <row r="6113" spans="5:6" x14ac:dyDescent="0.25">
      <c r="E6113" s="8">
        <v>6110</v>
      </c>
      <c r="F6113">
        <v>1</v>
      </c>
    </row>
    <row r="6114" spans="5:6" x14ac:dyDescent="0.25">
      <c r="E6114" s="8">
        <v>6111</v>
      </c>
      <c r="F6114">
        <v>1</v>
      </c>
    </row>
    <row r="6115" spans="5:6" x14ac:dyDescent="0.25">
      <c r="E6115" s="8">
        <v>6112</v>
      </c>
      <c r="F6115">
        <v>1</v>
      </c>
    </row>
    <row r="6116" spans="5:6" x14ac:dyDescent="0.25">
      <c r="E6116" s="8">
        <v>6113</v>
      </c>
      <c r="F6116">
        <v>1</v>
      </c>
    </row>
    <row r="6117" spans="5:6" x14ac:dyDescent="0.25">
      <c r="E6117" s="8">
        <v>6114</v>
      </c>
      <c r="F6117">
        <v>1</v>
      </c>
    </row>
    <row r="6118" spans="5:6" x14ac:dyDescent="0.25">
      <c r="E6118" s="8">
        <v>6115</v>
      </c>
      <c r="F6118">
        <v>1</v>
      </c>
    </row>
    <row r="6119" spans="5:6" x14ac:dyDescent="0.25">
      <c r="E6119" s="8">
        <v>6116</v>
      </c>
      <c r="F6119">
        <v>1</v>
      </c>
    </row>
    <row r="6120" spans="5:6" x14ac:dyDescent="0.25">
      <c r="E6120" s="8">
        <v>6117</v>
      </c>
      <c r="F6120">
        <v>1</v>
      </c>
    </row>
    <row r="6121" spans="5:6" x14ac:dyDescent="0.25">
      <c r="E6121" s="8">
        <v>6118</v>
      </c>
      <c r="F6121">
        <v>1</v>
      </c>
    </row>
    <row r="6122" spans="5:6" x14ac:dyDescent="0.25">
      <c r="E6122" s="8">
        <v>6119</v>
      </c>
      <c r="F6122">
        <v>1</v>
      </c>
    </row>
    <row r="6123" spans="5:6" x14ac:dyDescent="0.25">
      <c r="E6123" s="8">
        <v>6120</v>
      </c>
      <c r="F6123">
        <v>1</v>
      </c>
    </row>
    <row r="6124" spans="5:6" x14ac:dyDescent="0.25">
      <c r="E6124" s="8">
        <v>6121</v>
      </c>
      <c r="F6124">
        <v>1</v>
      </c>
    </row>
    <row r="6125" spans="5:6" x14ac:dyDescent="0.25">
      <c r="E6125" s="8">
        <v>6122</v>
      </c>
      <c r="F6125">
        <v>1</v>
      </c>
    </row>
    <row r="6126" spans="5:6" x14ac:dyDescent="0.25">
      <c r="E6126" s="8">
        <v>6123</v>
      </c>
      <c r="F6126">
        <v>1</v>
      </c>
    </row>
    <row r="6127" spans="5:6" x14ac:dyDescent="0.25">
      <c r="E6127" s="8">
        <v>6124</v>
      </c>
      <c r="F6127">
        <v>1</v>
      </c>
    </row>
    <row r="6128" spans="5:6" x14ac:dyDescent="0.25">
      <c r="E6128" s="8">
        <v>6125</v>
      </c>
      <c r="F6128">
        <v>1</v>
      </c>
    </row>
    <row r="6129" spans="5:6" x14ac:dyDescent="0.25">
      <c r="E6129" s="8">
        <v>6126</v>
      </c>
      <c r="F6129">
        <v>1</v>
      </c>
    </row>
    <row r="6130" spans="5:6" x14ac:dyDescent="0.25">
      <c r="E6130" s="8">
        <v>6127</v>
      </c>
      <c r="F6130">
        <v>1</v>
      </c>
    </row>
    <row r="6131" spans="5:6" x14ac:dyDescent="0.25">
      <c r="E6131" s="8">
        <v>6128</v>
      </c>
      <c r="F6131">
        <v>1</v>
      </c>
    </row>
    <row r="6132" spans="5:6" x14ac:dyDescent="0.25">
      <c r="E6132" s="8">
        <v>6129</v>
      </c>
      <c r="F6132">
        <v>1</v>
      </c>
    </row>
    <row r="6133" spans="5:6" x14ac:dyDescent="0.25">
      <c r="E6133" s="8">
        <v>6130</v>
      </c>
      <c r="F6133">
        <v>1</v>
      </c>
    </row>
    <row r="6134" spans="5:6" x14ac:dyDescent="0.25">
      <c r="E6134" s="8">
        <v>6131</v>
      </c>
      <c r="F6134">
        <v>1</v>
      </c>
    </row>
    <row r="6135" spans="5:6" x14ac:dyDescent="0.25">
      <c r="E6135" s="8">
        <v>6132</v>
      </c>
      <c r="F6135">
        <v>1</v>
      </c>
    </row>
    <row r="6136" spans="5:6" x14ac:dyDescent="0.25">
      <c r="E6136" s="8">
        <v>6133</v>
      </c>
      <c r="F6136">
        <v>1</v>
      </c>
    </row>
    <row r="6137" spans="5:6" x14ac:dyDescent="0.25">
      <c r="E6137" s="8">
        <v>6134</v>
      </c>
      <c r="F6137">
        <v>1</v>
      </c>
    </row>
    <row r="6138" spans="5:6" x14ac:dyDescent="0.25">
      <c r="E6138" s="8">
        <v>6135</v>
      </c>
      <c r="F6138">
        <v>1</v>
      </c>
    </row>
    <row r="6139" spans="5:6" x14ac:dyDescent="0.25">
      <c r="E6139" s="8">
        <v>6136</v>
      </c>
      <c r="F6139">
        <v>1</v>
      </c>
    </row>
    <row r="6140" spans="5:6" x14ac:dyDescent="0.25">
      <c r="E6140" s="8">
        <v>6137</v>
      </c>
      <c r="F6140">
        <v>1</v>
      </c>
    </row>
    <row r="6141" spans="5:6" x14ac:dyDescent="0.25">
      <c r="E6141" s="8">
        <v>6138</v>
      </c>
      <c r="F6141">
        <v>1</v>
      </c>
    </row>
    <row r="6142" spans="5:6" x14ac:dyDescent="0.25">
      <c r="E6142" s="8">
        <v>6139</v>
      </c>
      <c r="F6142">
        <v>1</v>
      </c>
    </row>
    <row r="6143" spans="5:6" x14ac:dyDescent="0.25">
      <c r="E6143" s="8">
        <v>6140</v>
      </c>
      <c r="F6143">
        <v>1</v>
      </c>
    </row>
    <row r="6144" spans="5:6" x14ac:dyDescent="0.25">
      <c r="E6144" s="8">
        <v>6141</v>
      </c>
      <c r="F6144">
        <v>1</v>
      </c>
    </row>
    <row r="6145" spans="5:6" x14ac:dyDescent="0.25">
      <c r="E6145" s="8">
        <v>6142</v>
      </c>
      <c r="F6145">
        <v>1</v>
      </c>
    </row>
    <row r="6146" spans="5:6" x14ac:dyDescent="0.25">
      <c r="E6146" s="8">
        <v>6143</v>
      </c>
      <c r="F6146">
        <v>1</v>
      </c>
    </row>
    <row r="6147" spans="5:6" x14ac:dyDescent="0.25">
      <c r="E6147" s="8">
        <v>6144</v>
      </c>
      <c r="F6147">
        <v>1</v>
      </c>
    </row>
    <row r="6148" spans="5:6" x14ac:dyDescent="0.25">
      <c r="E6148" s="8">
        <v>6145</v>
      </c>
      <c r="F6148">
        <v>1</v>
      </c>
    </row>
    <row r="6149" spans="5:6" x14ac:dyDescent="0.25">
      <c r="E6149" s="8">
        <v>6146</v>
      </c>
      <c r="F6149">
        <v>1</v>
      </c>
    </row>
    <row r="6150" spans="5:6" x14ac:dyDescent="0.25">
      <c r="E6150" s="8">
        <v>6147</v>
      </c>
      <c r="F6150">
        <v>1</v>
      </c>
    </row>
    <row r="6151" spans="5:6" x14ac:dyDescent="0.25">
      <c r="E6151" s="8">
        <v>6148</v>
      </c>
      <c r="F6151">
        <v>1</v>
      </c>
    </row>
    <row r="6152" spans="5:6" x14ac:dyDescent="0.25">
      <c r="E6152" s="8">
        <v>6149</v>
      </c>
      <c r="F6152">
        <v>1</v>
      </c>
    </row>
    <row r="6153" spans="5:6" x14ac:dyDescent="0.25">
      <c r="E6153" s="8">
        <v>6150</v>
      </c>
      <c r="F6153">
        <v>1</v>
      </c>
    </row>
    <row r="6154" spans="5:6" x14ac:dyDescent="0.25">
      <c r="E6154" s="8">
        <v>6151</v>
      </c>
      <c r="F6154">
        <v>1</v>
      </c>
    </row>
    <row r="6155" spans="5:6" x14ac:dyDescent="0.25">
      <c r="E6155" s="8">
        <v>6152</v>
      </c>
      <c r="F6155">
        <v>1</v>
      </c>
    </row>
    <row r="6156" spans="5:6" x14ac:dyDescent="0.25">
      <c r="E6156" s="8">
        <v>6153</v>
      </c>
      <c r="F6156">
        <v>1</v>
      </c>
    </row>
    <row r="6157" spans="5:6" x14ac:dyDescent="0.25">
      <c r="E6157" s="8">
        <v>6154</v>
      </c>
      <c r="F6157">
        <v>1</v>
      </c>
    </row>
    <row r="6158" spans="5:6" x14ac:dyDescent="0.25">
      <c r="E6158" s="8">
        <v>6155</v>
      </c>
      <c r="F6158">
        <v>1</v>
      </c>
    </row>
    <row r="6159" spans="5:6" x14ac:dyDescent="0.25">
      <c r="E6159" s="8">
        <v>6156</v>
      </c>
      <c r="F6159">
        <v>1</v>
      </c>
    </row>
    <row r="6160" spans="5:6" x14ac:dyDescent="0.25">
      <c r="E6160" s="8">
        <v>6157</v>
      </c>
      <c r="F6160">
        <v>1</v>
      </c>
    </row>
    <row r="6161" spans="5:6" x14ac:dyDescent="0.25">
      <c r="E6161" s="8">
        <v>6158</v>
      </c>
      <c r="F6161">
        <v>1</v>
      </c>
    </row>
    <row r="6162" spans="5:6" x14ac:dyDescent="0.25">
      <c r="E6162" s="8">
        <v>6159</v>
      </c>
      <c r="F6162">
        <v>1</v>
      </c>
    </row>
    <row r="6163" spans="5:6" x14ac:dyDescent="0.25">
      <c r="E6163" s="8">
        <v>6160</v>
      </c>
      <c r="F6163">
        <v>1</v>
      </c>
    </row>
    <row r="6164" spans="5:6" x14ac:dyDescent="0.25">
      <c r="E6164" s="8">
        <v>6161</v>
      </c>
      <c r="F6164">
        <v>1</v>
      </c>
    </row>
    <row r="6165" spans="5:6" x14ac:dyDescent="0.25">
      <c r="E6165" s="8">
        <v>6162</v>
      </c>
      <c r="F6165">
        <v>1</v>
      </c>
    </row>
    <row r="6166" spans="5:6" x14ac:dyDescent="0.25">
      <c r="E6166" s="8">
        <v>6163</v>
      </c>
      <c r="F6166">
        <v>1</v>
      </c>
    </row>
    <row r="6167" spans="5:6" x14ac:dyDescent="0.25">
      <c r="E6167" s="8">
        <v>6164</v>
      </c>
      <c r="F6167">
        <v>1</v>
      </c>
    </row>
    <row r="6168" spans="5:6" x14ac:dyDescent="0.25">
      <c r="E6168" s="8">
        <v>6165</v>
      </c>
      <c r="F6168">
        <v>1</v>
      </c>
    </row>
    <row r="6169" spans="5:6" x14ac:dyDescent="0.25">
      <c r="E6169" s="8">
        <v>6166</v>
      </c>
      <c r="F6169">
        <v>1</v>
      </c>
    </row>
    <row r="6170" spans="5:6" x14ac:dyDescent="0.25">
      <c r="E6170" s="8">
        <v>6167</v>
      </c>
      <c r="F6170">
        <v>1</v>
      </c>
    </row>
    <row r="6171" spans="5:6" x14ac:dyDescent="0.25">
      <c r="E6171" s="8">
        <v>6168</v>
      </c>
      <c r="F6171">
        <v>1</v>
      </c>
    </row>
    <row r="6172" spans="5:6" x14ac:dyDescent="0.25">
      <c r="E6172" s="8">
        <v>6169</v>
      </c>
      <c r="F6172">
        <v>1</v>
      </c>
    </row>
    <row r="6173" spans="5:6" x14ac:dyDescent="0.25">
      <c r="E6173" s="8">
        <v>6170</v>
      </c>
      <c r="F6173">
        <v>1</v>
      </c>
    </row>
    <row r="6174" spans="5:6" x14ac:dyDescent="0.25">
      <c r="E6174" s="8">
        <v>6171</v>
      </c>
      <c r="F6174">
        <v>1</v>
      </c>
    </row>
    <row r="6175" spans="5:6" x14ac:dyDescent="0.25">
      <c r="E6175" s="8">
        <v>6172</v>
      </c>
      <c r="F6175">
        <v>1</v>
      </c>
    </row>
    <row r="6176" spans="5:6" x14ac:dyDescent="0.25">
      <c r="E6176" s="8">
        <v>6173</v>
      </c>
      <c r="F6176">
        <v>1</v>
      </c>
    </row>
    <row r="6177" spans="5:6" x14ac:dyDescent="0.25">
      <c r="E6177" s="8">
        <v>6174</v>
      </c>
      <c r="F6177">
        <v>1</v>
      </c>
    </row>
    <row r="6178" spans="5:6" x14ac:dyDescent="0.25">
      <c r="E6178" s="8">
        <v>6175</v>
      </c>
      <c r="F6178">
        <v>1</v>
      </c>
    </row>
    <row r="6179" spans="5:6" x14ac:dyDescent="0.25">
      <c r="E6179" s="8">
        <v>6176</v>
      </c>
      <c r="F6179">
        <v>1</v>
      </c>
    </row>
    <row r="6180" spans="5:6" x14ac:dyDescent="0.25">
      <c r="E6180" s="8">
        <v>6177</v>
      </c>
      <c r="F6180">
        <v>1</v>
      </c>
    </row>
    <row r="6181" spans="5:6" x14ac:dyDescent="0.25">
      <c r="E6181" s="8">
        <v>6178</v>
      </c>
      <c r="F6181">
        <v>1</v>
      </c>
    </row>
    <row r="6182" spans="5:6" x14ac:dyDescent="0.25">
      <c r="E6182" s="8">
        <v>6179</v>
      </c>
      <c r="F6182">
        <v>1</v>
      </c>
    </row>
    <row r="6183" spans="5:6" x14ac:dyDescent="0.25">
      <c r="E6183" s="8">
        <v>6180</v>
      </c>
      <c r="F6183">
        <v>1</v>
      </c>
    </row>
    <row r="6184" spans="5:6" x14ac:dyDescent="0.25">
      <c r="E6184" s="8">
        <v>6181</v>
      </c>
      <c r="F6184">
        <v>1</v>
      </c>
    </row>
    <row r="6185" spans="5:6" x14ac:dyDescent="0.25">
      <c r="E6185" s="8">
        <v>6182</v>
      </c>
      <c r="F6185">
        <v>1</v>
      </c>
    </row>
    <row r="6186" spans="5:6" x14ac:dyDescent="0.25">
      <c r="E6186" s="8">
        <v>6183</v>
      </c>
      <c r="F6186">
        <v>1</v>
      </c>
    </row>
    <row r="6187" spans="5:6" x14ac:dyDescent="0.25">
      <c r="E6187" s="8">
        <v>6184</v>
      </c>
      <c r="F6187">
        <v>1</v>
      </c>
    </row>
    <row r="6188" spans="5:6" x14ac:dyDescent="0.25">
      <c r="E6188" s="8">
        <v>6185</v>
      </c>
      <c r="F6188">
        <v>1</v>
      </c>
    </row>
    <row r="6189" spans="5:6" x14ac:dyDescent="0.25">
      <c r="E6189" s="8">
        <v>6186</v>
      </c>
      <c r="F6189">
        <v>1</v>
      </c>
    </row>
    <row r="6190" spans="5:6" x14ac:dyDescent="0.25">
      <c r="E6190" s="8">
        <v>6187</v>
      </c>
      <c r="F6190">
        <v>1</v>
      </c>
    </row>
    <row r="6191" spans="5:6" x14ac:dyDescent="0.25">
      <c r="E6191" s="8">
        <v>6188</v>
      </c>
      <c r="F6191">
        <v>1</v>
      </c>
    </row>
    <row r="6192" spans="5:6" x14ac:dyDescent="0.25">
      <c r="E6192" s="8">
        <v>6189</v>
      </c>
      <c r="F6192">
        <v>1</v>
      </c>
    </row>
    <row r="6193" spans="5:6" x14ac:dyDescent="0.25">
      <c r="E6193" s="8">
        <v>6190</v>
      </c>
      <c r="F6193">
        <v>1</v>
      </c>
    </row>
    <row r="6194" spans="5:6" x14ac:dyDescent="0.25">
      <c r="E6194" s="8">
        <v>6191</v>
      </c>
      <c r="F6194">
        <v>1</v>
      </c>
    </row>
    <row r="6195" spans="5:6" x14ac:dyDescent="0.25">
      <c r="E6195" s="8">
        <v>6192</v>
      </c>
      <c r="F6195">
        <v>1</v>
      </c>
    </row>
    <row r="6196" spans="5:6" x14ac:dyDescent="0.25">
      <c r="E6196" s="8">
        <v>6193</v>
      </c>
      <c r="F6196">
        <v>1</v>
      </c>
    </row>
    <row r="6197" spans="5:6" x14ac:dyDescent="0.25">
      <c r="E6197" s="8">
        <v>6194</v>
      </c>
      <c r="F6197">
        <v>1</v>
      </c>
    </row>
    <row r="6198" spans="5:6" x14ac:dyDescent="0.25">
      <c r="E6198" s="8">
        <v>6195</v>
      </c>
      <c r="F6198">
        <v>1</v>
      </c>
    </row>
    <row r="6199" spans="5:6" x14ac:dyDescent="0.25">
      <c r="E6199" s="8">
        <v>6196</v>
      </c>
      <c r="F6199">
        <v>1</v>
      </c>
    </row>
    <row r="6200" spans="5:6" x14ac:dyDescent="0.25">
      <c r="E6200" s="8">
        <v>6197</v>
      </c>
      <c r="F6200">
        <v>1</v>
      </c>
    </row>
    <row r="6201" spans="5:6" x14ac:dyDescent="0.25">
      <c r="E6201" s="8">
        <v>6198</v>
      </c>
      <c r="F6201">
        <v>1</v>
      </c>
    </row>
    <row r="6202" spans="5:6" x14ac:dyDescent="0.25">
      <c r="E6202" s="8">
        <v>6199</v>
      </c>
      <c r="F6202">
        <v>1</v>
      </c>
    </row>
    <row r="6203" spans="5:6" x14ac:dyDescent="0.25">
      <c r="E6203" s="8">
        <v>6200</v>
      </c>
      <c r="F6203">
        <v>1</v>
      </c>
    </row>
    <row r="6204" spans="5:6" x14ac:dyDescent="0.25">
      <c r="E6204" s="8">
        <v>6201</v>
      </c>
      <c r="F6204">
        <v>1</v>
      </c>
    </row>
    <row r="6205" spans="5:6" x14ac:dyDescent="0.25">
      <c r="E6205" s="8">
        <v>6202</v>
      </c>
      <c r="F6205">
        <v>1</v>
      </c>
    </row>
    <row r="6206" spans="5:6" x14ac:dyDescent="0.25">
      <c r="E6206" s="8">
        <v>6203</v>
      </c>
      <c r="F6206">
        <v>1</v>
      </c>
    </row>
    <row r="6207" spans="5:6" x14ac:dyDescent="0.25">
      <c r="E6207" s="8">
        <v>6204</v>
      </c>
      <c r="F6207">
        <v>1</v>
      </c>
    </row>
    <row r="6208" spans="5:6" x14ac:dyDescent="0.25">
      <c r="E6208" s="8">
        <v>6205</v>
      </c>
      <c r="F6208">
        <v>1</v>
      </c>
    </row>
    <row r="6209" spans="5:6" x14ac:dyDescent="0.25">
      <c r="E6209" s="8">
        <v>6206</v>
      </c>
      <c r="F6209">
        <v>1</v>
      </c>
    </row>
    <row r="6210" spans="5:6" x14ac:dyDescent="0.25">
      <c r="E6210" s="8">
        <v>6207</v>
      </c>
      <c r="F6210">
        <v>1</v>
      </c>
    </row>
    <row r="6211" spans="5:6" x14ac:dyDescent="0.25">
      <c r="E6211" s="8">
        <v>6208</v>
      </c>
      <c r="F6211">
        <v>1</v>
      </c>
    </row>
    <row r="6212" spans="5:6" x14ac:dyDescent="0.25">
      <c r="E6212" s="8">
        <v>6209</v>
      </c>
      <c r="F6212">
        <v>1</v>
      </c>
    </row>
    <row r="6213" spans="5:6" x14ac:dyDescent="0.25">
      <c r="E6213" s="8">
        <v>6210</v>
      </c>
      <c r="F6213">
        <v>1</v>
      </c>
    </row>
    <row r="6214" spans="5:6" x14ac:dyDescent="0.25">
      <c r="E6214" s="8">
        <v>6211</v>
      </c>
      <c r="F6214">
        <v>1</v>
      </c>
    </row>
    <row r="6215" spans="5:6" x14ac:dyDescent="0.25">
      <c r="E6215" s="8">
        <v>6212</v>
      </c>
      <c r="F6215">
        <v>1</v>
      </c>
    </row>
    <row r="6216" spans="5:6" x14ac:dyDescent="0.25">
      <c r="E6216" s="8">
        <v>6213</v>
      </c>
      <c r="F6216">
        <v>1</v>
      </c>
    </row>
    <row r="6217" spans="5:6" x14ac:dyDescent="0.25">
      <c r="E6217" s="8">
        <v>6214</v>
      </c>
      <c r="F6217">
        <v>1</v>
      </c>
    </row>
    <row r="6218" spans="5:6" x14ac:dyDescent="0.25">
      <c r="E6218" s="8">
        <v>6215</v>
      </c>
      <c r="F6218">
        <v>1</v>
      </c>
    </row>
    <row r="6219" spans="5:6" x14ac:dyDescent="0.25">
      <c r="E6219" s="8">
        <v>6216</v>
      </c>
      <c r="F6219">
        <v>1</v>
      </c>
    </row>
    <row r="6220" spans="5:6" x14ac:dyDescent="0.25">
      <c r="E6220" s="8">
        <v>6217</v>
      </c>
      <c r="F6220">
        <v>1</v>
      </c>
    </row>
    <row r="6221" spans="5:6" x14ac:dyDescent="0.25">
      <c r="E6221" s="8">
        <v>6218</v>
      </c>
      <c r="F6221">
        <v>1</v>
      </c>
    </row>
    <row r="6222" spans="5:6" x14ac:dyDescent="0.25">
      <c r="E6222" s="8">
        <v>6219</v>
      </c>
      <c r="F6222">
        <v>1</v>
      </c>
    </row>
    <row r="6223" spans="5:6" x14ac:dyDescent="0.25">
      <c r="E6223" s="8">
        <v>6220</v>
      </c>
      <c r="F6223">
        <v>1</v>
      </c>
    </row>
    <row r="6224" spans="5:6" x14ac:dyDescent="0.25">
      <c r="E6224" s="8">
        <v>6221</v>
      </c>
      <c r="F6224">
        <v>1</v>
      </c>
    </row>
    <row r="6225" spans="5:6" x14ac:dyDescent="0.25">
      <c r="E6225" s="8">
        <v>6222</v>
      </c>
      <c r="F6225">
        <v>1</v>
      </c>
    </row>
    <row r="6226" spans="5:6" x14ac:dyDescent="0.25">
      <c r="E6226" s="8">
        <v>6223</v>
      </c>
      <c r="F6226">
        <v>1</v>
      </c>
    </row>
    <row r="6227" spans="5:6" x14ac:dyDescent="0.25">
      <c r="E6227" s="8">
        <v>6224</v>
      </c>
      <c r="F6227">
        <v>1</v>
      </c>
    </row>
    <row r="6228" spans="5:6" x14ac:dyDescent="0.25">
      <c r="E6228" s="8">
        <v>6225</v>
      </c>
      <c r="F6228">
        <v>1</v>
      </c>
    </row>
    <row r="6229" spans="5:6" x14ac:dyDescent="0.25">
      <c r="E6229" s="8">
        <v>6226</v>
      </c>
      <c r="F6229">
        <v>1</v>
      </c>
    </row>
    <row r="6230" spans="5:6" x14ac:dyDescent="0.25">
      <c r="E6230" s="8">
        <v>6227</v>
      </c>
      <c r="F6230">
        <v>1</v>
      </c>
    </row>
    <row r="6231" spans="5:6" x14ac:dyDescent="0.25">
      <c r="E6231" s="8">
        <v>6228</v>
      </c>
      <c r="F6231">
        <v>1</v>
      </c>
    </row>
    <row r="6232" spans="5:6" x14ac:dyDescent="0.25">
      <c r="E6232" s="8">
        <v>6229</v>
      </c>
      <c r="F6232">
        <v>1</v>
      </c>
    </row>
    <row r="6233" spans="5:6" x14ac:dyDescent="0.25">
      <c r="E6233" s="8">
        <v>6230</v>
      </c>
      <c r="F6233">
        <v>1</v>
      </c>
    </row>
    <row r="6234" spans="5:6" x14ac:dyDescent="0.25">
      <c r="E6234" s="8">
        <v>6231</v>
      </c>
      <c r="F6234">
        <v>1</v>
      </c>
    </row>
    <row r="6235" spans="5:6" x14ac:dyDescent="0.25">
      <c r="E6235" s="8">
        <v>6232</v>
      </c>
      <c r="F6235">
        <v>1</v>
      </c>
    </row>
    <row r="6236" spans="5:6" x14ac:dyDescent="0.25">
      <c r="E6236" s="8">
        <v>6233</v>
      </c>
      <c r="F6236">
        <v>1</v>
      </c>
    </row>
    <row r="6237" spans="5:6" x14ac:dyDescent="0.25">
      <c r="E6237" s="8">
        <v>6234</v>
      </c>
      <c r="F6237">
        <v>1</v>
      </c>
    </row>
    <row r="6238" spans="5:6" x14ac:dyDescent="0.25">
      <c r="E6238" s="8">
        <v>6235</v>
      </c>
      <c r="F6238">
        <v>1</v>
      </c>
    </row>
    <row r="6239" spans="5:6" x14ac:dyDescent="0.25">
      <c r="E6239" s="8">
        <v>6236</v>
      </c>
      <c r="F6239">
        <v>1</v>
      </c>
    </row>
    <row r="6240" spans="5:6" x14ac:dyDescent="0.25">
      <c r="E6240" s="8">
        <v>6237</v>
      </c>
      <c r="F6240">
        <v>1</v>
      </c>
    </row>
    <row r="6241" spans="5:6" x14ac:dyDescent="0.25">
      <c r="E6241" s="8">
        <v>6238</v>
      </c>
      <c r="F6241">
        <v>1</v>
      </c>
    </row>
    <row r="6242" spans="5:6" x14ac:dyDescent="0.25">
      <c r="E6242" s="8">
        <v>6239</v>
      </c>
      <c r="F6242">
        <v>1</v>
      </c>
    </row>
    <row r="6243" spans="5:6" x14ac:dyDescent="0.25">
      <c r="E6243" s="8">
        <v>6240</v>
      </c>
      <c r="F6243">
        <v>1</v>
      </c>
    </row>
    <row r="6244" spans="5:6" x14ac:dyDescent="0.25">
      <c r="E6244" s="8">
        <v>6241</v>
      </c>
      <c r="F6244">
        <v>1</v>
      </c>
    </row>
    <row r="6245" spans="5:6" x14ac:dyDescent="0.25">
      <c r="E6245" s="8">
        <v>6242</v>
      </c>
      <c r="F6245">
        <v>1</v>
      </c>
    </row>
    <row r="6246" spans="5:6" x14ac:dyDescent="0.25">
      <c r="E6246" s="8">
        <v>6243</v>
      </c>
      <c r="F6246">
        <v>1</v>
      </c>
    </row>
    <row r="6247" spans="5:6" x14ac:dyDescent="0.25">
      <c r="E6247" s="8">
        <v>6244</v>
      </c>
      <c r="F6247">
        <v>1</v>
      </c>
    </row>
    <row r="6248" spans="5:6" x14ac:dyDescent="0.25">
      <c r="E6248" s="8">
        <v>6245</v>
      </c>
      <c r="F6248">
        <v>1</v>
      </c>
    </row>
    <row r="6249" spans="5:6" x14ac:dyDescent="0.25">
      <c r="E6249" s="8">
        <v>6246</v>
      </c>
      <c r="F6249">
        <v>1</v>
      </c>
    </row>
    <row r="6250" spans="5:6" x14ac:dyDescent="0.25">
      <c r="E6250" s="8">
        <v>6247</v>
      </c>
      <c r="F6250">
        <v>1</v>
      </c>
    </row>
    <row r="6251" spans="5:6" x14ac:dyDescent="0.25">
      <c r="E6251" s="8">
        <v>6248</v>
      </c>
      <c r="F6251">
        <v>1</v>
      </c>
    </row>
    <row r="6252" spans="5:6" x14ac:dyDescent="0.25">
      <c r="E6252" s="8">
        <v>6249</v>
      </c>
      <c r="F6252">
        <v>1</v>
      </c>
    </row>
    <row r="6253" spans="5:6" x14ac:dyDescent="0.25">
      <c r="E6253" s="8">
        <v>6250</v>
      </c>
      <c r="F6253">
        <v>1</v>
      </c>
    </row>
    <row r="6254" spans="5:6" x14ac:dyDescent="0.25">
      <c r="E6254" s="8">
        <v>6251</v>
      </c>
      <c r="F6254">
        <v>1</v>
      </c>
    </row>
    <row r="6255" spans="5:6" x14ac:dyDescent="0.25">
      <c r="E6255" s="8">
        <v>6252</v>
      </c>
      <c r="F6255">
        <v>1</v>
      </c>
    </row>
    <row r="6256" spans="5:6" x14ac:dyDescent="0.25">
      <c r="E6256" s="8">
        <v>6253</v>
      </c>
      <c r="F6256">
        <v>1</v>
      </c>
    </row>
    <row r="6257" spans="5:6" x14ac:dyDescent="0.25">
      <c r="E6257" s="8">
        <v>6254</v>
      </c>
      <c r="F6257">
        <v>1</v>
      </c>
    </row>
    <row r="6258" spans="5:6" x14ac:dyDescent="0.25">
      <c r="E6258" s="8">
        <v>6255</v>
      </c>
      <c r="F6258">
        <v>1</v>
      </c>
    </row>
    <row r="6259" spans="5:6" x14ac:dyDescent="0.25">
      <c r="E6259" s="8">
        <v>6256</v>
      </c>
      <c r="F6259">
        <v>1</v>
      </c>
    </row>
    <row r="6260" spans="5:6" x14ac:dyDescent="0.25">
      <c r="E6260" s="8">
        <v>6257</v>
      </c>
      <c r="F6260">
        <v>1</v>
      </c>
    </row>
    <row r="6261" spans="5:6" x14ac:dyDescent="0.25">
      <c r="E6261" s="8">
        <v>6258</v>
      </c>
      <c r="F6261">
        <v>1</v>
      </c>
    </row>
    <row r="6262" spans="5:6" x14ac:dyDescent="0.25">
      <c r="E6262" s="8">
        <v>6259</v>
      </c>
      <c r="F6262">
        <v>1</v>
      </c>
    </row>
    <row r="6263" spans="5:6" x14ac:dyDescent="0.25">
      <c r="E6263" s="8">
        <v>6260</v>
      </c>
      <c r="F6263">
        <v>1</v>
      </c>
    </row>
    <row r="6264" spans="5:6" x14ac:dyDescent="0.25">
      <c r="E6264" s="8">
        <v>6261</v>
      </c>
      <c r="F6264">
        <v>1</v>
      </c>
    </row>
    <row r="6265" spans="5:6" x14ac:dyDescent="0.25">
      <c r="E6265" s="8">
        <v>6262</v>
      </c>
      <c r="F6265">
        <v>1</v>
      </c>
    </row>
    <row r="6266" spans="5:6" x14ac:dyDescent="0.25">
      <c r="E6266" s="8">
        <v>6263</v>
      </c>
      <c r="F6266">
        <v>1</v>
      </c>
    </row>
    <row r="6267" spans="5:6" x14ac:dyDescent="0.25">
      <c r="E6267" s="8">
        <v>6264</v>
      </c>
      <c r="F6267">
        <v>1</v>
      </c>
    </row>
    <row r="6268" spans="5:6" x14ac:dyDescent="0.25">
      <c r="E6268" s="8">
        <v>6265</v>
      </c>
      <c r="F6268">
        <v>1</v>
      </c>
    </row>
    <row r="6269" spans="5:6" x14ac:dyDescent="0.25">
      <c r="E6269" s="8">
        <v>6266</v>
      </c>
      <c r="F6269">
        <v>1</v>
      </c>
    </row>
    <row r="6270" spans="5:6" x14ac:dyDescent="0.25">
      <c r="E6270" s="8">
        <v>6267</v>
      </c>
      <c r="F6270">
        <v>1</v>
      </c>
    </row>
    <row r="6271" spans="5:6" x14ac:dyDescent="0.25">
      <c r="E6271" s="8">
        <v>6268</v>
      </c>
      <c r="F6271">
        <v>1</v>
      </c>
    </row>
    <row r="6272" spans="5:6" x14ac:dyDescent="0.25">
      <c r="E6272" s="8">
        <v>6269</v>
      </c>
      <c r="F6272">
        <v>1</v>
      </c>
    </row>
    <row r="6273" spans="5:6" x14ac:dyDescent="0.25">
      <c r="E6273" s="8">
        <v>6270</v>
      </c>
      <c r="F6273">
        <v>1</v>
      </c>
    </row>
    <row r="6274" spans="5:6" x14ac:dyDescent="0.25">
      <c r="E6274" s="8">
        <v>6271</v>
      </c>
      <c r="F6274">
        <v>1</v>
      </c>
    </row>
    <row r="6275" spans="5:6" x14ac:dyDescent="0.25">
      <c r="E6275" s="8">
        <v>6272</v>
      </c>
      <c r="F6275">
        <v>1</v>
      </c>
    </row>
    <row r="6276" spans="5:6" x14ac:dyDescent="0.25">
      <c r="E6276" s="8">
        <v>6273</v>
      </c>
      <c r="F6276">
        <v>1</v>
      </c>
    </row>
    <row r="6277" spans="5:6" x14ac:dyDescent="0.25">
      <c r="E6277" s="8">
        <v>6274</v>
      </c>
      <c r="F6277">
        <v>1</v>
      </c>
    </row>
    <row r="6278" spans="5:6" x14ac:dyDescent="0.25">
      <c r="E6278" s="8">
        <v>6275</v>
      </c>
      <c r="F6278">
        <v>1</v>
      </c>
    </row>
    <row r="6279" spans="5:6" x14ac:dyDescent="0.25">
      <c r="E6279" s="8">
        <v>6276</v>
      </c>
      <c r="F6279">
        <v>1</v>
      </c>
    </row>
    <row r="6280" spans="5:6" x14ac:dyDescent="0.25">
      <c r="E6280" s="8">
        <v>6277</v>
      </c>
      <c r="F6280">
        <v>1</v>
      </c>
    </row>
    <row r="6281" spans="5:6" x14ac:dyDescent="0.25">
      <c r="E6281" s="8">
        <v>6278</v>
      </c>
      <c r="F6281">
        <v>1</v>
      </c>
    </row>
    <row r="6282" spans="5:6" x14ac:dyDescent="0.25">
      <c r="E6282" s="8">
        <v>6279</v>
      </c>
      <c r="F6282">
        <v>1</v>
      </c>
    </row>
    <row r="6283" spans="5:6" x14ac:dyDescent="0.25">
      <c r="E6283" s="8">
        <v>6280</v>
      </c>
      <c r="F6283">
        <v>1</v>
      </c>
    </row>
    <row r="6284" spans="5:6" x14ac:dyDescent="0.25">
      <c r="E6284" s="8">
        <v>6281</v>
      </c>
      <c r="F6284">
        <v>1</v>
      </c>
    </row>
    <row r="6285" spans="5:6" x14ac:dyDescent="0.25">
      <c r="E6285" s="8">
        <v>6282</v>
      </c>
      <c r="F6285">
        <v>1</v>
      </c>
    </row>
    <row r="6286" spans="5:6" x14ac:dyDescent="0.25">
      <c r="E6286" s="8">
        <v>6283</v>
      </c>
      <c r="F6286">
        <v>1</v>
      </c>
    </row>
    <row r="6287" spans="5:6" x14ac:dyDescent="0.25">
      <c r="E6287" s="8">
        <v>6284</v>
      </c>
      <c r="F6287">
        <v>1</v>
      </c>
    </row>
    <row r="6288" spans="5:6" x14ac:dyDescent="0.25">
      <c r="E6288" s="8">
        <v>6285</v>
      </c>
      <c r="F6288">
        <v>1</v>
      </c>
    </row>
    <row r="6289" spans="5:6" x14ac:dyDescent="0.25">
      <c r="E6289" s="8">
        <v>6286</v>
      </c>
      <c r="F6289">
        <v>1</v>
      </c>
    </row>
    <row r="6290" spans="5:6" x14ac:dyDescent="0.25">
      <c r="E6290" s="8">
        <v>6287</v>
      </c>
      <c r="F6290">
        <v>1</v>
      </c>
    </row>
    <row r="6291" spans="5:6" x14ac:dyDescent="0.25">
      <c r="E6291" s="8">
        <v>6288</v>
      </c>
      <c r="F6291">
        <v>1</v>
      </c>
    </row>
    <row r="6292" spans="5:6" x14ac:dyDescent="0.25">
      <c r="E6292" s="8">
        <v>6289</v>
      </c>
      <c r="F6292">
        <v>1</v>
      </c>
    </row>
    <row r="6293" spans="5:6" x14ac:dyDescent="0.25">
      <c r="E6293" s="8">
        <v>6290</v>
      </c>
      <c r="F6293">
        <v>1</v>
      </c>
    </row>
    <row r="6294" spans="5:6" x14ac:dyDescent="0.25">
      <c r="E6294" s="8">
        <v>6291</v>
      </c>
      <c r="F6294">
        <v>1</v>
      </c>
    </row>
    <row r="6295" spans="5:6" x14ac:dyDescent="0.25">
      <c r="E6295" s="8">
        <v>6292</v>
      </c>
      <c r="F6295">
        <v>1</v>
      </c>
    </row>
    <row r="6296" spans="5:6" x14ac:dyDescent="0.25">
      <c r="E6296" s="8">
        <v>6293</v>
      </c>
      <c r="F6296">
        <v>1</v>
      </c>
    </row>
    <row r="6297" spans="5:6" x14ac:dyDescent="0.25">
      <c r="E6297" s="8">
        <v>6294</v>
      </c>
      <c r="F6297">
        <v>1</v>
      </c>
    </row>
    <row r="6298" spans="5:6" x14ac:dyDescent="0.25">
      <c r="E6298" s="8">
        <v>6295</v>
      </c>
      <c r="F6298">
        <v>1</v>
      </c>
    </row>
    <row r="6299" spans="5:6" x14ac:dyDescent="0.25">
      <c r="E6299" s="8">
        <v>6296</v>
      </c>
      <c r="F6299">
        <v>1</v>
      </c>
    </row>
    <row r="6300" spans="5:6" x14ac:dyDescent="0.25">
      <c r="E6300" s="8">
        <v>6297</v>
      </c>
      <c r="F6300">
        <v>1</v>
      </c>
    </row>
    <row r="6301" spans="5:6" x14ac:dyDescent="0.25">
      <c r="E6301" s="8">
        <v>6298</v>
      </c>
      <c r="F6301">
        <v>1</v>
      </c>
    </row>
    <row r="6302" spans="5:6" x14ac:dyDescent="0.25">
      <c r="E6302" s="8">
        <v>6299</v>
      </c>
      <c r="F6302">
        <v>1</v>
      </c>
    </row>
    <row r="6303" spans="5:6" x14ac:dyDescent="0.25">
      <c r="E6303" s="8">
        <v>6300</v>
      </c>
      <c r="F6303">
        <v>1</v>
      </c>
    </row>
    <row r="6304" spans="5:6" x14ac:dyDescent="0.25">
      <c r="E6304" s="8">
        <v>6301</v>
      </c>
      <c r="F6304">
        <v>1</v>
      </c>
    </row>
    <row r="6305" spans="5:6" x14ac:dyDescent="0.25">
      <c r="E6305" s="8">
        <v>6302</v>
      </c>
      <c r="F6305">
        <v>1</v>
      </c>
    </row>
    <row r="6306" spans="5:6" x14ac:dyDescent="0.25">
      <c r="E6306" s="8">
        <v>6303</v>
      </c>
      <c r="F6306">
        <v>1</v>
      </c>
    </row>
    <row r="6307" spans="5:6" x14ac:dyDescent="0.25">
      <c r="E6307" s="8">
        <v>6304</v>
      </c>
      <c r="F6307">
        <v>1</v>
      </c>
    </row>
    <row r="6308" spans="5:6" x14ac:dyDescent="0.25">
      <c r="E6308" s="8">
        <v>6305</v>
      </c>
      <c r="F6308">
        <v>1</v>
      </c>
    </row>
    <row r="6309" spans="5:6" x14ac:dyDescent="0.25">
      <c r="E6309" s="8">
        <v>6306</v>
      </c>
      <c r="F6309">
        <v>1</v>
      </c>
    </row>
    <row r="6310" spans="5:6" x14ac:dyDescent="0.25">
      <c r="E6310" s="8">
        <v>6307</v>
      </c>
      <c r="F6310">
        <v>1</v>
      </c>
    </row>
    <row r="6311" spans="5:6" x14ac:dyDescent="0.25">
      <c r="E6311" s="8">
        <v>6308</v>
      </c>
      <c r="F6311">
        <v>1</v>
      </c>
    </row>
    <row r="6312" spans="5:6" x14ac:dyDescent="0.25">
      <c r="E6312" s="8">
        <v>6309</v>
      </c>
      <c r="F6312">
        <v>1</v>
      </c>
    </row>
    <row r="6313" spans="5:6" x14ac:dyDescent="0.25">
      <c r="E6313" s="8">
        <v>6310</v>
      </c>
      <c r="F6313">
        <v>1</v>
      </c>
    </row>
    <row r="6314" spans="5:6" x14ac:dyDescent="0.25">
      <c r="E6314" s="8">
        <v>6311</v>
      </c>
      <c r="F6314">
        <v>1</v>
      </c>
    </row>
    <row r="6315" spans="5:6" x14ac:dyDescent="0.25">
      <c r="E6315" s="8">
        <v>6312</v>
      </c>
      <c r="F6315">
        <v>1</v>
      </c>
    </row>
    <row r="6316" spans="5:6" x14ac:dyDescent="0.25">
      <c r="E6316" s="8">
        <v>6313</v>
      </c>
      <c r="F6316">
        <v>1</v>
      </c>
    </row>
    <row r="6317" spans="5:6" x14ac:dyDescent="0.25">
      <c r="E6317" s="8">
        <v>6314</v>
      </c>
      <c r="F6317">
        <v>1</v>
      </c>
    </row>
    <row r="6318" spans="5:6" x14ac:dyDescent="0.25">
      <c r="E6318" s="8">
        <v>6315</v>
      </c>
      <c r="F6318">
        <v>1</v>
      </c>
    </row>
    <row r="6319" spans="5:6" x14ac:dyDescent="0.25">
      <c r="E6319" s="8">
        <v>6316</v>
      </c>
      <c r="F6319">
        <v>1</v>
      </c>
    </row>
    <row r="6320" spans="5:6" x14ac:dyDescent="0.25">
      <c r="E6320" s="8">
        <v>6317</v>
      </c>
      <c r="F6320">
        <v>1</v>
      </c>
    </row>
    <row r="6321" spans="5:6" x14ac:dyDescent="0.25">
      <c r="E6321" s="8">
        <v>6318</v>
      </c>
      <c r="F6321">
        <v>1</v>
      </c>
    </row>
    <row r="6322" spans="5:6" x14ac:dyDescent="0.25">
      <c r="E6322" s="8">
        <v>6319</v>
      </c>
      <c r="F6322">
        <v>1</v>
      </c>
    </row>
    <row r="6323" spans="5:6" x14ac:dyDescent="0.25">
      <c r="E6323" s="8">
        <v>6320</v>
      </c>
      <c r="F6323">
        <v>1</v>
      </c>
    </row>
    <row r="6324" spans="5:6" x14ac:dyDescent="0.25">
      <c r="E6324" s="8">
        <v>6321</v>
      </c>
      <c r="F6324">
        <v>1</v>
      </c>
    </row>
    <row r="6325" spans="5:6" x14ac:dyDescent="0.25">
      <c r="E6325" s="8">
        <v>6322</v>
      </c>
      <c r="F6325">
        <v>1</v>
      </c>
    </row>
    <row r="6326" spans="5:6" x14ac:dyDescent="0.25">
      <c r="E6326" s="8">
        <v>6323</v>
      </c>
      <c r="F6326">
        <v>1</v>
      </c>
    </row>
    <row r="6327" spans="5:6" x14ac:dyDescent="0.25">
      <c r="E6327" s="8">
        <v>6324</v>
      </c>
      <c r="F6327">
        <v>1</v>
      </c>
    </row>
    <row r="6328" spans="5:6" x14ac:dyDescent="0.25">
      <c r="E6328" s="8">
        <v>6325</v>
      </c>
      <c r="F6328">
        <v>1</v>
      </c>
    </row>
    <row r="6329" spans="5:6" x14ac:dyDescent="0.25">
      <c r="E6329" s="8">
        <v>6326</v>
      </c>
      <c r="F6329">
        <v>1</v>
      </c>
    </row>
    <row r="6330" spans="5:6" x14ac:dyDescent="0.25">
      <c r="E6330" s="8">
        <v>6327</v>
      </c>
      <c r="F6330">
        <v>1</v>
      </c>
    </row>
    <row r="6331" spans="5:6" x14ac:dyDescent="0.25">
      <c r="E6331" s="8">
        <v>6328</v>
      </c>
      <c r="F6331">
        <v>1</v>
      </c>
    </row>
    <row r="6332" spans="5:6" x14ac:dyDescent="0.25">
      <c r="E6332" s="8">
        <v>6329</v>
      </c>
      <c r="F6332">
        <v>1</v>
      </c>
    </row>
    <row r="6333" spans="5:6" x14ac:dyDescent="0.25">
      <c r="E6333" s="8">
        <v>6330</v>
      </c>
      <c r="F6333">
        <v>1</v>
      </c>
    </row>
    <row r="6334" spans="5:6" x14ac:dyDescent="0.25">
      <c r="E6334" s="8">
        <v>6331</v>
      </c>
      <c r="F6334">
        <v>1</v>
      </c>
    </row>
    <row r="6335" spans="5:6" x14ac:dyDescent="0.25">
      <c r="E6335" s="8">
        <v>6332</v>
      </c>
      <c r="F6335">
        <v>1</v>
      </c>
    </row>
    <row r="6336" spans="5:6" x14ac:dyDescent="0.25">
      <c r="E6336" s="8">
        <v>6333</v>
      </c>
      <c r="F6336">
        <v>1</v>
      </c>
    </row>
    <row r="6337" spans="5:6" x14ac:dyDescent="0.25">
      <c r="E6337" s="8">
        <v>6334</v>
      </c>
      <c r="F6337">
        <v>1</v>
      </c>
    </row>
    <row r="6338" spans="5:6" x14ac:dyDescent="0.25">
      <c r="E6338" s="8">
        <v>6335</v>
      </c>
      <c r="F6338">
        <v>1</v>
      </c>
    </row>
    <row r="6339" spans="5:6" x14ac:dyDescent="0.25">
      <c r="E6339" s="8">
        <v>6336</v>
      </c>
      <c r="F6339">
        <v>1</v>
      </c>
    </row>
    <row r="6340" spans="5:6" x14ac:dyDescent="0.25">
      <c r="E6340" s="8">
        <v>6337</v>
      </c>
      <c r="F6340">
        <v>1</v>
      </c>
    </row>
    <row r="6341" spans="5:6" x14ac:dyDescent="0.25">
      <c r="E6341" s="8">
        <v>6338</v>
      </c>
      <c r="F6341">
        <v>1</v>
      </c>
    </row>
    <row r="6342" spans="5:6" x14ac:dyDescent="0.25">
      <c r="E6342" s="8">
        <v>6339</v>
      </c>
      <c r="F6342">
        <v>1</v>
      </c>
    </row>
    <row r="6343" spans="5:6" x14ac:dyDescent="0.25">
      <c r="E6343" s="8">
        <v>6340</v>
      </c>
      <c r="F6343">
        <v>1</v>
      </c>
    </row>
    <row r="6344" spans="5:6" x14ac:dyDescent="0.25">
      <c r="E6344" s="8">
        <v>6341</v>
      </c>
      <c r="F6344">
        <v>1</v>
      </c>
    </row>
    <row r="6345" spans="5:6" x14ac:dyDescent="0.25">
      <c r="E6345" s="8">
        <v>6342</v>
      </c>
      <c r="F6345">
        <v>1</v>
      </c>
    </row>
    <row r="6346" spans="5:6" x14ac:dyDescent="0.25">
      <c r="E6346" s="8">
        <v>6343</v>
      </c>
      <c r="F6346">
        <v>1</v>
      </c>
    </row>
    <row r="6347" spans="5:6" x14ac:dyDescent="0.25">
      <c r="E6347" s="8">
        <v>6344</v>
      </c>
      <c r="F6347">
        <v>1</v>
      </c>
    </row>
    <row r="6348" spans="5:6" x14ac:dyDescent="0.25">
      <c r="E6348" s="8">
        <v>6345</v>
      </c>
      <c r="F6348">
        <v>1</v>
      </c>
    </row>
    <row r="6349" spans="5:6" x14ac:dyDescent="0.25">
      <c r="E6349" s="8">
        <v>6346</v>
      </c>
      <c r="F6349">
        <v>1</v>
      </c>
    </row>
    <row r="6350" spans="5:6" x14ac:dyDescent="0.25">
      <c r="E6350" s="8">
        <v>6347</v>
      </c>
      <c r="F6350">
        <v>1</v>
      </c>
    </row>
    <row r="6351" spans="5:6" x14ac:dyDescent="0.25">
      <c r="E6351" s="8">
        <v>6348</v>
      </c>
      <c r="F6351">
        <v>1</v>
      </c>
    </row>
    <row r="6352" spans="5:6" x14ac:dyDescent="0.25">
      <c r="E6352" s="8">
        <v>6349</v>
      </c>
      <c r="F6352">
        <v>1</v>
      </c>
    </row>
    <row r="6353" spans="5:6" x14ac:dyDescent="0.25">
      <c r="E6353" s="8">
        <v>6350</v>
      </c>
      <c r="F6353">
        <v>1</v>
      </c>
    </row>
    <row r="6354" spans="5:6" x14ac:dyDescent="0.25">
      <c r="E6354" s="8">
        <v>6351</v>
      </c>
      <c r="F6354">
        <v>1</v>
      </c>
    </row>
    <row r="6355" spans="5:6" x14ac:dyDescent="0.25">
      <c r="E6355" s="8">
        <v>6352</v>
      </c>
      <c r="F6355">
        <v>1</v>
      </c>
    </row>
    <row r="6356" spans="5:6" x14ac:dyDescent="0.25">
      <c r="E6356" s="8">
        <v>6353</v>
      </c>
      <c r="F6356">
        <v>1</v>
      </c>
    </row>
    <row r="6357" spans="5:6" x14ac:dyDescent="0.25">
      <c r="E6357" s="8">
        <v>6354</v>
      </c>
      <c r="F6357">
        <v>1</v>
      </c>
    </row>
    <row r="6358" spans="5:6" x14ac:dyDescent="0.25">
      <c r="E6358" s="8">
        <v>6355</v>
      </c>
      <c r="F6358">
        <v>1</v>
      </c>
    </row>
    <row r="6359" spans="5:6" x14ac:dyDescent="0.25">
      <c r="E6359" s="8">
        <v>6356</v>
      </c>
      <c r="F6359">
        <v>1</v>
      </c>
    </row>
    <row r="6360" spans="5:6" x14ac:dyDescent="0.25">
      <c r="E6360" s="8">
        <v>6357</v>
      </c>
      <c r="F6360">
        <v>1</v>
      </c>
    </row>
    <row r="6361" spans="5:6" x14ac:dyDescent="0.25">
      <c r="E6361" s="8">
        <v>6358</v>
      </c>
      <c r="F6361">
        <v>1</v>
      </c>
    </row>
    <row r="6362" spans="5:6" x14ac:dyDescent="0.25">
      <c r="E6362" s="8">
        <v>6359</v>
      </c>
      <c r="F6362">
        <v>1</v>
      </c>
    </row>
    <row r="6363" spans="5:6" x14ac:dyDescent="0.25">
      <c r="E6363" s="8">
        <v>6360</v>
      </c>
      <c r="F6363">
        <v>1</v>
      </c>
    </row>
    <row r="6364" spans="5:6" x14ac:dyDescent="0.25">
      <c r="E6364" s="8">
        <v>6361</v>
      </c>
      <c r="F6364">
        <v>1</v>
      </c>
    </row>
    <row r="6365" spans="5:6" x14ac:dyDescent="0.25">
      <c r="E6365" s="8">
        <v>6362</v>
      </c>
      <c r="F6365">
        <v>1</v>
      </c>
    </row>
    <row r="6366" spans="5:6" x14ac:dyDescent="0.25">
      <c r="E6366" s="8">
        <v>6363</v>
      </c>
      <c r="F6366">
        <v>1</v>
      </c>
    </row>
    <row r="6367" spans="5:6" x14ac:dyDescent="0.25">
      <c r="E6367" s="8">
        <v>6364</v>
      </c>
      <c r="F6367">
        <v>1</v>
      </c>
    </row>
    <row r="6368" spans="5:6" x14ac:dyDescent="0.25">
      <c r="E6368" s="8">
        <v>6365</v>
      </c>
      <c r="F6368">
        <v>1</v>
      </c>
    </row>
    <row r="6369" spans="5:6" x14ac:dyDescent="0.25">
      <c r="E6369" s="8">
        <v>6366</v>
      </c>
      <c r="F6369">
        <v>1</v>
      </c>
    </row>
    <row r="6370" spans="5:6" x14ac:dyDescent="0.25">
      <c r="E6370" s="8">
        <v>6367</v>
      </c>
      <c r="F6370">
        <v>1</v>
      </c>
    </row>
    <row r="6371" spans="5:6" x14ac:dyDescent="0.25">
      <c r="E6371" s="8">
        <v>6368</v>
      </c>
      <c r="F6371">
        <v>1</v>
      </c>
    </row>
    <row r="6372" spans="5:6" x14ac:dyDescent="0.25">
      <c r="E6372" s="8">
        <v>6369</v>
      </c>
      <c r="F6372">
        <v>1</v>
      </c>
    </row>
    <row r="6373" spans="5:6" x14ac:dyDescent="0.25">
      <c r="E6373" s="8">
        <v>6370</v>
      </c>
      <c r="F6373">
        <v>1</v>
      </c>
    </row>
    <row r="6374" spans="5:6" x14ac:dyDescent="0.25">
      <c r="E6374" s="8">
        <v>6371</v>
      </c>
      <c r="F6374">
        <v>1</v>
      </c>
    </row>
    <row r="6375" spans="5:6" x14ac:dyDescent="0.25">
      <c r="E6375" s="8">
        <v>6372</v>
      </c>
      <c r="F6375">
        <v>1</v>
      </c>
    </row>
    <row r="6376" spans="5:6" x14ac:dyDescent="0.25">
      <c r="E6376" s="8">
        <v>6373</v>
      </c>
      <c r="F6376">
        <v>1</v>
      </c>
    </row>
    <row r="6377" spans="5:6" x14ac:dyDescent="0.25">
      <c r="E6377" s="8">
        <v>6374</v>
      </c>
      <c r="F6377">
        <v>1</v>
      </c>
    </row>
    <row r="6378" spans="5:6" x14ac:dyDescent="0.25">
      <c r="E6378" s="8">
        <v>6375</v>
      </c>
      <c r="F6378">
        <v>1</v>
      </c>
    </row>
    <row r="6379" spans="5:6" x14ac:dyDescent="0.25">
      <c r="E6379" s="8">
        <v>6376</v>
      </c>
      <c r="F6379">
        <v>1</v>
      </c>
    </row>
    <row r="6380" spans="5:6" x14ac:dyDescent="0.25">
      <c r="E6380" s="8">
        <v>6377</v>
      </c>
      <c r="F6380">
        <v>1</v>
      </c>
    </row>
    <row r="6381" spans="5:6" x14ac:dyDescent="0.25">
      <c r="E6381" s="8">
        <v>6378</v>
      </c>
      <c r="F6381">
        <v>1</v>
      </c>
    </row>
    <row r="6382" spans="5:6" x14ac:dyDescent="0.25">
      <c r="E6382" s="8">
        <v>6379</v>
      </c>
      <c r="F6382">
        <v>1</v>
      </c>
    </row>
    <row r="6383" spans="5:6" x14ac:dyDescent="0.25">
      <c r="E6383" s="8">
        <v>6380</v>
      </c>
      <c r="F6383">
        <v>1</v>
      </c>
    </row>
    <row r="6384" spans="5:6" x14ac:dyDescent="0.25">
      <c r="E6384" s="8">
        <v>6381</v>
      </c>
      <c r="F6384">
        <v>1</v>
      </c>
    </row>
    <row r="6385" spans="5:6" x14ac:dyDescent="0.25">
      <c r="E6385" s="8">
        <v>6382</v>
      </c>
      <c r="F6385">
        <v>1</v>
      </c>
    </row>
    <row r="6386" spans="5:6" x14ac:dyDescent="0.25">
      <c r="E6386" s="8">
        <v>6383</v>
      </c>
      <c r="F6386">
        <v>1</v>
      </c>
    </row>
    <row r="6387" spans="5:6" x14ac:dyDescent="0.25">
      <c r="E6387" s="8">
        <v>6384</v>
      </c>
      <c r="F6387">
        <v>1</v>
      </c>
    </row>
    <row r="6388" spans="5:6" x14ac:dyDescent="0.25">
      <c r="E6388" s="8">
        <v>6385</v>
      </c>
      <c r="F6388">
        <v>1</v>
      </c>
    </row>
    <row r="6389" spans="5:6" x14ac:dyDescent="0.25">
      <c r="E6389" s="8">
        <v>6386</v>
      </c>
      <c r="F6389">
        <v>1</v>
      </c>
    </row>
    <row r="6390" spans="5:6" x14ac:dyDescent="0.25">
      <c r="E6390" s="8">
        <v>6387</v>
      </c>
      <c r="F6390">
        <v>1</v>
      </c>
    </row>
    <row r="6391" spans="5:6" x14ac:dyDescent="0.25">
      <c r="E6391" s="8">
        <v>6388</v>
      </c>
      <c r="F6391">
        <v>1</v>
      </c>
    </row>
    <row r="6392" spans="5:6" x14ac:dyDescent="0.25">
      <c r="E6392" s="8">
        <v>6389</v>
      </c>
      <c r="F6392">
        <v>1</v>
      </c>
    </row>
    <row r="6393" spans="5:6" x14ac:dyDescent="0.25">
      <c r="E6393" s="8">
        <v>6390</v>
      </c>
      <c r="F6393">
        <v>1</v>
      </c>
    </row>
    <row r="6394" spans="5:6" x14ac:dyDescent="0.25">
      <c r="E6394" s="8">
        <v>6391</v>
      </c>
      <c r="F6394">
        <v>1</v>
      </c>
    </row>
    <row r="6395" spans="5:6" x14ac:dyDescent="0.25">
      <c r="E6395" s="8">
        <v>6392</v>
      </c>
      <c r="F6395">
        <v>1</v>
      </c>
    </row>
    <row r="6396" spans="5:6" x14ac:dyDescent="0.25">
      <c r="E6396" s="8">
        <v>6393</v>
      </c>
      <c r="F6396">
        <v>1</v>
      </c>
    </row>
    <row r="6397" spans="5:6" x14ac:dyDescent="0.25">
      <c r="E6397" s="8">
        <v>6394</v>
      </c>
      <c r="F6397">
        <v>1</v>
      </c>
    </row>
    <row r="6398" spans="5:6" x14ac:dyDescent="0.25">
      <c r="E6398" s="8">
        <v>6395</v>
      </c>
      <c r="F6398">
        <v>1</v>
      </c>
    </row>
    <row r="6399" spans="5:6" x14ac:dyDescent="0.25">
      <c r="E6399" s="8">
        <v>6396</v>
      </c>
      <c r="F6399">
        <v>1</v>
      </c>
    </row>
    <row r="6400" spans="5:6" x14ac:dyDescent="0.25">
      <c r="E6400" s="8">
        <v>6397</v>
      </c>
      <c r="F6400">
        <v>1</v>
      </c>
    </row>
    <row r="6401" spans="5:6" x14ac:dyDescent="0.25">
      <c r="E6401" s="8">
        <v>6398</v>
      </c>
      <c r="F6401">
        <v>1</v>
      </c>
    </row>
    <row r="6402" spans="5:6" x14ac:dyDescent="0.25">
      <c r="E6402" s="8">
        <v>6399</v>
      </c>
      <c r="F6402">
        <v>1</v>
      </c>
    </row>
    <row r="6403" spans="5:6" x14ac:dyDescent="0.25">
      <c r="E6403" s="8">
        <v>6400</v>
      </c>
      <c r="F6403">
        <v>1</v>
      </c>
    </row>
    <row r="6404" spans="5:6" x14ac:dyDescent="0.25">
      <c r="E6404" s="8">
        <v>6401</v>
      </c>
      <c r="F6404">
        <v>1</v>
      </c>
    </row>
    <row r="6405" spans="5:6" x14ac:dyDescent="0.25">
      <c r="E6405" s="8">
        <v>6402</v>
      </c>
      <c r="F6405">
        <v>1</v>
      </c>
    </row>
    <row r="6406" spans="5:6" x14ac:dyDescent="0.25">
      <c r="E6406" s="8">
        <v>6403</v>
      </c>
      <c r="F6406">
        <v>1</v>
      </c>
    </row>
    <row r="6407" spans="5:6" x14ac:dyDescent="0.25">
      <c r="E6407" s="8">
        <v>6404</v>
      </c>
      <c r="F6407">
        <v>1</v>
      </c>
    </row>
    <row r="6408" spans="5:6" x14ac:dyDescent="0.25">
      <c r="E6408" s="8">
        <v>6405</v>
      </c>
      <c r="F6408">
        <v>1</v>
      </c>
    </row>
    <row r="6409" spans="5:6" x14ac:dyDescent="0.25">
      <c r="E6409" s="8">
        <v>6406</v>
      </c>
      <c r="F6409">
        <v>1</v>
      </c>
    </row>
    <row r="6410" spans="5:6" x14ac:dyDescent="0.25">
      <c r="E6410" s="8">
        <v>6407</v>
      </c>
      <c r="F6410">
        <v>1</v>
      </c>
    </row>
    <row r="6411" spans="5:6" x14ac:dyDescent="0.25">
      <c r="E6411" s="8">
        <v>6408</v>
      </c>
      <c r="F6411">
        <v>1</v>
      </c>
    </row>
    <row r="6412" spans="5:6" x14ac:dyDescent="0.25">
      <c r="E6412" s="8">
        <v>6409</v>
      </c>
      <c r="F6412">
        <v>1</v>
      </c>
    </row>
    <row r="6413" spans="5:6" x14ac:dyDescent="0.25">
      <c r="E6413" s="8">
        <v>6410</v>
      </c>
      <c r="F6413">
        <v>1</v>
      </c>
    </row>
    <row r="6414" spans="5:6" x14ac:dyDescent="0.25">
      <c r="E6414" s="8">
        <v>6411</v>
      </c>
      <c r="F6414">
        <v>1</v>
      </c>
    </row>
    <row r="6415" spans="5:6" x14ac:dyDescent="0.25">
      <c r="E6415" s="8">
        <v>6412</v>
      </c>
      <c r="F6415">
        <v>1</v>
      </c>
    </row>
    <row r="6416" spans="5:6" x14ac:dyDescent="0.25">
      <c r="E6416" s="8">
        <v>6413</v>
      </c>
      <c r="F6416">
        <v>1</v>
      </c>
    </row>
    <row r="6417" spans="5:6" x14ac:dyDescent="0.25">
      <c r="E6417" s="8">
        <v>6414</v>
      </c>
      <c r="F6417">
        <v>1</v>
      </c>
    </row>
    <row r="6418" spans="5:6" x14ac:dyDescent="0.25">
      <c r="E6418" s="8">
        <v>6415</v>
      </c>
      <c r="F6418">
        <v>1</v>
      </c>
    </row>
    <row r="6419" spans="5:6" x14ac:dyDescent="0.25">
      <c r="E6419" s="8">
        <v>6416</v>
      </c>
      <c r="F6419">
        <v>1</v>
      </c>
    </row>
    <row r="6420" spans="5:6" x14ac:dyDescent="0.25">
      <c r="E6420" s="8">
        <v>6417</v>
      </c>
      <c r="F6420">
        <v>1</v>
      </c>
    </row>
    <row r="6421" spans="5:6" x14ac:dyDescent="0.25">
      <c r="E6421" s="8">
        <v>6418</v>
      </c>
      <c r="F6421">
        <v>1</v>
      </c>
    </row>
    <row r="6422" spans="5:6" x14ac:dyDescent="0.25">
      <c r="E6422" s="8">
        <v>6419</v>
      </c>
      <c r="F6422">
        <v>1</v>
      </c>
    </row>
    <row r="6423" spans="5:6" x14ac:dyDescent="0.25">
      <c r="E6423" s="8">
        <v>6420</v>
      </c>
      <c r="F6423">
        <v>1</v>
      </c>
    </row>
    <row r="6424" spans="5:6" x14ac:dyDescent="0.25">
      <c r="E6424" s="8">
        <v>6421</v>
      </c>
      <c r="F6424">
        <v>1</v>
      </c>
    </row>
    <row r="6425" spans="5:6" x14ac:dyDescent="0.25">
      <c r="E6425" s="8">
        <v>6422</v>
      </c>
      <c r="F6425">
        <v>1</v>
      </c>
    </row>
    <row r="6426" spans="5:6" x14ac:dyDescent="0.25">
      <c r="E6426" s="8">
        <v>6423</v>
      </c>
      <c r="F6426">
        <v>1</v>
      </c>
    </row>
    <row r="6427" spans="5:6" x14ac:dyDescent="0.25">
      <c r="E6427" s="8">
        <v>6424</v>
      </c>
      <c r="F6427">
        <v>1</v>
      </c>
    </row>
    <row r="6428" spans="5:6" x14ac:dyDescent="0.25">
      <c r="E6428" s="8">
        <v>6425</v>
      </c>
      <c r="F6428">
        <v>1</v>
      </c>
    </row>
    <row r="6429" spans="5:6" x14ac:dyDescent="0.25">
      <c r="E6429" s="8">
        <v>6426</v>
      </c>
      <c r="F6429">
        <v>1</v>
      </c>
    </row>
    <row r="6430" spans="5:6" x14ac:dyDescent="0.25">
      <c r="E6430" s="8">
        <v>6427</v>
      </c>
      <c r="F6430">
        <v>1</v>
      </c>
    </row>
    <row r="6431" spans="5:6" x14ac:dyDescent="0.25">
      <c r="E6431" s="8">
        <v>6428</v>
      </c>
      <c r="F6431">
        <v>1</v>
      </c>
    </row>
    <row r="6432" spans="5:6" x14ac:dyDescent="0.25">
      <c r="E6432" s="8">
        <v>6429</v>
      </c>
      <c r="F6432">
        <v>1</v>
      </c>
    </row>
    <row r="6433" spans="5:6" x14ac:dyDescent="0.25">
      <c r="E6433" s="8">
        <v>6430</v>
      </c>
      <c r="F6433">
        <v>1</v>
      </c>
    </row>
    <row r="6434" spans="5:6" x14ac:dyDescent="0.25">
      <c r="E6434" s="8">
        <v>6431</v>
      </c>
      <c r="F6434">
        <v>1</v>
      </c>
    </row>
    <row r="6435" spans="5:6" x14ac:dyDescent="0.25">
      <c r="E6435" s="8">
        <v>6432</v>
      </c>
      <c r="F6435">
        <v>1</v>
      </c>
    </row>
    <row r="6436" spans="5:6" x14ac:dyDescent="0.25">
      <c r="E6436" s="8">
        <v>6433</v>
      </c>
      <c r="F6436">
        <v>1</v>
      </c>
    </row>
    <row r="6437" spans="5:6" x14ac:dyDescent="0.25">
      <c r="E6437" s="8">
        <v>6434</v>
      </c>
      <c r="F6437">
        <v>1</v>
      </c>
    </row>
    <row r="6438" spans="5:6" x14ac:dyDescent="0.25">
      <c r="E6438" s="8">
        <v>6435</v>
      </c>
      <c r="F6438">
        <v>1</v>
      </c>
    </row>
    <row r="6439" spans="5:6" x14ac:dyDescent="0.25">
      <c r="E6439" s="8">
        <v>6436</v>
      </c>
      <c r="F6439">
        <v>1</v>
      </c>
    </row>
    <row r="6440" spans="5:6" x14ac:dyDescent="0.25">
      <c r="E6440" s="8">
        <v>6437</v>
      </c>
      <c r="F6440">
        <v>1</v>
      </c>
    </row>
    <row r="6441" spans="5:6" x14ac:dyDescent="0.25">
      <c r="E6441" s="8">
        <v>6438</v>
      </c>
      <c r="F6441">
        <v>1</v>
      </c>
    </row>
    <row r="6442" spans="5:6" x14ac:dyDescent="0.25">
      <c r="E6442" s="8">
        <v>6439</v>
      </c>
      <c r="F6442">
        <v>1</v>
      </c>
    </row>
    <row r="6443" spans="5:6" x14ac:dyDescent="0.25">
      <c r="E6443" s="8">
        <v>6440</v>
      </c>
      <c r="F6443">
        <v>1</v>
      </c>
    </row>
    <row r="6444" spans="5:6" x14ac:dyDescent="0.25">
      <c r="E6444" s="8">
        <v>6441</v>
      </c>
      <c r="F6444">
        <v>1</v>
      </c>
    </row>
    <row r="6445" spans="5:6" x14ac:dyDescent="0.25">
      <c r="E6445" s="8">
        <v>6442</v>
      </c>
      <c r="F6445">
        <v>1</v>
      </c>
    </row>
    <row r="6446" spans="5:6" x14ac:dyDescent="0.25">
      <c r="E6446" s="8">
        <v>6443</v>
      </c>
      <c r="F6446">
        <v>1</v>
      </c>
    </row>
    <row r="6447" spans="5:6" x14ac:dyDescent="0.25">
      <c r="E6447" s="8">
        <v>6444</v>
      </c>
      <c r="F6447">
        <v>1</v>
      </c>
    </row>
    <row r="6448" spans="5:6" x14ac:dyDescent="0.25">
      <c r="E6448" s="8">
        <v>6445</v>
      </c>
      <c r="F6448">
        <v>1</v>
      </c>
    </row>
    <row r="6449" spans="5:6" x14ac:dyDescent="0.25">
      <c r="E6449" s="8">
        <v>6446</v>
      </c>
      <c r="F6449">
        <v>1</v>
      </c>
    </row>
    <row r="6450" spans="5:6" x14ac:dyDescent="0.25">
      <c r="E6450" s="8">
        <v>6447</v>
      </c>
      <c r="F6450">
        <v>1</v>
      </c>
    </row>
    <row r="6451" spans="5:6" x14ac:dyDescent="0.25">
      <c r="E6451" s="8">
        <v>6448</v>
      </c>
      <c r="F6451">
        <v>1</v>
      </c>
    </row>
    <row r="6452" spans="5:6" x14ac:dyDescent="0.25">
      <c r="E6452" s="8">
        <v>6449</v>
      </c>
      <c r="F6452">
        <v>1</v>
      </c>
    </row>
    <row r="6453" spans="5:6" x14ac:dyDescent="0.25">
      <c r="E6453" s="8">
        <v>6450</v>
      </c>
      <c r="F6453">
        <v>1</v>
      </c>
    </row>
    <row r="6454" spans="5:6" x14ac:dyDescent="0.25">
      <c r="E6454" s="8">
        <v>6451</v>
      </c>
      <c r="F6454">
        <v>1</v>
      </c>
    </row>
    <row r="6455" spans="5:6" x14ac:dyDescent="0.25">
      <c r="E6455" s="8">
        <v>6452</v>
      </c>
      <c r="F6455">
        <v>1</v>
      </c>
    </row>
    <row r="6456" spans="5:6" x14ac:dyDescent="0.25">
      <c r="E6456" s="8">
        <v>6453</v>
      </c>
      <c r="F6456">
        <v>1</v>
      </c>
    </row>
    <row r="6457" spans="5:6" x14ac:dyDescent="0.25">
      <c r="E6457" s="8">
        <v>6454</v>
      </c>
      <c r="F6457">
        <v>1</v>
      </c>
    </row>
    <row r="6458" spans="5:6" x14ac:dyDescent="0.25">
      <c r="E6458" s="8">
        <v>6455</v>
      </c>
      <c r="F6458">
        <v>1</v>
      </c>
    </row>
    <row r="6459" spans="5:6" x14ac:dyDescent="0.25">
      <c r="E6459" s="8">
        <v>6456</v>
      </c>
      <c r="F6459">
        <v>1</v>
      </c>
    </row>
    <row r="6460" spans="5:6" x14ac:dyDescent="0.25">
      <c r="E6460" s="8">
        <v>6457</v>
      </c>
      <c r="F6460">
        <v>1</v>
      </c>
    </row>
    <row r="6461" spans="5:6" x14ac:dyDescent="0.25">
      <c r="E6461" s="8">
        <v>6458</v>
      </c>
      <c r="F6461">
        <v>1</v>
      </c>
    </row>
    <row r="6462" spans="5:6" x14ac:dyDescent="0.25">
      <c r="E6462" s="8">
        <v>6459</v>
      </c>
      <c r="F6462">
        <v>1</v>
      </c>
    </row>
    <row r="6463" spans="5:6" x14ac:dyDescent="0.25">
      <c r="E6463" s="8">
        <v>6460</v>
      </c>
      <c r="F6463">
        <v>1</v>
      </c>
    </row>
    <row r="6464" spans="5:6" x14ac:dyDescent="0.25">
      <c r="E6464" s="8">
        <v>6461</v>
      </c>
      <c r="F6464">
        <v>1</v>
      </c>
    </row>
    <row r="6465" spans="5:6" x14ac:dyDescent="0.25">
      <c r="E6465" s="8">
        <v>6462</v>
      </c>
      <c r="F6465">
        <v>1</v>
      </c>
    </row>
    <row r="6466" spans="5:6" x14ac:dyDescent="0.25">
      <c r="E6466" s="8">
        <v>6463</v>
      </c>
      <c r="F6466">
        <v>1</v>
      </c>
    </row>
    <row r="6467" spans="5:6" x14ac:dyDescent="0.25">
      <c r="E6467" s="8">
        <v>6464</v>
      </c>
      <c r="F6467">
        <v>1</v>
      </c>
    </row>
    <row r="6468" spans="5:6" x14ac:dyDescent="0.25">
      <c r="E6468" s="8">
        <v>6465</v>
      </c>
      <c r="F6468">
        <v>1</v>
      </c>
    </row>
    <row r="6469" spans="5:6" x14ac:dyDescent="0.25">
      <c r="E6469" s="8">
        <v>6466</v>
      </c>
      <c r="F6469">
        <v>1</v>
      </c>
    </row>
    <row r="6470" spans="5:6" x14ac:dyDescent="0.25">
      <c r="E6470" s="8">
        <v>6467</v>
      </c>
      <c r="F6470">
        <v>1</v>
      </c>
    </row>
    <row r="6471" spans="5:6" x14ac:dyDescent="0.25">
      <c r="E6471" s="8">
        <v>6468</v>
      </c>
      <c r="F6471">
        <v>1</v>
      </c>
    </row>
    <row r="6472" spans="5:6" x14ac:dyDescent="0.25">
      <c r="E6472" s="8">
        <v>6469</v>
      </c>
      <c r="F6472">
        <v>1</v>
      </c>
    </row>
    <row r="6473" spans="5:6" x14ac:dyDescent="0.25">
      <c r="E6473" s="8">
        <v>6470</v>
      </c>
      <c r="F6473">
        <v>1</v>
      </c>
    </row>
    <row r="6474" spans="5:6" x14ac:dyDescent="0.25">
      <c r="E6474" s="8">
        <v>6471</v>
      </c>
      <c r="F6474">
        <v>1</v>
      </c>
    </row>
    <row r="6475" spans="5:6" x14ac:dyDescent="0.25">
      <c r="E6475" s="8">
        <v>6472</v>
      </c>
      <c r="F6475">
        <v>1</v>
      </c>
    </row>
    <row r="6476" spans="5:6" x14ac:dyDescent="0.25">
      <c r="E6476" s="8">
        <v>6473</v>
      </c>
      <c r="F6476">
        <v>1</v>
      </c>
    </row>
    <row r="6477" spans="5:6" x14ac:dyDescent="0.25">
      <c r="E6477" s="8">
        <v>6474</v>
      </c>
      <c r="F6477">
        <v>1</v>
      </c>
    </row>
    <row r="6478" spans="5:6" x14ac:dyDescent="0.25">
      <c r="E6478" s="8">
        <v>6475</v>
      </c>
      <c r="F6478">
        <v>1</v>
      </c>
    </row>
    <row r="6479" spans="5:6" x14ac:dyDescent="0.25">
      <c r="E6479" s="8">
        <v>6476</v>
      </c>
      <c r="F6479">
        <v>1</v>
      </c>
    </row>
    <row r="6480" spans="5:6" x14ac:dyDescent="0.25">
      <c r="E6480" s="8">
        <v>6477</v>
      </c>
      <c r="F6480">
        <v>1</v>
      </c>
    </row>
    <row r="6481" spans="5:6" x14ac:dyDescent="0.25">
      <c r="E6481" s="8">
        <v>6478</v>
      </c>
      <c r="F6481">
        <v>1</v>
      </c>
    </row>
    <row r="6482" spans="5:6" x14ac:dyDescent="0.25">
      <c r="E6482" s="8">
        <v>6479</v>
      </c>
      <c r="F6482">
        <v>1</v>
      </c>
    </row>
    <row r="6483" spans="5:6" x14ac:dyDescent="0.25">
      <c r="E6483" s="8">
        <v>6480</v>
      </c>
      <c r="F6483">
        <v>1</v>
      </c>
    </row>
    <row r="6484" spans="5:6" x14ac:dyDescent="0.25">
      <c r="E6484" s="8">
        <v>6481</v>
      </c>
      <c r="F6484">
        <v>1</v>
      </c>
    </row>
    <row r="6485" spans="5:6" x14ac:dyDescent="0.25">
      <c r="E6485" s="8">
        <v>6482</v>
      </c>
      <c r="F6485">
        <v>1</v>
      </c>
    </row>
    <row r="6486" spans="5:6" x14ac:dyDescent="0.25">
      <c r="E6486" s="8">
        <v>6483</v>
      </c>
      <c r="F6486">
        <v>1</v>
      </c>
    </row>
    <row r="6487" spans="5:6" x14ac:dyDescent="0.25">
      <c r="E6487" s="8">
        <v>6484</v>
      </c>
      <c r="F6487">
        <v>1</v>
      </c>
    </row>
    <row r="6488" spans="5:6" x14ac:dyDescent="0.25">
      <c r="E6488" s="8">
        <v>6485</v>
      </c>
      <c r="F6488">
        <v>1</v>
      </c>
    </row>
    <row r="6489" spans="5:6" x14ac:dyDescent="0.25">
      <c r="E6489" s="8">
        <v>6486</v>
      </c>
      <c r="F6489">
        <v>1</v>
      </c>
    </row>
    <row r="6490" spans="5:6" x14ac:dyDescent="0.25">
      <c r="E6490" s="8">
        <v>6487</v>
      </c>
      <c r="F6490">
        <v>1</v>
      </c>
    </row>
    <row r="6491" spans="5:6" x14ac:dyDescent="0.25">
      <c r="E6491" s="8">
        <v>6488</v>
      </c>
      <c r="F6491">
        <v>1</v>
      </c>
    </row>
    <row r="6492" spans="5:6" x14ac:dyDescent="0.25">
      <c r="E6492" s="8">
        <v>6489</v>
      </c>
      <c r="F6492">
        <v>1</v>
      </c>
    </row>
    <row r="6493" spans="5:6" x14ac:dyDescent="0.25">
      <c r="E6493" s="8">
        <v>6490</v>
      </c>
      <c r="F6493">
        <v>1</v>
      </c>
    </row>
    <row r="6494" spans="5:6" x14ac:dyDescent="0.25">
      <c r="E6494" s="8">
        <v>6491</v>
      </c>
      <c r="F6494">
        <v>1</v>
      </c>
    </row>
    <row r="6495" spans="5:6" x14ac:dyDescent="0.25">
      <c r="E6495" s="8">
        <v>6492</v>
      </c>
      <c r="F6495">
        <v>1</v>
      </c>
    </row>
    <row r="6496" spans="5:6" x14ac:dyDescent="0.25">
      <c r="E6496" s="8">
        <v>6493</v>
      </c>
      <c r="F6496">
        <v>1</v>
      </c>
    </row>
    <row r="6497" spans="5:6" x14ac:dyDescent="0.25">
      <c r="E6497" s="8">
        <v>6494</v>
      </c>
      <c r="F6497">
        <v>1</v>
      </c>
    </row>
    <row r="6498" spans="5:6" x14ac:dyDescent="0.25">
      <c r="E6498" s="8">
        <v>6495</v>
      </c>
      <c r="F6498">
        <v>1</v>
      </c>
    </row>
    <row r="6499" spans="5:6" x14ac:dyDescent="0.25">
      <c r="E6499" s="8">
        <v>6496</v>
      </c>
      <c r="F6499">
        <v>1</v>
      </c>
    </row>
    <row r="6500" spans="5:6" x14ac:dyDescent="0.25">
      <c r="E6500" s="8">
        <v>6497</v>
      </c>
      <c r="F6500">
        <v>1</v>
      </c>
    </row>
    <row r="6501" spans="5:6" x14ac:dyDescent="0.25">
      <c r="E6501" s="8">
        <v>6498</v>
      </c>
      <c r="F6501">
        <v>1</v>
      </c>
    </row>
    <row r="6502" spans="5:6" x14ac:dyDescent="0.25">
      <c r="E6502" s="8">
        <v>6499</v>
      </c>
      <c r="F6502">
        <v>1</v>
      </c>
    </row>
    <row r="6503" spans="5:6" x14ac:dyDescent="0.25">
      <c r="E6503" s="8">
        <v>6500</v>
      </c>
      <c r="F6503">
        <v>1</v>
      </c>
    </row>
    <row r="6504" spans="5:6" x14ac:dyDescent="0.25">
      <c r="E6504" s="8">
        <v>6501</v>
      </c>
      <c r="F6504">
        <v>1</v>
      </c>
    </row>
    <row r="6505" spans="5:6" x14ac:dyDescent="0.25">
      <c r="E6505" s="8">
        <v>6502</v>
      </c>
      <c r="F6505">
        <v>1</v>
      </c>
    </row>
    <row r="6506" spans="5:6" x14ac:dyDescent="0.25">
      <c r="E6506" s="8">
        <v>6503</v>
      </c>
      <c r="F6506">
        <v>1</v>
      </c>
    </row>
    <row r="6507" spans="5:6" x14ac:dyDescent="0.25">
      <c r="E6507" s="8">
        <v>6504</v>
      </c>
      <c r="F6507">
        <v>1</v>
      </c>
    </row>
    <row r="6508" spans="5:6" x14ac:dyDescent="0.25">
      <c r="E6508" s="8">
        <v>6505</v>
      </c>
      <c r="F6508">
        <v>1</v>
      </c>
    </row>
    <row r="6509" spans="5:6" x14ac:dyDescent="0.25">
      <c r="E6509" s="8">
        <v>6506</v>
      </c>
      <c r="F6509">
        <v>1</v>
      </c>
    </row>
    <row r="6510" spans="5:6" x14ac:dyDescent="0.25">
      <c r="E6510" s="8">
        <v>6507</v>
      </c>
      <c r="F6510">
        <v>1</v>
      </c>
    </row>
    <row r="6511" spans="5:6" x14ac:dyDescent="0.25">
      <c r="E6511" s="8">
        <v>6508</v>
      </c>
      <c r="F6511">
        <v>1</v>
      </c>
    </row>
    <row r="6512" spans="5:6" x14ac:dyDescent="0.25">
      <c r="E6512" s="8">
        <v>6509</v>
      </c>
      <c r="F6512">
        <v>1</v>
      </c>
    </row>
    <row r="6513" spans="5:6" x14ac:dyDescent="0.25">
      <c r="E6513" s="8">
        <v>6510</v>
      </c>
      <c r="F6513">
        <v>1</v>
      </c>
    </row>
    <row r="6514" spans="5:6" x14ac:dyDescent="0.25">
      <c r="E6514" s="8">
        <v>6511</v>
      </c>
      <c r="F6514">
        <v>1</v>
      </c>
    </row>
    <row r="6515" spans="5:6" x14ac:dyDescent="0.25">
      <c r="E6515" s="8">
        <v>6512</v>
      </c>
      <c r="F6515">
        <v>1</v>
      </c>
    </row>
    <row r="6516" spans="5:6" x14ac:dyDescent="0.25">
      <c r="E6516" s="8">
        <v>6513</v>
      </c>
      <c r="F6516">
        <v>1</v>
      </c>
    </row>
    <row r="6517" spans="5:6" x14ac:dyDescent="0.25">
      <c r="E6517" s="8">
        <v>6514</v>
      </c>
      <c r="F6517">
        <v>1</v>
      </c>
    </row>
    <row r="6518" spans="5:6" x14ac:dyDescent="0.25">
      <c r="E6518" s="8">
        <v>6515</v>
      </c>
      <c r="F6518">
        <v>1</v>
      </c>
    </row>
    <row r="6519" spans="5:6" x14ac:dyDescent="0.25">
      <c r="E6519" s="8">
        <v>6516</v>
      </c>
      <c r="F6519">
        <v>1</v>
      </c>
    </row>
    <row r="6520" spans="5:6" x14ac:dyDescent="0.25">
      <c r="E6520" s="8">
        <v>6517</v>
      </c>
      <c r="F6520">
        <v>1</v>
      </c>
    </row>
    <row r="6521" spans="5:6" x14ac:dyDescent="0.25">
      <c r="E6521" s="8">
        <v>6518</v>
      </c>
      <c r="F6521">
        <v>1</v>
      </c>
    </row>
    <row r="6522" spans="5:6" x14ac:dyDescent="0.25">
      <c r="E6522" s="8">
        <v>6519</v>
      </c>
      <c r="F6522">
        <v>1</v>
      </c>
    </row>
    <row r="6523" spans="5:6" x14ac:dyDescent="0.25">
      <c r="E6523" s="8">
        <v>6520</v>
      </c>
      <c r="F6523">
        <v>1</v>
      </c>
    </row>
    <row r="6524" spans="5:6" x14ac:dyDescent="0.25">
      <c r="E6524" s="8">
        <v>6521</v>
      </c>
      <c r="F6524">
        <v>1</v>
      </c>
    </row>
    <row r="6525" spans="5:6" x14ac:dyDescent="0.25">
      <c r="E6525" s="8">
        <v>6522</v>
      </c>
      <c r="F6525">
        <v>1</v>
      </c>
    </row>
    <row r="6526" spans="5:6" x14ac:dyDescent="0.25">
      <c r="E6526" s="8">
        <v>6523</v>
      </c>
      <c r="F6526">
        <v>1</v>
      </c>
    </row>
    <row r="6527" spans="5:6" x14ac:dyDescent="0.25">
      <c r="E6527" s="8">
        <v>6524</v>
      </c>
      <c r="F6527">
        <v>1</v>
      </c>
    </row>
    <row r="6528" spans="5:6" x14ac:dyDescent="0.25">
      <c r="E6528" s="8">
        <v>6525</v>
      </c>
      <c r="F6528">
        <v>1</v>
      </c>
    </row>
    <row r="6529" spans="5:6" x14ac:dyDescent="0.25">
      <c r="E6529" s="8">
        <v>6526</v>
      </c>
      <c r="F6529">
        <v>1</v>
      </c>
    </row>
    <row r="6530" spans="5:6" x14ac:dyDescent="0.25">
      <c r="E6530" s="8">
        <v>6527</v>
      </c>
      <c r="F6530">
        <v>1</v>
      </c>
    </row>
    <row r="6531" spans="5:6" x14ac:dyDescent="0.25">
      <c r="E6531" s="8">
        <v>6528</v>
      </c>
      <c r="F6531">
        <v>1</v>
      </c>
    </row>
    <row r="6532" spans="5:6" x14ac:dyDescent="0.25">
      <c r="E6532" s="8">
        <v>6529</v>
      </c>
      <c r="F6532">
        <v>1</v>
      </c>
    </row>
    <row r="6533" spans="5:6" x14ac:dyDescent="0.25">
      <c r="E6533" s="8">
        <v>6530</v>
      </c>
      <c r="F6533">
        <v>1</v>
      </c>
    </row>
    <row r="6534" spans="5:6" x14ac:dyDescent="0.25">
      <c r="E6534" s="8">
        <v>6531</v>
      </c>
      <c r="F6534">
        <v>1</v>
      </c>
    </row>
    <row r="6535" spans="5:6" x14ac:dyDescent="0.25">
      <c r="E6535" s="8">
        <v>6532</v>
      </c>
      <c r="F6535">
        <v>1</v>
      </c>
    </row>
    <row r="6536" spans="5:6" x14ac:dyDescent="0.25">
      <c r="E6536" s="8">
        <v>6533</v>
      </c>
      <c r="F6536">
        <v>1</v>
      </c>
    </row>
    <row r="6537" spans="5:6" x14ac:dyDescent="0.25">
      <c r="E6537" s="8">
        <v>6534</v>
      </c>
      <c r="F6537">
        <v>1</v>
      </c>
    </row>
    <row r="6538" spans="5:6" x14ac:dyDescent="0.25">
      <c r="E6538" s="8">
        <v>6535</v>
      </c>
      <c r="F6538">
        <v>1</v>
      </c>
    </row>
    <row r="6539" spans="5:6" x14ac:dyDescent="0.25">
      <c r="E6539" s="8">
        <v>6536</v>
      </c>
      <c r="F6539">
        <v>1</v>
      </c>
    </row>
    <row r="6540" spans="5:6" x14ac:dyDescent="0.25">
      <c r="E6540" s="8">
        <v>6537</v>
      </c>
      <c r="F6540">
        <v>1</v>
      </c>
    </row>
    <row r="6541" spans="5:6" x14ac:dyDescent="0.25">
      <c r="E6541" s="8">
        <v>6538</v>
      </c>
      <c r="F6541">
        <v>1</v>
      </c>
    </row>
    <row r="6542" spans="5:6" x14ac:dyDescent="0.25">
      <c r="E6542" s="8">
        <v>6539</v>
      </c>
      <c r="F6542">
        <v>1</v>
      </c>
    </row>
    <row r="6543" spans="5:6" x14ac:dyDescent="0.25">
      <c r="E6543" s="8">
        <v>6540</v>
      </c>
      <c r="F6543">
        <v>1</v>
      </c>
    </row>
    <row r="6544" spans="5:6" x14ac:dyDescent="0.25">
      <c r="E6544" s="8">
        <v>6541</v>
      </c>
      <c r="F6544">
        <v>1</v>
      </c>
    </row>
    <row r="6545" spans="5:6" x14ac:dyDescent="0.25">
      <c r="E6545" s="8">
        <v>6542</v>
      </c>
      <c r="F6545">
        <v>1</v>
      </c>
    </row>
    <row r="6546" spans="5:6" x14ac:dyDescent="0.25">
      <c r="E6546" s="8">
        <v>6543</v>
      </c>
      <c r="F6546">
        <v>1</v>
      </c>
    </row>
    <row r="6547" spans="5:6" x14ac:dyDescent="0.25">
      <c r="E6547" s="8">
        <v>6544</v>
      </c>
      <c r="F6547">
        <v>1</v>
      </c>
    </row>
    <row r="6548" spans="5:6" x14ac:dyDescent="0.25">
      <c r="E6548" s="8">
        <v>6545</v>
      </c>
      <c r="F6548">
        <v>1</v>
      </c>
    </row>
    <row r="6549" spans="5:6" x14ac:dyDescent="0.25">
      <c r="E6549" s="8">
        <v>6546</v>
      </c>
      <c r="F6549">
        <v>1</v>
      </c>
    </row>
    <row r="6550" spans="5:6" x14ac:dyDescent="0.25">
      <c r="E6550" s="8">
        <v>6547</v>
      </c>
      <c r="F6550">
        <v>1</v>
      </c>
    </row>
    <row r="6551" spans="5:6" x14ac:dyDescent="0.25">
      <c r="E6551" s="8">
        <v>6548</v>
      </c>
      <c r="F6551">
        <v>1</v>
      </c>
    </row>
    <row r="6552" spans="5:6" x14ac:dyDescent="0.25">
      <c r="E6552" s="8">
        <v>6549</v>
      </c>
      <c r="F6552">
        <v>1</v>
      </c>
    </row>
    <row r="6553" spans="5:6" x14ac:dyDescent="0.25">
      <c r="E6553" s="8">
        <v>6550</v>
      </c>
      <c r="F6553">
        <v>1</v>
      </c>
    </row>
    <row r="6554" spans="5:6" x14ac:dyDescent="0.25">
      <c r="E6554" s="8">
        <v>6551</v>
      </c>
      <c r="F6554">
        <v>1</v>
      </c>
    </row>
    <row r="6555" spans="5:6" x14ac:dyDescent="0.25">
      <c r="E6555" s="8">
        <v>6552</v>
      </c>
      <c r="F6555">
        <v>1</v>
      </c>
    </row>
    <row r="6556" spans="5:6" x14ac:dyDescent="0.25">
      <c r="E6556" s="8">
        <v>6553</v>
      </c>
      <c r="F6556">
        <v>1</v>
      </c>
    </row>
    <row r="6557" spans="5:6" x14ac:dyDescent="0.25">
      <c r="E6557" s="8">
        <v>6554</v>
      </c>
      <c r="F6557">
        <v>1</v>
      </c>
    </row>
    <row r="6558" spans="5:6" x14ac:dyDescent="0.25">
      <c r="E6558" s="8">
        <v>6555</v>
      </c>
      <c r="F6558">
        <v>1</v>
      </c>
    </row>
    <row r="6559" spans="5:6" x14ac:dyDescent="0.25">
      <c r="E6559" s="8">
        <v>6556</v>
      </c>
      <c r="F6559">
        <v>1</v>
      </c>
    </row>
    <row r="6560" spans="5:6" x14ac:dyDescent="0.25">
      <c r="E6560" s="8">
        <v>6557</v>
      </c>
      <c r="F6560">
        <v>1</v>
      </c>
    </row>
    <row r="6561" spans="5:6" x14ac:dyDescent="0.25">
      <c r="E6561" s="8">
        <v>6558</v>
      </c>
      <c r="F6561">
        <v>1</v>
      </c>
    </row>
    <row r="6562" spans="5:6" x14ac:dyDescent="0.25">
      <c r="E6562" s="8">
        <v>6559</v>
      </c>
      <c r="F6562">
        <v>1</v>
      </c>
    </row>
    <row r="6563" spans="5:6" x14ac:dyDescent="0.25">
      <c r="E6563" s="8">
        <v>6560</v>
      </c>
      <c r="F6563">
        <v>1</v>
      </c>
    </row>
    <row r="6564" spans="5:6" x14ac:dyDescent="0.25">
      <c r="E6564" s="8">
        <v>6561</v>
      </c>
      <c r="F6564">
        <v>1</v>
      </c>
    </row>
    <row r="6565" spans="5:6" x14ac:dyDescent="0.25">
      <c r="E6565" s="8">
        <v>6562</v>
      </c>
      <c r="F6565">
        <v>1</v>
      </c>
    </row>
    <row r="6566" spans="5:6" x14ac:dyDescent="0.25">
      <c r="E6566" s="8">
        <v>6563</v>
      </c>
      <c r="F6566">
        <v>1</v>
      </c>
    </row>
    <row r="6567" spans="5:6" x14ac:dyDescent="0.25">
      <c r="E6567" s="8">
        <v>6564</v>
      </c>
      <c r="F6567">
        <v>1</v>
      </c>
    </row>
    <row r="6568" spans="5:6" x14ac:dyDescent="0.25">
      <c r="E6568" s="8">
        <v>6565</v>
      </c>
      <c r="F6568">
        <v>1</v>
      </c>
    </row>
    <row r="6569" spans="5:6" x14ac:dyDescent="0.25">
      <c r="E6569" s="8">
        <v>6566</v>
      </c>
      <c r="F6569">
        <v>1</v>
      </c>
    </row>
    <row r="6570" spans="5:6" x14ac:dyDescent="0.25">
      <c r="E6570" s="8">
        <v>6567</v>
      </c>
      <c r="F6570">
        <v>1</v>
      </c>
    </row>
    <row r="6571" spans="5:6" x14ac:dyDescent="0.25">
      <c r="E6571" s="8">
        <v>6568</v>
      </c>
      <c r="F6571">
        <v>1</v>
      </c>
    </row>
    <row r="6572" spans="5:6" x14ac:dyDescent="0.25">
      <c r="E6572" s="8">
        <v>6569</v>
      </c>
      <c r="F6572">
        <v>1</v>
      </c>
    </row>
    <row r="6573" spans="5:6" x14ac:dyDescent="0.25">
      <c r="E6573" s="8">
        <v>6570</v>
      </c>
      <c r="F6573">
        <v>1</v>
      </c>
    </row>
    <row r="6574" spans="5:6" x14ac:dyDescent="0.25">
      <c r="E6574" s="8">
        <v>6571</v>
      </c>
      <c r="F6574">
        <v>1</v>
      </c>
    </row>
    <row r="6575" spans="5:6" x14ac:dyDescent="0.25">
      <c r="E6575" s="8">
        <v>6572</v>
      </c>
      <c r="F6575">
        <v>1</v>
      </c>
    </row>
    <row r="6576" spans="5:6" x14ac:dyDescent="0.25">
      <c r="E6576" s="8">
        <v>6573</v>
      </c>
      <c r="F6576">
        <v>1</v>
      </c>
    </row>
    <row r="6577" spans="5:6" x14ac:dyDescent="0.25">
      <c r="E6577" s="8">
        <v>6574</v>
      </c>
      <c r="F6577">
        <v>1</v>
      </c>
    </row>
    <row r="6578" spans="5:6" x14ac:dyDescent="0.25">
      <c r="E6578" s="8">
        <v>6575</v>
      </c>
      <c r="F6578">
        <v>1</v>
      </c>
    </row>
    <row r="6579" spans="5:6" x14ac:dyDescent="0.25">
      <c r="E6579" s="8">
        <v>6576</v>
      </c>
      <c r="F6579">
        <v>1</v>
      </c>
    </row>
    <row r="6580" spans="5:6" x14ac:dyDescent="0.25">
      <c r="E6580" s="8">
        <v>6577</v>
      </c>
      <c r="F6580">
        <v>1</v>
      </c>
    </row>
    <row r="6581" spans="5:6" x14ac:dyDescent="0.25">
      <c r="E6581" s="8">
        <v>6578</v>
      </c>
      <c r="F6581">
        <v>1</v>
      </c>
    </row>
    <row r="6582" spans="5:6" x14ac:dyDescent="0.25">
      <c r="E6582" s="8">
        <v>6579</v>
      </c>
      <c r="F6582">
        <v>1</v>
      </c>
    </row>
    <row r="6583" spans="5:6" x14ac:dyDescent="0.25">
      <c r="E6583" s="8">
        <v>6580</v>
      </c>
      <c r="F6583">
        <v>1</v>
      </c>
    </row>
    <row r="6584" spans="5:6" x14ac:dyDescent="0.25">
      <c r="E6584" s="8">
        <v>6581</v>
      </c>
      <c r="F6584">
        <v>1</v>
      </c>
    </row>
    <row r="6585" spans="5:6" x14ac:dyDescent="0.25">
      <c r="E6585" s="8">
        <v>6582</v>
      </c>
      <c r="F6585">
        <v>1</v>
      </c>
    </row>
    <row r="6586" spans="5:6" x14ac:dyDescent="0.25">
      <c r="E6586" s="8">
        <v>6583</v>
      </c>
      <c r="F6586">
        <v>1</v>
      </c>
    </row>
    <row r="6587" spans="5:6" x14ac:dyDescent="0.25">
      <c r="E6587" s="8">
        <v>6584</v>
      </c>
      <c r="F6587">
        <v>1</v>
      </c>
    </row>
    <row r="6588" spans="5:6" x14ac:dyDescent="0.25">
      <c r="E6588" s="8">
        <v>6585</v>
      </c>
      <c r="F6588">
        <v>1</v>
      </c>
    </row>
    <row r="6589" spans="5:6" x14ac:dyDescent="0.25">
      <c r="E6589" s="8">
        <v>6586</v>
      </c>
      <c r="F6589">
        <v>1</v>
      </c>
    </row>
    <row r="6590" spans="5:6" x14ac:dyDescent="0.25">
      <c r="E6590" s="8">
        <v>6587</v>
      </c>
      <c r="F6590">
        <v>1</v>
      </c>
    </row>
    <row r="6591" spans="5:6" x14ac:dyDescent="0.25">
      <c r="E6591" s="8">
        <v>6588</v>
      </c>
      <c r="F6591">
        <v>1</v>
      </c>
    </row>
    <row r="6592" spans="5:6" x14ac:dyDescent="0.25">
      <c r="E6592" s="8">
        <v>6589</v>
      </c>
      <c r="F6592">
        <v>1</v>
      </c>
    </row>
    <row r="6593" spans="5:6" x14ac:dyDescent="0.25">
      <c r="E6593" s="8">
        <v>6590</v>
      </c>
      <c r="F6593">
        <v>1</v>
      </c>
    </row>
    <row r="6594" spans="5:6" x14ac:dyDescent="0.25">
      <c r="E6594" s="8">
        <v>6591</v>
      </c>
      <c r="F6594">
        <v>1</v>
      </c>
    </row>
    <row r="6595" spans="5:6" x14ac:dyDescent="0.25">
      <c r="E6595" s="8">
        <v>6592</v>
      </c>
      <c r="F6595">
        <v>1</v>
      </c>
    </row>
    <row r="6596" spans="5:6" x14ac:dyDescent="0.25">
      <c r="E6596" s="8">
        <v>6593</v>
      </c>
      <c r="F6596">
        <v>1</v>
      </c>
    </row>
    <row r="6597" spans="5:6" x14ac:dyDescent="0.25">
      <c r="E6597" s="8">
        <v>6594</v>
      </c>
      <c r="F6597">
        <v>1</v>
      </c>
    </row>
    <row r="6598" spans="5:6" x14ac:dyDescent="0.25">
      <c r="E6598" s="8">
        <v>6595</v>
      </c>
      <c r="F6598">
        <v>1</v>
      </c>
    </row>
    <row r="6599" spans="5:6" x14ac:dyDescent="0.25">
      <c r="E6599" s="8">
        <v>6596</v>
      </c>
      <c r="F6599">
        <v>1</v>
      </c>
    </row>
    <row r="6600" spans="5:6" x14ac:dyDescent="0.25">
      <c r="E6600" s="8">
        <v>6597</v>
      </c>
      <c r="F6600">
        <v>1</v>
      </c>
    </row>
    <row r="6601" spans="5:6" x14ac:dyDescent="0.25">
      <c r="E6601" s="8">
        <v>6598</v>
      </c>
      <c r="F6601">
        <v>1</v>
      </c>
    </row>
    <row r="6602" spans="5:6" x14ac:dyDescent="0.25">
      <c r="E6602" s="8">
        <v>6599</v>
      </c>
      <c r="F6602">
        <v>1</v>
      </c>
    </row>
    <row r="6603" spans="5:6" x14ac:dyDescent="0.25">
      <c r="E6603" s="8">
        <v>6600</v>
      </c>
      <c r="F6603">
        <v>1</v>
      </c>
    </row>
    <row r="6604" spans="5:6" x14ac:dyDescent="0.25">
      <c r="E6604" s="8">
        <v>6601</v>
      </c>
      <c r="F6604">
        <v>1</v>
      </c>
    </row>
    <row r="6605" spans="5:6" x14ac:dyDescent="0.25">
      <c r="E6605" s="8">
        <v>6602</v>
      </c>
      <c r="F6605">
        <v>1</v>
      </c>
    </row>
    <row r="6606" spans="5:6" x14ac:dyDescent="0.25">
      <c r="E6606" s="8">
        <v>6603</v>
      </c>
      <c r="F6606">
        <v>1</v>
      </c>
    </row>
    <row r="6607" spans="5:6" x14ac:dyDescent="0.25">
      <c r="E6607" s="8">
        <v>6604</v>
      </c>
      <c r="F6607">
        <v>1</v>
      </c>
    </row>
    <row r="6608" spans="5:6" x14ac:dyDescent="0.25">
      <c r="E6608" s="8">
        <v>6605</v>
      </c>
      <c r="F6608">
        <v>1</v>
      </c>
    </row>
    <row r="6609" spans="5:6" x14ac:dyDescent="0.25">
      <c r="E6609" s="8">
        <v>6606</v>
      </c>
      <c r="F6609">
        <v>1</v>
      </c>
    </row>
    <row r="6610" spans="5:6" x14ac:dyDescent="0.25">
      <c r="E6610" s="8">
        <v>6607</v>
      </c>
      <c r="F6610">
        <v>1</v>
      </c>
    </row>
    <row r="6611" spans="5:6" x14ac:dyDescent="0.25">
      <c r="E6611" s="8">
        <v>6608</v>
      </c>
      <c r="F6611">
        <v>1</v>
      </c>
    </row>
    <row r="6612" spans="5:6" x14ac:dyDescent="0.25">
      <c r="E6612" s="8">
        <v>6609</v>
      </c>
      <c r="F6612">
        <v>1</v>
      </c>
    </row>
    <row r="6613" spans="5:6" x14ac:dyDescent="0.25">
      <c r="E6613" s="8">
        <v>6610</v>
      </c>
      <c r="F6613">
        <v>1</v>
      </c>
    </row>
    <row r="6614" spans="5:6" x14ac:dyDescent="0.25">
      <c r="E6614" s="8">
        <v>6611</v>
      </c>
      <c r="F6614">
        <v>1</v>
      </c>
    </row>
    <row r="6615" spans="5:6" x14ac:dyDescent="0.25">
      <c r="E6615" s="8">
        <v>6612</v>
      </c>
      <c r="F6615">
        <v>1</v>
      </c>
    </row>
    <row r="6616" spans="5:6" x14ac:dyDescent="0.25">
      <c r="E6616" s="8">
        <v>6613</v>
      </c>
      <c r="F6616">
        <v>1</v>
      </c>
    </row>
    <row r="6617" spans="5:6" x14ac:dyDescent="0.25">
      <c r="E6617" s="8">
        <v>6614</v>
      </c>
      <c r="F6617">
        <v>1</v>
      </c>
    </row>
    <row r="6618" spans="5:6" x14ac:dyDescent="0.25">
      <c r="E6618" s="8">
        <v>6615</v>
      </c>
      <c r="F6618">
        <v>1</v>
      </c>
    </row>
    <row r="6619" spans="5:6" x14ac:dyDescent="0.25">
      <c r="E6619" s="8">
        <v>6616</v>
      </c>
      <c r="F6619">
        <v>1</v>
      </c>
    </row>
    <row r="6620" spans="5:6" x14ac:dyDescent="0.25">
      <c r="E6620" s="8">
        <v>6617</v>
      </c>
      <c r="F6620">
        <v>1</v>
      </c>
    </row>
    <row r="6621" spans="5:6" x14ac:dyDescent="0.25">
      <c r="E6621" s="8">
        <v>6618</v>
      </c>
      <c r="F6621">
        <v>1</v>
      </c>
    </row>
    <row r="6622" spans="5:6" x14ac:dyDescent="0.25">
      <c r="E6622" s="8">
        <v>6619</v>
      </c>
      <c r="F6622">
        <v>1</v>
      </c>
    </row>
    <row r="6623" spans="5:6" x14ac:dyDescent="0.25">
      <c r="E6623" s="8">
        <v>6620</v>
      </c>
      <c r="F6623">
        <v>1</v>
      </c>
    </row>
    <row r="6624" spans="5:6" x14ac:dyDescent="0.25">
      <c r="E6624" s="8">
        <v>6621</v>
      </c>
      <c r="F6624">
        <v>1</v>
      </c>
    </row>
    <row r="6625" spans="5:6" x14ac:dyDescent="0.25">
      <c r="E6625" s="8">
        <v>6622</v>
      </c>
      <c r="F6625">
        <v>1</v>
      </c>
    </row>
    <row r="6626" spans="5:6" x14ac:dyDescent="0.25">
      <c r="E6626" s="8">
        <v>6623</v>
      </c>
      <c r="F6626">
        <v>1</v>
      </c>
    </row>
    <row r="6627" spans="5:6" x14ac:dyDescent="0.25">
      <c r="E6627" s="8">
        <v>6624</v>
      </c>
      <c r="F6627">
        <v>1</v>
      </c>
    </row>
    <row r="6628" spans="5:6" x14ac:dyDescent="0.25">
      <c r="E6628" s="8">
        <v>6625</v>
      </c>
      <c r="F6628">
        <v>1</v>
      </c>
    </row>
    <row r="6629" spans="5:6" x14ac:dyDescent="0.25">
      <c r="E6629" s="8">
        <v>6626</v>
      </c>
      <c r="F6629">
        <v>1</v>
      </c>
    </row>
    <row r="6630" spans="5:6" x14ac:dyDescent="0.25">
      <c r="E6630" s="8">
        <v>6627</v>
      </c>
      <c r="F6630">
        <v>1</v>
      </c>
    </row>
    <row r="6631" spans="5:6" x14ac:dyDescent="0.25">
      <c r="E6631" s="8">
        <v>6628</v>
      </c>
      <c r="F6631">
        <v>1</v>
      </c>
    </row>
    <row r="6632" spans="5:6" x14ac:dyDescent="0.25">
      <c r="E6632" s="8">
        <v>6629</v>
      </c>
      <c r="F6632">
        <v>1</v>
      </c>
    </row>
    <row r="6633" spans="5:6" x14ac:dyDescent="0.25">
      <c r="E6633" s="8">
        <v>6630</v>
      </c>
      <c r="F6633">
        <v>1</v>
      </c>
    </row>
    <row r="6634" spans="5:6" x14ac:dyDescent="0.25">
      <c r="E6634" s="8">
        <v>6631</v>
      </c>
      <c r="F6634">
        <v>1</v>
      </c>
    </row>
    <row r="6635" spans="5:6" x14ac:dyDescent="0.25">
      <c r="E6635" s="8">
        <v>6632</v>
      </c>
      <c r="F6635">
        <v>1</v>
      </c>
    </row>
    <row r="6636" spans="5:6" x14ac:dyDescent="0.25">
      <c r="E6636" s="8">
        <v>6633</v>
      </c>
      <c r="F6636">
        <v>1</v>
      </c>
    </row>
    <row r="6637" spans="5:6" x14ac:dyDescent="0.25">
      <c r="E6637" s="8">
        <v>6634</v>
      </c>
      <c r="F6637">
        <v>1</v>
      </c>
    </row>
    <row r="6638" spans="5:6" x14ac:dyDescent="0.25">
      <c r="E6638" s="8">
        <v>6635</v>
      </c>
      <c r="F6638">
        <v>1</v>
      </c>
    </row>
    <row r="6639" spans="5:6" x14ac:dyDescent="0.25">
      <c r="E6639" s="8">
        <v>6636</v>
      </c>
      <c r="F6639">
        <v>1</v>
      </c>
    </row>
    <row r="6640" spans="5:6" x14ac:dyDescent="0.25">
      <c r="E6640" s="8">
        <v>6637</v>
      </c>
      <c r="F6640">
        <v>1</v>
      </c>
    </row>
    <row r="6641" spans="5:6" x14ac:dyDescent="0.25">
      <c r="E6641" s="8">
        <v>6638</v>
      </c>
      <c r="F6641">
        <v>1</v>
      </c>
    </row>
    <row r="6642" spans="5:6" x14ac:dyDescent="0.25">
      <c r="E6642" s="8">
        <v>6639</v>
      </c>
      <c r="F6642">
        <v>1</v>
      </c>
    </row>
    <row r="6643" spans="5:6" x14ac:dyDescent="0.25">
      <c r="E6643" s="8">
        <v>6640</v>
      </c>
      <c r="F6643">
        <v>1</v>
      </c>
    </row>
    <row r="6644" spans="5:6" x14ac:dyDescent="0.25">
      <c r="E6644" s="8">
        <v>6641</v>
      </c>
      <c r="F6644">
        <v>1</v>
      </c>
    </row>
    <row r="6645" spans="5:6" x14ac:dyDescent="0.25">
      <c r="E6645" s="8">
        <v>6642</v>
      </c>
      <c r="F6645">
        <v>1</v>
      </c>
    </row>
    <row r="6646" spans="5:6" x14ac:dyDescent="0.25">
      <c r="E6646" s="8">
        <v>6643</v>
      </c>
      <c r="F6646">
        <v>1</v>
      </c>
    </row>
    <row r="6647" spans="5:6" x14ac:dyDescent="0.25">
      <c r="E6647" s="8">
        <v>6644</v>
      </c>
      <c r="F6647">
        <v>1</v>
      </c>
    </row>
    <row r="6648" spans="5:6" x14ac:dyDescent="0.25">
      <c r="E6648" s="8">
        <v>6645</v>
      </c>
      <c r="F6648">
        <v>1</v>
      </c>
    </row>
    <row r="6649" spans="5:6" x14ac:dyDescent="0.25">
      <c r="E6649" s="8">
        <v>6646</v>
      </c>
      <c r="F6649">
        <v>1</v>
      </c>
    </row>
    <row r="6650" spans="5:6" x14ac:dyDescent="0.25">
      <c r="E6650" s="8">
        <v>6647</v>
      </c>
      <c r="F6650">
        <v>1</v>
      </c>
    </row>
    <row r="6651" spans="5:6" x14ac:dyDescent="0.25">
      <c r="E6651" s="8">
        <v>6648</v>
      </c>
      <c r="F6651">
        <v>1</v>
      </c>
    </row>
    <row r="6652" spans="5:6" x14ac:dyDescent="0.25">
      <c r="E6652" s="8">
        <v>6649</v>
      </c>
      <c r="F6652">
        <v>1</v>
      </c>
    </row>
    <row r="6653" spans="5:6" x14ac:dyDescent="0.25">
      <c r="E6653" s="8">
        <v>6650</v>
      </c>
      <c r="F6653">
        <v>1</v>
      </c>
    </row>
    <row r="6654" spans="5:6" x14ac:dyDescent="0.25">
      <c r="E6654" s="8">
        <v>6651</v>
      </c>
      <c r="F6654">
        <v>1</v>
      </c>
    </row>
    <row r="6655" spans="5:6" x14ac:dyDescent="0.25">
      <c r="E6655" s="8">
        <v>6652</v>
      </c>
      <c r="F6655">
        <v>1</v>
      </c>
    </row>
    <row r="6656" spans="5:6" x14ac:dyDescent="0.25">
      <c r="E6656" s="8">
        <v>6653</v>
      </c>
      <c r="F6656">
        <v>1</v>
      </c>
    </row>
    <row r="6657" spans="5:6" x14ac:dyDescent="0.25">
      <c r="E6657" s="8">
        <v>6654</v>
      </c>
      <c r="F6657">
        <v>1</v>
      </c>
    </row>
    <row r="6658" spans="5:6" x14ac:dyDescent="0.25">
      <c r="E6658" s="8">
        <v>6655</v>
      </c>
      <c r="F6658">
        <v>1</v>
      </c>
    </row>
    <row r="6659" spans="5:6" x14ac:dyDescent="0.25">
      <c r="E6659" s="8">
        <v>6656</v>
      </c>
      <c r="F6659">
        <v>1</v>
      </c>
    </row>
    <row r="6660" spans="5:6" x14ac:dyDescent="0.25">
      <c r="E6660" s="8">
        <v>6657</v>
      </c>
      <c r="F6660">
        <v>1</v>
      </c>
    </row>
    <row r="6661" spans="5:6" x14ac:dyDescent="0.25">
      <c r="E6661" s="8">
        <v>6658</v>
      </c>
      <c r="F6661">
        <v>1</v>
      </c>
    </row>
    <row r="6662" spans="5:6" x14ac:dyDescent="0.25">
      <c r="E6662" s="8">
        <v>6659</v>
      </c>
      <c r="F6662">
        <v>1</v>
      </c>
    </row>
    <row r="6663" spans="5:6" x14ac:dyDescent="0.25">
      <c r="E6663" s="8">
        <v>6660</v>
      </c>
      <c r="F6663">
        <v>1</v>
      </c>
    </row>
    <row r="6664" spans="5:6" x14ac:dyDescent="0.25">
      <c r="E6664" s="8">
        <v>6661</v>
      </c>
      <c r="F6664">
        <v>1</v>
      </c>
    </row>
    <row r="6665" spans="5:6" x14ac:dyDescent="0.25">
      <c r="E6665" s="8">
        <v>6662</v>
      </c>
      <c r="F6665">
        <v>1</v>
      </c>
    </row>
    <row r="6666" spans="5:6" x14ac:dyDescent="0.25">
      <c r="E6666" s="8">
        <v>6663</v>
      </c>
      <c r="F6666">
        <v>1</v>
      </c>
    </row>
    <row r="6667" spans="5:6" x14ac:dyDescent="0.25">
      <c r="E6667" s="8">
        <v>6664</v>
      </c>
      <c r="F6667">
        <v>1</v>
      </c>
    </row>
    <row r="6668" spans="5:6" x14ac:dyDescent="0.25">
      <c r="E6668" s="8">
        <v>6665</v>
      </c>
      <c r="F6668">
        <v>1</v>
      </c>
    </row>
    <row r="6669" spans="5:6" x14ac:dyDescent="0.25">
      <c r="E6669" s="8">
        <v>6666</v>
      </c>
      <c r="F6669">
        <v>1</v>
      </c>
    </row>
    <row r="6670" spans="5:6" x14ac:dyDescent="0.25">
      <c r="E6670" s="8">
        <v>6667</v>
      </c>
      <c r="F6670">
        <v>1</v>
      </c>
    </row>
    <row r="6671" spans="5:6" x14ac:dyDescent="0.25">
      <c r="E6671" s="8">
        <v>6668</v>
      </c>
      <c r="F6671">
        <v>1</v>
      </c>
    </row>
    <row r="6672" spans="5:6" x14ac:dyDescent="0.25">
      <c r="E6672" s="8">
        <v>6669</v>
      </c>
      <c r="F6672">
        <v>1</v>
      </c>
    </row>
    <row r="6673" spans="5:6" x14ac:dyDescent="0.25">
      <c r="E6673" s="8">
        <v>6670</v>
      </c>
      <c r="F6673">
        <v>1</v>
      </c>
    </row>
    <row r="6674" spans="5:6" x14ac:dyDescent="0.25">
      <c r="E6674" s="8">
        <v>6671</v>
      </c>
      <c r="F6674">
        <v>1</v>
      </c>
    </row>
    <row r="6675" spans="5:6" x14ac:dyDescent="0.25">
      <c r="E6675" s="8">
        <v>6672</v>
      </c>
      <c r="F6675">
        <v>1</v>
      </c>
    </row>
    <row r="6676" spans="5:6" x14ac:dyDescent="0.25">
      <c r="E6676" s="8">
        <v>6673</v>
      </c>
      <c r="F6676">
        <v>1</v>
      </c>
    </row>
    <row r="6677" spans="5:6" x14ac:dyDescent="0.25">
      <c r="E6677" s="8">
        <v>6674</v>
      </c>
      <c r="F6677">
        <v>1</v>
      </c>
    </row>
    <row r="6678" spans="5:6" x14ac:dyDescent="0.25">
      <c r="E6678" s="8">
        <v>6675</v>
      </c>
      <c r="F6678">
        <v>1</v>
      </c>
    </row>
    <row r="6679" spans="5:6" x14ac:dyDescent="0.25">
      <c r="E6679" s="8">
        <v>6676</v>
      </c>
      <c r="F6679">
        <v>1</v>
      </c>
    </row>
    <row r="6680" spans="5:6" x14ac:dyDescent="0.25">
      <c r="E6680" s="8">
        <v>6677</v>
      </c>
      <c r="F6680">
        <v>1</v>
      </c>
    </row>
    <row r="6681" spans="5:6" x14ac:dyDescent="0.25">
      <c r="E6681" s="8">
        <v>6678</v>
      </c>
      <c r="F6681">
        <v>1</v>
      </c>
    </row>
    <row r="6682" spans="5:6" x14ac:dyDescent="0.25">
      <c r="E6682" s="8">
        <v>6679</v>
      </c>
      <c r="F6682">
        <v>1</v>
      </c>
    </row>
    <row r="6683" spans="5:6" x14ac:dyDescent="0.25">
      <c r="E6683" s="8">
        <v>6680</v>
      </c>
      <c r="F6683">
        <v>1</v>
      </c>
    </row>
    <row r="6684" spans="5:6" x14ac:dyDescent="0.25">
      <c r="E6684" s="8">
        <v>6681</v>
      </c>
      <c r="F6684">
        <v>1</v>
      </c>
    </row>
    <row r="6685" spans="5:6" x14ac:dyDescent="0.25">
      <c r="E6685" s="8">
        <v>6682</v>
      </c>
      <c r="F6685">
        <v>1</v>
      </c>
    </row>
    <row r="6686" spans="5:6" x14ac:dyDescent="0.25">
      <c r="E6686" s="8">
        <v>6683</v>
      </c>
      <c r="F6686">
        <v>1</v>
      </c>
    </row>
    <row r="6687" spans="5:6" x14ac:dyDescent="0.25">
      <c r="E6687" s="8">
        <v>6684</v>
      </c>
      <c r="F6687">
        <v>1</v>
      </c>
    </row>
    <row r="6688" spans="5:6" x14ac:dyDescent="0.25">
      <c r="E6688" s="8">
        <v>6685</v>
      </c>
      <c r="F6688">
        <v>1</v>
      </c>
    </row>
    <row r="6689" spans="5:6" x14ac:dyDescent="0.25">
      <c r="E6689" s="8">
        <v>6686</v>
      </c>
      <c r="F6689">
        <v>1</v>
      </c>
    </row>
    <row r="6690" spans="5:6" x14ac:dyDescent="0.25">
      <c r="E6690" s="8">
        <v>6687</v>
      </c>
      <c r="F6690">
        <v>1</v>
      </c>
    </row>
    <row r="6691" spans="5:6" x14ac:dyDescent="0.25">
      <c r="E6691" s="8">
        <v>6688</v>
      </c>
      <c r="F6691">
        <v>1</v>
      </c>
    </row>
    <row r="6692" spans="5:6" x14ac:dyDescent="0.25">
      <c r="E6692" s="8">
        <v>6689</v>
      </c>
      <c r="F6692">
        <v>1</v>
      </c>
    </row>
    <row r="6693" spans="5:6" x14ac:dyDescent="0.25">
      <c r="E6693" s="8">
        <v>6690</v>
      </c>
      <c r="F6693">
        <v>1</v>
      </c>
    </row>
    <row r="6694" spans="5:6" x14ac:dyDescent="0.25">
      <c r="E6694" s="8">
        <v>6691</v>
      </c>
      <c r="F6694">
        <v>1</v>
      </c>
    </row>
    <row r="6695" spans="5:6" x14ac:dyDescent="0.25">
      <c r="E6695" s="8">
        <v>6692</v>
      </c>
      <c r="F6695">
        <v>1</v>
      </c>
    </row>
    <row r="6696" spans="5:6" x14ac:dyDescent="0.25">
      <c r="E6696" s="8">
        <v>6693</v>
      </c>
      <c r="F6696">
        <v>1</v>
      </c>
    </row>
    <row r="6697" spans="5:6" x14ac:dyDescent="0.25">
      <c r="E6697" s="8">
        <v>6694</v>
      </c>
      <c r="F6697">
        <v>1</v>
      </c>
    </row>
    <row r="6698" spans="5:6" x14ac:dyDescent="0.25">
      <c r="E6698" s="8">
        <v>6695</v>
      </c>
      <c r="F6698">
        <v>1</v>
      </c>
    </row>
    <row r="6699" spans="5:6" x14ac:dyDescent="0.25">
      <c r="E6699" s="8">
        <v>6696</v>
      </c>
      <c r="F6699">
        <v>1</v>
      </c>
    </row>
    <row r="6700" spans="5:6" x14ac:dyDescent="0.25">
      <c r="E6700" s="8">
        <v>6697</v>
      </c>
      <c r="F6700">
        <v>1</v>
      </c>
    </row>
    <row r="6701" spans="5:6" x14ac:dyDescent="0.25">
      <c r="E6701" s="8">
        <v>6698</v>
      </c>
      <c r="F6701">
        <v>1</v>
      </c>
    </row>
    <row r="6702" spans="5:6" x14ac:dyDescent="0.25">
      <c r="E6702" s="8">
        <v>6699</v>
      </c>
      <c r="F6702">
        <v>1</v>
      </c>
    </row>
    <row r="6703" spans="5:6" x14ac:dyDescent="0.25">
      <c r="E6703" s="8">
        <v>6700</v>
      </c>
      <c r="F6703">
        <v>1</v>
      </c>
    </row>
    <row r="6704" spans="5:6" x14ac:dyDescent="0.25">
      <c r="E6704" s="8">
        <v>6701</v>
      </c>
      <c r="F6704">
        <v>1</v>
      </c>
    </row>
    <row r="6705" spans="5:6" x14ac:dyDescent="0.25">
      <c r="E6705" s="8">
        <v>6702</v>
      </c>
      <c r="F6705">
        <v>1</v>
      </c>
    </row>
    <row r="6706" spans="5:6" x14ac:dyDescent="0.25">
      <c r="E6706" s="8">
        <v>6703</v>
      </c>
      <c r="F6706">
        <v>1</v>
      </c>
    </row>
    <row r="6707" spans="5:6" x14ac:dyDescent="0.25">
      <c r="E6707" s="8">
        <v>6704</v>
      </c>
      <c r="F6707">
        <v>1</v>
      </c>
    </row>
    <row r="6708" spans="5:6" x14ac:dyDescent="0.25">
      <c r="E6708" s="8">
        <v>6705</v>
      </c>
      <c r="F6708">
        <v>1</v>
      </c>
    </row>
    <row r="6709" spans="5:6" x14ac:dyDescent="0.25">
      <c r="E6709" s="8">
        <v>6706</v>
      </c>
      <c r="F6709">
        <v>1</v>
      </c>
    </row>
    <row r="6710" spans="5:6" x14ac:dyDescent="0.25">
      <c r="E6710" s="8">
        <v>6707</v>
      </c>
      <c r="F6710">
        <v>1</v>
      </c>
    </row>
    <row r="6711" spans="5:6" x14ac:dyDescent="0.25">
      <c r="E6711" s="8">
        <v>6708</v>
      </c>
      <c r="F6711">
        <v>1</v>
      </c>
    </row>
    <row r="6712" spans="5:6" x14ac:dyDescent="0.25">
      <c r="E6712" s="8">
        <v>6709</v>
      </c>
      <c r="F6712">
        <v>1</v>
      </c>
    </row>
    <row r="6713" spans="5:6" x14ac:dyDescent="0.25">
      <c r="E6713" s="8">
        <v>6710</v>
      </c>
      <c r="F6713">
        <v>1</v>
      </c>
    </row>
    <row r="6714" spans="5:6" x14ac:dyDescent="0.25">
      <c r="E6714" s="8">
        <v>6711</v>
      </c>
      <c r="F6714">
        <v>1</v>
      </c>
    </row>
    <row r="6715" spans="5:6" x14ac:dyDescent="0.25">
      <c r="E6715" s="8">
        <v>6712</v>
      </c>
      <c r="F6715">
        <v>1</v>
      </c>
    </row>
    <row r="6716" spans="5:6" x14ac:dyDescent="0.25">
      <c r="E6716" s="8">
        <v>6713</v>
      </c>
      <c r="F6716">
        <v>1</v>
      </c>
    </row>
    <row r="6717" spans="5:6" x14ac:dyDescent="0.25">
      <c r="E6717" s="8">
        <v>6714</v>
      </c>
      <c r="F6717">
        <v>1</v>
      </c>
    </row>
    <row r="6718" spans="5:6" x14ac:dyDescent="0.25">
      <c r="E6718" s="8">
        <v>6715</v>
      </c>
      <c r="F6718">
        <v>1</v>
      </c>
    </row>
    <row r="6719" spans="5:6" x14ac:dyDescent="0.25">
      <c r="E6719" s="8">
        <v>6716</v>
      </c>
      <c r="F6719">
        <v>1</v>
      </c>
    </row>
    <row r="6720" spans="5:6" x14ac:dyDescent="0.25">
      <c r="E6720" s="8">
        <v>6717</v>
      </c>
      <c r="F6720">
        <v>1</v>
      </c>
    </row>
    <row r="6721" spans="5:6" x14ac:dyDescent="0.25">
      <c r="E6721" s="8">
        <v>6718</v>
      </c>
      <c r="F6721">
        <v>1</v>
      </c>
    </row>
    <row r="6722" spans="5:6" x14ac:dyDescent="0.25">
      <c r="E6722" s="8">
        <v>6719</v>
      </c>
      <c r="F6722">
        <v>1</v>
      </c>
    </row>
    <row r="6723" spans="5:6" x14ac:dyDescent="0.25">
      <c r="E6723" s="8">
        <v>6720</v>
      </c>
      <c r="F6723">
        <v>1</v>
      </c>
    </row>
    <row r="6724" spans="5:6" x14ac:dyDescent="0.25">
      <c r="E6724" s="8">
        <v>6721</v>
      </c>
      <c r="F6724">
        <v>1</v>
      </c>
    </row>
    <row r="6725" spans="5:6" x14ac:dyDescent="0.25">
      <c r="E6725" s="8">
        <v>6722</v>
      </c>
      <c r="F6725">
        <v>1</v>
      </c>
    </row>
    <row r="6726" spans="5:6" x14ac:dyDescent="0.25">
      <c r="E6726" s="8">
        <v>6723</v>
      </c>
      <c r="F6726">
        <v>1</v>
      </c>
    </row>
    <row r="6727" spans="5:6" x14ac:dyDescent="0.25">
      <c r="E6727" s="8">
        <v>6724</v>
      </c>
      <c r="F6727">
        <v>1</v>
      </c>
    </row>
    <row r="6728" spans="5:6" x14ac:dyDescent="0.25">
      <c r="E6728" s="8">
        <v>6725</v>
      </c>
      <c r="F6728">
        <v>1</v>
      </c>
    </row>
    <row r="6729" spans="5:6" x14ac:dyDescent="0.25">
      <c r="E6729" s="8">
        <v>6726</v>
      </c>
      <c r="F6729">
        <v>1</v>
      </c>
    </row>
    <row r="6730" spans="5:6" x14ac:dyDescent="0.25">
      <c r="E6730" s="8">
        <v>6727</v>
      </c>
      <c r="F6730">
        <v>1</v>
      </c>
    </row>
    <row r="6731" spans="5:6" x14ac:dyDescent="0.25">
      <c r="E6731" s="8">
        <v>6728</v>
      </c>
      <c r="F6731">
        <v>1</v>
      </c>
    </row>
    <row r="6732" spans="5:6" x14ac:dyDescent="0.25">
      <c r="E6732" s="8">
        <v>6729</v>
      </c>
      <c r="F6732">
        <v>1</v>
      </c>
    </row>
    <row r="6733" spans="5:6" x14ac:dyDescent="0.25">
      <c r="E6733" s="8">
        <v>6730</v>
      </c>
      <c r="F6733">
        <v>1</v>
      </c>
    </row>
    <row r="6734" spans="5:6" x14ac:dyDescent="0.25">
      <c r="E6734" s="8">
        <v>6731</v>
      </c>
      <c r="F6734">
        <v>1</v>
      </c>
    </row>
    <row r="6735" spans="5:6" x14ac:dyDescent="0.25">
      <c r="E6735" s="8">
        <v>6732</v>
      </c>
      <c r="F6735">
        <v>1</v>
      </c>
    </row>
    <row r="6736" spans="5:6" x14ac:dyDescent="0.25">
      <c r="E6736" s="8">
        <v>6733</v>
      </c>
      <c r="F6736">
        <v>1</v>
      </c>
    </row>
    <row r="6737" spans="5:6" x14ac:dyDescent="0.25">
      <c r="E6737" s="8">
        <v>6734</v>
      </c>
      <c r="F6737">
        <v>1</v>
      </c>
    </row>
    <row r="6738" spans="5:6" x14ac:dyDescent="0.25">
      <c r="E6738" s="8">
        <v>6735</v>
      </c>
      <c r="F6738">
        <v>1</v>
      </c>
    </row>
    <row r="6739" spans="5:6" x14ac:dyDescent="0.25">
      <c r="E6739" s="8">
        <v>6736</v>
      </c>
      <c r="F6739">
        <v>1</v>
      </c>
    </row>
    <row r="6740" spans="5:6" x14ac:dyDescent="0.25">
      <c r="E6740" s="8">
        <v>6737</v>
      </c>
      <c r="F6740">
        <v>1</v>
      </c>
    </row>
    <row r="6741" spans="5:6" x14ac:dyDescent="0.25">
      <c r="E6741" s="8">
        <v>6738</v>
      </c>
      <c r="F6741">
        <v>1</v>
      </c>
    </row>
    <row r="6742" spans="5:6" x14ac:dyDescent="0.25">
      <c r="E6742" s="8">
        <v>6739</v>
      </c>
      <c r="F6742">
        <v>1</v>
      </c>
    </row>
    <row r="6743" spans="5:6" x14ac:dyDescent="0.25">
      <c r="E6743" s="8">
        <v>6740</v>
      </c>
      <c r="F6743">
        <v>1</v>
      </c>
    </row>
    <row r="6744" spans="5:6" x14ac:dyDescent="0.25">
      <c r="E6744" s="8">
        <v>6741</v>
      </c>
      <c r="F6744">
        <v>1</v>
      </c>
    </row>
    <row r="6745" spans="5:6" x14ac:dyDescent="0.25">
      <c r="E6745" s="8">
        <v>6742</v>
      </c>
      <c r="F6745">
        <v>1</v>
      </c>
    </row>
    <row r="6746" spans="5:6" x14ac:dyDescent="0.25">
      <c r="E6746" s="8">
        <v>6743</v>
      </c>
      <c r="F6746">
        <v>1</v>
      </c>
    </row>
    <row r="6747" spans="5:6" x14ac:dyDescent="0.25">
      <c r="E6747" s="8">
        <v>6744</v>
      </c>
      <c r="F6747">
        <v>1</v>
      </c>
    </row>
    <row r="6748" spans="5:6" x14ac:dyDescent="0.25">
      <c r="E6748" s="8">
        <v>6745</v>
      </c>
      <c r="F6748">
        <v>1</v>
      </c>
    </row>
    <row r="6749" spans="5:6" x14ac:dyDescent="0.25">
      <c r="E6749" s="8">
        <v>6746</v>
      </c>
      <c r="F6749">
        <v>1</v>
      </c>
    </row>
    <row r="6750" spans="5:6" x14ac:dyDescent="0.25">
      <c r="E6750" s="8">
        <v>6747</v>
      </c>
      <c r="F6750">
        <v>1</v>
      </c>
    </row>
    <row r="6751" spans="5:6" x14ac:dyDescent="0.25">
      <c r="E6751" s="8">
        <v>6748</v>
      </c>
      <c r="F6751">
        <v>1</v>
      </c>
    </row>
    <row r="6752" spans="5:6" x14ac:dyDescent="0.25">
      <c r="E6752" s="8">
        <v>6749</v>
      </c>
      <c r="F6752">
        <v>1</v>
      </c>
    </row>
    <row r="6753" spans="5:6" x14ac:dyDescent="0.25">
      <c r="E6753" s="8">
        <v>6750</v>
      </c>
      <c r="F6753">
        <v>1</v>
      </c>
    </row>
    <row r="6754" spans="5:6" x14ac:dyDescent="0.25">
      <c r="E6754" s="8">
        <v>6751</v>
      </c>
      <c r="F6754">
        <v>1</v>
      </c>
    </row>
    <row r="6755" spans="5:6" x14ac:dyDescent="0.25">
      <c r="E6755" s="8">
        <v>6752</v>
      </c>
      <c r="F6755">
        <v>1</v>
      </c>
    </row>
    <row r="6756" spans="5:6" x14ac:dyDescent="0.25">
      <c r="E6756" s="8">
        <v>6753</v>
      </c>
      <c r="F6756">
        <v>1</v>
      </c>
    </row>
    <row r="6757" spans="5:6" x14ac:dyDescent="0.25">
      <c r="E6757" s="8">
        <v>6754</v>
      </c>
      <c r="F6757">
        <v>1</v>
      </c>
    </row>
    <row r="6758" spans="5:6" x14ac:dyDescent="0.25">
      <c r="E6758" s="8">
        <v>6755</v>
      </c>
      <c r="F6758">
        <v>1</v>
      </c>
    </row>
    <row r="6759" spans="5:6" x14ac:dyDescent="0.25">
      <c r="E6759" s="8">
        <v>6756</v>
      </c>
      <c r="F6759">
        <v>1</v>
      </c>
    </row>
    <row r="6760" spans="5:6" x14ac:dyDescent="0.25">
      <c r="E6760" s="8">
        <v>6757</v>
      </c>
      <c r="F6760">
        <v>1</v>
      </c>
    </row>
    <row r="6761" spans="5:6" x14ac:dyDescent="0.25">
      <c r="E6761" s="8">
        <v>6758</v>
      </c>
      <c r="F6761">
        <v>1</v>
      </c>
    </row>
    <row r="6762" spans="5:6" x14ac:dyDescent="0.25">
      <c r="E6762" s="8">
        <v>6759</v>
      </c>
      <c r="F6762">
        <v>1</v>
      </c>
    </row>
    <row r="6763" spans="5:6" x14ac:dyDescent="0.25">
      <c r="E6763" s="8">
        <v>6760</v>
      </c>
      <c r="F6763">
        <v>1</v>
      </c>
    </row>
    <row r="6764" spans="5:6" x14ac:dyDescent="0.25">
      <c r="E6764" s="8">
        <v>6761</v>
      </c>
      <c r="F6764">
        <v>1</v>
      </c>
    </row>
    <row r="6765" spans="5:6" x14ac:dyDescent="0.25">
      <c r="E6765" s="8">
        <v>6762</v>
      </c>
      <c r="F6765">
        <v>1</v>
      </c>
    </row>
    <row r="6766" spans="5:6" x14ac:dyDescent="0.25">
      <c r="E6766" s="8">
        <v>6763</v>
      </c>
      <c r="F6766">
        <v>1</v>
      </c>
    </row>
    <row r="6767" spans="5:6" x14ac:dyDescent="0.25">
      <c r="E6767" s="8">
        <v>6764</v>
      </c>
      <c r="F6767">
        <v>1</v>
      </c>
    </row>
    <row r="6768" spans="5:6" x14ac:dyDescent="0.25">
      <c r="E6768" s="8">
        <v>6765</v>
      </c>
      <c r="F6768">
        <v>1</v>
      </c>
    </row>
    <row r="6769" spans="5:6" x14ac:dyDescent="0.25">
      <c r="E6769" s="8">
        <v>6766</v>
      </c>
      <c r="F6769">
        <v>1</v>
      </c>
    </row>
    <row r="6770" spans="5:6" x14ac:dyDescent="0.25">
      <c r="E6770" s="8">
        <v>6767</v>
      </c>
      <c r="F6770">
        <v>1</v>
      </c>
    </row>
    <row r="6771" spans="5:6" x14ac:dyDescent="0.25">
      <c r="E6771" s="8">
        <v>6768</v>
      </c>
      <c r="F6771">
        <v>1</v>
      </c>
    </row>
    <row r="6772" spans="5:6" x14ac:dyDescent="0.25">
      <c r="E6772" s="8">
        <v>6769</v>
      </c>
      <c r="F6772">
        <v>1</v>
      </c>
    </row>
    <row r="6773" spans="5:6" x14ac:dyDescent="0.25">
      <c r="E6773" s="8">
        <v>6770</v>
      </c>
      <c r="F6773">
        <v>1</v>
      </c>
    </row>
    <row r="6774" spans="5:6" x14ac:dyDescent="0.25">
      <c r="E6774" s="8">
        <v>6771</v>
      </c>
      <c r="F6774">
        <v>1</v>
      </c>
    </row>
    <row r="6775" spans="5:6" x14ac:dyDescent="0.25">
      <c r="E6775" s="8">
        <v>6772</v>
      </c>
      <c r="F6775">
        <v>1</v>
      </c>
    </row>
    <row r="6776" spans="5:6" x14ac:dyDescent="0.25">
      <c r="E6776" s="8">
        <v>6773</v>
      </c>
      <c r="F6776">
        <v>1</v>
      </c>
    </row>
    <row r="6777" spans="5:6" x14ac:dyDescent="0.25">
      <c r="E6777" s="8">
        <v>6774</v>
      </c>
      <c r="F6777">
        <v>1</v>
      </c>
    </row>
    <row r="6778" spans="5:6" x14ac:dyDescent="0.25">
      <c r="E6778" s="8">
        <v>6775</v>
      </c>
      <c r="F6778">
        <v>1</v>
      </c>
    </row>
    <row r="6779" spans="5:6" x14ac:dyDescent="0.25">
      <c r="E6779" s="8">
        <v>6776</v>
      </c>
      <c r="F6779">
        <v>1</v>
      </c>
    </row>
    <row r="6780" spans="5:6" x14ac:dyDescent="0.25">
      <c r="E6780" s="8">
        <v>6777</v>
      </c>
      <c r="F6780">
        <v>1</v>
      </c>
    </row>
    <row r="6781" spans="5:6" x14ac:dyDescent="0.25">
      <c r="E6781" s="8">
        <v>6778</v>
      </c>
      <c r="F6781">
        <v>1</v>
      </c>
    </row>
    <row r="6782" spans="5:6" x14ac:dyDescent="0.25">
      <c r="E6782" s="8">
        <v>6779</v>
      </c>
      <c r="F6782">
        <v>1</v>
      </c>
    </row>
    <row r="6783" spans="5:6" x14ac:dyDescent="0.25">
      <c r="E6783" s="8">
        <v>6780</v>
      </c>
      <c r="F6783">
        <v>1</v>
      </c>
    </row>
    <row r="6784" spans="5:6" x14ac:dyDescent="0.25">
      <c r="E6784" s="8">
        <v>6781</v>
      </c>
      <c r="F6784">
        <v>1</v>
      </c>
    </row>
    <row r="6785" spans="5:6" x14ac:dyDescent="0.25">
      <c r="E6785" s="8">
        <v>6782</v>
      </c>
      <c r="F6785">
        <v>1</v>
      </c>
    </row>
    <row r="6786" spans="5:6" x14ac:dyDescent="0.25">
      <c r="E6786" s="8">
        <v>6783</v>
      </c>
      <c r="F6786">
        <v>1</v>
      </c>
    </row>
    <row r="6787" spans="5:6" x14ac:dyDescent="0.25">
      <c r="E6787" s="8">
        <v>6784</v>
      </c>
      <c r="F6787">
        <v>1</v>
      </c>
    </row>
    <row r="6788" spans="5:6" x14ac:dyDescent="0.25">
      <c r="E6788" s="8">
        <v>6785</v>
      </c>
      <c r="F6788">
        <v>1</v>
      </c>
    </row>
    <row r="6789" spans="5:6" x14ac:dyDescent="0.25">
      <c r="E6789" s="8">
        <v>6786</v>
      </c>
      <c r="F6789">
        <v>1</v>
      </c>
    </row>
    <row r="6790" spans="5:6" x14ac:dyDescent="0.25">
      <c r="E6790" s="8">
        <v>6787</v>
      </c>
      <c r="F6790">
        <v>1</v>
      </c>
    </row>
    <row r="6791" spans="5:6" x14ac:dyDescent="0.25">
      <c r="E6791" s="8">
        <v>6788</v>
      </c>
      <c r="F6791">
        <v>1</v>
      </c>
    </row>
    <row r="6792" spans="5:6" x14ac:dyDescent="0.25">
      <c r="E6792" s="8">
        <v>6789</v>
      </c>
      <c r="F6792">
        <v>1</v>
      </c>
    </row>
    <row r="6793" spans="5:6" x14ac:dyDescent="0.25">
      <c r="E6793" s="8">
        <v>6790</v>
      </c>
      <c r="F6793">
        <v>1</v>
      </c>
    </row>
    <row r="6794" spans="5:6" x14ac:dyDescent="0.25">
      <c r="E6794" s="8">
        <v>6791</v>
      </c>
      <c r="F6794">
        <v>1</v>
      </c>
    </row>
    <row r="6795" spans="5:6" x14ac:dyDescent="0.25">
      <c r="E6795" s="8">
        <v>6792</v>
      </c>
      <c r="F6795">
        <v>1</v>
      </c>
    </row>
    <row r="6796" spans="5:6" x14ac:dyDescent="0.25">
      <c r="E6796" s="8">
        <v>6793</v>
      </c>
      <c r="F6796">
        <v>1</v>
      </c>
    </row>
    <row r="6797" spans="5:6" x14ac:dyDescent="0.25">
      <c r="E6797" s="8">
        <v>6794</v>
      </c>
      <c r="F6797">
        <v>1</v>
      </c>
    </row>
    <row r="6798" spans="5:6" x14ac:dyDescent="0.25">
      <c r="E6798" s="8">
        <v>6795</v>
      </c>
      <c r="F6798">
        <v>1</v>
      </c>
    </row>
    <row r="6799" spans="5:6" x14ac:dyDescent="0.25">
      <c r="E6799" s="8">
        <v>6796</v>
      </c>
      <c r="F6799">
        <v>1</v>
      </c>
    </row>
    <row r="6800" spans="5:6" x14ac:dyDescent="0.25">
      <c r="E6800" s="8">
        <v>6797</v>
      </c>
      <c r="F6800">
        <v>1</v>
      </c>
    </row>
    <row r="6801" spans="5:6" x14ac:dyDescent="0.25">
      <c r="E6801" s="8">
        <v>6798</v>
      </c>
      <c r="F6801">
        <v>1</v>
      </c>
    </row>
    <row r="6802" spans="5:6" x14ac:dyDescent="0.25">
      <c r="E6802" s="8">
        <v>6799</v>
      </c>
      <c r="F6802">
        <v>1</v>
      </c>
    </row>
    <row r="6803" spans="5:6" x14ac:dyDescent="0.25">
      <c r="E6803" s="8">
        <v>6800</v>
      </c>
      <c r="F6803">
        <v>1</v>
      </c>
    </row>
    <row r="6804" spans="5:6" x14ac:dyDescent="0.25">
      <c r="E6804" s="8">
        <v>6801</v>
      </c>
      <c r="F6804">
        <v>1</v>
      </c>
    </row>
    <row r="6805" spans="5:6" x14ac:dyDescent="0.25">
      <c r="E6805" s="8">
        <v>6802</v>
      </c>
      <c r="F6805">
        <v>1</v>
      </c>
    </row>
    <row r="6806" spans="5:6" x14ac:dyDescent="0.25">
      <c r="E6806" s="8">
        <v>6803</v>
      </c>
      <c r="F6806">
        <v>1</v>
      </c>
    </row>
    <row r="6807" spans="5:6" x14ac:dyDescent="0.25">
      <c r="E6807" s="8">
        <v>6804</v>
      </c>
      <c r="F6807">
        <v>1</v>
      </c>
    </row>
    <row r="6808" spans="5:6" x14ac:dyDescent="0.25">
      <c r="E6808" s="8">
        <v>6805</v>
      </c>
      <c r="F6808">
        <v>1</v>
      </c>
    </row>
    <row r="6809" spans="5:6" x14ac:dyDescent="0.25">
      <c r="E6809" s="8">
        <v>6806</v>
      </c>
      <c r="F6809">
        <v>1</v>
      </c>
    </row>
    <row r="6810" spans="5:6" x14ac:dyDescent="0.25">
      <c r="E6810" s="8">
        <v>6807</v>
      </c>
      <c r="F6810">
        <v>1</v>
      </c>
    </row>
    <row r="6811" spans="5:6" x14ac:dyDescent="0.25">
      <c r="E6811" s="8">
        <v>6808</v>
      </c>
      <c r="F6811">
        <v>1</v>
      </c>
    </row>
    <row r="6812" spans="5:6" x14ac:dyDescent="0.25">
      <c r="E6812" s="8">
        <v>6809</v>
      </c>
      <c r="F6812">
        <v>1</v>
      </c>
    </row>
    <row r="6813" spans="5:6" x14ac:dyDescent="0.25">
      <c r="E6813" s="8">
        <v>6810</v>
      </c>
      <c r="F6813">
        <v>1</v>
      </c>
    </row>
    <row r="6814" spans="5:6" x14ac:dyDescent="0.25">
      <c r="E6814" s="8">
        <v>6811</v>
      </c>
      <c r="F6814">
        <v>1</v>
      </c>
    </row>
    <row r="6815" spans="5:6" x14ac:dyDescent="0.25">
      <c r="E6815" s="8">
        <v>6812</v>
      </c>
      <c r="F6815">
        <v>1</v>
      </c>
    </row>
    <row r="6816" spans="5:6" x14ac:dyDescent="0.25">
      <c r="E6816" s="8">
        <v>6813</v>
      </c>
      <c r="F6816">
        <v>1</v>
      </c>
    </row>
    <row r="6817" spans="5:6" x14ac:dyDescent="0.25">
      <c r="E6817" s="8">
        <v>6814</v>
      </c>
      <c r="F6817">
        <v>1</v>
      </c>
    </row>
    <row r="6818" spans="5:6" x14ac:dyDescent="0.25">
      <c r="E6818" s="8">
        <v>6815</v>
      </c>
      <c r="F6818">
        <v>1</v>
      </c>
    </row>
    <row r="6819" spans="5:6" x14ac:dyDescent="0.25">
      <c r="E6819" s="8">
        <v>6816</v>
      </c>
      <c r="F6819">
        <v>1</v>
      </c>
    </row>
    <row r="6820" spans="5:6" x14ac:dyDescent="0.25">
      <c r="E6820" s="8">
        <v>6817</v>
      </c>
      <c r="F6820">
        <v>1</v>
      </c>
    </row>
    <row r="6821" spans="5:6" x14ac:dyDescent="0.25">
      <c r="E6821" s="8">
        <v>6818</v>
      </c>
      <c r="F6821">
        <v>1</v>
      </c>
    </row>
    <row r="6822" spans="5:6" x14ac:dyDescent="0.25">
      <c r="E6822" s="8">
        <v>6819</v>
      </c>
      <c r="F6822">
        <v>1</v>
      </c>
    </row>
    <row r="6823" spans="5:6" x14ac:dyDescent="0.25">
      <c r="E6823" s="8">
        <v>6820</v>
      </c>
      <c r="F6823">
        <v>1</v>
      </c>
    </row>
    <row r="6824" spans="5:6" x14ac:dyDescent="0.25">
      <c r="E6824" s="8">
        <v>6821</v>
      </c>
      <c r="F6824">
        <v>1</v>
      </c>
    </row>
    <row r="6825" spans="5:6" x14ac:dyDescent="0.25">
      <c r="E6825" s="8">
        <v>6822</v>
      </c>
      <c r="F6825">
        <v>1</v>
      </c>
    </row>
    <row r="6826" spans="5:6" x14ac:dyDescent="0.25">
      <c r="E6826" s="8">
        <v>6823</v>
      </c>
      <c r="F6826">
        <v>1</v>
      </c>
    </row>
    <row r="6827" spans="5:6" x14ac:dyDescent="0.25">
      <c r="E6827" s="8">
        <v>6824</v>
      </c>
      <c r="F6827">
        <v>1</v>
      </c>
    </row>
    <row r="6828" spans="5:6" x14ac:dyDescent="0.25">
      <c r="E6828" s="8">
        <v>6825</v>
      </c>
      <c r="F6828">
        <v>1</v>
      </c>
    </row>
    <row r="6829" spans="5:6" x14ac:dyDescent="0.25">
      <c r="E6829" s="8">
        <v>6826</v>
      </c>
      <c r="F6829">
        <v>1</v>
      </c>
    </row>
    <row r="6830" spans="5:6" x14ac:dyDescent="0.25">
      <c r="E6830" s="8">
        <v>6827</v>
      </c>
      <c r="F6830">
        <v>1</v>
      </c>
    </row>
    <row r="6831" spans="5:6" x14ac:dyDescent="0.25">
      <c r="E6831" s="8">
        <v>6828</v>
      </c>
      <c r="F6831">
        <v>1</v>
      </c>
    </row>
    <row r="6832" spans="5:6" x14ac:dyDescent="0.25">
      <c r="E6832" s="8">
        <v>6829</v>
      </c>
      <c r="F6832">
        <v>1</v>
      </c>
    </row>
    <row r="6833" spans="5:6" x14ac:dyDescent="0.25">
      <c r="E6833" s="8">
        <v>6830</v>
      </c>
      <c r="F6833">
        <v>1</v>
      </c>
    </row>
    <row r="6834" spans="5:6" x14ac:dyDescent="0.25">
      <c r="E6834" s="8">
        <v>6831</v>
      </c>
      <c r="F6834">
        <v>1</v>
      </c>
    </row>
    <row r="6835" spans="5:6" x14ac:dyDescent="0.25">
      <c r="E6835" s="8">
        <v>6832</v>
      </c>
      <c r="F6835">
        <v>1</v>
      </c>
    </row>
    <row r="6836" spans="5:6" x14ac:dyDescent="0.25">
      <c r="E6836" s="8">
        <v>6833</v>
      </c>
      <c r="F6836">
        <v>1</v>
      </c>
    </row>
    <row r="6837" spans="5:6" x14ac:dyDescent="0.25">
      <c r="E6837" s="8">
        <v>6834</v>
      </c>
      <c r="F6837">
        <v>1</v>
      </c>
    </row>
    <row r="6838" spans="5:6" x14ac:dyDescent="0.25">
      <c r="E6838" s="8">
        <v>6835</v>
      </c>
      <c r="F6838">
        <v>1</v>
      </c>
    </row>
    <row r="6839" spans="5:6" x14ac:dyDescent="0.25">
      <c r="E6839" s="8">
        <v>6836</v>
      </c>
      <c r="F6839">
        <v>1</v>
      </c>
    </row>
    <row r="6840" spans="5:6" x14ac:dyDescent="0.25">
      <c r="E6840" s="8">
        <v>6837</v>
      </c>
      <c r="F6840">
        <v>1</v>
      </c>
    </row>
    <row r="6841" spans="5:6" x14ac:dyDescent="0.25">
      <c r="E6841" s="8">
        <v>6838</v>
      </c>
      <c r="F6841">
        <v>1</v>
      </c>
    </row>
    <row r="6842" spans="5:6" x14ac:dyDescent="0.25">
      <c r="E6842" s="8">
        <v>6839</v>
      </c>
      <c r="F6842">
        <v>1</v>
      </c>
    </row>
    <row r="6843" spans="5:6" x14ac:dyDescent="0.25">
      <c r="E6843" s="8">
        <v>6840</v>
      </c>
      <c r="F6843">
        <v>1</v>
      </c>
    </row>
    <row r="6844" spans="5:6" x14ac:dyDescent="0.25">
      <c r="E6844" s="8">
        <v>6841</v>
      </c>
      <c r="F6844">
        <v>1</v>
      </c>
    </row>
    <row r="6845" spans="5:6" x14ac:dyDescent="0.25">
      <c r="E6845" s="8">
        <v>6842</v>
      </c>
      <c r="F6845">
        <v>1</v>
      </c>
    </row>
    <row r="6846" spans="5:6" x14ac:dyDescent="0.25">
      <c r="E6846" s="8">
        <v>6843</v>
      </c>
      <c r="F6846">
        <v>1</v>
      </c>
    </row>
    <row r="6847" spans="5:6" x14ac:dyDescent="0.25">
      <c r="E6847" s="8">
        <v>6844</v>
      </c>
      <c r="F6847">
        <v>1</v>
      </c>
    </row>
    <row r="6848" spans="5:6" x14ac:dyDescent="0.25">
      <c r="E6848" s="8">
        <v>6845</v>
      </c>
      <c r="F6848">
        <v>1</v>
      </c>
    </row>
    <row r="6849" spans="5:6" x14ac:dyDescent="0.25">
      <c r="E6849" s="8">
        <v>6846</v>
      </c>
      <c r="F6849">
        <v>1</v>
      </c>
    </row>
    <row r="6850" spans="5:6" x14ac:dyDescent="0.25">
      <c r="E6850" s="8">
        <v>6847</v>
      </c>
      <c r="F6850">
        <v>1</v>
      </c>
    </row>
    <row r="6851" spans="5:6" x14ac:dyDescent="0.25">
      <c r="E6851" s="8">
        <v>6848</v>
      </c>
      <c r="F6851">
        <v>1</v>
      </c>
    </row>
    <row r="6852" spans="5:6" x14ac:dyDescent="0.25">
      <c r="E6852" s="8">
        <v>6849</v>
      </c>
      <c r="F6852">
        <v>1</v>
      </c>
    </row>
    <row r="6853" spans="5:6" x14ac:dyDescent="0.25">
      <c r="E6853" s="8">
        <v>6850</v>
      </c>
      <c r="F6853">
        <v>1</v>
      </c>
    </row>
    <row r="6854" spans="5:6" x14ac:dyDescent="0.25">
      <c r="E6854" s="8">
        <v>6851</v>
      </c>
      <c r="F6854">
        <v>1</v>
      </c>
    </row>
    <row r="6855" spans="5:6" x14ac:dyDescent="0.25">
      <c r="E6855" s="8">
        <v>6852</v>
      </c>
      <c r="F6855">
        <v>1</v>
      </c>
    </row>
    <row r="6856" spans="5:6" x14ac:dyDescent="0.25">
      <c r="E6856" s="8">
        <v>6853</v>
      </c>
      <c r="F6856">
        <v>1</v>
      </c>
    </row>
    <row r="6857" spans="5:6" x14ac:dyDescent="0.25">
      <c r="E6857" s="8">
        <v>6854</v>
      </c>
      <c r="F6857">
        <v>1</v>
      </c>
    </row>
    <row r="6858" spans="5:6" x14ac:dyDescent="0.25">
      <c r="E6858" s="8">
        <v>6855</v>
      </c>
      <c r="F6858">
        <v>1</v>
      </c>
    </row>
    <row r="6859" spans="5:6" x14ac:dyDescent="0.25">
      <c r="E6859" s="8">
        <v>6856</v>
      </c>
      <c r="F6859">
        <v>1</v>
      </c>
    </row>
    <row r="6860" spans="5:6" x14ac:dyDescent="0.25">
      <c r="E6860" s="8">
        <v>6857</v>
      </c>
      <c r="F6860">
        <v>1</v>
      </c>
    </row>
    <row r="6861" spans="5:6" x14ac:dyDescent="0.25">
      <c r="E6861" s="8">
        <v>6858</v>
      </c>
      <c r="F6861">
        <v>1</v>
      </c>
    </row>
    <row r="6862" spans="5:6" x14ac:dyDescent="0.25">
      <c r="E6862" s="8">
        <v>6859</v>
      </c>
      <c r="F6862">
        <v>1</v>
      </c>
    </row>
    <row r="6863" spans="5:6" x14ac:dyDescent="0.25">
      <c r="E6863" s="8">
        <v>6860</v>
      </c>
      <c r="F6863">
        <v>1</v>
      </c>
    </row>
    <row r="6864" spans="5:6" x14ac:dyDescent="0.25">
      <c r="E6864" s="8">
        <v>6861</v>
      </c>
      <c r="F6864">
        <v>1</v>
      </c>
    </row>
    <row r="6865" spans="5:6" x14ac:dyDescent="0.25">
      <c r="E6865" s="8">
        <v>6862</v>
      </c>
      <c r="F6865">
        <v>1</v>
      </c>
    </row>
    <row r="6866" spans="5:6" x14ac:dyDescent="0.25">
      <c r="E6866" s="8">
        <v>6863</v>
      </c>
      <c r="F6866">
        <v>1</v>
      </c>
    </row>
    <row r="6867" spans="5:6" x14ac:dyDescent="0.25">
      <c r="E6867" s="8">
        <v>6864</v>
      </c>
      <c r="F6867">
        <v>1</v>
      </c>
    </row>
    <row r="6868" spans="5:6" x14ac:dyDescent="0.25">
      <c r="E6868" s="8">
        <v>6865</v>
      </c>
      <c r="F6868">
        <v>1</v>
      </c>
    </row>
    <row r="6869" spans="5:6" x14ac:dyDescent="0.25">
      <c r="E6869" s="8">
        <v>6866</v>
      </c>
      <c r="F6869">
        <v>1</v>
      </c>
    </row>
    <row r="6870" spans="5:6" x14ac:dyDescent="0.25">
      <c r="E6870" s="8">
        <v>6867</v>
      </c>
      <c r="F6870">
        <v>1</v>
      </c>
    </row>
    <row r="6871" spans="5:6" x14ac:dyDescent="0.25">
      <c r="E6871" s="8">
        <v>6868</v>
      </c>
      <c r="F6871">
        <v>1</v>
      </c>
    </row>
    <row r="6872" spans="5:6" x14ac:dyDescent="0.25">
      <c r="E6872" s="8">
        <v>6869</v>
      </c>
      <c r="F6872">
        <v>1</v>
      </c>
    </row>
    <row r="6873" spans="5:6" x14ac:dyDescent="0.25">
      <c r="E6873" s="8">
        <v>6870</v>
      </c>
      <c r="F6873">
        <v>1</v>
      </c>
    </row>
    <row r="6874" spans="5:6" x14ac:dyDescent="0.25">
      <c r="E6874" s="8">
        <v>6871</v>
      </c>
      <c r="F6874">
        <v>1</v>
      </c>
    </row>
    <row r="6875" spans="5:6" x14ac:dyDescent="0.25">
      <c r="E6875" s="8">
        <v>6872</v>
      </c>
      <c r="F6875">
        <v>1</v>
      </c>
    </row>
    <row r="6876" spans="5:6" x14ac:dyDescent="0.25">
      <c r="E6876" s="8">
        <v>6873</v>
      </c>
      <c r="F6876">
        <v>1</v>
      </c>
    </row>
    <row r="6877" spans="5:6" x14ac:dyDescent="0.25">
      <c r="E6877" s="8">
        <v>6874</v>
      </c>
      <c r="F6877">
        <v>1</v>
      </c>
    </row>
    <row r="6878" spans="5:6" x14ac:dyDescent="0.25">
      <c r="E6878" s="8">
        <v>6875</v>
      </c>
      <c r="F6878">
        <v>1</v>
      </c>
    </row>
    <row r="6879" spans="5:6" x14ac:dyDescent="0.25">
      <c r="E6879" s="8">
        <v>6876</v>
      </c>
      <c r="F6879">
        <v>1</v>
      </c>
    </row>
    <row r="6880" spans="5:6" x14ac:dyDescent="0.25">
      <c r="E6880" s="8">
        <v>6877</v>
      </c>
      <c r="F6880">
        <v>1</v>
      </c>
    </row>
    <row r="6881" spans="5:6" x14ac:dyDescent="0.25">
      <c r="E6881" s="8">
        <v>6878</v>
      </c>
      <c r="F6881">
        <v>1</v>
      </c>
    </row>
    <row r="6882" spans="5:6" x14ac:dyDescent="0.25">
      <c r="E6882" s="8">
        <v>6879</v>
      </c>
      <c r="F6882">
        <v>1</v>
      </c>
    </row>
    <row r="6883" spans="5:6" x14ac:dyDescent="0.25">
      <c r="E6883" s="8">
        <v>6880</v>
      </c>
      <c r="F6883">
        <v>1</v>
      </c>
    </row>
    <row r="6884" spans="5:6" x14ac:dyDescent="0.25">
      <c r="E6884" s="8">
        <v>6881</v>
      </c>
      <c r="F6884">
        <v>1</v>
      </c>
    </row>
    <row r="6885" spans="5:6" x14ac:dyDescent="0.25">
      <c r="E6885" s="8">
        <v>6882</v>
      </c>
      <c r="F6885">
        <v>1</v>
      </c>
    </row>
    <row r="6886" spans="5:6" x14ac:dyDescent="0.25">
      <c r="E6886" s="8">
        <v>6883</v>
      </c>
      <c r="F6886">
        <v>1</v>
      </c>
    </row>
    <row r="6887" spans="5:6" x14ac:dyDescent="0.25">
      <c r="E6887" s="8">
        <v>6884</v>
      </c>
      <c r="F6887">
        <v>1</v>
      </c>
    </row>
    <row r="6888" spans="5:6" x14ac:dyDescent="0.25">
      <c r="E6888" s="8">
        <v>6885</v>
      </c>
      <c r="F6888">
        <v>1</v>
      </c>
    </row>
    <row r="6889" spans="5:6" x14ac:dyDescent="0.25">
      <c r="E6889" s="8">
        <v>6886</v>
      </c>
      <c r="F6889">
        <v>1</v>
      </c>
    </row>
    <row r="6890" spans="5:6" x14ac:dyDescent="0.25">
      <c r="E6890" s="8">
        <v>6887</v>
      </c>
      <c r="F6890">
        <v>1</v>
      </c>
    </row>
    <row r="6891" spans="5:6" x14ac:dyDescent="0.25">
      <c r="E6891" s="8">
        <v>6888</v>
      </c>
      <c r="F6891">
        <v>1</v>
      </c>
    </row>
    <row r="6892" spans="5:6" x14ac:dyDescent="0.25">
      <c r="E6892" s="8">
        <v>6889</v>
      </c>
      <c r="F6892">
        <v>1</v>
      </c>
    </row>
    <row r="6893" spans="5:6" x14ac:dyDescent="0.25">
      <c r="E6893" s="8">
        <v>6890</v>
      </c>
      <c r="F6893">
        <v>1</v>
      </c>
    </row>
    <row r="6894" spans="5:6" x14ac:dyDescent="0.25">
      <c r="E6894" s="8">
        <v>6891</v>
      </c>
      <c r="F6894">
        <v>1</v>
      </c>
    </row>
    <row r="6895" spans="5:6" x14ac:dyDescent="0.25">
      <c r="E6895" s="8">
        <v>6892</v>
      </c>
      <c r="F6895">
        <v>1</v>
      </c>
    </row>
    <row r="6896" spans="5:6" x14ac:dyDescent="0.25">
      <c r="E6896" s="8">
        <v>6893</v>
      </c>
      <c r="F6896">
        <v>1</v>
      </c>
    </row>
    <row r="6897" spans="5:6" x14ac:dyDescent="0.25">
      <c r="E6897" s="8">
        <v>6894</v>
      </c>
      <c r="F6897">
        <v>1</v>
      </c>
    </row>
    <row r="6898" spans="5:6" x14ac:dyDescent="0.25">
      <c r="E6898" s="8">
        <v>6895</v>
      </c>
      <c r="F6898">
        <v>1</v>
      </c>
    </row>
    <row r="6899" spans="5:6" x14ac:dyDescent="0.25">
      <c r="E6899" s="8">
        <v>6896</v>
      </c>
      <c r="F6899">
        <v>1</v>
      </c>
    </row>
    <row r="6900" spans="5:6" x14ac:dyDescent="0.25">
      <c r="E6900" s="8">
        <v>6897</v>
      </c>
      <c r="F6900">
        <v>1</v>
      </c>
    </row>
    <row r="6901" spans="5:6" x14ac:dyDescent="0.25">
      <c r="E6901" s="8">
        <v>6898</v>
      </c>
      <c r="F6901">
        <v>1</v>
      </c>
    </row>
    <row r="6902" spans="5:6" x14ac:dyDescent="0.25">
      <c r="E6902" s="8">
        <v>6899</v>
      </c>
      <c r="F6902">
        <v>1</v>
      </c>
    </row>
    <row r="6903" spans="5:6" x14ac:dyDescent="0.25">
      <c r="E6903" s="8">
        <v>6900</v>
      </c>
      <c r="F6903">
        <v>1</v>
      </c>
    </row>
    <row r="6904" spans="5:6" x14ac:dyDescent="0.25">
      <c r="E6904" s="8">
        <v>6901</v>
      </c>
      <c r="F6904">
        <v>1</v>
      </c>
    </row>
    <row r="6905" spans="5:6" x14ac:dyDescent="0.25">
      <c r="E6905" s="8">
        <v>6902</v>
      </c>
      <c r="F6905">
        <v>1</v>
      </c>
    </row>
    <row r="6906" spans="5:6" x14ac:dyDescent="0.25">
      <c r="E6906" s="8">
        <v>6903</v>
      </c>
      <c r="F6906">
        <v>1</v>
      </c>
    </row>
    <row r="6907" spans="5:6" x14ac:dyDescent="0.25">
      <c r="E6907" s="8">
        <v>6904</v>
      </c>
      <c r="F6907">
        <v>1</v>
      </c>
    </row>
    <row r="6908" spans="5:6" x14ac:dyDescent="0.25">
      <c r="E6908" s="8">
        <v>6905</v>
      </c>
      <c r="F6908">
        <v>1</v>
      </c>
    </row>
    <row r="6909" spans="5:6" x14ac:dyDescent="0.25">
      <c r="E6909" s="8">
        <v>6906</v>
      </c>
      <c r="F6909">
        <v>1</v>
      </c>
    </row>
    <row r="6910" spans="5:6" x14ac:dyDescent="0.25">
      <c r="E6910" s="8">
        <v>6907</v>
      </c>
      <c r="F6910">
        <v>1</v>
      </c>
    </row>
    <row r="6911" spans="5:6" x14ac:dyDescent="0.25">
      <c r="E6911" s="8">
        <v>6908</v>
      </c>
      <c r="F6911">
        <v>1</v>
      </c>
    </row>
    <row r="6912" spans="5:6" x14ac:dyDescent="0.25">
      <c r="E6912" s="8">
        <v>6909</v>
      </c>
      <c r="F6912">
        <v>1</v>
      </c>
    </row>
    <row r="6913" spans="5:6" x14ac:dyDescent="0.25">
      <c r="E6913" s="8">
        <v>6910</v>
      </c>
      <c r="F6913">
        <v>1</v>
      </c>
    </row>
    <row r="6914" spans="5:6" x14ac:dyDescent="0.25">
      <c r="E6914" s="8">
        <v>6911</v>
      </c>
      <c r="F6914">
        <v>1</v>
      </c>
    </row>
    <row r="6915" spans="5:6" x14ac:dyDescent="0.25">
      <c r="E6915" s="8">
        <v>6912</v>
      </c>
      <c r="F6915">
        <v>1</v>
      </c>
    </row>
    <row r="6916" spans="5:6" x14ac:dyDescent="0.25">
      <c r="E6916" s="8">
        <v>6913</v>
      </c>
      <c r="F6916">
        <v>1</v>
      </c>
    </row>
    <row r="6917" spans="5:6" x14ac:dyDescent="0.25">
      <c r="E6917" s="8">
        <v>6914</v>
      </c>
      <c r="F6917">
        <v>1</v>
      </c>
    </row>
    <row r="6918" spans="5:6" x14ac:dyDescent="0.25">
      <c r="E6918" s="8">
        <v>6915</v>
      </c>
      <c r="F6918">
        <v>1</v>
      </c>
    </row>
    <row r="6919" spans="5:6" x14ac:dyDescent="0.25">
      <c r="E6919" s="8">
        <v>6916</v>
      </c>
      <c r="F6919">
        <v>1</v>
      </c>
    </row>
    <row r="6920" spans="5:6" x14ac:dyDescent="0.25">
      <c r="E6920" s="8">
        <v>6917</v>
      </c>
      <c r="F6920">
        <v>1</v>
      </c>
    </row>
    <row r="6921" spans="5:6" x14ac:dyDescent="0.25">
      <c r="E6921" s="8">
        <v>6918</v>
      </c>
      <c r="F6921">
        <v>1</v>
      </c>
    </row>
    <row r="6922" spans="5:6" x14ac:dyDescent="0.25">
      <c r="E6922" s="8">
        <v>6919</v>
      </c>
      <c r="F6922">
        <v>1</v>
      </c>
    </row>
    <row r="6923" spans="5:6" x14ac:dyDescent="0.25">
      <c r="E6923" s="8">
        <v>6920</v>
      </c>
      <c r="F6923">
        <v>1</v>
      </c>
    </row>
    <row r="6924" spans="5:6" x14ac:dyDescent="0.25">
      <c r="E6924" s="8">
        <v>6921</v>
      </c>
      <c r="F6924">
        <v>1</v>
      </c>
    </row>
    <row r="6925" spans="5:6" x14ac:dyDescent="0.25">
      <c r="E6925" s="8">
        <v>6922</v>
      </c>
      <c r="F6925">
        <v>1</v>
      </c>
    </row>
    <row r="6926" spans="5:6" x14ac:dyDescent="0.25">
      <c r="E6926" s="8">
        <v>6923</v>
      </c>
      <c r="F6926">
        <v>1</v>
      </c>
    </row>
    <row r="6927" spans="5:6" x14ac:dyDescent="0.25">
      <c r="E6927" s="8">
        <v>6924</v>
      </c>
      <c r="F6927">
        <v>1</v>
      </c>
    </row>
    <row r="6928" spans="5:6" x14ac:dyDescent="0.25">
      <c r="E6928" s="8">
        <v>6925</v>
      </c>
      <c r="F6928">
        <v>1</v>
      </c>
    </row>
    <row r="6929" spans="5:6" x14ac:dyDescent="0.25">
      <c r="E6929" s="8">
        <v>6926</v>
      </c>
      <c r="F6929">
        <v>1</v>
      </c>
    </row>
    <row r="6930" spans="5:6" x14ac:dyDescent="0.25">
      <c r="E6930" s="8">
        <v>6927</v>
      </c>
      <c r="F6930">
        <v>1</v>
      </c>
    </row>
    <row r="6931" spans="5:6" x14ac:dyDescent="0.25">
      <c r="E6931" s="8">
        <v>6928</v>
      </c>
      <c r="F6931">
        <v>1</v>
      </c>
    </row>
    <row r="6932" spans="5:6" x14ac:dyDescent="0.25">
      <c r="E6932" s="8">
        <v>6929</v>
      </c>
      <c r="F6932">
        <v>1</v>
      </c>
    </row>
    <row r="6933" spans="5:6" x14ac:dyDescent="0.25">
      <c r="E6933" s="8">
        <v>6930</v>
      </c>
      <c r="F6933">
        <v>1</v>
      </c>
    </row>
    <row r="6934" spans="5:6" x14ac:dyDescent="0.25">
      <c r="E6934" s="8">
        <v>6931</v>
      </c>
      <c r="F6934">
        <v>1</v>
      </c>
    </row>
    <row r="6935" spans="5:6" x14ac:dyDescent="0.25">
      <c r="E6935" s="8">
        <v>6932</v>
      </c>
      <c r="F6935">
        <v>1</v>
      </c>
    </row>
    <row r="6936" spans="5:6" x14ac:dyDescent="0.25">
      <c r="E6936" s="8">
        <v>6933</v>
      </c>
      <c r="F6936">
        <v>1</v>
      </c>
    </row>
    <row r="6937" spans="5:6" x14ac:dyDescent="0.25">
      <c r="E6937" s="8">
        <v>6934</v>
      </c>
      <c r="F6937">
        <v>1</v>
      </c>
    </row>
    <row r="6938" spans="5:6" x14ac:dyDescent="0.25">
      <c r="E6938" s="8">
        <v>6935</v>
      </c>
      <c r="F6938">
        <v>1</v>
      </c>
    </row>
    <row r="6939" spans="5:6" x14ac:dyDescent="0.25">
      <c r="E6939" s="8">
        <v>6936</v>
      </c>
      <c r="F6939">
        <v>1</v>
      </c>
    </row>
    <row r="6940" spans="5:6" x14ac:dyDescent="0.25">
      <c r="E6940" s="8">
        <v>6937</v>
      </c>
      <c r="F6940">
        <v>1</v>
      </c>
    </row>
    <row r="6941" spans="5:6" x14ac:dyDescent="0.25">
      <c r="E6941" s="8">
        <v>6938</v>
      </c>
      <c r="F6941">
        <v>1</v>
      </c>
    </row>
    <row r="6942" spans="5:6" x14ac:dyDescent="0.25">
      <c r="E6942" s="8">
        <v>6939</v>
      </c>
      <c r="F6942">
        <v>1</v>
      </c>
    </row>
    <row r="6943" spans="5:6" x14ac:dyDescent="0.25">
      <c r="E6943" s="8">
        <v>6940</v>
      </c>
      <c r="F6943">
        <v>1</v>
      </c>
    </row>
    <row r="6944" spans="5:6" x14ac:dyDescent="0.25">
      <c r="E6944" s="8">
        <v>6941</v>
      </c>
      <c r="F6944">
        <v>1</v>
      </c>
    </row>
    <row r="6945" spans="5:6" x14ac:dyDescent="0.25">
      <c r="E6945" s="8">
        <v>6942</v>
      </c>
      <c r="F6945">
        <v>1</v>
      </c>
    </row>
    <row r="6946" spans="5:6" x14ac:dyDescent="0.25">
      <c r="E6946" s="8">
        <v>6943</v>
      </c>
      <c r="F6946">
        <v>1</v>
      </c>
    </row>
    <row r="6947" spans="5:6" x14ac:dyDescent="0.25">
      <c r="E6947" s="8">
        <v>6944</v>
      </c>
      <c r="F6947">
        <v>1</v>
      </c>
    </row>
    <row r="6948" spans="5:6" x14ac:dyDescent="0.25">
      <c r="E6948" s="8">
        <v>6945</v>
      </c>
      <c r="F6948">
        <v>1</v>
      </c>
    </row>
    <row r="6949" spans="5:6" x14ac:dyDescent="0.25">
      <c r="E6949" s="8">
        <v>6946</v>
      </c>
      <c r="F6949">
        <v>1</v>
      </c>
    </row>
    <row r="6950" spans="5:6" x14ac:dyDescent="0.25">
      <c r="E6950" s="8">
        <v>6947</v>
      </c>
      <c r="F6950">
        <v>1</v>
      </c>
    </row>
    <row r="6951" spans="5:6" x14ac:dyDescent="0.25">
      <c r="E6951" s="8">
        <v>6948</v>
      </c>
      <c r="F6951">
        <v>1</v>
      </c>
    </row>
    <row r="6952" spans="5:6" x14ac:dyDescent="0.25">
      <c r="E6952" s="8">
        <v>6949</v>
      </c>
      <c r="F6952">
        <v>1</v>
      </c>
    </row>
    <row r="6953" spans="5:6" x14ac:dyDescent="0.25">
      <c r="E6953" s="8">
        <v>6950</v>
      </c>
      <c r="F6953">
        <v>1</v>
      </c>
    </row>
    <row r="6954" spans="5:6" x14ac:dyDescent="0.25">
      <c r="E6954" s="8">
        <v>6951</v>
      </c>
      <c r="F6954">
        <v>1</v>
      </c>
    </row>
    <row r="6955" spans="5:6" x14ac:dyDescent="0.25">
      <c r="E6955" s="8">
        <v>6952</v>
      </c>
      <c r="F6955">
        <v>1</v>
      </c>
    </row>
    <row r="6956" spans="5:6" x14ac:dyDescent="0.25">
      <c r="E6956" s="8">
        <v>6953</v>
      </c>
      <c r="F6956">
        <v>1</v>
      </c>
    </row>
    <row r="6957" spans="5:6" x14ac:dyDescent="0.25">
      <c r="E6957" s="8">
        <v>6954</v>
      </c>
      <c r="F6957">
        <v>1</v>
      </c>
    </row>
    <row r="6958" spans="5:6" x14ac:dyDescent="0.25">
      <c r="E6958" s="8">
        <v>6955</v>
      </c>
      <c r="F6958">
        <v>1</v>
      </c>
    </row>
    <row r="6959" spans="5:6" x14ac:dyDescent="0.25">
      <c r="E6959" s="8">
        <v>6956</v>
      </c>
      <c r="F6959">
        <v>1</v>
      </c>
    </row>
    <row r="6960" spans="5:6" x14ac:dyDescent="0.25">
      <c r="E6960" s="8">
        <v>6957</v>
      </c>
      <c r="F6960">
        <v>1</v>
      </c>
    </row>
    <row r="6961" spans="5:6" x14ac:dyDescent="0.25">
      <c r="E6961" s="8">
        <v>6958</v>
      </c>
      <c r="F6961">
        <v>1</v>
      </c>
    </row>
    <row r="6962" spans="5:6" x14ac:dyDescent="0.25">
      <c r="E6962" s="8">
        <v>6959</v>
      </c>
      <c r="F6962">
        <v>1</v>
      </c>
    </row>
    <row r="6963" spans="5:6" x14ac:dyDescent="0.25">
      <c r="E6963" s="8">
        <v>6960</v>
      </c>
      <c r="F6963">
        <v>1</v>
      </c>
    </row>
    <row r="6964" spans="5:6" x14ac:dyDescent="0.25">
      <c r="E6964" s="8">
        <v>6961</v>
      </c>
      <c r="F6964">
        <v>1</v>
      </c>
    </row>
    <row r="6965" spans="5:6" x14ac:dyDescent="0.25">
      <c r="E6965" s="8">
        <v>6962</v>
      </c>
      <c r="F6965">
        <v>1</v>
      </c>
    </row>
    <row r="6966" spans="5:6" x14ac:dyDescent="0.25">
      <c r="E6966" s="8">
        <v>6963</v>
      </c>
      <c r="F6966">
        <v>1</v>
      </c>
    </row>
    <row r="6967" spans="5:6" x14ac:dyDescent="0.25">
      <c r="E6967" s="8">
        <v>6964</v>
      </c>
      <c r="F6967">
        <v>1</v>
      </c>
    </row>
    <row r="6968" spans="5:6" x14ac:dyDescent="0.25">
      <c r="E6968" s="8">
        <v>6965</v>
      </c>
      <c r="F6968">
        <v>1</v>
      </c>
    </row>
    <row r="6969" spans="5:6" x14ac:dyDescent="0.25">
      <c r="E6969" s="8">
        <v>6966</v>
      </c>
      <c r="F6969">
        <v>1</v>
      </c>
    </row>
    <row r="6970" spans="5:6" x14ac:dyDescent="0.25">
      <c r="E6970" s="8">
        <v>6967</v>
      </c>
      <c r="F6970">
        <v>1</v>
      </c>
    </row>
    <row r="6971" spans="5:6" x14ac:dyDescent="0.25">
      <c r="E6971" s="8">
        <v>6968</v>
      </c>
      <c r="F6971">
        <v>1</v>
      </c>
    </row>
    <row r="6972" spans="5:6" x14ac:dyDescent="0.25">
      <c r="E6972" s="8">
        <v>6969</v>
      </c>
      <c r="F6972">
        <v>1</v>
      </c>
    </row>
    <row r="6973" spans="5:6" x14ac:dyDescent="0.25">
      <c r="E6973" s="8">
        <v>6970</v>
      </c>
      <c r="F6973">
        <v>1</v>
      </c>
    </row>
    <row r="6974" spans="5:6" x14ac:dyDescent="0.25">
      <c r="E6974" s="8">
        <v>6971</v>
      </c>
      <c r="F6974">
        <v>1</v>
      </c>
    </row>
    <row r="6975" spans="5:6" x14ac:dyDescent="0.25">
      <c r="E6975" s="8">
        <v>6972</v>
      </c>
      <c r="F6975">
        <v>1</v>
      </c>
    </row>
    <row r="6976" spans="5:6" x14ac:dyDescent="0.25">
      <c r="E6976" s="8">
        <v>6973</v>
      </c>
      <c r="F6976">
        <v>1</v>
      </c>
    </row>
    <row r="6977" spans="5:6" x14ac:dyDescent="0.25">
      <c r="E6977" s="8">
        <v>6974</v>
      </c>
      <c r="F6977">
        <v>1</v>
      </c>
    </row>
    <row r="6978" spans="5:6" x14ac:dyDescent="0.25">
      <c r="E6978" s="8">
        <v>6975</v>
      </c>
      <c r="F6978">
        <v>1</v>
      </c>
    </row>
    <row r="6979" spans="5:6" x14ac:dyDescent="0.25">
      <c r="E6979" s="8">
        <v>6976</v>
      </c>
      <c r="F6979">
        <v>1</v>
      </c>
    </row>
    <row r="6980" spans="5:6" x14ac:dyDescent="0.25">
      <c r="E6980" s="8">
        <v>6977</v>
      </c>
      <c r="F6980">
        <v>1</v>
      </c>
    </row>
    <row r="6981" spans="5:6" x14ac:dyDescent="0.25">
      <c r="E6981" s="8">
        <v>6978</v>
      </c>
      <c r="F6981">
        <v>1</v>
      </c>
    </row>
    <row r="6982" spans="5:6" x14ac:dyDescent="0.25">
      <c r="E6982" s="8">
        <v>6979</v>
      </c>
      <c r="F6982">
        <v>1</v>
      </c>
    </row>
    <row r="6983" spans="5:6" x14ac:dyDescent="0.25">
      <c r="E6983" s="8">
        <v>6980</v>
      </c>
      <c r="F6983">
        <v>1</v>
      </c>
    </row>
    <row r="6984" spans="5:6" x14ac:dyDescent="0.25">
      <c r="E6984" s="8">
        <v>6981</v>
      </c>
      <c r="F6984">
        <v>1</v>
      </c>
    </row>
    <row r="6985" spans="5:6" x14ac:dyDescent="0.25">
      <c r="E6985" s="8">
        <v>6982</v>
      </c>
      <c r="F6985">
        <v>1</v>
      </c>
    </row>
    <row r="6986" spans="5:6" x14ac:dyDescent="0.25">
      <c r="E6986" s="8">
        <v>6983</v>
      </c>
      <c r="F6986">
        <v>1</v>
      </c>
    </row>
    <row r="6987" spans="5:6" x14ac:dyDescent="0.25">
      <c r="E6987" s="8">
        <v>6984</v>
      </c>
      <c r="F6987">
        <v>1</v>
      </c>
    </row>
    <row r="6988" spans="5:6" x14ac:dyDescent="0.25">
      <c r="E6988" s="8">
        <v>6985</v>
      </c>
      <c r="F6988">
        <v>1</v>
      </c>
    </row>
    <row r="6989" spans="5:6" x14ac:dyDescent="0.25">
      <c r="E6989" s="8">
        <v>6986</v>
      </c>
      <c r="F6989">
        <v>1</v>
      </c>
    </row>
    <row r="6990" spans="5:6" x14ac:dyDescent="0.25">
      <c r="E6990" s="8">
        <v>6987</v>
      </c>
      <c r="F6990">
        <v>1</v>
      </c>
    </row>
    <row r="6991" spans="5:6" x14ac:dyDescent="0.25">
      <c r="E6991" s="8">
        <v>6988</v>
      </c>
      <c r="F6991">
        <v>1</v>
      </c>
    </row>
    <row r="6992" spans="5:6" x14ac:dyDescent="0.25">
      <c r="E6992" s="8">
        <v>6989</v>
      </c>
      <c r="F6992">
        <v>1</v>
      </c>
    </row>
    <row r="6993" spans="5:6" x14ac:dyDescent="0.25">
      <c r="E6993" s="8">
        <v>6990</v>
      </c>
      <c r="F6993">
        <v>1</v>
      </c>
    </row>
    <row r="6994" spans="5:6" x14ac:dyDescent="0.25">
      <c r="E6994" s="8">
        <v>6991</v>
      </c>
      <c r="F6994">
        <v>1</v>
      </c>
    </row>
    <row r="6995" spans="5:6" x14ac:dyDescent="0.25">
      <c r="E6995" s="8">
        <v>6992</v>
      </c>
      <c r="F6995">
        <v>1</v>
      </c>
    </row>
    <row r="6996" spans="5:6" x14ac:dyDescent="0.25">
      <c r="E6996" s="8">
        <v>6993</v>
      </c>
      <c r="F6996">
        <v>1</v>
      </c>
    </row>
    <row r="6997" spans="5:6" x14ac:dyDescent="0.25">
      <c r="E6997" s="8">
        <v>6994</v>
      </c>
      <c r="F6997">
        <v>1</v>
      </c>
    </row>
    <row r="6998" spans="5:6" x14ac:dyDescent="0.25">
      <c r="E6998" s="8">
        <v>6995</v>
      </c>
      <c r="F6998">
        <v>1</v>
      </c>
    </row>
    <row r="6999" spans="5:6" x14ac:dyDescent="0.25">
      <c r="E6999" s="8">
        <v>6996</v>
      </c>
      <c r="F6999">
        <v>1</v>
      </c>
    </row>
    <row r="7000" spans="5:6" x14ac:dyDescent="0.25">
      <c r="E7000" s="8">
        <v>6997</v>
      </c>
      <c r="F7000">
        <v>1</v>
      </c>
    </row>
    <row r="7001" spans="5:6" x14ac:dyDescent="0.25">
      <c r="E7001" s="8">
        <v>6998</v>
      </c>
      <c r="F7001">
        <v>1</v>
      </c>
    </row>
    <row r="7002" spans="5:6" x14ac:dyDescent="0.25">
      <c r="E7002" s="8">
        <v>6999</v>
      </c>
      <c r="F7002">
        <v>1</v>
      </c>
    </row>
    <row r="7003" spans="5:6" x14ac:dyDescent="0.25">
      <c r="E7003" s="8">
        <v>7000</v>
      </c>
      <c r="F7003">
        <v>1</v>
      </c>
    </row>
    <row r="7004" spans="5:6" x14ac:dyDescent="0.25">
      <c r="E7004" s="8">
        <v>7001</v>
      </c>
      <c r="F7004">
        <v>1</v>
      </c>
    </row>
    <row r="7005" spans="5:6" x14ac:dyDescent="0.25">
      <c r="E7005" s="8">
        <v>7002</v>
      </c>
      <c r="F7005">
        <v>1</v>
      </c>
    </row>
    <row r="7006" spans="5:6" x14ac:dyDescent="0.25">
      <c r="E7006" s="8">
        <v>7003</v>
      </c>
      <c r="F7006">
        <v>1</v>
      </c>
    </row>
    <row r="7007" spans="5:6" x14ac:dyDescent="0.25">
      <c r="E7007" s="8">
        <v>7004</v>
      </c>
      <c r="F7007">
        <v>1</v>
      </c>
    </row>
    <row r="7008" spans="5:6" x14ac:dyDescent="0.25">
      <c r="E7008" s="8">
        <v>7005</v>
      </c>
      <c r="F7008">
        <v>1</v>
      </c>
    </row>
    <row r="7009" spans="5:6" x14ac:dyDescent="0.25">
      <c r="E7009" s="8">
        <v>7006</v>
      </c>
      <c r="F7009">
        <v>1</v>
      </c>
    </row>
    <row r="7010" spans="5:6" x14ac:dyDescent="0.25">
      <c r="E7010" s="8">
        <v>7007</v>
      </c>
      <c r="F7010">
        <v>1</v>
      </c>
    </row>
    <row r="7011" spans="5:6" x14ac:dyDescent="0.25">
      <c r="E7011" s="8">
        <v>7008</v>
      </c>
      <c r="F7011">
        <v>1</v>
      </c>
    </row>
    <row r="7012" spans="5:6" x14ac:dyDescent="0.25">
      <c r="E7012" s="8">
        <v>7009</v>
      </c>
      <c r="F7012">
        <v>1</v>
      </c>
    </row>
    <row r="7013" spans="5:6" x14ac:dyDescent="0.25">
      <c r="E7013" s="8">
        <v>7010</v>
      </c>
      <c r="F7013">
        <v>1</v>
      </c>
    </row>
    <row r="7014" spans="5:6" x14ac:dyDescent="0.25">
      <c r="E7014" s="8">
        <v>7011</v>
      </c>
      <c r="F7014">
        <v>1</v>
      </c>
    </row>
    <row r="7015" spans="5:6" x14ac:dyDescent="0.25">
      <c r="E7015" s="8">
        <v>7012</v>
      </c>
      <c r="F7015">
        <v>1</v>
      </c>
    </row>
    <row r="7016" spans="5:6" x14ac:dyDescent="0.25">
      <c r="E7016" s="8">
        <v>7013</v>
      </c>
      <c r="F7016">
        <v>1</v>
      </c>
    </row>
    <row r="7017" spans="5:6" x14ac:dyDescent="0.25">
      <c r="E7017" s="8">
        <v>7014</v>
      </c>
      <c r="F7017">
        <v>1</v>
      </c>
    </row>
    <row r="7018" spans="5:6" x14ac:dyDescent="0.25">
      <c r="E7018" s="8">
        <v>7015</v>
      </c>
      <c r="F7018">
        <v>1</v>
      </c>
    </row>
    <row r="7019" spans="5:6" x14ac:dyDescent="0.25">
      <c r="E7019" s="8">
        <v>7016</v>
      </c>
      <c r="F7019">
        <v>1</v>
      </c>
    </row>
    <row r="7020" spans="5:6" x14ac:dyDescent="0.25">
      <c r="E7020" s="8">
        <v>7017</v>
      </c>
      <c r="F7020">
        <v>1</v>
      </c>
    </row>
    <row r="7021" spans="5:6" x14ac:dyDescent="0.25">
      <c r="E7021" s="8">
        <v>7018</v>
      </c>
      <c r="F7021">
        <v>1</v>
      </c>
    </row>
    <row r="7022" spans="5:6" x14ac:dyDescent="0.25">
      <c r="E7022" s="8">
        <v>7019</v>
      </c>
      <c r="F7022">
        <v>1</v>
      </c>
    </row>
    <row r="7023" spans="5:6" x14ac:dyDescent="0.25">
      <c r="E7023" s="8">
        <v>7020</v>
      </c>
      <c r="F7023">
        <v>1</v>
      </c>
    </row>
    <row r="7024" spans="5:6" x14ac:dyDescent="0.25">
      <c r="E7024" s="8">
        <v>7021</v>
      </c>
      <c r="F7024">
        <v>1</v>
      </c>
    </row>
    <row r="7025" spans="5:6" x14ac:dyDescent="0.25">
      <c r="E7025" s="8">
        <v>7022</v>
      </c>
      <c r="F7025">
        <v>1</v>
      </c>
    </row>
    <row r="7026" spans="5:6" x14ac:dyDescent="0.25">
      <c r="E7026" s="8">
        <v>7023</v>
      </c>
      <c r="F7026">
        <v>1</v>
      </c>
    </row>
    <row r="7027" spans="5:6" x14ac:dyDescent="0.25">
      <c r="E7027" s="8">
        <v>7024</v>
      </c>
      <c r="F7027">
        <v>1</v>
      </c>
    </row>
    <row r="7028" spans="5:6" x14ac:dyDescent="0.25">
      <c r="E7028" s="8">
        <v>7025</v>
      </c>
      <c r="F7028">
        <v>1</v>
      </c>
    </row>
    <row r="7029" spans="5:6" x14ac:dyDescent="0.25">
      <c r="E7029" s="8">
        <v>7026</v>
      </c>
      <c r="F7029">
        <v>1</v>
      </c>
    </row>
    <row r="7030" spans="5:6" x14ac:dyDescent="0.25">
      <c r="E7030" s="8">
        <v>7027</v>
      </c>
      <c r="F7030">
        <v>1</v>
      </c>
    </row>
    <row r="7031" spans="5:6" x14ac:dyDescent="0.25">
      <c r="E7031" s="8">
        <v>7028</v>
      </c>
      <c r="F7031">
        <v>1</v>
      </c>
    </row>
    <row r="7032" spans="5:6" x14ac:dyDescent="0.25">
      <c r="E7032" s="8">
        <v>7029</v>
      </c>
      <c r="F7032">
        <v>1</v>
      </c>
    </row>
    <row r="7033" spans="5:6" x14ac:dyDescent="0.25">
      <c r="E7033" s="8">
        <v>7030</v>
      </c>
      <c r="F7033">
        <v>1</v>
      </c>
    </row>
    <row r="7034" spans="5:6" x14ac:dyDescent="0.25">
      <c r="E7034" s="8">
        <v>7031</v>
      </c>
      <c r="F7034">
        <v>1</v>
      </c>
    </row>
    <row r="7035" spans="5:6" x14ac:dyDescent="0.25">
      <c r="E7035" s="8">
        <v>7032</v>
      </c>
      <c r="F7035">
        <v>1</v>
      </c>
    </row>
    <row r="7036" spans="5:6" x14ac:dyDescent="0.25">
      <c r="E7036" s="8">
        <v>7033</v>
      </c>
      <c r="F7036">
        <v>1</v>
      </c>
    </row>
    <row r="7037" spans="5:6" x14ac:dyDescent="0.25">
      <c r="E7037" s="8">
        <v>7034</v>
      </c>
      <c r="F7037">
        <v>1</v>
      </c>
    </row>
    <row r="7038" spans="5:6" x14ac:dyDescent="0.25">
      <c r="E7038" s="8">
        <v>7035</v>
      </c>
      <c r="F7038">
        <v>1</v>
      </c>
    </row>
    <row r="7039" spans="5:6" x14ac:dyDescent="0.25">
      <c r="E7039" s="8">
        <v>7036</v>
      </c>
      <c r="F7039">
        <v>1</v>
      </c>
    </row>
    <row r="7040" spans="5:6" x14ac:dyDescent="0.25">
      <c r="E7040" s="8">
        <v>7037</v>
      </c>
      <c r="F7040">
        <v>1</v>
      </c>
    </row>
    <row r="7041" spans="5:6" x14ac:dyDescent="0.25">
      <c r="E7041" s="8">
        <v>7038</v>
      </c>
      <c r="F7041">
        <v>1</v>
      </c>
    </row>
    <row r="7042" spans="5:6" x14ac:dyDescent="0.25">
      <c r="E7042" s="8">
        <v>7039</v>
      </c>
      <c r="F7042">
        <v>1</v>
      </c>
    </row>
    <row r="7043" spans="5:6" x14ac:dyDescent="0.25">
      <c r="E7043" s="8">
        <v>7040</v>
      </c>
      <c r="F7043">
        <v>1</v>
      </c>
    </row>
    <row r="7044" spans="5:6" x14ac:dyDescent="0.25">
      <c r="E7044" s="8">
        <v>7041</v>
      </c>
      <c r="F7044">
        <v>1</v>
      </c>
    </row>
    <row r="7045" spans="5:6" x14ac:dyDescent="0.25">
      <c r="E7045" s="8">
        <v>7042</v>
      </c>
      <c r="F7045">
        <v>1</v>
      </c>
    </row>
    <row r="7046" spans="5:6" x14ac:dyDescent="0.25">
      <c r="E7046" s="8">
        <v>7043</v>
      </c>
      <c r="F7046">
        <v>1</v>
      </c>
    </row>
    <row r="7047" spans="5:6" x14ac:dyDescent="0.25">
      <c r="E7047" s="8">
        <v>7044</v>
      </c>
      <c r="F7047">
        <v>1</v>
      </c>
    </row>
    <row r="7048" spans="5:6" x14ac:dyDescent="0.25">
      <c r="E7048" s="8">
        <v>7045</v>
      </c>
      <c r="F7048">
        <v>1</v>
      </c>
    </row>
    <row r="7049" spans="5:6" x14ac:dyDescent="0.25">
      <c r="E7049" s="8">
        <v>7046</v>
      </c>
      <c r="F7049">
        <v>1</v>
      </c>
    </row>
    <row r="7050" spans="5:6" x14ac:dyDescent="0.25">
      <c r="E7050" s="8">
        <v>7047</v>
      </c>
      <c r="F7050">
        <v>1</v>
      </c>
    </row>
    <row r="7051" spans="5:6" x14ac:dyDescent="0.25">
      <c r="E7051" s="8">
        <v>7048</v>
      </c>
      <c r="F7051">
        <v>1</v>
      </c>
    </row>
    <row r="7052" spans="5:6" x14ac:dyDescent="0.25">
      <c r="E7052" s="8">
        <v>7049</v>
      </c>
      <c r="F7052">
        <v>1</v>
      </c>
    </row>
    <row r="7053" spans="5:6" x14ac:dyDescent="0.25">
      <c r="E7053" s="8">
        <v>7050</v>
      </c>
      <c r="F7053">
        <v>1</v>
      </c>
    </row>
    <row r="7054" spans="5:6" x14ac:dyDescent="0.25">
      <c r="E7054" s="8">
        <v>7051</v>
      </c>
      <c r="F7054">
        <v>1</v>
      </c>
    </row>
    <row r="7055" spans="5:6" x14ac:dyDescent="0.25">
      <c r="E7055" s="8">
        <v>7052</v>
      </c>
      <c r="F7055">
        <v>1</v>
      </c>
    </row>
    <row r="7056" spans="5:6" x14ac:dyDescent="0.25">
      <c r="E7056" s="8">
        <v>7053</v>
      </c>
      <c r="F7056">
        <v>1</v>
      </c>
    </row>
    <row r="7057" spans="5:6" x14ac:dyDescent="0.25">
      <c r="E7057" s="8">
        <v>7054</v>
      </c>
      <c r="F7057">
        <v>1</v>
      </c>
    </row>
    <row r="7058" spans="5:6" x14ac:dyDescent="0.25">
      <c r="E7058" s="8">
        <v>7055</v>
      </c>
      <c r="F7058">
        <v>1</v>
      </c>
    </row>
    <row r="7059" spans="5:6" x14ac:dyDescent="0.25">
      <c r="E7059" s="8">
        <v>7056</v>
      </c>
      <c r="F7059">
        <v>1</v>
      </c>
    </row>
    <row r="7060" spans="5:6" x14ac:dyDescent="0.25">
      <c r="E7060" s="8">
        <v>7057</v>
      </c>
      <c r="F7060">
        <v>1</v>
      </c>
    </row>
    <row r="7061" spans="5:6" x14ac:dyDescent="0.25">
      <c r="E7061" s="8">
        <v>7058</v>
      </c>
      <c r="F7061">
        <v>1</v>
      </c>
    </row>
    <row r="7062" spans="5:6" x14ac:dyDescent="0.25">
      <c r="E7062" s="8">
        <v>7059</v>
      </c>
      <c r="F7062">
        <v>1</v>
      </c>
    </row>
    <row r="7063" spans="5:6" x14ac:dyDescent="0.25">
      <c r="E7063" s="8">
        <v>7060</v>
      </c>
      <c r="F7063">
        <v>1</v>
      </c>
    </row>
    <row r="7064" spans="5:6" x14ac:dyDescent="0.25">
      <c r="E7064" s="8">
        <v>7061</v>
      </c>
      <c r="F7064">
        <v>1</v>
      </c>
    </row>
    <row r="7065" spans="5:6" x14ac:dyDescent="0.25">
      <c r="E7065" s="8">
        <v>7062</v>
      </c>
      <c r="F7065">
        <v>1</v>
      </c>
    </row>
    <row r="7066" spans="5:6" x14ac:dyDescent="0.25">
      <c r="E7066" s="8">
        <v>7063</v>
      </c>
      <c r="F7066">
        <v>1</v>
      </c>
    </row>
    <row r="7067" spans="5:6" x14ac:dyDescent="0.25">
      <c r="E7067" s="8">
        <v>7064</v>
      </c>
      <c r="F7067">
        <v>1</v>
      </c>
    </row>
    <row r="7068" spans="5:6" x14ac:dyDescent="0.25">
      <c r="E7068" s="8">
        <v>7065</v>
      </c>
      <c r="F7068">
        <v>1</v>
      </c>
    </row>
    <row r="7069" spans="5:6" x14ac:dyDescent="0.25">
      <c r="E7069" s="8">
        <v>7066</v>
      </c>
      <c r="F7069">
        <v>1</v>
      </c>
    </row>
    <row r="7070" spans="5:6" x14ac:dyDescent="0.25">
      <c r="E7070" s="8">
        <v>7067</v>
      </c>
      <c r="F7070">
        <v>1</v>
      </c>
    </row>
    <row r="7071" spans="5:6" x14ac:dyDescent="0.25">
      <c r="E7071" s="8">
        <v>7068</v>
      </c>
      <c r="F7071">
        <v>1</v>
      </c>
    </row>
    <row r="7072" spans="5:6" x14ac:dyDescent="0.25">
      <c r="E7072" s="8">
        <v>7069</v>
      </c>
      <c r="F7072">
        <v>1</v>
      </c>
    </row>
    <row r="7073" spans="5:6" x14ac:dyDescent="0.25">
      <c r="E7073" s="8">
        <v>7070</v>
      </c>
      <c r="F7073">
        <v>1</v>
      </c>
    </row>
    <row r="7074" spans="5:6" x14ac:dyDescent="0.25">
      <c r="E7074" s="8">
        <v>7071</v>
      </c>
      <c r="F7074">
        <v>1</v>
      </c>
    </row>
    <row r="7075" spans="5:6" x14ac:dyDescent="0.25">
      <c r="E7075" s="8">
        <v>7072</v>
      </c>
      <c r="F7075">
        <v>1</v>
      </c>
    </row>
    <row r="7076" spans="5:6" x14ac:dyDescent="0.25">
      <c r="E7076" s="8">
        <v>7073</v>
      </c>
      <c r="F7076">
        <v>1</v>
      </c>
    </row>
    <row r="7077" spans="5:6" x14ac:dyDescent="0.25">
      <c r="E7077" s="8">
        <v>7074</v>
      </c>
      <c r="F7077">
        <v>1</v>
      </c>
    </row>
    <row r="7078" spans="5:6" x14ac:dyDescent="0.25">
      <c r="E7078" s="8">
        <v>7075</v>
      </c>
      <c r="F7078">
        <v>1</v>
      </c>
    </row>
    <row r="7079" spans="5:6" x14ac:dyDescent="0.25">
      <c r="E7079" s="8">
        <v>7076</v>
      </c>
      <c r="F7079">
        <v>1</v>
      </c>
    </row>
    <row r="7080" spans="5:6" x14ac:dyDescent="0.25">
      <c r="E7080" s="8">
        <v>7077</v>
      </c>
      <c r="F7080">
        <v>1</v>
      </c>
    </row>
    <row r="7081" spans="5:6" x14ac:dyDescent="0.25">
      <c r="E7081" s="8">
        <v>7078</v>
      </c>
      <c r="F7081">
        <v>1</v>
      </c>
    </row>
    <row r="7082" spans="5:6" x14ac:dyDescent="0.25">
      <c r="E7082" s="8">
        <v>7079</v>
      </c>
      <c r="F7082">
        <v>1</v>
      </c>
    </row>
    <row r="7083" spans="5:6" x14ac:dyDescent="0.25">
      <c r="E7083" s="8">
        <v>7080</v>
      </c>
      <c r="F7083">
        <v>1</v>
      </c>
    </row>
    <row r="7084" spans="5:6" x14ac:dyDescent="0.25">
      <c r="E7084" s="8">
        <v>7081</v>
      </c>
      <c r="F7084">
        <v>1</v>
      </c>
    </row>
    <row r="7085" spans="5:6" x14ac:dyDescent="0.25">
      <c r="E7085" s="8">
        <v>7082</v>
      </c>
      <c r="F7085">
        <v>1</v>
      </c>
    </row>
    <row r="7086" spans="5:6" x14ac:dyDescent="0.25">
      <c r="E7086" s="8">
        <v>7083</v>
      </c>
      <c r="F7086">
        <v>1</v>
      </c>
    </row>
    <row r="7087" spans="5:6" x14ac:dyDescent="0.25">
      <c r="E7087" s="8">
        <v>7084</v>
      </c>
      <c r="F7087">
        <v>1</v>
      </c>
    </row>
    <row r="7088" spans="5:6" x14ac:dyDescent="0.25">
      <c r="E7088" s="8">
        <v>7085</v>
      </c>
      <c r="F7088">
        <v>1</v>
      </c>
    </row>
    <row r="7089" spans="5:6" x14ac:dyDescent="0.25">
      <c r="E7089" s="8">
        <v>7086</v>
      </c>
      <c r="F7089">
        <v>1</v>
      </c>
    </row>
    <row r="7090" spans="5:6" x14ac:dyDescent="0.25">
      <c r="E7090" s="8">
        <v>7087</v>
      </c>
      <c r="F7090">
        <v>1</v>
      </c>
    </row>
    <row r="7091" spans="5:6" x14ac:dyDescent="0.25">
      <c r="E7091" s="8">
        <v>7088</v>
      </c>
      <c r="F7091">
        <v>1</v>
      </c>
    </row>
    <row r="7092" spans="5:6" x14ac:dyDescent="0.25">
      <c r="E7092" s="8">
        <v>7089</v>
      </c>
      <c r="F7092">
        <v>1</v>
      </c>
    </row>
    <row r="7093" spans="5:6" x14ac:dyDescent="0.25">
      <c r="E7093" s="8">
        <v>7090</v>
      </c>
      <c r="F7093">
        <v>1</v>
      </c>
    </row>
    <row r="7094" spans="5:6" x14ac:dyDescent="0.25">
      <c r="E7094" s="8">
        <v>7091</v>
      </c>
      <c r="F7094">
        <v>1</v>
      </c>
    </row>
    <row r="7095" spans="5:6" x14ac:dyDescent="0.25">
      <c r="E7095" s="8">
        <v>7092</v>
      </c>
      <c r="F7095">
        <v>1</v>
      </c>
    </row>
    <row r="7096" spans="5:6" x14ac:dyDescent="0.25">
      <c r="E7096" s="8">
        <v>7093</v>
      </c>
      <c r="F7096">
        <v>1</v>
      </c>
    </row>
    <row r="7097" spans="5:6" x14ac:dyDescent="0.25">
      <c r="E7097" s="8">
        <v>7094</v>
      </c>
      <c r="F7097">
        <v>1</v>
      </c>
    </row>
    <row r="7098" spans="5:6" x14ac:dyDescent="0.25">
      <c r="E7098" s="8">
        <v>7095</v>
      </c>
      <c r="F7098">
        <v>1</v>
      </c>
    </row>
    <row r="7099" spans="5:6" x14ac:dyDescent="0.25">
      <c r="E7099" s="8">
        <v>7096</v>
      </c>
      <c r="F7099">
        <v>1</v>
      </c>
    </row>
    <row r="7100" spans="5:6" x14ac:dyDescent="0.25">
      <c r="E7100" s="8">
        <v>7097</v>
      </c>
      <c r="F7100">
        <v>1</v>
      </c>
    </row>
    <row r="7101" spans="5:6" x14ac:dyDescent="0.25">
      <c r="E7101" s="8">
        <v>7098</v>
      </c>
      <c r="F7101">
        <v>1</v>
      </c>
    </row>
    <row r="7102" spans="5:6" x14ac:dyDescent="0.25">
      <c r="E7102" s="8">
        <v>7099</v>
      </c>
      <c r="F7102">
        <v>1</v>
      </c>
    </row>
    <row r="7103" spans="5:6" x14ac:dyDescent="0.25">
      <c r="E7103" s="8">
        <v>7100</v>
      </c>
      <c r="F7103">
        <v>1</v>
      </c>
    </row>
    <row r="7104" spans="5:6" x14ac:dyDescent="0.25">
      <c r="E7104" s="8">
        <v>7101</v>
      </c>
      <c r="F7104">
        <v>1</v>
      </c>
    </row>
    <row r="7105" spans="5:6" x14ac:dyDescent="0.25">
      <c r="E7105" s="8">
        <v>7102</v>
      </c>
      <c r="F7105">
        <v>1</v>
      </c>
    </row>
    <row r="7106" spans="5:6" x14ac:dyDescent="0.25">
      <c r="E7106" s="8">
        <v>7103</v>
      </c>
      <c r="F7106">
        <v>1</v>
      </c>
    </row>
    <row r="7107" spans="5:6" x14ac:dyDescent="0.25">
      <c r="E7107" s="8">
        <v>7104</v>
      </c>
      <c r="F7107">
        <v>1</v>
      </c>
    </row>
    <row r="7108" spans="5:6" x14ac:dyDescent="0.25">
      <c r="E7108" s="8">
        <v>7105</v>
      </c>
      <c r="F7108">
        <v>1</v>
      </c>
    </row>
    <row r="7109" spans="5:6" x14ac:dyDescent="0.25">
      <c r="E7109" s="8">
        <v>7106</v>
      </c>
      <c r="F7109">
        <v>1</v>
      </c>
    </row>
    <row r="7110" spans="5:6" x14ac:dyDescent="0.25">
      <c r="E7110" s="8">
        <v>7107</v>
      </c>
      <c r="F7110">
        <v>1</v>
      </c>
    </row>
    <row r="7111" spans="5:6" x14ac:dyDescent="0.25">
      <c r="E7111" s="8">
        <v>7108</v>
      </c>
      <c r="F7111">
        <v>1</v>
      </c>
    </row>
    <row r="7112" spans="5:6" x14ac:dyDescent="0.25">
      <c r="E7112" s="8">
        <v>7109</v>
      </c>
      <c r="F7112">
        <v>1</v>
      </c>
    </row>
    <row r="7113" spans="5:6" x14ac:dyDescent="0.25">
      <c r="E7113" s="8">
        <v>7110</v>
      </c>
      <c r="F7113">
        <v>1</v>
      </c>
    </row>
    <row r="7114" spans="5:6" x14ac:dyDescent="0.25">
      <c r="E7114" s="8">
        <v>7111</v>
      </c>
      <c r="F7114">
        <v>1</v>
      </c>
    </row>
    <row r="7115" spans="5:6" x14ac:dyDescent="0.25">
      <c r="E7115" s="8">
        <v>7112</v>
      </c>
      <c r="F7115">
        <v>1</v>
      </c>
    </row>
    <row r="7116" spans="5:6" x14ac:dyDescent="0.25">
      <c r="E7116" s="8">
        <v>7113</v>
      </c>
      <c r="F7116">
        <v>1</v>
      </c>
    </row>
    <row r="7117" spans="5:6" x14ac:dyDescent="0.25">
      <c r="E7117" s="8">
        <v>7114</v>
      </c>
      <c r="F7117">
        <v>1</v>
      </c>
    </row>
    <row r="7118" spans="5:6" x14ac:dyDescent="0.25">
      <c r="E7118" s="8">
        <v>7115</v>
      </c>
      <c r="F7118">
        <v>1</v>
      </c>
    </row>
    <row r="7119" spans="5:6" x14ac:dyDescent="0.25">
      <c r="E7119" s="8">
        <v>7116</v>
      </c>
      <c r="F7119">
        <v>1</v>
      </c>
    </row>
    <row r="7120" spans="5:6" x14ac:dyDescent="0.25">
      <c r="E7120" s="8">
        <v>7117</v>
      </c>
      <c r="F7120">
        <v>1</v>
      </c>
    </row>
    <row r="7121" spans="5:6" x14ac:dyDescent="0.25">
      <c r="E7121" s="8">
        <v>7118</v>
      </c>
      <c r="F7121">
        <v>1</v>
      </c>
    </row>
    <row r="7122" spans="5:6" x14ac:dyDescent="0.25">
      <c r="E7122" s="8">
        <v>7119</v>
      </c>
      <c r="F7122">
        <v>1</v>
      </c>
    </row>
    <row r="7123" spans="5:6" x14ac:dyDescent="0.25">
      <c r="E7123" s="8">
        <v>7120</v>
      </c>
      <c r="F7123">
        <v>1</v>
      </c>
    </row>
    <row r="7124" spans="5:6" x14ac:dyDescent="0.25">
      <c r="E7124" s="8">
        <v>7121</v>
      </c>
      <c r="F7124">
        <v>1</v>
      </c>
    </row>
    <row r="7125" spans="5:6" x14ac:dyDescent="0.25">
      <c r="E7125" s="8">
        <v>7122</v>
      </c>
      <c r="F7125">
        <v>1</v>
      </c>
    </row>
    <row r="7126" spans="5:6" x14ac:dyDescent="0.25">
      <c r="E7126" s="8">
        <v>7123</v>
      </c>
      <c r="F7126">
        <v>1</v>
      </c>
    </row>
    <row r="7127" spans="5:6" x14ac:dyDescent="0.25">
      <c r="E7127" s="8">
        <v>7124</v>
      </c>
      <c r="F7127">
        <v>1</v>
      </c>
    </row>
    <row r="7128" spans="5:6" x14ac:dyDescent="0.25">
      <c r="E7128" s="8">
        <v>7125</v>
      </c>
      <c r="F7128">
        <v>1</v>
      </c>
    </row>
    <row r="7129" spans="5:6" x14ac:dyDescent="0.25">
      <c r="E7129" s="8">
        <v>7126</v>
      </c>
      <c r="F7129">
        <v>1</v>
      </c>
    </row>
    <row r="7130" spans="5:6" x14ac:dyDescent="0.25">
      <c r="E7130" s="8">
        <v>7127</v>
      </c>
      <c r="F7130">
        <v>1</v>
      </c>
    </row>
    <row r="7131" spans="5:6" x14ac:dyDescent="0.25">
      <c r="E7131" s="8">
        <v>7128</v>
      </c>
      <c r="F7131">
        <v>1</v>
      </c>
    </row>
    <row r="7132" spans="5:6" x14ac:dyDescent="0.25">
      <c r="E7132" s="8">
        <v>7129</v>
      </c>
      <c r="F7132">
        <v>1</v>
      </c>
    </row>
    <row r="7133" spans="5:6" x14ac:dyDescent="0.25">
      <c r="E7133" s="8">
        <v>7130</v>
      </c>
      <c r="F7133">
        <v>1</v>
      </c>
    </row>
    <row r="7134" spans="5:6" x14ac:dyDescent="0.25">
      <c r="E7134" s="8">
        <v>7131</v>
      </c>
      <c r="F7134">
        <v>1</v>
      </c>
    </row>
    <row r="7135" spans="5:6" x14ac:dyDescent="0.25">
      <c r="E7135" s="8">
        <v>7132</v>
      </c>
      <c r="F7135">
        <v>1</v>
      </c>
    </row>
    <row r="7136" spans="5:6" x14ac:dyDescent="0.25">
      <c r="E7136" s="8">
        <v>7133</v>
      </c>
      <c r="F7136">
        <v>1</v>
      </c>
    </row>
    <row r="7137" spans="5:6" x14ac:dyDescent="0.25">
      <c r="E7137" s="8">
        <v>7134</v>
      </c>
      <c r="F7137">
        <v>1</v>
      </c>
    </row>
    <row r="7138" spans="5:6" x14ac:dyDescent="0.25">
      <c r="E7138" s="8">
        <v>7135</v>
      </c>
      <c r="F7138">
        <v>1</v>
      </c>
    </row>
    <row r="7139" spans="5:6" x14ac:dyDescent="0.25">
      <c r="E7139" s="8">
        <v>7136</v>
      </c>
      <c r="F7139">
        <v>1</v>
      </c>
    </row>
    <row r="7140" spans="5:6" x14ac:dyDescent="0.25">
      <c r="E7140" s="8">
        <v>7137</v>
      </c>
      <c r="F7140">
        <v>1</v>
      </c>
    </row>
    <row r="7141" spans="5:6" x14ac:dyDescent="0.25">
      <c r="E7141" s="8">
        <v>7138</v>
      </c>
      <c r="F7141">
        <v>1</v>
      </c>
    </row>
    <row r="7142" spans="5:6" x14ac:dyDescent="0.25">
      <c r="E7142" s="8">
        <v>7139</v>
      </c>
      <c r="F7142">
        <v>1</v>
      </c>
    </row>
    <row r="7143" spans="5:6" x14ac:dyDescent="0.25">
      <c r="E7143" s="8">
        <v>7140</v>
      </c>
      <c r="F7143">
        <v>1</v>
      </c>
    </row>
    <row r="7144" spans="5:6" x14ac:dyDescent="0.25">
      <c r="E7144" s="8">
        <v>7141</v>
      </c>
      <c r="F7144">
        <v>1</v>
      </c>
    </row>
    <row r="7145" spans="5:6" x14ac:dyDescent="0.25">
      <c r="E7145" s="8">
        <v>7142</v>
      </c>
      <c r="F7145">
        <v>1</v>
      </c>
    </row>
    <row r="7146" spans="5:6" x14ac:dyDescent="0.25">
      <c r="E7146" s="8">
        <v>7143</v>
      </c>
      <c r="F7146">
        <v>1</v>
      </c>
    </row>
    <row r="7147" spans="5:6" x14ac:dyDescent="0.25">
      <c r="E7147" s="8">
        <v>7144</v>
      </c>
      <c r="F7147">
        <v>1</v>
      </c>
    </row>
    <row r="7148" spans="5:6" x14ac:dyDescent="0.25">
      <c r="E7148" s="8">
        <v>7145</v>
      </c>
      <c r="F7148">
        <v>1</v>
      </c>
    </row>
    <row r="7149" spans="5:6" x14ac:dyDescent="0.25">
      <c r="E7149" s="8">
        <v>7146</v>
      </c>
      <c r="F7149">
        <v>1</v>
      </c>
    </row>
    <row r="7150" spans="5:6" x14ac:dyDescent="0.25">
      <c r="E7150" s="8">
        <v>7147</v>
      </c>
      <c r="F7150">
        <v>1</v>
      </c>
    </row>
    <row r="7151" spans="5:6" x14ac:dyDescent="0.25">
      <c r="E7151" s="8">
        <v>7148</v>
      </c>
      <c r="F7151">
        <v>1</v>
      </c>
    </row>
    <row r="7152" spans="5:6" x14ac:dyDescent="0.25">
      <c r="E7152" s="8">
        <v>7149</v>
      </c>
      <c r="F7152">
        <v>1</v>
      </c>
    </row>
    <row r="7153" spans="5:6" x14ac:dyDescent="0.25">
      <c r="E7153" s="8">
        <v>7150</v>
      </c>
      <c r="F7153">
        <v>1</v>
      </c>
    </row>
    <row r="7154" spans="5:6" x14ac:dyDescent="0.25">
      <c r="E7154" s="8">
        <v>7151</v>
      </c>
      <c r="F7154">
        <v>1</v>
      </c>
    </row>
    <row r="7155" spans="5:6" x14ac:dyDescent="0.25">
      <c r="E7155" s="8">
        <v>7152</v>
      </c>
      <c r="F7155">
        <v>1</v>
      </c>
    </row>
    <row r="7156" spans="5:6" x14ac:dyDescent="0.25">
      <c r="E7156" s="8">
        <v>7153</v>
      </c>
      <c r="F7156">
        <v>1</v>
      </c>
    </row>
    <row r="7157" spans="5:6" x14ac:dyDescent="0.25">
      <c r="E7157" s="8">
        <v>7154</v>
      </c>
      <c r="F7157">
        <v>1</v>
      </c>
    </row>
    <row r="7158" spans="5:6" x14ac:dyDescent="0.25">
      <c r="E7158" s="8">
        <v>7155</v>
      </c>
      <c r="F7158">
        <v>1</v>
      </c>
    </row>
    <row r="7159" spans="5:6" x14ac:dyDescent="0.25">
      <c r="E7159" s="8">
        <v>7156</v>
      </c>
      <c r="F7159">
        <v>1</v>
      </c>
    </row>
    <row r="7160" spans="5:6" x14ac:dyDescent="0.25">
      <c r="E7160" s="8">
        <v>7157</v>
      </c>
      <c r="F7160">
        <v>1</v>
      </c>
    </row>
    <row r="7161" spans="5:6" x14ac:dyDescent="0.25">
      <c r="E7161" s="8">
        <v>7158</v>
      </c>
      <c r="F7161">
        <v>1</v>
      </c>
    </row>
    <row r="7162" spans="5:6" x14ac:dyDescent="0.25">
      <c r="E7162" s="8">
        <v>7159</v>
      </c>
      <c r="F7162">
        <v>1</v>
      </c>
    </row>
    <row r="7163" spans="5:6" x14ac:dyDescent="0.25">
      <c r="E7163" s="8">
        <v>7160</v>
      </c>
      <c r="F7163">
        <v>1</v>
      </c>
    </row>
    <row r="7164" spans="5:6" x14ac:dyDescent="0.25">
      <c r="E7164" s="8">
        <v>7161</v>
      </c>
      <c r="F7164">
        <v>1</v>
      </c>
    </row>
    <row r="7165" spans="5:6" x14ac:dyDescent="0.25">
      <c r="E7165" s="8">
        <v>7162</v>
      </c>
      <c r="F7165">
        <v>1</v>
      </c>
    </row>
    <row r="7166" spans="5:6" x14ac:dyDescent="0.25">
      <c r="E7166" s="8">
        <v>7163</v>
      </c>
      <c r="F7166">
        <v>1</v>
      </c>
    </row>
    <row r="7167" spans="5:6" x14ac:dyDescent="0.25">
      <c r="E7167" s="8">
        <v>7164</v>
      </c>
      <c r="F7167">
        <v>1</v>
      </c>
    </row>
    <row r="7168" spans="5:6" x14ac:dyDescent="0.25">
      <c r="E7168" s="8">
        <v>7165</v>
      </c>
      <c r="F7168">
        <v>1</v>
      </c>
    </row>
    <row r="7169" spans="5:6" x14ac:dyDescent="0.25">
      <c r="E7169" s="8">
        <v>7166</v>
      </c>
      <c r="F7169">
        <v>1</v>
      </c>
    </row>
    <row r="7170" spans="5:6" x14ac:dyDescent="0.25">
      <c r="E7170" s="8">
        <v>7167</v>
      </c>
      <c r="F7170">
        <v>1</v>
      </c>
    </row>
    <row r="7171" spans="5:6" x14ac:dyDescent="0.25">
      <c r="E7171" s="8">
        <v>7168</v>
      </c>
      <c r="F7171">
        <v>1</v>
      </c>
    </row>
    <row r="7172" spans="5:6" x14ac:dyDescent="0.25">
      <c r="E7172" s="8">
        <v>7169</v>
      </c>
      <c r="F7172">
        <v>1</v>
      </c>
    </row>
    <row r="7173" spans="5:6" x14ac:dyDescent="0.25">
      <c r="E7173" s="8">
        <v>7170</v>
      </c>
      <c r="F7173">
        <v>1</v>
      </c>
    </row>
    <row r="7174" spans="5:6" x14ac:dyDescent="0.25">
      <c r="E7174" s="8">
        <v>7171</v>
      </c>
      <c r="F7174">
        <v>1</v>
      </c>
    </row>
    <row r="7175" spans="5:6" x14ac:dyDescent="0.25">
      <c r="E7175" s="8">
        <v>7172</v>
      </c>
      <c r="F7175">
        <v>1</v>
      </c>
    </row>
    <row r="7176" spans="5:6" x14ac:dyDescent="0.25">
      <c r="E7176" s="8">
        <v>7173</v>
      </c>
      <c r="F7176">
        <v>1</v>
      </c>
    </row>
    <row r="7177" spans="5:6" x14ac:dyDescent="0.25">
      <c r="E7177" s="8">
        <v>7174</v>
      </c>
      <c r="F7177">
        <v>1</v>
      </c>
    </row>
    <row r="7178" spans="5:6" x14ac:dyDescent="0.25">
      <c r="E7178" s="8">
        <v>7175</v>
      </c>
      <c r="F7178">
        <v>1</v>
      </c>
    </row>
    <row r="7179" spans="5:6" x14ac:dyDescent="0.25">
      <c r="E7179" s="8">
        <v>7176</v>
      </c>
      <c r="F7179">
        <v>1</v>
      </c>
    </row>
    <row r="7180" spans="5:6" x14ac:dyDescent="0.25">
      <c r="E7180" s="8">
        <v>7177</v>
      </c>
      <c r="F7180">
        <v>1</v>
      </c>
    </row>
    <row r="7181" spans="5:6" x14ac:dyDescent="0.25">
      <c r="E7181" s="8">
        <v>7178</v>
      </c>
      <c r="F7181">
        <v>1</v>
      </c>
    </row>
    <row r="7182" spans="5:6" x14ac:dyDescent="0.25">
      <c r="E7182" s="8">
        <v>7179</v>
      </c>
      <c r="F7182">
        <v>1</v>
      </c>
    </row>
    <row r="7183" spans="5:6" x14ac:dyDescent="0.25">
      <c r="E7183" s="8">
        <v>7180</v>
      </c>
      <c r="F7183">
        <v>1</v>
      </c>
    </row>
    <row r="7184" spans="5:6" x14ac:dyDescent="0.25">
      <c r="E7184" s="8">
        <v>7181</v>
      </c>
      <c r="F7184">
        <v>1</v>
      </c>
    </row>
    <row r="7185" spans="5:6" x14ac:dyDescent="0.25">
      <c r="E7185" s="8">
        <v>7182</v>
      </c>
      <c r="F7185">
        <v>1</v>
      </c>
    </row>
    <row r="7186" spans="5:6" x14ac:dyDescent="0.25">
      <c r="E7186" s="8">
        <v>7183</v>
      </c>
      <c r="F7186">
        <v>1</v>
      </c>
    </row>
    <row r="7187" spans="5:6" x14ac:dyDescent="0.25">
      <c r="E7187" s="8">
        <v>7184</v>
      </c>
      <c r="F7187">
        <v>1</v>
      </c>
    </row>
    <row r="7188" spans="5:6" x14ac:dyDescent="0.25">
      <c r="E7188" s="8">
        <v>7185</v>
      </c>
      <c r="F7188">
        <v>1</v>
      </c>
    </row>
    <row r="7189" spans="5:6" x14ac:dyDescent="0.25">
      <c r="E7189" s="8">
        <v>7186</v>
      </c>
      <c r="F7189">
        <v>1</v>
      </c>
    </row>
    <row r="7190" spans="5:6" x14ac:dyDescent="0.25">
      <c r="E7190" s="8">
        <v>7187</v>
      </c>
      <c r="F7190">
        <v>1</v>
      </c>
    </row>
    <row r="7191" spans="5:6" x14ac:dyDescent="0.25">
      <c r="E7191" s="8">
        <v>7188</v>
      </c>
      <c r="F7191">
        <v>1</v>
      </c>
    </row>
    <row r="7192" spans="5:6" x14ac:dyDescent="0.25">
      <c r="E7192" s="8">
        <v>7189</v>
      </c>
      <c r="F7192">
        <v>1</v>
      </c>
    </row>
    <row r="7193" spans="5:6" x14ac:dyDescent="0.25">
      <c r="E7193" s="8">
        <v>7190</v>
      </c>
      <c r="F7193">
        <v>1</v>
      </c>
    </row>
    <row r="7194" spans="5:6" x14ac:dyDescent="0.25">
      <c r="E7194" s="8">
        <v>7191</v>
      </c>
      <c r="F7194">
        <v>1</v>
      </c>
    </row>
    <row r="7195" spans="5:6" x14ac:dyDescent="0.25">
      <c r="E7195" s="8">
        <v>7192</v>
      </c>
      <c r="F7195">
        <v>1</v>
      </c>
    </row>
    <row r="7196" spans="5:6" x14ac:dyDescent="0.25">
      <c r="E7196" s="8">
        <v>7193</v>
      </c>
      <c r="F7196">
        <v>1</v>
      </c>
    </row>
    <row r="7197" spans="5:6" x14ac:dyDescent="0.25">
      <c r="E7197" s="8">
        <v>7194</v>
      </c>
      <c r="F7197">
        <v>1</v>
      </c>
    </row>
    <row r="7198" spans="5:6" x14ac:dyDescent="0.25">
      <c r="E7198" s="8">
        <v>7195</v>
      </c>
      <c r="F7198">
        <v>1</v>
      </c>
    </row>
    <row r="7199" spans="5:6" x14ac:dyDescent="0.25">
      <c r="E7199" s="8">
        <v>7196</v>
      </c>
      <c r="F7199">
        <v>1</v>
      </c>
    </row>
    <row r="7200" spans="5:6" x14ac:dyDescent="0.25">
      <c r="E7200" s="8">
        <v>7197</v>
      </c>
      <c r="F7200">
        <v>1</v>
      </c>
    </row>
    <row r="7201" spans="5:6" x14ac:dyDescent="0.25">
      <c r="E7201" s="8">
        <v>7198</v>
      </c>
      <c r="F7201">
        <v>1</v>
      </c>
    </row>
    <row r="7202" spans="5:6" x14ac:dyDescent="0.25">
      <c r="E7202" s="8">
        <v>7199</v>
      </c>
      <c r="F7202">
        <v>1</v>
      </c>
    </row>
    <row r="7203" spans="5:6" x14ac:dyDescent="0.25">
      <c r="E7203" s="8">
        <v>7200</v>
      </c>
      <c r="F7203">
        <v>1</v>
      </c>
    </row>
    <row r="7204" spans="5:6" x14ac:dyDescent="0.25">
      <c r="E7204" s="8">
        <v>7201</v>
      </c>
      <c r="F7204">
        <v>1</v>
      </c>
    </row>
    <row r="7205" spans="5:6" x14ac:dyDescent="0.25">
      <c r="E7205" s="8">
        <v>7202</v>
      </c>
      <c r="F7205">
        <v>1</v>
      </c>
    </row>
    <row r="7206" spans="5:6" x14ac:dyDescent="0.25">
      <c r="E7206" s="8">
        <v>7203</v>
      </c>
      <c r="F7206">
        <v>1</v>
      </c>
    </row>
    <row r="7207" spans="5:6" x14ac:dyDescent="0.25">
      <c r="E7207" s="8">
        <v>7204</v>
      </c>
      <c r="F7207">
        <v>1</v>
      </c>
    </row>
    <row r="7208" spans="5:6" x14ac:dyDescent="0.25">
      <c r="E7208" s="8">
        <v>7205</v>
      </c>
      <c r="F7208">
        <v>1</v>
      </c>
    </row>
    <row r="7209" spans="5:6" x14ac:dyDescent="0.25">
      <c r="E7209" s="8">
        <v>7206</v>
      </c>
      <c r="F7209">
        <v>1</v>
      </c>
    </row>
    <row r="7210" spans="5:6" x14ac:dyDescent="0.25">
      <c r="E7210" s="8">
        <v>7207</v>
      </c>
      <c r="F7210">
        <v>1</v>
      </c>
    </row>
    <row r="7211" spans="5:6" x14ac:dyDescent="0.25">
      <c r="E7211" s="8">
        <v>7208</v>
      </c>
      <c r="F7211">
        <v>1</v>
      </c>
    </row>
    <row r="7212" spans="5:6" x14ac:dyDescent="0.25">
      <c r="E7212" s="8">
        <v>7209</v>
      </c>
      <c r="F7212">
        <v>1</v>
      </c>
    </row>
    <row r="7213" spans="5:6" x14ac:dyDescent="0.25">
      <c r="E7213" s="8">
        <v>7210</v>
      </c>
      <c r="F7213">
        <v>1</v>
      </c>
    </row>
    <row r="7214" spans="5:6" x14ac:dyDescent="0.25">
      <c r="E7214" s="8">
        <v>7211</v>
      </c>
      <c r="F7214">
        <v>1</v>
      </c>
    </row>
    <row r="7215" spans="5:6" x14ac:dyDescent="0.25">
      <c r="E7215" s="8">
        <v>7212</v>
      </c>
      <c r="F7215">
        <v>1</v>
      </c>
    </row>
    <row r="7216" spans="5:6" x14ac:dyDescent="0.25">
      <c r="E7216" s="8">
        <v>7213</v>
      </c>
      <c r="F7216">
        <v>1</v>
      </c>
    </row>
    <row r="7217" spans="5:6" x14ac:dyDescent="0.25">
      <c r="E7217" s="8">
        <v>7214</v>
      </c>
      <c r="F7217">
        <v>1</v>
      </c>
    </row>
    <row r="7218" spans="5:6" x14ac:dyDescent="0.25">
      <c r="E7218" s="8">
        <v>7215</v>
      </c>
      <c r="F7218">
        <v>1</v>
      </c>
    </row>
    <row r="7219" spans="5:6" x14ac:dyDescent="0.25">
      <c r="E7219" s="8">
        <v>7216</v>
      </c>
      <c r="F7219">
        <v>1</v>
      </c>
    </row>
    <row r="7220" spans="5:6" x14ac:dyDescent="0.25">
      <c r="E7220" s="8">
        <v>7217</v>
      </c>
      <c r="F7220">
        <v>1</v>
      </c>
    </row>
    <row r="7221" spans="5:6" x14ac:dyDescent="0.25">
      <c r="E7221" s="8">
        <v>7218</v>
      </c>
      <c r="F7221">
        <v>1</v>
      </c>
    </row>
    <row r="7222" spans="5:6" x14ac:dyDescent="0.25">
      <c r="E7222" s="8">
        <v>7219</v>
      </c>
      <c r="F7222">
        <v>1</v>
      </c>
    </row>
    <row r="7223" spans="5:6" x14ac:dyDescent="0.25">
      <c r="E7223" s="8">
        <v>7220</v>
      </c>
      <c r="F7223">
        <v>1</v>
      </c>
    </row>
    <row r="7224" spans="5:6" x14ac:dyDescent="0.25">
      <c r="E7224" s="8">
        <v>7221</v>
      </c>
      <c r="F7224">
        <v>1</v>
      </c>
    </row>
    <row r="7225" spans="5:6" x14ac:dyDescent="0.25">
      <c r="E7225" s="8">
        <v>7222</v>
      </c>
      <c r="F7225">
        <v>1</v>
      </c>
    </row>
    <row r="7226" spans="5:6" x14ac:dyDescent="0.25">
      <c r="E7226" s="8">
        <v>7223</v>
      </c>
      <c r="F7226">
        <v>1</v>
      </c>
    </row>
    <row r="7227" spans="5:6" x14ac:dyDescent="0.25">
      <c r="E7227" s="8">
        <v>7224</v>
      </c>
      <c r="F7227">
        <v>1</v>
      </c>
    </row>
    <row r="7228" spans="5:6" x14ac:dyDescent="0.25">
      <c r="E7228" s="8">
        <v>7225</v>
      </c>
      <c r="F7228">
        <v>1</v>
      </c>
    </row>
    <row r="7229" spans="5:6" x14ac:dyDescent="0.25">
      <c r="E7229" s="8">
        <v>7226</v>
      </c>
      <c r="F7229">
        <v>1</v>
      </c>
    </row>
    <row r="7230" spans="5:6" x14ac:dyDescent="0.25">
      <c r="E7230" s="8">
        <v>7227</v>
      </c>
      <c r="F7230">
        <v>1</v>
      </c>
    </row>
    <row r="7231" spans="5:6" x14ac:dyDescent="0.25">
      <c r="E7231" s="8">
        <v>7228</v>
      </c>
      <c r="F7231">
        <v>1</v>
      </c>
    </row>
    <row r="7232" spans="5:6" x14ac:dyDescent="0.25">
      <c r="E7232" s="8">
        <v>7229</v>
      </c>
      <c r="F7232">
        <v>1</v>
      </c>
    </row>
    <row r="7233" spans="5:6" x14ac:dyDescent="0.25">
      <c r="E7233" s="8">
        <v>7230</v>
      </c>
      <c r="F7233">
        <v>1</v>
      </c>
    </row>
    <row r="7234" spans="5:6" x14ac:dyDescent="0.25">
      <c r="E7234" s="8">
        <v>7231</v>
      </c>
      <c r="F7234">
        <v>1</v>
      </c>
    </row>
    <row r="7235" spans="5:6" x14ac:dyDescent="0.25">
      <c r="E7235" s="8">
        <v>7232</v>
      </c>
      <c r="F7235">
        <v>1</v>
      </c>
    </row>
    <row r="7236" spans="5:6" x14ac:dyDescent="0.25">
      <c r="E7236" s="8">
        <v>7233</v>
      </c>
      <c r="F7236">
        <v>1</v>
      </c>
    </row>
    <row r="7237" spans="5:6" x14ac:dyDescent="0.25">
      <c r="E7237" s="8">
        <v>7234</v>
      </c>
      <c r="F7237">
        <v>1</v>
      </c>
    </row>
    <row r="7238" spans="5:6" x14ac:dyDescent="0.25">
      <c r="E7238" s="8">
        <v>7235</v>
      </c>
      <c r="F7238">
        <v>1</v>
      </c>
    </row>
    <row r="7239" spans="5:6" x14ac:dyDescent="0.25">
      <c r="E7239" s="8">
        <v>7236</v>
      </c>
      <c r="F7239">
        <v>1</v>
      </c>
    </row>
    <row r="7240" spans="5:6" x14ac:dyDescent="0.25">
      <c r="E7240" s="8">
        <v>7237</v>
      </c>
      <c r="F7240">
        <v>1</v>
      </c>
    </row>
    <row r="7241" spans="5:6" x14ac:dyDescent="0.25">
      <c r="E7241" s="8">
        <v>7238</v>
      </c>
      <c r="F7241">
        <v>1</v>
      </c>
    </row>
    <row r="7242" spans="5:6" x14ac:dyDescent="0.25">
      <c r="E7242" s="8">
        <v>7239</v>
      </c>
      <c r="F7242">
        <v>1</v>
      </c>
    </row>
    <row r="7243" spans="5:6" x14ac:dyDescent="0.25">
      <c r="E7243" s="8">
        <v>7240</v>
      </c>
      <c r="F7243">
        <v>1</v>
      </c>
    </row>
    <row r="7244" spans="5:6" x14ac:dyDescent="0.25">
      <c r="E7244" s="8">
        <v>7241</v>
      </c>
      <c r="F7244">
        <v>1</v>
      </c>
    </row>
    <row r="7245" spans="5:6" x14ac:dyDescent="0.25">
      <c r="E7245" s="8">
        <v>7242</v>
      </c>
      <c r="F7245">
        <v>1</v>
      </c>
    </row>
    <row r="7246" spans="5:6" x14ac:dyDescent="0.25">
      <c r="E7246" s="8">
        <v>7243</v>
      </c>
      <c r="F7246">
        <v>1</v>
      </c>
    </row>
    <row r="7247" spans="5:6" x14ac:dyDescent="0.25">
      <c r="E7247" s="8">
        <v>7244</v>
      </c>
      <c r="F7247">
        <v>1</v>
      </c>
    </row>
    <row r="7248" spans="5:6" x14ac:dyDescent="0.25">
      <c r="E7248" s="8">
        <v>7245</v>
      </c>
      <c r="F7248">
        <v>1</v>
      </c>
    </row>
    <row r="7249" spans="5:6" x14ac:dyDescent="0.25">
      <c r="E7249" s="8">
        <v>7246</v>
      </c>
      <c r="F7249">
        <v>1</v>
      </c>
    </row>
    <row r="7250" spans="5:6" x14ac:dyDescent="0.25">
      <c r="E7250" s="8">
        <v>7247</v>
      </c>
      <c r="F7250">
        <v>1</v>
      </c>
    </row>
    <row r="7251" spans="5:6" x14ac:dyDescent="0.25">
      <c r="E7251" s="8">
        <v>7248</v>
      </c>
      <c r="F7251">
        <v>1</v>
      </c>
    </row>
    <row r="7252" spans="5:6" x14ac:dyDescent="0.25">
      <c r="E7252" s="8">
        <v>7249</v>
      </c>
      <c r="F7252">
        <v>1</v>
      </c>
    </row>
    <row r="7253" spans="5:6" x14ac:dyDescent="0.25">
      <c r="E7253" s="8">
        <v>7250</v>
      </c>
      <c r="F7253">
        <v>1</v>
      </c>
    </row>
    <row r="7254" spans="5:6" x14ac:dyDescent="0.25">
      <c r="E7254" s="8">
        <v>7251</v>
      </c>
      <c r="F7254">
        <v>1</v>
      </c>
    </row>
    <row r="7255" spans="5:6" x14ac:dyDescent="0.25">
      <c r="E7255" s="8">
        <v>7252</v>
      </c>
      <c r="F7255">
        <v>1</v>
      </c>
    </row>
    <row r="7256" spans="5:6" x14ac:dyDescent="0.25">
      <c r="E7256" s="8">
        <v>7253</v>
      </c>
      <c r="F7256">
        <v>1</v>
      </c>
    </row>
    <row r="7257" spans="5:6" x14ac:dyDescent="0.25">
      <c r="E7257" s="8">
        <v>7254</v>
      </c>
      <c r="F7257">
        <v>1</v>
      </c>
    </row>
    <row r="7258" spans="5:6" x14ac:dyDescent="0.25">
      <c r="E7258" s="8">
        <v>7255</v>
      </c>
      <c r="F7258">
        <v>1</v>
      </c>
    </row>
    <row r="7259" spans="5:6" x14ac:dyDescent="0.25">
      <c r="E7259" s="8">
        <v>7256</v>
      </c>
      <c r="F7259">
        <v>1</v>
      </c>
    </row>
    <row r="7260" spans="5:6" x14ac:dyDescent="0.25">
      <c r="E7260" s="8">
        <v>7257</v>
      </c>
      <c r="F7260">
        <v>1</v>
      </c>
    </row>
    <row r="7261" spans="5:6" x14ac:dyDescent="0.25">
      <c r="E7261" s="8">
        <v>7258</v>
      </c>
      <c r="F7261">
        <v>1</v>
      </c>
    </row>
    <row r="7262" spans="5:6" x14ac:dyDescent="0.25">
      <c r="E7262" s="8">
        <v>7259</v>
      </c>
      <c r="F7262">
        <v>1</v>
      </c>
    </row>
    <row r="7263" spans="5:6" x14ac:dyDescent="0.25">
      <c r="E7263" s="8">
        <v>7260</v>
      </c>
      <c r="F7263">
        <v>1</v>
      </c>
    </row>
    <row r="7264" spans="5:6" x14ac:dyDescent="0.25">
      <c r="E7264" s="8">
        <v>7261</v>
      </c>
      <c r="F7264">
        <v>1</v>
      </c>
    </row>
    <row r="7265" spans="5:6" x14ac:dyDescent="0.25">
      <c r="E7265" s="8">
        <v>7262</v>
      </c>
      <c r="F7265">
        <v>1</v>
      </c>
    </row>
    <row r="7266" spans="5:6" x14ac:dyDescent="0.25">
      <c r="E7266" s="8">
        <v>7263</v>
      </c>
      <c r="F7266">
        <v>1</v>
      </c>
    </row>
    <row r="7267" spans="5:6" x14ac:dyDescent="0.25">
      <c r="E7267" s="8">
        <v>7264</v>
      </c>
      <c r="F7267">
        <v>1</v>
      </c>
    </row>
    <row r="7268" spans="5:6" x14ac:dyDescent="0.25">
      <c r="E7268" s="8">
        <v>7265</v>
      </c>
      <c r="F7268">
        <v>1</v>
      </c>
    </row>
    <row r="7269" spans="5:6" x14ac:dyDescent="0.25">
      <c r="E7269" s="8">
        <v>7266</v>
      </c>
      <c r="F7269">
        <v>1</v>
      </c>
    </row>
    <row r="7270" spans="5:6" x14ac:dyDescent="0.25">
      <c r="E7270" s="8">
        <v>7267</v>
      </c>
      <c r="F7270">
        <v>1</v>
      </c>
    </row>
    <row r="7271" spans="5:6" x14ac:dyDescent="0.25">
      <c r="E7271" s="8">
        <v>7268</v>
      </c>
      <c r="F7271">
        <v>1</v>
      </c>
    </row>
    <row r="7272" spans="5:6" x14ac:dyDescent="0.25">
      <c r="E7272" s="8">
        <v>7269</v>
      </c>
      <c r="F7272">
        <v>1</v>
      </c>
    </row>
    <row r="7273" spans="5:6" x14ac:dyDescent="0.25">
      <c r="E7273" s="8">
        <v>7270</v>
      </c>
      <c r="F7273">
        <v>1</v>
      </c>
    </row>
    <row r="7274" spans="5:6" x14ac:dyDescent="0.25">
      <c r="E7274" s="8">
        <v>7271</v>
      </c>
      <c r="F7274">
        <v>1</v>
      </c>
    </row>
    <row r="7275" spans="5:6" x14ac:dyDescent="0.25">
      <c r="E7275" s="8">
        <v>7272</v>
      </c>
      <c r="F7275">
        <v>1</v>
      </c>
    </row>
    <row r="7276" spans="5:6" x14ac:dyDescent="0.25">
      <c r="E7276" s="8">
        <v>7273</v>
      </c>
      <c r="F7276">
        <v>1</v>
      </c>
    </row>
    <row r="7277" spans="5:6" x14ac:dyDescent="0.25">
      <c r="E7277" s="8">
        <v>7274</v>
      </c>
      <c r="F7277">
        <v>1</v>
      </c>
    </row>
    <row r="7278" spans="5:6" x14ac:dyDescent="0.25">
      <c r="E7278" s="8">
        <v>7275</v>
      </c>
      <c r="F7278">
        <v>1</v>
      </c>
    </row>
    <row r="7279" spans="5:6" x14ac:dyDescent="0.25">
      <c r="E7279" s="8">
        <v>7276</v>
      </c>
      <c r="F7279">
        <v>1</v>
      </c>
    </row>
    <row r="7280" spans="5:6" x14ac:dyDescent="0.25">
      <c r="E7280" s="8">
        <v>7277</v>
      </c>
      <c r="F7280">
        <v>1</v>
      </c>
    </row>
    <row r="7281" spans="5:6" x14ac:dyDescent="0.25">
      <c r="E7281" s="8">
        <v>7278</v>
      </c>
      <c r="F7281">
        <v>1</v>
      </c>
    </row>
    <row r="7282" spans="5:6" x14ac:dyDescent="0.25">
      <c r="E7282" s="8">
        <v>7279</v>
      </c>
      <c r="F7282">
        <v>1</v>
      </c>
    </row>
    <row r="7283" spans="5:6" x14ac:dyDescent="0.25">
      <c r="E7283" s="8">
        <v>7280</v>
      </c>
      <c r="F7283">
        <v>1</v>
      </c>
    </row>
    <row r="7284" spans="5:6" x14ac:dyDescent="0.25">
      <c r="E7284" s="8">
        <v>7281</v>
      </c>
      <c r="F7284">
        <v>1</v>
      </c>
    </row>
    <row r="7285" spans="5:6" x14ac:dyDescent="0.25">
      <c r="E7285" s="8">
        <v>7282</v>
      </c>
      <c r="F7285">
        <v>1</v>
      </c>
    </row>
    <row r="7286" spans="5:6" x14ac:dyDescent="0.25">
      <c r="E7286" s="8">
        <v>7283</v>
      </c>
      <c r="F7286">
        <v>1</v>
      </c>
    </row>
    <row r="7287" spans="5:6" x14ac:dyDescent="0.25">
      <c r="E7287" s="8">
        <v>7284</v>
      </c>
      <c r="F7287">
        <v>1</v>
      </c>
    </row>
    <row r="7288" spans="5:6" x14ac:dyDescent="0.25">
      <c r="E7288" s="8">
        <v>7285</v>
      </c>
      <c r="F7288">
        <v>1</v>
      </c>
    </row>
    <row r="7289" spans="5:6" x14ac:dyDescent="0.25">
      <c r="E7289" s="8">
        <v>7286</v>
      </c>
      <c r="F7289">
        <v>1</v>
      </c>
    </row>
    <row r="7290" spans="5:6" x14ac:dyDescent="0.25">
      <c r="E7290" s="8">
        <v>7287</v>
      </c>
      <c r="F7290">
        <v>1</v>
      </c>
    </row>
    <row r="7291" spans="5:6" x14ac:dyDescent="0.25">
      <c r="E7291" s="8">
        <v>7288</v>
      </c>
      <c r="F7291">
        <v>1</v>
      </c>
    </row>
    <row r="7292" spans="5:6" x14ac:dyDescent="0.25">
      <c r="E7292" s="8">
        <v>7289</v>
      </c>
      <c r="F7292">
        <v>1</v>
      </c>
    </row>
    <row r="7293" spans="5:6" x14ac:dyDescent="0.25">
      <c r="E7293" s="8">
        <v>7290</v>
      </c>
      <c r="F7293">
        <v>1</v>
      </c>
    </row>
    <row r="7294" spans="5:6" x14ac:dyDescent="0.25">
      <c r="E7294" s="8">
        <v>7291</v>
      </c>
      <c r="F7294">
        <v>1</v>
      </c>
    </row>
    <row r="7295" spans="5:6" x14ac:dyDescent="0.25">
      <c r="E7295" s="8">
        <v>7292</v>
      </c>
      <c r="F7295">
        <v>1</v>
      </c>
    </row>
    <row r="7296" spans="5:6" x14ac:dyDescent="0.25">
      <c r="E7296" s="8">
        <v>7293</v>
      </c>
      <c r="F7296">
        <v>1</v>
      </c>
    </row>
    <row r="7297" spans="5:6" x14ac:dyDescent="0.25">
      <c r="E7297" s="8">
        <v>7294</v>
      </c>
      <c r="F7297">
        <v>1</v>
      </c>
    </row>
    <row r="7298" spans="5:6" x14ac:dyDescent="0.25">
      <c r="E7298" s="8">
        <v>7295</v>
      </c>
      <c r="F7298">
        <v>1</v>
      </c>
    </row>
    <row r="7299" spans="5:6" x14ac:dyDescent="0.25">
      <c r="E7299" s="8">
        <v>7296</v>
      </c>
      <c r="F7299">
        <v>1</v>
      </c>
    </row>
    <row r="7300" spans="5:6" x14ac:dyDescent="0.25">
      <c r="E7300" s="8">
        <v>7297</v>
      </c>
      <c r="F7300">
        <v>1</v>
      </c>
    </row>
    <row r="7301" spans="5:6" x14ac:dyDescent="0.25">
      <c r="E7301" s="8">
        <v>7298</v>
      </c>
      <c r="F7301">
        <v>1</v>
      </c>
    </row>
    <row r="7302" spans="5:6" x14ac:dyDescent="0.25">
      <c r="E7302" s="8">
        <v>7299</v>
      </c>
      <c r="F7302">
        <v>1</v>
      </c>
    </row>
    <row r="7303" spans="5:6" x14ac:dyDescent="0.25">
      <c r="E7303" s="8">
        <v>7300</v>
      </c>
      <c r="F7303">
        <v>1</v>
      </c>
    </row>
    <row r="7304" spans="5:6" x14ac:dyDescent="0.25">
      <c r="E7304" s="8">
        <v>7301</v>
      </c>
      <c r="F7304">
        <v>1</v>
      </c>
    </row>
    <row r="7305" spans="5:6" x14ac:dyDescent="0.25">
      <c r="E7305" s="8">
        <v>7302</v>
      </c>
      <c r="F7305">
        <v>1</v>
      </c>
    </row>
    <row r="7306" spans="5:6" x14ac:dyDescent="0.25">
      <c r="E7306" s="8">
        <v>7303</v>
      </c>
      <c r="F7306">
        <v>1</v>
      </c>
    </row>
    <row r="7307" spans="5:6" x14ac:dyDescent="0.25">
      <c r="E7307" s="8">
        <v>7304</v>
      </c>
      <c r="F7307">
        <v>1</v>
      </c>
    </row>
    <row r="7308" spans="5:6" x14ac:dyDescent="0.25">
      <c r="E7308" s="8">
        <v>7305</v>
      </c>
      <c r="F7308">
        <v>1</v>
      </c>
    </row>
    <row r="7309" spans="5:6" x14ac:dyDescent="0.25">
      <c r="E7309" s="8">
        <v>7306</v>
      </c>
      <c r="F7309">
        <v>1</v>
      </c>
    </row>
    <row r="7310" spans="5:6" x14ac:dyDescent="0.25">
      <c r="E7310" s="8">
        <v>7307</v>
      </c>
      <c r="F7310">
        <v>1</v>
      </c>
    </row>
    <row r="7311" spans="5:6" x14ac:dyDescent="0.25">
      <c r="E7311" s="8">
        <v>7308</v>
      </c>
      <c r="F7311">
        <v>1</v>
      </c>
    </row>
    <row r="7312" spans="5:6" x14ac:dyDescent="0.25">
      <c r="E7312" s="8">
        <v>7309</v>
      </c>
      <c r="F7312">
        <v>1</v>
      </c>
    </row>
    <row r="7313" spans="5:6" x14ac:dyDescent="0.25">
      <c r="E7313" s="8">
        <v>7310</v>
      </c>
      <c r="F7313">
        <v>1</v>
      </c>
    </row>
    <row r="7314" spans="5:6" x14ac:dyDescent="0.25">
      <c r="E7314" s="8">
        <v>7311</v>
      </c>
      <c r="F7314">
        <v>1</v>
      </c>
    </row>
    <row r="7315" spans="5:6" x14ac:dyDescent="0.25">
      <c r="E7315" s="8">
        <v>7312</v>
      </c>
      <c r="F7315">
        <v>1</v>
      </c>
    </row>
    <row r="7316" spans="5:6" x14ac:dyDescent="0.25">
      <c r="E7316" s="8">
        <v>7313</v>
      </c>
      <c r="F7316">
        <v>1</v>
      </c>
    </row>
    <row r="7317" spans="5:6" x14ac:dyDescent="0.25">
      <c r="E7317" s="8">
        <v>7314</v>
      </c>
      <c r="F7317">
        <v>1</v>
      </c>
    </row>
    <row r="7318" spans="5:6" x14ac:dyDescent="0.25">
      <c r="E7318" s="8">
        <v>7315</v>
      </c>
      <c r="F7318">
        <v>1</v>
      </c>
    </row>
    <row r="7319" spans="5:6" x14ac:dyDescent="0.25">
      <c r="E7319" s="8">
        <v>7316</v>
      </c>
      <c r="F7319">
        <v>1</v>
      </c>
    </row>
    <row r="7320" spans="5:6" x14ac:dyDescent="0.25">
      <c r="E7320" s="8">
        <v>7317</v>
      </c>
      <c r="F7320">
        <v>1</v>
      </c>
    </row>
    <row r="7321" spans="5:6" x14ac:dyDescent="0.25">
      <c r="E7321" s="8">
        <v>7318</v>
      </c>
      <c r="F7321">
        <v>1</v>
      </c>
    </row>
    <row r="7322" spans="5:6" x14ac:dyDescent="0.25">
      <c r="E7322" s="8">
        <v>7319</v>
      </c>
      <c r="F7322">
        <v>1</v>
      </c>
    </row>
    <row r="7323" spans="5:6" x14ac:dyDescent="0.25">
      <c r="E7323" s="8">
        <v>7320</v>
      </c>
      <c r="F7323">
        <v>1</v>
      </c>
    </row>
    <row r="7324" spans="5:6" x14ac:dyDescent="0.25">
      <c r="E7324" s="8">
        <v>7321</v>
      </c>
      <c r="F7324">
        <v>1</v>
      </c>
    </row>
    <row r="7325" spans="5:6" x14ac:dyDescent="0.25">
      <c r="E7325" s="8">
        <v>7322</v>
      </c>
      <c r="F7325">
        <v>1</v>
      </c>
    </row>
    <row r="7326" spans="5:6" x14ac:dyDescent="0.25">
      <c r="E7326" s="8">
        <v>7323</v>
      </c>
      <c r="F7326">
        <v>1</v>
      </c>
    </row>
    <row r="7327" spans="5:6" x14ac:dyDescent="0.25">
      <c r="E7327" s="8">
        <v>7324</v>
      </c>
      <c r="F7327">
        <v>1</v>
      </c>
    </row>
    <row r="7328" spans="5:6" x14ac:dyDescent="0.25">
      <c r="E7328" s="8">
        <v>7325</v>
      </c>
      <c r="F7328">
        <v>1</v>
      </c>
    </row>
    <row r="7329" spans="5:6" x14ac:dyDescent="0.25">
      <c r="E7329" s="8">
        <v>7326</v>
      </c>
      <c r="F7329">
        <v>1</v>
      </c>
    </row>
    <row r="7330" spans="5:6" x14ac:dyDescent="0.25">
      <c r="E7330" s="8">
        <v>7327</v>
      </c>
      <c r="F7330">
        <v>1</v>
      </c>
    </row>
    <row r="7331" spans="5:6" x14ac:dyDescent="0.25">
      <c r="E7331" s="8">
        <v>7328</v>
      </c>
      <c r="F7331">
        <v>1</v>
      </c>
    </row>
    <row r="7332" spans="5:6" x14ac:dyDescent="0.25">
      <c r="E7332" s="8">
        <v>7329</v>
      </c>
      <c r="F7332">
        <v>1</v>
      </c>
    </row>
    <row r="7333" spans="5:6" x14ac:dyDescent="0.25">
      <c r="E7333" s="8">
        <v>7330</v>
      </c>
      <c r="F7333">
        <v>1</v>
      </c>
    </row>
    <row r="7334" spans="5:6" x14ac:dyDescent="0.25">
      <c r="E7334" s="8">
        <v>7331</v>
      </c>
      <c r="F7334">
        <v>1</v>
      </c>
    </row>
    <row r="7335" spans="5:6" x14ac:dyDescent="0.25">
      <c r="E7335" s="8">
        <v>7332</v>
      </c>
      <c r="F7335">
        <v>1</v>
      </c>
    </row>
    <row r="7336" spans="5:6" x14ac:dyDescent="0.25">
      <c r="E7336" s="8">
        <v>7333</v>
      </c>
      <c r="F7336">
        <v>1</v>
      </c>
    </row>
    <row r="7337" spans="5:6" x14ac:dyDescent="0.25">
      <c r="E7337" s="8">
        <v>7334</v>
      </c>
      <c r="F7337">
        <v>1</v>
      </c>
    </row>
    <row r="7338" spans="5:6" x14ac:dyDescent="0.25">
      <c r="E7338" s="8">
        <v>7335</v>
      </c>
      <c r="F7338">
        <v>1</v>
      </c>
    </row>
    <row r="7339" spans="5:6" x14ac:dyDescent="0.25">
      <c r="E7339" s="8">
        <v>7336</v>
      </c>
      <c r="F7339">
        <v>1</v>
      </c>
    </row>
    <row r="7340" spans="5:6" x14ac:dyDescent="0.25">
      <c r="E7340" s="8">
        <v>7337</v>
      </c>
      <c r="F7340">
        <v>1</v>
      </c>
    </row>
    <row r="7341" spans="5:6" x14ac:dyDescent="0.25">
      <c r="E7341" s="8">
        <v>7338</v>
      </c>
      <c r="F7341">
        <v>1</v>
      </c>
    </row>
    <row r="7342" spans="5:6" x14ac:dyDescent="0.25">
      <c r="E7342" s="8">
        <v>7339</v>
      </c>
      <c r="F7342">
        <v>1</v>
      </c>
    </row>
    <row r="7343" spans="5:6" x14ac:dyDescent="0.25">
      <c r="E7343" s="8">
        <v>7340</v>
      </c>
      <c r="F7343">
        <v>1</v>
      </c>
    </row>
    <row r="7344" spans="5:6" x14ac:dyDescent="0.25">
      <c r="E7344" s="8">
        <v>7341</v>
      </c>
      <c r="F7344">
        <v>1</v>
      </c>
    </row>
    <row r="7345" spans="5:6" x14ac:dyDescent="0.25">
      <c r="E7345" s="8">
        <v>7342</v>
      </c>
      <c r="F7345">
        <v>1</v>
      </c>
    </row>
    <row r="7346" spans="5:6" x14ac:dyDescent="0.25">
      <c r="E7346" s="8">
        <v>7343</v>
      </c>
      <c r="F7346">
        <v>1</v>
      </c>
    </row>
    <row r="7347" spans="5:6" x14ac:dyDescent="0.25">
      <c r="E7347" s="8">
        <v>7344</v>
      </c>
      <c r="F7347">
        <v>1</v>
      </c>
    </row>
    <row r="7348" spans="5:6" x14ac:dyDescent="0.25">
      <c r="E7348" s="8">
        <v>7345</v>
      </c>
      <c r="F7348">
        <v>1</v>
      </c>
    </row>
    <row r="7349" spans="5:6" x14ac:dyDescent="0.25">
      <c r="E7349" s="8">
        <v>7346</v>
      </c>
      <c r="F7349">
        <v>1</v>
      </c>
    </row>
    <row r="7350" spans="5:6" x14ac:dyDescent="0.25">
      <c r="E7350" s="8">
        <v>7347</v>
      </c>
      <c r="F7350">
        <v>1</v>
      </c>
    </row>
    <row r="7351" spans="5:6" x14ac:dyDescent="0.25">
      <c r="E7351" s="8">
        <v>7348</v>
      </c>
      <c r="F7351">
        <v>1</v>
      </c>
    </row>
    <row r="7352" spans="5:6" x14ac:dyDescent="0.25">
      <c r="E7352" s="8">
        <v>7349</v>
      </c>
      <c r="F7352">
        <v>1</v>
      </c>
    </row>
    <row r="7353" spans="5:6" x14ac:dyDescent="0.25">
      <c r="E7353" s="8">
        <v>7350</v>
      </c>
      <c r="F7353">
        <v>1</v>
      </c>
    </row>
    <row r="7354" spans="5:6" x14ac:dyDescent="0.25">
      <c r="E7354" s="8">
        <v>7351</v>
      </c>
      <c r="F7354">
        <v>1</v>
      </c>
    </row>
    <row r="7355" spans="5:6" x14ac:dyDescent="0.25">
      <c r="E7355" s="8">
        <v>7352</v>
      </c>
      <c r="F7355">
        <v>1</v>
      </c>
    </row>
    <row r="7356" spans="5:6" x14ac:dyDescent="0.25">
      <c r="E7356" s="8">
        <v>7353</v>
      </c>
      <c r="F7356">
        <v>1</v>
      </c>
    </row>
    <row r="7357" spans="5:6" x14ac:dyDescent="0.25">
      <c r="E7357" s="8">
        <v>7354</v>
      </c>
      <c r="F7357">
        <v>1</v>
      </c>
    </row>
    <row r="7358" spans="5:6" x14ac:dyDescent="0.25">
      <c r="E7358" s="8">
        <v>7355</v>
      </c>
      <c r="F7358">
        <v>1</v>
      </c>
    </row>
    <row r="7359" spans="5:6" x14ac:dyDescent="0.25">
      <c r="E7359" s="8">
        <v>7356</v>
      </c>
      <c r="F7359">
        <v>1</v>
      </c>
    </row>
    <row r="7360" spans="5:6" x14ac:dyDescent="0.25">
      <c r="E7360" s="8">
        <v>7357</v>
      </c>
      <c r="F7360">
        <v>1</v>
      </c>
    </row>
    <row r="7361" spans="5:6" x14ac:dyDescent="0.25">
      <c r="E7361" s="8">
        <v>7358</v>
      </c>
      <c r="F7361">
        <v>1</v>
      </c>
    </row>
    <row r="7362" spans="5:6" x14ac:dyDescent="0.25">
      <c r="E7362" s="8">
        <v>7359</v>
      </c>
      <c r="F7362">
        <v>1</v>
      </c>
    </row>
    <row r="7363" spans="5:6" x14ac:dyDescent="0.25">
      <c r="E7363" s="8">
        <v>7360</v>
      </c>
      <c r="F7363">
        <v>1</v>
      </c>
    </row>
    <row r="7364" spans="5:6" x14ac:dyDescent="0.25">
      <c r="E7364" s="8">
        <v>7361</v>
      </c>
      <c r="F7364">
        <v>1</v>
      </c>
    </row>
    <row r="7365" spans="5:6" x14ac:dyDescent="0.25">
      <c r="E7365" s="8">
        <v>7362</v>
      </c>
      <c r="F7365">
        <v>1</v>
      </c>
    </row>
    <row r="7366" spans="5:6" x14ac:dyDescent="0.25">
      <c r="E7366" s="8">
        <v>7363</v>
      </c>
      <c r="F7366">
        <v>1</v>
      </c>
    </row>
    <row r="7367" spans="5:6" x14ac:dyDescent="0.25">
      <c r="E7367" s="8">
        <v>7364</v>
      </c>
      <c r="F7367">
        <v>1</v>
      </c>
    </row>
    <row r="7368" spans="5:6" x14ac:dyDescent="0.25">
      <c r="E7368" s="8">
        <v>7365</v>
      </c>
      <c r="F7368">
        <v>1</v>
      </c>
    </row>
    <row r="7369" spans="5:6" x14ac:dyDescent="0.25">
      <c r="E7369" s="8">
        <v>7366</v>
      </c>
      <c r="F7369">
        <v>1</v>
      </c>
    </row>
    <row r="7370" spans="5:6" x14ac:dyDescent="0.25">
      <c r="E7370" s="8">
        <v>7367</v>
      </c>
      <c r="F7370">
        <v>1</v>
      </c>
    </row>
    <row r="7371" spans="5:6" x14ac:dyDescent="0.25">
      <c r="E7371" s="8">
        <v>7368</v>
      </c>
      <c r="F7371">
        <v>1</v>
      </c>
    </row>
    <row r="7372" spans="5:6" x14ac:dyDescent="0.25">
      <c r="E7372" s="8">
        <v>7369</v>
      </c>
      <c r="F7372">
        <v>1</v>
      </c>
    </row>
    <row r="7373" spans="5:6" x14ac:dyDescent="0.25">
      <c r="E7373" s="8">
        <v>7370</v>
      </c>
      <c r="F7373">
        <v>1</v>
      </c>
    </row>
    <row r="7374" spans="5:6" x14ac:dyDescent="0.25">
      <c r="E7374" s="8">
        <v>7371</v>
      </c>
      <c r="F7374">
        <v>1</v>
      </c>
    </row>
    <row r="7375" spans="5:6" x14ac:dyDescent="0.25">
      <c r="E7375" s="8">
        <v>7372</v>
      </c>
      <c r="F7375">
        <v>1</v>
      </c>
    </row>
    <row r="7376" spans="5:6" x14ac:dyDescent="0.25">
      <c r="E7376" s="8">
        <v>7373</v>
      </c>
      <c r="F7376">
        <v>1</v>
      </c>
    </row>
    <row r="7377" spans="5:6" x14ac:dyDescent="0.25">
      <c r="E7377" s="8">
        <v>7374</v>
      </c>
      <c r="F7377">
        <v>1</v>
      </c>
    </row>
    <row r="7378" spans="5:6" x14ac:dyDescent="0.25">
      <c r="E7378" s="8">
        <v>7375</v>
      </c>
      <c r="F7378">
        <v>1</v>
      </c>
    </row>
    <row r="7379" spans="5:6" x14ac:dyDescent="0.25">
      <c r="E7379" s="8">
        <v>7376</v>
      </c>
      <c r="F7379">
        <v>1</v>
      </c>
    </row>
    <row r="7380" spans="5:6" x14ac:dyDescent="0.25">
      <c r="E7380" s="8">
        <v>7377</v>
      </c>
      <c r="F7380">
        <v>1</v>
      </c>
    </row>
    <row r="7381" spans="5:6" x14ac:dyDescent="0.25">
      <c r="E7381" s="8">
        <v>7378</v>
      </c>
      <c r="F7381">
        <v>1</v>
      </c>
    </row>
    <row r="7382" spans="5:6" x14ac:dyDescent="0.25">
      <c r="E7382" s="8">
        <v>7379</v>
      </c>
      <c r="F7382">
        <v>1</v>
      </c>
    </row>
    <row r="7383" spans="5:6" x14ac:dyDescent="0.25">
      <c r="E7383" s="8">
        <v>7380</v>
      </c>
      <c r="F7383">
        <v>1</v>
      </c>
    </row>
    <row r="7384" spans="5:6" x14ac:dyDescent="0.25">
      <c r="E7384" s="8">
        <v>7381</v>
      </c>
      <c r="F7384">
        <v>1</v>
      </c>
    </row>
    <row r="7385" spans="5:6" x14ac:dyDescent="0.25">
      <c r="E7385" s="8">
        <v>7382</v>
      </c>
      <c r="F7385">
        <v>1</v>
      </c>
    </row>
    <row r="7386" spans="5:6" x14ac:dyDescent="0.25">
      <c r="E7386" s="8">
        <v>7383</v>
      </c>
      <c r="F7386">
        <v>1</v>
      </c>
    </row>
    <row r="7387" spans="5:6" x14ac:dyDescent="0.25">
      <c r="E7387" s="8">
        <v>7384</v>
      </c>
      <c r="F7387">
        <v>1</v>
      </c>
    </row>
    <row r="7388" spans="5:6" x14ac:dyDescent="0.25">
      <c r="E7388" s="8">
        <v>7385</v>
      </c>
      <c r="F7388">
        <v>1</v>
      </c>
    </row>
    <row r="7389" spans="5:6" x14ac:dyDescent="0.25">
      <c r="E7389" s="8">
        <v>7386</v>
      </c>
      <c r="F7389">
        <v>1</v>
      </c>
    </row>
    <row r="7390" spans="5:6" x14ac:dyDescent="0.25">
      <c r="E7390" s="8">
        <v>7387</v>
      </c>
      <c r="F7390">
        <v>1</v>
      </c>
    </row>
    <row r="7391" spans="5:6" x14ac:dyDescent="0.25">
      <c r="E7391" s="8">
        <v>7388</v>
      </c>
      <c r="F7391">
        <v>1</v>
      </c>
    </row>
    <row r="7392" spans="5:6" x14ac:dyDescent="0.25">
      <c r="E7392" s="8">
        <v>7389</v>
      </c>
      <c r="F7392">
        <v>1</v>
      </c>
    </row>
    <row r="7393" spans="5:6" x14ac:dyDescent="0.25">
      <c r="E7393" s="8">
        <v>7390</v>
      </c>
      <c r="F7393">
        <v>1</v>
      </c>
    </row>
    <row r="7394" spans="5:6" x14ac:dyDescent="0.25">
      <c r="E7394" s="8">
        <v>7391</v>
      </c>
      <c r="F7394">
        <v>1</v>
      </c>
    </row>
    <row r="7395" spans="5:6" x14ac:dyDescent="0.25">
      <c r="E7395" s="8">
        <v>7392</v>
      </c>
      <c r="F7395">
        <v>1</v>
      </c>
    </row>
    <row r="7396" spans="5:6" x14ac:dyDescent="0.25">
      <c r="E7396" s="8">
        <v>7393</v>
      </c>
      <c r="F7396">
        <v>1</v>
      </c>
    </row>
    <row r="7397" spans="5:6" x14ac:dyDescent="0.25">
      <c r="E7397" s="8">
        <v>7394</v>
      </c>
      <c r="F7397">
        <v>1</v>
      </c>
    </row>
    <row r="7398" spans="5:6" x14ac:dyDescent="0.25">
      <c r="E7398" s="8">
        <v>7395</v>
      </c>
      <c r="F7398">
        <v>1</v>
      </c>
    </row>
    <row r="7399" spans="5:6" x14ac:dyDescent="0.25">
      <c r="E7399" s="8">
        <v>7396</v>
      </c>
      <c r="F7399">
        <v>1</v>
      </c>
    </row>
    <row r="7400" spans="5:6" x14ac:dyDescent="0.25">
      <c r="E7400" s="8">
        <v>7397</v>
      </c>
      <c r="F7400">
        <v>1</v>
      </c>
    </row>
    <row r="7401" spans="5:6" x14ac:dyDescent="0.25">
      <c r="E7401" s="8">
        <v>7398</v>
      </c>
      <c r="F7401">
        <v>1</v>
      </c>
    </row>
    <row r="7402" spans="5:6" x14ac:dyDescent="0.25">
      <c r="E7402" s="8">
        <v>7399</v>
      </c>
      <c r="F7402">
        <v>1</v>
      </c>
    </row>
    <row r="7403" spans="5:6" x14ac:dyDescent="0.25">
      <c r="E7403" s="8">
        <v>7400</v>
      </c>
      <c r="F7403">
        <v>1</v>
      </c>
    </row>
    <row r="7404" spans="5:6" x14ac:dyDescent="0.25">
      <c r="E7404" s="8">
        <v>7401</v>
      </c>
      <c r="F7404">
        <v>1</v>
      </c>
    </row>
    <row r="7405" spans="5:6" x14ac:dyDescent="0.25">
      <c r="E7405" s="8">
        <v>7402</v>
      </c>
      <c r="F7405">
        <v>1</v>
      </c>
    </row>
    <row r="7406" spans="5:6" x14ac:dyDescent="0.25">
      <c r="E7406" s="8">
        <v>7403</v>
      </c>
      <c r="F7406">
        <v>1</v>
      </c>
    </row>
    <row r="7407" spans="5:6" x14ac:dyDescent="0.25">
      <c r="E7407" s="8">
        <v>7404</v>
      </c>
      <c r="F7407">
        <v>1</v>
      </c>
    </row>
    <row r="7408" spans="5:6" x14ac:dyDescent="0.25">
      <c r="E7408" s="8">
        <v>7405</v>
      </c>
      <c r="F7408">
        <v>1</v>
      </c>
    </row>
    <row r="7409" spans="5:6" x14ac:dyDescent="0.25">
      <c r="E7409" s="8">
        <v>7406</v>
      </c>
      <c r="F7409">
        <v>1</v>
      </c>
    </row>
    <row r="7410" spans="5:6" x14ac:dyDescent="0.25">
      <c r="E7410" s="8">
        <v>7407</v>
      </c>
      <c r="F7410">
        <v>1</v>
      </c>
    </row>
    <row r="7411" spans="5:6" x14ac:dyDescent="0.25">
      <c r="E7411" s="8">
        <v>7408</v>
      </c>
      <c r="F7411">
        <v>1</v>
      </c>
    </row>
    <row r="7412" spans="5:6" x14ac:dyDescent="0.25">
      <c r="E7412" s="8">
        <v>7409</v>
      </c>
      <c r="F7412">
        <v>1</v>
      </c>
    </row>
    <row r="7413" spans="5:6" x14ac:dyDescent="0.25">
      <c r="E7413" s="8">
        <v>7410</v>
      </c>
      <c r="F7413">
        <v>1</v>
      </c>
    </row>
    <row r="7414" spans="5:6" x14ac:dyDescent="0.25">
      <c r="E7414" s="8">
        <v>7411</v>
      </c>
      <c r="F7414">
        <v>1</v>
      </c>
    </row>
    <row r="7415" spans="5:6" x14ac:dyDescent="0.25">
      <c r="E7415" s="8">
        <v>7412</v>
      </c>
      <c r="F7415">
        <v>1</v>
      </c>
    </row>
    <row r="7416" spans="5:6" x14ac:dyDescent="0.25">
      <c r="E7416" s="8">
        <v>7413</v>
      </c>
      <c r="F7416">
        <v>1</v>
      </c>
    </row>
    <row r="7417" spans="5:6" x14ac:dyDescent="0.25">
      <c r="E7417" s="8">
        <v>7414</v>
      </c>
      <c r="F7417">
        <v>1</v>
      </c>
    </row>
    <row r="7418" spans="5:6" x14ac:dyDescent="0.25">
      <c r="E7418" s="8">
        <v>7415</v>
      </c>
      <c r="F7418">
        <v>1</v>
      </c>
    </row>
    <row r="7419" spans="5:6" x14ac:dyDescent="0.25">
      <c r="E7419" s="8">
        <v>7416</v>
      </c>
      <c r="F7419">
        <v>1</v>
      </c>
    </row>
    <row r="7420" spans="5:6" x14ac:dyDescent="0.25">
      <c r="E7420" s="8">
        <v>7417</v>
      </c>
      <c r="F7420">
        <v>1</v>
      </c>
    </row>
    <row r="7421" spans="5:6" x14ac:dyDescent="0.25">
      <c r="E7421" s="8">
        <v>7418</v>
      </c>
      <c r="F7421">
        <v>1</v>
      </c>
    </row>
    <row r="7422" spans="5:6" x14ac:dyDescent="0.25">
      <c r="E7422" s="8">
        <v>7419</v>
      </c>
      <c r="F7422">
        <v>1</v>
      </c>
    </row>
    <row r="7423" spans="5:6" x14ac:dyDescent="0.25">
      <c r="E7423" s="8">
        <v>7420</v>
      </c>
      <c r="F7423">
        <v>1</v>
      </c>
    </row>
    <row r="7424" spans="5:6" x14ac:dyDescent="0.25">
      <c r="E7424" s="8">
        <v>7421</v>
      </c>
      <c r="F7424">
        <v>1</v>
      </c>
    </row>
    <row r="7425" spans="5:6" x14ac:dyDescent="0.25">
      <c r="E7425" s="8">
        <v>7422</v>
      </c>
      <c r="F7425">
        <v>1</v>
      </c>
    </row>
    <row r="7426" spans="5:6" x14ac:dyDescent="0.25">
      <c r="E7426" s="8">
        <v>7423</v>
      </c>
      <c r="F7426">
        <v>1</v>
      </c>
    </row>
    <row r="7427" spans="5:6" x14ac:dyDescent="0.25">
      <c r="E7427" s="8">
        <v>7424</v>
      </c>
      <c r="F7427">
        <v>1</v>
      </c>
    </row>
    <row r="7428" spans="5:6" x14ac:dyDescent="0.25">
      <c r="E7428" s="8">
        <v>7425</v>
      </c>
      <c r="F7428">
        <v>1</v>
      </c>
    </row>
    <row r="7429" spans="5:6" x14ac:dyDescent="0.25">
      <c r="E7429" s="8">
        <v>7426</v>
      </c>
      <c r="F7429">
        <v>1</v>
      </c>
    </row>
    <row r="7430" spans="5:6" x14ac:dyDescent="0.25">
      <c r="E7430" s="8">
        <v>7427</v>
      </c>
      <c r="F7430">
        <v>1</v>
      </c>
    </row>
    <row r="7431" spans="5:6" x14ac:dyDescent="0.25">
      <c r="E7431" s="8">
        <v>7428</v>
      </c>
      <c r="F7431">
        <v>1</v>
      </c>
    </row>
    <row r="7432" spans="5:6" x14ac:dyDescent="0.25">
      <c r="E7432" s="8">
        <v>7429</v>
      </c>
      <c r="F7432">
        <v>1</v>
      </c>
    </row>
    <row r="7433" spans="5:6" x14ac:dyDescent="0.25">
      <c r="E7433" s="8">
        <v>7430</v>
      </c>
      <c r="F7433">
        <v>1</v>
      </c>
    </row>
    <row r="7434" spans="5:6" x14ac:dyDescent="0.25">
      <c r="E7434" s="8">
        <v>7431</v>
      </c>
      <c r="F7434">
        <v>1</v>
      </c>
    </row>
    <row r="7435" spans="5:6" x14ac:dyDescent="0.25">
      <c r="E7435" s="8">
        <v>7432</v>
      </c>
      <c r="F7435">
        <v>1</v>
      </c>
    </row>
    <row r="7436" spans="5:6" x14ac:dyDescent="0.25">
      <c r="E7436" s="8">
        <v>7433</v>
      </c>
      <c r="F7436">
        <v>1</v>
      </c>
    </row>
    <row r="7437" spans="5:6" x14ac:dyDescent="0.25">
      <c r="E7437" s="8">
        <v>7434</v>
      </c>
      <c r="F7437">
        <v>1</v>
      </c>
    </row>
    <row r="7438" spans="5:6" x14ac:dyDescent="0.25">
      <c r="E7438" s="8">
        <v>7435</v>
      </c>
      <c r="F7438">
        <v>1</v>
      </c>
    </row>
    <row r="7439" spans="5:6" x14ac:dyDescent="0.25">
      <c r="E7439" s="8">
        <v>7436</v>
      </c>
      <c r="F7439">
        <v>1</v>
      </c>
    </row>
    <row r="7440" spans="5:6" x14ac:dyDescent="0.25">
      <c r="E7440" s="8">
        <v>7437</v>
      </c>
      <c r="F7440">
        <v>1</v>
      </c>
    </row>
    <row r="7441" spans="5:6" x14ac:dyDescent="0.25">
      <c r="E7441" s="8">
        <v>7438</v>
      </c>
      <c r="F7441">
        <v>1</v>
      </c>
    </row>
    <row r="7442" spans="5:6" x14ac:dyDescent="0.25">
      <c r="E7442" s="8">
        <v>7439</v>
      </c>
      <c r="F7442">
        <v>1</v>
      </c>
    </row>
    <row r="7443" spans="5:6" x14ac:dyDescent="0.25">
      <c r="E7443" s="8">
        <v>7440</v>
      </c>
      <c r="F7443">
        <v>1</v>
      </c>
    </row>
    <row r="7444" spans="5:6" x14ac:dyDescent="0.25">
      <c r="E7444" s="8">
        <v>7441</v>
      </c>
      <c r="F7444">
        <v>1</v>
      </c>
    </row>
    <row r="7445" spans="5:6" x14ac:dyDescent="0.25">
      <c r="E7445" s="8">
        <v>7442</v>
      </c>
      <c r="F7445">
        <v>1</v>
      </c>
    </row>
    <row r="7446" spans="5:6" x14ac:dyDescent="0.25">
      <c r="E7446" s="8">
        <v>7443</v>
      </c>
      <c r="F7446">
        <v>1</v>
      </c>
    </row>
    <row r="7447" spans="5:6" x14ac:dyDescent="0.25">
      <c r="E7447" s="8">
        <v>7444</v>
      </c>
      <c r="F7447">
        <v>1</v>
      </c>
    </row>
    <row r="7448" spans="5:6" x14ac:dyDescent="0.25">
      <c r="E7448" s="8">
        <v>7445</v>
      </c>
      <c r="F7448">
        <v>1</v>
      </c>
    </row>
    <row r="7449" spans="5:6" x14ac:dyDescent="0.25">
      <c r="E7449" s="8">
        <v>7446</v>
      </c>
      <c r="F7449">
        <v>1</v>
      </c>
    </row>
    <row r="7450" spans="5:6" x14ac:dyDescent="0.25">
      <c r="E7450" s="8">
        <v>7447</v>
      </c>
      <c r="F7450">
        <v>1</v>
      </c>
    </row>
    <row r="7451" spans="5:6" x14ac:dyDescent="0.25">
      <c r="E7451" s="8">
        <v>7448</v>
      </c>
      <c r="F7451">
        <v>1</v>
      </c>
    </row>
    <row r="7452" spans="5:6" x14ac:dyDescent="0.25">
      <c r="E7452" s="8">
        <v>7449</v>
      </c>
      <c r="F7452">
        <v>1</v>
      </c>
    </row>
    <row r="7453" spans="5:6" x14ac:dyDescent="0.25">
      <c r="E7453" s="8">
        <v>7450</v>
      </c>
      <c r="F7453">
        <v>1</v>
      </c>
    </row>
    <row r="7454" spans="5:6" x14ac:dyDescent="0.25">
      <c r="E7454" s="8">
        <v>7451</v>
      </c>
      <c r="F7454">
        <v>1</v>
      </c>
    </row>
    <row r="7455" spans="5:6" x14ac:dyDescent="0.25">
      <c r="E7455" s="8">
        <v>7452</v>
      </c>
      <c r="F7455">
        <v>1</v>
      </c>
    </row>
    <row r="7456" spans="5:6" x14ac:dyDescent="0.25">
      <c r="E7456" s="8">
        <v>7453</v>
      </c>
      <c r="F7456">
        <v>1</v>
      </c>
    </row>
    <row r="7457" spans="5:6" x14ac:dyDescent="0.25">
      <c r="E7457" s="8">
        <v>7454</v>
      </c>
      <c r="F7457">
        <v>1</v>
      </c>
    </row>
    <row r="7458" spans="5:6" x14ac:dyDescent="0.25">
      <c r="E7458" s="8">
        <v>7455</v>
      </c>
      <c r="F7458">
        <v>1</v>
      </c>
    </row>
    <row r="7459" spans="5:6" x14ac:dyDescent="0.25">
      <c r="E7459" s="8">
        <v>7456</v>
      </c>
      <c r="F7459">
        <v>1</v>
      </c>
    </row>
    <row r="7460" spans="5:6" x14ac:dyDescent="0.25">
      <c r="E7460" s="8">
        <v>7457</v>
      </c>
      <c r="F7460">
        <v>1</v>
      </c>
    </row>
    <row r="7461" spans="5:6" x14ac:dyDescent="0.25">
      <c r="E7461" s="8">
        <v>7458</v>
      </c>
      <c r="F7461">
        <v>1</v>
      </c>
    </row>
    <row r="7462" spans="5:6" x14ac:dyDescent="0.25">
      <c r="E7462" s="8">
        <v>7459</v>
      </c>
      <c r="F7462">
        <v>1</v>
      </c>
    </row>
    <row r="7463" spans="5:6" x14ac:dyDescent="0.25">
      <c r="E7463" s="8">
        <v>7460</v>
      </c>
      <c r="F7463">
        <v>1</v>
      </c>
    </row>
    <row r="7464" spans="5:6" x14ac:dyDescent="0.25">
      <c r="E7464" s="8">
        <v>7461</v>
      </c>
      <c r="F7464">
        <v>1</v>
      </c>
    </row>
    <row r="7465" spans="5:6" x14ac:dyDescent="0.25">
      <c r="E7465" s="8">
        <v>7462</v>
      </c>
      <c r="F7465">
        <v>1</v>
      </c>
    </row>
    <row r="7466" spans="5:6" x14ac:dyDescent="0.25">
      <c r="E7466" s="8">
        <v>7463</v>
      </c>
      <c r="F7466">
        <v>1</v>
      </c>
    </row>
    <row r="7467" spans="5:6" x14ac:dyDescent="0.25">
      <c r="E7467" s="8">
        <v>7464</v>
      </c>
      <c r="F7467">
        <v>1</v>
      </c>
    </row>
    <row r="7468" spans="5:6" x14ac:dyDescent="0.25">
      <c r="E7468" s="8">
        <v>7465</v>
      </c>
      <c r="F7468">
        <v>1</v>
      </c>
    </row>
    <row r="7469" spans="5:6" x14ac:dyDescent="0.25">
      <c r="E7469" s="8">
        <v>7466</v>
      </c>
      <c r="F7469">
        <v>1</v>
      </c>
    </row>
    <row r="7470" spans="5:6" x14ac:dyDescent="0.25">
      <c r="E7470" s="8">
        <v>7467</v>
      </c>
      <c r="F7470">
        <v>1</v>
      </c>
    </row>
    <row r="7471" spans="5:6" x14ac:dyDescent="0.25">
      <c r="E7471" s="8">
        <v>7468</v>
      </c>
      <c r="F7471">
        <v>1</v>
      </c>
    </row>
    <row r="7472" spans="5:6" x14ac:dyDescent="0.25">
      <c r="E7472" s="8">
        <v>7469</v>
      </c>
      <c r="F7472">
        <v>1</v>
      </c>
    </row>
    <row r="7473" spans="5:6" x14ac:dyDescent="0.25">
      <c r="E7473" s="8">
        <v>7470</v>
      </c>
      <c r="F7473">
        <v>1</v>
      </c>
    </row>
    <row r="7474" spans="5:6" x14ac:dyDescent="0.25">
      <c r="E7474" s="8">
        <v>7471</v>
      </c>
      <c r="F7474">
        <v>1</v>
      </c>
    </row>
    <row r="7475" spans="5:6" x14ac:dyDescent="0.25">
      <c r="E7475" s="8">
        <v>7472</v>
      </c>
      <c r="F7475">
        <v>1</v>
      </c>
    </row>
    <row r="7476" spans="5:6" x14ac:dyDescent="0.25">
      <c r="E7476" s="8">
        <v>7473</v>
      </c>
      <c r="F7476">
        <v>1</v>
      </c>
    </row>
    <row r="7477" spans="5:6" x14ac:dyDescent="0.25">
      <c r="E7477" s="8">
        <v>7474</v>
      </c>
      <c r="F7477">
        <v>1</v>
      </c>
    </row>
    <row r="7478" spans="5:6" x14ac:dyDescent="0.25">
      <c r="E7478" s="8">
        <v>7475</v>
      </c>
      <c r="F7478">
        <v>1</v>
      </c>
    </row>
    <row r="7479" spans="5:6" x14ac:dyDescent="0.25">
      <c r="E7479" s="8">
        <v>7476</v>
      </c>
      <c r="F7479">
        <v>1</v>
      </c>
    </row>
    <row r="7480" spans="5:6" x14ac:dyDescent="0.25">
      <c r="E7480" s="8">
        <v>7477</v>
      </c>
      <c r="F7480">
        <v>1</v>
      </c>
    </row>
    <row r="7481" spans="5:6" x14ac:dyDescent="0.25">
      <c r="E7481" s="8">
        <v>7478</v>
      </c>
      <c r="F7481">
        <v>1</v>
      </c>
    </row>
    <row r="7482" spans="5:6" x14ac:dyDescent="0.25">
      <c r="E7482" s="8">
        <v>7479</v>
      </c>
      <c r="F7482">
        <v>1</v>
      </c>
    </row>
    <row r="7483" spans="5:6" x14ac:dyDescent="0.25">
      <c r="E7483" s="8">
        <v>7480</v>
      </c>
      <c r="F7483">
        <v>1</v>
      </c>
    </row>
    <row r="7484" spans="5:6" x14ac:dyDescent="0.25">
      <c r="E7484" s="8">
        <v>7481</v>
      </c>
      <c r="F7484">
        <v>1</v>
      </c>
    </row>
    <row r="7485" spans="5:6" x14ac:dyDescent="0.25">
      <c r="E7485" s="8">
        <v>7482</v>
      </c>
      <c r="F7485">
        <v>1</v>
      </c>
    </row>
    <row r="7486" spans="5:6" x14ac:dyDescent="0.25">
      <c r="E7486" s="8">
        <v>7483</v>
      </c>
      <c r="F7486">
        <v>1</v>
      </c>
    </row>
    <row r="7487" spans="5:6" x14ac:dyDescent="0.25">
      <c r="E7487" s="8">
        <v>7484</v>
      </c>
      <c r="F7487">
        <v>1</v>
      </c>
    </row>
    <row r="7488" spans="5:6" x14ac:dyDescent="0.25">
      <c r="E7488" s="8">
        <v>7485</v>
      </c>
      <c r="F7488">
        <v>1</v>
      </c>
    </row>
    <row r="7489" spans="5:6" x14ac:dyDescent="0.25">
      <c r="E7489" s="8">
        <v>7486</v>
      </c>
      <c r="F7489">
        <v>1</v>
      </c>
    </row>
    <row r="7490" spans="5:6" x14ac:dyDescent="0.25">
      <c r="E7490" s="8">
        <v>7487</v>
      </c>
      <c r="F7490">
        <v>1</v>
      </c>
    </row>
    <row r="7491" spans="5:6" x14ac:dyDescent="0.25">
      <c r="E7491" s="8">
        <v>7488</v>
      </c>
      <c r="F7491">
        <v>1</v>
      </c>
    </row>
    <row r="7492" spans="5:6" x14ac:dyDescent="0.25">
      <c r="E7492" s="8">
        <v>7489</v>
      </c>
      <c r="F7492">
        <v>1</v>
      </c>
    </row>
    <row r="7493" spans="5:6" x14ac:dyDescent="0.25">
      <c r="E7493" s="8">
        <v>7490</v>
      </c>
      <c r="F7493">
        <v>1</v>
      </c>
    </row>
    <row r="7494" spans="5:6" x14ac:dyDescent="0.25">
      <c r="E7494" s="8">
        <v>7491</v>
      </c>
      <c r="F7494">
        <v>1</v>
      </c>
    </row>
    <row r="7495" spans="5:6" x14ac:dyDescent="0.25">
      <c r="E7495" s="8">
        <v>7492</v>
      </c>
      <c r="F7495">
        <v>1</v>
      </c>
    </row>
    <row r="7496" spans="5:6" x14ac:dyDescent="0.25">
      <c r="E7496" s="8">
        <v>7493</v>
      </c>
      <c r="F7496">
        <v>1</v>
      </c>
    </row>
    <row r="7497" spans="5:6" x14ac:dyDescent="0.25">
      <c r="E7497" s="8">
        <v>7494</v>
      </c>
      <c r="F7497">
        <v>1</v>
      </c>
    </row>
    <row r="7498" spans="5:6" x14ac:dyDescent="0.25">
      <c r="E7498" s="8">
        <v>7495</v>
      </c>
      <c r="F7498">
        <v>1</v>
      </c>
    </row>
    <row r="7499" spans="5:6" x14ac:dyDescent="0.25">
      <c r="E7499" s="8">
        <v>7496</v>
      </c>
      <c r="F7499">
        <v>1</v>
      </c>
    </row>
    <row r="7500" spans="5:6" x14ac:dyDescent="0.25">
      <c r="E7500" s="8">
        <v>7497</v>
      </c>
      <c r="F7500">
        <v>1</v>
      </c>
    </row>
    <row r="7501" spans="5:6" x14ac:dyDescent="0.25">
      <c r="E7501" s="8">
        <v>7498</v>
      </c>
      <c r="F7501">
        <v>1</v>
      </c>
    </row>
    <row r="7502" spans="5:6" x14ac:dyDescent="0.25">
      <c r="E7502" s="8">
        <v>7499</v>
      </c>
      <c r="F7502">
        <v>1</v>
      </c>
    </row>
    <row r="7503" spans="5:6" x14ac:dyDescent="0.25">
      <c r="E7503" s="8">
        <v>7500</v>
      </c>
      <c r="F7503">
        <v>1</v>
      </c>
    </row>
    <row r="7504" spans="5:6" x14ac:dyDescent="0.25">
      <c r="E7504" s="8">
        <v>7501</v>
      </c>
      <c r="F7504">
        <v>1</v>
      </c>
    </row>
    <row r="7505" spans="5:6" x14ac:dyDescent="0.25">
      <c r="E7505" s="8">
        <v>7502</v>
      </c>
      <c r="F7505">
        <v>1</v>
      </c>
    </row>
    <row r="7506" spans="5:6" x14ac:dyDescent="0.25">
      <c r="E7506" s="8">
        <v>7503</v>
      </c>
      <c r="F7506">
        <v>1</v>
      </c>
    </row>
    <row r="7507" spans="5:6" x14ac:dyDescent="0.25">
      <c r="E7507" s="8">
        <v>7504</v>
      </c>
      <c r="F7507">
        <v>1</v>
      </c>
    </row>
    <row r="7508" spans="5:6" x14ac:dyDescent="0.25">
      <c r="E7508" s="8">
        <v>7505</v>
      </c>
      <c r="F7508">
        <v>1</v>
      </c>
    </row>
    <row r="7509" spans="5:6" x14ac:dyDescent="0.25">
      <c r="E7509" s="8">
        <v>7506</v>
      </c>
      <c r="F7509">
        <v>1</v>
      </c>
    </row>
    <row r="7510" spans="5:6" x14ac:dyDescent="0.25">
      <c r="E7510" s="8">
        <v>7507</v>
      </c>
      <c r="F7510">
        <v>1</v>
      </c>
    </row>
    <row r="7511" spans="5:6" x14ac:dyDescent="0.25">
      <c r="E7511" s="8">
        <v>7508</v>
      </c>
      <c r="F7511">
        <v>1</v>
      </c>
    </row>
    <row r="7512" spans="5:6" x14ac:dyDescent="0.25">
      <c r="E7512" s="8">
        <v>7509</v>
      </c>
      <c r="F7512">
        <v>1</v>
      </c>
    </row>
    <row r="7513" spans="5:6" x14ac:dyDescent="0.25">
      <c r="E7513" s="8">
        <v>7510</v>
      </c>
      <c r="F7513">
        <v>1</v>
      </c>
    </row>
    <row r="7514" spans="5:6" x14ac:dyDescent="0.25">
      <c r="E7514" s="8">
        <v>7511</v>
      </c>
      <c r="F7514">
        <v>1</v>
      </c>
    </row>
    <row r="7515" spans="5:6" x14ac:dyDescent="0.25">
      <c r="E7515" s="8">
        <v>7512</v>
      </c>
      <c r="F7515">
        <v>1</v>
      </c>
    </row>
    <row r="7516" spans="5:6" x14ac:dyDescent="0.25">
      <c r="E7516" s="8">
        <v>7513</v>
      </c>
      <c r="F7516">
        <v>1</v>
      </c>
    </row>
    <row r="7517" spans="5:6" x14ac:dyDescent="0.25">
      <c r="E7517" s="8">
        <v>7514</v>
      </c>
      <c r="F7517">
        <v>1</v>
      </c>
    </row>
    <row r="7518" spans="5:6" x14ac:dyDescent="0.25">
      <c r="E7518" s="8">
        <v>7515</v>
      </c>
      <c r="F7518">
        <v>1</v>
      </c>
    </row>
    <row r="7519" spans="5:6" x14ac:dyDescent="0.25">
      <c r="E7519" s="8">
        <v>7516</v>
      </c>
      <c r="F7519">
        <v>1</v>
      </c>
    </row>
    <row r="7520" spans="5:6" x14ac:dyDescent="0.25">
      <c r="E7520" s="8">
        <v>7517</v>
      </c>
      <c r="F7520">
        <v>1</v>
      </c>
    </row>
    <row r="7521" spans="5:6" x14ac:dyDescent="0.25">
      <c r="E7521" s="8">
        <v>7518</v>
      </c>
      <c r="F7521">
        <v>1</v>
      </c>
    </row>
    <row r="7522" spans="5:6" x14ac:dyDescent="0.25">
      <c r="E7522" s="8">
        <v>7519</v>
      </c>
      <c r="F7522">
        <v>1</v>
      </c>
    </row>
    <row r="7523" spans="5:6" x14ac:dyDescent="0.25">
      <c r="E7523" s="8">
        <v>7520</v>
      </c>
      <c r="F7523">
        <v>1</v>
      </c>
    </row>
    <row r="7524" spans="5:6" x14ac:dyDescent="0.25">
      <c r="E7524" s="8">
        <v>7521</v>
      </c>
      <c r="F7524">
        <v>1</v>
      </c>
    </row>
    <row r="7525" spans="5:6" x14ac:dyDescent="0.25">
      <c r="E7525" s="8">
        <v>7522</v>
      </c>
      <c r="F7525">
        <v>1</v>
      </c>
    </row>
    <row r="7526" spans="5:6" x14ac:dyDescent="0.25">
      <c r="E7526" s="8">
        <v>7523</v>
      </c>
      <c r="F7526">
        <v>1</v>
      </c>
    </row>
    <row r="7527" spans="5:6" x14ac:dyDescent="0.25">
      <c r="E7527" s="8">
        <v>7524</v>
      </c>
      <c r="F7527">
        <v>1</v>
      </c>
    </row>
    <row r="7528" spans="5:6" x14ac:dyDescent="0.25">
      <c r="E7528" s="8">
        <v>7525</v>
      </c>
      <c r="F7528">
        <v>1</v>
      </c>
    </row>
    <row r="7529" spans="5:6" x14ac:dyDescent="0.25">
      <c r="E7529" s="8">
        <v>7526</v>
      </c>
      <c r="F7529">
        <v>1</v>
      </c>
    </row>
    <row r="7530" spans="5:6" x14ac:dyDescent="0.25">
      <c r="E7530" s="8">
        <v>7527</v>
      </c>
      <c r="F7530">
        <v>1</v>
      </c>
    </row>
    <row r="7531" spans="5:6" x14ac:dyDescent="0.25">
      <c r="E7531" s="8">
        <v>7528</v>
      </c>
      <c r="F7531">
        <v>1</v>
      </c>
    </row>
    <row r="7532" spans="5:6" x14ac:dyDescent="0.25">
      <c r="E7532" s="8">
        <v>7529</v>
      </c>
      <c r="F7532">
        <v>1</v>
      </c>
    </row>
    <row r="7533" spans="5:6" x14ac:dyDescent="0.25">
      <c r="E7533" s="8">
        <v>7530</v>
      </c>
      <c r="F7533">
        <v>1</v>
      </c>
    </row>
    <row r="7534" spans="5:6" x14ac:dyDescent="0.25">
      <c r="E7534" s="8">
        <v>7531</v>
      </c>
      <c r="F7534">
        <v>1</v>
      </c>
    </row>
    <row r="7535" spans="5:6" x14ac:dyDescent="0.25">
      <c r="E7535" s="8">
        <v>7532</v>
      </c>
      <c r="F7535">
        <v>1</v>
      </c>
    </row>
    <row r="7536" spans="5:6" x14ac:dyDescent="0.25">
      <c r="E7536" s="8">
        <v>7533</v>
      </c>
      <c r="F7536">
        <v>1</v>
      </c>
    </row>
    <row r="7537" spans="5:6" x14ac:dyDescent="0.25">
      <c r="E7537" s="8">
        <v>7534</v>
      </c>
      <c r="F7537">
        <v>1</v>
      </c>
    </row>
    <row r="7538" spans="5:6" x14ac:dyDescent="0.25">
      <c r="E7538" s="8">
        <v>7535</v>
      </c>
      <c r="F7538">
        <v>1</v>
      </c>
    </row>
    <row r="7539" spans="5:6" x14ac:dyDescent="0.25">
      <c r="E7539" s="8">
        <v>7536</v>
      </c>
      <c r="F7539">
        <v>1</v>
      </c>
    </row>
    <row r="7540" spans="5:6" x14ac:dyDescent="0.25">
      <c r="E7540" s="8">
        <v>7537</v>
      </c>
      <c r="F7540">
        <v>1</v>
      </c>
    </row>
    <row r="7541" spans="5:6" x14ac:dyDescent="0.25">
      <c r="E7541" s="8">
        <v>7538</v>
      </c>
      <c r="F7541">
        <v>1</v>
      </c>
    </row>
    <row r="7542" spans="5:6" x14ac:dyDescent="0.25">
      <c r="E7542" s="8">
        <v>7539</v>
      </c>
      <c r="F7542">
        <v>1</v>
      </c>
    </row>
    <row r="7543" spans="5:6" x14ac:dyDescent="0.25">
      <c r="E7543" s="8">
        <v>7540</v>
      </c>
      <c r="F7543">
        <v>1</v>
      </c>
    </row>
    <row r="7544" spans="5:6" x14ac:dyDescent="0.25">
      <c r="E7544" s="8">
        <v>7541</v>
      </c>
      <c r="F7544">
        <v>1</v>
      </c>
    </row>
    <row r="7545" spans="5:6" x14ac:dyDescent="0.25">
      <c r="E7545" s="8">
        <v>7542</v>
      </c>
      <c r="F7545">
        <v>1</v>
      </c>
    </row>
    <row r="7546" spans="5:6" x14ac:dyDescent="0.25">
      <c r="E7546" s="8">
        <v>7543</v>
      </c>
      <c r="F7546">
        <v>1</v>
      </c>
    </row>
    <row r="7547" spans="5:6" x14ac:dyDescent="0.25">
      <c r="E7547" s="8">
        <v>7544</v>
      </c>
      <c r="F7547">
        <v>1</v>
      </c>
    </row>
    <row r="7548" spans="5:6" x14ac:dyDescent="0.25">
      <c r="E7548" s="8">
        <v>7545</v>
      </c>
      <c r="F7548">
        <v>1</v>
      </c>
    </row>
    <row r="7549" spans="5:6" x14ac:dyDescent="0.25">
      <c r="E7549" s="8">
        <v>7546</v>
      </c>
      <c r="F7549">
        <v>1</v>
      </c>
    </row>
    <row r="7550" spans="5:6" x14ac:dyDescent="0.25">
      <c r="E7550" s="8">
        <v>7547</v>
      </c>
      <c r="F7550">
        <v>1</v>
      </c>
    </row>
    <row r="7551" spans="5:6" x14ac:dyDescent="0.25">
      <c r="E7551" s="8">
        <v>7548</v>
      </c>
      <c r="F7551">
        <v>1</v>
      </c>
    </row>
    <row r="7552" spans="5:6" x14ac:dyDescent="0.25">
      <c r="E7552" s="8">
        <v>7549</v>
      </c>
      <c r="F7552">
        <v>1</v>
      </c>
    </row>
    <row r="7553" spans="5:6" x14ac:dyDescent="0.25">
      <c r="E7553" s="8">
        <v>7550</v>
      </c>
      <c r="F7553">
        <v>1</v>
      </c>
    </row>
    <row r="7554" spans="5:6" x14ac:dyDescent="0.25">
      <c r="E7554" s="8">
        <v>7551</v>
      </c>
      <c r="F7554">
        <v>1</v>
      </c>
    </row>
    <row r="7555" spans="5:6" x14ac:dyDescent="0.25">
      <c r="E7555" s="8">
        <v>7552</v>
      </c>
      <c r="F7555">
        <v>1</v>
      </c>
    </row>
    <row r="7556" spans="5:6" x14ac:dyDescent="0.25">
      <c r="E7556" s="8">
        <v>7553</v>
      </c>
      <c r="F7556">
        <v>1</v>
      </c>
    </row>
    <row r="7557" spans="5:6" x14ac:dyDescent="0.25">
      <c r="E7557" s="8">
        <v>7554</v>
      </c>
      <c r="F7557">
        <v>1</v>
      </c>
    </row>
    <row r="7558" spans="5:6" x14ac:dyDescent="0.25">
      <c r="E7558" s="8">
        <v>7555</v>
      </c>
      <c r="F7558">
        <v>1</v>
      </c>
    </row>
    <row r="7559" spans="5:6" x14ac:dyDescent="0.25">
      <c r="E7559" s="8">
        <v>7556</v>
      </c>
      <c r="F7559">
        <v>1</v>
      </c>
    </row>
    <row r="7560" spans="5:6" x14ac:dyDescent="0.25">
      <c r="E7560" s="8">
        <v>7557</v>
      </c>
      <c r="F7560">
        <v>1</v>
      </c>
    </row>
    <row r="7561" spans="5:6" x14ac:dyDescent="0.25">
      <c r="E7561" s="8">
        <v>7558</v>
      </c>
      <c r="F7561">
        <v>1</v>
      </c>
    </row>
    <row r="7562" spans="5:6" x14ac:dyDescent="0.25">
      <c r="E7562" s="8">
        <v>7559</v>
      </c>
      <c r="F7562">
        <v>1</v>
      </c>
    </row>
    <row r="7563" spans="5:6" x14ac:dyDescent="0.25">
      <c r="E7563" s="8">
        <v>7560</v>
      </c>
      <c r="F7563">
        <v>1</v>
      </c>
    </row>
    <row r="7564" spans="5:6" x14ac:dyDescent="0.25">
      <c r="E7564" s="8">
        <v>7561</v>
      </c>
      <c r="F7564">
        <v>1</v>
      </c>
    </row>
    <row r="7565" spans="5:6" x14ac:dyDescent="0.25">
      <c r="E7565" s="8">
        <v>7562</v>
      </c>
      <c r="F7565">
        <v>1</v>
      </c>
    </row>
    <row r="7566" spans="5:6" x14ac:dyDescent="0.25">
      <c r="E7566" s="8">
        <v>7563</v>
      </c>
      <c r="F7566">
        <v>1</v>
      </c>
    </row>
    <row r="7567" spans="5:6" x14ac:dyDescent="0.25">
      <c r="E7567" s="8">
        <v>7564</v>
      </c>
      <c r="F7567">
        <v>1</v>
      </c>
    </row>
    <row r="7568" spans="5:6" x14ac:dyDescent="0.25">
      <c r="E7568" s="8">
        <v>7565</v>
      </c>
      <c r="F7568">
        <v>1</v>
      </c>
    </row>
    <row r="7569" spans="5:6" x14ac:dyDescent="0.25">
      <c r="E7569" s="8">
        <v>7566</v>
      </c>
      <c r="F7569">
        <v>1</v>
      </c>
    </row>
    <row r="7570" spans="5:6" x14ac:dyDescent="0.25">
      <c r="E7570" s="8">
        <v>7567</v>
      </c>
      <c r="F7570">
        <v>1</v>
      </c>
    </row>
    <row r="7571" spans="5:6" x14ac:dyDescent="0.25">
      <c r="E7571" s="8">
        <v>7568</v>
      </c>
      <c r="F7571">
        <v>1</v>
      </c>
    </row>
    <row r="7572" spans="5:6" x14ac:dyDescent="0.25">
      <c r="E7572" s="8">
        <v>7569</v>
      </c>
      <c r="F7572">
        <v>1</v>
      </c>
    </row>
    <row r="7573" spans="5:6" x14ac:dyDescent="0.25">
      <c r="E7573" s="8">
        <v>7570</v>
      </c>
      <c r="F7573">
        <v>1</v>
      </c>
    </row>
    <row r="7574" spans="5:6" x14ac:dyDescent="0.25">
      <c r="E7574" s="8">
        <v>7571</v>
      </c>
      <c r="F7574">
        <v>1</v>
      </c>
    </row>
    <row r="7575" spans="5:6" x14ac:dyDescent="0.25">
      <c r="E7575" s="8">
        <v>7572</v>
      </c>
      <c r="F7575">
        <v>1</v>
      </c>
    </row>
    <row r="7576" spans="5:6" x14ac:dyDescent="0.25">
      <c r="E7576" s="8">
        <v>7573</v>
      </c>
      <c r="F7576">
        <v>1</v>
      </c>
    </row>
    <row r="7577" spans="5:6" x14ac:dyDescent="0.25">
      <c r="E7577" s="8">
        <v>7574</v>
      </c>
      <c r="F7577">
        <v>1</v>
      </c>
    </row>
    <row r="7578" spans="5:6" x14ac:dyDescent="0.25">
      <c r="E7578" s="8">
        <v>7575</v>
      </c>
      <c r="F7578">
        <v>1</v>
      </c>
    </row>
    <row r="7579" spans="5:6" x14ac:dyDescent="0.25">
      <c r="E7579" s="8">
        <v>7576</v>
      </c>
      <c r="F7579">
        <v>1</v>
      </c>
    </row>
    <row r="7580" spans="5:6" x14ac:dyDescent="0.25">
      <c r="E7580" s="8">
        <v>7577</v>
      </c>
      <c r="F7580">
        <v>1</v>
      </c>
    </row>
    <row r="7581" spans="5:6" x14ac:dyDescent="0.25">
      <c r="E7581" s="8">
        <v>7578</v>
      </c>
      <c r="F7581">
        <v>1</v>
      </c>
    </row>
    <row r="7582" spans="5:6" x14ac:dyDescent="0.25">
      <c r="E7582" s="8">
        <v>7579</v>
      </c>
      <c r="F7582">
        <v>1</v>
      </c>
    </row>
    <row r="7583" spans="5:6" x14ac:dyDescent="0.25">
      <c r="E7583" s="8">
        <v>7580</v>
      </c>
      <c r="F7583">
        <v>1</v>
      </c>
    </row>
    <row r="7584" spans="5:6" x14ac:dyDescent="0.25">
      <c r="E7584" s="8">
        <v>7581</v>
      </c>
      <c r="F7584">
        <v>1</v>
      </c>
    </row>
    <row r="7585" spans="5:6" x14ac:dyDescent="0.25">
      <c r="E7585" s="8">
        <v>7582</v>
      </c>
      <c r="F7585">
        <v>1</v>
      </c>
    </row>
    <row r="7586" spans="5:6" x14ac:dyDescent="0.25">
      <c r="E7586" s="8">
        <v>7583</v>
      </c>
      <c r="F7586">
        <v>1</v>
      </c>
    </row>
    <row r="7587" spans="5:6" x14ac:dyDescent="0.25">
      <c r="E7587" s="8">
        <v>7584</v>
      </c>
      <c r="F7587">
        <v>1</v>
      </c>
    </row>
    <row r="7588" spans="5:6" x14ac:dyDescent="0.25">
      <c r="E7588" s="8">
        <v>7585</v>
      </c>
      <c r="F7588">
        <v>1</v>
      </c>
    </row>
    <row r="7589" spans="5:6" x14ac:dyDescent="0.25">
      <c r="E7589" s="8">
        <v>7586</v>
      </c>
      <c r="F7589">
        <v>1</v>
      </c>
    </row>
    <row r="7590" spans="5:6" x14ac:dyDescent="0.25">
      <c r="E7590" s="8">
        <v>7587</v>
      </c>
      <c r="F7590">
        <v>1</v>
      </c>
    </row>
    <row r="7591" spans="5:6" x14ac:dyDescent="0.25">
      <c r="E7591" s="8">
        <v>7588</v>
      </c>
      <c r="F7591">
        <v>1</v>
      </c>
    </row>
    <row r="7592" spans="5:6" x14ac:dyDescent="0.25">
      <c r="E7592" s="8">
        <v>7589</v>
      </c>
      <c r="F7592">
        <v>1</v>
      </c>
    </row>
    <row r="7593" spans="5:6" x14ac:dyDescent="0.25">
      <c r="E7593" s="8">
        <v>7590</v>
      </c>
      <c r="F7593">
        <v>1</v>
      </c>
    </row>
    <row r="7594" spans="5:6" x14ac:dyDescent="0.25">
      <c r="E7594" s="8">
        <v>7591</v>
      </c>
      <c r="F7594">
        <v>1</v>
      </c>
    </row>
    <row r="7595" spans="5:6" x14ac:dyDescent="0.25">
      <c r="E7595" s="8">
        <v>7592</v>
      </c>
      <c r="F7595">
        <v>1</v>
      </c>
    </row>
    <row r="7596" spans="5:6" x14ac:dyDescent="0.25">
      <c r="E7596" s="8">
        <v>7593</v>
      </c>
      <c r="F7596">
        <v>1</v>
      </c>
    </row>
    <row r="7597" spans="5:6" x14ac:dyDescent="0.25">
      <c r="E7597" s="8">
        <v>7594</v>
      </c>
      <c r="F7597">
        <v>1</v>
      </c>
    </row>
    <row r="7598" spans="5:6" x14ac:dyDescent="0.25">
      <c r="E7598" s="8">
        <v>7595</v>
      </c>
      <c r="F7598">
        <v>1</v>
      </c>
    </row>
    <row r="7599" spans="5:6" x14ac:dyDescent="0.25">
      <c r="E7599" s="8">
        <v>7596</v>
      </c>
      <c r="F7599">
        <v>1</v>
      </c>
    </row>
    <row r="7600" spans="5:6" x14ac:dyDescent="0.25">
      <c r="E7600" s="8">
        <v>7597</v>
      </c>
      <c r="F7600">
        <v>1</v>
      </c>
    </row>
    <row r="7601" spans="5:6" x14ac:dyDescent="0.25">
      <c r="E7601" s="8">
        <v>7598</v>
      </c>
      <c r="F7601">
        <v>1</v>
      </c>
    </row>
    <row r="7602" spans="5:6" x14ac:dyDescent="0.25">
      <c r="E7602" s="8">
        <v>7599</v>
      </c>
      <c r="F7602">
        <v>1</v>
      </c>
    </row>
    <row r="7603" spans="5:6" x14ac:dyDescent="0.25">
      <c r="E7603" s="8">
        <v>7600</v>
      </c>
      <c r="F7603">
        <v>1</v>
      </c>
    </row>
    <row r="7604" spans="5:6" x14ac:dyDescent="0.25">
      <c r="E7604" s="8">
        <v>7601</v>
      </c>
      <c r="F7604">
        <v>1</v>
      </c>
    </row>
    <row r="7605" spans="5:6" x14ac:dyDescent="0.25">
      <c r="E7605" s="8">
        <v>7602</v>
      </c>
      <c r="F7605">
        <v>1</v>
      </c>
    </row>
    <row r="7606" spans="5:6" x14ac:dyDescent="0.25">
      <c r="E7606" s="8">
        <v>7603</v>
      </c>
      <c r="F7606">
        <v>1</v>
      </c>
    </row>
    <row r="7607" spans="5:6" x14ac:dyDescent="0.25">
      <c r="E7607" s="8">
        <v>7604</v>
      </c>
      <c r="F7607">
        <v>1</v>
      </c>
    </row>
    <row r="7608" spans="5:6" x14ac:dyDescent="0.25">
      <c r="E7608" s="8">
        <v>7605</v>
      </c>
      <c r="F7608">
        <v>1</v>
      </c>
    </row>
    <row r="7609" spans="5:6" x14ac:dyDescent="0.25">
      <c r="E7609" s="8">
        <v>7606</v>
      </c>
      <c r="F7609">
        <v>1</v>
      </c>
    </row>
    <row r="7610" spans="5:6" x14ac:dyDescent="0.25">
      <c r="E7610" s="8">
        <v>7607</v>
      </c>
      <c r="F7610">
        <v>1</v>
      </c>
    </row>
    <row r="7611" spans="5:6" x14ac:dyDescent="0.25">
      <c r="E7611" s="8">
        <v>7608</v>
      </c>
      <c r="F7611">
        <v>1</v>
      </c>
    </row>
    <row r="7612" spans="5:6" x14ac:dyDescent="0.25">
      <c r="E7612" s="8">
        <v>7609</v>
      </c>
      <c r="F7612">
        <v>1</v>
      </c>
    </row>
    <row r="7613" spans="5:6" x14ac:dyDescent="0.25">
      <c r="E7613" s="8">
        <v>7610</v>
      </c>
      <c r="F7613">
        <v>1</v>
      </c>
    </row>
    <row r="7614" spans="5:6" x14ac:dyDescent="0.25">
      <c r="E7614" s="8">
        <v>7611</v>
      </c>
      <c r="F7614">
        <v>1</v>
      </c>
    </row>
    <row r="7615" spans="5:6" x14ac:dyDescent="0.25">
      <c r="E7615" s="8">
        <v>7612</v>
      </c>
      <c r="F7615">
        <v>1</v>
      </c>
    </row>
    <row r="7616" spans="5:6" x14ac:dyDescent="0.25">
      <c r="E7616" s="8">
        <v>7613</v>
      </c>
      <c r="F7616">
        <v>1</v>
      </c>
    </row>
    <row r="7617" spans="5:6" x14ac:dyDescent="0.25">
      <c r="E7617" s="8">
        <v>7614</v>
      </c>
      <c r="F7617">
        <v>1</v>
      </c>
    </row>
    <row r="7618" spans="5:6" x14ac:dyDescent="0.25">
      <c r="E7618" s="8">
        <v>7615</v>
      </c>
      <c r="F7618">
        <v>1</v>
      </c>
    </row>
    <row r="7619" spans="5:6" x14ac:dyDescent="0.25">
      <c r="E7619" s="8">
        <v>7616</v>
      </c>
      <c r="F7619">
        <v>1</v>
      </c>
    </row>
    <row r="7620" spans="5:6" x14ac:dyDescent="0.25">
      <c r="E7620" s="8">
        <v>7617</v>
      </c>
      <c r="F7620">
        <v>1</v>
      </c>
    </row>
    <row r="7621" spans="5:6" x14ac:dyDescent="0.25">
      <c r="E7621" s="8">
        <v>7618</v>
      </c>
      <c r="F7621">
        <v>1</v>
      </c>
    </row>
    <row r="7622" spans="5:6" x14ac:dyDescent="0.25">
      <c r="E7622" s="8">
        <v>7619</v>
      </c>
      <c r="F7622">
        <v>1</v>
      </c>
    </row>
    <row r="7623" spans="5:6" x14ac:dyDescent="0.25">
      <c r="E7623" s="8">
        <v>7620</v>
      </c>
      <c r="F7623">
        <v>1</v>
      </c>
    </row>
    <row r="7624" spans="5:6" x14ac:dyDescent="0.25">
      <c r="E7624" s="8">
        <v>7621</v>
      </c>
      <c r="F7624">
        <v>1</v>
      </c>
    </row>
    <row r="7625" spans="5:6" x14ac:dyDescent="0.25">
      <c r="E7625" s="8">
        <v>7622</v>
      </c>
      <c r="F7625">
        <v>1</v>
      </c>
    </row>
    <row r="7626" spans="5:6" x14ac:dyDescent="0.25">
      <c r="E7626" s="8">
        <v>7623</v>
      </c>
      <c r="F7626">
        <v>1</v>
      </c>
    </row>
    <row r="7627" spans="5:6" x14ac:dyDescent="0.25">
      <c r="E7627" s="8">
        <v>7624</v>
      </c>
      <c r="F7627">
        <v>1</v>
      </c>
    </row>
    <row r="7628" spans="5:6" x14ac:dyDescent="0.25">
      <c r="E7628" s="8">
        <v>7625</v>
      </c>
      <c r="F7628">
        <v>1</v>
      </c>
    </row>
    <row r="7629" spans="5:6" x14ac:dyDescent="0.25">
      <c r="E7629" s="8">
        <v>7626</v>
      </c>
      <c r="F7629">
        <v>1</v>
      </c>
    </row>
    <row r="7630" spans="5:6" x14ac:dyDescent="0.25">
      <c r="E7630" s="8">
        <v>7627</v>
      </c>
      <c r="F7630">
        <v>1</v>
      </c>
    </row>
    <row r="7631" spans="5:6" x14ac:dyDescent="0.25">
      <c r="E7631" s="8">
        <v>7628</v>
      </c>
      <c r="F7631">
        <v>1</v>
      </c>
    </row>
    <row r="7632" spans="5:6" x14ac:dyDescent="0.25">
      <c r="E7632" s="8">
        <v>7629</v>
      </c>
      <c r="F7632">
        <v>1</v>
      </c>
    </row>
    <row r="7633" spans="5:6" x14ac:dyDescent="0.25">
      <c r="E7633" s="8">
        <v>7630</v>
      </c>
      <c r="F7633">
        <v>1</v>
      </c>
    </row>
    <row r="7634" spans="5:6" x14ac:dyDescent="0.25">
      <c r="E7634" s="8">
        <v>7631</v>
      </c>
      <c r="F7634">
        <v>1</v>
      </c>
    </row>
    <row r="7635" spans="5:6" x14ac:dyDescent="0.25">
      <c r="E7635" s="8">
        <v>7632</v>
      </c>
      <c r="F7635">
        <v>1</v>
      </c>
    </row>
    <row r="7636" spans="5:6" x14ac:dyDescent="0.25">
      <c r="E7636" s="8">
        <v>7633</v>
      </c>
      <c r="F7636">
        <v>1</v>
      </c>
    </row>
    <row r="7637" spans="5:6" x14ac:dyDescent="0.25">
      <c r="E7637" s="8">
        <v>7634</v>
      </c>
      <c r="F7637">
        <v>1</v>
      </c>
    </row>
    <row r="7638" spans="5:6" x14ac:dyDescent="0.25">
      <c r="E7638" s="8">
        <v>7635</v>
      </c>
      <c r="F7638">
        <v>1</v>
      </c>
    </row>
    <row r="7639" spans="5:6" x14ac:dyDescent="0.25">
      <c r="E7639" s="8">
        <v>7636</v>
      </c>
      <c r="F7639">
        <v>1</v>
      </c>
    </row>
    <row r="7640" spans="5:6" x14ac:dyDescent="0.25">
      <c r="E7640" s="8">
        <v>7637</v>
      </c>
      <c r="F7640">
        <v>1</v>
      </c>
    </row>
    <row r="7641" spans="5:6" x14ac:dyDescent="0.25">
      <c r="E7641" s="8">
        <v>7638</v>
      </c>
      <c r="F7641">
        <v>1</v>
      </c>
    </row>
    <row r="7642" spans="5:6" x14ac:dyDescent="0.25">
      <c r="E7642" s="8">
        <v>7639</v>
      </c>
      <c r="F7642">
        <v>1</v>
      </c>
    </row>
    <row r="7643" spans="5:6" x14ac:dyDescent="0.25">
      <c r="E7643" s="8">
        <v>7640</v>
      </c>
      <c r="F7643">
        <v>1</v>
      </c>
    </row>
    <row r="7644" spans="5:6" x14ac:dyDescent="0.25">
      <c r="E7644" s="8">
        <v>7641</v>
      </c>
      <c r="F7644">
        <v>1</v>
      </c>
    </row>
    <row r="7645" spans="5:6" x14ac:dyDescent="0.25">
      <c r="E7645" s="8">
        <v>7642</v>
      </c>
      <c r="F7645">
        <v>1</v>
      </c>
    </row>
    <row r="7646" spans="5:6" x14ac:dyDescent="0.25">
      <c r="E7646" s="8">
        <v>7643</v>
      </c>
      <c r="F7646">
        <v>1</v>
      </c>
    </row>
    <row r="7647" spans="5:6" x14ac:dyDescent="0.25">
      <c r="E7647" s="8">
        <v>7644</v>
      </c>
      <c r="F7647">
        <v>1</v>
      </c>
    </row>
    <row r="7648" spans="5:6" x14ac:dyDescent="0.25">
      <c r="E7648" s="8">
        <v>7645</v>
      </c>
      <c r="F7648">
        <v>1</v>
      </c>
    </row>
    <row r="7649" spans="5:6" x14ac:dyDescent="0.25">
      <c r="E7649" s="8">
        <v>7646</v>
      </c>
      <c r="F7649">
        <v>1</v>
      </c>
    </row>
    <row r="7650" spans="5:6" x14ac:dyDescent="0.25">
      <c r="E7650" s="8">
        <v>7647</v>
      </c>
      <c r="F7650">
        <v>1</v>
      </c>
    </row>
    <row r="7651" spans="5:6" x14ac:dyDescent="0.25">
      <c r="E7651" s="8">
        <v>7648</v>
      </c>
      <c r="F7651">
        <v>1</v>
      </c>
    </row>
    <row r="7652" spans="5:6" x14ac:dyDescent="0.25">
      <c r="E7652" s="8">
        <v>7649</v>
      </c>
      <c r="F7652">
        <v>1</v>
      </c>
    </row>
    <row r="7653" spans="5:6" x14ac:dyDescent="0.25">
      <c r="E7653" s="8">
        <v>7650</v>
      </c>
      <c r="F7653">
        <v>1</v>
      </c>
    </row>
    <row r="7654" spans="5:6" x14ac:dyDescent="0.25">
      <c r="E7654" s="8">
        <v>7651</v>
      </c>
      <c r="F7654">
        <v>1</v>
      </c>
    </row>
    <row r="7655" spans="5:6" x14ac:dyDescent="0.25">
      <c r="E7655" s="8">
        <v>7652</v>
      </c>
      <c r="F7655">
        <v>1</v>
      </c>
    </row>
    <row r="7656" spans="5:6" x14ac:dyDescent="0.25">
      <c r="E7656" s="8">
        <v>7653</v>
      </c>
      <c r="F7656">
        <v>1</v>
      </c>
    </row>
    <row r="7657" spans="5:6" x14ac:dyDescent="0.25">
      <c r="E7657" s="8">
        <v>7654</v>
      </c>
      <c r="F7657">
        <v>1</v>
      </c>
    </row>
    <row r="7658" spans="5:6" x14ac:dyDescent="0.25">
      <c r="E7658" s="8">
        <v>7655</v>
      </c>
      <c r="F7658">
        <v>1</v>
      </c>
    </row>
    <row r="7659" spans="5:6" x14ac:dyDescent="0.25">
      <c r="E7659" s="8">
        <v>7656</v>
      </c>
      <c r="F7659">
        <v>1</v>
      </c>
    </row>
    <row r="7660" spans="5:6" x14ac:dyDescent="0.25">
      <c r="E7660" s="8">
        <v>7657</v>
      </c>
      <c r="F7660">
        <v>1</v>
      </c>
    </row>
    <row r="7661" spans="5:6" x14ac:dyDescent="0.25">
      <c r="E7661" s="8">
        <v>7658</v>
      </c>
      <c r="F7661">
        <v>1</v>
      </c>
    </row>
    <row r="7662" spans="5:6" x14ac:dyDescent="0.25">
      <c r="E7662" s="8">
        <v>7659</v>
      </c>
      <c r="F7662">
        <v>1</v>
      </c>
    </row>
    <row r="7663" spans="5:6" x14ac:dyDescent="0.25">
      <c r="E7663" s="8">
        <v>7660</v>
      </c>
      <c r="F7663">
        <v>1</v>
      </c>
    </row>
    <row r="7664" spans="5:6" x14ac:dyDescent="0.25">
      <c r="E7664" s="8">
        <v>7661</v>
      </c>
      <c r="F7664">
        <v>1</v>
      </c>
    </row>
    <row r="7665" spans="5:6" x14ac:dyDescent="0.25">
      <c r="E7665" s="8">
        <v>7662</v>
      </c>
      <c r="F7665">
        <v>1</v>
      </c>
    </row>
    <row r="7666" spans="5:6" x14ac:dyDescent="0.25">
      <c r="E7666" s="8">
        <v>7663</v>
      </c>
      <c r="F7666">
        <v>1</v>
      </c>
    </row>
    <row r="7667" spans="5:6" x14ac:dyDescent="0.25">
      <c r="E7667" s="8">
        <v>7664</v>
      </c>
      <c r="F7667">
        <v>1</v>
      </c>
    </row>
    <row r="7668" spans="5:6" x14ac:dyDescent="0.25">
      <c r="E7668" s="8">
        <v>7665</v>
      </c>
      <c r="F7668">
        <v>1</v>
      </c>
    </row>
    <row r="7669" spans="5:6" x14ac:dyDescent="0.25">
      <c r="E7669" s="8">
        <v>7666</v>
      </c>
      <c r="F7669">
        <v>1</v>
      </c>
    </row>
    <row r="7670" spans="5:6" x14ac:dyDescent="0.25">
      <c r="E7670" s="8">
        <v>7667</v>
      </c>
      <c r="F7670">
        <v>1</v>
      </c>
    </row>
    <row r="7671" spans="5:6" x14ac:dyDescent="0.25">
      <c r="E7671" s="8">
        <v>7668</v>
      </c>
      <c r="F7671">
        <v>1</v>
      </c>
    </row>
    <row r="7672" spans="5:6" x14ac:dyDescent="0.25">
      <c r="E7672" s="8">
        <v>7669</v>
      </c>
      <c r="F7672">
        <v>1</v>
      </c>
    </row>
    <row r="7673" spans="5:6" x14ac:dyDescent="0.25">
      <c r="E7673" s="8">
        <v>7670</v>
      </c>
      <c r="F7673">
        <v>1</v>
      </c>
    </row>
    <row r="7674" spans="5:6" x14ac:dyDescent="0.25">
      <c r="E7674" s="8">
        <v>7671</v>
      </c>
      <c r="F7674">
        <v>1</v>
      </c>
    </row>
    <row r="7675" spans="5:6" x14ac:dyDescent="0.25">
      <c r="E7675" s="8">
        <v>7672</v>
      </c>
      <c r="F7675">
        <v>1</v>
      </c>
    </row>
    <row r="7676" spans="5:6" x14ac:dyDescent="0.25">
      <c r="E7676" s="8">
        <v>7673</v>
      </c>
      <c r="F7676">
        <v>1</v>
      </c>
    </row>
    <row r="7677" spans="5:6" x14ac:dyDescent="0.25">
      <c r="E7677" s="8">
        <v>7674</v>
      </c>
      <c r="F7677">
        <v>1</v>
      </c>
    </row>
    <row r="7678" spans="5:6" x14ac:dyDescent="0.25">
      <c r="E7678" s="8">
        <v>7675</v>
      </c>
      <c r="F7678">
        <v>1</v>
      </c>
    </row>
    <row r="7679" spans="5:6" x14ac:dyDescent="0.25">
      <c r="E7679" s="8">
        <v>7676</v>
      </c>
      <c r="F7679">
        <v>1</v>
      </c>
    </row>
    <row r="7680" spans="5:6" x14ac:dyDescent="0.25">
      <c r="E7680" s="8">
        <v>7677</v>
      </c>
      <c r="F7680">
        <v>1</v>
      </c>
    </row>
    <row r="7681" spans="5:6" x14ac:dyDescent="0.25">
      <c r="E7681" s="8">
        <v>7678</v>
      </c>
      <c r="F7681">
        <v>1</v>
      </c>
    </row>
    <row r="7682" spans="5:6" x14ac:dyDescent="0.25">
      <c r="E7682" s="8">
        <v>7679</v>
      </c>
      <c r="F7682">
        <v>1</v>
      </c>
    </row>
    <row r="7683" spans="5:6" x14ac:dyDescent="0.25">
      <c r="E7683" s="8">
        <v>7680</v>
      </c>
      <c r="F7683">
        <v>1</v>
      </c>
    </row>
    <row r="7684" spans="5:6" x14ac:dyDescent="0.25">
      <c r="E7684" s="8">
        <v>7681</v>
      </c>
      <c r="F7684">
        <v>1</v>
      </c>
    </row>
    <row r="7685" spans="5:6" x14ac:dyDescent="0.25">
      <c r="E7685" s="8">
        <v>7682</v>
      </c>
      <c r="F7685">
        <v>1</v>
      </c>
    </row>
    <row r="7686" spans="5:6" x14ac:dyDescent="0.25">
      <c r="E7686" s="8">
        <v>7683</v>
      </c>
      <c r="F7686">
        <v>1</v>
      </c>
    </row>
    <row r="7687" spans="5:6" x14ac:dyDescent="0.25">
      <c r="E7687" s="8">
        <v>7684</v>
      </c>
      <c r="F7687">
        <v>1</v>
      </c>
    </row>
    <row r="7688" spans="5:6" x14ac:dyDescent="0.25">
      <c r="E7688" s="8">
        <v>7685</v>
      </c>
      <c r="F7688">
        <v>1</v>
      </c>
    </row>
    <row r="7689" spans="5:6" x14ac:dyDescent="0.25">
      <c r="E7689" s="8">
        <v>7686</v>
      </c>
      <c r="F7689">
        <v>1</v>
      </c>
    </row>
    <row r="7690" spans="5:6" x14ac:dyDescent="0.25">
      <c r="E7690" s="8">
        <v>7687</v>
      </c>
      <c r="F7690">
        <v>1</v>
      </c>
    </row>
    <row r="7691" spans="5:6" x14ac:dyDescent="0.25">
      <c r="E7691" s="8">
        <v>7688</v>
      </c>
      <c r="F7691">
        <v>1</v>
      </c>
    </row>
    <row r="7692" spans="5:6" x14ac:dyDescent="0.25">
      <c r="E7692" s="8">
        <v>7689</v>
      </c>
      <c r="F7692">
        <v>1</v>
      </c>
    </row>
    <row r="7693" spans="5:6" x14ac:dyDescent="0.25">
      <c r="E7693" s="8">
        <v>7690</v>
      </c>
      <c r="F7693">
        <v>1</v>
      </c>
    </row>
    <row r="7694" spans="5:6" x14ac:dyDescent="0.25">
      <c r="E7694" s="8">
        <v>7691</v>
      </c>
      <c r="F7694">
        <v>1</v>
      </c>
    </row>
    <row r="7695" spans="5:6" x14ac:dyDescent="0.25">
      <c r="E7695" s="8">
        <v>7692</v>
      </c>
      <c r="F7695">
        <v>1</v>
      </c>
    </row>
    <row r="7696" spans="5:6" x14ac:dyDescent="0.25">
      <c r="E7696" s="8">
        <v>7693</v>
      </c>
      <c r="F7696">
        <v>1</v>
      </c>
    </row>
    <row r="7697" spans="5:6" x14ac:dyDescent="0.25">
      <c r="E7697" s="8">
        <v>7694</v>
      </c>
      <c r="F7697">
        <v>1</v>
      </c>
    </row>
    <row r="7698" spans="5:6" x14ac:dyDescent="0.25">
      <c r="E7698" s="8">
        <v>7695</v>
      </c>
      <c r="F7698">
        <v>1</v>
      </c>
    </row>
    <row r="7699" spans="5:6" x14ac:dyDescent="0.25">
      <c r="E7699" s="8">
        <v>7696</v>
      </c>
      <c r="F7699">
        <v>1</v>
      </c>
    </row>
    <row r="7700" spans="5:6" x14ac:dyDescent="0.25">
      <c r="E7700" s="8">
        <v>7697</v>
      </c>
      <c r="F7700">
        <v>1</v>
      </c>
    </row>
    <row r="7701" spans="5:6" x14ac:dyDescent="0.25">
      <c r="E7701" s="8">
        <v>7698</v>
      </c>
      <c r="F7701">
        <v>1</v>
      </c>
    </row>
    <row r="7702" spans="5:6" x14ac:dyDescent="0.25">
      <c r="E7702" s="8">
        <v>7699</v>
      </c>
      <c r="F7702">
        <v>1</v>
      </c>
    </row>
    <row r="7703" spans="5:6" x14ac:dyDescent="0.25">
      <c r="E7703" s="8">
        <v>7700</v>
      </c>
      <c r="F7703">
        <v>1</v>
      </c>
    </row>
    <row r="7704" spans="5:6" x14ac:dyDescent="0.25">
      <c r="E7704" s="8">
        <v>7701</v>
      </c>
      <c r="F7704">
        <v>1</v>
      </c>
    </row>
    <row r="7705" spans="5:6" x14ac:dyDescent="0.25">
      <c r="E7705" s="8">
        <v>7702</v>
      </c>
      <c r="F7705">
        <v>1</v>
      </c>
    </row>
    <row r="7706" spans="5:6" x14ac:dyDescent="0.25">
      <c r="E7706" s="8">
        <v>7703</v>
      </c>
      <c r="F7706">
        <v>1</v>
      </c>
    </row>
    <row r="7707" spans="5:6" x14ac:dyDescent="0.25">
      <c r="E7707" s="8">
        <v>7704</v>
      </c>
      <c r="F7707">
        <v>1</v>
      </c>
    </row>
    <row r="7708" spans="5:6" x14ac:dyDescent="0.25">
      <c r="E7708" s="8">
        <v>7705</v>
      </c>
      <c r="F7708">
        <v>1</v>
      </c>
    </row>
    <row r="7709" spans="5:6" x14ac:dyDescent="0.25">
      <c r="E7709" s="8">
        <v>7706</v>
      </c>
      <c r="F7709">
        <v>1</v>
      </c>
    </row>
    <row r="7710" spans="5:6" x14ac:dyDescent="0.25">
      <c r="E7710" s="8">
        <v>7707</v>
      </c>
      <c r="F7710">
        <v>1</v>
      </c>
    </row>
    <row r="7711" spans="5:6" x14ac:dyDescent="0.25">
      <c r="E7711" s="8">
        <v>7708</v>
      </c>
      <c r="F7711">
        <v>1</v>
      </c>
    </row>
    <row r="7712" spans="5:6" x14ac:dyDescent="0.25">
      <c r="E7712" s="8">
        <v>7709</v>
      </c>
      <c r="F7712">
        <v>1</v>
      </c>
    </row>
    <row r="7713" spans="5:6" x14ac:dyDescent="0.25">
      <c r="E7713" s="8">
        <v>7710</v>
      </c>
      <c r="F7713">
        <v>1</v>
      </c>
    </row>
    <row r="7714" spans="5:6" x14ac:dyDescent="0.25">
      <c r="E7714" s="8">
        <v>7711</v>
      </c>
      <c r="F7714">
        <v>1</v>
      </c>
    </row>
    <row r="7715" spans="5:6" x14ac:dyDescent="0.25">
      <c r="E7715" s="8">
        <v>7712</v>
      </c>
      <c r="F7715">
        <v>1</v>
      </c>
    </row>
    <row r="7716" spans="5:6" x14ac:dyDescent="0.25">
      <c r="E7716" s="8">
        <v>7713</v>
      </c>
      <c r="F7716">
        <v>1</v>
      </c>
    </row>
    <row r="7717" spans="5:6" x14ac:dyDescent="0.25">
      <c r="E7717" s="8">
        <v>7714</v>
      </c>
      <c r="F7717">
        <v>1</v>
      </c>
    </row>
    <row r="7718" spans="5:6" x14ac:dyDescent="0.25">
      <c r="E7718" s="8">
        <v>7715</v>
      </c>
      <c r="F7718">
        <v>1</v>
      </c>
    </row>
    <row r="7719" spans="5:6" x14ac:dyDescent="0.25">
      <c r="E7719" s="8">
        <v>7716</v>
      </c>
      <c r="F7719">
        <v>1</v>
      </c>
    </row>
    <row r="7720" spans="5:6" x14ac:dyDescent="0.25">
      <c r="E7720" s="8">
        <v>7717</v>
      </c>
      <c r="F7720">
        <v>1</v>
      </c>
    </row>
    <row r="7721" spans="5:6" x14ac:dyDescent="0.25">
      <c r="E7721" s="8">
        <v>7718</v>
      </c>
      <c r="F7721">
        <v>1</v>
      </c>
    </row>
    <row r="7722" spans="5:6" x14ac:dyDescent="0.25">
      <c r="E7722" s="8">
        <v>7719</v>
      </c>
      <c r="F7722">
        <v>1</v>
      </c>
    </row>
    <row r="7723" spans="5:6" x14ac:dyDescent="0.25">
      <c r="E7723" s="8">
        <v>7720</v>
      </c>
      <c r="F7723">
        <v>1</v>
      </c>
    </row>
    <row r="7724" spans="5:6" x14ac:dyDescent="0.25">
      <c r="E7724" s="8">
        <v>7721</v>
      </c>
      <c r="F7724">
        <v>1</v>
      </c>
    </row>
    <row r="7725" spans="5:6" x14ac:dyDescent="0.25">
      <c r="E7725" s="8">
        <v>7722</v>
      </c>
      <c r="F7725">
        <v>1</v>
      </c>
    </row>
    <row r="7726" spans="5:6" x14ac:dyDescent="0.25">
      <c r="E7726" s="8">
        <v>7723</v>
      </c>
      <c r="F7726">
        <v>1</v>
      </c>
    </row>
    <row r="7727" spans="5:6" x14ac:dyDescent="0.25">
      <c r="E7727" s="8">
        <v>7724</v>
      </c>
      <c r="F7727">
        <v>1</v>
      </c>
    </row>
    <row r="7728" spans="5:6" x14ac:dyDescent="0.25">
      <c r="E7728" s="8">
        <v>7725</v>
      </c>
      <c r="F7728">
        <v>1</v>
      </c>
    </row>
    <row r="7729" spans="5:6" x14ac:dyDescent="0.25">
      <c r="E7729" s="8">
        <v>7726</v>
      </c>
      <c r="F7729">
        <v>1</v>
      </c>
    </row>
    <row r="7730" spans="5:6" x14ac:dyDescent="0.25">
      <c r="E7730" s="8">
        <v>7727</v>
      </c>
      <c r="F7730">
        <v>1</v>
      </c>
    </row>
    <row r="7731" spans="5:6" x14ac:dyDescent="0.25">
      <c r="E7731" s="8">
        <v>7728</v>
      </c>
      <c r="F7731">
        <v>1</v>
      </c>
    </row>
    <row r="7732" spans="5:6" x14ac:dyDescent="0.25">
      <c r="E7732" s="8">
        <v>7729</v>
      </c>
      <c r="F7732">
        <v>1</v>
      </c>
    </row>
    <row r="7733" spans="5:6" x14ac:dyDescent="0.25">
      <c r="E7733" s="8">
        <v>7730</v>
      </c>
      <c r="F7733">
        <v>1</v>
      </c>
    </row>
    <row r="7734" spans="5:6" x14ac:dyDescent="0.25">
      <c r="E7734" s="8">
        <v>7731</v>
      </c>
      <c r="F7734">
        <v>1</v>
      </c>
    </row>
    <row r="7735" spans="5:6" x14ac:dyDescent="0.25">
      <c r="E7735" s="8">
        <v>7732</v>
      </c>
      <c r="F7735">
        <v>1</v>
      </c>
    </row>
    <row r="7736" spans="5:6" x14ac:dyDescent="0.25">
      <c r="E7736" s="8">
        <v>7733</v>
      </c>
      <c r="F7736">
        <v>1</v>
      </c>
    </row>
    <row r="7737" spans="5:6" x14ac:dyDescent="0.25">
      <c r="E7737" s="8">
        <v>7734</v>
      </c>
      <c r="F7737">
        <v>1</v>
      </c>
    </row>
    <row r="7738" spans="5:6" x14ac:dyDescent="0.25">
      <c r="E7738" s="8">
        <v>7735</v>
      </c>
      <c r="F7738">
        <v>1</v>
      </c>
    </row>
    <row r="7739" spans="5:6" x14ac:dyDescent="0.25">
      <c r="E7739" s="8">
        <v>7736</v>
      </c>
      <c r="F7739">
        <v>1</v>
      </c>
    </row>
    <row r="7740" spans="5:6" x14ac:dyDescent="0.25">
      <c r="E7740" s="8">
        <v>7737</v>
      </c>
      <c r="F7740">
        <v>1</v>
      </c>
    </row>
    <row r="7741" spans="5:6" x14ac:dyDescent="0.25">
      <c r="E7741" s="8">
        <v>7738</v>
      </c>
      <c r="F7741">
        <v>1</v>
      </c>
    </row>
    <row r="7742" spans="5:6" x14ac:dyDescent="0.25">
      <c r="E7742" s="8">
        <v>7739</v>
      </c>
      <c r="F7742">
        <v>1</v>
      </c>
    </row>
    <row r="7743" spans="5:6" x14ac:dyDescent="0.25">
      <c r="E7743" s="8">
        <v>7740</v>
      </c>
      <c r="F7743">
        <v>1</v>
      </c>
    </row>
    <row r="7744" spans="5:6" x14ac:dyDescent="0.25">
      <c r="E7744" s="8">
        <v>7741</v>
      </c>
      <c r="F7744">
        <v>1</v>
      </c>
    </row>
    <row r="7745" spans="5:6" x14ac:dyDescent="0.25">
      <c r="E7745" s="8">
        <v>7742</v>
      </c>
      <c r="F7745">
        <v>1</v>
      </c>
    </row>
    <row r="7746" spans="5:6" x14ac:dyDescent="0.25">
      <c r="E7746" s="8">
        <v>7743</v>
      </c>
      <c r="F7746">
        <v>1</v>
      </c>
    </row>
    <row r="7747" spans="5:6" x14ac:dyDescent="0.25">
      <c r="E7747" s="8">
        <v>7744</v>
      </c>
      <c r="F7747">
        <v>1</v>
      </c>
    </row>
    <row r="7748" spans="5:6" x14ac:dyDescent="0.25">
      <c r="E7748" s="8">
        <v>7745</v>
      </c>
      <c r="F7748">
        <v>1</v>
      </c>
    </row>
    <row r="7749" spans="5:6" x14ac:dyDescent="0.25">
      <c r="E7749" s="8">
        <v>7746</v>
      </c>
      <c r="F7749">
        <v>1</v>
      </c>
    </row>
    <row r="7750" spans="5:6" x14ac:dyDescent="0.25">
      <c r="E7750" s="8">
        <v>7747</v>
      </c>
      <c r="F7750">
        <v>1</v>
      </c>
    </row>
    <row r="7751" spans="5:6" x14ac:dyDescent="0.25">
      <c r="E7751" s="8">
        <v>7748</v>
      </c>
      <c r="F7751">
        <v>1</v>
      </c>
    </row>
    <row r="7752" spans="5:6" x14ac:dyDescent="0.25">
      <c r="E7752" s="8">
        <v>7749</v>
      </c>
      <c r="F7752">
        <v>1</v>
      </c>
    </row>
    <row r="7753" spans="5:6" x14ac:dyDescent="0.25">
      <c r="E7753" s="8">
        <v>7750</v>
      </c>
      <c r="F7753">
        <v>1</v>
      </c>
    </row>
    <row r="7754" spans="5:6" x14ac:dyDescent="0.25">
      <c r="E7754" s="8">
        <v>7751</v>
      </c>
      <c r="F7754">
        <v>1</v>
      </c>
    </row>
    <row r="7755" spans="5:6" x14ac:dyDescent="0.25">
      <c r="E7755" s="8">
        <v>7752</v>
      </c>
      <c r="F7755">
        <v>1</v>
      </c>
    </row>
    <row r="7756" spans="5:6" x14ac:dyDescent="0.25">
      <c r="E7756" s="8">
        <v>7753</v>
      </c>
      <c r="F7756">
        <v>1</v>
      </c>
    </row>
    <row r="7757" spans="5:6" x14ac:dyDescent="0.25">
      <c r="E7757" s="8">
        <v>7754</v>
      </c>
      <c r="F7757">
        <v>1</v>
      </c>
    </row>
    <row r="7758" spans="5:6" x14ac:dyDescent="0.25">
      <c r="E7758" s="8">
        <v>7755</v>
      </c>
      <c r="F7758">
        <v>1</v>
      </c>
    </row>
    <row r="7759" spans="5:6" x14ac:dyDescent="0.25">
      <c r="E7759" s="8">
        <v>7756</v>
      </c>
      <c r="F7759">
        <v>1</v>
      </c>
    </row>
    <row r="7760" spans="5:6" x14ac:dyDescent="0.25">
      <c r="E7760" s="8">
        <v>7757</v>
      </c>
      <c r="F7760">
        <v>1</v>
      </c>
    </row>
    <row r="7761" spans="5:6" x14ac:dyDescent="0.25">
      <c r="E7761" s="8">
        <v>7758</v>
      </c>
      <c r="F7761">
        <v>1</v>
      </c>
    </row>
    <row r="7762" spans="5:6" x14ac:dyDescent="0.25">
      <c r="E7762" s="8">
        <v>7759</v>
      </c>
      <c r="F7762">
        <v>1</v>
      </c>
    </row>
    <row r="7763" spans="5:6" x14ac:dyDescent="0.25">
      <c r="E7763" s="8">
        <v>7760</v>
      </c>
      <c r="F7763">
        <v>1</v>
      </c>
    </row>
    <row r="7764" spans="5:6" x14ac:dyDescent="0.25">
      <c r="E7764" s="8">
        <v>7761</v>
      </c>
      <c r="F7764">
        <v>1</v>
      </c>
    </row>
    <row r="7765" spans="5:6" x14ac:dyDescent="0.25">
      <c r="E7765" s="8">
        <v>7762</v>
      </c>
      <c r="F7765">
        <v>1</v>
      </c>
    </row>
    <row r="7766" spans="5:6" x14ac:dyDescent="0.25">
      <c r="E7766" s="8">
        <v>7763</v>
      </c>
      <c r="F7766">
        <v>1</v>
      </c>
    </row>
    <row r="7767" spans="5:6" x14ac:dyDescent="0.25">
      <c r="E7767" s="8">
        <v>7764</v>
      </c>
      <c r="F7767">
        <v>1</v>
      </c>
    </row>
    <row r="7768" spans="5:6" x14ac:dyDescent="0.25">
      <c r="E7768" s="8">
        <v>7765</v>
      </c>
      <c r="F7768">
        <v>1</v>
      </c>
    </row>
    <row r="7769" spans="5:6" x14ac:dyDescent="0.25">
      <c r="E7769" s="8">
        <v>7766</v>
      </c>
      <c r="F7769">
        <v>1</v>
      </c>
    </row>
    <row r="7770" spans="5:6" x14ac:dyDescent="0.25">
      <c r="E7770" s="8">
        <v>7767</v>
      </c>
      <c r="F7770">
        <v>1</v>
      </c>
    </row>
    <row r="7771" spans="5:6" x14ac:dyDescent="0.25">
      <c r="E7771" s="8">
        <v>7768</v>
      </c>
      <c r="F7771">
        <v>1</v>
      </c>
    </row>
    <row r="7772" spans="5:6" x14ac:dyDescent="0.25">
      <c r="E7772" s="8">
        <v>7769</v>
      </c>
      <c r="F7772">
        <v>1</v>
      </c>
    </row>
    <row r="7773" spans="5:6" x14ac:dyDescent="0.25">
      <c r="E7773" s="8">
        <v>7770</v>
      </c>
      <c r="F7773">
        <v>1</v>
      </c>
    </row>
    <row r="7774" spans="5:6" x14ac:dyDescent="0.25">
      <c r="E7774" s="8">
        <v>7771</v>
      </c>
      <c r="F7774">
        <v>1</v>
      </c>
    </row>
    <row r="7775" spans="5:6" x14ac:dyDescent="0.25">
      <c r="E7775" s="8">
        <v>7772</v>
      </c>
      <c r="F7775">
        <v>1</v>
      </c>
    </row>
    <row r="7776" spans="5:6" x14ac:dyDescent="0.25">
      <c r="E7776" s="8">
        <v>7773</v>
      </c>
      <c r="F7776">
        <v>1</v>
      </c>
    </row>
    <row r="7777" spans="5:6" x14ac:dyDescent="0.25">
      <c r="E7777" s="8">
        <v>7774</v>
      </c>
      <c r="F7777">
        <v>1</v>
      </c>
    </row>
    <row r="7778" spans="5:6" x14ac:dyDescent="0.25">
      <c r="E7778" s="8">
        <v>7775</v>
      </c>
      <c r="F7778">
        <v>1</v>
      </c>
    </row>
    <row r="7779" spans="5:6" x14ac:dyDescent="0.25">
      <c r="E7779" s="8">
        <v>7776</v>
      </c>
      <c r="F7779">
        <v>1</v>
      </c>
    </row>
    <row r="7780" spans="5:6" x14ac:dyDescent="0.25">
      <c r="E7780" s="8">
        <v>7777</v>
      </c>
      <c r="F7780">
        <v>1</v>
      </c>
    </row>
    <row r="7781" spans="5:6" x14ac:dyDescent="0.25">
      <c r="E7781" s="8">
        <v>7778</v>
      </c>
      <c r="F7781">
        <v>1</v>
      </c>
    </row>
    <row r="7782" spans="5:6" x14ac:dyDescent="0.25">
      <c r="E7782" s="8">
        <v>7779</v>
      </c>
      <c r="F7782">
        <v>1</v>
      </c>
    </row>
    <row r="7783" spans="5:6" x14ac:dyDescent="0.25">
      <c r="E7783" s="8">
        <v>7780</v>
      </c>
      <c r="F7783">
        <v>1</v>
      </c>
    </row>
    <row r="7784" spans="5:6" x14ac:dyDescent="0.25">
      <c r="E7784" s="8">
        <v>7781</v>
      </c>
      <c r="F7784">
        <v>1</v>
      </c>
    </row>
    <row r="7785" spans="5:6" x14ac:dyDescent="0.25">
      <c r="E7785" s="8">
        <v>7782</v>
      </c>
      <c r="F7785">
        <v>1</v>
      </c>
    </row>
    <row r="7786" spans="5:6" x14ac:dyDescent="0.25">
      <c r="E7786" s="8">
        <v>7783</v>
      </c>
      <c r="F7786">
        <v>1</v>
      </c>
    </row>
    <row r="7787" spans="5:6" x14ac:dyDescent="0.25">
      <c r="E7787" s="8">
        <v>7784</v>
      </c>
      <c r="F7787">
        <v>1</v>
      </c>
    </row>
    <row r="7788" spans="5:6" x14ac:dyDescent="0.25">
      <c r="E7788" s="8">
        <v>7785</v>
      </c>
      <c r="F7788">
        <v>1</v>
      </c>
    </row>
    <row r="7789" spans="5:6" x14ac:dyDescent="0.25">
      <c r="E7789" s="8">
        <v>7786</v>
      </c>
      <c r="F7789">
        <v>1</v>
      </c>
    </row>
    <row r="7790" spans="5:6" x14ac:dyDescent="0.25">
      <c r="E7790" s="8">
        <v>7787</v>
      </c>
      <c r="F7790">
        <v>1</v>
      </c>
    </row>
    <row r="7791" spans="5:6" x14ac:dyDescent="0.25">
      <c r="E7791" s="8">
        <v>7788</v>
      </c>
      <c r="F7791">
        <v>1</v>
      </c>
    </row>
    <row r="7792" spans="5:6" x14ac:dyDescent="0.25">
      <c r="E7792" s="8">
        <v>7789</v>
      </c>
      <c r="F7792">
        <v>1</v>
      </c>
    </row>
    <row r="7793" spans="5:6" x14ac:dyDescent="0.25">
      <c r="E7793" s="8">
        <v>7790</v>
      </c>
      <c r="F7793">
        <v>1</v>
      </c>
    </row>
    <row r="7794" spans="5:6" x14ac:dyDescent="0.25">
      <c r="E7794" s="8">
        <v>7791</v>
      </c>
      <c r="F7794">
        <v>1</v>
      </c>
    </row>
    <row r="7795" spans="5:6" x14ac:dyDescent="0.25">
      <c r="E7795" s="8">
        <v>7792</v>
      </c>
      <c r="F7795">
        <v>1</v>
      </c>
    </row>
    <row r="7796" spans="5:6" x14ac:dyDescent="0.25">
      <c r="E7796" s="8">
        <v>7793</v>
      </c>
      <c r="F7796">
        <v>1</v>
      </c>
    </row>
    <row r="7797" spans="5:6" x14ac:dyDescent="0.25">
      <c r="E7797" s="8">
        <v>7794</v>
      </c>
      <c r="F7797">
        <v>1</v>
      </c>
    </row>
    <row r="7798" spans="5:6" x14ac:dyDescent="0.25">
      <c r="E7798" s="8">
        <v>7795</v>
      </c>
      <c r="F7798">
        <v>1</v>
      </c>
    </row>
    <row r="7799" spans="5:6" x14ac:dyDescent="0.25">
      <c r="E7799" s="8">
        <v>7796</v>
      </c>
      <c r="F7799">
        <v>1</v>
      </c>
    </row>
    <row r="7800" spans="5:6" x14ac:dyDescent="0.25">
      <c r="E7800" s="8">
        <v>7797</v>
      </c>
      <c r="F7800">
        <v>1</v>
      </c>
    </row>
    <row r="7801" spans="5:6" x14ac:dyDescent="0.25">
      <c r="E7801" s="8">
        <v>7798</v>
      </c>
      <c r="F7801">
        <v>1</v>
      </c>
    </row>
    <row r="7802" spans="5:6" x14ac:dyDescent="0.25">
      <c r="E7802" s="8">
        <v>7799</v>
      </c>
      <c r="F7802">
        <v>1</v>
      </c>
    </row>
    <row r="7803" spans="5:6" x14ac:dyDescent="0.25">
      <c r="E7803" s="8">
        <v>7800</v>
      </c>
      <c r="F7803">
        <v>1</v>
      </c>
    </row>
    <row r="7804" spans="5:6" x14ac:dyDescent="0.25">
      <c r="E7804" s="8">
        <v>7801</v>
      </c>
      <c r="F7804">
        <v>1</v>
      </c>
    </row>
    <row r="7805" spans="5:6" x14ac:dyDescent="0.25">
      <c r="E7805" s="8">
        <v>7802</v>
      </c>
      <c r="F7805">
        <v>1</v>
      </c>
    </row>
    <row r="7806" spans="5:6" x14ac:dyDescent="0.25">
      <c r="E7806" s="8">
        <v>7803</v>
      </c>
      <c r="F7806">
        <v>1</v>
      </c>
    </row>
    <row r="7807" spans="5:6" x14ac:dyDescent="0.25">
      <c r="E7807" s="8">
        <v>7804</v>
      </c>
      <c r="F7807">
        <v>1</v>
      </c>
    </row>
    <row r="7808" spans="5:6" x14ac:dyDescent="0.25">
      <c r="E7808" s="8">
        <v>7805</v>
      </c>
      <c r="F7808">
        <v>1</v>
      </c>
    </row>
    <row r="7809" spans="5:6" x14ac:dyDescent="0.25">
      <c r="E7809" s="8">
        <v>7806</v>
      </c>
      <c r="F7809">
        <v>1</v>
      </c>
    </row>
    <row r="7810" spans="5:6" x14ac:dyDescent="0.25">
      <c r="E7810" s="8">
        <v>7807</v>
      </c>
      <c r="F7810">
        <v>1</v>
      </c>
    </row>
    <row r="7811" spans="5:6" x14ac:dyDescent="0.25">
      <c r="E7811" s="8">
        <v>7808</v>
      </c>
      <c r="F7811">
        <v>1</v>
      </c>
    </row>
    <row r="7812" spans="5:6" x14ac:dyDescent="0.25">
      <c r="E7812" s="8">
        <v>7809</v>
      </c>
      <c r="F7812">
        <v>1</v>
      </c>
    </row>
    <row r="7813" spans="5:6" x14ac:dyDescent="0.25">
      <c r="E7813" s="8">
        <v>7810</v>
      </c>
      <c r="F7813">
        <v>1</v>
      </c>
    </row>
    <row r="7814" spans="5:6" x14ac:dyDescent="0.25">
      <c r="E7814" s="8">
        <v>7811</v>
      </c>
      <c r="F7814">
        <v>1</v>
      </c>
    </row>
    <row r="7815" spans="5:6" x14ac:dyDescent="0.25">
      <c r="E7815" s="8">
        <v>7812</v>
      </c>
      <c r="F7815">
        <v>1</v>
      </c>
    </row>
    <row r="7816" spans="5:6" x14ac:dyDescent="0.25">
      <c r="E7816" s="8">
        <v>7813</v>
      </c>
      <c r="F7816">
        <v>1</v>
      </c>
    </row>
    <row r="7817" spans="5:6" x14ac:dyDescent="0.25">
      <c r="E7817" s="8">
        <v>7814</v>
      </c>
      <c r="F7817">
        <v>1</v>
      </c>
    </row>
    <row r="7818" spans="5:6" x14ac:dyDescent="0.25">
      <c r="E7818" s="8">
        <v>7815</v>
      </c>
      <c r="F7818">
        <v>1</v>
      </c>
    </row>
    <row r="7819" spans="5:6" x14ac:dyDescent="0.25">
      <c r="E7819" s="8">
        <v>7816</v>
      </c>
      <c r="F7819">
        <v>1</v>
      </c>
    </row>
    <row r="7820" spans="5:6" x14ac:dyDescent="0.25">
      <c r="E7820" s="8">
        <v>7817</v>
      </c>
      <c r="F7820">
        <v>1</v>
      </c>
    </row>
    <row r="7821" spans="5:6" x14ac:dyDescent="0.25">
      <c r="E7821" s="8">
        <v>7818</v>
      </c>
      <c r="F7821">
        <v>1</v>
      </c>
    </row>
    <row r="7822" spans="5:6" x14ac:dyDescent="0.25">
      <c r="E7822" s="8">
        <v>7819</v>
      </c>
      <c r="F7822">
        <v>1</v>
      </c>
    </row>
    <row r="7823" spans="5:6" x14ac:dyDescent="0.25">
      <c r="E7823" s="8">
        <v>7820</v>
      </c>
      <c r="F7823">
        <v>1</v>
      </c>
    </row>
    <row r="7824" spans="5:6" x14ac:dyDescent="0.25">
      <c r="E7824" s="8">
        <v>7821</v>
      </c>
      <c r="F7824">
        <v>1</v>
      </c>
    </row>
    <row r="7825" spans="5:6" x14ac:dyDescent="0.25">
      <c r="E7825" s="8">
        <v>7822</v>
      </c>
      <c r="F7825">
        <v>1</v>
      </c>
    </row>
    <row r="7826" spans="5:6" x14ac:dyDescent="0.25">
      <c r="E7826" s="8">
        <v>7823</v>
      </c>
      <c r="F7826">
        <v>1</v>
      </c>
    </row>
    <row r="7827" spans="5:6" x14ac:dyDescent="0.25">
      <c r="E7827" s="8">
        <v>7824</v>
      </c>
      <c r="F7827">
        <v>1</v>
      </c>
    </row>
    <row r="7828" spans="5:6" x14ac:dyDescent="0.25">
      <c r="E7828" s="8">
        <v>7825</v>
      </c>
      <c r="F7828">
        <v>1</v>
      </c>
    </row>
    <row r="7829" spans="5:6" x14ac:dyDescent="0.25">
      <c r="E7829" s="8">
        <v>7826</v>
      </c>
      <c r="F7829">
        <v>1</v>
      </c>
    </row>
    <row r="7830" spans="5:6" x14ac:dyDescent="0.25">
      <c r="E7830" s="8">
        <v>7827</v>
      </c>
      <c r="F7830">
        <v>1</v>
      </c>
    </row>
    <row r="7831" spans="5:6" x14ac:dyDescent="0.25">
      <c r="E7831" s="8">
        <v>7828</v>
      </c>
      <c r="F7831">
        <v>1</v>
      </c>
    </row>
    <row r="7832" spans="5:6" x14ac:dyDescent="0.25">
      <c r="E7832" s="8">
        <v>7829</v>
      </c>
      <c r="F7832">
        <v>1</v>
      </c>
    </row>
    <row r="7833" spans="5:6" x14ac:dyDescent="0.25">
      <c r="E7833" s="8">
        <v>7830</v>
      </c>
      <c r="F7833">
        <v>1</v>
      </c>
    </row>
    <row r="7834" spans="5:6" x14ac:dyDescent="0.25">
      <c r="E7834" s="8">
        <v>7831</v>
      </c>
      <c r="F7834">
        <v>1</v>
      </c>
    </row>
    <row r="7835" spans="5:6" x14ac:dyDescent="0.25">
      <c r="E7835" s="8">
        <v>7832</v>
      </c>
      <c r="F7835">
        <v>1</v>
      </c>
    </row>
    <row r="7836" spans="5:6" x14ac:dyDescent="0.25">
      <c r="E7836" s="8">
        <v>7833</v>
      </c>
      <c r="F7836">
        <v>1</v>
      </c>
    </row>
    <row r="7837" spans="5:6" x14ac:dyDescent="0.25">
      <c r="E7837" s="8">
        <v>7834</v>
      </c>
      <c r="F7837">
        <v>1</v>
      </c>
    </row>
    <row r="7838" spans="5:6" x14ac:dyDescent="0.25">
      <c r="E7838" s="8">
        <v>7835</v>
      </c>
      <c r="F7838">
        <v>1</v>
      </c>
    </row>
    <row r="7839" spans="5:6" x14ac:dyDescent="0.25">
      <c r="E7839" s="8">
        <v>7836</v>
      </c>
      <c r="F7839">
        <v>1</v>
      </c>
    </row>
    <row r="7840" spans="5:6" x14ac:dyDescent="0.25">
      <c r="E7840" s="8">
        <v>7837</v>
      </c>
      <c r="F7840">
        <v>1</v>
      </c>
    </row>
    <row r="7841" spans="5:6" x14ac:dyDescent="0.25">
      <c r="E7841" s="8">
        <v>7838</v>
      </c>
      <c r="F7841">
        <v>1</v>
      </c>
    </row>
    <row r="7842" spans="5:6" x14ac:dyDescent="0.25">
      <c r="E7842" s="8">
        <v>7839</v>
      </c>
      <c r="F7842">
        <v>1</v>
      </c>
    </row>
    <row r="7843" spans="5:6" x14ac:dyDescent="0.25">
      <c r="E7843" s="8">
        <v>7840</v>
      </c>
      <c r="F7843">
        <v>1</v>
      </c>
    </row>
    <row r="7844" spans="5:6" x14ac:dyDescent="0.25">
      <c r="E7844" s="8">
        <v>7841</v>
      </c>
      <c r="F7844">
        <v>1</v>
      </c>
    </row>
    <row r="7845" spans="5:6" x14ac:dyDescent="0.25">
      <c r="E7845" s="8">
        <v>7842</v>
      </c>
      <c r="F7845">
        <v>1</v>
      </c>
    </row>
    <row r="7846" spans="5:6" x14ac:dyDescent="0.25">
      <c r="E7846" s="8">
        <v>7843</v>
      </c>
      <c r="F7846">
        <v>1</v>
      </c>
    </row>
    <row r="7847" spans="5:6" x14ac:dyDescent="0.25">
      <c r="E7847" s="8">
        <v>7844</v>
      </c>
      <c r="F7847">
        <v>1</v>
      </c>
    </row>
    <row r="7848" spans="5:6" x14ac:dyDescent="0.25">
      <c r="E7848" s="8">
        <v>7845</v>
      </c>
      <c r="F7848">
        <v>1</v>
      </c>
    </row>
    <row r="7849" spans="5:6" x14ac:dyDescent="0.25">
      <c r="E7849" s="8">
        <v>7846</v>
      </c>
      <c r="F7849">
        <v>1</v>
      </c>
    </row>
    <row r="7850" spans="5:6" x14ac:dyDescent="0.25">
      <c r="E7850" s="8">
        <v>7847</v>
      </c>
      <c r="F7850">
        <v>1</v>
      </c>
    </row>
    <row r="7851" spans="5:6" x14ac:dyDescent="0.25">
      <c r="E7851" s="8">
        <v>7848</v>
      </c>
      <c r="F7851">
        <v>1</v>
      </c>
    </row>
    <row r="7852" spans="5:6" x14ac:dyDescent="0.25">
      <c r="E7852" s="8">
        <v>7849</v>
      </c>
      <c r="F7852">
        <v>1</v>
      </c>
    </row>
    <row r="7853" spans="5:6" x14ac:dyDescent="0.25">
      <c r="E7853" s="8">
        <v>7850</v>
      </c>
      <c r="F7853">
        <v>1</v>
      </c>
    </row>
    <row r="7854" spans="5:6" x14ac:dyDescent="0.25">
      <c r="E7854" s="8">
        <v>7851</v>
      </c>
      <c r="F7854">
        <v>1</v>
      </c>
    </row>
    <row r="7855" spans="5:6" x14ac:dyDescent="0.25">
      <c r="E7855" s="8">
        <v>7852</v>
      </c>
      <c r="F7855">
        <v>1</v>
      </c>
    </row>
    <row r="7856" spans="5:6" x14ac:dyDescent="0.25">
      <c r="E7856" s="8">
        <v>7853</v>
      </c>
      <c r="F7856">
        <v>1</v>
      </c>
    </row>
    <row r="7857" spans="5:6" x14ac:dyDescent="0.25">
      <c r="E7857" s="8">
        <v>7854</v>
      </c>
      <c r="F7857">
        <v>1</v>
      </c>
    </row>
    <row r="7858" spans="5:6" x14ac:dyDescent="0.25">
      <c r="E7858" s="8">
        <v>7855</v>
      </c>
      <c r="F7858">
        <v>1</v>
      </c>
    </row>
    <row r="7859" spans="5:6" x14ac:dyDescent="0.25">
      <c r="E7859" s="8">
        <v>7856</v>
      </c>
      <c r="F7859">
        <v>1</v>
      </c>
    </row>
    <row r="7860" spans="5:6" x14ac:dyDescent="0.25">
      <c r="E7860" s="8">
        <v>7857</v>
      </c>
      <c r="F7860">
        <v>1</v>
      </c>
    </row>
    <row r="7861" spans="5:6" x14ac:dyDescent="0.25">
      <c r="E7861" s="8">
        <v>7858</v>
      </c>
      <c r="F7861">
        <v>1</v>
      </c>
    </row>
    <row r="7862" spans="5:6" x14ac:dyDescent="0.25">
      <c r="E7862" s="8">
        <v>7859</v>
      </c>
      <c r="F7862">
        <v>1</v>
      </c>
    </row>
    <row r="7863" spans="5:6" x14ac:dyDescent="0.25">
      <c r="E7863" s="8">
        <v>7860</v>
      </c>
      <c r="F7863">
        <v>1</v>
      </c>
    </row>
    <row r="7864" spans="5:6" x14ac:dyDescent="0.25">
      <c r="E7864" s="8">
        <v>7861</v>
      </c>
      <c r="F7864">
        <v>1</v>
      </c>
    </row>
    <row r="7865" spans="5:6" x14ac:dyDescent="0.25">
      <c r="E7865" s="8">
        <v>7862</v>
      </c>
      <c r="F7865">
        <v>1</v>
      </c>
    </row>
    <row r="7866" spans="5:6" x14ac:dyDescent="0.25">
      <c r="E7866" s="8">
        <v>7863</v>
      </c>
      <c r="F7866">
        <v>1</v>
      </c>
    </row>
    <row r="7867" spans="5:6" x14ac:dyDescent="0.25">
      <c r="E7867" s="8">
        <v>7864</v>
      </c>
      <c r="F7867">
        <v>1</v>
      </c>
    </row>
    <row r="7868" spans="5:6" x14ac:dyDescent="0.25">
      <c r="E7868" s="8">
        <v>7865</v>
      </c>
      <c r="F7868">
        <v>1</v>
      </c>
    </row>
    <row r="7869" spans="5:6" x14ac:dyDescent="0.25">
      <c r="E7869" s="8">
        <v>7866</v>
      </c>
      <c r="F7869">
        <v>1</v>
      </c>
    </row>
    <row r="7870" spans="5:6" x14ac:dyDescent="0.25">
      <c r="E7870" s="8">
        <v>7867</v>
      </c>
      <c r="F7870">
        <v>1</v>
      </c>
    </row>
    <row r="7871" spans="5:6" x14ac:dyDescent="0.25">
      <c r="E7871" s="8">
        <v>7868</v>
      </c>
      <c r="F7871">
        <v>1</v>
      </c>
    </row>
    <row r="7872" spans="5:6" x14ac:dyDescent="0.25">
      <c r="E7872" s="8">
        <v>7869</v>
      </c>
      <c r="F7872">
        <v>1</v>
      </c>
    </row>
    <row r="7873" spans="5:6" x14ac:dyDescent="0.25">
      <c r="E7873" s="8">
        <v>7870</v>
      </c>
      <c r="F7873">
        <v>1</v>
      </c>
    </row>
    <row r="7874" spans="5:6" x14ac:dyDescent="0.25">
      <c r="E7874" s="8">
        <v>7871</v>
      </c>
      <c r="F7874">
        <v>1</v>
      </c>
    </row>
    <row r="7875" spans="5:6" x14ac:dyDescent="0.25">
      <c r="E7875" s="8">
        <v>7872</v>
      </c>
      <c r="F7875">
        <v>1</v>
      </c>
    </row>
    <row r="7876" spans="5:6" x14ac:dyDescent="0.25">
      <c r="E7876" s="8">
        <v>7873</v>
      </c>
      <c r="F7876">
        <v>1</v>
      </c>
    </row>
    <row r="7877" spans="5:6" x14ac:dyDescent="0.25">
      <c r="E7877" s="8">
        <v>7874</v>
      </c>
      <c r="F7877">
        <v>1</v>
      </c>
    </row>
    <row r="7878" spans="5:6" x14ac:dyDescent="0.25">
      <c r="E7878" s="8">
        <v>7875</v>
      </c>
      <c r="F7878">
        <v>1</v>
      </c>
    </row>
    <row r="7879" spans="5:6" x14ac:dyDescent="0.25">
      <c r="E7879" s="8">
        <v>7876</v>
      </c>
      <c r="F7879">
        <v>1</v>
      </c>
    </row>
    <row r="7880" spans="5:6" x14ac:dyDescent="0.25">
      <c r="E7880" s="8">
        <v>7877</v>
      </c>
      <c r="F7880">
        <v>1</v>
      </c>
    </row>
    <row r="7881" spans="5:6" x14ac:dyDescent="0.25">
      <c r="E7881" s="8">
        <v>7878</v>
      </c>
      <c r="F7881">
        <v>1</v>
      </c>
    </row>
    <row r="7882" spans="5:6" x14ac:dyDescent="0.25">
      <c r="E7882" s="8">
        <v>7879</v>
      </c>
      <c r="F7882">
        <v>1</v>
      </c>
    </row>
    <row r="7883" spans="5:6" x14ac:dyDescent="0.25">
      <c r="E7883" s="8">
        <v>7880</v>
      </c>
      <c r="F7883">
        <v>1</v>
      </c>
    </row>
    <row r="7884" spans="5:6" x14ac:dyDescent="0.25">
      <c r="E7884" s="8">
        <v>7881</v>
      </c>
      <c r="F7884">
        <v>1</v>
      </c>
    </row>
    <row r="7885" spans="5:6" x14ac:dyDescent="0.25">
      <c r="E7885" s="8">
        <v>7882</v>
      </c>
      <c r="F7885">
        <v>1</v>
      </c>
    </row>
    <row r="7886" spans="5:6" x14ac:dyDescent="0.25">
      <c r="E7886" s="8">
        <v>7883</v>
      </c>
      <c r="F7886">
        <v>1</v>
      </c>
    </row>
    <row r="7887" spans="5:6" x14ac:dyDescent="0.25">
      <c r="E7887" s="8">
        <v>7884</v>
      </c>
      <c r="F7887">
        <v>1</v>
      </c>
    </row>
    <row r="7888" spans="5:6" x14ac:dyDescent="0.25">
      <c r="E7888" s="8">
        <v>7885</v>
      </c>
      <c r="F7888">
        <v>1</v>
      </c>
    </row>
    <row r="7889" spans="5:6" x14ac:dyDescent="0.25">
      <c r="E7889" s="8">
        <v>7886</v>
      </c>
      <c r="F7889">
        <v>1</v>
      </c>
    </row>
    <row r="7890" spans="5:6" x14ac:dyDescent="0.25">
      <c r="E7890" s="8">
        <v>7887</v>
      </c>
      <c r="F7890">
        <v>1</v>
      </c>
    </row>
    <row r="7891" spans="5:6" x14ac:dyDescent="0.25">
      <c r="E7891" s="8">
        <v>7888</v>
      </c>
      <c r="F7891">
        <v>1</v>
      </c>
    </row>
    <row r="7892" spans="5:6" x14ac:dyDescent="0.25">
      <c r="E7892" s="8">
        <v>7889</v>
      </c>
      <c r="F7892">
        <v>1</v>
      </c>
    </row>
    <row r="7893" spans="5:6" x14ac:dyDescent="0.25">
      <c r="E7893" s="8">
        <v>7890</v>
      </c>
      <c r="F7893">
        <v>1</v>
      </c>
    </row>
    <row r="7894" spans="5:6" x14ac:dyDescent="0.25">
      <c r="E7894" s="8">
        <v>7891</v>
      </c>
      <c r="F7894">
        <v>1</v>
      </c>
    </row>
    <row r="7895" spans="5:6" x14ac:dyDescent="0.25">
      <c r="E7895" s="8">
        <v>7892</v>
      </c>
      <c r="F7895">
        <v>1</v>
      </c>
    </row>
    <row r="7896" spans="5:6" x14ac:dyDescent="0.25">
      <c r="E7896" s="8">
        <v>7893</v>
      </c>
      <c r="F7896">
        <v>1</v>
      </c>
    </row>
    <row r="7897" spans="5:6" x14ac:dyDescent="0.25">
      <c r="E7897" s="8">
        <v>7894</v>
      </c>
      <c r="F7897">
        <v>1</v>
      </c>
    </row>
    <row r="7898" spans="5:6" x14ac:dyDescent="0.25">
      <c r="E7898" s="8">
        <v>7895</v>
      </c>
      <c r="F7898">
        <v>1</v>
      </c>
    </row>
    <row r="7899" spans="5:6" x14ac:dyDescent="0.25">
      <c r="E7899" s="8">
        <v>7896</v>
      </c>
      <c r="F7899">
        <v>1</v>
      </c>
    </row>
    <row r="7900" spans="5:6" x14ac:dyDescent="0.25">
      <c r="E7900" s="8">
        <v>7897</v>
      </c>
      <c r="F7900">
        <v>1</v>
      </c>
    </row>
    <row r="7901" spans="5:6" x14ac:dyDescent="0.25">
      <c r="E7901" s="8">
        <v>7898</v>
      </c>
      <c r="F7901">
        <v>1</v>
      </c>
    </row>
    <row r="7902" spans="5:6" x14ac:dyDescent="0.25">
      <c r="E7902" s="8">
        <v>7899</v>
      </c>
      <c r="F7902">
        <v>1</v>
      </c>
    </row>
    <row r="7903" spans="5:6" x14ac:dyDescent="0.25">
      <c r="E7903" s="8">
        <v>7900</v>
      </c>
      <c r="F7903">
        <v>1</v>
      </c>
    </row>
    <row r="7904" spans="5:6" x14ac:dyDescent="0.25">
      <c r="E7904" s="8">
        <v>7901</v>
      </c>
      <c r="F7904">
        <v>1</v>
      </c>
    </row>
    <row r="7905" spans="5:6" x14ac:dyDescent="0.25">
      <c r="E7905" s="8">
        <v>7902</v>
      </c>
      <c r="F7905">
        <v>1</v>
      </c>
    </row>
    <row r="7906" spans="5:6" x14ac:dyDescent="0.25">
      <c r="E7906" s="8">
        <v>7903</v>
      </c>
      <c r="F7906">
        <v>1</v>
      </c>
    </row>
    <row r="7907" spans="5:6" x14ac:dyDescent="0.25">
      <c r="E7907" s="8">
        <v>7904</v>
      </c>
      <c r="F7907">
        <v>1</v>
      </c>
    </row>
    <row r="7908" spans="5:6" x14ac:dyDescent="0.25">
      <c r="E7908" s="8">
        <v>7905</v>
      </c>
      <c r="F7908">
        <v>1</v>
      </c>
    </row>
    <row r="7909" spans="5:6" x14ac:dyDescent="0.25">
      <c r="E7909" s="8">
        <v>7906</v>
      </c>
      <c r="F7909">
        <v>1</v>
      </c>
    </row>
    <row r="7910" spans="5:6" x14ac:dyDescent="0.25">
      <c r="E7910" s="8">
        <v>7907</v>
      </c>
      <c r="F7910">
        <v>1</v>
      </c>
    </row>
    <row r="7911" spans="5:6" x14ac:dyDescent="0.25">
      <c r="E7911" s="8">
        <v>7908</v>
      </c>
      <c r="F7911">
        <v>1</v>
      </c>
    </row>
    <row r="7912" spans="5:6" x14ac:dyDescent="0.25">
      <c r="E7912" s="8">
        <v>7909</v>
      </c>
      <c r="F7912">
        <v>1</v>
      </c>
    </row>
    <row r="7913" spans="5:6" x14ac:dyDescent="0.25">
      <c r="E7913" s="8">
        <v>7910</v>
      </c>
      <c r="F7913">
        <v>1</v>
      </c>
    </row>
    <row r="7914" spans="5:6" x14ac:dyDescent="0.25">
      <c r="E7914" s="8">
        <v>7911</v>
      </c>
      <c r="F7914">
        <v>1</v>
      </c>
    </row>
    <row r="7915" spans="5:6" x14ac:dyDescent="0.25">
      <c r="E7915" s="8">
        <v>7912</v>
      </c>
      <c r="F7915">
        <v>1</v>
      </c>
    </row>
    <row r="7916" spans="5:6" x14ac:dyDescent="0.25">
      <c r="E7916" s="8">
        <v>7913</v>
      </c>
      <c r="F7916">
        <v>1</v>
      </c>
    </row>
    <row r="7917" spans="5:6" x14ac:dyDescent="0.25">
      <c r="E7917" s="8">
        <v>7914</v>
      </c>
      <c r="F7917">
        <v>1</v>
      </c>
    </row>
    <row r="7918" spans="5:6" x14ac:dyDescent="0.25">
      <c r="E7918" s="8">
        <v>7915</v>
      </c>
      <c r="F7918">
        <v>1</v>
      </c>
    </row>
    <row r="7919" spans="5:6" x14ac:dyDescent="0.25">
      <c r="E7919" s="8">
        <v>7916</v>
      </c>
      <c r="F7919">
        <v>1</v>
      </c>
    </row>
    <row r="7920" spans="5:6" x14ac:dyDescent="0.25">
      <c r="E7920" s="8">
        <v>7917</v>
      </c>
      <c r="F7920">
        <v>1</v>
      </c>
    </row>
    <row r="7921" spans="5:6" x14ac:dyDescent="0.25">
      <c r="E7921" s="8">
        <v>7918</v>
      </c>
      <c r="F7921">
        <v>1</v>
      </c>
    </row>
    <row r="7922" spans="5:6" x14ac:dyDescent="0.25">
      <c r="E7922" s="8">
        <v>7919</v>
      </c>
      <c r="F7922">
        <v>1</v>
      </c>
    </row>
    <row r="7923" spans="5:6" x14ac:dyDescent="0.25">
      <c r="E7923" s="8">
        <v>7920</v>
      </c>
      <c r="F7923">
        <v>1</v>
      </c>
    </row>
    <row r="7924" spans="5:6" x14ac:dyDescent="0.25">
      <c r="E7924" s="8">
        <v>7921</v>
      </c>
      <c r="F7924">
        <v>1</v>
      </c>
    </row>
    <row r="7925" spans="5:6" x14ac:dyDescent="0.25">
      <c r="E7925" s="8">
        <v>7922</v>
      </c>
      <c r="F7925">
        <v>1</v>
      </c>
    </row>
    <row r="7926" spans="5:6" x14ac:dyDescent="0.25">
      <c r="E7926" s="8">
        <v>7923</v>
      </c>
      <c r="F7926">
        <v>1</v>
      </c>
    </row>
    <row r="7927" spans="5:6" x14ac:dyDescent="0.25">
      <c r="E7927" s="8">
        <v>7924</v>
      </c>
      <c r="F7927">
        <v>1</v>
      </c>
    </row>
    <row r="7928" spans="5:6" x14ac:dyDescent="0.25">
      <c r="E7928" s="8">
        <v>7925</v>
      </c>
      <c r="F7928">
        <v>1</v>
      </c>
    </row>
    <row r="7929" spans="5:6" x14ac:dyDescent="0.25">
      <c r="E7929" s="8">
        <v>7926</v>
      </c>
      <c r="F7929">
        <v>1</v>
      </c>
    </row>
    <row r="7930" spans="5:6" x14ac:dyDescent="0.25">
      <c r="E7930" s="8">
        <v>7927</v>
      </c>
      <c r="F7930">
        <v>1</v>
      </c>
    </row>
    <row r="7931" spans="5:6" x14ac:dyDescent="0.25">
      <c r="E7931" s="8">
        <v>7928</v>
      </c>
      <c r="F7931">
        <v>1</v>
      </c>
    </row>
    <row r="7932" spans="5:6" x14ac:dyDescent="0.25">
      <c r="E7932" s="8">
        <v>7929</v>
      </c>
      <c r="F7932">
        <v>1</v>
      </c>
    </row>
    <row r="7933" spans="5:6" x14ac:dyDescent="0.25">
      <c r="E7933" s="8">
        <v>7930</v>
      </c>
      <c r="F7933">
        <v>1</v>
      </c>
    </row>
    <row r="7934" spans="5:6" x14ac:dyDescent="0.25">
      <c r="E7934" s="8">
        <v>7931</v>
      </c>
      <c r="F7934">
        <v>1</v>
      </c>
    </row>
    <row r="7935" spans="5:6" x14ac:dyDescent="0.25">
      <c r="E7935" s="8">
        <v>7932</v>
      </c>
      <c r="F7935">
        <v>1</v>
      </c>
    </row>
    <row r="7936" spans="5:6" x14ac:dyDescent="0.25">
      <c r="E7936" s="8">
        <v>7933</v>
      </c>
      <c r="F7936">
        <v>1</v>
      </c>
    </row>
    <row r="7937" spans="5:6" x14ac:dyDescent="0.25">
      <c r="E7937" s="8">
        <v>7934</v>
      </c>
      <c r="F7937">
        <v>1</v>
      </c>
    </row>
    <row r="7938" spans="5:6" x14ac:dyDescent="0.25">
      <c r="E7938" s="8">
        <v>7935</v>
      </c>
      <c r="F7938">
        <v>1</v>
      </c>
    </row>
    <row r="7939" spans="5:6" x14ac:dyDescent="0.25">
      <c r="E7939" s="8">
        <v>7936</v>
      </c>
      <c r="F7939">
        <v>1</v>
      </c>
    </row>
    <row r="7940" spans="5:6" x14ac:dyDescent="0.25">
      <c r="E7940" s="8">
        <v>7937</v>
      </c>
      <c r="F7940">
        <v>1</v>
      </c>
    </row>
    <row r="7941" spans="5:6" x14ac:dyDescent="0.25">
      <c r="E7941" s="8">
        <v>7938</v>
      </c>
      <c r="F7941">
        <v>1</v>
      </c>
    </row>
    <row r="7942" spans="5:6" x14ac:dyDescent="0.25">
      <c r="E7942" s="8">
        <v>7939</v>
      </c>
      <c r="F7942">
        <v>1</v>
      </c>
    </row>
    <row r="7943" spans="5:6" x14ac:dyDescent="0.25">
      <c r="E7943" s="8">
        <v>7940</v>
      </c>
      <c r="F7943">
        <v>1</v>
      </c>
    </row>
    <row r="7944" spans="5:6" x14ac:dyDescent="0.25">
      <c r="E7944" s="8">
        <v>7941</v>
      </c>
      <c r="F7944">
        <v>1</v>
      </c>
    </row>
    <row r="7945" spans="5:6" x14ac:dyDescent="0.25">
      <c r="E7945" s="8">
        <v>7942</v>
      </c>
      <c r="F7945">
        <v>1</v>
      </c>
    </row>
    <row r="7946" spans="5:6" x14ac:dyDescent="0.25">
      <c r="E7946" s="8">
        <v>7943</v>
      </c>
      <c r="F7946">
        <v>1</v>
      </c>
    </row>
    <row r="7947" spans="5:6" x14ac:dyDescent="0.25">
      <c r="E7947" s="8">
        <v>7944</v>
      </c>
      <c r="F7947">
        <v>1</v>
      </c>
    </row>
    <row r="7948" spans="5:6" x14ac:dyDescent="0.25">
      <c r="E7948" s="8">
        <v>7945</v>
      </c>
      <c r="F7948">
        <v>1</v>
      </c>
    </row>
    <row r="7949" spans="5:6" x14ac:dyDescent="0.25">
      <c r="E7949" s="8">
        <v>7946</v>
      </c>
      <c r="F7949">
        <v>1</v>
      </c>
    </row>
    <row r="7950" spans="5:6" x14ac:dyDescent="0.25">
      <c r="E7950" s="8">
        <v>7947</v>
      </c>
      <c r="F7950">
        <v>1</v>
      </c>
    </row>
    <row r="7951" spans="5:6" x14ac:dyDescent="0.25">
      <c r="E7951" s="8">
        <v>7948</v>
      </c>
      <c r="F7951">
        <v>1</v>
      </c>
    </row>
    <row r="7952" spans="5:6" x14ac:dyDescent="0.25">
      <c r="E7952" s="8">
        <v>7949</v>
      </c>
      <c r="F7952">
        <v>1</v>
      </c>
    </row>
    <row r="7953" spans="5:6" x14ac:dyDescent="0.25">
      <c r="E7953" s="8">
        <v>7950</v>
      </c>
      <c r="F7953">
        <v>1</v>
      </c>
    </row>
    <row r="7954" spans="5:6" x14ac:dyDescent="0.25">
      <c r="E7954" s="8">
        <v>7951</v>
      </c>
      <c r="F7954">
        <v>1</v>
      </c>
    </row>
    <row r="7955" spans="5:6" x14ac:dyDescent="0.25">
      <c r="E7955" s="8">
        <v>7952</v>
      </c>
      <c r="F7955">
        <v>1</v>
      </c>
    </row>
    <row r="7956" spans="5:6" x14ac:dyDescent="0.25">
      <c r="E7956" s="8">
        <v>7953</v>
      </c>
      <c r="F7956">
        <v>1</v>
      </c>
    </row>
    <row r="7957" spans="5:6" x14ac:dyDescent="0.25">
      <c r="E7957" s="8">
        <v>7954</v>
      </c>
      <c r="F7957">
        <v>1</v>
      </c>
    </row>
    <row r="7958" spans="5:6" x14ac:dyDescent="0.25">
      <c r="E7958" s="8">
        <v>7955</v>
      </c>
      <c r="F7958">
        <v>1</v>
      </c>
    </row>
    <row r="7959" spans="5:6" x14ac:dyDescent="0.25">
      <c r="E7959" s="8">
        <v>7956</v>
      </c>
      <c r="F7959">
        <v>1</v>
      </c>
    </row>
    <row r="7960" spans="5:6" x14ac:dyDescent="0.25">
      <c r="E7960" s="8">
        <v>7957</v>
      </c>
      <c r="F7960">
        <v>1</v>
      </c>
    </row>
    <row r="7961" spans="5:6" x14ac:dyDescent="0.25">
      <c r="E7961" s="8">
        <v>7958</v>
      </c>
      <c r="F7961">
        <v>1</v>
      </c>
    </row>
    <row r="7962" spans="5:6" x14ac:dyDescent="0.25">
      <c r="E7962" s="8">
        <v>7959</v>
      </c>
      <c r="F7962">
        <v>1</v>
      </c>
    </row>
    <row r="7963" spans="5:6" x14ac:dyDescent="0.25">
      <c r="E7963" s="8">
        <v>7960</v>
      </c>
      <c r="F7963">
        <v>1</v>
      </c>
    </row>
    <row r="7964" spans="5:6" x14ac:dyDescent="0.25">
      <c r="E7964" s="8">
        <v>7961</v>
      </c>
      <c r="F7964">
        <v>1</v>
      </c>
    </row>
    <row r="7965" spans="5:6" x14ac:dyDescent="0.25">
      <c r="E7965" s="8">
        <v>7962</v>
      </c>
      <c r="F7965">
        <v>1</v>
      </c>
    </row>
    <row r="7966" spans="5:6" x14ac:dyDescent="0.25">
      <c r="E7966" s="8">
        <v>7963</v>
      </c>
      <c r="F7966">
        <v>1</v>
      </c>
    </row>
    <row r="7967" spans="5:6" x14ac:dyDescent="0.25">
      <c r="E7967" s="8">
        <v>7964</v>
      </c>
      <c r="F7967">
        <v>1</v>
      </c>
    </row>
    <row r="7968" spans="5:6" x14ac:dyDescent="0.25">
      <c r="E7968" s="8">
        <v>7965</v>
      </c>
      <c r="F7968">
        <v>1</v>
      </c>
    </row>
    <row r="7969" spans="5:6" x14ac:dyDescent="0.25">
      <c r="E7969" s="8">
        <v>7966</v>
      </c>
      <c r="F7969">
        <v>1</v>
      </c>
    </row>
    <row r="7970" spans="5:6" x14ac:dyDescent="0.25">
      <c r="E7970" s="8">
        <v>7967</v>
      </c>
      <c r="F7970">
        <v>1</v>
      </c>
    </row>
    <row r="7971" spans="5:6" x14ac:dyDescent="0.25">
      <c r="E7971" s="8">
        <v>7968</v>
      </c>
      <c r="F7971">
        <v>1</v>
      </c>
    </row>
    <row r="7972" spans="5:6" x14ac:dyDescent="0.25">
      <c r="E7972" s="8">
        <v>7969</v>
      </c>
      <c r="F7972">
        <v>1</v>
      </c>
    </row>
    <row r="7973" spans="5:6" x14ac:dyDescent="0.25">
      <c r="E7973" s="8">
        <v>7970</v>
      </c>
      <c r="F7973">
        <v>1</v>
      </c>
    </row>
    <row r="7974" spans="5:6" x14ac:dyDescent="0.25">
      <c r="E7974" s="8">
        <v>7971</v>
      </c>
      <c r="F7974">
        <v>1</v>
      </c>
    </row>
    <row r="7975" spans="5:6" x14ac:dyDescent="0.25">
      <c r="E7975" s="8">
        <v>7972</v>
      </c>
      <c r="F7975">
        <v>1</v>
      </c>
    </row>
    <row r="7976" spans="5:6" x14ac:dyDescent="0.25">
      <c r="E7976" s="8">
        <v>7973</v>
      </c>
      <c r="F7976">
        <v>1</v>
      </c>
    </row>
    <row r="7977" spans="5:6" x14ac:dyDescent="0.25">
      <c r="E7977" s="8">
        <v>7974</v>
      </c>
      <c r="F7977">
        <v>1</v>
      </c>
    </row>
    <row r="7978" spans="5:6" x14ac:dyDescent="0.25">
      <c r="E7978" s="8">
        <v>7975</v>
      </c>
      <c r="F7978">
        <v>1</v>
      </c>
    </row>
    <row r="7979" spans="5:6" x14ac:dyDescent="0.25">
      <c r="E7979" s="8">
        <v>7976</v>
      </c>
      <c r="F7979">
        <v>1</v>
      </c>
    </row>
    <row r="7980" spans="5:6" x14ac:dyDescent="0.25">
      <c r="E7980" s="8">
        <v>7977</v>
      </c>
      <c r="F7980">
        <v>1</v>
      </c>
    </row>
    <row r="7981" spans="5:6" x14ac:dyDescent="0.25">
      <c r="E7981" s="8">
        <v>7978</v>
      </c>
      <c r="F7981">
        <v>1</v>
      </c>
    </row>
    <row r="7982" spans="5:6" x14ac:dyDescent="0.25">
      <c r="E7982" s="8">
        <v>7979</v>
      </c>
      <c r="F7982">
        <v>1</v>
      </c>
    </row>
    <row r="7983" spans="5:6" x14ac:dyDescent="0.25">
      <c r="E7983" s="8">
        <v>7980</v>
      </c>
      <c r="F7983">
        <v>1</v>
      </c>
    </row>
    <row r="7984" spans="5:6" x14ac:dyDescent="0.25">
      <c r="E7984" s="8">
        <v>7981</v>
      </c>
      <c r="F7984">
        <v>1</v>
      </c>
    </row>
    <row r="7985" spans="5:6" x14ac:dyDescent="0.25">
      <c r="E7985" s="8">
        <v>7982</v>
      </c>
      <c r="F7985">
        <v>1</v>
      </c>
    </row>
    <row r="7986" spans="5:6" x14ac:dyDescent="0.25">
      <c r="E7986" s="8">
        <v>7983</v>
      </c>
      <c r="F7986">
        <v>1</v>
      </c>
    </row>
    <row r="7987" spans="5:6" x14ac:dyDescent="0.25">
      <c r="E7987" s="8">
        <v>7984</v>
      </c>
      <c r="F7987">
        <v>1</v>
      </c>
    </row>
    <row r="7988" spans="5:6" x14ac:dyDescent="0.25">
      <c r="E7988" s="8">
        <v>7985</v>
      </c>
      <c r="F7988">
        <v>1</v>
      </c>
    </row>
    <row r="7989" spans="5:6" x14ac:dyDescent="0.25">
      <c r="E7989" s="8">
        <v>7986</v>
      </c>
      <c r="F7989">
        <v>1</v>
      </c>
    </row>
    <row r="7990" spans="5:6" x14ac:dyDescent="0.25">
      <c r="E7990" s="8">
        <v>7987</v>
      </c>
      <c r="F7990">
        <v>1</v>
      </c>
    </row>
    <row r="7991" spans="5:6" x14ac:dyDescent="0.25">
      <c r="E7991" s="8">
        <v>7988</v>
      </c>
      <c r="F7991">
        <v>1</v>
      </c>
    </row>
    <row r="7992" spans="5:6" x14ac:dyDescent="0.25">
      <c r="E7992" s="8">
        <v>7989</v>
      </c>
      <c r="F7992">
        <v>1</v>
      </c>
    </row>
    <row r="7993" spans="5:6" x14ac:dyDescent="0.25">
      <c r="E7993" s="8">
        <v>7990</v>
      </c>
      <c r="F7993">
        <v>1</v>
      </c>
    </row>
    <row r="7994" spans="5:6" x14ac:dyDescent="0.25">
      <c r="E7994" s="8">
        <v>7991</v>
      </c>
      <c r="F7994">
        <v>1</v>
      </c>
    </row>
    <row r="7995" spans="5:6" x14ac:dyDescent="0.25">
      <c r="E7995" s="8">
        <v>7992</v>
      </c>
      <c r="F7995">
        <v>1</v>
      </c>
    </row>
    <row r="7996" spans="5:6" x14ac:dyDescent="0.25">
      <c r="E7996" s="8">
        <v>7993</v>
      </c>
      <c r="F7996">
        <v>1</v>
      </c>
    </row>
    <row r="7997" spans="5:6" x14ac:dyDescent="0.25">
      <c r="E7997" s="8">
        <v>7994</v>
      </c>
      <c r="F7997">
        <v>1</v>
      </c>
    </row>
    <row r="7998" spans="5:6" x14ac:dyDescent="0.25">
      <c r="E7998" s="8">
        <v>7995</v>
      </c>
      <c r="F7998">
        <v>1</v>
      </c>
    </row>
    <row r="7999" spans="5:6" x14ac:dyDescent="0.25">
      <c r="E7999" s="8">
        <v>7996</v>
      </c>
      <c r="F7999">
        <v>1</v>
      </c>
    </row>
    <row r="8000" spans="5:6" x14ac:dyDescent="0.25">
      <c r="E8000" s="8">
        <v>7997</v>
      </c>
      <c r="F8000">
        <v>1</v>
      </c>
    </row>
    <row r="8001" spans="5:6" x14ac:dyDescent="0.25">
      <c r="E8001" s="8">
        <v>7998</v>
      </c>
      <c r="F8001">
        <v>1</v>
      </c>
    </row>
    <row r="8002" spans="5:6" x14ac:dyDescent="0.25">
      <c r="E8002" s="8">
        <v>7999</v>
      </c>
      <c r="F8002">
        <v>1</v>
      </c>
    </row>
    <row r="8003" spans="5:6" x14ac:dyDescent="0.25">
      <c r="E8003" s="8">
        <v>8000</v>
      </c>
      <c r="F8003">
        <v>1</v>
      </c>
    </row>
    <row r="8004" spans="5:6" x14ac:dyDescent="0.25">
      <c r="E8004" s="8">
        <v>8001</v>
      </c>
      <c r="F8004">
        <v>1</v>
      </c>
    </row>
    <row r="8005" spans="5:6" x14ac:dyDescent="0.25">
      <c r="E8005" s="8">
        <v>8002</v>
      </c>
      <c r="F8005">
        <v>1</v>
      </c>
    </row>
    <row r="8006" spans="5:6" x14ac:dyDescent="0.25">
      <c r="E8006" s="8">
        <v>8003</v>
      </c>
      <c r="F8006">
        <v>1</v>
      </c>
    </row>
    <row r="8007" spans="5:6" x14ac:dyDescent="0.25">
      <c r="E8007" s="8">
        <v>8004</v>
      </c>
      <c r="F8007">
        <v>1</v>
      </c>
    </row>
    <row r="8008" spans="5:6" x14ac:dyDescent="0.25">
      <c r="E8008" s="8">
        <v>8005</v>
      </c>
      <c r="F8008">
        <v>1</v>
      </c>
    </row>
    <row r="8009" spans="5:6" x14ac:dyDescent="0.25">
      <c r="E8009" s="8">
        <v>8006</v>
      </c>
      <c r="F8009">
        <v>1</v>
      </c>
    </row>
    <row r="8010" spans="5:6" x14ac:dyDescent="0.25">
      <c r="E8010" s="8">
        <v>8007</v>
      </c>
      <c r="F8010">
        <v>1</v>
      </c>
    </row>
    <row r="8011" spans="5:6" x14ac:dyDescent="0.25">
      <c r="E8011" s="8">
        <v>8008</v>
      </c>
      <c r="F8011">
        <v>1</v>
      </c>
    </row>
    <row r="8012" spans="5:6" x14ac:dyDescent="0.25">
      <c r="E8012" s="8">
        <v>8009</v>
      </c>
      <c r="F8012">
        <v>1</v>
      </c>
    </row>
    <row r="8013" spans="5:6" x14ac:dyDescent="0.25">
      <c r="E8013" s="8">
        <v>8010</v>
      </c>
      <c r="F8013">
        <v>1</v>
      </c>
    </row>
    <row r="8014" spans="5:6" x14ac:dyDescent="0.25">
      <c r="E8014" s="8">
        <v>8011</v>
      </c>
      <c r="F8014">
        <v>1</v>
      </c>
    </row>
    <row r="8015" spans="5:6" x14ac:dyDescent="0.25">
      <c r="E8015" s="8">
        <v>8012</v>
      </c>
      <c r="F8015">
        <v>1</v>
      </c>
    </row>
    <row r="8016" spans="5:6" x14ac:dyDescent="0.25">
      <c r="E8016" s="8">
        <v>8013</v>
      </c>
      <c r="F8016">
        <v>1</v>
      </c>
    </row>
    <row r="8017" spans="5:6" x14ac:dyDescent="0.25">
      <c r="E8017" s="8">
        <v>8014</v>
      </c>
      <c r="F8017">
        <v>1</v>
      </c>
    </row>
    <row r="8018" spans="5:6" x14ac:dyDescent="0.25">
      <c r="E8018" s="8">
        <v>8015</v>
      </c>
      <c r="F8018">
        <v>1</v>
      </c>
    </row>
    <row r="8019" spans="5:6" x14ac:dyDescent="0.25">
      <c r="E8019" s="8">
        <v>8016</v>
      </c>
      <c r="F8019">
        <v>1</v>
      </c>
    </row>
    <row r="8020" spans="5:6" x14ac:dyDescent="0.25">
      <c r="E8020" s="8">
        <v>8017</v>
      </c>
      <c r="F8020">
        <v>1</v>
      </c>
    </row>
    <row r="8021" spans="5:6" x14ac:dyDescent="0.25">
      <c r="E8021" s="8">
        <v>8018</v>
      </c>
      <c r="F8021">
        <v>1</v>
      </c>
    </row>
    <row r="8022" spans="5:6" x14ac:dyDescent="0.25">
      <c r="E8022" s="8">
        <v>8019</v>
      </c>
      <c r="F8022">
        <v>1</v>
      </c>
    </row>
    <row r="8023" spans="5:6" x14ac:dyDescent="0.25">
      <c r="E8023" s="8">
        <v>8020</v>
      </c>
      <c r="F8023">
        <v>1</v>
      </c>
    </row>
    <row r="8024" spans="5:6" x14ac:dyDescent="0.25">
      <c r="E8024" s="8">
        <v>8021</v>
      </c>
      <c r="F8024">
        <v>1</v>
      </c>
    </row>
    <row r="8025" spans="5:6" x14ac:dyDescent="0.25">
      <c r="E8025" s="8">
        <v>8022</v>
      </c>
      <c r="F8025">
        <v>1</v>
      </c>
    </row>
    <row r="8026" spans="5:6" x14ac:dyDescent="0.25">
      <c r="E8026" s="8">
        <v>8023</v>
      </c>
      <c r="F8026">
        <v>1</v>
      </c>
    </row>
    <row r="8027" spans="5:6" x14ac:dyDescent="0.25">
      <c r="E8027" s="8">
        <v>8024</v>
      </c>
      <c r="F8027">
        <v>1</v>
      </c>
    </row>
    <row r="8028" spans="5:6" x14ac:dyDescent="0.25">
      <c r="E8028" s="8">
        <v>8025</v>
      </c>
      <c r="F8028">
        <v>1</v>
      </c>
    </row>
    <row r="8029" spans="5:6" x14ac:dyDescent="0.25">
      <c r="E8029" s="8">
        <v>8026</v>
      </c>
      <c r="F8029">
        <v>1</v>
      </c>
    </row>
    <row r="8030" spans="5:6" x14ac:dyDescent="0.25">
      <c r="E8030" s="8">
        <v>8027</v>
      </c>
      <c r="F8030">
        <v>1</v>
      </c>
    </row>
    <row r="8031" spans="5:6" x14ac:dyDescent="0.25">
      <c r="E8031" s="8">
        <v>8028</v>
      </c>
      <c r="F8031">
        <v>1</v>
      </c>
    </row>
    <row r="8032" spans="5:6" x14ac:dyDescent="0.25">
      <c r="E8032" s="8">
        <v>8029</v>
      </c>
      <c r="F8032">
        <v>1</v>
      </c>
    </row>
    <row r="8033" spans="5:6" x14ac:dyDescent="0.25">
      <c r="E8033" s="8">
        <v>8030</v>
      </c>
      <c r="F8033">
        <v>1</v>
      </c>
    </row>
    <row r="8034" spans="5:6" x14ac:dyDescent="0.25">
      <c r="E8034" s="8">
        <v>8031</v>
      </c>
      <c r="F8034">
        <v>1</v>
      </c>
    </row>
    <row r="8035" spans="5:6" x14ac:dyDescent="0.25">
      <c r="E8035" s="8">
        <v>8032</v>
      </c>
      <c r="F8035">
        <v>1</v>
      </c>
    </row>
    <row r="8036" spans="5:6" x14ac:dyDescent="0.25">
      <c r="E8036" s="8">
        <v>8033</v>
      </c>
      <c r="F8036">
        <v>1</v>
      </c>
    </row>
    <row r="8037" spans="5:6" x14ac:dyDescent="0.25">
      <c r="E8037" s="8">
        <v>8034</v>
      </c>
      <c r="F8037">
        <v>1</v>
      </c>
    </row>
    <row r="8038" spans="5:6" x14ac:dyDescent="0.25">
      <c r="E8038" s="8">
        <v>8035</v>
      </c>
      <c r="F8038">
        <v>1</v>
      </c>
    </row>
    <row r="8039" spans="5:6" x14ac:dyDescent="0.25">
      <c r="E8039" s="8">
        <v>8036</v>
      </c>
      <c r="F8039">
        <v>1</v>
      </c>
    </row>
    <row r="8040" spans="5:6" x14ac:dyDescent="0.25">
      <c r="E8040" s="8">
        <v>8037</v>
      </c>
      <c r="F8040">
        <v>1</v>
      </c>
    </row>
    <row r="8041" spans="5:6" x14ac:dyDescent="0.25">
      <c r="E8041" s="8">
        <v>8038</v>
      </c>
      <c r="F8041">
        <v>1</v>
      </c>
    </row>
    <row r="8042" spans="5:6" x14ac:dyDescent="0.25">
      <c r="E8042" s="8">
        <v>8039</v>
      </c>
      <c r="F8042">
        <v>1</v>
      </c>
    </row>
    <row r="8043" spans="5:6" x14ac:dyDescent="0.25">
      <c r="E8043" s="8">
        <v>8040</v>
      </c>
      <c r="F8043">
        <v>1</v>
      </c>
    </row>
    <row r="8044" spans="5:6" x14ac:dyDescent="0.25">
      <c r="E8044" s="8">
        <v>8041</v>
      </c>
      <c r="F8044">
        <v>1</v>
      </c>
    </row>
    <row r="8045" spans="5:6" x14ac:dyDescent="0.25">
      <c r="E8045" s="8">
        <v>8042</v>
      </c>
      <c r="F8045">
        <v>1</v>
      </c>
    </row>
    <row r="8046" spans="5:6" x14ac:dyDescent="0.25">
      <c r="E8046" s="8">
        <v>8043</v>
      </c>
      <c r="F8046">
        <v>1</v>
      </c>
    </row>
    <row r="8047" spans="5:6" x14ac:dyDescent="0.25">
      <c r="E8047" s="8">
        <v>8044</v>
      </c>
      <c r="F8047">
        <v>1</v>
      </c>
    </row>
    <row r="8048" spans="5:6" x14ac:dyDescent="0.25">
      <c r="E8048" s="8">
        <v>8045</v>
      </c>
      <c r="F8048">
        <v>1</v>
      </c>
    </row>
    <row r="8049" spans="5:6" x14ac:dyDescent="0.25">
      <c r="E8049" s="8">
        <v>8046</v>
      </c>
      <c r="F8049">
        <v>1</v>
      </c>
    </row>
    <row r="8050" spans="5:6" x14ac:dyDescent="0.25">
      <c r="E8050" s="8">
        <v>8047</v>
      </c>
      <c r="F8050">
        <v>1</v>
      </c>
    </row>
    <row r="8051" spans="5:6" x14ac:dyDescent="0.25">
      <c r="E8051" s="8">
        <v>8048</v>
      </c>
      <c r="F8051">
        <v>1</v>
      </c>
    </row>
    <row r="8052" spans="5:6" x14ac:dyDescent="0.25">
      <c r="E8052" s="8">
        <v>8049</v>
      </c>
      <c r="F8052">
        <v>1</v>
      </c>
    </row>
    <row r="8053" spans="5:6" x14ac:dyDescent="0.25">
      <c r="E8053" s="8">
        <v>8050</v>
      </c>
      <c r="F8053">
        <v>1</v>
      </c>
    </row>
    <row r="8054" spans="5:6" x14ac:dyDescent="0.25">
      <c r="E8054" s="8">
        <v>8051</v>
      </c>
      <c r="F8054">
        <v>1</v>
      </c>
    </row>
    <row r="8055" spans="5:6" x14ac:dyDescent="0.25">
      <c r="E8055" s="8">
        <v>8052</v>
      </c>
      <c r="F8055">
        <v>1</v>
      </c>
    </row>
    <row r="8056" spans="5:6" x14ac:dyDescent="0.25">
      <c r="E8056" s="8">
        <v>8053</v>
      </c>
      <c r="F8056">
        <v>1</v>
      </c>
    </row>
    <row r="8057" spans="5:6" x14ac:dyDescent="0.25">
      <c r="E8057" s="8">
        <v>8054</v>
      </c>
      <c r="F8057">
        <v>1</v>
      </c>
    </row>
    <row r="8058" spans="5:6" x14ac:dyDescent="0.25">
      <c r="E8058" s="8">
        <v>8055</v>
      </c>
      <c r="F8058">
        <v>1</v>
      </c>
    </row>
    <row r="8059" spans="5:6" x14ac:dyDescent="0.25">
      <c r="E8059" s="8">
        <v>8056</v>
      </c>
      <c r="F8059">
        <v>1</v>
      </c>
    </row>
    <row r="8060" spans="5:6" x14ac:dyDescent="0.25">
      <c r="E8060" s="8">
        <v>8057</v>
      </c>
      <c r="F8060">
        <v>1</v>
      </c>
    </row>
    <row r="8061" spans="5:6" x14ac:dyDescent="0.25">
      <c r="E8061" s="8">
        <v>8058</v>
      </c>
      <c r="F8061">
        <v>1</v>
      </c>
    </row>
    <row r="8062" spans="5:6" x14ac:dyDescent="0.25">
      <c r="E8062" s="8">
        <v>8059</v>
      </c>
      <c r="F8062">
        <v>1</v>
      </c>
    </row>
    <row r="8063" spans="5:6" x14ac:dyDescent="0.25">
      <c r="E8063" s="8">
        <v>8060</v>
      </c>
      <c r="F8063">
        <v>1</v>
      </c>
    </row>
    <row r="8064" spans="5:6" x14ac:dyDescent="0.25">
      <c r="E8064" s="8">
        <v>8061</v>
      </c>
      <c r="F8064">
        <v>1</v>
      </c>
    </row>
    <row r="8065" spans="5:6" x14ac:dyDescent="0.25">
      <c r="E8065" s="8">
        <v>8062</v>
      </c>
      <c r="F8065">
        <v>1</v>
      </c>
    </row>
    <row r="8066" spans="5:6" x14ac:dyDescent="0.25">
      <c r="E8066" s="8">
        <v>8063</v>
      </c>
      <c r="F8066">
        <v>1</v>
      </c>
    </row>
    <row r="8067" spans="5:6" x14ac:dyDescent="0.25">
      <c r="E8067" s="8">
        <v>8064</v>
      </c>
      <c r="F8067">
        <v>1</v>
      </c>
    </row>
    <row r="8068" spans="5:6" x14ac:dyDescent="0.25">
      <c r="E8068" s="8">
        <v>8065</v>
      </c>
      <c r="F8068">
        <v>1</v>
      </c>
    </row>
    <row r="8069" spans="5:6" x14ac:dyDescent="0.25">
      <c r="E8069" s="8">
        <v>8066</v>
      </c>
      <c r="F8069">
        <v>1</v>
      </c>
    </row>
    <row r="8070" spans="5:6" x14ac:dyDescent="0.25">
      <c r="E8070" s="8">
        <v>8067</v>
      </c>
      <c r="F8070">
        <v>1</v>
      </c>
    </row>
    <row r="8071" spans="5:6" x14ac:dyDescent="0.25">
      <c r="E8071" s="8">
        <v>8068</v>
      </c>
      <c r="F8071">
        <v>1</v>
      </c>
    </row>
    <row r="8072" spans="5:6" x14ac:dyDescent="0.25">
      <c r="E8072" s="8">
        <v>8069</v>
      </c>
      <c r="F8072">
        <v>1</v>
      </c>
    </row>
    <row r="8073" spans="5:6" x14ac:dyDescent="0.25">
      <c r="E8073" s="8">
        <v>8070</v>
      </c>
      <c r="F8073">
        <v>1</v>
      </c>
    </row>
    <row r="8074" spans="5:6" x14ac:dyDescent="0.25">
      <c r="E8074" s="8">
        <v>8071</v>
      </c>
      <c r="F8074">
        <v>1</v>
      </c>
    </row>
    <row r="8075" spans="5:6" x14ac:dyDescent="0.25">
      <c r="E8075" s="8">
        <v>8072</v>
      </c>
      <c r="F8075">
        <v>1</v>
      </c>
    </row>
    <row r="8076" spans="5:6" x14ac:dyDescent="0.25">
      <c r="E8076" s="8">
        <v>8073</v>
      </c>
      <c r="F8076">
        <v>1</v>
      </c>
    </row>
    <row r="8077" spans="5:6" x14ac:dyDescent="0.25">
      <c r="E8077" s="8">
        <v>8074</v>
      </c>
      <c r="F8077">
        <v>1</v>
      </c>
    </row>
    <row r="8078" spans="5:6" x14ac:dyDescent="0.25">
      <c r="E8078" s="8">
        <v>8075</v>
      </c>
      <c r="F8078">
        <v>1</v>
      </c>
    </row>
    <row r="8079" spans="5:6" x14ac:dyDescent="0.25">
      <c r="E8079" s="8">
        <v>8076</v>
      </c>
      <c r="F8079">
        <v>1</v>
      </c>
    </row>
    <row r="8080" spans="5:6" x14ac:dyDescent="0.25">
      <c r="E8080" s="8">
        <v>8077</v>
      </c>
      <c r="F8080">
        <v>1</v>
      </c>
    </row>
    <row r="8081" spans="5:6" x14ac:dyDescent="0.25">
      <c r="E8081" s="8">
        <v>8078</v>
      </c>
      <c r="F8081">
        <v>1</v>
      </c>
    </row>
    <row r="8082" spans="5:6" x14ac:dyDescent="0.25">
      <c r="E8082" s="8">
        <v>8079</v>
      </c>
      <c r="F8082">
        <v>1</v>
      </c>
    </row>
    <row r="8083" spans="5:6" x14ac:dyDescent="0.25">
      <c r="E8083" s="8">
        <v>8080</v>
      </c>
      <c r="F8083">
        <v>1</v>
      </c>
    </row>
    <row r="8084" spans="5:6" x14ac:dyDescent="0.25">
      <c r="E8084" s="8">
        <v>8081</v>
      </c>
      <c r="F8084">
        <v>1</v>
      </c>
    </row>
    <row r="8085" spans="5:6" x14ac:dyDescent="0.25">
      <c r="E8085" s="8">
        <v>8082</v>
      </c>
      <c r="F8085">
        <v>1</v>
      </c>
    </row>
    <row r="8086" spans="5:6" x14ac:dyDescent="0.25">
      <c r="E8086" s="8">
        <v>8083</v>
      </c>
      <c r="F8086">
        <v>1</v>
      </c>
    </row>
    <row r="8087" spans="5:6" x14ac:dyDescent="0.25">
      <c r="E8087" s="8">
        <v>8084</v>
      </c>
      <c r="F8087">
        <v>1</v>
      </c>
    </row>
    <row r="8088" spans="5:6" x14ac:dyDescent="0.25">
      <c r="E8088" s="8">
        <v>8085</v>
      </c>
      <c r="F8088">
        <v>1</v>
      </c>
    </row>
    <row r="8089" spans="5:6" x14ac:dyDescent="0.25">
      <c r="E8089" s="8">
        <v>8086</v>
      </c>
      <c r="F8089">
        <v>1</v>
      </c>
    </row>
    <row r="8090" spans="5:6" x14ac:dyDescent="0.25">
      <c r="E8090" s="8">
        <v>8087</v>
      </c>
      <c r="F8090">
        <v>1</v>
      </c>
    </row>
    <row r="8091" spans="5:6" x14ac:dyDescent="0.25">
      <c r="E8091" s="8">
        <v>8088</v>
      </c>
      <c r="F8091">
        <v>1</v>
      </c>
    </row>
    <row r="8092" spans="5:6" x14ac:dyDescent="0.25">
      <c r="E8092" s="8">
        <v>8089</v>
      </c>
      <c r="F8092">
        <v>1</v>
      </c>
    </row>
    <row r="8093" spans="5:6" x14ac:dyDescent="0.25">
      <c r="E8093" s="8">
        <v>8090</v>
      </c>
      <c r="F8093">
        <v>1</v>
      </c>
    </row>
    <row r="8094" spans="5:6" x14ac:dyDescent="0.25">
      <c r="E8094" s="8">
        <v>8091</v>
      </c>
      <c r="F8094">
        <v>1</v>
      </c>
    </row>
    <row r="8095" spans="5:6" x14ac:dyDescent="0.25">
      <c r="E8095" s="8">
        <v>8092</v>
      </c>
      <c r="F8095">
        <v>1</v>
      </c>
    </row>
    <row r="8096" spans="5:6" x14ac:dyDescent="0.25">
      <c r="E8096" s="8">
        <v>8093</v>
      </c>
      <c r="F8096">
        <v>1</v>
      </c>
    </row>
    <row r="8097" spans="5:6" x14ac:dyDescent="0.25">
      <c r="E8097" s="8">
        <v>8094</v>
      </c>
      <c r="F8097">
        <v>1</v>
      </c>
    </row>
    <row r="8098" spans="5:6" x14ac:dyDescent="0.25">
      <c r="E8098" s="8">
        <v>8095</v>
      </c>
      <c r="F8098">
        <v>1</v>
      </c>
    </row>
    <row r="8099" spans="5:6" x14ac:dyDescent="0.25">
      <c r="E8099" s="8">
        <v>8096</v>
      </c>
      <c r="F8099">
        <v>1</v>
      </c>
    </row>
    <row r="8100" spans="5:6" x14ac:dyDescent="0.25">
      <c r="E8100" s="8">
        <v>8097</v>
      </c>
      <c r="F8100">
        <v>1</v>
      </c>
    </row>
    <row r="8101" spans="5:6" x14ac:dyDescent="0.25">
      <c r="E8101" s="8">
        <v>8098</v>
      </c>
      <c r="F8101">
        <v>1</v>
      </c>
    </row>
    <row r="8102" spans="5:6" x14ac:dyDescent="0.25">
      <c r="E8102" s="8">
        <v>8099</v>
      </c>
      <c r="F8102">
        <v>1</v>
      </c>
    </row>
    <row r="8103" spans="5:6" x14ac:dyDescent="0.25">
      <c r="E8103" s="8">
        <v>8100</v>
      </c>
      <c r="F8103">
        <v>1</v>
      </c>
    </row>
    <row r="8104" spans="5:6" x14ac:dyDescent="0.25">
      <c r="E8104" s="8">
        <v>8101</v>
      </c>
      <c r="F8104">
        <v>1</v>
      </c>
    </row>
    <row r="8105" spans="5:6" x14ac:dyDescent="0.25">
      <c r="E8105" s="8">
        <v>8102</v>
      </c>
      <c r="F8105">
        <v>1</v>
      </c>
    </row>
    <row r="8106" spans="5:6" x14ac:dyDescent="0.25">
      <c r="E8106" s="8">
        <v>8103</v>
      </c>
      <c r="F8106">
        <v>1</v>
      </c>
    </row>
    <row r="8107" spans="5:6" x14ac:dyDescent="0.25">
      <c r="E8107" s="8">
        <v>8104</v>
      </c>
      <c r="F8107">
        <v>1</v>
      </c>
    </row>
    <row r="8108" spans="5:6" x14ac:dyDescent="0.25">
      <c r="E8108" s="8">
        <v>8105</v>
      </c>
      <c r="F8108">
        <v>1</v>
      </c>
    </row>
    <row r="8109" spans="5:6" x14ac:dyDescent="0.25">
      <c r="E8109" s="8">
        <v>8106</v>
      </c>
      <c r="F8109">
        <v>1</v>
      </c>
    </row>
    <row r="8110" spans="5:6" x14ac:dyDescent="0.25">
      <c r="E8110" s="8">
        <v>8107</v>
      </c>
      <c r="F8110">
        <v>1</v>
      </c>
    </row>
    <row r="8111" spans="5:6" x14ac:dyDescent="0.25">
      <c r="E8111" s="8">
        <v>8108</v>
      </c>
      <c r="F8111">
        <v>1</v>
      </c>
    </row>
    <row r="8112" spans="5:6" x14ac:dyDescent="0.25">
      <c r="E8112" s="8">
        <v>8109</v>
      </c>
      <c r="F8112">
        <v>1</v>
      </c>
    </row>
    <row r="8113" spans="5:6" x14ac:dyDescent="0.25">
      <c r="E8113" s="8">
        <v>8110</v>
      </c>
      <c r="F8113">
        <v>1</v>
      </c>
    </row>
    <row r="8114" spans="5:6" x14ac:dyDescent="0.25">
      <c r="E8114" s="8">
        <v>8111</v>
      </c>
      <c r="F8114">
        <v>1</v>
      </c>
    </row>
    <row r="8115" spans="5:6" x14ac:dyDescent="0.25">
      <c r="E8115" s="8">
        <v>8112</v>
      </c>
      <c r="F8115">
        <v>1</v>
      </c>
    </row>
    <row r="8116" spans="5:6" x14ac:dyDescent="0.25">
      <c r="E8116" s="8">
        <v>8113</v>
      </c>
      <c r="F8116">
        <v>1</v>
      </c>
    </row>
    <row r="8117" spans="5:6" x14ac:dyDescent="0.25">
      <c r="E8117" s="8">
        <v>8114</v>
      </c>
      <c r="F8117">
        <v>1</v>
      </c>
    </row>
    <row r="8118" spans="5:6" x14ac:dyDescent="0.25">
      <c r="E8118" s="8">
        <v>8115</v>
      </c>
      <c r="F8118">
        <v>1</v>
      </c>
    </row>
    <row r="8119" spans="5:6" x14ac:dyDescent="0.25">
      <c r="E8119" s="8">
        <v>8116</v>
      </c>
      <c r="F8119">
        <v>1</v>
      </c>
    </row>
    <row r="8120" spans="5:6" x14ac:dyDescent="0.25">
      <c r="E8120" s="8">
        <v>8117</v>
      </c>
      <c r="F8120">
        <v>1</v>
      </c>
    </row>
    <row r="8121" spans="5:6" x14ac:dyDescent="0.25">
      <c r="E8121" s="8">
        <v>8118</v>
      </c>
      <c r="F8121">
        <v>1</v>
      </c>
    </row>
    <row r="8122" spans="5:6" x14ac:dyDescent="0.25">
      <c r="E8122" s="8">
        <v>8119</v>
      </c>
      <c r="F8122">
        <v>1</v>
      </c>
    </row>
    <row r="8123" spans="5:6" x14ac:dyDescent="0.25">
      <c r="E8123" s="8">
        <v>8120</v>
      </c>
      <c r="F8123">
        <v>1</v>
      </c>
    </row>
    <row r="8124" spans="5:6" x14ac:dyDescent="0.25">
      <c r="E8124" s="8">
        <v>8121</v>
      </c>
      <c r="F8124">
        <v>1</v>
      </c>
    </row>
    <row r="8125" spans="5:6" x14ac:dyDescent="0.25">
      <c r="E8125" s="8">
        <v>8122</v>
      </c>
      <c r="F8125">
        <v>1</v>
      </c>
    </row>
    <row r="8126" spans="5:6" x14ac:dyDescent="0.25">
      <c r="E8126" s="8">
        <v>8123</v>
      </c>
      <c r="F8126">
        <v>1</v>
      </c>
    </row>
    <row r="8127" spans="5:6" x14ac:dyDescent="0.25">
      <c r="E8127" s="8">
        <v>8124</v>
      </c>
      <c r="F8127">
        <v>1</v>
      </c>
    </row>
    <row r="8128" spans="5:6" x14ac:dyDescent="0.25">
      <c r="E8128" s="8">
        <v>8125</v>
      </c>
      <c r="F8128">
        <v>1</v>
      </c>
    </row>
    <row r="8129" spans="5:6" x14ac:dyDescent="0.25">
      <c r="E8129" s="8">
        <v>8126</v>
      </c>
      <c r="F8129">
        <v>1</v>
      </c>
    </row>
    <row r="8130" spans="5:6" x14ac:dyDescent="0.25">
      <c r="E8130" s="8">
        <v>8127</v>
      </c>
      <c r="F8130">
        <v>1</v>
      </c>
    </row>
    <row r="8131" spans="5:6" x14ac:dyDescent="0.25">
      <c r="E8131" s="8">
        <v>8128</v>
      </c>
      <c r="F8131">
        <v>1</v>
      </c>
    </row>
    <row r="8132" spans="5:6" x14ac:dyDescent="0.25">
      <c r="E8132" s="8">
        <v>8129</v>
      </c>
      <c r="F8132">
        <v>1</v>
      </c>
    </row>
    <row r="8133" spans="5:6" x14ac:dyDescent="0.25">
      <c r="E8133" s="8">
        <v>8130</v>
      </c>
      <c r="F8133">
        <v>1</v>
      </c>
    </row>
    <row r="8134" spans="5:6" x14ac:dyDescent="0.25">
      <c r="E8134" s="8">
        <v>8131</v>
      </c>
      <c r="F8134">
        <v>1</v>
      </c>
    </row>
    <row r="8135" spans="5:6" x14ac:dyDescent="0.25">
      <c r="E8135" s="8">
        <v>8132</v>
      </c>
      <c r="F8135">
        <v>1</v>
      </c>
    </row>
    <row r="8136" spans="5:6" x14ac:dyDescent="0.25">
      <c r="E8136" s="8">
        <v>8133</v>
      </c>
      <c r="F8136">
        <v>1</v>
      </c>
    </row>
    <row r="8137" spans="5:6" x14ac:dyDescent="0.25">
      <c r="E8137" s="8">
        <v>8134</v>
      </c>
      <c r="F8137">
        <v>1</v>
      </c>
    </row>
    <row r="8138" spans="5:6" x14ac:dyDescent="0.25">
      <c r="E8138" s="8">
        <v>8135</v>
      </c>
      <c r="F8138">
        <v>1</v>
      </c>
    </row>
    <row r="8139" spans="5:6" x14ac:dyDescent="0.25">
      <c r="E8139" s="8">
        <v>8136</v>
      </c>
      <c r="F8139">
        <v>1</v>
      </c>
    </row>
    <row r="8140" spans="5:6" x14ac:dyDescent="0.25">
      <c r="E8140" s="8">
        <v>8137</v>
      </c>
      <c r="F8140">
        <v>1</v>
      </c>
    </row>
    <row r="8141" spans="5:6" x14ac:dyDescent="0.25">
      <c r="E8141" s="8">
        <v>8138</v>
      </c>
      <c r="F8141">
        <v>1</v>
      </c>
    </row>
    <row r="8142" spans="5:6" x14ac:dyDescent="0.25">
      <c r="E8142" s="8">
        <v>8139</v>
      </c>
      <c r="F8142">
        <v>1</v>
      </c>
    </row>
    <row r="8143" spans="5:6" x14ac:dyDescent="0.25">
      <c r="E8143" s="8">
        <v>8140</v>
      </c>
      <c r="F8143">
        <v>1</v>
      </c>
    </row>
    <row r="8144" spans="5:6" x14ac:dyDescent="0.25">
      <c r="E8144" s="8">
        <v>8141</v>
      </c>
      <c r="F8144">
        <v>1</v>
      </c>
    </row>
    <row r="8145" spans="5:6" x14ac:dyDescent="0.25">
      <c r="E8145" s="8">
        <v>8142</v>
      </c>
      <c r="F8145">
        <v>1</v>
      </c>
    </row>
    <row r="8146" spans="5:6" x14ac:dyDescent="0.25">
      <c r="E8146" s="8">
        <v>8143</v>
      </c>
      <c r="F8146">
        <v>1</v>
      </c>
    </row>
    <row r="8147" spans="5:6" x14ac:dyDescent="0.25">
      <c r="E8147" s="8">
        <v>8144</v>
      </c>
      <c r="F8147">
        <v>1</v>
      </c>
    </row>
    <row r="8148" spans="5:6" x14ac:dyDescent="0.25">
      <c r="E8148" s="8">
        <v>8145</v>
      </c>
      <c r="F8148">
        <v>1</v>
      </c>
    </row>
    <row r="8149" spans="5:6" x14ac:dyDescent="0.25">
      <c r="E8149" s="8">
        <v>8146</v>
      </c>
      <c r="F8149">
        <v>1</v>
      </c>
    </row>
    <row r="8150" spans="5:6" x14ac:dyDescent="0.25">
      <c r="E8150" s="8">
        <v>8147</v>
      </c>
      <c r="F8150">
        <v>1</v>
      </c>
    </row>
    <row r="8151" spans="5:6" x14ac:dyDescent="0.25">
      <c r="E8151" s="8">
        <v>8148</v>
      </c>
      <c r="F8151">
        <v>1</v>
      </c>
    </row>
    <row r="8152" spans="5:6" x14ac:dyDescent="0.25">
      <c r="E8152" s="8">
        <v>8149</v>
      </c>
      <c r="F8152">
        <v>1</v>
      </c>
    </row>
    <row r="8153" spans="5:6" x14ac:dyDescent="0.25">
      <c r="E8153" s="8">
        <v>8150</v>
      </c>
      <c r="F8153">
        <v>1</v>
      </c>
    </row>
    <row r="8154" spans="5:6" x14ac:dyDescent="0.25">
      <c r="E8154" s="8">
        <v>8151</v>
      </c>
      <c r="F8154">
        <v>1</v>
      </c>
    </row>
    <row r="8155" spans="5:6" x14ac:dyDescent="0.25">
      <c r="E8155" s="8">
        <v>8152</v>
      </c>
      <c r="F8155">
        <v>1</v>
      </c>
    </row>
    <row r="8156" spans="5:6" x14ac:dyDescent="0.25">
      <c r="E8156" s="8">
        <v>8153</v>
      </c>
      <c r="F8156">
        <v>1</v>
      </c>
    </row>
    <row r="8157" spans="5:6" x14ac:dyDescent="0.25">
      <c r="E8157" s="8">
        <v>8154</v>
      </c>
      <c r="F8157">
        <v>1</v>
      </c>
    </row>
    <row r="8158" spans="5:6" x14ac:dyDescent="0.25">
      <c r="E8158" s="8">
        <v>8155</v>
      </c>
      <c r="F8158">
        <v>1</v>
      </c>
    </row>
    <row r="8159" spans="5:6" x14ac:dyDescent="0.25">
      <c r="E8159" s="8">
        <v>8156</v>
      </c>
      <c r="F8159">
        <v>1</v>
      </c>
    </row>
    <row r="8160" spans="5:6" x14ac:dyDescent="0.25">
      <c r="E8160" s="8">
        <v>8157</v>
      </c>
      <c r="F8160">
        <v>1</v>
      </c>
    </row>
    <row r="8161" spans="5:6" x14ac:dyDescent="0.25">
      <c r="E8161" s="8">
        <v>8158</v>
      </c>
      <c r="F8161">
        <v>1</v>
      </c>
    </row>
    <row r="8162" spans="5:6" x14ac:dyDescent="0.25">
      <c r="E8162" s="8">
        <v>8159</v>
      </c>
      <c r="F8162">
        <v>1</v>
      </c>
    </row>
    <row r="8163" spans="5:6" x14ac:dyDescent="0.25">
      <c r="E8163" s="8">
        <v>8160</v>
      </c>
      <c r="F8163">
        <v>1</v>
      </c>
    </row>
    <row r="8164" spans="5:6" x14ac:dyDescent="0.25">
      <c r="E8164" s="8">
        <v>8161</v>
      </c>
      <c r="F8164">
        <v>1</v>
      </c>
    </row>
    <row r="8165" spans="5:6" x14ac:dyDescent="0.25">
      <c r="E8165" s="8">
        <v>8162</v>
      </c>
      <c r="F8165">
        <v>1</v>
      </c>
    </row>
    <row r="8166" spans="5:6" x14ac:dyDescent="0.25">
      <c r="E8166" s="8">
        <v>8163</v>
      </c>
      <c r="F8166">
        <v>1</v>
      </c>
    </row>
    <row r="8167" spans="5:6" x14ac:dyDescent="0.25">
      <c r="E8167" s="8">
        <v>8164</v>
      </c>
      <c r="F8167">
        <v>1</v>
      </c>
    </row>
    <row r="8168" spans="5:6" x14ac:dyDescent="0.25">
      <c r="E8168" s="8">
        <v>8165</v>
      </c>
      <c r="F8168">
        <v>1</v>
      </c>
    </row>
    <row r="8169" spans="5:6" x14ac:dyDescent="0.25">
      <c r="E8169" s="8">
        <v>8166</v>
      </c>
      <c r="F8169">
        <v>1</v>
      </c>
    </row>
    <row r="8170" spans="5:6" x14ac:dyDescent="0.25">
      <c r="E8170" s="8">
        <v>8167</v>
      </c>
      <c r="F8170">
        <v>1</v>
      </c>
    </row>
    <row r="8171" spans="5:6" x14ac:dyDescent="0.25">
      <c r="E8171" s="8">
        <v>8168</v>
      </c>
      <c r="F8171">
        <v>1</v>
      </c>
    </row>
    <row r="8172" spans="5:6" x14ac:dyDescent="0.25">
      <c r="E8172" s="8">
        <v>8169</v>
      </c>
      <c r="F8172">
        <v>1</v>
      </c>
    </row>
    <row r="8173" spans="5:6" x14ac:dyDescent="0.25">
      <c r="E8173" s="8">
        <v>8170</v>
      </c>
      <c r="F8173">
        <v>1</v>
      </c>
    </row>
    <row r="8174" spans="5:6" x14ac:dyDescent="0.25">
      <c r="E8174" s="8">
        <v>8171</v>
      </c>
      <c r="F8174">
        <v>1</v>
      </c>
    </row>
    <row r="8175" spans="5:6" x14ac:dyDescent="0.25">
      <c r="E8175" s="8">
        <v>8172</v>
      </c>
      <c r="F8175">
        <v>1</v>
      </c>
    </row>
    <row r="8176" spans="5:6" x14ac:dyDescent="0.25">
      <c r="E8176" s="8">
        <v>8173</v>
      </c>
      <c r="F8176">
        <v>1</v>
      </c>
    </row>
    <row r="8177" spans="5:6" x14ac:dyDescent="0.25">
      <c r="E8177" s="8">
        <v>8174</v>
      </c>
      <c r="F8177">
        <v>1</v>
      </c>
    </row>
    <row r="8178" spans="5:6" x14ac:dyDescent="0.25">
      <c r="E8178" s="8">
        <v>8175</v>
      </c>
      <c r="F8178">
        <v>1</v>
      </c>
    </row>
    <row r="8179" spans="5:6" x14ac:dyDescent="0.25">
      <c r="E8179" s="8">
        <v>8176</v>
      </c>
      <c r="F8179">
        <v>1</v>
      </c>
    </row>
    <row r="8180" spans="5:6" x14ac:dyDescent="0.25">
      <c r="E8180" s="8">
        <v>8177</v>
      </c>
      <c r="F8180">
        <v>1</v>
      </c>
    </row>
    <row r="8181" spans="5:6" x14ac:dyDescent="0.25">
      <c r="E8181" s="8">
        <v>8178</v>
      </c>
      <c r="F8181">
        <v>1</v>
      </c>
    </row>
    <row r="8182" spans="5:6" x14ac:dyDescent="0.25">
      <c r="E8182" s="8">
        <v>8179</v>
      </c>
      <c r="F8182">
        <v>1</v>
      </c>
    </row>
    <row r="8183" spans="5:6" x14ac:dyDescent="0.25">
      <c r="E8183" s="8">
        <v>8180</v>
      </c>
      <c r="F8183">
        <v>1</v>
      </c>
    </row>
    <row r="8184" spans="5:6" x14ac:dyDescent="0.25">
      <c r="E8184" s="8">
        <v>8181</v>
      </c>
      <c r="F8184">
        <v>1</v>
      </c>
    </row>
    <row r="8185" spans="5:6" x14ac:dyDescent="0.25">
      <c r="E8185" s="8">
        <v>8182</v>
      </c>
      <c r="F8185">
        <v>1</v>
      </c>
    </row>
    <row r="8186" spans="5:6" x14ac:dyDescent="0.25">
      <c r="E8186" s="8">
        <v>8183</v>
      </c>
      <c r="F8186">
        <v>1</v>
      </c>
    </row>
    <row r="8187" spans="5:6" x14ac:dyDescent="0.25">
      <c r="E8187" s="8">
        <v>8184</v>
      </c>
      <c r="F8187">
        <v>1</v>
      </c>
    </row>
    <row r="8188" spans="5:6" x14ac:dyDescent="0.25">
      <c r="E8188" s="8">
        <v>8185</v>
      </c>
      <c r="F8188">
        <v>1</v>
      </c>
    </row>
    <row r="8189" spans="5:6" x14ac:dyDescent="0.25">
      <c r="E8189" s="8">
        <v>8186</v>
      </c>
      <c r="F8189">
        <v>1</v>
      </c>
    </row>
    <row r="8190" spans="5:6" x14ac:dyDescent="0.25">
      <c r="E8190" s="8">
        <v>8187</v>
      </c>
      <c r="F8190">
        <v>1</v>
      </c>
    </row>
    <row r="8191" spans="5:6" x14ac:dyDescent="0.25">
      <c r="E8191" s="8">
        <v>8188</v>
      </c>
      <c r="F8191">
        <v>1</v>
      </c>
    </row>
    <row r="8192" spans="5:6" x14ac:dyDescent="0.25">
      <c r="E8192" s="8">
        <v>8189</v>
      </c>
      <c r="F8192">
        <v>1</v>
      </c>
    </row>
    <row r="8193" spans="5:6" x14ac:dyDescent="0.25">
      <c r="E8193" s="8">
        <v>8190</v>
      </c>
      <c r="F8193">
        <v>1</v>
      </c>
    </row>
    <row r="8194" spans="5:6" x14ac:dyDescent="0.25">
      <c r="E8194" s="8">
        <v>8191</v>
      </c>
      <c r="F8194">
        <v>1</v>
      </c>
    </row>
    <row r="8195" spans="5:6" x14ac:dyDescent="0.25">
      <c r="E8195" s="8">
        <v>8192</v>
      </c>
      <c r="F8195">
        <v>1</v>
      </c>
    </row>
    <row r="8196" spans="5:6" x14ac:dyDescent="0.25">
      <c r="E8196" s="8">
        <v>8193</v>
      </c>
      <c r="F8196">
        <v>1</v>
      </c>
    </row>
    <row r="8197" spans="5:6" x14ac:dyDescent="0.25">
      <c r="E8197" s="8">
        <v>8194</v>
      </c>
      <c r="F8197">
        <v>1</v>
      </c>
    </row>
    <row r="8198" spans="5:6" x14ac:dyDescent="0.25">
      <c r="E8198" s="8">
        <v>8195</v>
      </c>
      <c r="F8198">
        <v>1</v>
      </c>
    </row>
    <row r="8199" spans="5:6" x14ac:dyDescent="0.25">
      <c r="E8199" s="8">
        <v>8196</v>
      </c>
      <c r="F8199">
        <v>1</v>
      </c>
    </row>
    <row r="8200" spans="5:6" x14ac:dyDescent="0.25">
      <c r="E8200" s="8">
        <v>8197</v>
      </c>
      <c r="F8200">
        <v>1</v>
      </c>
    </row>
    <row r="8201" spans="5:6" x14ac:dyDescent="0.25">
      <c r="E8201" s="8">
        <v>8198</v>
      </c>
      <c r="F8201">
        <v>1</v>
      </c>
    </row>
    <row r="8202" spans="5:6" x14ac:dyDescent="0.25">
      <c r="E8202" s="8">
        <v>8199</v>
      </c>
      <c r="F8202">
        <v>1</v>
      </c>
    </row>
    <row r="8203" spans="5:6" x14ac:dyDescent="0.25">
      <c r="E8203" s="8">
        <v>8200</v>
      </c>
      <c r="F8203">
        <v>1</v>
      </c>
    </row>
    <row r="8204" spans="5:6" x14ac:dyDescent="0.25">
      <c r="E8204" s="8">
        <v>8201</v>
      </c>
      <c r="F8204">
        <v>1</v>
      </c>
    </row>
    <row r="8205" spans="5:6" x14ac:dyDescent="0.25">
      <c r="E8205" s="8">
        <v>8202</v>
      </c>
      <c r="F8205">
        <v>1</v>
      </c>
    </row>
    <row r="8206" spans="5:6" x14ac:dyDescent="0.25">
      <c r="E8206" s="8">
        <v>8203</v>
      </c>
      <c r="F8206">
        <v>1</v>
      </c>
    </row>
    <row r="8207" spans="5:6" x14ac:dyDescent="0.25">
      <c r="E8207" s="8">
        <v>8204</v>
      </c>
      <c r="F8207">
        <v>1</v>
      </c>
    </row>
    <row r="8208" spans="5:6" x14ac:dyDescent="0.25">
      <c r="E8208" s="8">
        <v>8205</v>
      </c>
      <c r="F8208">
        <v>1</v>
      </c>
    </row>
    <row r="8209" spans="5:6" x14ac:dyDescent="0.25">
      <c r="E8209" s="8">
        <v>8206</v>
      </c>
      <c r="F8209">
        <v>1</v>
      </c>
    </row>
    <row r="8210" spans="5:6" x14ac:dyDescent="0.25">
      <c r="E8210" s="8">
        <v>8207</v>
      </c>
      <c r="F8210">
        <v>1</v>
      </c>
    </row>
    <row r="8211" spans="5:6" x14ac:dyDescent="0.25">
      <c r="E8211" s="8">
        <v>8208</v>
      </c>
      <c r="F8211">
        <v>1</v>
      </c>
    </row>
    <row r="8212" spans="5:6" x14ac:dyDescent="0.25">
      <c r="E8212" s="8">
        <v>8209</v>
      </c>
      <c r="F8212">
        <v>1</v>
      </c>
    </row>
    <row r="8213" spans="5:6" x14ac:dyDescent="0.25">
      <c r="E8213" s="8">
        <v>8210</v>
      </c>
      <c r="F8213">
        <v>1</v>
      </c>
    </row>
    <row r="8214" spans="5:6" x14ac:dyDescent="0.25">
      <c r="E8214" s="8">
        <v>8211</v>
      </c>
      <c r="F8214">
        <v>1</v>
      </c>
    </row>
    <row r="8215" spans="5:6" x14ac:dyDescent="0.25">
      <c r="E8215" s="8">
        <v>8212</v>
      </c>
      <c r="F8215">
        <v>1</v>
      </c>
    </row>
    <row r="8216" spans="5:6" x14ac:dyDescent="0.25">
      <c r="E8216" s="8">
        <v>8213</v>
      </c>
      <c r="F8216">
        <v>1</v>
      </c>
    </row>
    <row r="8217" spans="5:6" x14ac:dyDescent="0.25">
      <c r="E8217" s="8">
        <v>8214</v>
      </c>
      <c r="F8217">
        <v>1</v>
      </c>
    </row>
    <row r="8218" spans="5:6" x14ac:dyDescent="0.25">
      <c r="E8218" s="8">
        <v>8215</v>
      </c>
      <c r="F8218">
        <v>1</v>
      </c>
    </row>
    <row r="8219" spans="5:6" x14ac:dyDescent="0.25">
      <c r="E8219" s="8">
        <v>8216</v>
      </c>
      <c r="F8219">
        <v>1</v>
      </c>
    </row>
    <row r="8220" spans="5:6" x14ac:dyDescent="0.25">
      <c r="E8220" s="8">
        <v>8217</v>
      </c>
      <c r="F8220">
        <v>1</v>
      </c>
    </row>
    <row r="8221" spans="5:6" x14ac:dyDescent="0.25">
      <c r="E8221" s="8">
        <v>8218</v>
      </c>
      <c r="F8221">
        <v>1</v>
      </c>
    </row>
    <row r="8222" spans="5:6" x14ac:dyDescent="0.25">
      <c r="E8222" s="8">
        <v>8219</v>
      </c>
      <c r="F8222">
        <v>1</v>
      </c>
    </row>
    <row r="8223" spans="5:6" x14ac:dyDescent="0.25">
      <c r="E8223" s="8">
        <v>8220</v>
      </c>
      <c r="F8223">
        <v>1</v>
      </c>
    </row>
    <row r="8224" spans="5:6" x14ac:dyDescent="0.25">
      <c r="E8224" s="8">
        <v>8221</v>
      </c>
      <c r="F8224">
        <v>1</v>
      </c>
    </row>
    <row r="8225" spans="5:6" x14ac:dyDescent="0.25">
      <c r="E8225" s="8">
        <v>8222</v>
      </c>
      <c r="F8225">
        <v>1</v>
      </c>
    </row>
    <row r="8226" spans="5:6" x14ac:dyDescent="0.25">
      <c r="E8226" s="8">
        <v>8223</v>
      </c>
      <c r="F8226">
        <v>1</v>
      </c>
    </row>
    <row r="8227" spans="5:6" x14ac:dyDescent="0.25">
      <c r="E8227" s="8">
        <v>8224</v>
      </c>
      <c r="F8227">
        <v>1</v>
      </c>
    </row>
    <row r="8228" spans="5:6" x14ac:dyDescent="0.25">
      <c r="E8228" s="8">
        <v>8225</v>
      </c>
      <c r="F8228">
        <v>1</v>
      </c>
    </row>
    <row r="8229" spans="5:6" x14ac:dyDescent="0.25">
      <c r="E8229" s="8">
        <v>8226</v>
      </c>
      <c r="F8229">
        <v>1</v>
      </c>
    </row>
    <row r="8230" spans="5:6" x14ac:dyDescent="0.25">
      <c r="E8230" s="8">
        <v>8227</v>
      </c>
      <c r="F8230">
        <v>1</v>
      </c>
    </row>
    <row r="8231" spans="5:6" x14ac:dyDescent="0.25">
      <c r="E8231" s="8">
        <v>8228</v>
      </c>
      <c r="F8231">
        <v>1</v>
      </c>
    </row>
    <row r="8232" spans="5:6" x14ac:dyDescent="0.25">
      <c r="E8232" s="8">
        <v>8229</v>
      </c>
      <c r="F8232">
        <v>1</v>
      </c>
    </row>
    <row r="8233" spans="5:6" x14ac:dyDescent="0.25">
      <c r="E8233" s="8">
        <v>8230</v>
      </c>
      <c r="F8233">
        <v>1</v>
      </c>
    </row>
    <row r="8234" spans="5:6" x14ac:dyDescent="0.25">
      <c r="E8234" s="8">
        <v>8231</v>
      </c>
      <c r="F8234">
        <v>1</v>
      </c>
    </row>
    <row r="8235" spans="5:6" x14ac:dyDescent="0.25">
      <c r="E8235" s="8">
        <v>8232</v>
      </c>
      <c r="F8235">
        <v>1</v>
      </c>
    </row>
    <row r="8236" spans="5:6" x14ac:dyDescent="0.25">
      <c r="E8236" s="8">
        <v>8233</v>
      </c>
      <c r="F8236">
        <v>1</v>
      </c>
    </row>
    <row r="8237" spans="5:6" x14ac:dyDescent="0.25">
      <c r="E8237" s="8">
        <v>8234</v>
      </c>
      <c r="F8237">
        <v>1</v>
      </c>
    </row>
    <row r="8238" spans="5:6" x14ac:dyDescent="0.25">
      <c r="E8238" s="8">
        <v>8235</v>
      </c>
      <c r="F8238">
        <v>1</v>
      </c>
    </row>
    <row r="8239" spans="5:6" x14ac:dyDescent="0.25">
      <c r="E8239" s="8">
        <v>8236</v>
      </c>
      <c r="F8239">
        <v>1</v>
      </c>
    </row>
    <row r="8240" spans="5:6" x14ac:dyDescent="0.25">
      <c r="E8240" s="8">
        <v>8237</v>
      </c>
      <c r="F8240">
        <v>1</v>
      </c>
    </row>
    <row r="8241" spans="5:6" x14ac:dyDescent="0.25">
      <c r="E8241" s="8">
        <v>8238</v>
      </c>
      <c r="F8241">
        <v>1</v>
      </c>
    </row>
    <row r="8242" spans="5:6" x14ac:dyDescent="0.25">
      <c r="E8242" s="8">
        <v>8239</v>
      </c>
      <c r="F8242">
        <v>1</v>
      </c>
    </row>
    <row r="8243" spans="5:6" x14ac:dyDescent="0.25">
      <c r="E8243" s="8">
        <v>8240</v>
      </c>
      <c r="F8243">
        <v>1</v>
      </c>
    </row>
    <row r="8244" spans="5:6" x14ac:dyDescent="0.25">
      <c r="E8244" s="8">
        <v>8241</v>
      </c>
      <c r="F8244">
        <v>1</v>
      </c>
    </row>
    <row r="8245" spans="5:6" x14ac:dyDescent="0.25">
      <c r="E8245" s="8">
        <v>8242</v>
      </c>
      <c r="F8245">
        <v>1</v>
      </c>
    </row>
    <row r="8246" spans="5:6" x14ac:dyDescent="0.25">
      <c r="E8246" s="8">
        <v>8243</v>
      </c>
      <c r="F8246">
        <v>1</v>
      </c>
    </row>
    <row r="8247" spans="5:6" x14ac:dyDescent="0.25">
      <c r="E8247" s="8">
        <v>8244</v>
      </c>
      <c r="F8247">
        <v>1</v>
      </c>
    </row>
    <row r="8248" spans="5:6" x14ac:dyDescent="0.25">
      <c r="E8248" s="8">
        <v>8245</v>
      </c>
      <c r="F8248">
        <v>1</v>
      </c>
    </row>
    <row r="8249" spans="5:6" x14ac:dyDescent="0.25">
      <c r="E8249" s="8">
        <v>8246</v>
      </c>
      <c r="F8249">
        <v>1</v>
      </c>
    </row>
    <row r="8250" spans="5:6" x14ac:dyDescent="0.25">
      <c r="E8250" s="8">
        <v>8247</v>
      </c>
      <c r="F8250">
        <v>1</v>
      </c>
    </row>
    <row r="8251" spans="5:6" x14ac:dyDescent="0.25">
      <c r="E8251" s="8">
        <v>8248</v>
      </c>
      <c r="F8251">
        <v>1</v>
      </c>
    </row>
    <row r="8252" spans="5:6" x14ac:dyDescent="0.25">
      <c r="E8252" s="8">
        <v>8249</v>
      </c>
      <c r="F8252">
        <v>1</v>
      </c>
    </row>
    <row r="8253" spans="5:6" x14ac:dyDescent="0.25">
      <c r="E8253" s="8">
        <v>8250</v>
      </c>
      <c r="F8253">
        <v>1</v>
      </c>
    </row>
    <row r="8254" spans="5:6" x14ac:dyDescent="0.25">
      <c r="E8254" s="8">
        <v>8251</v>
      </c>
      <c r="F8254">
        <v>1</v>
      </c>
    </row>
    <row r="8255" spans="5:6" x14ac:dyDescent="0.25">
      <c r="E8255" s="8">
        <v>8252</v>
      </c>
      <c r="F8255">
        <v>1</v>
      </c>
    </row>
    <row r="8256" spans="5:6" x14ac:dyDescent="0.25">
      <c r="E8256" s="8">
        <v>8253</v>
      </c>
      <c r="F8256">
        <v>1</v>
      </c>
    </row>
    <row r="8257" spans="5:6" x14ac:dyDescent="0.25">
      <c r="E8257" s="8">
        <v>8254</v>
      </c>
      <c r="F8257">
        <v>1</v>
      </c>
    </row>
    <row r="8258" spans="5:6" x14ac:dyDescent="0.25">
      <c r="E8258" s="8">
        <v>8255</v>
      </c>
      <c r="F8258">
        <v>1</v>
      </c>
    </row>
    <row r="8259" spans="5:6" x14ac:dyDescent="0.25">
      <c r="E8259" s="8">
        <v>8256</v>
      </c>
      <c r="F8259">
        <v>1</v>
      </c>
    </row>
    <row r="8260" spans="5:6" x14ac:dyDescent="0.25">
      <c r="E8260" s="8">
        <v>8257</v>
      </c>
      <c r="F8260">
        <v>1</v>
      </c>
    </row>
    <row r="8261" spans="5:6" x14ac:dyDescent="0.25">
      <c r="E8261" s="8">
        <v>8258</v>
      </c>
      <c r="F8261">
        <v>1</v>
      </c>
    </row>
    <row r="8262" spans="5:6" x14ac:dyDescent="0.25">
      <c r="E8262" s="8">
        <v>8259</v>
      </c>
      <c r="F8262">
        <v>1</v>
      </c>
    </row>
    <row r="8263" spans="5:6" x14ac:dyDescent="0.25">
      <c r="E8263" s="8">
        <v>8260</v>
      </c>
      <c r="F8263">
        <v>1</v>
      </c>
    </row>
    <row r="8264" spans="5:6" x14ac:dyDescent="0.25">
      <c r="E8264" s="8">
        <v>8261</v>
      </c>
      <c r="F8264">
        <v>1</v>
      </c>
    </row>
    <row r="8265" spans="5:6" x14ac:dyDescent="0.25">
      <c r="E8265" s="8">
        <v>8262</v>
      </c>
      <c r="F8265">
        <v>1</v>
      </c>
    </row>
    <row r="8266" spans="5:6" x14ac:dyDescent="0.25">
      <c r="E8266" s="8">
        <v>8263</v>
      </c>
      <c r="F8266">
        <v>1</v>
      </c>
    </row>
    <row r="8267" spans="5:6" x14ac:dyDescent="0.25">
      <c r="E8267" s="8">
        <v>8264</v>
      </c>
      <c r="F8267">
        <v>1</v>
      </c>
    </row>
    <row r="8268" spans="5:6" x14ac:dyDescent="0.25">
      <c r="E8268" s="8">
        <v>8265</v>
      </c>
      <c r="F8268">
        <v>1</v>
      </c>
    </row>
    <row r="8269" spans="5:6" x14ac:dyDescent="0.25">
      <c r="E8269" s="8">
        <v>8266</v>
      </c>
      <c r="F8269">
        <v>1</v>
      </c>
    </row>
    <row r="8270" spans="5:6" x14ac:dyDescent="0.25">
      <c r="E8270" s="8">
        <v>8267</v>
      </c>
      <c r="F8270">
        <v>1</v>
      </c>
    </row>
    <row r="8271" spans="5:6" x14ac:dyDescent="0.25">
      <c r="E8271" s="8">
        <v>8268</v>
      </c>
      <c r="F8271">
        <v>1</v>
      </c>
    </row>
    <row r="8272" spans="5:6" x14ac:dyDescent="0.25">
      <c r="E8272" s="8">
        <v>8269</v>
      </c>
      <c r="F8272">
        <v>1</v>
      </c>
    </row>
    <row r="8273" spans="5:6" x14ac:dyDescent="0.25">
      <c r="E8273" s="8">
        <v>8270</v>
      </c>
      <c r="F8273">
        <v>1</v>
      </c>
    </row>
    <row r="8274" spans="5:6" x14ac:dyDescent="0.25">
      <c r="E8274" s="8">
        <v>8271</v>
      </c>
      <c r="F8274">
        <v>1</v>
      </c>
    </row>
    <row r="8275" spans="5:6" x14ac:dyDescent="0.25">
      <c r="E8275" s="8">
        <v>8272</v>
      </c>
      <c r="F8275">
        <v>1</v>
      </c>
    </row>
    <row r="8276" spans="5:6" x14ac:dyDescent="0.25">
      <c r="E8276" s="8">
        <v>8273</v>
      </c>
      <c r="F8276">
        <v>1</v>
      </c>
    </row>
    <row r="8277" spans="5:6" x14ac:dyDescent="0.25">
      <c r="E8277" s="8">
        <v>8274</v>
      </c>
      <c r="F8277">
        <v>1</v>
      </c>
    </row>
    <row r="8278" spans="5:6" x14ac:dyDescent="0.25">
      <c r="E8278" s="8">
        <v>8275</v>
      </c>
      <c r="F8278">
        <v>1</v>
      </c>
    </row>
    <row r="8279" spans="5:6" x14ac:dyDescent="0.25">
      <c r="E8279" s="8">
        <v>8276</v>
      </c>
      <c r="F8279">
        <v>1</v>
      </c>
    </row>
    <row r="8280" spans="5:6" x14ac:dyDescent="0.25">
      <c r="E8280" s="8">
        <v>8277</v>
      </c>
      <c r="F8280">
        <v>1</v>
      </c>
    </row>
    <row r="8281" spans="5:6" x14ac:dyDescent="0.25">
      <c r="E8281" s="8">
        <v>8278</v>
      </c>
      <c r="F8281">
        <v>1</v>
      </c>
    </row>
    <row r="8282" spans="5:6" x14ac:dyDescent="0.25">
      <c r="E8282" s="8">
        <v>8279</v>
      </c>
      <c r="F8282">
        <v>1</v>
      </c>
    </row>
    <row r="8283" spans="5:6" x14ac:dyDescent="0.25">
      <c r="E8283" s="8">
        <v>8280</v>
      </c>
      <c r="F8283">
        <v>1</v>
      </c>
    </row>
    <row r="8284" spans="5:6" x14ac:dyDescent="0.25">
      <c r="E8284" s="8">
        <v>8281</v>
      </c>
      <c r="F8284">
        <v>1</v>
      </c>
    </row>
    <row r="8285" spans="5:6" x14ac:dyDescent="0.25">
      <c r="E8285" s="8">
        <v>8282</v>
      </c>
      <c r="F8285">
        <v>1</v>
      </c>
    </row>
    <row r="8286" spans="5:6" x14ac:dyDescent="0.25">
      <c r="E8286" s="8">
        <v>8283</v>
      </c>
      <c r="F8286">
        <v>1</v>
      </c>
    </row>
    <row r="8287" spans="5:6" x14ac:dyDescent="0.25">
      <c r="E8287" s="8">
        <v>8284</v>
      </c>
      <c r="F8287">
        <v>1</v>
      </c>
    </row>
    <row r="8288" spans="5:6" x14ac:dyDescent="0.25">
      <c r="E8288" s="8">
        <v>8285</v>
      </c>
      <c r="F8288">
        <v>1</v>
      </c>
    </row>
    <row r="8289" spans="5:6" x14ac:dyDescent="0.25">
      <c r="E8289" s="8">
        <v>8286</v>
      </c>
      <c r="F8289">
        <v>1</v>
      </c>
    </row>
    <row r="8290" spans="5:6" x14ac:dyDescent="0.25">
      <c r="E8290" s="8">
        <v>8287</v>
      </c>
      <c r="F8290">
        <v>1</v>
      </c>
    </row>
    <row r="8291" spans="5:6" x14ac:dyDescent="0.25">
      <c r="E8291" s="8">
        <v>8288</v>
      </c>
      <c r="F8291">
        <v>1</v>
      </c>
    </row>
    <row r="8292" spans="5:6" x14ac:dyDescent="0.25">
      <c r="E8292" s="8">
        <v>8289</v>
      </c>
      <c r="F8292">
        <v>1</v>
      </c>
    </row>
    <row r="8293" spans="5:6" x14ac:dyDescent="0.25">
      <c r="E8293" s="8">
        <v>8290</v>
      </c>
      <c r="F8293">
        <v>1</v>
      </c>
    </row>
    <row r="8294" spans="5:6" x14ac:dyDescent="0.25">
      <c r="E8294" s="8">
        <v>8291</v>
      </c>
      <c r="F8294">
        <v>1</v>
      </c>
    </row>
    <row r="8295" spans="5:6" x14ac:dyDescent="0.25">
      <c r="E8295" s="8">
        <v>8292</v>
      </c>
      <c r="F8295">
        <v>1</v>
      </c>
    </row>
    <row r="8296" spans="5:6" x14ac:dyDescent="0.25">
      <c r="E8296" s="8">
        <v>8293</v>
      </c>
      <c r="F8296">
        <v>1</v>
      </c>
    </row>
    <row r="8297" spans="5:6" x14ac:dyDescent="0.25">
      <c r="E8297" s="8">
        <v>8294</v>
      </c>
      <c r="F8297">
        <v>1</v>
      </c>
    </row>
    <row r="8298" spans="5:6" x14ac:dyDescent="0.25">
      <c r="E8298" s="8">
        <v>8295</v>
      </c>
      <c r="F8298">
        <v>1</v>
      </c>
    </row>
    <row r="8299" spans="5:6" x14ac:dyDescent="0.25">
      <c r="E8299" s="8">
        <v>8296</v>
      </c>
      <c r="F8299">
        <v>1</v>
      </c>
    </row>
    <row r="8300" spans="5:6" x14ac:dyDescent="0.25">
      <c r="E8300" s="8">
        <v>8297</v>
      </c>
      <c r="F8300">
        <v>1</v>
      </c>
    </row>
    <row r="8301" spans="5:6" x14ac:dyDescent="0.25">
      <c r="E8301" s="8">
        <v>8298</v>
      </c>
      <c r="F8301">
        <v>1</v>
      </c>
    </row>
    <row r="8302" spans="5:6" x14ac:dyDescent="0.25">
      <c r="E8302" s="8">
        <v>8299</v>
      </c>
      <c r="F8302">
        <v>1</v>
      </c>
    </row>
    <row r="8303" spans="5:6" x14ac:dyDescent="0.25">
      <c r="E8303" s="8">
        <v>8300</v>
      </c>
      <c r="F8303">
        <v>1</v>
      </c>
    </row>
    <row r="8304" spans="5:6" x14ac:dyDescent="0.25">
      <c r="E8304" s="8">
        <v>8301</v>
      </c>
      <c r="F8304">
        <v>1</v>
      </c>
    </row>
    <row r="8305" spans="5:6" x14ac:dyDescent="0.25">
      <c r="E8305" s="8">
        <v>8302</v>
      </c>
      <c r="F8305">
        <v>1</v>
      </c>
    </row>
    <row r="8306" spans="5:6" x14ac:dyDescent="0.25">
      <c r="E8306" s="8">
        <v>8303</v>
      </c>
      <c r="F8306">
        <v>1</v>
      </c>
    </row>
    <row r="8307" spans="5:6" x14ac:dyDescent="0.25">
      <c r="E8307" s="8">
        <v>8304</v>
      </c>
      <c r="F8307">
        <v>1</v>
      </c>
    </row>
    <row r="8308" spans="5:6" x14ac:dyDescent="0.25">
      <c r="E8308" s="8">
        <v>8305</v>
      </c>
      <c r="F8308">
        <v>1</v>
      </c>
    </row>
    <row r="8309" spans="5:6" x14ac:dyDescent="0.25">
      <c r="E8309" s="8">
        <v>8306</v>
      </c>
      <c r="F8309">
        <v>1</v>
      </c>
    </row>
    <row r="8310" spans="5:6" x14ac:dyDescent="0.25">
      <c r="E8310" s="8">
        <v>8307</v>
      </c>
      <c r="F8310">
        <v>1</v>
      </c>
    </row>
    <row r="8311" spans="5:6" x14ac:dyDescent="0.25">
      <c r="E8311" s="8">
        <v>8308</v>
      </c>
      <c r="F8311">
        <v>1</v>
      </c>
    </row>
    <row r="8312" spans="5:6" x14ac:dyDescent="0.25">
      <c r="E8312" s="8">
        <v>8309</v>
      </c>
      <c r="F8312">
        <v>1</v>
      </c>
    </row>
    <row r="8313" spans="5:6" x14ac:dyDescent="0.25">
      <c r="E8313" s="8">
        <v>8310</v>
      </c>
      <c r="F8313">
        <v>1</v>
      </c>
    </row>
    <row r="8314" spans="5:6" x14ac:dyDescent="0.25">
      <c r="E8314" s="8">
        <v>8311</v>
      </c>
      <c r="F8314">
        <v>1</v>
      </c>
    </row>
    <row r="8315" spans="5:6" x14ac:dyDescent="0.25">
      <c r="E8315" s="8">
        <v>8312</v>
      </c>
      <c r="F8315">
        <v>1</v>
      </c>
    </row>
    <row r="8316" spans="5:6" x14ac:dyDescent="0.25">
      <c r="E8316" s="8">
        <v>8313</v>
      </c>
      <c r="F8316">
        <v>1</v>
      </c>
    </row>
    <row r="8317" spans="5:6" x14ac:dyDescent="0.25">
      <c r="E8317" s="8">
        <v>8314</v>
      </c>
      <c r="F8317">
        <v>1</v>
      </c>
    </row>
    <row r="8318" spans="5:6" x14ac:dyDescent="0.25">
      <c r="E8318" s="8">
        <v>8315</v>
      </c>
      <c r="F8318">
        <v>1</v>
      </c>
    </row>
    <row r="8319" spans="5:6" x14ac:dyDescent="0.25">
      <c r="E8319" s="8">
        <v>8316</v>
      </c>
      <c r="F8319">
        <v>1</v>
      </c>
    </row>
    <row r="8320" spans="5:6" x14ac:dyDescent="0.25">
      <c r="E8320" s="8">
        <v>8317</v>
      </c>
      <c r="F8320">
        <v>1</v>
      </c>
    </row>
    <row r="8321" spans="5:6" x14ac:dyDescent="0.25">
      <c r="E8321" s="8">
        <v>8318</v>
      </c>
      <c r="F8321">
        <v>1</v>
      </c>
    </row>
    <row r="8322" spans="5:6" x14ac:dyDescent="0.25">
      <c r="E8322" s="8">
        <v>8319</v>
      </c>
      <c r="F8322">
        <v>1</v>
      </c>
    </row>
    <row r="8323" spans="5:6" x14ac:dyDescent="0.25">
      <c r="E8323" s="8">
        <v>8320</v>
      </c>
      <c r="F8323">
        <v>1</v>
      </c>
    </row>
    <row r="8324" spans="5:6" x14ac:dyDescent="0.25">
      <c r="E8324" s="8">
        <v>8321</v>
      </c>
      <c r="F8324">
        <v>1</v>
      </c>
    </row>
    <row r="8325" spans="5:6" x14ac:dyDescent="0.25">
      <c r="E8325" s="8">
        <v>8322</v>
      </c>
      <c r="F8325">
        <v>1</v>
      </c>
    </row>
    <row r="8326" spans="5:6" x14ac:dyDescent="0.25">
      <c r="E8326" s="8">
        <v>8323</v>
      </c>
      <c r="F8326">
        <v>1</v>
      </c>
    </row>
    <row r="8327" spans="5:6" x14ac:dyDescent="0.25">
      <c r="E8327" s="8">
        <v>8324</v>
      </c>
      <c r="F8327">
        <v>1</v>
      </c>
    </row>
    <row r="8328" spans="5:6" x14ac:dyDescent="0.25">
      <c r="E8328" s="8">
        <v>8325</v>
      </c>
      <c r="F8328">
        <v>1</v>
      </c>
    </row>
    <row r="8329" spans="5:6" x14ac:dyDescent="0.25">
      <c r="E8329" s="8">
        <v>8326</v>
      </c>
      <c r="F8329">
        <v>1</v>
      </c>
    </row>
    <row r="8330" spans="5:6" x14ac:dyDescent="0.25">
      <c r="E8330" s="8">
        <v>8327</v>
      </c>
      <c r="F8330">
        <v>1</v>
      </c>
    </row>
    <row r="8331" spans="5:6" x14ac:dyDescent="0.25">
      <c r="E8331" s="8">
        <v>8328</v>
      </c>
      <c r="F8331">
        <v>1</v>
      </c>
    </row>
    <row r="8332" spans="5:6" x14ac:dyDescent="0.25">
      <c r="E8332" s="8">
        <v>8329</v>
      </c>
      <c r="F8332">
        <v>1</v>
      </c>
    </row>
    <row r="8333" spans="5:6" x14ac:dyDescent="0.25">
      <c r="E8333" s="8">
        <v>8330</v>
      </c>
      <c r="F8333">
        <v>1</v>
      </c>
    </row>
    <row r="8334" spans="5:6" x14ac:dyDescent="0.25">
      <c r="E8334" s="8">
        <v>8331</v>
      </c>
      <c r="F8334">
        <v>1</v>
      </c>
    </row>
    <row r="8335" spans="5:6" x14ac:dyDescent="0.25">
      <c r="E8335" s="8">
        <v>8332</v>
      </c>
      <c r="F8335">
        <v>1</v>
      </c>
    </row>
    <row r="8336" spans="5:6" x14ac:dyDescent="0.25">
      <c r="E8336" s="8">
        <v>8333</v>
      </c>
      <c r="F8336">
        <v>1</v>
      </c>
    </row>
    <row r="8337" spans="5:6" x14ac:dyDescent="0.25">
      <c r="E8337" s="8">
        <v>8334</v>
      </c>
      <c r="F8337">
        <v>1</v>
      </c>
    </row>
    <row r="8338" spans="5:6" x14ac:dyDescent="0.25">
      <c r="E8338" s="8">
        <v>8335</v>
      </c>
      <c r="F8338">
        <v>1</v>
      </c>
    </row>
    <row r="8339" spans="5:6" x14ac:dyDescent="0.25">
      <c r="E8339" s="8">
        <v>8336</v>
      </c>
      <c r="F8339">
        <v>1</v>
      </c>
    </row>
    <row r="8340" spans="5:6" x14ac:dyDescent="0.25">
      <c r="E8340" s="8">
        <v>8337</v>
      </c>
      <c r="F8340">
        <v>1</v>
      </c>
    </row>
    <row r="8341" spans="5:6" x14ac:dyDescent="0.25">
      <c r="E8341" s="8">
        <v>8338</v>
      </c>
      <c r="F8341">
        <v>1</v>
      </c>
    </row>
    <row r="8342" spans="5:6" x14ac:dyDescent="0.25">
      <c r="E8342" s="8">
        <v>8339</v>
      </c>
      <c r="F8342">
        <v>1</v>
      </c>
    </row>
    <row r="8343" spans="5:6" x14ac:dyDescent="0.25">
      <c r="E8343" s="8">
        <v>8340</v>
      </c>
      <c r="F8343">
        <v>1</v>
      </c>
    </row>
    <row r="8344" spans="5:6" x14ac:dyDescent="0.25">
      <c r="E8344" s="8">
        <v>8341</v>
      </c>
      <c r="F8344">
        <v>1</v>
      </c>
    </row>
    <row r="8345" spans="5:6" x14ac:dyDescent="0.25">
      <c r="E8345" s="8">
        <v>8342</v>
      </c>
      <c r="F8345">
        <v>1</v>
      </c>
    </row>
    <row r="8346" spans="5:6" x14ac:dyDescent="0.25">
      <c r="E8346" s="8">
        <v>8343</v>
      </c>
      <c r="F8346">
        <v>1</v>
      </c>
    </row>
    <row r="8347" spans="5:6" x14ac:dyDescent="0.25">
      <c r="E8347" s="8">
        <v>8344</v>
      </c>
      <c r="F8347">
        <v>1</v>
      </c>
    </row>
    <row r="8348" spans="5:6" x14ac:dyDescent="0.25">
      <c r="E8348" s="8">
        <v>8345</v>
      </c>
      <c r="F8348">
        <v>1</v>
      </c>
    </row>
    <row r="8349" spans="5:6" x14ac:dyDescent="0.25">
      <c r="E8349" s="8">
        <v>8346</v>
      </c>
      <c r="F8349">
        <v>1</v>
      </c>
    </row>
    <row r="8350" spans="5:6" x14ac:dyDescent="0.25">
      <c r="E8350" s="8">
        <v>8347</v>
      </c>
      <c r="F8350">
        <v>1</v>
      </c>
    </row>
    <row r="8351" spans="5:6" x14ac:dyDescent="0.25">
      <c r="E8351" s="8">
        <v>8348</v>
      </c>
      <c r="F8351">
        <v>1</v>
      </c>
    </row>
    <row r="8352" spans="5:6" x14ac:dyDescent="0.25">
      <c r="E8352" s="8">
        <v>8349</v>
      </c>
      <c r="F8352">
        <v>1</v>
      </c>
    </row>
    <row r="8353" spans="5:6" x14ac:dyDescent="0.25">
      <c r="E8353" s="8">
        <v>8350</v>
      </c>
      <c r="F8353">
        <v>1</v>
      </c>
    </row>
    <row r="8354" spans="5:6" x14ac:dyDescent="0.25">
      <c r="E8354" s="8">
        <v>8351</v>
      </c>
      <c r="F8354">
        <v>1</v>
      </c>
    </row>
    <row r="8355" spans="5:6" x14ac:dyDescent="0.25">
      <c r="E8355" s="8">
        <v>8352</v>
      </c>
      <c r="F8355">
        <v>1</v>
      </c>
    </row>
    <row r="8356" spans="5:6" x14ac:dyDescent="0.25">
      <c r="E8356" s="8">
        <v>8353</v>
      </c>
      <c r="F8356">
        <v>1</v>
      </c>
    </row>
    <row r="8357" spans="5:6" x14ac:dyDescent="0.25">
      <c r="E8357" s="8">
        <v>8354</v>
      </c>
      <c r="F8357">
        <v>1</v>
      </c>
    </row>
    <row r="8358" spans="5:6" x14ac:dyDescent="0.25">
      <c r="E8358" s="8">
        <v>8355</v>
      </c>
      <c r="F8358">
        <v>1</v>
      </c>
    </row>
    <row r="8359" spans="5:6" x14ac:dyDescent="0.25">
      <c r="E8359" s="8">
        <v>8356</v>
      </c>
      <c r="F8359">
        <v>1</v>
      </c>
    </row>
    <row r="8360" spans="5:6" x14ac:dyDescent="0.25">
      <c r="E8360" s="8">
        <v>8357</v>
      </c>
      <c r="F8360">
        <v>1</v>
      </c>
    </row>
    <row r="8361" spans="5:6" x14ac:dyDescent="0.25">
      <c r="E8361" s="8">
        <v>8358</v>
      </c>
      <c r="F8361">
        <v>1</v>
      </c>
    </row>
    <row r="8362" spans="5:6" x14ac:dyDescent="0.25">
      <c r="E8362" s="8">
        <v>8359</v>
      </c>
      <c r="F8362">
        <v>1</v>
      </c>
    </row>
    <row r="8363" spans="5:6" x14ac:dyDescent="0.25">
      <c r="E8363" s="8">
        <v>8360</v>
      </c>
      <c r="F8363">
        <v>1</v>
      </c>
    </row>
    <row r="8364" spans="5:6" x14ac:dyDescent="0.25">
      <c r="E8364" s="8">
        <v>8361</v>
      </c>
      <c r="F8364">
        <v>1</v>
      </c>
    </row>
    <row r="8365" spans="5:6" x14ac:dyDescent="0.25">
      <c r="E8365" s="8">
        <v>8362</v>
      </c>
      <c r="F8365">
        <v>1</v>
      </c>
    </row>
    <row r="8366" spans="5:6" x14ac:dyDescent="0.25">
      <c r="E8366" s="8">
        <v>8363</v>
      </c>
      <c r="F8366">
        <v>1</v>
      </c>
    </row>
    <row r="8367" spans="5:6" x14ac:dyDescent="0.25">
      <c r="E8367" s="8">
        <v>8364</v>
      </c>
      <c r="F8367">
        <v>1</v>
      </c>
    </row>
    <row r="8368" spans="5:6" x14ac:dyDescent="0.25">
      <c r="E8368" s="8">
        <v>8365</v>
      </c>
      <c r="F8368">
        <v>1</v>
      </c>
    </row>
    <row r="8369" spans="5:6" x14ac:dyDescent="0.25">
      <c r="E8369" s="8">
        <v>8366</v>
      </c>
      <c r="F8369">
        <v>1</v>
      </c>
    </row>
    <row r="8370" spans="5:6" x14ac:dyDescent="0.25">
      <c r="E8370" s="8">
        <v>8367</v>
      </c>
      <c r="F8370">
        <v>1</v>
      </c>
    </row>
    <row r="8371" spans="5:6" x14ac:dyDescent="0.25">
      <c r="E8371" s="8">
        <v>8368</v>
      </c>
      <c r="F8371">
        <v>1</v>
      </c>
    </row>
    <row r="8372" spans="5:6" x14ac:dyDescent="0.25">
      <c r="E8372" s="8">
        <v>8369</v>
      </c>
      <c r="F8372">
        <v>1</v>
      </c>
    </row>
    <row r="8373" spans="5:6" x14ac:dyDescent="0.25">
      <c r="E8373" s="8">
        <v>8370</v>
      </c>
      <c r="F8373">
        <v>1</v>
      </c>
    </row>
    <row r="8374" spans="5:6" x14ac:dyDescent="0.25">
      <c r="E8374" s="8">
        <v>8371</v>
      </c>
      <c r="F8374">
        <v>1</v>
      </c>
    </row>
    <row r="8375" spans="5:6" x14ac:dyDescent="0.25">
      <c r="E8375" s="8">
        <v>8372</v>
      </c>
      <c r="F8375">
        <v>1</v>
      </c>
    </row>
    <row r="8376" spans="5:6" x14ac:dyDescent="0.25">
      <c r="E8376" s="8">
        <v>8373</v>
      </c>
      <c r="F8376">
        <v>1</v>
      </c>
    </row>
    <row r="8377" spans="5:6" x14ac:dyDescent="0.25">
      <c r="E8377" s="8">
        <v>8374</v>
      </c>
      <c r="F8377">
        <v>1</v>
      </c>
    </row>
    <row r="8378" spans="5:6" x14ac:dyDescent="0.25">
      <c r="E8378" s="8">
        <v>8375</v>
      </c>
      <c r="F8378">
        <v>1</v>
      </c>
    </row>
    <row r="8379" spans="5:6" x14ac:dyDescent="0.25">
      <c r="E8379" s="8">
        <v>8376</v>
      </c>
      <c r="F8379">
        <v>1</v>
      </c>
    </row>
    <row r="8380" spans="5:6" x14ac:dyDescent="0.25">
      <c r="E8380" s="8">
        <v>8377</v>
      </c>
      <c r="F8380">
        <v>1</v>
      </c>
    </row>
    <row r="8381" spans="5:6" x14ac:dyDescent="0.25">
      <c r="E8381" s="8">
        <v>8378</v>
      </c>
      <c r="F8381">
        <v>1</v>
      </c>
    </row>
    <row r="8382" spans="5:6" x14ac:dyDescent="0.25">
      <c r="E8382" s="8">
        <v>8379</v>
      </c>
      <c r="F8382">
        <v>1</v>
      </c>
    </row>
    <row r="8383" spans="5:6" x14ac:dyDescent="0.25">
      <c r="E8383" s="8">
        <v>8380</v>
      </c>
      <c r="F8383">
        <v>1</v>
      </c>
    </row>
    <row r="8384" spans="5:6" x14ac:dyDescent="0.25">
      <c r="E8384" s="8">
        <v>8381</v>
      </c>
      <c r="F8384">
        <v>1</v>
      </c>
    </row>
    <row r="8385" spans="5:6" x14ac:dyDescent="0.25">
      <c r="E8385" s="8">
        <v>8382</v>
      </c>
      <c r="F8385">
        <v>1</v>
      </c>
    </row>
    <row r="8386" spans="5:6" x14ac:dyDescent="0.25">
      <c r="E8386" s="8">
        <v>8383</v>
      </c>
      <c r="F8386">
        <v>1</v>
      </c>
    </row>
    <row r="8387" spans="5:6" x14ac:dyDescent="0.25">
      <c r="E8387" s="8">
        <v>8384</v>
      </c>
      <c r="F8387">
        <v>1</v>
      </c>
    </row>
    <row r="8388" spans="5:6" x14ac:dyDescent="0.25">
      <c r="E8388" s="8">
        <v>8385</v>
      </c>
      <c r="F8388">
        <v>1</v>
      </c>
    </row>
    <row r="8389" spans="5:6" x14ac:dyDescent="0.25">
      <c r="E8389" s="8">
        <v>8386</v>
      </c>
      <c r="F8389">
        <v>1</v>
      </c>
    </row>
    <row r="8390" spans="5:6" x14ac:dyDescent="0.25">
      <c r="E8390" s="8">
        <v>8387</v>
      </c>
      <c r="F8390">
        <v>1</v>
      </c>
    </row>
    <row r="8391" spans="5:6" x14ac:dyDescent="0.25">
      <c r="E8391" s="8">
        <v>8388</v>
      </c>
      <c r="F8391">
        <v>1</v>
      </c>
    </row>
    <row r="8392" spans="5:6" x14ac:dyDescent="0.25">
      <c r="E8392" s="8">
        <v>8389</v>
      </c>
      <c r="F8392">
        <v>1</v>
      </c>
    </row>
    <row r="8393" spans="5:6" x14ac:dyDescent="0.25">
      <c r="E8393" s="8">
        <v>8390</v>
      </c>
      <c r="F8393">
        <v>1</v>
      </c>
    </row>
    <row r="8394" spans="5:6" x14ac:dyDescent="0.25">
      <c r="E8394" s="8">
        <v>8391</v>
      </c>
      <c r="F8394">
        <v>1</v>
      </c>
    </row>
    <row r="8395" spans="5:6" x14ac:dyDescent="0.25">
      <c r="E8395" s="8">
        <v>8392</v>
      </c>
      <c r="F8395">
        <v>1</v>
      </c>
    </row>
    <row r="8396" spans="5:6" x14ac:dyDescent="0.25">
      <c r="E8396" s="8">
        <v>8393</v>
      </c>
      <c r="F8396">
        <v>1</v>
      </c>
    </row>
    <row r="8397" spans="5:6" x14ac:dyDescent="0.25">
      <c r="E8397" s="8">
        <v>8394</v>
      </c>
      <c r="F8397">
        <v>1</v>
      </c>
    </row>
    <row r="8398" spans="5:6" x14ac:dyDescent="0.25">
      <c r="E8398" s="8">
        <v>8395</v>
      </c>
      <c r="F8398">
        <v>1</v>
      </c>
    </row>
    <row r="8399" spans="5:6" x14ac:dyDescent="0.25">
      <c r="E8399" s="8">
        <v>8396</v>
      </c>
      <c r="F8399">
        <v>1</v>
      </c>
    </row>
    <row r="8400" spans="5:6" x14ac:dyDescent="0.25">
      <c r="E8400" s="8">
        <v>8397</v>
      </c>
      <c r="F8400">
        <v>1</v>
      </c>
    </row>
    <row r="8401" spans="5:6" x14ac:dyDescent="0.25">
      <c r="E8401" s="8">
        <v>8398</v>
      </c>
      <c r="F8401">
        <v>1</v>
      </c>
    </row>
    <row r="8402" spans="5:6" x14ac:dyDescent="0.25">
      <c r="E8402" s="8">
        <v>8399</v>
      </c>
      <c r="F8402">
        <v>1</v>
      </c>
    </row>
    <row r="8403" spans="5:6" x14ac:dyDescent="0.25">
      <c r="E8403" s="8">
        <v>8400</v>
      </c>
      <c r="F8403">
        <v>1</v>
      </c>
    </row>
    <row r="8404" spans="5:6" x14ac:dyDescent="0.25">
      <c r="E8404" s="8">
        <v>8401</v>
      </c>
      <c r="F8404">
        <v>1</v>
      </c>
    </row>
    <row r="8405" spans="5:6" x14ac:dyDescent="0.25">
      <c r="E8405" s="8">
        <v>8402</v>
      </c>
      <c r="F8405">
        <v>1</v>
      </c>
    </row>
    <row r="8406" spans="5:6" x14ac:dyDescent="0.25">
      <c r="E8406" s="8">
        <v>8403</v>
      </c>
      <c r="F8406">
        <v>1</v>
      </c>
    </row>
    <row r="8407" spans="5:6" x14ac:dyDescent="0.25">
      <c r="E8407" s="8">
        <v>8404</v>
      </c>
      <c r="F8407">
        <v>1</v>
      </c>
    </row>
    <row r="8408" spans="5:6" x14ac:dyDescent="0.25">
      <c r="E8408" s="8">
        <v>8405</v>
      </c>
      <c r="F8408">
        <v>1</v>
      </c>
    </row>
    <row r="8409" spans="5:6" x14ac:dyDescent="0.25">
      <c r="E8409" s="8">
        <v>8406</v>
      </c>
      <c r="F8409">
        <v>1</v>
      </c>
    </row>
    <row r="8410" spans="5:6" x14ac:dyDescent="0.25">
      <c r="E8410" s="8">
        <v>8407</v>
      </c>
      <c r="F8410">
        <v>1</v>
      </c>
    </row>
    <row r="8411" spans="5:6" x14ac:dyDescent="0.25">
      <c r="E8411" s="8">
        <v>8408</v>
      </c>
      <c r="F8411">
        <v>1</v>
      </c>
    </row>
    <row r="8412" spans="5:6" x14ac:dyDescent="0.25">
      <c r="E8412" s="8">
        <v>8409</v>
      </c>
      <c r="F8412">
        <v>1</v>
      </c>
    </row>
    <row r="8413" spans="5:6" x14ac:dyDescent="0.25">
      <c r="E8413" s="8">
        <v>8410</v>
      </c>
      <c r="F8413">
        <v>1</v>
      </c>
    </row>
    <row r="8414" spans="5:6" x14ac:dyDescent="0.25">
      <c r="E8414" s="8">
        <v>8411</v>
      </c>
      <c r="F8414">
        <v>1</v>
      </c>
    </row>
    <row r="8415" spans="5:6" x14ac:dyDescent="0.25">
      <c r="E8415" s="8">
        <v>8412</v>
      </c>
      <c r="F8415">
        <v>1</v>
      </c>
    </row>
    <row r="8416" spans="5:6" x14ac:dyDescent="0.25">
      <c r="E8416" s="8">
        <v>8413</v>
      </c>
      <c r="F8416">
        <v>1</v>
      </c>
    </row>
    <row r="8417" spans="5:6" x14ac:dyDescent="0.25">
      <c r="E8417" s="8">
        <v>8414</v>
      </c>
      <c r="F8417">
        <v>1</v>
      </c>
    </row>
    <row r="8418" spans="5:6" x14ac:dyDescent="0.25">
      <c r="E8418" s="8">
        <v>8415</v>
      </c>
      <c r="F8418">
        <v>1</v>
      </c>
    </row>
    <row r="8419" spans="5:6" x14ac:dyDescent="0.25">
      <c r="E8419" s="8">
        <v>8416</v>
      </c>
      <c r="F8419">
        <v>1</v>
      </c>
    </row>
    <row r="8420" spans="5:6" x14ac:dyDescent="0.25">
      <c r="E8420" s="8">
        <v>8417</v>
      </c>
      <c r="F8420">
        <v>1</v>
      </c>
    </row>
    <row r="8421" spans="5:6" x14ac:dyDescent="0.25">
      <c r="E8421" s="8">
        <v>8418</v>
      </c>
      <c r="F8421">
        <v>1</v>
      </c>
    </row>
    <row r="8422" spans="5:6" x14ac:dyDescent="0.25">
      <c r="E8422" s="8">
        <v>8419</v>
      </c>
      <c r="F8422">
        <v>1</v>
      </c>
    </row>
    <row r="8423" spans="5:6" x14ac:dyDescent="0.25">
      <c r="E8423" s="8">
        <v>8420</v>
      </c>
      <c r="F8423">
        <v>1</v>
      </c>
    </row>
    <row r="8424" spans="5:6" x14ac:dyDescent="0.25">
      <c r="E8424" s="8">
        <v>8421</v>
      </c>
      <c r="F8424">
        <v>1</v>
      </c>
    </row>
    <row r="8425" spans="5:6" x14ac:dyDescent="0.25">
      <c r="E8425" s="8">
        <v>8422</v>
      </c>
      <c r="F8425">
        <v>1</v>
      </c>
    </row>
    <row r="8426" spans="5:6" x14ac:dyDescent="0.25">
      <c r="E8426" s="8">
        <v>8423</v>
      </c>
      <c r="F8426">
        <v>1</v>
      </c>
    </row>
    <row r="8427" spans="5:6" x14ac:dyDescent="0.25">
      <c r="E8427" s="8">
        <v>8424</v>
      </c>
      <c r="F8427">
        <v>1</v>
      </c>
    </row>
    <row r="8428" spans="5:6" x14ac:dyDescent="0.25">
      <c r="E8428" s="8">
        <v>8425</v>
      </c>
      <c r="F8428">
        <v>1</v>
      </c>
    </row>
    <row r="8429" spans="5:6" x14ac:dyDescent="0.25">
      <c r="E8429" s="8">
        <v>8426</v>
      </c>
      <c r="F8429">
        <v>1</v>
      </c>
    </row>
    <row r="8430" spans="5:6" x14ac:dyDescent="0.25">
      <c r="E8430" s="8">
        <v>8427</v>
      </c>
      <c r="F8430">
        <v>1</v>
      </c>
    </row>
    <row r="8431" spans="5:6" x14ac:dyDescent="0.25">
      <c r="E8431" s="8">
        <v>8428</v>
      </c>
      <c r="F8431">
        <v>1</v>
      </c>
    </row>
    <row r="8432" spans="5:6" x14ac:dyDescent="0.25">
      <c r="E8432" s="8">
        <v>8429</v>
      </c>
      <c r="F8432">
        <v>1</v>
      </c>
    </row>
    <row r="8433" spans="5:6" x14ac:dyDescent="0.25">
      <c r="E8433" s="8">
        <v>8430</v>
      </c>
      <c r="F8433">
        <v>1</v>
      </c>
    </row>
    <row r="8434" spans="5:6" x14ac:dyDescent="0.25">
      <c r="E8434" s="8">
        <v>8431</v>
      </c>
      <c r="F8434">
        <v>1</v>
      </c>
    </row>
    <row r="8435" spans="5:6" x14ac:dyDescent="0.25">
      <c r="E8435" s="8">
        <v>8432</v>
      </c>
      <c r="F8435">
        <v>1</v>
      </c>
    </row>
    <row r="8436" spans="5:6" x14ac:dyDescent="0.25">
      <c r="E8436" s="8">
        <v>8433</v>
      </c>
      <c r="F8436">
        <v>1</v>
      </c>
    </row>
    <row r="8437" spans="5:6" x14ac:dyDescent="0.25">
      <c r="E8437" s="8">
        <v>8434</v>
      </c>
      <c r="F8437">
        <v>1</v>
      </c>
    </row>
    <row r="8438" spans="5:6" x14ac:dyDescent="0.25">
      <c r="E8438" s="8">
        <v>8435</v>
      </c>
      <c r="F8438">
        <v>1</v>
      </c>
    </row>
    <row r="8439" spans="5:6" x14ac:dyDescent="0.25">
      <c r="E8439" s="8">
        <v>8436</v>
      </c>
      <c r="F8439">
        <v>1</v>
      </c>
    </row>
    <row r="8440" spans="5:6" x14ac:dyDescent="0.25">
      <c r="E8440" s="8">
        <v>8437</v>
      </c>
      <c r="F8440">
        <v>1</v>
      </c>
    </row>
    <row r="8441" spans="5:6" x14ac:dyDescent="0.25">
      <c r="E8441" s="8">
        <v>8438</v>
      </c>
      <c r="F8441">
        <v>1</v>
      </c>
    </row>
    <row r="8442" spans="5:6" x14ac:dyDescent="0.25">
      <c r="E8442" s="8">
        <v>8439</v>
      </c>
      <c r="F8442">
        <v>1</v>
      </c>
    </row>
    <row r="8443" spans="5:6" x14ac:dyDescent="0.25">
      <c r="E8443" s="8">
        <v>8440</v>
      </c>
      <c r="F8443">
        <v>1</v>
      </c>
    </row>
    <row r="8444" spans="5:6" x14ac:dyDescent="0.25">
      <c r="E8444" s="8">
        <v>8441</v>
      </c>
      <c r="F8444">
        <v>1</v>
      </c>
    </row>
    <row r="8445" spans="5:6" x14ac:dyDescent="0.25">
      <c r="E8445" s="8">
        <v>8442</v>
      </c>
      <c r="F8445">
        <v>1</v>
      </c>
    </row>
    <row r="8446" spans="5:6" x14ac:dyDescent="0.25">
      <c r="E8446" s="8">
        <v>8443</v>
      </c>
      <c r="F8446">
        <v>1</v>
      </c>
    </row>
    <row r="8447" spans="5:6" x14ac:dyDescent="0.25">
      <c r="E8447" s="8">
        <v>8444</v>
      </c>
      <c r="F8447">
        <v>1</v>
      </c>
    </row>
    <row r="8448" spans="5:6" x14ac:dyDescent="0.25">
      <c r="E8448" s="8">
        <v>8445</v>
      </c>
      <c r="F8448">
        <v>1</v>
      </c>
    </row>
    <row r="8449" spans="5:6" x14ac:dyDescent="0.25">
      <c r="E8449" s="8">
        <v>8446</v>
      </c>
      <c r="F8449">
        <v>1</v>
      </c>
    </row>
    <row r="8450" spans="5:6" x14ac:dyDescent="0.25">
      <c r="E8450" s="8">
        <v>8447</v>
      </c>
      <c r="F8450">
        <v>1</v>
      </c>
    </row>
    <row r="8451" spans="5:6" x14ac:dyDescent="0.25">
      <c r="E8451" s="8">
        <v>8448</v>
      </c>
      <c r="F8451">
        <v>1</v>
      </c>
    </row>
    <row r="8452" spans="5:6" x14ac:dyDescent="0.25">
      <c r="E8452" s="8">
        <v>8449</v>
      </c>
      <c r="F8452">
        <v>1</v>
      </c>
    </row>
    <row r="8453" spans="5:6" x14ac:dyDescent="0.25">
      <c r="E8453" s="8">
        <v>8450</v>
      </c>
      <c r="F8453">
        <v>1</v>
      </c>
    </row>
    <row r="8454" spans="5:6" x14ac:dyDescent="0.25">
      <c r="E8454" s="8">
        <v>8451</v>
      </c>
      <c r="F8454">
        <v>1</v>
      </c>
    </row>
    <row r="8455" spans="5:6" x14ac:dyDescent="0.25">
      <c r="E8455" s="8">
        <v>8452</v>
      </c>
      <c r="F8455">
        <v>1</v>
      </c>
    </row>
    <row r="8456" spans="5:6" x14ac:dyDescent="0.25">
      <c r="E8456" s="8">
        <v>8453</v>
      </c>
      <c r="F8456">
        <v>1</v>
      </c>
    </row>
    <row r="8457" spans="5:6" x14ac:dyDescent="0.25">
      <c r="E8457" s="8">
        <v>8454</v>
      </c>
      <c r="F8457">
        <v>1</v>
      </c>
    </row>
    <row r="8458" spans="5:6" x14ac:dyDescent="0.25">
      <c r="E8458" s="8">
        <v>8455</v>
      </c>
      <c r="F8458">
        <v>1</v>
      </c>
    </row>
    <row r="8459" spans="5:6" x14ac:dyDescent="0.25">
      <c r="E8459" s="8">
        <v>8456</v>
      </c>
      <c r="F8459">
        <v>1</v>
      </c>
    </row>
    <row r="8460" spans="5:6" x14ac:dyDescent="0.25">
      <c r="E8460" s="8">
        <v>8457</v>
      </c>
      <c r="F8460">
        <v>1</v>
      </c>
    </row>
    <row r="8461" spans="5:6" x14ac:dyDescent="0.25">
      <c r="E8461" s="8">
        <v>8458</v>
      </c>
      <c r="F8461">
        <v>1</v>
      </c>
    </row>
    <row r="8462" spans="5:6" x14ac:dyDescent="0.25">
      <c r="E8462" s="8">
        <v>8459</v>
      </c>
      <c r="F8462">
        <v>1</v>
      </c>
    </row>
    <row r="8463" spans="5:6" x14ac:dyDescent="0.25">
      <c r="E8463" s="8">
        <v>8460</v>
      </c>
      <c r="F8463">
        <v>1</v>
      </c>
    </row>
    <row r="8464" spans="5:6" x14ac:dyDescent="0.25">
      <c r="E8464" s="8">
        <v>8461</v>
      </c>
      <c r="F8464">
        <v>1</v>
      </c>
    </row>
    <row r="8465" spans="5:6" x14ac:dyDescent="0.25">
      <c r="E8465" s="8">
        <v>8462</v>
      </c>
      <c r="F8465">
        <v>1</v>
      </c>
    </row>
    <row r="8466" spans="5:6" x14ac:dyDescent="0.25">
      <c r="E8466" s="8">
        <v>8463</v>
      </c>
      <c r="F8466">
        <v>1</v>
      </c>
    </row>
    <row r="8467" spans="5:6" x14ac:dyDescent="0.25">
      <c r="E8467" s="8">
        <v>8464</v>
      </c>
      <c r="F8467">
        <v>1</v>
      </c>
    </row>
    <row r="8468" spans="5:6" x14ac:dyDescent="0.25">
      <c r="E8468" s="8">
        <v>8465</v>
      </c>
      <c r="F8468">
        <v>1</v>
      </c>
    </row>
    <row r="8469" spans="5:6" x14ac:dyDescent="0.25">
      <c r="E8469" s="8">
        <v>8466</v>
      </c>
      <c r="F8469">
        <v>1</v>
      </c>
    </row>
    <row r="8470" spans="5:6" x14ac:dyDescent="0.25">
      <c r="E8470" s="8">
        <v>8467</v>
      </c>
      <c r="F8470">
        <v>1</v>
      </c>
    </row>
    <row r="8471" spans="5:6" x14ac:dyDescent="0.25">
      <c r="E8471" s="8">
        <v>8468</v>
      </c>
      <c r="F8471">
        <v>1</v>
      </c>
    </row>
    <row r="8472" spans="5:6" x14ac:dyDescent="0.25">
      <c r="E8472" s="8">
        <v>8469</v>
      </c>
      <c r="F8472">
        <v>1</v>
      </c>
    </row>
    <row r="8473" spans="5:6" x14ac:dyDescent="0.25">
      <c r="E8473" s="8">
        <v>8470</v>
      </c>
      <c r="F8473">
        <v>1</v>
      </c>
    </row>
    <row r="8474" spans="5:6" x14ac:dyDescent="0.25">
      <c r="E8474" s="8">
        <v>8471</v>
      </c>
      <c r="F8474">
        <v>1</v>
      </c>
    </row>
    <row r="8475" spans="5:6" x14ac:dyDescent="0.25">
      <c r="E8475" s="8">
        <v>8472</v>
      </c>
      <c r="F8475">
        <v>1</v>
      </c>
    </row>
    <row r="8476" spans="5:6" x14ac:dyDescent="0.25">
      <c r="E8476" s="8">
        <v>8473</v>
      </c>
      <c r="F8476">
        <v>1</v>
      </c>
    </row>
    <row r="8477" spans="5:6" x14ac:dyDescent="0.25">
      <c r="E8477" s="8">
        <v>8474</v>
      </c>
      <c r="F8477">
        <v>1</v>
      </c>
    </row>
    <row r="8478" spans="5:6" x14ac:dyDescent="0.25">
      <c r="E8478" s="8">
        <v>8475</v>
      </c>
      <c r="F8478">
        <v>1</v>
      </c>
    </row>
    <row r="8479" spans="5:6" x14ac:dyDescent="0.25">
      <c r="E8479" s="8">
        <v>8476</v>
      </c>
      <c r="F8479">
        <v>1</v>
      </c>
    </row>
    <row r="8480" spans="5:6" x14ac:dyDescent="0.25">
      <c r="E8480" s="8">
        <v>8477</v>
      </c>
      <c r="F8480">
        <v>1</v>
      </c>
    </row>
    <row r="8481" spans="5:6" x14ac:dyDescent="0.25">
      <c r="E8481" s="8">
        <v>8478</v>
      </c>
      <c r="F8481">
        <v>1</v>
      </c>
    </row>
    <row r="8482" spans="5:6" x14ac:dyDescent="0.25">
      <c r="E8482" s="8">
        <v>8479</v>
      </c>
      <c r="F8482">
        <v>1</v>
      </c>
    </row>
    <row r="8483" spans="5:6" x14ac:dyDescent="0.25">
      <c r="E8483" s="8">
        <v>8480</v>
      </c>
      <c r="F8483">
        <v>1</v>
      </c>
    </row>
    <row r="8484" spans="5:6" x14ac:dyDescent="0.25">
      <c r="E8484" s="8">
        <v>8481</v>
      </c>
      <c r="F8484">
        <v>1</v>
      </c>
    </row>
    <row r="8485" spans="5:6" x14ac:dyDescent="0.25">
      <c r="E8485" s="8">
        <v>8482</v>
      </c>
      <c r="F8485">
        <v>1</v>
      </c>
    </row>
    <row r="8486" spans="5:6" x14ac:dyDescent="0.25">
      <c r="E8486" s="8">
        <v>8483</v>
      </c>
      <c r="F8486">
        <v>1</v>
      </c>
    </row>
    <row r="8487" spans="5:6" x14ac:dyDescent="0.25">
      <c r="E8487" s="8">
        <v>8484</v>
      </c>
      <c r="F8487">
        <v>1</v>
      </c>
    </row>
    <row r="8488" spans="5:6" x14ac:dyDescent="0.25">
      <c r="E8488" s="8">
        <v>8485</v>
      </c>
      <c r="F8488">
        <v>1</v>
      </c>
    </row>
    <row r="8489" spans="5:6" x14ac:dyDescent="0.25">
      <c r="E8489" s="8">
        <v>8486</v>
      </c>
      <c r="F8489">
        <v>1</v>
      </c>
    </row>
    <row r="8490" spans="5:6" x14ac:dyDescent="0.25">
      <c r="E8490" s="8">
        <v>8487</v>
      </c>
      <c r="F8490">
        <v>1</v>
      </c>
    </row>
    <row r="8491" spans="5:6" x14ac:dyDescent="0.25">
      <c r="E8491" s="8">
        <v>8488</v>
      </c>
      <c r="F8491">
        <v>1</v>
      </c>
    </row>
    <row r="8492" spans="5:6" x14ac:dyDescent="0.25">
      <c r="E8492" s="8">
        <v>8489</v>
      </c>
      <c r="F8492">
        <v>1</v>
      </c>
    </row>
    <row r="8493" spans="5:6" x14ac:dyDescent="0.25">
      <c r="E8493" s="8">
        <v>8490</v>
      </c>
      <c r="F8493">
        <v>1</v>
      </c>
    </row>
    <row r="8494" spans="5:6" x14ac:dyDescent="0.25">
      <c r="E8494" s="8">
        <v>8491</v>
      </c>
      <c r="F8494">
        <v>1</v>
      </c>
    </row>
    <row r="8495" spans="5:6" x14ac:dyDescent="0.25">
      <c r="E8495" s="8">
        <v>8492</v>
      </c>
      <c r="F8495">
        <v>1</v>
      </c>
    </row>
    <row r="8496" spans="5:6" x14ac:dyDescent="0.25">
      <c r="E8496" s="8">
        <v>8493</v>
      </c>
      <c r="F8496">
        <v>1</v>
      </c>
    </row>
    <row r="8497" spans="5:6" x14ac:dyDescent="0.25">
      <c r="E8497" s="8">
        <v>8494</v>
      </c>
      <c r="F8497">
        <v>1</v>
      </c>
    </row>
    <row r="8498" spans="5:6" x14ac:dyDescent="0.25">
      <c r="E8498" s="8">
        <v>8495</v>
      </c>
      <c r="F8498">
        <v>1</v>
      </c>
    </row>
    <row r="8499" spans="5:6" x14ac:dyDescent="0.25">
      <c r="E8499" s="8">
        <v>8496</v>
      </c>
      <c r="F8499">
        <v>1</v>
      </c>
    </row>
    <row r="8500" spans="5:6" x14ac:dyDescent="0.25">
      <c r="E8500" s="8">
        <v>8497</v>
      </c>
      <c r="F8500">
        <v>1</v>
      </c>
    </row>
    <row r="8501" spans="5:6" x14ac:dyDescent="0.25">
      <c r="E8501" s="8">
        <v>8498</v>
      </c>
      <c r="F8501">
        <v>1</v>
      </c>
    </row>
    <row r="8502" spans="5:6" x14ac:dyDescent="0.25">
      <c r="E8502" s="8">
        <v>8499</v>
      </c>
      <c r="F8502">
        <v>1</v>
      </c>
    </row>
    <row r="8503" spans="5:6" x14ac:dyDescent="0.25">
      <c r="E8503" s="8">
        <v>8500</v>
      </c>
      <c r="F8503">
        <v>1</v>
      </c>
    </row>
    <row r="8504" spans="5:6" x14ac:dyDescent="0.25">
      <c r="E8504" s="8">
        <v>8501</v>
      </c>
      <c r="F8504">
        <v>1</v>
      </c>
    </row>
    <row r="8505" spans="5:6" x14ac:dyDescent="0.25">
      <c r="E8505" s="8">
        <v>8502</v>
      </c>
      <c r="F8505">
        <v>1</v>
      </c>
    </row>
    <row r="8506" spans="5:6" x14ac:dyDescent="0.25">
      <c r="E8506" s="8">
        <v>8503</v>
      </c>
      <c r="F8506">
        <v>1</v>
      </c>
    </row>
    <row r="8507" spans="5:6" x14ac:dyDescent="0.25">
      <c r="E8507" s="8">
        <v>8504</v>
      </c>
      <c r="F8507">
        <v>1</v>
      </c>
    </row>
    <row r="8508" spans="5:6" x14ac:dyDescent="0.25">
      <c r="E8508" s="8">
        <v>8505</v>
      </c>
      <c r="F8508">
        <v>1</v>
      </c>
    </row>
    <row r="8509" spans="5:6" x14ac:dyDescent="0.25">
      <c r="E8509" s="8">
        <v>8506</v>
      </c>
      <c r="F8509">
        <v>1</v>
      </c>
    </row>
    <row r="8510" spans="5:6" x14ac:dyDescent="0.25">
      <c r="E8510" s="8">
        <v>8507</v>
      </c>
      <c r="F8510">
        <v>1</v>
      </c>
    </row>
    <row r="8511" spans="5:6" x14ac:dyDescent="0.25">
      <c r="E8511" s="8">
        <v>8508</v>
      </c>
      <c r="F8511">
        <v>1</v>
      </c>
    </row>
    <row r="8512" spans="5:6" x14ac:dyDescent="0.25">
      <c r="E8512" s="8">
        <v>8509</v>
      </c>
      <c r="F8512">
        <v>1</v>
      </c>
    </row>
    <row r="8513" spans="5:6" x14ac:dyDescent="0.25">
      <c r="E8513" s="8">
        <v>8510</v>
      </c>
      <c r="F8513">
        <v>1</v>
      </c>
    </row>
    <row r="8514" spans="5:6" x14ac:dyDescent="0.25">
      <c r="E8514" s="8">
        <v>8511</v>
      </c>
      <c r="F8514">
        <v>1</v>
      </c>
    </row>
    <row r="8515" spans="5:6" x14ac:dyDescent="0.25">
      <c r="E8515" s="8">
        <v>8512</v>
      </c>
      <c r="F8515">
        <v>1</v>
      </c>
    </row>
    <row r="8516" spans="5:6" x14ac:dyDescent="0.25">
      <c r="E8516" s="8">
        <v>8513</v>
      </c>
      <c r="F8516">
        <v>1</v>
      </c>
    </row>
    <row r="8517" spans="5:6" x14ac:dyDescent="0.25">
      <c r="E8517" s="8">
        <v>8514</v>
      </c>
      <c r="F8517">
        <v>1</v>
      </c>
    </row>
    <row r="8518" spans="5:6" x14ac:dyDescent="0.25">
      <c r="E8518" s="8">
        <v>8515</v>
      </c>
      <c r="F8518">
        <v>1</v>
      </c>
    </row>
    <row r="8519" spans="5:6" x14ac:dyDescent="0.25">
      <c r="E8519" s="8">
        <v>8516</v>
      </c>
      <c r="F8519">
        <v>1</v>
      </c>
    </row>
    <row r="8520" spans="5:6" x14ac:dyDescent="0.25">
      <c r="E8520" s="8">
        <v>8517</v>
      </c>
      <c r="F8520">
        <v>1</v>
      </c>
    </row>
    <row r="8521" spans="5:6" x14ac:dyDescent="0.25">
      <c r="E8521" s="8">
        <v>8518</v>
      </c>
      <c r="F8521">
        <v>1</v>
      </c>
    </row>
    <row r="8522" spans="5:6" x14ac:dyDescent="0.25">
      <c r="E8522" s="8">
        <v>8519</v>
      </c>
      <c r="F8522">
        <v>1</v>
      </c>
    </row>
    <row r="8523" spans="5:6" x14ac:dyDescent="0.25">
      <c r="E8523" s="8">
        <v>8520</v>
      </c>
      <c r="F8523">
        <v>1</v>
      </c>
    </row>
    <row r="8524" spans="5:6" x14ac:dyDescent="0.25">
      <c r="E8524" s="8">
        <v>8521</v>
      </c>
      <c r="F8524">
        <v>1</v>
      </c>
    </row>
    <row r="8525" spans="5:6" x14ac:dyDescent="0.25">
      <c r="E8525" s="8">
        <v>8522</v>
      </c>
      <c r="F8525">
        <v>1</v>
      </c>
    </row>
    <row r="8526" spans="5:6" x14ac:dyDescent="0.25">
      <c r="E8526" s="8">
        <v>8523</v>
      </c>
      <c r="F8526">
        <v>1</v>
      </c>
    </row>
    <row r="8527" spans="5:6" x14ac:dyDescent="0.25">
      <c r="E8527" s="8">
        <v>8524</v>
      </c>
      <c r="F8527">
        <v>1</v>
      </c>
    </row>
    <row r="8528" spans="5:6" x14ac:dyDescent="0.25">
      <c r="E8528" s="8">
        <v>8525</v>
      </c>
      <c r="F8528">
        <v>1</v>
      </c>
    </row>
    <row r="8529" spans="5:6" x14ac:dyDescent="0.25">
      <c r="E8529" s="8">
        <v>8526</v>
      </c>
      <c r="F8529">
        <v>1</v>
      </c>
    </row>
    <row r="8530" spans="5:6" x14ac:dyDescent="0.25">
      <c r="E8530" s="8">
        <v>8527</v>
      </c>
      <c r="F8530">
        <v>1</v>
      </c>
    </row>
    <row r="8531" spans="5:6" x14ac:dyDescent="0.25">
      <c r="E8531" s="8">
        <v>8528</v>
      </c>
      <c r="F8531">
        <v>1</v>
      </c>
    </row>
    <row r="8532" spans="5:6" x14ac:dyDescent="0.25">
      <c r="E8532" s="8">
        <v>8529</v>
      </c>
      <c r="F8532">
        <v>1</v>
      </c>
    </row>
    <row r="8533" spans="5:6" x14ac:dyDescent="0.25">
      <c r="E8533" s="8">
        <v>8530</v>
      </c>
      <c r="F8533">
        <v>1</v>
      </c>
    </row>
    <row r="8534" spans="5:6" x14ac:dyDescent="0.25">
      <c r="E8534" s="8">
        <v>8531</v>
      </c>
      <c r="F8534">
        <v>1</v>
      </c>
    </row>
    <row r="8535" spans="5:6" x14ac:dyDescent="0.25">
      <c r="E8535" s="8">
        <v>8532</v>
      </c>
      <c r="F8535">
        <v>1</v>
      </c>
    </row>
    <row r="8536" spans="5:6" x14ac:dyDescent="0.25">
      <c r="E8536" s="8">
        <v>8533</v>
      </c>
      <c r="F8536">
        <v>1</v>
      </c>
    </row>
    <row r="8537" spans="5:6" x14ac:dyDescent="0.25">
      <c r="E8537" s="8">
        <v>8534</v>
      </c>
      <c r="F8537">
        <v>1</v>
      </c>
    </row>
    <row r="8538" spans="5:6" x14ac:dyDescent="0.25">
      <c r="E8538" s="8">
        <v>8535</v>
      </c>
      <c r="F8538">
        <v>1</v>
      </c>
    </row>
    <row r="8539" spans="5:6" x14ac:dyDescent="0.25">
      <c r="E8539" s="8">
        <v>8536</v>
      </c>
      <c r="F8539">
        <v>1</v>
      </c>
    </row>
    <row r="8540" spans="5:6" x14ac:dyDescent="0.25">
      <c r="E8540" s="8">
        <v>8537</v>
      </c>
      <c r="F8540">
        <v>1</v>
      </c>
    </row>
    <row r="8541" spans="5:6" x14ac:dyDescent="0.25">
      <c r="E8541" s="8">
        <v>8538</v>
      </c>
      <c r="F8541">
        <v>1</v>
      </c>
    </row>
    <row r="8542" spans="5:6" x14ac:dyDescent="0.25">
      <c r="E8542" s="8">
        <v>8539</v>
      </c>
      <c r="F8542">
        <v>1</v>
      </c>
    </row>
    <row r="8543" spans="5:6" x14ac:dyDescent="0.25">
      <c r="E8543" s="8">
        <v>8540</v>
      </c>
      <c r="F8543">
        <v>1</v>
      </c>
    </row>
    <row r="8544" spans="5:6" x14ac:dyDescent="0.25">
      <c r="E8544" s="8">
        <v>8541</v>
      </c>
      <c r="F8544">
        <v>1</v>
      </c>
    </row>
    <row r="8545" spans="5:6" x14ac:dyDescent="0.25">
      <c r="E8545" s="8">
        <v>8542</v>
      </c>
      <c r="F8545">
        <v>1</v>
      </c>
    </row>
    <row r="8546" spans="5:6" x14ac:dyDescent="0.25">
      <c r="E8546" s="8">
        <v>8543</v>
      </c>
      <c r="F8546">
        <v>1</v>
      </c>
    </row>
    <row r="8547" spans="5:6" x14ac:dyDescent="0.25">
      <c r="E8547" s="8">
        <v>8544</v>
      </c>
      <c r="F8547">
        <v>1</v>
      </c>
    </row>
    <row r="8548" spans="5:6" x14ac:dyDescent="0.25">
      <c r="E8548" s="8">
        <v>8545</v>
      </c>
      <c r="F8548">
        <v>1</v>
      </c>
    </row>
    <row r="8549" spans="5:6" x14ac:dyDescent="0.25">
      <c r="E8549" s="8">
        <v>8546</v>
      </c>
      <c r="F8549">
        <v>1</v>
      </c>
    </row>
    <row r="8550" spans="5:6" x14ac:dyDescent="0.25">
      <c r="E8550" s="8">
        <v>8547</v>
      </c>
      <c r="F8550">
        <v>1</v>
      </c>
    </row>
    <row r="8551" spans="5:6" x14ac:dyDescent="0.25">
      <c r="E8551" s="8">
        <v>8548</v>
      </c>
      <c r="F8551">
        <v>1</v>
      </c>
    </row>
    <row r="8552" spans="5:6" x14ac:dyDescent="0.25">
      <c r="E8552" s="8">
        <v>8549</v>
      </c>
      <c r="F8552">
        <v>1</v>
      </c>
    </row>
    <row r="8553" spans="5:6" x14ac:dyDescent="0.25">
      <c r="E8553" s="8">
        <v>8550</v>
      </c>
      <c r="F8553">
        <v>1</v>
      </c>
    </row>
    <row r="8554" spans="5:6" x14ac:dyDescent="0.25">
      <c r="E8554" s="8">
        <v>8551</v>
      </c>
      <c r="F8554">
        <v>1</v>
      </c>
    </row>
    <row r="8555" spans="5:6" x14ac:dyDescent="0.25">
      <c r="E8555" s="8">
        <v>8552</v>
      </c>
      <c r="F8555">
        <v>1</v>
      </c>
    </row>
    <row r="8556" spans="5:6" x14ac:dyDescent="0.25">
      <c r="E8556" s="8">
        <v>8553</v>
      </c>
      <c r="F8556">
        <v>1</v>
      </c>
    </row>
    <row r="8557" spans="5:6" x14ac:dyDescent="0.25">
      <c r="E8557" s="8">
        <v>8554</v>
      </c>
      <c r="F8557">
        <v>1</v>
      </c>
    </row>
    <row r="8558" spans="5:6" x14ac:dyDescent="0.25">
      <c r="E8558" s="8">
        <v>8555</v>
      </c>
      <c r="F8558">
        <v>1</v>
      </c>
    </row>
    <row r="8559" spans="5:6" x14ac:dyDescent="0.25">
      <c r="E8559" s="8">
        <v>8556</v>
      </c>
      <c r="F8559">
        <v>1</v>
      </c>
    </row>
    <row r="8560" spans="5:6" x14ac:dyDescent="0.25">
      <c r="E8560" s="8">
        <v>8557</v>
      </c>
      <c r="F8560">
        <v>1</v>
      </c>
    </row>
    <row r="8561" spans="5:6" x14ac:dyDescent="0.25">
      <c r="E8561" s="8">
        <v>8558</v>
      </c>
      <c r="F8561">
        <v>1</v>
      </c>
    </row>
    <row r="8562" spans="5:6" x14ac:dyDescent="0.25">
      <c r="E8562" s="8">
        <v>8559</v>
      </c>
      <c r="F8562">
        <v>1</v>
      </c>
    </row>
    <row r="8563" spans="5:6" x14ac:dyDescent="0.25">
      <c r="E8563" s="8">
        <v>8560</v>
      </c>
      <c r="F8563">
        <v>1</v>
      </c>
    </row>
    <row r="8564" spans="5:6" x14ac:dyDescent="0.25">
      <c r="E8564" s="8">
        <v>8561</v>
      </c>
      <c r="F8564">
        <v>1</v>
      </c>
    </row>
    <row r="8565" spans="5:6" x14ac:dyDescent="0.25">
      <c r="E8565" s="8">
        <v>8562</v>
      </c>
      <c r="F8565">
        <v>1</v>
      </c>
    </row>
    <row r="8566" spans="5:6" x14ac:dyDescent="0.25">
      <c r="E8566" s="8">
        <v>8563</v>
      </c>
      <c r="F8566">
        <v>1</v>
      </c>
    </row>
    <row r="8567" spans="5:6" x14ac:dyDescent="0.25">
      <c r="E8567" s="8">
        <v>8564</v>
      </c>
      <c r="F8567">
        <v>1</v>
      </c>
    </row>
    <row r="8568" spans="5:6" x14ac:dyDescent="0.25">
      <c r="E8568" s="8">
        <v>8565</v>
      </c>
      <c r="F8568">
        <v>1</v>
      </c>
    </row>
    <row r="8569" spans="5:6" x14ac:dyDescent="0.25">
      <c r="E8569" s="8">
        <v>8566</v>
      </c>
      <c r="F8569">
        <v>1</v>
      </c>
    </row>
    <row r="8570" spans="5:6" x14ac:dyDescent="0.25">
      <c r="E8570" s="8">
        <v>8567</v>
      </c>
      <c r="F8570">
        <v>1</v>
      </c>
    </row>
    <row r="8571" spans="5:6" x14ac:dyDescent="0.25">
      <c r="E8571" s="8">
        <v>8568</v>
      </c>
      <c r="F8571">
        <v>1</v>
      </c>
    </row>
    <row r="8572" spans="5:6" x14ac:dyDescent="0.25">
      <c r="E8572" s="8">
        <v>8569</v>
      </c>
      <c r="F8572">
        <v>1</v>
      </c>
    </row>
    <row r="8573" spans="5:6" x14ac:dyDescent="0.25">
      <c r="E8573" s="8">
        <v>8570</v>
      </c>
      <c r="F8573">
        <v>1</v>
      </c>
    </row>
    <row r="8574" spans="5:6" x14ac:dyDescent="0.25">
      <c r="E8574" s="8">
        <v>8571</v>
      </c>
      <c r="F8574">
        <v>1</v>
      </c>
    </row>
    <row r="8575" spans="5:6" x14ac:dyDescent="0.25">
      <c r="E8575" s="8">
        <v>8572</v>
      </c>
      <c r="F8575">
        <v>1</v>
      </c>
    </row>
    <row r="8576" spans="5:6" x14ac:dyDescent="0.25">
      <c r="E8576" s="8">
        <v>8573</v>
      </c>
      <c r="F8576">
        <v>1</v>
      </c>
    </row>
    <row r="8577" spans="5:6" x14ac:dyDescent="0.25">
      <c r="E8577" s="8">
        <v>8574</v>
      </c>
      <c r="F8577">
        <v>1</v>
      </c>
    </row>
    <row r="8578" spans="5:6" x14ac:dyDescent="0.25">
      <c r="E8578" s="8">
        <v>8575</v>
      </c>
      <c r="F8578">
        <v>1</v>
      </c>
    </row>
    <row r="8579" spans="5:6" x14ac:dyDescent="0.25">
      <c r="E8579" s="8">
        <v>8576</v>
      </c>
      <c r="F8579">
        <v>1</v>
      </c>
    </row>
    <row r="8580" spans="5:6" x14ac:dyDescent="0.25">
      <c r="E8580" s="8">
        <v>8577</v>
      </c>
      <c r="F8580">
        <v>1</v>
      </c>
    </row>
    <row r="8581" spans="5:6" x14ac:dyDescent="0.25">
      <c r="E8581" s="8">
        <v>8578</v>
      </c>
      <c r="F8581">
        <v>1</v>
      </c>
    </row>
    <row r="8582" spans="5:6" x14ac:dyDescent="0.25">
      <c r="E8582" s="8">
        <v>8579</v>
      </c>
      <c r="F8582">
        <v>1</v>
      </c>
    </row>
    <row r="8583" spans="5:6" x14ac:dyDescent="0.25">
      <c r="E8583" s="8">
        <v>8580</v>
      </c>
      <c r="F8583">
        <v>1</v>
      </c>
    </row>
    <row r="8584" spans="5:6" x14ac:dyDescent="0.25">
      <c r="E8584" s="8">
        <v>8581</v>
      </c>
      <c r="F8584">
        <v>1</v>
      </c>
    </row>
    <row r="8585" spans="5:6" x14ac:dyDescent="0.25">
      <c r="E8585" s="8">
        <v>8582</v>
      </c>
      <c r="F8585">
        <v>1</v>
      </c>
    </row>
    <row r="8586" spans="5:6" x14ac:dyDescent="0.25">
      <c r="E8586" s="8">
        <v>8583</v>
      </c>
      <c r="F8586">
        <v>1</v>
      </c>
    </row>
    <row r="8587" spans="5:6" x14ac:dyDescent="0.25">
      <c r="E8587" s="8">
        <v>8584</v>
      </c>
      <c r="F8587">
        <v>1</v>
      </c>
    </row>
    <row r="8588" spans="5:6" x14ac:dyDescent="0.25">
      <c r="E8588" s="8">
        <v>8585</v>
      </c>
      <c r="F8588">
        <v>1</v>
      </c>
    </row>
    <row r="8589" spans="5:6" x14ac:dyDescent="0.25">
      <c r="E8589" s="8">
        <v>8586</v>
      </c>
      <c r="F8589">
        <v>1</v>
      </c>
    </row>
    <row r="8590" spans="5:6" x14ac:dyDescent="0.25">
      <c r="E8590" s="8">
        <v>8587</v>
      </c>
      <c r="F8590">
        <v>1</v>
      </c>
    </row>
    <row r="8591" spans="5:6" x14ac:dyDescent="0.25">
      <c r="E8591" s="8">
        <v>8588</v>
      </c>
      <c r="F8591">
        <v>1</v>
      </c>
    </row>
    <row r="8592" spans="5:6" x14ac:dyDescent="0.25">
      <c r="E8592" s="8">
        <v>8589</v>
      </c>
      <c r="F8592">
        <v>1</v>
      </c>
    </row>
    <row r="8593" spans="5:6" x14ac:dyDescent="0.25">
      <c r="E8593" s="8">
        <v>8590</v>
      </c>
      <c r="F8593">
        <v>1</v>
      </c>
    </row>
    <row r="8594" spans="5:6" x14ac:dyDescent="0.25">
      <c r="E8594" s="8">
        <v>8591</v>
      </c>
      <c r="F8594">
        <v>1</v>
      </c>
    </row>
    <row r="8595" spans="5:6" x14ac:dyDescent="0.25">
      <c r="E8595" s="8">
        <v>8592</v>
      </c>
      <c r="F8595">
        <v>1</v>
      </c>
    </row>
    <row r="8596" spans="5:6" x14ac:dyDescent="0.25">
      <c r="E8596" s="8">
        <v>8593</v>
      </c>
      <c r="F8596">
        <v>1</v>
      </c>
    </row>
    <row r="8597" spans="5:6" x14ac:dyDescent="0.25">
      <c r="E8597" s="8">
        <v>8594</v>
      </c>
      <c r="F8597">
        <v>1</v>
      </c>
    </row>
    <row r="8598" spans="5:6" x14ac:dyDescent="0.25">
      <c r="E8598" s="8">
        <v>8595</v>
      </c>
      <c r="F8598">
        <v>1</v>
      </c>
    </row>
    <row r="8599" spans="5:6" x14ac:dyDescent="0.25">
      <c r="E8599" s="8">
        <v>8596</v>
      </c>
      <c r="F8599">
        <v>1</v>
      </c>
    </row>
    <row r="8600" spans="5:6" x14ac:dyDescent="0.25">
      <c r="E8600" s="8">
        <v>8597</v>
      </c>
      <c r="F8600">
        <v>1</v>
      </c>
    </row>
    <row r="8601" spans="5:6" x14ac:dyDescent="0.25">
      <c r="E8601" s="8">
        <v>8598</v>
      </c>
      <c r="F8601">
        <v>1</v>
      </c>
    </row>
    <row r="8602" spans="5:6" x14ac:dyDescent="0.25">
      <c r="E8602" s="8">
        <v>8599</v>
      </c>
      <c r="F8602">
        <v>1</v>
      </c>
    </row>
    <row r="8603" spans="5:6" x14ac:dyDescent="0.25">
      <c r="E8603" s="8">
        <v>8600</v>
      </c>
      <c r="F8603">
        <v>1</v>
      </c>
    </row>
    <row r="8604" spans="5:6" x14ac:dyDescent="0.25">
      <c r="E8604" s="8">
        <v>8601</v>
      </c>
      <c r="F8604">
        <v>1</v>
      </c>
    </row>
    <row r="8605" spans="5:6" x14ac:dyDescent="0.25">
      <c r="E8605" s="8">
        <v>8602</v>
      </c>
      <c r="F8605">
        <v>1</v>
      </c>
    </row>
    <row r="8606" spans="5:6" x14ac:dyDescent="0.25">
      <c r="E8606" s="8">
        <v>8603</v>
      </c>
      <c r="F8606">
        <v>1</v>
      </c>
    </row>
    <row r="8607" spans="5:6" x14ac:dyDescent="0.25">
      <c r="E8607" s="8">
        <v>8604</v>
      </c>
      <c r="F8607">
        <v>1</v>
      </c>
    </row>
    <row r="8608" spans="5:6" x14ac:dyDescent="0.25">
      <c r="E8608" s="8">
        <v>8605</v>
      </c>
      <c r="F8608">
        <v>1</v>
      </c>
    </row>
    <row r="8609" spans="5:6" x14ac:dyDescent="0.25">
      <c r="E8609" s="8">
        <v>8606</v>
      </c>
      <c r="F8609">
        <v>1</v>
      </c>
    </row>
    <row r="8610" spans="5:6" x14ac:dyDescent="0.25">
      <c r="E8610" s="8">
        <v>8607</v>
      </c>
      <c r="F8610">
        <v>1</v>
      </c>
    </row>
    <row r="8611" spans="5:6" x14ac:dyDescent="0.25">
      <c r="E8611" s="8">
        <v>8608</v>
      </c>
      <c r="F8611">
        <v>1</v>
      </c>
    </row>
    <row r="8612" spans="5:6" x14ac:dyDescent="0.25">
      <c r="E8612" s="8">
        <v>8609</v>
      </c>
      <c r="F8612">
        <v>1</v>
      </c>
    </row>
    <row r="8613" spans="5:6" x14ac:dyDescent="0.25">
      <c r="E8613" s="8">
        <v>8610</v>
      </c>
      <c r="F8613">
        <v>1</v>
      </c>
    </row>
    <row r="8614" spans="5:6" x14ac:dyDescent="0.25">
      <c r="E8614" s="8">
        <v>8611</v>
      </c>
      <c r="F8614">
        <v>1</v>
      </c>
    </row>
    <row r="8615" spans="5:6" x14ac:dyDescent="0.25">
      <c r="E8615" s="8">
        <v>8612</v>
      </c>
      <c r="F8615">
        <v>1</v>
      </c>
    </row>
    <row r="8616" spans="5:6" x14ac:dyDescent="0.25">
      <c r="E8616" s="8">
        <v>8613</v>
      </c>
      <c r="F8616">
        <v>1</v>
      </c>
    </row>
    <row r="8617" spans="5:6" x14ac:dyDescent="0.25">
      <c r="E8617" s="8">
        <v>8614</v>
      </c>
      <c r="F8617">
        <v>1</v>
      </c>
    </row>
    <row r="8618" spans="5:6" x14ac:dyDescent="0.25">
      <c r="E8618" s="8">
        <v>8615</v>
      </c>
      <c r="F8618">
        <v>1</v>
      </c>
    </row>
    <row r="8619" spans="5:6" x14ac:dyDescent="0.25">
      <c r="E8619" s="8">
        <v>8616</v>
      </c>
      <c r="F8619">
        <v>1</v>
      </c>
    </row>
    <row r="8620" spans="5:6" x14ac:dyDescent="0.25">
      <c r="E8620" s="8">
        <v>8617</v>
      </c>
      <c r="F8620">
        <v>1</v>
      </c>
    </row>
    <row r="8621" spans="5:6" x14ac:dyDescent="0.25">
      <c r="E8621" s="8">
        <v>8618</v>
      </c>
      <c r="F8621">
        <v>1</v>
      </c>
    </row>
    <row r="8622" spans="5:6" x14ac:dyDescent="0.25">
      <c r="E8622" s="8">
        <v>8619</v>
      </c>
      <c r="F8622">
        <v>1</v>
      </c>
    </row>
    <row r="8623" spans="5:6" x14ac:dyDescent="0.25">
      <c r="E8623" s="8">
        <v>8620</v>
      </c>
      <c r="F8623">
        <v>1</v>
      </c>
    </row>
    <row r="8624" spans="5:6" x14ac:dyDescent="0.25">
      <c r="E8624" s="8">
        <v>8621</v>
      </c>
      <c r="F8624">
        <v>1</v>
      </c>
    </row>
    <row r="8625" spans="5:6" x14ac:dyDescent="0.25">
      <c r="E8625" s="8">
        <v>8622</v>
      </c>
      <c r="F8625">
        <v>1</v>
      </c>
    </row>
    <row r="8626" spans="5:6" x14ac:dyDescent="0.25">
      <c r="E8626" s="8">
        <v>8623</v>
      </c>
      <c r="F8626">
        <v>1</v>
      </c>
    </row>
    <row r="8627" spans="5:6" x14ac:dyDescent="0.25">
      <c r="E8627" s="8">
        <v>8624</v>
      </c>
      <c r="F8627">
        <v>1</v>
      </c>
    </row>
    <row r="8628" spans="5:6" x14ac:dyDescent="0.25">
      <c r="E8628" s="8">
        <v>8625</v>
      </c>
      <c r="F8628">
        <v>1</v>
      </c>
    </row>
    <row r="8629" spans="5:6" x14ac:dyDescent="0.25">
      <c r="E8629" s="8">
        <v>8626</v>
      </c>
      <c r="F8629">
        <v>1</v>
      </c>
    </row>
    <row r="8630" spans="5:6" x14ac:dyDescent="0.25">
      <c r="E8630" s="8">
        <v>8627</v>
      </c>
      <c r="F8630">
        <v>1</v>
      </c>
    </row>
    <row r="8631" spans="5:6" x14ac:dyDescent="0.25">
      <c r="E8631" s="8">
        <v>8628</v>
      </c>
      <c r="F8631">
        <v>1</v>
      </c>
    </row>
    <row r="8632" spans="5:6" x14ac:dyDescent="0.25">
      <c r="E8632" s="8">
        <v>8629</v>
      </c>
      <c r="F8632">
        <v>1</v>
      </c>
    </row>
    <row r="8633" spans="5:6" x14ac:dyDescent="0.25">
      <c r="E8633" s="8">
        <v>8630</v>
      </c>
      <c r="F8633">
        <v>1</v>
      </c>
    </row>
    <row r="8634" spans="5:6" x14ac:dyDescent="0.25">
      <c r="E8634" s="8">
        <v>8631</v>
      </c>
      <c r="F8634">
        <v>1</v>
      </c>
    </row>
    <row r="8635" spans="5:6" x14ac:dyDescent="0.25">
      <c r="E8635" s="8">
        <v>8632</v>
      </c>
      <c r="F8635">
        <v>1</v>
      </c>
    </row>
    <row r="8636" spans="5:6" x14ac:dyDescent="0.25">
      <c r="E8636" s="8">
        <v>8633</v>
      </c>
      <c r="F8636">
        <v>1</v>
      </c>
    </row>
    <row r="8637" spans="5:6" x14ac:dyDescent="0.25">
      <c r="E8637" s="8">
        <v>8634</v>
      </c>
      <c r="F8637">
        <v>1</v>
      </c>
    </row>
    <row r="8638" spans="5:6" x14ac:dyDescent="0.25">
      <c r="E8638" s="8">
        <v>8635</v>
      </c>
      <c r="F8638">
        <v>1</v>
      </c>
    </row>
    <row r="8639" spans="5:6" x14ac:dyDescent="0.25">
      <c r="E8639" s="8">
        <v>8636</v>
      </c>
      <c r="F8639">
        <v>1</v>
      </c>
    </row>
    <row r="8640" spans="5:6" x14ac:dyDescent="0.25">
      <c r="E8640" s="8">
        <v>8637</v>
      </c>
      <c r="F8640">
        <v>1</v>
      </c>
    </row>
    <row r="8641" spans="5:6" x14ac:dyDescent="0.25">
      <c r="E8641" s="8">
        <v>8638</v>
      </c>
      <c r="F8641">
        <v>1</v>
      </c>
    </row>
    <row r="8642" spans="5:6" x14ac:dyDescent="0.25">
      <c r="E8642" s="8">
        <v>8639</v>
      </c>
      <c r="F8642">
        <v>1</v>
      </c>
    </row>
    <row r="8643" spans="5:6" x14ac:dyDescent="0.25">
      <c r="E8643" s="8">
        <v>8640</v>
      </c>
      <c r="F8643">
        <v>1</v>
      </c>
    </row>
    <row r="8644" spans="5:6" x14ac:dyDescent="0.25">
      <c r="E8644" s="8">
        <v>8641</v>
      </c>
      <c r="F8644">
        <v>1</v>
      </c>
    </row>
    <row r="8645" spans="5:6" x14ac:dyDescent="0.25">
      <c r="E8645" s="8">
        <v>8642</v>
      </c>
      <c r="F8645">
        <v>1</v>
      </c>
    </row>
    <row r="8646" spans="5:6" x14ac:dyDescent="0.25">
      <c r="E8646" s="8">
        <v>8643</v>
      </c>
      <c r="F8646">
        <v>1</v>
      </c>
    </row>
    <row r="8647" spans="5:6" x14ac:dyDescent="0.25">
      <c r="E8647" s="8">
        <v>8644</v>
      </c>
      <c r="F8647">
        <v>1</v>
      </c>
    </row>
    <row r="8648" spans="5:6" x14ac:dyDescent="0.25">
      <c r="E8648" s="8">
        <v>8645</v>
      </c>
      <c r="F8648">
        <v>1</v>
      </c>
    </row>
    <row r="8649" spans="5:6" x14ac:dyDescent="0.25">
      <c r="E8649" s="8">
        <v>8646</v>
      </c>
      <c r="F8649">
        <v>1</v>
      </c>
    </row>
    <row r="8650" spans="5:6" x14ac:dyDescent="0.25">
      <c r="E8650" s="8">
        <v>8647</v>
      </c>
      <c r="F8650">
        <v>1</v>
      </c>
    </row>
    <row r="8651" spans="5:6" x14ac:dyDescent="0.25">
      <c r="E8651" s="8">
        <v>8648</v>
      </c>
      <c r="F8651">
        <v>1</v>
      </c>
    </row>
    <row r="8652" spans="5:6" x14ac:dyDescent="0.25">
      <c r="E8652" s="8">
        <v>8649</v>
      </c>
      <c r="F8652">
        <v>1</v>
      </c>
    </row>
    <row r="8653" spans="5:6" x14ac:dyDescent="0.25">
      <c r="E8653" s="8">
        <v>8650</v>
      </c>
      <c r="F8653">
        <v>1</v>
      </c>
    </row>
    <row r="8654" spans="5:6" x14ac:dyDescent="0.25">
      <c r="E8654" s="8">
        <v>8651</v>
      </c>
      <c r="F8654">
        <v>1</v>
      </c>
    </row>
    <row r="8655" spans="5:6" x14ac:dyDescent="0.25">
      <c r="E8655" s="8">
        <v>8652</v>
      </c>
      <c r="F8655">
        <v>1</v>
      </c>
    </row>
    <row r="8656" spans="5:6" x14ac:dyDescent="0.25">
      <c r="E8656" s="8">
        <v>8653</v>
      </c>
      <c r="F8656">
        <v>1</v>
      </c>
    </row>
    <row r="8657" spans="5:6" x14ac:dyDescent="0.25">
      <c r="E8657" s="8">
        <v>8654</v>
      </c>
      <c r="F8657">
        <v>1</v>
      </c>
    </row>
    <row r="8658" spans="5:6" x14ac:dyDescent="0.25">
      <c r="E8658" s="8">
        <v>8655</v>
      </c>
      <c r="F8658">
        <v>1</v>
      </c>
    </row>
    <row r="8659" spans="5:6" x14ac:dyDescent="0.25">
      <c r="E8659" s="8">
        <v>8656</v>
      </c>
      <c r="F8659">
        <v>1</v>
      </c>
    </row>
    <row r="8660" spans="5:6" x14ac:dyDescent="0.25">
      <c r="E8660" s="8">
        <v>8657</v>
      </c>
      <c r="F8660">
        <v>1</v>
      </c>
    </row>
    <row r="8661" spans="5:6" x14ac:dyDescent="0.25">
      <c r="E8661" s="8">
        <v>8658</v>
      </c>
      <c r="F8661">
        <v>1</v>
      </c>
    </row>
    <row r="8662" spans="5:6" x14ac:dyDescent="0.25">
      <c r="E8662" s="8">
        <v>8659</v>
      </c>
      <c r="F8662">
        <v>1</v>
      </c>
    </row>
    <row r="8663" spans="5:6" x14ac:dyDescent="0.25">
      <c r="E8663" s="8">
        <v>8660</v>
      </c>
      <c r="F8663">
        <v>1</v>
      </c>
    </row>
    <row r="8664" spans="5:6" x14ac:dyDescent="0.25">
      <c r="E8664" s="8">
        <v>8661</v>
      </c>
      <c r="F8664">
        <v>1</v>
      </c>
    </row>
    <row r="8665" spans="5:6" x14ac:dyDescent="0.25">
      <c r="E8665" s="8">
        <v>8662</v>
      </c>
      <c r="F8665">
        <v>1</v>
      </c>
    </row>
    <row r="8666" spans="5:6" x14ac:dyDescent="0.25">
      <c r="E8666" s="8">
        <v>8663</v>
      </c>
      <c r="F8666">
        <v>1</v>
      </c>
    </row>
    <row r="8667" spans="5:6" x14ac:dyDescent="0.25">
      <c r="E8667" s="8">
        <v>8664</v>
      </c>
      <c r="F8667">
        <v>1</v>
      </c>
    </row>
    <row r="8668" spans="5:6" x14ac:dyDescent="0.25">
      <c r="E8668" s="8">
        <v>8665</v>
      </c>
      <c r="F8668">
        <v>1</v>
      </c>
    </row>
    <row r="8669" spans="5:6" x14ac:dyDescent="0.25">
      <c r="E8669" s="8">
        <v>8666</v>
      </c>
      <c r="F8669">
        <v>1</v>
      </c>
    </row>
    <row r="8670" spans="5:6" x14ac:dyDescent="0.25">
      <c r="E8670" s="8">
        <v>8667</v>
      </c>
      <c r="F8670">
        <v>1</v>
      </c>
    </row>
    <row r="8671" spans="5:6" x14ac:dyDescent="0.25">
      <c r="E8671" s="8">
        <v>8668</v>
      </c>
      <c r="F8671">
        <v>1</v>
      </c>
    </row>
    <row r="8672" spans="5:6" x14ac:dyDescent="0.25">
      <c r="E8672" s="8">
        <v>8669</v>
      </c>
      <c r="F8672">
        <v>1</v>
      </c>
    </row>
    <row r="8673" spans="5:6" x14ac:dyDescent="0.25">
      <c r="E8673" s="8">
        <v>8670</v>
      </c>
      <c r="F8673">
        <v>1</v>
      </c>
    </row>
    <row r="8674" spans="5:6" x14ac:dyDescent="0.25">
      <c r="E8674" s="8">
        <v>8671</v>
      </c>
      <c r="F8674">
        <v>1</v>
      </c>
    </row>
    <row r="8675" spans="5:6" x14ac:dyDescent="0.25">
      <c r="E8675" s="8">
        <v>8672</v>
      </c>
      <c r="F8675">
        <v>1</v>
      </c>
    </row>
    <row r="8676" spans="5:6" x14ac:dyDescent="0.25">
      <c r="E8676" s="8">
        <v>8673</v>
      </c>
      <c r="F8676">
        <v>1</v>
      </c>
    </row>
    <row r="8677" spans="5:6" x14ac:dyDescent="0.25">
      <c r="E8677" s="8">
        <v>8674</v>
      </c>
      <c r="F8677">
        <v>1</v>
      </c>
    </row>
    <row r="8678" spans="5:6" x14ac:dyDescent="0.25">
      <c r="E8678" s="8">
        <v>8675</v>
      </c>
      <c r="F8678">
        <v>1</v>
      </c>
    </row>
    <row r="8679" spans="5:6" x14ac:dyDescent="0.25">
      <c r="E8679" s="8">
        <v>8676</v>
      </c>
      <c r="F8679">
        <v>1</v>
      </c>
    </row>
    <row r="8680" spans="5:6" x14ac:dyDescent="0.25">
      <c r="E8680" s="8">
        <v>8677</v>
      </c>
      <c r="F8680">
        <v>1</v>
      </c>
    </row>
    <row r="8681" spans="5:6" x14ac:dyDescent="0.25">
      <c r="E8681" s="8">
        <v>8678</v>
      </c>
      <c r="F8681">
        <v>1</v>
      </c>
    </row>
    <row r="8682" spans="5:6" x14ac:dyDescent="0.25">
      <c r="E8682" s="8">
        <v>8679</v>
      </c>
      <c r="F8682">
        <v>1</v>
      </c>
    </row>
    <row r="8683" spans="5:6" x14ac:dyDescent="0.25">
      <c r="E8683" s="8">
        <v>8680</v>
      </c>
      <c r="F8683">
        <v>1</v>
      </c>
    </row>
    <row r="8684" spans="5:6" x14ac:dyDescent="0.25">
      <c r="E8684" s="8">
        <v>8681</v>
      </c>
      <c r="F8684">
        <v>1</v>
      </c>
    </row>
    <row r="8685" spans="5:6" x14ac:dyDescent="0.25">
      <c r="E8685" s="8">
        <v>8682</v>
      </c>
      <c r="F8685">
        <v>1</v>
      </c>
    </row>
    <row r="8686" spans="5:6" x14ac:dyDescent="0.25">
      <c r="E8686" s="8">
        <v>8683</v>
      </c>
      <c r="F8686">
        <v>1</v>
      </c>
    </row>
    <row r="8687" spans="5:6" x14ac:dyDescent="0.25">
      <c r="E8687" s="8">
        <v>8684</v>
      </c>
      <c r="F8687">
        <v>1</v>
      </c>
    </row>
    <row r="8688" spans="5:6" x14ac:dyDescent="0.25">
      <c r="E8688" s="8">
        <v>8685</v>
      </c>
      <c r="F8688">
        <v>1</v>
      </c>
    </row>
    <row r="8689" spans="5:6" x14ac:dyDescent="0.25">
      <c r="E8689" s="8">
        <v>8686</v>
      </c>
      <c r="F8689">
        <v>1</v>
      </c>
    </row>
    <row r="8690" spans="5:6" x14ac:dyDescent="0.25">
      <c r="E8690" s="8">
        <v>8687</v>
      </c>
      <c r="F8690">
        <v>1</v>
      </c>
    </row>
    <row r="8691" spans="5:6" x14ac:dyDescent="0.25">
      <c r="E8691" s="8">
        <v>8688</v>
      </c>
      <c r="F8691">
        <v>1</v>
      </c>
    </row>
    <row r="8692" spans="5:6" x14ac:dyDescent="0.25">
      <c r="E8692" s="8">
        <v>8689</v>
      </c>
      <c r="F8692">
        <v>1</v>
      </c>
    </row>
    <row r="8693" spans="5:6" x14ac:dyDescent="0.25">
      <c r="E8693" s="8">
        <v>8690</v>
      </c>
      <c r="F8693">
        <v>1</v>
      </c>
    </row>
    <row r="8694" spans="5:6" x14ac:dyDescent="0.25">
      <c r="E8694" s="8">
        <v>8691</v>
      </c>
      <c r="F8694">
        <v>1</v>
      </c>
    </row>
    <row r="8695" spans="5:6" x14ac:dyDescent="0.25">
      <c r="E8695" s="8">
        <v>8692</v>
      </c>
      <c r="F8695">
        <v>1</v>
      </c>
    </row>
    <row r="8696" spans="5:6" x14ac:dyDescent="0.25">
      <c r="E8696" s="8">
        <v>8693</v>
      </c>
      <c r="F8696">
        <v>1</v>
      </c>
    </row>
    <row r="8697" spans="5:6" x14ac:dyDescent="0.25">
      <c r="E8697" s="8">
        <v>8694</v>
      </c>
      <c r="F8697">
        <v>1</v>
      </c>
    </row>
    <row r="8698" spans="5:6" x14ac:dyDescent="0.25">
      <c r="E8698" s="8">
        <v>8695</v>
      </c>
      <c r="F8698">
        <v>1</v>
      </c>
    </row>
    <row r="8699" spans="5:6" x14ac:dyDescent="0.25">
      <c r="E8699" s="8">
        <v>8696</v>
      </c>
      <c r="F8699">
        <v>1</v>
      </c>
    </row>
    <row r="8700" spans="5:6" x14ac:dyDescent="0.25">
      <c r="E8700" s="8">
        <v>8697</v>
      </c>
      <c r="F8700">
        <v>1</v>
      </c>
    </row>
    <row r="8701" spans="5:6" x14ac:dyDescent="0.25">
      <c r="E8701" s="8">
        <v>8698</v>
      </c>
      <c r="F8701">
        <v>1</v>
      </c>
    </row>
    <row r="8702" spans="5:6" x14ac:dyDescent="0.25">
      <c r="E8702" s="8">
        <v>8699</v>
      </c>
      <c r="F8702">
        <v>1</v>
      </c>
    </row>
    <row r="8703" spans="5:6" x14ac:dyDescent="0.25">
      <c r="E8703" s="8">
        <v>8700</v>
      </c>
      <c r="F8703">
        <v>1</v>
      </c>
    </row>
    <row r="8704" spans="5:6" x14ac:dyDescent="0.25">
      <c r="E8704" s="8">
        <v>8701</v>
      </c>
      <c r="F8704">
        <v>1</v>
      </c>
    </row>
    <row r="8705" spans="5:6" x14ac:dyDescent="0.25">
      <c r="E8705" s="8">
        <v>8702</v>
      </c>
      <c r="F8705">
        <v>1</v>
      </c>
    </row>
    <row r="8706" spans="5:6" x14ac:dyDescent="0.25">
      <c r="E8706" s="8">
        <v>8703</v>
      </c>
      <c r="F8706">
        <v>1</v>
      </c>
    </row>
    <row r="8707" spans="5:6" x14ac:dyDescent="0.25">
      <c r="E8707" s="8">
        <v>8704</v>
      </c>
      <c r="F8707">
        <v>1</v>
      </c>
    </row>
    <row r="8708" spans="5:6" x14ac:dyDescent="0.25">
      <c r="E8708" s="8">
        <v>8705</v>
      </c>
      <c r="F8708">
        <v>1</v>
      </c>
    </row>
    <row r="8709" spans="5:6" x14ac:dyDescent="0.25">
      <c r="E8709" s="8">
        <v>8706</v>
      </c>
      <c r="F8709">
        <v>1</v>
      </c>
    </row>
    <row r="8710" spans="5:6" x14ac:dyDescent="0.25">
      <c r="E8710" s="8">
        <v>8707</v>
      </c>
      <c r="F8710">
        <v>1</v>
      </c>
    </row>
    <row r="8711" spans="5:6" x14ac:dyDescent="0.25">
      <c r="E8711" s="8">
        <v>8708</v>
      </c>
      <c r="F8711">
        <v>1</v>
      </c>
    </row>
    <row r="8712" spans="5:6" x14ac:dyDescent="0.25">
      <c r="E8712" s="8">
        <v>8709</v>
      </c>
      <c r="F8712">
        <v>1</v>
      </c>
    </row>
    <row r="8713" spans="5:6" x14ac:dyDescent="0.25">
      <c r="E8713" s="8">
        <v>8710</v>
      </c>
      <c r="F8713">
        <v>1</v>
      </c>
    </row>
    <row r="8714" spans="5:6" x14ac:dyDescent="0.25">
      <c r="E8714" s="8">
        <v>8711</v>
      </c>
      <c r="F8714">
        <v>1</v>
      </c>
    </row>
    <row r="8715" spans="5:6" x14ac:dyDescent="0.25">
      <c r="E8715" s="8">
        <v>8712</v>
      </c>
      <c r="F8715">
        <v>1</v>
      </c>
    </row>
    <row r="8716" spans="5:6" x14ac:dyDescent="0.25">
      <c r="E8716" s="8">
        <v>8713</v>
      </c>
      <c r="F8716">
        <v>1</v>
      </c>
    </row>
    <row r="8717" spans="5:6" x14ac:dyDescent="0.25">
      <c r="E8717" s="8">
        <v>8714</v>
      </c>
      <c r="F8717">
        <v>1</v>
      </c>
    </row>
    <row r="8718" spans="5:6" x14ac:dyDescent="0.25">
      <c r="E8718" s="8">
        <v>8715</v>
      </c>
      <c r="F8718">
        <v>1</v>
      </c>
    </row>
    <row r="8719" spans="5:6" x14ac:dyDescent="0.25">
      <c r="E8719" s="8">
        <v>8716</v>
      </c>
      <c r="F8719">
        <v>1</v>
      </c>
    </row>
    <row r="8720" spans="5:6" x14ac:dyDescent="0.25">
      <c r="E8720" s="8">
        <v>8717</v>
      </c>
      <c r="F8720">
        <v>1</v>
      </c>
    </row>
    <row r="8721" spans="5:6" x14ac:dyDescent="0.25">
      <c r="E8721" s="8">
        <v>8718</v>
      </c>
      <c r="F8721">
        <v>1</v>
      </c>
    </row>
    <row r="8722" spans="5:6" x14ac:dyDescent="0.25">
      <c r="E8722" s="8">
        <v>8719</v>
      </c>
      <c r="F8722">
        <v>1</v>
      </c>
    </row>
    <row r="8723" spans="5:6" x14ac:dyDescent="0.25">
      <c r="E8723" s="8">
        <v>8720</v>
      </c>
      <c r="F8723">
        <v>1</v>
      </c>
    </row>
    <row r="8724" spans="5:6" x14ac:dyDescent="0.25">
      <c r="E8724" s="8">
        <v>8721</v>
      </c>
      <c r="F8724">
        <v>1</v>
      </c>
    </row>
    <row r="8725" spans="5:6" x14ac:dyDescent="0.25">
      <c r="E8725" s="8">
        <v>8722</v>
      </c>
      <c r="F8725">
        <v>1</v>
      </c>
    </row>
    <row r="8726" spans="5:6" x14ac:dyDescent="0.25">
      <c r="E8726" s="8">
        <v>8723</v>
      </c>
      <c r="F8726">
        <v>1</v>
      </c>
    </row>
    <row r="8727" spans="5:6" x14ac:dyDescent="0.25">
      <c r="E8727" s="8">
        <v>8724</v>
      </c>
      <c r="F8727">
        <v>1</v>
      </c>
    </row>
    <row r="8728" spans="5:6" x14ac:dyDescent="0.25">
      <c r="E8728" s="8">
        <v>8725</v>
      </c>
      <c r="F8728">
        <v>1</v>
      </c>
    </row>
    <row r="8729" spans="5:6" x14ac:dyDescent="0.25">
      <c r="E8729" s="8">
        <v>8726</v>
      </c>
      <c r="F8729">
        <v>1</v>
      </c>
    </row>
    <row r="8730" spans="5:6" x14ac:dyDescent="0.25">
      <c r="E8730" s="8">
        <v>8727</v>
      </c>
      <c r="F8730">
        <v>1</v>
      </c>
    </row>
    <row r="8731" spans="5:6" x14ac:dyDescent="0.25">
      <c r="E8731" s="8">
        <v>8728</v>
      </c>
      <c r="F8731">
        <v>1</v>
      </c>
    </row>
    <row r="8732" spans="5:6" x14ac:dyDescent="0.25">
      <c r="E8732" s="8">
        <v>8729</v>
      </c>
      <c r="F8732">
        <v>1</v>
      </c>
    </row>
    <row r="8733" spans="5:6" x14ac:dyDescent="0.25">
      <c r="E8733" s="8">
        <v>8730</v>
      </c>
      <c r="F8733">
        <v>1</v>
      </c>
    </row>
    <row r="8734" spans="5:6" x14ac:dyDescent="0.25">
      <c r="E8734" s="8">
        <v>8731</v>
      </c>
      <c r="F8734">
        <v>1</v>
      </c>
    </row>
    <row r="8735" spans="5:6" x14ac:dyDescent="0.25">
      <c r="E8735" s="8">
        <v>8732</v>
      </c>
      <c r="F8735">
        <v>1</v>
      </c>
    </row>
    <row r="8736" spans="5:6" x14ac:dyDescent="0.25">
      <c r="E8736" s="8">
        <v>8733</v>
      </c>
      <c r="F8736">
        <v>1</v>
      </c>
    </row>
    <row r="8737" spans="5:6" x14ac:dyDescent="0.25">
      <c r="E8737" s="8">
        <v>8734</v>
      </c>
      <c r="F8737">
        <v>1</v>
      </c>
    </row>
    <row r="8738" spans="5:6" x14ac:dyDescent="0.25">
      <c r="E8738" s="8">
        <v>8735</v>
      </c>
      <c r="F8738">
        <v>1</v>
      </c>
    </row>
    <row r="8739" spans="5:6" x14ac:dyDescent="0.25">
      <c r="E8739" s="8">
        <v>8736</v>
      </c>
      <c r="F8739">
        <v>1</v>
      </c>
    </row>
    <row r="8740" spans="5:6" x14ac:dyDescent="0.25">
      <c r="E8740" s="8">
        <v>8737</v>
      </c>
      <c r="F8740">
        <v>1</v>
      </c>
    </row>
    <row r="8741" spans="5:6" x14ac:dyDescent="0.25">
      <c r="E8741" s="8">
        <v>8738</v>
      </c>
      <c r="F8741">
        <v>1</v>
      </c>
    </row>
    <row r="8742" spans="5:6" x14ac:dyDescent="0.25">
      <c r="E8742" s="8">
        <v>8739</v>
      </c>
      <c r="F8742">
        <v>1</v>
      </c>
    </row>
    <row r="8743" spans="5:6" x14ac:dyDescent="0.25">
      <c r="E8743" s="8">
        <v>8740</v>
      </c>
      <c r="F8743">
        <v>1</v>
      </c>
    </row>
    <row r="8744" spans="5:6" x14ac:dyDescent="0.25">
      <c r="E8744" s="8">
        <v>8741</v>
      </c>
      <c r="F8744">
        <v>1</v>
      </c>
    </row>
    <row r="8745" spans="5:6" x14ac:dyDescent="0.25">
      <c r="E8745" s="8">
        <v>8742</v>
      </c>
      <c r="F8745">
        <v>1</v>
      </c>
    </row>
    <row r="8746" spans="5:6" x14ac:dyDescent="0.25">
      <c r="E8746" s="8">
        <v>8743</v>
      </c>
      <c r="F8746">
        <v>1</v>
      </c>
    </row>
    <row r="8747" spans="5:6" x14ac:dyDescent="0.25">
      <c r="E8747" s="8">
        <v>8744</v>
      </c>
      <c r="F8747">
        <v>1</v>
      </c>
    </row>
    <row r="8748" spans="5:6" x14ac:dyDescent="0.25">
      <c r="E8748" s="8">
        <v>8745</v>
      </c>
      <c r="F8748">
        <v>1</v>
      </c>
    </row>
    <row r="8749" spans="5:6" x14ac:dyDescent="0.25">
      <c r="E8749" s="8">
        <v>8746</v>
      </c>
      <c r="F8749">
        <v>1</v>
      </c>
    </row>
    <row r="8750" spans="5:6" x14ac:dyDescent="0.25">
      <c r="E8750" s="8">
        <v>8747</v>
      </c>
      <c r="F8750">
        <v>1</v>
      </c>
    </row>
    <row r="8751" spans="5:6" x14ac:dyDescent="0.25">
      <c r="E8751" s="8">
        <v>8748</v>
      </c>
      <c r="F8751">
        <v>1</v>
      </c>
    </row>
    <row r="8752" spans="5:6" x14ac:dyDescent="0.25">
      <c r="E8752" s="8">
        <v>8749</v>
      </c>
      <c r="F8752">
        <v>1</v>
      </c>
    </row>
    <row r="8753" spans="5:6" x14ac:dyDescent="0.25">
      <c r="E8753" s="8">
        <v>8750</v>
      </c>
      <c r="F8753">
        <v>1</v>
      </c>
    </row>
    <row r="8754" spans="5:6" x14ac:dyDescent="0.25">
      <c r="E8754" s="8">
        <v>8751</v>
      </c>
      <c r="F8754">
        <v>1</v>
      </c>
    </row>
    <row r="8755" spans="5:6" x14ac:dyDescent="0.25">
      <c r="E8755" s="8">
        <v>8752</v>
      </c>
      <c r="F8755">
        <v>1</v>
      </c>
    </row>
    <row r="8756" spans="5:6" x14ac:dyDescent="0.25">
      <c r="E8756" s="8">
        <v>8753</v>
      </c>
      <c r="F8756">
        <v>1</v>
      </c>
    </row>
    <row r="8757" spans="5:6" x14ac:dyDescent="0.25">
      <c r="E8757" s="8">
        <v>8754</v>
      </c>
      <c r="F8757">
        <v>1</v>
      </c>
    </row>
    <row r="8758" spans="5:6" x14ac:dyDescent="0.25">
      <c r="E8758" s="8">
        <v>8755</v>
      </c>
      <c r="F8758">
        <v>1</v>
      </c>
    </row>
    <row r="8759" spans="5:6" x14ac:dyDescent="0.25">
      <c r="E8759" s="8">
        <v>8756</v>
      </c>
      <c r="F8759">
        <v>1</v>
      </c>
    </row>
    <row r="8760" spans="5:6" x14ac:dyDescent="0.25">
      <c r="E8760" s="8">
        <v>8757</v>
      </c>
      <c r="F8760">
        <v>1</v>
      </c>
    </row>
    <row r="8761" spans="5:6" x14ac:dyDescent="0.25">
      <c r="E8761" s="8">
        <v>8758</v>
      </c>
      <c r="F8761">
        <v>1</v>
      </c>
    </row>
    <row r="8762" spans="5:6" x14ac:dyDescent="0.25">
      <c r="E8762" s="8">
        <v>8759</v>
      </c>
      <c r="F8762">
        <v>1</v>
      </c>
    </row>
    <row r="8763" spans="5:6" x14ac:dyDescent="0.25">
      <c r="E8763" s="8">
        <v>8760</v>
      </c>
      <c r="F8763">
        <v>1</v>
      </c>
    </row>
    <row r="8764" spans="5:6" x14ac:dyDescent="0.25">
      <c r="E8764" s="8">
        <v>8761</v>
      </c>
      <c r="F8764">
        <v>1</v>
      </c>
    </row>
    <row r="8765" spans="5:6" x14ac:dyDescent="0.25">
      <c r="E8765" s="8">
        <v>8762</v>
      </c>
      <c r="F8765">
        <v>1</v>
      </c>
    </row>
    <row r="8766" spans="5:6" x14ac:dyDescent="0.25">
      <c r="E8766" s="8">
        <v>8763</v>
      </c>
      <c r="F8766">
        <v>1</v>
      </c>
    </row>
    <row r="8767" spans="5:6" x14ac:dyDescent="0.25">
      <c r="E8767" s="8">
        <v>8764</v>
      </c>
      <c r="F8767">
        <v>1</v>
      </c>
    </row>
    <row r="8768" spans="5:6" x14ac:dyDescent="0.25">
      <c r="E8768" s="8">
        <v>8765</v>
      </c>
      <c r="F8768">
        <v>1</v>
      </c>
    </row>
    <row r="8769" spans="5:6" x14ac:dyDescent="0.25">
      <c r="E8769" s="8">
        <v>8766</v>
      </c>
      <c r="F8769">
        <v>1</v>
      </c>
    </row>
    <row r="8770" spans="5:6" x14ac:dyDescent="0.25">
      <c r="E8770" s="8">
        <v>8767</v>
      </c>
      <c r="F8770">
        <v>1</v>
      </c>
    </row>
    <row r="8771" spans="5:6" x14ac:dyDescent="0.25">
      <c r="E8771" s="8">
        <v>8768</v>
      </c>
      <c r="F8771">
        <v>1</v>
      </c>
    </row>
    <row r="8772" spans="5:6" x14ac:dyDescent="0.25">
      <c r="E8772" s="8">
        <v>8769</v>
      </c>
      <c r="F8772">
        <v>1</v>
      </c>
    </row>
    <row r="8773" spans="5:6" x14ac:dyDescent="0.25">
      <c r="E8773" s="8">
        <v>8770</v>
      </c>
      <c r="F8773">
        <v>1</v>
      </c>
    </row>
    <row r="8774" spans="5:6" x14ac:dyDescent="0.25">
      <c r="E8774" s="8">
        <v>8771</v>
      </c>
      <c r="F8774">
        <v>1</v>
      </c>
    </row>
    <row r="8775" spans="5:6" x14ac:dyDescent="0.25">
      <c r="E8775" s="8">
        <v>8772</v>
      </c>
      <c r="F8775">
        <v>1</v>
      </c>
    </row>
    <row r="8776" spans="5:6" x14ac:dyDescent="0.25">
      <c r="E8776" s="8">
        <v>8773</v>
      </c>
      <c r="F8776">
        <v>1</v>
      </c>
    </row>
    <row r="8777" spans="5:6" x14ac:dyDescent="0.25">
      <c r="E8777" s="8">
        <v>8774</v>
      </c>
      <c r="F8777">
        <v>1</v>
      </c>
    </row>
    <row r="8778" spans="5:6" x14ac:dyDescent="0.25">
      <c r="E8778" s="8">
        <v>8775</v>
      </c>
      <c r="F8778">
        <v>1</v>
      </c>
    </row>
    <row r="8779" spans="5:6" x14ac:dyDescent="0.25">
      <c r="E8779" s="8">
        <v>8776</v>
      </c>
      <c r="F8779">
        <v>1</v>
      </c>
    </row>
    <row r="8780" spans="5:6" x14ac:dyDescent="0.25">
      <c r="E8780" s="8">
        <v>8777</v>
      </c>
      <c r="F8780">
        <v>1</v>
      </c>
    </row>
    <row r="8781" spans="5:6" x14ac:dyDescent="0.25">
      <c r="E8781" s="8">
        <v>8778</v>
      </c>
      <c r="F8781">
        <v>1</v>
      </c>
    </row>
    <row r="8782" spans="5:6" x14ac:dyDescent="0.25">
      <c r="E8782" s="8">
        <v>8779</v>
      </c>
      <c r="F8782">
        <v>1</v>
      </c>
    </row>
    <row r="8783" spans="5:6" x14ac:dyDescent="0.25">
      <c r="E8783" s="8">
        <v>8780</v>
      </c>
      <c r="F8783">
        <v>1</v>
      </c>
    </row>
    <row r="8784" spans="5:6" x14ac:dyDescent="0.25">
      <c r="E8784" s="8">
        <v>8781</v>
      </c>
      <c r="F8784">
        <v>1</v>
      </c>
    </row>
    <row r="8785" spans="5:6" x14ac:dyDescent="0.25">
      <c r="E8785" s="8">
        <v>8782</v>
      </c>
      <c r="F8785">
        <v>1</v>
      </c>
    </row>
    <row r="8786" spans="5:6" x14ac:dyDescent="0.25">
      <c r="E8786" s="8">
        <v>8783</v>
      </c>
      <c r="F8786">
        <v>1</v>
      </c>
    </row>
    <row r="8787" spans="5:6" x14ac:dyDescent="0.25">
      <c r="E8787" s="8">
        <v>8784</v>
      </c>
      <c r="F8787">
        <v>1</v>
      </c>
    </row>
    <row r="8788" spans="5:6" x14ac:dyDescent="0.25">
      <c r="E8788" s="8">
        <v>8785</v>
      </c>
      <c r="F8788">
        <v>1</v>
      </c>
    </row>
    <row r="8789" spans="5:6" x14ac:dyDescent="0.25">
      <c r="E8789" s="8">
        <v>8786</v>
      </c>
      <c r="F8789">
        <v>1</v>
      </c>
    </row>
    <row r="8790" spans="5:6" x14ac:dyDescent="0.25">
      <c r="E8790" s="8">
        <v>8787</v>
      </c>
      <c r="F8790">
        <v>1</v>
      </c>
    </row>
    <row r="8791" spans="5:6" x14ac:dyDescent="0.25">
      <c r="E8791" s="8">
        <v>8788</v>
      </c>
      <c r="F8791">
        <v>1</v>
      </c>
    </row>
    <row r="8792" spans="5:6" x14ac:dyDescent="0.25">
      <c r="E8792" s="8">
        <v>8789</v>
      </c>
      <c r="F8792">
        <v>1</v>
      </c>
    </row>
    <row r="8793" spans="5:6" x14ac:dyDescent="0.25">
      <c r="E8793" s="8">
        <v>8790</v>
      </c>
      <c r="F8793">
        <v>1</v>
      </c>
    </row>
    <row r="8794" spans="5:6" x14ac:dyDescent="0.25">
      <c r="E8794" s="8">
        <v>8791</v>
      </c>
      <c r="F8794">
        <v>1</v>
      </c>
    </row>
    <row r="8795" spans="5:6" x14ac:dyDescent="0.25">
      <c r="E8795" s="8">
        <v>8792</v>
      </c>
      <c r="F8795">
        <v>1</v>
      </c>
    </row>
    <row r="8796" spans="5:6" x14ac:dyDescent="0.25">
      <c r="E8796" s="8">
        <v>8793</v>
      </c>
      <c r="F8796">
        <v>1</v>
      </c>
    </row>
    <row r="8797" spans="5:6" x14ac:dyDescent="0.25">
      <c r="E8797" s="8">
        <v>8794</v>
      </c>
      <c r="F8797">
        <v>1</v>
      </c>
    </row>
    <row r="8798" spans="5:6" x14ac:dyDescent="0.25">
      <c r="E8798" s="8">
        <v>8795</v>
      </c>
      <c r="F8798">
        <v>1</v>
      </c>
    </row>
    <row r="8799" spans="5:6" x14ac:dyDescent="0.25">
      <c r="E8799" s="8">
        <v>8796</v>
      </c>
      <c r="F8799">
        <v>1</v>
      </c>
    </row>
    <row r="8800" spans="5:6" x14ac:dyDescent="0.25">
      <c r="E8800" s="8">
        <v>8797</v>
      </c>
      <c r="F8800">
        <v>1</v>
      </c>
    </row>
    <row r="8801" spans="5:6" x14ac:dyDescent="0.25">
      <c r="E8801" s="8">
        <v>8798</v>
      </c>
      <c r="F8801">
        <v>1</v>
      </c>
    </row>
    <row r="8802" spans="5:6" x14ac:dyDescent="0.25">
      <c r="E8802" s="8">
        <v>8799</v>
      </c>
      <c r="F8802">
        <v>1</v>
      </c>
    </row>
    <row r="8803" spans="5:6" x14ac:dyDescent="0.25">
      <c r="E8803" s="8">
        <v>8800</v>
      </c>
      <c r="F8803">
        <v>1</v>
      </c>
    </row>
    <row r="8804" spans="5:6" x14ac:dyDescent="0.25">
      <c r="E8804" s="8">
        <v>8801</v>
      </c>
      <c r="F8804">
        <v>1</v>
      </c>
    </row>
    <row r="8805" spans="5:6" x14ac:dyDescent="0.25">
      <c r="E8805" s="8">
        <v>8802</v>
      </c>
      <c r="F8805">
        <v>1</v>
      </c>
    </row>
    <row r="8806" spans="5:6" x14ac:dyDescent="0.25">
      <c r="E8806" s="8">
        <v>8803</v>
      </c>
      <c r="F8806">
        <v>1</v>
      </c>
    </row>
    <row r="8807" spans="5:6" x14ac:dyDescent="0.25">
      <c r="E8807" s="8">
        <v>8804</v>
      </c>
      <c r="F8807">
        <v>1</v>
      </c>
    </row>
    <row r="8808" spans="5:6" x14ac:dyDescent="0.25">
      <c r="E8808" s="8">
        <v>8805</v>
      </c>
      <c r="F8808">
        <v>1</v>
      </c>
    </row>
    <row r="8809" spans="5:6" x14ac:dyDescent="0.25">
      <c r="E8809" s="8">
        <v>8806</v>
      </c>
      <c r="F8809">
        <v>1</v>
      </c>
    </row>
    <row r="8810" spans="5:6" x14ac:dyDescent="0.25">
      <c r="E8810" s="8">
        <v>8807</v>
      </c>
      <c r="F8810">
        <v>1</v>
      </c>
    </row>
    <row r="8811" spans="5:6" x14ac:dyDescent="0.25">
      <c r="E8811" s="8">
        <v>8808</v>
      </c>
      <c r="F8811">
        <v>1</v>
      </c>
    </row>
    <row r="8812" spans="5:6" x14ac:dyDescent="0.25">
      <c r="E8812" s="8">
        <v>8809</v>
      </c>
      <c r="F8812">
        <v>1</v>
      </c>
    </row>
    <row r="8813" spans="5:6" x14ac:dyDescent="0.25">
      <c r="E8813" s="8">
        <v>8810</v>
      </c>
      <c r="F8813">
        <v>1</v>
      </c>
    </row>
    <row r="8814" spans="5:6" x14ac:dyDescent="0.25">
      <c r="E8814" s="8">
        <v>8811</v>
      </c>
      <c r="F8814">
        <v>1</v>
      </c>
    </row>
    <row r="8815" spans="5:6" x14ac:dyDescent="0.25">
      <c r="E8815" s="8">
        <v>8812</v>
      </c>
      <c r="F8815">
        <v>1</v>
      </c>
    </row>
    <row r="8816" spans="5:6" x14ac:dyDescent="0.25">
      <c r="E8816" s="8">
        <v>8813</v>
      </c>
      <c r="F8816">
        <v>1</v>
      </c>
    </row>
    <row r="8817" spans="5:6" x14ac:dyDescent="0.25">
      <c r="E8817" s="8">
        <v>8814</v>
      </c>
      <c r="F8817">
        <v>1</v>
      </c>
    </row>
    <row r="8818" spans="5:6" x14ac:dyDescent="0.25">
      <c r="E8818" s="8">
        <v>8815</v>
      </c>
      <c r="F8818">
        <v>1</v>
      </c>
    </row>
    <row r="8819" spans="5:6" x14ac:dyDescent="0.25">
      <c r="E8819" s="8">
        <v>8816</v>
      </c>
      <c r="F8819">
        <v>1</v>
      </c>
    </row>
    <row r="8820" spans="5:6" x14ac:dyDescent="0.25">
      <c r="E8820" s="8">
        <v>8817</v>
      </c>
      <c r="F8820">
        <v>1</v>
      </c>
    </row>
    <row r="8821" spans="5:6" x14ac:dyDescent="0.25">
      <c r="E8821" s="8">
        <v>8818</v>
      </c>
      <c r="F8821">
        <v>1</v>
      </c>
    </row>
    <row r="8822" spans="5:6" x14ac:dyDescent="0.25">
      <c r="E8822" s="8">
        <v>8819</v>
      </c>
      <c r="F8822">
        <v>1</v>
      </c>
    </row>
    <row r="8823" spans="5:6" x14ac:dyDescent="0.25">
      <c r="E8823" s="8">
        <v>8820</v>
      </c>
      <c r="F8823">
        <v>1</v>
      </c>
    </row>
    <row r="8824" spans="5:6" x14ac:dyDescent="0.25">
      <c r="E8824" s="8">
        <v>8821</v>
      </c>
      <c r="F8824">
        <v>1</v>
      </c>
    </row>
    <row r="8825" spans="5:6" x14ac:dyDescent="0.25">
      <c r="E8825" s="8">
        <v>8822</v>
      </c>
      <c r="F8825">
        <v>1</v>
      </c>
    </row>
    <row r="8826" spans="5:6" x14ac:dyDescent="0.25">
      <c r="E8826" s="8">
        <v>8823</v>
      </c>
      <c r="F8826">
        <v>1</v>
      </c>
    </row>
    <row r="8827" spans="5:6" x14ac:dyDescent="0.25">
      <c r="E8827" s="8">
        <v>8824</v>
      </c>
      <c r="F8827">
        <v>1</v>
      </c>
    </row>
    <row r="8828" spans="5:6" x14ac:dyDescent="0.25">
      <c r="E8828" s="8">
        <v>8825</v>
      </c>
      <c r="F8828">
        <v>1</v>
      </c>
    </row>
    <row r="8829" spans="5:6" x14ac:dyDescent="0.25">
      <c r="E8829" s="8">
        <v>8826</v>
      </c>
      <c r="F8829">
        <v>1</v>
      </c>
    </row>
    <row r="8830" spans="5:6" x14ac:dyDescent="0.25">
      <c r="E8830" s="8">
        <v>8827</v>
      </c>
      <c r="F8830">
        <v>1</v>
      </c>
    </row>
    <row r="8831" spans="5:6" x14ac:dyDescent="0.25">
      <c r="E8831" s="8">
        <v>8828</v>
      </c>
      <c r="F8831">
        <v>1</v>
      </c>
    </row>
    <row r="8832" spans="5:6" x14ac:dyDescent="0.25">
      <c r="E8832" s="8">
        <v>8829</v>
      </c>
      <c r="F8832">
        <v>1</v>
      </c>
    </row>
    <row r="8833" spans="5:6" x14ac:dyDescent="0.25">
      <c r="E8833" s="8">
        <v>8830</v>
      </c>
      <c r="F8833">
        <v>1</v>
      </c>
    </row>
    <row r="8834" spans="5:6" x14ac:dyDescent="0.25">
      <c r="E8834" s="8">
        <v>8831</v>
      </c>
      <c r="F8834">
        <v>1</v>
      </c>
    </row>
    <row r="8835" spans="5:6" x14ac:dyDescent="0.25">
      <c r="E8835" s="8">
        <v>8832</v>
      </c>
      <c r="F8835">
        <v>1</v>
      </c>
    </row>
    <row r="8836" spans="5:6" x14ac:dyDescent="0.25">
      <c r="E8836" s="8">
        <v>8833</v>
      </c>
      <c r="F8836">
        <v>1</v>
      </c>
    </row>
    <row r="8837" spans="5:6" x14ac:dyDescent="0.25">
      <c r="E8837" s="8">
        <v>8834</v>
      </c>
      <c r="F8837">
        <v>1</v>
      </c>
    </row>
    <row r="8838" spans="5:6" x14ac:dyDescent="0.25">
      <c r="E8838" s="8">
        <v>8835</v>
      </c>
      <c r="F8838">
        <v>1</v>
      </c>
    </row>
    <row r="8839" spans="5:6" x14ac:dyDescent="0.25">
      <c r="E8839" s="8">
        <v>8836</v>
      </c>
      <c r="F8839">
        <v>1</v>
      </c>
    </row>
    <row r="8840" spans="5:6" x14ac:dyDescent="0.25">
      <c r="E8840" s="8">
        <v>8837</v>
      </c>
      <c r="F8840">
        <v>1</v>
      </c>
    </row>
    <row r="8841" spans="5:6" x14ac:dyDescent="0.25">
      <c r="E8841" s="8">
        <v>8838</v>
      </c>
      <c r="F8841">
        <v>1</v>
      </c>
    </row>
    <row r="8842" spans="5:6" x14ac:dyDescent="0.25">
      <c r="E8842" s="8">
        <v>8839</v>
      </c>
      <c r="F8842">
        <v>1</v>
      </c>
    </row>
    <row r="8843" spans="5:6" x14ac:dyDescent="0.25">
      <c r="E8843" s="8">
        <v>8840</v>
      </c>
      <c r="F8843">
        <v>1</v>
      </c>
    </row>
    <row r="8844" spans="5:6" x14ac:dyDescent="0.25">
      <c r="E8844" s="8">
        <v>8841</v>
      </c>
      <c r="F8844">
        <v>1</v>
      </c>
    </row>
    <row r="8845" spans="5:6" x14ac:dyDescent="0.25">
      <c r="E8845" s="8">
        <v>8842</v>
      </c>
      <c r="F8845">
        <v>1</v>
      </c>
    </row>
    <row r="8846" spans="5:6" x14ac:dyDescent="0.25">
      <c r="E8846" s="8">
        <v>8843</v>
      </c>
      <c r="F8846">
        <v>1</v>
      </c>
    </row>
    <row r="8847" spans="5:6" x14ac:dyDescent="0.25">
      <c r="E8847" s="8">
        <v>8844</v>
      </c>
      <c r="F8847">
        <v>1</v>
      </c>
    </row>
    <row r="8848" spans="5:6" x14ac:dyDescent="0.25">
      <c r="E8848" s="8">
        <v>8845</v>
      </c>
      <c r="F8848">
        <v>1</v>
      </c>
    </row>
    <row r="8849" spans="5:6" x14ac:dyDescent="0.25">
      <c r="E8849" s="8">
        <v>8846</v>
      </c>
      <c r="F8849">
        <v>1</v>
      </c>
    </row>
    <row r="8850" spans="5:6" x14ac:dyDescent="0.25">
      <c r="E8850" s="8">
        <v>8847</v>
      </c>
      <c r="F8850">
        <v>1</v>
      </c>
    </row>
    <row r="8851" spans="5:6" x14ac:dyDescent="0.25">
      <c r="E8851" s="8">
        <v>8848</v>
      </c>
      <c r="F8851">
        <v>1</v>
      </c>
    </row>
    <row r="8852" spans="5:6" x14ac:dyDescent="0.25">
      <c r="E8852" s="8">
        <v>8849</v>
      </c>
      <c r="F8852">
        <v>1</v>
      </c>
    </row>
    <row r="8853" spans="5:6" x14ac:dyDescent="0.25">
      <c r="E8853" s="8">
        <v>8850</v>
      </c>
      <c r="F8853">
        <v>1</v>
      </c>
    </row>
    <row r="8854" spans="5:6" x14ac:dyDescent="0.25">
      <c r="E8854" s="8">
        <v>8851</v>
      </c>
      <c r="F8854">
        <v>1</v>
      </c>
    </row>
    <row r="8855" spans="5:6" x14ac:dyDescent="0.25">
      <c r="E8855" s="8">
        <v>8852</v>
      </c>
      <c r="F8855">
        <v>1</v>
      </c>
    </row>
    <row r="8856" spans="5:6" x14ac:dyDescent="0.25">
      <c r="E8856" s="8">
        <v>8853</v>
      </c>
      <c r="F8856">
        <v>1</v>
      </c>
    </row>
    <row r="8857" spans="5:6" x14ac:dyDescent="0.25">
      <c r="E8857" s="8">
        <v>8854</v>
      </c>
      <c r="F8857">
        <v>1</v>
      </c>
    </row>
    <row r="8858" spans="5:6" x14ac:dyDescent="0.25">
      <c r="E8858" s="8">
        <v>8855</v>
      </c>
      <c r="F8858">
        <v>1</v>
      </c>
    </row>
    <row r="8859" spans="5:6" x14ac:dyDescent="0.25">
      <c r="E8859" s="8">
        <v>8856</v>
      </c>
      <c r="F8859">
        <v>1</v>
      </c>
    </row>
    <row r="8860" spans="5:6" x14ac:dyDescent="0.25">
      <c r="E8860" s="8">
        <v>8857</v>
      </c>
      <c r="F8860">
        <v>1</v>
      </c>
    </row>
    <row r="8861" spans="5:6" x14ac:dyDescent="0.25">
      <c r="E8861" s="8">
        <v>8858</v>
      </c>
      <c r="F8861">
        <v>1</v>
      </c>
    </row>
    <row r="8862" spans="5:6" x14ac:dyDescent="0.25">
      <c r="E8862" s="8">
        <v>8859</v>
      </c>
      <c r="F8862">
        <v>1</v>
      </c>
    </row>
    <row r="8863" spans="5:6" x14ac:dyDescent="0.25">
      <c r="E8863" s="8">
        <v>8860</v>
      </c>
      <c r="F8863">
        <v>1</v>
      </c>
    </row>
    <row r="8864" spans="5:6" x14ac:dyDescent="0.25">
      <c r="E8864" s="8">
        <v>8861</v>
      </c>
      <c r="F8864">
        <v>1</v>
      </c>
    </row>
    <row r="8865" spans="5:6" x14ac:dyDescent="0.25">
      <c r="E8865" s="8">
        <v>8862</v>
      </c>
      <c r="F8865">
        <v>1</v>
      </c>
    </row>
    <row r="8866" spans="5:6" x14ac:dyDescent="0.25">
      <c r="E8866" s="8">
        <v>8863</v>
      </c>
      <c r="F8866">
        <v>1</v>
      </c>
    </row>
    <row r="8867" spans="5:6" x14ac:dyDescent="0.25">
      <c r="E8867" s="8">
        <v>8864</v>
      </c>
      <c r="F8867">
        <v>1</v>
      </c>
    </row>
    <row r="8868" spans="5:6" x14ac:dyDescent="0.25">
      <c r="E8868" s="8">
        <v>8865</v>
      </c>
      <c r="F8868">
        <v>1</v>
      </c>
    </row>
    <row r="8869" spans="5:6" x14ac:dyDescent="0.25">
      <c r="E8869" s="8">
        <v>8866</v>
      </c>
      <c r="F8869">
        <v>1</v>
      </c>
    </row>
    <row r="8870" spans="5:6" x14ac:dyDescent="0.25">
      <c r="E8870" s="8">
        <v>8867</v>
      </c>
      <c r="F8870">
        <v>1</v>
      </c>
    </row>
    <row r="8871" spans="5:6" x14ac:dyDescent="0.25">
      <c r="E8871" s="8">
        <v>8868</v>
      </c>
      <c r="F8871">
        <v>1</v>
      </c>
    </row>
    <row r="8872" spans="5:6" x14ac:dyDescent="0.25">
      <c r="E8872" s="8">
        <v>8869</v>
      </c>
      <c r="F8872">
        <v>1</v>
      </c>
    </row>
    <row r="8873" spans="5:6" x14ac:dyDescent="0.25">
      <c r="E8873" s="8">
        <v>8870</v>
      </c>
      <c r="F8873">
        <v>1</v>
      </c>
    </row>
    <row r="8874" spans="5:6" x14ac:dyDescent="0.25">
      <c r="E8874" s="8">
        <v>8871</v>
      </c>
      <c r="F8874">
        <v>1</v>
      </c>
    </row>
    <row r="8875" spans="5:6" x14ac:dyDescent="0.25">
      <c r="E8875" s="8">
        <v>8872</v>
      </c>
      <c r="F8875">
        <v>1</v>
      </c>
    </row>
    <row r="8876" spans="5:6" x14ac:dyDescent="0.25">
      <c r="E8876" s="8">
        <v>8873</v>
      </c>
      <c r="F8876">
        <v>1</v>
      </c>
    </row>
    <row r="8877" spans="5:6" x14ac:dyDescent="0.25">
      <c r="E8877" s="8">
        <v>8874</v>
      </c>
      <c r="F8877">
        <v>1</v>
      </c>
    </row>
    <row r="8878" spans="5:6" x14ac:dyDescent="0.25">
      <c r="E8878" s="8">
        <v>8875</v>
      </c>
      <c r="F8878">
        <v>1</v>
      </c>
    </row>
    <row r="8879" spans="5:6" x14ac:dyDescent="0.25">
      <c r="E8879" s="8">
        <v>8876</v>
      </c>
      <c r="F8879">
        <v>1</v>
      </c>
    </row>
    <row r="8880" spans="5:6" x14ac:dyDescent="0.25">
      <c r="E8880" s="8">
        <v>8877</v>
      </c>
      <c r="F8880">
        <v>1</v>
      </c>
    </row>
    <row r="8881" spans="5:6" x14ac:dyDescent="0.25">
      <c r="E8881" s="8">
        <v>8878</v>
      </c>
      <c r="F8881">
        <v>1</v>
      </c>
    </row>
    <row r="8882" spans="5:6" x14ac:dyDescent="0.25">
      <c r="E8882" s="8">
        <v>8879</v>
      </c>
      <c r="F8882">
        <v>1</v>
      </c>
    </row>
    <row r="8883" spans="5:6" x14ac:dyDescent="0.25">
      <c r="E8883" s="8">
        <v>8880</v>
      </c>
      <c r="F8883">
        <v>1</v>
      </c>
    </row>
    <row r="8884" spans="5:6" x14ac:dyDescent="0.25">
      <c r="E8884" s="8">
        <v>8881</v>
      </c>
      <c r="F8884">
        <v>1</v>
      </c>
    </row>
    <row r="8885" spans="5:6" x14ac:dyDescent="0.25">
      <c r="E8885" s="8">
        <v>8882</v>
      </c>
      <c r="F8885">
        <v>1</v>
      </c>
    </row>
    <row r="8886" spans="5:6" x14ac:dyDescent="0.25">
      <c r="E8886" s="8">
        <v>8883</v>
      </c>
      <c r="F8886">
        <v>1</v>
      </c>
    </row>
    <row r="8887" spans="5:6" x14ac:dyDescent="0.25">
      <c r="E8887" s="8">
        <v>8884</v>
      </c>
      <c r="F8887">
        <v>1</v>
      </c>
    </row>
    <row r="8888" spans="5:6" x14ac:dyDescent="0.25">
      <c r="E8888" s="8">
        <v>8885</v>
      </c>
      <c r="F8888">
        <v>1</v>
      </c>
    </row>
    <row r="8889" spans="5:6" x14ac:dyDescent="0.25">
      <c r="E8889" s="8">
        <v>8886</v>
      </c>
      <c r="F8889">
        <v>1</v>
      </c>
    </row>
    <row r="8890" spans="5:6" x14ac:dyDescent="0.25">
      <c r="E8890" s="8">
        <v>8887</v>
      </c>
      <c r="F8890">
        <v>1</v>
      </c>
    </row>
    <row r="8891" spans="5:6" x14ac:dyDescent="0.25">
      <c r="E8891" s="8">
        <v>8888</v>
      </c>
      <c r="F8891">
        <v>1</v>
      </c>
    </row>
    <row r="8892" spans="5:6" x14ac:dyDescent="0.25">
      <c r="E8892" s="8">
        <v>8889</v>
      </c>
      <c r="F8892">
        <v>1</v>
      </c>
    </row>
    <row r="8893" spans="5:6" x14ac:dyDescent="0.25">
      <c r="E8893" s="8">
        <v>8890</v>
      </c>
      <c r="F8893">
        <v>1</v>
      </c>
    </row>
    <row r="8894" spans="5:6" x14ac:dyDescent="0.25">
      <c r="E8894" s="8">
        <v>8891</v>
      </c>
      <c r="F8894">
        <v>1</v>
      </c>
    </row>
    <row r="8895" spans="5:6" x14ac:dyDescent="0.25">
      <c r="E8895" s="8">
        <v>8892</v>
      </c>
      <c r="F8895">
        <v>1</v>
      </c>
    </row>
    <row r="8896" spans="5:6" x14ac:dyDescent="0.25">
      <c r="E8896" s="8">
        <v>8893</v>
      </c>
      <c r="F8896">
        <v>1</v>
      </c>
    </row>
    <row r="8897" spans="5:6" x14ac:dyDescent="0.25">
      <c r="E8897" s="8">
        <v>8894</v>
      </c>
      <c r="F8897">
        <v>1</v>
      </c>
    </row>
    <row r="8898" spans="5:6" x14ac:dyDescent="0.25">
      <c r="E8898" s="8">
        <v>8895</v>
      </c>
      <c r="F8898">
        <v>1</v>
      </c>
    </row>
    <row r="8899" spans="5:6" x14ac:dyDescent="0.25">
      <c r="E8899" s="8">
        <v>8896</v>
      </c>
      <c r="F8899">
        <v>1</v>
      </c>
    </row>
    <row r="8900" spans="5:6" x14ac:dyDescent="0.25">
      <c r="E8900" s="8">
        <v>8897</v>
      </c>
      <c r="F8900">
        <v>1</v>
      </c>
    </row>
    <row r="8901" spans="5:6" x14ac:dyDescent="0.25">
      <c r="E8901" s="8">
        <v>8898</v>
      </c>
      <c r="F8901">
        <v>1</v>
      </c>
    </row>
    <row r="8902" spans="5:6" x14ac:dyDescent="0.25">
      <c r="E8902" s="8">
        <v>8899</v>
      </c>
      <c r="F8902">
        <v>1</v>
      </c>
    </row>
    <row r="8903" spans="5:6" x14ac:dyDescent="0.25">
      <c r="E8903" s="8">
        <v>8900</v>
      </c>
      <c r="F8903">
        <v>1</v>
      </c>
    </row>
    <row r="8904" spans="5:6" x14ac:dyDescent="0.25">
      <c r="E8904" s="8">
        <v>8901</v>
      </c>
      <c r="F8904">
        <v>1</v>
      </c>
    </row>
    <row r="8905" spans="5:6" x14ac:dyDescent="0.25">
      <c r="E8905" s="8">
        <v>8902</v>
      </c>
      <c r="F8905">
        <v>1</v>
      </c>
    </row>
    <row r="8906" spans="5:6" x14ac:dyDescent="0.25">
      <c r="E8906" s="8">
        <v>8903</v>
      </c>
      <c r="F8906">
        <v>1</v>
      </c>
    </row>
    <row r="8907" spans="5:6" x14ac:dyDescent="0.25">
      <c r="E8907" s="8">
        <v>8904</v>
      </c>
      <c r="F8907">
        <v>1</v>
      </c>
    </row>
    <row r="8908" spans="5:6" x14ac:dyDescent="0.25">
      <c r="E8908" s="8">
        <v>8905</v>
      </c>
      <c r="F8908">
        <v>1</v>
      </c>
    </row>
    <row r="8909" spans="5:6" x14ac:dyDescent="0.25">
      <c r="E8909" s="8">
        <v>8906</v>
      </c>
      <c r="F8909">
        <v>1</v>
      </c>
    </row>
    <row r="8910" spans="5:6" x14ac:dyDescent="0.25">
      <c r="E8910" s="8">
        <v>8907</v>
      </c>
      <c r="F8910">
        <v>1</v>
      </c>
    </row>
    <row r="8911" spans="5:6" x14ac:dyDescent="0.25">
      <c r="E8911" s="8">
        <v>8908</v>
      </c>
      <c r="F8911">
        <v>1</v>
      </c>
    </row>
    <row r="8912" spans="5:6" x14ac:dyDescent="0.25">
      <c r="E8912" s="8">
        <v>8909</v>
      </c>
      <c r="F8912">
        <v>1</v>
      </c>
    </row>
    <row r="8913" spans="5:6" x14ac:dyDescent="0.25">
      <c r="E8913" s="8">
        <v>8910</v>
      </c>
      <c r="F8913">
        <v>1</v>
      </c>
    </row>
    <row r="8914" spans="5:6" x14ac:dyDescent="0.25">
      <c r="E8914" s="8">
        <v>8911</v>
      </c>
      <c r="F8914">
        <v>1</v>
      </c>
    </row>
    <row r="8915" spans="5:6" x14ac:dyDescent="0.25">
      <c r="E8915" s="8">
        <v>8912</v>
      </c>
      <c r="F8915">
        <v>1</v>
      </c>
    </row>
    <row r="8916" spans="5:6" x14ac:dyDescent="0.25">
      <c r="E8916" s="8">
        <v>8913</v>
      </c>
      <c r="F8916">
        <v>1</v>
      </c>
    </row>
    <row r="8917" spans="5:6" x14ac:dyDescent="0.25">
      <c r="E8917" s="8">
        <v>8914</v>
      </c>
      <c r="F8917">
        <v>1</v>
      </c>
    </row>
    <row r="8918" spans="5:6" x14ac:dyDescent="0.25">
      <c r="E8918" s="8">
        <v>8915</v>
      </c>
      <c r="F8918">
        <v>1</v>
      </c>
    </row>
    <row r="8919" spans="5:6" x14ac:dyDescent="0.25">
      <c r="E8919" s="8">
        <v>8916</v>
      </c>
      <c r="F8919">
        <v>1</v>
      </c>
    </row>
    <row r="8920" spans="5:6" x14ac:dyDescent="0.25">
      <c r="E8920" s="8">
        <v>8917</v>
      </c>
      <c r="F8920">
        <v>1</v>
      </c>
    </row>
    <row r="8921" spans="5:6" x14ac:dyDescent="0.25">
      <c r="E8921" s="8">
        <v>8918</v>
      </c>
      <c r="F8921">
        <v>1</v>
      </c>
    </row>
    <row r="8922" spans="5:6" x14ac:dyDescent="0.25">
      <c r="E8922" s="8">
        <v>8919</v>
      </c>
      <c r="F8922">
        <v>1</v>
      </c>
    </row>
    <row r="8923" spans="5:6" x14ac:dyDescent="0.25">
      <c r="E8923" s="8">
        <v>8920</v>
      </c>
      <c r="F8923">
        <v>1</v>
      </c>
    </row>
    <row r="8924" spans="5:6" x14ac:dyDescent="0.25">
      <c r="E8924" s="8">
        <v>8921</v>
      </c>
      <c r="F8924">
        <v>1</v>
      </c>
    </row>
    <row r="8925" spans="5:6" x14ac:dyDescent="0.25">
      <c r="E8925" s="8">
        <v>8922</v>
      </c>
      <c r="F8925">
        <v>1</v>
      </c>
    </row>
    <row r="8926" spans="5:6" x14ac:dyDescent="0.25">
      <c r="E8926" s="8">
        <v>8923</v>
      </c>
      <c r="F8926">
        <v>1</v>
      </c>
    </row>
    <row r="8927" spans="5:6" x14ac:dyDescent="0.25">
      <c r="E8927" s="8">
        <v>8924</v>
      </c>
      <c r="F8927">
        <v>1</v>
      </c>
    </row>
    <row r="8928" spans="5:6" x14ac:dyDescent="0.25">
      <c r="E8928" s="8">
        <v>8925</v>
      </c>
      <c r="F8928">
        <v>1</v>
      </c>
    </row>
    <row r="8929" spans="5:6" x14ac:dyDescent="0.25">
      <c r="E8929" s="8">
        <v>8926</v>
      </c>
      <c r="F8929">
        <v>1</v>
      </c>
    </row>
    <row r="8930" spans="5:6" x14ac:dyDescent="0.25">
      <c r="E8930" s="8">
        <v>8927</v>
      </c>
      <c r="F8930">
        <v>1</v>
      </c>
    </row>
    <row r="8931" spans="5:6" x14ac:dyDescent="0.25">
      <c r="E8931" s="8">
        <v>8928</v>
      </c>
      <c r="F8931">
        <v>1</v>
      </c>
    </row>
    <row r="8932" spans="5:6" x14ac:dyDescent="0.25">
      <c r="E8932" s="8">
        <v>8929</v>
      </c>
      <c r="F8932">
        <v>1</v>
      </c>
    </row>
    <row r="8933" spans="5:6" x14ac:dyDescent="0.25">
      <c r="E8933" s="8">
        <v>8930</v>
      </c>
      <c r="F8933">
        <v>1</v>
      </c>
    </row>
    <row r="8934" spans="5:6" x14ac:dyDescent="0.25">
      <c r="E8934" s="8">
        <v>8931</v>
      </c>
      <c r="F8934">
        <v>1</v>
      </c>
    </row>
    <row r="8935" spans="5:6" x14ac:dyDescent="0.25">
      <c r="E8935" s="8">
        <v>8932</v>
      </c>
      <c r="F8935">
        <v>1</v>
      </c>
    </row>
    <row r="8936" spans="5:6" x14ac:dyDescent="0.25">
      <c r="E8936" s="8">
        <v>8933</v>
      </c>
      <c r="F8936">
        <v>1</v>
      </c>
    </row>
    <row r="8937" spans="5:6" x14ac:dyDescent="0.25">
      <c r="E8937" s="8">
        <v>8934</v>
      </c>
      <c r="F8937">
        <v>1</v>
      </c>
    </row>
    <row r="8938" spans="5:6" x14ac:dyDescent="0.25">
      <c r="E8938" s="8">
        <v>8935</v>
      </c>
      <c r="F8938">
        <v>1</v>
      </c>
    </row>
    <row r="8939" spans="5:6" x14ac:dyDescent="0.25">
      <c r="E8939" s="8">
        <v>8936</v>
      </c>
      <c r="F8939">
        <v>1</v>
      </c>
    </row>
    <row r="8940" spans="5:6" x14ac:dyDescent="0.25">
      <c r="E8940" s="8">
        <v>8937</v>
      </c>
      <c r="F8940">
        <v>1</v>
      </c>
    </row>
    <row r="8941" spans="5:6" x14ac:dyDescent="0.25">
      <c r="E8941" s="8">
        <v>8938</v>
      </c>
      <c r="F8941">
        <v>1</v>
      </c>
    </row>
    <row r="8942" spans="5:6" x14ac:dyDescent="0.25">
      <c r="E8942" s="8">
        <v>8939</v>
      </c>
      <c r="F8942">
        <v>1</v>
      </c>
    </row>
    <row r="8943" spans="5:6" x14ac:dyDescent="0.25">
      <c r="E8943" s="8">
        <v>8940</v>
      </c>
      <c r="F8943">
        <v>1</v>
      </c>
    </row>
    <row r="8944" spans="5:6" x14ac:dyDescent="0.25">
      <c r="E8944" s="8">
        <v>8941</v>
      </c>
      <c r="F8944">
        <v>1</v>
      </c>
    </row>
    <row r="8945" spans="5:6" x14ac:dyDescent="0.25">
      <c r="E8945" s="8">
        <v>8942</v>
      </c>
      <c r="F8945">
        <v>1</v>
      </c>
    </row>
    <row r="8946" spans="5:6" x14ac:dyDescent="0.25">
      <c r="E8946" s="8">
        <v>8943</v>
      </c>
      <c r="F8946">
        <v>1</v>
      </c>
    </row>
    <row r="8947" spans="5:6" x14ac:dyDescent="0.25">
      <c r="E8947" s="8">
        <v>8944</v>
      </c>
      <c r="F8947">
        <v>1</v>
      </c>
    </row>
    <row r="8948" spans="5:6" x14ac:dyDescent="0.25">
      <c r="E8948" s="8">
        <v>8945</v>
      </c>
      <c r="F8948">
        <v>1</v>
      </c>
    </row>
    <row r="8949" spans="5:6" x14ac:dyDescent="0.25">
      <c r="E8949" s="8">
        <v>8946</v>
      </c>
      <c r="F8949">
        <v>1</v>
      </c>
    </row>
    <row r="8950" spans="5:6" x14ac:dyDescent="0.25">
      <c r="E8950" s="8">
        <v>8947</v>
      </c>
      <c r="F8950">
        <v>1</v>
      </c>
    </row>
    <row r="8951" spans="5:6" x14ac:dyDescent="0.25">
      <c r="E8951" s="8">
        <v>8948</v>
      </c>
      <c r="F8951">
        <v>1</v>
      </c>
    </row>
    <row r="8952" spans="5:6" x14ac:dyDescent="0.25">
      <c r="E8952" s="8">
        <v>8949</v>
      </c>
      <c r="F8952">
        <v>1</v>
      </c>
    </row>
    <row r="8953" spans="5:6" x14ac:dyDescent="0.25">
      <c r="E8953" s="8">
        <v>8950</v>
      </c>
      <c r="F8953">
        <v>1</v>
      </c>
    </row>
    <row r="8954" spans="5:6" x14ac:dyDescent="0.25">
      <c r="E8954" s="8">
        <v>8951</v>
      </c>
      <c r="F8954">
        <v>1</v>
      </c>
    </row>
    <row r="8955" spans="5:6" x14ac:dyDescent="0.25">
      <c r="E8955" s="8">
        <v>8952</v>
      </c>
      <c r="F8955">
        <v>1</v>
      </c>
    </row>
    <row r="8956" spans="5:6" x14ac:dyDescent="0.25">
      <c r="E8956" s="8">
        <v>8953</v>
      </c>
      <c r="F8956">
        <v>1</v>
      </c>
    </row>
    <row r="8957" spans="5:6" x14ac:dyDescent="0.25">
      <c r="E8957" s="8">
        <v>8954</v>
      </c>
      <c r="F8957">
        <v>1</v>
      </c>
    </row>
    <row r="8958" spans="5:6" x14ac:dyDescent="0.25">
      <c r="E8958" s="8">
        <v>8955</v>
      </c>
      <c r="F8958">
        <v>1</v>
      </c>
    </row>
    <row r="8959" spans="5:6" x14ac:dyDescent="0.25">
      <c r="E8959" s="8">
        <v>8956</v>
      </c>
      <c r="F8959">
        <v>1</v>
      </c>
    </row>
    <row r="8960" spans="5:6" x14ac:dyDescent="0.25">
      <c r="E8960" s="8">
        <v>8957</v>
      </c>
      <c r="F8960">
        <v>1</v>
      </c>
    </row>
    <row r="8961" spans="5:6" x14ac:dyDescent="0.25">
      <c r="E8961" s="8">
        <v>8958</v>
      </c>
      <c r="F8961">
        <v>1</v>
      </c>
    </row>
    <row r="8962" spans="5:6" x14ac:dyDescent="0.25">
      <c r="E8962" s="8">
        <v>8959</v>
      </c>
      <c r="F8962">
        <v>1</v>
      </c>
    </row>
    <row r="8963" spans="5:6" x14ac:dyDescent="0.25">
      <c r="E8963" s="8">
        <v>8960</v>
      </c>
      <c r="F8963">
        <v>1</v>
      </c>
    </row>
    <row r="8964" spans="5:6" x14ac:dyDescent="0.25">
      <c r="E8964" s="8">
        <v>8961</v>
      </c>
      <c r="F8964">
        <v>1</v>
      </c>
    </row>
    <row r="8965" spans="5:6" x14ac:dyDescent="0.25">
      <c r="E8965" s="8">
        <v>8962</v>
      </c>
      <c r="F8965">
        <v>1</v>
      </c>
    </row>
    <row r="8966" spans="5:6" x14ac:dyDescent="0.25">
      <c r="E8966" s="8">
        <v>8963</v>
      </c>
      <c r="F8966">
        <v>1</v>
      </c>
    </row>
    <row r="8967" spans="5:6" x14ac:dyDescent="0.25">
      <c r="E8967" s="8">
        <v>8964</v>
      </c>
      <c r="F8967">
        <v>1</v>
      </c>
    </row>
    <row r="8968" spans="5:6" x14ac:dyDescent="0.25">
      <c r="E8968" s="8">
        <v>8965</v>
      </c>
      <c r="F8968">
        <v>1</v>
      </c>
    </row>
    <row r="8969" spans="5:6" x14ac:dyDescent="0.25">
      <c r="E8969" s="8">
        <v>8966</v>
      </c>
      <c r="F8969">
        <v>1</v>
      </c>
    </row>
    <row r="8970" spans="5:6" x14ac:dyDescent="0.25">
      <c r="E8970" s="8">
        <v>8967</v>
      </c>
      <c r="F8970">
        <v>1</v>
      </c>
    </row>
    <row r="8971" spans="5:6" x14ac:dyDescent="0.25">
      <c r="E8971" s="8">
        <v>8968</v>
      </c>
      <c r="F8971">
        <v>1</v>
      </c>
    </row>
    <row r="8972" spans="5:6" x14ac:dyDescent="0.25">
      <c r="E8972" s="8">
        <v>8969</v>
      </c>
      <c r="F8972">
        <v>1</v>
      </c>
    </row>
    <row r="8973" spans="5:6" x14ac:dyDescent="0.25">
      <c r="E8973" s="8">
        <v>8970</v>
      </c>
      <c r="F8973">
        <v>1</v>
      </c>
    </row>
    <row r="8974" spans="5:6" x14ac:dyDescent="0.25">
      <c r="E8974" s="8">
        <v>8971</v>
      </c>
      <c r="F8974">
        <v>1</v>
      </c>
    </row>
    <row r="8975" spans="5:6" x14ac:dyDescent="0.25">
      <c r="E8975" s="8">
        <v>8972</v>
      </c>
      <c r="F8975">
        <v>1</v>
      </c>
    </row>
    <row r="8976" spans="5:6" x14ac:dyDescent="0.25">
      <c r="E8976" s="8">
        <v>8973</v>
      </c>
      <c r="F8976">
        <v>1</v>
      </c>
    </row>
    <row r="8977" spans="5:6" x14ac:dyDescent="0.25">
      <c r="E8977" s="8">
        <v>8974</v>
      </c>
      <c r="F8977">
        <v>1</v>
      </c>
    </row>
    <row r="8978" spans="5:6" x14ac:dyDescent="0.25">
      <c r="E8978" s="8">
        <v>8975</v>
      </c>
      <c r="F8978">
        <v>1</v>
      </c>
    </row>
    <row r="8979" spans="5:6" x14ac:dyDescent="0.25">
      <c r="E8979" s="8">
        <v>8976</v>
      </c>
      <c r="F8979">
        <v>1</v>
      </c>
    </row>
    <row r="8980" spans="5:6" x14ac:dyDescent="0.25">
      <c r="E8980" s="8">
        <v>8977</v>
      </c>
      <c r="F8980">
        <v>1</v>
      </c>
    </row>
    <row r="8981" spans="5:6" x14ac:dyDescent="0.25">
      <c r="E8981" s="8">
        <v>8978</v>
      </c>
      <c r="F8981">
        <v>1</v>
      </c>
    </row>
    <row r="8982" spans="5:6" x14ac:dyDescent="0.25">
      <c r="E8982" s="8">
        <v>8979</v>
      </c>
      <c r="F8982">
        <v>1</v>
      </c>
    </row>
    <row r="8983" spans="5:6" x14ac:dyDescent="0.25">
      <c r="E8983" s="8">
        <v>8980</v>
      </c>
      <c r="F8983">
        <v>1</v>
      </c>
    </row>
    <row r="8984" spans="5:6" x14ac:dyDescent="0.25">
      <c r="E8984" s="8">
        <v>8981</v>
      </c>
      <c r="F8984">
        <v>1</v>
      </c>
    </row>
    <row r="8985" spans="5:6" x14ac:dyDescent="0.25">
      <c r="E8985" s="8">
        <v>8982</v>
      </c>
      <c r="F8985">
        <v>1</v>
      </c>
    </row>
    <row r="8986" spans="5:6" x14ac:dyDescent="0.25">
      <c r="E8986" s="8">
        <v>8983</v>
      </c>
      <c r="F8986">
        <v>1</v>
      </c>
    </row>
    <row r="8987" spans="5:6" x14ac:dyDescent="0.25">
      <c r="E8987" s="8">
        <v>8984</v>
      </c>
      <c r="F8987">
        <v>1</v>
      </c>
    </row>
    <row r="8988" spans="5:6" x14ac:dyDescent="0.25">
      <c r="E8988" s="8">
        <v>8985</v>
      </c>
      <c r="F8988">
        <v>1</v>
      </c>
    </row>
    <row r="8989" spans="5:6" x14ac:dyDescent="0.25">
      <c r="E8989" s="8">
        <v>8986</v>
      </c>
      <c r="F8989">
        <v>1</v>
      </c>
    </row>
    <row r="8990" spans="5:6" x14ac:dyDescent="0.25">
      <c r="E8990" s="8">
        <v>8987</v>
      </c>
      <c r="F8990">
        <v>1</v>
      </c>
    </row>
    <row r="8991" spans="5:6" x14ac:dyDescent="0.25">
      <c r="E8991" s="8">
        <v>8988</v>
      </c>
      <c r="F8991">
        <v>1</v>
      </c>
    </row>
    <row r="8992" spans="5:6" x14ac:dyDescent="0.25">
      <c r="E8992" s="8">
        <v>8989</v>
      </c>
      <c r="F8992">
        <v>1</v>
      </c>
    </row>
    <row r="8993" spans="5:6" x14ac:dyDescent="0.25">
      <c r="E8993" s="8">
        <v>8990</v>
      </c>
      <c r="F8993">
        <v>1</v>
      </c>
    </row>
    <row r="8994" spans="5:6" x14ac:dyDescent="0.25">
      <c r="E8994" s="8">
        <v>8991</v>
      </c>
      <c r="F8994">
        <v>1</v>
      </c>
    </row>
    <row r="8995" spans="5:6" x14ac:dyDescent="0.25">
      <c r="E8995" s="8">
        <v>8992</v>
      </c>
      <c r="F8995">
        <v>1</v>
      </c>
    </row>
    <row r="8996" spans="5:6" x14ac:dyDescent="0.25">
      <c r="E8996" s="8">
        <v>8993</v>
      </c>
      <c r="F8996">
        <v>1</v>
      </c>
    </row>
    <row r="8997" spans="5:6" x14ac:dyDescent="0.25">
      <c r="E8997" s="8">
        <v>8994</v>
      </c>
      <c r="F8997">
        <v>1</v>
      </c>
    </row>
    <row r="8998" spans="5:6" x14ac:dyDescent="0.25">
      <c r="E8998" s="8">
        <v>8995</v>
      </c>
      <c r="F8998">
        <v>1</v>
      </c>
    </row>
    <row r="8999" spans="5:6" x14ac:dyDescent="0.25">
      <c r="E8999" s="8">
        <v>8996</v>
      </c>
      <c r="F8999">
        <v>1</v>
      </c>
    </row>
    <row r="9000" spans="5:6" x14ac:dyDescent="0.25">
      <c r="E9000" s="8">
        <v>8997</v>
      </c>
      <c r="F9000">
        <v>1</v>
      </c>
    </row>
    <row r="9001" spans="5:6" x14ac:dyDescent="0.25">
      <c r="E9001" s="8">
        <v>8998</v>
      </c>
      <c r="F9001">
        <v>1</v>
      </c>
    </row>
    <row r="9002" spans="5:6" x14ac:dyDescent="0.25">
      <c r="E9002" s="8">
        <v>8999</v>
      </c>
      <c r="F9002">
        <v>1</v>
      </c>
    </row>
    <row r="9003" spans="5:6" x14ac:dyDescent="0.25">
      <c r="E9003" s="8">
        <v>9000</v>
      </c>
      <c r="F9003">
        <v>1</v>
      </c>
    </row>
    <row r="9004" spans="5:6" x14ac:dyDescent="0.25">
      <c r="E9004" s="8">
        <v>9001</v>
      </c>
      <c r="F9004">
        <v>1</v>
      </c>
    </row>
    <row r="9005" spans="5:6" x14ac:dyDescent="0.25">
      <c r="E9005" s="8">
        <v>9002</v>
      </c>
      <c r="F9005">
        <v>1</v>
      </c>
    </row>
    <row r="9006" spans="5:6" x14ac:dyDescent="0.25">
      <c r="E9006" s="8">
        <v>9003</v>
      </c>
      <c r="F9006">
        <v>1</v>
      </c>
    </row>
    <row r="9007" spans="5:6" x14ac:dyDescent="0.25">
      <c r="E9007" s="8">
        <v>9004</v>
      </c>
      <c r="F9007">
        <v>1</v>
      </c>
    </row>
    <row r="9008" spans="5:6" x14ac:dyDescent="0.25">
      <c r="E9008" s="8">
        <v>9005</v>
      </c>
      <c r="F9008">
        <v>1</v>
      </c>
    </row>
    <row r="9009" spans="5:6" x14ac:dyDescent="0.25">
      <c r="E9009" s="8">
        <v>9006</v>
      </c>
      <c r="F9009">
        <v>1</v>
      </c>
    </row>
    <row r="9010" spans="5:6" x14ac:dyDescent="0.25">
      <c r="E9010" s="8">
        <v>9007</v>
      </c>
      <c r="F9010">
        <v>1</v>
      </c>
    </row>
    <row r="9011" spans="5:6" x14ac:dyDescent="0.25">
      <c r="E9011" s="8">
        <v>9008</v>
      </c>
      <c r="F9011">
        <v>1</v>
      </c>
    </row>
    <row r="9012" spans="5:6" x14ac:dyDescent="0.25">
      <c r="E9012" s="8">
        <v>9009</v>
      </c>
      <c r="F9012">
        <v>1</v>
      </c>
    </row>
    <row r="9013" spans="5:6" x14ac:dyDescent="0.25">
      <c r="E9013" s="8">
        <v>9010</v>
      </c>
      <c r="F9013">
        <v>1</v>
      </c>
    </row>
    <row r="9014" spans="5:6" x14ac:dyDescent="0.25">
      <c r="E9014" s="8">
        <v>9011</v>
      </c>
      <c r="F9014">
        <v>1</v>
      </c>
    </row>
    <row r="9015" spans="5:6" x14ac:dyDescent="0.25">
      <c r="E9015" s="8">
        <v>9012</v>
      </c>
      <c r="F9015">
        <v>1</v>
      </c>
    </row>
    <row r="9016" spans="5:6" x14ac:dyDescent="0.25">
      <c r="E9016" s="8">
        <v>9013</v>
      </c>
      <c r="F9016">
        <v>1</v>
      </c>
    </row>
    <row r="9017" spans="5:6" x14ac:dyDescent="0.25">
      <c r="E9017" s="8">
        <v>9014</v>
      </c>
      <c r="F9017">
        <v>1</v>
      </c>
    </row>
    <row r="9018" spans="5:6" x14ac:dyDescent="0.25">
      <c r="E9018" s="8">
        <v>9015</v>
      </c>
      <c r="F9018">
        <v>1</v>
      </c>
    </row>
    <row r="9019" spans="5:6" x14ac:dyDescent="0.25">
      <c r="E9019" s="8">
        <v>9016</v>
      </c>
      <c r="F9019">
        <v>1</v>
      </c>
    </row>
    <row r="9020" spans="5:6" x14ac:dyDescent="0.25">
      <c r="E9020" s="8">
        <v>9017</v>
      </c>
      <c r="F9020">
        <v>1</v>
      </c>
    </row>
    <row r="9021" spans="5:6" x14ac:dyDescent="0.25">
      <c r="E9021" s="8">
        <v>9018</v>
      </c>
      <c r="F9021">
        <v>1</v>
      </c>
    </row>
    <row r="9022" spans="5:6" x14ac:dyDescent="0.25">
      <c r="E9022" s="8">
        <v>9019</v>
      </c>
      <c r="F9022">
        <v>1</v>
      </c>
    </row>
    <row r="9023" spans="5:6" x14ac:dyDescent="0.25">
      <c r="E9023" s="8">
        <v>9020</v>
      </c>
      <c r="F9023">
        <v>1</v>
      </c>
    </row>
    <row r="9024" spans="5:6" x14ac:dyDescent="0.25">
      <c r="E9024" s="8">
        <v>9021</v>
      </c>
      <c r="F9024">
        <v>1</v>
      </c>
    </row>
    <row r="9025" spans="5:6" x14ac:dyDescent="0.25">
      <c r="E9025" s="8">
        <v>9022</v>
      </c>
      <c r="F9025">
        <v>1</v>
      </c>
    </row>
    <row r="9026" spans="5:6" x14ac:dyDescent="0.25">
      <c r="E9026" s="8">
        <v>9023</v>
      </c>
      <c r="F9026">
        <v>1</v>
      </c>
    </row>
    <row r="9027" spans="5:6" x14ac:dyDescent="0.25">
      <c r="E9027" s="8">
        <v>9024</v>
      </c>
      <c r="F9027">
        <v>1</v>
      </c>
    </row>
    <row r="9028" spans="5:6" x14ac:dyDescent="0.25">
      <c r="E9028" s="8">
        <v>9025</v>
      </c>
      <c r="F9028">
        <v>1</v>
      </c>
    </row>
    <row r="9029" spans="5:6" x14ac:dyDescent="0.25">
      <c r="E9029" s="8">
        <v>9026</v>
      </c>
      <c r="F9029">
        <v>1</v>
      </c>
    </row>
    <row r="9030" spans="5:6" x14ac:dyDescent="0.25">
      <c r="E9030" s="8">
        <v>9027</v>
      </c>
      <c r="F9030">
        <v>1</v>
      </c>
    </row>
    <row r="9031" spans="5:6" x14ac:dyDescent="0.25">
      <c r="E9031" s="8">
        <v>9028</v>
      </c>
      <c r="F9031">
        <v>1</v>
      </c>
    </row>
    <row r="9032" spans="5:6" x14ac:dyDescent="0.25">
      <c r="E9032" s="8">
        <v>9029</v>
      </c>
      <c r="F9032">
        <v>1</v>
      </c>
    </row>
    <row r="9033" spans="5:6" x14ac:dyDescent="0.25">
      <c r="E9033" s="8">
        <v>9030</v>
      </c>
      <c r="F9033">
        <v>1</v>
      </c>
    </row>
    <row r="9034" spans="5:6" x14ac:dyDescent="0.25">
      <c r="E9034" s="8">
        <v>9031</v>
      </c>
      <c r="F9034">
        <v>1</v>
      </c>
    </row>
    <row r="9035" spans="5:6" x14ac:dyDescent="0.25">
      <c r="E9035" s="8">
        <v>9032</v>
      </c>
      <c r="F9035">
        <v>1</v>
      </c>
    </row>
    <row r="9036" spans="5:6" x14ac:dyDescent="0.25">
      <c r="E9036" s="8">
        <v>9033</v>
      </c>
      <c r="F9036">
        <v>1</v>
      </c>
    </row>
    <row r="9037" spans="5:6" x14ac:dyDescent="0.25">
      <c r="E9037" s="8">
        <v>9034</v>
      </c>
      <c r="F9037">
        <v>1</v>
      </c>
    </row>
    <row r="9038" spans="5:6" x14ac:dyDescent="0.25">
      <c r="E9038" s="8">
        <v>9035</v>
      </c>
      <c r="F9038">
        <v>1</v>
      </c>
    </row>
    <row r="9039" spans="5:6" x14ac:dyDescent="0.25">
      <c r="E9039" s="8">
        <v>9036</v>
      </c>
      <c r="F9039">
        <v>1</v>
      </c>
    </row>
    <row r="9040" spans="5:6" x14ac:dyDescent="0.25">
      <c r="E9040" s="8">
        <v>9037</v>
      </c>
      <c r="F9040">
        <v>1</v>
      </c>
    </row>
    <row r="9041" spans="5:6" x14ac:dyDescent="0.25">
      <c r="E9041" s="8">
        <v>9038</v>
      </c>
      <c r="F9041">
        <v>1</v>
      </c>
    </row>
    <row r="9042" spans="5:6" x14ac:dyDescent="0.25">
      <c r="E9042" s="8">
        <v>9039</v>
      </c>
      <c r="F9042">
        <v>1</v>
      </c>
    </row>
    <row r="9043" spans="5:6" x14ac:dyDescent="0.25">
      <c r="E9043" s="8">
        <v>9040</v>
      </c>
      <c r="F9043">
        <v>1</v>
      </c>
    </row>
    <row r="9044" spans="5:6" x14ac:dyDescent="0.25">
      <c r="E9044" s="8">
        <v>9041</v>
      </c>
      <c r="F9044">
        <v>1</v>
      </c>
    </row>
    <row r="9045" spans="5:6" x14ac:dyDescent="0.25">
      <c r="E9045" s="8">
        <v>9042</v>
      </c>
      <c r="F9045">
        <v>1</v>
      </c>
    </row>
    <row r="9046" spans="5:6" x14ac:dyDescent="0.25">
      <c r="E9046" s="8">
        <v>9043</v>
      </c>
      <c r="F9046">
        <v>1</v>
      </c>
    </row>
    <row r="9047" spans="5:6" x14ac:dyDescent="0.25">
      <c r="E9047" s="8">
        <v>9044</v>
      </c>
      <c r="F9047">
        <v>1</v>
      </c>
    </row>
    <row r="9048" spans="5:6" x14ac:dyDescent="0.25">
      <c r="E9048" s="8">
        <v>9045</v>
      </c>
      <c r="F9048">
        <v>1</v>
      </c>
    </row>
    <row r="9049" spans="5:6" x14ac:dyDescent="0.25">
      <c r="E9049" s="8">
        <v>9046</v>
      </c>
      <c r="F9049">
        <v>1</v>
      </c>
    </row>
    <row r="9050" spans="5:6" x14ac:dyDescent="0.25">
      <c r="E9050" s="8">
        <v>9047</v>
      </c>
      <c r="F9050">
        <v>1</v>
      </c>
    </row>
    <row r="9051" spans="5:6" x14ac:dyDescent="0.25">
      <c r="E9051" s="8">
        <v>9048</v>
      </c>
      <c r="F9051">
        <v>1</v>
      </c>
    </row>
    <row r="9052" spans="5:6" x14ac:dyDescent="0.25">
      <c r="E9052" s="8">
        <v>9049</v>
      </c>
      <c r="F9052">
        <v>1</v>
      </c>
    </row>
    <row r="9053" spans="5:6" x14ac:dyDescent="0.25">
      <c r="E9053" s="8">
        <v>9050</v>
      </c>
      <c r="F9053">
        <v>1</v>
      </c>
    </row>
    <row r="9054" spans="5:6" x14ac:dyDescent="0.25">
      <c r="E9054" s="8">
        <v>9051</v>
      </c>
      <c r="F9054">
        <v>1</v>
      </c>
    </row>
    <row r="9055" spans="5:6" x14ac:dyDescent="0.25">
      <c r="E9055" s="8">
        <v>9052</v>
      </c>
      <c r="F9055">
        <v>1</v>
      </c>
    </row>
    <row r="9056" spans="5:6" x14ac:dyDescent="0.25">
      <c r="E9056" s="8">
        <v>9053</v>
      </c>
      <c r="F9056">
        <v>1</v>
      </c>
    </row>
    <row r="9057" spans="5:6" x14ac:dyDescent="0.25">
      <c r="E9057" s="8">
        <v>9054</v>
      </c>
      <c r="F9057">
        <v>1</v>
      </c>
    </row>
    <row r="9058" spans="5:6" x14ac:dyDescent="0.25">
      <c r="E9058" s="8">
        <v>9055</v>
      </c>
      <c r="F9058">
        <v>1</v>
      </c>
    </row>
    <row r="9059" spans="5:6" x14ac:dyDescent="0.25">
      <c r="E9059" s="8">
        <v>9056</v>
      </c>
      <c r="F9059">
        <v>1</v>
      </c>
    </row>
    <row r="9060" spans="5:6" x14ac:dyDescent="0.25">
      <c r="E9060" s="8">
        <v>9057</v>
      </c>
      <c r="F9060">
        <v>1</v>
      </c>
    </row>
    <row r="9061" spans="5:6" x14ac:dyDescent="0.25">
      <c r="E9061" s="8">
        <v>9058</v>
      </c>
      <c r="F9061">
        <v>1</v>
      </c>
    </row>
    <row r="9062" spans="5:6" x14ac:dyDescent="0.25">
      <c r="E9062" s="8">
        <v>9059</v>
      </c>
      <c r="F9062">
        <v>1</v>
      </c>
    </row>
    <row r="9063" spans="5:6" x14ac:dyDescent="0.25">
      <c r="E9063" s="8">
        <v>9060</v>
      </c>
      <c r="F9063">
        <v>1</v>
      </c>
    </row>
    <row r="9064" spans="5:6" x14ac:dyDescent="0.25">
      <c r="E9064" s="8">
        <v>9061</v>
      </c>
      <c r="F9064">
        <v>1</v>
      </c>
    </row>
    <row r="9065" spans="5:6" x14ac:dyDescent="0.25">
      <c r="E9065" s="8">
        <v>9062</v>
      </c>
      <c r="F9065">
        <v>1</v>
      </c>
    </row>
    <row r="9066" spans="5:6" x14ac:dyDescent="0.25">
      <c r="E9066" s="8">
        <v>9063</v>
      </c>
      <c r="F9066">
        <v>1</v>
      </c>
    </row>
    <row r="9067" spans="5:6" x14ac:dyDescent="0.25">
      <c r="E9067" s="8">
        <v>9064</v>
      </c>
      <c r="F9067">
        <v>1</v>
      </c>
    </row>
    <row r="9068" spans="5:6" x14ac:dyDescent="0.25">
      <c r="E9068" s="8">
        <v>9065</v>
      </c>
      <c r="F9068">
        <v>1</v>
      </c>
    </row>
    <row r="9069" spans="5:6" x14ac:dyDescent="0.25">
      <c r="E9069" s="8">
        <v>9066</v>
      </c>
      <c r="F9069">
        <v>1</v>
      </c>
    </row>
    <row r="9070" spans="5:6" x14ac:dyDescent="0.25">
      <c r="E9070" s="8">
        <v>9067</v>
      </c>
      <c r="F9070">
        <v>1</v>
      </c>
    </row>
    <row r="9071" spans="5:6" x14ac:dyDescent="0.25">
      <c r="E9071" s="8">
        <v>9068</v>
      </c>
      <c r="F9071">
        <v>1</v>
      </c>
    </row>
    <row r="9072" spans="5:6" x14ac:dyDescent="0.25">
      <c r="E9072" s="8">
        <v>9069</v>
      </c>
      <c r="F9072">
        <v>1</v>
      </c>
    </row>
    <row r="9073" spans="5:6" x14ac:dyDescent="0.25">
      <c r="E9073" s="8">
        <v>9070</v>
      </c>
      <c r="F9073">
        <v>1</v>
      </c>
    </row>
    <row r="9074" spans="5:6" x14ac:dyDescent="0.25">
      <c r="E9074" s="8">
        <v>9071</v>
      </c>
      <c r="F9074">
        <v>1</v>
      </c>
    </row>
    <row r="9075" spans="5:6" x14ac:dyDescent="0.25">
      <c r="E9075" s="8">
        <v>9072</v>
      </c>
      <c r="F9075">
        <v>1</v>
      </c>
    </row>
    <row r="9076" spans="5:6" x14ac:dyDescent="0.25">
      <c r="E9076" s="8">
        <v>9073</v>
      </c>
      <c r="F9076">
        <v>1</v>
      </c>
    </row>
    <row r="9077" spans="5:6" x14ac:dyDescent="0.25">
      <c r="E9077" s="8">
        <v>9074</v>
      </c>
      <c r="F9077">
        <v>1</v>
      </c>
    </row>
    <row r="9078" spans="5:6" x14ac:dyDescent="0.25">
      <c r="E9078" s="8">
        <v>9075</v>
      </c>
      <c r="F9078">
        <v>1</v>
      </c>
    </row>
    <row r="9079" spans="5:6" x14ac:dyDescent="0.25">
      <c r="E9079" s="8">
        <v>9076</v>
      </c>
      <c r="F9079">
        <v>1</v>
      </c>
    </row>
    <row r="9080" spans="5:6" x14ac:dyDescent="0.25">
      <c r="E9080" s="8">
        <v>9077</v>
      </c>
      <c r="F9080">
        <v>1</v>
      </c>
    </row>
    <row r="9081" spans="5:6" x14ac:dyDescent="0.25">
      <c r="E9081" s="8">
        <v>9078</v>
      </c>
      <c r="F9081">
        <v>1</v>
      </c>
    </row>
    <row r="9082" spans="5:6" x14ac:dyDescent="0.25">
      <c r="E9082" s="8">
        <v>9079</v>
      </c>
      <c r="F9082">
        <v>1</v>
      </c>
    </row>
    <row r="9083" spans="5:6" x14ac:dyDescent="0.25">
      <c r="E9083" s="8">
        <v>9080</v>
      </c>
      <c r="F9083">
        <v>1</v>
      </c>
    </row>
    <row r="9084" spans="5:6" x14ac:dyDescent="0.25">
      <c r="E9084" s="8">
        <v>9081</v>
      </c>
      <c r="F9084">
        <v>1</v>
      </c>
    </row>
    <row r="9085" spans="5:6" x14ac:dyDescent="0.25">
      <c r="E9085" s="8">
        <v>9082</v>
      </c>
      <c r="F9085">
        <v>1</v>
      </c>
    </row>
    <row r="9086" spans="5:6" x14ac:dyDescent="0.25">
      <c r="E9086" s="8">
        <v>9083</v>
      </c>
      <c r="F9086">
        <v>1</v>
      </c>
    </row>
    <row r="9087" spans="5:6" x14ac:dyDescent="0.25">
      <c r="E9087" s="8">
        <v>9084</v>
      </c>
      <c r="F9087">
        <v>1</v>
      </c>
    </row>
    <row r="9088" spans="5:6" x14ac:dyDescent="0.25">
      <c r="E9088" s="8">
        <v>9085</v>
      </c>
      <c r="F9088">
        <v>1</v>
      </c>
    </row>
    <row r="9089" spans="5:6" x14ac:dyDescent="0.25">
      <c r="E9089" s="8">
        <v>9086</v>
      </c>
      <c r="F9089">
        <v>1</v>
      </c>
    </row>
    <row r="9090" spans="5:6" x14ac:dyDescent="0.25">
      <c r="E9090" s="8">
        <v>9087</v>
      </c>
      <c r="F9090">
        <v>1</v>
      </c>
    </row>
    <row r="9091" spans="5:6" x14ac:dyDescent="0.25">
      <c r="E9091" s="8">
        <v>9088</v>
      </c>
      <c r="F9091">
        <v>1</v>
      </c>
    </row>
    <row r="9092" spans="5:6" x14ac:dyDescent="0.25">
      <c r="E9092" s="8">
        <v>9089</v>
      </c>
      <c r="F9092">
        <v>1</v>
      </c>
    </row>
    <row r="9093" spans="5:6" x14ac:dyDescent="0.25">
      <c r="E9093" s="8">
        <v>9090</v>
      </c>
      <c r="F9093">
        <v>1</v>
      </c>
    </row>
    <row r="9094" spans="5:6" x14ac:dyDescent="0.25">
      <c r="E9094" s="8">
        <v>9091</v>
      </c>
      <c r="F9094">
        <v>1</v>
      </c>
    </row>
    <row r="9095" spans="5:6" x14ac:dyDescent="0.25">
      <c r="E9095" s="8">
        <v>9092</v>
      </c>
      <c r="F9095">
        <v>1</v>
      </c>
    </row>
    <row r="9096" spans="5:6" x14ac:dyDescent="0.25">
      <c r="E9096" s="8">
        <v>9093</v>
      </c>
      <c r="F9096">
        <v>1</v>
      </c>
    </row>
    <row r="9097" spans="5:6" x14ac:dyDescent="0.25">
      <c r="E9097" s="8">
        <v>9094</v>
      </c>
      <c r="F9097">
        <v>1</v>
      </c>
    </row>
    <row r="9098" spans="5:6" x14ac:dyDescent="0.25">
      <c r="E9098" s="8">
        <v>9095</v>
      </c>
      <c r="F9098">
        <v>1</v>
      </c>
    </row>
    <row r="9099" spans="5:6" x14ac:dyDescent="0.25">
      <c r="E9099" s="8">
        <v>9096</v>
      </c>
      <c r="F9099">
        <v>1</v>
      </c>
    </row>
    <row r="9100" spans="5:6" x14ac:dyDescent="0.25">
      <c r="E9100" s="8">
        <v>9097</v>
      </c>
      <c r="F9100">
        <v>1</v>
      </c>
    </row>
    <row r="9101" spans="5:6" x14ac:dyDescent="0.25">
      <c r="E9101" s="8">
        <v>9098</v>
      </c>
      <c r="F9101">
        <v>1</v>
      </c>
    </row>
    <row r="9102" spans="5:6" x14ac:dyDescent="0.25">
      <c r="E9102" s="8">
        <v>9099</v>
      </c>
      <c r="F9102">
        <v>1</v>
      </c>
    </row>
    <row r="9103" spans="5:6" x14ac:dyDescent="0.25">
      <c r="E9103" s="8">
        <v>9100</v>
      </c>
      <c r="F9103">
        <v>1</v>
      </c>
    </row>
    <row r="9104" spans="5:6" x14ac:dyDescent="0.25">
      <c r="E9104" s="8">
        <v>9101</v>
      </c>
      <c r="F9104">
        <v>1</v>
      </c>
    </row>
    <row r="9105" spans="5:6" x14ac:dyDescent="0.25">
      <c r="E9105" s="8">
        <v>9102</v>
      </c>
      <c r="F9105">
        <v>1</v>
      </c>
    </row>
    <row r="9106" spans="5:6" x14ac:dyDescent="0.25">
      <c r="E9106" s="8">
        <v>9103</v>
      </c>
      <c r="F9106">
        <v>1</v>
      </c>
    </row>
    <row r="9107" spans="5:6" x14ac:dyDescent="0.25">
      <c r="E9107" s="8">
        <v>9104</v>
      </c>
      <c r="F9107">
        <v>1</v>
      </c>
    </row>
    <row r="9108" spans="5:6" x14ac:dyDescent="0.25">
      <c r="E9108" s="8">
        <v>9105</v>
      </c>
      <c r="F9108">
        <v>1</v>
      </c>
    </row>
    <row r="9109" spans="5:6" x14ac:dyDescent="0.25">
      <c r="E9109" s="8">
        <v>9106</v>
      </c>
      <c r="F9109">
        <v>1</v>
      </c>
    </row>
    <row r="9110" spans="5:6" x14ac:dyDescent="0.25">
      <c r="E9110" s="8">
        <v>9107</v>
      </c>
      <c r="F9110">
        <v>1</v>
      </c>
    </row>
    <row r="9111" spans="5:6" x14ac:dyDescent="0.25">
      <c r="E9111" s="8">
        <v>9108</v>
      </c>
      <c r="F9111">
        <v>1</v>
      </c>
    </row>
    <row r="9112" spans="5:6" x14ac:dyDescent="0.25">
      <c r="E9112" s="8">
        <v>9109</v>
      </c>
      <c r="F9112">
        <v>1</v>
      </c>
    </row>
    <row r="9113" spans="5:6" x14ac:dyDescent="0.25">
      <c r="E9113" s="8">
        <v>9110</v>
      </c>
      <c r="F9113">
        <v>1</v>
      </c>
    </row>
    <row r="9114" spans="5:6" x14ac:dyDescent="0.25">
      <c r="E9114" s="8">
        <v>9111</v>
      </c>
      <c r="F9114">
        <v>1</v>
      </c>
    </row>
    <row r="9115" spans="5:6" x14ac:dyDescent="0.25">
      <c r="E9115" s="8">
        <v>9112</v>
      </c>
      <c r="F9115">
        <v>1</v>
      </c>
    </row>
    <row r="9116" spans="5:6" x14ac:dyDescent="0.25">
      <c r="E9116" s="8">
        <v>9113</v>
      </c>
      <c r="F9116">
        <v>1</v>
      </c>
    </row>
    <row r="9117" spans="5:6" x14ac:dyDescent="0.25">
      <c r="E9117" s="8">
        <v>9114</v>
      </c>
      <c r="F9117">
        <v>1</v>
      </c>
    </row>
    <row r="9118" spans="5:6" x14ac:dyDescent="0.25">
      <c r="E9118" s="8">
        <v>9115</v>
      </c>
      <c r="F9118">
        <v>1</v>
      </c>
    </row>
    <row r="9119" spans="5:6" x14ac:dyDescent="0.25">
      <c r="E9119" s="8">
        <v>9116</v>
      </c>
      <c r="F9119">
        <v>1</v>
      </c>
    </row>
    <row r="9120" spans="5:6" x14ac:dyDescent="0.25">
      <c r="E9120" s="8">
        <v>9117</v>
      </c>
      <c r="F9120">
        <v>1</v>
      </c>
    </row>
    <row r="9121" spans="5:6" x14ac:dyDescent="0.25">
      <c r="E9121" s="8">
        <v>9118</v>
      </c>
      <c r="F9121">
        <v>1</v>
      </c>
    </row>
    <row r="9122" spans="5:6" x14ac:dyDescent="0.25">
      <c r="E9122" s="8">
        <v>9119</v>
      </c>
      <c r="F9122">
        <v>1</v>
      </c>
    </row>
    <row r="9123" spans="5:6" x14ac:dyDescent="0.25">
      <c r="E9123" s="8">
        <v>9120</v>
      </c>
      <c r="F9123">
        <v>1</v>
      </c>
    </row>
    <row r="9124" spans="5:6" x14ac:dyDescent="0.25">
      <c r="E9124" s="8">
        <v>9121</v>
      </c>
      <c r="F9124">
        <v>1</v>
      </c>
    </row>
    <row r="9125" spans="5:6" x14ac:dyDescent="0.25">
      <c r="E9125" s="8">
        <v>9122</v>
      </c>
      <c r="F9125">
        <v>1</v>
      </c>
    </row>
    <row r="9126" spans="5:6" x14ac:dyDescent="0.25">
      <c r="E9126" s="8">
        <v>9123</v>
      </c>
      <c r="F9126">
        <v>1</v>
      </c>
    </row>
    <row r="9127" spans="5:6" x14ac:dyDescent="0.25">
      <c r="E9127" s="8">
        <v>9124</v>
      </c>
      <c r="F9127">
        <v>1</v>
      </c>
    </row>
    <row r="9128" spans="5:6" x14ac:dyDescent="0.25">
      <c r="E9128" s="8">
        <v>9125</v>
      </c>
      <c r="F9128">
        <v>1</v>
      </c>
    </row>
    <row r="9129" spans="5:6" x14ac:dyDescent="0.25">
      <c r="E9129" s="8">
        <v>9126</v>
      </c>
      <c r="F9129">
        <v>1</v>
      </c>
    </row>
    <row r="9130" spans="5:6" x14ac:dyDescent="0.25">
      <c r="E9130" s="8">
        <v>9127</v>
      </c>
      <c r="F9130">
        <v>1</v>
      </c>
    </row>
    <row r="9131" spans="5:6" x14ac:dyDescent="0.25">
      <c r="E9131" s="8">
        <v>9128</v>
      </c>
      <c r="F9131">
        <v>1</v>
      </c>
    </row>
    <row r="9132" spans="5:6" x14ac:dyDescent="0.25">
      <c r="E9132" s="8">
        <v>9129</v>
      </c>
      <c r="F9132">
        <v>1</v>
      </c>
    </row>
    <row r="9133" spans="5:6" x14ac:dyDescent="0.25">
      <c r="E9133" s="8">
        <v>9130</v>
      </c>
      <c r="F9133">
        <v>1</v>
      </c>
    </row>
    <row r="9134" spans="5:6" x14ac:dyDescent="0.25">
      <c r="E9134" s="8">
        <v>9131</v>
      </c>
      <c r="F9134">
        <v>1</v>
      </c>
    </row>
    <row r="9135" spans="5:6" x14ac:dyDescent="0.25">
      <c r="E9135" s="8">
        <v>9132</v>
      </c>
      <c r="F9135">
        <v>1</v>
      </c>
    </row>
    <row r="9136" spans="5:6" x14ac:dyDescent="0.25">
      <c r="E9136" s="8">
        <v>9133</v>
      </c>
      <c r="F9136">
        <v>1</v>
      </c>
    </row>
    <row r="9137" spans="5:6" x14ac:dyDescent="0.25">
      <c r="E9137" s="8">
        <v>9134</v>
      </c>
      <c r="F9137">
        <v>1</v>
      </c>
    </row>
    <row r="9138" spans="5:6" x14ac:dyDescent="0.25">
      <c r="E9138" s="8">
        <v>9135</v>
      </c>
      <c r="F9138">
        <v>1</v>
      </c>
    </row>
    <row r="9139" spans="5:6" x14ac:dyDescent="0.25">
      <c r="E9139" s="8">
        <v>9136</v>
      </c>
      <c r="F9139">
        <v>1</v>
      </c>
    </row>
    <row r="9140" spans="5:6" x14ac:dyDescent="0.25">
      <c r="E9140" s="8">
        <v>9137</v>
      </c>
      <c r="F9140">
        <v>1</v>
      </c>
    </row>
    <row r="9141" spans="5:6" x14ac:dyDescent="0.25">
      <c r="E9141" s="8">
        <v>9138</v>
      </c>
      <c r="F9141">
        <v>1</v>
      </c>
    </row>
    <row r="9142" spans="5:6" x14ac:dyDescent="0.25">
      <c r="E9142" s="8">
        <v>9139</v>
      </c>
      <c r="F9142">
        <v>1</v>
      </c>
    </row>
    <row r="9143" spans="5:6" x14ac:dyDescent="0.25">
      <c r="E9143" s="8">
        <v>9140</v>
      </c>
      <c r="F9143">
        <v>1</v>
      </c>
    </row>
    <row r="9144" spans="5:6" x14ac:dyDescent="0.25">
      <c r="E9144" s="8">
        <v>9141</v>
      </c>
      <c r="F9144">
        <v>1</v>
      </c>
    </row>
    <row r="9145" spans="5:6" x14ac:dyDescent="0.25">
      <c r="E9145" s="8">
        <v>9142</v>
      </c>
      <c r="F9145">
        <v>1</v>
      </c>
    </row>
    <row r="9146" spans="5:6" x14ac:dyDescent="0.25">
      <c r="E9146" s="8">
        <v>9143</v>
      </c>
      <c r="F9146">
        <v>1</v>
      </c>
    </row>
    <row r="9147" spans="5:6" x14ac:dyDescent="0.25">
      <c r="E9147" s="8">
        <v>9144</v>
      </c>
      <c r="F9147">
        <v>1</v>
      </c>
    </row>
    <row r="9148" spans="5:6" x14ac:dyDescent="0.25">
      <c r="E9148" s="8">
        <v>9145</v>
      </c>
      <c r="F9148">
        <v>1</v>
      </c>
    </row>
    <row r="9149" spans="5:6" x14ac:dyDescent="0.25">
      <c r="E9149" s="8">
        <v>9146</v>
      </c>
      <c r="F9149">
        <v>1</v>
      </c>
    </row>
    <row r="9150" spans="5:6" x14ac:dyDescent="0.25">
      <c r="E9150" s="8">
        <v>9147</v>
      </c>
      <c r="F9150">
        <v>1</v>
      </c>
    </row>
    <row r="9151" spans="5:6" x14ac:dyDescent="0.25">
      <c r="E9151" s="8">
        <v>9148</v>
      </c>
      <c r="F9151">
        <v>1</v>
      </c>
    </row>
    <row r="9152" spans="5:6" x14ac:dyDescent="0.25">
      <c r="E9152" s="8">
        <v>9149</v>
      </c>
      <c r="F9152">
        <v>1</v>
      </c>
    </row>
    <row r="9153" spans="5:6" x14ac:dyDescent="0.25">
      <c r="E9153" s="8">
        <v>9150</v>
      </c>
      <c r="F9153">
        <v>1</v>
      </c>
    </row>
    <row r="9154" spans="5:6" x14ac:dyDescent="0.25">
      <c r="E9154" s="8">
        <v>9151</v>
      </c>
      <c r="F9154">
        <v>1</v>
      </c>
    </row>
    <row r="9155" spans="5:6" x14ac:dyDescent="0.25">
      <c r="E9155" s="8">
        <v>9152</v>
      </c>
      <c r="F9155">
        <v>1</v>
      </c>
    </row>
    <row r="9156" spans="5:6" x14ac:dyDescent="0.25">
      <c r="E9156" s="8">
        <v>9153</v>
      </c>
      <c r="F9156">
        <v>1</v>
      </c>
    </row>
    <row r="9157" spans="5:6" x14ac:dyDescent="0.25">
      <c r="E9157" s="8">
        <v>9154</v>
      </c>
      <c r="F9157">
        <v>1</v>
      </c>
    </row>
    <row r="9158" spans="5:6" x14ac:dyDescent="0.25">
      <c r="E9158" s="8">
        <v>9155</v>
      </c>
      <c r="F9158">
        <v>1</v>
      </c>
    </row>
    <row r="9159" spans="5:6" x14ac:dyDescent="0.25">
      <c r="E9159" s="8">
        <v>9156</v>
      </c>
      <c r="F9159">
        <v>1</v>
      </c>
    </row>
    <row r="9160" spans="5:6" x14ac:dyDescent="0.25">
      <c r="E9160" s="8">
        <v>9157</v>
      </c>
      <c r="F9160">
        <v>1</v>
      </c>
    </row>
    <row r="9161" spans="5:6" x14ac:dyDescent="0.25">
      <c r="E9161" s="8">
        <v>9158</v>
      </c>
      <c r="F9161">
        <v>1</v>
      </c>
    </row>
    <row r="9162" spans="5:6" x14ac:dyDescent="0.25">
      <c r="E9162" s="8">
        <v>9159</v>
      </c>
      <c r="F9162">
        <v>1</v>
      </c>
    </row>
    <row r="9163" spans="5:6" x14ac:dyDescent="0.25">
      <c r="E9163" s="8">
        <v>9160</v>
      </c>
      <c r="F9163">
        <v>1</v>
      </c>
    </row>
    <row r="9164" spans="5:6" x14ac:dyDescent="0.25">
      <c r="E9164" s="8">
        <v>9161</v>
      </c>
      <c r="F9164">
        <v>1</v>
      </c>
    </row>
    <row r="9165" spans="5:6" x14ac:dyDescent="0.25">
      <c r="E9165" s="8">
        <v>9162</v>
      </c>
      <c r="F9165">
        <v>1</v>
      </c>
    </row>
    <row r="9166" spans="5:6" x14ac:dyDescent="0.25">
      <c r="E9166" s="8">
        <v>9163</v>
      </c>
      <c r="F9166">
        <v>1</v>
      </c>
    </row>
    <row r="9167" spans="5:6" x14ac:dyDescent="0.25">
      <c r="E9167" s="8">
        <v>9164</v>
      </c>
      <c r="F9167">
        <v>1</v>
      </c>
    </row>
    <row r="9168" spans="5:6" x14ac:dyDescent="0.25">
      <c r="E9168" s="8">
        <v>9165</v>
      </c>
      <c r="F9168">
        <v>1</v>
      </c>
    </row>
    <row r="9169" spans="5:6" x14ac:dyDescent="0.25">
      <c r="E9169" s="8">
        <v>9166</v>
      </c>
      <c r="F9169">
        <v>1</v>
      </c>
    </row>
    <row r="9170" spans="5:6" x14ac:dyDescent="0.25">
      <c r="E9170" s="8">
        <v>9167</v>
      </c>
      <c r="F9170">
        <v>1</v>
      </c>
    </row>
    <row r="9171" spans="5:6" x14ac:dyDescent="0.25">
      <c r="E9171" s="8">
        <v>9168</v>
      </c>
      <c r="F9171">
        <v>1</v>
      </c>
    </row>
    <row r="9172" spans="5:6" x14ac:dyDescent="0.25">
      <c r="E9172" s="8">
        <v>9169</v>
      </c>
      <c r="F9172">
        <v>1</v>
      </c>
    </row>
    <row r="9173" spans="5:6" x14ac:dyDescent="0.25">
      <c r="E9173" s="8">
        <v>9170</v>
      </c>
      <c r="F9173">
        <v>1</v>
      </c>
    </row>
    <row r="9174" spans="5:6" x14ac:dyDescent="0.25">
      <c r="E9174" s="8">
        <v>9171</v>
      </c>
      <c r="F9174">
        <v>1</v>
      </c>
    </row>
    <row r="9175" spans="5:6" x14ac:dyDescent="0.25">
      <c r="E9175" s="8">
        <v>9172</v>
      </c>
      <c r="F9175">
        <v>1</v>
      </c>
    </row>
    <row r="9176" spans="5:6" x14ac:dyDescent="0.25">
      <c r="E9176" s="8">
        <v>9173</v>
      </c>
      <c r="F9176">
        <v>1</v>
      </c>
    </row>
    <row r="9177" spans="5:6" x14ac:dyDescent="0.25">
      <c r="E9177" s="8">
        <v>9174</v>
      </c>
      <c r="F9177">
        <v>1</v>
      </c>
    </row>
    <row r="9178" spans="5:6" x14ac:dyDescent="0.25">
      <c r="E9178" s="8">
        <v>9175</v>
      </c>
      <c r="F9178">
        <v>1</v>
      </c>
    </row>
    <row r="9179" spans="5:6" x14ac:dyDescent="0.25">
      <c r="E9179" s="8">
        <v>9176</v>
      </c>
      <c r="F9179">
        <v>1</v>
      </c>
    </row>
    <row r="9180" spans="5:6" x14ac:dyDescent="0.25">
      <c r="E9180" s="8">
        <v>9177</v>
      </c>
      <c r="F9180">
        <v>1</v>
      </c>
    </row>
    <row r="9181" spans="5:6" x14ac:dyDescent="0.25">
      <c r="E9181" s="8">
        <v>9178</v>
      </c>
      <c r="F9181">
        <v>1</v>
      </c>
    </row>
    <row r="9182" spans="5:6" x14ac:dyDescent="0.25">
      <c r="E9182" s="8">
        <v>9179</v>
      </c>
      <c r="F9182">
        <v>1</v>
      </c>
    </row>
    <row r="9183" spans="5:6" x14ac:dyDescent="0.25">
      <c r="E9183" s="8">
        <v>9180</v>
      </c>
      <c r="F9183">
        <v>1</v>
      </c>
    </row>
    <row r="9184" spans="5:6" x14ac:dyDescent="0.25">
      <c r="E9184" s="8">
        <v>9181</v>
      </c>
      <c r="F9184">
        <v>1</v>
      </c>
    </row>
    <row r="9185" spans="5:6" x14ac:dyDescent="0.25">
      <c r="E9185" s="8">
        <v>9182</v>
      </c>
      <c r="F9185">
        <v>1</v>
      </c>
    </row>
    <row r="9186" spans="5:6" x14ac:dyDescent="0.25">
      <c r="E9186" s="8">
        <v>9183</v>
      </c>
      <c r="F9186">
        <v>1</v>
      </c>
    </row>
    <row r="9187" spans="5:6" x14ac:dyDescent="0.25">
      <c r="E9187" s="8">
        <v>9184</v>
      </c>
      <c r="F9187">
        <v>1</v>
      </c>
    </row>
    <row r="9188" spans="5:6" x14ac:dyDescent="0.25">
      <c r="E9188" s="8">
        <v>9185</v>
      </c>
      <c r="F9188">
        <v>1</v>
      </c>
    </row>
    <row r="9189" spans="5:6" x14ac:dyDescent="0.25">
      <c r="E9189" s="8">
        <v>9186</v>
      </c>
      <c r="F9189">
        <v>1</v>
      </c>
    </row>
    <row r="9190" spans="5:6" x14ac:dyDescent="0.25">
      <c r="E9190" s="8">
        <v>9187</v>
      </c>
      <c r="F9190">
        <v>1</v>
      </c>
    </row>
    <row r="9191" spans="5:6" x14ac:dyDescent="0.25">
      <c r="E9191" s="8">
        <v>9188</v>
      </c>
      <c r="F9191">
        <v>1</v>
      </c>
    </row>
    <row r="9192" spans="5:6" x14ac:dyDescent="0.25">
      <c r="E9192" s="8">
        <v>9189</v>
      </c>
      <c r="F9192">
        <v>1</v>
      </c>
    </row>
    <row r="9193" spans="5:6" x14ac:dyDescent="0.25">
      <c r="E9193" s="8">
        <v>9190</v>
      </c>
      <c r="F9193">
        <v>1</v>
      </c>
    </row>
    <row r="9194" spans="5:6" x14ac:dyDescent="0.25">
      <c r="E9194" s="8">
        <v>9191</v>
      </c>
      <c r="F9194">
        <v>1</v>
      </c>
    </row>
    <row r="9195" spans="5:6" x14ac:dyDescent="0.25">
      <c r="E9195" s="8">
        <v>9192</v>
      </c>
      <c r="F9195">
        <v>1</v>
      </c>
    </row>
    <row r="9196" spans="5:6" x14ac:dyDescent="0.25">
      <c r="E9196" s="8">
        <v>9193</v>
      </c>
      <c r="F9196">
        <v>1</v>
      </c>
    </row>
    <row r="9197" spans="5:6" x14ac:dyDescent="0.25">
      <c r="E9197" s="8">
        <v>9194</v>
      </c>
      <c r="F9197">
        <v>1</v>
      </c>
    </row>
    <row r="9198" spans="5:6" x14ac:dyDescent="0.25">
      <c r="E9198" s="8">
        <v>9195</v>
      </c>
      <c r="F9198">
        <v>1</v>
      </c>
    </row>
    <row r="9199" spans="5:6" x14ac:dyDescent="0.25">
      <c r="E9199" s="8">
        <v>9196</v>
      </c>
      <c r="F9199">
        <v>1</v>
      </c>
    </row>
    <row r="9200" spans="5:6" x14ac:dyDescent="0.25">
      <c r="E9200" s="8">
        <v>9197</v>
      </c>
      <c r="F9200">
        <v>1</v>
      </c>
    </row>
    <row r="9201" spans="5:6" x14ac:dyDescent="0.25">
      <c r="E9201" s="8">
        <v>9198</v>
      </c>
      <c r="F9201">
        <v>1</v>
      </c>
    </row>
    <row r="9202" spans="5:6" x14ac:dyDescent="0.25">
      <c r="E9202" s="8">
        <v>9199</v>
      </c>
      <c r="F9202">
        <v>1</v>
      </c>
    </row>
    <row r="9203" spans="5:6" x14ac:dyDescent="0.25">
      <c r="E9203" s="8">
        <v>9200</v>
      </c>
      <c r="F9203">
        <v>1</v>
      </c>
    </row>
    <row r="9204" spans="5:6" x14ac:dyDescent="0.25">
      <c r="E9204" s="8">
        <v>9201</v>
      </c>
      <c r="F9204">
        <v>1</v>
      </c>
    </row>
    <row r="9205" spans="5:6" x14ac:dyDescent="0.25">
      <c r="E9205" s="8">
        <v>9202</v>
      </c>
      <c r="F9205">
        <v>1</v>
      </c>
    </row>
    <row r="9206" spans="5:6" x14ac:dyDescent="0.25">
      <c r="E9206" s="8">
        <v>9203</v>
      </c>
      <c r="F9206">
        <v>1</v>
      </c>
    </row>
    <row r="9207" spans="5:6" x14ac:dyDescent="0.25">
      <c r="E9207" s="8">
        <v>9204</v>
      </c>
      <c r="F9207">
        <v>1</v>
      </c>
    </row>
    <row r="9208" spans="5:6" x14ac:dyDescent="0.25">
      <c r="E9208" s="8">
        <v>9205</v>
      </c>
      <c r="F9208">
        <v>1</v>
      </c>
    </row>
    <row r="9209" spans="5:6" x14ac:dyDescent="0.25">
      <c r="E9209" s="8">
        <v>9206</v>
      </c>
      <c r="F9209">
        <v>1</v>
      </c>
    </row>
    <row r="9210" spans="5:6" x14ac:dyDescent="0.25">
      <c r="E9210" s="8">
        <v>9207</v>
      </c>
      <c r="F9210">
        <v>1</v>
      </c>
    </row>
    <row r="9211" spans="5:6" x14ac:dyDescent="0.25">
      <c r="E9211" s="8">
        <v>9208</v>
      </c>
      <c r="F9211">
        <v>1</v>
      </c>
    </row>
    <row r="9212" spans="5:6" x14ac:dyDescent="0.25">
      <c r="E9212" s="8">
        <v>9209</v>
      </c>
      <c r="F9212">
        <v>1</v>
      </c>
    </row>
    <row r="9213" spans="5:6" x14ac:dyDescent="0.25">
      <c r="E9213" s="8">
        <v>9210</v>
      </c>
      <c r="F9213">
        <v>1</v>
      </c>
    </row>
    <row r="9214" spans="5:6" x14ac:dyDescent="0.25">
      <c r="E9214" s="8">
        <v>9211</v>
      </c>
      <c r="F9214">
        <v>1</v>
      </c>
    </row>
    <row r="9215" spans="5:6" x14ac:dyDescent="0.25">
      <c r="E9215" s="8">
        <v>9212</v>
      </c>
      <c r="F9215">
        <v>1</v>
      </c>
    </row>
    <row r="9216" spans="5:6" x14ac:dyDescent="0.25">
      <c r="E9216" s="8">
        <v>9213</v>
      </c>
      <c r="F9216">
        <v>1</v>
      </c>
    </row>
    <row r="9217" spans="5:6" x14ac:dyDescent="0.25">
      <c r="E9217" s="8">
        <v>9214</v>
      </c>
      <c r="F9217">
        <v>1</v>
      </c>
    </row>
    <row r="9218" spans="5:6" x14ac:dyDescent="0.25">
      <c r="E9218" s="8">
        <v>9215</v>
      </c>
      <c r="F9218">
        <v>1</v>
      </c>
    </row>
    <row r="9219" spans="5:6" x14ac:dyDescent="0.25">
      <c r="E9219" s="8">
        <v>9216</v>
      </c>
      <c r="F9219">
        <v>1</v>
      </c>
    </row>
    <row r="9220" spans="5:6" x14ac:dyDescent="0.25">
      <c r="E9220" s="8">
        <v>9217</v>
      </c>
      <c r="F9220">
        <v>1</v>
      </c>
    </row>
    <row r="9221" spans="5:6" x14ac:dyDescent="0.25">
      <c r="E9221" s="8">
        <v>9218</v>
      </c>
      <c r="F9221">
        <v>1</v>
      </c>
    </row>
    <row r="9222" spans="5:6" x14ac:dyDescent="0.25">
      <c r="E9222" s="8">
        <v>9219</v>
      </c>
      <c r="F9222">
        <v>1</v>
      </c>
    </row>
    <row r="9223" spans="5:6" x14ac:dyDescent="0.25">
      <c r="E9223" s="8">
        <v>9220</v>
      </c>
      <c r="F9223">
        <v>1</v>
      </c>
    </row>
    <row r="9224" spans="5:6" x14ac:dyDescent="0.25">
      <c r="E9224" s="8">
        <v>9221</v>
      </c>
      <c r="F9224">
        <v>1</v>
      </c>
    </row>
    <row r="9225" spans="5:6" x14ac:dyDescent="0.25">
      <c r="E9225" s="8">
        <v>9222</v>
      </c>
      <c r="F9225">
        <v>1</v>
      </c>
    </row>
    <row r="9226" spans="5:6" x14ac:dyDescent="0.25">
      <c r="E9226" s="8">
        <v>9223</v>
      </c>
      <c r="F9226">
        <v>1</v>
      </c>
    </row>
    <row r="9227" spans="5:6" x14ac:dyDescent="0.25">
      <c r="E9227" s="8">
        <v>9224</v>
      </c>
      <c r="F9227">
        <v>1</v>
      </c>
    </row>
    <row r="9228" spans="5:6" x14ac:dyDescent="0.25">
      <c r="E9228" s="8">
        <v>9225</v>
      </c>
      <c r="F9228">
        <v>1</v>
      </c>
    </row>
    <row r="9229" spans="5:6" x14ac:dyDescent="0.25">
      <c r="E9229" s="8">
        <v>9226</v>
      </c>
      <c r="F9229">
        <v>1</v>
      </c>
    </row>
    <row r="9230" spans="5:6" x14ac:dyDescent="0.25">
      <c r="E9230" s="8">
        <v>9227</v>
      </c>
      <c r="F9230">
        <v>1</v>
      </c>
    </row>
    <row r="9231" spans="5:6" x14ac:dyDescent="0.25">
      <c r="E9231" s="8">
        <v>9228</v>
      </c>
      <c r="F9231">
        <v>1</v>
      </c>
    </row>
    <row r="9232" spans="5:6" x14ac:dyDescent="0.25">
      <c r="E9232" s="8">
        <v>9229</v>
      </c>
      <c r="F9232">
        <v>1</v>
      </c>
    </row>
    <row r="9233" spans="5:6" x14ac:dyDescent="0.25">
      <c r="E9233" s="8">
        <v>9230</v>
      </c>
      <c r="F9233">
        <v>1</v>
      </c>
    </row>
    <row r="9234" spans="5:6" x14ac:dyDescent="0.25">
      <c r="E9234" s="8">
        <v>9231</v>
      </c>
      <c r="F9234">
        <v>1</v>
      </c>
    </row>
    <row r="9235" spans="5:6" x14ac:dyDescent="0.25">
      <c r="E9235" s="8">
        <v>9232</v>
      </c>
      <c r="F9235">
        <v>1</v>
      </c>
    </row>
    <row r="9236" spans="5:6" x14ac:dyDescent="0.25">
      <c r="E9236" s="8">
        <v>9233</v>
      </c>
      <c r="F9236">
        <v>1</v>
      </c>
    </row>
    <row r="9237" spans="5:6" x14ac:dyDescent="0.25">
      <c r="E9237" s="8">
        <v>9234</v>
      </c>
      <c r="F9237">
        <v>1</v>
      </c>
    </row>
    <row r="9238" spans="5:6" x14ac:dyDescent="0.25">
      <c r="E9238" s="8">
        <v>9235</v>
      </c>
      <c r="F9238">
        <v>1</v>
      </c>
    </row>
    <row r="9239" spans="5:6" x14ac:dyDescent="0.25">
      <c r="E9239" s="8">
        <v>9236</v>
      </c>
      <c r="F9239">
        <v>1</v>
      </c>
    </row>
    <row r="9240" spans="5:6" x14ac:dyDescent="0.25">
      <c r="E9240" s="8">
        <v>9237</v>
      </c>
      <c r="F9240">
        <v>1</v>
      </c>
    </row>
    <row r="9241" spans="5:6" x14ac:dyDescent="0.25">
      <c r="E9241" s="8">
        <v>9238</v>
      </c>
      <c r="F9241">
        <v>1</v>
      </c>
    </row>
    <row r="9242" spans="5:6" x14ac:dyDescent="0.25">
      <c r="E9242" s="8">
        <v>9239</v>
      </c>
      <c r="F9242">
        <v>1</v>
      </c>
    </row>
    <row r="9243" spans="5:6" x14ac:dyDescent="0.25">
      <c r="E9243" s="8">
        <v>9240</v>
      </c>
      <c r="F9243">
        <v>1</v>
      </c>
    </row>
    <row r="9244" spans="5:6" x14ac:dyDescent="0.25">
      <c r="E9244" s="8">
        <v>9241</v>
      </c>
      <c r="F9244">
        <v>1</v>
      </c>
    </row>
    <row r="9245" spans="5:6" x14ac:dyDescent="0.25">
      <c r="E9245" s="8">
        <v>9242</v>
      </c>
      <c r="F9245">
        <v>1</v>
      </c>
    </row>
    <row r="9246" spans="5:6" x14ac:dyDescent="0.25">
      <c r="E9246" s="8">
        <v>9243</v>
      </c>
      <c r="F9246">
        <v>1</v>
      </c>
    </row>
    <row r="9247" spans="5:6" x14ac:dyDescent="0.25">
      <c r="E9247" s="8">
        <v>9244</v>
      </c>
      <c r="F9247">
        <v>1</v>
      </c>
    </row>
    <row r="9248" spans="5:6" x14ac:dyDescent="0.25">
      <c r="E9248" s="8">
        <v>9245</v>
      </c>
      <c r="F9248">
        <v>1</v>
      </c>
    </row>
    <row r="9249" spans="5:6" x14ac:dyDescent="0.25">
      <c r="E9249" s="8">
        <v>9246</v>
      </c>
      <c r="F9249">
        <v>1</v>
      </c>
    </row>
    <row r="9250" spans="5:6" x14ac:dyDescent="0.25">
      <c r="E9250" s="8">
        <v>9247</v>
      </c>
      <c r="F9250">
        <v>1</v>
      </c>
    </row>
    <row r="9251" spans="5:6" x14ac:dyDescent="0.25">
      <c r="E9251" s="8">
        <v>9248</v>
      </c>
      <c r="F9251">
        <v>1</v>
      </c>
    </row>
    <row r="9252" spans="5:6" x14ac:dyDescent="0.25">
      <c r="E9252" s="8">
        <v>9249</v>
      </c>
      <c r="F9252">
        <v>1</v>
      </c>
    </row>
    <row r="9253" spans="5:6" x14ac:dyDescent="0.25">
      <c r="E9253" s="8">
        <v>9250</v>
      </c>
      <c r="F9253">
        <v>1</v>
      </c>
    </row>
    <row r="9254" spans="5:6" x14ac:dyDescent="0.25">
      <c r="E9254" s="8">
        <v>9251</v>
      </c>
      <c r="F9254">
        <v>1</v>
      </c>
    </row>
    <row r="9255" spans="5:6" x14ac:dyDescent="0.25">
      <c r="E9255" s="8">
        <v>9252</v>
      </c>
      <c r="F9255">
        <v>1</v>
      </c>
    </row>
    <row r="9256" spans="5:6" x14ac:dyDescent="0.25">
      <c r="E9256" s="8">
        <v>9253</v>
      </c>
      <c r="F9256">
        <v>1</v>
      </c>
    </row>
    <row r="9257" spans="5:6" x14ac:dyDescent="0.25">
      <c r="E9257" s="8">
        <v>9254</v>
      </c>
      <c r="F9257">
        <v>1</v>
      </c>
    </row>
    <row r="9258" spans="5:6" x14ac:dyDescent="0.25">
      <c r="E9258" s="8">
        <v>9255</v>
      </c>
      <c r="F9258">
        <v>1</v>
      </c>
    </row>
    <row r="9259" spans="5:6" x14ac:dyDescent="0.25">
      <c r="E9259" s="8">
        <v>9256</v>
      </c>
      <c r="F9259">
        <v>1</v>
      </c>
    </row>
    <row r="9260" spans="5:6" x14ac:dyDescent="0.25">
      <c r="E9260" s="8">
        <v>9257</v>
      </c>
      <c r="F9260">
        <v>1</v>
      </c>
    </row>
    <row r="9261" spans="5:6" x14ac:dyDescent="0.25">
      <c r="E9261" s="8">
        <v>9258</v>
      </c>
      <c r="F9261">
        <v>1</v>
      </c>
    </row>
    <row r="9262" spans="5:6" x14ac:dyDescent="0.25">
      <c r="E9262" s="8">
        <v>9259</v>
      </c>
      <c r="F9262">
        <v>1</v>
      </c>
    </row>
    <row r="9263" spans="5:6" x14ac:dyDescent="0.25">
      <c r="E9263" s="8">
        <v>9260</v>
      </c>
      <c r="F9263">
        <v>1</v>
      </c>
    </row>
    <row r="9264" spans="5:6" x14ac:dyDescent="0.25">
      <c r="E9264" s="8">
        <v>9261</v>
      </c>
      <c r="F9264">
        <v>1</v>
      </c>
    </row>
    <row r="9265" spans="5:6" x14ac:dyDescent="0.25">
      <c r="E9265" s="8">
        <v>9262</v>
      </c>
      <c r="F9265">
        <v>1</v>
      </c>
    </row>
    <row r="9266" spans="5:6" x14ac:dyDescent="0.25">
      <c r="E9266" s="8">
        <v>9263</v>
      </c>
      <c r="F9266">
        <v>1</v>
      </c>
    </row>
    <row r="9267" spans="5:6" x14ac:dyDescent="0.25">
      <c r="E9267" s="8">
        <v>9264</v>
      </c>
      <c r="F9267">
        <v>1</v>
      </c>
    </row>
    <row r="9268" spans="5:6" x14ac:dyDescent="0.25">
      <c r="E9268" s="8">
        <v>9265</v>
      </c>
      <c r="F9268">
        <v>1</v>
      </c>
    </row>
    <row r="9269" spans="5:6" x14ac:dyDescent="0.25">
      <c r="E9269" s="8">
        <v>9266</v>
      </c>
      <c r="F9269">
        <v>1</v>
      </c>
    </row>
    <row r="9270" spans="5:6" x14ac:dyDescent="0.25">
      <c r="E9270" s="8">
        <v>9267</v>
      </c>
      <c r="F9270">
        <v>1</v>
      </c>
    </row>
    <row r="9271" spans="5:6" x14ac:dyDescent="0.25">
      <c r="E9271" s="8">
        <v>9268</v>
      </c>
      <c r="F9271">
        <v>1</v>
      </c>
    </row>
    <row r="9272" spans="5:6" x14ac:dyDescent="0.25">
      <c r="E9272" s="8">
        <v>9269</v>
      </c>
      <c r="F9272">
        <v>1</v>
      </c>
    </row>
    <row r="9273" spans="5:6" x14ac:dyDescent="0.25">
      <c r="E9273" s="8">
        <v>9270</v>
      </c>
      <c r="F9273">
        <v>1</v>
      </c>
    </row>
    <row r="9274" spans="5:6" x14ac:dyDescent="0.25">
      <c r="E9274" s="8">
        <v>9271</v>
      </c>
      <c r="F9274">
        <v>1</v>
      </c>
    </row>
    <row r="9275" spans="5:6" x14ac:dyDescent="0.25">
      <c r="E9275" s="8">
        <v>9272</v>
      </c>
      <c r="F9275">
        <v>1</v>
      </c>
    </row>
    <row r="9276" spans="5:6" x14ac:dyDescent="0.25">
      <c r="E9276" s="8">
        <v>9273</v>
      </c>
      <c r="F9276">
        <v>1</v>
      </c>
    </row>
    <row r="9277" spans="5:6" x14ac:dyDescent="0.25">
      <c r="E9277" s="8">
        <v>9274</v>
      </c>
      <c r="F9277">
        <v>1</v>
      </c>
    </row>
    <row r="9278" spans="5:6" x14ac:dyDescent="0.25">
      <c r="E9278" s="8">
        <v>9275</v>
      </c>
      <c r="F9278">
        <v>1</v>
      </c>
    </row>
    <row r="9279" spans="5:6" x14ac:dyDescent="0.25">
      <c r="E9279" s="8">
        <v>9276</v>
      </c>
      <c r="F9279">
        <v>1</v>
      </c>
    </row>
    <row r="9280" spans="5:6" x14ac:dyDescent="0.25">
      <c r="E9280" s="8">
        <v>9277</v>
      </c>
      <c r="F9280">
        <v>1</v>
      </c>
    </row>
    <row r="9281" spans="5:6" x14ac:dyDescent="0.25">
      <c r="E9281" s="8">
        <v>9278</v>
      </c>
      <c r="F9281">
        <v>1</v>
      </c>
    </row>
    <row r="9282" spans="5:6" x14ac:dyDescent="0.25">
      <c r="E9282" s="8">
        <v>9279</v>
      </c>
      <c r="F9282">
        <v>1</v>
      </c>
    </row>
    <row r="9283" spans="5:6" x14ac:dyDescent="0.25">
      <c r="E9283" s="8">
        <v>9280</v>
      </c>
      <c r="F9283">
        <v>1</v>
      </c>
    </row>
    <row r="9284" spans="5:6" x14ac:dyDescent="0.25">
      <c r="E9284" s="8">
        <v>9281</v>
      </c>
      <c r="F9284">
        <v>1</v>
      </c>
    </row>
    <row r="9285" spans="5:6" x14ac:dyDescent="0.25">
      <c r="E9285" s="8">
        <v>9282</v>
      </c>
      <c r="F9285">
        <v>1</v>
      </c>
    </row>
    <row r="9286" spans="5:6" x14ac:dyDescent="0.25">
      <c r="E9286" s="8">
        <v>9283</v>
      </c>
      <c r="F9286">
        <v>1</v>
      </c>
    </row>
    <row r="9287" spans="5:6" x14ac:dyDescent="0.25">
      <c r="E9287" s="8">
        <v>9284</v>
      </c>
      <c r="F9287">
        <v>1</v>
      </c>
    </row>
    <row r="9288" spans="5:6" x14ac:dyDescent="0.25">
      <c r="E9288" s="8">
        <v>9285</v>
      </c>
      <c r="F9288">
        <v>1</v>
      </c>
    </row>
    <row r="9289" spans="5:6" x14ac:dyDescent="0.25">
      <c r="E9289" s="8">
        <v>9286</v>
      </c>
      <c r="F9289">
        <v>1</v>
      </c>
    </row>
    <row r="9290" spans="5:6" x14ac:dyDescent="0.25">
      <c r="E9290" s="8">
        <v>9287</v>
      </c>
      <c r="F9290">
        <v>1</v>
      </c>
    </row>
    <row r="9291" spans="5:6" x14ac:dyDescent="0.25">
      <c r="E9291" s="8">
        <v>9288</v>
      </c>
      <c r="F9291">
        <v>1</v>
      </c>
    </row>
    <row r="9292" spans="5:6" x14ac:dyDescent="0.25">
      <c r="E9292" s="8">
        <v>9289</v>
      </c>
      <c r="F9292">
        <v>1</v>
      </c>
    </row>
    <row r="9293" spans="5:6" x14ac:dyDescent="0.25">
      <c r="E9293" s="8">
        <v>9290</v>
      </c>
      <c r="F9293">
        <v>1</v>
      </c>
    </row>
    <row r="9294" spans="5:6" x14ac:dyDescent="0.25">
      <c r="E9294" s="8">
        <v>9291</v>
      </c>
      <c r="F9294">
        <v>1</v>
      </c>
    </row>
    <row r="9295" spans="5:6" x14ac:dyDescent="0.25">
      <c r="E9295" s="8">
        <v>9292</v>
      </c>
      <c r="F9295">
        <v>1</v>
      </c>
    </row>
    <row r="9296" spans="5:6" x14ac:dyDescent="0.25">
      <c r="E9296" s="8">
        <v>9293</v>
      </c>
      <c r="F9296">
        <v>1</v>
      </c>
    </row>
    <row r="9297" spans="5:6" x14ac:dyDescent="0.25">
      <c r="E9297" s="8">
        <v>9294</v>
      </c>
      <c r="F9297">
        <v>1</v>
      </c>
    </row>
    <row r="9298" spans="5:6" x14ac:dyDescent="0.25">
      <c r="E9298" s="8">
        <v>9295</v>
      </c>
      <c r="F9298">
        <v>1</v>
      </c>
    </row>
    <row r="9299" spans="5:6" x14ac:dyDescent="0.25">
      <c r="E9299" s="8">
        <v>9296</v>
      </c>
      <c r="F9299">
        <v>1</v>
      </c>
    </row>
    <row r="9300" spans="5:6" x14ac:dyDescent="0.25">
      <c r="E9300" s="8">
        <v>9297</v>
      </c>
      <c r="F9300">
        <v>1</v>
      </c>
    </row>
    <row r="9301" spans="5:6" x14ac:dyDescent="0.25">
      <c r="E9301" s="8">
        <v>9298</v>
      </c>
      <c r="F9301">
        <v>1</v>
      </c>
    </row>
    <row r="9302" spans="5:6" x14ac:dyDescent="0.25">
      <c r="E9302" s="8">
        <v>9299</v>
      </c>
      <c r="F9302">
        <v>1</v>
      </c>
    </row>
    <row r="9303" spans="5:6" x14ac:dyDescent="0.25">
      <c r="E9303" s="8">
        <v>9300</v>
      </c>
      <c r="F9303">
        <v>1</v>
      </c>
    </row>
    <row r="9304" spans="5:6" x14ac:dyDescent="0.25">
      <c r="E9304" s="8">
        <v>9301</v>
      </c>
      <c r="F9304">
        <v>1</v>
      </c>
    </row>
    <row r="9305" spans="5:6" x14ac:dyDescent="0.25">
      <c r="E9305" s="8">
        <v>9302</v>
      </c>
      <c r="F9305">
        <v>1</v>
      </c>
    </row>
    <row r="9306" spans="5:6" x14ac:dyDescent="0.25">
      <c r="E9306" s="8">
        <v>9303</v>
      </c>
      <c r="F9306">
        <v>1</v>
      </c>
    </row>
    <row r="9307" spans="5:6" x14ac:dyDescent="0.25">
      <c r="E9307" s="8">
        <v>9304</v>
      </c>
      <c r="F9307">
        <v>1</v>
      </c>
    </row>
    <row r="9308" spans="5:6" x14ac:dyDescent="0.25">
      <c r="E9308" s="8">
        <v>9305</v>
      </c>
      <c r="F9308">
        <v>1</v>
      </c>
    </row>
    <row r="9309" spans="5:6" x14ac:dyDescent="0.25">
      <c r="E9309" s="8">
        <v>9306</v>
      </c>
      <c r="F9309">
        <v>1</v>
      </c>
    </row>
    <row r="9310" spans="5:6" x14ac:dyDescent="0.25">
      <c r="E9310" s="8">
        <v>9307</v>
      </c>
      <c r="F9310">
        <v>1</v>
      </c>
    </row>
    <row r="9311" spans="5:6" x14ac:dyDescent="0.25">
      <c r="E9311" s="8">
        <v>9308</v>
      </c>
      <c r="F9311">
        <v>1</v>
      </c>
    </row>
    <row r="9312" spans="5:6" x14ac:dyDescent="0.25">
      <c r="E9312" s="8">
        <v>9309</v>
      </c>
      <c r="F9312">
        <v>1</v>
      </c>
    </row>
    <row r="9313" spans="5:6" x14ac:dyDescent="0.25">
      <c r="E9313" s="8">
        <v>9310</v>
      </c>
      <c r="F9313">
        <v>1</v>
      </c>
    </row>
    <row r="9314" spans="5:6" x14ac:dyDescent="0.25">
      <c r="E9314" s="8">
        <v>9311</v>
      </c>
      <c r="F9314">
        <v>1</v>
      </c>
    </row>
    <row r="9315" spans="5:6" x14ac:dyDescent="0.25">
      <c r="E9315" s="8">
        <v>9312</v>
      </c>
      <c r="F9315">
        <v>1</v>
      </c>
    </row>
    <row r="9316" spans="5:6" x14ac:dyDescent="0.25">
      <c r="E9316" s="8">
        <v>9313</v>
      </c>
      <c r="F9316">
        <v>1</v>
      </c>
    </row>
    <row r="9317" spans="5:6" x14ac:dyDescent="0.25">
      <c r="E9317" s="8">
        <v>9314</v>
      </c>
      <c r="F9317">
        <v>1</v>
      </c>
    </row>
    <row r="9318" spans="5:6" x14ac:dyDescent="0.25">
      <c r="E9318" s="8">
        <v>9315</v>
      </c>
      <c r="F9318">
        <v>1</v>
      </c>
    </row>
    <row r="9319" spans="5:6" x14ac:dyDescent="0.25">
      <c r="E9319" s="8">
        <v>9316</v>
      </c>
      <c r="F9319">
        <v>1</v>
      </c>
    </row>
    <row r="9320" spans="5:6" x14ac:dyDescent="0.25">
      <c r="E9320" s="8">
        <v>9317</v>
      </c>
      <c r="F9320">
        <v>1</v>
      </c>
    </row>
    <row r="9321" spans="5:6" x14ac:dyDescent="0.25">
      <c r="E9321" s="8">
        <v>9318</v>
      </c>
      <c r="F9321">
        <v>1</v>
      </c>
    </row>
    <row r="9322" spans="5:6" x14ac:dyDescent="0.25">
      <c r="E9322" s="8">
        <v>9319</v>
      </c>
      <c r="F9322">
        <v>1</v>
      </c>
    </row>
    <row r="9323" spans="5:6" x14ac:dyDescent="0.25">
      <c r="E9323" s="8">
        <v>9320</v>
      </c>
      <c r="F9323">
        <v>1</v>
      </c>
    </row>
    <row r="9324" spans="5:6" x14ac:dyDescent="0.25">
      <c r="E9324" s="8">
        <v>9321</v>
      </c>
      <c r="F9324">
        <v>1</v>
      </c>
    </row>
    <row r="9325" spans="5:6" x14ac:dyDescent="0.25">
      <c r="E9325" s="8">
        <v>9322</v>
      </c>
      <c r="F9325">
        <v>1</v>
      </c>
    </row>
    <row r="9326" spans="5:6" x14ac:dyDescent="0.25">
      <c r="E9326" s="8">
        <v>9323</v>
      </c>
      <c r="F9326">
        <v>1</v>
      </c>
    </row>
    <row r="9327" spans="5:6" x14ac:dyDescent="0.25">
      <c r="E9327" s="8">
        <v>9324</v>
      </c>
      <c r="F9327">
        <v>1</v>
      </c>
    </row>
    <row r="9328" spans="5:6" x14ac:dyDescent="0.25">
      <c r="E9328" s="8">
        <v>9325</v>
      </c>
      <c r="F9328">
        <v>1</v>
      </c>
    </row>
    <row r="9329" spans="5:6" x14ac:dyDescent="0.25">
      <c r="E9329" s="8">
        <v>9326</v>
      </c>
      <c r="F9329">
        <v>1</v>
      </c>
    </row>
    <row r="9330" spans="5:6" x14ac:dyDescent="0.25">
      <c r="E9330" s="8">
        <v>9327</v>
      </c>
      <c r="F9330">
        <v>1</v>
      </c>
    </row>
    <row r="9331" spans="5:6" x14ac:dyDescent="0.25">
      <c r="E9331" s="8">
        <v>9328</v>
      </c>
      <c r="F9331">
        <v>1</v>
      </c>
    </row>
    <row r="9332" spans="5:6" x14ac:dyDescent="0.25">
      <c r="E9332" s="8">
        <v>9329</v>
      </c>
      <c r="F9332">
        <v>1</v>
      </c>
    </row>
    <row r="9333" spans="5:6" x14ac:dyDescent="0.25">
      <c r="E9333" s="8">
        <v>9330</v>
      </c>
      <c r="F9333">
        <v>1</v>
      </c>
    </row>
    <row r="9334" spans="5:6" x14ac:dyDescent="0.25">
      <c r="E9334" s="8">
        <v>9331</v>
      </c>
      <c r="F9334">
        <v>1</v>
      </c>
    </row>
    <row r="9335" spans="5:6" x14ac:dyDescent="0.25">
      <c r="E9335" s="8">
        <v>9332</v>
      </c>
      <c r="F9335">
        <v>1</v>
      </c>
    </row>
    <row r="9336" spans="5:6" x14ac:dyDescent="0.25">
      <c r="E9336" s="8">
        <v>9333</v>
      </c>
      <c r="F9336">
        <v>1</v>
      </c>
    </row>
    <row r="9337" spans="5:6" x14ac:dyDescent="0.25">
      <c r="E9337" s="8">
        <v>9334</v>
      </c>
      <c r="F9337">
        <v>1</v>
      </c>
    </row>
    <row r="9338" spans="5:6" x14ac:dyDescent="0.25">
      <c r="E9338" s="8">
        <v>9335</v>
      </c>
      <c r="F9338">
        <v>1</v>
      </c>
    </row>
    <row r="9339" spans="5:6" x14ac:dyDescent="0.25">
      <c r="E9339" s="8">
        <v>9336</v>
      </c>
      <c r="F9339">
        <v>1</v>
      </c>
    </row>
    <row r="9340" spans="5:6" x14ac:dyDescent="0.25">
      <c r="E9340" s="8">
        <v>9337</v>
      </c>
      <c r="F9340">
        <v>1</v>
      </c>
    </row>
    <row r="9341" spans="5:6" x14ac:dyDescent="0.25">
      <c r="E9341" s="8">
        <v>9338</v>
      </c>
      <c r="F9341">
        <v>1</v>
      </c>
    </row>
    <row r="9342" spans="5:6" x14ac:dyDescent="0.25">
      <c r="E9342" s="8">
        <v>9339</v>
      </c>
      <c r="F9342">
        <v>1</v>
      </c>
    </row>
    <row r="9343" spans="5:6" x14ac:dyDescent="0.25">
      <c r="E9343" s="8">
        <v>9340</v>
      </c>
      <c r="F9343">
        <v>1</v>
      </c>
    </row>
    <row r="9344" spans="5:6" x14ac:dyDescent="0.25">
      <c r="E9344" s="8">
        <v>9341</v>
      </c>
      <c r="F9344">
        <v>1</v>
      </c>
    </row>
    <row r="9345" spans="5:6" x14ac:dyDescent="0.25">
      <c r="E9345" s="8">
        <v>9342</v>
      </c>
      <c r="F9345">
        <v>1</v>
      </c>
    </row>
    <row r="9346" spans="5:6" x14ac:dyDescent="0.25">
      <c r="E9346" s="8">
        <v>9343</v>
      </c>
      <c r="F9346">
        <v>1</v>
      </c>
    </row>
    <row r="9347" spans="5:6" x14ac:dyDescent="0.25">
      <c r="E9347" s="8">
        <v>9344</v>
      </c>
      <c r="F9347">
        <v>1</v>
      </c>
    </row>
    <row r="9348" spans="5:6" x14ac:dyDescent="0.25">
      <c r="E9348" s="8">
        <v>9345</v>
      </c>
      <c r="F9348">
        <v>1</v>
      </c>
    </row>
    <row r="9349" spans="5:6" x14ac:dyDescent="0.25">
      <c r="E9349" s="8">
        <v>9346</v>
      </c>
      <c r="F9349">
        <v>1</v>
      </c>
    </row>
    <row r="9350" spans="5:6" x14ac:dyDescent="0.25">
      <c r="E9350" s="8">
        <v>9347</v>
      </c>
      <c r="F9350">
        <v>1</v>
      </c>
    </row>
    <row r="9351" spans="5:6" x14ac:dyDescent="0.25">
      <c r="E9351" s="8">
        <v>9348</v>
      </c>
      <c r="F9351">
        <v>1</v>
      </c>
    </row>
    <row r="9352" spans="5:6" x14ac:dyDescent="0.25">
      <c r="E9352" s="8">
        <v>9349</v>
      </c>
      <c r="F9352">
        <v>1</v>
      </c>
    </row>
    <row r="9353" spans="5:6" x14ac:dyDescent="0.25">
      <c r="E9353" s="8">
        <v>9350</v>
      </c>
      <c r="F9353">
        <v>1</v>
      </c>
    </row>
    <row r="9354" spans="5:6" x14ac:dyDescent="0.25">
      <c r="E9354" s="8">
        <v>9351</v>
      </c>
      <c r="F9354">
        <v>1</v>
      </c>
    </row>
    <row r="9355" spans="5:6" x14ac:dyDescent="0.25">
      <c r="E9355" s="8">
        <v>9352</v>
      </c>
      <c r="F9355">
        <v>1</v>
      </c>
    </row>
    <row r="9356" spans="5:6" x14ac:dyDescent="0.25">
      <c r="E9356" s="8">
        <v>9353</v>
      </c>
      <c r="F9356">
        <v>1</v>
      </c>
    </row>
    <row r="9357" spans="5:6" x14ac:dyDescent="0.25">
      <c r="E9357" s="8">
        <v>9354</v>
      </c>
      <c r="F9357">
        <v>1</v>
      </c>
    </row>
    <row r="9358" spans="5:6" x14ac:dyDescent="0.25">
      <c r="E9358" s="8">
        <v>9355</v>
      </c>
      <c r="F9358">
        <v>1</v>
      </c>
    </row>
    <row r="9359" spans="5:6" x14ac:dyDescent="0.25">
      <c r="E9359" s="8">
        <v>9356</v>
      </c>
      <c r="F9359">
        <v>1</v>
      </c>
    </row>
    <row r="9360" spans="5:6" x14ac:dyDescent="0.25">
      <c r="E9360" s="8">
        <v>9357</v>
      </c>
      <c r="F9360">
        <v>1</v>
      </c>
    </row>
    <row r="9361" spans="5:6" x14ac:dyDescent="0.25">
      <c r="E9361" s="8">
        <v>9358</v>
      </c>
      <c r="F9361">
        <v>1</v>
      </c>
    </row>
    <row r="9362" spans="5:6" x14ac:dyDescent="0.25">
      <c r="E9362" s="8">
        <v>9359</v>
      </c>
      <c r="F9362">
        <v>1</v>
      </c>
    </row>
    <row r="9363" spans="5:6" x14ac:dyDescent="0.25">
      <c r="E9363" s="8">
        <v>9360</v>
      </c>
      <c r="F9363">
        <v>1</v>
      </c>
    </row>
    <row r="9364" spans="5:6" x14ac:dyDescent="0.25">
      <c r="E9364" s="8">
        <v>9361</v>
      </c>
      <c r="F9364">
        <v>1</v>
      </c>
    </row>
    <row r="9365" spans="5:6" x14ac:dyDescent="0.25">
      <c r="E9365" s="8">
        <v>9362</v>
      </c>
      <c r="F9365">
        <v>1</v>
      </c>
    </row>
    <row r="9366" spans="5:6" x14ac:dyDescent="0.25">
      <c r="E9366" s="8">
        <v>9363</v>
      </c>
      <c r="F9366">
        <v>1</v>
      </c>
    </row>
    <row r="9367" spans="5:6" x14ac:dyDescent="0.25">
      <c r="E9367" s="8">
        <v>9364</v>
      </c>
      <c r="F9367">
        <v>1</v>
      </c>
    </row>
    <row r="9368" spans="5:6" x14ac:dyDescent="0.25">
      <c r="E9368" s="8">
        <v>9365</v>
      </c>
      <c r="F9368">
        <v>1</v>
      </c>
    </row>
    <row r="9369" spans="5:6" x14ac:dyDescent="0.25">
      <c r="E9369" s="8">
        <v>9366</v>
      </c>
      <c r="F9369">
        <v>1</v>
      </c>
    </row>
    <row r="9370" spans="5:6" x14ac:dyDescent="0.25">
      <c r="E9370" s="8">
        <v>9367</v>
      </c>
      <c r="F9370">
        <v>1</v>
      </c>
    </row>
    <row r="9371" spans="5:6" x14ac:dyDescent="0.25">
      <c r="E9371" s="8">
        <v>9368</v>
      </c>
      <c r="F9371">
        <v>1</v>
      </c>
    </row>
    <row r="9372" spans="5:6" x14ac:dyDescent="0.25">
      <c r="E9372" s="8">
        <v>9369</v>
      </c>
      <c r="F9372">
        <v>1</v>
      </c>
    </row>
    <row r="9373" spans="5:6" x14ac:dyDescent="0.25">
      <c r="E9373" s="8">
        <v>9370</v>
      </c>
      <c r="F9373">
        <v>1</v>
      </c>
    </row>
    <row r="9374" spans="5:6" x14ac:dyDescent="0.25">
      <c r="E9374" s="8">
        <v>9371</v>
      </c>
      <c r="F9374">
        <v>1</v>
      </c>
    </row>
    <row r="9375" spans="5:6" x14ac:dyDescent="0.25">
      <c r="E9375" s="8">
        <v>9372</v>
      </c>
      <c r="F9375">
        <v>1</v>
      </c>
    </row>
    <row r="9376" spans="5:6" x14ac:dyDescent="0.25">
      <c r="E9376" s="8">
        <v>9373</v>
      </c>
      <c r="F9376">
        <v>1</v>
      </c>
    </row>
    <row r="9377" spans="5:6" x14ac:dyDescent="0.25">
      <c r="E9377" s="8">
        <v>9374</v>
      </c>
      <c r="F9377">
        <v>1</v>
      </c>
    </row>
    <row r="9378" spans="5:6" x14ac:dyDescent="0.25">
      <c r="E9378" s="8">
        <v>9375</v>
      </c>
      <c r="F9378">
        <v>1</v>
      </c>
    </row>
    <row r="9379" spans="5:6" x14ac:dyDescent="0.25">
      <c r="E9379" s="8">
        <v>9376</v>
      </c>
      <c r="F9379">
        <v>1</v>
      </c>
    </row>
    <row r="9380" spans="5:6" x14ac:dyDescent="0.25">
      <c r="E9380" s="8">
        <v>9377</v>
      </c>
      <c r="F9380">
        <v>1</v>
      </c>
    </row>
    <row r="9381" spans="5:6" x14ac:dyDescent="0.25">
      <c r="E9381" s="8">
        <v>9378</v>
      </c>
      <c r="F9381">
        <v>1</v>
      </c>
    </row>
    <row r="9382" spans="5:6" x14ac:dyDescent="0.25">
      <c r="E9382" s="8">
        <v>9379</v>
      </c>
      <c r="F9382">
        <v>1</v>
      </c>
    </row>
    <row r="9383" spans="5:6" x14ac:dyDescent="0.25">
      <c r="E9383" s="8">
        <v>9380</v>
      </c>
      <c r="F9383">
        <v>1</v>
      </c>
    </row>
    <row r="9384" spans="5:6" x14ac:dyDescent="0.25">
      <c r="E9384" s="8">
        <v>9381</v>
      </c>
      <c r="F9384">
        <v>1</v>
      </c>
    </row>
    <row r="9385" spans="5:6" x14ac:dyDescent="0.25">
      <c r="E9385" s="8">
        <v>9382</v>
      </c>
      <c r="F9385">
        <v>1</v>
      </c>
    </row>
    <row r="9386" spans="5:6" x14ac:dyDescent="0.25">
      <c r="E9386" s="8">
        <v>9383</v>
      </c>
      <c r="F9386">
        <v>1</v>
      </c>
    </row>
    <row r="9387" spans="5:6" x14ac:dyDescent="0.25">
      <c r="E9387" s="8">
        <v>9384</v>
      </c>
      <c r="F9387">
        <v>1</v>
      </c>
    </row>
    <row r="9388" spans="5:6" x14ac:dyDescent="0.25">
      <c r="E9388" s="8">
        <v>9385</v>
      </c>
      <c r="F9388">
        <v>1</v>
      </c>
    </row>
    <row r="9389" spans="5:6" x14ac:dyDescent="0.25">
      <c r="E9389" s="8">
        <v>9386</v>
      </c>
      <c r="F9389">
        <v>1</v>
      </c>
    </row>
    <row r="9390" spans="5:6" x14ac:dyDescent="0.25">
      <c r="E9390" s="8">
        <v>9387</v>
      </c>
      <c r="F9390">
        <v>1</v>
      </c>
    </row>
    <row r="9391" spans="5:6" x14ac:dyDescent="0.25">
      <c r="E9391" s="8">
        <v>9388</v>
      </c>
      <c r="F9391">
        <v>1</v>
      </c>
    </row>
    <row r="9392" spans="5:6" x14ac:dyDescent="0.25">
      <c r="E9392" s="8">
        <v>9389</v>
      </c>
      <c r="F9392">
        <v>1</v>
      </c>
    </row>
    <row r="9393" spans="5:6" x14ac:dyDescent="0.25">
      <c r="E9393" s="8">
        <v>9390</v>
      </c>
      <c r="F9393">
        <v>1</v>
      </c>
    </row>
    <row r="9394" spans="5:6" x14ac:dyDescent="0.25">
      <c r="E9394" s="8">
        <v>9391</v>
      </c>
      <c r="F9394">
        <v>1</v>
      </c>
    </row>
    <row r="9395" spans="5:6" x14ac:dyDescent="0.25">
      <c r="E9395" s="8">
        <v>9392</v>
      </c>
      <c r="F9395">
        <v>1</v>
      </c>
    </row>
    <row r="9396" spans="5:6" x14ac:dyDescent="0.25">
      <c r="E9396" s="8">
        <v>9393</v>
      </c>
      <c r="F9396">
        <v>1</v>
      </c>
    </row>
    <row r="9397" spans="5:6" x14ac:dyDescent="0.25">
      <c r="E9397" s="8">
        <v>9394</v>
      </c>
      <c r="F9397">
        <v>1</v>
      </c>
    </row>
    <row r="9398" spans="5:6" x14ac:dyDescent="0.25">
      <c r="E9398" s="8">
        <v>9395</v>
      </c>
      <c r="F9398">
        <v>1</v>
      </c>
    </row>
    <row r="9399" spans="5:6" x14ac:dyDescent="0.25">
      <c r="E9399" s="8">
        <v>9396</v>
      </c>
      <c r="F9399">
        <v>1</v>
      </c>
    </row>
    <row r="9400" spans="5:6" x14ac:dyDescent="0.25">
      <c r="E9400" s="8">
        <v>9397</v>
      </c>
      <c r="F9400">
        <v>1</v>
      </c>
    </row>
    <row r="9401" spans="5:6" x14ac:dyDescent="0.25">
      <c r="E9401" s="8">
        <v>9398</v>
      </c>
      <c r="F9401">
        <v>1</v>
      </c>
    </row>
    <row r="9402" spans="5:6" x14ac:dyDescent="0.25">
      <c r="E9402" s="8">
        <v>9399</v>
      </c>
      <c r="F9402">
        <v>1</v>
      </c>
    </row>
    <row r="9403" spans="5:6" x14ac:dyDescent="0.25">
      <c r="E9403" s="8">
        <v>9400</v>
      </c>
      <c r="F9403">
        <v>1</v>
      </c>
    </row>
    <row r="9404" spans="5:6" x14ac:dyDescent="0.25">
      <c r="E9404" s="8">
        <v>9401</v>
      </c>
      <c r="F9404">
        <v>1</v>
      </c>
    </row>
    <row r="9405" spans="5:6" x14ac:dyDescent="0.25">
      <c r="E9405" s="8">
        <v>9402</v>
      </c>
      <c r="F9405">
        <v>1</v>
      </c>
    </row>
    <row r="9406" spans="5:6" x14ac:dyDescent="0.25">
      <c r="E9406" s="8">
        <v>9403</v>
      </c>
      <c r="F9406">
        <v>1</v>
      </c>
    </row>
    <row r="9407" spans="5:6" x14ac:dyDescent="0.25">
      <c r="E9407" s="8">
        <v>9404</v>
      </c>
      <c r="F9407">
        <v>1</v>
      </c>
    </row>
    <row r="9408" spans="5:6" x14ac:dyDescent="0.25">
      <c r="E9408" s="8">
        <v>9405</v>
      </c>
      <c r="F9408">
        <v>1</v>
      </c>
    </row>
    <row r="9409" spans="5:6" x14ac:dyDescent="0.25">
      <c r="E9409" s="8">
        <v>9406</v>
      </c>
      <c r="F9409">
        <v>1</v>
      </c>
    </row>
    <row r="9410" spans="5:6" x14ac:dyDescent="0.25">
      <c r="E9410" s="8">
        <v>9407</v>
      </c>
      <c r="F9410">
        <v>1</v>
      </c>
    </row>
    <row r="9411" spans="5:6" x14ac:dyDescent="0.25">
      <c r="E9411" s="8">
        <v>9408</v>
      </c>
      <c r="F9411">
        <v>1</v>
      </c>
    </row>
    <row r="9412" spans="5:6" x14ac:dyDescent="0.25">
      <c r="E9412" s="8">
        <v>9409</v>
      </c>
      <c r="F9412">
        <v>1</v>
      </c>
    </row>
    <row r="9413" spans="5:6" x14ac:dyDescent="0.25">
      <c r="E9413" s="8">
        <v>9410</v>
      </c>
      <c r="F9413">
        <v>1</v>
      </c>
    </row>
    <row r="9414" spans="5:6" x14ac:dyDescent="0.25">
      <c r="E9414" s="8">
        <v>9411</v>
      </c>
      <c r="F9414">
        <v>1</v>
      </c>
    </row>
    <row r="9415" spans="5:6" x14ac:dyDescent="0.25">
      <c r="E9415" s="8">
        <v>9412</v>
      </c>
      <c r="F9415">
        <v>1</v>
      </c>
    </row>
    <row r="9416" spans="5:6" x14ac:dyDescent="0.25">
      <c r="E9416" s="8">
        <v>9413</v>
      </c>
      <c r="F9416">
        <v>1</v>
      </c>
    </row>
    <row r="9417" spans="5:6" x14ac:dyDescent="0.25">
      <c r="E9417" s="8">
        <v>9414</v>
      </c>
      <c r="F9417">
        <v>1</v>
      </c>
    </row>
    <row r="9418" spans="5:6" x14ac:dyDescent="0.25">
      <c r="E9418" s="8">
        <v>9415</v>
      </c>
      <c r="F9418">
        <v>1</v>
      </c>
    </row>
    <row r="9419" spans="5:6" x14ac:dyDescent="0.25">
      <c r="E9419" s="8">
        <v>9416</v>
      </c>
      <c r="F9419">
        <v>1</v>
      </c>
    </row>
    <row r="9420" spans="5:6" x14ac:dyDescent="0.25">
      <c r="E9420" s="8">
        <v>9417</v>
      </c>
      <c r="F9420">
        <v>1</v>
      </c>
    </row>
    <row r="9421" spans="5:6" x14ac:dyDescent="0.25">
      <c r="E9421" s="8">
        <v>9418</v>
      </c>
      <c r="F9421">
        <v>1</v>
      </c>
    </row>
    <row r="9422" spans="5:6" x14ac:dyDescent="0.25">
      <c r="E9422" s="8">
        <v>9419</v>
      </c>
      <c r="F9422">
        <v>1</v>
      </c>
    </row>
    <row r="9423" spans="5:6" x14ac:dyDescent="0.25">
      <c r="E9423" s="8">
        <v>9420</v>
      </c>
      <c r="F9423">
        <v>1</v>
      </c>
    </row>
    <row r="9424" spans="5:6" x14ac:dyDescent="0.25">
      <c r="E9424" s="8">
        <v>9421</v>
      </c>
      <c r="F9424">
        <v>1</v>
      </c>
    </row>
    <row r="9425" spans="5:6" x14ac:dyDescent="0.25">
      <c r="E9425" s="8">
        <v>9422</v>
      </c>
      <c r="F9425">
        <v>1</v>
      </c>
    </row>
    <row r="9426" spans="5:6" x14ac:dyDescent="0.25">
      <c r="E9426" s="8">
        <v>9423</v>
      </c>
      <c r="F9426">
        <v>1</v>
      </c>
    </row>
    <row r="9427" spans="5:6" x14ac:dyDescent="0.25">
      <c r="E9427" s="8">
        <v>9424</v>
      </c>
      <c r="F9427">
        <v>1</v>
      </c>
    </row>
    <row r="9428" spans="5:6" x14ac:dyDescent="0.25">
      <c r="E9428" s="8">
        <v>9425</v>
      </c>
      <c r="F9428">
        <v>1</v>
      </c>
    </row>
    <row r="9429" spans="5:6" x14ac:dyDescent="0.25">
      <c r="E9429" s="8">
        <v>9426</v>
      </c>
      <c r="F9429">
        <v>1</v>
      </c>
    </row>
    <row r="9430" spans="5:6" x14ac:dyDescent="0.25">
      <c r="E9430" s="8">
        <v>9427</v>
      </c>
      <c r="F9430">
        <v>1</v>
      </c>
    </row>
    <row r="9431" spans="5:6" x14ac:dyDescent="0.25">
      <c r="E9431" s="8">
        <v>9428</v>
      </c>
      <c r="F9431">
        <v>1</v>
      </c>
    </row>
    <row r="9432" spans="5:6" x14ac:dyDescent="0.25">
      <c r="E9432" s="8">
        <v>9429</v>
      </c>
      <c r="F9432">
        <v>1</v>
      </c>
    </row>
    <row r="9433" spans="5:6" x14ac:dyDescent="0.25">
      <c r="E9433" s="8">
        <v>9430</v>
      </c>
      <c r="F9433">
        <v>1</v>
      </c>
    </row>
    <row r="9434" spans="5:6" x14ac:dyDescent="0.25">
      <c r="E9434" s="8">
        <v>9431</v>
      </c>
      <c r="F9434">
        <v>1</v>
      </c>
    </row>
    <row r="9435" spans="5:6" x14ac:dyDescent="0.25">
      <c r="E9435" s="8">
        <v>9432</v>
      </c>
      <c r="F9435">
        <v>1</v>
      </c>
    </row>
    <row r="9436" spans="5:6" x14ac:dyDescent="0.25">
      <c r="E9436" s="8">
        <v>9433</v>
      </c>
      <c r="F9436">
        <v>1</v>
      </c>
    </row>
    <row r="9437" spans="5:6" x14ac:dyDescent="0.25">
      <c r="E9437" s="8">
        <v>9434</v>
      </c>
      <c r="F9437">
        <v>1</v>
      </c>
    </row>
    <row r="9438" spans="5:6" x14ac:dyDescent="0.25">
      <c r="E9438" s="8">
        <v>9435</v>
      </c>
      <c r="F9438">
        <v>1</v>
      </c>
    </row>
    <row r="9439" spans="5:6" x14ac:dyDescent="0.25">
      <c r="E9439" s="8">
        <v>9436</v>
      </c>
      <c r="F9439">
        <v>1</v>
      </c>
    </row>
    <row r="9440" spans="5:6" x14ac:dyDescent="0.25">
      <c r="E9440" s="8">
        <v>9437</v>
      </c>
      <c r="F9440">
        <v>1</v>
      </c>
    </row>
    <row r="9441" spans="5:6" x14ac:dyDescent="0.25">
      <c r="E9441" s="8">
        <v>9438</v>
      </c>
      <c r="F9441">
        <v>1</v>
      </c>
    </row>
    <row r="9442" spans="5:6" x14ac:dyDescent="0.25">
      <c r="E9442" s="8">
        <v>9439</v>
      </c>
      <c r="F9442">
        <v>1</v>
      </c>
    </row>
    <row r="9443" spans="5:6" x14ac:dyDescent="0.25">
      <c r="E9443" s="8">
        <v>9440</v>
      </c>
      <c r="F9443">
        <v>1</v>
      </c>
    </row>
    <row r="9444" spans="5:6" x14ac:dyDescent="0.25">
      <c r="E9444" s="8">
        <v>9441</v>
      </c>
      <c r="F9444">
        <v>1</v>
      </c>
    </row>
    <row r="9445" spans="5:6" x14ac:dyDescent="0.25">
      <c r="E9445" s="8">
        <v>9442</v>
      </c>
      <c r="F9445">
        <v>1</v>
      </c>
    </row>
    <row r="9446" spans="5:6" x14ac:dyDescent="0.25">
      <c r="E9446" s="8">
        <v>9443</v>
      </c>
      <c r="F9446">
        <v>1</v>
      </c>
    </row>
    <row r="9447" spans="5:6" x14ac:dyDescent="0.25">
      <c r="E9447" s="8">
        <v>9444</v>
      </c>
      <c r="F9447">
        <v>1</v>
      </c>
    </row>
    <row r="9448" spans="5:6" x14ac:dyDescent="0.25">
      <c r="E9448" s="8">
        <v>9445</v>
      </c>
      <c r="F9448">
        <v>1</v>
      </c>
    </row>
    <row r="9449" spans="5:6" x14ac:dyDescent="0.25">
      <c r="E9449" s="8">
        <v>9446</v>
      </c>
      <c r="F9449">
        <v>1</v>
      </c>
    </row>
    <row r="9450" spans="5:6" x14ac:dyDescent="0.25">
      <c r="E9450" s="8">
        <v>9447</v>
      </c>
      <c r="F9450">
        <v>1</v>
      </c>
    </row>
    <row r="9451" spans="5:6" x14ac:dyDescent="0.25">
      <c r="E9451" s="8">
        <v>9448</v>
      </c>
      <c r="F9451">
        <v>1</v>
      </c>
    </row>
    <row r="9452" spans="5:6" x14ac:dyDescent="0.25">
      <c r="E9452" s="8">
        <v>9449</v>
      </c>
      <c r="F9452">
        <v>1</v>
      </c>
    </row>
    <row r="9453" spans="5:6" x14ac:dyDescent="0.25">
      <c r="E9453" s="8">
        <v>9450</v>
      </c>
      <c r="F9453">
        <v>1</v>
      </c>
    </row>
    <row r="9454" spans="5:6" x14ac:dyDescent="0.25">
      <c r="E9454" s="8">
        <v>9451</v>
      </c>
      <c r="F9454">
        <v>1</v>
      </c>
    </row>
    <row r="9455" spans="5:6" x14ac:dyDescent="0.25">
      <c r="E9455" s="8">
        <v>9452</v>
      </c>
      <c r="F9455">
        <v>1</v>
      </c>
    </row>
    <row r="9456" spans="5:6" x14ac:dyDescent="0.25">
      <c r="E9456" s="8">
        <v>9453</v>
      </c>
      <c r="F9456">
        <v>1</v>
      </c>
    </row>
    <row r="9457" spans="5:6" x14ac:dyDescent="0.25">
      <c r="E9457" s="8">
        <v>9454</v>
      </c>
      <c r="F9457">
        <v>1</v>
      </c>
    </row>
    <row r="9458" spans="5:6" x14ac:dyDescent="0.25">
      <c r="E9458" s="8">
        <v>9455</v>
      </c>
      <c r="F9458">
        <v>1</v>
      </c>
    </row>
    <row r="9459" spans="5:6" x14ac:dyDescent="0.25">
      <c r="E9459" s="8">
        <v>9456</v>
      </c>
      <c r="F9459">
        <v>1</v>
      </c>
    </row>
    <row r="9460" spans="5:6" x14ac:dyDescent="0.25">
      <c r="E9460" s="8">
        <v>9457</v>
      </c>
      <c r="F9460">
        <v>1</v>
      </c>
    </row>
    <row r="9461" spans="5:6" x14ac:dyDescent="0.25">
      <c r="E9461" s="8">
        <v>9458</v>
      </c>
      <c r="F9461">
        <v>1</v>
      </c>
    </row>
    <row r="9462" spans="5:6" x14ac:dyDescent="0.25">
      <c r="E9462" s="8">
        <v>9459</v>
      </c>
      <c r="F9462">
        <v>1</v>
      </c>
    </row>
    <row r="9463" spans="5:6" x14ac:dyDescent="0.25">
      <c r="E9463" s="8">
        <v>9460</v>
      </c>
      <c r="F9463">
        <v>1</v>
      </c>
    </row>
    <row r="9464" spans="5:6" x14ac:dyDescent="0.25">
      <c r="E9464" s="8">
        <v>9461</v>
      </c>
      <c r="F9464">
        <v>1</v>
      </c>
    </row>
    <row r="9465" spans="5:6" x14ac:dyDescent="0.25">
      <c r="E9465" s="8">
        <v>9462</v>
      </c>
      <c r="F9465">
        <v>1</v>
      </c>
    </row>
    <row r="9466" spans="5:6" x14ac:dyDescent="0.25">
      <c r="E9466" s="8">
        <v>9463</v>
      </c>
      <c r="F9466">
        <v>1</v>
      </c>
    </row>
    <row r="9467" spans="5:6" x14ac:dyDescent="0.25">
      <c r="E9467" s="8">
        <v>9464</v>
      </c>
      <c r="F9467">
        <v>1</v>
      </c>
    </row>
    <row r="9468" spans="5:6" x14ac:dyDescent="0.25">
      <c r="E9468" s="8">
        <v>9465</v>
      </c>
      <c r="F9468">
        <v>1</v>
      </c>
    </row>
    <row r="9469" spans="5:6" x14ac:dyDescent="0.25">
      <c r="E9469" s="8">
        <v>9466</v>
      </c>
      <c r="F9469">
        <v>1</v>
      </c>
    </row>
    <row r="9470" spans="5:6" x14ac:dyDescent="0.25">
      <c r="E9470" s="8">
        <v>9467</v>
      </c>
      <c r="F9470">
        <v>1</v>
      </c>
    </row>
    <row r="9471" spans="5:6" x14ac:dyDescent="0.25">
      <c r="E9471" s="8">
        <v>9468</v>
      </c>
      <c r="F9471">
        <v>1</v>
      </c>
    </row>
    <row r="9472" spans="5:6" x14ac:dyDescent="0.25">
      <c r="E9472" s="8">
        <v>9469</v>
      </c>
      <c r="F9472">
        <v>1</v>
      </c>
    </row>
    <row r="9473" spans="5:6" x14ac:dyDescent="0.25">
      <c r="E9473" s="8">
        <v>9470</v>
      </c>
      <c r="F9473">
        <v>1</v>
      </c>
    </row>
    <row r="9474" spans="5:6" x14ac:dyDescent="0.25">
      <c r="E9474" s="8">
        <v>9471</v>
      </c>
      <c r="F9474">
        <v>1</v>
      </c>
    </row>
    <row r="9475" spans="5:6" x14ac:dyDescent="0.25">
      <c r="E9475" s="8">
        <v>9472</v>
      </c>
      <c r="F9475">
        <v>1</v>
      </c>
    </row>
    <row r="9476" spans="5:6" x14ac:dyDescent="0.25">
      <c r="E9476" s="8">
        <v>9473</v>
      </c>
      <c r="F9476">
        <v>1</v>
      </c>
    </row>
    <row r="9477" spans="5:6" x14ac:dyDescent="0.25">
      <c r="E9477" s="8">
        <v>9474</v>
      </c>
      <c r="F9477">
        <v>1</v>
      </c>
    </row>
    <row r="9478" spans="5:6" x14ac:dyDescent="0.25">
      <c r="E9478" s="8">
        <v>9475</v>
      </c>
      <c r="F9478">
        <v>1</v>
      </c>
    </row>
    <row r="9479" spans="5:6" x14ac:dyDescent="0.25">
      <c r="E9479" s="8">
        <v>9476</v>
      </c>
      <c r="F9479">
        <v>1</v>
      </c>
    </row>
    <row r="9480" spans="5:6" x14ac:dyDescent="0.25">
      <c r="E9480" s="8">
        <v>9477</v>
      </c>
      <c r="F9480">
        <v>1</v>
      </c>
    </row>
    <row r="9481" spans="5:6" x14ac:dyDescent="0.25">
      <c r="E9481" s="8">
        <v>9478</v>
      </c>
      <c r="F9481">
        <v>1</v>
      </c>
    </row>
    <row r="9482" spans="5:6" x14ac:dyDescent="0.25">
      <c r="E9482" s="8">
        <v>9479</v>
      </c>
      <c r="F9482">
        <v>1</v>
      </c>
    </row>
    <row r="9483" spans="5:6" x14ac:dyDescent="0.25">
      <c r="E9483" s="8">
        <v>9480</v>
      </c>
      <c r="F9483">
        <v>1</v>
      </c>
    </row>
    <row r="9484" spans="5:6" x14ac:dyDescent="0.25">
      <c r="E9484" s="8">
        <v>9481</v>
      </c>
      <c r="F9484">
        <v>1</v>
      </c>
    </row>
    <row r="9485" spans="5:6" x14ac:dyDescent="0.25">
      <c r="E9485" s="8">
        <v>9482</v>
      </c>
      <c r="F9485">
        <v>1</v>
      </c>
    </row>
    <row r="9486" spans="5:6" x14ac:dyDescent="0.25">
      <c r="E9486" s="8">
        <v>9483</v>
      </c>
      <c r="F9486">
        <v>1</v>
      </c>
    </row>
    <row r="9487" spans="5:6" x14ac:dyDescent="0.25">
      <c r="E9487" s="8">
        <v>9484</v>
      </c>
      <c r="F9487">
        <v>1</v>
      </c>
    </row>
    <row r="9488" spans="5:6" x14ac:dyDescent="0.25">
      <c r="E9488" s="8">
        <v>9485</v>
      </c>
      <c r="F9488">
        <v>1</v>
      </c>
    </row>
    <row r="9489" spans="5:6" x14ac:dyDescent="0.25">
      <c r="E9489" s="8">
        <v>9486</v>
      </c>
      <c r="F9489">
        <v>1</v>
      </c>
    </row>
    <row r="9490" spans="5:6" x14ac:dyDescent="0.25">
      <c r="E9490" s="8">
        <v>9487</v>
      </c>
      <c r="F9490">
        <v>1</v>
      </c>
    </row>
    <row r="9491" spans="5:6" x14ac:dyDescent="0.25">
      <c r="E9491" s="8">
        <v>9488</v>
      </c>
      <c r="F9491">
        <v>1</v>
      </c>
    </row>
    <row r="9492" spans="5:6" x14ac:dyDescent="0.25">
      <c r="E9492" s="8">
        <v>9489</v>
      </c>
      <c r="F9492">
        <v>1</v>
      </c>
    </row>
    <row r="9493" spans="5:6" x14ac:dyDescent="0.25">
      <c r="E9493" s="8">
        <v>9490</v>
      </c>
      <c r="F9493">
        <v>1</v>
      </c>
    </row>
    <row r="9494" spans="5:6" x14ac:dyDescent="0.25">
      <c r="E9494" s="8">
        <v>9491</v>
      </c>
      <c r="F9494">
        <v>1</v>
      </c>
    </row>
    <row r="9495" spans="5:6" x14ac:dyDescent="0.25">
      <c r="E9495" s="8">
        <v>9492</v>
      </c>
      <c r="F9495">
        <v>1</v>
      </c>
    </row>
    <row r="9496" spans="5:6" x14ac:dyDescent="0.25">
      <c r="E9496" s="8">
        <v>9493</v>
      </c>
      <c r="F9496">
        <v>1</v>
      </c>
    </row>
    <row r="9497" spans="5:6" x14ac:dyDescent="0.25">
      <c r="E9497" s="8">
        <v>9494</v>
      </c>
      <c r="F9497">
        <v>1</v>
      </c>
    </row>
    <row r="9498" spans="5:6" x14ac:dyDescent="0.25">
      <c r="E9498" s="8">
        <v>9495</v>
      </c>
      <c r="F9498">
        <v>1</v>
      </c>
    </row>
    <row r="9499" spans="5:6" x14ac:dyDescent="0.25">
      <c r="E9499" s="8">
        <v>9496</v>
      </c>
      <c r="F9499">
        <v>1</v>
      </c>
    </row>
    <row r="9500" spans="5:6" x14ac:dyDescent="0.25">
      <c r="E9500" s="8">
        <v>9497</v>
      </c>
      <c r="F9500">
        <v>1</v>
      </c>
    </row>
    <row r="9501" spans="5:6" x14ac:dyDescent="0.25">
      <c r="E9501" s="8">
        <v>9498</v>
      </c>
      <c r="F9501">
        <v>1</v>
      </c>
    </row>
    <row r="9502" spans="5:6" x14ac:dyDescent="0.25">
      <c r="E9502" s="8">
        <v>9499</v>
      </c>
      <c r="F9502">
        <v>1</v>
      </c>
    </row>
    <row r="9503" spans="5:6" x14ac:dyDescent="0.25">
      <c r="E9503" s="8">
        <v>9500</v>
      </c>
      <c r="F9503">
        <v>1</v>
      </c>
    </row>
    <row r="9504" spans="5:6" x14ac:dyDescent="0.25">
      <c r="E9504" s="8">
        <v>9501</v>
      </c>
      <c r="F9504">
        <v>1</v>
      </c>
    </row>
    <row r="9505" spans="5:6" x14ac:dyDescent="0.25">
      <c r="E9505" s="8">
        <v>9502</v>
      </c>
      <c r="F9505">
        <v>1</v>
      </c>
    </row>
    <row r="9506" spans="5:6" x14ac:dyDescent="0.25">
      <c r="E9506" s="8">
        <v>9503</v>
      </c>
      <c r="F9506">
        <v>1</v>
      </c>
    </row>
    <row r="9507" spans="5:6" x14ac:dyDescent="0.25">
      <c r="E9507" s="8">
        <v>9504</v>
      </c>
      <c r="F9507">
        <v>1</v>
      </c>
    </row>
    <row r="9508" spans="5:6" x14ac:dyDescent="0.25">
      <c r="E9508" s="8">
        <v>9505</v>
      </c>
      <c r="F9508">
        <v>1</v>
      </c>
    </row>
    <row r="9509" spans="5:6" x14ac:dyDescent="0.25">
      <c r="E9509" s="8">
        <v>9506</v>
      </c>
      <c r="F9509">
        <v>1</v>
      </c>
    </row>
    <row r="9510" spans="5:6" x14ac:dyDescent="0.25">
      <c r="E9510" s="8">
        <v>9507</v>
      </c>
      <c r="F9510">
        <v>1</v>
      </c>
    </row>
    <row r="9511" spans="5:6" x14ac:dyDescent="0.25">
      <c r="E9511" s="8">
        <v>9508</v>
      </c>
      <c r="F9511">
        <v>1</v>
      </c>
    </row>
    <row r="9512" spans="5:6" x14ac:dyDescent="0.25">
      <c r="E9512" s="8">
        <v>9509</v>
      </c>
      <c r="F9512">
        <v>1</v>
      </c>
    </row>
    <row r="9513" spans="5:6" x14ac:dyDescent="0.25">
      <c r="E9513" s="8">
        <v>9510</v>
      </c>
      <c r="F9513">
        <v>1</v>
      </c>
    </row>
    <row r="9514" spans="5:6" x14ac:dyDescent="0.25">
      <c r="E9514" s="8">
        <v>9511</v>
      </c>
      <c r="F9514">
        <v>1</v>
      </c>
    </row>
    <row r="9515" spans="5:6" x14ac:dyDescent="0.25">
      <c r="E9515" s="8">
        <v>9512</v>
      </c>
      <c r="F9515">
        <v>1</v>
      </c>
    </row>
    <row r="9516" spans="5:6" x14ac:dyDescent="0.25">
      <c r="E9516" s="8">
        <v>9513</v>
      </c>
      <c r="F9516">
        <v>1</v>
      </c>
    </row>
    <row r="9517" spans="5:6" x14ac:dyDescent="0.25">
      <c r="E9517" s="8">
        <v>9514</v>
      </c>
      <c r="F9517">
        <v>1</v>
      </c>
    </row>
    <row r="9518" spans="5:6" x14ac:dyDescent="0.25">
      <c r="E9518" s="8">
        <v>9515</v>
      </c>
      <c r="F9518">
        <v>1</v>
      </c>
    </row>
    <row r="9519" spans="5:6" x14ac:dyDescent="0.25">
      <c r="E9519" s="8">
        <v>9516</v>
      </c>
      <c r="F9519">
        <v>1</v>
      </c>
    </row>
    <row r="9520" spans="5:6" x14ac:dyDescent="0.25">
      <c r="E9520" s="8">
        <v>9517</v>
      </c>
      <c r="F9520">
        <v>1</v>
      </c>
    </row>
    <row r="9521" spans="5:6" x14ac:dyDescent="0.25">
      <c r="E9521" s="8">
        <v>9518</v>
      </c>
      <c r="F9521">
        <v>1</v>
      </c>
    </row>
    <row r="9522" spans="5:6" x14ac:dyDescent="0.25">
      <c r="E9522" s="8">
        <v>9519</v>
      </c>
      <c r="F9522">
        <v>1</v>
      </c>
    </row>
    <row r="9523" spans="5:6" x14ac:dyDescent="0.25">
      <c r="E9523" s="8">
        <v>9520</v>
      </c>
      <c r="F9523">
        <v>1</v>
      </c>
    </row>
    <row r="9524" spans="5:6" x14ac:dyDescent="0.25">
      <c r="E9524" s="8">
        <v>9521</v>
      </c>
      <c r="F9524">
        <v>1</v>
      </c>
    </row>
    <row r="9525" spans="5:6" x14ac:dyDescent="0.25">
      <c r="E9525" s="8">
        <v>9522</v>
      </c>
      <c r="F9525">
        <v>1</v>
      </c>
    </row>
    <row r="9526" spans="5:6" x14ac:dyDescent="0.25">
      <c r="E9526" s="8">
        <v>9523</v>
      </c>
      <c r="F9526">
        <v>1</v>
      </c>
    </row>
    <row r="9527" spans="5:6" x14ac:dyDescent="0.25">
      <c r="E9527" s="8">
        <v>9524</v>
      </c>
      <c r="F9527">
        <v>1</v>
      </c>
    </row>
    <row r="9528" spans="5:6" x14ac:dyDescent="0.25">
      <c r="E9528" s="8">
        <v>9525</v>
      </c>
      <c r="F9528">
        <v>1</v>
      </c>
    </row>
    <row r="9529" spans="5:6" x14ac:dyDescent="0.25">
      <c r="E9529" s="8">
        <v>9526</v>
      </c>
      <c r="F9529">
        <v>1</v>
      </c>
    </row>
    <row r="9530" spans="5:6" x14ac:dyDescent="0.25">
      <c r="E9530" s="8">
        <v>9527</v>
      </c>
      <c r="F9530">
        <v>1</v>
      </c>
    </row>
    <row r="9531" spans="5:6" x14ac:dyDescent="0.25">
      <c r="E9531" s="8">
        <v>9528</v>
      </c>
      <c r="F9531">
        <v>1</v>
      </c>
    </row>
    <row r="9532" spans="5:6" x14ac:dyDescent="0.25">
      <c r="E9532" s="8">
        <v>9529</v>
      </c>
      <c r="F9532">
        <v>1</v>
      </c>
    </row>
    <row r="9533" spans="5:6" x14ac:dyDescent="0.25">
      <c r="E9533" s="8">
        <v>9530</v>
      </c>
      <c r="F9533">
        <v>1</v>
      </c>
    </row>
    <row r="9534" spans="5:6" x14ac:dyDescent="0.25">
      <c r="E9534" s="8">
        <v>9531</v>
      </c>
      <c r="F9534">
        <v>1</v>
      </c>
    </row>
    <row r="9535" spans="5:6" x14ac:dyDescent="0.25">
      <c r="E9535" s="8">
        <v>9532</v>
      </c>
      <c r="F9535">
        <v>1</v>
      </c>
    </row>
    <row r="9536" spans="5:6" x14ac:dyDescent="0.25">
      <c r="E9536" s="8">
        <v>9533</v>
      </c>
      <c r="F9536">
        <v>1</v>
      </c>
    </row>
    <row r="9537" spans="5:6" x14ac:dyDescent="0.25">
      <c r="E9537" s="8">
        <v>9534</v>
      </c>
      <c r="F9537">
        <v>1</v>
      </c>
    </row>
    <row r="9538" spans="5:6" x14ac:dyDescent="0.25">
      <c r="E9538" s="8">
        <v>9535</v>
      </c>
      <c r="F9538">
        <v>1</v>
      </c>
    </row>
    <row r="9539" spans="5:6" x14ac:dyDescent="0.25">
      <c r="E9539" s="8">
        <v>9536</v>
      </c>
      <c r="F9539">
        <v>1</v>
      </c>
    </row>
    <row r="9540" spans="5:6" x14ac:dyDescent="0.25">
      <c r="E9540" s="8">
        <v>9537</v>
      </c>
      <c r="F9540">
        <v>1</v>
      </c>
    </row>
    <row r="9541" spans="5:6" x14ac:dyDescent="0.25">
      <c r="E9541" s="8">
        <v>9538</v>
      </c>
      <c r="F9541">
        <v>1</v>
      </c>
    </row>
    <row r="9542" spans="5:6" x14ac:dyDescent="0.25">
      <c r="E9542" s="8">
        <v>9539</v>
      </c>
      <c r="F9542">
        <v>1</v>
      </c>
    </row>
    <row r="9543" spans="5:6" x14ac:dyDescent="0.25">
      <c r="E9543" s="8">
        <v>9540</v>
      </c>
      <c r="F9543">
        <v>1</v>
      </c>
    </row>
    <row r="9544" spans="5:6" x14ac:dyDescent="0.25">
      <c r="E9544" s="8">
        <v>9541</v>
      </c>
      <c r="F9544">
        <v>1</v>
      </c>
    </row>
    <row r="9545" spans="5:6" x14ac:dyDescent="0.25">
      <c r="E9545" s="8">
        <v>9542</v>
      </c>
      <c r="F9545">
        <v>1</v>
      </c>
    </row>
    <row r="9546" spans="5:6" x14ac:dyDescent="0.25">
      <c r="E9546" s="8">
        <v>9543</v>
      </c>
      <c r="F9546">
        <v>1</v>
      </c>
    </row>
    <row r="9547" spans="5:6" x14ac:dyDescent="0.25">
      <c r="E9547" s="8">
        <v>9544</v>
      </c>
      <c r="F9547">
        <v>1</v>
      </c>
    </row>
    <row r="9548" spans="5:6" x14ac:dyDescent="0.25">
      <c r="E9548" s="8">
        <v>9545</v>
      </c>
      <c r="F9548">
        <v>1</v>
      </c>
    </row>
    <row r="9549" spans="5:6" x14ac:dyDescent="0.25">
      <c r="E9549" s="8">
        <v>9546</v>
      </c>
      <c r="F9549">
        <v>1</v>
      </c>
    </row>
    <row r="9550" spans="5:6" x14ac:dyDescent="0.25">
      <c r="E9550" s="8">
        <v>9547</v>
      </c>
      <c r="F9550">
        <v>1</v>
      </c>
    </row>
    <row r="9551" spans="5:6" x14ac:dyDescent="0.25">
      <c r="E9551" s="8">
        <v>9548</v>
      </c>
      <c r="F9551">
        <v>1</v>
      </c>
    </row>
    <row r="9552" spans="5:6" x14ac:dyDescent="0.25">
      <c r="E9552" s="8">
        <v>9549</v>
      </c>
      <c r="F9552">
        <v>1</v>
      </c>
    </row>
    <row r="9553" spans="5:6" x14ac:dyDescent="0.25">
      <c r="E9553" s="8">
        <v>9550</v>
      </c>
      <c r="F9553">
        <v>1</v>
      </c>
    </row>
    <row r="9554" spans="5:6" x14ac:dyDescent="0.25">
      <c r="E9554" s="8">
        <v>9551</v>
      </c>
      <c r="F9554">
        <v>1</v>
      </c>
    </row>
    <row r="9555" spans="5:6" x14ac:dyDescent="0.25">
      <c r="E9555" s="8">
        <v>9552</v>
      </c>
      <c r="F9555">
        <v>1</v>
      </c>
    </row>
    <row r="9556" spans="5:6" x14ac:dyDescent="0.25">
      <c r="E9556" s="8">
        <v>9553</v>
      </c>
      <c r="F9556">
        <v>1</v>
      </c>
    </row>
    <row r="9557" spans="5:6" x14ac:dyDescent="0.25">
      <c r="E9557" s="8">
        <v>9554</v>
      </c>
      <c r="F9557">
        <v>1</v>
      </c>
    </row>
    <row r="9558" spans="5:6" x14ac:dyDescent="0.25">
      <c r="E9558" s="8">
        <v>9555</v>
      </c>
      <c r="F9558">
        <v>1</v>
      </c>
    </row>
    <row r="9559" spans="5:6" x14ac:dyDescent="0.25">
      <c r="E9559" s="8">
        <v>9556</v>
      </c>
      <c r="F9559">
        <v>1</v>
      </c>
    </row>
    <row r="9560" spans="5:6" x14ac:dyDescent="0.25">
      <c r="E9560" s="8">
        <v>9557</v>
      </c>
      <c r="F9560">
        <v>1</v>
      </c>
    </row>
    <row r="9561" spans="5:6" x14ac:dyDescent="0.25">
      <c r="E9561" s="8">
        <v>9558</v>
      </c>
      <c r="F9561">
        <v>1</v>
      </c>
    </row>
    <row r="9562" spans="5:6" x14ac:dyDescent="0.25">
      <c r="E9562" s="8">
        <v>9559</v>
      </c>
      <c r="F9562">
        <v>1</v>
      </c>
    </row>
    <row r="9563" spans="5:6" x14ac:dyDescent="0.25">
      <c r="E9563" s="8">
        <v>9560</v>
      </c>
      <c r="F9563">
        <v>1</v>
      </c>
    </row>
    <row r="9564" spans="5:6" x14ac:dyDescent="0.25">
      <c r="E9564" s="8">
        <v>9561</v>
      </c>
      <c r="F9564">
        <v>1</v>
      </c>
    </row>
    <row r="9565" spans="5:6" x14ac:dyDescent="0.25">
      <c r="E9565" s="8">
        <v>9562</v>
      </c>
      <c r="F9565">
        <v>1</v>
      </c>
    </row>
    <row r="9566" spans="5:6" x14ac:dyDescent="0.25">
      <c r="E9566" s="8">
        <v>9563</v>
      </c>
      <c r="F9566">
        <v>1</v>
      </c>
    </row>
    <row r="9567" spans="5:6" x14ac:dyDescent="0.25">
      <c r="E9567" s="8">
        <v>9564</v>
      </c>
      <c r="F9567">
        <v>1</v>
      </c>
    </row>
    <row r="9568" spans="5:6" x14ac:dyDescent="0.25">
      <c r="E9568" s="8">
        <v>9565</v>
      </c>
      <c r="F9568">
        <v>1</v>
      </c>
    </row>
    <row r="9569" spans="5:6" x14ac:dyDescent="0.25">
      <c r="E9569" s="8">
        <v>9566</v>
      </c>
      <c r="F9569">
        <v>1</v>
      </c>
    </row>
    <row r="9570" spans="5:6" x14ac:dyDescent="0.25">
      <c r="E9570" s="8">
        <v>9567</v>
      </c>
      <c r="F9570">
        <v>1</v>
      </c>
    </row>
    <row r="9571" spans="5:6" x14ac:dyDescent="0.25">
      <c r="E9571" s="8">
        <v>9568</v>
      </c>
      <c r="F9571">
        <v>1</v>
      </c>
    </row>
    <row r="9572" spans="5:6" x14ac:dyDescent="0.25">
      <c r="E9572" s="8">
        <v>9569</v>
      </c>
      <c r="F9572">
        <v>1</v>
      </c>
    </row>
    <row r="9573" spans="5:6" x14ac:dyDescent="0.25">
      <c r="E9573" s="8">
        <v>9570</v>
      </c>
      <c r="F9573">
        <v>1</v>
      </c>
    </row>
    <row r="9574" spans="5:6" x14ac:dyDescent="0.25">
      <c r="E9574" s="8">
        <v>9571</v>
      </c>
      <c r="F9574">
        <v>1</v>
      </c>
    </row>
    <row r="9575" spans="5:6" x14ac:dyDescent="0.25">
      <c r="E9575" s="8">
        <v>9572</v>
      </c>
      <c r="F9575">
        <v>1</v>
      </c>
    </row>
    <row r="9576" spans="5:6" x14ac:dyDescent="0.25">
      <c r="E9576" s="8">
        <v>9573</v>
      </c>
      <c r="F9576">
        <v>1</v>
      </c>
    </row>
    <row r="9577" spans="5:6" x14ac:dyDescent="0.25">
      <c r="E9577" s="8">
        <v>9574</v>
      </c>
      <c r="F9577">
        <v>1</v>
      </c>
    </row>
    <row r="9578" spans="5:6" x14ac:dyDescent="0.25">
      <c r="E9578" s="8">
        <v>9575</v>
      </c>
      <c r="F9578">
        <v>1</v>
      </c>
    </row>
    <row r="9579" spans="5:6" x14ac:dyDescent="0.25">
      <c r="E9579" s="8">
        <v>9576</v>
      </c>
      <c r="F9579">
        <v>1</v>
      </c>
    </row>
    <row r="9580" spans="5:6" x14ac:dyDescent="0.25">
      <c r="E9580" s="8">
        <v>9577</v>
      </c>
      <c r="F9580">
        <v>1</v>
      </c>
    </row>
    <row r="9581" spans="5:6" x14ac:dyDescent="0.25">
      <c r="E9581" s="8">
        <v>9578</v>
      </c>
      <c r="F9581">
        <v>1</v>
      </c>
    </row>
    <row r="9582" spans="5:6" x14ac:dyDescent="0.25">
      <c r="E9582" s="8">
        <v>9579</v>
      </c>
      <c r="F9582">
        <v>1</v>
      </c>
    </row>
    <row r="9583" spans="5:6" x14ac:dyDescent="0.25">
      <c r="E9583" s="8">
        <v>9580</v>
      </c>
      <c r="F9583">
        <v>1</v>
      </c>
    </row>
    <row r="9584" spans="5:6" x14ac:dyDescent="0.25">
      <c r="E9584" s="8">
        <v>9581</v>
      </c>
      <c r="F9584">
        <v>1</v>
      </c>
    </row>
    <row r="9585" spans="5:6" x14ac:dyDescent="0.25">
      <c r="E9585" s="8">
        <v>9582</v>
      </c>
      <c r="F9585">
        <v>1</v>
      </c>
    </row>
    <row r="9586" spans="5:6" x14ac:dyDescent="0.25">
      <c r="E9586" s="8">
        <v>9583</v>
      </c>
      <c r="F9586">
        <v>1</v>
      </c>
    </row>
    <row r="9587" spans="5:6" x14ac:dyDescent="0.25">
      <c r="E9587" s="8">
        <v>9584</v>
      </c>
      <c r="F9587">
        <v>1</v>
      </c>
    </row>
    <row r="9588" spans="5:6" x14ac:dyDescent="0.25">
      <c r="E9588" s="8">
        <v>9585</v>
      </c>
      <c r="F9588">
        <v>1</v>
      </c>
    </row>
    <row r="9589" spans="5:6" x14ac:dyDescent="0.25">
      <c r="E9589" s="8">
        <v>9586</v>
      </c>
      <c r="F9589">
        <v>1</v>
      </c>
    </row>
    <row r="9590" spans="5:6" x14ac:dyDescent="0.25">
      <c r="E9590" s="8">
        <v>9587</v>
      </c>
      <c r="F9590">
        <v>1</v>
      </c>
    </row>
    <row r="9591" spans="5:6" x14ac:dyDescent="0.25">
      <c r="E9591" s="8">
        <v>9588</v>
      </c>
      <c r="F9591">
        <v>1</v>
      </c>
    </row>
    <row r="9592" spans="5:6" x14ac:dyDescent="0.25">
      <c r="E9592" s="8">
        <v>9589</v>
      </c>
      <c r="F9592">
        <v>1</v>
      </c>
    </row>
    <row r="9593" spans="5:6" x14ac:dyDescent="0.25">
      <c r="E9593" s="8">
        <v>9590</v>
      </c>
      <c r="F9593">
        <v>1</v>
      </c>
    </row>
    <row r="9594" spans="5:6" x14ac:dyDescent="0.25">
      <c r="E9594" s="8">
        <v>9591</v>
      </c>
      <c r="F9594">
        <v>1</v>
      </c>
    </row>
    <row r="9595" spans="5:6" x14ac:dyDescent="0.25">
      <c r="E9595" s="8">
        <v>9592</v>
      </c>
      <c r="F9595">
        <v>1</v>
      </c>
    </row>
    <row r="9596" spans="5:6" x14ac:dyDescent="0.25">
      <c r="E9596" s="8">
        <v>9593</v>
      </c>
      <c r="F9596">
        <v>1</v>
      </c>
    </row>
    <row r="9597" spans="5:6" x14ac:dyDescent="0.25">
      <c r="E9597" s="8">
        <v>9594</v>
      </c>
      <c r="F9597">
        <v>1</v>
      </c>
    </row>
    <row r="9598" spans="5:6" x14ac:dyDescent="0.25">
      <c r="E9598" s="8">
        <v>9595</v>
      </c>
      <c r="F9598">
        <v>1</v>
      </c>
    </row>
    <row r="9599" spans="5:6" x14ac:dyDescent="0.25">
      <c r="E9599" s="8">
        <v>9596</v>
      </c>
      <c r="F9599">
        <v>1</v>
      </c>
    </row>
    <row r="9600" spans="5:6" x14ac:dyDescent="0.25">
      <c r="E9600" s="8">
        <v>9597</v>
      </c>
      <c r="F9600">
        <v>1</v>
      </c>
    </row>
    <row r="9601" spans="5:6" x14ac:dyDescent="0.25">
      <c r="E9601" s="8">
        <v>9598</v>
      </c>
      <c r="F9601">
        <v>1</v>
      </c>
    </row>
    <row r="9602" spans="5:6" x14ac:dyDescent="0.25">
      <c r="E9602" s="8">
        <v>9599</v>
      </c>
      <c r="F9602">
        <v>1</v>
      </c>
    </row>
    <row r="9603" spans="5:6" x14ac:dyDescent="0.25">
      <c r="E9603" s="8">
        <v>9600</v>
      </c>
      <c r="F9603">
        <v>1</v>
      </c>
    </row>
    <row r="9604" spans="5:6" x14ac:dyDescent="0.25">
      <c r="E9604" s="8">
        <v>9601</v>
      </c>
      <c r="F9604">
        <v>1</v>
      </c>
    </row>
    <row r="9605" spans="5:6" x14ac:dyDescent="0.25">
      <c r="E9605" s="8">
        <v>9602</v>
      </c>
      <c r="F9605">
        <v>1</v>
      </c>
    </row>
    <row r="9606" spans="5:6" x14ac:dyDescent="0.25">
      <c r="E9606" s="8">
        <v>9603</v>
      </c>
      <c r="F9606">
        <v>1</v>
      </c>
    </row>
    <row r="9607" spans="5:6" x14ac:dyDescent="0.25">
      <c r="E9607" s="8">
        <v>9604</v>
      </c>
      <c r="F9607">
        <v>1</v>
      </c>
    </row>
    <row r="9608" spans="5:6" x14ac:dyDescent="0.25">
      <c r="E9608" s="8">
        <v>9605</v>
      </c>
      <c r="F9608">
        <v>1</v>
      </c>
    </row>
    <row r="9609" spans="5:6" x14ac:dyDescent="0.25">
      <c r="E9609" s="8">
        <v>9606</v>
      </c>
      <c r="F9609">
        <v>1</v>
      </c>
    </row>
    <row r="9610" spans="5:6" x14ac:dyDescent="0.25">
      <c r="E9610" s="8">
        <v>9607</v>
      </c>
      <c r="F9610">
        <v>1</v>
      </c>
    </row>
    <row r="9611" spans="5:6" x14ac:dyDescent="0.25">
      <c r="E9611" s="8">
        <v>9608</v>
      </c>
      <c r="F9611">
        <v>1</v>
      </c>
    </row>
    <row r="9612" spans="5:6" x14ac:dyDescent="0.25">
      <c r="E9612" s="8">
        <v>9609</v>
      </c>
      <c r="F9612">
        <v>1</v>
      </c>
    </row>
    <row r="9613" spans="5:6" x14ac:dyDescent="0.25">
      <c r="E9613" s="8">
        <v>9610</v>
      </c>
      <c r="F9613">
        <v>1</v>
      </c>
    </row>
    <row r="9614" spans="5:6" x14ac:dyDescent="0.25">
      <c r="E9614" s="8">
        <v>9611</v>
      </c>
      <c r="F9614">
        <v>1</v>
      </c>
    </row>
    <row r="9615" spans="5:6" x14ac:dyDescent="0.25">
      <c r="E9615" s="8">
        <v>9612</v>
      </c>
      <c r="F9615">
        <v>1</v>
      </c>
    </row>
    <row r="9616" spans="5:6" x14ac:dyDescent="0.25">
      <c r="E9616" s="8">
        <v>9613</v>
      </c>
      <c r="F9616">
        <v>1</v>
      </c>
    </row>
    <row r="9617" spans="5:6" x14ac:dyDescent="0.25">
      <c r="E9617" s="8">
        <v>9614</v>
      </c>
      <c r="F9617">
        <v>1</v>
      </c>
    </row>
    <row r="9618" spans="5:6" x14ac:dyDescent="0.25">
      <c r="E9618" s="8">
        <v>9615</v>
      </c>
      <c r="F9618">
        <v>1</v>
      </c>
    </row>
    <row r="9619" spans="5:6" x14ac:dyDescent="0.25">
      <c r="E9619" s="8">
        <v>9616</v>
      </c>
      <c r="F9619">
        <v>1</v>
      </c>
    </row>
    <row r="9620" spans="5:6" x14ac:dyDescent="0.25">
      <c r="E9620" s="8">
        <v>9617</v>
      </c>
      <c r="F9620">
        <v>1</v>
      </c>
    </row>
    <row r="9621" spans="5:6" x14ac:dyDescent="0.25">
      <c r="E9621" s="8">
        <v>9618</v>
      </c>
      <c r="F9621">
        <v>1</v>
      </c>
    </row>
    <row r="9622" spans="5:6" x14ac:dyDescent="0.25">
      <c r="E9622" s="8">
        <v>9619</v>
      </c>
      <c r="F9622">
        <v>1</v>
      </c>
    </row>
    <row r="9623" spans="5:6" x14ac:dyDescent="0.25">
      <c r="E9623" s="8">
        <v>9620</v>
      </c>
      <c r="F9623">
        <v>1</v>
      </c>
    </row>
    <row r="9624" spans="5:6" x14ac:dyDescent="0.25">
      <c r="E9624" s="8">
        <v>9621</v>
      </c>
      <c r="F9624">
        <v>1</v>
      </c>
    </row>
    <row r="9625" spans="5:6" x14ac:dyDescent="0.25">
      <c r="E9625" s="8">
        <v>9622</v>
      </c>
      <c r="F9625">
        <v>1</v>
      </c>
    </row>
    <row r="9626" spans="5:6" x14ac:dyDescent="0.25">
      <c r="E9626" s="8">
        <v>9623</v>
      </c>
      <c r="F9626">
        <v>1</v>
      </c>
    </row>
    <row r="9627" spans="5:6" x14ac:dyDescent="0.25">
      <c r="E9627" s="8">
        <v>9624</v>
      </c>
      <c r="F9627">
        <v>1</v>
      </c>
    </row>
    <row r="9628" spans="5:6" x14ac:dyDescent="0.25">
      <c r="E9628" s="8">
        <v>9625</v>
      </c>
      <c r="F9628">
        <v>1</v>
      </c>
    </row>
    <row r="9629" spans="5:6" x14ac:dyDescent="0.25">
      <c r="E9629" s="8">
        <v>9626</v>
      </c>
      <c r="F9629">
        <v>1</v>
      </c>
    </row>
    <row r="9630" spans="5:6" x14ac:dyDescent="0.25">
      <c r="E9630" s="8">
        <v>9627</v>
      </c>
      <c r="F9630">
        <v>1</v>
      </c>
    </row>
    <row r="9631" spans="5:6" x14ac:dyDescent="0.25">
      <c r="E9631" s="8">
        <v>9628</v>
      </c>
      <c r="F9631">
        <v>1</v>
      </c>
    </row>
    <row r="9632" spans="5:6" x14ac:dyDescent="0.25">
      <c r="E9632" s="8">
        <v>9629</v>
      </c>
      <c r="F9632">
        <v>1</v>
      </c>
    </row>
    <row r="9633" spans="5:6" x14ac:dyDescent="0.25">
      <c r="E9633" s="8">
        <v>9630</v>
      </c>
      <c r="F9633">
        <v>1</v>
      </c>
    </row>
    <row r="9634" spans="5:6" x14ac:dyDescent="0.25">
      <c r="E9634" s="8">
        <v>9631</v>
      </c>
      <c r="F9634">
        <v>1</v>
      </c>
    </row>
    <row r="9635" spans="5:6" x14ac:dyDescent="0.25">
      <c r="E9635" s="8">
        <v>9632</v>
      </c>
      <c r="F9635">
        <v>1</v>
      </c>
    </row>
    <row r="9636" spans="5:6" x14ac:dyDescent="0.25">
      <c r="E9636" s="8">
        <v>9633</v>
      </c>
      <c r="F9636">
        <v>1</v>
      </c>
    </row>
    <row r="9637" spans="5:6" x14ac:dyDescent="0.25">
      <c r="E9637" s="8">
        <v>9634</v>
      </c>
      <c r="F9637">
        <v>1</v>
      </c>
    </row>
    <row r="9638" spans="5:6" x14ac:dyDescent="0.25">
      <c r="E9638" s="8">
        <v>9635</v>
      </c>
      <c r="F9638">
        <v>1</v>
      </c>
    </row>
    <row r="9639" spans="5:6" x14ac:dyDescent="0.25">
      <c r="E9639" s="8">
        <v>9636</v>
      </c>
      <c r="F9639">
        <v>1</v>
      </c>
    </row>
    <row r="9640" spans="5:6" x14ac:dyDescent="0.25">
      <c r="E9640" s="8">
        <v>9637</v>
      </c>
      <c r="F9640">
        <v>1</v>
      </c>
    </row>
    <row r="9641" spans="5:6" x14ac:dyDescent="0.25">
      <c r="E9641" s="8">
        <v>9638</v>
      </c>
      <c r="F9641">
        <v>1</v>
      </c>
    </row>
    <row r="9642" spans="5:6" x14ac:dyDescent="0.25">
      <c r="E9642" s="8">
        <v>9639</v>
      </c>
      <c r="F9642">
        <v>1</v>
      </c>
    </row>
    <row r="9643" spans="5:6" x14ac:dyDescent="0.25">
      <c r="E9643" s="8">
        <v>9640</v>
      </c>
      <c r="F9643">
        <v>1</v>
      </c>
    </row>
    <row r="9644" spans="5:6" x14ac:dyDescent="0.25">
      <c r="E9644" s="8">
        <v>9641</v>
      </c>
      <c r="F9644">
        <v>1</v>
      </c>
    </row>
    <row r="9645" spans="5:6" x14ac:dyDescent="0.25">
      <c r="E9645" s="8">
        <v>9642</v>
      </c>
      <c r="F9645">
        <v>1</v>
      </c>
    </row>
    <row r="9646" spans="5:6" x14ac:dyDescent="0.25">
      <c r="E9646" s="8">
        <v>9643</v>
      </c>
      <c r="F9646">
        <v>1</v>
      </c>
    </row>
    <row r="9647" spans="5:6" x14ac:dyDescent="0.25">
      <c r="E9647" s="8">
        <v>9644</v>
      </c>
      <c r="F9647">
        <v>1</v>
      </c>
    </row>
    <row r="9648" spans="5:6" x14ac:dyDescent="0.25">
      <c r="E9648" s="8">
        <v>9645</v>
      </c>
      <c r="F9648">
        <v>1</v>
      </c>
    </row>
    <row r="9649" spans="5:6" x14ac:dyDescent="0.25">
      <c r="E9649" s="8">
        <v>9646</v>
      </c>
      <c r="F9649">
        <v>1</v>
      </c>
    </row>
    <row r="9650" spans="5:6" x14ac:dyDescent="0.25">
      <c r="E9650" s="8">
        <v>9647</v>
      </c>
      <c r="F9650">
        <v>1</v>
      </c>
    </row>
    <row r="9651" spans="5:6" x14ac:dyDescent="0.25">
      <c r="E9651" s="8">
        <v>9648</v>
      </c>
      <c r="F9651">
        <v>1</v>
      </c>
    </row>
    <row r="9652" spans="5:6" x14ac:dyDescent="0.25">
      <c r="E9652" s="8">
        <v>9649</v>
      </c>
      <c r="F9652">
        <v>1</v>
      </c>
    </row>
    <row r="9653" spans="5:6" x14ac:dyDescent="0.25">
      <c r="E9653" s="8">
        <v>9650</v>
      </c>
      <c r="F9653">
        <v>1</v>
      </c>
    </row>
    <row r="9654" spans="5:6" x14ac:dyDescent="0.25">
      <c r="E9654" s="8">
        <v>9651</v>
      </c>
      <c r="F9654">
        <v>1</v>
      </c>
    </row>
    <row r="9655" spans="5:6" x14ac:dyDescent="0.25">
      <c r="E9655" s="8">
        <v>9652</v>
      </c>
      <c r="F9655">
        <v>1</v>
      </c>
    </row>
    <row r="9656" spans="5:6" x14ac:dyDescent="0.25">
      <c r="E9656" s="8">
        <v>9653</v>
      </c>
      <c r="F9656">
        <v>1</v>
      </c>
    </row>
    <row r="9657" spans="5:6" x14ac:dyDescent="0.25">
      <c r="E9657" s="8">
        <v>9654</v>
      </c>
      <c r="F9657">
        <v>1</v>
      </c>
    </row>
    <row r="9658" spans="5:6" x14ac:dyDescent="0.25">
      <c r="E9658" s="8">
        <v>9655</v>
      </c>
      <c r="F9658">
        <v>1</v>
      </c>
    </row>
    <row r="9659" spans="5:6" x14ac:dyDescent="0.25">
      <c r="E9659" s="8">
        <v>9656</v>
      </c>
      <c r="F9659">
        <v>1</v>
      </c>
    </row>
    <row r="9660" spans="5:6" x14ac:dyDescent="0.25">
      <c r="E9660" s="8">
        <v>9657</v>
      </c>
      <c r="F9660">
        <v>1</v>
      </c>
    </row>
    <row r="9661" spans="5:6" x14ac:dyDescent="0.25">
      <c r="E9661" s="8">
        <v>9658</v>
      </c>
      <c r="F9661">
        <v>1</v>
      </c>
    </row>
    <row r="9662" spans="5:6" x14ac:dyDescent="0.25">
      <c r="E9662" s="8">
        <v>9659</v>
      </c>
      <c r="F9662">
        <v>1</v>
      </c>
    </row>
    <row r="9663" spans="5:6" x14ac:dyDescent="0.25">
      <c r="E9663" s="8">
        <v>9660</v>
      </c>
      <c r="F9663">
        <v>1</v>
      </c>
    </row>
    <row r="9664" spans="5:6" x14ac:dyDescent="0.25">
      <c r="E9664" s="8">
        <v>9661</v>
      </c>
      <c r="F9664">
        <v>1</v>
      </c>
    </row>
    <row r="9665" spans="5:6" x14ac:dyDescent="0.25">
      <c r="E9665" s="8">
        <v>9662</v>
      </c>
      <c r="F9665">
        <v>1</v>
      </c>
    </row>
    <row r="9666" spans="5:6" x14ac:dyDescent="0.25">
      <c r="E9666" s="8">
        <v>9663</v>
      </c>
      <c r="F9666">
        <v>1</v>
      </c>
    </row>
    <row r="9667" spans="5:6" x14ac:dyDescent="0.25">
      <c r="E9667" s="8">
        <v>9664</v>
      </c>
      <c r="F9667">
        <v>1</v>
      </c>
    </row>
    <row r="9668" spans="5:6" x14ac:dyDescent="0.25">
      <c r="E9668" s="8">
        <v>9665</v>
      </c>
      <c r="F9668">
        <v>1</v>
      </c>
    </row>
    <row r="9669" spans="5:6" x14ac:dyDescent="0.25">
      <c r="E9669" s="8">
        <v>9666</v>
      </c>
      <c r="F9669">
        <v>1</v>
      </c>
    </row>
    <row r="9670" spans="5:6" x14ac:dyDescent="0.25">
      <c r="E9670" s="8">
        <v>9667</v>
      </c>
      <c r="F9670">
        <v>1</v>
      </c>
    </row>
    <row r="9671" spans="5:6" x14ac:dyDescent="0.25">
      <c r="E9671" s="8">
        <v>9668</v>
      </c>
      <c r="F9671">
        <v>1</v>
      </c>
    </row>
    <row r="9672" spans="5:6" x14ac:dyDescent="0.25">
      <c r="E9672" s="8">
        <v>9669</v>
      </c>
      <c r="F9672">
        <v>1</v>
      </c>
    </row>
    <row r="9673" spans="5:6" x14ac:dyDescent="0.25">
      <c r="E9673" s="8">
        <v>9670</v>
      </c>
      <c r="F9673">
        <v>1</v>
      </c>
    </row>
    <row r="9674" spans="5:6" x14ac:dyDescent="0.25">
      <c r="E9674" s="8">
        <v>9671</v>
      </c>
      <c r="F9674">
        <v>1</v>
      </c>
    </row>
    <row r="9675" spans="5:6" x14ac:dyDescent="0.25">
      <c r="E9675" s="8">
        <v>9672</v>
      </c>
      <c r="F9675">
        <v>1</v>
      </c>
    </row>
    <row r="9676" spans="5:6" x14ac:dyDescent="0.25">
      <c r="E9676" s="8">
        <v>9673</v>
      </c>
      <c r="F9676">
        <v>1</v>
      </c>
    </row>
    <row r="9677" spans="5:6" x14ac:dyDescent="0.25">
      <c r="E9677" s="8">
        <v>9674</v>
      </c>
      <c r="F9677">
        <v>1</v>
      </c>
    </row>
    <row r="9678" spans="5:6" x14ac:dyDescent="0.25">
      <c r="E9678" s="8">
        <v>9675</v>
      </c>
      <c r="F9678">
        <v>1</v>
      </c>
    </row>
    <row r="9679" spans="5:6" x14ac:dyDescent="0.25">
      <c r="E9679" s="8">
        <v>9676</v>
      </c>
      <c r="F9679">
        <v>1</v>
      </c>
    </row>
    <row r="9680" spans="5:6" x14ac:dyDescent="0.25">
      <c r="E9680" s="8">
        <v>9677</v>
      </c>
      <c r="F9680">
        <v>1</v>
      </c>
    </row>
    <row r="9681" spans="5:6" x14ac:dyDescent="0.25">
      <c r="E9681" s="8">
        <v>9678</v>
      </c>
      <c r="F9681">
        <v>1</v>
      </c>
    </row>
    <row r="9682" spans="5:6" x14ac:dyDescent="0.25">
      <c r="E9682" s="8">
        <v>9679</v>
      </c>
      <c r="F9682">
        <v>1</v>
      </c>
    </row>
    <row r="9683" spans="5:6" x14ac:dyDescent="0.25">
      <c r="E9683" s="8">
        <v>9680</v>
      </c>
      <c r="F9683">
        <v>1</v>
      </c>
    </row>
    <row r="9684" spans="5:6" x14ac:dyDescent="0.25">
      <c r="E9684" s="8">
        <v>9681</v>
      </c>
      <c r="F9684">
        <v>1</v>
      </c>
    </row>
    <row r="9685" spans="5:6" x14ac:dyDescent="0.25">
      <c r="E9685" s="8">
        <v>9682</v>
      </c>
      <c r="F9685">
        <v>1</v>
      </c>
    </row>
    <row r="9686" spans="5:6" x14ac:dyDescent="0.25">
      <c r="E9686" s="8">
        <v>9683</v>
      </c>
      <c r="F9686">
        <v>1</v>
      </c>
    </row>
    <row r="9687" spans="5:6" x14ac:dyDescent="0.25">
      <c r="E9687" s="8">
        <v>9684</v>
      </c>
      <c r="F9687">
        <v>1</v>
      </c>
    </row>
    <row r="9688" spans="5:6" x14ac:dyDescent="0.25">
      <c r="E9688" s="8">
        <v>9685</v>
      </c>
      <c r="F9688">
        <v>1</v>
      </c>
    </row>
    <row r="9689" spans="5:6" x14ac:dyDescent="0.25">
      <c r="E9689" s="8">
        <v>9686</v>
      </c>
      <c r="F9689">
        <v>1</v>
      </c>
    </row>
    <row r="9690" spans="5:6" x14ac:dyDescent="0.25">
      <c r="E9690" s="8">
        <v>9687</v>
      </c>
      <c r="F9690">
        <v>1</v>
      </c>
    </row>
    <row r="9691" spans="5:6" x14ac:dyDescent="0.25">
      <c r="E9691" s="8">
        <v>9688</v>
      </c>
      <c r="F9691">
        <v>1</v>
      </c>
    </row>
    <row r="9692" spans="5:6" x14ac:dyDescent="0.25">
      <c r="E9692" s="8">
        <v>9689</v>
      </c>
      <c r="F9692">
        <v>1</v>
      </c>
    </row>
    <row r="9693" spans="5:6" x14ac:dyDescent="0.25">
      <c r="E9693" s="8">
        <v>9690</v>
      </c>
      <c r="F9693">
        <v>1</v>
      </c>
    </row>
    <row r="9694" spans="5:6" x14ac:dyDescent="0.25">
      <c r="E9694" s="8">
        <v>9691</v>
      </c>
      <c r="F9694">
        <v>1</v>
      </c>
    </row>
    <row r="9695" spans="5:6" x14ac:dyDescent="0.25">
      <c r="E9695" s="8">
        <v>9692</v>
      </c>
      <c r="F9695">
        <v>1</v>
      </c>
    </row>
    <row r="9696" spans="5:6" x14ac:dyDescent="0.25">
      <c r="E9696" s="8">
        <v>9693</v>
      </c>
      <c r="F9696">
        <v>1</v>
      </c>
    </row>
    <row r="9697" spans="5:6" x14ac:dyDescent="0.25">
      <c r="E9697" s="8">
        <v>9694</v>
      </c>
      <c r="F9697">
        <v>1</v>
      </c>
    </row>
    <row r="9698" spans="5:6" x14ac:dyDescent="0.25">
      <c r="E9698" s="8">
        <v>9695</v>
      </c>
      <c r="F9698">
        <v>1</v>
      </c>
    </row>
    <row r="9699" spans="5:6" x14ac:dyDescent="0.25">
      <c r="E9699" s="8">
        <v>9696</v>
      </c>
      <c r="F9699">
        <v>1</v>
      </c>
    </row>
    <row r="9700" spans="5:6" x14ac:dyDescent="0.25">
      <c r="E9700" s="8">
        <v>9697</v>
      </c>
      <c r="F9700">
        <v>1</v>
      </c>
    </row>
    <row r="9701" spans="5:6" x14ac:dyDescent="0.25">
      <c r="E9701" s="8">
        <v>9698</v>
      </c>
      <c r="F9701">
        <v>1</v>
      </c>
    </row>
    <row r="9702" spans="5:6" x14ac:dyDescent="0.25">
      <c r="E9702" s="8">
        <v>9699</v>
      </c>
      <c r="F9702">
        <v>1</v>
      </c>
    </row>
    <row r="9703" spans="5:6" x14ac:dyDescent="0.25">
      <c r="E9703" s="8">
        <v>9700</v>
      </c>
      <c r="F9703">
        <v>1</v>
      </c>
    </row>
    <row r="9704" spans="5:6" x14ac:dyDescent="0.25">
      <c r="E9704" s="8">
        <v>9701</v>
      </c>
      <c r="F9704">
        <v>1</v>
      </c>
    </row>
    <row r="9705" spans="5:6" x14ac:dyDescent="0.25">
      <c r="E9705" s="8">
        <v>9702</v>
      </c>
      <c r="F9705">
        <v>1</v>
      </c>
    </row>
    <row r="9706" spans="5:6" x14ac:dyDescent="0.25">
      <c r="E9706" s="8">
        <v>9703</v>
      </c>
      <c r="F9706">
        <v>1</v>
      </c>
    </row>
    <row r="9707" spans="5:6" x14ac:dyDescent="0.25">
      <c r="E9707" s="8">
        <v>9704</v>
      </c>
      <c r="F9707">
        <v>1</v>
      </c>
    </row>
    <row r="9708" spans="5:6" x14ac:dyDescent="0.25">
      <c r="E9708" s="8">
        <v>9705</v>
      </c>
      <c r="F9708">
        <v>1</v>
      </c>
    </row>
    <row r="9709" spans="5:6" x14ac:dyDescent="0.25">
      <c r="E9709" s="8">
        <v>9706</v>
      </c>
      <c r="F9709">
        <v>1</v>
      </c>
    </row>
    <row r="9710" spans="5:6" x14ac:dyDescent="0.25">
      <c r="E9710" s="8">
        <v>9707</v>
      </c>
      <c r="F9710">
        <v>1</v>
      </c>
    </row>
    <row r="9711" spans="5:6" x14ac:dyDescent="0.25">
      <c r="E9711" s="8">
        <v>9708</v>
      </c>
      <c r="F9711">
        <v>1</v>
      </c>
    </row>
    <row r="9712" spans="5:6" x14ac:dyDescent="0.25">
      <c r="E9712" s="8">
        <v>9709</v>
      </c>
      <c r="F9712">
        <v>1</v>
      </c>
    </row>
    <row r="9713" spans="5:6" x14ac:dyDescent="0.25">
      <c r="E9713" s="8">
        <v>9710</v>
      </c>
      <c r="F9713">
        <v>1</v>
      </c>
    </row>
    <row r="9714" spans="5:6" x14ac:dyDescent="0.25">
      <c r="E9714" s="8">
        <v>9711</v>
      </c>
      <c r="F9714">
        <v>1</v>
      </c>
    </row>
    <row r="9715" spans="5:6" x14ac:dyDescent="0.25">
      <c r="E9715" s="8">
        <v>9712</v>
      </c>
      <c r="F9715">
        <v>1</v>
      </c>
    </row>
    <row r="9716" spans="5:6" x14ac:dyDescent="0.25">
      <c r="E9716" s="8">
        <v>9713</v>
      </c>
      <c r="F9716">
        <v>1</v>
      </c>
    </row>
    <row r="9717" spans="5:6" x14ac:dyDescent="0.25">
      <c r="E9717" s="8">
        <v>9714</v>
      </c>
      <c r="F9717">
        <v>1</v>
      </c>
    </row>
    <row r="9718" spans="5:6" x14ac:dyDescent="0.25">
      <c r="E9718" s="8">
        <v>9715</v>
      </c>
      <c r="F9718">
        <v>1</v>
      </c>
    </row>
    <row r="9719" spans="5:6" x14ac:dyDescent="0.25">
      <c r="E9719" s="8">
        <v>9716</v>
      </c>
      <c r="F9719">
        <v>1</v>
      </c>
    </row>
    <row r="9720" spans="5:6" x14ac:dyDescent="0.25">
      <c r="E9720" s="8">
        <v>9717</v>
      </c>
      <c r="F9720">
        <v>1</v>
      </c>
    </row>
    <row r="9721" spans="5:6" x14ac:dyDescent="0.25">
      <c r="E9721" s="8">
        <v>9718</v>
      </c>
      <c r="F9721">
        <v>1</v>
      </c>
    </row>
    <row r="9722" spans="5:6" x14ac:dyDescent="0.25">
      <c r="E9722" s="8">
        <v>9719</v>
      </c>
      <c r="F9722">
        <v>1</v>
      </c>
    </row>
    <row r="9723" spans="5:6" x14ac:dyDescent="0.25">
      <c r="E9723" s="8">
        <v>9720</v>
      </c>
      <c r="F9723">
        <v>1</v>
      </c>
    </row>
    <row r="9724" spans="5:6" x14ac:dyDescent="0.25">
      <c r="E9724" s="8">
        <v>9721</v>
      </c>
      <c r="F9724">
        <v>1</v>
      </c>
    </row>
    <row r="9725" spans="5:6" x14ac:dyDescent="0.25">
      <c r="E9725" s="8">
        <v>9722</v>
      </c>
      <c r="F9725">
        <v>1</v>
      </c>
    </row>
    <row r="9726" spans="5:6" x14ac:dyDescent="0.25">
      <c r="E9726" s="8">
        <v>9723</v>
      </c>
      <c r="F9726">
        <v>1</v>
      </c>
    </row>
    <row r="9727" spans="5:6" x14ac:dyDescent="0.25">
      <c r="E9727" s="8">
        <v>9724</v>
      </c>
      <c r="F9727">
        <v>1</v>
      </c>
    </row>
    <row r="9728" spans="5:6" x14ac:dyDescent="0.25">
      <c r="E9728" s="8">
        <v>9725</v>
      </c>
      <c r="F9728">
        <v>1</v>
      </c>
    </row>
    <row r="9729" spans="5:6" x14ac:dyDescent="0.25">
      <c r="E9729" s="8">
        <v>9726</v>
      </c>
      <c r="F9729">
        <v>1</v>
      </c>
    </row>
    <row r="9730" spans="5:6" x14ac:dyDescent="0.25">
      <c r="E9730" s="8">
        <v>9727</v>
      </c>
      <c r="F9730">
        <v>1</v>
      </c>
    </row>
    <row r="9731" spans="5:6" x14ac:dyDescent="0.25">
      <c r="E9731" s="8">
        <v>9728</v>
      </c>
      <c r="F9731">
        <v>1</v>
      </c>
    </row>
    <row r="9732" spans="5:6" x14ac:dyDescent="0.25">
      <c r="E9732" s="8">
        <v>9729</v>
      </c>
      <c r="F9732">
        <v>1</v>
      </c>
    </row>
    <row r="9733" spans="5:6" x14ac:dyDescent="0.25">
      <c r="E9733" s="8">
        <v>9730</v>
      </c>
      <c r="F9733">
        <v>1</v>
      </c>
    </row>
    <row r="9734" spans="5:6" x14ac:dyDescent="0.25">
      <c r="E9734" s="8">
        <v>9731</v>
      </c>
      <c r="F9734">
        <v>1</v>
      </c>
    </row>
    <row r="9735" spans="5:6" x14ac:dyDescent="0.25">
      <c r="E9735" s="8">
        <v>9732</v>
      </c>
      <c r="F9735">
        <v>1</v>
      </c>
    </row>
    <row r="9736" spans="5:6" x14ac:dyDescent="0.25">
      <c r="E9736" s="8">
        <v>9733</v>
      </c>
      <c r="F9736">
        <v>1</v>
      </c>
    </row>
    <row r="9737" spans="5:6" x14ac:dyDescent="0.25">
      <c r="E9737" s="8">
        <v>9734</v>
      </c>
      <c r="F9737">
        <v>1</v>
      </c>
    </row>
    <row r="9738" spans="5:6" x14ac:dyDescent="0.25">
      <c r="E9738" s="8">
        <v>9735</v>
      </c>
      <c r="F9738">
        <v>1</v>
      </c>
    </row>
    <row r="9739" spans="5:6" x14ac:dyDescent="0.25">
      <c r="E9739" s="8">
        <v>9736</v>
      </c>
      <c r="F9739">
        <v>1</v>
      </c>
    </row>
    <row r="9740" spans="5:6" x14ac:dyDescent="0.25">
      <c r="E9740" s="8">
        <v>9737</v>
      </c>
      <c r="F9740">
        <v>1</v>
      </c>
    </row>
    <row r="9741" spans="5:6" x14ac:dyDescent="0.25">
      <c r="E9741" s="8">
        <v>9738</v>
      </c>
      <c r="F9741">
        <v>1</v>
      </c>
    </row>
    <row r="9742" spans="5:6" x14ac:dyDescent="0.25">
      <c r="E9742" s="8">
        <v>9739</v>
      </c>
      <c r="F9742">
        <v>1</v>
      </c>
    </row>
    <row r="9743" spans="5:6" x14ac:dyDescent="0.25">
      <c r="E9743" s="8">
        <v>9740</v>
      </c>
      <c r="F9743">
        <v>1</v>
      </c>
    </row>
    <row r="9744" spans="5:6" x14ac:dyDescent="0.25">
      <c r="E9744" s="8">
        <v>9741</v>
      </c>
      <c r="F9744">
        <v>1</v>
      </c>
    </row>
    <row r="9745" spans="5:6" x14ac:dyDescent="0.25">
      <c r="E9745" s="8">
        <v>9742</v>
      </c>
      <c r="F9745">
        <v>1</v>
      </c>
    </row>
    <row r="9746" spans="5:6" x14ac:dyDescent="0.25">
      <c r="E9746" s="8">
        <v>9743</v>
      </c>
      <c r="F9746">
        <v>1</v>
      </c>
    </row>
    <row r="9747" spans="5:6" x14ac:dyDescent="0.25">
      <c r="E9747" s="8">
        <v>9744</v>
      </c>
      <c r="F9747">
        <v>1</v>
      </c>
    </row>
    <row r="9748" spans="5:6" x14ac:dyDescent="0.25">
      <c r="E9748" s="8">
        <v>9745</v>
      </c>
      <c r="F9748">
        <v>1</v>
      </c>
    </row>
    <row r="9749" spans="5:6" x14ac:dyDescent="0.25">
      <c r="E9749" s="8">
        <v>9746</v>
      </c>
      <c r="F9749">
        <v>1</v>
      </c>
    </row>
    <row r="9750" spans="5:6" x14ac:dyDescent="0.25">
      <c r="E9750" s="8">
        <v>9747</v>
      </c>
      <c r="F9750">
        <v>1</v>
      </c>
    </row>
    <row r="9751" spans="5:6" x14ac:dyDescent="0.25">
      <c r="E9751" s="8">
        <v>9748</v>
      </c>
      <c r="F9751">
        <v>1</v>
      </c>
    </row>
    <row r="9752" spans="5:6" x14ac:dyDescent="0.25">
      <c r="E9752" s="8">
        <v>9749</v>
      </c>
      <c r="F9752">
        <v>1</v>
      </c>
    </row>
    <row r="9753" spans="5:6" x14ac:dyDescent="0.25">
      <c r="E9753" s="8">
        <v>9750</v>
      </c>
      <c r="F9753">
        <v>1</v>
      </c>
    </row>
    <row r="9754" spans="5:6" x14ac:dyDescent="0.25">
      <c r="E9754" s="8">
        <v>9751</v>
      </c>
      <c r="F9754">
        <v>1</v>
      </c>
    </row>
    <row r="9755" spans="5:6" x14ac:dyDescent="0.25">
      <c r="E9755" s="8">
        <v>9752</v>
      </c>
      <c r="F9755">
        <v>1</v>
      </c>
    </row>
    <row r="9756" spans="5:6" x14ac:dyDescent="0.25">
      <c r="E9756" s="8">
        <v>9753</v>
      </c>
      <c r="F9756">
        <v>1</v>
      </c>
    </row>
    <row r="9757" spans="5:6" x14ac:dyDescent="0.25">
      <c r="E9757" s="8">
        <v>9754</v>
      </c>
      <c r="F9757">
        <v>1</v>
      </c>
    </row>
    <row r="9758" spans="5:6" x14ac:dyDescent="0.25">
      <c r="E9758" s="8">
        <v>9755</v>
      </c>
      <c r="F9758">
        <v>1</v>
      </c>
    </row>
    <row r="9759" spans="5:6" x14ac:dyDescent="0.25">
      <c r="E9759" s="8">
        <v>9756</v>
      </c>
      <c r="F9759">
        <v>1</v>
      </c>
    </row>
    <row r="9760" spans="5:6" x14ac:dyDescent="0.25">
      <c r="E9760" s="8">
        <v>9757</v>
      </c>
      <c r="F9760">
        <v>1</v>
      </c>
    </row>
    <row r="9761" spans="5:6" x14ac:dyDescent="0.25">
      <c r="E9761" s="8">
        <v>9758</v>
      </c>
      <c r="F9761">
        <v>1</v>
      </c>
    </row>
    <row r="9762" spans="5:6" x14ac:dyDescent="0.25">
      <c r="E9762" s="8">
        <v>9759</v>
      </c>
      <c r="F9762">
        <v>1</v>
      </c>
    </row>
    <row r="9763" spans="5:6" x14ac:dyDescent="0.25">
      <c r="E9763" s="8">
        <v>9760</v>
      </c>
      <c r="F9763">
        <v>1</v>
      </c>
    </row>
    <row r="9764" spans="5:6" x14ac:dyDescent="0.25">
      <c r="E9764" s="8">
        <v>9761</v>
      </c>
      <c r="F9764">
        <v>1</v>
      </c>
    </row>
    <row r="9765" spans="5:6" x14ac:dyDescent="0.25">
      <c r="E9765" s="8">
        <v>9762</v>
      </c>
      <c r="F9765">
        <v>1</v>
      </c>
    </row>
    <row r="9766" spans="5:6" x14ac:dyDescent="0.25">
      <c r="E9766" s="8">
        <v>9763</v>
      </c>
      <c r="F9766">
        <v>1</v>
      </c>
    </row>
    <row r="9767" spans="5:6" x14ac:dyDescent="0.25">
      <c r="E9767" s="8">
        <v>9764</v>
      </c>
      <c r="F9767">
        <v>1</v>
      </c>
    </row>
    <row r="9768" spans="5:6" x14ac:dyDescent="0.25">
      <c r="E9768" s="8">
        <v>9765</v>
      </c>
      <c r="F9768">
        <v>1</v>
      </c>
    </row>
    <row r="9769" spans="5:6" x14ac:dyDescent="0.25">
      <c r="E9769" s="8">
        <v>9766</v>
      </c>
      <c r="F9769">
        <v>1</v>
      </c>
    </row>
    <row r="9770" spans="5:6" x14ac:dyDescent="0.25">
      <c r="E9770" s="8">
        <v>9767</v>
      </c>
      <c r="F9770">
        <v>1</v>
      </c>
    </row>
    <row r="9771" spans="5:6" x14ac:dyDescent="0.25">
      <c r="E9771" s="8">
        <v>9768</v>
      </c>
      <c r="F9771">
        <v>1</v>
      </c>
    </row>
    <row r="9772" spans="5:6" x14ac:dyDescent="0.25">
      <c r="E9772" s="8">
        <v>9769</v>
      </c>
      <c r="F9772">
        <v>1</v>
      </c>
    </row>
    <row r="9773" spans="5:6" x14ac:dyDescent="0.25">
      <c r="E9773" s="8">
        <v>9770</v>
      </c>
      <c r="F9773">
        <v>1</v>
      </c>
    </row>
    <row r="9774" spans="5:6" x14ac:dyDescent="0.25">
      <c r="E9774" s="8">
        <v>9771</v>
      </c>
      <c r="F9774">
        <v>1</v>
      </c>
    </row>
    <row r="9775" spans="5:6" x14ac:dyDescent="0.25">
      <c r="E9775" s="8">
        <v>9772</v>
      </c>
      <c r="F9775">
        <v>1</v>
      </c>
    </row>
    <row r="9776" spans="5:6" x14ac:dyDescent="0.25">
      <c r="E9776" s="8">
        <v>9773</v>
      </c>
      <c r="F9776">
        <v>1</v>
      </c>
    </row>
    <row r="9777" spans="5:6" x14ac:dyDescent="0.25">
      <c r="E9777" s="8">
        <v>9774</v>
      </c>
      <c r="F9777">
        <v>1</v>
      </c>
    </row>
    <row r="9778" spans="5:6" x14ac:dyDescent="0.25">
      <c r="E9778" s="8">
        <v>9775</v>
      </c>
      <c r="F9778">
        <v>1</v>
      </c>
    </row>
    <row r="9779" spans="5:6" x14ac:dyDescent="0.25">
      <c r="E9779" s="8">
        <v>9776</v>
      </c>
      <c r="F9779">
        <v>1</v>
      </c>
    </row>
    <row r="9780" spans="5:6" x14ac:dyDescent="0.25">
      <c r="E9780" s="8">
        <v>9777</v>
      </c>
      <c r="F9780">
        <v>1</v>
      </c>
    </row>
    <row r="9781" spans="5:6" x14ac:dyDescent="0.25">
      <c r="E9781" s="8">
        <v>9778</v>
      </c>
      <c r="F9781">
        <v>1</v>
      </c>
    </row>
    <row r="9782" spans="5:6" x14ac:dyDescent="0.25">
      <c r="E9782" s="8">
        <v>9779</v>
      </c>
      <c r="F9782">
        <v>1</v>
      </c>
    </row>
    <row r="9783" spans="5:6" x14ac:dyDescent="0.25">
      <c r="E9783" s="8">
        <v>9780</v>
      </c>
      <c r="F9783">
        <v>1</v>
      </c>
    </row>
    <row r="9784" spans="5:6" x14ac:dyDescent="0.25">
      <c r="E9784" s="8">
        <v>9781</v>
      </c>
      <c r="F9784">
        <v>1</v>
      </c>
    </row>
    <row r="9785" spans="5:6" x14ac:dyDescent="0.25">
      <c r="E9785" s="8">
        <v>9782</v>
      </c>
      <c r="F9785">
        <v>1</v>
      </c>
    </row>
    <row r="9786" spans="5:6" x14ac:dyDescent="0.25">
      <c r="E9786" s="8">
        <v>9783</v>
      </c>
      <c r="F9786">
        <v>1</v>
      </c>
    </row>
    <row r="9787" spans="5:6" x14ac:dyDescent="0.25">
      <c r="E9787" s="8">
        <v>9784</v>
      </c>
      <c r="F9787">
        <v>1</v>
      </c>
    </row>
    <row r="9788" spans="5:6" x14ac:dyDescent="0.25">
      <c r="E9788" s="8">
        <v>9785</v>
      </c>
      <c r="F9788">
        <v>1</v>
      </c>
    </row>
    <row r="9789" spans="5:6" x14ac:dyDescent="0.25">
      <c r="E9789" s="8">
        <v>9786</v>
      </c>
      <c r="F9789">
        <v>1</v>
      </c>
    </row>
    <row r="9790" spans="5:6" x14ac:dyDescent="0.25">
      <c r="E9790" s="8">
        <v>9787</v>
      </c>
      <c r="F9790">
        <v>1</v>
      </c>
    </row>
    <row r="9791" spans="5:6" x14ac:dyDescent="0.25">
      <c r="E9791" s="8">
        <v>9788</v>
      </c>
      <c r="F9791">
        <v>1</v>
      </c>
    </row>
    <row r="9792" spans="5:6" x14ac:dyDescent="0.25">
      <c r="E9792" s="8">
        <v>9789</v>
      </c>
      <c r="F9792">
        <v>1</v>
      </c>
    </row>
    <row r="9793" spans="5:6" x14ac:dyDescent="0.25">
      <c r="E9793" s="8">
        <v>9790</v>
      </c>
      <c r="F9793">
        <v>1</v>
      </c>
    </row>
    <row r="9794" spans="5:6" x14ac:dyDescent="0.25">
      <c r="E9794" s="8">
        <v>9791</v>
      </c>
      <c r="F9794">
        <v>1</v>
      </c>
    </row>
    <row r="9795" spans="5:6" x14ac:dyDescent="0.25">
      <c r="E9795" s="8">
        <v>9792</v>
      </c>
      <c r="F9795">
        <v>1</v>
      </c>
    </row>
    <row r="9796" spans="5:6" x14ac:dyDescent="0.25">
      <c r="E9796" s="8">
        <v>9793</v>
      </c>
      <c r="F9796">
        <v>1</v>
      </c>
    </row>
    <row r="9797" spans="5:6" x14ac:dyDescent="0.25">
      <c r="E9797" s="8">
        <v>9794</v>
      </c>
      <c r="F9797">
        <v>1</v>
      </c>
    </row>
    <row r="9798" spans="5:6" x14ac:dyDescent="0.25">
      <c r="E9798" s="8">
        <v>9795</v>
      </c>
      <c r="F9798">
        <v>1</v>
      </c>
    </row>
    <row r="9799" spans="5:6" x14ac:dyDescent="0.25">
      <c r="E9799" s="8">
        <v>9796</v>
      </c>
      <c r="F9799">
        <v>1</v>
      </c>
    </row>
    <row r="9800" spans="5:6" x14ac:dyDescent="0.25">
      <c r="E9800" s="8">
        <v>9797</v>
      </c>
      <c r="F9800">
        <v>1</v>
      </c>
    </row>
    <row r="9801" spans="5:6" x14ac:dyDescent="0.25">
      <c r="E9801" s="8">
        <v>9798</v>
      </c>
      <c r="F9801">
        <v>1</v>
      </c>
    </row>
    <row r="9802" spans="5:6" x14ac:dyDescent="0.25">
      <c r="E9802" s="8">
        <v>9799</v>
      </c>
      <c r="F9802">
        <v>1</v>
      </c>
    </row>
    <row r="9803" spans="5:6" x14ac:dyDescent="0.25">
      <c r="E9803" s="8">
        <v>9800</v>
      </c>
      <c r="F9803">
        <v>1</v>
      </c>
    </row>
    <row r="9804" spans="5:6" x14ac:dyDescent="0.25">
      <c r="E9804" s="8">
        <v>9801</v>
      </c>
      <c r="F9804">
        <v>1</v>
      </c>
    </row>
    <row r="9805" spans="5:6" x14ac:dyDescent="0.25">
      <c r="E9805" s="8">
        <v>9802</v>
      </c>
      <c r="F9805">
        <v>1</v>
      </c>
    </row>
    <row r="9806" spans="5:6" x14ac:dyDescent="0.25">
      <c r="E9806" s="8">
        <v>9803</v>
      </c>
      <c r="F9806">
        <v>1</v>
      </c>
    </row>
    <row r="9807" spans="5:6" x14ac:dyDescent="0.25">
      <c r="E9807" s="8">
        <v>9804</v>
      </c>
      <c r="F9807">
        <v>1</v>
      </c>
    </row>
    <row r="9808" spans="5:6" x14ac:dyDescent="0.25">
      <c r="E9808" s="8">
        <v>9805</v>
      </c>
      <c r="F9808">
        <v>1</v>
      </c>
    </row>
    <row r="9809" spans="5:6" x14ac:dyDescent="0.25">
      <c r="E9809" s="8">
        <v>9806</v>
      </c>
      <c r="F9809">
        <v>1</v>
      </c>
    </row>
    <row r="9810" spans="5:6" x14ac:dyDescent="0.25">
      <c r="E9810" s="8">
        <v>9807</v>
      </c>
      <c r="F9810">
        <v>1</v>
      </c>
    </row>
    <row r="9811" spans="5:6" x14ac:dyDescent="0.25">
      <c r="E9811" s="8">
        <v>9808</v>
      </c>
      <c r="F9811">
        <v>1</v>
      </c>
    </row>
    <row r="9812" spans="5:6" x14ac:dyDescent="0.25">
      <c r="E9812" s="8">
        <v>9809</v>
      </c>
      <c r="F9812">
        <v>1</v>
      </c>
    </row>
    <row r="9813" spans="5:6" x14ac:dyDescent="0.25">
      <c r="E9813" s="8">
        <v>9810</v>
      </c>
      <c r="F9813">
        <v>1</v>
      </c>
    </row>
    <row r="9814" spans="5:6" x14ac:dyDescent="0.25">
      <c r="E9814" s="8">
        <v>9811</v>
      </c>
      <c r="F9814">
        <v>1</v>
      </c>
    </row>
    <row r="9815" spans="5:6" x14ac:dyDescent="0.25">
      <c r="E9815" s="8">
        <v>9812</v>
      </c>
      <c r="F9815">
        <v>1</v>
      </c>
    </row>
    <row r="9816" spans="5:6" x14ac:dyDescent="0.25">
      <c r="E9816" s="8">
        <v>9813</v>
      </c>
      <c r="F9816">
        <v>1</v>
      </c>
    </row>
    <row r="9817" spans="5:6" x14ac:dyDescent="0.25">
      <c r="E9817" s="8">
        <v>9814</v>
      </c>
      <c r="F9817">
        <v>1</v>
      </c>
    </row>
    <row r="9818" spans="5:6" x14ac:dyDescent="0.25">
      <c r="E9818" s="8">
        <v>9815</v>
      </c>
      <c r="F9818">
        <v>1</v>
      </c>
    </row>
    <row r="9819" spans="5:6" x14ac:dyDescent="0.25">
      <c r="E9819" s="8">
        <v>9816</v>
      </c>
      <c r="F9819">
        <v>1</v>
      </c>
    </row>
    <row r="9820" spans="5:6" x14ac:dyDescent="0.25">
      <c r="E9820" s="8">
        <v>9817</v>
      </c>
      <c r="F9820">
        <v>1</v>
      </c>
    </row>
    <row r="9821" spans="5:6" x14ac:dyDescent="0.25">
      <c r="E9821" s="8">
        <v>9818</v>
      </c>
      <c r="F9821">
        <v>1</v>
      </c>
    </row>
    <row r="9822" spans="5:6" x14ac:dyDescent="0.25">
      <c r="E9822" s="8">
        <v>9819</v>
      </c>
      <c r="F9822">
        <v>1</v>
      </c>
    </row>
    <row r="9823" spans="5:6" x14ac:dyDescent="0.25">
      <c r="E9823" s="8">
        <v>9820</v>
      </c>
      <c r="F9823">
        <v>1</v>
      </c>
    </row>
    <row r="9824" spans="5:6" x14ac:dyDescent="0.25">
      <c r="E9824" s="8">
        <v>9821</v>
      </c>
      <c r="F9824">
        <v>1</v>
      </c>
    </row>
    <row r="9825" spans="5:6" x14ac:dyDescent="0.25">
      <c r="E9825" s="8">
        <v>9822</v>
      </c>
      <c r="F9825">
        <v>1</v>
      </c>
    </row>
    <row r="9826" spans="5:6" x14ac:dyDescent="0.25">
      <c r="E9826" s="8">
        <v>9823</v>
      </c>
      <c r="F9826">
        <v>1</v>
      </c>
    </row>
    <row r="9827" spans="5:6" x14ac:dyDescent="0.25">
      <c r="E9827" s="8">
        <v>9824</v>
      </c>
      <c r="F9827">
        <v>1</v>
      </c>
    </row>
    <row r="9828" spans="5:6" x14ac:dyDescent="0.25">
      <c r="E9828" s="8">
        <v>9825</v>
      </c>
      <c r="F9828">
        <v>1</v>
      </c>
    </row>
    <row r="9829" spans="5:6" x14ac:dyDescent="0.25">
      <c r="E9829" s="8">
        <v>9826</v>
      </c>
      <c r="F9829">
        <v>1</v>
      </c>
    </row>
    <row r="9830" spans="5:6" x14ac:dyDescent="0.25">
      <c r="E9830" s="8">
        <v>9827</v>
      </c>
      <c r="F9830">
        <v>1</v>
      </c>
    </row>
    <row r="9831" spans="5:6" x14ac:dyDescent="0.25">
      <c r="E9831" s="8">
        <v>9828</v>
      </c>
      <c r="F9831">
        <v>1</v>
      </c>
    </row>
    <row r="9832" spans="5:6" x14ac:dyDescent="0.25">
      <c r="E9832" s="8">
        <v>9829</v>
      </c>
      <c r="F9832">
        <v>1</v>
      </c>
    </row>
    <row r="9833" spans="5:6" x14ac:dyDescent="0.25">
      <c r="E9833" s="8">
        <v>9830</v>
      </c>
      <c r="F9833">
        <v>1</v>
      </c>
    </row>
    <row r="9834" spans="5:6" x14ac:dyDescent="0.25">
      <c r="E9834" s="8">
        <v>9831</v>
      </c>
      <c r="F9834">
        <v>1</v>
      </c>
    </row>
    <row r="9835" spans="5:6" x14ac:dyDescent="0.25">
      <c r="E9835" s="8">
        <v>9832</v>
      </c>
      <c r="F9835">
        <v>1</v>
      </c>
    </row>
    <row r="9836" spans="5:6" x14ac:dyDescent="0.25">
      <c r="E9836" s="8">
        <v>9833</v>
      </c>
      <c r="F9836">
        <v>1</v>
      </c>
    </row>
    <row r="9837" spans="5:6" x14ac:dyDescent="0.25">
      <c r="E9837" s="8">
        <v>9834</v>
      </c>
      <c r="F9837">
        <v>1</v>
      </c>
    </row>
    <row r="9838" spans="5:6" x14ac:dyDescent="0.25">
      <c r="E9838" s="8">
        <v>9835</v>
      </c>
      <c r="F9838">
        <v>1</v>
      </c>
    </row>
    <row r="9839" spans="5:6" x14ac:dyDescent="0.25">
      <c r="E9839" s="8">
        <v>9836</v>
      </c>
      <c r="F9839">
        <v>1</v>
      </c>
    </row>
    <row r="9840" spans="5:6" x14ac:dyDescent="0.25">
      <c r="E9840" s="8">
        <v>9837</v>
      </c>
      <c r="F9840">
        <v>1</v>
      </c>
    </row>
    <row r="9841" spans="5:6" x14ac:dyDescent="0.25">
      <c r="E9841" s="8">
        <v>9838</v>
      </c>
      <c r="F9841">
        <v>1</v>
      </c>
    </row>
    <row r="9842" spans="5:6" x14ac:dyDescent="0.25">
      <c r="E9842" s="8">
        <v>9839</v>
      </c>
      <c r="F9842">
        <v>1</v>
      </c>
    </row>
    <row r="9843" spans="5:6" x14ac:dyDescent="0.25">
      <c r="E9843" s="8">
        <v>9840</v>
      </c>
      <c r="F9843">
        <v>1</v>
      </c>
    </row>
    <row r="9844" spans="5:6" x14ac:dyDescent="0.25">
      <c r="E9844" s="8">
        <v>9841</v>
      </c>
      <c r="F9844">
        <v>1</v>
      </c>
    </row>
    <row r="9845" spans="5:6" x14ac:dyDescent="0.25">
      <c r="E9845" s="8">
        <v>9842</v>
      </c>
      <c r="F9845">
        <v>1</v>
      </c>
    </row>
    <row r="9846" spans="5:6" x14ac:dyDescent="0.25">
      <c r="E9846" s="8">
        <v>9843</v>
      </c>
      <c r="F9846">
        <v>1</v>
      </c>
    </row>
    <row r="9847" spans="5:6" x14ac:dyDescent="0.25">
      <c r="E9847" s="8">
        <v>9844</v>
      </c>
      <c r="F9847">
        <v>1</v>
      </c>
    </row>
    <row r="9848" spans="5:6" x14ac:dyDescent="0.25">
      <c r="E9848" s="8">
        <v>9845</v>
      </c>
      <c r="F9848">
        <v>1</v>
      </c>
    </row>
    <row r="9849" spans="5:6" x14ac:dyDescent="0.25">
      <c r="E9849" s="8">
        <v>9846</v>
      </c>
      <c r="F9849">
        <v>1</v>
      </c>
    </row>
    <row r="9850" spans="5:6" x14ac:dyDescent="0.25">
      <c r="E9850" s="8">
        <v>9847</v>
      </c>
      <c r="F9850">
        <v>1</v>
      </c>
    </row>
    <row r="9851" spans="5:6" x14ac:dyDescent="0.25">
      <c r="E9851" s="8">
        <v>9848</v>
      </c>
      <c r="F9851">
        <v>1</v>
      </c>
    </row>
    <row r="9852" spans="5:6" x14ac:dyDescent="0.25">
      <c r="E9852" s="8">
        <v>9849</v>
      </c>
      <c r="F9852">
        <v>1</v>
      </c>
    </row>
    <row r="9853" spans="5:6" x14ac:dyDescent="0.25">
      <c r="E9853" s="8">
        <v>9850</v>
      </c>
      <c r="F9853">
        <v>1</v>
      </c>
    </row>
    <row r="9854" spans="5:6" x14ac:dyDescent="0.25">
      <c r="E9854" s="8">
        <v>9851</v>
      </c>
      <c r="F9854">
        <v>1</v>
      </c>
    </row>
    <row r="9855" spans="5:6" x14ac:dyDescent="0.25">
      <c r="E9855" s="8">
        <v>9852</v>
      </c>
      <c r="F9855">
        <v>1</v>
      </c>
    </row>
    <row r="9856" spans="5:6" x14ac:dyDescent="0.25">
      <c r="E9856" s="8">
        <v>9853</v>
      </c>
      <c r="F9856">
        <v>1</v>
      </c>
    </row>
    <row r="9857" spans="5:6" x14ac:dyDescent="0.25">
      <c r="E9857" s="8">
        <v>9854</v>
      </c>
      <c r="F9857">
        <v>1</v>
      </c>
    </row>
    <row r="9858" spans="5:6" x14ac:dyDescent="0.25">
      <c r="E9858" s="8">
        <v>9855</v>
      </c>
      <c r="F9858">
        <v>1</v>
      </c>
    </row>
    <row r="9859" spans="5:6" x14ac:dyDescent="0.25">
      <c r="E9859" s="8">
        <v>9856</v>
      </c>
      <c r="F9859">
        <v>1</v>
      </c>
    </row>
    <row r="9860" spans="5:6" x14ac:dyDescent="0.25">
      <c r="E9860" s="8">
        <v>9857</v>
      </c>
      <c r="F9860">
        <v>1</v>
      </c>
    </row>
    <row r="9861" spans="5:6" x14ac:dyDescent="0.25">
      <c r="E9861" s="8">
        <v>9858</v>
      </c>
      <c r="F9861">
        <v>1</v>
      </c>
    </row>
    <row r="9862" spans="5:6" x14ac:dyDescent="0.25">
      <c r="E9862" s="8">
        <v>9859</v>
      </c>
      <c r="F9862">
        <v>1</v>
      </c>
    </row>
    <row r="9863" spans="5:6" x14ac:dyDescent="0.25">
      <c r="E9863" s="8">
        <v>9860</v>
      </c>
      <c r="F9863">
        <v>1</v>
      </c>
    </row>
    <row r="9864" spans="5:6" x14ac:dyDescent="0.25">
      <c r="E9864" s="8">
        <v>9861</v>
      </c>
      <c r="F9864">
        <v>1</v>
      </c>
    </row>
    <row r="9865" spans="5:6" x14ac:dyDescent="0.25">
      <c r="E9865" s="8">
        <v>9862</v>
      </c>
      <c r="F9865">
        <v>1</v>
      </c>
    </row>
    <row r="9866" spans="5:6" x14ac:dyDescent="0.25">
      <c r="E9866" s="8">
        <v>9863</v>
      </c>
      <c r="F9866">
        <v>1</v>
      </c>
    </row>
    <row r="9867" spans="5:6" x14ac:dyDescent="0.25">
      <c r="E9867" s="8">
        <v>9864</v>
      </c>
      <c r="F9867">
        <v>1</v>
      </c>
    </row>
    <row r="9868" spans="5:6" x14ac:dyDescent="0.25">
      <c r="E9868" s="8">
        <v>9865</v>
      </c>
      <c r="F9868">
        <v>1</v>
      </c>
    </row>
    <row r="9869" spans="5:6" x14ac:dyDescent="0.25">
      <c r="E9869" s="8">
        <v>9866</v>
      </c>
      <c r="F9869">
        <v>1</v>
      </c>
    </row>
    <row r="9870" spans="5:6" x14ac:dyDescent="0.25">
      <c r="E9870" s="8">
        <v>9867</v>
      </c>
      <c r="F9870">
        <v>1</v>
      </c>
    </row>
    <row r="9871" spans="5:6" x14ac:dyDescent="0.25">
      <c r="E9871" s="8">
        <v>9868</v>
      </c>
      <c r="F9871">
        <v>1</v>
      </c>
    </row>
    <row r="9872" spans="5:6" x14ac:dyDescent="0.25">
      <c r="E9872" s="8">
        <v>9869</v>
      </c>
      <c r="F9872">
        <v>1</v>
      </c>
    </row>
    <row r="9873" spans="5:6" x14ac:dyDescent="0.25">
      <c r="E9873" s="8">
        <v>9870</v>
      </c>
      <c r="F9873">
        <v>1</v>
      </c>
    </row>
    <row r="9874" spans="5:6" x14ac:dyDescent="0.25">
      <c r="E9874" s="8">
        <v>9871</v>
      </c>
      <c r="F9874">
        <v>1</v>
      </c>
    </row>
    <row r="9875" spans="5:6" x14ac:dyDescent="0.25">
      <c r="E9875" s="8">
        <v>9872</v>
      </c>
      <c r="F9875">
        <v>1</v>
      </c>
    </row>
    <row r="9876" spans="5:6" x14ac:dyDescent="0.25">
      <c r="E9876" s="8">
        <v>9873</v>
      </c>
      <c r="F9876">
        <v>1</v>
      </c>
    </row>
    <row r="9877" spans="5:6" x14ac:dyDescent="0.25">
      <c r="E9877" s="8">
        <v>9874</v>
      </c>
      <c r="F9877">
        <v>1</v>
      </c>
    </row>
    <row r="9878" spans="5:6" x14ac:dyDescent="0.25">
      <c r="E9878" s="8">
        <v>9875</v>
      </c>
      <c r="F9878">
        <v>1</v>
      </c>
    </row>
    <row r="9879" spans="5:6" x14ac:dyDescent="0.25">
      <c r="E9879" s="8">
        <v>9876</v>
      </c>
      <c r="F9879">
        <v>1</v>
      </c>
    </row>
    <row r="9880" spans="5:6" x14ac:dyDescent="0.25">
      <c r="E9880" s="8">
        <v>9877</v>
      </c>
      <c r="F9880">
        <v>1</v>
      </c>
    </row>
    <row r="9881" spans="5:6" x14ac:dyDescent="0.25">
      <c r="E9881" s="8">
        <v>9878</v>
      </c>
      <c r="F9881">
        <v>1</v>
      </c>
    </row>
    <row r="9882" spans="5:6" x14ac:dyDescent="0.25">
      <c r="E9882" s="8">
        <v>9879</v>
      </c>
      <c r="F9882">
        <v>1</v>
      </c>
    </row>
    <row r="9883" spans="5:6" x14ac:dyDescent="0.25">
      <c r="E9883" s="8">
        <v>9880</v>
      </c>
      <c r="F9883">
        <v>1</v>
      </c>
    </row>
    <row r="9884" spans="5:6" x14ac:dyDescent="0.25">
      <c r="E9884" s="8">
        <v>9881</v>
      </c>
      <c r="F9884">
        <v>1</v>
      </c>
    </row>
    <row r="9885" spans="5:6" x14ac:dyDescent="0.25">
      <c r="E9885" s="8">
        <v>9882</v>
      </c>
      <c r="F9885">
        <v>1</v>
      </c>
    </row>
    <row r="9886" spans="5:6" x14ac:dyDescent="0.25">
      <c r="E9886" s="8">
        <v>9883</v>
      </c>
      <c r="F9886">
        <v>1</v>
      </c>
    </row>
    <row r="9887" spans="5:6" x14ac:dyDescent="0.25">
      <c r="E9887" s="8">
        <v>9884</v>
      </c>
      <c r="F9887">
        <v>1</v>
      </c>
    </row>
    <row r="9888" spans="5:6" x14ac:dyDescent="0.25">
      <c r="E9888" s="8">
        <v>9885</v>
      </c>
      <c r="F9888">
        <v>1</v>
      </c>
    </row>
    <row r="9889" spans="5:6" x14ac:dyDescent="0.25">
      <c r="E9889" s="8">
        <v>9886</v>
      </c>
      <c r="F9889">
        <v>1</v>
      </c>
    </row>
    <row r="9890" spans="5:6" x14ac:dyDescent="0.25">
      <c r="E9890" s="8">
        <v>9887</v>
      </c>
      <c r="F9890">
        <v>1</v>
      </c>
    </row>
    <row r="9891" spans="5:6" x14ac:dyDescent="0.25">
      <c r="E9891" s="8">
        <v>9888</v>
      </c>
      <c r="F9891">
        <v>1</v>
      </c>
    </row>
    <row r="9892" spans="5:6" x14ac:dyDescent="0.25">
      <c r="E9892" s="8">
        <v>9889</v>
      </c>
      <c r="F9892">
        <v>1</v>
      </c>
    </row>
    <row r="9893" spans="5:6" x14ac:dyDescent="0.25">
      <c r="E9893" s="8">
        <v>9890</v>
      </c>
      <c r="F9893">
        <v>1</v>
      </c>
    </row>
    <row r="9894" spans="5:6" x14ac:dyDescent="0.25">
      <c r="E9894" s="8">
        <v>9891</v>
      </c>
      <c r="F9894">
        <v>1</v>
      </c>
    </row>
    <row r="9895" spans="5:6" x14ac:dyDescent="0.25">
      <c r="E9895" s="8">
        <v>9892</v>
      </c>
      <c r="F9895">
        <v>1</v>
      </c>
    </row>
    <row r="9896" spans="5:6" x14ac:dyDescent="0.25">
      <c r="E9896" s="8">
        <v>9893</v>
      </c>
      <c r="F9896">
        <v>1</v>
      </c>
    </row>
    <row r="9897" spans="5:6" x14ac:dyDescent="0.25">
      <c r="E9897" s="8">
        <v>9894</v>
      </c>
      <c r="F9897">
        <v>1</v>
      </c>
    </row>
    <row r="9898" spans="5:6" x14ac:dyDescent="0.25">
      <c r="E9898" s="8">
        <v>9895</v>
      </c>
      <c r="F9898">
        <v>1</v>
      </c>
    </row>
    <row r="9899" spans="5:6" x14ac:dyDescent="0.25">
      <c r="E9899" s="8">
        <v>9896</v>
      </c>
      <c r="F9899">
        <v>1</v>
      </c>
    </row>
    <row r="9900" spans="5:6" x14ac:dyDescent="0.25">
      <c r="E9900" s="8">
        <v>9897</v>
      </c>
      <c r="F9900">
        <v>1</v>
      </c>
    </row>
    <row r="9901" spans="5:6" x14ac:dyDescent="0.25">
      <c r="E9901" s="8">
        <v>9898</v>
      </c>
      <c r="F9901">
        <v>1</v>
      </c>
    </row>
    <row r="9902" spans="5:6" x14ac:dyDescent="0.25">
      <c r="E9902" s="8">
        <v>9899</v>
      </c>
      <c r="F9902">
        <v>1</v>
      </c>
    </row>
    <row r="9903" spans="5:6" x14ac:dyDescent="0.25">
      <c r="E9903" s="8">
        <v>9900</v>
      </c>
      <c r="F9903">
        <v>1</v>
      </c>
    </row>
    <row r="9904" spans="5:6" x14ac:dyDescent="0.25">
      <c r="E9904" s="8">
        <v>9901</v>
      </c>
      <c r="F9904">
        <v>1</v>
      </c>
    </row>
    <row r="9905" spans="5:6" x14ac:dyDescent="0.25">
      <c r="E9905" s="8">
        <v>9902</v>
      </c>
      <c r="F9905">
        <v>1</v>
      </c>
    </row>
    <row r="9906" spans="5:6" x14ac:dyDescent="0.25">
      <c r="E9906" s="8">
        <v>9903</v>
      </c>
      <c r="F9906">
        <v>1</v>
      </c>
    </row>
    <row r="9907" spans="5:6" x14ac:dyDescent="0.25">
      <c r="E9907" s="8">
        <v>9904</v>
      </c>
      <c r="F9907">
        <v>1</v>
      </c>
    </row>
    <row r="9908" spans="5:6" x14ac:dyDescent="0.25">
      <c r="E9908" s="8">
        <v>9905</v>
      </c>
      <c r="F9908">
        <v>1</v>
      </c>
    </row>
    <row r="9909" spans="5:6" x14ac:dyDescent="0.25">
      <c r="E9909" s="8">
        <v>9906</v>
      </c>
      <c r="F9909">
        <v>1</v>
      </c>
    </row>
    <row r="9910" spans="5:6" x14ac:dyDescent="0.25">
      <c r="E9910" s="8">
        <v>9907</v>
      </c>
      <c r="F9910">
        <v>1</v>
      </c>
    </row>
    <row r="9911" spans="5:6" x14ac:dyDescent="0.25">
      <c r="E9911" s="8">
        <v>9908</v>
      </c>
      <c r="F9911">
        <v>1</v>
      </c>
    </row>
    <row r="9912" spans="5:6" x14ac:dyDescent="0.25">
      <c r="E9912" s="8">
        <v>9909</v>
      </c>
      <c r="F9912">
        <v>1</v>
      </c>
    </row>
    <row r="9913" spans="5:6" x14ac:dyDescent="0.25">
      <c r="E9913" s="8">
        <v>9910</v>
      </c>
      <c r="F9913">
        <v>1</v>
      </c>
    </row>
    <row r="9914" spans="5:6" x14ac:dyDescent="0.25">
      <c r="E9914" s="8">
        <v>9911</v>
      </c>
      <c r="F9914">
        <v>1</v>
      </c>
    </row>
    <row r="9915" spans="5:6" x14ac:dyDescent="0.25">
      <c r="E9915" s="8">
        <v>9912</v>
      </c>
      <c r="F9915">
        <v>1</v>
      </c>
    </row>
    <row r="9916" spans="5:6" x14ac:dyDescent="0.25">
      <c r="E9916" s="8">
        <v>9913</v>
      </c>
      <c r="F9916">
        <v>1</v>
      </c>
    </row>
    <row r="9917" spans="5:6" x14ac:dyDescent="0.25">
      <c r="E9917" s="8">
        <v>9914</v>
      </c>
      <c r="F9917">
        <v>1</v>
      </c>
    </row>
    <row r="9918" spans="5:6" x14ac:dyDescent="0.25">
      <c r="E9918" s="8">
        <v>9915</v>
      </c>
      <c r="F9918">
        <v>1</v>
      </c>
    </row>
    <row r="9919" spans="5:6" x14ac:dyDescent="0.25">
      <c r="E9919" s="8">
        <v>9916</v>
      </c>
      <c r="F9919">
        <v>1</v>
      </c>
    </row>
    <row r="9920" spans="5:6" x14ac:dyDescent="0.25">
      <c r="E9920" s="8">
        <v>9917</v>
      </c>
      <c r="F9920">
        <v>1</v>
      </c>
    </row>
    <row r="9921" spans="5:6" x14ac:dyDescent="0.25">
      <c r="E9921" s="8">
        <v>9918</v>
      </c>
      <c r="F9921">
        <v>1</v>
      </c>
    </row>
    <row r="9922" spans="5:6" x14ac:dyDescent="0.25">
      <c r="E9922" s="8">
        <v>9919</v>
      </c>
      <c r="F9922">
        <v>1</v>
      </c>
    </row>
    <row r="9923" spans="5:6" x14ac:dyDescent="0.25">
      <c r="E9923" s="8">
        <v>9920</v>
      </c>
      <c r="F9923">
        <v>1</v>
      </c>
    </row>
    <row r="9924" spans="5:6" x14ac:dyDescent="0.25">
      <c r="E9924" s="8">
        <v>9921</v>
      </c>
      <c r="F9924">
        <v>1</v>
      </c>
    </row>
    <row r="9925" spans="5:6" x14ac:dyDescent="0.25">
      <c r="E9925" s="8">
        <v>9922</v>
      </c>
      <c r="F9925">
        <v>1</v>
      </c>
    </row>
    <row r="9926" spans="5:6" x14ac:dyDescent="0.25">
      <c r="E9926" s="8">
        <v>9923</v>
      </c>
      <c r="F9926">
        <v>1</v>
      </c>
    </row>
    <row r="9927" spans="5:6" x14ac:dyDescent="0.25">
      <c r="E9927" s="8">
        <v>9924</v>
      </c>
      <c r="F9927">
        <v>1</v>
      </c>
    </row>
    <row r="9928" spans="5:6" x14ac:dyDescent="0.25">
      <c r="E9928" s="8">
        <v>9925</v>
      </c>
      <c r="F9928">
        <v>1</v>
      </c>
    </row>
    <row r="9929" spans="5:6" x14ac:dyDescent="0.25">
      <c r="E9929" s="8">
        <v>9926</v>
      </c>
      <c r="F9929">
        <v>1</v>
      </c>
    </row>
    <row r="9930" spans="5:6" x14ac:dyDescent="0.25">
      <c r="E9930" s="8">
        <v>9927</v>
      </c>
      <c r="F9930">
        <v>1</v>
      </c>
    </row>
    <row r="9931" spans="5:6" x14ac:dyDescent="0.25">
      <c r="E9931" s="8">
        <v>9928</v>
      </c>
      <c r="F9931">
        <v>1</v>
      </c>
    </row>
    <row r="9932" spans="5:6" x14ac:dyDescent="0.25">
      <c r="E9932" s="8">
        <v>9929</v>
      </c>
      <c r="F9932">
        <v>1</v>
      </c>
    </row>
    <row r="9933" spans="5:6" x14ac:dyDescent="0.25">
      <c r="E9933" s="8">
        <v>9930</v>
      </c>
      <c r="F9933">
        <v>1</v>
      </c>
    </row>
    <row r="9934" spans="5:6" x14ac:dyDescent="0.25">
      <c r="E9934" s="8">
        <v>9931</v>
      </c>
      <c r="F9934">
        <v>1</v>
      </c>
    </row>
    <row r="9935" spans="5:6" x14ac:dyDescent="0.25">
      <c r="E9935" s="8">
        <v>9932</v>
      </c>
      <c r="F9935">
        <v>1</v>
      </c>
    </row>
    <row r="9936" spans="5:6" x14ac:dyDescent="0.25">
      <c r="E9936" s="8">
        <v>9933</v>
      </c>
      <c r="F9936">
        <v>1</v>
      </c>
    </row>
    <row r="9937" spans="5:6" x14ac:dyDescent="0.25">
      <c r="E9937" s="8">
        <v>9934</v>
      </c>
      <c r="F9937">
        <v>1</v>
      </c>
    </row>
    <row r="9938" spans="5:6" x14ac:dyDescent="0.25">
      <c r="E9938" s="8">
        <v>9935</v>
      </c>
      <c r="F9938">
        <v>1</v>
      </c>
    </row>
    <row r="9939" spans="5:6" x14ac:dyDescent="0.25">
      <c r="E9939" s="8">
        <v>9936</v>
      </c>
      <c r="F9939">
        <v>1</v>
      </c>
    </row>
    <row r="9940" spans="5:6" x14ac:dyDescent="0.25">
      <c r="E9940" s="8">
        <v>9937</v>
      </c>
      <c r="F9940">
        <v>1</v>
      </c>
    </row>
    <row r="9941" spans="5:6" x14ac:dyDescent="0.25">
      <c r="E9941" s="8">
        <v>9938</v>
      </c>
      <c r="F9941">
        <v>1</v>
      </c>
    </row>
    <row r="9942" spans="5:6" x14ac:dyDescent="0.25">
      <c r="E9942" s="8">
        <v>9939</v>
      </c>
      <c r="F9942">
        <v>1</v>
      </c>
    </row>
    <row r="9943" spans="5:6" x14ac:dyDescent="0.25">
      <c r="E9943" s="8">
        <v>9940</v>
      </c>
      <c r="F9943">
        <v>1</v>
      </c>
    </row>
    <row r="9944" spans="5:6" x14ac:dyDescent="0.25">
      <c r="E9944" s="8">
        <v>9941</v>
      </c>
      <c r="F9944">
        <v>1</v>
      </c>
    </row>
    <row r="9945" spans="5:6" x14ac:dyDescent="0.25">
      <c r="E9945" s="8">
        <v>9942</v>
      </c>
      <c r="F9945">
        <v>1</v>
      </c>
    </row>
    <row r="9946" spans="5:6" x14ac:dyDescent="0.25">
      <c r="E9946" s="8">
        <v>9943</v>
      </c>
      <c r="F9946">
        <v>1</v>
      </c>
    </row>
    <row r="9947" spans="5:6" x14ac:dyDescent="0.25">
      <c r="E9947" s="8">
        <v>9944</v>
      </c>
      <c r="F9947">
        <v>1</v>
      </c>
    </row>
    <row r="9948" spans="5:6" x14ac:dyDescent="0.25">
      <c r="E9948" s="8">
        <v>9945</v>
      </c>
      <c r="F9948">
        <v>1</v>
      </c>
    </row>
    <row r="9949" spans="5:6" x14ac:dyDescent="0.25">
      <c r="E9949" s="8">
        <v>9946</v>
      </c>
      <c r="F9949">
        <v>1</v>
      </c>
    </row>
    <row r="9950" spans="5:6" x14ac:dyDescent="0.25">
      <c r="E9950" s="8">
        <v>9947</v>
      </c>
      <c r="F9950">
        <v>1</v>
      </c>
    </row>
    <row r="9951" spans="5:6" x14ac:dyDescent="0.25">
      <c r="E9951" s="8">
        <v>9948</v>
      </c>
      <c r="F9951">
        <v>1</v>
      </c>
    </row>
    <row r="9952" spans="5:6" x14ac:dyDescent="0.25">
      <c r="E9952" s="8">
        <v>9949</v>
      </c>
      <c r="F9952">
        <v>1</v>
      </c>
    </row>
    <row r="9953" spans="5:6" x14ac:dyDescent="0.25">
      <c r="E9953" s="8">
        <v>9950</v>
      </c>
      <c r="F9953">
        <v>1</v>
      </c>
    </row>
    <row r="9954" spans="5:6" x14ac:dyDescent="0.25">
      <c r="E9954" s="8">
        <v>9951</v>
      </c>
      <c r="F9954">
        <v>1</v>
      </c>
    </row>
    <row r="9955" spans="5:6" x14ac:dyDescent="0.25">
      <c r="E9955" s="8">
        <v>9952</v>
      </c>
      <c r="F9955">
        <v>1</v>
      </c>
    </row>
    <row r="9956" spans="5:6" x14ac:dyDescent="0.25">
      <c r="E9956" s="8">
        <v>9953</v>
      </c>
      <c r="F9956">
        <v>1</v>
      </c>
    </row>
    <row r="9957" spans="5:6" x14ac:dyDescent="0.25">
      <c r="E9957" s="8">
        <v>9954</v>
      </c>
      <c r="F9957">
        <v>1</v>
      </c>
    </row>
    <row r="9958" spans="5:6" x14ac:dyDescent="0.25">
      <c r="E9958" s="8">
        <v>9955</v>
      </c>
      <c r="F9958">
        <v>1</v>
      </c>
    </row>
    <row r="9959" spans="5:6" x14ac:dyDescent="0.25">
      <c r="E9959" s="8">
        <v>9956</v>
      </c>
      <c r="F9959">
        <v>1</v>
      </c>
    </row>
    <row r="9960" spans="5:6" x14ac:dyDescent="0.25">
      <c r="E9960" s="8">
        <v>9957</v>
      </c>
      <c r="F9960">
        <v>1</v>
      </c>
    </row>
    <row r="9961" spans="5:6" x14ac:dyDescent="0.25">
      <c r="E9961" s="8">
        <v>9958</v>
      </c>
      <c r="F9961">
        <v>1</v>
      </c>
    </row>
    <row r="9962" spans="5:6" x14ac:dyDescent="0.25">
      <c r="E9962" s="8">
        <v>9959</v>
      </c>
      <c r="F9962">
        <v>1</v>
      </c>
    </row>
    <row r="9963" spans="5:6" x14ac:dyDescent="0.25">
      <c r="E9963" s="8">
        <v>9960</v>
      </c>
      <c r="F9963">
        <v>1</v>
      </c>
    </row>
    <row r="9964" spans="5:6" x14ac:dyDescent="0.25">
      <c r="E9964" s="8">
        <v>9961</v>
      </c>
      <c r="F9964">
        <v>1</v>
      </c>
    </row>
    <row r="9965" spans="5:6" x14ac:dyDescent="0.25">
      <c r="E9965" s="8">
        <v>9962</v>
      </c>
      <c r="F9965">
        <v>1</v>
      </c>
    </row>
    <row r="9966" spans="5:6" x14ac:dyDescent="0.25">
      <c r="E9966" s="8">
        <v>9963</v>
      </c>
      <c r="F9966">
        <v>1</v>
      </c>
    </row>
    <row r="9967" spans="5:6" x14ac:dyDescent="0.25">
      <c r="E9967" s="8">
        <v>9964</v>
      </c>
      <c r="F9967">
        <v>1</v>
      </c>
    </row>
    <row r="9968" spans="5:6" x14ac:dyDescent="0.25">
      <c r="E9968" s="8">
        <v>9965</v>
      </c>
      <c r="F9968">
        <v>1</v>
      </c>
    </row>
    <row r="9969" spans="5:6" x14ac:dyDescent="0.25">
      <c r="E9969" s="8">
        <v>9966</v>
      </c>
      <c r="F9969">
        <v>1</v>
      </c>
    </row>
    <row r="9970" spans="5:6" x14ac:dyDescent="0.25">
      <c r="E9970" s="8">
        <v>9967</v>
      </c>
      <c r="F9970">
        <v>1</v>
      </c>
    </row>
    <row r="9971" spans="5:6" x14ac:dyDescent="0.25">
      <c r="E9971" s="8">
        <v>9968</v>
      </c>
      <c r="F9971">
        <v>1</v>
      </c>
    </row>
    <row r="9972" spans="5:6" x14ac:dyDescent="0.25">
      <c r="E9972" s="8">
        <v>9969</v>
      </c>
      <c r="F9972">
        <v>1</v>
      </c>
    </row>
    <row r="9973" spans="5:6" x14ac:dyDescent="0.25">
      <c r="E9973" s="8">
        <v>9970</v>
      </c>
      <c r="F9973">
        <v>1</v>
      </c>
    </row>
    <row r="9974" spans="5:6" x14ac:dyDescent="0.25">
      <c r="E9974" s="8">
        <v>9971</v>
      </c>
      <c r="F9974">
        <v>1</v>
      </c>
    </row>
    <row r="9975" spans="5:6" x14ac:dyDescent="0.25">
      <c r="E9975" s="8">
        <v>9972</v>
      </c>
      <c r="F9975">
        <v>1</v>
      </c>
    </row>
    <row r="9976" spans="5:6" x14ac:dyDescent="0.25">
      <c r="E9976" s="8">
        <v>9973</v>
      </c>
      <c r="F9976">
        <v>1</v>
      </c>
    </row>
    <row r="9977" spans="5:6" x14ac:dyDescent="0.25">
      <c r="E9977" s="8">
        <v>9974</v>
      </c>
      <c r="F9977">
        <v>1</v>
      </c>
    </row>
    <row r="9978" spans="5:6" x14ac:dyDescent="0.25">
      <c r="E9978" s="8">
        <v>9975</v>
      </c>
      <c r="F9978">
        <v>1</v>
      </c>
    </row>
    <row r="9979" spans="5:6" x14ac:dyDescent="0.25">
      <c r="E9979" s="8">
        <v>9976</v>
      </c>
      <c r="F9979">
        <v>1</v>
      </c>
    </row>
    <row r="9980" spans="5:6" x14ac:dyDescent="0.25">
      <c r="E9980" s="8">
        <v>9977</v>
      </c>
      <c r="F9980">
        <v>1</v>
      </c>
    </row>
    <row r="9981" spans="5:6" x14ac:dyDescent="0.25">
      <c r="E9981" s="8">
        <v>9978</v>
      </c>
      <c r="F9981">
        <v>1</v>
      </c>
    </row>
    <row r="9982" spans="5:6" x14ac:dyDescent="0.25">
      <c r="E9982" s="8">
        <v>9979</v>
      </c>
      <c r="F9982">
        <v>1</v>
      </c>
    </row>
    <row r="9983" spans="5:6" x14ac:dyDescent="0.25">
      <c r="E9983" s="8">
        <v>9980</v>
      </c>
      <c r="F9983">
        <v>1</v>
      </c>
    </row>
    <row r="9984" spans="5:6" x14ac:dyDescent="0.25">
      <c r="E9984" s="8">
        <v>9981</v>
      </c>
      <c r="F9984">
        <v>1</v>
      </c>
    </row>
    <row r="9985" spans="5:6" x14ac:dyDescent="0.25">
      <c r="E9985" s="8">
        <v>9982</v>
      </c>
      <c r="F9985">
        <v>1</v>
      </c>
    </row>
    <row r="9986" spans="5:6" x14ac:dyDescent="0.25">
      <c r="E9986" s="8">
        <v>9983</v>
      </c>
      <c r="F9986">
        <v>1</v>
      </c>
    </row>
    <row r="9987" spans="5:6" x14ac:dyDescent="0.25">
      <c r="E9987" s="8">
        <v>9984</v>
      </c>
      <c r="F9987">
        <v>1</v>
      </c>
    </row>
    <row r="9988" spans="5:6" x14ac:dyDescent="0.25">
      <c r="E9988" s="8">
        <v>9985</v>
      </c>
      <c r="F9988">
        <v>1</v>
      </c>
    </row>
    <row r="9989" spans="5:6" x14ac:dyDescent="0.25">
      <c r="E9989" s="8">
        <v>9986</v>
      </c>
      <c r="F9989">
        <v>1</v>
      </c>
    </row>
    <row r="9990" spans="5:6" x14ac:dyDescent="0.25">
      <c r="E9990" s="8">
        <v>9987</v>
      </c>
      <c r="F9990">
        <v>1</v>
      </c>
    </row>
    <row r="9991" spans="5:6" x14ac:dyDescent="0.25">
      <c r="E9991" s="8">
        <v>9988</v>
      </c>
      <c r="F9991">
        <v>1</v>
      </c>
    </row>
    <row r="9992" spans="5:6" x14ac:dyDescent="0.25">
      <c r="E9992" s="8">
        <v>9989</v>
      </c>
      <c r="F9992">
        <v>1</v>
      </c>
    </row>
    <row r="9993" spans="5:6" x14ac:dyDescent="0.25">
      <c r="E9993" s="8">
        <v>9990</v>
      </c>
      <c r="F9993">
        <v>1</v>
      </c>
    </row>
    <row r="9994" spans="5:6" x14ac:dyDescent="0.25">
      <c r="E9994" s="8">
        <v>9991</v>
      </c>
      <c r="F9994">
        <v>1</v>
      </c>
    </row>
    <row r="9995" spans="5:6" x14ac:dyDescent="0.25">
      <c r="E9995" s="8">
        <v>9992</v>
      </c>
      <c r="F9995">
        <v>1</v>
      </c>
    </row>
    <row r="9996" spans="5:6" x14ac:dyDescent="0.25">
      <c r="E9996" s="8">
        <v>9993</v>
      </c>
      <c r="F9996">
        <v>1</v>
      </c>
    </row>
    <row r="9997" spans="5:6" x14ac:dyDescent="0.25">
      <c r="E9997" s="8">
        <v>9994</v>
      </c>
      <c r="F9997">
        <v>1</v>
      </c>
    </row>
    <row r="9998" spans="5:6" x14ac:dyDescent="0.25">
      <c r="E9998" s="8">
        <v>9995</v>
      </c>
      <c r="F9998">
        <v>1</v>
      </c>
    </row>
    <row r="9999" spans="5:6" x14ac:dyDescent="0.25">
      <c r="E9999" s="8">
        <v>9996</v>
      </c>
      <c r="F9999">
        <v>1</v>
      </c>
    </row>
    <row r="10000" spans="5:6" x14ac:dyDescent="0.25">
      <c r="E10000" s="8">
        <v>9997</v>
      </c>
      <c r="F10000">
        <v>1</v>
      </c>
    </row>
    <row r="10001" spans="5:6" x14ac:dyDescent="0.25">
      <c r="E10001" s="8">
        <v>9998</v>
      </c>
      <c r="F10001">
        <v>1</v>
      </c>
    </row>
    <row r="10002" spans="5:6" x14ac:dyDescent="0.25">
      <c r="E10002" s="8">
        <v>9999</v>
      </c>
      <c r="F10002">
        <v>1</v>
      </c>
    </row>
    <row r="10003" spans="5:6" x14ac:dyDescent="0.25">
      <c r="E10003" s="8">
        <v>10000</v>
      </c>
      <c r="F10003">
        <v>1</v>
      </c>
    </row>
    <row r="10004" spans="5:6" x14ac:dyDescent="0.25">
      <c r="E10004" s="8">
        <v>10001</v>
      </c>
      <c r="F10004">
        <v>1</v>
      </c>
    </row>
    <row r="10005" spans="5:6" x14ac:dyDescent="0.25">
      <c r="E10005" s="8">
        <v>10002</v>
      </c>
      <c r="F10005">
        <v>1</v>
      </c>
    </row>
    <row r="10006" spans="5:6" x14ac:dyDescent="0.25">
      <c r="E10006" s="8">
        <v>10003</v>
      </c>
      <c r="F10006">
        <v>1</v>
      </c>
    </row>
    <row r="10007" spans="5:6" x14ac:dyDescent="0.25">
      <c r="E10007" s="8">
        <v>10004</v>
      </c>
      <c r="F10007">
        <v>1</v>
      </c>
    </row>
    <row r="10008" spans="5:6" x14ac:dyDescent="0.25">
      <c r="E10008" s="8">
        <v>10005</v>
      </c>
      <c r="F10008">
        <v>1</v>
      </c>
    </row>
    <row r="10009" spans="5:6" x14ac:dyDescent="0.25">
      <c r="E10009" s="8">
        <v>10006</v>
      </c>
      <c r="F10009">
        <v>1</v>
      </c>
    </row>
    <row r="10010" spans="5:6" x14ac:dyDescent="0.25">
      <c r="E10010" s="8">
        <v>10007</v>
      </c>
      <c r="F10010">
        <v>1</v>
      </c>
    </row>
    <row r="10011" spans="5:6" x14ac:dyDescent="0.25">
      <c r="E10011" s="8">
        <v>10008</v>
      </c>
      <c r="F10011">
        <v>1</v>
      </c>
    </row>
    <row r="10012" spans="5:6" x14ac:dyDescent="0.25">
      <c r="E10012" s="8">
        <v>10009</v>
      </c>
      <c r="F10012">
        <v>1</v>
      </c>
    </row>
    <row r="10013" spans="5:6" x14ac:dyDescent="0.25">
      <c r="E10013" s="8">
        <v>10010</v>
      </c>
      <c r="F10013">
        <v>1</v>
      </c>
    </row>
    <row r="10014" spans="5:6" x14ac:dyDescent="0.25">
      <c r="E10014" s="8">
        <v>10011</v>
      </c>
      <c r="F10014">
        <v>1</v>
      </c>
    </row>
    <row r="10015" spans="5:6" x14ac:dyDescent="0.25">
      <c r="E10015" s="8">
        <v>10012</v>
      </c>
      <c r="F10015">
        <v>1</v>
      </c>
    </row>
    <row r="10016" spans="5:6" x14ac:dyDescent="0.25">
      <c r="E10016" s="8">
        <v>10013</v>
      </c>
      <c r="F10016">
        <v>1</v>
      </c>
    </row>
    <row r="10017" spans="5:6" x14ac:dyDescent="0.25">
      <c r="E10017" s="8">
        <v>10014</v>
      </c>
      <c r="F10017">
        <v>1</v>
      </c>
    </row>
    <row r="10018" spans="5:6" x14ac:dyDescent="0.25">
      <c r="E10018" s="8">
        <v>10015</v>
      </c>
      <c r="F10018">
        <v>1</v>
      </c>
    </row>
    <row r="10019" spans="5:6" x14ac:dyDescent="0.25">
      <c r="E10019" s="8">
        <v>10016</v>
      </c>
      <c r="F10019">
        <v>1</v>
      </c>
    </row>
    <row r="10020" spans="5:6" x14ac:dyDescent="0.25">
      <c r="E10020" s="8">
        <v>10017</v>
      </c>
      <c r="F10020">
        <v>1</v>
      </c>
    </row>
    <row r="10021" spans="5:6" x14ac:dyDescent="0.25">
      <c r="E10021" s="8">
        <v>10018</v>
      </c>
      <c r="F10021">
        <v>1</v>
      </c>
    </row>
    <row r="10022" spans="5:6" x14ac:dyDescent="0.25">
      <c r="E10022" s="8">
        <v>10019</v>
      </c>
      <c r="F10022">
        <v>1</v>
      </c>
    </row>
    <row r="10023" spans="5:6" x14ac:dyDescent="0.25">
      <c r="E10023" s="8">
        <v>10020</v>
      </c>
      <c r="F10023">
        <v>1</v>
      </c>
    </row>
    <row r="10024" spans="5:6" x14ac:dyDescent="0.25">
      <c r="E10024" s="8">
        <v>10021</v>
      </c>
      <c r="F10024">
        <v>1</v>
      </c>
    </row>
    <row r="10025" spans="5:6" x14ac:dyDescent="0.25">
      <c r="E10025" s="8">
        <v>10022</v>
      </c>
      <c r="F10025">
        <v>1</v>
      </c>
    </row>
    <row r="10026" spans="5:6" x14ac:dyDescent="0.25">
      <c r="E10026" s="8">
        <v>10023</v>
      </c>
      <c r="F10026">
        <v>1</v>
      </c>
    </row>
    <row r="10027" spans="5:6" x14ac:dyDescent="0.25">
      <c r="E10027" s="8">
        <v>10024</v>
      </c>
      <c r="F10027">
        <v>1</v>
      </c>
    </row>
    <row r="10028" spans="5:6" x14ac:dyDescent="0.25">
      <c r="E10028" s="8">
        <v>10025</v>
      </c>
      <c r="F10028">
        <v>1</v>
      </c>
    </row>
    <row r="10029" spans="5:6" x14ac:dyDescent="0.25">
      <c r="E10029" s="8">
        <v>10026</v>
      </c>
      <c r="F10029">
        <v>1</v>
      </c>
    </row>
    <row r="10030" spans="5:6" x14ac:dyDescent="0.25">
      <c r="E10030" s="8">
        <v>10027</v>
      </c>
      <c r="F10030">
        <v>1</v>
      </c>
    </row>
    <row r="10031" spans="5:6" x14ac:dyDescent="0.25">
      <c r="E10031" s="8">
        <v>10028</v>
      </c>
      <c r="F10031">
        <v>1</v>
      </c>
    </row>
    <row r="10032" spans="5:6" x14ac:dyDescent="0.25">
      <c r="E10032" s="8">
        <v>10029</v>
      </c>
      <c r="F10032">
        <v>1</v>
      </c>
    </row>
    <row r="10033" spans="5:6" x14ac:dyDescent="0.25">
      <c r="E10033" s="8">
        <v>10030</v>
      </c>
      <c r="F10033">
        <v>1</v>
      </c>
    </row>
    <row r="10034" spans="5:6" x14ac:dyDescent="0.25">
      <c r="E10034" s="8">
        <v>10031</v>
      </c>
      <c r="F10034">
        <v>1</v>
      </c>
    </row>
    <row r="10035" spans="5:6" x14ac:dyDescent="0.25">
      <c r="E10035" s="8">
        <v>10032</v>
      </c>
      <c r="F10035">
        <v>1</v>
      </c>
    </row>
    <row r="10036" spans="5:6" x14ac:dyDescent="0.25">
      <c r="E10036" s="8">
        <v>10033</v>
      </c>
      <c r="F10036">
        <v>1</v>
      </c>
    </row>
    <row r="10037" spans="5:6" x14ac:dyDescent="0.25">
      <c r="E10037" s="8">
        <v>10034</v>
      </c>
      <c r="F10037">
        <v>1</v>
      </c>
    </row>
    <row r="10038" spans="5:6" x14ac:dyDescent="0.25">
      <c r="E10038" s="8">
        <v>10035</v>
      </c>
      <c r="F10038">
        <v>1</v>
      </c>
    </row>
    <row r="10039" spans="5:6" x14ac:dyDescent="0.25">
      <c r="E10039" s="8">
        <v>10036</v>
      </c>
      <c r="F10039">
        <v>1</v>
      </c>
    </row>
    <row r="10040" spans="5:6" x14ac:dyDescent="0.25">
      <c r="E10040" s="8">
        <v>10037</v>
      </c>
      <c r="F10040">
        <v>1</v>
      </c>
    </row>
    <row r="10041" spans="5:6" x14ac:dyDescent="0.25">
      <c r="E10041" s="8">
        <v>10038</v>
      </c>
      <c r="F10041">
        <v>1</v>
      </c>
    </row>
    <row r="10042" spans="5:6" x14ac:dyDescent="0.25">
      <c r="E10042" s="8">
        <v>10039</v>
      </c>
      <c r="F10042">
        <v>1</v>
      </c>
    </row>
    <row r="10043" spans="5:6" x14ac:dyDescent="0.25">
      <c r="E10043" s="8">
        <v>10040</v>
      </c>
      <c r="F10043">
        <v>1</v>
      </c>
    </row>
    <row r="10044" spans="5:6" x14ac:dyDescent="0.25">
      <c r="E10044" s="8">
        <v>10041</v>
      </c>
      <c r="F10044">
        <v>1</v>
      </c>
    </row>
    <row r="10045" spans="5:6" x14ac:dyDescent="0.25">
      <c r="E10045" s="8">
        <v>10042</v>
      </c>
      <c r="F10045">
        <v>1</v>
      </c>
    </row>
    <row r="10046" spans="5:6" x14ac:dyDescent="0.25">
      <c r="E10046" s="8">
        <v>10043</v>
      </c>
      <c r="F10046">
        <v>1</v>
      </c>
    </row>
    <row r="10047" spans="5:6" x14ac:dyDescent="0.25">
      <c r="E10047" s="8">
        <v>10044</v>
      </c>
      <c r="F10047">
        <v>1</v>
      </c>
    </row>
    <row r="10048" spans="5:6" x14ac:dyDescent="0.25">
      <c r="E10048" s="8">
        <v>10045</v>
      </c>
      <c r="F10048">
        <v>1</v>
      </c>
    </row>
    <row r="10049" spans="5:6" x14ac:dyDescent="0.25">
      <c r="E10049" s="8">
        <v>10046</v>
      </c>
      <c r="F10049">
        <v>1</v>
      </c>
    </row>
    <row r="10050" spans="5:6" x14ac:dyDescent="0.25">
      <c r="E10050" s="8">
        <v>10047</v>
      </c>
      <c r="F10050">
        <v>1</v>
      </c>
    </row>
    <row r="10051" spans="5:6" x14ac:dyDescent="0.25">
      <c r="E10051" s="8">
        <v>10048</v>
      </c>
      <c r="F10051">
        <v>1</v>
      </c>
    </row>
    <row r="10052" spans="5:6" x14ac:dyDescent="0.25">
      <c r="E10052" s="8">
        <v>10049</v>
      </c>
      <c r="F10052">
        <v>1</v>
      </c>
    </row>
    <row r="10053" spans="5:6" x14ac:dyDescent="0.25">
      <c r="E10053" s="8">
        <v>10050</v>
      </c>
      <c r="F10053">
        <v>1</v>
      </c>
    </row>
    <row r="10054" spans="5:6" x14ac:dyDescent="0.25">
      <c r="E10054" s="8">
        <v>10051</v>
      </c>
      <c r="F10054">
        <v>1</v>
      </c>
    </row>
    <row r="10055" spans="5:6" x14ac:dyDescent="0.25">
      <c r="E10055" s="8">
        <v>10052</v>
      </c>
      <c r="F10055">
        <v>1</v>
      </c>
    </row>
    <row r="10056" spans="5:6" x14ac:dyDescent="0.25">
      <c r="E10056" s="8">
        <v>10053</v>
      </c>
      <c r="F10056">
        <v>1</v>
      </c>
    </row>
    <row r="10057" spans="5:6" x14ac:dyDescent="0.25">
      <c r="E10057" s="8">
        <v>10054</v>
      </c>
      <c r="F10057">
        <v>1</v>
      </c>
    </row>
    <row r="10058" spans="5:6" x14ac:dyDescent="0.25">
      <c r="E10058" s="8">
        <v>10055</v>
      </c>
      <c r="F10058">
        <v>1</v>
      </c>
    </row>
    <row r="10059" spans="5:6" x14ac:dyDescent="0.25">
      <c r="E10059" s="8">
        <v>10056</v>
      </c>
      <c r="F10059">
        <v>1</v>
      </c>
    </row>
    <row r="10060" spans="5:6" x14ac:dyDescent="0.25">
      <c r="E10060" s="8">
        <v>10057</v>
      </c>
      <c r="F10060">
        <v>1</v>
      </c>
    </row>
    <row r="10061" spans="5:6" x14ac:dyDescent="0.25">
      <c r="E10061" s="8">
        <v>10058</v>
      </c>
      <c r="F10061">
        <v>1</v>
      </c>
    </row>
    <row r="10062" spans="5:6" x14ac:dyDescent="0.25">
      <c r="E10062" s="8">
        <v>10059</v>
      </c>
      <c r="F10062">
        <v>1</v>
      </c>
    </row>
    <row r="10063" spans="5:6" x14ac:dyDescent="0.25">
      <c r="E10063" s="8">
        <v>10060</v>
      </c>
      <c r="F10063">
        <v>1</v>
      </c>
    </row>
    <row r="10064" spans="5:6" x14ac:dyDescent="0.25">
      <c r="E10064" s="8">
        <v>10061</v>
      </c>
      <c r="F10064">
        <v>1</v>
      </c>
    </row>
    <row r="10065" spans="5:6" x14ac:dyDescent="0.25">
      <c r="E10065" s="8">
        <v>10062</v>
      </c>
      <c r="F10065">
        <v>1</v>
      </c>
    </row>
    <row r="10066" spans="5:6" x14ac:dyDescent="0.25">
      <c r="E10066" s="8">
        <v>10063</v>
      </c>
      <c r="F10066">
        <v>1</v>
      </c>
    </row>
    <row r="10067" spans="5:6" x14ac:dyDescent="0.25">
      <c r="E10067" s="8">
        <v>10064</v>
      </c>
      <c r="F10067">
        <v>1</v>
      </c>
    </row>
    <row r="10068" spans="5:6" x14ac:dyDescent="0.25">
      <c r="E10068" s="8">
        <v>10065</v>
      </c>
      <c r="F10068">
        <v>1</v>
      </c>
    </row>
    <row r="10069" spans="5:6" x14ac:dyDescent="0.25">
      <c r="E10069" s="8">
        <v>10066</v>
      </c>
      <c r="F10069">
        <v>1</v>
      </c>
    </row>
    <row r="10070" spans="5:6" x14ac:dyDescent="0.25">
      <c r="E10070" s="8">
        <v>10067</v>
      </c>
      <c r="F10070">
        <v>1</v>
      </c>
    </row>
    <row r="10071" spans="5:6" x14ac:dyDescent="0.25">
      <c r="E10071" s="8">
        <v>10068</v>
      </c>
      <c r="F10071">
        <v>1</v>
      </c>
    </row>
    <row r="10072" spans="5:6" x14ac:dyDescent="0.25">
      <c r="E10072" s="8">
        <v>10069</v>
      </c>
      <c r="F10072">
        <v>1</v>
      </c>
    </row>
    <row r="10073" spans="5:6" x14ac:dyDescent="0.25">
      <c r="E10073" s="8">
        <v>10070</v>
      </c>
      <c r="F10073">
        <v>1</v>
      </c>
    </row>
    <row r="10074" spans="5:6" x14ac:dyDescent="0.25">
      <c r="E10074" s="8">
        <v>10071</v>
      </c>
      <c r="F10074">
        <v>1</v>
      </c>
    </row>
    <row r="10075" spans="5:6" x14ac:dyDescent="0.25">
      <c r="E10075" s="8">
        <v>10072</v>
      </c>
      <c r="F10075">
        <v>1</v>
      </c>
    </row>
    <row r="10076" spans="5:6" x14ac:dyDescent="0.25">
      <c r="E10076" s="8">
        <v>10073</v>
      </c>
      <c r="F10076">
        <v>1</v>
      </c>
    </row>
    <row r="10077" spans="5:6" x14ac:dyDescent="0.25">
      <c r="E10077" s="8">
        <v>10074</v>
      </c>
      <c r="F10077">
        <v>1</v>
      </c>
    </row>
    <row r="10078" spans="5:6" x14ac:dyDescent="0.25">
      <c r="E10078" s="8">
        <v>10075</v>
      </c>
      <c r="F10078">
        <v>1</v>
      </c>
    </row>
    <row r="10079" spans="5:6" x14ac:dyDescent="0.25">
      <c r="E10079" s="8">
        <v>10076</v>
      </c>
      <c r="F10079">
        <v>1</v>
      </c>
    </row>
    <row r="10080" spans="5:6" x14ac:dyDescent="0.25">
      <c r="E10080" s="8">
        <v>10077</v>
      </c>
      <c r="F10080">
        <v>1</v>
      </c>
    </row>
    <row r="10081" spans="5:6" x14ac:dyDescent="0.25">
      <c r="E10081" s="8">
        <v>10078</v>
      </c>
      <c r="F10081">
        <v>1</v>
      </c>
    </row>
    <row r="10082" spans="5:6" x14ac:dyDescent="0.25">
      <c r="E10082" s="8">
        <v>10079</v>
      </c>
      <c r="F10082">
        <v>1</v>
      </c>
    </row>
    <row r="10083" spans="5:6" x14ac:dyDescent="0.25">
      <c r="E10083" s="8">
        <v>10080</v>
      </c>
      <c r="F10083">
        <v>1</v>
      </c>
    </row>
    <row r="10084" spans="5:6" x14ac:dyDescent="0.25">
      <c r="E10084" s="8">
        <v>10081</v>
      </c>
      <c r="F10084">
        <v>1</v>
      </c>
    </row>
    <row r="10085" spans="5:6" x14ac:dyDescent="0.25">
      <c r="E10085" s="8">
        <v>10082</v>
      </c>
      <c r="F10085">
        <v>1</v>
      </c>
    </row>
    <row r="10086" spans="5:6" x14ac:dyDescent="0.25">
      <c r="E10086" s="8">
        <v>10083</v>
      </c>
      <c r="F10086">
        <v>1</v>
      </c>
    </row>
    <row r="10087" spans="5:6" x14ac:dyDescent="0.25">
      <c r="E10087" s="8">
        <v>10084</v>
      </c>
      <c r="F10087">
        <v>1</v>
      </c>
    </row>
    <row r="10088" spans="5:6" x14ac:dyDescent="0.25">
      <c r="E10088" s="8">
        <v>10085</v>
      </c>
      <c r="F10088">
        <v>1</v>
      </c>
    </row>
    <row r="10089" spans="5:6" x14ac:dyDescent="0.25">
      <c r="E10089" s="8">
        <v>10086</v>
      </c>
      <c r="F10089">
        <v>1</v>
      </c>
    </row>
    <row r="10090" spans="5:6" x14ac:dyDescent="0.25">
      <c r="E10090" s="8">
        <v>10087</v>
      </c>
      <c r="F10090">
        <v>1</v>
      </c>
    </row>
    <row r="10091" spans="5:6" x14ac:dyDescent="0.25">
      <c r="E10091" s="8">
        <v>10088</v>
      </c>
      <c r="F10091">
        <v>1</v>
      </c>
    </row>
    <row r="10092" spans="5:6" x14ac:dyDescent="0.25">
      <c r="E10092" s="8">
        <v>10089</v>
      </c>
      <c r="F10092">
        <v>1</v>
      </c>
    </row>
    <row r="10093" spans="5:6" x14ac:dyDescent="0.25">
      <c r="E10093" s="8">
        <v>10090</v>
      </c>
      <c r="F10093">
        <v>1</v>
      </c>
    </row>
    <row r="10094" spans="5:6" x14ac:dyDescent="0.25">
      <c r="E10094" s="8">
        <v>10091</v>
      </c>
      <c r="F10094">
        <v>1</v>
      </c>
    </row>
    <row r="10095" spans="5:6" x14ac:dyDescent="0.25">
      <c r="E10095" s="8">
        <v>10092</v>
      </c>
      <c r="F10095">
        <v>1</v>
      </c>
    </row>
    <row r="10096" spans="5:6" x14ac:dyDescent="0.25">
      <c r="E10096" s="8">
        <v>10093</v>
      </c>
      <c r="F10096">
        <v>1</v>
      </c>
    </row>
    <row r="10097" spans="5:6" x14ac:dyDescent="0.25">
      <c r="E10097" s="8">
        <v>10094</v>
      </c>
      <c r="F10097">
        <v>1</v>
      </c>
    </row>
    <row r="10098" spans="5:6" x14ac:dyDescent="0.25">
      <c r="E10098" s="8">
        <v>10095</v>
      </c>
      <c r="F10098">
        <v>1</v>
      </c>
    </row>
    <row r="10099" spans="5:6" x14ac:dyDescent="0.25">
      <c r="E10099" s="8">
        <v>10096</v>
      </c>
      <c r="F10099">
        <v>1</v>
      </c>
    </row>
    <row r="10100" spans="5:6" x14ac:dyDescent="0.25">
      <c r="E10100" s="8">
        <v>10097</v>
      </c>
      <c r="F10100">
        <v>1</v>
      </c>
    </row>
    <row r="10101" spans="5:6" x14ac:dyDescent="0.25">
      <c r="E10101" s="8">
        <v>10098</v>
      </c>
      <c r="F10101">
        <v>1</v>
      </c>
    </row>
    <row r="10102" spans="5:6" x14ac:dyDescent="0.25">
      <c r="E10102" s="8">
        <v>10099</v>
      </c>
      <c r="F10102">
        <v>1</v>
      </c>
    </row>
    <row r="10103" spans="5:6" x14ac:dyDescent="0.25">
      <c r="E10103" s="8">
        <v>10100</v>
      </c>
      <c r="F10103">
        <v>1</v>
      </c>
    </row>
    <row r="10104" spans="5:6" x14ac:dyDescent="0.25">
      <c r="E10104" s="8">
        <v>10101</v>
      </c>
      <c r="F10104">
        <v>1</v>
      </c>
    </row>
    <row r="10105" spans="5:6" x14ac:dyDescent="0.25">
      <c r="E10105" s="8">
        <v>10102</v>
      </c>
      <c r="F10105">
        <v>1</v>
      </c>
    </row>
    <row r="10106" spans="5:6" x14ac:dyDescent="0.25">
      <c r="E10106" s="8">
        <v>10103</v>
      </c>
      <c r="F10106">
        <v>1</v>
      </c>
    </row>
    <row r="10107" spans="5:6" x14ac:dyDescent="0.25">
      <c r="E10107" s="8">
        <v>10104</v>
      </c>
      <c r="F10107">
        <v>1</v>
      </c>
    </row>
    <row r="10108" spans="5:6" x14ac:dyDescent="0.25">
      <c r="E10108" s="8">
        <v>10105</v>
      </c>
      <c r="F10108">
        <v>1</v>
      </c>
    </row>
    <row r="10109" spans="5:6" x14ac:dyDescent="0.25">
      <c r="E10109" s="8">
        <v>10106</v>
      </c>
      <c r="F10109">
        <v>1</v>
      </c>
    </row>
    <row r="10110" spans="5:6" x14ac:dyDescent="0.25">
      <c r="E10110" s="8">
        <v>10107</v>
      </c>
      <c r="F10110">
        <v>1</v>
      </c>
    </row>
    <row r="10111" spans="5:6" x14ac:dyDescent="0.25">
      <c r="E10111" s="8">
        <v>10108</v>
      </c>
      <c r="F10111">
        <v>1</v>
      </c>
    </row>
    <row r="10112" spans="5:6" x14ac:dyDescent="0.25">
      <c r="E10112" s="8">
        <v>10109</v>
      </c>
      <c r="F10112">
        <v>1</v>
      </c>
    </row>
    <row r="10113" spans="5:6" x14ac:dyDescent="0.25">
      <c r="E10113" s="8">
        <v>10110</v>
      </c>
      <c r="F10113">
        <v>1</v>
      </c>
    </row>
    <row r="10114" spans="5:6" x14ac:dyDescent="0.25">
      <c r="E10114" s="8">
        <v>10111</v>
      </c>
      <c r="F10114">
        <v>1</v>
      </c>
    </row>
    <row r="10115" spans="5:6" x14ac:dyDescent="0.25">
      <c r="E10115" s="8">
        <v>10112</v>
      </c>
      <c r="F10115">
        <v>1</v>
      </c>
    </row>
    <row r="10116" spans="5:6" x14ac:dyDescent="0.25">
      <c r="E10116" s="8">
        <v>10113</v>
      </c>
      <c r="F10116">
        <v>1</v>
      </c>
    </row>
    <row r="10117" spans="5:6" x14ac:dyDescent="0.25">
      <c r="E10117" s="8">
        <v>10114</v>
      </c>
      <c r="F10117">
        <v>1</v>
      </c>
    </row>
    <row r="10118" spans="5:6" x14ac:dyDescent="0.25">
      <c r="E10118" s="8">
        <v>10115</v>
      </c>
      <c r="F10118">
        <v>1</v>
      </c>
    </row>
    <row r="10119" spans="5:6" x14ac:dyDescent="0.25">
      <c r="E10119" s="8">
        <v>10116</v>
      </c>
      <c r="F10119">
        <v>1</v>
      </c>
    </row>
    <row r="10120" spans="5:6" x14ac:dyDescent="0.25">
      <c r="E10120" s="8">
        <v>10117</v>
      </c>
      <c r="F10120">
        <v>1</v>
      </c>
    </row>
    <row r="10121" spans="5:6" x14ac:dyDescent="0.25">
      <c r="E10121" s="8">
        <v>10118</v>
      </c>
      <c r="F10121">
        <v>1</v>
      </c>
    </row>
    <row r="10122" spans="5:6" x14ac:dyDescent="0.25">
      <c r="E10122" s="8">
        <v>10119</v>
      </c>
      <c r="F10122">
        <v>1</v>
      </c>
    </row>
    <row r="10123" spans="5:6" x14ac:dyDescent="0.25">
      <c r="E10123" s="8">
        <v>10120</v>
      </c>
      <c r="F10123">
        <v>1</v>
      </c>
    </row>
    <row r="10124" spans="5:6" x14ac:dyDescent="0.25">
      <c r="E10124" s="8">
        <v>10121</v>
      </c>
      <c r="F10124">
        <v>1</v>
      </c>
    </row>
    <row r="10125" spans="5:6" x14ac:dyDescent="0.25">
      <c r="E10125" s="8">
        <v>10122</v>
      </c>
      <c r="F10125">
        <v>1</v>
      </c>
    </row>
    <row r="10126" spans="5:6" x14ac:dyDescent="0.25">
      <c r="E10126" s="8">
        <v>10123</v>
      </c>
      <c r="F10126">
        <v>1</v>
      </c>
    </row>
    <row r="10127" spans="5:6" x14ac:dyDescent="0.25">
      <c r="E10127" s="8">
        <v>10124</v>
      </c>
      <c r="F10127">
        <v>1</v>
      </c>
    </row>
    <row r="10128" spans="5:6" x14ac:dyDescent="0.25">
      <c r="E10128" s="8">
        <v>10125</v>
      </c>
      <c r="F10128">
        <v>1</v>
      </c>
    </row>
    <row r="10129" spans="5:6" x14ac:dyDescent="0.25">
      <c r="E10129" s="8">
        <v>10126</v>
      </c>
      <c r="F10129">
        <v>1</v>
      </c>
    </row>
    <row r="10130" spans="5:6" x14ac:dyDescent="0.25">
      <c r="E10130" s="8">
        <v>10127</v>
      </c>
      <c r="F10130">
        <v>1</v>
      </c>
    </row>
    <row r="10131" spans="5:6" x14ac:dyDescent="0.25">
      <c r="E10131" s="8">
        <v>10128</v>
      </c>
      <c r="F10131">
        <v>1</v>
      </c>
    </row>
    <row r="10132" spans="5:6" x14ac:dyDescent="0.25">
      <c r="E10132" s="8">
        <v>10129</v>
      </c>
      <c r="F10132">
        <v>1</v>
      </c>
    </row>
    <row r="10133" spans="5:6" x14ac:dyDescent="0.25">
      <c r="E10133" s="8">
        <v>10130</v>
      </c>
      <c r="F10133">
        <v>1</v>
      </c>
    </row>
    <row r="10134" spans="5:6" x14ac:dyDescent="0.25">
      <c r="E10134" s="8">
        <v>10131</v>
      </c>
      <c r="F10134">
        <v>1</v>
      </c>
    </row>
    <row r="10135" spans="5:6" x14ac:dyDescent="0.25">
      <c r="E10135" s="8">
        <v>10132</v>
      </c>
      <c r="F10135">
        <v>1</v>
      </c>
    </row>
    <row r="10136" spans="5:6" x14ac:dyDescent="0.25">
      <c r="E10136" s="8">
        <v>10133</v>
      </c>
      <c r="F10136">
        <v>1</v>
      </c>
    </row>
    <row r="10137" spans="5:6" x14ac:dyDescent="0.25">
      <c r="E10137" s="8">
        <v>10134</v>
      </c>
      <c r="F10137">
        <v>1</v>
      </c>
    </row>
    <row r="10138" spans="5:6" x14ac:dyDescent="0.25">
      <c r="E10138" s="8">
        <v>10135</v>
      </c>
      <c r="F10138">
        <v>1</v>
      </c>
    </row>
    <row r="10139" spans="5:6" x14ac:dyDescent="0.25">
      <c r="E10139" s="8">
        <v>10136</v>
      </c>
      <c r="F10139">
        <v>1</v>
      </c>
    </row>
    <row r="10140" spans="5:6" x14ac:dyDescent="0.25">
      <c r="E10140" s="8">
        <v>10137</v>
      </c>
      <c r="F10140">
        <v>1</v>
      </c>
    </row>
    <row r="10141" spans="5:6" x14ac:dyDescent="0.25">
      <c r="E10141" s="8">
        <v>10138</v>
      </c>
      <c r="F10141">
        <v>1</v>
      </c>
    </row>
    <row r="10142" spans="5:6" x14ac:dyDescent="0.25">
      <c r="E10142" s="8">
        <v>10139</v>
      </c>
      <c r="F10142">
        <v>1</v>
      </c>
    </row>
    <row r="10143" spans="5:6" x14ac:dyDescent="0.25">
      <c r="E10143" s="8">
        <v>10140</v>
      </c>
      <c r="F10143">
        <v>1</v>
      </c>
    </row>
    <row r="10144" spans="5:6" x14ac:dyDescent="0.25">
      <c r="E10144" s="8">
        <v>10141</v>
      </c>
      <c r="F10144">
        <v>1</v>
      </c>
    </row>
    <row r="10145" spans="5:6" x14ac:dyDescent="0.25">
      <c r="E10145" s="8">
        <v>10142</v>
      </c>
      <c r="F10145">
        <v>1</v>
      </c>
    </row>
    <row r="10146" spans="5:6" x14ac:dyDescent="0.25">
      <c r="E10146" s="8">
        <v>10143</v>
      </c>
      <c r="F10146">
        <v>1</v>
      </c>
    </row>
    <row r="10147" spans="5:6" x14ac:dyDescent="0.25">
      <c r="E10147" s="8">
        <v>10144</v>
      </c>
      <c r="F10147">
        <v>1</v>
      </c>
    </row>
    <row r="10148" spans="5:6" x14ac:dyDescent="0.25">
      <c r="E10148" s="8">
        <v>10145</v>
      </c>
      <c r="F10148">
        <v>1</v>
      </c>
    </row>
    <row r="10149" spans="5:6" x14ac:dyDescent="0.25">
      <c r="E10149" s="8">
        <v>10146</v>
      </c>
      <c r="F10149">
        <v>1</v>
      </c>
    </row>
    <row r="10150" spans="5:6" x14ac:dyDescent="0.25">
      <c r="E10150" s="8">
        <v>10147</v>
      </c>
      <c r="F10150">
        <v>1</v>
      </c>
    </row>
    <row r="10151" spans="5:6" x14ac:dyDescent="0.25">
      <c r="E10151" s="8">
        <v>10148</v>
      </c>
      <c r="F10151">
        <v>1</v>
      </c>
    </row>
    <row r="10152" spans="5:6" x14ac:dyDescent="0.25">
      <c r="E10152" s="8">
        <v>10149</v>
      </c>
      <c r="F10152">
        <v>1</v>
      </c>
    </row>
    <row r="10153" spans="5:6" x14ac:dyDescent="0.25">
      <c r="E10153" s="8">
        <v>10150</v>
      </c>
      <c r="F10153">
        <v>1</v>
      </c>
    </row>
    <row r="10154" spans="5:6" x14ac:dyDescent="0.25">
      <c r="E10154" s="8">
        <v>10151</v>
      </c>
      <c r="F10154">
        <v>1</v>
      </c>
    </row>
    <row r="10155" spans="5:6" x14ac:dyDescent="0.25">
      <c r="E10155" s="8">
        <v>10152</v>
      </c>
      <c r="F10155">
        <v>1</v>
      </c>
    </row>
    <row r="10156" spans="5:6" x14ac:dyDescent="0.25">
      <c r="E10156" s="8">
        <v>10153</v>
      </c>
      <c r="F10156">
        <v>1</v>
      </c>
    </row>
    <row r="10157" spans="5:6" x14ac:dyDescent="0.25">
      <c r="E10157" s="8">
        <v>10154</v>
      </c>
      <c r="F10157">
        <v>1</v>
      </c>
    </row>
    <row r="10158" spans="5:6" x14ac:dyDescent="0.25">
      <c r="E10158" s="8">
        <v>10155</v>
      </c>
      <c r="F10158">
        <v>1</v>
      </c>
    </row>
    <row r="10159" spans="5:6" x14ac:dyDescent="0.25">
      <c r="E10159" s="8">
        <v>10156</v>
      </c>
      <c r="F10159">
        <v>1</v>
      </c>
    </row>
    <row r="10160" spans="5:6" x14ac:dyDescent="0.25">
      <c r="E10160" s="8">
        <v>10157</v>
      </c>
      <c r="F10160">
        <v>1</v>
      </c>
    </row>
    <row r="10161" spans="5:6" x14ac:dyDescent="0.25">
      <c r="E10161" s="8">
        <v>10158</v>
      </c>
      <c r="F10161">
        <v>1</v>
      </c>
    </row>
    <row r="10162" spans="5:6" x14ac:dyDescent="0.25">
      <c r="E10162" s="8">
        <v>10159</v>
      </c>
      <c r="F10162">
        <v>1</v>
      </c>
    </row>
    <row r="10163" spans="5:6" x14ac:dyDescent="0.25">
      <c r="E10163" s="8">
        <v>10160</v>
      </c>
      <c r="F10163">
        <v>1</v>
      </c>
    </row>
    <row r="10164" spans="5:6" x14ac:dyDescent="0.25">
      <c r="E10164" s="8">
        <v>10161</v>
      </c>
      <c r="F10164">
        <v>1</v>
      </c>
    </row>
    <row r="10165" spans="5:6" x14ac:dyDescent="0.25">
      <c r="E10165" s="8">
        <v>10162</v>
      </c>
      <c r="F10165">
        <v>1</v>
      </c>
    </row>
    <row r="10166" spans="5:6" x14ac:dyDescent="0.25">
      <c r="E10166" s="8">
        <v>10163</v>
      </c>
      <c r="F10166">
        <v>1</v>
      </c>
    </row>
    <row r="10167" spans="5:6" x14ac:dyDescent="0.25">
      <c r="E10167" s="8">
        <v>10164</v>
      </c>
      <c r="F10167">
        <v>1</v>
      </c>
    </row>
    <row r="10168" spans="5:6" x14ac:dyDescent="0.25">
      <c r="E10168" s="8">
        <v>10165</v>
      </c>
      <c r="F10168">
        <v>1</v>
      </c>
    </row>
    <row r="10169" spans="5:6" x14ac:dyDescent="0.25">
      <c r="E10169" s="8">
        <v>10166</v>
      </c>
      <c r="F10169">
        <v>1</v>
      </c>
    </row>
    <row r="10170" spans="5:6" x14ac:dyDescent="0.25">
      <c r="E10170" s="8">
        <v>10167</v>
      </c>
      <c r="F10170">
        <v>1</v>
      </c>
    </row>
    <row r="10171" spans="5:6" x14ac:dyDescent="0.25">
      <c r="E10171" s="8">
        <v>10168</v>
      </c>
      <c r="F10171">
        <v>1</v>
      </c>
    </row>
    <row r="10172" spans="5:6" x14ac:dyDescent="0.25">
      <c r="E10172" s="8">
        <v>10169</v>
      </c>
      <c r="F10172">
        <v>1</v>
      </c>
    </row>
    <row r="10173" spans="5:6" x14ac:dyDescent="0.25">
      <c r="E10173" s="8">
        <v>10170</v>
      </c>
      <c r="F10173">
        <v>1</v>
      </c>
    </row>
    <row r="10174" spans="5:6" x14ac:dyDescent="0.25">
      <c r="E10174" s="8">
        <v>10171</v>
      </c>
      <c r="F10174">
        <v>1</v>
      </c>
    </row>
    <row r="10175" spans="5:6" x14ac:dyDescent="0.25">
      <c r="E10175" s="8">
        <v>10172</v>
      </c>
      <c r="F10175">
        <v>1</v>
      </c>
    </row>
    <row r="10176" spans="5:6" x14ac:dyDescent="0.25">
      <c r="E10176" s="8">
        <v>10173</v>
      </c>
      <c r="F10176">
        <v>1</v>
      </c>
    </row>
    <row r="10177" spans="5:6" x14ac:dyDescent="0.25">
      <c r="E10177" s="8">
        <v>10174</v>
      </c>
      <c r="F10177">
        <v>1</v>
      </c>
    </row>
    <row r="10178" spans="5:6" x14ac:dyDescent="0.25">
      <c r="E10178" s="8">
        <v>10175</v>
      </c>
      <c r="F10178">
        <v>1</v>
      </c>
    </row>
    <row r="10179" spans="5:6" x14ac:dyDescent="0.25">
      <c r="E10179" s="8">
        <v>10176</v>
      </c>
      <c r="F10179">
        <v>1</v>
      </c>
    </row>
    <row r="10180" spans="5:6" x14ac:dyDescent="0.25">
      <c r="E10180" s="8">
        <v>10177</v>
      </c>
      <c r="F10180">
        <v>1</v>
      </c>
    </row>
    <row r="10181" spans="5:6" x14ac:dyDescent="0.25">
      <c r="E10181" s="8">
        <v>10178</v>
      </c>
      <c r="F10181">
        <v>1</v>
      </c>
    </row>
    <row r="10182" spans="5:6" x14ac:dyDescent="0.25">
      <c r="E10182" s="8">
        <v>10179</v>
      </c>
      <c r="F10182">
        <v>1</v>
      </c>
    </row>
    <row r="10183" spans="5:6" x14ac:dyDescent="0.25">
      <c r="E10183" s="8">
        <v>10180</v>
      </c>
      <c r="F10183">
        <v>1</v>
      </c>
    </row>
    <row r="10184" spans="5:6" x14ac:dyDescent="0.25">
      <c r="E10184" s="8">
        <v>10181</v>
      </c>
      <c r="F10184">
        <v>1</v>
      </c>
    </row>
    <row r="10185" spans="5:6" x14ac:dyDescent="0.25">
      <c r="E10185" s="8">
        <v>10182</v>
      </c>
      <c r="F10185">
        <v>1</v>
      </c>
    </row>
    <row r="10186" spans="5:6" x14ac:dyDescent="0.25">
      <c r="E10186" s="8">
        <v>10183</v>
      </c>
      <c r="F10186">
        <v>1</v>
      </c>
    </row>
    <row r="10187" spans="5:6" x14ac:dyDescent="0.25">
      <c r="E10187" s="8">
        <v>10184</v>
      </c>
      <c r="F10187">
        <v>1</v>
      </c>
    </row>
    <row r="10188" spans="5:6" x14ac:dyDescent="0.25">
      <c r="E10188" s="8">
        <v>10185</v>
      </c>
      <c r="F10188">
        <v>1</v>
      </c>
    </row>
    <row r="10189" spans="5:6" x14ac:dyDescent="0.25">
      <c r="E10189" s="8">
        <v>10186</v>
      </c>
      <c r="F10189">
        <v>1</v>
      </c>
    </row>
    <row r="10190" spans="5:6" x14ac:dyDescent="0.25">
      <c r="E10190" s="8">
        <v>10187</v>
      </c>
      <c r="F10190">
        <v>1</v>
      </c>
    </row>
    <row r="10191" spans="5:6" x14ac:dyDescent="0.25">
      <c r="E10191" s="8">
        <v>10188</v>
      </c>
      <c r="F10191">
        <v>1</v>
      </c>
    </row>
    <row r="10192" spans="5:6" x14ac:dyDescent="0.25">
      <c r="E10192" s="8">
        <v>10189</v>
      </c>
      <c r="F10192">
        <v>1</v>
      </c>
    </row>
    <row r="10193" spans="5:6" x14ac:dyDescent="0.25">
      <c r="E10193" s="8">
        <v>10190</v>
      </c>
      <c r="F10193">
        <v>1</v>
      </c>
    </row>
    <row r="10194" spans="5:6" x14ac:dyDescent="0.25">
      <c r="E10194" s="8">
        <v>10191</v>
      </c>
      <c r="F10194">
        <v>1</v>
      </c>
    </row>
    <row r="10195" spans="5:6" x14ac:dyDescent="0.25">
      <c r="E10195" s="8">
        <v>10192</v>
      </c>
      <c r="F10195">
        <v>1</v>
      </c>
    </row>
    <row r="10196" spans="5:6" x14ac:dyDescent="0.25">
      <c r="E10196" s="8">
        <v>10193</v>
      </c>
      <c r="F10196">
        <v>1</v>
      </c>
    </row>
    <row r="10197" spans="5:6" x14ac:dyDescent="0.25">
      <c r="E10197" s="8">
        <v>10194</v>
      </c>
      <c r="F10197">
        <v>1</v>
      </c>
    </row>
    <row r="10198" spans="5:6" x14ac:dyDescent="0.25">
      <c r="E10198" s="8">
        <v>10195</v>
      </c>
      <c r="F10198">
        <v>1</v>
      </c>
    </row>
    <row r="10199" spans="5:6" x14ac:dyDescent="0.25">
      <c r="E10199" s="8">
        <v>10196</v>
      </c>
      <c r="F10199">
        <v>1</v>
      </c>
    </row>
    <row r="10200" spans="5:6" x14ac:dyDescent="0.25">
      <c r="E10200" s="8">
        <v>10197</v>
      </c>
      <c r="F10200">
        <v>1</v>
      </c>
    </row>
    <row r="10201" spans="5:6" x14ac:dyDescent="0.25">
      <c r="E10201" s="8">
        <v>10198</v>
      </c>
      <c r="F10201">
        <v>1</v>
      </c>
    </row>
    <row r="10202" spans="5:6" x14ac:dyDescent="0.25">
      <c r="E10202" s="8">
        <v>10199</v>
      </c>
      <c r="F10202">
        <v>1</v>
      </c>
    </row>
    <row r="10203" spans="5:6" x14ac:dyDescent="0.25">
      <c r="E10203" s="8">
        <v>10200</v>
      </c>
      <c r="F10203">
        <v>1</v>
      </c>
    </row>
    <row r="10204" spans="5:6" x14ac:dyDescent="0.25">
      <c r="E10204" s="8">
        <v>10201</v>
      </c>
      <c r="F10204">
        <v>1</v>
      </c>
    </row>
    <row r="10205" spans="5:6" x14ac:dyDescent="0.25">
      <c r="E10205" s="8">
        <v>10202</v>
      </c>
      <c r="F10205">
        <v>1</v>
      </c>
    </row>
    <row r="10206" spans="5:6" x14ac:dyDescent="0.25">
      <c r="E10206" s="8">
        <v>10203</v>
      </c>
      <c r="F10206">
        <v>1</v>
      </c>
    </row>
    <row r="10207" spans="5:6" x14ac:dyDescent="0.25">
      <c r="E10207" s="8">
        <v>10204</v>
      </c>
      <c r="F10207">
        <v>1</v>
      </c>
    </row>
    <row r="10208" spans="5:6" x14ac:dyDescent="0.25">
      <c r="E10208" s="8">
        <v>10205</v>
      </c>
      <c r="F10208">
        <v>1</v>
      </c>
    </row>
    <row r="10209" spans="5:6" x14ac:dyDescent="0.25">
      <c r="E10209" s="8">
        <v>10206</v>
      </c>
      <c r="F10209">
        <v>1</v>
      </c>
    </row>
    <row r="10210" spans="5:6" x14ac:dyDescent="0.25">
      <c r="E10210" s="8">
        <v>10207</v>
      </c>
      <c r="F10210">
        <v>1</v>
      </c>
    </row>
    <row r="10211" spans="5:6" x14ac:dyDescent="0.25">
      <c r="E10211" s="8">
        <v>10208</v>
      </c>
      <c r="F10211">
        <v>1</v>
      </c>
    </row>
    <row r="10212" spans="5:6" x14ac:dyDescent="0.25">
      <c r="E10212" s="8">
        <v>10209</v>
      </c>
      <c r="F10212">
        <v>1</v>
      </c>
    </row>
    <row r="10213" spans="5:6" x14ac:dyDescent="0.25">
      <c r="E10213" s="8">
        <v>10210</v>
      </c>
      <c r="F10213">
        <v>1</v>
      </c>
    </row>
    <row r="10214" spans="5:6" x14ac:dyDescent="0.25">
      <c r="E10214" s="8">
        <v>10211</v>
      </c>
      <c r="F10214">
        <v>1</v>
      </c>
    </row>
    <row r="10215" spans="5:6" x14ac:dyDescent="0.25">
      <c r="E10215" s="8">
        <v>10212</v>
      </c>
      <c r="F10215">
        <v>1</v>
      </c>
    </row>
    <row r="10216" spans="5:6" x14ac:dyDescent="0.25">
      <c r="E10216" s="8">
        <v>10213</v>
      </c>
      <c r="F10216">
        <v>1</v>
      </c>
    </row>
    <row r="10217" spans="5:6" x14ac:dyDescent="0.25">
      <c r="E10217" s="8">
        <v>10214</v>
      </c>
      <c r="F10217">
        <v>1</v>
      </c>
    </row>
    <row r="10218" spans="5:6" x14ac:dyDescent="0.25">
      <c r="E10218" s="8">
        <v>10215</v>
      </c>
      <c r="F10218">
        <v>1</v>
      </c>
    </row>
    <row r="10219" spans="5:6" x14ac:dyDescent="0.25">
      <c r="E10219" s="8">
        <v>10216</v>
      </c>
      <c r="F10219">
        <v>1</v>
      </c>
    </row>
    <row r="10220" spans="5:6" x14ac:dyDescent="0.25">
      <c r="E10220" s="8">
        <v>10217</v>
      </c>
      <c r="F10220">
        <v>1</v>
      </c>
    </row>
    <row r="10221" spans="5:6" x14ac:dyDescent="0.25">
      <c r="E10221" s="8">
        <v>10218</v>
      </c>
      <c r="F10221">
        <v>1</v>
      </c>
    </row>
    <row r="10222" spans="5:6" x14ac:dyDescent="0.25">
      <c r="E10222" s="8">
        <v>10219</v>
      </c>
      <c r="F10222">
        <v>1</v>
      </c>
    </row>
    <row r="10223" spans="5:6" x14ac:dyDescent="0.25">
      <c r="E10223" s="8">
        <v>10220</v>
      </c>
      <c r="F10223">
        <v>1</v>
      </c>
    </row>
    <row r="10224" spans="5:6" x14ac:dyDescent="0.25">
      <c r="E10224" s="8">
        <v>10221</v>
      </c>
      <c r="F10224">
        <v>1</v>
      </c>
    </row>
    <row r="10225" spans="5:6" x14ac:dyDescent="0.25">
      <c r="E10225" s="8">
        <v>10222</v>
      </c>
      <c r="F10225">
        <v>1</v>
      </c>
    </row>
    <row r="10226" spans="5:6" x14ac:dyDescent="0.25">
      <c r="E10226" s="8">
        <v>10223</v>
      </c>
      <c r="F10226">
        <v>1</v>
      </c>
    </row>
    <row r="10227" spans="5:6" x14ac:dyDescent="0.25">
      <c r="E10227" s="8">
        <v>10224</v>
      </c>
      <c r="F10227">
        <v>1</v>
      </c>
    </row>
    <row r="10228" spans="5:6" x14ac:dyDescent="0.25">
      <c r="E10228" s="8">
        <v>10225</v>
      </c>
      <c r="F10228">
        <v>1</v>
      </c>
    </row>
    <row r="10229" spans="5:6" x14ac:dyDescent="0.25">
      <c r="E10229" s="8">
        <v>10226</v>
      </c>
      <c r="F10229">
        <v>1</v>
      </c>
    </row>
    <row r="10230" spans="5:6" x14ac:dyDescent="0.25">
      <c r="E10230" s="8">
        <v>10227</v>
      </c>
      <c r="F10230">
        <v>1</v>
      </c>
    </row>
    <row r="10231" spans="5:6" x14ac:dyDescent="0.25">
      <c r="E10231" s="8">
        <v>10228</v>
      </c>
      <c r="F10231">
        <v>1</v>
      </c>
    </row>
    <row r="10232" spans="5:6" x14ac:dyDescent="0.25">
      <c r="E10232" s="8">
        <v>10229</v>
      </c>
      <c r="F10232">
        <v>1</v>
      </c>
    </row>
    <row r="10233" spans="5:6" x14ac:dyDescent="0.25">
      <c r="E10233" s="8">
        <v>10230</v>
      </c>
      <c r="F10233">
        <v>1</v>
      </c>
    </row>
    <row r="10234" spans="5:6" x14ac:dyDescent="0.25">
      <c r="E10234" s="8">
        <v>10231</v>
      </c>
      <c r="F10234">
        <v>1</v>
      </c>
    </row>
    <row r="10235" spans="5:6" x14ac:dyDescent="0.25">
      <c r="E10235" s="8">
        <v>10232</v>
      </c>
      <c r="F10235">
        <v>1</v>
      </c>
    </row>
    <row r="10236" spans="5:6" x14ac:dyDescent="0.25">
      <c r="E10236" s="8">
        <v>10233</v>
      </c>
      <c r="F10236">
        <v>1</v>
      </c>
    </row>
    <row r="10237" spans="5:6" x14ac:dyDescent="0.25">
      <c r="E10237" s="8">
        <v>10234</v>
      </c>
      <c r="F10237">
        <v>1</v>
      </c>
    </row>
    <row r="10238" spans="5:6" x14ac:dyDescent="0.25">
      <c r="E10238" s="8">
        <v>10235</v>
      </c>
      <c r="F10238">
        <v>1</v>
      </c>
    </row>
    <row r="10239" spans="5:6" x14ac:dyDescent="0.25">
      <c r="E10239" s="8">
        <v>10236</v>
      </c>
      <c r="F10239">
        <v>1</v>
      </c>
    </row>
    <row r="10240" spans="5:6" x14ac:dyDescent="0.25">
      <c r="E10240" s="8">
        <v>10237</v>
      </c>
      <c r="F10240">
        <v>1</v>
      </c>
    </row>
    <row r="10241" spans="5:6" x14ac:dyDescent="0.25">
      <c r="E10241" s="8">
        <v>10238</v>
      </c>
      <c r="F10241">
        <v>1</v>
      </c>
    </row>
    <row r="10242" spans="5:6" x14ac:dyDescent="0.25">
      <c r="E10242" s="8">
        <v>10239</v>
      </c>
      <c r="F10242">
        <v>1</v>
      </c>
    </row>
    <row r="10243" spans="5:6" x14ac:dyDescent="0.25">
      <c r="E10243" s="8">
        <v>10240</v>
      </c>
      <c r="F10243">
        <v>1</v>
      </c>
    </row>
    <row r="10244" spans="5:6" x14ac:dyDescent="0.25">
      <c r="E10244" s="8">
        <v>10241</v>
      </c>
      <c r="F10244">
        <v>1</v>
      </c>
    </row>
    <row r="10245" spans="5:6" x14ac:dyDescent="0.25">
      <c r="E10245" s="8">
        <v>10242</v>
      </c>
      <c r="F10245">
        <v>1</v>
      </c>
    </row>
    <row r="10246" spans="5:6" x14ac:dyDescent="0.25">
      <c r="E10246" s="8">
        <v>10243</v>
      </c>
      <c r="F10246">
        <v>1</v>
      </c>
    </row>
    <row r="10247" spans="5:6" x14ac:dyDescent="0.25">
      <c r="E10247" s="8">
        <v>10244</v>
      </c>
      <c r="F10247">
        <v>1</v>
      </c>
    </row>
    <row r="10248" spans="5:6" x14ac:dyDescent="0.25">
      <c r="E10248" s="8">
        <v>10245</v>
      </c>
      <c r="F10248">
        <v>1</v>
      </c>
    </row>
    <row r="10249" spans="5:6" x14ac:dyDescent="0.25">
      <c r="E10249" s="8">
        <v>10246</v>
      </c>
      <c r="F10249">
        <v>1</v>
      </c>
    </row>
    <row r="10250" spans="5:6" x14ac:dyDescent="0.25">
      <c r="E10250" s="8">
        <v>10247</v>
      </c>
      <c r="F10250">
        <v>1</v>
      </c>
    </row>
    <row r="10251" spans="5:6" x14ac:dyDescent="0.25">
      <c r="E10251" s="8">
        <v>10248</v>
      </c>
      <c r="F10251">
        <v>1</v>
      </c>
    </row>
    <row r="10252" spans="5:6" x14ac:dyDescent="0.25">
      <c r="E10252" s="8">
        <v>10249</v>
      </c>
      <c r="F10252">
        <v>1</v>
      </c>
    </row>
    <row r="10253" spans="5:6" x14ac:dyDescent="0.25">
      <c r="E10253" s="8">
        <v>10250</v>
      </c>
      <c r="F10253">
        <v>1</v>
      </c>
    </row>
    <row r="10254" spans="5:6" x14ac:dyDescent="0.25">
      <c r="E10254" s="8">
        <v>10251</v>
      </c>
      <c r="F10254">
        <v>1</v>
      </c>
    </row>
    <row r="10255" spans="5:6" x14ac:dyDescent="0.25">
      <c r="E10255" s="8">
        <v>10252</v>
      </c>
      <c r="F10255">
        <v>1</v>
      </c>
    </row>
    <row r="10256" spans="5:6" x14ac:dyDescent="0.25">
      <c r="E10256" s="8">
        <v>10253</v>
      </c>
      <c r="F10256">
        <v>1</v>
      </c>
    </row>
    <row r="10257" spans="5:6" x14ac:dyDescent="0.25">
      <c r="E10257" s="8">
        <v>10254</v>
      </c>
      <c r="F10257">
        <v>1</v>
      </c>
    </row>
    <row r="10258" spans="5:6" x14ac:dyDescent="0.25">
      <c r="E10258" s="8">
        <v>10255</v>
      </c>
      <c r="F10258">
        <v>1</v>
      </c>
    </row>
    <row r="10259" spans="5:6" x14ac:dyDescent="0.25">
      <c r="E10259" s="8">
        <v>10256</v>
      </c>
      <c r="F10259">
        <v>1</v>
      </c>
    </row>
    <row r="10260" spans="5:6" x14ac:dyDescent="0.25">
      <c r="E10260" s="8">
        <v>10257</v>
      </c>
      <c r="F10260">
        <v>1</v>
      </c>
    </row>
    <row r="10261" spans="5:6" x14ac:dyDescent="0.25">
      <c r="E10261" s="8">
        <v>10258</v>
      </c>
      <c r="F10261">
        <v>1</v>
      </c>
    </row>
    <row r="10262" spans="5:6" x14ac:dyDescent="0.25">
      <c r="E10262" s="8">
        <v>10259</v>
      </c>
      <c r="F10262">
        <v>1</v>
      </c>
    </row>
    <row r="10263" spans="5:6" x14ac:dyDescent="0.25">
      <c r="E10263" s="8">
        <v>10260</v>
      </c>
      <c r="F10263">
        <v>1</v>
      </c>
    </row>
    <row r="10264" spans="5:6" x14ac:dyDescent="0.25">
      <c r="E10264" s="8">
        <v>10261</v>
      </c>
      <c r="F10264">
        <v>1</v>
      </c>
    </row>
    <row r="10265" spans="5:6" x14ac:dyDescent="0.25">
      <c r="E10265" s="8">
        <v>10262</v>
      </c>
      <c r="F10265">
        <v>1</v>
      </c>
    </row>
    <row r="10266" spans="5:6" x14ac:dyDescent="0.25">
      <c r="E10266" s="8">
        <v>10263</v>
      </c>
      <c r="F10266">
        <v>1</v>
      </c>
    </row>
    <row r="10267" spans="5:6" x14ac:dyDescent="0.25">
      <c r="E10267" s="8">
        <v>10264</v>
      </c>
      <c r="F10267">
        <v>1</v>
      </c>
    </row>
    <row r="10268" spans="5:6" x14ac:dyDescent="0.25">
      <c r="E10268" s="8">
        <v>10265</v>
      </c>
      <c r="F10268">
        <v>1</v>
      </c>
    </row>
    <row r="10269" spans="5:6" x14ac:dyDescent="0.25">
      <c r="E10269" s="8">
        <v>10266</v>
      </c>
      <c r="F10269">
        <v>1</v>
      </c>
    </row>
    <row r="10270" spans="5:6" x14ac:dyDescent="0.25">
      <c r="E10270" s="8">
        <v>10267</v>
      </c>
      <c r="F10270">
        <v>1</v>
      </c>
    </row>
    <row r="10271" spans="5:6" x14ac:dyDescent="0.25">
      <c r="E10271" s="8">
        <v>10268</v>
      </c>
      <c r="F10271">
        <v>1</v>
      </c>
    </row>
    <row r="10272" spans="5:6" x14ac:dyDescent="0.25">
      <c r="E10272" s="8">
        <v>10269</v>
      </c>
      <c r="F10272">
        <v>1</v>
      </c>
    </row>
    <row r="10273" spans="5:6" x14ac:dyDescent="0.25">
      <c r="E10273" s="8">
        <v>10270</v>
      </c>
      <c r="F10273">
        <v>1</v>
      </c>
    </row>
    <row r="10274" spans="5:6" x14ac:dyDescent="0.25">
      <c r="E10274" s="8">
        <v>10271</v>
      </c>
      <c r="F10274">
        <v>1</v>
      </c>
    </row>
    <row r="10275" spans="5:6" x14ac:dyDescent="0.25">
      <c r="E10275" s="8">
        <v>10272</v>
      </c>
      <c r="F10275">
        <v>1</v>
      </c>
    </row>
    <row r="10276" spans="5:6" x14ac:dyDescent="0.25">
      <c r="E10276" s="8">
        <v>10273</v>
      </c>
      <c r="F10276">
        <v>1</v>
      </c>
    </row>
    <row r="10277" spans="5:6" x14ac:dyDescent="0.25">
      <c r="E10277" s="8">
        <v>10274</v>
      </c>
      <c r="F10277">
        <v>1</v>
      </c>
    </row>
    <row r="10278" spans="5:6" x14ac:dyDescent="0.25">
      <c r="E10278" s="8">
        <v>10275</v>
      </c>
      <c r="F10278">
        <v>1</v>
      </c>
    </row>
    <row r="10279" spans="5:6" x14ac:dyDescent="0.25">
      <c r="E10279" s="8">
        <v>10276</v>
      </c>
      <c r="F10279">
        <v>1</v>
      </c>
    </row>
    <row r="10280" spans="5:6" x14ac:dyDescent="0.25">
      <c r="E10280" s="8">
        <v>10277</v>
      </c>
      <c r="F10280">
        <v>1</v>
      </c>
    </row>
    <row r="10281" spans="5:6" x14ac:dyDescent="0.25">
      <c r="E10281" s="8">
        <v>10278</v>
      </c>
      <c r="F10281">
        <v>1</v>
      </c>
    </row>
    <row r="10282" spans="5:6" x14ac:dyDescent="0.25">
      <c r="E10282" s="8">
        <v>10279</v>
      </c>
      <c r="F10282">
        <v>1</v>
      </c>
    </row>
    <row r="10283" spans="5:6" x14ac:dyDescent="0.25">
      <c r="E10283" s="8">
        <v>10280</v>
      </c>
      <c r="F10283">
        <v>1</v>
      </c>
    </row>
    <row r="10284" spans="5:6" x14ac:dyDescent="0.25">
      <c r="E10284" s="8">
        <v>10281</v>
      </c>
      <c r="F10284">
        <v>1</v>
      </c>
    </row>
    <row r="10285" spans="5:6" x14ac:dyDescent="0.25">
      <c r="E10285" s="8">
        <v>10282</v>
      </c>
      <c r="F10285">
        <v>1</v>
      </c>
    </row>
    <row r="10286" spans="5:6" x14ac:dyDescent="0.25">
      <c r="E10286" s="8">
        <v>10283</v>
      </c>
      <c r="F10286">
        <v>1</v>
      </c>
    </row>
    <row r="10287" spans="5:6" x14ac:dyDescent="0.25">
      <c r="E10287" s="8">
        <v>10284</v>
      </c>
      <c r="F10287">
        <v>1</v>
      </c>
    </row>
    <row r="10288" spans="5:6" x14ac:dyDescent="0.25">
      <c r="E10288" s="8">
        <v>10285</v>
      </c>
      <c r="F10288">
        <v>1</v>
      </c>
    </row>
    <row r="10289" spans="5:6" x14ac:dyDescent="0.25">
      <c r="E10289" s="8">
        <v>10286</v>
      </c>
      <c r="F10289">
        <v>1</v>
      </c>
    </row>
    <row r="10290" spans="5:6" x14ac:dyDescent="0.25">
      <c r="E10290" s="8">
        <v>10287</v>
      </c>
      <c r="F10290">
        <v>1</v>
      </c>
    </row>
    <row r="10291" spans="5:6" x14ac:dyDescent="0.25">
      <c r="E10291" s="8">
        <v>10288</v>
      </c>
      <c r="F10291">
        <v>1</v>
      </c>
    </row>
    <row r="10292" spans="5:6" x14ac:dyDescent="0.25">
      <c r="E10292" s="8">
        <v>10289</v>
      </c>
      <c r="F10292">
        <v>1</v>
      </c>
    </row>
    <row r="10293" spans="5:6" x14ac:dyDescent="0.25">
      <c r="E10293" s="8">
        <v>10290</v>
      </c>
      <c r="F10293">
        <v>1</v>
      </c>
    </row>
    <row r="10294" spans="5:6" x14ac:dyDescent="0.25">
      <c r="E10294" s="8">
        <v>10291</v>
      </c>
      <c r="F10294">
        <v>1</v>
      </c>
    </row>
    <row r="10295" spans="5:6" x14ac:dyDescent="0.25">
      <c r="E10295" s="8">
        <v>10292</v>
      </c>
      <c r="F10295">
        <v>1</v>
      </c>
    </row>
    <row r="10296" spans="5:6" x14ac:dyDescent="0.25">
      <c r="E10296" s="8">
        <v>10293</v>
      </c>
      <c r="F10296">
        <v>1</v>
      </c>
    </row>
    <row r="10297" spans="5:6" x14ac:dyDescent="0.25">
      <c r="E10297" s="8">
        <v>10294</v>
      </c>
      <c r="F10297">
        <v>1</v>
      </c>
    </row>
    <row r="10298" spans="5:6" x14ac:dyDescent="0.25">
      <c r="E10298" s="8">
        <v>10295</v>
      </c>
      <c r="F10298">
        <v>1</v>
      </c>
    </row>
    <row r="10299" spans="5:6" x14ac:dyDescent="0.25">
      <c r="E10299" s="8">
        <v>10296</v>
      </c>
      <c r="F10299">
        <v>1</v>
      </c>
    </row>
    <row r="10300" spans="5:6" x14ac:dyDescent="0.25">
      <c r="E10300" s="8">
        <v>10297</v>
      </c>
      <c r="F10300">
        <v>1</v>
      </c>
    </row>
    <row r="10301" spans="5:6" x14ac:dyDescent="0.25">
      <c r="E10301" s="8">
        <v>10298</v>
      </c>
      <c r="F10301">
        <v>1</v>
      </c>
    </row>
    <row r="10302" spans="5:6" x14ac:dyDescent="0.25">
      <c r="E10302" s="8">
        <v>10299</v>
      </c>
      <c r="F10302">
        <v>1</v>
      </c>
    </row>
    <row r="10303" spans="5:6" x14ac:dyDescent="0.25">
      <c r="E10303" s="8">
        <v>10300</v>
      </c>
      <c r="F10303">
        <v>1</v>
      </c>
    </row>
    <row r="10304" spans="5:6" x14ac:dyDescent="0.25">
      <c r="E10304" s="8">
        <v>10301</v>
      </c>
      <c r="F10304">
        <v>1</v>
      </c>
    </row>
    <row r="10305" spans="5:6" x14ac:dyDescent="0.25">
      <c r="E10305" s="8">
        <v>10302</v>
      </c>
      <c r="F10305">
        <v>1</v>
      </c>
    </row>
    <row r="10306" spans="5:6" x14ac:dyDescent="0.25">
      <c r="E10306" s="8">
        <v>10303</v>
      </c>
      <c r="F10306">
        <v>1</v>
      </c>
    </row>
    <row r="10307" spans="5:6" x14ac:dyDescent="0.25">
      <c r="E10307" s="8">
        <v>10304</v>
      </c>
      <c r="F10307">
        <v>1</v>
      </c>
    </row>
    <row r="10308" spans="5:6" x14ac:dyDescent="0.25">
      <c r="E10308" s="8">
        <v>10305</v>
      </c>
      <c r="F10308">
        <v>1</v>
      </c>
    </row>
    <row r="10309" spans="5:6" x14ac:dyDescent="0.25">
      <c r="E10309" s="8">
        <v>10306</v>
      </c>
      <c r="F10309">
        <v>1</v>
      </c>
    </row>
    <row r="10310" spans="5:6" x14ac:dyDescent="0.25">
      <c r="E10310" s="8">
        <v>10307</v>
      </c>
      <c r="F10310">
        <v>1</v>
      </c>
    </row>
    <row r="10311" spans="5:6" x14ac:dyDescent="0.25">
      <c r="E10311" s="8">
        <v>10308</v>
      </c>
      <c r="F10311">
        <v>1</v>
      </c>
    </row>
    <row r="10312" spans="5:6" x14ac:dyDescent="0.25">
      <c r="E10312" s="8">
        <v>10309</v>
      </c>
      <c r="F10312">
        <v>1</v>
      </c>
    </row>
    <row r="10313" spans="5:6" x14ac:dyDescent="0.25">
      <c r="E10313" s="8">
        <v>10310</v>
      </c>
      <c r="F10313">
        <v>1</v>
      </c>
    </row>
    <row r="10314" spans="5:6" x14ac:dyDescent="0.25">
      <c r="E10314" s="8">
        <v>10311</v>
      </c>
      <c r="F10314">
        <v>1</v>
      </c>
    </row>
    <row r="10315" spans="5:6" x14ac:dyDescent="0.25">
      <c r="E10315" s="8">
        <v>10312</v>
      </c>
      <c r="F10315">
        <v>1</v>
      </c>
    </row>
    <row r="10316" spans="5:6" x14ac:dyDescent="0.25">
      <c r="E10316" s="8">
        <v>10313</v>
      </c>
      <c r="F10316">
        <v>1</v>
      </c>
    </row>
    <row r="10317" spans="5:6" x14ac:dyDescent="0.25">
      <c r="E10317" s="8">
        <v>10314</v>
      </c>
      <c r="F10317">
        <v>1</v>
      </c>
    </row>
    <row r="10318" spans="5:6" x14ac:dyDescent="0.25">
      <c r="E10318" s="8">
        <v>10315</v>
      </c>
      <c r="F10318">
        <v>1</v>
      </c>
    </row>
    <row r="10319" spans="5:6" x14ac:dyDescent="0.25">
      <c r="E10319" s="8">
        <v>10316</v>
      </c>
      <c r="F10319">
        <v>1</v>
      </c>
    </row>
    <row r="10320" spans="5:6" x14ac:dyDescent="0.25">
      <c r="E10320" s="8">
        <v>10317</v>
      </c>
      <c r="F10320">
        <v>1</v>
      </c>
    </row>
    <row r="10321" spans="5:6" x14ac:dyDescent="0.25">
      <c r="E10321" s="8">
        <v>10318</v>
      </c>
      <c r="F10321">
        <v>1</v>
      </c>
    </row>
    <row r="10322" spans="5:6" x14ac:dyDescent="0.25">
      <c r="E10322" s="8">
        <v>10319</v>
      </c>
      <c r="F10322">
        <v>1</v>
      </c>
    </row>
    <row r="10323" spans="5:6" x14ac:dyDescent="0.25">
      <c r="E10323" s="8">
        <v>10320</v>
      </c>
      <c r="F10323">
        <v>1</v>
      </c>
    </row>
    <row r="10324" spans="5:6" x14ac:dyDescent="0.25">
      <c r="E10324" s="8">
        <v>10321</v>
      </c>
      <c r="F10324">
        <v>1</v>
      </c>
    </row>
    <row r="10325" spans="5:6" x14ac:dyDescent="0.25">
      <c r="E10325" s="8">
        <v>10322</v>
      </c>
      <c r="F10325">
        <v>1</v>
      </c>
    </row>
    <row r="10326" spans="5:6" x14ac:dyDescent="0.25">
      <c r="E10326" s="8">
        <v>10323</v>
      </c>
      <c r="F10326">
        <v>1</v>
      </c>
    </row>
    <row r="10327" spans="5:6" x14ac:dyDescent="0.25">
      <c r="E10327" s="8">
        <v>10324</v>
      </c>
      <c r="F10327">
        <v>1</v>
      </c>
    </row>
    <row r="10328" spans="5:6" x14ac:dyDescent="0.25">
      <c r="E10328" s="8">
        <v>10325</v>
      </c>
      <c r="F10328">
        <v>1</v>
      </c>
    </row>
    <row r="10329" spans="5:6" x14ac:dyDescent="0.25">
      <c r="E10329" s="8">
        <v>10326</v>
      </c>
      <c r="F10329">
        <v>1</v>
      </c>
    </row>
    <row r="10330" spans="5:6" x14ac:dyDescent="0.25">
      <c r="E10330" s="8">
        <v>10327</v>
      </c>
      <c r="F10330">
        <v>1</v>
      </c>
    </row>
    <row r="10331" spans="5:6" x14ac:dyDescent="0.25">
      <c r="E10331" s="8">
        <v>10328</v>
      </c>
      <c r="F10331">
        <v>1</v>
      </c>
    </row>
    <row r="10332" spans="5:6" x14ac:dyDescent="0.25">
      <c r="E10332" s="8">
        <v>10329</v>
      </c>
      <c r="F10332">
        <v>1</v>
      </c>
    </row>
    <row r="10333" spans="5:6" x14ac:dyDescent="0.25">
      <c r="E10333" s="8">
        <v>10330</v>
      </c>
      <c r="F10333">
        <v>1</v>
      </c>
    </row>
    <row r="10334" spans="5:6" x14ac:dyDescent="0.25">
      <c r="E10334" s="8">
        <v>10331</v>
      </c>
      <c r="F10334">
        <v>1</v>
      </c>
    </row>
    <row r="10335" spans="5:6" x14ac:dyDescent="0.25">
      <c r="E10335" s="8">
        <v>10332</v>
      </c>
      <c r="F10335">
        <v>1</v>
      </c>
    </row>
    <row r="10336" spans="5:6" x14ac:dyDescent="0.25">
      <c r="E10336" s="8">
        <v>10333</v>
      </c>
      <c r="F10336">
        <v>1</v>
      </c>
    </row>
    <row r="10337" spans="5:6" x14ac:dyDescent="0.25">
      <c r="E10337" s="8">
        <v>10334</v>
      </c>
      <c r="F10337">
        <v>1</v>
      </c>
    </row>
    <row r="10338" spans="5:6" x14ac:dyDescent="0.25">
      <c r="E10338" s="8">
        <v>10335</v>
      </c>
      <c r="F10338">
        <v>1</v>
      </c>
    </row>
    <row r="10339" spans="5:6" x14ac:dyDescent="0.25">
      <c r="E10339" s="8">
        <v>10336</v>
      </c>
      <c r="F10339">
        <v>1</v>
      </c>
    </row>
    <row r="10340" spans="5:6" x14ac:dyDescent="0.25">
      <c r="E10340" s="8">
        <v>10337</v>
      </c>
      <c r="F10340">
        <v>1</v>
      </c>
    </row>
    <row r="10341" spans="5:6" x14ac:dyDescent="0.25">
      <c r="E10341" s="8">
        <v>10338</v>
      </c>
      <c r="F10341">
        <v>1</v>
      </c>
    </row>
    <row r="10342" spans="5:6" x14ac:dyDescent="0.25">
      <c r="E10342" s="8">
        <v>10339</v>
      </c>
      <c r="F10342">
        <v>1</v>
      </c>
    </row>
    <row r="10343" spans="5:6" x14ac:dyDescent="0.25">
      <c r="E10343" s="8">
        <v>10340</v>
      </c>
      <c r="F10343">
        <v>1</v>
      </c>
    </row>
    <row r="10344" spans="5:6" x14ac:dyDescent="0.25">
      <c r="E10344" s="8">
        <v>10341</v>
      </c>
      <c r="F10344">
        <v>1</v>
      </c>
    </row>
    <row r="10345" spans="5:6" x14ac:dyDescent="0.25">
      <c r="E10345" s="8">
        <v>10342</v>
      </c>
      <c r="F10345">
        <v>1</v>
      </c>
    </row>
    <row r="10346" spans="5:6" x14ac:dyDescent="0.25">
      <c r="E10346" s="8">
        <v>10343</v>
      </c>
      <c r="F10346">
        <v>1</v>
      </c>
    </row>
    <row r="10347" spans="5:6" x14ac:dyDescent="0.25">
      <c r="E10347" s="8">
        <v>10344</v>
      </c>
      <c r="F10347">
        <v>1</v>
      </c>
    </row>
    <row r="10348" spans="5:6" x14ac:dyDescent="0.25">
      <c r="E10348" s="8">
        <v>10345</v>
      </c>
      <c r="F10348">
        <v>1</v>
      </c>
    </row>
    <row r="10349" spans="5:6" x14ac:dyDescent="0.25">
      <c r="E10349" s="8">
        <v>10346</v>
      </c>
      <c r="F10349">
        <v>1</v>
      </c>
    </row>
    <row r="10350" spans="5:6" x14ac:dyDescent="0.25">
      <c r="E10350" s="8">
        <v>10347</v>
      </c>
      <c r="F10350">
        <v>1</v>
      </c>
    </row>
    <row r="10351" spans="5:6" x14ac:dyDescent="0.25">
      <c r="E10351" s="8">
        <v>10348</v>
      </c>
      <c r="F10351">
        <v>1</v>
      </c>
    </row>
    <row r="10352" spans="5:6" x14ac:dyDescent="0.25">
      <c r="E10352" s="8">
        <v>10349</v>
      </c>
      <c r="F10352">
        <v>1</v>
      </c>
    </row>
    <row r="10353" spans="5:6" x14ac:dyDescent="0.25">
      <c r="E10353" s="8">
        <v>10350</v>
      </c>
      <c r="F10353">
        <v>1</v>
      </c>
    </row>
    <row r="10354" spans="5:6" x14ac:dyDescent="0.25">
      <c r="E10354" s="8">
        <v>10351</v>
      </c>
      <c r="F10354">
        <v>1</v>
      </c>
    </row>
    <row r="10355" spans="5:6" x14ac:dyDescent="0.25">
      <c r="E10355" s="8">
        <v>10352</v>
      </c>
      <c r="F10355">
        <v>1</v>
      </c>
    </row>
    <row r="10356" spans="5:6" x14ac:dyDescent="0.25">
      <c r="E10356" s="8">
        <v>10353</v>
      </c>
      <c r="F10356">
        <v>1</v>
      </c>
    </row>
    <row r="10357" spans="5:6" x14ac:dyDescent="0.25">
      <c r="E10357" s="8">
        <v>10354</v>
      </c>
      <c r="F10357">
        <v>1</v>
      </c>
    </row>
    <row r="10358" spans="5:6" x14ac:dyDescent="0.25">
      <c r="E10358" s="8">
        <v>10355</v>
      </c>
      <c r="F10358">
        <v>1</v>
      </c>
    </row>
    <row r="10359" spans="5:6" x14ac:dyDescent="0.25">
      <c r="E10359" s="8">
        <v>10356</v>
      </c>
      <c r="F10359">
        <v>1</v>
      </c>
    </row>
    <row r="10360" spans="5:6" x14ac:dyDescent="0.25">
      <c r="E10360" s="8">
        <v>10357</v>
      </c>
      <c r="F10360">
        <v>1</v>
      </c>
    </row>
    <row r="10361" spans="5:6" x14ac:dyDescent="0.25">
      <c r="E10361" s="8">
        <v>10358</v>
      </c>
      <c r="F10361">
        <v>1</v>
      </c>
    </row>
    <row r="10362" spans="5:6" x14ac:dyDescent="0.25">
      <c r="E10362" s="8">
        <v>10359</v>
      </c>
      <c r="F10362">
        <v>1</v>
      </c>
    </row>
    <row r="10363" spans="5:6" x14ac:dyDescent="0.25">
      <c r="E10363" s="8">
        <v>10360</v>
      </c>
      <c r="F10363">
        <v>1</v>
      </c>
    </row>
    <row r="10364" spans="5:6" x14ac:dyDescent="0.25">
      <c r="E10364" s="8">
        <v>10361</v>
      </c>
      <c r="F10364">
        <v>1</v>
      </c>
    </row>
    <row r="10365" spans="5:6" x14ac:dyDescent="0.25">
      <c r="E10365" s="8">
        <v>10362</v>
      </c>
      <c r="F10365">
        <v>1</v>
      </c>
    </row>
    <row r="10366" spans="5:6" x14ac:dyDescent="0.25">
      <c r="E10366" s="8">
        <v>10363</v>
      </c>
      <c r="F10366">
        <v>1</v>
      </c>
    </row>
    <row r="10367" spans="5:6" x14ac:dyDescent="0.25">
      <c r="E10367" s="8">
        <v>10364</v>
      </c>
      <c r="F10367">
        <v>1</v>
      </c>
    </row>
    <row r="10368" spans="5:6" x14ac:dyDescent="0.25">
      <c r="E10368" s="8">
        <v>10365</v>
      </c>
      <c r="F10368">
        <v>1</v>
      </c>
    </row>
    <row r="10369" spans="5:6" x14ac:dyDescent="0.25">
      <c r="E10369" s="8">
        <v>10366</v>
      </c>
      <c r="F10369">
        <v>1</v>
      </c>
    </row>
    <row r="10370" spans="5:6" x14ac:dyDescent="0.25">
      <c r="E10370" s="8">
        <v>10367</v>
      </c>
      <c r="F10370">
        <v>1</v>
      </c>
    </row>
    <row r="10371" spans="5:6" x14ac:dyDescent="0.25">
      <c r="E10371" s="8">
        <v>10368</v>
      </c>
      <c r="F10371">
        <v>1</v>
      </c>
    </row>
    <row r="10372" spans="5:6" x14ac:dyDescent="0.25">
      <c r="E10372" s="8">
        <v>10369</v>
      </c>
      <c r="F10372">
        <v>1</v>
      </c>
    </row>
    <row r="10373" spans="5:6" x14ac:dyDescent="0.25">
      <c r="E10373" s="8">
        <v>10370</v>
      </c>
      <c r="F10373">
        <v>1</v>
      </c>
    </row>
    <row r="10374" spans="5:6" x14ac:dyDescent="0.25">
      <c r="E10374" s="8">
        <v>10371</v>
      </c>
      <c r="F10374">
        <v>1</v>
      </c>
    </row>
    <row r="10375" spans="5:6" x14ac:dyDescent="0.25">
      <c r="E10375" s="8">
        <v>10372</v>
      </c>
      <c r="F10375">
        <v>1</v>
      </c>
    </row>
    <row r="10376" spans="5:6" x14ac:dyDescent="0.25">
      <c r="E10376" s="8">
        <v>10373</v>
      </c>
      <c r="F10376">
        <v>1</v>
      </c>
    </row>
    <row r="10377" spans="5:6" x14ac:dyDescent="0.25">
      <c r="E10377" s="8">
        <v>10374</v>
      </c>
      <c r="F10377">
        <v>1</v>
      </c>
    </row>
    <row r="10378" spans="5:6" x14ac:dyDescent="0.25">
      <c r="E10378" s="8">
        <v>10375</v>
      </c>
      <c r="F10378">
        <v>1</v>
      </c>
    </row>
    <row r="10379" spans="5:6" x14ac:dyDescent="0.25">
      <c r="E10379" s="8">
        <v>10376</v>
      </c>
      <c r="F10379">
        <v>1</v>
      </c>
    </row>
    <row r="10380" spans="5:6" x14ac:dyDescent="0.25">
      <c r="E10380" s="8">
        <v>10377</v>
      </c>
      <c r="F10380">
        <v>1</v>
      </c>
    </row>
    <row r="10381" spans="5:6" x14ac:dyDescent="0.25">
      <c r="E10381" s="8">
        <v>10378</v>
      </c>
      <c r="F10381">
        <v>1</v>
      </c>
    </row>
    <row r="10382" spans="5:6" x14ac:dyDescent="0.25">
      <c r="E10382" s="8">
        <v>10379</v>
      </c>
      <c r="F10382">
        <v>1</v>
      </c>
    </row>
    <row r="10383" spans="5:6" x14ac:dyDescent="0.25">
      <c r="E10383" s="8">
        <v>10380</v>
      </c>
      <c r="F10383">
        <v>1</v>
      </c>
    </row>
    <row r="10384" spans="5:6" x14ac:dyDescent="0.25">
      <c r="E10384" s="8">
        <v>10381</v>
      </c>
      <c r="F10384">
        <v>1</v>
      </c>
    </row>
    <row r="10385" spans="5:6" x14ac:dyDescent="0.25">
      <c r="E10385" s="8">
        <v>10382</v>
      </c>
      <c r="F10385">
        <v>1</v>
      </c>
    </row>
    <row r="10386" spans="5:6" x14ac:dyDescent="0.25">
      <c r="E10386" s="8">
        <v>10383</v>
      </c>
      <c r="F10386">
        <v>1</v>
      </c>
    </row>
    <row r="10387" spans="5:6" x14ac:dyDescent="0.25">
      <c r="E10387" s="8">
        <v>10384</v>
      </c>
      <c r="F10387">
        <v>1</v>
      </c>
    </row>
    <row r="10388" spans="5:6" x14ac:dyDescent="0.25">
      <c r="E10388" s="8">
        <v>10385</v>
      </c>
      <c r="F10388">
        <v>1</v>
      </c>
    </row>
    <row r="10389" spans="5:6" x14ac:dyDescent="0.25">
      <c r="E10389" s="8">
        <v>10386</v>
      </c>
      <c r="F10389">
        <v>1</v>
      </c>
    </row>
    <row r="10390" spans="5:6" x14ac:dyDescent="0.25">
      <c r="E10390" s="8">
        <v>10387</v>
      </c>
      <c r="F10390">
        <v>1</v>
      </c>
    </row>
    <row r="10391" spans="5:6" x14ac:dyDescent="0.25">
      <c r="E10391" s="8">
        <v>10388</v>
      </c>
      <c r="F10391">
        <v>1</v>
      </c>
    </row>
    <row r="10392" spans="5:6" x14ac:dyDescent="0.25">
      <c r="E10392" s="8">
        <v>10389</v>
      </c>
      <c r="F10392">
        <v>1</v>
      </c>
    </row>
    <row r="10393" spans="5:6" x14ac:dyDescent="0.25">
      <c r="E10393" s="8">
        <v>10390</v>
      </c>
      <c r="F10393">
        <v>1</v>
      </c>
    </row>
    <row r="10394" spans="5:6" x14ac:dyDescent="0.25">
      <c r="E10394" s="8">
        <v>10391</v>
      </c>
      <c r="F10394">
        <v>1</v>
      </c>
    </row>
    <row r="10395" spans="5:6" x14ac:dyDescent="0.25">
      <c r="E10395" s="8">
        <v>10392</v>
      </c>
      <c r="F10395">
        <v>1</v>
      </c>
    </row>
    <row r="10396" spans="5:6" x14ac:dyDescent="0.25">
      <c r="E10396" s="8">
        <v>10393</v>
      </c>
      <c r="F10396">
        <v>1</v>
      </c>
    </row>
    <row r="10397" spans="5:6" x14ac:dyDescent="0.25">
      <c r="E10397" s="8">
        <v>10394</v>
      </c>
      <c r="F10397">
        <v>1</v>
      </c>
    </row>
    <row r="10398" spans="5:6" x14ac:dyDescent="0.25">
      <c r="E10398" s="8">
        <v>10395</v>
      </c>
      <c r="F10398">
        <v>1</v>
      </c>
    </row>
    <row r="10399" spans="5:6" x14ac:dyDescent="0.25">
      <c r="E10399" s="8">
        <v>10396</v>
      </c>
      <c r="F10399">
        <v>1</v>
      </c>
    </row>
    <row r="10400" spans="5:6" x14ac:dyDescent="0.25">
      <c r="E10400" s="8">
        <v>10397</v>
      </c>
      <c r="F10400">
        <v>1</v>
      </c>
    </row>
    <row r="10401" spans="5:6" x14ac:dyDescent="0.25">
      <c r="E10401" s="8">
        <v>10398</v>
      </c>
      <c r="F10401">
        <v>1</v>
      </c>
    </row>
    <row r="10402" spans="5:6" x14ac:dyDescent="0.25">
      <c r="E10402" s="8">
        <v>10399</v>
      </c>
      <c r="F10402">
        <v>1</v>
      </c>
    </row>
    <row r="10403" spans="5:6" x14ac:dyDescent="0.25">
      <c r="E10403" s="8">
        <v>10400</v>
      </c>
      <c r="F10403">
        <v>1</v>
      </c>
    </row>
    <row r="10404" spans="5:6" x14ac:dyDescent="0.25">
      <c r="E10404" s="8">
        <v>10401</v>
      </c>
      <c r="F10404">
        <v>1</v>
      </c>
    </row>
    <row r="10405" spans="5:6" x14ac:dyDescent="0.25">
      <c r="E10405" s="8">
        <v>10402</v>
      </c>
      <c r="F10405">
        <v>1</v>
      </c>
    </row>
    <row r="10406" spans="5:6" x14ac:dyDescent="0.25">
      <c r="E10406" s="8">
        <v>10403</v>
      </c>
      <c r="F10406">
        <v>1</v>
      </c>
    </row>
    <row r="10407" spans="5:6" x14ac:dyDescent="0.25">
      <c r="E10407" s="8">
        <v>10404</v>
      </c>
      <c r="F10407">
        <v>1</v>
      </c>
    </row>
    <row r="10408" spans="5:6" x14ac:dyDescent="0.25">
      <c r="E10408" s="8">
        <v>10405</v>
      </c>
      <c r="F10408">
        <v>1</v>
      </c>
    </row>
    <row r="10409" spans="5:6" x14ac:dyDescent="0.25">
      <c r="E10409" s="8">
        <v>10406</v>
      </c>
      <c r="F10409">
        <v>1</v>
      </c>
    </row>
    <row r="10410" spans="5:6" x14ac:dyDescent="0.25">
      <c r="E10410" s="8">
        <v>10407</v>
      </c>
      <c r="F10410">
        <v>1</v>
      </c>
    </row>
    <row r="10411" spans="5:6" x14ac:dyDescent="0.25">
      <c r="E10411" s="8">
        <v>10408</v>
      </c>
      <c r="F10411">
        <v>1</v>
      </c>
    </row>
    <row r="10412" spans="5:6" x14ac:dyDescent="0.25">
      <c r="E10412" s="8">
        <v>10409</v>
      </c>
      <c r="F10412">
        <v>1</v>
      </c>
    </row>
    <row r="10413" spans="5:6" x14ac:dyDescent="0.25">
      <c r="E10413" s="8">
        <v>10410</v>
      </c>
      <c r="F10413">
        <v>1</v>
      </c>
    </row>
    <row r="10414" spans="5:6" x14ac:dyDescent="0.25">
      <c r="E10414" s="8">
        <v>10411</v>
      </c>
      <c r="F10414">
        <v>1</v>
      </c>
    </row>
    <row r="10415" spans="5:6" x14ac:dyDescent="0.25">
      <c r="E10415" s="8">
        <v>10412</v>
      </c>
      <c r="F10415">
        <v>1</v>
      </c>
    </row>
    <row r="10416" spans="5:6" x14ac:dyDescent="0.25">
      <c r="E10416" s="8">
        <v>10413</v>
      </c>
      <c r="F10416">
        <v>1</v>
      </c>
    </row>
    <row r="10417" spans="5:6" x14ac:dyDescent="0.25">
      <c r="E10417" s="8">
        <v>10414</v>
      </c>
      <c r="F10417">
        <v>1</v>
      </c>
    </row>
    <row r="10418" spans="5:6" x14ac:dyDescent="0.25">
      <c r="E10418" s="8">
        <v>10415</v>
      </c>
      <c r="F10418">
        <v>1</v>
      </c>
    </row>
    <row r="10419" spans="5:6" x14ac:dyDescent="0.25">
      <c r="E10419" s="8">
        <v>10416</v>
      </c>
      <c r="F10419">
        <v>1</v>
      </c>
    </row>
    <row r="10420" spans="5:6" x14ac:dyDescent="0.25">
      <c r="E10420" s="8">
        <v>10417</v>
      </c>
      <c r="F10420">
        <v>1</v>
      </c>
    </row>
    <row r="10421" spans="5:6" x14ac:dyDescent="0.25">
      <c r="E10421" s="8">
        <v>10418</v>
      </c>
      <c r="F10421">
        <v>1</v>
      </c>
    </row>
    <row r="10422" spans="5:6" x14ac:dyDescent="0.25">
      <c r="E10422" s="8">
        <v>10419</v>
      </c>
      <c r="F10422">
        <v>1</v>
      </c>
    </row>
    <row r="10423" spans="5:6" x14ac:dyDescent="0.25">
      <c r="E10423" s="8">
        <v>10420</v>
      </c>
      <c r="F10423">
        <v>1</v>
      </c>
    </row>
    <row r="10424" spans="5:6" x14ac:dyDescent="0.25">
      <c r="E10424" s="8">
        <v>10421</v>
      </c>
      <c r="F10424">
        <v>1</v>
      </c>
    </row>
    <row r="10425" spans="5:6" x14ac:dyDescent="0.25">
      <c r="E10425" s="8">
        <v>10422</v>
      </c>
      <c r="F10425">
        <v>1</v>
      </c>
    </row>
    <row r="10426" spans="5:6" x14ac:dyDescent="0.25">
      <c r="E10426" s="8">
        <v>10423</v>
      </c>
      <c r="F10426">
        <v>1</v>
      </c>
    </row>
    <row r="10427" spans="5:6" x14ac:dyDescent="0.25">
      <c r="E10427" s="8">
        <v>10424</v>
      </c>
      <c r="F10427">
        <v>1</v>
      </c>
    </row>
    <row r="10428" spans="5:6" x14ac:dyDescent="0.25">
      <c r="E10428" s="8">
        <v>10425</v>
      </c>
      <c r="F10428">
        <v>1</v>
      </c>
    </row>
    <row r="10429" spans="5:6" x14ac:dyDescent="0.25">
      <c r="E10429" s="8">
        <v>10426</v>
      </c>
      <c r="F10429">
        <v>1</v>
      </c>
    </row>
    <row r="10430" spans="5:6" x14ac:dyDescent="0.25">
      <c r="E10430" s="8">
        <v>10427</v>
      </c>
      <c r="F10430">
        <v>1</v>
      </c>
    </row>
    <row r="10431" spans="5:6" x14ac:dyDescent="0.25">
      <c r="E10431" s="8">
        <v>10428</v>
      </c>
      <c r="F10431">
        <v>1</v>
      </c>
    </row>
    <row r="10432" spans="5:6" x14ac:dyDescent="0.25">
      <c r="E10432" s="8">
        <v>10429</v>
      </c>
      <c r="F10432">
        <v>1</v>
      </c>
    </row>
    <row r="10433" spans="5:6" x14ac:dyDescent="0.25">
      <c r="E10433" s="8">
        <v>10430</v>
      </c>
      <c r="F10433">
        <v>1</v>
      </c>
    </row>
    <row r="10434" spans="5:6" x14ac:dyDescent="0.25">
      <c r="E10434" s="8">
        <v>10431</v>
      </c>
      <c r="F10434">
        <v>1</v>
      </c>
    </row>
    <row r="10435" spans="5:6" x14ac:dyDescent="0.25">
      <c r="E10435" s="8">
        <v>10432</v>
      </c>
      <c r="F10435">
        <v>1</v>
      </c>
    </row>
    <row r="10436" spans="5:6" x14ac:dyDescent="0.25">
      <c r="E10436" s="8">
        <v>10433</v>
      </c>
      <c r="F10436">
        <v>1</v>
      </c>
    </row>
    <row r="10437" spans="5:6" x14ac:dyDescent="0.25">
      <c r="E10437" s="8">
        <v>10434</v>
      </c>
      <c r="F10437">
        <v>1</v>
      </c>
    </row>
    <row r="10438" spans="5:6" x14ac:dyDescent="0.25">
      <c r="E10438" s="8">
        <v>10435</v>
      </c>
      <c r="F10438">
        <v>1</v>
      </c>
    </row>
    <row r="10439" spans="5:6" x14ac:dyDescent="0.25">
      <c r="E10439" s="8">
        <v>10436</v>
      </c>
      <c r="F10439">
        <v>1</v>
      </c>
    </row>
    <row r="10440" spans="5:6" x14ac:dyDescent="0.25">
      <c r="E10440" s="8">
        <v>10437</v>
      </c>
      <c r="F10440">
        <v>1</v>
      </c>
    </row>
    <row r="10441" spans="5:6" x14ac:dyDescent="0.25">
      <c r="E10441" s="8">
        <v>10438</v>
      </c>
      <c r="F10441">
        <v>1</v>
      </c>
    </row>
    <row r="10442" spans="5:6" x14ac:dyDescent="0.25">
      <c r="E10442" s="8">
        <v>10439</v>
      </c>
      <c r="F10442">
        <v>1</v>
      </c>
    </row>
    <row r="10443" spans="5:6" x14ac:dyDescent="0.25">
      <c r="E10443" s="8">
        <v>10440</v>
      </c>
      <c r="F10443">
        <v>1</v>
      </c>
    </row>
    <row r="10444" spans="5:6" x14ac:dyDescent="0.25">
      <c r="E10444" s="8">
        <v>10441</v>
      </c>
      <c r="F10444">
        <v>1</v>
      </c>
    </row>
    <row r="10445" spans="5:6" x14ac:dyDescent="0.25">
      <c r="E10445" s="8">
        <v>10442</v>
      </c>
      <c r="F10445">
        <v>1</v>
      </c>
    </row>
    <row r="10446" spans="5:6" x14ac:dyDescent="0.25">
      <c r="E10446" s="8">
        <v>10443</v>
      </c>
      <c r="F10446">
        <v>1</v>
      </c>
    </row>
    <row r="10447" spans="5:6" x14ac:dyDescent="0.25">
      <c r="E10447" s="8">
        <v>10444</v>
      </c>
      <c r="F10447">
        <v>1</v>
      </c>
    </row>
    <row r="10448" spans="5:6" x14ac:dyDescent="0.25">
      <c r="E10448" s="8">
        <v>10445</v>
      </c>
      <c r="F10448">
        <v>1</v>
      </c>
    </row>
    <row r="10449" spans="5:6" x14ac:dyDescent="0.25">
      <c r="E10449" s="8">
        <v>10446</v>
      </c>
      <c r="F10449">
        <v>1</v>
      </c>
    </row>
    <row r="10450" spans="5:6" x14ac:dyDescent="0.25">
      <c r="E10450" s="8">
        <v>10447</v>
      </c>
      <c r="F10450">
        <v>1</v>
      </c>
    </row>
    <row r="10451" spans="5:6" x14ac:dyDescent="0.25">
      <c r="E10451" s="8">
        <v>10448</v>
      </c>
      <c r="F10451">
        <v>1</v>
      </c>
    </row>
    <row r="10452" spans="5:6" x14ac:dyDescent="0.25">
      <c r="E10452" s="8">
        <v>10449</v>
      </c>
      <c r="F10452">
        <v>1</v>
      </c>
    </row>
    <row r="10453" spans="5:6" x14ac:dyDescent="0.25">
      <c r="E10453" s="8">
        <v>10450</v>
      </c>
      <c r="F10453">
        <v>1</v>
      </c>
    </row>
    <row r="10454" spans="5:6" x14ac:dyDescent="0.25">
      <c r="E10454" s="8">
        <v>10451</v>
      </c>
      <c r="F10454">
        <v>1</v>
      </c>
    </row>
    <row r="10455" spans="5:6" x14ac:dyDescent="0.25">
      <c r="E10455" s="8">
        <v>10452</v>
      </c>
      <c r="F10455">
        <v>1</v>
      </c>
    </row>
    <row r="10456" spans="5:6" x14ac:dyDescent="0.25">
      <c r="E10456" s="8">
        <v>10453</v>
      </c>
      <c r="F10456">
        <v>1</v>
      </c>
    </row>
    <row r="10457" spans="5:6" x14ac:dyDescent="0.25">
      <c r="E10457" s="8">
        <v>10454</v>
      </c>
      <c r="F10457">
        <v>1</v>
      </c>
    </row>
    <row r="10458" spans="5:6" x14ac:dyDescent="0.25">
      <c r="E10458" s="8">
        <v>10455</v>
      </c>
      <c r="F10458">
        <v>1</v>
      </c>
    </row>
    <row r="10459" spans="5:6" x14ac:dyDescent="0.25">
      <c r="E10459" s="8">
        <v>10456</v>
      </c>
      <c r="F10459">
        <v>1</v>
      </c>
    </row>
    <row r="10460" spans="5:6" x14ac:dyDescent="0.25">
      <c r="E10460" s="8">
        <v>10457</v>
      </c>
      <c r="F10460">
        <v>1</v>
      </c>
    </row>
    <row r="10461" spans="5:6" x14ac:dyDescent="0.25">
      <c r="E10461" s="8">
        <v>10458</v>
      </c>
      <c r="F10461">
        <v>1</v>
      </c>
    </row>
    <row r="10462" spans="5:6" x14ac:dyDescent="0.25">
      <c r="E10462" s="8">
        <v>10459</v>
      </c>
      <c r="F10462">
        <v>1</v>
      </c>
    </row>
    <row r="10463" spans="5:6" x14ac:dyDescent="0.25">
      <c r="E10463" s="8">
        <v>10460</v>
      </c>
      <c r="F10463">
        <v>1</v>
      </c>
    </row>
    <row r="10464" spans="5:6" x14ac:dyDescent="0.25">
      <c r="E10464" s="8">
        <v>10461</v>
      </c>
      <c r="F10464">
        <v>1</v>
      </c>
    </row>
    <row r="10465" spans="5:6" x14ac:dyDescent="0.25">
      <c r="E10465" s="8">
        <v>10462</v>
      </c>
      <c r="F10465">
        <v>1</v>
      </c>
    </row>
    <row r="10466" spans="5:6" x14ac:dyDescent="0.25">
      <c r="E10466" s="8">
        <v>10463</v>
      </c>
      <c r="F10466">
        <v>1</v>
      </c>
    </row>
    <row r="10467" spans="5:6" x14ac:dyDescent="0.25">
      <c r="E10467" s="8">
        <v>10464</v>
      </c>
      <c r="F10467">
        <v>1</v>
      </c>
    </row>
    <row r="10468" spans="5:6" x14ac:dyDescent="0.25">
      <c r="E10468" s="8">
        <v>10465</v>
      </c>
      <c r="F10468">
        <v>1</v>
      </c>
    </row>
    <row r="10469" spans="5:6" x14ac:dyDescent="0.25">
      <c r="E10469" s="8">
        <v>10466</v>
      </c>
      <c r="F10469">
        <v>1</v>
      </c>
    </row>
    <row r="10470" spans="5:6" x14ac:dyDescent="0.25">
      <c r="E10470" s="8">
        <v>10467</v>
      </c>
      <c r="F10470">
        <v>1</v>
      </c>
    </row>
    <row r="10471" spans="5:6" x14ac:dyDescent="0.25">
      <c r="E10471" s="8">
        <v>10468</v>
      </c>
      <c r="F10471">
        <v>1</v>
      </c>
    </row>
    <row r="10472" spans="5:6" x14ac:dyDescent="0.25">
      <c r="E10472" s="8">
        <v>10469</v>
      </c>
      <c r="F10472">
        <v>1</v>
      </c>
    </row>
    <row r="10473" spans="5:6" x14ac:dyDescent="0.25">
      <c r="E10473" s="8">
        <v>10470</v>
      </c>
      <c r="F10473">
        <v>1</v>
      </c>
    </row>
    <row r="10474" spans="5:6" x14ac:dyDescent="0.25">
      <c r="E10474" s="8">
        <v>10471</v>
      </c>
      <c r="F10474">
        <v>1</v>
      </c>
    </row>
    <row r="10475" spans="5:6" x14ac:dyDescent="0.25">
      <c r="E10475" s="8">
        <v>10472</v>
      </c>
      <c r="F10475">
        <v>1</v>
      </c>
    </row>
    <row r="10476" spans="5:6" x14ac:dyDescent="0.25">
      <c r="E10476" s="8">
        <v>10473</v>
      </c>
      <c r="F10476">
        <v>1</v>
      </c>
    </row>
    <row r="10477" spans="5:6" x14ac:dyDescent="0.25">
      <c r="E10477" s="8">
        <v>10474</v>
      </c>
      <c r="F10477">
        <v>1</v>
      </c>
    </row>
    <row r="10478" spans="5:6" x14ac:dyDescent="0.25">
      <c r="E10478" s="8">
        <v>10475</v>
      </c>
      <c r="F10478">
        <v>1</v>
      </c>
    </row>
    <row r="10479" spans="5:6" x14ac:dyDescent="0.25">
      <c r="E10479" s="8">
        <v>10476</v>
      </c>
      <c r="F10479">
        <v>1</v>
      </c>
    </row>
    <row r="10480" spans="5:6" x14ac:dyDescent="0.25">
      <c r="E10480" s="8">
        <v>10477</v>
      </c>
      <c r="F10480">
        <v>1</v>
      </c>
    </row>
    <row r="10481" spans="5:6" x14ac:dyDescent="0.25">
      <c r="E10481" s="8">
        <v>10478</v>
      </c>
      <c r="F10481">
        <v>1</v>
      </c>
    </row>
    <row r="10482" spans="5:6" x14ac:dyDescent="0.25">
      <c r="E10482" s="8">
        <v>10479</v>
      </c>
      <c r="F10482">
        <v>1</v>
      </c>
    </row>
    <row r="10483" spans="5:6" x14ac:dyDescent="0.25">
      <c r="E10483" s="8">
        <v>10480</v>
      </c>
      <c r="F10483">
        <v>1</v>
      </c>
    </row>
    <row r="10484" spans="5:6" x14ac:dyDescent="0.25">
      <c r="E10484" s="8">
        <v>10481</v>
      </c>
      <c r="F10484">
        <v>1</v>
      </c>
    </row>
    <row r="10485" spans="5:6" x14ac:dyDescent="0.25">
      <c r="E10485" s="8">
        <v>10482</v>
      </c>
      <c r="F10485">
        <v>1</v>
      </c>
    </row>
    <row r="10486" spans="5:6" x14ac:dyDescent="0.25">
      <c r="E10486" s="8">
        <v>10483</v>
      </c>
      <c r="F10486">
        <v>1</v>
      </c>
    </row>
    <row r="10487" spans="5:6" x14ac:dyDescent="0.25">
      <c r="E10487" s="8">
        <v>10484</v>
      </c>
      <c r="F10487">
        <v>1</v>
      </c>
    </row>
    <row r="10488" spans="5:6" x14ac:dyDescent="0.25">
      <c r="E10488" s="8">
        <v>10485</v>
      </c>
      <c r="F10488">
        <v>1</v>
      </c>
    </row>
    <row r="10489" spans="5:6" x14ac:dyDescent="0.25">
      <c r="E10489" s="8">
        <v>10486</v>
      </c>
      <c r="F10489">
        <v>1</v>
      </c>
    </row>
    <row r="10490" spans="5:6" x14ac:dyDescent="0.25">
      <c r="E10490" s="8">
        <v>10487</v>
      </c>
      <c r="F10490">
        <v>1</v>
      </c>
    </row>
    <row r="10491" spans="5:6" x14ac:dyDescent="0.25">
      <c r="E10491" s="8">
        <v>10488</v>
      </c>
      <c r="F10491">
        <v>1</v>
      </c>
    </row>
    <row r="10492" spans="5:6" x14ac:dyDescent="0.25">
      <c r="E10492" s="8">
        <v>10489</v>
      </c>
      <c r="F10492">
        <v>1</v>
      </c>
    </row>
    <row r="10493" spans="5:6" x14ac:dyDescent="0.25">
      <c r="E10493" s="8">
        <v>10490</v>
      </c>
      <c r="F10493">
        <v>1</v>
      </c>
    </row>
    <row r="10494" spans="5:6" x14ac:dyDescent="0.25">
      <c r="E10494" s="8">
        <v>10491</v>
      </c>
      <c r="F10494">
        <v>1</v>
      </c>
    </row>
    <row r="10495" spans="5:6" x14ac:dyDescent="0.25">
      <c r="E10495" s="8">
        <v>10492</v>
      </c>
      <c r="F10495">
        <v>1</v>
      </c>
    </row>
    <row r="10496" spans="5:6" x14ac:dyDescent="0.25">
      <c r="E10496" s="8">
        <v>10493</v>
      </c>
      <c r="F10496">
        <v>1</v>
      </c>
    </row>
    <row r="10497" spans="5:6" x14ac:dyDescent="0.25">
      <c r="E10497" s="8">
        <v>10494</v>
      </c>
      <c r="F10497">
        <v>1</v>
      </c>
    </row>
    <row r="10498" spans="5:6" x14ac:dyDescent="0.25">
      <c r="E10498" s="8">
        <v>10495</v>
      </c>
      <c r="F10498">
        <v>1</v>
      </c>
    </row>
    <row r="10499" spans="5:6" x14ac:dyDescent="0.25">
      <c r="E10499" s="8">
        <v>10496</v>
      </c>
      <c r="F10499">
        <v>1</v>
      </c>
    </row>
    <row r="10500" spans="5:6" x14ac:dyDescent="0.25">
      <c r="E10500" s="8">
        <v>10497</v>
      </c>
      <c r="F10500">
        <v>1</v>
      </c>
    </row>
    <row r="10501" spans="5:6" x14ac:dyDescent="0.25">
      <c r="E10501" s="8">
        <v>10498</v>
      </c>
      <c r="F10501">
        <v>1</v>
      </c>
    </row>
    <row r="10502" spans="5:6" x14ac:dyDescent="0.25">
      <c r="E10502" s="8">
        <v>10499</v>
      </c>
      <c r="F10502">
        <v>1</v>
      </c>
    </row>
    <row r="10503" spans="5:6" x14ac:dyDescent="0.25">
      <c r="E10503" s="8">
        <v>10500</v>
      </c>
      <c r="F10503">
        <v>1</v>
      </c>
    </row>
    <row r="10504" spans="5:6" x14ac:dyDescent="0.25">
      <c r="E10504" s="8">
        <v>10501</v>
      </c>
      <c r="F10504">
        <v>1</v>
      </c>
    </row>
    <row r="10505" spans="5:6" x14ac:dyDescent="0.25">
      <c r="E10505" s="8">
        <v>10502</v>
      </c>
      <c r="F10505">
        <v>1</v>
      </c>
    </row>
    <row r="10506" spans="5:6" x14ac:dyDescent="0.25">
      <c r="E10506" s="8">
        <v>10503</v>
      </c>
      <c r="F10506">
        <v>1</v>
      </c>
    </row>
    <row r="10507" spans="5:6" x14ac:dyDescent="0.25">
      <c r="E10507" s="8">
        <v>10504</v>
      </c>
      <c r="F10507">
        <v>1</v>
      </c>
    </row>
    <row r="10508" spans="5:6" x14ac:dyDescent="0.25">
      <c r="E10508" s="8">
        <v>10505</v>
      </c>
      <c r="F10508">
        <v>1</v>
      </c>
    </row>
    <row r="10509" spans="5:6" x14ac:dyDescent="0.25">
      <c r="E10509" s="8">
        <v>10506</v>
      </c>
      <c r="F10509">
        <v>1</v>
      </c>
    </row>
    <row r="10510" spans="5:6" x14ac:dyDescent="0.25">
      <c r="E10510" s="8">
        <v>10507</v>
      </c>
      <c r="F10510">
        <v>1</v>
      </c>
    </row>
    <row r="10511" spans="5:6" x14ac:dyDescent="0.25">
      <c r="E10511" s="8">
        <v>10508</v>
      </c>
      <c r="F10511">
        <v>1</v>
      </c>
    </row>
    <row r="10512" spans="5:6" x14ac:dyDescent="0.25">
      <c r="E10512" s="8">
        <v>10509</v>
      </c>
      <c r="F10512">
        <v>1</v>
      </c>
    </row>
    <row r="10513" spans="5:6" x14ac:dyDescent="0.25">
      <c r="E10513" s="8">
        <v>10510</v>
      </c>
      <c r="F10513">
        <v>1</v>
      </c>
    </row>
    <row r="10514" spans="5:6" x14ac:dyDescent="0.25">
      <c r="E10514" s="8">
        <v>10511</v>
      </c>
      <c r="F10514">
        <v>1</v>
      </c>
    </row>
    <row r="10515" spans="5:6" x14ac:dyDescent="0.25">
      <c r="E10515" s="8">
        <v>10512</v>
      </c>
      <c r="F10515">
        <v>1</v>
      </c>
    </row>
    <row r="10516" spans="5:6" x14ac:dyDescent="0.25">
      <c r="E10516" s="8">
        <v>10513</v>
      </c>
      <c r="F10516">
        <v>1</v>
      </c>
    </row>
    <row r="10517" spans="5:6" x14ac:dyDescent="0.25">
      <c r="E10517" s="8">
        <v>10514</v>
      </c>
      <c r="F10517">
        <v>1</v>
      </c>
    </row>
    <row r="10518" spans="5:6" x14ac:dyDescent="0.25">
      <c r="E10518" s="8">
        <v>10515</v>
      </c>
      <c r="F10518">
        <v>1</v>
      </c>
    </row>
    <row r="10519" spans="5:6" x14ac:dyDescent="0.25">
      <c r="E10519" s="8">
        <v>10516</v>
      </c>
      <c r="F10519">
        <v>1</v>
      </c>
    </row>
    <row r="10520" spans="5:6" x14ac:dyDescent="0.25">
      <c r="E10520" s="8">
        <v>10517</v>
      </c>
      <c r="F10520">
        <v>1</v>
      </c>
    </row>
    <row r="10521" spans="5:6" x14ac:dyDescent="0.25">
      <c r="E10521" s="8">
        <v>10518</v>
      </c>
      <c r="F10521">
        <v>1</v>
      </c>
    </row>
    <row r="10522" spans="5:6" x14ac:dyDescent="0.25">
      <c r="E10522" s="8">
        <v>10519</v>
      </c>
      <c r="F10522">
        <v>1</v>
      </c>
    </row>
    <row r="10523" spans="5:6" x14ac:dyDescent="0.25">
      <c r="E10523" s="8">
        <v>10520</v>
      </c>
      <c r="F10523">
        <v>1</v>
      </c>
    </row>
    <row r="10524" spans="5:6" x14ac:dyDescent="0.25">
      <c r="E10524" s="8">
        <v>10521</v>
      </c>
      <c r="F10524">
        <v>1</v>
      </c>
    </row>
    <row r="10525" spans="5:6" x14ac:dyDescent="0.25">
      <c r="E10525" s="8">
        <v>10522</v>
      </c>
      <c r="F10525">
        <v>1</v>
      </c>
    </row>
    <row r="10526" spans="5:6" x14ac:dyDescent="0.25">
      <c r="E10526" s="8">
        <v>10523</v>
      </c>
      <c r="F10526">
        <v>1</v>
      </c>
    </row>
    <row r="10527" spans="5:6" x14ac:dyDescent="0.25">
      <c r="E10527" s="8">
        <v>10524</v>
      </c>
      <c r="F10527">
        <v>1</v>
      </c>
    </row>
    <row r="10528" spans="5:6" x14ac:dyDescent="0.25">
      <c r="E10528" s="8">
        <v>10525</v>
      </c>
      <c r="F10528">
        <v>1</v>
      </c>
    </row>
    <row r="10529" spans="5:6" x14ac:dyDescent="0.25">
      <c r="E10529" s="8">
        <v>10526</v>
      </c>
      <c r="F10529">
        <v>1</v>
      </c>
    </row>
    <row r="10530" spans="5:6" x14ac:dyDescent="0.25">
      <c r="E10530" s="8">
        <v>10527</v>
      </c>
      <c r="F10530">
        <v>1</v>
      </c>
    </row>
    <row r="10531" spans="5:6" x14ac:dyDescent="0.25">
      <c r="E10531" s="8">
        <v>10528</v>
      </c>
      <c r="F10531">
        <v>1</v>
      </c>
    </row>
    <row r="10532" spans="5:6" x14ac:dyDescent="0.25">
      <c r="E10532" s="8">
        <v>10529</v>
      </c>
      <c r="F10532">
        <v>1</v>
      </c>
    </row>
    <row r="10533" spans="5:6" x14ac:dyDescent="0.25">
      <c r="E10533" s="8">
        <v>10530</v>
      </c>
      <c r="F10533">
        <v>1</v>
      </c>
    </row>
    <row r="10534" spans="5:6" x14ac:dyDescent="0.25">
      <c r="E10534" s="8">
        <v>10531</v>
      </c>
      <c r="F10534">
        <v>1</v>
      </c>
    </row>
    <row r="10535" spans="5:6" x14ac:dyDescent="0.25">
      <c r="E10535" s="8">
        <v>10532</v>
      </c>
      <c r="F10535">
        <v>1</v>
      </c>
    </row>
    <row r="10536" spans="5:6" x14ac:dyDescent="0.25">
      <c r="E10536" s="8">
        <v>10533</v>
      </c>
      <c r="F10536">
        <v>1</v>
      </c>
    </row>
    <row r="10537" spans="5:6" x14ac:dyDescent="0.25">
      <c r="E10537" s="8">
        <v>10534</v>
      </c>
      <c r="F10537">
        <v>1</v>
      </c>
    </row>
    <row r="10538" spans="5:6" x14ac:dyDescent="0.25">
      <c r="E10538" s="8">
        <v>10535</v>
      </c>
      <c r="F10538">
        <v>1</v>
      </c>
    </row>
    <row r="10539" spans="5:6" x14ac:dyDescent="0.25">
      <c r="E10539" s="8">
        <v>10536</v>
      </c>
      <c r="F10539">
        <v>1</v>
      </c>
    </row>
    <row r="10540" spans="5:6" x14ac:dyDescent="0.25">
      <c r="E10540" s="8">
        <v>10537</v>
      </c>
      <c r="F10540">
        <v>1</v>
      </c>
    </row>
    <row r="10541" spans="5:6" x14ac:dyDescent="0.25">
      <c r="E10541" s="8">
        <v>10538</v>
      </c>
      <c r="F10541">
        <v>1</v>
      </c>
    </row>
    <row r="10542" spans="5:6" x14ac:dyDescent="0.25">
      <c r="E10542" s="8">
        <v>10539</v>
      </c>
      <c r="F10542">
        <v>1</v>
      </c>
    </row>
    <row r="10543" spans="5:6" x14ac:dyDescent="0.25">
      <c r="E10543" s="8">
        <v>10540</v>
      </c>
      <c r="F10543">
        <v>1</v>
      </c>
    </row>
    <row r="10544" spans="5:6" x14ac:dyDescent="0.25">
      <c r="E10544" s="8">
        <v>10541</v>
      </c>
      <c r="F10544">
        <v>1</v>
      </c>
    </row>
    <row r="10545" spans="5:6" x14ac:dyDescent="0.25">
      <c r="E10545" s="8">
        <v>10542</v>
      </c>
      <c r="F10545">
        <v>1</v>
      </c>
    </row>
    <row r="10546" spans="5:6" x14ac:dyDescent="0.25">
      <c r="E10546" s="8">
        <v>10543</v>
      </c>
      <c r="F10546">
        <v>1</v>
      </c>
    </row>
    <row r="10547" spans="5:6" x14ac:dyDescent="0.25">
      <c r="E10547" s="8">
        <v>10544</v>
      </c>
      <c r="F10547">
        <v>1</v>
      </c>
    </row>
    <row r="10548" spans="5:6" x14ac:dyDescent="0.25">
      <c r="E10548" s="8">
        <v>10545</v>
      </c>
      <c r="F10548">
        <v>1</v>
      </c>
    </row>
    <row r="10549" spans="5:6" x14ac:dyDescent="0.25">
      <c r="E10549" s="8">
        <v>10546</v>
      </c>
      <c r="F10549">
        <v>1</v>
      </c>
    </row>
    <row r="10550" spans="5:6" x14ac:dyDescent="0.25">
      <c r="E10550" s="8">
        <v>10547</v>
      </c>
      <c r="F10550">
        <v>1</v>
      </c>
    </row>
    <row r="10551" spans="5:6" x14ac:dyDescent="0.25">
      <c r="E10551" s="8">
        <v>10548</v>
      </c>
      <c r="F10551">
        <v>1</v>
      </c>
    </row>
    <row r="10552" spans="5:6" x14ac:dyDescent="0.25">
      <c r="E10552" s="8">
        <v>10549</v>
      </c>
      <c r="F10552">
        <v>1</v>
      </c>
    </row>
    <row r="10553" spans="5:6" x14ac:dyDescent="0.25">
      <c r="E10553" s="8">
        <v>10550</v>
      </c>
      <c r="F10553">
        <v>1</v>
      </c>
    </row>
    <row r="10554" spans="5:6" x14ac:dyDescent="0.25">
      <c r="E10554" s="8">
        <v>10551</v>
      </c>
      <c r="F10554">
        <v>1</v>
      </c>
    </row>
    <row r="10555" spans="5:6" x14ac:dyDescent="0.25">
      <c r="E10555" s="8">
        <v>10552</v>
      </c>
      <c r="F10555">
        <v>1</v>
      </c>
    </row>
    <row r="10556" spans="5:6" x14ac:dyDescent="0.25">
      <c r="E10556" s="8">
        <v>10553</v>
      </c>
      <c r="F10556">
        <v>1</v>
      </c>
    </row>
    <row r="10557" spans="5:6" x14ac:dyDescent="0.25">
      <c r="E10557" s="8">
        <v>10554</v>
      </c>
      <c r="F10557">
        <v>1</v>
      </c>
    </row>
    <row r="10558" spans="5:6" x14ac:dyDescent="0.25">
      <c r="E10558" s="8">
        <v>10555</v>
      </c>
      <c r="F10558">
        <v>1</v>
      </c>
    </row>
    <row r="10559" spans="5:6" x14ac:dyDescent="0.25">
      <c r="E10559" s="8">
        <v>10556</v>
      </c>
      <c r="F10559">
        <v>1</v>
      </c>
    </row>
    <row r="10560" spans="5:6" x14ac:dyDescent="0.25">
      <c r="E10560" s="8">
        <v>10557</v>
      </c>
      <c r="F10560">
        <v>1</v>
      </c>
    </row>
    <row r="10561" spans="5:6" x14ac:dyDescent="0.25">
      <c r="E10561" s="8">
        <v>10558</v>
      </c>
      <c r="F10561">
        <v>1</v>
      </c>
    </row>
    <row r="10562" spans="5:6" x14ac:dyDescent="0.25">
      <c r="E10562" s="8">
        <v>10559</v>
      </c>
      <c r="F10562">
        <v>1</v>
      </c>
    </row>
    <row r="10563" spans="5:6" x14ac:dyDescent="0.25">
      <c r="E10563" s="8">
        <v>10560</v>
      </c>
      <c r="F10563">
        <v>1</v>
      </c>
    </row>
    <row r="10564" spans="5:6" x14ac:dyDescent="0.25">
      <c r="E10564" s="8">
        <v>10561</v>
      </c>
      <c r="F10564">
        <v>1</v>
      </c>
    </row>
    <row r="10565" spans="5:6" x14ac:dyDescent="0.25">
      <c r="E10565" s="8">
        <v>10562</v>
      </c>
      <c r="F10565">
        <v>1</v>
      </c>
    </row>
    <row r="10566" spans="5:6" x14ac:dyDescent="0.25">
      <c r="E10566" s="8">
        <v>10563</v>
      </c>
      <c r="F10566">
        <v>1</v>
      </c>
    </row>
    <row r="10567" spans="5:6" x14ac:dyDescent="0.25">
      <c r="E10567" s="8">
        <v>10564</v>
      </c>
      <c r="F10567">
        <v>1</v>
      </c>
    </row>
    <row r="10568" spans="5:6" x14ac:dyDescent="0.25">
      <c r="E10568" s="8">
        <v>10565</v>
      </c>
      <c r="F10568">
        <v>1</v>
      </c>
    </row>
    <row r="10569" spans="5:6" x14ac:dyDescent="0.25">
      <c r="E10569" s="8">
        <v>10566</v>
      </c>
      <c r="F10569">
        <v>1</v>
      </c>
    </row>
    <row r="10570" spans="5:6" x14ac:dyDescent="0.25">
      <c r="E10570" s="8">
        <v>10567</v>
      </c>
      <c r="F10570">
        <v>1</v>
      </c>
    </row>
    <row r="10571" spans="5:6" x14ac:dyDescent="0.25">
      <c r="E10571" s="8">
        <v>10568</v>
      </c>
      <c r="F10571">
        <v>1</v>
      </c>
    </row>
    <row r="10572" spans="5:6" x14ac:dyDescent="0.25">
      <c r="E10572" s="8">
        <v>10569</v>
      </c>
      <c r="F10572">
        <v>1</v>
      </c>
    </row>
    <row r="10573" spans="5:6" x14ac:dyDescent="0.25">
      <c r="E10573" s="8">
        <v>10570</v>
      </c>
      <c r="F10573">
        <v>1</v>
      </c>
    </row>
    <row r="10574" spans="5:6" x14ac:dyDescent="0.25">
      <c r="E10574" s="8">
        <v>10571</v>
      </c>
      <c r="F10574">
        <v>1</v>
      </c>
    </row>
    <row r="10575" spans="5:6" x14ac:dyDescent="0.25">
      <c r="E10575" s="8">
        <v>10572</v>
      </c>
      <c r="F10575">
        <v>1</v>
      </c>
    </row>
    <row r="10576" spans="5:6" x14ac:dyDescent="0.25">
      <c r="E10576" s="8">
        <v>10573</v>
      </c>
      <c r="F10576">
        <v>1</v>
      </c>
    </row>
    <row r="10577" spans="5:6" x14ac:dyDescent="0.25">
      <c r="E10577" s="8">
        <v>10574</v>
      </c>
      <c r="F10577">
        <v>1</v>
      </c>
    </row>
    <row r="10578" spans="5:6" x14ac:dyDescent="0.25">
      <c r="E10578" s="8">
        <v>10575</v>
      </c>
      <c r="F10578">
        <v>1</v>
      </c>
    </row>
    <row r="10579" spans="5:6" x14ac:dyDescent="0.25">
      <c r="E10579" s="8">
        <v>10576</v>
      </c>
      <c r="F10579">
        <v>1</v>
      </c>
    </row>
    <row r="10580" spans="5:6" x14ac:dyDescent="0.25">
      <c r="E10580" s="8">
        <v>10577</v>
      </c>
      <c r="F10580">
        <v>1</v>
      </c>
    </row>
    <row r="10581" spans="5:6" x14ac:dyDescent="0.25">
      <c r="E10581" s="8">
        <v>10578</v>
      </c>
      <c r="F10581">
        <v>1</v>
      </c>
    </row>
    <row r="10582" spans="5:6" x14ac:dyDescent="0.25">
      <c r="E10582" s="8">
        <v>10579</v>
      </c>
      <c r="F10582">
        <v>1</v>
      </c>
    </row>
    <row r="10583" spans="5:6" x14ac:dyDescent="0.25">
      <c r="E10583" s="8">
        <v>10580</v>
      </c>
      <c r="F10583">
        <v>1</v>
      </c>
    </row>
    <row r="10584" spans="5:6" x14ac:dyDescent="0.25">
      <c r="E10584" s="8">
        <v>10581</v>
      </c>
      <c r="F10584">
        <v>1</v>
      </c>
    </row>
    <row r="10585" spans="5:6" x14ac:dyDescent="0.25">
      <c r="E10585" s="8">
        <v>10582</v>
      </c>
      <c r="F10585">
        <v>1</v>
      </c>
    </row>
    <row r="10586" spans="5:6" x14ac:dyDescent="0.25">
      <c r="E10586" s="8">
        <v>10583</v>
      </c>
      <c r="F10586">
        <v>1</v>
      </c>
    </row>
    <row r="10587" spans="5:6" x14ac:dyDescent="0.25">
      <c r="E10587" s="8">
        <v>10584</v>
      </c>
      <c r="F10587">
        <v>1</v>
      </c>
    </row>
    <row r="10588" spans="5:6" x14ac:dyDescent="0.25">
      <c r="E10588" s="8">
        <v>10585</v>
      </c>
      <c r="F10588">
        <v>1</v>
      </c>
    </row>
    <row r="10589" spans="5:6" x14ac:dyDescent="0.25">
      <c r="E10589" s="8">
        <v>10586</v>
      </c>
      <c r="F10589">
        <v>1</v>
      </c>
    </row>
    <row r="10590" spans="5:6" x14ac:dyDescent="0.25">
      <c r="E10590" s="8">
        <v>10587</v>
      </c>
      <c r="F10590">
        <v>1</v>
      </c>
    </row>
    <row r="10591" spans="5:6" x14ac:dyDescent="0.25">
      <c r="E10591" s="8">
        <v>10588</v>
      </c>
      <c r="F10591">
        <v>1</v>
      </c>
    </row>
    <row r="10592" spans="5:6" x14ac:dyDescent="0.25">
      <c r="E10592" s="8">
        <v>10589</v>
      </c>
      <c r="F10592">
        <v>1</v>
      </c>
    </row>
    <row r="10593" spans="5:6" x14ac:dyDescent="0.25">
      <c r="E10593" s="8">
        <v>10590</v>
      </c>
      <c r="F10593">
        <v>1</v>
      </c>
    </row>
    <row r="10594" spans="5:6" x14ac:dyDescent="0.25">
      <c r="E10594" s="8">
        <v>10591</v>
      </c>
      <c r="F10594">
        <v>1</v>
      </c>
    </row>
    <row r="10595" spans="5:6" x14ac:dyDescent="0.25">
      <c r="E10595" s="8">
        <v>10592</v>
      </c>
      <c r="F10595">
        <v>1</v>
      </c>
    </row>
    <row r="10596" spans="5:6" x14ac:dyDescent="0.25">
      <c r="E10596" s="8">
        <v>10593</v>
      </c>
      <c r="F10596">
        <v>1</v>
      </c>
    </row>
    <row r="10597" spans="5:6" x14ac:dyDescent="0.25">
      <c r="E10597" s="8">
        <v>10594</v>
      </c>
      <c r="F10597">
        <v>1</v>
      </c>
    </row>
    <row r="10598" spans="5:6" x14ac:dyDescent="0.25">
      <c r="E10598" s="8">
        <v>10595</v>
      </c>
      <c r="F10598">
        <v>1</v>
      </c>
    </row>
    <row r="10599" spans="5:6" x14ac:dyDescent="0.25">
      <c r="E10599" s="8">
        <v>10596</v>
      </c>
      <c r="F10599">
        <v>1</v>
      </c>
    </row>
    <row r="10600" spans="5:6" x14ac:dyDescent="0.25">
      <c r="E10600" s="8">
        <v>10597</v>
      </c>
      <c r="F10600">
        <v>1</v>
      </c>
    </row>
    <row r="10601" spans="5:6" x14ac:dyDescent="0.25">
      <c r="E10601" s="8">
        <v>10598</v>
      </c>
      <c r="F10601">
        <v>1</v>
      </c>
    </row>
    <row r="10602" spans="5:6" x14ac:dyDescent="0.25">
      <c r="E10602" s="8">
        <v>10599</v>
      </c>
      <c r="F10602">
        <v>1</v>
      </c>
    </row>
    <row r="10603" spans="5:6" x14ac:dyDescent="0.25">
      <c r="E10603" s="8">
        <v>10600</v>
      </c>
      <c r="F10603">
        <v>1</v>
      </c>
    </row>
    <row r="10604" spans="5:6" x14ac:dyDescent="0.25">
      <c r="E10604" s="8">
        <v>10601</v>
      </c>
      <c r="F10604">
        <v>1</v>
      </c>
    </row>
    <row r="10605" spans="5:6" x14ac:dyDescent="0.25">
      <c r="E10605" s="8">
        <v>10602</v>
      </c>
      <c r="F10605">
        <v>1</v>
      </c>
    </row>
    <row r="10606" spans="5:6" x14ac:dyDescent="0.25">
      <c r="E10606" s="8">
        <v>10603</v>
      </c>
      <c r="F10606">
        <v>1</v>
      </c>
    </row>
    <row r="10607" spans="5:6" x14ac:dyDescent="0.25">
      <c r="E10607" s="8">
        <v>10604</v>
      </c>
      <c r="F10607">
        <v>1</v>
      </c>
    </row>
    <row r="10608" spans="5:6" x14ac:dyDescent="0.25">
      <c r="E10608" s="8">
        <v>10605</v>
      </c>
      <c r="F10608">
        <v>1</v>
      </c>
    </row>
    <row r="10609" spans="5:6" x14ac:dyDescent="0.25">
      <c r="E10609" s="8">
        <v>10606</v>
      </c>
      <c r="F10609">
        <v>1</v>
      </c>
    </row>
    <row r="10610" spans="5:6" x14ac:dyDescent="0.25">
      <c r="E10610" s="8">
        <v>10607</v>
      </c>
      <c r="F10610">
        <v>1</v>
      </c>
    </row>
    <row r="10611" spans="5:6" x14ac:dyDescent="0.25">
      <c r="E10611" s="8">
        <v>10608</v>
      </c>
      <c r="F10611">
        <v>1</v>
      </c>
    </row>
    <row r="10612" spans="5:6" x14ac:dyDescent="0.25">
      <c r="E10612" s="8">
        <v>10609</v>
      </c>
      <c r="F10612">
        <v>1</v>
      </c>
    </row>
    <row r="10613" spans="5:6" x14ac:dyDescent="0.25">
      <c r="E10613" s="8">
        <v>10610</v>
      </c>
      <c r="F10613">
        <v>1</v>
      </c>
    </row>
    <row r="10614" spans="5:6" x14ac:dyDescent="0.25">
      <c r="E10614" s="8">
        <v>10611</v>
      </c>
      <c r="F10614">
        <v>1</v>
      </c>
    </row>
    <row r="10615" spans="5:6" x14ac:dyDescent="0.25">
      <c r="E10615" s="8">
        <v>10612</v>
      </c>
      <c r="F10615">
        <v>1</v>
      </c>
    </row>
    <row r="10616" spans="5:6" x14ac:dyDescent="0.25">
      <c r="E10616" s="8">
        <v>10613</v>
      </c>
      <c r="F10616">
        <v>1</v>
      </c>
    </row>
    <row r="10617" spans="5:6" x14ac:dyDescent="0.25">
      <c r="E10617" s="8">
        <v>10614</v>
      </c>
      <c r="F10617">
        <v>1</v>
      </c>
    </row>
    <row r="10618" spans="5:6" x14ac:dyDescent="0.25">
      <c r="E10618" s="8">
        <v>10615</v>
      </c>
      <c r="F10618">
        <v>1</v>
      </c>
    </row>
    <row r="10619" spans="5:6" x14ac:dyDescent="0.25">
      <c r="E10619" s="8">
        <v>10616</v>
      </c>
      <c r="F10619">
        <v>1</v>
      </c>
    </row>
    <row r="10620" spans="5:6" x14ac:dyDescent="0.25">
      <c r="E10620" s="8">
        <v>10617</v>
      </c>
      <c r="F10620">
        <v>1</v>
      </c>
    </row>
    <row r="10621" spans="5:6" x14ac:dyDescent="0.25">
      <c r="E10621" s="8">
        <v>10618</v>
      </c>
      <c r="F10621">
        <v>1</v>
      </c>
    </row>
    <row r="10622" spans="5:6" x14ac:dyDescent="0.25">
      <c r="E10622" s="8">
        <v>10619</v>
      </c>
      <c r="F10622">
        <v>1</v>
      </c>
    </row>
    <row r="10623" spans="5:6" x14ac:dyDescent="0.25">
      <c r="E10623" s="8">
        <v>10620</v>
      </c>
      <c r="F10623">
        <v>1</v>
      </c>
    </row>
    <row r="10624" spans="5:6" x14ac:dyDescent="0.25">
      <c r="E10624" s="8">
        <v>10621</v>
      </c>
      <c r="F10624">
        <v>1</v>
      </c>
    </row>
    <row r="10625" spans="5:6" x14ac:dyDescent="0.25">
      <c r="E10625" s="8">
        <v>10622</v>
      </c>
      <c r="F10625">
        <v>1</v>
      </c>
    </row>
    <row r="10626" spans="5:6" x14ac:dyDescent="0.25">
      <c r="E10626" s="8">
        <v>10623</v>
      </c>
      <c r="F10626">
        <v>1</v>
      </c>
    </row>
    <row r="10627" spans="5:6" x14ac:dyDescent="0.25">
      <c r="E10627" s="8">
        <v>10624</v>
      </c>
      <c r="F10627">
        <v>1</v>
      </c>
    </row>
    <row r="10628" spans="5:6" x14ac:dyDescent="0.25">
      <c r="E10628" s="8">
        <v>10625</v>
      </c>
      <c r="F10628">
        <v>1</v>
      </c>
    </row>
    <row r="10629" spans="5:6" x14ac:dyDescent="0.25">
      <c r="E10629" s="8">
        <v>10626</v>
      </c>
      <c r="F10629">
        <v>1</v>
      </c>
    </row>
    <row r="10630" spans="5:6" x14ac:dyDescent="0.25">
      <c r="E10630" s="8">
        <v>10627</v>
      </c>
      <c r="F10630">
        <v>1</v>
      </c>
    </row>
    <row r="10631" spans="5:6" x14ac:dyDescent="0.25">
      <c r="E10631" s="8">
        <v>10628</v>
      </c>
      <c r="F10631">
        <v>1</v>
      </c>
    </row>
    <row r="10632" spans="5:6" x14ac:dyDescent="0.25">
      <c r="E10632" s="8">
        <v>10629</v>
      </c>
      <c r="F10632">
        <v>1</v>
      </c>
    </row>
    <row r="10633" spans="5:6" x14ac:dyDescent="0.25">
      <c r="E10633" s="8">
        <v>10630</v>
      </c>
      <c r="F10633">
        <v>1</v>
      </c>
    </row>
    <row r="10634" spans="5:6" x14ac:dyDescent="0.25">
      <c r="E10634" s="8">
        <v>10631</v>
      </c>
      <c r="F10634">
        <v>1</v>
      </c>
    </row>
    <row r="10635" spans="5:6" x14ac:dyDescent="0.25">
      <c r="E10635" s="8">
        <v>10632</v>
      </c>
      <c r="F10635">
        <v>1</v>
      </c>
    </row>
    <row r="10636" spans="5:6" x14ac:dyDescent="0.25">
      <c r="E10636" s="8">
        <v>10633</v>
      </c>
      <c r="F10636">
        <v>1</v>
      </c>
    </row>
    <row r="10637" spans="5:6" x14ac:dyDescent="0.25">
      <c r="E10637" s="8">
        <v>10634</v>
      </c>
      <c r="F10637">
        <v>1</v>
      </c>
    </row>
    <row r="10638" spans="5:6" x14ac:dyDescent="0.25">
      <c r="E10638" s="8">
        <v>10635</v>
      </c>
      <c r="F10638">
        <v>1</v>
      </c>
    </row>
    <row r="10639" spans="5:6" x14ac:dyDescent="0.25">
      <c r="E10639" s="8">
        <v>10636</v>
      </c>
      <c r="F10639">
        <v>1</v>
      </c>
    </row>
    <row r="10640" spans="5:6" x14ac:dyDescent="0.25">
      <c r="E10640" s="8">
        <v>10637</v>
      </c>
      <c r="F10640">
        <v>1</v>
      </c>
    </row>
    <row r="10641" spans="5:6" x14ac:dyDescent="0.25">
      <c r="E10641" s="8">
        <v>10638</v>
      </c>
      <c r="F10641">
        <v>1</v>
      </c>
    </row>
    <row r="10642" spans="5:6" x14ac:dyDescent="0.25">
      <c r="E10642" s="8">
        <v>10639</v>
      </c>
      <c r="F10642">
        <v>1</v>
      </c>
    </row>
    <row r="10643" spans="5:6" x14ac:dyDescent="0.25">
      <c r="E10643" s="8">
        <v>10640</v>
      </c>
      <c r="F10643">
        <v>1</v>
      </c>
    </row>
    <row r="10644" spans="5:6" x14ac:dyDescent="0.25">
      <c r="E10644" s="8">
        <v>10641</v>
      </c>
      <c r="F10644">
        <v>1</v>
      </c>
    </row>
    <row r="10645" spans="5:6" x14ac:dyDescent="0.25">
      <c r="E10645" s="8">
        <v>10642</v>
      </c>
      <c r="F10645">
        <v>1</v>
      </c>
    </row>
    <row r="10646" spans="5:6" x14ac:dyDescent="0.25">
      <c r="E10646" s="8">
        <v>10643</v>
      </c>
      <c r="F10646">
        <v>1</v>
      </c>
    </row>
    <row r="10647" spans="5:6" x14ac:dyDescent="0.25">
      <c r="E10647" s="8">
        <v>10644</v>
      </c>
      <c r="F10647">
        <v>1</v>
      </c>
    </row>
    <row r="10648" spans="5:6" x14ac:dyDescent="0.25">
      <c r="E10648" s="8">
        <v>10645</v>
      </c>
      <c r="F10648">
        <v>1</v>
      </c>
    </row>
    <row r="10649" spans="5:6" x14ac:dyDescent="0.25">
      <c r="E10649" s="8">
        <v>10646</v>
      </c>
      <c r="F10649">
        <v>1</v>
      </c>
    </row>
    <row r="10650" spans="5:6" x14ac:dyDescent="0.25">
      <c r="E10650" s="8">
        <v>10647</v>
      </c>
      <c r="F10650">
        <v>1</v>
      </c>
    </row>
    <row r="10651" spans="5:6" x14ac:dyDescent="0.25">
      <c r="E10651" s="8">
        <v>10648</v>
      </c>
      <c r="F10651">
        <v>1</v>
      </c>
    </row>
    <row r="10652" spans="5:6" x14ac:dyDescent="0.25">
      <c r="E10652" s="8">
        <v>10649</v>
      </c>
      <c r="F10652">
        <v>1</v>
      </c>
    </row>
    <row r="10653" spans="5:6" x14ac:dyDescent="0.25">
      <c r="E10653" s="8">
        <v>10650</v>
      </c>
      <c r="F10653">
        <v>1</v>
      </c>
    </row>
    <row r="10654" spans="5:6" x14ac:dyDescent="0.25">
      <c r="E10654" s="8">
        <v>10651</v>
      </c>
      <c r="F10654">
        <v>1</v>
      </c>
    </row>
    <row r="10655" spans="5:6" x14ac:dyDescent="0.25">
      <c r="E10655" s="8">
        <v>10652</v>
      </c>
      <c r="F10655">
        <v>1</v>
      </c>
    </row>
    <row r="10656" spans="5:6" x14ac:dyDescent="0.25">
      <c r="E10656" s="8">
        <v>10653</v>
      </c>
      <c r="F10656">
        <v>1</v>
      </c>
    </row>
    <row r="10657" spans="5:6" x14ac:dyDescent="0.25">
      <c r="E10657" s="8">
        <v>10654</v>
      </c>
      <c r="F10657">
        <v>1</v>
      </c>
    </row>
    <row r="10658" spans="5:6" x14ac:dyDescent="0.25">
      <c r="E10658" s="8">
        <v>10655</v>
      </c>
      <c r="F10658">
        <v>1</v>
      </c>
    </row>
    <row r="10659" spans="5:6" x14ac:dyDescent="0.25">
      <c r="E10659" s="8">
        <v>10656</v>
      </c>
      <c r="F10659">
        <v>1</v>
      </c>
    </row>
    <row r="10660" spans="5:6" x14ac:dyDescent="0.25">
      <c r="E10660" s="8">
        <v>10657</v>
      </c>
      <c r="F10660">
        <v>1</v>
      </c>
    </row>
    <row r="10661" spans="5:6" x14ac:dyDescent="0.25">
      <c r="E10661" s="8">
        <v>10658</v>
      </c>
      <c r="F10661">
        <v>1</v>
      </c>
    </row>
    <row r="10662" spans="5:6" x14ac:dyDescent="0.25">
      <c r="E10662" s="8">
        <v>10659</v>
      </c>
      <c r="F10662">
        <v>1</v>
      </c>
    </row>
    <row r="10663" spans="5:6" x14ac:dyDescent="0.25">
      <c r="E10663" s="8">
        <v>10660</v>
      </c>
      <c r="F10663">
        <v>1</v>
      </c>
    </row>
    <row r="10664" spans="5:6" x14ac:dyDescent="0.25">
      <c r="E10664" s="8">
        <v>10661</v>
      </c>
      <c r="F10664">
        <v>1</v>
      </c>
    </row>
    <row r="10665" spans="5:6" x14ac:dyDescent="0.25">
      <c r="E10665" s="8">
        <v>10662</v>
      </c>
      <c r="F10665">
        <v>1</v>
      </c>
    </row>
    <row r="10666" spans="5:6" x14ac:dyDescent="0.25">
      <c r="E10666" s="8">
        <v>10663</v>
      </c>
      <c r="F10666">
        <v>1</v>
      </c>
    </row>
    <row r="10667" spans="5:6" x14ac:dyDescent="0.25">
      <c r="E10667" s="8">
        <v>10664</v>
      </c>
      <c r="F10667">
        <v>1</v>
      </c>
    </row>
    <row r="10668" spans="5:6" x14ac:dyDescent="0.25">
      <c r="E10668" s="8">
        <v>10665</v>
      </c>
      <c r="F10668">
        <v>1</v>
      </c>
    </row>
    <row r="10669" spans="5:6" x14ac:dyDescent="0.25">
      <c r="E10669" s="8">
        <v>10666</v>
      </c>
      <c r="F10669">
        <v>1</v>
      </c>
    </row>
    <row r="10670" spans="5:6" x14ac:dyDescent="0.25">
      <c r="E10670" s="8">
        <v>10667</v>
      </c>
      <c r="F10670">
        <v>1</v>
      </c>
    </row>
    <row r="10671" spans="5:6" x14ac:dyDescent="0.25">
      <c r="E10671" s="8">
        <v>10668</v>
      </c>
      <c r="F10671">
        <v>1</v>
      </c>
    </row>
    <row r="10672" spans="5:6" x14ac:dyDescent="0.25">
      <c r="E10672" s="8">
        <v>10669</v>
      </c>
      <c r="F10672">
        <v>1</v>
      </c>
    </row>
    <row r="10673" spans="5:6" x14ac:dyDescent="0.25">
      <c r="E10673" s="8">
        <v>10670</v>
      </c>
      <c r="F10673">
        <v>1</v>
      </c>
    </row>
    <row r="10674" spans="5:6" x14ac:dyDescent="0.25">
      <c r="E10674" s="8">
        <v>10671</v>
      </c>
      <c r="F10674">
        <v>1</v>
      </c>
    </row>
    <row r="10675" spans="5:6" x14ac:dyDescent="0.25">
      <c r="E10675" s="8">
        <v>10672</v>
      </c>
      <c r="F10675">
        <v>1</v>
      </c>
    </row>
    <row r="10676" spans="5:6" x14ac:dyDescent="0.25">
      <c r="E10676" s="8">
        <v>10673</v>
      </c>
      <c r="F10676">
        <v>1</v>
      </c>
    </row>
    <row r="10677" spans="5:6" x14ac:dyDescent="0.25">
      <c r="E10677" s="8">
        <v>10674</v>
      </c>
      <c r="F10677">
        <v>1</v>
      </c>
    </row>
    <row r="10678" spans="5:6" x14ac:dyDescent="0.25">
      <c r="E10678" s="8">
        <v>10675</v>
      </c>
      <c r="F10678">
        <v>1</v>
      </c>
    </row>
    <row r="10679" spans="5:6" x14ac:dyDescent="0.25">
      <c r="E10679" s="8">
        <v>10676</v>
      </c>
      <c r="F10679">
        <v>1</v>
      </c>
    </row>
    <row r="10680" spans="5:6" x14ac:dyDescent="0.25">
      <c r="E10680" s="8">
        <v>10677</v>
      </c>
      <c r="F10680">
        <v>1</v>
      </c>
    </row>
    <row r="10681" spans="5:6" x14ac:dyDescent="0.25">
      <c r="E10681" s="8">
        <v>10678</v>
      </c>
      <c r="F10681">
        <v>1</v>
      </c>
    </row>
    <row r="10682" spans="5:6" x14ac:dyDescent="0.25">
      <c r="E10682" s="8">
        <v>10679</v>
      </c>
      <c r="F10682">
        <v>1</v>
      </c>
    </row>
    <row r="10683" spans="5:6" x14ac:dyDescent="0.25">
      <c r="E10683" s="8">
        <v>10680</v>
      </c>
      <c r="F10683">
        <v>1</v>
      </c>
    </row>
    <row r="10684" spans="5:6" x14ac:dyDescent="0.25">
      <c r="E10684" s="8">
        <v>10681</v>
      </c>
      <c r="F10684">
        <v>1</v>
      </c>
    </row>
    <row r="10685" spans="5:6" x14ac:dyDescent="0.25">
      <c r="E10685" s="8">
        <v>10682</v>
      </c>
      <c r="F10685">
        <v>1</v>
      </c>
    </row>
    <row r="10686" spans="5:6" x14ac:dyDescent="0.25">
      <c r="E10686" s="8">
        <v>10683</v>
      </c>
      <c r="F10686">
        <v>1</v>
      </c>
    </row>
    <row r="10687" spans="5:6" x14ac:dyDescent="0.25">
      <c r="E10687" s="8">
        <v>10684</v>
      </c>
      <c r="F10687">
        <v>1</v>
      </c>
    </row>
    <row r="10688" spans="5:6" x14ac:dyDescent="0.25">
      <c r="E10688" s="8">
        <v>10685</v>
      </c>
      <c r="F10688">
        <v>1</v>
      </c>
    </row>
    <row r="10689" spans="5:6" x14ac:dyDescent="0.25">
      <c r="E10689" s="8">
        <v>10686</v>
      </c>
      <c r="F10689">
        <v>1</v>
      </c>
    </row>
    <row r="10690" spans="5:6" x14ac:dyDescent="0.25">
      <c r="E10690" s="8">
        <v>10687</v>
      </c>
      <c r="F10690">
        <v>1</v>
      </c>
    </row>
    <row r="10691" spans="5:6" x14ac:dyDescent="0.25">
      <c r="E10691" s="8">
        <v>10688</v>
      </c>
      <c r="F10691">
        <v>1</v>
      </c>
    </row>
    <row r="10692" spans="5:6" x14ac:dyDescent="0.25">
      <c r="E10692" s="8">
        <v>10689</v>
      </c>
      <c r="F10692">
        <v>1</v>
      </c>
    </row>
    <row r="10693" spans="5:6" x14ac:dyDescent="0.25">
      <c r="E10693" s="8">
        <v>10690</v>
      </c>
      <c r="F10693">
        <v>1</v>
      </c>
    </row>
    <row r="10694" spans="5:6" x14ac:dyDescent="0.25">
      <c r="E10694" s="8">
        <v>10691</v>
      </c>
      <c r="F10694">
        <v>1</v>
      </c>
    </row>
    <row r="10695" spans="5:6" x14ac:dyDescent="0.25">
      <c r="E10695" s="8">
        <v>10692</v>
      </c>
      <c r="F10695">
        <v>1</v>
      </c>
    </row>
    <row r="10696" spans="5:6" x14ac:dyDescent="0.25">
      <c r="E10696" s="8">
        <v>10693</v>
      </c>
      <c r="F10696">
        <v>1</v>
      </c>
    </row>
    <row r="10697" spans="5:6" x14ac:dyDescent="0.25">
      <c r="E10697" s="8">
        <v>10694</v>
      </c>
      <c r="F10697">
        <v>1</v>
      </c>
    </row>
    <row r="10698" spans="5:6" x14ac:dyDescent="0.25">
      <c r="E10698" s="8">
        <v>10695</v>
      </c>
      <c r="F10698">
        <v>1</v>
      </c>
    </row>
    <row r="10699" spans="5:6" x14ac:dyDescent="0.25">
      <c r="E10699" s="8">
        <v>10696</v>
      </c>
      <c r="F10699">
        <v>1</v>
      </c>
    </row>
    <row r="10700" spans="5:6" x14ac:dyDescent="0.25">
      <c r="E10700" s="8">
        <v>10697</v>
      </c>
      <c r="F10700">
        <v>1</v>
      </c>
    </row>
    <row r="10701" spans="5:6" x14ac:dyDescent="0.25">
      <c r="E10701" s="8">
        <v>10698</v>
      </c>
      <c r="F10701">
        <v>1</v>
      </c>
    </row>
    <row r="10702" spans="5:6" x14ac:dyDescent="0.25">
      <c r="E10702" s="8">
        <v>10699</v>
      </c>
      <c r="F10702">
        <v>1</v>
      </c>
    </row>
    <row r="10703" spans="5:6" x14ac:dyDescent="0.25">
      <c r="E10703" s="8">
        <v>10700</v>
      </c>
      <c r="F10703">
        <v>1</v>
      </c>
    </row>
    <row r="10704" spans="5:6" x14ac:dyDescent="0.25">
      <c r="E10704" s="8">
        <v>10701</v>
      </c>
      <c r="F10704">
        <v>1</v>
      </c>
    </row>
    <row r="10705" spans="5:6" x14ac:dyDescent="0.25">
      <c r="E10705" s="8">
        <v>10702</v>
      </c>
      <c r="F10705">
        <v>1</v>
      </c>
    </row>
    <row r="10706" spans="5:6" x14ac:dyDescent="0.25">
      <c r="E10706" s="8">
        <v>10703</v>
      </c>
      <c r="F10706">
        <v>1</v>
      </c>
    </row>
    <row r="10707" spans="5:6" x14ac:dyDescent="0.25">
      <c r="E10707" s="8">
        <v>10704</v>
      </c>
      <c r="F10707">
        <v>1</v>
      </c>
    </row>
    <row r="10708" spans="5:6" x14ac:dyDescent="0.25">
      <c r="E10708" s="8">
        <v>10705</v>
      </c>
      <c r="F10708">
        <v>1</v>
      </c>
    </row>
    <row r="10709" spans="5:6" x14ac:dyDescent="0.25">
      <c r="E10709" s="8">
        <v>10706</v>
      </c>
      <c r="F10709">
        <v>1</v>
      </c>
    </row>
    <row r="10710" spans="5:6" x14ac:dyDescent="0.25">
      <c r="E10710" s="8">
        <v>10707</v>
      </c>
      <c r="F10710">
        <v>1</v>
      </c>
    </row>
    <row r="10711" spans="5:6" x14ac:dyDescent="0.25">
      <c r="E10711" s="8">
        <v>10708</v>
      </c>
      <c r="F10711">
        <v>1</v>
      </c>
    </row>
    <row r="10712" spans="5:6" x14ac:dyDescent="0.25">
      <c r="E10712" s="8">
        <v>10709</v>
      </c>
      <c r="F10712">
        <v>1</v>
      </c>
    </row>
    <row r="10713" spans="5:6" x14ac:dyDescent="0.25">
      <c r="E10713" s="8">
        <v>10710</v>
      </c>
      <c r="F10713">
        <v>1</v>
      </c>
    </row>
    <row r="10714" spans="5:6" x14ac:dyDescent="0.25">
      <c r="E10714" s="8">
        <v>10711</v>
      </c>
      <c r="F10714">
        <v>1</v>
      </c>
    </row>
    <row r="10715" spans="5:6" x14ac:dyDescent="0.25">
      <c r="E10715" s="8">
        <v>10712</v>
      </c>
      <c r="F10715">
        <v>1</v>
      </c>
    </row>
    <row r="10716" spans="5:6" x14ac:dyDescent="0.25">
      <c r="E10716" s="8">
        <v>10713</v>
      </c>
      <c r="F10716">
        <v>1</v>
      </c>
    </row>
    <row r="10717" spans="5:6" x14ac:dyDescent="0.25">
      <c r="E10717" s="8">
        <v>10714</v>
      </c>
      <c r="F10717">
        <v>1</v>
      </c>
    </row>
    <row r="10718" spans="5:6" x14ac:dyDescent="0.25">
      <c r="E10718" s="8">
        <v>10715</v>
      </c>
      <c r="F10718">
        <v>1</v>
      </c>
    </row>
    <row r="10719" spans="5:6" x14ac:dyDescent="0.25">
      <c r="E10719" s="8">
        <v>10716</v>
      </c>
      <c r="F10719">
        <v>1</v>
      </c>
    </row>
    <row r="10720" spans="5:6" x14ac:dyDescent="0.25">
      <c r="E10720" s="8">
        <v>10717</v>
      </c>
      <c r="F10720">
        <v>1</v>
      </c>
    </row>
    <row r="10721" spans="5:6" x14ac:dyDescent="0.25">
      <c r="E10721" s="8">
        <v>10718</v>
      </c>
      <c r="F10721">
        <v>1</v>
      </c>
    </row>
    <row r="10722" spans="5:6" x14ac:dyDescent="0.25">
      <c r="E10722" s="8">
        <v>10719</v>
      </c>
      <c r="F10722">
        <v>1</v>
      </c>
    </row>
    <row r="10723" spans="5:6" x14ac:dyDescent="0.25">
      <c r="E10723" s="8">
        <v>10720</v>
      </c>
      <c r="F10723">
        <v>1</v>
      </c>
    </row>
    <row r="10724" spans="5:6" x14ac:dyDescent="0.25">
      <c r="E10724" s="8">
        <v>10721</v>
      </c>
      <c r="F10724">
        <v>1</v>
      </c>
    </row>
    <row r="10725" spans="5:6" x14ac:dyDescent="0.25">
      <c r="E10725" s="8">
        <v>10722</v>
      </c>
      <c r="F10725">
        <v>1</v>
      </c>
    </row>
    <row r="10726" spans="5:6" x14ac:dyDescent="0.25">
      <c r="E10726" s="8">
        <v>10723</v>
      </c>
      <c r="F10726">
        <v>1</v>
      </c>
    </row>
    <row r="10727" spans="5:6" x14ac:dyDescent="0.25">
      <c r="E10727" s="8">
        <v>10724</v>
      </c>
      <c r="F10727">
        <v>1</v>
      </c>
    </row>
    <row r="10728" spans="5:6" x14ac:dyDescent="0.25">
      <c r="E10728" s="8">
        <v>10725</v>
      </c>
      <c r="F10728">
        <v>1</v>
      </c>
    </row>
    <row r="10729" spans="5:6" x14ac:dyDescent="0.25">
      <c r="E10729" s="8">
        <v>10726</v>
      </c>
      <c r="F10729">
        <v>1</v>
      </c>
    </row>
    <row r="10730" spans="5:6" x14ac:dyDescent="0.25">
      <c r="E10730" s="8">
        <v>10727</v>
      </c>
      <c r="F10730">
        <v>1</v>
      </c>
    </row>
    <row r="10731" spans="5:6" x14ac:dyDescent="0.25">
      <c r="E10731" s="8">
        <v>10728</v>
      </c>
      <c r="F10731">
        <v>1</v>
      </c>
    </row>
    <row r="10732" spans="5:6" x14ac:dyDescent="0.25">
      <c r="E10732" s="8">
        <v>10729</v>
      </c>
      <c r="F10732">
        <v>1</v>
      </c>
    </row>
    <row r="10733" spans="5:6" x14ac:dyDescent="0.25">
      <c r="E10733" s="8">
        <v>10730</v>
      </c>
      <c r="F10733">
        <v>1</v>
      </c>
    </row>
    <row r="10734" spans="5:6" x14ac:dyDescent="0.25">
      <c r="E10734" s="8">
        <v>10731</v>
      </c>
      <c r="F10734">
        <v>1</v>
      </c>
    </row>
    <row r="10735" spans="5:6" x14ac:dyDescent="0.25">
      <c r="E10735" s="8">
        <v>10732</v>
      </c>
      <c r="F10735">
        <v>1</v>
      </c>
    </row>
    <row r="10736" spans="5:6" x14ac:dyDescent="0.25">
      <c r="E10736" s="8">
        <v>10733</v>
      </c>
      <c r="F10736">
        <v>1</v>
      </c>
    </row>
    <row r="10737" spans="5:6" x14ac:dyDescent="0.25">
      <c r="E10737" s="8">
        <v>10734</v>
      </c>
      <c r="F10737">
        <v>1</v>
      </c>
    </row>
    <row r="10738" spans="5:6" x14ac:dyDescent="0.25">
      <c r="E10738" s="8">
        <v>10735</v>
      </c>
      <c r="F10738">
        <v>1</v>
      </c>
    </row>
    <row r="10739" spans="5:6" x14ac:dyDescent="0.25">
      <c r="E10739" s="8">
        <v>10736</v>
      </c>
      <c r="F10739">
        <v>1</v>
      </c>
    </row>
    <row r="10740" spans="5:6" x14ac:dyDescent="0.25">
      <c r="E10740" s="8">
        <v>10737</v>
      </c>
      <c r="F10740">
        <v>1</v>
      </c>
    </row>
    <row r="10741" spans="5:6" x14ac:dyDescent="0.25">
      <c r="E10741" s="8">
        <v>10738</v>
      </c>
      <c r="F10741">
        <v>1</v>
      </c>
    </row>
    <row r="10742" spans="5:6" x14ac:dyDescent="0.25">
      <c r="E10742" s="8">
        <v>10739</v>
      </c>
      <c r="F10742">
        <v>1</v>
      </c>
    </row>
    <row r="10743" spans="5:6" x14ac:dyDescent="0.25">
      <c r="E10743" s="8">
        <v>10740</v>
      </c>
      <c r="F10743">
        <v>1</v>
      </c>
    </row>
    <row r="10744" spans="5:6" x14ac:dyDescent="0.25">
      <c r="E10744" s="8">
        <v>10741</v>
      </c>
      <c r="F10744">
        <v>1</v>
      </c>
    </row>
    <row r="10745" spans="5:6" x14ac:dyDescent="0.25">
      <c r="E10745" s="8">
        <v>10742</v>
      </c>
      <c r="F10745">
        <v>1</v>
      </c>
    </row>
    <row r="10746" spans="5:6" x14ac:dyDescent="0.25">
      <c r="E10746" s="8">
        <v>10743</v>
      </c>
      <c r="F10746">
        <v>1</v>
      </c>
    </row>
    <row r="10747" spans="5:6" x14ac:dyDescent="0.25">
      <c r="E10747" s="8">
        <v>10744</v>
      </c>
      <c r="F10747">
        <v>1</v>
      </c>
    </row>
    <row r="10748" spans="5:6" x14ac:dyDescent="0.25">
      <c r="E10748" s="8">
        <v>10745</v>
      </c>
      <c r="F10748">
        <v>1</v>
      </c>
    </row>
    <row r="10749" spans="5:6" x14ac:dyDescent="0.25">
      <c r="E10749" s="8">
        <v>10746</v>
      </c>
      <c r="F10749">
        <v>1</v>
      </c>
    </row>
    <row r="10750" spans="5:6" x14ac:dyDescent="0.25">
      <c r="E10750" s="8">
        <v>10747</v>
      </c>
      <c r="F10750">
        <v>1</v>
      </c>
    </row>
    <row r="10751" spans="5:6" x14ac:dyDescent="0.25">
      <c r="E10751" s="8">
        <v>10748</v>
      </c>
      <c r="F10751">
        <v>1</v>
      </c>
    </row>
    <row r="10752" spans="5:6" x14ac:dyDescent="0.25">
      <c r="E10752" s="8">
        <v>10749</v>
      </c>
      <c r="F10752">
        <v>1</v>
      </c>
    </row>
    <row r="10753" spans="5:6" x14ac:dyDescent="0.25">
      <c r="E10753" s="8">
        <v>10750</v>
      </c>
      <c r="F10753">
        <v>1</v>
      </c>
    </row>
    <row r="10754" spans="5:6" x14ac:dyDescent="0.25">
      <c r="E10754" s="8">
        <v>10751</v>
      </c>
      <c r="F10754">
        <v>1</v>
      </c>
    </row>
    <row r="10755" spans="5:6" x14ac:dyDescent="0.25">
      <c r="E10755" s="8">
        <v>10752</v>
      </c>
      <c r="F10755">
        <v>1</v>
      </c>
    </row>
    <row r="10756" spans="5:6" x14ac:dyDescent="0.25">
      <c r="E10756" s="8">
        <v>10753</v>
      </c>
      <c r="F10756">
        <v>1</v>
      </c>
    </row>
    <row r="10757" spans="5:6" x14ac:dyDescent="0.25">
      <c r="E10757" s="8">
        <v>10754</v>
      </c>
      <c r="F10757">
        <v>1</v>
      </c>
    </row>
    <row r="10758" spans="5:6" x14ac:dyDescent="0.25">
      <c r="E10758" s="8">
        <v>10755</v>
      </c>
      <c r="F10758">
        <v>1</v>
      </c>
    </row>
    <row r="10759" spans="5:6" x14ac:dyDescent="0.25">
      <c r="E10759" s="8">
        <v>10756</v>
      </c>
      <c r="F10759">
        <v>1</v>
      </c>
    </row>
    <row r="10760" spans="5:6" x14ac:dyDescent="0.25">
      <c r="E10760" s="8">
        <v>10757</v>
      </c>
      <c r="F10760">
        <v>1</v>
      </c>
    </row>
    <row r="10761" spans="5:6" x14ac:dyDescent="0.25">
      <c r="E10761" s="8">
        <v>10758</v>
      </c>
      <c r="F10761">
        <v>1</v>
      </c>
    </row>
    <row r="10762" spans="5:6" x14ac:dyDescent="0.25">
      <c r="E10762" s="8">
        <v>10759</v>
      </c>
      <c r="F10762">
        <v>1</v>
      </c>
    </row>
    <row r="10763" spans="5:6" x14ac:dyDescent="0.25">
      <c r="E10763" s="8">
        <v>10760</v>
      </c>
      <c r="F10763">
        <v>1</v>
      </c>
    </row>
    <row r="10764" spans="5:6" x14ac:dyDescent="0.25">
      <c r="E10764" s="8">
        <v>10761</v>
      </c>
      <c r="F10764">
        <v>1</v>
      </c>
    </row>
    <row r="10765" spans="5:6" x14ac:dyDescent="0.25">
      <c r="E10765" s="8">
        <v>10762</v>
      </c>
      <c r="F10765">
        <v>1</v>
      </c>
    </row>
    <row r="10766" spans="5:6" x14ac:dyDescent="0.25">
      <c r="E10766" s="8">
        <v>10763</v>
      </c>
      <c r="F10766">
        <v>1</v>
      </c>
    </row>
    <row r="10767" spans="5:6" x14ac:dyDescent="0.25">
      <c r="E10767" s="8">
        <v>10764</v>
      </c>
      <c r="F10767">
        <v>1</v>
      </c>
    </row>
    <row r="10768" spans="5:6" x14ac:dyDescent="0.25">
      <c r="E10768" s="8">
        <v>10765</v>
      </c>
      <c r="F10768">
        <v>1</v>
      </c>
    </row>
    <row r="10769" spans="5:6" x14ac:dyDescent="0.25">
      <c r="E10769" s="8">
        <v>10766</v>
      </c>
      <c r="F10769">
        <v>1</v>
      </c>
    </row>
    <row r="10770" spans="5:6" x14ac:dyDescent="0.25">
      <c r="E10770" s="8">
        <v>10767</v>
      </c>
      <c r="F10770">
        <v>1</v>
      </c>
    </row>
    <row r="10771" spans="5:6" x14ac:dyDescent="0.25">
      <c r="E10771" s="8">
        <v>10768</v>
      </c>
      <c r="F10771">
        <v>1</v>
      </c>
    </row>
    <row r="10772" spans="5:6" x14ac:dyDescent="0.25">
      <c r="E10772" s="8">
        <v>10769</v>
      </c>
      <c r="F10772">
        <v>1</v>
      </c>
    </row>
    <row r="10773" spans="5:6" x14ac:dyDescent="0.25">
      <c r="E10773" s="8">
        <v>10770</v>
      </c>
      <c r="F10773">
        <v>1</v>
      </c>
    </row>
    <row r="10774" spans="5:6" x14ac:dyDescent="0.25">
      <c r="E10774" s="8">
        <v>10771</v>
      </c>
      <c r="F10774">
        <v>1</v>
      </c>
    </row>
    <row r="10775" spans="5:6" x14ac:dyDescent="0.25">
      <c r="E10775" s="8">
        <v>10772</v>
      </c>
      <c r="F10775">
        <v>1</v>
      </c>
    </row>
    <row r="10776" spans="5:6" x14ac:dyDescent="0.25">
      <c r="E10776" s="8">
        <v>10773</v>
      </c>
      <c r="F10776">
        <v>1</v>
      </c>
    </row>
    <row r="10777" spans="5:6" x14ac:dyDescent="0.25">
      <c r="E10777" s="8">
        <v>10774</v>
      </c>
      <c r="F10777">
        <v>1</v>
      </c>
    </row>
    <row r="10778" spans="5:6" x14ac:dyDescent="0.25">
      <c r="E10778" s="8">
        <v>10775</v>
      </c>
      <c r="F10778">
        <v>1</v>
      </c>
    </row>
    <row r="10779" spans="5:6" x14ac:dyDescent="0.25">
      <c r="E10779" s="8">
        <v>10776</v>
      </c>
      <c r="F10779">
        <v>1</v>
      </c>
    </row>
    <row r="10780" spans="5:6" x14ac:dyDescent="0.25">
      <c r="E10780" s="8">
        <v>10777</v>
      </c>
      <c r="F10780">
        <v>1</v>
      </c>
    </row>
    <row r="10781" spans="5:6" x14ac:dyDescent="0.25">
      <c r="E10781" s="8">
        <v>10778</v>
      </c>
      <c r="F10781">
        <v>1</v>
      </c>
    </row>
    <row r="10782" spans="5:6" x14ac:dyDescent="0.25">
      <c r="E10782" s="8">
        <v>10779</v>
      </c>
      <c r="F10782">
        <v>1</v>
      </c>
    </row>
    <row r="10783" spans="5:6" x14ac:dyDescent="0.25">
      <c r="E10783" s="8">
        <v>10780</v>
      </c>
      <c r="F10783">
        <v>1</v>
      </c>
    </row>
    <row r="10784" spans="5:6" x14ac:dyDescent="0.25">
      <c r="E10784" s="8">
        <v>10781</v>
      </c>
      <c r="F10784">
        <v>1</v>
      </c>
    </row>
    <row r="10785" spans="5:6" x14ac:dyDescent="0.25">
      <c r="E10785" s="8">
        <v>10782</v>
      </c>
      <c r="F10785">
        <v>1</v>
      </c>
    </row>
    <row r="10786" spans="5:6" x14ac:dyDescent="0.25">
      <c r="E10786" s="8">
        <v>10783</v>
      </c>
      <c r="F10786">
        <v>1</v>
      </c>
    </row>
    <row r="10787" spans="5:6" x14ac:dyDescent="0.25">
      <c r="E10787" s="8">
        <v>10784</v>
      </c>
      <c r="F10787">
        <v>1</v>
      </c>
    </row>
    <row r="10788" spans="5:6" x14ac:dyDescent="0.25">
      <c r="E10788" s="8">
        <v>10785</v>
      </c>
      <c r="F10788">
        <v>1</v>
      </c>
    </row>
    <row r="10789" spans="5:6" x14ac:dyDescent="0.25">
      <c r="E10789" s="8">
        <v>10786</v>
      </c>
      <c r="F10789">
        <v>1</v>
      </c>
    </row>
    <row r="10790" spans="5:6" x14ac:dyDescent="0.25">
      <c r="E10790" s="8">
        <v>10787</v>
      </c>
      <c r="F10790">
        <v>1</v>
      </c>
    </row>
    <row r="10791" spans="5:6" x14ac:dyDescent="0.25">
      <c r="E10791" s="8">
        <v>10788</v>
      </c>
      <c r="F10791">
        <v>1</v>
      </c>
    </row>
    <row r="10792" spans="5:6" x14ac:dyDescent="0.25">
      <c r="E10792" s="8">
        <v>10789</v>
      </c>
      <c r="F10792">
        <v>1</v>
      </c>
    </row>
    <row r="10793" spans="5:6" x14ac:dyDescent="0.25">
      <c r="E10793" s="8">
        <v>10790</v>
      </c>
      <c r="F10793">
        <v>1</v>
      </c>
    </row>
    <row r="10794" spans="5:6" x14ac:dyDescent="0.25">
      <c r="E10794" s="8">
        <v>10791</v>
      </c>
      <c r="F10794">
        <v>1</v>
      </c>
    </row>
    <row r="10795" spans="5:6" x14ac:dyDescent="0.25">
      <c r="E10795" s="8">
        <v>10792</v>
      </c>
      <c r="F10795">
        <v>1</v>
      </c>
    </row>
    <row r="10796" spans="5:6" x14ac:dyDescent="0.25">
      <c r="E10796" s="8">
        <v>10793</v>
      </c>
      <c r="F10796">
        <v>1</v>
      </c>
    </row>
    <row r="10797" spans="5:6" x14ac:dyDescent="0.25">
      <c r="E10797" s="8">
        <v>10794</v>
      </c>
      <c r="F10797">
        <v>1</v>
      </c>
    </row>
    <row r="10798" spans="5:6" x14ac:dyDescent="0.25">
      <c r="E10798" s="8">
        <v>10795</v>
      </c>
      <c r="F10798">
        <v>1</v>
      </c>
    </row>
    <row r="10799" spans="5:6" x14ac:dyDescent="0.25">
      <c r="E10799" s="8">
        <v>10796</v>
      </c>
      <c r="F10799">
        <v>1</v>
      </c>
    </row>
    <row r="10800" spans="5:6" x14ac:dyDescent="0.25">
      <c r="E10800" s="8">
        <v>10797</v>
      </c>
      <c r="F10800">
        <v>1</v>
      </c>
    </row>
    <row r="10801" spans="5:6" x14ac:dyDescent="0.25">
      <c r="E10801" s="8">
        <v>10798</v>
      </c>
      <c r="F10801">
        <v>1</v>
      </c>
    </row>
    <row r="10802" spans="5:6" x14ac:dyDescent="0.25">
      <c r="E10802" s="8">
        <v>10799</v>
      </c>
      <c r="F10802">
        <v>1</v>
      </c>
    </row>
    <row r="10803" spans="5:6" x14ac:dyDescent="0.25">
      <c r="E10803" s="8">
        <v>10800</v>
      </c>
      <c r="F10803">
        <v>1</v>
      </c>
    </row>
    <row r="10804" spans="5:6" x14ac:dyDescent="0.25">
      <c r="E10804" s="8">
        <v>10801</v>
      </c>
      <c r="F10804">
        <v>1</v>
      </c>
    </row>
    <row r="10805" spans="5:6" x14ac:dyDescent="0.25">
      <c r="E10805" s="8">
        <v>10802</v>
      </c>
      <c r="F10805">
        <v>1</v>
      </c>
    </row>
    <row r="10806" spans="5:6" x14ac:dyDescent="0.25">
      <c r="E10806" s="8">
        <v>10803</v>
      </c>
      <c r="F10806">
        <v>1</v>
      </c>
    </row>
    <row r="10807" spans="5:6" x14ac:dyDescent="0.25">
      <c r="E10807" s="8">
        <v>10804</v>
      </c>
      <c r="F10807">
        <v>1</v>
      </c>
    </row>
    <row r="10808" spans="5:6" x14ac:dyDescent="0.25">
      <c r="E10808" s="8">
        <v>10805</v>
      </c>
      <c r="F10808">
        <v>1</v>
      </c>
    </row>
    <row r="10809" spans="5:6" x14ac:dyDescent="0.25">
      <c r="E10809" s="8">
        <v>10806</v>
      </c>
      <c r="F10809">
        <v>1</v>
      </c>
    </row>
    <row r="10810" spans="5:6" x14ac:dyDescent="0.25">
      <c r="E10810" s="8">
        <v>10807</v>
      </c>
      <c r="F10810">
        <v>1</v>
      </c>
    </row>
    <row r="10811" spans="5:6" x14ac:dyDescent="0.25">
      <c r="E10811" s="8">
        <v>10808</v>
      </c>
      <c r="F10811">
        <v>1</v>
      </c>
    </row>
    <row r="10812" spans="5:6" x14ac:dyDescent="0.25">
      <c r="E10812" s="8">
        <v>10809</v>
      </c>
      <c r="F10812">
        <v>1</v>
      </c>
    </row>
    <row r="10813" spans="5:6" x14ac:dyDescent="0.25">
      <c r="E10813" s="8">
        <v>10810</v>
      </c>
      <c r="F10813">
        <v>1</v>
      </c>
    </row>
    <row r="10814" spans="5:6" x14ac:dyDescent="0.25">
      <c r="E10814" s="8">
        <v>10811</v>
      </c>
      <c r="F10814">
        <v>1</v>
      </c>
    </row>
    <row r="10815" spans="5:6" x14ac:dyDescent="0.25">
      <c r="E10815" s="8">
        <v>10812</v>
      </c>
      <c r="F10815">
        <v>1</v>
      </c>
    </row>
    <row r="10816" spans="5:6" x14ac:dyDescent="0.25">
      <c r="E10816" s="8">
        <v>10813</v>
      </c>
      <c r="F10816">
        <v>1</v>
      </c>
    </row>
    <row r="10817" spans="5:6" x14ac:dyDescent="0.25">
      <c r="E10817" s="8">
        <v>10814</v>
      </c>
      <c r="F10817">
        <v>1</v>
      </c>
    </row>
    <row r="10818" spans="5:6" x14ac:dyDescent="0.25">
      <c r="E10818" s="8">
        <v>10815</v>
      </c>
      <c r="F10818">
        <v>1</v>
      </c>
    </row>
    <row r="10819" spans="5:6" x14ac:dyDescent="0.25">
      <c r="E10819" s="8">
        <v>10816</v>
      </c>
      <c r="F10819">
        <v>1</v>
      </c>
    </row>
    <row r="10820" spans="5:6" x14ac:dyDescent="0.25">
      <c r="E10820" s="8">
        <v>10817</v>
      </c>
      <c r="F10820">
        <v>1</v>
      </c>
    </row>
    <row r="10821" spans="5:6" x14ac:dyDescent="0.25">
      <c r="E10821" s="8">
        <v>10818</v>
      </c>
      <c r="F10821">
        <v>1</v>
      </c>
    </row>
    <row r="10822" spans="5:6" x14ac:dyDescent="0.25">
      <c r="E10822" s="8">
        <v>10819</v>
      </c>
      <c r="F10822">
        <v>1</v>
      </c>
    </row>
    <row r="10823" spans="5:6" x14ac:dyDescent="0.25">
      <c r="E10823" s="8">
        <v>10820</v>
      </c>
      <c r="F10823">
        <v>1</v>
      </c>
    </row>
    <row r="10824" spans="5:6" x14ac:dyDescent="0.25">
      <c r="E10824" s="8">
        <v>10821</v>
      </c>
      <c r="F10824">
        <v>1</v>
      </c>
    </row>
    <row r="10825" spans="5:6" x14ac:dyDescent="0.25">
      <c r="E10825" s="8">
        <v>10822</v>
      </c>
      <c r="F10825">
        <v>1</v>
      </c>
    </row>
    <row r="10826" spans="5:6" x14ac:dyDescent="0.25">
      <c r="E10826" s="8">
        <v>10823</v>
      </c>
      <c r="F10826">
        <v>1</v>
      </c>
    </row>
    <row r="10827" spans="5:6" x14ac:dyDescent="0.25">
      <c r="E10827" s="8">
        <v>10824</v>
      </c>
      <c r="F10827">
        <v>1</v>
      </c>
    </row>
    <row r="10828" spans="5:6" x14ac:dyDescent="0.25">
      <c r="E10828" s="8">
        <v>10825</v>
      </c>
      <c r="F10828">
        <v>1</v>
      </c>
    </row>
    <row r="10829" spans="5:6" x14ac:dyDescent="0.25">
      <c r="E10829" s="8">
        <v>10826</v>
      </c>
      <c r="F10829">
        <v>1</v>
      </c>
    </row>
    <row r="10830" spans="5:6" x14ac:dyDescent="0.25">
      <c r="E10830" s="8">
        <v>10827</v>
      </c>
      <c r="F10830">
        <v>1</v>
      </c>
    </row>
    <row r="10831" spans="5:6" x14ac:dyDescent="0.25">
      <c r="E10831" s="8">
        <v>10828</v>
      </c>
      <c r="F10831">
        <v>1</v>
      </c>
    </row>
    <row r="10832" spans="5:6" x14ac:dyDescent="0.25">
      <c r="E10832" s="8">
        <v>10829</v>
      </c>
      <c r="F10832">
        <v>1</v>
      </c>
    </row>
    <row r="10833" spans="5:6" x14ac:dyDescent="0.25">
      <c r="E10833" s="8">
        <v>10830</v>
      </c>
      <c r="F10833">
        <v>1</v>
      </c>
    </row>
    <row r="10834" spans="5:6" x14ac:dyDescent="0.25">
      <c r="E10834" s="8">
        <v>10831</v>
      </c>
      <c r="F10834">
        <v>1</v>
      </c>
    </row>
    <row r="10835" spans="5:6" x14ac:dyDescent="0.25">
      <c r="E10835" s="8">
        <v>10832</v>
      </c>
      <c r="F10835">
        <v>1</v>
      </c>
    </row>
    <row r="10836" spans="5:6" x14ac:dyDescent="0.25">
      <c r="E10836" s="8">
        <v>10833</v>
      </c>
      <c r="F10836">
        <v>1</v>
      </c>
    </row>
    <row r="10837" spans="5:6" x14ac:dyDescent="0.25">
      <c r="E10837" s="8">
        <v>10834</v>
      </c>
      <c r="F10837">
        <v>1</v>
      </c>
    </row>
    <row r="10838" spans="5:6" x14ac:dyDescent="0.25">
      <c r="E10838" s="8">
        <v>10835</v>
      </c>
      <c r="F10838">
        <v>1</v>
      </c>
    </row>
    <row r="10839" spans="5:6" x14ac:dyDescent="0.25">
      <c r="E10839" s="8">
        <v>10836</v>
      </c>
      <c r="F10839">
        <v>1</v>
      </c>
    </row>
    <row r="10840" spans="5:6" x14ac:dyDescent="0.25">
      <c r="E10840" s="8">
        <v>10837</v>
      </c>
      <c r="F10840">
        <v>1</v>
      </c>
    </row>
    <row r="10841" spans="5:6" x14ac:dyDescent="0.25">
      <c r="E10841" s="8">
        <v>10838</v>
      </c>
      <c r="F10841">
        <v>1</v>
      </c>
    </row>
    <row r="10842" spans="5:6" x14ac:dyDescent="0.25">
      <c r="E10842" s="8">
        <v>10839</v>
      </c>
      <c r="F10842">
        <v>1</v>
      </c>
    </row>
    <row r="10843" spans="5:6" x14ac:dyDescent="0.25">
      <c r="E10843" s="8">
        <v>10840</v>
      </c>
      <c r="F10843">
        <v>1</v>
      </c>
    </row>
    <row r="10844" spans="5:6" x14ac:dyDescent="0.25">
      <c r="E10844" s="8">
        <v>10841</v>
      </c>
      <c r="F10844">
        <v>1</v>
      </c>
    </row>
    <row r="10845" spans="5:6" x14ac:dyDescent="0.25">
      <c r="E10845" s="8">
        <v>10842</v>
      </c>
      <c r="F10845">
        <v>1</v>
      </c>
    </row>
    <row r="10846" spans="5:6" x14ac:dyDescent="0.25">
      <c r="E10846" s="8">
        <v>10843</v>
      </c>
      <c r="F10846">
        <v>1</v>
      </c>
    </row>
    <row r="10847" spans="5:6" x14ac:dyDescent="0.25">
      <c r="E10847" s="8">
        <v>10844</v>
      </c>
      <c r="F10847">
        <v>1</v>
      </c>
    </row>
    <row r="10848" spans="5:6" x14ac:dyDescent="0.25">
      <c r="E10848" s="8">
        <v>10845</v>
      </c>
      <c r="F10848">
        <v>1</v>
      </c>
    </row>
    <row r="10849" spans="5:6" x14ac:dyDescent="0.25">
      <c r="E10849" s="8">
        <v>10846</v>
      </c>
      <c r="F10849">
        <v>1</v>
      </c>
    </row>
    <row r="10850" spans="5:6" x14ac:dyDescent="0.25">
      <c r="E10850" s="8">
        <v>10847</v>
      </c>
      <c r="F10850">
        <v>1</v>
      </c>
    </row>
    <row r="10851" spans="5:6" x14ac:dyDescent="0.25">
      <c r="E10851" s="8">
        <v>10848</v>
      </c>
      <c r="F10851">
        <v>1</v>
      </c>
    </row>
    <row r="10852" spans="5:6" x14ac:dyDescent="0.25">
      <c r="E10852" s="8">
        <v>10849</v>
      </c>
      <c r="F10852">
        <v>1</v>
      </c>
    </row>
    <row r="10853" spans="5:6" x14ac:dyDescent="0.25">
      <c r="E10853" s="8">
        <v>10850</v>
      </c>
      <c r="F10853">
        <v>1</v>
      </c>
    </row>
    <row r="10854" spans="5:6" x14ac:dyDescent="0.25">
      <c r="E10854" s="8">
        <v>10851</v>
      </c>
      <c r="F10854">
        <v>1</v>
      </c>
    </row>
    <row r="10855" spans="5:6" x14ac:dyDescent="0.25">
      <c r="E10855" s="8">
        <v>10852</v>
      </c>
      <c r="F10855">
        <v>1</v>
      </c>
    </row>
    <row r="10856" spans="5:6" x14ac:dyDescent="0.25">
      <c r="E10856" s="8">
        <v>10853</v>
      </c>
      <c r="F10856">
        <v>1</v>
      </c>
    </row>
    <row r="10857" spans="5:6" x14ac:dyDescent="0.25">
      <c r="E10857" s="8">
        <v>10854</v>
      </c>
      <c r="F10857">
        <v>1</v>
      </c>
    </row>
    <row r="10858" spans="5:6" x14ac:dyDescent="0.25">
      <c r="E10858" s="8">
        <v>10855</v>
      </c>
      <c r="F10858">
        <v>1</v>
      </c>
    </row>
    <row r="10859" spans="5:6" x14ac:dyDescent="0.25">
      <c r="E10859" s="8">
        <v>10856</v>
      </c>
      <c r="F10859">
        <v>1</v>
      </c>
    </row>
    <row r="10860" spans="5:6" x14ac:dyDescent="0.25">
      <c r="E10860" s="8">
        <v>10857</v>
      </c>
      <c r="F10860">
        <v>1</v>
      </c>
    </row>
    <row r="10861" spans="5:6" x14ac:dyDescent="0.25">
      <c r="E10861" s="8">
        <v>10858</v>
      </c>
      <c r="F10861">
        <v>1</v>
      </c>
    </row>
    <row r="10862" spans="5:6" x14ac:dyDescent="0.25">
      <c r="E10862" s="8">
        <v>10859</v>
      </c>
      <c r="F10862">
        <v>1</v>
      </c>
    </row>
    <row r="10863" spans="5:6" x14ac:dyDescent="0.25">
      <c r="E10863" s="8">
        <v>10860</v>
      </c>
      <c r="F10863">
        <v>1</v>
      </c>
    </row>
    <row r="10864" spans="5:6" x14ac:dyDescent="0.25">
      <c r="E10864" s="8">
        <v>10861</v>
      </c>
      <c r="F10864">
        <v>1</v>
      </c>
    </row>
    <row r="10865" spans="5:6" x14ac:dyDescent="0.25">
      <c r="E10865" s="8">
        <v>10862</v>
      </c>
      <c r="F10865">
        <v>1</v>
      </c>
    </row>
    <row r="10866" spans="5:6" x14ac:dyDescent="0.25">
      <c r="E10866" s="8">
        <v>10863</v>
      </c>
      <c r="F10866">
        <v>1</v>
      </c>
    </row>
    <row r="10867" spans="5:6" x14ac:dyDescent="0.25">
      <c r="E10867" s="8">
        <v>10864</v>
      </c>
      <c r="F10867">
        <v>1</v>
      </c>
    </row>
    <row r="10868" spans="5:6" x14ac:dyDescent="0.25">
      <c r="E10868" s="8">
        <v>10865</v>
      </c>
      <c r="F10868">
        <v>1</v>
      </c>
    </row>
    <row r="10869" spans="5:6" x14ac:dyDescent="0.25">
      <c r="E10869" s="8">
        <v>10866</v>
      </c>
      <c r="F10869">
        <v>1</v>
      </c>
    </row>
    <row r="10870" spans="5:6" x14ac:dyDescent="0.25">
      <c r="E10870" s="8">
        <v>10867</v>
      </c>
      <c r="F10870">
        <v>1</v>
      </c>
    </row>
    <row r="10871" spans="5:6" x14ac:dyDescent="0.25">
      <c r="E10871" s="8">
        <v>10868</v>
      </c>
      <c r="F10871">
        <v>1</v>
      </c>
    </row>
    <row r="10872" spans="5:6" x14ac:dyDescent="0.25">
      <c r="E10872" s="8">
        <v>10869</v>
      </c>
      <c r="F10872">
        <v>1</v>
      </c>
    </row>
    <row r="10873" spans="5:6" x14ac:dyDescent="0.25">
      <c r="E10873" s="8">
        <v>10870</v>
      </c>
      <c r="F10873">
        <v>1</v>
      </c>
    </row>
    <row r="10874" spans="5:6" x14ac:dyDescent="0.25">
      <c r="E10874" s="8">
        <v>10871</v>
      </c>
      <c r="F10874">
        <v>1</v>
      </c>
    </row>
    <row r="10875" spans="5:6" x14ac:dyDescent="0.25">
      <c r="E10875" s="8">
        <v>10872</v>
      </c>
      <c r="F10875">
        <v>1</v>
      </c>
    </row>
    <row r="10876" spans="5:6" x14ac:dyDescent="0.25">
      <c r="E10876" s="8">
        <v>10873</v>
      </c>
      <c r="F10876">
        <v>1</v>
      </c>
    </row>
    <row r="10877" spans="5:6" x14ac:dyDescent="0.25">
      <c r="E10877" s="8">
        <v>10874</v>
      </c>
      <c r="F10877">
        <v>1</v>
      </c>
    </row>
    <row r="10878" spans="5:6" x14ac:dyDescent="0.25">
      <c r="E10878" s="8">
        <v>10875</v>
      </c>
      <c r="F10878">
        <v>1</v>
      </c>
    </row>
    <row r="10879" spans="5:6" x14ac:dyDescent="0.25">
      <c r="E10879" s="8">
        <v>10876</v>
      </c>
      <c r="F10879">
        <v>1</v>
      </c>
    </row>
    <row r="10880" spans="5:6" x14ac:dyDescent="0.25">
      <c r="E10880" s="8">
        <v>10877</v>
      </c>
      <c r="F10880">
        <v>1</v>
      </c>
    </row>
    <row r="10881" spans="5:6" x14ac:dyDescent="0.25">
      <c r="E10881" s="8">
        <v>10878</v>
      </c>
      <c r="F10881">
        <v>1</v>
      </c>
    </row>
    <row r="10882" spans="5:6" x14ac:dyDescent="0.25">
      <c r="E10882" s="8">
        <v>10879</v>
      </c>
      <c r="F10882">
        <v>1</v>
      </c>
    </row>
    <row r="10883" spans="5:6" x14ac:dyDescent="0.25">
      <c r="E10883" s="8">
        <v>10880</v>
      </c>
      <c r="F10883">
        <v>1</v>
      </c>
    </row>
    <row r="10884" spans="5:6" x14ac:dyDescent="0.25">
      <c r="E10884" s="8">
        <v>10881</v>
      </c>
      <c r="F10884">
        <v>1</v>
      </c>
    </row>
    <row r="10885" spans="5:6" x14ac:dyDescent="0.25">
      <c r="E10885" s="8">
        <v>10882</v>
      </c>
      <c r="F10885">
        <v>1</v>
      </c>
    </row>
    <row r="10886" spans="5:6" x14ac:dyDescent="0.25">
      <c r="E10886" s="8">
        <v>10883</v>
      </c>
      <c r="F10886">
        <v>1</v>
      </c>
    </row>
    <row r="10887" spans="5:6" x14ac:dyDescent="0.25">
      <c r="E10887" s="8">
        <v>10884</v>
      </c>
      <c r="F10887">
        <v>1</v>
      </c>
    </row>
    <row r="10888" spans="5:6" x14ac:dyDescent="0.25">
      <c r="E10888" s="8">
        <v>10885</v>
      </c>
      <c r="F10888">
        <v>1</v>
      </c>
    </row>
    <row r="10889" spans="5:6" x14ac:dyDescent="0.25">
      <c r="E10889" s="8">
        <v>10886</v>
      </c>
      <c r="F10889">
        <v>1</v>
      </c>
    </row>
    <row r="10890" spans="5:6" x14ac:dyDescent="0.25">
      <c r="E10890" s="8">
        <v>10887</v>
      </c>
      <c r="F10890">
        <v>1</v>
      </c>
    </row>
    <row r="10891" spans="5:6" x14ac:dyDescent="0.25">
      <c r="E10891" s="8">
        <v>10888</v>
      </c>
      <c r="F10891">
        <v>1</v>
      </c>
    </row>
    <row r="10892" spans="5:6" x14ac:dyDescent="0.25">
      <c r="E10892" s="8">
        <v>10889</v>
      </c>
      <c r="F10892">
        <v>1</v>
      </c>
    </row>
    <row r="10893" spans="5:6" x14ac:dyDescent="0.25">
      <c r="E10893" s="8">
        <v>10890</v>
      </c>
      <c r="F10893">
        <v>1</v>
      </c>
    </row>
    <row r="10894" spans="5:6" x14ac:dyDescent="0.25">
      <c r="E10894" s="8">
        <v>10891</v>
      </c>
      <c r="F10894">
        <v>1</v>
      </c>
    </row>
    <row r="10895" spans="5:6" x14ac:dyDescent="0.25">
      <c r="E10895" s="8">
        <v>10892</v>
      </c>
      <c r="F10895">
        <v>1</v>
      </c>
    </row>
    <row r="10896" spans="5:6" x14ac:dyDescent="0.25">
      <c r="E10896" s="8">
        <v>10893</v>
      </c>
      <c r="F10896">
        <v>1</v>
      </c>
    </row>
    <row r="10897" spans="5:6" x14ac:dyDescent="0.25">
      <c r="E10897" s="8">
        <v>10894</v>
      </c>
      <c r="F10897">
        <v>1</v>
      </c>
    </row>
    <row r="10898" spans="5:6" x14ac:dyDescent="0.25">
      <c r="E10898" s="8">
        <v>10895</v>
      </c>
      <c r="F10898">
        <v>1</v>
      </c>
    </row>
    <row r="10899" spans="5:6" x14ac:dyDescent="0.25">
      <c r="E10899" s="8">
        <v>10896</v>
      </c>
      <c r="F10899">
        <v>1</v>
      </c>
    </row>
    <row r="10900" spans="5:6" x14ac:dyDescent="0.25">
      <c r="E10900" s="8">
        <v>10897</v>
      </c>
      <c r="F10900">
        <v>1</v>
      </c>
    </row>
    <row r="10901" spans="5:6" x14ac:dyDescent="0.25">
      <c r="E10901" s="8">
        <v>10898</v>
      </c>
      <c r="F10901">
        <v>1</v>
      </c>
    </row>
    <row r="10902" spans="5:6" x14ac:dyDescent="0.25">
      <c r="E10902" s="8">
        <v>10899</v>
      </c>
      <c r="F10902">
        <v>1</v>
      </c>
    </row>
    <row r="10903" spans="5:6" x14ac:dyDescent="0.25">
      <c r="E10903" s="8">
        <v>10900</v>
      </c>
      <c r="F10903">
        <v>1</v>
      </c>
    </row>
    <row r="10904" spans="5:6" x14ac:dyDescent="0.25">
      <c r="E10904" s="8">
        <v>10901</v>
      </c>
      <c r="F10904">
        <v>1</v>
      </c>
    </row>
    <row r="10905" spans="5:6" x14ac:dyDescent="0.25">
      <c r="E10905" s="8">
        <v>10902</v>
      </c>
      <c r="F10905">
        <v>1</v>
      </c>
    </row>
    <row r="10906" spans="5:6" x14ac:dyDescent="0.25">
      <c r="E10906" s="8">
        <v>10903</v>
      </c>
      <c r="F10906">
        <v>1</v>
      </c>
    </row>
    <row r="10907" spans="5:6" x14ac:dyDescent="0.25">
      <c r="E10907" s="8">
        <v>10904</v>
      </c>
      <c r="F10907">
        <v>1</v>
      </c>
    </row>
    <row r="10908" spans="5:6" x14ac:dyDescent="0.25">
      <c r="E10908" s="8">
        <v>10905</v>
      </c>
      <c r="F10908">
        <v>1</v>
      </c>
    </row>
    <row r="10909" spans="5:6" x14ac:dyDescent="0.25">
      <c r="E10909" s="8">
        <v>10906</v>
      </c>
      <c r="F10909">
        <v>1</v>
      </c>
    </row>
    <row r="10910" spans="5:6" x14ac:dyDescent="0.25">
      <c r="E10910" s="8">
        <v>10907</v>
      </c>
      <c r="F10910">
        <v>1</v>
      </c>
    </row>
    <row r="10911" spans="5:6" x14ac:dyDescent="0.25">
      <c r="E10911" s="8">
        <v>10908</v>
      </c>
      <c r="F10911">
        <v>1</v>
      </c>
    </row>
    <row r="10912" spans="5:6" x14ac:dyDescent="0.25">
      <c r="E10912" s="8">
        <v>10909</v>
      </c>
      <c r="F10912">
        <v>1</v>
      </c>
    </row>
    <row r="10913" spans="5:6" x14ac:dyDescent="0.25">
      <c r="E10913" s="8">
        <v>10910</v>
      </c>
      <c r="F10913">
        <v>1</v>
      </c>
    </row>
    <row r="10914" spans="5:6" x14ac:dyDescent="0.25">
      <c r="E10914" s="8">
        <v>10911</v>
      </c>
      <c r="F10914">
        <v>1</v>
      </c>
    </row>
    <row r="10915" spans="5:6" x14ac:dyDescent="0.25">
      <c r="E10915" s="8">
        <v>10912</v>
      </c>
      <c r="F10915">
        <v>1</v>
      </c>
    </row>
    <row r="10916" spans="5:6" x14ac:dyDescent="0.25">
      <c r="E10916" s="8">
        <v>10913</v>
      </c>
      <c r="F10916">
        <v>1</v>
      </c>
    </row>
    <row r="10917" spans="5:6" x14ac:dyDescent="0.25">
      <c r="E10917" s="8">
        <v>10914</v>
      </c>
      <c r="F10917">
        <v>1</v>
      </c>
    </row>
    <row r="10918" spans="5:6" x14ac:dyDescent="0.25">
      <c r="E10918" s="8">
        <v>10915</v>
      </c>
      <c r="F10918">
        <v>1</v>
      </c>
    </row>
    <row r="10919" spans="5:6" x14ac:dyDescent="0.25">
      <c r="E10919" s="8">
        <v>10916</v>
      </c>
      <c r="F10919">
        <v>1</v>
      </c>
    </row>
    <row r="10920" spans="5:6" x14ac:dyDescent="0.25">
      <c r="E10920" s="8">
        <v>10917</v>
      </c>
      <c r="F10920">
        <v>1</v>
      </c>
    </row>
    <row r="10921" spans="5:6" x14ac:dyDescent="0.25">
      <c r="E10921" s="8">
        <v>10918</v>
      </c>
      <c r="F10921">
        <v>1</v>
      </c>
    </row>
    <row r="10922" spans="5:6" x14ac:dyDescent="0.25">
      <c r="E10922" s="8">
        <v>10919</v>
      </c>
      <c r="F10922">
        <v>1</v>
      </c>
    </row>
    <row r="10923" spans="5:6" x14ac:dyDescent="0.25">
      <c r="E10923" s="8">
        <v>10920</v>
      </c>
      <c r="F10923">
        <v>1</v>
      </c>
    </row>
    <row r="10924" spans="5:6" x14ac:dyDescent="0.25">
      <c r="E10924" s="8">
        <v>10921</v>
      </c>
      <c r="F10924">
        <v>1</v>
      </c>
    </row>
    <row r="10925" spans="5:6" x14ac:dyDescent="0.25">
      <c r="E10925" s="8">
        <v>10922</v>
      </c>
      <c r="F10925">
        <v>1</v>
      </c>
    </row>
    <row r="10926" spans="5:6" x14ac:dyDescent="0.25">
      <c r="E10926" s="8">
        <v>10923</v>
      </c>
      <c r="F10926">
        <v>1</v>
      </c>
    </row>
    <row r="10927" spans="5:6" x14ac:dyDescent="0.25">
      <c r="E10927" s="8">
        <v>10924</v>
      </c>
      <c r="F10927">
        <v>1</v>
      </c>
    </row>
    <row r="10928" spans="5:6" x14ac:dyDescent="0.25">
      <c r="E10928" s="8">
        <v>10925</v>
      </c>
      <c r="F10928">
        <v>1</v>
      </c>
    </row>
    <row r="10929" spans="5:6" x14ac:dyDescent="0.25">
      <c r="E10929" s="8">
        <v>10926</v>
      </c>
      <c r="F10929">
        <v>1</v>
      </c>
    </row>
    <row r="10930" spans="5:6" x14ac:dyDescent="0.25">
      <c r="E10930" s="8">
        <v>10927</v>
      </c>
      <c r="F10930">
        <v>1</v>
      </c>
    </row>
    <row r="10931" spans="5:6" x14ac:dyDescent="0.25">
      <c r="E10931" s="8">
        <v>10928</v>
      </c>
      <c r="F10931">
        <v>1</v>
      </c>
    </row>
    <row r="10932" spans="5:6" x14ac:dyDescent="0.25">
      <c r="E10932" s="8">
        <v>10929</v>
      </c>
      <c r="F10932">
        <v>1</v>
      </c>
    </row>
    <row r="10933" spans="5:6" x14ac:dyDescent="0.25">
      <c r="E10933" s="8">
        <v>10930</v>
      </c>
      <c r="F10933">
        <v>1</v>
      </c>
    </row>
    <row r="10934" spans="5:6" x14ac:dyDescent="0.25">
      <c r="E10934" s="8">
        <v>10931</v>
      </c>
      <c r="F10934">
        <v>1</v>
      </c>
    </row>
    <row r="10935" spans="5:6" x14ac:dyDescent="0.25">
      <c r="E10935" s="8">
        <v>10932</v>
      </c>
      <c r="F10935">
        <v>1</v>
      </c>
    </row>
    <row r="10936" spans="5:6" x14ac:dyDescent="0.25">
      <c r="E10936" s="8">
        <v>10933</v>
      </c>
      <c r="F10936">
        <v>1</v>
      </c>
    </row>
    <row r="10937" spans="5:6" x14ac:dyDescent="0.25">
      <c r="E10937" s="8">
        <v>10934</v>
      </c>
      <c r="F10937">
        <v>1</v>
      </c>
    </row>
    <row r="10938" spans="5:6" x14ac:dyDescent="0.25">
      <c r="E10938" s="8">
        <v>10935</v>
      </c>
      <c r="F10938">
        <v>1</v>
      </c>
    </row>
    <row r="10939" spans="5:6" x14ac:dyDescent="0.25">
      <c r="E10939" s="8">
        <v>10936</v>
      </c>
      <c r="F10939">
        <v>1</v>
      </c>
    </row>
    <row r="10940" spans="5:6" x14ac:dyDescent="0.25">
      <c r="E10940" s="8">
        <v>10937</v>
      </c>
      <c r="F10940">
        <v>1</v>
      </c>
    </row>
    <row r="10941" spans="5:6" x14ac:dyDescent="0.25">
      <c r="E10941" s="8">
        <v>10938</v>
      </c>
      <c r="F10941">
        <v>1</v>
      </c>
    </row>
    <row r="10942" spans="5:6" x14ac:dyDescent="0.25">
      <c r="E10942" s="8">
        <v>10939</v>
      </c>
      <c r="F10942">
        <v>1</v>
      </c>
    </row>
    <row r="10943" spans="5:6" x14ac:dyDescent="0.25">
      <c r="E10943" s="8">
        <v>10940</v>
      </c>
      <c r="F10943">
        <v>1</v>
      </c>
    </row>
    <row r="10944" spans="5:6" x14ac:dyDescent="0.25">
      <c r="E10944" s="8">
        <v>10941</v>
      </c>
      <c r="F10944">
        <v>1</v>
      </c>
    </row>
    <row r="10945" spans="5:6" x14ac:dyDescent="0.25">
      <c r="E10945" s="8">
        <v>10942</v>
      </c>
      <c r="F10945">
        <v>1</v>
      </c>
    </row>
    <row r="10946" spans="5:6" x14ac:dyDescent="0.25">
      <c r="E10946" s="8">
        <v>10943</v>
      </c>
      <c r="F10946">
        <v>1</v>
      </c>
    </row>
    <row r="10947" spans="5:6" x14ac:dyDescent="0.25">
      <c r="E10947" s="8">
        <v>10944</v>
      </c>
      <c r="F10947">
        <v>1</v>
      </c>
    </row>
    <row r="10948" spans="5:6" x14ac:dyDescent="0.25">
      <c r="E10948" s="8">
        <v>10945</v>
      </c>
      <c r="F10948">
        <v>1</v>
      </c>
    </row>
    <row r="10949" spans="5:6" x14ac:dyDescent="0.25">
      <c r="E10949" s="8">
        <v>10946</v>
      </c>
      <c r="F10949">
        <v>1</v>
      </c>
    </row>
    <row r="10950" spans="5:6" x14ac:dyDescent="0.25">
      <c r="E10950" s="8">
        <v>10947</v>
      </c>
      <c r="F10950">
        <v>1</v>
      </c>
    </row>
    <row r="10951" spans="5:6" x14ac:dyDescent="0.25">
      <c r="E10951" s="8">
        <v>10948</v>
      </c>
      <c r="F10951">
        <v>1</v>
      </c>
    </row>
    <row r="10952" spans="5:6" x14ac:dyDescent="0.25">
      <c r="E10952" s="8">
        <v>10949</v>
      </c>
      <c r="F10952">
        <v>1</v>
      </c>
    </row>
    <row r="10953" spans="5:6" x14ac:dyDescent="0.25">
      <c r="E10953" s="8">
        <v>10950</v>
      </c>
      <c r="F10953">
        <v>1</v>
      </c>
    </row>
    <row r="10954" spans="5:6" x14ac:dyDescent="0.25">
      <c r="E10954" s="8">
        <v>10951</v>
      </c>
      <c r="F10954">
        <v>1</v>
      </c>
    </row>
    <row r="10955" spans="5:6" x14ac:dyDescent="0.25">
      <c r="E10955" s="8">
        <v>10952</v>
      </c>
      <c r="F10955">
        <v>1</v>
      </c>
    </row>
    <row r="10956" spans="5:6" x14ac:dyDescent="0.25">
      <c r="E10956" s="8">
        <v>10953</v>
      </c>
      <c r="F10956">
        <v>1</v>
      </c>
    </row>
    <row r="10957" spans="5:6" x14ac:dyDescent="0.25">
      <c r="E10957" s="8">
        <v>10954</v>
      </c>
      <c r="F10957">
        <v>1</v>
      </c>
    </row>
    <row r="10958" spans="5:6" x14ac:dyDescent="0.25">
      <c r="E10958" s="8">
        <v>10955</v>
      </c>
      <c r="F10958">
        <v>1</v>
      </c>
    </row>
    <row r="10959" spans="5:6" x14ac:dyDescent="0.25">
      <c r="E10959" s="8">
        <v>10956</v>
      </c>
      <c r="F10959">
        <v>1</v>
      </c>
    </row>
    <row r="10960" spans="5:6" x14ac:dyDescent="0.25">
      <c r="E10960" s="8">
        <v>10957</v>
      </c>
      <c r="F10960">
        <v>1</v>
      </c>
    </row>
    <row r="10961" spans="5:6" x14ac:dyDescent="0.25">
      <c r="E10961" s="8">
        <v>10958</v>
      </c>
      <c r="F10961">
        <v>1</v>
      </c>
    </row>
    <row r="10962" spans="5:6" x14ac:dyDescent="0.25">
      <c r="E10962" s="8">
        <v>10959</v>
      </c>
      <c r="F10962">
        <v>1</v>
      </c>
    </row>
    <row r="10963" spans="5:6" x14ac:dyDescent="0.25">
      <c r="E10963" s="8">
        <v>10960</v>
      </c>
      <c r="F10963">
        <v>1</v>
      </c>
    </row>
    <row r="10964" spans="5:6" x14ac:dyDescent="0.25">
      <c r="E10964" s="8">
        <v>10961</v>
      </c>
      <c r="F10964">
        <v>1</v>
      </c>
    </row>
    <row r="10965" spans="5:6" x14ac:dyDescent="0.25">
      <c r="E10965" s="8">
        <v>10962</v>
      </c>
      <c r="F10965">
        <v>1</v>
      </c>
    </row>
    <row r="10966" spans="5:6" x14ac:dyDescent="0.25">
      <c r="E10966" s="8">
        <v>10963</v>
      </c>
      <c r="F10966">
        <v>1</v>
      </c>
    </row>
    <row r="10967" spans="5:6" x14ac:dyDescent="0.25">
      <c r="E10967" s="8">
        <v>10964</v>
      </c>
      <c r="F10967">
        <v>1</v>
      </c>
    </row>
    <row r="10968" spans="5:6" x14ac:dyDescent="0.25">
      <c r="E10968" s="8">
        <v>10965</v>
      </c>
      <c r="F10968">
        <v>1</v>
      </c>
    </row>
    <row r="10969" spans="5:6" x14ac:dyDescent="0.25">
      <c r="E10969" s="8">
        <v>10966</v>
      </c>
      <c r="F10969">
        <v>1</v>
      </c>
    </row>
    <row r="10970" spans="5:6" x14ac:dyDescent="0.25">
      <c r="E10970" s="8">
        <v>10967</v>
      </c>
      <c r="F10970">
        <v>1</v>
      </c>
    </row>
    <row r="10971" spans="5:6" x14ac:dyDescent="0.25">
      <c r="E10971" s="8">
        <v>10968</v>
      </c>
      <c r="F10971">
        <v>1</v>
      </c>
    </row>
    <row r="10972" spans="5:6" x14ac:dyDescent="0.25">
      <c r="E10972" s="8">
        <v>10969</v>
      </c>
      <c r="F10972">
        <v>1</v>
      </c>
    </row>
    <row r="10973" spans="5:6" x14ac:dyDescent="0.25">
      <c r="E10973" s="8">
        <v>10970</v>
      </c>
      <c r="F10973">
        <v>1</v>
      </c>
    </row>
    <row r="10974" spans="5:6" x14ac:dyDescent="0.25">
      <c r="E10974" s="8">
        <v>10971</v>
      </c>
      <c r="F10974">
        <v>1</v>
      </c>
    </row>
    <row r="10975" spans="5:6" x14ac:dyDescent="0.25">
      <c r="E10975" s="8">
        <v>10972</v>
      </c>
      <c r="F10975">
        <v>1</v>
      </c>
    </row>
    <row r="10976" spans="5:6" x14ac:dyDescent="0.25">
      <c r="E10976" s="8">
        <v>10973</v>
      </c>
      <c r="F10976">
        <v>1</v>
      </c>
    </row>
    <row r="10977" spans="5:6" x14ac:dyDescent="0.25">
      <c r="E10977" s="8">
        <v>10974</v>
      </c>
      <c r="F10977">
        <v>1</v>
      </c>
    </row>
    <row r="10978" spans="5:6" x14ac:dyDescent="0.25">
      <c r="E10978" s="8">
        <v>10975</v>
      </c>
      <c r="F10978">
        <v>1</v>
      </c>
    </row>
    <row r="10979" spans="5:6" x14ac:dyDescent="0.25">
      <c r="E10979" s="8">
        <v>10976</v>
      </c>
      <c r="F10979">
        <v>1</v>
      </c>
    </row>
    <row r="10980" spans="5:6" x14ac:dyDescent="0.25">
      <c r="E10980" s="8">
        <v>10977</v>
      </c>
      <c r="F10980">
        <v>1</v>
      </c>
    </row>
    <row r="10981" spans="5:6" x14ac:dyDescent="0.25">
      <c r="E10981" s="8">
        <v>10978</v>
      </c>
      <c r="F10981">
        <v>1</v>
      </c>
    </row>
    <row r="10982" spans="5:6" x14ac:dyDescent="0.25">
      <c r="E10982" s="8">
        <v>10979</v>
      </c>
      <c r="F10982">
        <v>1</v>
      </c>
    </row>
    <row r="10983" spans="5:6" x14ac:dyDescent="0.25">
      <c r="E10983" s="8">
        <v>10980</v>
      </c>
      <c r="F10983">
        <v>1</v>
      </c>
    </row>
    <row r="10984" spans="5:6" x14ac:dyDescent="0.25">
      <c r="E10984" s="8">
        <v>10981</v>
      </c>
      <c r="F10984">
        <v>1</v>
      </c>
    </row>
    <row r="10985" spans="5:6" x14ac:dyDescent="0.25">
      <c r="E10985" s="8">
        <v>10982</v>
      </c>
      <c r="F10985">
        <v>1</v>
      </c>
    </row>
    <row r="10986" spans="5:6" x14ac:dyDescent="0.25">
      <c r="E10986" s="8">
        <v>10983</v>
      </c>
      <c r="F10986">
        <v>1</v>
      </c>
    </row>
    <row r="10987" spans="5:6" x14ac:dyDescent="0.25">
      <c r="E10987" s="8">
        <v>10984</v>
      </c>
      <c r="F10987">
        <v>1</v>
      </c>
    </row>
    <row r="10988" spans="5:6" x14ac:dyDescent="0.25">
      <c r="E10988" s="8">
        <v>10985</v>
      </c>
      <c r="F10988">
        <v>1</v>
      </c>
    </row>
    <row r="10989" spans="5:6" x14ac:dyDescent="0.25">
      <c r="E10989" s="8">
        <v>10986</v>
      </c>
      <c r="F10989">
        <v>1</v>
      </c>
    </row>
    <row r="10990" spans="5:6" x14ac:dyDescent="0.25">
      <c r="E10990" s="8">
        <v>10987</v>
      </c>
      <c r="F10990">
        <v>1</v>
      </c>
    </row>
    <row r="10991" spans="5:6" x14ac:dyDescent="0.25">
      <c r="E10991" s="8">
        <v>10988</v>
      </c>
      <c r="F10991">
        <v>1</v>
      </c>
    </row>
    <row r="10992" spans="5:6" x14ac:dyDescent="0.25">
      <c r="E10992" s="8">
        <v>10989</v>
      </c>
      <c r="F10992">
        <v>1</v>
      </c>
    </row>
    <row r="10993" spans="5:6" x14ac:dyDescent="0.25">
      <c r="E10993" s="8">
        <v>10990</v>
      </c>
      <c r="F10993">
        <v>1</v>
      </c>
    </row>
    <row r="10994" spans="5:6" x14ac:dyDescent="0.25">
      <c r="E10994" s="8">
        <v>10991</v>
      </c>
      <c r="F10994">
        <v>1</v>
      </c>
    </row>
    <row r="10995" spans="5:6" x14ac:dyDescent="0.25">
      <c r="E10995" s="8">
        <v>10992</v>
      </c>
      <c r="F10995">
        <v>1</v>
      </c>
    </row>
    <row r="10996" spans="5:6" x14ac:dyDescent="0.25">
      <c r="E10996" s="8">
        <v>10993</v>
      </c>
      <c r="F10996">
        <v>1</v>
      </c>
    </row>
    <row r="10997" spans="5:6" x14ac:dyDescent="0.25">
      <c r="E10997" s="8">
        <v>10994</v>
      </c>
      <c r="F10997">
        <v>1</v>
      </c>
    </row>
    <row r="10998" spans="5:6" x14ac:dyDescent="0.25">
      <c r="E10998" s="8">
        <v>10995</v>
      </c>
      <c r="F10998">
        <v>1</v>
      </c>
    </row>
    <row r="10999" spans="5:6" x14ac:dyDescent="0.25">
      <c r="E10999" s="8">
        <v>10996</v>
      </c>
      <c r="F10999">
        <v>1</v>
      </c>
    </row>
    <row r="11000" spans="5:6" x14ac:dyDescent="0.25">
      <c r="E11000" s="8">
        <v>10997</v>
      </c>
      <c r="F11000">
        <v>1</v>
      </c>
    </row>
    <row r="11001" spans="5:6" x14ac:dyDescent="0.25">
      <c r="E11001" s="8">
        <v>10998</v>
      </c>
      <c r="F11001">
        <v>1</v>
      </c>
    </row>
    <row r="11002" spans="5:6" x14ac:dyDescent="0.25">
      <c r="E11002" s="8">
        <v>10999</v>
      </c>
      <c r="F11002">
        <v>1</v>
      </c>
    </row>
    <row r="11003" spans="5:6" x14ac:dyDescent="0.25">
      <c r="E11003" s="8">
        <v>11000</v>
      </c>
      <c r="F11003">
        <v>1</v>
      </c>
    </row>
    <row r="11004" spans="5:6" x14ac:dyDescent="0.25">
      <c r="E11004" s="8">
        <v>11001</v>
      </c>
      <c r="F11004">
        <v>1</v>
      </c>
    </row>
    <row r="11005" spans="5:6" x14ac:dyDescent="0.25">
      <c r="E11005" s="8">
        <v>11002</v>
      </c>
      <c r="F11005">
        <v>1</v>
      </c>
    </row>
    <row r="11006" spans="5:6" x14ac:dyDescent="0.25">
      <c r="E11006" s="8">
        <v>11003</v>
      </c>
      <c r="F11006">
        <v>1</v>
      </c>
    </row>
    <row r="11007" spans="5:6" x14ac:dyDescent="0.25">
      <c r="E11007" s="8">
        <v>11004</v>
      </c>
      <c r="F11007">
        <v>1</v>
      </c>
    </row>
    <row r="11008" spans="5:6" x14ac:dyDescent="0.25">
      <c r="E11008" s="8">
        <v>11005</v>
      </c>
      <c r="F11008">
        <v>1</v>
      </c>
    </row>
    <row r="11009" spans="5:6" x14ac:dyDescent="0.25">
      <c r="E11009" s="8">
        <v>11006</v>
      </c>
      <c r="F11009">
        <v>1</v>
      </c>
    </row>
    <row r="11010" spans="5:6" x14ac:dyDescent="0.25">
      <c r="E11010" s="8">
        <v>11007</v>
      </c>
      <c r="F11010">
        <v>1</v>
      </c>
    </row>
    <row r="11011" spans="5:6" x14ac:dyDescent="0.25">
      <c r="E11011" s="8">
        <v>11008</v>
      </c>
      <c r="F11011">
        <v>1</v>
      </c>
    </row>
    <row r="11012" spans="5:6" x14ac:dyDescent="0.25">
      <c r="E11012" s="8">
        <v>11009</v>
      </c>
      <c r="F11012">
        <v>1</v>
      </c>
    </row>
    <row r="11013" spans="5:6" x14ac:dyDescent="0.25">
      <c r="E11013" s="8">
        <v>11010</v>
      </c>
      <c r="F11013">
        <v>1</v>
      </c>
    </row>
    <row r="11014" spans="5:6" x14ac:dyDescent="0.25">
      <c r="E11014" s="8">
        <v>11011</v>
      </c>
      <c r="F11014">
        <v>1</v>
      </c>
    </row>
    <row r="11015" spans="5:6" x14ac:dyDescent="0.25">
      <c r="E11015" s="8">
        <v>11012</v>
      </c>
      <c r="F11015">
        <v>1</v>
      </c>
    </row>
    <row r="11016" spans="5:6" x14ac:dyDescent="0.25">
      <c r="E11016" s="8">
        <v>11013</v>
      </c>
      <c r="F11016">
        <v>1</v>
      </c>
    </row>
    <row r="11017" spans="5:6" x14ac:dyDescent="0.25">
      <c r="E11017" s="8">
        <v>11014</v>
      </c>
      <c r="F11017">
        <v>1</v>
      </c>
    </row>
    <row r="11018" spans="5:6" x14ac:dyDescent="0.25">
      <c r="E11018" s="8">
        <v>11015</v>
      </c>
      <c r="F11018">
        <v>1</v>
      </c>
    </row>
    <row r="11019" spans="5:6" x14ac:dyDescent="0.25">
      <c r="E11019" s="8">
        <v>11016</v>
      </c>
      <c r="F11019">
        <v>1</v>
      </c>
    </row>
    <row r="11020" spans="5:6" x14ac:dyDescent="0.25">
      <c r="E11020" s="8">
        <v>11017</v>
      </c>
      <c r="F11020">
        <v>1</v>
      </c>
    </row>
    <row r="11021" spans="5:6" x14ac:dyDescent="0.25">
      <c r="E11021" s="8">
        <v>11018</v>
      </c>
      <c r="F11021">
        <v>1</v>
      </c>
    </row>
    <row r="11022" spans="5:6" x14ac:dyDescent="0.25">
      <c r="E11022" s="8">
        <v>11019</v>
      </c>
      <c r="F11022">
        <v>1</v>
      </c>
    </row>
    <row r="11023" spans="5:6" x14ac:dyDescent="0.25">
      <c r="E11023" s="8">
        <v>11020</v>
      </c>
      <c r="F11023">
        <v>1</v>
      </c>
    </row>
    <row r="11024" spans="5:6" x14ac:dyDescent="0.25">
      <c r="E11024" s="8">
        <v>11021</v>
      </c>
      <c r="F11024">
        <v>1</v>
      </c>
    </row>
    <row r="11025" spans="5:6" x14ac:dyDescent="0.25">
      <c r="E11025" s="8">
        <v>11022</v>
      </c>
      <c r="F11025">
        <v>1</v>
      </c>
    </row>
    <row r="11026" spans="5:6" x14ac:dyDescent="0.25">
      <c r="E11026" s="8">
        <v>11023</v>
      </c>
      <c r="F11026">
        <v>1</v>
      </c>
    </row>
    <row r="11027" spans="5:6" x14ac:dyDescent="0.25">
      <c r="E11027" s="8">
        <v>11024</v>
      </c>
      <c r="F11027">
        <v>1</v>
      </c>
    </row>
    <row r="11028" spans="5:6" x14ac:dyDescent="0.25">
      <c r="E11028" s="8">
        <v>11025</v>
      </c>
      <c r="F11028">
        <v>1</v>
      </c>
    </row>
    <row r="11029" spans="5:6" x14ac:dyDescent="0.25">
      <c r="E11029" s="8">
        <v>11026</v>
      </c>
      <c r="F11029">
        <v>1</v>
      </c>
    </row>
    <row r="11030" spans="5:6" x14ac:dyDescent="0.25">
      <c r="E11030" s="8">
        <v>11027</v>
      </c>
      <c r="F11030">
        <v>1</v>
      </c>
    </row>
    <row r="11031" spans="5:6" x14ac:dyDescent="0.25">
      <c r="E11031" s="8">
        <v>11028</v>
      </c>
      <c r="F11031">
        <v>1</v>
      </c>
    </row>
    <row r="11032" spans="5:6" x14ac:dyDescent="0.25">
      <c r="E11032" s="8">
        <v>11029</v>
      </c>
      <c r="F11032">
        <v>1</v>
      </c>
    </row>
    <row r="11033" spans="5:6" x14ac:dyDescent="0.25">
      <c r="E11033" s="8">
        <v>11030</v>
      </c>
      <c r="F11033">
        <v>1</v>
      </c>
    </row>
    <row r="11034" spans="5:6" x14ac:dyDescent="0.25">
      <c r="E11034" s="8">
        <v>11031</v>
      </c>
      <c r="F11034">
        <v>1</v>
      </c>
    </row>
    <row r="11035" spans="5:6" x14ac:dyDescent="0.25">
      <c r="E11035" s="8">
        <v>11032</v>
      </c>
      <c r="F11035">
        <v>1</v>
      </c>
    </row>
    <row r="11036" spans="5:6" x14ac:dyDescent="0.25">
      <c r="E11036" s="8">
        <v>11033</v>
      </c>
      <c r="F11036">
        <v>1</v>
      </c>
    </row>
    <row r="11037" spans="5:6" x14ac:dyDescent="0.25">
      <c r="E11037" s="8">
        <v>11034</v>
      </c>
      <c r="F11037">
        <v>1</v>
      </c>
    </row>
    <row r="11038" spans="5:6" x14ac:dyDescent="0.25">
      <c r="E11038" s="8">
        <v>11035</v>
      </c>
      <c r="F11038">
        <v>1</v>
      </c>
    </row>
    <row r="11039" spans="5:6" x14ac:dyDescent="0.25">
      <c r="E11039" s="8">
        <v>11036</v>
      </c>
      <c r="F11039">
        <v>1</v>
      </c>
    </row>
    <row r="11040" spans="5:6" x14ac:dyDescent="0.25">
      <c r="E11040" s="8">
        <v>11037</v>
      </c>
      <c r="F11040">
        <v>1</v>
      </c>
    </row>
    <row r="11041" spans="5:6" x14ac:dyDescent="0.25">
      <c r="E11041" s="8">
        <v>11038</v>
      </c>
      <c r="F11041">
        <v>1</v>
      </c>
    </row>
    <row r="11042" spans="5:6" x14ac:dyDescent="0.25">
      <c r="E11042" s="8">
        <v>11039</v>
      </c>
      <c r="F11042">
        <v>1</v>
      </c>
    </row>
    <row r="11043" spans="5:6" x14ac:dyDescent="0.25">
      <c r="E11043" s="8">
        <v>11040</v>
      </c>
      <c r="F11043">
        <v>1</v>
      </c>
    </row>
    <row r="11044" spans="5:6" x14ac:dyDescent="0.25">
      <c r="E11044" s="8">
        <v>11041</v>
      </c>
      <c r="F11044">
        <v>1</v>
      </c>
    </row>
    <row r="11045" spans="5:6" x14ac:dyDescent="0.25">
      <c r="E11045" s="8">
        <v>11042</v>
      </c>
      <c r="F11045">
        <v>1</v>
      </c>
    </row>
    <row r="11046" spans="5:6" x14ac:dyDescent="0.25">
      <c r="E11046" s="8">
        <v>11043</v>
      </c>
      <c r="F11046">
        <v>1</v>
      </c>
    </row>
    <row r="11047" spans="5:6" x14ac:dyDescent="0.25">
      <c r="E11047" s="8">
        <v>11044</v>
      </c>
      <c r="F11047">
        <v>1</v>
      </c>
    </row>
    <row r="11048" spans="5:6" x14ac:dyDescent="0.25">
      <c r="E11048" s="8">
        <v>11045</v>
      </c>
      <c r="F11048">
        <v>1</v>
      </c>
    </row>
    <row r="11049" spans="5:6" x14ac:dyDescent="0.25">
      <c r="E11049" s="8">
        <v>11046</v>
      </c>
      <c r="F11049">
        <v>1</v>
      </c>
    </row>
    <row r="11050" spans="5:6" x14ac:dyDescent="0.25">
      <c r="E11050" s="8">
        <v>11047</v>
      </c>
      <c r="F11050">
        <v>1</v>
      </c>
    </row>
    <row r="11051" spans="5:6" x14ac:dyDescent="0.25">
      <c r="E11051" s="8">
        <v>11048</v>
      </c>
      <c r="F11051">
        <v>1</v>
      </c>
    </row>
    <row r="11052" spans="5:6" x14ac:dyDescent="0.25">
      <c r="E11052" s="8">
        <v>11049</v>
      </c>
      <c r="F11052">
        <v>1</v>
      </c>
    </row>
    <row r="11053" spans="5:6" x14ac:dyDescent="0.25">
      <c r="E11053" s="8">
        <v>11050</v>
      </c>
      <c r="F11053">
        <v>1</v>
      </c>
    </row>
    <row r="11054" spans="5:6" x14ac:dyDescent="0.25">
      <c r="E11054" s="8">
        <v>11051</v>
      </c>
      <c r="F11054">
        <v>1</v>
      </c>
    </row>
    <row r="11055" spans="5:6" x14ac:dyDescent="0.25">
      <c r="E11055" s="8">
        <v>11052</v>
      </c>
      <c r="F11055">
        <v>1</v>
      </c>
    </row>
    <row r="11056" spans="5:6" x14ac:dyDescent="0.25">
      <c r="E11056" s="8">
        <v>11053</v>
      </c>
      <c r="F11056">
        <v>1</v>
      </c>
    </row>
    <row r="11057" spans="5:6" x14ac:dyDescent="0.25">
      <c r="E11057" s="8">
        <v>11054</v>
      </c>
      <c r="F11057">
        <v>1</v>
      </c>
    </row>
    <row r="11058" spans="5:6" x14ac:dyDescent="0.25">
      <c r="E11058" s="8">
        <v>11055</v>
      </c>
      <c r="F11058">
        <v>1</v>
      </c>
    </row>
    <row r="11059" spans="5:6" x14ac:dyDescent="0.25">
      <c r="E11059" s="8">
        <v>11056</v>
      </c>
      <c r="F11059">
        <v>1</v>
      </c>
    </row>
    <row r="11060" spans="5:6" x14ac:dyDescent="0.25">
      <c r="E11060" s="8">
        <v>11057</v>
      </c>
      <c r="F11060">
        <v>1</v>
      </c>
    </row>
    <row r="11061" spans="5:6" x14ac:dyDescent="0.25">
      <c r="E11061" s="8">
        <v>11058</v>
      </c>
      <c r="F11061">
        <v>1</v>
      </c>
    </row>
    <row r="11062" spans="5:6" x14ac:dyDescent="0.25">
      <c r="E11062" s="8">
        <v>11059</v>
      </c>
      <c r="F11062">
        <v>1</v>
      </c>
    </row>
    <row r="11063" spans="5:6" x14ac:dyDescent="0.25">
      <c r="E11063" s="8">
        <v>11060</v>
      </c>
      <c r="F11063">
        <v>1</v>
      </c>
    </row>
    <row r="11064" spans="5:6" x14ac:dyDescent="0.25">
      <c r="E11064" s="8">
        <v>11061</v>
      </c>
      <c r="F11064">
        <v>1</v>
      </c>
    </row>
    <row r="11065" spans="5:6" x14ac:dyDescent="0.25">
      <c r="E11065" s="8">
        <v>11062</v>
      </c>
      <c r="F11065">
        <v>1</v>
      </c>
    </row>
    <row r="11066" spans="5:6" x14ac:dyDescent="0.25">
      <c r="E11066" s="8">
        <v>11063</v>
      </c>
      <c r="F11066">
        <v>1</v>
      </c>
    </row>
    <row r="11067" spans="5:6" x14ac:dyDescent="0.25">
      <c r="E11067" s="8">
        <v>11064</v>
      </c>
      <c r="F11067">
        <v>1</v>
      </c>
    </row>
    <row r="11068" spans="5:6" x14ac:dyDescent="0.25">
      <c r="E11068" s="8">
        <v>11065</v>
      </c>
      <c r="F11068">
        <v>1</v>
      </c>
    </row>
    <row r="11069" spans="5:6" x14ac:dyDescent="0.25">
      <c r="E11069" s="8">
        <v>11066</v>
      </c>
      <c r="F11069">
        <v>1</v>
      </c>
    </row>
    <row r="11070" spans="5:6" x14ac:dyDescent="0.25">
      <c r="E11070" s="8">
        <v>11067</v>
      </c>
      <c r="F11070">
        <v>1</v>
      </c>
    </row>
    <row r="11071" spans="5:6" x14ac:dyDescent="0.25">
      <c r="E11071" s="8">
        <v>11068</v>
      </c>
      <c r="F11071">
        <v>1</v>
      </c>
    </row>
    <row r="11072" spans="5:6" x14ac:dyDescent="0.25">
      <c r="E11072" s="8">
        <v>11069</v>
      </c>
      <c r="F11072">
        <v>1</v>
      </c>
    </row>
    <row r="11073" spans="5:6" x14ac:dyDescent="0.25">
      <c r="E11073" s="8">
        <v>11070</v>
      </c>
      <c r="F11073">
        <v>1</v>
      </c>
    </row>
    <row r="11074" spans="5:6" x14ac:dyDescent="0.25">
      <c r="E11074" s="8">
        <v>11071</v>
      </c>
      <c r="F11074">
        <v>1</v>
      </c>
    </row>
    <row r="11075" spans="5:6" x14ac:dyDescent="0.25">
      <c r="E11075" s="8">
        <v>11072</v>
      </c>
      <c r="F11075">
        <v>1</v>
      </c>
    </row>
    <row r="11076" spans="5:6" x14ac:dyDescent="0.25">
      <c r="E11076" s="8">
        <v>11073</v>
      </c>
      <c r="F11076">
        <v>1</v>
      </c>
    </row>
    <row r="11077" spans="5:6" x14ac:dyDescent="0.25">
      <c r="E11077" s="8">
        <v>11074</v>
      </c>
      <c r="F11077">
        <v>1</v>
      </c>
    </row>
    <row r="11078" spans="5:6" x14ac:dyDescent="0.25">
      <c r="E11078" s="8">
        <v>11075</v>
      </c>
      <c r="F11078">
        <v>1</v>
      </c>
    </row>
    <row r="11079" spans="5:6" x14ac:dyDescent="0.25">
      <c r="E11079" s="8">
        <v>11076</v>
      </c>
      <c r="F11079">
        <v>1</v>
      </c>
    </row>
    <row r="11080" spans="5:6" x14ac:dyDescent="0.25">
      <c r="E11080" s="8">
        <v>11077</v>
      </c>
      <c r="F11080">
        <v>1</v>
      </c>
    </row>
    <row r="11081" spans="5:6" x14ac:dyDescent="0.25">
      <c r="E11081" s="8">
        <v>11078</v>
      </c>
      <c r="F11081">
        <v>1</v>
      </c>
    </row>
    <row r="11082" spans="5:6" x14ac:dyDescent="0.25">
      <c r="E11082" s="8">
        <v>11079</v>
      </c>
      <c r="F11082">
        <v>1</v>
      </c>
    </row>
    <row r="11083" spans="5:6" x14ac:dyDescent="0.25">
      <c r="E11083" s="8">
        <v>11080</v>
      </c>
      <c r="F11083">
        <v>1</v>
      </c>
    </row>
    <row r="11084" spans="5:6" x14ac:dyDescent="0.25">
      <c r="E11084" s="8">
        <v>11081</v>
      </c>
      <c r="F11084">
        <v>1</v>
      </c>
    </row>
    <row r="11085" spans="5:6" x14ac:dyDescent="0.25">
      <c r="E11085" s="8">
        <v>11082</v>
      </c>
      <c r="F11085">
        <v>1</v>
      </c>
    </row>
    <row r="11086" spans="5:6" x14ac:dyDescent="0.25">
      <c r="E11086" s="8">
        <v>11083</v>
      </c>
      <c r="F11086">
        <v>1</v>
      </c>
    </row>
    <row r="11087" spans="5:6" x14ac:dyDescent="0.25">
      <c r="E11087" s="8">
        <v>11084</v>
      </c>
      <c r="F11087">
        <v>1</v>
      </c>
    </row>
    <row r="11088" spans="5:6" x14ac:dyDescent="0.25">
      <c r="E11088" s="8">
        <v>11085</v>
      </c>
      <c r="F11088">
        <v>1</v>
      </c>
    </row>
    <row r="11089" spans="5:6" x14ac:dyDescent="0.25">
      <c r="E11089" s="8">
        <v>11086</v>
      </c>
      <c r="F11089">
        <v>1</v>
      </c>
    </row>
    <row r="11090" spans="5:6" x14ac:dyDescent="0.25">
      <c r="E11090" s="8">
        <v>11087</v>
      </c>
      <c r="F11090">
        <v>1</v>
      </c>
    </row>
    <row r="11091" spans="5:6" x14ac:dyDescent="0.25">
      <c r="E11091" s="8">
        <v>11088</v>
      </c>
      <c r="F11091">
        <v>1</v>
      </c>
    </row>
    <row r="11092" spans="5:6" x14ac:dyDescent="0.25">
      <c r="E11092" s="8">
        <v>11089</v>
      </c>
      <c r="F11092">
        <v>1</v>
      </c>
    </row>
    <row r="11093" spans="5:6" x14ac:dyDescent="0.25">
      <c r="E11093" s="8">
        <v>11090</v>
      </c>
      <c r="F11093">
        <v>1</v>
      </c>
    </row>
    <row r="11094" spans="5:6" x14ac:dyDescent="0.25">
      <c r="E11094" s="8">
        <v>11091</v>
      </c>
      <c r="F11094">
        <v>1</v>
      </c>
    </row>
    <row r="11095" spans="5:6" x14ac:dyDescent="0.25">
      <c r="E11095" s="8">
        <v>11092</v>
      </c>
      <c r="F11095">
        <v>1</v>
      </c>
    </row>
    <row r="11096" spans="5:6" x14ac:dyDescent="0.25">
      <c r="E11096" s="8">
        <v>11093</v>
      </c>
      <c r="F11096">
        <v>1</v>
      </c>
    </row>
    <row r="11097" spans="5:6" x14ac:dyDescent="0.25">
      <c r="E11097" s="8">
        <v>11094</v>
      </c>
      <c r="F11097">
        <v>1</v>
      </c>
    </row>
    <row r="11098" spans="5:6" x14ac:dyDescent="0.25">
      <c r="E11098" s="8">
        <v>11095</v>
      </c>
      <c r="F11098">
        <v>1</v>
      </c>
    </row>
    <row r="11099" spans="5:6" x14ac:dyDescent="0.25">
      <c r="E11099" s="8">
        <v>11096</v>
      </c>
      <c r="F11099">
        <v>1</v>
      </c>
    </row>
    <row r="11100" spans="5:6" x14ac:dyDescent="0.25">
      <c r="E11100" s="8">
        <v>11097</v>
      </c>
      <c r="F11100">
        <v>1</v>
      </c>
    </row>
    <row r="11101" spans="5:6" x14ac:dyDescent="0.25">
      <c r="E11101" s="8">
        <v>11098</v>
      </c>
      <c r="F11101">
        <v>1</v>
      </c>
    </row>
    <row r="11102" spans="5:6" x14ac:dyDescent="0.25">
      <c r="E11102" s="8">
        <v>11099</v>
      </c>
      <c r="F11102">
        <v>1</v>
      </c>
    </row>
    <row r="11103" spans="5:6" x14ac:dyDescent="0.25">
      <c r="E11103" s="8">
        <v>11100</v>
      </c>
      <c r="F11103">
        <v>1</v>
      </c>
    </row>
    <row r="11104" spans="5:6" x14ac:dyDescent="0.25">
      <c r="E11104" s="8">
        <v>11101</v>
      </c>
      <c r="F11104">
        <v>1</v>
      </c>
    </row>
    <row r="11105" spans="5:6" x14ac:dyDescent="0.25">
      <c r="E11105" s="8">
        <v>11102</v>
      </c>
      <c r="F11105">
        <v>1</v>
      </c>
    </row>
    <row r="11106" spans="5:6" x14ac:dyDescent="0.25">
      <c r="E11106" s="8">
        <v>11103</v>
      </c>
      <c r="F11106">
        <v>1</v>
      </c>
    </row>
    <row r="11107" spans="5:6" x14ac:dyDescent="0.25">
      <c r="E11107" s="8">
        <v>11104</v>
      </c>
      <c r="F11107">
        <v>1</v>
      </c>
    </row>
    <row r="11108" spans="5:6" x14ac:dyDescent="0.25">
      <c r="E11108" s="8">
        <v>11105</v>
      </c>
      <c r="F11108">
        <v>1</v>
      </c>
    </row>
    <row r="11109" spans="5:6" x14ac:dyDescent="0.25">
      <c r="E11109" s="8">
        <v>11106</v>
      </c>
      <c r="F11109">
        <v>1</v>
      </c>
    </row>
    <row r="11110" spans="5:6" x14ac:dyDescent="0.25">
      <c r="E11110" s="8">
        <v>11107</v>
      </c>
      <c r="F11110">
        <v>1</v>
      </c>
    </row>
    <row r="11111" spans="5:6" x14ac:dyDescent="0.25">
      <c r="E11111" s="8">
        <v>11108</v>
      </c>
      <c r="F11111">
        <v>1</v>
      </c>
    </row>
    <row r="11112" spans="5:6" x14ac:dyDescent="0.25">
      <c r="E11112" s="8">
        <v>11109</v>
      </c>
      <c r="F11112">
        <v>1</v>
      </c>
    </row>
    <row r="11113" spans="5:6" x14ac:dyDescent="0.25">
      <c r="E11113" s="8">
        <v>11110</v>
      </c>
      <c r="F11113">
        <v>1</v>
      </c>
    </row>
    <row r="11114" spans="5:6" x14ac:dyDescent="0.25">
      <c r="E11114" s="8">
        <v>11111</v>
      </c>
      <c r="F11114">
        <v>1</v>
      </c>
    </row>
    <row r="11115" spans="5:6" x14ac:dyDescent="0.25">
      <c r="E11115" s="8">
        <v>11112</v>
      </c>
      <c r="F11115">
        <v>1</v>
      </c>
    </row>
    <row r="11116" spans="5:6" x14ac:dyDescent="0.25">
      <c r="E11116" s="8">
        <v>11113</v>
      </c>
      <c r="F11116">
        <v>1</v>
      </c>
    </row>
    <row r="11117" spans="5:6" x14ac:dyDescent="0.25">
      <c r="E11117" s="8">
        <v>11114</v>
      </c>
      <c r="F11117">
        <v>1</v>
      </c>
    </row>
    <row r="11118" spans="5:6" x14ac:dyDescent="0.25">
      <c r="E11118" s="8">
        <v>11115</v>
      </c>
      <c r="F11118">
        <v>1</v>
      </c>
    </row>
    <row r="11119" spans="5:6" x14ac:dyDescent="0.25">
      <c r="E11119" s="8">
        <v>11116</v>
      </c>
      <c r="F11119">
        <v>1</v>
      </c>
    </row>
    <row r="11120" spans="5:6" x14ac:dyDescent="0.25">
      <c r="E11120" s="8">
        <v>11117</v>
      </c>
      <c r="F11120">
        <v>1</v>
      </c>
    </row>
    <row r="11121" spans="5:6" x14ac:dyDescent="0.25">
      <c r="E11121" s="8">
        <v>11118</v>
      </c>
      <c r="F11121">
        <v>1</v>
      </c>
    </row>
    <row r="11122" spans="5:6" x14ac:dyDescent="0.25">
      <c r="E11122" s="8">
        <v>11119</v>
      </c>
      <c r="F11122">
        <v>1</v>
      </c>
    </row>
    <row r="11123" spans="5:6" x14ac:dyDescent="0.25">
      <c r="E11123" s="8">
        <v>11120</v>
      </c>
      <c r="F11123">
        <v>1</v>
      </c>
    </row>
    <row r="11124" spans="5:6" x14ac:dyDescent="0.25">
      <c r="E11124" s="8">
        <v>11121</v>
      </c>
      <c r="F11124">
        <v>1</v>
      </c>
    </row>
    <row r="11125" spans="5:6" x14ac:dyDescent="0.25">
      <c r="E11125" s="8">
        <v>11122</v>
      </c>
      <c r="F11125">
        <v>1</v>
      </c>
    </row>
    <row r="11126" spans="5:6" x14ac:dyDescent="0.25">
      <c r="E11126" s="8">
        <v>11123</v>
      </c>
      <c r="F11126">
        <v>1</v>
      </c>
    </row>
    <row r="11127" spans="5:6" x14ac:dyDescent="0.25">
      <c r="E11127" s="8">
        <v>11124</v>
      </c>
      <c r="F11127">
        <v>1</v>
      </c>
    </row>
    <row r="11128" spans="5:6" x14ac:dyDescent="0.25">
      <c r="E11128" s="8">
        <v>11125</v>
      </c>
      <c r="F11128">
        <v>1</v>
      </c>
    </row>
    <row r="11129" spans="5:6" x14ac:dyDescent="0.25">
      <c r="E11129" s="8">
        <v>11126</v>
      </c>
      <c r="F11129">
        <v>1</v>
      </c>
    </row>
    <row r="11130" spans="5:6" x14ac:dyDescent="0.25">
      <c r="E11130" s="8">
        <v>11127</v>
      </c>
      <c r="F11130">
        <v>1</v>
      </c>
    </row>
    <row r="11131" spans="5:6" x14ac:dyDescent="0.25">
      <c r="E11131" s="8">
        <v>11128</v>
      </c>
      <c r="F11131">
        <v>1</v>
      </c>
    </row>
    <row r="11132" spans="5:6" x14ac:dyDescent="0.25">
      <c r="E11132" s="8">
        <v>11129</v>
      </c>
      <c r="F11132">
        <v>1</v>
      </c>
    </row>
    <row r="11133" spans="5:6" x14ac:dyDescent="0.25">
      <c r="E11133" s="8">
        <v>11130</v>
      </c>
      <c r="F11133">
        <v>1</v>
      </c>
    </row>
    <row r="11134" spans="5:6" x14ac:dyDescent="0.25">
      <c r="E11134" s="8">
        <v>11131</v>
      </c>
      <c r="F11134">
        <v>1</v>
      </c>
    </row>
    <row r="11135" spans="5:6" x14ac:dyDescent="0.25">
      <c r="E11135" s="8">
        <v>11132</v>
      </c>
      <c r="F11135">
        <v>1</v>
      </c>
    </row>
    <row r="11136" spans="5:6" x14ac:dyDescent="0.25">
      <c r="E11136" s="8">
        <v>11133</v>
      </c>
      <c r="F11136">
        <v>1</v>
      </c>
    </row>
    <row r="11137" spans="5:6" x14ac:dyDescent="0.25">
      <c r="E11137" s="8">
        <v>11134</v>
      </c>
      <c r="F11137">
        <v>1</v>
      </c>
    </row>
    <row r="11138" spans="5:6" x14ac:dyDescent="0.25">
      <c r="E11138" s="8">
        <v>11135</v>
      </c>
      <c r="F11138">
        <v>1</v>
      </c>
    </row>
    <row r="11139" spans="5:6" x14ac:dyDescent="0.25">
      <c r="E11139" s="8">
        <v>11136</v>
      </c>
      <c r="F11139">
        <v>1</v>
      </c>
    </row>
    <row r="11140" spans="5:6" x14ac:dyDescent="0.25">
      <c r="E11140" s="8">
        <v>11137</v>
      </c>
      <c r="F11140">
        <v>1</v>
      </c>
    </row>
    <row r="11141" spans="5:6" x14ac:dyDescent="0.25">
      <c r="E11141" s="8">
        <v>11138</v>
      </c>
      <c r="F11141">
        <v>1</v>
      </c>
    </row>
    <row r="11142" spans="5:6" x14ac:dyDescent="0.25">
      <c r="E11142" s="8">
        <v>11139</v>
      </c>
      <c r="F11142">
        <v>1</v>
      </c>
    </row>
    <row r="11143" spans="5:6" x14ac:dyDescent="0.25">
      <c r="E11143" s="8">
        <v>11140</v>
      </c>
      <c r="F11143">
        <v>1</v>
      </c>
    </row>
    <row r="11144" spans="5:6" x14ac:dyDescent="0.25">
      <c r="E11144" s="8">
        <v>11141</v>
      </c>
      <c r="F11144">
        <v>1</v>
      </c>
    </row>
    <row r="11145" spans="5:6" x14ac:dyDescent="0.25">
      <c r="E11145" s="8">
        <v>11142</v>
      </c>
      <c r="F11145">
        <v>1</v>
      </c>
    </row>
    <row r="11146" spans="5:6" x14ac:dyDescent="0.25">
      <c r="E11146" s="8">
        <v>11143</v>
      </c>
      <c r="F11146">
        <v>1</v>
      </c>
    </row>
    <row r="11147" spans="5:6" x14ac:dyDescent="0.25">
      <c r="E11147" s="8">
        <v>11144</v>
      </c>
      <c r="F11147">
        <v>1</v>
      </c>
    </row>
    <row r="11148" spans="5:6" x14ac:dyDescent="0.25">
      <c r="E11148" s="8">
        <v>11145</v>
      </c>
      <c r="F11148">
        <v>1</v>
      </c>
    </row>
    <row r="11149" spans="5:6" x14ac:dyDescent="0.25">
      <c r="E11149" s="8">
        <v>11146</v>
      </c>
      <c r="F11149">
        <v>1</v>
      </c>
    </row>
    <row r="11150" spans="5:6" x14ac:dyDescent="0.25">
      <c r="E11150" s="8">
        <v>11147</v>
      </c>
      <c r="F11150">
        <v>1</v>
      </c>
    </row>
    <row r="11151" spans="5:6" x14ac:dyDescent="0.25">
      <c r="E11151" s="8">
        <v>11148</v>
      </c>
      <c r="F11151">
        <v>1</v>
      </c>
    </row>
    <row r="11152" spans="5:6" x14ac:dyDescent="0.25">
      <c r="E11152" s="8">
        <v>11149</v>
      </c>
      <c r="F11152">
        <v>1</v>
      </c>
    </row>
    <row r="11153" spans="5:6" x14ac:dyDescent="0.25">
      <c r="E11153" s="8">
        <v>11150</v>
      </c>
      <c r="F11153">
        <v>1</v>
      </c>
    </row>
    <row r="11154" spans="5:6" x14ac:dyDescent="0.25">
      <c r="E11154" s="8">
        <v>11151</v>
      </c>
      <c r="F11154">
        <v>1</v>
      </c>
    </row>
    <row r="11155" spans="5:6" x14ac:dyDescent="0.25">
      <c r="E11155" s="8">
        <v>11152</v>
      </c>
      <c r="F11155">
        <v>1</v>
      </c>
    </row>
    <row r="11156" spans="5:6" x14ac:dyDescent="0.25">
      <c r="E11156" s="8">
        <v>11153</v>
      </c>
      <c r="F11156">
        <v>1</v>
      </c>
    </row>
    <row r="11157" spans="5:6" x14ac:dyDescent="0.25">
      <c r="E11157" s="8">
        <v>11154</v>
      </c>
      <c r="F11157">
        <v>1</v>
      </c>
    </row>
    <row r="11158" spans="5:6" x14ac:dyDescent="0.25">
      <c r="E11158" s="8">
        <v>11155</v>
      </c>
      <c r="F11158">
        <v>1</v>
      </c>
    </row>
    <row r="11159" spans="5:6" x14ac:dyDescent="0.25">
      <c r="E11159" s="8">
        <v>11156</v>
      </c>
      <c r="F11159">
        <v>1</v>
      </c>
    </row>
    <row r="11160" spans="5:6" x14ac:dyDescent="0.25">
      <c r="E11160" s="8">
        <v>11157</v>
      </c>
      <c r="F11160">
        <v>1</v>
      </c>
    </row>
    <row r="11161" spans="5:6" x14ac:dyDescent="0.25">
      <c r="E11161" s="8">
        <v>11158</v>
      </c>
      <c r="F11161">
        <v>1</v>
      </c>
    </row>
    <row r="11162" spans="5:6" x14ac:dyDescent="0.25">
      <c r="E11162" s="8">
        <v>11159</v>
      </c>
      <c r="F11162">
        <v>1</v>
      </c>
    </row>
    <row r="11163" spans="5:6" x14ac:dyDescent="0.25">
      <c r="E11163" s="8">
        <v>11160</v>
      </c>
      <c r="F11163">
        <v>1</v>
      </c>
    </row>
    <row r="11164" spans="5:6" x14ac:dyDescent="0.25">
      <c r="E11164" s="8">
        <v>11161</v>
      </c>
      <c r="F11164">
        <v>1</v>
      </c>
    </row>
    <row r="11165" spans="5:6" x14ac:dyDescent="0.25">
      <c r="E11165" s="8">
        <v>11162</v>
      </c>
      <c r="F11165">
        <v>1</v>
      </c>
    </row>
    <row r="11166" spans="5:6" x14ac:dyDescent="0.25">
      <c r="E11166" s="8">
        <v>11163</v>
      </c>
      <c r="F11166">
        <v>1</v>
      </c>
    </row>
    <row r="11167" spans="5:6" x14ac:dyDescent="0.25">
      <c r="E11167" s="8">
        <v>11164</v>
      </c>
      <c r="F11167">
        <v>1</v>
      </c>
    </row>
    <row r="11168" spans="5:6" x14ac:dyDescent="0.25">
      <c r="E11168" s="8">
        <v>11165</v>
      </c>
      <c r="F11168">
        <v>1</v>
      </c>
    </row>
    <row r="11169" spans="5:6" x14ac:dyDescent="0.25">
      <c r="E11169" s="8">
        <v>11166</v>
      </c>
      <c r="F11169">
        <v>1</v>
      </c>
    </row>
    <row r="11170" spans="5:6" x14ac:dyDescent="0.25">
      <c r="E11170" s="8">
        <v>11167</v>
      </c>
      <c r="F11170">
        <v>1</v>
      </c>
    </row>
    <row r="11171" spans="5:6" x14ac:dyDescent="0.25">
      <c r="E11171" s="8">
        <v>11168</v>
      </c>
      <c r="F11171">
        <v>1</v>
      </c>
    </row>
    <row r="11172" spans="5:6" x14ac:dyDescent="0.25">
      <c r="E11172" s="8">
        <v>11169</v>
      </c>
      <c r="F11172">
        <v>1</v>
      </c>
    </row>
    <row r="11173" spans="5:6" x14ac:dyDescent="0.25">
      <c r="E11173" s="8">
        <v>11170</v>
      </c>
      <c r="F11173">
        <v>1</v>
      </c>
    </row>
    <row r="11174" spans="5:6" x14ac:dyDescent="0.25">
      <c r="E11174" s="8">
        <v>11171</v>
      </c>
      <c r="F11174">
        <v>1</v>
      </c>
    </row>
    <row r="11175" spans="5:6" x14ac:dyDescent="0.25">
      <c r="E11175" s="8">
        <v>11172</v>
      </c>
      <c r="F11175">
        <v>1</v>
      </c>
    </row>
    <row r="11176" spans="5:6" x14ac:dyDescent="0.25">
      <c r="E11176" s="8">
        <v>11173</v>
      </c>
      <c r="F11176">
        <v>1</v>
      </c>
    </row>
    <row r="11177" spans="5:6" x14ac:dyDescent="0.25">
      <c r="E11177" s="8">
        <v>11174</v>
      </c>
      <c r="F11177">
        <v>1</v>
      </c>
    </row>
    <row r="11178" spans="5:6" x14ac:dyDescent="0.25">
      <c r="E11178" s="8">
        <v>11175</v>
      </c>
      <c r="F11178">
        <v>1</v>
      </c>
    </row>
    <row r="11179" spans="5:6" x14ac:dyDescent="0.25">
      <c r="E11179" s="8">
        <v>11176</v>
      </c>
      <c r="F11179">
        <v>1</v>
      </c>
    </row>
    <row r="11180" spans="5:6" x14ac:dyDescent="0.25">
      <c r="E11180" s="8">
        <v>11177</v>
      </c>
      <c r="F11180">
        <v>1</v>
      </c>
    </row>
    <row r="11181" spans="5:6" x14ac:dyDescent="0.25">
      <c r="E11181" s="8">
        <v>11178</v>
      </c>
      <c r="F11181">
        <v>1</v>
      </c>
    </row>
    <row r="11182" spans="5:6" x14ac:dyDescent="0.25">
      <c r="E11182" s="8">
        <v>11179</v>
      </c>
      <c r="F11182">
        <v>1</v>
      </c>
    </row>
    <row r="11183" spans="5:6" x14ac:dyDescent="0.25">
      <c r="E11183" s="8">
        <v>11180</v>
      </c>
      <c r="F11183">
        <v>1</v>
      </c>
    </row>
    <row r="11184" spans="5:6" x14ac:dyDescent="0.25">
      <c r="E11184" s="8">
        <v>11181</v>
      </c>
      <c r="F11184">
        <v>1</v>
      </c>
    </row>
    <row r="11185" spans="5:6" x14ac:dyDescent="0.25">
      <c r="E11185" s="8">
        <v>11182</v>
      </c>
      <c r="F11185">
        <v>1</v>
      </c>
    </row>
    <row r="11186" spans="5:6" x14ac:dyDescent="0.25">
      <c r="E11186" s="8">
        <v>11183</v>
      </c>
      <c r="F11186">
        <v>1</v>
      </c>
    </row>
    <row r="11187" spans="5:6" x14ac:dyDescent="0.25">
      <c r="E11187" s="8">
        <v>11184</v>
      </c>
      <c r="F11187">
        <v>1</v>
      </c>
    </row>
    <row r="11188" spans="5:6" x14ac:dyDescent="0.25">
      <c r="E11188" s="8">
        <v>11185</v>
      </c>
      <c r="F11188">
        <v>1</v>
      </c>
    </row>
    <row r="11189" spans="5:6" x14ac:dyDescent="0.25">
      <c r="E11189" s="8">
        <v>11186</v>
      </c>
      <c r="F11189">
        <v>1</v>
      </c>
    </row>
    <row r="11190" spans="5:6" x14ac:dyDescent="0.25">
      <c r="E11190" s="8">
        <v>11187</v>
      </c>
      <c r="F11190">
        <v>1</v>
      </c>
    </row>
    <row r="11191" spans="5:6" x14ac:dyDescent="0.25">
      <c r="E11191" s="8">
        <v>11188</v>
      </c>
      <c r="F11191">
        <v>1</v>
      </c>
    </row>
    <row r="11192" spans="5:6" x14ac:dyDescent="0.25">
      <c r="E11192" s="8">
        <v>11189</v>
      </c>
      <c r="F11192">
        <v>1</v>
      </c>
    </row>
    <row r="11193" spans="5:6" x14ac:dyDescent="0.25">
      <c r="E11193" s="8">
        <v>11190</v>
      </c>
      <c r="F11193">
        <v>1</v>
      </c>
    </row>
    <row r="11194" spans="5:6" x14ac:dyDescent="0.25">
      <c r="E11194" s="8">
        <v>11191</v>
      </c>
      <c r="F11194">
        <v>1</v>
      </c>
    </row>
    <row r="11195" spans="5:6" x14ac:dyDescent="0.25">
      <c r="E11195" s="8">
        <v>11192</v>
      </c>
      <c r="F11195">
        <v>1</v>
      </c>
    </row>
    <row r="11196" spans="5:6" x14ac:dyDescent="0.25">
      <c r="E11196" s="8">
        <v>11193</v>
      </c>
      <c r="F11196">
        <v>1</v>
      </c>
    </row>
    <row r="11197" spans="5:6" x14ac:dyDescent="0.25">
      <c r="E11197" s="8">
        <v>11194</v>
      </c>
      <c r="F11197">
        <v>1</v>
      </c>
    </row>
    <row r="11198" spans="5:6" x14ac:dyDescent="0.25">
      <c r="E11198" s="8">
        <v>11195</v>
      </c>
      <c r="F11198">
        <v>1</v>
      </c>
    </row>
    <row r="11199" spans="5:6" x14ac:dyDescent="0.25">
      <c r="E11199" s="8">
        <v>11196</v>
      </c>
      <c r="F11199">
        <v>1</v>
      </c>
    </row>
    <row r="11200" spans="5:6" x14ac:dyDescent="0.25">
      <c r="E11200" s="8">
        <v>11197</v>
      </c>
      <c r="F11200">
        <v>1</v>
      </c>
    </row>
    <row r="11201" spans="5:6" x14ac:dyDescent="0.25">
      <c r="E11201" s="8">
        <v>11198</v>
      </c>
      <c r="F11201">
        <v>1</v>
      </c>
    </row>
    <row r="11202" spans="5:6" x14ac:dyDescent="0.25">
      <c r="E11202" s="8">
        <v>11199</v>
      </c>
      <c r="F11202">
        <v>1</v>
      </c>
    </row>
    <row r="11203" spans="5:6" x14ac:dyDescent="0.25">
      <c r="E11203" s="8">
        <v>11200</v>
      </c>
      <c r="F11203">
        <v>1</v>
      </c>
    </row>
    <row r="11204" spans="5:6" x14ac:dyDescent="0.25">
      <c r="E11204" s="8">
        <v>11201</v>
      </c>
      <c r="F11204">
        <v>1</v>
      </c>
    </row>
    <row r="11205" spans="5:6" x14ac:dyDescent="0.25">
      <c r="E11205" s="8">
        <v>11202</v>
      </c>
      <c r="F11205">
        <v>1</v>
      </c>
    </row>
    <row r="11206" spans="5:6" x14ac:dyDescent="0.25">
      <c r="E11206" s="8">
        <v>11203</v>
      </c>
      <c r="F11206">
        <v>1</v>
      </c>
    </row>
    <row r="11207" spans="5:6" x14ac:dyDescent="0.25">
      <c r="E11207" s="8">
        <v>11204</v>
      </c>
      <c r="F11207">
        <v>1</v>
      </c>
    </row>
    <row r="11208" spans="5:6" x14ac:dyDescent="0.25">
      <c r="E11208" s="8">
        <v>11205</v>
      </c>
      <c r="F11208">
        <v>1</v>
      </c>
    </row>
    <row r="11209" spans="5:6" x14ac:dyDescent="0.25">
      <c r="E11209" s="8">
        <v>11206</v>
      </c>
      <c r="F11209">
        <v>1</v>
      </c>
    </row>
    <row r="11210" spans="5:6" x14ac:dyDescent="0.25">
      <c r="E11210" s="8">
        <v>11207</v>
      </c>
      <c r="F11210">
        <v>1</v>
      </c>
    </row>
    <row r="11211" spans="5:6" x14ac:dyDescent="0.25">
      <c r="E11211" s="8">
        <v>11208</v>
      </c>
      <c r="F11211">
        <v>1</v>
      </c>
    </row>
    <row r="11212" spans="5:6" x14ac:dyDescent="0.25">
      <c r="E11212" s="8">
        <v>11209</v>
      </c>
      <c r="F11212">
        <v>1</v>
      </c>
    </row>
    <row r="11213" spans="5:6" x14ac:dyDescent="0.25">
      <c r="E11213" s="8">
        <v>11210</v>
      </c>
      <c r="F11213">
        <v>1</v>
      </c>
    </row>
    <row r="11214" spans="5:6" x14ac:dyDescent="0.25">
      <c r="E11214" s="8">
        <v>11211</v>
      </c>
      <c r="F11214">
        <v>1</v>
      </c>
    </row>
    <row r="11215" spans="5:6" x14ac:dyDescent="0.25">
      <c r="E11215" s="8">
        <v>11212</v>
      </c>
      <c r="F11215">
        <v>1</v>
      </c>
    </row>
    <row r="11216" spans="5:6" x14ac:dyDescent="0.25">
      <c r="E11216" s="8">
        <v>11213</v>
      </c>
      <c r="F11216">
        <v>1</v>
      </c>
    </row>
    <row r="11217" spans="5:6" x14ac:dyDescent="0.25">
      <c r="E11217" s="8">
        <v>11214</v>
      </c>
      <c r="F11217">
        <v>1</v>
      </c>
    </row>
    <row r="11218" spans="5:6" x14ac:dyDescent="0.25">
      <c r="E11218" s="8">
        <v>11215</v>
      </c>
      <c r="F11218">
        <v>1</v>
      </c>
    </row>
    <row r="11219" spans="5:6" x14ac:dyDescent="0.25">
      <c r="E11219" s="8">
        <v>11216</v>
      </c>
      <c r="F11219">
        <v>1</v>
      </c>
    </row>
    <row r="11220" spans="5:6" x14ac:dyDescent="0.25">
      <c r="E11220" s="8">
        <v>11217</v>
      </c>
      <c r="F11220">
        <v>1</v>
      </c>
    </row>
    <row r="11221" spans="5:6" x14ac:dyDescent="0.25">
      <c r="E11221" s="8">
        <v>11218</v>
      </c>
      <c r="F11221">
        <v>1</v>
      </c>
    </row>
    <row r="11222" spans="5:6" x14ac:dyDescent="0.25">
      <c r="E11222" s="8">
        <v>11219</v>
      </c>
      <c r="F11222">
        <v>1</v>
      </c>
    </row>
    <row r="11223" spans="5:6" x14ac:dyDescent="0.25">
      <c r="E11223" s="8">
        <v>11220</v>
      </c>
      <c r="F11223">
        <v>1</v>
      </c>
    </row>
    <row r="11224" spans="5:6" x14ac:dyDescent="0.25">
      <c r="E11224" s="8">
        <v>11221</v>
      </c>
      <c r="F11224">
        <v>1</v>
      </c>
    </row>
    <row r="11225" spans="5:6" x14ac:dyDescent="0.25">
      <c r="E11225" s="8">
        <v>11222</v>
      </c>
      <c r="F11225">
        <v>1</v>
      </c>
    </row>
    <row r="11226" spans="5:6" x14ac:dyDescent="0.25">
      <c r="E11226" s="8">
        <v>11223</v>
      </c>
      <c r="F11226">
        <v>1</v>
      </c>
    </row>
    <row r="11227" spans="5:6" x14ac:dyDescent="0.25">
      <c r="E11227" s="8">
        <v>11224</v>
      </c>
      <c r="F11227">
        <v>1</v>
      </c>
    </row>
    <row r="11228" spans="5:6" x14ac:dyDescent="0.25">
      <c r="E11228" s="8">
        <v>11225</v>
      </c>
      <c r="F11228">
        <v>1</v>
      </c>
    </row>
    <row r="11229" spans="5:6" x14ac:dyDescent="0.25">
      <c r="E11229" s="8">
        <v>11226</v>
      </c>
      <c r="F11229">
        <v>1</v>
      </c>
    </row>
    <row r="11230" spans="5:6" x14ac:dyDescent="0.25">
      <c r="E11230" s="8">
        <v>11227</v>
      </c>
      <c r="F11230">
        <v>1</v>
      </c>
    </row>
    <row r="11231" spans="5:6" x14ac:dyDescent="0.25">
      <c r="E11231" s="8">
        <v>11228</v>
      </c>
      <c r="F11231">
        <v>1</v>
      </c>
    </row>
    <row r="11232" spans="5:6" x14ac:dyDescent="0.25">
      <c r="E11232" s="8">
        <v>11229</v>
      </c>
      <c r="F11232">
        <v>1</v>
      </c>
    </row>
    <row r="11233" spans="5:6" x14ac:dyDescent="0.25">
      <c r="E11233" s="8">
        <v>11230</v>
      </c>
      <c r="F11233">
        <v>1</v>
      </c>
    </row>
    <row r="11234" spans="5:6" x14ac:dyDescent="0.25">
      <c r="E11234" s="8">
        <v>11231</v>
      </c>
      <c r="F11234">
        <v>1</v>
      </c>
    </row>
    <row r="11235" spans="5:6" x14ac:dyDescent="0.25">
      <c r="E11235" s="8">
        <v>11232</v>
      </c>
      <c r="F11235">
        <v>1</v>
      </c>
    </row>
    <row r="11236" spans="5:6" x14ac:dyDescent="0.25">
      <c r="E11236" s="8">
        <v>11233</v>
      </c>
      <c r="F11236">
        <v>1</v>
      </c>
    </row>
    <row r="11237" spans="5:6" x14ac:dyDescent="0.25">
      <c r="E11237" s="8">
        <v>11234</v>
      </c>
      <c r="F11237">
        <v>1</v>
      </c>
    </row>
    <row r="11238" spans="5:6" x14ac:dyDescent="0.25">
      <c r="E11238" s="8">
        <v>11235</v>
      </c>
      <c r="F11238">
        <v>1</v>
      </c>
    </row>
    <row r="11239" spans="5:6" x14ac:dyDescent="0.25">
      <c r="E11239" s="8">
        <v>11236</v>
      </c>
      <c r="F11239">
        <v>1</v>
      </c>
    </row>
    <row r="11240" spans="5:6" x14ac:dyDescent="0.25">
      <c r="E11240" s="8">
        <v>11237</v>
      </c>
      <c r="F11240">
        <v>1</v>
      </c>
    </row>
    <row r="11241" spans="5:6" x14ac:dyDescent="0.25">
      <c r="E11241" s="8">
        <v>11238</v>
      </c>
      <c r="F11241">
        <v>1</v>
      </c>
    </row>
    <row r="11242" spans="5:6" x14ac:dyDescent="0.25">
      <c r="E11242" s="8">
        <v>11239</v>
      </c>
      <c r="F11242">
        <v>1</v>
      </c>
    </row>
    <row r="11243" spans="5:6" x14ac:dyDescent="0.25">
      <c r="E11243" s="8">
        <v>11240</v>
      </c>
      <c r="F11243">
        <v>1</v>
      </c>
    </row>
    <row r="11244" spans="5:6" x14ac:dyDescent="0.25">
      <c r="E11244" s="8">
        <v>11241</v>
      </c>
      <c r="F11244">
        <v>1</v>
      </c>
    </row>
    <row r="11245" spans="5:6" x14ac:dyDescent="0.25">
      <c r="E11245" s="8">
        <v>11242</v>
      </c>
      <c r="F11245">
        <v>1</v>
      </c>
    </row>
    <row r="11246" spans="5:6" x14ac:dyDescent="0.25">
      <c r="E11246" s="8">
        <v>11243</v>
      </c>
      <c r="F11246">
        <v>1</v>
      </c>
    </row>
    <row r="11247" spans="5:6" x14ac:dyDescent="0.25">
      <c r="E11247" s="8">
        <v>11244</v>
      </c>
      <c r="F11247">
        <v>1</v>
      </c>
    </row>
    <row r="11248" spans="5:6" x14ac:dyDescent="0.25">
      <c r="E11248" s="8">
        <v>11245</v>
      </c>
      <c r="F11248">
        <v>1</v>
      </c>
    </row>
    <row r="11249" spans="5:6" x14ac:dyDescent="0.25">
      <c r="E11249" s="8">
        <v>11246</v>
      </c>
      <c r="F11249">
        <v>1</v>
      </c>
    </row>
    <row r="11250" spans="5:6" x14ac:dyDescent="0.25">
      <c r="E11250" s="8">
        <v>11247</v>
      </c>
      <c r="F11250">
        <v>1</v>
      </c>
    </row>
    <row r="11251" spans="5:6" x14ac:dyDescent="0.25">
      <c r="E11251" s="8">
        <v>11248</v>
      </c>
      <c r="F11251">
        <v>1</v>
      </c>
    </row>
    <row r="11252" spans="5:6" x14ac:dyDescent="0.25">
      <c r="E11252" s="8">
        <v>11249</v>
      </c>
      <c r="F11252">
        <v>1</v>
      </c>
    </row>
    <row r="11253" spans="5:6" x14ac:dyDescent="0.25">
      <c r="E11253" s="8">
        <v>11250</v>
      </c>
      <c r="F11253">
        <v>1</v>
      </c>
    </row>
    <row r="11254" spans="5:6" x14ac:dyDescent="0.25">
      <c r="E11254" s="8">
        <v>11251</v>
      </c>
      <c r="F11254">
        <v>1</v>
      </c>
    </row>
    <row r="11255" spans="5:6" x14ac:dyDescent="0.25">
      <c r="E11255" s="8">
        <v>11252</v>
      </c>
      <c r="F11255">
        <v>1</v>
      </c>
    </row>
    <row r="11256" spans="5:6" x14ac:dyDescent="0.25">
      <c r="E11256" s="8">
        <v>11253</v>
      </c>
      <c r="F11256">
        <v>1</v>
      </c>
    </row>
    <row r="11257" spans="5:6" x14ac:dyDescent="0.25">
      <c r="E11257" s="8">
        <v>11254</v>
      </c>
      <c r="F11257">
        <v>1</v>
      </c>
    </row>
    <row r="11258" spans="5:6" x14ac:dyDescent="0.25">
      <c r="E11258" s="8">
        <v>11255</v>
      </c>
      <c r="F11258">
        <v>1</v>
      </c>
    </row>
    <row r="11259" spans="5:6" x14ac:dyDescent="0.25">
      <c r="E11259" s="8">
        <v>11256</v>
      </c>
      <c r="F11259">
        <v>1</v>
      </c>
    </row>
    <row r="11260" spans="5:6" x14ac:dyDescent="0.25">
      <c r="E11260" s="8">
        <v>11257</v>
      </c>
      <c r="F11260">
        <v>1</v>
      </c>
    </row>
    <row r="11261" spans="5:6" x14ac:dyDescent="0.25">
      <c r="E11261" s="8">
        <v>11258</v>
      </c>
      <c r="F11261">
        <v>1</v>
      </c>
    </row>
    <row r="11262" spans="5:6" x14ac:dyDescent="0.25">
      <c r="E11262" s="8">
        <v>11259</v>
      </c>
      <c r="F11262">
        <v>1</v>
      </c>
    </row>
    <row r="11263" spans="5:6" x14ac:dyDescent="0.25">
      <c r="E11263" s="8">
        <v>11260</v>
      </c>
      <c r="F11263">
        <v>1</v>
      </c>
    </row>
    <row r="11264" spans="5:6" x14ac:dyDescent="0.25">
      <c r="E11264" s="8">
        <v>11261</v>
      </c>
      <c r="F11264">
        <v>1</v>
      </c>
    </row>
    <row r="11265" spans="5:6" x14ac:dyDescent="0.25">
      <c r="E11265" s="8">
        <v>11262</v>
      </c>
      <c r="F11265">
        <v>1</v>
      </c>
    </row>
    <row r="11266" spans="5:6" x14ac:dyDescent="0.25">
      <c r="E11266" s="8">
        <v>11263</v>
      </c>
      <c r="F11266">
        <v>1</v>
      </c>
    </row>
    <row r="11267" spans="5:6" x14ac:dyDescent="0.25">
      <c r="E11267" s="8">
        <v>11264</v>
      </c>
      <c r="F11267">
        <v>1</v>
      </c>
    </row>
    <row r="11268" spans="5:6" x14ac:dyDescent="0.25">
      <c r="E11268" s="8">
        <v>11265</v>
      </c>
      <c r="F11268">
        <v>1</v>
      </c>
    </row>
    <row r="11269" spans="5:6" x14ac:dyDescent="0.25">
      <c r="E11269" s="8">
        <v>11266</v>
      </c>
      <c r="F11269">
        <v>1</v>
      </c>
    </row>
    <row r="11270" spans="5:6" x14ac:dyDescent="0.25">
      <c r="E11270" s="8">
        <v>11267</v>
      </c>
      <c r="F11270">
        <v>1</v>
      </c>
    </row>
    <row r="11271" spans="5:6" x14ac:dyDescent="0.25">
      <c r="E11271" s="8">
        <v>11268</v>
      </c>
      <c r="F11271">
        <v>1</v>
      </c>
    </row>
    <row r="11272" spans="5:6" x14ac:dyDescent="0.25">
      <c r="E11272" s="8">
        <v>11269</v>
      </c>
      <c r="F11272">
        <v>1</v>
      </c>
    </row>
    <row r="11273" spans="5:6" x14ac:dyDescent="0.25">
      <c r="E11273" s="8">
        <v>11270</v>
      </c>
      <c r="F11273">
        <v>1</v>
      </c>
    </row>
    <row r="11274" spans="5:6" x14ac:dyDescent="0.25">
      <c r="E11274" s="8">
        <v>11271</v>
      </c>
      <c r="F11274">
        <v>1</v>
      </c>
    </row>
    <row r="11275" spans="5:6" x14ac:dyDescent="0.25">
      <c r="E11275" s="8">
        <v>11272</v>
      </c>
      <c r="F11275">
        <v>1</v>
      </c>
    </row>
    <row r="11276" spans="5:6" x14ac:dyDescent="0.25">
      <c r="E11276" s="8">
        <v>11273</v>
      </c>
      <c r="F11276">
        <v>1</v>
      </c>
    </row>
    <row r="11277" spans="5:6" x14ac:dyDescent="0.25">
      <c r="E11277" s="8">
        <v>11274</v>
      </c>
      <c r="F11277">
        <v>1</v>
      </c>
    </row>
    <row r="11278" spans="5:6" x14ac:dyDescent="0.25">
      <c r="E11278" s="8">
        <v>11275</v>
      </c>
      <c r="F11278">
        <v>1</v>
      </c>
    </row>
    <row r="11279" spans="5:6" x14ac:dyDescent="0.25">
      <c r="E11279" s="8">
        <v>11276</v>
      </c>
      <c r="F11279">
        <v>1</v>
      </c>
    </row>
    <row r="11280" spans="5:6" x14ac:dyDescent="0.25">
      <c r="E11280" s="8">
        <v>11277</v>
      </c>
      <c r="F11280">
        <v>1</v>
      </c>
    </row>
    <row r="11281" spans="5:6" x14ac:dyDescent="0.25">
      <c r="E11281" s="8">
        <v>11278</v>
      </c>
      <c r="F11281">
        <v>1</v>
      </c>
    </row>
    <row r="11282" spans="5:6" x14ac:dyDescent="0.25">
      <c r="E11282" s="8">
        <v>11279</v>
      </c>
      <c r="F11282">
        <v>1</v>
      </c>
    </row>
    <row r="11283" spans="5:6" x14ac:dyDescent="0.25">
      <c r="E11283" s="8">
        <v>11280</v>
      </c>
      <c r="F11283">
        <v>1</v>
      </c>
    </row>
    <row r="11284" spans="5:6" x14ac:dyDescent="0.25">
      <c r="E11284" s="8">
        <v>11281</v>
      </c>
      <c r="F11284">
        <v>1</v>
      </c>
    </row>
    <row r="11285" spans="5:6" x14ac:dyDescent="0.25">
      <c r="E11285" s="8">
        <v>11282</v>
      </c>
      <c r="F11285">
        <v>1</v>
      </c>
    </row>
    <row r="11286" spans="5:6" x14ac:dyDescent="0.25">
      <c r="E11286" s="8">
        <v>11283</v>
      </c>
      <c r="F11286">
        <v>1</v>
      </c>
    </row>
    <row r="11287" spans="5:6" x14ac:dyDescent="0.25">
      <c r="E11287" s="8">
        <v>11284</v>
      </c>
      <c r="F11287">
        <v>1</v>
      </c>
    </row>
    <row r="11288" spans="5:6" x14ac:dyDescent="0.25">
      <c r="E11288" s="8">
        <v>11285</v>
      </c>
      <c r="F11288">
        <v>1</v>
      </c>
    </row>
    <row r="11289" spans="5:6" x14ac:dyDescent="0.25">
      <c r="E11289" s="8">
        <v>11286</v>
      </c>
      <c r="F11289">
        <v>1</v>
      </c>
    </row>
    <row r="11290" spans="5:6" x14ac:dyDescent="0.25">
      <c r="E11290" s="8">
        <v>11287</v>
      </c>
      <c r="F11290">
        <v>1</v>
      </c>
    </row>
    <row r="11291" spans="5:6" x14ac:dyDescent="0.25">
      <c r="E11291" s="8">
        <v>11288</v>
      </c>
      <c r="F11291">
        <v>1</v>
      </c>
    </row>
    <row r="11292" spans="5:6" x14ac:dyDescent="0.25">
      <c r="E11292" s="8">
        <v>11289</v>
      </c>
      <c r="F11292">
        <v>1</v>
      </c>
    </row>
    <row r="11293" spans="5:6" x14ac:dyDescent="0.25">
      <c r="E11293" s="8">
        <v>11290</v>
      </c>
      <c r="F11293">
        <v>1</v>
      </c>
    </row>
    <row r="11294" spans="5:6" x14ac:dyDescent="0.25">
      <c r="E11294" s="8">
        <v>11291</v>
      </c>
      <c r="F11294">
        <v>1</v>
      </c>
    </row>
    <row r="11295" spans="5:6" x14ac:dyDescent="0.25">
      <c r="E11295" s="8">
        <v>11292</v>
      </c>
      <c r="F11295">
        <v>1</v>
      </c>
    </row>
    <row r="11296" spans="5:6" x14ac:dyDescent="0.25">
      <c r="E11296" s="8">
        <v>11293</v>
      </c>
      <c r="F11296">
        <v>1</v>
      </c>
    </row>
    <row r="11297" spans="5:6" x14ac:dyDescent="0.25">
      <c r="E11297" s="8">
        <v>11294</v>
      </c>
      <c r="F11297">
        <v>1</v>
      </c>
    </row>
    <row r="11298" spans="5:6" x14ac:dyDescent="0.25">
      <c r="E11298" s="8">
        <v>11295</v>
      </c>
      <c r="F11298">
        <v>1</v>
      </c>
    </row>
    <row r="11299" spans="5:6" x14ac:dyDescent="0.25">
      <c r="E11299" s="8">
        <v>11296</v>
      </c>
      <c r="F11299">
        <v>1</v>
      </c>
    </row>
    <row r="11300" spans="5:6" x14ac:dyDescent="0.25">
      <c r="E11300" s="8">
        <v>11297</v>
      </c>
      <c r="F11300">
        <v>1</v>
      </c>
    </row>
    <row r="11301" spans="5:6" x14ac:dyDescent="0.25">
      <c r="E11301" s="8">
        <v>11298</v>
      </c>
      <c r="F11301">
        <v>1</v>
      </c>
    </row>
    <row r="11302" spans="5:6" x14ac:dyDescent="0.25">
      <c r="E11302" s="8">
        <v>11299</v>
      </c>
      <c r="F11302">
        <v>1</v>
      </c>
    </row>
    <row r="11303" spans="5:6" x14ac:dyDescent="0.25">
      <c r="E11303" s="8">
        <v>11300</v>
      </c>
      <c r="F11303">
        <v>1</v>
      </c>
    </row>
    <row r="11304" spans="5:6" x14ac:dyDescent="0.25">
      <c r="E11304" s="8">
        <v>11301</v>
      </c>
      <c r="F11304">
        <v>1</v>
      </c>
    </row>
    <row r="11305" spans="5:6" x14ac:dyDescent="0.25">
      <c r="E11305" s="8">
        <v>11302</v>
      </c>
      <c r="F11305">
        <v>1</v>
      </c>
    </row>
    <row r="11306" spans="5:6" x14ac:dyDescent="0.25">
      <c r="E11306" s="8">
        <v>11303</v>
      </c>
      <c r="F11306">
        <v>1</v>
      </c>
    </row>
    <row r="11307" spans="5:6" x14ac:dyDescent="0.25">
      <c r="E11307" s="8">
        <v>11304</v>
      </c>
      <c r="F11307">
        <v>1</v>
      </c>
    </row>
    <row r="11308" spans="5:6" x14ac:dyDescent="0.25">
      <c r="E11308" s="8">
        <v>11305</v>
      </c>
      <c r="F11308">
        <v>1</v>
      </c>
    </row>
    <row r="11309" spans="5:6" x14ac:dyDescent="0.25">
      <c r="E11309" s="8">
        <v>11306</v>
      </c>
      <c r="F11309">
        <v>1</v>
      </c>
    </row>
    <row r="11310" spans="5:6" x14ac:dyDescent="0.25">
      <c r="E11310" s="8">
        <v>11307</v>
      </c>
      <c r="F11310">
        <v>1</v>
      </c>
    </row>
    <row r="11311" spans="5:6" x14ac:dyDescent="0.25">
      <c r="E11311" s="8">
        <v>11308</v>
      </c>
      <c r="F11311">
        <v>1</v>
      </c>
    </row>
    <row r="11312" spans="5:6" x14ac:dyDescent="0.25">
      <c r="E11312" s="8">
        <v>11309</v>
      </c>
      <c r="F11312">
        <v>1</v>
      </c>
    </row>
    <row r="11313" spans="5:6" x14ac:dyDescent="0.25">
      <c r="E11313" s="8">
        <v>11310</v>
      </c>
      <c r="F11313">
        <v>1</v>
      </c>
    </row>
    <row r="11314" spans="5:6" x14ac:dyDescent="0.25">
      <c r="E11314" s="8">
        <v>11311</v>
      </c>
      <c r="F11314">
        <v>1</v>
      </c>
    </row>
    <row r="11315" spans="5:6" x14ac:dyDescent="0.25">
      <c r="E11315" s="8">
        <v>11312</v>
      </c>
      <c r="F11315">
        <v>1</v>
      </c>
    </row>
    <row r="11316" spans="5:6" x14ac:dyDescent="0.25">
      <c r="E11316" s="8">
        <v>11313</v>
      </c>
      <c r="F11316">
        <v>1</v>
      </c>
    </row>
    <row r="11317" spans="5:6" x14ac:dyDescent="0.25">
      <c r="E11317" s="8">
        <v>11314</v>
      </c>
      <c r="F11317">
        <v>1</v>
      </c>
    </row>
    <row r="11318" spans="5:6" x14ac:dyDescent="0.25">
      <c r="E11318" s="8">
        <v>11315</v>
      </c>
      <c r="F11318">
        <v>1</v>
      </c>
    </row>
    <row r="11319" spans="5:6" x14ac:dyDescent="0.25">
      <c r="E11319" s="8">
        <v>11316</v>
      </c>
      <c r="F11319">
        <v>1</v>
      </c>
    </row>
    <row r="11320" spans="5:6" x14ac:dyDescent="0.25">
      <c r="E11320" s="8">
        <v>11317</v>
      </c>
      <c r="F11320">
        <v>1</v>
      </c>
    </row>
    <row r="11321" spans="5:6" x14ac:dyDescent="0.25">
      <c r="E11321" s="8">
        <v>11318</v>
      </c>
      <c r="F11321">
        <v>1</v>
      </c>
    </row>
    <row r="11322" spans="5:6" x14ac:dyDescent="0.25">
      <c r="E11322" s="8">
        <v>11319</v>
      </c>
      <c r="F11322">
        <v>1</v>
      </c>
    </row>
    <row r="11323" spans="5:6" x14ac:dyDescent="0.25">
      <c r="E11323" s="8">
        <v>11320</v>
      </c>
      <c r="F11323">
        <v>1</v>
      </c>
    </row>
    <row r="11324" spans="5:6" x14ac:dyDescent="0.25">
      <c r="E11324" s="8">
        <v>11321</v>
      </c>
      <c r="F11324">
        <v>1</v>
      </c>
    </row>
    <row r="11325" spans="5:6" x14ac:dyDescent="0.25">
      <c r="E11325" s="8">
        <v>11322</v>
      </c>
      <c r="F11325">
        <v>1</v>
      </c>
    </row>
    <row r="11326" spans="5:6" x14ac:dyDescent="0.25">
      <c r="E11326" s="8">
        <v>11323</v>
      </c>
      <c r="F11326">
        <v>1</v>
      </c>
    </row>
    <row r="11327" spans="5:6" x14ac:dyDescent="0.25">
      <c r="E11327" s="8">
        <v>11324</v>
      </c>
      <c r="F11327">
        <v>1</v>
      </c>
    </row>
    <row r="11328" spans="5:6" x14ac:dyDescent="0.25">
      <c r="E11328" s="8">
        <v>11325</v>
      </c>
      <c r="F11328">
        <v>1</v>
      </c>
    </row>
    <row r="11329" spans="5:6" x14ac:dyDescent="0.25">
      <c r="E11329" s="8">
        <v>11326</v>
      </c>
      <c r="F11329">
        <v>1</v>
      </c>
    </row>
    <row r="11330" spans="5:6" x14ac:dyDescent="0.25">
      <c r="E11330" s="8">
        <v>11327</v>
      </c>
      <c r="F11330">
        <v>1</v>
      </c>
    </row>
    <row r="11331" spans="5:6" x14ac:dyDescent="0.25">
      <c r="E11331" s="8">
        <v>11328</v>
      </c>
      <c r="F11331">
        <v>1</v>
      </c>
    </row>
    <row r="11332" spans="5:6" x14ac:dyDescent="0.25">
      <c r="E11332" s="8">
        <v>11329</v>
      </c>
      <c r="F11332">
        <v>1</v>
      </c>
    </row>
    <row r="11333" spans="5:6" x14ac:dyDescent="0.25">
      <c r="E11333" s="8">
        <v>11330</v>
      </c>
      <c r="F11333">
        <v>1</v>
      </c>
    </row>
    <row r="11334" spans="5:6" x14ac:dyDescent="0.25">
      <c r="E11334" s="8">
        <v>11331</v>
      </c>
      <c r="F11334">
        <v>1</v>
      </c>
    </row>
    <row r="11335" spans="5:6" x14ac:dyDescent="0.25">
      <c r="E11335" s="8">
        <v>11332</v>
      </c>
      <c r="F11335">
        <v>1</v>
      </c>
    </row>
    <row r="11336" spans="5:6" x14ac:dyDescent="0.25">
      <c r="E11336" s="8">
        <v>11333</v>
      </c>
      <c r="F11336">
        <v>1</v>
      </c>
    </row>
    <row r="11337" spans="5:6" x14ac:dyDescent="0.25">
      <c r="E11337" s="8">
        <v>11334</v>
      </c>
      <c r="F11337">
        <v>1</v>
      </c>
    </row>
    <row r="11338" spans="5:6" x14ac:dyDescent="0.25">
      <c r="E11338" s="8">
        <v>11335</v>
      </c>
      <c r="F11338">
        <v>1</v>
      </c>
    </row>
    <row r="11339" spans="5:6" x14ac:dyDescent="0.25">
      <c r="E11339" s="8">
        <v>11336</v>
      </c>
      <c r="F11339">
        <v>1</v>
      </c>
    </row>
    <row r="11340" spans="5:6" x14ac:dyDescent="0.25">
      <c r="E11340" s="8">
        <v>11337</v>
      </c>
      <c r="F11340">
        <v>1</v>
      </c>
    </row>
    <row r="11341" spans="5:6" x14ac:dyDescent="0.25">
      <c r="E11341" s="8">
        <v>11338</v>
      </c>
      <c r="F11341">
        <v>1</v>
      </c>
    </row>
    <row r="11342" spans="5:6" x14ac:dyDescent="0.25">
      <c r="E11342" s="8">
        <v>11339</v>
      </c>
      <c r="F11342">
        <v>1</v>
      </c>
    </row>
    <row r="11343" spans="5:6" x14ac:dyDescent="0.25">
      <c r="E11343" s="8">
        <v>11340</v>
      </c>
      <c r="F11343">
        <v>1</v>
      </c>
    </row>
    <row r="11344" spans="5:6" x14ac:dyDescent="0.25">
      <c r="E11344" s="8">
        <v>11341</v>
      </c>
      <c r="F11344">
        <v>1</v>
      </c>
    </row>
    <row r="11345" spans="5:6" x14ac:dyDescent="0.25">
      <c r="E11345" s="8">
        <v>11342</v>
      </c>
      <c r="F11345">
        <v>1</v>
      </c>
    </row>
    <row r="11346" spans="5:6" x14ac:dyDescent="0.25">
      <c r="E11346" s="8">
        <v>11343</v>
      </c>
      <c r="F11346">
        <v>1</v>
      </c>
    </row>
    <row r="11347" spans="5:6" x14ac:dyDescent="0.25">
      <c r="E11347" s="8">
        <v>11344</v>
      </c>
      <c r="F11347">
        <v>1</v>
      </c>
    </row>
    <row r="11348" spans="5:6" x14ac:dyDescent="0.25">
      <c r="E11348" s="8">
        <v>11345</v>
      </c>
      <c r="F11348">
        <v>1</v>
      </c>
    </row>
    <row r="11349" spans="5:6" x14ac:dyDescent="0.25">
      <c r="E11349" s="8">
        <v>11346</v>
      </c>
      <c r="F11349">
        <v>1</v>
      </c>
    </row>
    <row r="11350" spans="5:6" x14ac:dyDescent="0.25">
      <c r="E11350" s="8">
        <v>11347</v>
      </c>
      <c r="F11350">
        <v>1</v>
      </c>
    </row>
    <row r="11351" spans="5:6" x14ac:dyDescent="0.25">
      <c r="E11351" s="8">
        <v>11348</v>
      </c>
      <c r="F11351">
        <v>1</v>
      </c>
    </row>
    <row r="11352" spans="5:6" x14ac:dyDescent="0.25">
      <c r="E11352" s="8">
        <v>11349</v>
      </c>
      <c r="F11352">
        <v>1</v>
      </c>
    </row>
    <row r="11353" spans="5:6" x14ac:dyDescent="0.25">
      <c r="E11353" s="8">
        <v>11350</v>
      </c>
      <c r="F11353">
        <v>1</v>
      </c>
    </row>
    <row r="11354" spans="5:6" x14ac:dyDescent="0.25">
      <c r="E11354" s="8">
        <v>11351</v>
      </c>
      <c r="F11354">
        <v>1</v>
      </c>
    </row>
    <row r="11355" spans="5:6" x14ac:dyDescent="0.25">
      <c r="E11355" s="8">
        <v>11352</v>
      </c>
      <c r="F11355">
        <v>1</v>
      </c>
    </row>
    <row r="11356" spans="5:6" x14ac:dyDescent="0.25">
      <c r="E11356" s="8">
        <v>11353</v>
      </c>
      <c r="F11356">
        <v>1</v>
      </c>
    </row>
    <row r="11357" spans="5:6" x14ac:dyDescent="0.25">
      <c r="E11357" s="8">
        <v>11354</v>
      </c>
      <c r="F11357">
        <v>1</v>
      </c>
    </row>
    <row r="11358" spans="5:6" x14ac:dyDescent="0.25">
      <c r="E11358" s="8">
        <v>11355</v>
      </c>
      <c r="F11358">
        <v>1</v>
      </c>
    </row>
    <row r="11359" spans="5:6" x14ac:dyDescent="0.25">
      <c r="E11359" s="8">
        <v>11356</v>
      </c>
      <c r="F11359">
        <v>1</v>
      </c>
    </row>
    <row r="11360" spans="5:6" x14ac:dyDescent="0.25">
      <c r="E11360" s="8">
        <v>11357</v>
      </c>
      <c r="F11360">
        <v>1</v>
      </c>
    </row>
    <row r="11361" spans="5:6" x14ac:dyDescent="0.25">
      <c r="E11361" s="8">
        <v>11358</v>
      </c>
      <c r="F11361">
        <v>1</v>
      </c>
    </row>
    <row r="11362" spans="5:6" x14ac:dyDescent="0.25">
      <c r="E11362" s="8">
        <v>11359</v>
      </c>
      <c r="F11362">
        <v>1</v>
      </c>
    </row>
    <row r="11363" spans="5:6" x14ac:dyDescent="0.25">
      <c r="E11363" s="8">
        <v>11360</v>
      </c>
      <c r="F11363">
        <v>1</v>
      </c>
    </row>
    <row r="11364" spans="5:6" x14ac:dyDescent="0.25">
      <c r="E11364" s="8">
        <v>11361</v>
      </c>
      <c r="F11364">
        <v>1</v>
      </c>
    </row>
    <row r="11365" spans="5:6" x14ac:dyDescent="0.25">
      <c r="E11365" s="8">
        <v>11362</v>
      </c>
      <c r="F11365">
        <v>1</v>
      </c>
    </row>
    <row r="11366" spans="5:6" x14ac:dyDescent="0.25">
      <c r="E11366" s="8">
        <v>11363</v>
      </c>
      <c r="F11366">
        <v>1</v>
      </c>
    </row>
    <row r="11367" spans="5:6" x14ac:dyDescent="0.25">
      <c r="E11367" s="8">
        <v>11364</v>
      </c>
      <c r="F11367">
        <v>1</v>
      </c>
    </row>
    <row r="11368" spans="5:6" x14ac:dyDescent="0.25">
      <c r="E11368" s="8">
        <v>11365</v>
      </c>
      <c r="F11368">
        <v>1</v>
      </c>
    </row>
    <row r="11369" spans="5:6" x14ac:dyDescent="0.25">
      <c r="E11369" s="8">
        <v>11366</v>
      </c>
      <c r="F11369">
        <v>1</v>
      </c>
    </row>
    <row r="11370" spans="5:6" x14ac:dyDescent="0.25">
      <c r="E11370" s="8">
        <v>11367</v>
      </c>
      <c r="F11370">
        <v>1</v>
      </c>
    </row>
    <row r="11371" spans="5:6" x14ac:dyDescent="0.25">
      <c r="E11371" s="8">
        <v>11368</v>
      </c>
      <c r="F11371">
        <v>1</v>
      </c>
    </row>
    <row r="11372" spans="5:6" x14ac:dyDescent="0.25">
      <c r="E11372" s="8">
        <v>11369</v>
      </c>
      <c r="F11372">
        <v>1</v>
      </c>
    </row>
    <row r="11373" spans="5:6" x14ac:dyDescent="0.25">
      <c r="E11373" s="8">
        <v>11370</v>
      </c>
      <c r="F11373">
        <v>1</v>
      </c>
    </row>
    <row r="11374" spans="5:6" x14ac:dyDescent="0.25">
      <c r="E11374" s="8">
        <v>11371</v>
      </c>
      <c r="F11374">
        <v>1</v>
      </c>
    </row>
    <row r="11375" spans="5:6" x14ac:dyDescent="0.25">
      <c r="E11375" s="8">
        <v>11372</v>
      </c>
      <c r="F11375">
        <v>1</v>
      </c>
    </row>
    <row r="11376" spans="5:6" x14ac:dyDescent="0.25">
      <c r="E11376" s="8">
        <v>11373</v>
      </c>
      <c r="F11376">
        <v>1</v>
      </c>
    </row>
    <row r="11377" spans="5:6" x14ac:dyDescent="0.25">
      <c r="E11377" s="8">
        <v>11374</v>
      </c>
      <c r="F11377">
        <v>1</v>
      </c>
    </row>
    <row r="11378" spans="5:6" x14ac:dyDescent="0.25">
      <c r="E11378" s="8">
        <v>11375</v>
      </c>
      <c r="F11378">
        <v>1</v>
      </c>
    </row>
    <row r="11379" spans="5:6" x14ac:dyDescent="0.25">
      <c r="E11379" s="8">
        <v>11376</v>
      </c>
      <c r="F11379">
        <v>1</v>
      </c>
    </row>
    <row r="11380" spans="5:6" x14ac:dyDescent="0.25">
      <c r="E11380" s="8">
        <v>11377</v>
      </c>
      <c r="F11380">
        <v>1</v>
      </c>
    </row>
    <row r="11381" spans="5:6" x14ac:dyDescent="0.25">
      <c r="E11381" s="8">
        <v>11378</v>
      </c>
      <c r="F11381">
        <v>1</v>
      </c>
    </row>
    <row r="11382" spans="5:6" x14ac:dyDescent="0.25">
      <c r="E11382" s="8">
        <v>11379</v>
      </c>
      <c r="F11382">
        <v>1</v>
      </c>
    </row>
    <row r="11383" spans="5:6" x14ac:dyDescent="0.25">
      <c r="E11383" s="8">
        <v>11380</v>
      </c>
      <c r="F11383">
        <v>1</v>
      </c>
    </row>
    <row r="11384" spans="5:6" x14ac:dyDescent="0.25">
      <c r="E11384" s="8">
        <v>11381</v>
      </c>
      <c r="F11384">
        <v>1</v>
      </c>
    </row>
    <row r="11385" spans="5:6" x14ac:dyDescent="0.25">
      <c r="E11385" s="8">
        <v>11382</v>
      </c>
      <c r="F11385">
        <v>1</v>
      </c>
    </row>
    <row r="11386" spans="5:6" x14ac:dyDescent="0.25">
      <c r="E11386" s="8">
        <v>11383</v>
      </c>
      <c r="F11386">
        <v>1</v>
      </c>
    </row>
    <row r="11387" spans="5:6" x14ac:dyDescent="0.25">
      <c r="E11387" s="8">
        <v>11384</v>
      </c>
      <c r="F11387">
        <v>1</v>
      </c>
    </row>
    <row r="11388" spans="5:6" x14ac:dyDescent="0.25">
      <c r="E11388" s="8">
        <v>11385</v>
      </c>
      <c r="F11388">
        <v>1</v>
      </c>
    </row>
    <row r="11389" spans="5:6" x14ac:dyDescent="0.25">
      <c r="E11389" s="8">
        <v>11386</v>
      </c>
      <c r="F11389">
        <v>1</v>
      </c>
    </row>
    <row r="11390" spans="5:6" x14ac:dyDescent="0.25">
      <c r="E11390" s="8">
        <v>11387</v>
      </c>
      <c r="F11390">
        <v>1</v>
      </c>
    </row>
    <row r="11391" spans="5:6" x14ac:dyDescent="0.25">
      <c r="E11391" s="8">
        <v>11388</v>
      </c>
      <c r="F11391">
        <v>1</v>
      </c>
    </row>
    <row r="11392" spans="5:6" x14ac:dyDescent="0.25">
      <c r="E11392" s="8">
        <v>11389</v>
      </c>
      <c r="F11392">
        <v>1</v>
      </c>
    </row>
    <row r="11393" spans="5:6" x14ac:dyDescent="0.25">
      <c r="E11393" s="8">
        <v>11390</v>
      </c>
      <c r="F11393">
        <v>1</v>
      </c>
    </row>
    <row r="11394" spans="5:6" x14ac:dyDescent="0.25">
      <c r="E11394" s="8">
        <v>11391</v>
      </c>
      <c r="F11394">
        <v>1</v>
      </c>
    </row>
    <row r="11395" spans="5:6" x14ac:dyDescent="0.25">
      <c r="E11395" s="8">
        <v>11392</v>
      </c>
      <c r="F11395">
        <v>1</v>
      </c>
    </row>
    <row r="11396" spans="5:6" x14ac:dyDescent="0.25">
      <c r="E11396" s="8">
        <v>11393</v>
      </c>
      <c r="F11396">
        <v>1</v>
      </c>
    </row>
    <row r="11397" spans="5:6" x14ac:dyDescent="0.25">
      <c r="E11397" s="8">
        <v>11394</v>
      </c>
      <c r="F11397">
        <v>1</v>
      </c>
    </row>
    <row r="11398" spans="5:6" x14ac:dyDescent="0.25">
      <c r="E11398" s="8">
        <v>11395</v>
      </c>
      <c r="F11398">
        <v>1</v>
      </c>
    </row>
    <row r="11399" spans="5:6" x14ac:dyDescent="0.25">
      <c r="E11399" s="8">
        <v>11396</v>
      </c>
      <c r="F11399">
        <v>1</v>
      </c>
    </row>
    <row r="11400" spans="5:6" x14ac:dyDescent="0.25">
      <c r="E11400" s="8">
        <v>11397</v>
      </c>
      <c r="F11400">
        <v>1</v>
      </c>
    </row>
    <row r="11401" spans="5:6" x14ac:dyDescent="0.25">
      <c r="E11401" s="8">
        <v>11398</v>
      </c>
      <c r="F11401">
        <v>1</v>
      </c>
    </row>
    <row r="11402" spans="5:6" x14ac:dyDescent="0.25">
      <c r="E11402" s="8">
        <v>11399</v>
      </c>
      <c r="F11402">
        <v>1</v>
      </c>
    </row>
    <row r="11403" spans="5:6" x14ac:dyDescent="0.25">
      <c r="E11403" s="8">
        <v>11400</v>
      </c>
      <c r="F11403">
        <v>1</v>
      </c>
    </row>
    <row r="11404" spans="5:6" x14ac:dyDescent="0.25">
      <c r="E11404" s="8">
        <v>11401</v>
      </c>
      <c r="F11404">
        <v>1</v>
      </c>
    </row>
    <row r="11405" spans="5:6" x14ac:dyDescent="0.25">
      <c r="E11405" s="8">
        <v>11402</v>
      </c>
      <c r="F11405">
        <v>1</v>
      </c>
    </row>
    <row r="11406" spans="5:6" x14ac:dyDescent="0.25">
      <c r="E11406" s="8">
        <v>11403</v>
      </c>
      <c r="F11406">
        <v>1</v>
      </c>
    </row>
    <row r="11407" spans="5:6" x14ac:dyDescent="0.25">
      <c r="E11407" s="8">
        <v>11404</v>
      </c>
      <c r="F11407">
        <v>1</v>
      </c>
    </row>
    <row r="11408" spans="5:6" x14ac:dyDescent="0.25">
      <c r="E11408" s="8">
        <v>11405</v>
      </c>
      <c r="F11408">
        <v>1</v>
      </c>
    </row>
    <row r="11409" spans="5:6" x14ac:dyDescent="0.25">
      <c r="E11409" s="8">
        <v>11406</v>
      </c>
      <c r="F11409">
        <v>1</v>
      </c>
    </row>
    <row r="11410" spans="5:6" x14ac:dyDescent="0.25">
      <c r="E11410" s="8">
        <v>11407</v>
      </c>
      <c r="F11410">
        <v>1</v>
      </c>
    </row>
    <row r="11411" spans="5:6" x14ac:dyDescent="0.25">
      <c r="E11411" s="8">
        <v>11408</v>
      </c>
      <c r="F11411">
        <v>1</v>
      </c>
    </row>
    <row r="11412" spans="5:6" x14ac:dyDescent="0.25">
      <c r="E11412" s="8">
        <v>11409</v>
      </c>
      <c r="F11412">
        <v>1</v>
      </c>
    </row>
    <row r="11413" spans="5:6" x14ac:dyDescent="0.25">
      <c r="E11413" s="8">
        <v>11410</v>
      </c>
      <c r="F11413">
        <v>1</v>
      </c>
    </row>
    <row r="11414" spans="5:6" x14ac:dyDescent="0.25">
      <c r="E11414" s="8">
        <v>11411</v>
      </c>
      <c r="F11414">
        <v>1</v>
      </c>
    </row>
    <row r="11415" spans="5:6" x14ac:dyDescent="0.25">
      <c r="E11415" s="8">
        <v>11412</v>
      </c>
      <c r="F11415">
        <v>1</v>
      </c>
    </row>
    <row r="11416" spans="5:6" x14ac:dyDescent="0.25">
      <c r="E11416" s="8">
        <v>11413</v>
      </c>
      <c r="F11416">
        <v>1</v>
      </c>
    </row>
    <row r="11417" spans="5:6" x14ac:dyDescent="0.25">
      <c r="E11417" s="8">
        <v>11414</v>
      </c>
      <c r="F11417">
        <v>1</v>
      </c>
    </row>
    <row r="11418" spans="5:6" x14ac:dyDescent="0.25">
      <c r="E11418" s="8">
        <v>11415</v>
      </c>
      <c r="F11418">
        <v>1</v>
      </c>
    </row>
    <row r="11419" spans="5:6" x14ac:dyDescent="0.25">
      <c r="E11419" s="8">
        <v>11416</v>
      </c>
      <c r="F11419">
        <v>1</v>
      </c>
    </row>
    <row r="11420" spans="5:6" x14ac:dyDescent="0.25">
      <c r="E11420" s="8">
        <v>11417</v>
      </c>
      <c r="F11420">
        <v>1</v>
      </c>
    </row>
    <row r="11421" spans="5:6" x14ac:dyDescent="0.25">
      <c r="E11421" s="8">
        <v>11418</v>
      </c>
      <c r="F11421">
        <v>1</v>
      </c>
    </row>
    <row r="11422" spans="5:6" x14ac:dyDescent="0.25">
      <c r="E11422" s="8">
        <v>11419</v>
      </c>
      <c r="F11422">
        <v>1</v>
      </c>
    </row>
    <row r="11423" spans="5:6" x14ac:dyDescent="0.25">
      <c r="E11423" s="8">
        <v>11420</v>
      </c>
      <c r="F11423">
        <v>1</v>
      </c>
    </row>
    <row r="11424" spans="5:6" x14ac:dyDescent="0.25">
      <c r="E11424" s="8">
        <v>11421</v>
      </c>
      <c r="F11424">
        <v>1</v>
      </c>
    </row>
    <row r="11425" spans="5:6" x14ac:dyDescent="0.25">
      <c r="E11425" s="8">
        <v>11422</v>
      </c>
      <c r="F11425">
        <v>1</v>
      </c>
    </row>
    <row r="11426" spans="5:6" x14ac:dyDescent="0.25">
      <c r="E11426" s="8">
        <v>11423</v>
      </c>
      <c r="F11426">
        <v>1</v>
      </c>
    </row>
    <row r="11427" spans="5:6" x14ac:dyDescent="0.25">
      <c r="E11427" s="8">
        <v>11424</v>
      </c>
      <c r="F11427">
        <v>1</v>
      </c>
    </row>
    <row r="11428" spans="5:6" x14ac:dyDescent="0.25">
      <c r="E11428" s="8">
        <v>11425</v>
      </c>
      <c r="F11428">
        <v>1</v>
      </c>
    </row>
    <row r="11429" spans="5:6" x14ac:dyDescent="0.25">
      <c r="E11429" s="8">
        <v>11426</v>
      </c>
      <c r="F11429">
        <v>1</v>
      </c>
    </row>
    <row r="11430" spans="5:6" x14ac:dyDescent="0.25">
      <c r="E11430" s="8">
        <v>11427</v>
      </c>
      <c r="F11430">
        <v>1</v>
      </c>
    </row>
    <row r="11431" spans="5:6" x14ac:dyDescent="0.25">
      <c r="E11431" s="8">
        <v>11428</v>
      </c>
      <c r="F11431">
        <v>1</v>
      </c>
    </row>
    <row r="11432" spans="5:6" x14ac:dyDescent="0.25">
      <c r="E11432" s="8">
        <v>11429</v>
      </c>
      <c r="F11432">
        <v>1</v>
      </c>
    </row>
    <row r="11433" spans="5:6" x14ac:dyDescent="0.25">
      <c r="E11433" s="8">
        <v>11430</v>
      </c>
      <c r="F11433">
        <v>1</v>
      </c>
    </row>
    <row r="11434" spans="5:6" x14ac:dyDescent="0.25">
      <c r="E11434" s="8">
        <v>11431</v>
      </c>
      <c r="F11434">
        <v>1</v>
      </c>
    </row>
    <row r="11435" spans="5:6" x14ac:dyDescent="0.25">
      <c r="E11435" s="8">
        <v>11432</v>
      </c>
      <c r="F11435">
        <v>1</v>
      </c>
    </row>
    <row r="11436" spans="5:6" x14ac:dyDescent="0.25">
      <c r="E11436" s="8">
        <v>11433</v>
      </c>
      <c r="F11436">
        <v>1</v>
      </c>
    </row>
    <row r="11437" spans="5:6" x14ac:dyDescent="0.25">
      <c r="E11437" s="8">
        <v>11434</v>
      </c>
      <c r="F11437">
        <v>1</v>
      </c>
    </row>
    <row r="11438" spans="5:6" x14ac:dyDescent="0.25">
      <c r="E11438" s="8">
        <v>11435</v>
      </c>
      <c r="F11438">
        <v>1</v>
      </c>
    </row>
    <row r="11439" spans="5:6" x14ac:dyDescent="0.25">
      <c r="E11439" s="8">
        <v>11436</v>
      </c>
      <c r="F11439">
        <v>1</v>
      </c>
    </row>
    <row r="11440" spans="5:6" x14ac:dyDescent="0.25">
      <c r="E11440" s="8">
        <v>11437</v>
      </c>
      <c r="F11440">
        <v>1</v>
      </c>
    </row>
    <row r="11441" spans="5:6" x14ac:dyDescent="0.25">
      <c r="E11441" s="8">
        <v>11438</v>
      </c>
      <c r="F11441">
        <v>1</v>
      </c>
    </row>
    <row r="11442" spans="5:6" x14ac:dyDescent="0.25">
      <c r="E11442" s="8">
        <v>11439</v>
      </c>
      <c r="F11442">
        <v>1</v>
      </c>
    </row>
    <row r="11443" spans="5:6" x14ac:dyDescent="0.25">
      <c r="E11443" s="8">
        <v>11440</v>
      </c>
      <c r="F11443">
        <v>1</v>
      </c>
    </row>
    <row r="11444" spans="5:6" x14ac:dyDescent="0.25">
      <c r="E11444" s="8">
        <v>11441</v>
      </c>
      <c r="F11444">
        <v>1</v>
      </c>
    </row>
    <row r="11445" spans="5:6" x14ac:dyDescent="0.25">
      <c r="E11445" s="8">
        <v>11442</v>
      </c>
      <c r="F11445">
        <v>1</v>
      </c>
    </row>
    <row r="11446" spans="5:6" x14ac:dyDescent="0.25">
      <c r="E11446" s="8">
        <v>11443</v>
      </c>
      <c r="F11446">
        <v>1</v>
      </c>
    </row>
    <row r="11447" spans="5:6" x14ac:dyDescent="0.25">
      <c r="E11447" s="8">
        <v>11444</v>
      </c>
      <c r="F11447">
        <v>1</v>
      </c>
    </row>
    <row r="11448" spans="5:6" x14ac:dyDescent="0.25">
      <c r="E11448" s="8">
        <v>11445</v>
      </c>
      <c r="F11448">
        <v>1</v>
      </c>
    </row>
    <row r="11449" spans="5:6" x14ac:dyDescent="0.25">
      <c r="E11449" s="8">
        <v>11446</v>
      </c>
      <c r="F11449">
        <v>1</v>
      </c>
    </row>
    <row r="11450" spans="5:6" x14ac:dyDescent="0.25">
      <c r="E11450" s="8">
        <v>11447</v>
      </c>
      <c r="F11450">
        <v>1</v>
      </c>
    </row>
    <row r="11451" spans="5:6" x14ac:dyDescent="0.25">
      <c r="E11451" s="8">
        <v>11448</v>
      </c>
      <c r="F11451">
        <v>1</v>
      </c>
    </row>
    <row r="11452" spans="5:6" x14ac:dyDescent="0.25">
      <c r="E11452" s="8">
        <v>11449</v>
      </c>
      <c r="F11452">
        <v>1</v>
      </c>
    </row>
    <row r="11453" spans="5:6" x14ac:dyDescent="0.25">
      <c r="E11453" s="8">
        <v>11450</v>
      </c>
      <c r="F11453">
        <v>1</v>
      </c>
    </row>
    <row r="11454" spans="5:6" x14ac:dyDescent="0.25">
      <c r="E11454" s="8">
        <v>11451</v>
      </c>
      <c r="F11454">
        <v>1</v>
      </c>
    </row>
    <row r="11455" spans="5:6" x14ac:dyDescent="0.25">
      <c r="E11455" s="8">
        <v>11452</v>
      </c>
      <c r="F11455">
        <v>1</v>
      </c>
    </row>
    <row r="11456" spans="5:6" x14ac:dyDescent="0.25">
      <c r="E11456" s="8">
        <v>11453</v>
      </c>
      <c r="F11456">
        <v>1</v>
      </c>
    </row>
    <row r="11457" spans="5:6" x14ac:dyDescent="0.25">
      <c r="E11457" s="8">
        <v>11454</v>
      </c>
      <c r="F11457">
        <v>1</v>
      </c>
    </row>
    <row r="11458" spans="5:6" x14ac:dyDescent="0.25">
      <c r="E11458" s="8">
        <v>11455</v>
      </c>
      <c r="F11458">
        <v>1</v>
      </c>
    </row>
    <row r="11459" spans="5:6" x14ac:dyDescent="0.25">
      <c r="E11459" s="8">
        <v>11456</v>
      </c>
      <c r="F11459">
        <v>1</v>
      </c>
    </row>
    <row r="11460" spans="5:6" x14ac:dyDescent="0.25">
      <c r="E11460" s="8">
        <v>11457</v>
      </c>
      <c r="F11460">
        <v>1</v>
      </c>
    </row>
    <row r="11461" spans="5:6" x14ac:dyDescent="0.25">
      <c r="E11461" s="8">
        <v>11458</v>
      </c>
      <c r="F11461">
        <v>1</v>
      </c>
    </row>
    <row r="11462" spans="5:6" x14ac:dyDescent="0.25">
      <c r="E11462" s="8">
        <v>11459</v>
      </c>
      <c r="F11462">
        <v>1</v>
      </c>
    </row>
    <row r="11463" spans="5:6" x14ac:dyDescent="0.25">
      <c r="E11463" s="8">
        <v>11460</v>
      </c>
      <c r="F11463">
        <v>1</v>
      </c>
    </row>
    <row r="11464" spans="5:6" x14ac:dyDescent="0.25">
      <c r="E11464" s="8">
        <v>11461</v>
      </c>
      <c r="F11464">
        <v>1</v>
      </c>
    </row>
    <row r="11465" spans="5:6" x14ac:dyDescent="0.25">
      <c r="E11465" s="8">
        <v>11462</v>
      </c>
      <c r="F11465">
        <v>1</v>
      </c>
    </row>
    <row r="11466" spans="5:6" x14ac:dyDescent="0.25">
      <c r="E11466" s="8">
        <v>11463</v>
      </c>
      <c r="F11466">
        <v>1</v>
      </c>
    </row>
    <row r="11467" spans="5:6" x14ac:dyDescent="0.25">
      <c r="E11467" s="8">
        <v>11464</v>
      </c>
      <c r="F11467">
        <v>1</v>
      </c>
    </row>
    <row r="11468" spans="5:6" x14ac:dyDescent="0.25">
      <c r="E11468" s="8">
        <v>11465</v>
      </c>
      <c r="F11468">
        <v>1</v>
      </c>
    </row>
    <row r="11469" spans="5:6" x14ac:dyDescent="0.25">
      <c r="E11469" s="8">
        <v>11466</v>
      </c>
      <c r="F11469">
        <v>1</v>
      </c>
    </row>
    <row r="11470" spans="5:6" x14ac:dyDescent="0.25">
      <c r="E11470" s="8">
        <v>11467</v>
      </c>
      <c r="F11470">
        <v>1</v>
      </c>
    </row>
    <row r="11471" spans="5:6" x14ac:dyDescent="0.25">
      <c r="E11471" s="8">
        <v>11468</v>
      </c>
      <c r="F11471">
        <v>1</v>
      </c>
    </row>
    <row r="11472" spans="5:6" x14ac:dyDescent="0.25">
      <c r="E11472" s="8">
        <v>11469</v>
      </c>
      <c r="F11472">
        <v>1</v>
      </c>
    </row>
    <row r="11473" spans="5:6" x14ac:dyDescent="0.25">
      <c r="E11473" s="8">
        <v>11470</v>
      </c>
      <c r="F11473">
        <v>1</v>
      </c>
    </row>
    <row r="11474" spans="5:6" x14ac:dyDescent="0.25">
      <c r="E11474" s="8">
        <v>11471</v>
      </c>
      <c r="F11474">
        <v>1</v>
      </c>
    </row>
    <row r="11475" spans="5:6" x14ac:dyDescent="0.25">
      <c r="E11475" s="8">
        <v>11472</v>
      </c>
      <c r="F11475">
        <v>1</v>
      </c>
    </row>
    <row r="11476" spans="5:6" x14ac:dyDescent="0.25">
      <c r="E11476" s="8">
        <v>11473</v>
      </c>
      <c r="F11476">
        <v>1</v>
      </c>
    </row>
    <row r="11477" spans="5:6" x14ac:dyDescent="0.25">
      <c r="E11477" s="8">
        <v>11474</v>
      </c>
      <c r="F11477">
        <v>1</v>
      </c>
    </row>
    <row r="11478" spans="5:6" x14ac:dyDescent="0.25">
      <c r="E11478" s="8">
        <v>11475</v>
      </c>
      <c r="F11478">
        <v>1</v>
      </c>
    </row>
    <row r="11479" spans="5:6" x14ac:dyDescent="0.25">
      <c r="E11479" s="8">
        <v>11476</v>
      </c>
      <c r="F11479">
        <v>1</v>
      </c>
    </row>
    <row r="11480" spans="5:6" x14ac:dyDescent="0.25">
      <c r="E11480" s="8">
        <v>11477</v>
      </c>
      <c r="F11480">
        <v>1</v>
      </c>
    </row>
    <row r="11481" spans="5:6" x14ac:dyDescent="0.25">
      <c r="E11481" s="8">
        <v>11478</v>
      </c>
      <c r="F11481">
        <v>1</v>
      </c>
    </row>
    <row r="11482" spans="5:6" x14ac:dyDescent="0.25">
      <c r="E11482" s="8">
        <v>11479</v>
      </c>
      <c r="F11482">
        <v>1</v>
      </c>
    </row>
    <row r="11483" spans="5:6" x14ac:dyDescent="0.25">
      <c r="E11483" s="8">
        <v>11480</v>
      </c>
      <c r="F11483">
        <v>1</v>
      </c>
    </row>
    <row r="11484" spans="5:6" x14ac:dyDescent="0.25">
      <c r="E11484" s="8">
        <v>11481</v>
      </c>
      <c r="F11484">
        <v>1</v>
      </c>
    </row>
    <row r="11485" spans="5:6" x14ac:dyDescent="0.25">
      <c r="E11485" s="8">
        <v>11482</v>
      </c>
      <c r="F11485">
        <v>1</v>
      </c>
    </row>
    <row r="11486" spans="5:6" x14ac:dyDescent="0.25">
      <c r="E11486" s="8">
        <v>11483</v>
      </c>
      <c r="F11486">
        <v>1</v>
      </c>
    </row>
    <row r="11487" spans="5:6" x14ac:dyDescent="0.25">
      <c r="E11487" s="8">
        <v>11484</v>
      </c>
      <c r="F11487">
        <v>1</v>
      </c>
    </row>
    <row r="11488" spans="5:6" x14ac:dyDescent="0.25">
      <c r="E11488" s="8">
        <v>11485</v>
      </c>
      <c r="F11488">
        <v>1</v>
      </c>
    </row>
    <row r="11489" spans="5:6" x14ac:dyDescent="0.25">
      <c r="E11489" s="8">
        <v>11486</v>
      </c>
      <c r="F11489">
        <v>1</v>
      </c>
    </row>
    <row r="11490" spans="5:6" x14ac:dyDescent="0.25">
      <c r="E11490" s="8">
        <v>11487</v>
      </c>
      <c r="F11490">
        <v>1</v>
      </c>
    </row>
    <row r="11491" spans="5:6" x14ac:dyDescent="0.25">
      <c r="E11491" s="8">
        <v>11488</v>
      </c>
      <c r="F11491">
        <v>1</v>
      </c>
    </row>
    <row r="11492" spans="5:6" x14ac:dyDescent="0.25">
      <c r="E11492" s="8">
        <v>11489</v>
      </c>
      <c r="F11492">
        <v>1</v>
      </c>
    </row>
    <row r="11493" spans="5:6" x14ac:dyDescent="0.25">
      <c r="E11493" s="8">
        <v>11490</v>
      </c>
      <c r="F11493">
        <v>1</v>
      </c>
    </row>
    <row r="11494" spans="5:6" x14ac:dyDescent="0.25">
      <c r="E11494" s="8">
        <v>11491</v>
      </c>
      <c r="F11494">
        <v>1</v>
      </c>
    </row>
    <row r="11495" spans="5:6" x14ac:dyDescent="0.25">
      <c r="E11495" s="8">
        <v>11492</v>
      </c>
      <c r="F11495">
        <v>1</v>
      </c>
    </row>
    <row r="11496" spans="5:6" x14ac:dyDescent="0.25">
      <c r="E11496" s="8">
        <v>11493</v>
      </c>
      <c r="F11496">
        <v>1</v>
      </c>
    </row>
    <row r="11497" spans="5:6" x14ac:dyDescent="0.25">
      <c r="E11497" s="8">
        <v>11494</v>
      </c>
      <c r="F11497">
        <v>1</v>
      </c>
    </row>
    <row r="11498" spans="5:6" x14ac:dyDescent="0.25">
      <c r="E11498" s="8">
        <v>11495</v>
      </c>
      <c r="F11498">
        <v>1</v>
      </c>
    </row>
    <row r="11499" spans="5:6" x14ac:dyDescent="0.25">
      <c r="E11499" s="8">
        <v>11496</v>
      </c>
      <c r="F11499">
        <v>1</v>
      </c>
    </row>
    <row r="11500" spans="5:6" x14ac:dyDescent="0.25">
      <c r="E11500" s="8">
        <v>11497</v>
      </c>
      <c r="F11500">
        <v>1</v>
      </c>
    </row>
    <row r="11501" spans="5:6" x14ac:dyDescent="0.25">
      <c r="E11501" s="8">
        <v>11498</v>
      </c>
      <c r="F11501">
        <v>1</v>
      </c>
    </row>
    <row r="11502" spans="5:6" x14ac:dyDescent="0.25">
      <c r="E11502" s="8">
        <v>11499</v>
      </c>
      <c r="F11502">
        <v>1</v>
      </c>
    </row>
    <row r="11503" spans="5:6" x14ac:dyDescent="0.25">
      <c r="E11503" s="8">
        <v>11500</v>
      </c>
      <c r="F11503">
        <v>1</v>
      </c>
    </row>
    <row r="11504" spans="5:6" x14ac:dyDescent="0.25">
      <c r="E11504" s="8">
        <v>11501</v>
      </c>
      <c r="F11504">
        <v>1</v>
      </c>
    </row>
    <row r="11505" spans="5:6" x14ac:dyDescent="0.25">
      <c r="E11505" s="8">
        <v>11502</v>
      </c>
      <c r="F11505">
        <v>1</v>
      </c>
    </row>
    <row r="11506" spans="5:6" x14ac:dyDescent="0.25">
      <c r="E11506" s="8">
        <v>11503</v>
      </c>
      <c r="F11506">
        <v>1</v>
      </c>
    </row>
    <row r="11507" spans="5:6" x14ac:dyDescent="0.25">
      <c r="E11507" s="8">
        <v>11504</v>
      </c>
      <c r="F11507">
        <v>1</v>
      </c>
    </row>
    <row r="11508" spans="5:6" x14ac:dyDescent="0.25">
      <c r="E11508" s="8">
        <v>11505</v>
      </c>
      <c r="F11508">
        <v>1</v>
      </c>
    </row>
    <row r="11509" spans="5:6" x14ac:dyDescent="0.25">
      <c r="E11509" s="8">
        <v>11506</v>
      </c>
      <c r="F11509">
        <v>1</v>
      </c>
    </row>
    <row r="11510" spans="5:6" x14ac:dyDescent="0.25">
      <c r="E11510" s="8">
        <v>11507</v>
      </c>
      <c r="F11510">
        <v>1</v>
      </c>
    </row>
    <row r="11511" spans="5:6" x14ac:dyDescent="0.25">
      <c r="E11511" s="8">
        <v>11508</v>
      </c>
      <c r="F11511">
        <v>1</v>
      </c>
    </row>
    <row r="11512" spans="5:6" x14ac:dyDescent="0.25">
      <c r="E11512" s="8">
        <v>11509</v>
      </c>
      <c r="F11512">
        <v>1</v>
      </c>
    </row>
    <row r="11513" spans="5:6" x14ac:dyDescent="0.25">
      <c r="E11513" s="8">
        <v>11510</v>
      </c>
      <c r="F11513">
        <v>1</v>
      </c>
    </row>
    <row r="11514" spans="5:6" x14ac:dyDescent="0.25">
      <c r="E11514" s="8">
        <v>11511</v>
      </c>
      <c r="F11514">
        <v>1</v>
      </c>
    </row>
    <row r="11515" spans="5:6" x14ac:dyDescent="0.25">
      <c r="E11515" s="8">
        <v>11512</v>
      </c>
      <c r="F11515">
        <v>1</v>
      </c>
    </row>
    <row r="11516" spans="5:6" x14ac:dyDescent="0.25">
      <c r="E11516" s="8">
        <v>11513</v>
      </c>
      <c r="F11516">
        <v>1</v>
      </c>
    </row>
    <row r="11517" spans="5:6" x14ac:dyDescent="0.25">
      <c r="E11517" s="8">
        <v>11514</v>
      </c>
      <c r="F11517">
        <v>1</v>
      </c>
    </row>
    <row r="11518" spans="5:6" x14ac:dyDescent="0.25">
      <c r="E11518" s="8">
        <v>11515</v>
      </c>
      <c r="F11518">
        <v>1</v>
      </c>
    </row>
    <row r="11519" spans="5:6" x14ac:dyDescent="0.25">
      <c r="E11519" s="8">
        <v>11516</v>
      </c>
      <c r="F11519">
        <v>1</v>
      </c>
    </row>
    <row r="11520" spans="5:6" x14ac:dyDescent="0.25">
      <c r="E11520" s="8">
        <v>11517</v>
      </c>
      <c r="F11520">
        <v>1</v>
      </c>
    </row>
    <row r="11521" spans="5:6" x14ac:dyDescent="0.25">
      <c r="E11521" s="8">
        <v>11518</v>
      </c>
      <c r="F11521">
        <v>1</v>
      </c>
    </row>
    <row r="11522" spans="5:6" x14ac:dyDescent="0.25">
      <c r="E11522" s="8">
        <v>11519</v>
      </c>
      <c r="F11522">
        <v>1</v>
      </c>
    </row>
    <row r="11523" spans="5:6" x14ac:dyDescent="0.25">
      <c r="E11523" s="8">
        <v>11520</v>
      </c>
      <c r="F11523">
        <v>1</v>
      </c>
    </row>
    <row r="11524" spans="5:6" x14ac:dyDescent="0.25">
      <c r="E11524" s="8">
        <v>11521</v>
      </c>
      <c r="F11524">
        <v>1</v>
      </c>
    </row>
    <row r="11525" spans="5:6" x14ac:dyDescent="0.25">
      <c r="E11525" s="8">
        <v>11522</v>
      </c>
      <c r="F11525">
        <v>1</v>
      </c>
    </row>
    <row r="11526" spans="5:6" x14ac:dyDescent="0.25">
      <c r="E11526" s="8">
        <v>11523</v>
      </c>
      <c r="F11526">
        <v>1</v>
      </c>
    </row>
    <row r="11527" spans="5:6" x14ac:dyDescent="0.25">
      <c r="E11527" s="8">
        <v>11524</v>
      </c>
      <c r="F11527">
        <v>1</v>
      </c>
    </row>
    <row r="11528" spans="5:6" x14ac:dyDescent="0.25">
      <c r="E11528" s="8">
        <v>11525</v>
      </c>
      <c r="F11528">
        <v>1</v>
      </c>
    </row>
    <row r="11529" spans="5:6" x14ac:dyDescent="0.25">
      <c r="E11529" s="8">
        <v>11526</v>
      </c>
      <c r="F11529">
        <v>1</v>
      </c>
    </row>
    <row r="11530" spans="5:6" x14ac:dyDescent="0.25">
      <c r="E11530" s="8">
        <v>11527</v>
      </c>
      <c r="F11530">
        <v>1</v>
      </c>
    </row>
    <row r="11531" spans="5:6" x14ac:dyDescent="0.25">
      <c r="E11531" s="8">
        <v>11528</v>
      </c>
      <c r="F11531">
        <v>1</v>
      </c>
    </row>
    <row r="11532" spans="5:6" x14ac:dyDescent="0.25">
      <c r="E11532" s="8">
        <v>11529</v>
      </c>
      <c r="F11532">
        <v>1</v>
      </c>
    </row>
    <row r="11533" spans="5:6" x14ac:dyDescent="0.25">
      <c r="E11533" s="8">
        <v>11530</v>
      </c>
      <c r="F11533">
        <v>1</v>
      </c>
    </row>
    <row r="11534" spans="5:6" x14ac:dyDescent="0.25">
      <c r="E11534" s="8">
        <v>11531</v>
      </c>
      <c r="F11534">
        <v>1</v>
      </c>
    </row>
    <row r="11535" spans="5:6" x14ac:dyDescent="0.25">
      <c r="E11535" s="8">
        <v>11532</v>
      </c>
      <c r="F11535">
        <v>1</v>
      </c>
    </row>
    <row r="11536" spans="5:6" x14ac:dyDescent="0.25">
      <c r="E11536" s="8">
        <v>11533</v>
      </c>
      <c r="F11536">
        <v>1</v>
      </c>
    </row>
    <row r="11537" spans="5:6" x14ac:dyDescent="0.25">
      <c r="E11537" s="8">
        <v>11534</v>
      </c>
      <c r="F11537">
        <v>1</v>
      </c>
    </row>
    <row r="11538" spans="5:6" x14ac:dyDescent="0.25">
      <c r="E11538" s="8">
        <v>11535</v>
      </c>
      <c r="F11538">
        <v>1</v>
      </c>
    </row>
    <row r="11539" spans="5:6" x14ac:dyDescent="0.25">
      <c r="E11539" s="8">
        <v>11536</v>
      </c>
      <c r="F11539">
        <v>1</v>
      </c>
    </row>
    <row r="11540" spans="5:6" x14ac:dyDescent="0.25">
      <c r="E11540" s="8">
        <v>11537</v>
      </c>
      <c r="F11540">
        <v>1</v>
      </c>
    </row>
    <row r="11541" spans="5:6" x14ac:dyDescent="0.25">
      <c r="E11541" s="8">
        <v>11538</v>
      </c>
      <c r="F11541">
        <v>1</v>
      </c>
    </row>
    <row r="11542" spans="5:6" x14ac:dyDescent="0.25">
      <c r="E11542" s="8">
        <v>11539</v>
      </c>
      <c r="F11542">
        <v>1</v>
      </c>
    </row>
    <row r="11543" spans="5:6" x14ac:dyDescent="0.25">
      <c r="E11543" s="8">
        <v>11540</v>
      </c>
      <c r="F11543">
        <v>1</v>
      </c>
    </row>
    <row r="11544" spans="5:6" x14ac:dyDescent="0.25">
      <c r="E11544" s="8">
        <v>11541</v>
      </c>
      <c r="F11544">
        <v>1</v>
      </c>
    </row>
    <row r="11545" spans="5:6" x14ac:dyDescent="0.25">
      <c r="E11545" s="8">
        <v>11542</v>
      </c>
      <c r="F11545">
        <v>1</v>
      </c>
    </row>
    <row r="11546" spans="5:6" x14ac:dyDescent="0.25">
      <c r="E11546" s="8">
        <v>11543</v>
      </c>
      <c r="F11546">
        <v>1</v>
      </c>
    </row>
    <row r="11547" spans="5:6" x14ac:dyDescent="0.25">
      <c r="E11547" s="8">
        <v>11544</v>
      </c>
      <c r="F11547">
        <v>1</v>
      </c>
    </row>
    <row r="11548" spans="5:6" x14ac:dyDescent="0.25">
      <c r="E11548" s="8">
        <v>11545</v>
      </c>
      <c r="F11548">
        <v>1</v>
      </c>
    </row>
    <row r="11549" spans="5:6" x14ac:dyDescent="0.25">
      <c r="E11549" s="8">
        <v>11546</v>
      </c>
      <c r="F11549">
        <v>1</v>
      </c>
    </row>
    <row r="11550" spans="5:6" x14ac:dyDescent="0.25">
      <c r="E11550" s="8">
        <v>11547</v>
      </c>
      <c r="F11550">
        <v>1</v>
      </c>
    </row>
    <row r="11551" spans="5:6" x14ac:dyDescent="0.25">
      <c r="E11551" s="8">
        <v>11548</v>
      </c>
      <c r="F11551">
        <v>1</v>
      </c>
    </row>
    <row r="11552" spans="5:6" x14ac:dyDescent="0.25">
      <c r="E11552" s="8">
        <v>11549</v>
      </c>
      <c r="F11552">
        <v>1</v>
      </c>
    </row>
    <row r="11553" spans="5:6" x14ac:dyDescent="0.25">
      <c r="E11553" s="8">
        <v>11550</v>
      </c>
      <c r="F11553">
        <v>1</v>
      </c>
    </row>
    <row r="11554" spans="5:6" x14ac:dyDescent="0.25">
      <c r="E11554" s="8">
        <v>11551</v>
      </c>
      <c r="F11554">
        <v>1</v>
      </c>
    </row>
    <row r="11555" spans="5:6" x14ac:dyDescent="0.25">
      <c r="E11555" s="8">
        <v>11552</v>
      </c>
      <c r="F11555">
        <v>1</v>
      </c>
    </row>
    <row r="11556" spans="5:6" x14ac:dyDescent="0.25">
      <c r="E11556" s="8">
        <v>11553</v>
      </c>
      <c r="F11556">
        <v>1</v>
      </c>
    </row>
    <row r="11557" spans="5:6" x14ac:dyDescent="0.25">
      <c r="E11557" s="8">
        <v>11554</v>
      </c>
      <c r="F11557">
        <v>1</v>
      </c>
    </row>
    <row r="11558" spans="5:6" x14ac:dyDescent="0.25">
      <c r="E11558" s="8">
        <v>11555</v>
      </c>
      <c r="F11558">
        <v>1</v>
      </c>
    </row>
    <row r="11559" spans="5:6" x14ac:dyDescent="0.25">
      <c r="E11559" s="8">
        <v>11556</v>
      </c>
      <c r="F11559">
        <v>1</v>
      </c>
    </row>
    <row r="11560" spans="5:6" x14ac:dyDescent="0.25">
      <c r="E11560" s="8">
        <v>11557</v>
      </c>
      <c r="F11560">
        <v>1</v>
      </c>
    </row>
    <row r="11561" spans="5:6" x14ac:dyDescent="0.25">
      <c r="E11561" s="8">
        <v>11558</v>
      </c>
      <c r="F11561">
        <v>1</v>
      </c>
    </row>
    <row r="11562" spans="5:6" x14ac:dyDescent="0.25">
      <c r="E11562" s="8">
        <v>11559</v>
      </c>
      <c r="F11562">
        <v>1</v>
      </c>
    </row>
    <row r="11563" spans="5:6" x14ac:dyDescent="0.25">
      <c r="E11563" s="8">
        <v>11560</v>
      </c>
      <c r="F11563">
        <v>1</v>
      </c>
    </row>
    <row r="11564" spans="5:6" x14ac:dyDescent="0.25">
      <c r="E11564" s="8">
        <v>11561</v>
      </c>
      <c r="F11564">
        <v>1</v>
      </c>
    </row>
    <row r="11565" spans="5:6" x14ac:dyDescent="0.25">
      <c r="E11565" s="8">
        <v>11562</v>
      </c>
      <c r="F11565">
        <v>1</v>
      </c>
    </row>
    <row r="11566" spans="5:6" x14ac:dyDescent="0.25">
      <c r="E11566" s="8">
        <v>11563</v>
      </c>
      <c r="F11566">
        <v>1</v>
      </c>
    </row>
    <row r="11567" spans="5:6" x14ac:dyDescent="0.25">
      <c r="E11567" s="8">
        <v>11564</v>
      </c>
      <c r="F11567">
        <v>1</v>
      </c>
    </row>
    <row r="11568" spans="5:6" x14ac:dyDescent="0.25">
      <c r="E11568" s="8">
        <v>11565</v>
      </c>
      <c r="F11568">
        <v>1</v>
      </c>
    </row>
    <row r="11569" spans="5:6" x14ac:dyDescent="0.25">
      <c r="E11569" s="8">
        <v>11566</v>
      </c>
      <c r="F11569">
        <v>1</v>
      </c>
    </row>
    <row r="11570" spans="5:6" x14ac:dyDescent="0.25">
      <c r="E11570" s="8">
        <v>11567</v>
      </c>
      <c r="F11570">
        <v>1</v>
      </c>
    </row>
    <row r="11571" spans="5:6" x14ac:dyDescent="0.25">
      <c r="E11571" s="8">
        <v>11568</v>
      </c>
      <c r="F11571">
        <v>1</v>
      </c>
    </row>
    <row r="11572" spans="5:6" x14ac:dyDescent="0.25">
      <c r="E11572" s="8">
        <v>11569</v>
      </c>
      <c r="F11572">
        <v>1</v>
      </c>
    </row>
    <row r="11573" spans="5:6" x14ac:dyDescent="0.25">
      <c r="E11573" s="8">
        <v>11570</v>
      </c>
      <c r="F11573">
        <v>1</v>
      </c>
    </row>
    <row r="11574" spans="5:6" x14ac:dyDescent="0.25">
      <c r="E11574" s="8">
        <v>11571</v>
      </c>
      <c r="F11574">
        <v>1</v>
      </c>
    </row>
    <row r="11575" spans="5:6" x14ac:dyDescent="0.25">
      <c r="E11575" s="8">
        <v>11572</v>
      </c>
      <c r="F11575">
        <v>1</v>
      </c>
    </row>
    <row r="11576" spans="5:6" x14ac:dyDescent="0.25">
      <c r="E11576" s="8">
        <v>11573</v>
      </c>
      <c r="F11576">
        <v>1</v>
      </c>
    </row>
    <row r="11577" spans="5:6" x14ac:dyDescent="0.25">
      <c r="E11577" s="8">
        <v>11574</v>
      </c>
      <c r="F11577">
        <v>1</v>
      </c>
    </row>
    <row r="11578" spans="5:6" x14ac:dyDescent="0.25">
      <c r="E11578" s="8">
        <v>11575</v>
      </c>
      <c r="F11578">
        <v>1</v>
      </c>
    </row>
    <row r="11579" spans="5:6" x14ac:dyDescent="0.25">
      <c r="E11579" s="8">
        <v>11576</v>
      </c>
      <c r="F11579">
        <v>1</v>
      </c>
    </row>
    <row r="11580" spans="5:6" x14ac:dyDescent="0.25">
      <c r="E11580" s="8">
        <v>11577</v>
      </c>
      <c r="F11580">
        <v>1</v>
      </c>
    </row>
    <row r="11581" spans="5:6" x14ac:dyDescent="0.25">
      <c r="E11581" s="8">
        <v>11578</v>
      </c>
      <c r="F11581">
        <v>1</v>
      </c>
    </row>
    <row r="11582" spans="5:6" x14ac:dyDescent="0.25">
      <c r="E11582" s="8">
        <v>11579</v>
      </c>
      <c r="F11582">
        <v>1</v>
      </c>
    </row>
    <row r="11583" spans="5:6" x14ac:dyDescent="0.25">
      <c r="E11583" s="8">
        <v>11580</v>
      </c>
      <c r="F11583">
        <v>1</v>
      </c>
    </row>
    <row r="11584" spans="5:6" x14ac:dyDescent="0.25">
      <c r="E11584" s="8">
        <v>11581</v>
      </c>
      <c r="F11584">
        <v>1</v>
      </c>
    </row>
    <row r="11585" spans="5:6" x14ac:dyDescent="0.25">
      <c r="E11585" s="8">
        <v>11582</v>
      </c>
      <c r="F11585">
        <v>1</v>
      </c>
    </row>
    <row r="11586" spans="5:6" x14ac:dyDescent="0.25">
      <c r="E11586" s="8">
        <v>11583</v>
      </c>
      <c r="F11586">
        <v>1</v>
      </c>
    </row>
    <row r="11587" spans="5:6" x14ac:dyDescent="0.25">
      <c r="E11587" s="8">
        <v>11584</v>
      </c>
      <c r="F11587">
        <v>1</v>
      </c>
    </row>
    <row r="11588" spans="5:6" x14ac:dyDescent="0.25">
      <c r="E11588" s="8">
        <v>11585</v>
      </c>
      <c r="F11588">
        <v>1</v>
      </c>
    </row>
    <row r="11589" spans="5:6" x14ac:dyDescent="0.25">
      <c r="E11589" s="8">
        <v>11586</v>
      </c>
      <c r="F11589">
        <v>1</v>
      </c>
    </row>
    <row r="11590" spans="5:6" x14ac:dyDescent="0.25">
      <c r="E11590" s="8">
        <v>11587</v>
      </c>
      <c r="F11590">
        <v>1</v>
      </c>
    </row>
    <row r="11591" spans="5:6" x14ac:dyDescent="0.25">
      <c r="E11591" s="8">
        <v>11588</v>
      </c>
      <c r="F11591">
        <v>1</v>
      </c>
    </row>
    <row r="11592" spans="5:6" x14ac:dyDescent="0.25">
      <c r="E11592" s="8">
        <v>11589</v>
      </c>
      <c r="F11592">
        <v>1</v>
      </c>
    </row>
    <row r="11593" spans="5:6" x14ac:dyDescent="0.25">
      <c r="E11593" s="8">
        <v>11590</v>
      </c>
      <c r="F11593">
        <v>1</v>
      </c>
    </row>
    <row r="11594" spans="5:6" x14ac:dyDescent="0.25">
      <c r="E11594" s="8">
        <v>11591</v>
      </c>
      <c r="F11594">
        <v>1</v>
      </c>
    </row>
    <row r="11595" spans="5:6" x14ac:dyDescent="0.25">
      <c r="E11595" s="8">
        <v>11592</v>
      </c>
      <c r="F11595">
        <v>1</v>
      </c>
    </row>
    <row r="11596" spans="5:6" x14ac:dyDescent="0.25">
      <c r="E11596" s="8">
        <v>11593</v>
      </c>
      <c r="F11596">
        <v>1</v>
      </c>
    </row>
    <row r="11597" spans="5:6" x14ac:dyDescent="0.25">
      <c r="E11597" s="8">
        <v>11594</v>
      </c>
      <c r="F11597">
        <v>1</v>
      </c>
    </row>
    <row r="11598" spans="5:6" x14ac:dyDescent="0.25">
      <c r="E11598" s="8">
        <v>11595</v>
      </c>
      <c r="F11598">
        <v>1</v>
      </c>
    </row>
    <row r="11599" spans="5:6" x14ac:dyDescent="0.25">
      <c r="E11599" s="8">
        <v>11596</v>
      </c>
      <c r="F11599">
        <v>1</v>
      </c>
    </row>
    <row r="11600" spans="5:6" x14ac:dyDescent="0.25">
      <c r="E11600" s="8">
        <v>11597</v>
      </c>
      <c r="F11600">
        <v>1</v>
      </c>
    </row>
    <row r="11601" spans="5:6" x14ac:dyDescent="0.25">
      <c r="E11601" s="8">
        <v>11598</v>
      </c>
      <c r="F11601">
        <v>1</v>
      </c>
    </row>
    <row r="11602" spans="5:6" x14ac:dyDescent="0.25">
      <c r="E11602" s="8">
        <v>11599</v>
      </c>
      <c r="F11602">
        <v>1</v>
      </c>
    </row>
    <row r="11603" spans="5:6" x14ac:dyDescent="0.25">
      <c r="E11603" s="8">
        <v>11600</v>
      </c>
      <c r="F11603">
        <v>1</v>
      </c>
    </row>
    <row r="11604" spans="5:6" x14ac:dyDescent="0.25">
      <c r="E11604" s="8">
        <v>11601</v>
      </c>
      <c r="F11604">
        <v>1</v>
      </c>
    </row>
    <row r="11605" spans="5:6" x14ac:dyDescent="0.25">
      <c r="E11605" s="8">
        <v>11602</v>
      </c>
      <c r="F11605">
        <v>1</v>
      </c>
    </row>
    <row r="11606" spans="5:6" x14ac:dyDescent="0.25">
      <c r="E11606" s="8">
        <v>11603</v>
      </c>
      <c r="F11606">
        <v>1</v>
      </c>
    </row>
    <row r="11607" spans="5:6" x14ac:dyDescent="0.25">
      <c r="E11607" s="8">
        <v>11604</v>
      </c>
      <c r="F11607">
        <v>1</v>
      </c>
    </row>
    <row r="11608" spans="5:6" x14ac:dyDescent="0.25">
      <c r="E11608" s="8">
        <v>11605</v>
      </c>
      <c r="F11608">
        <v>1</v>
      </c>
    </row>
    <row r="11609" spans="5:6" x14ac:dyDescent="0.25">
      <c r="E11609" s="8">
        <v>11606</v>
      </c>
      <c r="F11609">
        <v>1</v>
      </c>
    </row>
    <row r="11610" spans="5:6" x14ac:dyDescent="0.25">
      <c r="E11610" s="8">
        <v>11607</v>
      </c>
      <c r="F11610">
        <v>1</v>
      </c>
    </row>
    <row r="11611" spans="5:6" x14ac:dyDescent="0.25">
      <c r="E11611" s="8">
        <v>11608</v>
      </c>
      <c r="F11611">
        <v>1</v>
      </c>
    </row>
    <row r="11612" spans="5:6" x14ac:dyDescent="0.25">
      <c r="E11612" s="8">
        <v>11609</v>
      </c>
      <c r="F11612">
        <v>1</v>
      </c>
    </row>
    <row r="11613" spans="5:6" x14ac:dyDescent="0.25">
      <c r="E11613" s="8">
        <v>11610</v>
      </c>
      <c r="F11613">
        <v>1</v>
      </c>
    </row>
    <row r="11614" spans="5:6" x14ac:dyDescent="0.25">
      <c r="E11614" s="8">
        <v>11611</v>
      </c>
      <c r="F11614">
        <v>1</v>
      </c>
    </row>
    <row r="11615" spans="5:6" x14ac:dyDescent="0.25">
      <c r="E11615" s="8">
        <v>11612</v>
      </c>
      <c r="F11615">
        <v>1</v>
      </c>
    </row>
    <row r="11616" spans="5:6" x14ac:dyDescent="0.25">
      <c r="E11616" s="8">
        <v>11613</v>
      </c>
      <c r="F11616">
        <v>1</v>
      </c>
    </row>
    <row r="11617" spans="5:6" x14ac:dyDescent="0.25">
      <c r="E11617" s="8">
        <v>11614</v>
      </c>
      <c r="F11617">
        <v>1</v>
      </c>
    </row>
    <row r="11618" spans="5:6" x14ac:dyDescent="0.25">
      <c r="E11618" s="8">
        <v>11615</v>
      </c>
      <c r="F11618">
        <v>1</v>
      </c>
    </row>
    <row r="11619" spans="5:6" x14ac:dyDescent="0.25">
      <c r="E11619" s="8">
        <v>11616</v>
      </c>
      <c r="F11619">
        <v>1</v>
      </c>
    </row>
    <row r="11620" spans="5:6" x14ac:dyDescent="0.25">
      <c r="E11620" s="8">
        <v>11617</v>
      </c>
      <c r="F11620">
        <v>1</v>
      </c>
    </row>
    <row r="11621" spans="5:6" x14ac:dyDescent="0.25">
      <c r="E11621" s="8">
        <v>11618</v>
      </c>
      <c r="F11621">
        <v>1</v>
      </c>
    </row>
    <row r="11622" spans="5:6" x14ac:dyDescent="0.25">
      <c r="E11622" s="8">
        <v>11619</v>
      </c>
      <c r="F11622">
        <v>1</v>
      </c>
    </row>
    <row r="11623" spans="5:6" x14ac:dyDescent="0.25">
      <c r="E11623" s="8">
        <v>11620</v>
      </c>
      <c r="F11623">
        <v>1</v>
      </c>
    </row>
    <row r="11624" spans="5:6" x14ac:dyDescent="0.25">
      <c r="E11624" s="8">
        <v>11621</v>
      </c>
      <c r="F11624">
        <v>1</v>
      </c>
    </row>
    <row r="11625" spans="5:6" x14ac:dyDescent="0.25">
      <c r="E11625" s="8">
        <v>11622</v>
      </c>
      <c r="F11625">
        <v>1</v>
      </c>
    </row>
    <row r="11626" spans="5:6" x14ac:dyDescent="0.25">
      <c r="E11626" s="8">
        <v>11623</v>
      </c>
      <c r="F11626">
        <v>1</v>
      </c>
    </row>
    <row r="11627" spans="5:6" x14ac:dyDescent="0.25">
      <c r="E11627" s="8">
        <v>11624</v>
      </c>
      <c r="F11627">
        <v>1</v>
      </c>
    </row>
    <row r="11628" spans="5:6" x14ac:dyDescent="0.25">
      <c r="E11628" s="8">
        <v>11625</v>
      </c>
      <c r="F11628">
        <v>1</v>
      </c>
    </row>
    <row r="11629" spans="5:6" x14ac:dyDescent="0.25">
      <c r="E11629" s="8">
        <v>11626</v>
      </c>
      <c r="F11629">
        <v>1</v>
      </c>
    </row>
    <row r="11630" spans="5:6" x14ac:dyDescent="0.25">
      <c r="E11630" s="8">
        <v>11627</v>
      </c>
      <c r="F11630">
        <v>1</v>
      </c>
    </row>
    <row r="11631" spans="5:6" x14ac:dyDescent="0.25">
      <c r="E11631" s="8">
        <v>11628</v>
      </c>
      <c r="F11631">
        <v>1</v>
      </c>
    </row>
    <row r="11632" spans="5:6" x14ac:dyDescent="0.25">
      <c r="E11632" s="8">
        <v>11629</v>
      </c>
      <c r="F11632">
        <v>1</v>
      </c>
    </row>
    <row r="11633" spans="5:6" x14ac:dyDescent="0.25">
      <c r="E11633" s="8">
        <v>11630</v>
      </c>
      <c r="F11633">
        <v>1</v>
      </c>
    </row>
    <row r="11634" spans="5:6" x14ac:dyDescent="0.25">
      <c r="E11634" s="8">
        <v>11631</v>
      </c>
      <c r="F11634">
        <v>1</v>
      </c>
    </row>
    <row r="11635" spans="5:6" x14ac:dyDescent="0.25">
      <c r="E11635" s="8">
        <v>11632</v>
      </c>
      <c r="F11635">
        <v>1</v>
      </c>
    </row>
    <row r="11636" spans="5:6" x14ac:dyDescent="0.25">
      <c r="E11636" s="8">
        <v>11633</v>
      </c>
      <c r="F11636">
        <v>1</v>
      </c>
    </row>
    <row r="11637" spans="5:6" x14ac:dyDescent="0.25">
      <c r="E11637" s="8">
        <v>11634</v>
      </c>
      <c r="F11637">
        <v>1</v>
      </c>
    </row>
    <row r="11638" spans="5:6" x14ac:dyDescent="0.25">
      <c r="E11638" s="8">
        <v>11635</v>
      </c>
      <c r="F11638">
        <v>1</v>
      </c>
    </row>
    <row r="11639" spans="5:6" x14ac:dyDescent="0.25">
      <c r="E11639" s="8">
        <v>11636</v>
      </c>
      <c r="F11639">
        <v>1</v>
      </c>
    </row>
    <row r="11640" spans="5:6" x14ac:dyDescent="0.25">
      <c r="E11640" s="8">
        <v>11637</v>
      </c>
      <c r="F11640">
        <v>1</v>
      </c>
    </row>
    <row r="11641" spans="5:6" x14ac:dyDescent="0.25">
      <c r="E11641" s="8">
        <v>11638</v>
      </c>
      <c r="F11641">
        <v>1</v>
      </c>
    </row>
    <row r="11642" spans="5:6" x14ac:dyDescent="0.25">
      <c r="E11642" s="8">
        <v>11639</v>
      </c>
      <c r="F11642">
        <v>1</v>
      </c>
    </row>
    <row r="11643" spans="5:6" x14ac:dyDescent="0.25">
      <c r="E11643" s="8">
        <v>11640</v>
      </c>
      <c r="F11643">
        <v>1</v>
      </c>
    </row>
    <row r="11644" spans="5:6" x14ac:dyDescent="0.25">
      <c r="E11644" s="8">
        <v>11641</v>
      </c>
      <c r="F11644">
        <v>1</v>
      </c>
    </row>
    <row r="11645" spans="5:6" x14ac:dyDescent="0.25">
      <c r="E11645" s="8">
        <v>11642</v>
      </c>
      <c r="F11645">
        <v>1</v>
      </c>
    </row>
    <row r="11646" spans="5:6" x14ac:dyDescent="0.25">
      <c r="E11646" s="8">
        <v>11643</v>
      </c>
      <c r="F11646">
        <v>1</v>
      </c>
    </row>
    <row r="11647" spans="5:6" x14ac:dyDescent="0.25">
      <c r="E11647" s="8">
        <v>11644</v>
      </c>
      <c r="F11647">
        <v>1</v>
      </c>
    </row>
    <row r="11648" spans="5:6" x14ac:dyDescent="0.25">
      <c r="E11648" s="8">
        <v>11645</v>
      </c>
      <c r="F11648">
        <v>1</v>
      </c>
    </row>
    <row r="11649" spans="5:6" x14ac:dyDescent="0.25">
      <c r="E11649" s="8">
        <v>11646</v>
      </c>
      <c r="F11649">
        <v>1</v>
      </c>
    </row>
    <row r="11650" spans="5:6" x14ac:dyDescent="0.25">
      <c r="E11650" s="8">
        <v>11647</v>
      </c>
      <c r="F11650">
        <v>1</v>
      </c>
    </row>
    <row r="11651" spans="5:6" x14ac:dyDescent="0.25">
      <c r="E11651" s="8">
        <v>11648</v>
      </c>
      <c r="F11651">
        <v>1</v>
      </c>
    </row>
    <row r="11652" spans="5:6" x14ac:dyDescent="0.25">
      <c r="E11652" s="8">
        <v>11649</v>
      </c>
      <c r="F11652">
        <v>1</v>
      </c>
    </row>
    <row r="11653" spans="5:6" x14ac:dyDescent="0.25">
      <c r="E11653" s="8">
        <v>11650</v>
      </c>
      <c r="F11653">
        <v>1</v>
      </c>
    </row>
    <row r="11654" spans="5:6" x14ac:dyDescent="0.25">
      <c r="E11654" s="8">
        <v>11651</v>
      </c>
      <c r="F11654">
        <v>1</v>
      </c>
    </row>
    <row r="11655" spans="5:6" x14ac:dyDescent="0.25">
      <c r="E11655" s="8">
        <v>11652</v>
      </c>
      <c r="F11655">
        <v>1</v>
      </c>
    </row>
    <row r="11656" spans="5:6" x14ac:dyDescent="0.25">
      <c r="E11656" s="8">
        <v>11653</v>
      </c>
      <c r="F11656">
        <v>1</v>
      </c>
    </row>
    <row r="11657" spans="5:6" x14ac:dyDescent="0.25">
      <c r="E11657" s="8">
        <v>11654</v>
      </c>
      <c r="F11657">
        <v>1</v>
      </c>
    </row>
    <row r="11658" spans="5:6" x14ac:dyDescent="0.25">
      <c r="E11658" s="8">
        <v>11655</v>
      </c>
      <c r="F11658">
        <v>1</v>
      </c>
    </row>
    <row r="11659" spans="5:6" x14ac:dyDescent="0.25">
      <c r="E11659" s="8">
        <v>11656</v>
      </c>
      <c r="F11659">
        <v>1</v>
      </c>
    </row>
    <row r="11660" spans="5:6" x14ac:dyDescent="0.25">
      <c r="E11660" s="8">
        <v>11657</v>
      </c>
      <c r="F11660">
        <v>1</v>
      </c>
    </row>
    <row r="11661" spans="5:6" x14ac:dyDescent="0.25">
      <c r="E11661" s="8">
        <v>11658</v>
      </c>
      <c r="F11661">
        <v>1</v>
      </c>
    </row>
    <row r="11662" spans="5:6" x14ac:dyDescent="0.25">
      <c r="E11662" s="8">
        <v>11659</v>
      </c>
      <c r="F11662">
        <v>1</v>
      </c>
    </row>
    <row r="11663" spans="5:6" x14ac:dyDescent="0.25">
      <c r="E11663" s="8">
        <v>11660</v>
      </c>
      <c r="F11663">
        <v>1</v>
      </c>
    </row>
    <row r="11664" spans="5:6" x14ac:dyDescent="0.25">
      <c r="E11664" s="8">
        <v>11661</v>
      </c>
      <c r="F11664">
        <v>1</v>
      </c>
    </row>
    <row r="11665" spans="5:6" x14ac:dyDescent="0.25">
      <c r="E11665" s="8">
        <v>11662</v>
      </c>
      <c r="F11665">
        <v>1</v>
      </c>
    </row>
    <row r="11666" spans="5:6" x14ac:dyDescent="0.25">
      <c r="E11666" s="8">
        <v>11663</v>
      </c>
      <c r="F11666">
        <v>1</v>
      </c>
    </row>
    <row r="11667" spans="5:6" x14ac:dyDescent="0.25">
      <c r="E11667" s="8">
        <v>11664</v>
      </c>
      <c r="F11667">
        <v>1</v>
      </c>
    </row>
    <row r="11668" spans="5:6" x14ac:dyDescent="0.25">
      <c r="E11668" s="8">
        <v>11665</v>
      </c>
      <c r="F11668">
        <v>1</v>
      </c>
    </row>
    <row r="11669" spans="5:6" x14ac:dyDescent="0.25">
      <c r="E11669" s="8">
        <v>11666</v>
      </c>
      <c r="F11669">
        <v>1</v>
      </c>
    </row>
    <row r="11670" spans="5:6" x14ac:dyDescent="0.25">
      <c r="E11670" s="8">
        <v>11667</v>
      </c>
      <c r="F11670">
        <v>1</v>
      </c>
    </row>
    <row r="11671" spans="5:6" x14ac:dyDescent="0.25">
      <c r="E11671" s="8">
        <v>11668</v>
      </c>
      <c r="F11671">
        <v>1</v>
      </c>
    </row>
    <row r="11672" spans="5:6" x14ac:dyDescent="0.25">
      <c r="E11672" s="8">
        <v>11669</v>
      </c>
      <c r="F11672">
        <v>1</v>
      </c>
    </row>
    <row r="11673" spans="5:6" x14ac:dyDescent="0.25">
      <c r="E11673" s="8">
        <v>11670</v>
      </c>
      <c r="F11673">
        <v>1</v>
      </c>
    </row>
    <row r="11674" spans="5:6" x14ac:dyDescent="0.25">
      <c r="E11674" s="8">
        <v>11671</v>
      </c>
      <c r="F11674">
        <v>1</v>
      </c>
    </row>
    <row r="11675" spans="5:6" x14ac:dyDescent="0.25">
      <c r="E11675" s="8">
        <v>11672</v>
      </c>
      <c r="F11675">
        <v>1</v>
      </c>
    </row>
    <row r="11676" spans="5:6" x14ac:dyDescent="0.25">
      <c r="E11676" s="8">
        <v>11673</v>
      </c>
      <c r="F11676">
        <v>1</v>
      </c>
    </row>
    <row r="11677" spans="5:6" x14ac:dyDescent="0.25">
      <c r="E11677" s="8">
        <v>11674</v>
      </c>
      <c r="F11677">
        <v>1</v>
      </c>
    </row>
    <row r="11678" spans="5:6" x14ac:dyDescent="0.25">
      <c r="E11678" s="8">
        <v>11675</v>
      </c>
      <c r="F11678">
        <v>1</v>
      </c>
    </row>
    <row r="11679" spans="5:6" x14ac:dyDescent="0.25">
      <c r="E11679" s="8">
        <v>11676</v>
      </c>
      <c r="F11679">
        <v>1</v>
      </c>
    </row>
    <row r="11680" spans="5:6" x14ac:dyDescent="0.25">
      <c r="E11680" s="8">
        <v>11677</v>
      </c>
      <c r="F11680">
        <v>1</v>
      </c>
    </row>
    <row r="11681" spans="5:6" x14ac:dyDescent="0.25">
      <c r="E11681" s="8">
        <v>11678</v>
      </c>
      <c r="F11681">
        <v>1</v>
      </c>
    </row>
    <row r="11682" spans="5:6" x14ac:dyDescent="0.25">
      <c r="E11682" s="8">
        <v>11679</v>
      </c>
      <c r="F11682">
        <v>1</v>
      </c>
    </row>
    <row r="11683" spans="5:6" x14ac:dyDescent="0.25">
      <c r="E11683" s="8">
        <v>11680</v>
      </c>
      <c r="F11683">
        <v>1</v>
      </c>
    </row>
    <row r="11684" spans="5:6" x14ac:dyDescent="0.25">
      <c r="E11684" s="8">
        <v>11681</v>
      </c>
      <c r="F11684">
        <v>1</v>
      </c>
    </row>
    <row r="11685" spans="5:6" x14ac:dyDescent="0.25">
      <c r="E11685" s="8">
        <v>11682</v>
      </c>
      <c r="F11685">
        <v>1</v>
      </c>
    </row>
    <row r="11686" spans="5:6" x14ac:dyDescent="0.25">
      <c r="E11686" s="8">
        <v>11683</v>
      </c>
      <c r="F11686">
        <v>1</v>
      </c>
    </row>
    <row r="11687" spans="5:6" x14ac:dyDescent="0.25">
      <c r="E11687" s="8">
        <v>11684</v>
      </c>
      <c r="F11687">
        <v>1</v>
      </c>
    </row>
    <row r="11688" spans="5:6" x14ac:dyDescent="0.25">
      <c r="E11688" s="8">
        <v>11685</v>
      </c>
      <c r="F11688">
        <v>1</v>
      </c>
    </row>
    <row r="11689" spans="5:6" x14ac:dyDescent="0.25">
      <c r="E11689" s="8">
        <v>11686</v>
      </c>
      <c r="F11689">
        <v>1</v>
      </c>
    </row>
    <row r="11690" spans="5:6" x14ac:dyDescent="0.25">
      <c r="E11690" s="8">
        <v>11687</v>
      </c>
      <c r="F11690">
        <v>1</v>
      </c>
    </row>
    <row r="11691" spans="5:6" x14ac:dyDescent="0.25">
      <c r="E11691" s="8">
        <v>11688</v>
      </c>
      <c r="F11691">
        <v>1</v>
      </c>
    </row>
    <row r="11692" spans="5:6" x14ac:dyDescent="0.25">
      <c r="E11692" s="8">
        <v>11689</v>
      </c>
      <c r="F11692">
        <v>1</v>
      </c>
    </row>
    <row r="11693" spans="5:6" x14ac:dyDescent="0.25">
      <c r="E11693" s="8">
        <v>11690</v>
      </c>
      <c r="F11693">
        <v>1</v>
      </c>
    </row>
    <row r="11694" spans="5:6" x14ac:dyDescent="0.25">
      <c r="E11694" s="8">
        <v>11691</v>
      </c>
      <c r="F11694">
        <v>1</v>
      </c>
    </row>
    <row r="11695" spans="5:6" x14ac:dyDescent="0.25">
      <c r="E11695" s="8">
        <v>11692</v>
      </c>
      <c r="F11695">
        <v>1</v>
      </c>
    </row>
    <row r="11696" spans="5:6" x14ac:dyDescent="0.25">
      <c r="E11696" s="8">
        <v>11693</v>
      </c>
      <c r="F11696">
        <v>1</v>
      </c>
    </row>
    <row r="11697" spans="5:6" x14ac:dyDescent="0.25">
      <c r="E11697" s="8">
        <v>11694</v>
      </c>
      <c r="F11697">
        <v>1</v>
      </c>
    </row>
    <row r="11698" spans="5:6" x14ac:dyDescent="0.25">
      <c r="E11698" s="8">
        <v>11695</v>
      </c>
      <c r="F11698">
        <v>1</v>
      </c>
    </row>
    <row r="11699" spans="5:6" x14ac:dyDescent="0.25">
      <c r="E11699" s="8">
        <v>11696</v>
      </c>
      <c r="F11699">
        <v>1</v>
      </c>
    </row>
    <row r="11700" spans="5:6" x14ac:dyDescent="0.25">
      <c r="E11700" s="8">
        <v>11697</v>
      </c>
      <c r="F11700">
        <v>1</v>
      </c>
    </row>
    <row r="11701" spans="5:6" x14ac:dyDescent="0.25">
      <c r="E11701" s="8">
        <v>11698</v>
      </c>
      <c r="F11701">
        <v>1</v>
      </c>
    </row>
    <row r="11702" spans="5:6" x14ac:dyDescent="0.25">
      <c r="E11702" s="8">
        <v>11699</v>
      </c>
      <c r="F11702">
        <v>1</v>
      </c>
    </row>
    <row r="11703" spans="5:6" x14ac:dyDescent="0.25">
      <c r="E11703" s="8">
        <v>11700</v>
      </c>
      <c r="F11703">
        <v>1</v>
      </c>
    </row>
    <row r="11704" spans="5:6" x14ac:dyDescent="0.25">
      <c r="E11704" s="8">
        <v>11701</v>
      </c>
      <c r="F11704">
        <v>1</v>
      </c>
    </row>
    <row r="11705" spans="5:6" x14ac:dyDescent="0.25">
      <c r="E11705" s="8">
        <v>11702</v>
      </c>
      <c r="F11705">
        <v>1</v>
      </c>
    </row>
    <row r="11706" spans="5:6" x14ac:dyDescent="0.25">
      <c r="E11706" s="8">
        <v>11703</v>
      </c>
      <c r="F11706">
        <v>1</v>
      </c>
    </row>
    <row r="11707" spans="5:6" x14ac:dyDescent="0.25">
      <c r="E11707" s="8">
        <v>11704</v>
      </c>
      <c r="F11707">
        <v>1</v>
      </c>
    </row>
    <row r="11708" spans="5:6" x14ac:dyDescent="0.25">
      <c r="E11708" s="8">
        <v>11705</v>
      </c>
      <c r="F11708">
        <v>1</v>
      </c>
    </row>
    <row r="11709" spans="5:6" x14ac:dyDescent="0.25">
      <c r="E11709" s="8">
        <v>11706</v>
      </c>
      <c r="F11709">
        <v>1</v>
      </c>
    </row>
    <row r="11710" spans="5:6" x14ac:dyDescent="0.25">
      <c r="E11710" s="8">
        <v>11707</v>
      </c>
      <c r="F11710">
        <v>1</v>
      </c>
    </row>
    <row r="11711" spans="5:6" x14ac:dyDescent="0.25">
      <c r="E11711" s="8">
        <v>11708</v>
      </c>
      <c r="F11711">
        <v>1</v>
      </c>
    </row>
    <row r="11712" spans="5:6" x14ac:dyDescent="0.25">
      <c r="E11712" s="8">
        <v>11709</v>
      </c>
      <c r="F11712">
        <v>1</v>
      </c>
    </row>
    <row r="11713" spans="5:6" x14ac:dyDescent="0.25">
      <c r="E11713" s="8">
        <v>11710</v>
      </c>
      <c r="F11713">
        <v>1</v>
      </c>
    </row>
    <row r="11714" spans="5:6" x14ac:dyDescent="0.25">
      <c r="E11714" s="8">
        <v>11711</v>
      </c>
      <c r="F11714">
        <v>1</v>
      </c>
    </row>
    <row r="11715" spans="5:6" x14ac:dyDescent="0.25">
      <c r="E11715" s="8">
        <v>11712</v>
      </c>
      <c r="F11715">
        <v>1</v>
      </c>
    </row>
    <row r="11716" spans="5:6" x14ac:dyDescent="0.25">
      <c r="E11716" s="8">
        <v>11713</v>
      </c>
      <c r="F11716">
        <v>1</v>
      </c>
    </row>
    <row r="11717" spans="5:6" x14ac:dyDescent="0.25">
      <c r="E11717" s="8">
        <v>11714</v>
      </c>
      <c r="F11717">
        <v>1</v>
      </c>
    </row>
    <row r="11718" spans="5:6" x14ac:dyDescent="0.25">
      <c r="E11718" s="8">
        <v>11715</v>
      </c>
      <c r="F11718">
        <v>1</v>
      </c>
    </row>
    <row r="11719" spans="5:6" x14ac:dyDescent="0.25">
      <c r="E11719" s="8">
        <v>11716</v>
      </c>
      <c r="F11719">
        <v>1</v>
      </c>
    </row>
    <row r="11720" spans="5:6" x14ac:dyDescent="0.25">
      <c r="E11720" s="8">
        <v>11717</v>
      </c>
      <c r="F11720">
        <v>1</v>
      </c>
    </row>
    <row r="11721" spans="5:6" x14ac:dyDescent="0.25">
      <c r="E11721" s="8">
        <v>11718</v>
      </c>
      <c r="F11721">
        <v>1</v>
      </c>
    </row>
    <row r="11722" spans="5:6" x14ac:dyDescent="0.25">
      <c r="E11722" s="8">
        <v>11719</v>
      </c>
      <c r="F11722">
        <v>1</v>
      </c>
    </row>
    <row r="11723" spans="5:6" x14ac:dyDescent="0.25">
      <c r="E11723" s="8">
        <v>11720</v>
      </c>
      <c r="F11723">
        <v>1</v>
      </c>
    </row>
    <row r="11724" spans="5:6" x14ac:dyDescent="0.25">
      <c r="E11724" s="8">
        <v>11721</v>
      </c>
      <c r="F11724">
        <v>1</v>
      </c>
    </row>
    <row r="11725" spans="5:6" x14ac:dyDescent="0.25">
      <c r="E11725" s="8">
        <v>11722</v>
      </c>
      <c r="F11725">
        <v>1</v>
      </c>
    </row>
    <row r="11726" spans="5:6" x14ac:dyDescent="0.25">
      <c r="E11726" s="8">
        <v>11723</v>
      </c>
      <c r="F11726">
        <v>1</v>
      </c>
    </row>
    <row r="11727" spans="5:6" x14ac:dyDescent="0.25">
      <c r="E11727" s="8">
        <v>11724</v>
      </c>
      <c r="F11727">
        <v>1</v>
      </c>
    </row>
    <row r="11728" spans="5:6" x14ac:dyDescent="0.25">
      <c r="E11728" s="8">
        <v>11725</v>
      </c>
      <c r="F11728">
        <v>1</v>
      </c>
    </row>
    <row r="11729" spans="5:6" x14ac:dyDescent="0.25">
      <c r="E11729" s="8">
        <v>11726</v>
      </c>
      <c r="F11729">
        <v>1</v>
      </c>
    </row>
    <row r="11730" spans="5:6" x14ac:dyDescent="0.25">
      <c r="E11730" s="8">
        <v>11727</v>
      </c>
      <c r="F11730">
        <v>1</v>
      </c>
    </row>
    <row r="11731" spans="5:6" x14ac:dyDescent="0.25">
      <c r="E11731" s="8">
        <v>11728</v>
      </c>
      <c r="F11731">
        <v>1</v>
      </c>
    </row>
    <row r="11732" spans="5:6" x14ac:dyDescent="0.25">
      <c r="E11732" s="8">
        <v>11729</v>
      </c>
      <c r="F11732">
        <v>1</v>
      </c>
    </row>
    <row r="11733" spans="5:6" x14ac:dyDescent="0.25">
      <c r="E11733" s="8">
        <v>11730</v>
      </c>
      <c r="F11733">
        <v>1</v>
      </c>
    </row>
    <row r="11734" spans="5:6" x14ac:dyDescent="0.25">
      <c r="E11734" s="8">
        <v>11731</v>
      </c>
      <c r="F11734">
        <v>1</v>
      </c>
    </row>
    <row r="11735" spans="5:6" x14ac:dyDescent="0.25">
      <c r="E11735" s="8">
        <v>11732</v>
      </c>
      <c r="F11735">
        <v>1</v>
      </c>
    </row>
    <row r="11736" spans="5:6" x14ac:dyDescent="0.25">
      <c r="E11736" s="8">
        <v>11733</v>
      </c>
      <c r="F11736">
        <v>1</v>
      </c>
    </row>
    <row r="11737" spans="5:6" x14ac:dyDescent="0.25">
      <c r="E11737" s="8">
        <v>11734</v>
      </c>
      <c r="F11737">
        <v>1</v>
      </c>
    </row>
    <row r="11738" spans="5:6" x14ac:dyDescent="0.25">
      <c r="E11738" s="8">
        <v>11735</v>
      </c>
      <c r="F11738">
        <v>1</v>
      </c>
    </row>
    <row r="11739" spans="5:6" x14ac:dyDescent="0.25">
      <c r="E11739" s="8">
        <v>11736</v>
      </c>
      <c r="F11739">
        <v>1</v>
      </c>
    </row>
    <row r="11740" spans="5:6" x14ac:dyDescent="0.25">
      <c r="E11740" s="8">
        <v>11737</v>
      </c>
      <c r="F11740">
        <v>1</v>
      </c>
    </row>
    <row r="11741" spans="5:6" x14ac:dyDescent="0.25">
      <c r="E11741" s="8">
        <v>11738</v>
      </c>
      <c r="F11741">
        <v>1</v>
      </c>
    </row>
    <row r="11742" spans="5:6" x14ac:dyDescent="0.25">
      <c r="E11742" s="8">
        <v>11739</v>
      </c>
      <c r="F11742">
        <v>1</v>
      </c>
    </row>
    <row r="11743" spans="5:6" x14ac:dyDescent="0.25">
      <c r="E11743" s="8">
        <v>11740</v>
      </c>
      <c r="F11743">
        <v>1</v>
      </c>
    </row>
    <row r="11744" spans="5:6" x14ac:dyDescent="0.25">
      <c r="E11744" s="8">
        <v>11741</v>
      </c>
      <c r="F11744">
        <v>1</v>
      </c>
    </row>
    <row r="11745" spans="5:6" x14ac:dyDescent="0.25">
      <c r="E11745" s="8">
        <v>11742</v>
      </c>
      <c r="F11745">
        <v>1</v>
      </c>
    </row>
    <row r="11746" spans="5:6" x14ac:dyDescent="0.25">
      <c r="E11746" s="8">
        <v>11743</v>
      </c>
      <c r="F11746">
        <v>1</v>
      </c>
    </row>
    <row r="11747" spans="5:6" x14ac:dyDescent="0.25">
      <c r="E11747" s="8">
        <v>11744</v>
      </c>
      <c r="F11747">
        <v>1</v>
      </c>
    </row>
    <row r="11748" spans="5:6" x14ac:dyDescent="0.25">
      <c r="E11748" s="8">
        <v>11745</v>
      </c>
      <c r="F11748">
        <v>1</v>
      </c>
    </row>
    <row r="11749" spans="5:6" x14ac:dyDescent="0.25">
      <c r="E11749" s="8">
        <v>11746</v>
      </c>
      <c r="F11749">
        <v>1</v>
      </c>
    </row>
    <row r="11750" spans="5:6" x14ac:dyDescent="0.25">
      <c r="E11750" s="8">
        <v>11747</v>
      </c>
      <c r="F11750">
        <v>1</v>
      </c>
    </row>
    <row r="11751" spans="5:6" x14ac:dyDescent="0.25">
      <c r="E11751" s="8">
        <v>11748</v>
      </c>
      <c r="F11751">
        <v>1</v>
      </c>
    </row>
    <row r="11752" spans="5:6" x14ac:dyDescent="0.25">
      <c r="E11752" s="8">
        <v>11749</v>
      </c>
      <c r="F11752">
        <v>1</v>
      </c>
    </row>
    <row r="11753" spans="5:6" x14ac:dyDescent="0.25">
      <c r="E11753" s="8">
        <v>11750</v>
      </c>
      <c r="F11753">
        <v>1</v>
      </c>
    </row>
    <row r="11754" spans="5:6" x14ac:dyDescent="0.25">
      <c r="E11754" s="8">
        <v>11751</v>
      </c>
      <c r="F11754">
        <v>1</v>
      </c>
    </row>
    <row r="11755" spans="5:6" x14ac:dyDescent="0.25">
      <c r="E11755" s="8">
        <v>11752</v>
      </c>
      <c r="F11755">
        <v>1</v>
      </c>
    </row>
    <row r="11756" spans="5:6" x14ac:dyDescent="0.25">
      <c r="E11756" s="8">
        <v>11753</v>
      </c>
      <c r="F11756">
        <v>1</v>
      </c>
    </row>
    <row r="11757" spans="5:6" x14ac:dyDescent="0.25">
      <c r="E11757" s="8">
        <v>11754</v>
      </c>
      <c r="F11757">
        <v>1</v>
      </c>
    </row>
    <row r="11758" spans="5:6" x14ac:dyDescent="0.25">
      <c r="E11758" s="8">
        <v>11755</v>
      </c>
      <c r="F11758">
        <v>1</v>
      </c>
    </row>
    <row r="11759" spans="5:6" x14ac:dyDescent="0.25">
      <c r="E11759" s="8">
        <v>11756</v>
      </c>
      <c r="F11759">
        <v>1</v>
      </c>
    </row>
    <row r="11760" spans="5:6" x14ac:dyDescent="0.25">
      <c r="E11760" s="8">
        <v>11757</v>
      </c>
      <c r="F11760">
        <v>1</v>
      </c>
    </row>
    <row r="11761" spans="5:6" x14ac:dyDescent="0.25">
      <c r="E11761" s="8">
        <v>11758</v>
      </c>
      <c r="F11761">
        <v>1</v>
      </c>
    </row>
    <row r="11762" spans="5:6" x14ac:dyDescent="0.25">
      <c r="E11762" s="8">
        <v>11759</v>
      </c>
      <c r="F11762">
        <v>1</v>
      </c>
    </row>
    <row r="11763" spans="5:6" x14ac:dyDescent="0.25">
      <c r="E11763" s="8">
        <v>11760</v>
      </c>
      <c r="F11763">
        <v>1</v>
      </c>
    </row>
    <row r="11764" spans="5:6" x14ac:dyDescent="0.25">
      <c r="E11764" s="8">
        <v>11761</v>
      </c>
      <c r="F11764">
        <v>1</v>
      </c>
    </row>
    <row r="11765" spans="5:6" x14ac:dyDescent="0.25">
      <c r="E11765" s="8">
        <v>11762</v>
      </c>
      <c r="F11765">
        <v>1</v>
      </c>
    </row>
    <row r="11766" spans="5:6" x14ac:dyDescent="0.25">
      <c r="E11766" s="8">
        <v>11763</v>
      </c>
      <c r="F11766">
        <v>1</v>
      </c>
    </row>
    <row r="11767" spans="5:6" x14ac:dyDescent="0.25">
      <c r="E11767" s="8">
        <v>11764</v>
      </c>
      <c r="F11767">
        <v>1</v>
      </c>
    </row>
    <row r="11768" spans="5:6" x14ac:dyDescent="0.25">
      <c r="E11768" s="8">
        <v>11765</v>
      </c>
      <c r="F11768">
        <v>1</v>
      </c>
    </row>
    <row r="11769" spans="5:6" x14ac:dyDescent="0.25">
      <c r="E11769" s="8">
        <v>11766</v>
      </c>
      <c r="F11769">
        <v>1</v>
      </c>
    </row>
    <row r="11770" spans="5:6" x14ac:dyDescent="0.25">
      <c r="E11770" s="8">
        <v>11767</v>
      </c>
      <c r="F11770">
        <v>1</v>
      </c>
    </row>
    <row r="11771" spans="5:6" x14ac:dyDescent="0.25">
      <c r="E11771" s="8">
        <v>11768</v>
      </c>
      <c r="F11771">
        <v>1</v>
      </c>
    </row>
    <row r="11772" spans="5:6" x14ac:dyDescent="0.25">
      <c r="E11772" s="8">
        <v>11769</v>
      </c>
      <c r="F11772">
        <v>1</v>
      </c>
    </row>
    <row r="11773" spans="5:6" x14ac:dyDescent="0.25">
      <c r="E11773" s="8">
        <v>11770</v>
      </c>
      <c r="F11773">
        <v>1</v>
      </c>
    </row>
    <row r="11774" spans="5:6" x14ac:dyDescent="0.25">
      <c r="E11774" s="8">
        <v>11771</v>
      </c>
      <c r="F11774">
        <v>1</v>
      </c>
    </row>
    <row r="11775" spans="5:6" x14ac:dyDescent="0.25">
      <c r="E11775" s="8">
        <v>11772</v>
      </c>
      <c r="F11775">
        <v>1</v>
      </c>
    </row>
    <row r="11776" spans="5:6" x14ac:dyDescent="0.25">
      <c r="E11776" s="8">
        <v>11773</v>
      </c>
      <c r="F11776">
        <v>1</v>
      </c>
    </row>
    <row r="11777" spans="5:6" x14ac:dyDescent="0.25">
      <c r="E11777" s="8">
        <v>11774</v>
      </c>
      <c r="F11777">
        <v>1</v>
      </c>
    </row>
    <row r="11778" spans="5:6" x14ac:dyDescent="0.25">
      <c r="E11778" s="8">
        <v>11775</v>
      </c>
      <c r="F11778">
        <v>1</v>
      </c>
    </row>
    <row r="11779" spans="5:6" x14ac:dyDescent="0.25">
      <c r="E11779" s="8">
        <v>11776</v>
      </c>
      <c r="F11779">
        <v>1</v>
      </c>
    </row>
    <row r="11780" spans="5:6" x14ac:dyDescent="0.25">
      <c r="E11780" s="8">
        <v>11777</v>
      </c>
      <c r="F11780">
        <v>1</v>
      </c>
    </row>
    <row r="11781" spans="5:6" x14ac:dyDescent="0.25">
      <c r="E11781" s="8">
        <v>11778</v>
      </c>
      <c r="F11781">
        <v>1</v>
      </c>
    </row>
    <row r="11782" spans="5:6" x14ac:dyDescent="0.25">
      <c r="E11782" s="8">
        <v>11779</v>
      </c>
      <c r="F11782">
        <v>1</v>
      </c>
    </row>
    <row r="11783" spans="5:6" x14ac:dyDescent="0.25">
      <c r="E11783" s="8">
        <v>11780</v>
      </c>
      <c r="F11783">
        <v>1</v>
      </c>
    </row>
    <row r="11784" spans="5:6" x14ac:dyDescent="0.25">
      <c r="E11784" s="8">
        <v>11781</v>
      </c>
      <c r="F11784">
        <v>1</v>
      </c>
    </row>
    <row r="11785" spans="5:6" x14ac:dyDescent="0.25">
      <c r="E11785" s="8">
        <v>11782</v>
      </c>
      <c r="F11785">
        <v>1</v>
      </c>
    </row>
    <row r="11786" spans="5:6" x14ac:dyDescent="0.25">
      <c r="E11786" s="8">
        <v>11783</v>
      </c>
      <c r="F11786">
        <v>1</v>
      </c>
    </row>
    <row r="11787" spans="5:6" x14ac:dyDescent="0.25">
      <c r="E11787" s="8">
        <v>11784</v>
      </c>
      <c r="F11787">
        <v>1</v>
      </c>
    </row>
    <row r="11788" spans="5:6" x14ac:dyDescent="0.25">
      <c r="E11788" s="8">
        <v>11785</v>
      </c>
      <c r="F11788">
        <v>1</v>
      </c>
    </row>
    <row r="11789" spans="5:6" x14ac:dyDescent="0.25">
      <c r="E11789" s="8">
        <v>11786</v>
      </c>
      <c r="F11789">
        <v>1</v>
      </c>
    </row>
    <row r="11790" spans="5:6" x14ac:dyDescent="0.25">
      <c r="E11790" s="8">
        <v>11787</v>
      </c>
      <c r="F11790">
        <v>1</v>
      </c>
    </row>
    <row r="11791" spans="5:6" x14ac:dyDescent="0.25">
      <c r="E11791" s="8">
        <v>11788</v>
      </c>
      <c r="F11791">
        <v>1</v>
      </c>
    </row>
    <row r="11792" spans="5:6" x14ac:dyDescent="0.25">
      <c r="E11792" s="8">
        <v>11789</v>
      </c>
      <c r="F11792">
        <v>1</v>
      </c>
    </row>
    <row r="11793" spans="5:6" x14ac:dyDescent="0.25">
      <c r="E11793" s="8">
        <v>11790</v>
      </c>
      <c r="F11793">
        <v>1</v>
      </c>
    </row>
    <row r="11794" spans="5:6" x14ac:dyDescent="0.25">
      <c r="E11794" s="8">
        <v>11791</v>
      </c>
      <c r="F11794">
        <v>1</v>
      </c>
    </row>
    <row r="11795" spans="5:6" x14ac:dyDescent="0.25">
      <c r="E11795" s="8">
        <v>11792</v>
      </c>
      <c r="F11795">
        <v>1</v>
      </c>
    </row>
    <row r="11796" spans="5:6" x14ac:dyDescent="0.25">
      <c r="E11796" s="8">
        <v>11793</v>
      </c>
      <c r="F11796">
        <v>1</v>
      </c>
    </row>
    <row r="11797" spans="5:6" x14ac:dyDescent="0.25">
      <c r="E11797" s="8">
        <v>11794</v>
      </c>
      <c r="F11797">
        <v>1</v>
      </c>
    </row>
    <row r="11798" spans="5:6" x14ac:dyDescent="0.25">
      <c r="E11798" s="8">
        <v>11795</v>
      </c>
      <c r="F11798">
        <v>1</v>
      </c>
    </row>
    <row r="11799" spans="5:6" x14ac:dyDescent="0.25">
      <c r="E11799" s="8">
        <v>11796</v>
      </c>
      <c r="F11799">
        <v>1</v>
      </c>
    </row>
    <row r="11800" spans="5:6" x14ac:dyDescent="0.25">
      <c r="E11800" s="8">
        <v>11797</v>
      </c>
      <c r="F11800">
        <v>1</v>
      </c>
    </row>
    <row r="11801" spans="5:6" x14ac:dyDescent="0.25">
      <c r="E11801" s="8">
        <v>11798</v>
      </c>
      <c r="F11801">
        <v>1</v>
      </c>
    </row>
    <row r="11802" spans="5:6" x14ac:dyDescent="0.25">
      <c r="E11802" s="8">
        <v>11799</v>
      </c>
      <c r="F11802">
        <v>1</v>
      </c>
    </row>
    <row r="11803" spans="5:6" x14ac:dyDescent="0.25">
      <c r="E11803" s="8">
        <v>11800</v>
      </c>
      <c r="F11803">
        <v>1</v>
      </c>
    </row>
    <row r="11804" spans="5:6" x14ac:dyDescent="0.25">
      <c r="E11804" s="8">
        <v>11801</v>
      </c>
      <c r="F11804">
        <v>1</v>
      </c>
    </row>
    <row r="11805" spans="5:6" x14ac:dyDescent="0.25">
      <c r="E11805" s="8">
        <v>11802</v>
      </c>
      <c r="F11805">
        <v>1</v>
      </c>
    </row>
    <row r="11806" spans="5:6" x14ac:dyDescent="0.25">
      <c r="E11806" s="8">
        <v>11803</v>
      </c>
      <c r="F11806">
        <v>1</v>
      </c>
    </row>
    <row r="11807" spans="5:6" x14ac:dyDescent="0.25">
      <c r="E11807" s="8">
        <v>11804</v>
      </c>
      <c r="F11807">
        <v>1</v>
      </c>
    </row>
    <row r="11808" spans="5:6" x14ac:dyDescent="0.25">
      <c r="E11808" s="8">
        <v>11805</v>
      </c>
      <c r="F11808">
        <v>1</v>
      </c>
    </row>
    <row r="11809" spans="5:6" x14ac:dyDescent="0.25">
      <c r="E11809" s="8">
        <v>11806</v>
      </c>
      <c r="F11809">
        <v>1</v>
      </c>
    </row>
    <row r="11810" spans="5:6" x14ac:dyDescent="0.25">
      <c r="E11810" s="8">
        <v>11807</v>
      </c>
      <c r="F11810">
        <v>1</v>
      </c>
    </row>
    <row r="11811" spans="5:6" x14ac:dyDescent="0.25">
      <c r="E11811" s="8">
        <v>11808</v>
      </c>
      <c r="F11811">
        <v>1</v>
      </c>
    </row>
    <row r="11812" spans="5:6" x14ac:dyDescent="0.25">
      <c r="E11812" s="8">
        <v>11809</v>
      </c>
      <c r="F11812">
        <v>1</v>
      </c>
    </row>
    <row r="11813" spans="5:6" x14ac:dyDescent="0.25">
      <c r="E11813" s="8">
        <v>11810</v>
      </c>
      <c r="F11813">
        <v>1</v>
      </c>
    </row>
    <row r="11814" spans="5:6" x14ac:dyDescent="0.25">
      <c r="E11814" s="8">
        <v>11811</v>
      </c>
      <c r="F11814">
        <v>1</v>
      </c>
    </row>
    <row r="11815" spans="5:6" x14ac:dyDescent="0.25">
      <c r="E11815" s="8">
        <v>11812</v>
      </c>
      <c r="F11815">
        <v>1</v>
      </c>
    </row>
    <row r="11816" spans="5:6" x14ac:dyDescent="0.25">
      <c r="E11816" s="8">
        <v>11813</v>
      </c>
      <c r="F11816">
        <v>1</v>
      </c>
    </row>
    <row r="11817" spans="5:6" x14ac:dyDescent="0.25">
      <c r="E11817" s="8">
        <v>11814</v>
      </c>
      <c r="F11817">
        <v>1</v>
      </c>
    </row>
    <row r="11818" spans="5:6" x14ac:dyDescent="0.25">
      <c r="E11818" s="8">
        <v>11815</v>
      </c>
      <c r="F11818">
        <v>1</v>
      </c>
    </row>
    <row r="11819" spans="5:6" x14ac:dyDescent="0.25">
      <c r="E11819" s="8">
        <v>11816</v>
      </c>
      <c r="F11819">
        <v>1</v>
      </c>
    </row>
    <row r="11820" spans="5:6" x14ac:dyDescent="0.25">
      <c r="E11820" s="8">
        <v>11817</v>
      </c>
      <c r="F11820">
        <v>1</v>
      </c>
    </row>
    <row r="11821" spans="5:6" x14ac:dyDescent="0.25">
      <c r="E11821" s="8">
        <v>11818</v>
      </c>
      <c r="F11821">
        <v>1</v>
      </c>
    </row>
    <row r="11822" spans="5:6" x14ac:dyDescent="0.25">
      <c r="E11822" s="8">
        <v>11819</v>
      </c>
      <c r="F11822">
        <v>1</v>
      </c>
    </row>
    <row r="11823" spans="5:6" x14ac:dyDescent="0.25">
      <c r="E11823" s="8">
        <v>11820</v>
      </c>
      <c r="F11823">
        <v>1</v>
      </c>
    </row>
    <row r="11824" spans="5:6" x14ac:dyDescent="0.25">
      <c r="E11824" s="8">
        <v>11821</v>
      </c>
      <c r="F11824">
        <v>1</v>
      </c>
    </row>
    <row r="11825" spans="5:6" x14ac:dyDescent="0.25">
      <c r="E11825" s="8">
        <v>11822</v>
      </c>
      <c r="F11825">
        <v>1</v>
      </c>
    </row>
    <row r="11826" spans="5:6" x14ac:dyDescent="0.25">
      <c r="E11826" s="8">
        <v>11823</v>
      </c>
      <c r="F11826">
        <v>1</v>
      </c>
    </row>
    <row r="11827" spans="5:6" x14ac:dyDescent="0.25">
      <c r="E11827" s="8">
        <v>11824</v>
      </c>
      <c r="F11827">
        <v>1</v>
      </c>
    </row>
    <row r="11828" spans="5:6" x14ac:dyDescent="0.25">
      <c r="E11828" s="8">
        <v>11825</v>
      </c>
      <c r="F11828">
        <v>1</v>
      </c>
    </row>
    <row r="11829" spans="5:6" x14ac:dyDescent="0.25">
      <c r="E11829" s="8">
        <v>11826</v>
      </c>
      <c r="F11829">
        <v>1</v>
      </c>
    </row>
    <row r="11830" spans="5:6" x14ac:dyDescent="0.25">
      <c r="E11830" s="8">
        <v>11827</v>
      </c>
      <c r="F11830">
        <v>1</v>
      </c>
    </row>
    <row r="11831" spans="5:6" x14ac:dyDescent="0.25">
      <c r="E11831" s="8">
        <v>11828</v>
      </c>
      <c r="F11831">
        <v>1</v>
      </c>
    </row>
    <row r="11832" spans="5:6" x14ac:dyDescent="0.25">
      <c r="E11832" s="8">
        <v>11829</v>
      </c>
      <c r="F11832">
        <v>1</v>
      </c>
    </row>
    <row r="11833" spans="5:6" x14ac:dyDescent="0.25">
      <c r="E11833" s="8">
        <v>11830</v>
      </c>
      <c r="F11833">
        <v>1</v>
      </c>
    </row>
    <row r="11834" spans="5:6" x14ac:dyDescent="0.25">
      <c r="E11834" s="8">
        <v>11831</v>
      </c>
      <c r="F11834">
        <v>1</v>
      </c>
    </row>
    <row r="11835" spans="5:6" x14ac:dyDescent="0.25">
      <c r="E11835" s="8">
        <v>11832</v>
      </c>
      <c r="F11835">
        <v>1</v>
      </c>
    </row>
    <row r="11836" spans="5:6" x14ac:dyDescent="0.25">
      <c r="E11836" s="8">
        <v>11833</v>
      </c>
      <c r="F11836">
        <v>1</v>
      </c>
    </row>
    <row r="11837" spans="5:6" x14ac:dyDescent="0.25">
      <c r="E11837" s="8">
        <v>11834</v>
      </c>
      <c r="F11837">
        <v>1</v>
      </c>
    </row>
    <row r="11838" spans="5:6" x14ac:dyDescent="0.25">
      <c r="E11838" s="8">
        <v>11835</v>
      </c>
      <c r="F11838">
        <v>1</v>
      </c>
    </row>
    <row r="11839" spans="5:6" x14ac:dyDescent="0.25">
      <c r="E11839" s="8">
        <v>11836</v>
      </c>
      <c r="F11839">
        <v>1</v>
      </c>
    </row>
    <row r="11840" spans="5:6" x14ac:dyDescent="0.25">
      <c r="E11840" s="8">
        <v>11837</v>
      </c>
      <c r="F11840">
        <v>1</v>
      </c>
    </row>
    <row r="11841" spans="5:6" x14ac:dyDescent="0.25">
      <c r="E11841" s="8">
        <v>11838</v>
      </c>
      <c r="F11841">
        <v>1</v>
      </c>
    </row>
    <row r="11842" spans="5:6" x14ac:dyDescent="0.25">
      <c r="E11842" s="8">
        <v>11839</v>
      </c>
      <c r="F11842">
        <v>1</v>
      </c>
    </row>
    <row r="11843" spans="5:6" x14ac:dyDescent="0.25">
      <c r="E11843" s="8">
        <v>11840</v>
      </c>
      <c r="F11843">
        <v>1</v>
      </c>
    </row>
    <row r="11844" spans="5:6" x14ac:dyDescent="0.25">
      <c r="E11844" s="8">
        <v>11841</v>
      </c>
      <c r="F11844">
        <v>1</v>
      </c>
    </row>
    <row r="11845" spans="5:6" x14ac:dyDescent="0.25">
      <c r="E11845" s="8">
        <v>11842</v>
      </c>
      <c r="F11845">
        <v>1</v>
      </c>
    </row>
    <row r="11846" spans="5:6" x14ac:dyDescent="0.25">
      <c r="E11846" s="8">
        <v>11843</v>
      </c>
      <c r="F11846">
        <v>1</v>
      </c>
    </row>
    <row r="11847" spans="5:6" x14ac:dyDescent="0.25">
      <c r="E11847" s="8">
        <v>11844</v>
      </c>
      <c r="F11847">
        <v>1</v>
      </c>
    </row>
    <row r="11848" spans="5:6" x14ac:dyDescent="0.25">
      <c r="E11848" s="8">
        <v>11845</v>
      </c>
      <c r="F11848">
        <v>1</v>
      </c>
    </row>
    <row r="11849" spans="5:6" x14ac:dyDescent="0.25">
      <c r="E11849" s="8">
        <v>11846</v>
      </c>
      <c r="F11849">
        <v>1</v>
      </c>
    </row>
    <row r="11850" spans="5:6" x14ac:dyDescent="0.25">
      <c r="E11850" s="8">
        <v>11847</v>
      </c>
      <c r="F11850">
        <v>1</v>
      </c>
    </row>
    <row r="11851" spans="5:6" x14ac:dyDescent="0.25">
      <c r="E11851" s="8">
        <v>11848</v>
      </c>
      <c r="F11851">
        <v>1</v>
      </c>
    </row>
    <row r="11852" spans="5:6" x14ac:dyDescent="0.25">
      <c r="E11852" s="8">
        <v>11849</v>
      </c>
      <c r="F11852">
        <v>1</v>
      </c>
    </row>
    <row r="11853" spans="5:6" x14ac:dyDescent="0.25">
      <c r="E11853" s="8">
        <v>11850</v>
      </c>
      <c r="F11853">
        <v>1</v>
      </c>
    </row>
    <row r="11854" spans="5:6" x14ac:dyDescent="0.25">
      <c r="E11854" s="8">
        <v>11851</v>
      </c>
      <c r="F11854">
        <v>1</v>
      </c>
    </row>
    <row r="11855" spans="5:6" x14ac:dyDescent="0.25">
      <c r="E11855" s="8">
        <v>11852</v>
      </c>
      <c r="F11855">
        <v>1</v>
      </c>
    </row>
    <row r="11856" spans="5:6" x14ac:dyDescent="0.25">
      <c r="E11856" s="8">
        <v>11853</v>
      </c>
      <c r="F11856">
        <v>1</v>
      </c>
    </row>
    <row r="11857" spans="5:6" x14ac:dyDescent="0.25">
      <c r="E11857" s="8">
        <v>11854</v>
      </c>
      <c r="F11857">
        <v>1</v>
      </c>
    </row>
    <row r="11858" spans="5:6" x14ac:dyDescent="0.25">
      <c r="E11858" s="8">
        <v>11855</v>
      </c>
      <c r="F11858">
        <v>1</v>
      </c>
    </row>
    <row r="11859" spans="5:6" x14ac:dyDescent="0.25">
      <c r="E11859" s="8">
        <v>11856</v>
      </c>
      <c r="F11859">
        <v>1</v>
      </c>
    </row>
    <row r="11860" spans="5:6" x14ac:dyDescent="0.25">
      <c r="E11860" s="8">
        <v>11857</v>
      </c>
      <c r="F11860">
        <v>1</v>
      </c>
    </row>
    <row r="11861" spans="5:6" x14ac:dyDescent="0.25">
      <c r="E11861" s="8">
        <v>11858</v>
      </c>
      <c r="F11861">
        <v>1</v>
      </c>
    </row>
    <row r="11862" spans="5:6" x14ac:dyDescent="0.25">
      <c r="E11862" s="8">
        <v>11859</v>
      </c>
      <c r="F11862">
        <v>1</v>
      </c>
    </row>
    <row r="11863" spans="5:6" x14ac:dyDescent="0.25">
      <c r="E11863" s="8">
        <v>11860</v>
      </c>
      <c r="F11863">
        <v>1</v>
      </c>
    </row>
    <row r="11864" spans="5:6" x14ac:dyDescent="0.25">
      <c r="E11864" s="8">
        <v>11861</v>
      </c>
      <c r="F11864">
        <v>1</v>
      </c>
    </row>
    <row r="11865" spans="5:6" x14ac:dyDescent="0.25">
      <c r="E11865" s="8">
        <v>11862</v>
      </c>
      <c r="F11865">
        <v>1</v>
      </c>
    </row>
    <row r="11866" spans="5:6" x14ac:dyDescent="0.25">
      <c r="E11866" s="8">
        <v>11863</v>
      </c>
      <c r="F11866">
        <v>1</v>
      </c>
    </row>
    <row r="11867" spans="5:6" x14ac:dyDescent="0.25">
      <c r="E11867" s="8">
        <v>11864</v>
      </c>
      <c r="F11867">
        <v>1</v>
      </c>
    </row>
    <row r="11868" spans="5:6" x14ac:dyDescent="0.25">
      <c r="E11868" s="8">
        <v>11865</v>
      </c>
      <c r="F11868">
        <v>1</v>
      </c>
    </row>
    <row r="11869" spans="5:6" x14ac:dyDescent="0.25">
      <c r="E11869" s="8">
        <v>11866</v>
      </c>
      <c r="F11869">
        <v>1</v>
      </c>
    </row>
    <row r="11870" spans="5:6" x14ac:dyDescent="0.25">
      <c r="E11870" s="8">
        <v>11867</v>
      </c>
      <c r="F11870">
        <v>1</v>
      </c>
    </row>
    <row r="11871" spans="5:6" x14ac:dyDescent="0.25">
      <c r="E11871" s="8">
        <v>11868</v>
      </c>
      <c r="F11871">
        <v>1</v>
      </c>
    </row>
    <row r="11872" spans="5:6" x14ac:dyDescent="0.25">
      <c r="E11872" s="8">
        <v>11869</v>
      </c>
      <c r="F11872">
        <v>1</v>
      </c>
    </row>
    <row r="11873" spans="5:6" x14ac:dyDescent="0.25">
      <c r="E11873" s="8">
        <v>11870</v>
      </c>
      <c r="F11873">
        <v>1</v>
      </c>
    </row>
    <row r="11874" spans="5:6" x14ac:dyDescent="0.25">
      <c r="E11874" s="8">
        <v>11871</v>
      </c>
      <c r="F11874">
        <v>1</v>
      </c>
    </row>
    <row r="11875" spans="5:6" x14ac:dyDescent="0.25">
      <c r="E11875" s="8">
        <v>11872</v>
      </c>
      <c r="F11875">
        <v>1</v>
      </c>
    </row>
    <row r="11876" spans="5:6" x14ac:dyDescent="0.25">
      <c r="E11876" s="8">
        <v>11873</v>
      </c>
      <c r="F11876">
        <v>1</v>
      </c>
    </row>
    <row r="11877" spans="5:6" x14ac:dyDescent="0.25">
      <c r="E11877" s="8">
        <v>11874</v>
      </c>
      <c r="F11877">
        <v>1</v>
      </c>
    </row>
    <row r="11878" spans="5:6" x14ac:dyDescent="0.25">
      <c r="E11878" s="8">
        <v>11875</v>
      </c>
      <c r="F11878">
        <v>1</v>
      </c>
    </row>
    <row r="11879" spans="5:6" x14ac:dyDescent="0.25">
      <c r="E11879" s="8">
        <v>11876</v>
      </c>
      <c r="F11879">
        <v>1</v>
      </c>
    </row>
    <row r="11880" spans="5:6" x14ac:dyDescent="0.25">
      <c r="E11880" s="8">
        <v>11877</v>
      </c>
      <c r="F11880">
        <v>1</v>
      </c>
    </row>
    <row r="11881" spans="5:6" x14ac:dyDescent="0.25">
      <c r="E11881" s="8">
        <v>11878</v>
      </c>
      <c r="F11881">
        <v>1</v>
      </c>
    </row>
    <row r="11882" spans="5:6" x14ac:dyDescent="0.25">
      <c r="E11882" s="8">
        <v>11879</v>
      </c>
      <c r="F11882">
        <v>1</v>
      </c>
    </row>
    <row r="11883" spans="5:6" x14ac:dyDescent="0.25">
      <c r="E11883" s="8">
        <v>11880</v>
      </c>
      <c r="F11883">
        <v>1</v>
      </c>
    </row>
    <row r="11884" spans="5:6" x14ac:dyDescent="0.25">
      <c r="E11884" s="8">
        <v>11881</v>
      </c>
      <c r="F11884">
        <v>1</v>
      </c>
    </row>
    <row r="11885" spans="5:6" x14ac:dyDescent="0.25">
      <c r="E11885" s="8">
        <v>11882</v>
      </c>
      <c r="F11885">
        <v>1</v>
      </c>
    </row>
    <row r="11886" spans="5:6" x14ac:dyDescent="0.25">
      <c r="E11886" s="8">
        <v>11883</v>
      </c>
      <c r="F11886">
        <v>1</v>
      </c>
    </row>
    <row r="11887" spans="5:6" x14ac:dyDescent="0.25">
      <c r="E11887" s="8">
        <v>11884</v>
      </c>
      <c r="F11887">
        <v>1</v>
      </c>
    </row>
    <row r="11888" spans="5:6" x14ac:dyDescent="0.25">
      <c r="E11888" s="8">
        <v>11885</v>
      </c>
      <c r="F11888">
        <v>1</v>
      </c>
    </row>
    <row r="11889" spans="5:6" x14ac:dyDescent="0.25">
      <c r="E11889" s="8">
        <v>11886</v>
      </c>
      <c r="F11889">
        <v>1</v>
      </c>
    </row>
    <row r="11890" spans="5:6" x14ac:dyDescent="0.25">
      <c r="E11890" s="8">
        <v>11887</v>
      </c>
      <c r="F11890">
        <v>1</v>
      </c>
    </row>
    <row r="11891" spans="5:6" x14ac:dyDescent="0.25">
      <c r="E11891" s="8">
        <v>11888</v>
      </c>
      <c r="F11891">
        <v>1</v>
      </c>
    </row>
    <row r="11892" spans="5:6" x14ac:dyDescent="0.25">
      <c r="E11892" s="8">
        <v>11889</v>
      </c>
      <c r="F11892">
        <v>1</v>
      </c>
    </row>
    <row r="11893" spans="5:6" x14ac:dyDescent="0.25">
      <c r="E11893" s="8">
        <v>11890</v>
      </c>
      <c r="F11893">
        <v>1</v>
      </c>
    </row>
    <row r="11894" spans="5:6" x14ac:dyDescent="0.25">
      <c r="E11894" s="8">
        <v>11891</v>
      </c>
      <c r="F11894">
        <v>1</v>
      </c>
    </row>
    <row r="11895" spans="5:6" x14ac:dyDescent="0.25">
      <c r="E11895" s="8">
        <v>11892</v>
      </c>
      <c r="F11895">
        <v>1</v>
      </c>
    </row>
    <row r="11896" spans="5:6" x14ac:dyDescent="0.25">
      <c r="E11896" s="8">
        <v>11893</v>
      </c>
      <c r="F11896">
        <v>1</v>
      </c>
    </row>
    <row r="11897" spans="5:6" x14ac:dyDescent="0.25">
      <c r="E11897" s="8">
        <v>11894</v>
      </c>
      <c r="F11897">
        <v>1</v>
      </c>
    </row>
    <row r="11898" spans="5:6" x14ac:dyDescent="0.25">
      <c r="E11898" s="8">
        <v>11895</v>
      </c>
      <c r="F11898">
        <v>1</v>
      </c>
    </row>
    <row r="11899" spans="5:6" x14ac:dyDescent="0.25">
      <c r="E11899" s="8">
        <v>11896</v>
      </c>
      <c r="F11899">
        <v>1</v>
      </c>
    </row>
    <row r="11900" spans="5:6" x14ac:dyDescent="0.25">
      <c r="E11900" s="8">
        <v>11897</v>
      </c>
      <c r="F11900">
        <v>1</v>
      </c>
    </row>
    <row r="11901" spans="5:6" x14ac:dyDescent="0.25">
      <c r="E11901" s="8">
        <v>11898</v>
      </c>
      <c r="F11901">
        <v>1</v>
      </c>
    </row>
    <row r="11902" spans="5:6" x14ac:dyDescent="0.25">
      <c r="E11902" s="8">
        <v>11899</v>
      </c>
      <c r="F11902">
        <v>1</v>
      </c>
    </row>
    <row r="11903" spans="5:6" x14ac:dyDescent="0.25">
      <c r="E11903" s="8">
        <v>11900</v>
      </c>
      <c r="F11903">
        <v>1</v>
      </c>
    </row>
    <row r="11904" spans="5:6" x14ac:dyDescent="0.25">
      <c r="E11904" s="8">
        <v>11901</v>
      </c>
      <c r="F11904">
        <v>1</v>
      </c>
    </row>
    <row r="11905" spans="5:6" x14ac:dyDescent="0.25">
      <c r="E11905" s="8">
        <v>11902</v>
      </c>
      <c r="F11905">
        <v>1</v>
      </c>
    </row>
    <row r="11906" spans="5:6" x14ac:dyDescent="0.25">
      <c r="E11906" s="8">
        <v>11903</v>
      </c>
      <c r="F11906">
        <v>1</v>
      </c>
    </row>
    <row r="11907" spans="5:6" x14ac:dyDescent="0.25">
      <c r="E11907" s="8">
        <v>11904</v>
      </c>
      <c r="F11907">
        <v>1</v>
      </c>
    </row>
    <row r="11908" spans="5:6" x14ac:dyDescent="0.25">
      <c r="E11908" s="8">
        <v>11905</v>
      </c>
      <c r="F11908">
        <v>1</v>
      </c>
    </row>
    <row r="11909" spans="5:6" x14ac:dyDescent="0.25">
      <c r="E11909" s="8">
        <v>11906</v>
      </c>
      <c r="F11909">
        <v>1</v>
      </c>
    </row>
    <row r="11910" spans="5:6" x14ac:dyDescent="0.25">
      <c r="E11910" s="8">
        <v>11907</v>
      </c>
      <c r="F11910">
        <v>1</v>
      </c>
    </row>
    <row r="11911" spans="5:6" x14ac:dyDescent="0.25">
      <c r="E11911" s="8">
        <v>11908</v>
      </c>
      <c r="F11911">
        <v>1</v>
      </c>
    </row>
    <row r="11912" spans="5:6" x14ac:dyDescent="0.25">
      <c r="E11912" s="8">
        <v>11909</v>
      </c>
      <c r="F11912">
        <v>1</v>
      </c>
    </row>
    <row r="11913" spans="5:6" x14ac:dyDescent="0.25">
      <c r="E11913" s="8">
        <v>11910</v>
      </c>
      <c r="F11913">
        <v>1</v>
      </c>
    </row>
    <row r="11914" spans="5:6" x14ac:dyDescent="0.25">
      <c r="E11914" s="8">
        <v>11911</v>
      </c>
      <c r="F11914">
        <v>1</v>
      </c>
    </row>
    <row r="11915" spans="5:6" x14ac:dyDescent="0.25">
      <c r="E11915" s="8">
        <v>11912</v>
      </c>
      <c r="F11915">
        <v>1</v>
      </c>
    </row>
    <row r="11916" spans="5:6" x14ac:dyDescent="0.25">
      <c r="E11916" s="8">
        <v>11913</v>
      </c>
      <c r="F11916">
        <v>1</v>
      </c>
    </row>
    <row r="11917" spans="5:6" x14ac:dyDescent="0.25">
      <c r="E11917" s="8">
        <v>11914</v>
      </c>
      <c r="F11917">
        <v>1</v>
      </c>
    </row>
    <row r="11918" spans="5:6" x14ac:dyDescent="0.25">
      <c r="E11918" s="8">
        <v>11915</v>
      </c>
      <c r="F11918">
        <v>1</v>
      </c>
    </row>
    <row r="11919" spans="5:6" x14ac:dyDescent="0.25">
      <c r="E11919" s="8">
        <v>11916</v>
      </c>
      <c r="F11919">
        <v>1</v>
      </c>
    </row>
    <row r="11920" spans="5:6" x14ac:dyDescent="0.25">
      <c r="E11920" s="8">
        <v>11917</v>
      </c>
      <c r="F11920">
        <v>1</v>
      </c>
    </row>
    <row r="11921" spans="5:6" x14ac:dyDescent="0.25">
      <c r="E11921" s="8">
        <v>11918</v>
      </c>
      <c r="F11921">
        <v>1</v>
      </c>
    </row>
    <row r="11922" spans="5:6" x14ac:dyDescent="0.25">
      <c r="E11922" s="8">
        <v>11919</v>
      </c>
      <c r="F11922">
        <v>1</v>
      </c>
    </row>
    <row r="11923" spans="5:6" x14ac:dyDescent="0.25">
      <c r="E11923" s="8">
        <v>11920</v>
      </c>
      <c r="F11923">
        <v>1</v>
      </c>
    </row>
    <row r="11924" spans="5:6" x14ac:dyDescent="0.25">
      <c r="E11924" s="8">
        <v>11921</v>
      </c>
      <c r="F11924">
        <v>1</v>
      </c>
    </row>
    <row r="11925" spans="5:6" x14ac:dyDescent="0.25">
      <c r="E11925" s="8">
        <v>11922</v>
      </c>
      <c r="F11925">
        <v>1</v>
      </c>
    </row>
    <row r="11926" spans="5:6" x14ac:dyDescent="0.25">
      <c r="E11926" s="8">
        <v>11923</v>
      </c>
      <c r="F11926">
        <v>1</v>
      </c>
    </row>
    <row r="11927" spans="5:6" x14ac:dyDescent="0.25">
      <c r="E11927" s="8">
        <v>11924</v>
      </c>
      <c r="F11927">
        <v>1</v>
      </c>
    </row>
    <row r="11928" spans="5:6" x14ac:dyDescent="0.25">
      <c r="E11928" s="8">
        <v>11925</v>
      </c>
      <c r="F11928">
        <v>1</v>
      </c>
    </row>
    <row r="11929" spans="5:6" x14ac:dyDescent="0.25">
      <c r="E11929" s="8">
        <v>11926</v>
      </c>
      <c r="F11929">
        <v>1</v>
      </c>
    </row>
    <row r="11930" spans="5:6" x14ac:dyDescent="0.25">
      <c r="E11930" s="8">
        <v>11927</v>
      </c>
      <c r="F11930">
        <v>1</v>
      </c>
    </row>
    <row r="11931" spans="5:6" x14ac:dyDescent="0.25">
      <c r="E11931" s="8">
        <v>11928</v>
      </c>
      <c r="F11931">
        <v>1</v>
      </c>
    </row>
    <row r="11932" spans="5:6" x14ac:dyDescent="0.25">
      <c r="E11932" s="8">
        <v>11929</v>
      </c>
      <c r="F11932">
        <v>1</v>
      </c>
    </row>
    <row r="11933" spans="5:6" x14ac:dyDescent="0.25">
      <c r="E11933" s="8">
        <v>11930</v>
      </c>
      <c r="F11933">
        <v>1</v>
      </c>
    </row>
    <row r="11934" spans="5:6" x14ac:dyDescent="0.25">
      <c r="E11934" s="8">
        <v>11931</v>
      </c>
      <c r="F11934">
        <v>1</v>
      </c>
    </row>
    <row r="11935" spans="5:6" x14ac:dyDescent="0.25">
      <c r="E11935" s="8">
        <v>11932</v>
      </c>
      <c r="F11935">
        <v>1</v>
      </c>
    </row>
    <row r="11936" spans="5:6" x14ac:dyDescent="0.25">
      <c r="E11936" s="8">
        <v>11933</v>
      </c>
      <c r="F11936">
        <v>1</v>
      </c>
    </row>
    <row r="11937" spans="5:6" x14ac:dyDescent="0.25">
      <c r="E11937" s="8">
        <v>11934</v>
      </c>
      <c r="F11937">
        <v>1</v>
      </c>
    </row>
    <row r="11938" spans="5:6" x14ac:dyDescent="0.25">
      <c r="E11938" s="8">
        <v>11935</v>
      </c>
      <c r="F11938">
        <v>1</v>
      </c>
    </row>
    <row r="11939" spans="5:6" x14ac:dyDescent="0.25">
      <c r="E11939" s="8">
        <v>11936</v>
      </c>
      <c r="F11939">
        <v>1</v>
      </c>
    </row>
    <row r="11940" spans="5:6" x14ac:dyDescent="0.25">
      <c r="E11940" s="8">
        <v>11937</v>
      </c>
      <c r="F11940">
        <v>1</v>
      </c>
    </row>
    <row r="11941" spans="5:6" x14ac:dyDescent="0.25">
      <c r="E11941" s="8">
        <v>11938</v>
      </c>
      <c r="F11941">
        <v>1</v>
      </c>
    </row>
    <row r="11942" spans="5:6" x14ac:dyDescent="0.25">
      <c r="E11942" s="8">
        <v>11939</v>
      </c>
      <c r="F11942">
        <v>1</v>
      </c>
    </row>
    <row r="11943" spans="5:6" x14ac:dyDescent="0.25">
      <c r="E11943" s="8">
        <v>11940</v>
      </c>
      <c r="F11943">
        <v>1</v>
      </c>
    </row>
    <row r="11944" spans="5:6" x14ac:dyDescent="0.25">
      <c r="E11944" s="8">
        <v>11941</v>
      </c>
      <c r="F11944">
        <v>1</v>
      </c>
    </row>
    <row r="11945" spans="5:6" x14ac:dyDescent="0.25">
      <c r="E11945" s="8">
        <v>11942</v>
      </c>
      <c r="F11945">
        <v>1</v>
      </c>
    </row>
    <row r="11946" spans="5:6" x14ac:dyDescent="0.25">
      <c r="E11946" s="8">
        <v>11943</v>
      </c>
      <c r="F11946">
        <v>1</v>
      </c>
    </row>
    <row r="11947" spans="5:6" x14ac:dyDescent="0.25">
      <c r="E11947" s="8">
        <v>11944</v>
      </c>
      <c r="F11947">
        <v>1</v>
      </c>
    </row>
    <row r="11948" spans="5:6" x14ac:dyDescent="0.25">
      <c r="E11948" s="8">
        <v>11945</v>
      </c>
      <c r="F11948">
        <v>1</v>
      </c>
    </row>
    <row r="11949" spans="5:6" x14ac:dyDescent="0.25">
      <c r="E11949" s="8">
        <v>11946</v>
      </c>
      <c r="F11949">
        <v>1</v>
      </c>
    </row>
    <row r="11950" spans="5:6" x14ac:dyDescent="0.25">
      <c r="E11950" s="8">
        <v>11947</v>
      </c>
      <c r="F11950">
        <v>1</v>
      </c>
    </row>
    <row r="11951" spans="5:6" x14ac:dyDescent="0.25">
      <c r="E11951" s="8">
        <v>11948</v>
      </c>
      <c r="F11951">
        <v>1</v>
      </c>
    </row>
    <row r="11952" spans="5:6" x14ac:dyDescent="0.25">
      <c r="E11952" s="8">
        <v>11949</v>
      </c>
      <c r="F11952">
        <v>1</v>
      </c>
    </row>
    <row r="11953" spans="5:6" x14ac:dyDescent="0.25">
      <c r="E11953" s="8">
        <v>11950</v>
      </c>
      <c r="F11953">
        <v>1</v>
      </c>
    </row>
    <row r="11954" spans="5:6" x14ac:dyDescent="0.25">
      <c r="E11954" s="8">
        <v>11951</v>
      </c>
      <c r="F11954">
        <v>1</v>
      </c>
    </row>
    <row r="11955" spans="5:6" x14ac:dyDescent="0.25">
      <c r="E11955" s="8">
        <v>11952</v>
      </c>
      <c r="F11955">
        <v>1</v>
      </c>
    </row>
    <row r="11956" spans="5:6" x14ac:dyDescent="0.25">
      <c r="E11956" s="8">
        <v>11953</v>
      </c>
      <c r="F11956">
        <v>1</v>
      </c>
    </row>
    <row r="11957" spans="5:6" x14ac:dyDescent="0.25">
      <c r="E11957" s="8">
        <v>11954</v>
      </c>
      <c r="F11957">
        <v>1</v>
      </c>
    </row>
    <row r="11958" spans="5:6" x14ac:dyDescent="0.25">
      <c r="E11958" s="8">
        <v>11955</v>
      </c>
      <c r="F11958">
        <v>1</v>
      </c>
    </row>
    <row r="11959" spans="5:6" x14ac:dyDescent="0.25">
      <c r="E11959" s="8">
        <v>11956</v>
      </c>
      <c r="F11959">
        <v>1</v>
      </c>
    </row>
    <row r="11960" spans="5:6" x14ac:dyDescent="0.25">
      <c r="E11960" s="8">
        <v>11957</v>
      </c>
      <c r="F11960">
        <v>1</v>
      </c>
    </row>
    <row r="11961" spans="5:6" x14ac:dyDescent="0.25">
      <c r="E11961" s="8">
        <v>11958</v>
      </c>
      <c r="F11961">
        <v>1</v>
      </c>
    </row>
    <row r="11962" spans="5:6" x14ac:dyDescent="0.25">
      <c r="E11962" s="8">
        <v>11959</v>
      </c>
      <c r="F11962">
        <v>1</v>
      </c>
    </row>
    <row r="11963" spans="5:6" x14ac:dyDescent="0.25">
      <c r="E11963" s="8">
        <v>11960</v>
      </c>
      <c r="F11963">
        <v>1</v>
      </c>
    </row>
    <row r="11964" spans="5:6" x14ac:dyDescent="0.25">
      <c r="E11964" s="8">
        <v>11961</v>
      </c>
      <c r="F11964">
        <v>1</v>
      </c>
    </row>
    <row r="11965" spans="5:6" x14ac:dyDescent="0.25">
      <c r="E11965" s="8">
        <v>11962</v>
      </c>
      <c r="F11965">
        <v>1</v>
      </c>
    </row>
    <row r="11966" spans="5:6" x14ac:dyDescent="0.25">
      <c r="E11966" s="8">
        <v>11963</v>
      </c>
      <c r="F11966">
        <v>1</v>
      </c>
    </row>
    <row r="11967" spans="5:6" x14ac:dyDescent="0.25">
      <c r="E11967" s="8">
        <v>11964</v>
      </c>
      <c r="F11967">
        <v>1</v>
      </c>
    </row>
    <row r="11968" spans="5:6" x14ac:dyDescent="0.25">
      <c r="E11968" s="8">
        <v>11965</v>
      </c>
      <c r="F11968">
        <v>1</v>
      </c>
    </row>
    <row r="11969" spans="5:6" x14ac:dyDescent="0.25">
      <c r="E11969" s="8">
        <v>11966</v>
      </c>
      <c r="F11969">
        <v>1</v>
      </c>
    </row>
    <row r="11970" spans="5:6" x14ac:dyDescent="0.25">
      <c r="E11970" s="8">
        <v>11967</v>
      </c>
      <c r="F11970">
        <v>1</v>
      </c>
    </row>
    <row r="11971" spans="5:6" x14ac:dyDescent="0.25">
      <c r="E11971" s="8">
        <v>11968</v>
      </c>
      <c r="F11971">
        <v>1</v>
      </c>
    </row>
    <row r="11972" spans="5:6" x14ac:dyDescent="0.25">
      <c r="E11972" s="8">
        <v>11969</v>
      </c>
      <c r="F11972">
        <v>1</v>
      </c>
    </row>
    <row r="11973" spans="5:6" x14ac:dyDescent="0.25">
      <c r="E11973" s="8">
        <v>11970</v>
      </c>
      <c r="F11973">
        <v>1</v>
      </c>
    </row>
    <row r="11974" spans="5:6" x14ac:dyDescent="0.25">
      <c r="E11974" s="8">
        <v>11971</v>
      </c>
      <c r="F11974">
        <v>1</v>
      </c>
    </row>
    <row r="11975" spans="5:6" x14ac:dyDescent="0.25">
      <c r="E11975" s="8">
        <v>11972</v>
      </c>
      <c r="F11975">
        <v>1</v>
      </c>
    </row>
    <row r="11976" spans="5:6" x14ac:dyDescent="0.25">
      <c r="E11976" s="8">
        <v>11973</v>
      </c>
      <c r="F11976">
        <v>1</v>
      </c>
    </row>
    <row r="11977" spans="5:6" x14ac:dyDescent="0.25">
      <c r="E11977" s="8">
        <v>11974</v>
      </c>
      <c r="F11977">
        <v>1</v>
      </c>
    </row>
    <row r="11978" spans="5:6" x14ac:dyDescent="0.25">
      <c r="E11978" s="8">
        <v>11975</v>
      </c>
      <c r="F11978">
        <v>1</v>
      </c>
    </row>
    <row r="11979" spans="5:6" x14ac:dyDescent="0.25">
      <c r="E11979" s="8">
        <v>11976</v>
      </c>
      <c r="F11979">
        <v>1</v>
      </c>
    </row>
    <row r="11980" spans="5:6" x14ac:dyDescent="0.25">
      <c r="E11980" s="8">
        <v>11977</v>
      </c>
      <c r="F11980">
        <v>1</v>
      </c>
    </row>
    <row r="11981" spans="5:6" x14ac:dyDescent="0.25">
      <c r="E11981" s="8">
        <v>11978</v>
      </c>
      <c r="F11981">
        <v>1</v>
      </c>
    </row>
    <row r="11982" spans="5:6" x14ac:dyDescent="0.25">
      <c r="E11982" s="8">
        <v>11979</v>
      </c>
      <c r="F11982">
        <v>1</v>
      </c>
    </row>
    <row r="11983" spans="5:6" x14ac:dyDescent="0.25">
      <c r="E11983" s="8">
        <v>11980</v>
      </c>
      <c r="F11983">
        <v>1</v>
      </c>
    </row>
    <row r="11984" spans="5:6" x14ac:dyDescent="0.25">
      <c r="E11984" s="8">
        <v>11981</v>
      </c>
      <c r="F11984">
        <v>1</v>
      </c>
    </row>
    <row r="11985" spans="5:6" x14ac:dyDescent="0.25">
      <c r="E11985" s="8">
        <v>11982</v>
      </c>
      <c r="F11985">
        <v>1</v>
      </c>
    </row>
    <row r="11986" spans="5:6" x14ac:dyDescent="0.25">
      <c r="E11986" s="8">
        <v>11983</v>
      </c>
      <c r="F11986">
        <v>1</v>
      </c>
    </row>
    <row r="11987" spans="5:6" x14ac:dyDescent="0.25">
      <c r="E11987" s="8">
        <v>11984</v>
      </c>
      <c r="F11987">
        <v>1</v>
      </c>
    </row>
    <row r="11988" spans="5:6" x14ac:dyDescent="0.25">
      <c r="E11988" s="8">
        <v>11985</v>
      </c>
      <c r="F11988">
        <v>1</v>
      </c>
    </row>
    <row r="11989" spans="5:6" x14ac:dyDescent="0.25">
      <c r="E11989" s="8">
        <v>11986</v>
      </c>
      <c r="F11989">
        <v>1</v>
      </c>
    </row>
    <row r="11990" spans="5:6" x14ac:dyDescent="0.25">
      <c r="E11990" s="8">
        <v>11987</v>
      </c>
      <c r="F11990">
        <v>1</v>
      </c>
    </row>
    <row r="11991" spans="5:6" x14ac:dyDescent="0.25">
      <c r="E11991" s="8">
        <v>11988</v>
      </c>
      <c r="F11991">
        <v>1</v>
      </c>
    </row>
    <row r="11992" spans="5:6" x14ac:dyDescent="0.25">
      <c r="E11992" s="8">
        <v>11989</v>
      </c>
      <c r="F11992">
        <v>1</v>
      </c>
    </row>
    <row r="11993" spans="5:6" x14ac:dyDescent="0.25">
      <c r="E11993" s="8">
        <v>11990</v>
      </c>
      <c r="F11993">
        <v>1</v>
      </c>
    </row>
    <row r="11994" spans="5:6" x14ac:dyDescent="0.25">
      <c r="E11994" s="8">
        <v>11991</v>
      </c>
      <c r="F11994">
        <v>1</v>
      </c>
    </row>
    <row r="11995" spans="5:6" x14ac:dyDescent="0.25">
      <c r="E11995" s="8">
        <v>11992</v>
      </c>
      <c r="F11995">
        <v>1</v>
      </c>
    </row>
    <row r="11996" spans="5:6" x14ac:dyDescent="0.25">
      <c r="E11996" s="8">
        <v>11993</v>
      </c>
      <c r="F11996">
        <v>1</v>
      </c>
    </row>
    <row r="11997" spans="5:6" x14ac:dyDescent="0.25">
      <c r="E11997" s="8">
        <v>11994</v>
      </c>
      <c r="F11997">
        <v>1</v>
      </c>
    </row>
    <row r="11998" spans="5:6" x14ac:dyDescent="0.25">
      <c r="E11998" s="8">
        <v>11995</v>
      </c>
      <c r="F11998">
        <v>1</v>
      </c>
    </row>
    <row r="11999" spans="5:6" x14ac:dyDescent="0.25">
      <c r="E11999" s="8">
        <v>11996</v>
      </c>
      <c r="F11999">
        <v>1</v>
      </c>
    </row>
    <row r="12000" spans="5:6" x14ac:dyDescent="0.25">
      <c r="E12000" s="8">
        <v>11997</v>
      </c>
      <c r="F12000">
        <v>1</v>
      </c>
    </row>
    <row r="12001" spans="5:6" x14ac:dyDescent="0.25">
      <c r="E12001" s="8">
        <v>11998</v>
      </c>
      <c r="F12001">
        <v>1</v>
      </c>
    </row>
    <row r="12002" spans="5:6" x14ac:dyDescent="0.25">
      <c r="E12002" s="8">
        <v>11999</v>
      </c>
      <c r="F12002">
        <v>1</v>
      </c>
    </row>
    <row r="12003" spans="5:6" x14ac:dyDescent="0.25">
      <c r="E12003" s="8">
        <v>12000</v>
      </c>
      <c r="F12003">
        <v>1</v>
      </c>
    </row>
    <row r="12004" spans="5:6" x14ac:dyDescent="0.25">
      <c r="E12004" s="8">
        <v>12001</v>
      </c>
      <c r="F12004">
        <v>1</v>
      </c>
    </row>
    <row r="12005" spans="5:6" x14ac:dyDescent="0.25">
      <c r="E12005" s="8">
        <v>12002</v>
      </c>
      <c r="F12005">
        <v>1</v>
      </c>
    </row>
    <row r="12006" spans="5:6" x14ac:dyDescent="0.25">
      <c r="E12006" s="8">
        <v>12003</v>
      </c>
      <c r="F12006">
        <v>1</v>
      </c>
    </row>
    <row r="12007" spans="5:6" x14ac:dyDescent="0.25">
      <c r="E12007" s="8">
        <v>12004</v>
      </c>
      <c r="F12007">
        <v>1</v>
      </c>
    </row>
    <row r="12008" spans="5:6" x14ac:dyDescent="0.25">
      <c r="E12008" s="8">
        <v>12005</v>
      </c>
      <c r="F12008">
        <v>1</v>
      </c>
    </row>
    <row r="12009" spans="5:6" x14ac:dyDescent="0.25">
      <c r="E12009" s="8">
        <v>12006</v>
      </c>
      <c r="F12009">
        <v>1</v>
      </c>
    </row>
    <row r="12010" spans="5:6" x14ac:dyDescent="0.25">
      <c r="E12010" s="8">
        <v>12007</v>
      </c>
      <c r="F12010">
        <v>1</v>
      </c>
    </row>
    <row r="12011" spans="5:6" x14ac:dyDescent="0.25">
      <c r="E12011" s="8">
        <v>12008</v>
      </c>
      <c r="F12011">
        <v>1</v>
      </c>
    </row>
    <row r="12012" spans="5:6" x14ac:dyDescent="0.25">
      <c r="E12012" s="8">
        <v>12009</v>
      </c>
      <c r="F12012">
        <v>1</v>
      </c>
    </row>
    <row r="12013" spans="5:6" x14ac:dyDescent="0.25">
      <c r="E12013" s="8">
        <v>12010</v>
      </c>
      <c r="F12013">
        <v>1</v>
      </c>
    </row>
    <row r="12014" spans="5:6" x14ac:dyDescent="0.25">
      <c r="E12014" s="8">
        <v>12011</v>
      </c>
      <c r="F12014">
        <v>1</v>
      </c>
    </row>
    <row r="12015" spans="5:6" x14ac:dyDescent="0.25">
      <c r="E12015" s="8">
        <v>12012</v>
      </c>
      <c r="F12015">
        <v>1</v>
      </c>
    </row>
    <row r="12016" spans="5:6" x14ac:dyDescent="0.25">
      <c r="E12016" s="8">
        <v>12013</v>
      </c>
      <c r="F12016">
        <v>1</v>
      </c>
    </row>
    <row r="12017" spans="5:6" x14ac:dyDescent="0.25">
      <c r="E12017" s="8">
        <v>12014</v>
      </c>
      <c r="F12017">
        <v>1</v>
      </c>
    </row>
    <row r="12018" spans="5:6" x14ac:dyDescent="0.25">
      <c r="E12018" s="8">
        <v>12015</v>
      </c>
      <c r="F12018">
        <v>1</v>
      </c>
    </row>
    <row r="12019" spans="5:6" x14ac:dyDescent="0.25">
      <c r="E12019" s="8">
        <v>12016</v>
      </c>
      <c r="F12019">
        <v>1</v>
      </c>
    </row>
    <row r="12020" spans="5:6" x14ac:dyDescent="0.25">
      <c r="E12020" s="8">
        <v>12017</v>
      </c>
      <c r="F12020">
        <v>1</v>
      </c>
    </row>
    <row r="12021" spans="5:6" x14ac:dyDescent="0.25">
      <c r="E12021" s="8">
        <v>12018</v>
      </c>
      <c r="F12021">
        <v>1</v>
      </c>
    </row>
    <row r="12022" spans="5:6" x14ac:dyDescent="0.25">
      <c r="E12022" s="8">
        <v>12019</v>
      </c>
      <c r="F12022">
        <v>1</v>
      </c>
    </row>
    <row r="12023" spans="5:6" x14ac:dyDescent="0.25">
      <c r="E12023" s="8">
        <v>12020</v>
      </c>
      <c r="F12023">
        <v>1</v>
      </c>
    </row>
    <row r="12024" spans="5:6" x14ac:dyDescent="0.25">
      <c r="E12024" s="8">
        <v>12021</v>
      </c>
      <c r="F12024">
        <v>1</v>
      </c>
    </row>
    <row r="12025" spans="5:6" x14ac:dyDescent="0.25">
      <c r="E12025" s="8">
        <v>12022</v>
      </c>
      <c r="F12025">
        <v>1</v>
      </c>
    </row>
    <row r="12026" spans="5:6" x14ac:dyDescent="0.25">
      <c r="E12026" s="8">
        <v>12023</v>
      </c>
      <c r="F12026">
        <v>1</v>
      </c>
    </row>
    <row r="12027" spans="5:6" x14ac:dyDescent="0.25">
      <c r="E12027" s="8">
        <v>12024</v>
      </c>
      <c r="F12027">
        <v>1</v>
      </c>
    </row>
    <row r="12028" spans="5:6" x14ac:dyDescent="0.25">
      <c r="E12028" s="8">
        <v>12025</v>
      </c>
      <c r="F12028">
        <v>1</v>
      </c>
    </row>
    <row r="12029" spans="5:6" x14ac:dyDescent="0.25">
      <c r="E12029" s="8">
        <v>12026</v>
      </c>
      <c r="F12029">
        <v>1</v>
      </c>
    </row>
    <row r="12030" spans="5:6" x14ac:dyDescent="0.25">
      <c r="E12030" s="8">
        <v>12027</v>
      </c>
      <c r="F12030">
        <v>1</v>
      </c>
    </row>
    <row r="12031" spans="5:6" x14ac:dyDescent="0.25">
      <c r="E12031" s="8">
        <v>12028</v>
      </c>
      <c r="F12031">
        <v>1</v>
      </c>
    </row>
    <row r="12032" spans="5:6" x14ac:dyDescent="0.25">
      <c r="E12032" s="8">
        <v>12029</v>
      </c>
      <c r="F12032">
        <v>1</v>
      </c>
    </row>
    <row r="12033" spans="5:6" x14ac:dyDescent="0.25">
      <c r="E12033" s="8">
        <v>12030</v>
      </c>
      <c r="F12033">
        <v>1</v>
      </c>
    </row>
    <row r="12034" spans="5:6" x14ac:dyDescent="0.25">
      <c r="E12034" s="8">
        <v>12031</v>
      </c>
      <c r="F12034">
        <v>1</v>
      </c>
    </row>
    <row r="12035" spans="5:6" x14ac:dyDescent="0.25">
      <c r="E12035" s="8">
        <v>12032</v>
      </c>
      <c r="F12035">
        <v>1</v>
      </c>
    </row>
    <row r="12036" spans="5:6" x14ac:dyDescent="0.25">
      <c r="E12036" s="8">
        <v>12033</v>
      </c>
      <c r="F12036">
        <v>1</v>
      </c>
    </row>
    <row r="12037" spans="5:6" x14ac:dyDescent="0.25">
      <c r="E12037" s="8">
        <v>12034</v>
      </c>
      <c r="F12037">
        <v>1</v>
      </c>
    </row>
    <row r="12038" spans="5:6" x14ac:dyDescent="0.25">
      <c r="E12038" s="8">
        <v>12035</v>
      </c>
      <c r="F12038">
        <v>1</v>
      </c>
    </row>
    <row r="12039" spans="5:6" x14ac:dyDescent="0.25">
      <c r="E12039" s="8">
        <v>12036</v>
      </c>
      <c r="F12039">
        <v>1</v>
      </c>
    </row>
    <row r="12040" spans="5:6" x14ac:dyDescent="0.25">
      <c r="E12040" s="8">
        <v>12037</v>
      </c>
      <c r="F12040">
        <v>1</v>
      </c>
    </row>
    <row r="12041" spans="5:6" x14ac:dyDescent="0.25">
      <c r="E12041" s="8">
        <v>12038</v>
      </c>
      <c r="F12041">
        <v>1</v>
      </c>
    </row>
    <row r="12042" spans="5:6" x14ac:dyDescent="0.25">
      <c r="E12042" s="8">
        <v>12039</v>
      </c>
      <c r="F12042">
        <v>1</v>
      </c>
    </row>
    <row r="12043" spans="5:6" x14ac:dyDescent="0.25">
      <c r="E12043" s="8">
        <v>12040</v>
      </c>
      <c r="F12043">
        <v>1</v>
      </c>
    </row>
    <row r="12044" spans="5:6" x14ac:dyDescent="0.25">
      <c r="E12044" s="8">
        <v>12041</v>
      </c>
      <c r="F12044">
        <v>1</v>
      </c>
    </row>
    <row r="12045" spans="5:6" x14ac:dyDescent="0.25">
      <c r="E12045" s="8">
        <v>12042</v>
      </c>
      <c r="F12045">
        <v>1</v>
      </c>
    </row>
    <row r="12046" spans="5:6" x14ac:dyDescent="0.25">
      <c r="E12046" s="8">
        <v>12043</v>
      </c>
      <c r="F12046">
        <v>1</v>
      </c>
    </row>
    <row r="12047" spans="5:6" x14ac:dyDescent="0.25">
      <c r="E12047" s="8">
        <v>12044</v>
      </c>
      <c r="F12047">
        <v>1</v>
      </c>
    </row>
    <row r="12048" spans="5:6" x14ac:dyDescent="0.25">
      <c r="E12048" s="8">
        <v>12045</v>
      </c>
      <c r="F12048">
        <v>1</v>
      </c>
    </row>
    <row r="12049" spans="5:6" x14ac:dyDescent="0.25">
      <c r="E12049" s="8">
        <v>12046</v>
      </c>
      <c r="F12049">
        <v>1</v>
      </c>
    </row>
    <row r="12050" spans="5:6" x14ac:dyDescent="0.25">
      <c r="E12050" s="8">
        <v>12047</v>
      </c>
      <c r="F12050">
        <v>1</v>
      </c>
    </row>
    <row r="12051" spans="5:6" x14ac:dyDescent="0.25">
      <c r="E12051" s="8">
        <v>12048</v>
      </c>
      <c r="F12051">
        <v>1</v>
      </c>
    </row>
    <row r="12052" spans="5:6" x14ac:dyDescent="0.25">
      <c r="E12052" s="8">
        <v>12049</v>
      </c>
      <c r="F12052">
        <v>1</v>
      </c>
    </row>
    <row r="12053" spans="5:6" x14ac:dyDescent="0.25">
      <c r="E12053" s="8">
        <v>12050</v>
      </c>
      <c r="F12053">
        <v>1</v>
      </c>
    </row>
    <row r="12054" spans="5:6" x14ac:dyDescent="0.25">
      <c r="E12054" s="8">
        <v>12051</v>
      </c>
      <c r="F12054">
        <v>1</v>
      </c>
    </row>
    <row r="12055" spans="5:6" x14ac:dyDescent="0.25">
      <c r="E12055" s="8">
        <v>12052</v>
      </c>
      <c r="F12055">
        <v>1</v>
      </c>
    </row>
    <row r="12056" spans="5:6" x14ac:dyDescent="0.25">
      <c r="E12056" s="8">
        <v>12053</v>
      </c>
      <c r="F12056">
        <v>1</v>
      </c>
    </row>
    <row r="12057" spans="5:6" x14ac:dyDescent="0.25">
      <c r="E12057" s="8">
        <v>12054</v>
      </c>
      <c r="F12057">
        <v>1</v>
      </c>
    </row>
    <row r="12058" spans="5:6" x14ac:dyDescent="0.25">
      <c r="E12058" s="8">
        <v>12055</v>
      </c>
      <c r="F12058">
        <v>1</v>
      </c>
    </row>
    <row r="12059" spans="5:6" x14ac:dyDescent="0.25">
      <c r="E12059" s="8">
        <v>12056</v>
      </c>
      <c r="F12059">
        <v>1</v>
      </c>
    </row>
    <row r="12060" spans="5:6" x14ac:dyDescent="0.25">
      <c r="E12060" s="8">
        <v>12057</v>
      </c>
      <c r="F12060">
        <v>1</v>
      </c>
    </row>
    <row r="12061" spans="5:6" x14ac:dyDescent="0.25">
      <c r="E12061" s="8">
        <v>12058</v>
      </c>
      <c r="F12061">
        <v>1</v>
      </c>
    </row>
    <row r="12062" spans="5:6" x14ac:dyDescent="0.25">
      <c r="E12062" s="8">
        <v>12059</v>
      </c>
      <c r="F12062">
        <v>1</v>
      </c>
    </row>
    <row r="12063" spans="5:6" x14ac:dyDescent="0.25">
      <c r="E12063" s="8">
        <v>12060</v>
      </c>
      <c r="F12063">
        <v>1</v>
      </c>
    </row>
    <row r="12064" spans="5:6" x14ac:dyDescent="0.25">
      <c r="E12064" s="8">
        <v>12061</v>
      </c>
      <c r="F12064">
        <v>1</v>
      </c>
    </row>
    <row r="12065" spans="5:6" x14ac:dyDescent="0.25">
      <c r="E12065" s="8">
        <v>12062</v>
      </c>
      <c r="F12065">
        <v>1</v>
      </c>
    </row>
    <row r="12066" spans="5:6" x14ac:dyDescent="0.25">
      <c r="E12066" s="8">
        <v>12063</v>
      </c>
      <c r="F12066">
        <v>1</v>
      </c>
    </row>
    <row r="12067" spans="5:6" x14ac:dyDescent="0.25">
      <c r="E12067" s="8">
        <v>12064</v>
      </c>
      <c r="F12067">
        <v>1</v>
      </c>
    </row>
    <row r="12068" spans="5:6" x14ac:dyDescent="0.25">
      <c r="E12068" s="8">
        <v>12065</v>
      </c>
      <c r="F12068">
        <v>1</v>
      </c>
    </row>
    <row r="12069" spans="5:6" x14ac:dyDescent="0.25">
      <c r="E12069" s="8">
        <v>12066</v>
      </c>
      <c r="F12069">
        <v>1</v>
      </c>
    </row>
    <row r="12070" spans="5:6" x14ac:dyDescent="0.25">
      <c r="E12070" s="8">
        <v>12067</v>
      </c>
      <c r="F12070">
        <v>1</v>
      </c>
    </row>
    <row r="12071" spans="5:6" x14ac:dyDescent="0.25">
      <c r="E12071" s="8">
        <v>12068</v>
      </c>
      <c r="F12071">
        <v>1</v>
      </c>
    </row>
    <row r="12072" spans="5:6" x14ac:dyDescent="0.25">
      <c r="E12072" s="8">
        <v>12069</v>
      </c>
      <c r="F12072">
        <v>1</v>
      </c>
    </row>
    <row r="12073" spans="5:6" x14ac:dyDescent="0.25">
      <c r="E12073" s="8">
        <v>12070</v>
      </c>
      <c r="F12073">
        <v>1</v>
      </c>
    </row>
    <row r="12074" spans="5:6" x14ac:dyDescent="0.25">
      <c r="E12074" s="8">
        <v>12071</v>
      </c>
      <c r="F12074">
        <v>1</v>
      </c>
    </row>
    <row r="12075" spans="5:6" x14ac:dyDescent="0.25">
      <c r="E12075" s="8">
        <v>12072</v>
      </c>
      <c r="F12075">
        <v>1</v>
      </c>
    </row>
    <row r="12076" spans="5:6" x14ac:dyDescent="0.25">
      <c r="E12076" s="8">
        <v>12073</v>
      </c>
      <c r="F12076">
        <v>1</v>
      </c>
    </row>
    <row r="12077" spans="5:6" x14ac:dyDescent="0.25">
      <c r="E12077" s="8">
        <v>12074</v>
      </c>
      <c r="F12077">
        <v>1</v>
      </c>
    </row>
    <row r="12078" spans="5:6" x14ac:dyDescent="0.25">
      <c r="E12078" s="8">
        <v>12075</v>
      </c>
      <c r="F12078">
        <v>1</v>
      </c>
    </row>
    <row r="12079" spans="5:6" x14ac:dyDescent="0.25">
      <c r="E12079" s="8">
        <v>12076</v>
      </c>
      <c r="F12079">
        <v>1</v>
      </c>
    </row>
    <row r="12080" spans="5:6" x14ac:dyDescent="0.25">
      <c r="E12080" s="8">
        <v>12077</v>
      </c>
      <c r="F12080">
        <v>1</v>
      </c>
    </row>
    <row r="12081" spans="5:6" x14ac:dyDescent="0.25">
      <c r="E12081" s="8">
        <v>12078</v>
      </c>
      <c r="F12081">
        <v>1</v>
      </c>
    </row>
    <row r="12082" spans="5:6" x14ac:dyDescent="0.25">
      <c r="E12082" s="8">
        <v>12079</v>
      </c>
      <c r="F12082">
        <v>1</v>
      </c>
    </row>
    <row r="12083" spans="5:6" x14ac:dyDescent="0.25">
      <c r="E12083" s="8">
        <v>12080</v>
      </c>
      <c r="F12083">
        <v>1</v>
      </c>
    </row>
    <row r="12084" spans="5:6" x14ac:dyDescent="0.25">
      <c r="E12084" s="8">
        <v>12081</v>
      </c>
      <c r="F12084">
        <v>1</v>
      </c>
    </row>
    <row r="12085" spans="5:6" x14ac:dyDescent="0.25">
      <c r="E12085" s="8">
        <v>12082</v>
      </c>
      <c r="F12085">
        <v>1</v>
      </c>
    </row>
    <row r="12086" spans="5:6" x14ac:dyDescent="0.25">
      <c r="E12086" s="8">
        <v>12083</v>
      </c>
      <c r="F12086">
        <v>1</v>
      </c>
    </row>
    <row r="12087" spans="5:6" x14ac:dyDescent="0.25">
      <c r="E12087" s="8">
        <v>12084</v>
      </c>
      <c r="F12087">
        <v>1</v>
      </c>
    </row>
    <row r="12088" spans="5:6" x14ac:dyDescent="0.25">
      <c r="E12088" s="8">
        <v>12085</v>
      </c>
      <c r="F12088">
        <v>1</v>
      </c>
    </row>
    <row r="12089" spans="5:6" x14ac:dyDescent="0.25">
      <c r="E12089" s="8">
        <v>12086</v>
      </c>
      <c r="F12089">
        <v>1</v>
      </c>
    </row>
    <row r="12090" spans="5:6" x14ac:dyDescent="0.25">
      <c r="E12090" s="8">
        <v>12087</v>
      </c>
      <c r="F12090">
        <v>1</v>
      </c>
    </row>
    <row r="12091" spans="5:6" x14ac:dyDescent="0.25">
      <c r="E12091" s="8">
        <v>12088</v>
      </c>
      <c r="F12091">
        <v>1</v>
      </c>
    </row>
    <row r="12092" spans="5:6" x14ac:dyDescent="0.25">
      <c r="E12092" s="8">
        <v>12089</v>
      </c>
      <c r="F12092">
        <v>1</v>
      </c>
    </row>
    <row r="12093" spans="5:6" x14ac:dyDescent="0.25">
      <c r="E12093" s="8">
        <v>12090</v>
      </c>
      <c r="F12093">
        <v>1</v>
      </c>
    </row>
    <row r="12094" spans="5:6" x14ac:dyDescent="0.25">
      <c r="E12094" s="8">
        <v>12091</v>
      </c>
      <c r="F12094">
        <v>1</v>
      </c>
    </row>
    <row r="12095" spans="5:6" x14ac:dyDescent="0.25">
      <c r="E12095" s="8">
        <v>12092</v>
      </c>
      <c r="F12095">
        <v>1</v>
      </c>
    </row>
    <row r="12096" spans="5:6" x14ac:dyDescent="0.25">
      <c r="E12096" s="8">
        <v>12093</v>
      </c>
      <c r="F12096">
        <v>1</v>
      </c>
    </row>
    <row r="12097" spans="5:6" x14ac:dyDescent="0.25">
      <c r="E12097" s="8">
        <v>12094</v>
      </c>
      <c r="F12097">
        <v>1</v>
      </c>
    </row>
    <row r="12098" spans="5:6" x14ac:dyDescent="0.25">
      <c r="E12098" s="8">
        <v>12095</v>
      </c>
      <c r="F12098">
        <v>1</v>
      </c>
    </row>
    <row r="12099" spans="5:6" x14ac:dyDescent="0.25">
      <c r="E12099" s="8">
        <v>12096</v>
      </c>
      <c r="F12099">
        <v>1</v>
      </c>
    </row>
    <row r="12100" spans="5:6" x14ac:dyDescent="0.25">
      <c r="E12100" s="8">
        <v>12097</v>
      </c>
      <c r="F12100">
        <v>1</v>
      </c>
    </row>
    <row r="12101" spans="5:6" x14ac:dyDescent="0.25">
      <c r="E12101" s="8">
        <v>12098</v>
      </c>
      <c r="F12101">
        <v>1</v>
      </c>
    </row>
    <row r="12102" spans="5:6" x14ac:dyDescent="0.25">
      <c r="E12102" s="8">
        <v>12099</v>
      </c>
      <c r="F12102">
        <v>1</v>
      </c>
    </row>
    <row r="12103" spans="5:6" x14ac:dyDescent="0.25">
      <c r="E12103" s="8">
        <v>12100</v>
      </c>
      <c r="F12103">
        <v>1</v>
      </c>
    </row>
    <row r="12104" spans="5:6" x14ac:dyDescent="0.25">
      <c r="E12104" s="8">
        <v>12101</v>
      </c>
      <c r="F12104">
        <v>1</v>
      </c>
    </row>
    <row r="12105" spans="5:6" x14ac:dyDescent="0.25">
      <c r="E12105" s="8">
        <v>12102</v>
      </c>
      <c r="F12105">
        <v>1</v>
      </c>
    </row>
    <row r="12106" spans="5:6" x14ac:dyDescent="0.25">
      <c r="E12106" s="8">
        <v>12103</v>
      </c>
      <c r="F12106">
        <v>1</v>
      </c>
    </row>
    <row r="12107" spans="5:6" x14ac:dyDescent="0.25">
      <c r="E12107" s="8">
        <v>12104</v>
      </c>
      <c r="F12107">
        <v>1</v>
      </c>
    </row>
    <row r="12108" spans="5:6" x14ac:dyDescent="0.25">
      <c r="E12108" s="8">
        <v>12105</v>
      </c>
      <c r="F12108">
        <v>1</v>
      </c>
    </row>
    <row r="12109" spans="5:6" x14ac:dyDescent="0.25">
      <c r="E12109" s="8">
        <v>12106</v>
      </c>
      <c r="F12109">
        <v>1</v>
      </c>
    </row>
    <row r="12110" spans="5:6" x14ac:dyDescent="0.25">
      <c r="E12110" s="8">
        <v>12107</v>
      </c>
      <c r="F12110">
        <v>1</v>
      </c>
    </row>
    <row r="12111" spans="5:6" x14ac:dyDescent="0.25">
      <c r="E12111" s="8">
        <v>12108</v>
      </c>
      <c r="F12111">
        <v>1</v>
      </c>
    </row>
    <row r="12112" spans="5:6" x14ac:dyDescent="0.25">
      <c r="E12112" s="8">
        <v>12109</v>
      </c>
      <c r="F12112">
        <v>1</v>
      </c>
    </row>
    <row r="12113" spans="5:6" x14ac:dyDescent="0.25">
      <c r="E12113" s="8">
        <v>12110</v>
      </c>
      <c r="F12113">
        <v>1</v>
      </c>
    </row>
    <row r="12114" spans="5:6" x14ac:dyDescent="0.25">
      <c r="E12114" s="8">
        <v>12111</v>
      </c>
      <c r="F12114">
        <v>1</v>
      </c>
    </row>
    <row r="12115" spans="5:6" x14ac:dyDescent="0.25">
      <c r="E12115" s="8">
        <v>12112</v>
      </c>
      <c r="F12115">
        <v>1</v>
      </c>
    </row>
    <row r="12116" spans="5:6" x14ac:dyDescent="0.25">
      <c r="E12116" s="8">
        <v>12113</v>
      </c>
      <c r="F12116">
        <v>1</v>
      </c>
    </row>
    <row r="12117" spans="5:6" x14ac:dyDescent="0.25">
      <c r="E12117" s="8">
        <v>12114</v>
      </c>
      <c r="F12117">
        <v>1</v>
      </c>
    </row>
    <row r="12118" spans="5:6" x14ac:dyDescent="0.25">
      <c r="E12118" s="8">
        <v>12115</v>
      </c>
      <c r="F12118">
        <v>1</v>
      </c>
    </row>
    <row r="12119" spans="5:6" x14ac:dyDescent="0.25">
      <c r="E12119" s="8">
        <v>12116</v>
      </c>
      <c r="F12119">
        <v>1</v>
      </c>
    </row>
    <row r="12120" spans="5:6" x14ac:dyDescent="0.25">
      <c r="E12120" s="8">
        <v>12117</v>
      </c>
      <c r="F12120">
        <v>1</v>
      </c>
    </row>
    <row r="12121" spans="5:6" x14ac:dyDescent="0.25">
      <c r="E12121" s="8">
        <v>12118</v>
      </c>
      <c r="F12121">
        <v>1</v>
      </c>
    </row>
    <row r="12122" spans="5:6" x14ac:dyDescent="0.25">
      <c r="E12122" s="8">
        <v>12119</v>
      </c>
      <c r="F12122">
        <v>1</v>
      </c>
    </row>
    <row r="12123" spans="5:6" x14ac:dyDescent="0.25">
      <c r="E12123" s="8">
        <v>12120</v>
      </c>
      <c r="F12123">
        <v>1</v>
      </c>
    </row>
    <row r="12124" spans="5:6" x14ac:dyDescent="0.25">
      <c r="E12124" s="8">
        <v>12121</v>
      </c>
      <c r="F12124">
        <v>1</v>
      </c>
    </row>
    <row r="12125" spans="5:6" x14ac:dyDescent="0.25">
      <c r="E12125" s="8">
        <v>12122</v>
      </c>
      <c r="F12125">
        <v>1</v>
      </c>
    </row>
    <row r="12126" spans="5:6" x14ac:dyDescent="0.25">
      <c r="E12126" s="8">
        <v>12123</v>
      </c>
      <c r="F12126">
        <v>1</v>
      </c>
    </row>
    <row r="12127" spans="5:6" x14ac:dyDescent="0.25">
      <c r="E12127" s="8">
        <v>12124</v>
      </c>
      <c r="F12127">
        <v>1</v>
      </c>
    </row>
    <row r="12128" spans="5:6" x14ac:dyDescent="0.25">
      <c r="E12128" s="8">
        <v>12125</v>
      </c>
      <c r="F12128">
        <v>1</v>
      </c>
    </row>
    <row r="12129" spans="5:6" x14ac:dyDescent="0.25">
      <c r="E12129" s="8">
        <v>12126</v>
      </c>
      <c r="F12129">
        <v>1</v>
      </c>
    </row>
    <row r="12130" spans="5:6" x14ac:dyDescent="0.25">
      <c r="E12130" s="8">
        <v>12127</v>
      </c>
      <c r="F12130">
        <v>1</v>
      </c>
    </row>
    <row r="12131" spans="5:6" x14ac:dyDescent="0.25">
      <c r="E12131" s="8">
        <v>12128</v>
      </c>
      <c r="F12131">
        <v>1</v>
      </c>
    </row>
    <row r="12132" spans="5:6" x14ac:dyDescent="0.25">
      <c r="E12132" s="8">
        <v>12129</v>
      </c>
      <c r="F12132">
        <v>1</v>
      </c>
    </row>
    <row r="12133" spans="5:6" x14ac:dyDescent="0.25">
      <c r="E12133" s="8">
        <v>12130</v>
      </c>
      <c r="F12133">
        <v>1</v>
      </c>
    </row>
    <row r="12134" spans="5:6" x14ac:dyDescent="0.25">
      <c r="E12134" s="8">
        <v>12131</v>
      </c>
      <c r="F12134">
        <v>1</v>
      </c>
    </row>
    <row r="12135" spans="5:6" x14ac:dyDescent="0.25">
      <c r="E12135" s="8">
        <v>12132</v>
      </c>
      <c r="F12135">
        <v>1</v>
      </c>
    </row>
    <row r="12136" spans="5:6" x14ac:dyDescent="0.25">
      <c r="E12136" s="8">
        <v>12133</v>
      </c>
      <c r="F12136">
        <v>1</v>
      </c>
    </row>
    <row r="12137" spans="5:6" x14ac:dyDescent="0.25">
      <c r="E12137" s="8">
        <v>12134</v>
      </c>
      <c r="F12137">
        <v>1</v>
      </c>
    </row>
    <row r="12138" spans="5:6" x14ac:dyDescent="0.25">
      <c r="E12138" s="8">
        <v>12135</v>
      </c>
      <c r="F12138">
        <v>1</v>
      </c>
    </row>
    <row r="12139" spans="5:6" x14ac:dyDescent="0.25">
      <c r="E12139" s="8">
        <v>12136</v>
      </c>
      <c r="F12139">
        <v>1</v>
      </c>
    </row>
    <row r="12140" spans="5:6" x14ac:dyDescent="0.25">
      <c r="E12140" s="8">
        <v>12137</v>
      </c>
      <c r="F12140">
        <v>1</v>
      </c>
    </row>
    <row r="12141" spans="5:6" x14ac:dyDescent="0.25">
      <c r="E12141" s="8">
        <v>12138</v>
      </c>
      <c r="F12141">
        <v>1</v>
      </c>
    </row>
    <row r="12142" spans="5:6" x14ac:dyDescent="0.25">
      <c r="E12142" s="8">
        <v>12139</v>
      </c>
      <c r="F12142">
        <v>1</v>
      </c>
    </row>
    <row r="12143" spans="5:6" x14ac:dyDescent="0.25">
      <c r="E12143" s="8">
        <v>12140</v>
      </c>
      <c r="F12143">
        <v>1</v>
      </c>
    </row>
    <row r="12144" spans="5:6" x14ac:dyDescent="0.25">
      <c r="E12144" s="8">
        <v>12141</v>
      </c>
      <c r="F12144">
        <v>1</v>
      </c>
    </row>
    <row r="12145" spans="5:6" x14ac:dyDescent="0.25">
      <c r="E12145" s="8">
        <v>12142</v>
      </c>
      <c r="F12145">
        <v>1</v>
      </c>
    </row>
    <row r="12146" spans="5:6" x14ac:dyDescent="0.25">
      <c r="E12146" s="8">
        <v>12143</v>
      </c>
      <c r="F12146">
        <v>1</v>
      </c>
    </row>
    <row r="12147" spans="5:6" x14ac:dyDescent="0.25">
      <c r="E12147" s="8">
        <v>12144</v>
      </c>
      <c r="F12147">
        <v>1</v>
      </c>
    </row>
    <row r="12148" spans="5:6" x14ac:dyDescent="0.25">
      <c r="E12148" s="8">
        <v>12145</v>
      </c>
      <c r="F12148">
        <v>1</v>
      </c>
    </row>
    <row r="12149" spans="5:6" x14ac:dyDescent="0.25">
      <c r="E12149" s="8">
        <v>12146</v>
      </c>
      <c r="F12149">
        <v>1</v>
      </c>
    </row>
    <row r="12150" spans="5:6" x14ac:dyDescent="0.25">
      <c r="E12150" s="8">
        <v>12147</v>
      </c>
      <c r="F12150">
        <v>1</v>
      </c>
    </row>
    <row r="12151" spans="5:6" x14ac:dyDescent="0.25">
      <c r="E12151" s="8">
        <v>12148</v>
      </c>
      <c r="F12151">
        <v>1</v>
      </c>
    </row>
    <row r="12152" spans="5:6" x14ac:dyDescent="0.25">
      <c r="E12152" s="8">
        <v>12149</v>
      </c>
      <c r="F12152">
        <v>1</v>
      </c>
    </row>
    <row r="12153" spans="5:6" x14ac:dyDescent="0.25">
      <c r="E12153" s="8">
        <v>12150</v>
      </c>
      <c r="F12153">
        <v>1</v>
      </c>
    </row>
    <row r="12154" spans="5:6" x14ac:dyDescent="0.25">
      <c r="E12154" s="8">
        <v>12151</v>
      </c>
      <c r="F12154">
        <v>1</v>
      </c>
    </row>
    <row r="12155" spans="5:6" x14ac:dyDescent="0.25">
      <c r="E12155" s="8">
        <v>12152</v>
      </c>
      <c r="F12155">
        <v>1</v>
      </c>
    </row>
    <row r="12156" spans="5:6" x14ac:dyDescent="0.25">
      <c r="E12156" s="8">
        <v>12153</v>
      </c>
      <c r="F12156">
        <v>1</v>
      </c>
    </row>
    <row r="12157" spans="5:6" x14ac:dyDescent="0.25">
      <c r="E12157" s="8">
        <v>12154</v>
      </c>
      <c r="F12157">
        <v>1</v>
      </c>
    </row>
    <row r="12158" spans="5:6" x14ac:dyDescent="0.25">
      <c r="E12158" s="8">
        <v>12155</v>
      </c>
      <c r="F12158">
        <v>1</v>
      </c>
    </row>
    <row r="12159" spans="5:6" x14ac:dyDescent="0.25">
      <c r="E12159" s="8">
        <v>12156</v>
      </c>
      <c r="F12159">
        <v>1</v>
      </c>
    </row>
    <row r="12160" spans="5:6" x14ac:dyDescent="0.25">
      <c r="E12160" s="8">
        <v>12157</v>
      </c>
      <c r="F12160">
        <v>1</v>
      </c>
    </row>
    <row r="12161" spans="5:6" x14ac:dyDescent="0.25">
      <c r="E12161" s="8">
        <v>12158</v>
      </c>
      <c r="F12161">
        <v>1</v>
      </c>
    </row>
    <row r="12162" spans="5:6" x14ac:dyDescent="0.25">
      <c r="E12162" s="8">
        <v>12159</v>
      </c>
      <c r="F12162">
        <v>1</v>
      </c>
    </row>
    <row r="12163" spans="5:6" x14ac:dyDescent="0.25">
      <c r="E12163" s="8">
        <v>12160</v>
      </c>
      <c r="F12163">
        <v>1</v>
      </c>
    </row>
    <row r="12164" spans="5:6" x14ac:dyDescent="0.25">
      <c r="E12164" s="8">
        <v>12161</v>
      </c>
      <c r="F12164">
        <v>1</v>
      </c>
    </row>
    <row r="12165" spans="5:6" x14ac:dyDescent="0.25">
      <c r="E12165" s="8">
        <v>12162</v>
      </c>
      <c r="F12165">
        <v>1</v>
      </c>
    </row>
    <row r="12166" spans="5:6" x14ac:dyDescent="0.25">
      <c r="E12166" s="8">
        <v>12163</v>
      </c>
      <c r="F12166">
        <v>1</v>
      </c>
    </row>
    <row r="12167" spans="5:6" x14ac:dyDescent="0.25">
      <c r="E12167" s="8">
        <v>12164</v>
      </c>
      <c r="F12167">
        <v>1</v>
      </c>
    </row>
    <row r="12168" spans="5:6" x14ac:dyDescent="0.25">
      <c r="E12168" s="8">
        <v>12165</v>
      </c>
      <c r="F12168">
        <v>1</v>
      </c>
    </row>
    <row r="12169" spans="5:6" x14ac:dyDescent="0.25">
      <c r="E12169" s="8">
        <v>12166</v>
      </c>
      <c r="F12169">
        <v>1</v>
      </c>
    </row>
    <row r="12170" spans="5:6" x14ac:dyDescent="0.25">
      <c r="E12170" s="8">
        <v>12167</v>
      </c>
      <c r="F12170">
        <v>1</v>
      </c>
    </row>
    <row r="12171" spans="5:6" x14ac:dyDescent="0.25">
      <c r="E12171" s="8">
        <v>12168</v>
      </c>
      <c r="F12171">
        <v>1</v>
      </c>
    </row>
    <row r="12172" spans="5:6" x14ac:dyDescent="0.25">
      <c r="E12172" s="8">
        <v>12169</v>
      </c>
      <c r="F12172">
        <v>1</v>
      </c>
    </row>
    <row r="12173" spans="5:6" x14ac:dyDescent="0.25">
      <c r="E12173" s="8">
        <v>12170</v>
      </c>
      <c r="F12173">
        <v>1</v>
      </c>
    </row>
    <row r="12174" spans="5:6" x14ac:dyDescent="0.25">
      <c r="E12174" s="8">
        <v>12171</v>
      </c>
      <c r="F12174">
        <v>1</v>
      </c>
    </row>
    <row r="12175" spans="5:6" x14ac:dyDescent="0.25">
      <c r="E12175" s="8">
        <v>12172</v>
      </c>
      <c r="F12175">
        <v>1</v>
      </c>
    </row>
    <row r="12176" spans="5:6" x14ac:dyDescent="0.25">
      <c r="E12176" s="8">
        <v>12173</v>
      </c>
      <c r="F12176">
        <v>1</v>
      </c>
    </row>
    <row r="12177" spans="5:6" x14ac:dyDescent="0.25">
      <c r="E12177" s="8">
        <v>12174</v>
      </c>
      <c r="F12177">
        <v>1</v>
      </c>
    </row>
    <row r="12178" spans="5:6" x14ac:dyDescent="0.25">
      <c r="E12178" s="8">
        <v>12175</v>
      </c>
      <c r="F12178">
        <v>1</v>
      </c>
    </row>
    <row r="12179" spans="5:6" x14ac:dyDescent="0.25">
      <c r="E12179" s="8">
        <v>12176</v>
      </c>
      <c r="F12179">
        <v>1</v>
      </c>
    </row>
    <row r="12180" spans="5:6" x14ac:dyDescent="0.25">
      <c r="E12180" s="8">
        <v>12177</v>
      </c>
      <c r="F12180">
        <v>1</v>
      </c>
    </row>
    <row r="12181" spans="5:6" x14ac:dyDescent="0.25">
      <c r="E12181" s="8">
        <v>12178</v>
      </c>
      <c r="F12181">
        <v>1</v>
      </c>
    </row>
    <row r="12182" spans="5:6" x14ac:dyDescent="0.25">
      <c r="E12182" s="8">
        <v>12179</v>
      </c>
      <c r="F12182">
        <v>1</v>
      </c>
    </row>
    <row r="12183" spans="5:6" x14ac:dyDescent="0.25">
      <c r="E12183" s="8">
        <v>12180</v>
      </c>
      <c r="F12183">
        <v>1</v>
      </c>
    </row>
    <row r="12184" spans="5:6" x14ac:dyDescent="0.25">
      <c r="E12184" s="8">
        <v>12181</v>
      </c>
      <c r="F12184">
        <v>1</v>
      </c>
    </row>
    <row r="12185" spans="5:6" x14ac:dyDescent="0.25">
      <c r="E12185" s="8">
        <v>12182</v>
      </c>
      <c r="F12185">
        <v>1</v>
      </c>
    </row>
    <row r="12186" spans="5:6" x14ac:dyDescent="0.25">
      <c r="E12186" s="8">
        <v>12183</v>
      </c>
      <c r="F12186">
        <v>1</v>
      </c>
    </row>
    <row r="12187" spans="5:6" x14ac:dyDescent="0.25">
      <c r="E12187" s="8">
        <v>12184</v>
      </c>
      <c r="F12187">
        <v>1</v>
      </c>
    </row>
    <row r="12188" spans="5:6" x14ac:dyDescent="0.25">
      <c r="E12188" s="8">
        <v>12185</v>
      </c>
      <c r="F12188">
        <v>1</v>
      </c>
    </row>
    <row r="12189" spans="5:6" x14ac:dyDescent="0.25">
      <c r="E12189" s="8">
        <v>12186</v>
      </c>
      <c r="F12189">
        <v>1</v>
      </c>
    </row>
    <row r="12190" spans="5:6" x14ac:dyDescent="0.25">
      <c r="E12190" s="8">
        <v>12187</v>
      </c>
      <c r="F12190">
        <v>1</v>
      </c>
    </row>
    <row r="12191" spans="5:6" x14ac:dyDescent="0.25">
      <c r="E12191" s="8">
        <v>12188</v>
      </c>
      <c r="F12191">
        <v>1</v>
      </c>
    </row>
    <row r="12192" spans="5:6" x14ac:dyDescent="0.25">
      <c r="E12192" s="8">
        <v>12189</v>
      </c>
      <c r="F12192">
        <v>1</v>
      </c>
    </row>
    <row r="12193" spans="5:6" x14ac:dyDescent="0.25">
      <c r="E12193" s="8">
        <v>12190</v>
      </c>
      <c r="F12193">
        <v>1</v>
      </c>
    </row>
    <row r="12194" spans="5:6" x14ac:dyDescent="0.25">
      <c r="E12194" s="8">
        <v>12191</v>
      </c>
      <c r="F12194">
        <v>1</v>
      </c>
    </row>
    <row r="12195" spans="5:6" x14ac:dyDescent="0.25">
      <c r="E12195" s="8">
        <v>12192</v>
      </c>
      <c r="F12195">
        <v>1</v>
      </c>
    </row>
    <row r="12196" spans="5:6" x14ac:dyDescent="0.25">
      <c r="E12196" s="8">
        <v>12193</v>
      </c>
      <c r="F12196">
        <v>1</v>
      </c>
    </row>
    <row r="12197" spans="5:6" x14ac:dyDescent="0.25">
      <c r="E12197" s="8">
        <v>12194</v>
      </c>
      <c r="F12197">
        <v>1</v>
      </c>
    </row>
    <row r="12198" spans="5:6" x14ac:dyDescent="0.25">
      <c r="E12198" s="8">
        <v>12195</v>
      </c>
      <c r="F12198">
        <v>1</v>
      </c>
    </row>
    <row r="12199" spans="5:6" x14ac:dyDescent="0.25">
      <c r="E12199" s="8">
        <v>12196</v>
      </c>
      <c r="F12199">
        <v>1</v>
      </c>
    </row>
    <row r="12200" spans="5:6" x14ac:dyDescent="0.25">
      <c r="E12200" s="8">
        <v>12197</v>
      </c>
      <c r="F12200">
        <v>1</v>
      </c>
    </row>
    <row r="12201" spans="5:6" x14ac:dyDescent="0.25">
      <c r="E12201" s="8">
        <v>12198</v>
      </c>
      <c r="F12201">
        <v>1</v>
      </c>
    </row>
    <row r="12202" spans="5:6" x14ac:dyDescent="0.25">
      <c r="E12202" s="8">
        <v>12199</v>
      </c>
      <c r="F12202">
        <v>1</v>
      </c>
    </row>
    <row r="12203" spans="5:6" x14ac:dyDescent="0.25">
      <c r="E12203" s="8">
        <v>12200</v>
      </c>
      <c r="F12203">
        <v>1</v>
      </c>
    </row>
    <row r="12204" spans="5:6" x14ac:dyDescent="0.25">
      <c r="E12204" s="8">
        <v>12201</v>
      </c>
      <c r="F12204">
        <v>1</v>
      </c>
    </row>
    <row r="12205" spans="5:6" x14ac:dyDescent="0.25">
      <c r="E12205" s="8">
        <v>12202</v>
      </c>
      <c r="F12205">
        <v>1</v>
      </c>
    </row>
    <row r="12206" spans="5:6" x14ac:dyDescent="0.25">
      <c r="E12206" s="8">
        <v>12203</v>
      </c>
      <c r="F12206">
        <v>1</v>
      </c>
    </row>
    <row r="12207" spans="5:6" x14ac:dyDescent="0.25">
      <c r="E12207" s="8">
        <v>12204</v>
      </c>
      <c r="F12207">
        <v>1</v>
      </c>
    </row>
    <row r="12208" spans="5:6" x14ac:dyDescent="0.25">
      <c r="E12208" s="8">
        <v>12205</v>
      </c>
      <c r="F12208">
        <v>1</v>
      </c>
    </row>
    <row r="12209" spans="5:6" x14ac:dyDescent="0.25">
      <c r="E12209" s="8">
        <v>12206</v>
      </c>
      <c r="F12209">
        <v>1</v>
      </c>
    </row>
    <row r="12210" spans="5:6" x14ac:dyDescent="0.25">
      <c r="E12210" s="8">
        <v>12207</v>
      </c>
      <c r="F12210">
        <v>1</v>
      </c>
    </row>
    <row r="12211" spans="5:6" x14ac:dyDescent="0.25">
      <c r="E12211" s="8">
        <v>12208</v>
      </c>
      <c r="F12211">
        <v>1</v>
      </c>
    </row>
    <row r="12212" spans="5:6" x14ac:dyDescent="0.25">
      <c r="E12212" s="8">
        <v>12209</v>
      </c>
      <c r="F12212">
        <v>1</v>
      </c>
    </row>
    <row r="12213" spans="5:6" x14ac:dyDescent="0.25">
      <c r="E12213" s="8">
        <v>12210</v>
      </c>
      <c r="F12213">
        <v>1</v>
      </c>
    </row>
    <row r="12214" spans="5:6" x14ac:dyDescent="0.25">
      <c r="E12214" s="8">
        <v>12211</v>
      </c>
      <c r="F12214">
        <v>1</v>
      </c>
    </row>
    <row r="12215" spans="5:6" x14ac:dyDescent="0.25">
      <c r="E12215" s="8">
        <v>12212</v>
      </c>
      <c r="F12215">
        <v>1</v>
      </c>
    </row>
    <row r="12216" spans="5:6" x14ac:dyDescent="0.25">
      <c r="E12216" s="8">
        <v>12213</v>
      </c>
      <c r="F12216">
        <v>1</v>
      </c>
    </row>
    <row r="12217" spans="5:6" x14ac:dyDescent="0.25">
      <c r="E12217" s="8">
        <v>12214</v>
      </c>
      <c r="F12217">
        <v>1</v>
      </c>
    </row>
    <row r="12218" spans="5:6" x14ac:dyDescent="0.25">
      <c r="E12218" s="8">
        <v>12215</v>
      </c>
      <c r="F12218">
        <v>1</v>
      </c>
    </row>
    <row r="12219" spans="5:6" x14ac:dyDescent="0.25">
      <c r="E12219" s="8">
        <v>12216</v>
      </c>
      <c r="F12219">
        <v>1</v>
      </c>
    </row>
    <row r="12220" spans="5:6" x14ac:dyDescent="0.25">
      <c r="E12220" s="8">
        <v>12217</v>
      </c>
      <c r="F12220">
        <v>1</v>
      </c>
    </row>
    <row r="12221" spans="5:6" x14ac:dyDescent="0.25">
      <c r="E12221" s="8">
        <v>12218</v>
      </c>
      <c r="F12221">
        <v>1</v>
      </c>
    </row>
    <row r="12222" spans="5:6" x14ac:dyDescent="0.25">
      <c r="E12222" s="8">
        <v>12219</v>
      </c>
      <c r="F12222">
        <v>1</v>
      </c>
    </row>
    <row r="12223" spans="5:6" x14ac:dyDescent="0.25">
      <c r="E12223" s="8">
        <v>12220</v>
      </c>
      <c r="F12223">
        <v>1</v>
      </c>
    </row>
    <row r="12224" spans="5:6" x14ac:dyDescent="0.25">
      <c r="E12224" s="8">
        <v>12221</v>
      </c>
      <c r="F12224">
        <v>1</v>
      </c>
    </row>
    <row r="12225" spans="5:6" x14ac:dyDescent="0.25">
      <c r="E12225" s="8">
        <v>12222</v>
      </c>
      <c r="F12225">
        <v>1</v>
      </c>
    </row>
    <row r="12226" spans="5:6" x14ac:dyDescent="0.25">
      <c r="E12226" s="8">
        <v>12223</v>
      </c>
      <c r="F12226">
        <v>1</v>
      </c>
    </row>
    <row r="12227" spans="5:6" x14ac:dyDescent="0.25">
      <c r="E12227" s="8">
        <v>12224</v>
      </c>
      <c r="F12227">
        <v>1</v>
      </c>
    </row>
    <row r="12228" spans="5:6" x14ac:dyDescent="0.25">
      <c r="E12228" s="8">
        <v>12225</v>
      </c>
      <c r="F12228">
        <v>1</v>
      </c>
    </row>
    <row r="12229" spans="5:6" x14ac:dyDescent="0.25">
      <c r="E12229" s="8">
        <v>12226</v>
      </c>
      <c r="F12229">
        <v>1</v>
      </c>
    </row>
    <row r="12230" spans="5:6" x14ac:dyDescent="0.25">
      <c r="E12230" s="8">
        <v>12227</v>
      </c>
      <c r="F12230">
        <v>1</v>
      </c>
    </row>
    <row r="12231" spans="5:6" x14ac:dyDescent="0.25">
      <c r="E12231" s="8">
        <v>12228</v>
      </c>
      <c r="F12231">
        <v>1</v>
      </c>
    </row>
    <row r="12232" spans="5:6" x14ac:dyDescent="0.25">
      <c r="E12232" s="8">
        <v>12229</v>
      </c>
      <c r="F12232">
        <v>1</v>
      </c>
    </row>
    <row r="12233" spans="5:6" x14ac:dyDescent="0.25">
      <c r="E12233" s="8">
        <v>12230</v>
      </c>
      <c r="F12233">
        <v>1</v>
      </c>
    </row>
    <row r="12234" spans="5:6" x14ac:dyDescent="0.25">
      <c r="E12234" s="8">
        <v>12231</v>
      </c>
      <c r="F12234">
        <v>1</v>
      </c>
    </row>
    <row r="12235" spans="5:6" x14ac:dyDescent="0.25">
      <c r="E12235" s="8">
        <v>12232</v>
      </c>
      <c r="F12235">
        <v>1</v>
      </c>
    </row>
    <row r="12236" spans="5:6" x14ac:dyDescent="0.25">
      <c r="E12236" s="8">
        <v>12233</v>
      </c>
      <c r="F12236">
        <v>1</v>
      </c>
    </row>
    <row r="12237" spans="5:6" x14ac:dyDescent="0.25">
      <c r="E12237" s="8">
        <v>12234</v>
      </c>
      <c r="F12237">
        <v>1</v>
      </c>
    </row>
    <row r="12238" spans="5:6" x14ac:dyDescent="0.25">
      <c r="E12238" s="8" t="s">
        <v>87</v>
      </c>
      <c r="F12238">
        <v>12234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235"/>
  <sheetViews>
    <sheetView topLeftCell="A12225" workbookViewId="0">
      <selection activeCell="D12240" sqref="D12240"/>
    </sheetView>
  </sheetViews>
  <sheetFormatPr defaultColWidth="16.140625" defaultRowHeight="15" x14ac:dyDescent="0.25"/>
  <sheetData>
    <row r="1" spans="1:11" x14ac:dyDescent="0.25">
      <c r="A1" s="11" t="s">
        <v>88</v>
      </c>
      <c r="B1" s="11" t="s">
        <v>89</v>
      </c>
      <c r="C1" s="11" t="s">
        <v>90</v>
      </c>
      <c r="D1" s="11" t="s">
        <v>91</v>
      </c>
      <c r="E1" s="11" t="s">
        <v>92</v>
      </c>
      <c r="F1" s="11" t="s">
        <v>93</v>
      </c>
      <c r="G1" s="11" t="s">
        <v>10</v>
      </c>
      <c r="H1" s="11" t="s">
        <v>94</v>
      </c>
      <c r="I1" s="11" t="s">
        <v>28</v>
      </c>
    </row>
    <row r="2" spans="1:11" x14ac:dyDescent="0.25">
      <c r="A2">
        <v>1</v>
      </c>
      <c r="B2">
        <v>1</v>
      </c>
      <c r="C2" s="1">
        <v>44927</v>
      </c>
      <c r="D2" s="2">
        <v>0.4851388888888889</v>
      </c>
      <c r="E2">
        <v>109</v>
      </c>
      <c r="F2" s="5">
        <f>IFERROR(VLOOKUP(E2,Raw_Menu!$A$2:$D$33,4,FALSE),0)</f>
        <v>17.95</v>
      </c>
      <c r="G2" s="5">
        <f t="shared" ref="G2:G65" si="0">VALUE(F2)</f>
        <v>17.95</v>
      </c>
      <c r="H2">
        <f t="shared" ref="H2:H65" si="1">HOUR(D2)</f>
        <v>11</v>
      </c>
      <c r="I2" t="str">
        <f>IFERROR(VLOOKUP(tblOrders[[#This Row],[item_id]],Raw_Menu!$A$2:$D$33,3,FALSE),"Unknown")</f>
        <v>Asian</v>
      </c>
    </row>
    <row r="3" spans="1:11" x14ac:dyDescent="0.25">
      <c r="A3">
        <v>2</v>
      </c>
      <c r="B3">
        <v>2</v>
      </c>
      <c r="C3" s="1">
        <v>44927</v>
      </c>
      <c r="D3" s="2">
        <v>0.49837962962962962</v>
      </c>
      <c r="E3">
        <v>108</v>
      </c>
      <c r="F3" s="5">
        <f>IFERROR(VLOOKUP(E3,Raw_Menu!$A$2:$D$33,4,FALSE),0)</f>
        <v>14.5</v>
      </c>
      <c r="G3" s="5">
        <f t="shared" si="0"/>
        <v>14.5</v>
      </c>
      <c r="H3">
        <f t="shared" si="1"/>
        <v>11</v>
      </c>
      <c r="I3" t="str">
        <f>IFERROR(VLOOKUP(tblOrders[[#This Row],[item_id]],Raw_Menu!$A$2:$D$33,3,FALSE),"Unknown")</f>
        <v>Asian</v>
      </c>
      <c r="K3">
        <f>COUNTBLANK(tblOrders[Order_Hour])</f>
        <v>0</v>
      </c>
    </row>
    <row r="4" spans="1:11" x14ac:dyDescent="0.25">
      <c r="A4">
        <v>3</v>
      </c>
      <c r="B4">
        <v>2</v>
      </c>
      <c r="C4" s="1">
        <v>44927</v>
      </c>
      <c r="D4" s="2">
        <v>0.49837962962962962</v>
      </c>
      <c r="E4">
        <v>124</v>
      </c>
      <c r="F4" s="5">
        <f>IFERROR(VLOOKUP(E4,Raw_Menu!$A$2:$D$33,4,FALSE),0)</f>
        <v>14.5</v>
      </c>
      <c r="G4" s="5">
        <f t="shared" si="0"/>
        <v>14.5</v>
      </c>
      <c r="H4">
        <f t="shared" si="1"/>
        <v>11</v>
      </c>
      <c r="I4" t="str">
        <f>IFERROR(VLOOKUP(tblOrders[[#This Row],[item_id]],Raw_Menu!$A$2:$D$33,3,FALSE),"Unknown")</f>
        <v>Italian</v>
      </c>
    </row>
    <row r="5" spans="1:11" x14ac:dyDescent="0.25">
      <c r="A5">
        <v>4</v>
      </c>
      <c r="B5">
        <v>2</v>
      </c>
      <c r="C5" s="1">
        <v>44927</v>
      </c>
      <c r="D5" s="2">
        <v>0.49837962962962962</v>
      </c>
      <c r="E5">
        <v>117</v>
      </c>
      <c r="F5" s="5">
        <f>IFERROR(VLOOKUP(E5,Raw_Menu!$A$2:$D$33,4,FALSE),0)</f>
        <v>12.95</v>
      </c>
      <c r="G5" s="5">
        <f t="shared" si="0"/>
        <v>12.95</v>
      </c>
      <c r="H5">
        <f t="shared" si="1"/>
        <v>11</v>
      </c>
      <c r="I5" t="str">
        <f>IFERROR(VLOOKUP(tblOrders[[#This Row],[item_id]],Raw_Menu!$A$2:$D$33,3,FALSE),"Unknown")</f>
        <v>Mexican</v>
      </c>
    </row>
    <row r="6" spans="1:11" x14ac:dyDescent="0.25">
      <c r="A6">
        <v>5</v>
      </c>
      <c r="B6">
        <v>2</v>
      </c>
      <c r="C6" s="1">
        <v>44927</v>
      </c>
      <c r="D6" s="2">
        <v>0.49837962962962962</v>
      </c>
      <c r="E6">
        <v>129</v>
      </c>
      <c r="F6" s="5">
        <f>IFERROR(VLOOKUP(E6,Raw_Menu!$A$2:$D$33,4,FALSE),0)</f>
        <v>15.5</v>
      </c>
      <c r="G6" s="5">
        <f t="shared" si="0"/>
        <v>15.5</v>
      </c>
      <c r="H6">
        <f t="shared" si="1"/>
        <v>11</v>
      </c>
      <c r="I6" t="str">
        <f>IFERROR(VLOOKUP(tblOrders[[#This Row],[item_id]],Raw_Menu!$A$2:$D$33,3,FALSE),"Unknown")</f>
        <v>Italian</v>
      </c>
    </row>
    <row r="7" spans="1:11" x14ac:dyDescent="0.25">
      <c r="A7">
        <v>6</v>
      </c>
      <c r="B7">
        <v>2</v>
      </c>
      <c r="C7" s="1">
        <v>44927</v>
      </c>
      <c r="D7" s="2">
        <v>0.49837962962962962</v>
      </c>
      <c r="E7">
        <v>106</v>
      </c>
      <c r="F7" s="5">
        <f>IFERROR(VLOOKUP(E7,Raw_Menu!$A$2:$D$33,4,FALSE),0)</f>
        <v>7</v>
      </c>
      <c r="G7" s="5">
        <f t="shared" si="0"/>
        <v>7</v>
      </c>
      <c r="H7">
        <f t="shared" si="1"/>
        <v>11</v>
      </c>
      <c r="I7" t="str">
        <f>IFERROR(VLOOKUP(tblOrders[[#This Row],[item_id]],Raw_Menu!$A$2:$D$33,3,FALSE),"Unknown")</f>
        <v>American</v>
      </c>
    </row>
    <row r="8" spans="1:11" x14ac:dyDescent="0.25">
      <c r="A8">
        <v>7</v>
      </c>
      <c r="B8">
        <v>3</v>
      </c>
      <c r="C8" s="1">
        <v>44927</v>
      </c>
      <c r="D8" s="2">
        <v>0.50865740740740739</v>
      </c>
      <c r="E8">
        <v>117</v>
      </c>
      <c r="F8" s="5">
        <f>IFERROR(VLOOKUP(E8,Raw_Menu!$A$2:$D$33,4,FALSE),0)</f>
        <v>12.95</v>
      </c>
      <c r="G8" s="5">
        <f t="shared" si="0"/>
        <v>12.95</v>
      </c>
      <c r="H8">
        <f t="shared" si="1"/>
        <v>12</v>
      </c>
      <c r="I8" t="str">
        <f>IFERROR(VLOOKUP(tblOrders[[#This Row],[item_id]],Raw_Menu!$A$2:$D$33,3,FALSE),"Unknown")</f>
        <v>Mexican</v>
      </c>
    </row>
    <row r="9" spans="1:11" x14ac:dyDescent="0.25">
      <c r="A9">
        <v>8</v>
      </c>
      <c r="B9">
        <v>3</v>
      </c>
      <c r="C9" s="1">
        <v>44927</v>
      </c>
      <c r="D9" s="2">
        <v>0.50865740740740739</v>
      </c>
      <c r="E9">
        <v>119</v>
      </c>
      <c r="F9" s="5">
        <f>IFERROR(VLOOKUP(E9,Raw_Menu!$A$2:$D$33,4,FALSE),0)</f>
        <v>11.95</v>
      </c>
      <c r="G9" s="5">
        <f t="shared" si="0"/>
        <v>11.95</v>
      </c>
      <c r="H9">
        <f t="shared" si="1"/>
        <v>12</v>
      </c>
      <c r="I9" t="str">
        <f>IFERROR(VLOOKUP(tblOrders[[#This Row],[item_id]],Raw_Menu!$A$2:$D$33,3,FALSE),"Unknown")</f>
        <v>Mexican</v>
      </c>
    </row>
    <row r="10" spans="1:11" x14ac:dyDescent="0.25">
      <c r="A10">
        <v>9</v>
      </c>
      <c r="B10">
        <v>4</v>
      </c>
      <c r="C10" s="1">
        <v>44927</v>
      </c>
      <c r="D10" s="2">
        <v>0.51146990740740739</v>
      </c>
      <c r="E10">
        <v>117</v>
      </c>
      <c r="F10" s="5">
        <f>IFERROR(VLOOKUP(E10,Raw_Menu!$A$2:$D$33,4,FALSE),0)</f>
        <v>12.95</v>
      </c>
      <c r="G10" s="5">
        <f t="shared" si="0"/>
        <v>12.95</v>
      </c>
      <c r="H10">
        <f t="shared" si="1"/>
        <v>12</v>
      </c>
      <c r="I10" t="str">
        <f>IFERROR(VLOOKUP(tblOrders[[#This Row],[item_id]],Raw_Menu!$A$2:$D$33,3,FALSE),"Unknown")</f>
        <v>Mexican</v>
      </c>
    </row>
    <row r="11" spans="1:11" x14ac:dyDescent="0.25">
      <c r="A11">
        <v>10</v>
      </c>
      <c r="B11">
        <v>5</v>
      </c>
      <c r="C11" s="1">
        <v>44927</v>
      </c>
      <c r="D11" s="2">
        <v>0.51493055555555556</v>
      </c>
      <c r="E11">
        <v>117</v>
      </c>
      <c r="F11" s="5">
        <f>IFERROR(VLOOKUP(E11,Raw_Menu!$A$2:$D$33,4,FALSE),0)</f>
        <v>12.95</v>
      </c>
      <c r="G11" s="5">
        <f t="shared" si="0"/>
        <v>12.95</v>
      </c>
      <c r="H11">
        <f t="shared" si="1"/>
        <v>12</v>
      </c>
      <c r="I11" t="str">
        <f>IFERROR(VLOOKUP(tblOrders[[#This Row],[item_id]],Raw_Menu!$A$2:$D$33,3,FALSE),"Unknown")</f>
        <v>Mexican</v>
      </c>
    </row>
    <row r="12" spans="1:11" x14ac:dyDescent="0.25">
      <c r="A12">
        <v>11</v>
      </c>
      <c r="B12">
        <v>6</v>
      </c>
      <c r="C12" s="1">
        <v>44927</v>
      </c>
      <c r="D12" s="2">
        <v>0.52055555555555555</v>
      </c>
      <c r="E12">
        <v>101</v>
      </c>
      <c r="F12" s="5">
        <f>IFERROR(VLOOKUP(E12,Raw_Menu!$A$2:$D$33,4,FALSE),0)</f>
        <v>12.95</v>
      </c>
      <c r="G12" s="5">
        <f t="shared" si="0"/>
        <v>12.95</v>
      </c>
      <c r="H12">
        <f t="shared" si="1"/>
        <v>12</v>
      </c>
      <c r="I12" t="str">
        <f>IFERROR(VLOOKUP(tblOrders[[#This Row],[item_id]],Raw_Menu!$A$2:$D$33,3,FALSE),"Unknown")</f>
        <v>American</v>
      </c>
    </row>
    <row r="13" spans="1:11" x14ac:dyDescent="0.25">
      <c r="A13">
        <v>12</v>
      </c>
      <c r="B13">
        <v>6</v>
      </c>
      <c r="C13" s="1">
        <v>44927</v>
      </c>
      <c r="D13" s="2">
        <v>0.52055555555555555</v>
      </c>
      <c r="E13">
        <v>114</v>
      </c>
      <c r="F13" s="5">
        <f>IFERROR(VLOOKUP(E13,Raw_Menu!$A$2:$D$33,4,FALSE),0)</f>
        <v>9</v>
      </c>
      <c r="G13" s="5">
        <f t="shared" si="0"/>
        <v>9</v>
      </c>
      <c r="H13">
        <f t="shared" si="1"/>
        <v>12</v>
      </c>
      <c r="I13" t="str">
        <f>IFERROR(VLOOKUP(tblOrders[[#This Row],[item_id]],Raw_Menu!$A$2:$D$33,3,FALSE),"Unknown")</f>
        <v>Asian</v>
      </c>
    </row>
    <row r="14" spans="1:11" x14ac:dyDescent="0.25">
      <c r="A14">
        <v>13</v>
      </c>
      <c r="B14">
        <v>7</v>
      </c>
      <c r="C14" s="1">
        <v>44927</v>
      </c>
      <c r="D14" s="2">
        <v>0.53515046296296298</v>
      </c>
      <c r="E14">
        <v>123</v>
      </c>
      <c r="F14" s="5">
        <f>IFERROR(VLOOKUP(E14,Raw_Menu!$A$2:$D$33,4,FALSE),0)</f>
        <v>9</v>
      </c>
      <c r="G14" s="5">
        <f t="shared" si="0"/>
        <v>9</v>
      </c>
      <c r="H14">
        <f t="shared" si="1"/>
        <v>12</v>
      </c>
      <c r="I14" t="str">
        <f>IFERROR(VLOOKUP(tblOrders[[#This Row],[item_id]],Raw_Menu!$A$2:$D$33,3,FALSE),"Unknown")</f>
        <v>Mexican</v>
      </c>
    </row>
    <row r="15" spans="1:11" x14ac:dyDescent="0.25">
      <c r="A15">
        <v>14</v>
      </c>
      <c r="B15">
        <v>8</v>
      </c>
      <c r="C15" s="1">
        <v>44927</v>
      </c>
      <c r="D15" s="2">
        <v>0.53584490740740742</v>
      </c>
      <c r="E15">
        <v>123</v>
      </c>
      <c r="F15" s="5">
        <f>IFERROR(VLOOKUP(E15,Raw_Menu!$A$2:$D$33,4,FALSE),0)</f>
        <v>9</v>
      </c>
      <c r="G15" s="5">
        <f t="shared" si="0"/>
        <v>9</v>
      </c>
      <c r="H15">
        <f t="shared" si="1"/>
        <v>12</v>
      </c>
      <c r="I15" t="str">
        <f>IFERROR(VLOOKUP(tblOrders[[#This Row],[item_id]],Raw_Menu!$A$2:$D$33,3,FALSE),"Unknown")</f>
        <v>Mexican</v>
      </c>
    </row>
    <row r="16" spans="1:11" x14ac:dyDescent="0.25">
      <c r="A16">
        <v>15</v>
      </c>
      <c r="B16">
        <v>9</v>
      </c>
      <c r="C16" s="1">
        <v>44927</v>
      </c>
      <c r="D16" s="2">
        <v>0.53612268518518513</v>
      </c>
      <c r="E16">
        <v>108</v>
      </c>
      <c r="F16" s="5">
        <f>IFERROR(VLOOKUP(E16,Raw_Menu!$A$2:$D$33,4,FALSE),0)</f>
        <v>14.5</v>
      </c>
      <c r="G16" s="5">
        <f t="shared" si="0"/>
        <v>14.5</v>
      </c>
      <c r="H16">
        <f t="shared" si="1"/>
        <v>12</v>
      </c>
      <c r="I16" t="str">
        <f>IFERROR(VLOOKUP(tblOrders[[#This Row],[item_id]],Raw_Menu!$A$2:$D$33,3,FALSE),"Unknown")</f>
        <v>Asian</v>
      </c>
    </row>
    <row r="17" spans="1:9" x14ac:dyDescent="0.25">
      <c r="A17">
        <v>16</v>
      </c>
      <c r="B17">
        <v>9</v>
      </c>
      <c r="C17" s="1">
        <v>44927</v>
      </c>
      <c r="D17" s="2">
        <v>0.53612268518518513</v>
      </c>
      <c r="E17">
        <v>126</v>
      </c>
      <c r="F17" s="5">
        <f>IFERROR(VLOOKUP(E17,Raw_Menu!$A$2:$D$33,4,FALSE),0)</f>
        <v>14.5</v>
      </c>
      <c r="G17" s="5">
        <f t="shared" si="0"/>
        <v>14.5</v>
      </c>
      <c r="H17">
        <f t="shared" si="1"/>
        <v>12</v>
      </c>
      <c r="I17" t="str">
        <f>IFERROR(VLOOKUP(tblOrders[[#This Row],[item_id]],Raw_Menu!$A$2:$D$33,3,FALSE),"Unknown")</f>
        <v>Italian</v>
      </c>
    </row>
    <row r="18" spans="1:9" x14ac:dyDescent="0.25">
      <c r="A18">
        <v>17</v>
      </c>
      <c r="B18">
        <v>9</v>
      </c>
      <c r="C18" s="1">
        <v>44927</v>
      </c>
      <c r="D18" s="2">
        <v>0.53612268518518513</v>
      </c>
      <c r="E18">
        <v>110</v>
      </c>
      <c r="F18" s="5">
        <f>IFERROR(VLOOKUP(E18,Raw_Menu!$A$2:$D$33,4,FALSE),0)</f>
        <v>17.95</v>
      </c>
      <c r="G18" s="5">
        <f t="shared" si="0"/>
        <v>17.95</v>
      </c>
      <c r="H18">
        <f t="shared" si="1"/>
        <v>12</v>
      </c>
      <c r="I18" t="str">
        <f>IFERROR(VLOOKUP(tblOrders[[#This Row],[item_id]],Raw_Menu!$A$2:$D$33,3,FALSE),"Unknown")</f>
        <v>Asian</v>
      </c>
    </row>
    <row r="19" spans="1:9" x14ac:dyDescent="0.25">
      <c r="A19">
        <v>18</v>
      </c>
      <c r="B19">
        <v>9</v>
      </c>
      <c r="C19" s="1">
        <v>44927</v>
      </c>
      <c r="D19" s="2">
        <v>0.53612268518518513</v>
      </c>
      <c r="E19">
        <v>117</v>
      </c>
      <c r="F19" s="5">
        <f>IFERROR(VLOOKUP(E19,Raw_Menu!$A$2:$D$33,4,FALSE),0)</f>
        <v>12.95</v>
      </c>
      <c r="G19" s="5">
        <f t="shared" si="0"/>
        <v>12.95</v>
      </c>
      <c r="H19">
        <f t="shared" si="1"/>
        <v>12</v>
      </c>
      <c r="I19" t="str">
        <f>IFERROR(VLOOKUP(tblOrders[[#This Row],[item_id]],Raw_Menu!$A$2:$D$33,3,FALSE),"Unknown")</f>
        <v>Mexican</v>
      </c>
    </row>
    <row r="20" spans="1:9" x14ac:dyDescent="0.25">
      <c r="A20">
        <v>19</v>
      </c>
      <c r="B20">
        <v>9</v>
      </c>
      <c r="C20" s="1">
        <v>44927</v>
      </c>
      <c r="D20" s="2">
        <v>0.53612268518518513</v>
      </c>
      <c r="E20">
        <v>117</v>
      </c>
      <c r="F20" s="5">
        <f>IFERROR(VLOOKUP(E20,Raw_Menu!$A$2:$D$33,4,FALSE),0)</f>
        <v>12.95</v>
      </c>
      <c r="G20" s="5">
        <f t="shared" si="0"/>
        <v>12.95</v>
      </c>
      <c r="H20">
        <f t="shared" si="1"/>
        <v>12</v>
      </c>
      <c r="I20" t="str">
        <f>IFERROR(VLOOKUP(tblOrders[[#This Row],[item_id]],Raw_Menu!$A$2:$D$33,3,FALSE),"Unknown")</f>
        <v>Mexican</v>
      </c>
    </row>
    <row r="21" spans="1:9" x14ac:dyDescent="0.25">
      <c r="A21">
        <v>20</v>
      </c>
      <c r="B21">
        <v>9</v>
      </c>
      <c r="C21" s="1">
        <v>44927</v>
      </c>
      <c r="D21" s="2">
        <v>0.53612268518518513</v>
      </c>
      <c r="E21">
        <v>129</v>
      </c>
      <c r="F21" s="5">
        <f>IFERROR(VLOOKUP(E21,Raw_Menu!$A$2:$D$33,4,FALSE),0)</f>
        <v>15.5</v>
      </c>
      <c r="G21" s="5">
        <f t="shared" si="0"/>
        <v>15.5</v>
      </c>
      <c r="H21">
        <f t="shared" si="1"/>
        <v>12</v>
      </c>
      <c r="I21" t="str">
        <f>IFERROR(VLOOKUP(tblOrders[[#This Row],[item_id]],Raw_Menu!$A$2:$D$33,3,FALSE),"Unknown")</f>
        <v>Italian</v>
      </c>
    </row>
    <row r="22" spans="1:9" x14ac:dyDescent="0.25">
      <c r="A22">
        <v>21</v>
      </c>
      <c r="B22">
        <v>9</v>
      </c>
      <c r="C22" s="1">
        <v>44927</v>
      </c>
      <c r="D22" s="2">
        <v>0.53612268518518513</v>
      </c>
      <c r="E22">
        <v>122</v>
      </c>
      <c r="F22" s="5">
        <f>IFERROR(VLOOKUP(E22,Raw_Menu!$A$2:$D$33,4,FALSE),0)</f>
        <v>7</v>
      </c>
      <c r="G22" s="5">
        <f t="shared" si="0"/>
        <v>7</v>
      </c>
      <c r="H22">
        <f t="shared" si="1"/>
        <v>12</v>
      </c>
      <c r="I22" t="str">
        <f>IFERROR(VLOOKUP(tblOrders[[#This Row],[item_id]],Raw_Menu!$A$2:$D$33,3,FALSE),"Unknown")</f>
        <v>Mexican</v>
      </c>
    </row>
    <row r="23" spans="1:9" x14ac:dyDescent="0.25">
      <c r="A23">
        <v>22</v>
      </c>
      <c r="B23">
        <v>9</v>
      </c>
      <c r="C23" s="1">
        <v>44927</v>
      </c>
      <c r="D23" s="2">
        <v>0.53612268518518513</v>
      </c>
      <c r="E23">
        <v>130</v>
      </c>
      <c r="F23" s="5">
        <f>IFERROR(VLOOKUP(E23,Raw_Menu!$A$2:$D$33,4,FALSE),0)</f>
        <v>19.95</v>
      </c>
      <c r="G23" s="5">
        <f t="shared" si="0"/>
        <v>19.95</v>
      </c>
      <c r="H23">
        <f t="shared" si="1"/>
        <v>12</v>
      </c>
      <c r="I23" t="str">
        <f>IFERROR(VLOOKUP(tblOrders[[#This Row],[item_id]],Raw_Menu!$A$2:$D$33,3,FALSE),"Unknown")</f>
        <v>Italian</v>
      </c>
    </row>
    <row r="24" spans="1:9" x14ac:dyDescent="0.25">
      <c r="A24">
        <v>23</v>
      </c>
      <c r="B24">
        <v>9</v>
      </c>
      <c r="C24" s="1">
        <v>44927</v>
      </c>
      <c r="D24" s="2">
        <v>0.53612268518518513</v>
      </c>
      <c r="E24">
        <v>132</v>
      </c>
      <c r="F24" s="5">
        <f>IFERROR(VLOOKUP(E24,Raw_Menu!$A$2:$D$33,4,FALSE),0)</f>
        <v>16.95</v>
      </c>
      <c r="G24" s="5">
        <f t="shared" si="0"/>
        <v>16.95</v>
      </c>
      <c r="H24">
        <f t="shared" si="1"/>
        <v>12</v>
      </c>
      <c r="I24" t="str">
        <f>IFERROR(VLOOKUP(tblOrders[[#This Row],[item_id]],Raw_Menu!$A$2:$D$33,3,FALSE),"Unknown")</f>
        <v>Italian</v>
      </c>
    </row>
    <row r="25" spans="1:9" x14ac:dyDescent="0.25">
      <c r="A25">
        <v>24</v>
      </c>
      <c r="B25">
        <v>10</v>
      </c>
      <c r="C25" s="1">
        <v>44927</v>
      </c>
      <c r="D25" s="2">
        <v>0.54184027777777777</v>
      </c>
      <c r="E25">
        <v>129</v>
      </c>
      <c r="F25" s="5">
        <f>IFERROR(VLOOKUP(E25,Raw_Menu!$A$2:$D$33,4,FALSE),0)</f>
        <v>15.5</v>
      </c>
      <c r="G25" s="5">
        <f t="shared" si="0"/>
        <v>15.5</v>
      </c>
      <c r="H25">
        <f t="shared" si="1"/>
        <v>13</v>
      </c>
      <c r="I25" t="str">
        <f>IFERROR(VLOOKUP(tblOrders[[#This Row],[item_id]],Raw_Menu!$A$2:$D$33,3,FALSE),"Unknown")</f>
        <v>Italian</v>
      </c>
    </row>
    <row r="26" spans="1:9" x14ac:dyDescent="0.25">
      <c r="A26">
        <v>25</v>
      </c>
      <c r="B26">
        <v>10</v>
      </c>
      <c r="C26" s="1">
        <v>44927</v>
      </c>
      <c r="D26" s="2">
        <v>0.54184027777777777</v>
      </c>
      <c r="E26">
        <v>105</v>
      </c>
      <c r="F26" s="5">
        <f>IFERROR(VLOOKUP(E26,Raw_Menu!$A$2:$D$33,4,FALSE),0)</f>
        <v>7</v>
      </c>
      <c r="G26" s="5">
        <f t="shared" si="0"/>
        <v>7</v>
      </c>
      <c r="H26">
        <f t="shared" si="1"/>
        <v>13</v>
      </c>
      <c r="I26" t="str">
        <f>IFERROR(VLOOKUP(tblOrders[[#This Row],[item_id]],Raw_Menu!$A$2:$D$33,3,FALSE),"Unknown")</f>
        <v>American</v>
      </c>
    </row>
    <row r="27" spans="1:9" x14ac:dyDescent="0.25">
      <c r="A27">
        <v>26</v>
      </c>
      <c r="B27">
        <v>11</v>
      </c>
      <c r="C27" s="1">
        <v>44927</v>
      </c>
      <c r="D27" s="2">
        <v>0.54373842592592592</v>
      </c>
      <c r="E27">
        <v>101</v>
      </c>
      <c r="F27" s="5">
        <f>IFERROR(VLOOKUP(E27,Raw_Menu!$A$2:$D$33,4,FALSE),0)</f>
        <v>12.95</v>
      </c>
      <c r="G27" s="5">
        <f t="shared" si="0"/>
        <v>12.95</v>
      </c>
      <c r="H27">
        <f t="shared" si="1"/>
        <v>13</v>
      </c>
      <c r="I27" t="str">
        <f>IFERROR(VLOOKUP(tblOrders[[#This Row],[item_id]],Raw_Menu!$A$2:$D$33,3,FALSE),"Unknown")</f>
        <v>American</v>
      </c>
    </row>
    <row r="28" spans="1:9" x14ac:dyDescent="0.25">
      <c r="A28">
        <v>27</v>
      </c>
      <c r="B28">
        <v>11</v>
      </c>
      <c r="C28" s="1">
        <v>44927</v>
      </c>
      <c r="D28" s="2">
        <v>0.54373842592592592</v>
      </c>
      <c r="E28">
        <v>102</v>
      </c>
      <c r="F28" s="5">
        <f>IFERROR(VLOOKUP(E28,Raw_Menu!$A$2:$D$33,4,FALSE),0)</f>
        <v>13.95</v>
      </c>
      <c r="G28" s="5">
        <f t="shared" si="0"/>
        <v>13.95</v>
      </c>
      <c r="H28">
        <f t="shared" si="1"/>
        <v>13</v>
      </c>
      <c r="I28" t="str">
        <f>IFERROR(VLOOKUP(tblOrders[[#This Row],[item_id]],Raw_Menu!$A$2:$D$33,3,FALSE),"Unknown")</f>
        <v>American</v>
      </c>
    </row>
    <row r="29" spans="1:9" x14ac:dyDescent="0.25">
      <c r="A29">
        <v>28</v>
      </c>
      <c r="B29">
        <v>11</v>
      </c>
      <c r="C29" s="1">
        <v>44927</v>
      </c>
      <c r="D29" s="2">
        <v>0.54373842592592592</v>
      </c>
      <c r="E29">
        <v>102</v>
      </c>
      <c r="F29" s="5">
        <f>IFERROR(VLOOKUP(E29,Raw_Menu!$A$2:$D$33,4,FALSE),0)</f>
        <v>13.95</v>
      </c>
      <c r="G29" s="5">
        <f t="shared" si="0"/>
        <v>13.95</v>
      </c>
      <c r="H29">
        <f t="shared" si="1"/>
        <v>13</v>
      </c>
      <c r="I29" t="str">
        <f>IFERROR(VLOOKUP(tblOrders[[#This Row],[item_id]],Raw_Menu!$A$2:$D$33,3,FALSE),"Unknown")</f>
        <v>American</v>
      </c>
    </row>
    <row r="30" spans="1:9" x14ac:dyDescent="0.25">
      <c r="A30">
        <v>29</v>
      </c>
      <c r="B30">
        <v>11</v>
      </c>
      <c r="C30" s="1">
        <v>44927</v>
      </c>
      <c r="D30" s="2">
        <v>0.54373842592592592</v>
      </c>
      <c r="E30">
        <v>113</v>
      </c>
      <c r="F30" s="5">
        <f>IFERROR(VLOOKUP(E30,Raw_Menu!$A$2:$D$33,4,FALSE),0)</f>
        <v>5</v>
      </c>
      <c r="G30" s="5">
        <f t="shared" si="0"/>
        <v>5</v>
      </c>
      <c r="H30">
        <f t="shared" si="1"/>
        <v>13</v>
      </c>
      <c r="I30" t="str">
        <f>IFERROR(VLOOKUP(tblOrders[[#This Row],[item_id]],Raw_Menu!$A$2:$D$33,3,FALSE),"Unknown")</f>
        <v>Asian</v>
      </c>
    </row>
    <row r="31" spans="1:9" x14ac:dyDescent="0.25">
      <c r="A31">
        <v>30</v>
      </c>
      <c r="B31">
        <v>12</v>
      </c>
      <c r="C31" s="1">
        <v>44927</v>
      </c>
      <c r="D31" s="2">
        <v>0.54491898148148143</v>
      </c>
      <c r="E31">
        <v>102</v>
      </c>
      <c r="F31" s="5">
        <f>IFERROR(VLOOKUP(E31,Raw_Menu!$A$2:$D$33,4,FALSE),0)</f>
        <v>13.95</v>
      </c>
      <c r="G31" s="5">
        <f t="shared" si="0"/>
        <v>13.95</v>
      </c>
      <c r="H31">
        <f t="shared" si="1"/>
        <v>13</v>
      </c>
      <c r="I31" t="str">
        <f>IFERROR(VLOOKUP(tblOrders[[#This Row],[item_id]],Raw_Menu!$A$2:$D$33,3,FALSE),"Unknown")</f>
        <v>American</v>
      </c>
    </row>
    <row r="32" spans="1:9" x14ac:dyDescent="0.25">
      <c r="A32">
        <v>31</v>
      </c>
      <c r="B32">
        <v>12</v>
      </c>
      <c r="C32" s="1">
        <v>44927</v>
      </c>
      <c r="D32" s="2">
        <v>0.54491898148148143</v>
      </c>
      <c r="E32">
        <v>102</v>
      </c>
      <c r="F32" s="5">
        <f>IFERROR(VLOOKUP(E32,Raw_Menu!$A$2:$D$33,4,FALSE),0)</f>
        <v>13.95</v>
      </c>
      <c r="G32" s="5">
        <f t="shared" si="0"/>
        <v>13.95</v>
      </c>
      <c r="H32">
        <f t="shared" si="1"/>
        <v>13</v>
      </c>
      <c r="I32" t="str">
        <f>IFERROR(VLOOKUP(tblOrders[[#This Row],[item_id]],Raw_Menu!$A$2:$D$33,3,FALSE),"Unknown")</f>
        <v>American</v>
      </c>
    </row>
    <row r="33" spans="1:9" x14ac:dyDescent="0.25">
      <c r="A33">
        <v>32</v>
      </c>
      <c r="B33">
        <v>12</v>
      </c>
      <c r="C33" s="1">
        <v>44927</v>
      </c>
      <c r="D33" s="2">
        <v>0.54491898148148143</v>
      </c>
      <c r="E33">
        <v>104</v>
      </c>
      <c r="F33" s="5">
        <f>IFERROR(VLOOKUP(E33,Raw_Menu!$A$2:$D$33,4,FALSE),0)</f>
        <v>10.5</v>
      </c>
      <c r="G33" s="5">
        <f t="shared" si="0"/>
        <v>10.5</v>
      </c>
      <c r="H33">
        <f t="shared" si="1"/>
        <v>13</v>
      </c>
      <c r="I33" t="str">
        <f>IFERROR(VLOOKUP(tblOrders[[#This Row],[item_id]],Raw_Menu!$A$2:$D$33,3,FALSE),"Unknown")</f>
        <v>American</v>
      </c>
    </row>
    <row r="34" spans="1:9" x14ac:dyDescent="0.25">
      <c r="A34">
        <v>33</v>
      </c>
      <c r="B34">
        <v>12</v>
      </c>
      <c r="C34" s="1">
        <v>44927</v>
      </c>
      <c r="D34" s="2">
        <v>0.54491898148148143</v>
      </c>
      <c r="E34">
        <v>117</v>
      </c>
      <c r="F34" s="5">
        <f>IFERROR(VLOOKUP(E34,Raw_Menu!$A$2:$D$33,4,FALSE),0)</f>
        <v>12.95</v>
      </c>
      <c r="G34" s="5">
        <f t="shared" si="0"/>
        <v>12.95</v>
      </c>
      <c r="H34">
        <f t="shared" si="1"/>
        <v>13</v>
      </c>
      <c r="I34" t="str">
        <f>IFERROR(VLOOKUP(tblOrders[[#This Row],[item_id]],Raw_Menu!$A$2:$D$33,3,FALSE),"Unknown")</f>
        <v>Mexican</v>
      </c>
    </row>
    <row r="35" spans="1:9" x14ac:dyDescent="0.25">
      <c r="A35">
        <v>34</v>
      </c>
      <c r="B35">
        <v>13</v>
      </c>
      <c r="C35" s="1">
        <v>44927</v>
      </c>
      <c r="D35" s="2">
        <v>0.54994212962962963</v>
      </c>
      <c r="E35">
        <v>129</v>
      </c>
      <c r="F35" s="5">
        <f>IFERROR(VLOOKUP(E35,Raw_Menu!$A$2:$D$33,4,FALSE),0)</f>
        <v>15.5</v>
      </c>
      <c r="G35" s="5">
        <f t="shared" si="0"/>
        <v>15.5</v>
      </c>
      <c r="H35">
        <f t="shared" si="1"/>
        <v>13</v>
      </c>
      <c r="I35" t="str">
        <f>IFERROR(VLOOKUP(tblOrders[[#This Row],[item_id]],Raw_Menu!$A$2:$D$33,3,FALSE),"Unknown")</f>
        <v>Italian</v>
      </c>
    </row>
    <row r="36" spans="1:9" x14ac:dyDescent="0.25">
      <c r="A36">
        <v>35</v>
      </c>
      <c r="B36">
        <v>14</v>
      </c>
      <c r="C36" s="1">
        <v>44927</v>
      </c>
      <c r="D36" s="2">
        <v>0.55160879629629633</v>
      </c>
      <c r="E36">
        <v>114</v>
      </c>
      <c r="F36" s="5">
        <f>IFERROR(VLOOKUP(E36,Raw_Menu!$A$2:$D$33,4,FALSE),0)</f>
        <v>9</v>
      </c>
      <c r="G36" s="5">
        <f t="shared" si="0"/>
        <v>9</v>
      </c>
      <c r="H36">
        <f t="shared" si="1"/>
        <v>13</v>
      </c>
      <c r="I36" t="str">
        <f>IFERROR(VLOOKUP(tblOrders[[#This Row],[item_id]],Raw_Menu!$A$2:$D$33,3,FALSE),"Unknown")</f>
        <v>Asian</v>
      </c>
    </row>
    <row r="37" spans="1:9" x14ac:dyDescent="0.25">
      <c r="A37">
        <v>36</v>
      </c>
      <c r="B37">
        <v>15</v>
      </c>
      <c r="C37" s="1">
        <v>44927</v>
      </c>
      <c r="D37" s="2">
        <v>0.56458333333333333</v>
      </c>
      <c r="E37">
        <v>107</v>
      </c>
      <c r="F37" s="5">
        <f>IFERROR(VLOOKUP(E37,Raw_Menu!$A$2:$D$33,4,FALSE),0)</f>
        <v>16.5</v>
      </c>
      <c r="G37" s="5">
        <f t="shared" si="0"/>
        <v>16.5</v>
      </c>
      <c r="H37">
        <f t="shared" si="1"/>
        <v>13</v>
      </c>
      <c r="I37" t="str">
        <f>IFERROR(VLOOKUP(tblOrders[[#This Row],[item_id]],Raw_Menu!$A$2:$D$33,3,FALSE),"Unknown")</f>
        <v>Asian</v>
      </c>
    </row>
    <row r="38" spans="1:9" x14ac:dyDescent="0.25">
      <c r="A38">
        <v>37</v>
      </c>
      <c r="B38">
        <v>15</v>
      </c>
      <c r="C38" s="1">
        <v>44927</v>
      </c>
      <c r="D38" s="2">
        <v>0.56458333333333333</v>
      </c>
      <c r="E38">
        <v>124</v>
      </c>
      <c r="F38" s="5">
        <f>IFERROR(VLOOKUP(E38,Raw_Menu!$A$2:$D$33,4,FALSE),0)</f>
        <v>14.5</v>
      </c>
      <c r="G38" s="5">
        <f t="shared" si="0"/>
        <v>14.5</v>
      </c>
      <c r="H38">
        <f t="shared" si="1"/>
        <v>13</v>
      </c>
      <c r="I38" t="str">
        <f>IFERROR(VLOOKUP(tblOrders[[#This Row],[item_id]],Raw_Menu!$A$2:$D$33,3,FALSE),"Unknown")</f>
        <v>Italian</v>
      </c>
    </row>
    <row r="39" spans="1:9" x14ac:dyDescent="0.25">
      <c r="A39">
        <v>38</v>
      </c>
      <c r="B39">
        <v>15</v>
      </c>
      <c r="C39" s="1">
        <v>44927</v>
      </c>
      <c r="D39" s="2">
        <v>0.56458333333333333</v>
      </c>
      <c r="E39">
        <v>121</v>
      </c>
      <c r="F39" s="5">
        <f>IFERROR(VLOOKUP(E39,Raw_Menu!$A$2:$D$33,4,FALSE),0)</f>
        <v>10.5</v>
      </c>
      <c r="G39" s="5">
        <f t="shared" si="0"/>
        <v>10.5</v>
      </c>
      <c r="H39">
        <f t="shared" si="1"/>
        <v>13</v>
      </c>
      <c r="I39" t="str">
        <f>IFERROR(VLOOKUP(tblOrders[[#This Row],[item_id]],Raw_Menu!$A$2:$D$33,3,FALSE),"Unknown")</f>
        <v>Mexican</v>
      </c>
    </row>
    <row r="40" spans="1:9" x14ac:dyDescent="0.25">
      <c r="A40">
        <v>39</v>
      </c>
      <c r="B40">
        <v>15</v>
      </c>
      <c r="C40" s="1">
        <v>44927</v>
      </c>
      <c r="D40" s="2">
        <v>0.56458333333333333</v>
      </c>
      <c r="E40">
        <v>114</v>
      </c>
      <c r="F40" s="5">
        <f>IFERROR(VLOOKUP(E40,Raw_Menu!$A$2:$D$33,4,FALSE),0)</f>
        <v>9</v>
      </c>
      <c r="G40" s="5">
        <f t="shared" si="0"/>
        <v>9</v>
      </c>
      <c r="H40">
        <f t="shared" si="1"/>
        <v>13</v>
      </c>
      <c r="I40" t="str">
        <f>IFERROR(VLOOKUP(tblOrders[[#This Row],[item_id]],Raw_Menu!$A$2:$D$33,3,FALSE),"Unknown")</f>
        <v>Asian</v>
      </c>
    </row>
    <row r="41" spans="1:9" x14ac:dyDescent="0.25">
      <c r="A41">
        <v>40</v>
      </c>
      <c r="B41">
        <v>16</v>
      </c>
      <c r="C41" s="1">
        <v>44927</v>
      </c>
      <c r="D41" s="2">
        <v>0.56535879629629626</v>
      </c>
      <c r="E41">
        <v>125</v>
      </c>
      <c r="F41" s="5">
        <f>IFERROR(VLOOKUP(E41,Raw_Menu!$A$2:$D$33,4,FALSE),0)</f>
        <v>17.95</v>
      </c>
      <c r="G41" s="5">
        <f t="shared" si="0"/>
        <v>17.95</v>
      </c>
      <c r="H41">
        <f t="shared" si="1"/>
        <v>13</v>
      </c>
      <c r="I41" t="str">
        <f>IFERROR(VLOOKUP(tblOrders[[#This Row],[item_id]],Raw_Menu!$A$2:$D$33,3,FALSE),"Unknown")</f>
        <v>Italian</v>
      </c>
    </row>
    <row r="42" spans="1:9" x14ac:dyDescent="0.25">
      <c r="A42">
        <v>41</v>
      </c>
      <c r="B42">
        <v>16</v>
      </c>
      <c r="C42" s="1">
        <v>44927</v>
      </c>
      <c r="D42" s="2">
        <v>0.56535879629629626</v>
      </c>
      <c r="E42">
        <v>111</v>
      </c>
      <c r="F42" s="5">
        <f>IFERROR(VLOOKUP(E42,Raw_Menu!$A$2:$D$33,4,FALSE),0)</f>
        <v>11.95</v>
      </c>
      <c r="G42" s="5">
        <f t="shared" si="0"/>
        <v>11.95</v>
      </c>
      <c r="H42">
        <f t="shared" si="1"/>
        <v>13</v>
      </c>
      <c r="I42" t="str">
        <f>IFERROR(VLOOKUP(tblOrders[[#This Row],[item_id]],Raw_Menu!$A$2:$D$33,3,FALSE),"Unknown")</f>
        <v>Asian</v>
      </c>
    </row>
    <row r="43" spans="1:9" x14ac:dyDescent="0.25">
      <c r="A43">
        <v>42</v>
      </c>
      <c r="B43">
        <v>16</v>
      </c>
      <c r="C43" s="1">
        <v>44927</v>
      </c>
      <c r="D43" s="2">
        <v>0.56535879629629626</v>
      </c>
      <c r="E43">
        <v>106</v>
      </c>
      <c r="F43" s="5">
        <f>IFERROR(VLOOKUP(E43,Raw_Menu!$A$2:$D$33,4,FALSE),0)</f>
        <v>7</v>
      </c>
      <c r="G43" s="5">
        <f t="shared" si="0"/>
        <v>7</v>
      </c>
      <c r="H43">
        <f t="shared" si="1"/>
        <v>13</v>
      </c>
      <c r="I43" t="str">
        <f>IFERROR(VLOOKUP(tblOrders[[#This Row],[item_id]],Raw_Menu!$A$2:$D$33,3,FALSE),"Unknown")</f>
        <v>American</v>
      </c>
    </row>
    <row r="44" spans="1:9" x14ac:dyDescent="0.25">
      <c r="A44">
        <v>43</v>
      </c>
      <c r="B44">
        <v>17</v>
      </c>
      <c r="C44" s="1">
        <v>44927</v>
      </c>
      <c r="D44" s="2">
        <v>0.57847222222222228</v>
      </c>
      <c r="E44">
        <v>101</v>
      </c>
      <c r="F44" s="5">
        <f>IFERROR(VLOOKUP(E44,Raw_Menu!$A$2:$D$33,4,FALSE),0)</f>
        <v>12.95</v>
      </c>
      <c r="G44" s="5">
        <f t="shared" si="0"/>
        <v>12.95</v>
      </c>
      <c r="H44">
        <f t="shared" si="1"/>
        <v>13</v>
      </c>
      <c r="I44" t="str">
        <f>IFERROR(VLOOKUP(tblOrders[[#This Row],[item_id]],Raw_Menu!$A$2:$D$33,3,FALSE),"Unknown")</f>
        <v>American</v>
      </c>
    </row>
    <row r="45" spans="1:9" x14ac:dyDescent="0.25">
      <c r="A45">
        <v>44</v>
      </c>
      <c r="B45">
        <v>17</v>
      </c>
      <c r="C45" s="1">
        <v>44927</v>
      </c>
      <c r="D45" s="2">
        <v>0.57847222222222228</v>
      </c>
      <c r="E45">
        <v>116</v>
      </c>
      <c r="F45" s="5">
        <f>IFERROR(VLOOKUP(E45,Raw_Menu!$A$2:$D$33,4,FALSE),0)</f>
        <v>13.95</v>
      </c>
      <c r="G45" s="5">
        <f t="shared" si="0"/>
        <v>13.95</v>
      </c>
      <c r="H45">
        <f t="shared" si="1"/>
        <v>13</v>
      </c>
      <c r="I45" t="str">
        <f>IFERROR(VLOOKUP(tblOrders[[#This Row],[item_id]],Raw_Menu!$A$2:$D$33,3,FALSE),"Unknown")</f>
        <v>Mexican</v>
      </c>
    </row>
    <row r="46" spans="1:9" x14ac:dyDescent="0.25">
      <c r="A46">
        <v>45</v>
      </c>
      <c r="B46">
        <v>17</v>
      </c>
      <c r="C46" s="1">
        <v>44927</v>
      </c>
      <c r="D46" s="2">
        <v>0.57847222222222228</v>
      </c>
      <c r="E46">
        <v>124</v>
      </c>
      <c r="F46" s="5">
        <f>IFERROR(VLOOKUP(E46,Raw_Menu!$A$2:$D$33,4,FALSE),0)</f>
        <v>14.5</v>
      </c>
      <c r="G46" s="5">
        <f t="shared" si="0"/>
        <v>14.5</v>
      </c>
      <c r="H46">
        <f t="shared" si="1"/>
        <v>13</v>
      </c>
      <c r="I46" t="str">
        <f>IFERROR(VLOOKUP(tblOrders[[#This Row],[item_id]],Raw_Menu!$A$2:$D$33,3,FALSE),"Unknown")</f>
        <v>Italian</v>
      </c>
    </row>
    <row r="47" spans="1:9" x14ac:dyDescent="0.25">
      <c r="A47">
        <v>46</v>
      </c>
      <c r="B47">
        <v>17</v>
      </c>
      <c r="C47" s="1">
        <v>44927</v>
      </c>
      <c r="D47" s="2">
        <v>0.57847222222222228</v>
      </c>
      <c r="E47">
        <v>125</v>
      </c>
      <c r="F47" s="5">
        <f>IFERROR(VLOOKUP(E47,Raw_Menu!$A$2:$D$33,4,FALSE),0)</f>
        <v>17.95</v>
      </c>
      <c r="G47" s="5">
        <f t="shared" si="0"/>
        <v>17.95</v>
      </c>
      <c r="H47">
        <f t="shared" si="1"/>
        <v>13</v>
      </c>
      <c r="I47" t="str">
        <f>IFERROR(VLOOKUP(tblOrders[[#This Row],[item_id]],Raw_Menu!$A$2:$D$33,3,FALSE),"Unknown")</f>
        <v>Italian</v>
      </c>
    </row>
    <row r="48" spans="1:9" x14ac:dyDescent="0.25">
      <c r="A48">
        <v>47</v>
      </c>
      <c r="B48">
        <v>17</v>
      </c>
      <c r="C48" s="1">
        <v>44927</v>
      </c>
      <c r="D48" s="2">
        <v>0.57847222222222228</v>
      </c>
      <c r="E48">
        <v>117</v>
      </c>
      <c r="F48" s="5">
        <f>IFERROR(VLOOKUP(E48,Raw_Menu!$A$2:$D$33,4,FALSE),0)</f>
        <v>12.95</v>
      </c>
      <c r="G48" s="5">
        <f t="shared" si="0"/>
        <v>12.95</v>
      </c>
      <c r="H48">
        <f t="shared" si="1"/>
        <v>13</v>
      </c>
      <c r="I48" t="str">
        <f>IFERROR(VLOOKUP(tblOrders[[#This Row],[item_id]],Raw_Menu!$A$2:$D$33,3,FALSE),"Unknown")</f>
        <v>Mexican</v>
      </c>
    </row>
    <row r="49" spans="1:9" x14ac:dyDescent="0.25">
      <c r="A49">
        <v>48</v>
      </c>
      <c r="B49">
        <v>17</v>
      </c>
      <c r="C49" s="1">
        <v>44927</v>
      </c>
      <c r="D49" s="2">
        <v>0.57847222222222228</v>
      </c>
      <c r="E49">
        <v>127</v>
      </c>
      <c r="F49" s="5">
        <f>IFERROR(VLOOKUP(E49,Raw_Menu!$A$2:$D$33,4,FALSE),0)</f>
        <v>17.95</v>
      </c>
      <c r="G49" s="5">
        <f t="shared" si="0"/>
        <v>17.95</v>
      </c>
      <c r="H49">
        <f t="shared" si="1"/>
        <v>13</v>
      </c>
      <c r="I49" t="str">
        <f>IFERROR(VLOOKUP(tblOrders[[#This Row],[item_id]],Raw_Menu!$A$2:$D$33,3,FALSE),"Unknown")</f>
        <v>Italian</v>
      </c>
    </row>
    <row r="50" spans="1:9" x14ac:dyDescent="0.25">
      <c r="A50">
        <v>49</v>
      </c>
      <c r="B50">
        <v>17</v>
      </c>
      <c r="C50" s="1">
        <v>44927</v>
      </c>
      <c r="D50" s="2">
        <v>0.57847222222222228</v>
      </c>
      <c r="E50">
        <v>128</v>
      </c>
      <c r="F50" s="5">
        <f>IFERROR(VLOOKUP(E50,Raw_Menu!$A$2:$D$33,4,FALSE),0)</f>
        <v>15.5</v>
      </c>
      <c r="G50" s="5">
        <f t="shared" si="0"/>
        <v>15.5</v>
      </c>
      <c r="H50">
        <f t="shared" si="1"/>
        <v>13</v>
      </c>
      <c r="I50" t="str">
        <f>IFERROR(VLOOKUP(tblOrders[[#This Row],[item_id]],Raw_Menu!$A$2:$D$33,3,FALSE),"Unknown")</f>
        <v>Italian</v>
      </c>
    </row>
    <row r="51" spans="1:9" x14ac:dyDescent="0.25">
      <c r="A51">
        <v>50</v>
      </c>
      <c r="B51">
        <v>17</v>
      </c>
      <c r="C51" s="1">
        <v>44927</v>
      </c>
      <c r="D51" s="2">
        <v>0.57847222222222228</v>
      </c>
      <c r="E51">
        <v>129</v>
      </c>
      <c r="F51" s="5">
        <f>IFERROR(VLOOKUP(E51,Raw_Menu!$A$2:$D$33,4,FALSE),0)</f>
        <v>15.5</v>
      </c>
      <c r="G51" s="5">
        <f t="shared" si="0"/>
        <v>15.5</v>
      </c>
      <c r="H51">
        <f t="shared" si="1"/>
        <v>13</v>
      </c>
      <c r="I51" t="str">
        <f>IFERROR(VLOOKUP(tblOrders[[#This Row],[item_id]],Raw_Menu!$A$2:$D$33,3,FALSE),"Unknown")</f>
        <v>Italian</v>
      </c>
    </row>
    <row r="52" spans="1:9" x14ac:dyDescent="0.25">
      <c r="A52">
        <v>51</v>
      </c>
      <c r="B52">
        <v>17</v>
      </c>
      <c r="C52" s="1">
        <v>44927</v>
      </c>
      <c r="D52" s="2">
        <v>0.57847222222222228</v>
      </c>
      <c r="E52">
        <v>118</v>
      </c>
      <c r="F52" s="5">
        <f>IFERROR(VLOOKUP(E52,Raw_Menu!$A$2:$D$33,4,FALSE),0)</f>
        <v>14.95</v>
      </c>
      <c r="G52" s="5">
        <f t="shared" si="0"/>
        <v>14.95</v>
      </c>
      <c r="H52">
        <f t="shared" si="1"/>
        <v>13</v>
      </c>
      <c r="I52" t="str">
        <f>IFERROR(VLOOKUP(tblOrders[[#This Row],[item_id]],Raw_Menu!$A$2:$D$33,3,FALSE),"Unknown")</f>
        <v>Mexican</v>
      </c>
    </row>
    <row r="53" spans="1:9" x14ac:dyDescent="0.25">
      <c r="A53">
        <v>52</v>
      </c>
      <c r="B53">
        <v>17</v>
      </c>
      <c r="C53" s="1">
        <v>44927</v>
      </c>
      <c r="D53" s="2">
        <v>0.57847222222222228</v>
      </c>
      <c r="E53">
        <v>131</v>
      </c>
      <c r="F53" s="5">
        <f>IFERROR(VLOOKUP(E53,Raw_Menu!$A$2:$D$33,4,FALSE),0)</f>
        <v>17.95</v>
      </c>
      <c r="G53" s="5">
        <f t="shared" si="0"/>
        <v>17.95</v>
      </c>
      <c r="H53">
        <f t="shared" si="1"/>
        <v>13</v>
      </c>
      <c r="I53" t="str">
        <f>IFERROR(VLOOKUP(tblOrders[[#This Row],[item_id]],Raw_Menu!$A$2:$D$33,3,FALSE),"Unknown")</f>
        <v>Italian</v>
      </c>
    </row>
    <row r="54" spans="1:9" x14ac:dyDescent="0.25">
      <c r="A54">
        <v>53</v>
      </c>
      <c r="B54">
        <v>18</v>
      </c>
      <c r="C54" s="1">
        <v>44927</v>
      </c>
      <c r="D54" s="2">
        <v>0.58134259259259258</v>
      </c>
      <c r="E54">
        <v>111</v>
      </c>
      <c r="F54" s="5">
        <f>IFERROR(VLOOKUP(E54,Raw_Menu!$A$2:$D$33,4,FALSE),0)</f>
        <v>11.95</v>
      </c>
      <c r="G54" s="5">
        <f t="shared" si="0"/>
        <v>11.95</v>
      </c>
      <c r="H54">
        <f t="shared" si="1"/>
        <v>13</v>
      </c>
      <c r="I54" t="str">
        <f>IFERROR(VLOOKUP(tblOrders[[#This Row],[item_id]],Raw_Menu!$A$2:$D$33,3,FALSE),"Unknown")</f>
        <v>Asian</v>
      </c>
    </row>
    <row r="55" spans="1:9" x14ac:dyDescent="0.25">
      <c r="A55">
        <v>54</v>
      </c>
      <c r="B55">
        <v>19</v>
      </c>
      <c r="C55" s="1">
        <v>44927</v>
      </c>
      <c r="D55" s="2">
        <v>0.5827430555555555</v>
      </c>
      <c r="E55">
        <v>110</v>
      </c>
      <c r="F55" s="5">
        <f>IFERROR(VLOOKUP(E55,Raw_Menu!$A$2:$D$33,4,FALSE),0)</f>
        <v>17.95</v>
      </c>
      <c r="G55" s="5">
        <f t="shared" si="0"/>
        <v>17.95</v>
      </c>
      <c r="H55">
        <f t="shared" si="1"/>
        <v>13</v>
      </c>
      <c r="I55" t="str">
        <f>IFERROR(VLOOKUP(tblOrders[[#This Row],[item_id]],Raw_Menu!$A$2:$D$33,3,FALSE),"Unknown")</f>
        <v>Asian</v>
      </c>
    </row>
    <row r="56" spans="1:9" x14ac:dyDescent="0.25">
      <c r="A56">
        <v>55</v>
      </c>
      <c r="B56">
        <v>19</v>
      </c>
      <c r="C56" s="1">
        <v>44927</v>
      </c>
      <c r="D56" s="2">
        <v>0.5827430555555555</v>
      </c>
      <c r="E56">
        <v>120</v>
      </c>
      <c r="F56" s="5">
        <f>IFERROR(VLOOKUP(E56,Raw_Menu!$A$2:$D$33,4,FALSE),0)</f>
        <v>13.95</v>
      </c>
      <c r="G56" s="5">
        <f t="shared" si="0"/>
        <v>13.95</v>
      </c>
      <c r="H56">
        <f t="shared" si="1"/>
        <v>13</v>
      </c>
      <c r="I56" t="str">
        <f>IFERROR(VLOOKUP(tblOrders[[#This Row],[item_id]],Raw_Menu!$A$2:$D$33,3,FALSE),"Unknown")</f>
        <v>Mexican</v>
      </c>
    </row>
    <row r="57" spans="1:9" x14ac:dyDescent="0.25">
      <c r="A57">
        <v>56</v>
      </c>
      <c r="B57">
        <v>20</v>
      </c>
      <c r="C57" s="1">
        <v>44927</v>
      </c>
      <c r="D57" s="2">
        <v>0.58550925925925923</v>
      </c>
      <c r="E57">
        <v>107</v>
      </c>
      <c r="F57" s="5">
        <f>IFERROR(VLOOKUP(E57,Raw_Menu!$A$2:$D$33,4,FALSE),0)</f>
        <v>16.5</v>
      </c>
      <c r="G57" s="5">
        <f t="shared" si="0"/>
        <v>16.5</v>
      </c>
      <c r="H57">
        <f t="shared" si="1"/>
        <v>14</v>
      </c>
      <c r="I57" t="str">
        <f>IFERROR(VLOOKUP(tblOrders[[#This Row],[item_id]],Raw_Menu!$A$2:$D$33,3,FALSE),"Unknown")</f>
        <v>Asian</v>
      </c>
    </row>
    <row r="58" spans="1:9" x14ac:dyDescent="0.25">
      <c r="A58">
        <v>57</v>
      </c>
      <c r="B58">
        <v>20</v>
      </c>
      <c r="C58" s="1">
        <v>44927</v>
      </c>
      <c r="D58" s="2">
        <v>0.58550925925925923</v>
      </c>
      <c r="E58">
        <v>124</v>
      </c>
      <c r="F58" s="5">
        <f>IFERROR(VLOOKUP(E58,Raw_Menu!$A$2:$D$33,4,FALSE),0)</f>
        <v>14.5</v>
      </c>
      <c r="G58" s="5">
        <f t="shared" si="0"/>
        <v>14.5</v>
      </c>
      <c r="H58">
        <f t="shared" si="1"/>
        <v>14</v>
      </c>
      <c r="I58" t="str">
        <f>IFERROR(VLOOKUP(tblOrders[[#This Row],[item_id]],Raw_Menu!$A$2:$D$33,3,FALSE),"Unknown")</f>
        <v>Italian</v>
      </c>
    </row>
    <row r="59" spans="1:9" x14ac:dyDescent="0.25">
      <c r="A59">
        <v>58</v>
      </c>
      <c r="B59">
        <v>21</v>
      </c>
      <c r="C59" s="1">
        <v>44927</v>
      </c>
      <c r="D59" s="2">
        <v>0.59339120370370368</v>
      </c>
      <c r="E59">
        <v>110</v>
      </c>
      <c r="F59" s="5">
        <f>IFERROR(VLOOKUP(E59,Raw_Menu!$A$2:$D$33,4,FALSE),0)</f>
        <v>17.95</v>
      </c>
      <c r="G59" s="5">
        <f t="shared" si="0"/>
        <v>17.95</v>
      </c>
      <c r="H59">
        <f t="shared" si="1"/>
        <v>14</v>
      </c>
      <c r="I59" t="str">
        <f>IFERROR(VLOOKUP(tblOrders[[#This Row],[item_id]],Raw_Menu!$A$2:$D$33,3,FALSE),"Unknown")</f>
        <v>Asian</v>
      </c>
    </row>
    <row r="60" spans="1:9" x14ac:dyDescent="0.25">
      <c r="A60">
        <v>59</v>
      </c>
      <c r="B60">
        <v>22</v>
      </c>
      <c r="C60" s="1">
        <v>44927</v>
      </c>
      <c r="D60" s="2">
        <v>0.59474537037037034</v>
      </c>
      <c r="E60">
        <v>124</v>
      </c>
      <c r="F60" s="5">
        <f>IFERROR(VLOOKUP(E60,Raw_Menu!$A$2:$D$33,4,FALSE),0)</f>
        <v>14.5</v>
      </c>
      <c r="G60" s="5">
        <f t="shared" si="0"/>
        <v>14.5</v>
      </c>
      <c r="H60">
        <f t="shared" si="1"/>
        <v>14</v>
      </c>
      <c r="I60" t="str">
        <f>IFERROR(VLOOKUP(tblOrders[[#This Row],[item_id]],Raw_Menu!$A$2:$D$33,3,FALSE),"Unknown")</f>
        <v>Italian</v>
      </c>
    </row>
    <row r="61" spans="1:9" x14ac:dyDescent="0.25">
      <c r="A61">
        <v>60</v>
      </c>
      <c r="B61">
        <v>22</v>
      </c>
      <c r="C61" s="1">
        <v>44927</v>
      </c>
      <c r="D61" s="2">
        <v>0.59474537037037034</v>
      </c>
      <c r="E61">
        <v>110</v>
      </c>
      <c r="F61" s="5">
        <f>IFERROR(VLOOKUP(E61,Raw_Menu!$A$2:$D$33,4,FALSE),0)</f>
        <v>17.95</v>
      </c>
      <c r="G61" s="5">
        <f t="shared" si="0"/>
        <v>17.95</v>
      </c>
      <c r="H61">
        <f t="shared" si="1"/>
        <v>14</v>
      </c>
      <c r="I61" t="str">
        <f>IFERROR(VLOOKUP(tblOrders[[#This Row],[item_id]],Raw_Menu!$A$2:$D$33,3,FALSE),"Unknown")</f>
        <v>Asian</v>
      </c>
    </row>
    <row r="62" spans="1:9" x14ac:dyDescent="0.25">
      <c r="A62">
        <v>61</v>
      </c>
      <c r="B62">
        <v>22</v>
      </c>
      <c r="C62" s="1">
        <v>44927</v>
      </c>
      <c r="D62" s="2">
        <v>0.59474537037037034</v>
      </c>
      <c r="E62">
        <v>105</v>
      </c>
      <c r="F62" s="5">
        <f>IFERROR(VLOOKUP(E62,Raw_Menu!$A$2:$D$33,4,FALSE),0)</f>
        <v>7</v>
      </c>
      <c r="G62" s="5">
        <f t="shared" si="0"/>
        <v>7</v>
      </c>
      <c r="H62">
        <f t="shared" si="1"/>
        <v>14</v>
      </c>
      <c r="I62" t="str">
        <f>IFERROR(VLOOKUP(tblOrders[[#This Row],[item_id]],Raw_Menu!$A$2:$D$33,3,FALSE),"Unknown")</f>
        <v>American</v>
      </c>
    </row>
    <row r="63" spans="1:9" x14ac:dyDescent="0.25">
      <c r="A63">
        <v>62</v>
      </c>
      <c r="B63">
        <v>23</v>
      </c>
      <c r="C63" s="1">
        <v>44927</v>
      </c>
      <c r="D63" s="2">
        <v>0.5965625</v>
      </c>
      <c r="E63">
        <v>105</v>
      </c>
      <c r="F63" s="5">
        <f>IFERROR(VLOOKUP(E63,Raw_Menu!$A$2:$D$33,4,FALSE),0)</f>
        <v>7</v>
      </c>
      <c r="G63" s="5">
        <f t="shared" si="0"/>
        <v>7</v>
      </c>
      <c r="H63">
        <f t="shared" si="1"/>
        <v>14</v>
      </c>
      <c r="I63" t="str">
        <f>IFERROR(VLOOKUP(tblOrders[[#This Row],[item_id]],Raw_Menu!$A$2:$D$33,3,FALSE),"Unknown")</f>
        <v>American</v>
      </c>
    </row>
    <row r="64" spans="1:9" x14ac:dyDescent="0.25">
      <c r="A64">
        <v>63</v>
      </c>
      <c r="B64">
        <v>24</v>
      </c>
      <c r="C64" s="1">
        <v>44927</v>
      </c>
      <c r="D64" s="2">
        <v>0.59931712962962957</v>
      </c>
      <c r="E64">
        <v>101</v>
      </c>
      <c r="F64" s="5">
        <f>IFERROR(VLOOKUP(E64,Raw_Menu!$A$2:$D$33,4,FALSE),0)</f>
        <v>12.95</v>
      </c>
      <c r="G64" s="5">
        <f t="shared" si="0"/>
        <v>12.95</v>
      </c>
      <c r="H64">
        <f t="shared" si="1"/>
        <v>14</v>
      </c>
      <c r="I64" t="str">
        <f>IFERROR(VLOOKUP(tblOrders[[#This Row],[item_id]],Raw_Menu!$A$2:$D$33,3,FALSE),"Unknown")</f>
        <v>American</v>
      </c>
    </row>
    <row r="65" spans="1:9" x14ac:dyDescent="0.25">
      <c r="A65">
        <v>64</v>
      </c>
      <c r="B65">
        <v>24</v>
      </c>
      <c r="C65" s="1">
        <v>44927</v>
      </c>
      <c r="D65" s="2">
        <v>0.59931712962962957</v>
      </c>
      <c r="E65">
        <v>110</v>
      </c>
      <c r="F65" s="5">
        <f>IFERROR(VLOOKUP(E65,Raw_Menu!$A$2:$D$33,4,FALSE),0)</f>
        <v>17.95</v>
      </c>
      <c r="G65" s="5">
        <f t="shared" si="0"/>
        <v>17.95</v>
      </c>
      <c r="H65">
        <f t="shared" si="1"/>
        <v>14</v>
      </c>
      <c r="I65" t="str">
        <f>IFERROR(VLOOKUP(tblOrders[[#This Row],[item_id]],Raw_Menu!$A$2:$D$33,3,FALSE),"Unknown")</f>
        <v>Asian</v>
      </c>
    </row>
    <row r="66" spans="1:9" x14ac:dyDescent="0.25">
      <c r="A66">
        <v>65</v>
      </c>
      <c r="B66">
        <v>24</v>
      </c>
      <c r="C66" s="1">
        <v>44927</v>
      </c>
      <c r="D66" s="2">
        <v>0.59931712962962957</v>
      </c>
      <c r="E66">
        <v>113</v>
      </c>
      <c r="F66" s="5">
        <f>IFERROR(VLOOKUP(E66,Raw_Menu!$A$2:$D$33,4,FALSE),0)</f>
        <v>5</v>
      </c>
      <c r="G66" s="5">
        <f t="shared" ref="G66:G129" si="2">VALUE(F66)</f>
        <v>5</v>
      </c>
      <c r="H66">
        <f t="shared" ref="H66:H129" si="3">HOUR(D66)</f>
        <v>14</v>
      </c>
      <c r="I66" t="str">
        <f>IFERROR(VLOOKUP(tblOrders[[#This Row],[item_id]],Raw_Menu!$A$2:$D$33,3,FALSE),"Unknown")</f>
        <v>Asian</v>
      </c>
    </row>
    <row r="67" spans="1:9" x14ac:dyDescent="0.25">
      <c r="A67">
        <v>66</v>
      </c>
      <c r="B67">
        <v>24</v>
      </c>
      <c r="C67" s="1">
        <v>44927</v>
      </c>
      <c r="D67" s="2">
        <v>0.59931712962962957</v>
      </c>
      <c r="E67">
        <v>119</v>
      </c>
      <c r="F67" s="5">
        <f>IFERROR(VLOOKUP(E67,Raw_Menu!$A$2:$D$33,4,FALSE),0)</f>
        <v>11.95</v>
      </c>
      <c r="G67" s="5">
        <f t="shared" si="2"/>
        <v>11.95</v>
      </c>
      <c r="H67">
        <f t="shared" si="3"/>
        <v>14</v>
      </c>
      <c r="I67" t="str">
        <f>IFERROR(VLOOKUP(tblOrders[[#This Row],[item_id]],Raw_Menu!$A$2:$D$33,3,FALSE),"Unknown")</f>
        <v>Mexican</v>
      </c>
    </row>
    <row r="68" spans="1:9" x14ac:dyDescent="0.25">
      <c r="A68">
        <v>67</v>
      </c>
      <c r="B68">
        <v>25</v>
      </c>
      <c r="C68" s="1">
        <v>44927</v>
      </c>
      <c r="D68" s="2">
        <v>0.61439814814814819</v>
      </c>
      <c r="E68">
        <v>120</v>
      </c>
      <c r="F68" s="5">
        <f>IFERROR(VLOOKUP(E68,Raw_Menu!$A$2:$D$33,4,FALSE),0)</f>
        <v>13.95</v>
      </c>
      <c r="G68" s="5">
        <f t="shared" si="2"/>
        <v>13.95</v>
      </c>
      <c r="H68">
        <f t="shared" si="3"/>
        <v>14</v>
      </c>
      <c r="I68" t="str">
        <f>IFERROR(VLOOKUP(tblOrders[[#This Row],[item_id]],Raw_Menu!$A$2:$D$33,3,FALSE),"Unknown")</f>
        <v>Mexican</v>
      </c>
    </row>
    <row r="69" spans="1:9" x14ac:dyDescent="0.25">
      <c r="A69">
        <v>68</v>
      </c>
      <c r="B69">
        <v>25</v>
      </c>
      <c r="C69" s="1">
        <v>44927</v>
      </c>
      <c r="D69" s="2">
        <v>0.61439814814814819</v>
      </c>
      <c r="E69">
        <v>106</v>
      </c>
      <c r="F69" s="5">
        <f>IFERROR(VLOOKUP(E69,Raw_Menu!$A$2:$D$33,4,FALSE),0)</f>
        <v>7</v>
      </c>
      <c r="G69" s="5">
        <f t="shared" si="2"/>
        <v>7</v>
      </c>
      <c r="H69">
        <f t="shared" si="3"/>
        <v>14</v>
      </c>
      <c r="I69" t="str">
        <f>IFERROR(VLOOKUP(tblOrders[[#This Row],[item_id]],Raw_Menu!$A$2:$D$33,3,FALSE),"Unknown")</f>
        <v>American</v>
      </c>
    </row>
    <row r="70" spans="1:9" x14ac:dyDescent="0.25">
      <c r="A70">
        <v>69</v>
      </c>
      <c r="B70">
        <v>26</v>
      </c>
      <c r="C70" s="1">
        <v>44927</v>
      </c>
      <c r="D70" s="2">
        <v>0.62113425925925925</v>
      </c>
      <c r="E70">
        <v>108</v>
      </c>
      <c r="F70" s="5">
        <f>IFERROR(VLOOKUP(E70,Raw_Menu!$A$2:$D$33,4,FALSE),0)</f>
        <v>14.5</v>
      </c>
      <c r="G70" s="5">
        <f t="shared" si="2"/>
        <v>14.5</v>
      </c>
      <c r="H70">
        <f t="shared" si="3"/>
        <v>14</v>
      </c>
      <c r="I70" t="str">
        <f>IFERROR(VLOOKUP(tblOrders[[#This Row],[item_id]],Raw_Menu!$A$2:$D$33,3,FALSE),"Unknown")</f>
        <v>Asian</v>
      </c>
    </row>
    <row r="71" spans="1:9" x14ac:dyDescent="0.25">
      <c r="A71">
        <v>70</v>
      </c>
      <c r="B71">
        <v>26</v>
      </c>
      <c r="C71" s="1">
        <v>44927</v>
      </c>
      <c r="D71" s="2">
        <v>0.62113425925925925</v>
      </c>
      <c r="E71">
        <v>132</v>
      </c>
      <c r="F71" s="5">
        <f>IFERROR(VLOOKUP(E71,Raw_Menu!$A$2:$D$33,4,FALSE),0)</f>
        <v>16.95</v>
      </c>
      <c r="G71" s="5">
        <f t="shared" si="2"/>
        <v>16.95</v>
      </c>
      <c r="H71">
        <f t="shared" si="3"/>
        <v>14</v>
      </c>
      <c r="I71" t="str">
        <f>IFERROR(VLOOKUP(tblOrders[[#This Row],[item_id]],Raw_Menu!$A$2:$D$33,3,FALSE),"Unknown")</f>
        <v>Italian</v>
      </c>
    </row>
    <row r="72" spans="1:9" x14ac:dyDescent="0.25">
      <c r="A72">
        <v>71</v>
      </c>
      <c r="B72">
        <v>27</v>
      </c>
      <c r="C72" s="1">
        <v>44927</v>
      </c>
      <c r="D72" s="2">
        <v>0.63283564814814819</v>
      </c>
      <c r="E72">
        <v>101</v>
      </c>
      <c r="F72" s="5">
        <f>IFERROR(VLOOKUP(E72,Raw_Menu!$A$2:$D$33,4,FALSE),0)</f>
        <v>12.95</v>
      </c>
      <c r="G72" s="5">
        <f t="shared" si="2"/>
        <v>12.95</v>
      </c>
      <c r="H72">
        <f t="shared" si="3"/>
        <v>15</v>
      </c>
      <c r="I72" t="str">
        <f>IFERROR(VLOOKUP(tblOrders[[#This Row],[item_id]],Raw_Menu!$A$2:$D$33,3,FALSE),"Unknown")</f>
        <v>American</v>
      </c>
    </row>
    <row r="73" spans="1:9" x14ac:dyDescent="0.25">
      <c r="A73">
        <v>72</v>
      </c>
      <c r="B73">
        <v>27</v>
      </c>
      <c r="C73" s="1">
        <v>44927</v>
      </c>
      <c r="D73" s="2">
        <v>0.63283564814814819</v>
      </c>
      <c r="E73">
        <v>108</v>
      </c>
      <c r="F73" s="5">
        <f>IFERROR(VLOOKUP(E73,Raw_Menu!$A$2:$D$33,4,FALSE),0)</f>
        <v>14.5</v>
      </c>
      <c r="G73" s="5">
        <f t="shared" si="2"/>
        <v>14.5</v>
      </c>
      <c r="H73">
        <f t="shared" si="3"/>
        <v>15</v>
      </c>
      <c r="I73" t="str">
        <f>IFERROR(VLOOKUP(tblOrders[[#This Row],[item_id]],Raw_Menu!$A$2:$D$33,3,FALSE),"Unknown")</f>
        <v>Asian</v>
      </c>
    </row>
    <row r="74" spans="1:9" x14ac:dyDescent="0.25">
      <c r="A74">
        <v>73</v>
      </c>
      <c r="B74">
        <v>27</v>
      </c>
      <c r="C74" s="1">
        <v>44927</v>
      </c>
      <c r="D74" s="2">
        <v>0.63283564814814819</v>
      </c>
      <c r="E74">
        <v>131</v>
      </c>
      <c r="F74" s="5">
        <f>IFERROR(VLOOKUP(E74,Raw_Menu!$A$2:$D$33,4,FALSE),0)</f>
        <v>17.95</v>
      </c>
      <c r="G74" s="5">
        <f t="shared" si="2"/>
        <v>17.95</v>
      </c>
      <c r="H74">
        <f t="shared" si="3"/>
        <v>15</v>
      </c>
      <c r="I74" t="str">
        <f>IFERROR(VLOOKUP(tblOrders[[#This Row],[item_id]],Raw_Menu!$A$2:$D$33,3,FALSE),"Unknown")</f>
        <v>Italian</v>
      </c>
    </row>
    <row r="75" spans="1:9" x14ac:dyDescent="0.25">
      <c r="A75">
        <v>74</v>
      </c>
      <c r="B75">
        <v>28</v>
      </c>
      <c r="C75" s="1">
        <v>44927</v>
      </c>
      <c r="D75" s="2">
        <v>0.64983796296296292</v>
      </c>
      <c r="E75">
        <v>103</v>
      </c>
      <c r="F75" s="5">
        <f>IFERROR(VLOOKUP(E75,Raw_Menu!$A$2:$D$33,4,FALSE),0)</f>
        <v>9</v>
      </c>
      <c r="G75" s="5">
        <f t="shared" si="2"/>
        <v>9</v>
      </c>
      <c r="H75">
        <f t="shared" si="3"/>
        <v>15</v>
      </c>
      <c r="I75" t="str">
        <f>IFERROR(VLOOKUP(tblOrders[[#This Row],[item_id]],Raw_Menu!$A$2:$D$33,3,FALSE),"Unknown")</f>
        <v>American</v>
      </c>
    </row>
    <row r="76" spans="1:9" x14ac:dyDescent="0.25">
      <c r="A76">
        <v>75</v>
      </c>
      <c r="B76">
        <v>29</v>
      </c>
      <c r="C76" s="1">
        <v>44927</v>
      </c>
      <c r="D76" s="2">
        <v>0.65348379629629627</v>
      </c>
      <c r="E76">
        <v>126</v>
      </c>
      <c r="F76" s="5">
        <f>IFERROR(VLOOKUP(E76,Raw_Menu!$A$2:$D$33,4,FALSE),0)</f>
        <v>14.5</v>
      </c>
      <c r="G76" s="5">
        <f t="shared" si="2"/>
        <v>14.5</v>
      </c>
      <c r="H76">
        <f t="shared" si="3"/>
        <v>15</v>
      </c>
      <c r="I76" t="str">
        <f>IFERROR(VLOOKUP(tblOrders[[#This Row],[item_id]],Raw_Menu!$A$2:$D$33,3,FALSE),"Unknown")</f>
        <v>Italian</v>
      </c>
    </row>
    <row r="77" spans="1:9" x14ac:dyDescent="0.25">
      <c r="A77">
        <v>76</v>
      </c>
      <c r="B77">
        <v>30</v>
      </c>
      <c r="C77" s="1">
        <v>44927</v>
      </c>
      <c r="D77" s="2">
        <v>0.65376157407407409</v>
      </c>
      <c r="E77">
        <v>106</v>
      </c>
      <c r="F77" s="5">
        <f>IFERROR(VLOOKUP(E77,Raw_Menu!$A$2:$D$33,4,FALSE),0)</f>
        <v>7</v>
      </c>
      <c r="G77" s="5">
        <f t="shared" si="2"/>
        <v>7</v>
      </c>
      <c r="H77">
        <f t="shared" si="3"/>
        <v>15</v>
      </c>
      <c r="I77" t="str">
        <f>IFERROR(VLOOKUP(tblOrders[[#This Row],[item_id]],Raw_Menu!$A$2:$D$33,3,FALSE),"Unknown")</f>
        <v>American</v>
      </c>
    </row>
    <row r="78" spans="1:9" x14ac:dyDescent="0.25">
      <c r="A78">
        <v>77</v>
      </c>
      <c r="B78">
        <v>31</v>
      </c>
      <c r="C78" s="1">
        <v>44927</v>
      </c>
      <c r="D78" s="2">
        <v>0.65993055555555558</v>
      </c>
      <c r="E78">
        <v>129</v>
      </c>
      <c r="F78" s="5">
        <f>IFERROR(VLOOKUP(E78,Raw_Menu!$A$2:$D$33,4,FALSE),0)</f>
        <v>15.5</v>
      </c>
      <c r="G78" s="5">
        <f t="shared" si="2"/>
        <v>15.5</v>
      </c>
      <c r="H78">
        <f t="shared" si="3"/>
        <v>15</v>
      </c>
      <c r="I78" t="str">
        <f>IFERROR(VLOOKUP(tblOrders[[#This Row],[item_id]],Raw_Menu!$A$2:$D$33,3,FALSE),"Unknown")</f>
        <v>Italian</v>
      </c>
    </row>
    <row r="79" spans="1:9" x14ac:dyDescent="0.25">
      <c r="A79">
        <v>78</v>
      </c>
      <c r="B79">
        <v>31</v>
      </c>
      <c r="C79" s="1">
        <v>44927</v>
      </c>
      <c r="D79" s="2">
        <v>0.65993055555555558</v>
      </c>
      <c r="E79">
        <v>113</v>
      </c>
      <c r="F79" s="5">
        <f>IFERROR(VLOOKUP(E79,Raw_Menu!$A$2:$D$33,4,FALSE),0)</f>
        <v>5</v>
      </c>
      <c r="G79" s="5">
        <f t="shared" si="2"/>
        <v>5</v>
      </c>
      <c r="H79">
        <f t="shared" si="3"/>
        <v>15</v>
      </c>
      <c r="I79" t="str">
        <f>IFERROR(VLOOKUP(tblOrders[[#This Row],[item_id]],Raw_Menu!$A$2:$D$33,3,FALSE),"Unknown")</f>
        <v>Asian</v>
      </c>
    </row>
    <row r="80" spans="1:9" x14ac:dyDescent="0.25">
      <c r="A80">
        <v>79</v>
      </c>
      <c r="B80">
        <v>32</v>
      </c>
      <c r="C80" s="1">
        <v>44927</v>
      </c>
      <c r="D80" s="2">
        <v>0.6620138888888889</v>
      </c>
      <c r="E80">
        <v>107</v>
      </c>
      <c r="F80" s="5">
        <f>IFERROR(VLOOKUP(E80,Raw_Menu!$A$2:$D$33,4,FALSE),0)</f>
        <v>16.5</v>
      </c>
      <c r="G80" s="5">
        <f t="shared" si="2"/>
        <v>16.5</v>
      </c>
      <c r="H80">
        <f t="shared" si="3"/>
        <v>15</v>
      </c>
      <c r="I80" t="str">
        <f>IFERROR(VLOOKUP(tblOrders[[#This Row],[item_id]],Raw_Menu!$A$2:$D$33,3,FALSE),"Unknown")</f>
        <v>Asian</v>
      </c>
    </row>
    <row r="81" spans="1:9" x14ac:dyDescent="0.25">
      <c r="A81">
        <v>80</v>
      </c>
      <c r="B81">
        <v>32</v>
      </c>
      <c r="C81" s="1">
        <v>44927</v>
      </c>
      <c r="D81" s="2">
        <v>0.6620138888888889</v>
      </c>
      <c r="E81">
        <v>126</v>
      </c>
      <c r="F81" s="5">
        <f>IFERROR(VLOOKUP(E81,Raw_Menu!$A$2:$D$33,4,FALSE),0)</f>
        <v>14.5</v>
      </c>
      <c r="G81" s="5">
        <f t="shared" si="2"/>
        <v>14.5</v>
      </c>
      <c r="H81">
        <f t="shared" si="3"/>
        <v>15</v>
      </c>
      <c r="I81" t="str">
        <f>IFERROR(VLOOKUP(tblOrders[[#This Row],[item_id]],Raw_Menu!$A$2:$D$33,3,FALSE),"Unknown")</f>
        <v>Italian</v>
      </c>
    </row>
    <row r="82" spans="1:9" x14ac:dyDescent="0.25">
      <c r="A82">
        <v>81</v>
      </c>
      <c r="B82">
        <v>32</v>
      </c>
      <c r="C82" s="1">
        <v>44927</v>
      </c>
      <c r="D82" s="2">
        <v>0.6620138888888889</v>
      </c>
      <c r="E82">
        <v>110</v>
      </c>
      <c r="F82" s="5">
        <f>IFERROR(VLOOKUP(E82,Raw_Menu!$A$2:$D$33,4,FALSE),0)</f>
        <v>17.95</v>
      </c>
      <c r="G82" s="5">
        <f t="shared" si="2"/>
        <v>17.95</v>
      </c>
      <c r="H82">
        <f t="shared" si="3"/>
        <v>15</v>
      </c>
      <c r="I82" t="str">
        <f>IFERROR(VLOOKUP(tblOrders[[#This Row],[item_id]],Raw_Menu!$A$2:$D$33,3,FALSE),"Unknown")</f>
        <v>Asian</v>
      </c>
    </row>
    <row r="83" spans="1:9" x14ac:dyDescent="0.25">
      <c r="A83">
        <v>82</v>
      </c>
      <c r="B83">
        <v>32</v>
      </c>
      <c r="C83" s="1">
        <v>44927</v>
      </c>
      <c r="D83" s="2">
        <v>0.6620138888888889</v>
      </c>
      <c r="E83">
        <v>117</v>
      </c>
      <c r="F83" s="5">
        <f>IFERROR(VLOOKUP(E83,Raw_Menu!$A$2:$D$33,4,FALSE),0)</f>
        <v>12.95</v>
      </c>
      <c r="G83" s="5">
        <f t="shared" si="2"/>
        <v>12.95</v>
      </c>
      <c r="H83">
        <f t="shared" si="3"/>
        <v>15</v>
      </c>
      <c r="I83" t="str">
        <f>IFERROR(VLOOKUP(tblOrders[[#This Row],[item_id]],Raw_Menu!$A$2:$D$33,3,FALSE),"Unknown")</f>
        <v>Mexican</v>
      </c>
    </row>
    <row r="84" spans="1:9" x14ac:dyDescent="0.25">
      <c r="A84">
        <v>83</v>
      </c>
      <c r="B84">
        <v>33</v>
      </c>
      <c r="C84" s="1">
        <v>44927</v>
      </c>
      <c r="D84" s="2">
        <v>0.66259259259259262</v>
      </c>
      <c r="E84">
        <v>101</v>
      </c>
      <c r="F84" s="5">
        <f>IFERROR(VLOOKUP(E84,Raw_Menu!$A$2:$D$33,4,FALSE),0)</f>
        <v>12.95</v>
      </c>
      <c r="G84" s="5">
        <f t="shared" si="2"/>
        <v>12.95</v>
      </c>
      <c r="H84">
        <f t="shared" si="3"/>
        <v>15</v>
      </c>
      <c r="I84" t="str">
        <f>IFERROR(VLOOKUP(tblOrders[[#This Row],[item_id]],Raw_Menu!$A$2:$D$33,3,FALSE),"Unknown")</f>
        <v>American</v>
      </c>
    </row>
    <row r="85" spans="1:9" x14ac:dyDescent="0.25">
      <c r="A85">
        <v>84</v>
      </c>
      <c r="B85">
        <v>33</v>
      </c>
      <c r="C85" s="1">
        <v>44927</v>
      </c>
      <c r="D85" s="2">
        <v>0.66259259259259262</v>
      </c>
      <c r="E85">
        <v>126</v>
      </c>
      <c r="F85" s="5">
        <f>IFERROR(VLOOKUP(E85,Raw_Menu!$A$2:$D$33,4,FALSE),0)</f>
        <v>14.5</v>
      </c>
      <c r="G85" s="5">
        <f t="shared" si="2"/>
        <v>14.5</v>
      </c>
      <c r="H85">
        <f t="shared" si="3"/>
        <v>15</v>
      </c>
      <c r="I85" t="str">
        <f>IFERROR(VLOOKUP(tblOrders[[#This Row],[item_id]],Raw_Menu!$A$2:$D$33,3,FALSE),"Unknown")</f>
        <v>Italian</v>
      </c>
    </row>
    <row r="86" spans="1:9" x14ac:dyDescent="0.25">
      <c r="A86">
        <v>85</v>
      </c>
      <c r="B86">
        <v>34</v>
      </c>
      <c r="C86" s="1">
        <v>44927</v>
      </c>
      <c r="D86" s="2">
        <v>0.6814930555555555</v>
      </c>
      <c r="E86">
        <v>114</v>
      </c>
      <c r="F86" s="5">
        <f>IFERROR(VLOOKUP(E86,Raw_Menu!$A$2:$D$33,4,FALSE),0)</f>
        <v>9</v>
      </c>
      <c r="G86" s="5">
        <f t="shared" si="2"/>
        <v>9</v>
      </c>
      <c r="H86">
        <f t="shared" si="3"/>
        <v>16</v>
      </c>
      <c r="I86" t="str">
        <f>IFERROR(VLOOKUP(tblOrders[[#This Row],[item_id]],Raw_Menu!$A$2:$D$33,3,FALSE),"Unknown")</f>
        <v>Asian</v>
      </c>
    </row>
    <row r="87" spans="1:9" x14ac:dyDescent="0.25">
      <c r="A87">
        <v>86</v>
      </c>
      <c r="B87">
        <v>35</v>
      </c>
      <c r="C87" s="1">
        <v>44927</v>
      </c>
      <c r="D87" s="2">
        <v>0.68893518518518515</v>
      </c>
      <c r="E87">
        <v>126</v>
      </c>
      <c r="F87" s="5">
        <f>IFERROR(VLOOKUP(E87,Raw_Menu!$A$2:$D$33,4,FALSE),0)</f>
        <v>14.5</v>
      </c>
      <c r="G87" s="5">
        <f t="shared" si="2"/>
        <v>14.5</v>
      </c>
      <c r="H87">
        <f t="shared" si="3"/>
        <v>16</v>
      </c>
      <c r="I87" t="str">
        <f>IFERROR(VLOOKUP(tblOrders[[#This Row],[item_id]],Raw_Menu!$A$2:$D$33,3,FALSE),"Unknown")</f>
        <v>Italian</v>
      </c>
    </row>
    <row r="88" spans="1:9" x14ac:dyDescent="0.25">
      <c r="A88">
        <v>87</v>
      </c>
      <c r="B88">
        <v>35</v>
      </c>
      <c r="C88" s="1">
        <v>44927</v>
      </c>
      <c r="D88" s="2">
        <v>0.68893518518518515</v>
      </c>
      <c r="E88">
        <v>112</v>
      </c>
      <c r="F88" s="5">
        <f>IFERROR(VLOOKUP(E88,Raw_Menu!$A$2:$D$33,4,FALSE),0)</f>
        <v>14.95</v>
      </c>
      <c r="G88" s="5">
        <f t="shared" si="2"/>
        <v>14.95</v>
      </c>
      <c r="H88">
        <f t="shared" si="3"/>
        <v>16</v>
      </c>
      <c r="I88" t="str">
        <f>IFERROR(VLOOKUP(tblOrders[[#This Row],[item_id]],Raw_Menu!$A$2:$D$33,3,FALSE),"Unknown")</f>
        <v>Asian</v>
      </c>
    </row>
    <row r="89" spans="1:9" x14ac:dyDescent="0.25">
      <c r="A89">
        <v>88</v>
      </c>
      <c r="B89">
        <v>35</v>
      </c>
      <c r="C89" s="1">
        <v>44927</v>
      </c>
      <c r="D89" s="2">
        <v>0.68893518518518515</v>
      </c>
      <c r="E89">
        <v>113</v>
      </c>
      <c r="F89" s="5">
        <f>IFERROR(VLOOKUP(E89,Raw_Menu!$A$2:$D$33,4,FALSE),0)</f>
        <v>5</v>
      </c>
      <c r="G89" s="5">
        <f t="shared" si="2"/>
        <v>5</v>
      </c>
      <c r="H89">
        <f t="shared" si="3"/>
        <v>16</v>
      </c>
      <c r="I89" t="str">
        <f>IFERROR(VLOOKUP(tblOrders[[#This Row],[item_id]],Raw_Menu!$A$2:$D$33,3,FALSE),"Unknown")</f>
        <v>Asian</v>
      </c>
    </row>
    <row r="90" spans="1:9" x14ac:dyDescent="0.25">
      <c r="A90">
        <v>89</v>
      </c>
      <c r="B90">
        <v>35</v>
      </c>
      <c r="C90" s="1">
        <v>44927</v>
      </c>
      <c r="D90" s="2">
        <v>0.68893518518518515</v>
      </c>
      <c r="E90">
        <v>106</v>
      </c>
      <c r="F90" s="5">
        <f>IFERROR(VLOOKUP(E90,Raw_Menu!$A$2:$D$33,4,FALSE),0)</f>
        <v>7</v>
      </c>
      <c r="G90" s="5">
        <f t="shared" si="2"/>
        <v>7</v>
      </c>
      <c r="H90">
        <f t="shared" si="3"/>
        <v>16</v>
      </c>
      <c r="I90" t="str">
        <f>IFERROR(VLOOKUP(tblOrders[[#This Row],[item_id]],Raw_Menu!$A$2:$D$33,3,FALSE),"Unknown")</f>
        <v>American</v>
      </c>
    </row>
    <row r="91" spans="1:9" x14ac:dyDescent="0.25">
      <c r="A91">
        <v>90</v>
      </c>
      <c r="B91">
        <v>36</v>
      </c>
      <c r="C91" s="1">
        <v>44927</v>
      </c>
      <c r="D91" s="2">
        <v>0.70427083333333329</v>
      </c>
      <c r="E91">
        <v>101</v>
      </c>
      <c r="F91" s="5">
        <f>IFERROR(VLOOKUP(E91,Raw_Menu!$A$2:$D$33,4,FALSE),0)</f>
        <v>12.95</v>
      </c>
      <c r="G91" s="5">
        <f t="shared" si="2"/>
        <v>12.95</v>
      </c>
      <c r="H91">
        <f t="shared" si="3"/>
        <v>16</v>
      </c>
      <c r="I91" t="str">
        <f>IFERROR(VLOOKUP(tblOrders[[#This Row],[item_id]],Raw_Menu!$A$2:$D$33,3,FALSE),"Unknown")</f>
        <v>American</v>
      </c>
    </row>
    <row r="92" spans="1:9" x14ac:dyDescent="0.25">
      <c r="A92">
        <v>91</v>
      </c>
      <c r="B92">
        <v>36</v>
      </c>
      <c r="C92" s="1">
        <v>44927</v>
      </c>
      <c r="D92" s="2">
        <v>0.70427083333333329</v>
      </c>
      <c r="E92">
        <v>108</v>
      </c>
      <c r="F92" s="5">
        <f>IFERROR(VLOOKUP(E92,Raw_Menu!$A$2:$D$33,4,FALSE),0)</f>
        <v>14.5</v>
      </c>
      <c r="G92" s="5">
        <f t="shared" si="2"/>
        <v>14.5</v>
      </c>
      <c r="H92">
        <f t="shared" si="3"/>
        <v>16</v>
      </c>
      <c r="I92" t="str">
        <f>IFERROR(VLOOKUP(tblOrders[[#This Row],[item_id]],Raw_Menu!$A$2:$D$33,3,FALSE),"Unknown")</f>
        <v>Asian</v>
      </c>
    </row>
    <row r="93" spans="1:9" x14ac:dyDescent="0.25">
      <c r="A93">
        <v>92</v>
      </c>
      <c r="B93">
        <v>37</v>
      </c>
      <c r="C93" s="1">
        <v>44927</v>
      </c>
      <c r="D93" s="2">
        <v>0.70565972222222217</v>
      </c>
      <c r="E93">
        <v>117</v>
      </c>
      <c r="F93" s="5">
        <f>IFERROR(VLOOKUP(E93,Raw_Menu!$A$2:$D$33,4,FALSE),0)</f>
        <v>12.95</v>
      </c>
      <c r="G93" s="5">
        <f t="shared" si="2"/>
        <v>12.95</v>
      </c>
      <c r="H93">
        <f t="shared" si="3"/>
        <v>16</v>
      </c>
      <c r="I93" t="str">
        <f>IFERROR(VLOOKUP(tblOrders[[#This Row],[item_id]],Raw_Menu!$A$2:$D$33,3,FALSE),"Unknown")</f>
        <v>Mexican</v>
      </c>
    </row>
    <row r="94" spans="1:9" x14ac:dyDescent="0.25">
      <c r="A94">
        <v>93</v>
      </c>
      <c r="B94">
        <v>37</v>
      </c>
      <c r="C94" s="1">
        <v>44927</v>
      </c>
      <c r="D94" s="2">
        <v>0.70565972222222217</v>
      </c>
      <c r="E94">
        <v>129</v>
      </c>
      <c r="F94" s="5">
        <f>IFERROR(VLOOKUP(E94,Raw_Menu!$A$2:$D$33,4,FALSE),0)</f>
        <v>15.5</v>
      </c>
      <c r="G94" s="5">
        <f t="shared" si="2"/>
        <v>15.5</v>
      </c>
      <c r="H94">
        <f t="shared" si="3"/>
        <v>16</v>
      </c>
      <c r="I94" t="str">
        <f>IFERROR(VLOOKUP(tblOrders[[#This Row],[item_id]],Raw_Menu!$A$2:$D$33,3,FALSE),"Unknown")</f>
        <v>Italian</v>
      </c>
    </row>
    <row r="95" spans="1:9" x14ac:dyDescent="0.25">
      <c r="A95">
        <v>94</v>
      </c>
      <c r="B95">
        <v>38</v>
      </c>
      <c r="C95" s="1">
        <v>44927</v>
      </c>
      <c r="D95" s="2">
        <v>0.7104166666666667</v>
      </c>
      <c r="E95">
        <v>109</v>
      </c>
      <c r="F95" s="5">
        <f>IFERROR(VLOOKUP(E95,Raw_Menu!$A$2:$D$33,4,FALSE),0)</f>
        <v>17.95</v>
      </c>
      <c r="G95" s="5">
        <f t="shared" si="2"/>
        <v>17.95</v>
      </c>
      <c r="H95">
        <f t="shared" si="3"/>
        <v>17</v>
      </c>
      <c r="I95" t="str">
        <f>IFERROR(VLOOKUP(tblOrders[[#This Row],[item_id]],Raw_Menu!$A$2:$D$33,3,FALSE),"Unknown")</f>
        <v>Asian</v>
      </c>
    </row>
    <row r="96" spans="1:9" x14ac:dyDescent="0.25">
      <c r="A96">
        <v>95</v>
      </c>
      <c r="B96">
        <v>38</v>
      </c>
      <c r="C96" s="1">
        <v>44927</v>
      </c>
      <c r="D96" s="2">
        <v>0.7104166666666667</v>
      </c>
      <c r="E96">
        <v>110</v>
      </c>
      <c r="F96" s="5">
        <f>IFERROR(VLOOKUP(E96,Raw_Menu!$A$2:$D$33,4,FALSE),0)</f>
        <v>17.95</v>
      </c>
      <c r="G96" s="5">
        <f t="shared" si="2"/>
        <v>17.95</v>
      </c>
      <c r="H96">
        <f t="shared" si="3"/>
        <v>17</v>
      </c>
      <c r="I96" t="str">
        <f>IFERROR(VLOOKUP(tblOrders[[#This Row],[item_id]],Raw_Menu!$A$2:$D$33,3,FALSE),"Unknown")</f>
        <v>Asian</v>
      </c>
    </row>
    <row r="97" spans="1:9" x14ac:dyDescent="0.25">
      <c r="A97">
        <v>96</v>
      </c>
      <c r="B97">
        <v>39</v>
      </c>
      <c r="C97" s="1">
        <v>44927</v>
      </c>
      <c r="D97" s="2">
        <v>0.71346064814814814</v>
      </c>
      <c r="E97">
        <v>117</v>
      </c>
      <c r="F97" s="5">
        <f>IFERROR(VLOOKUP(E97,Raw_Menu!$A$2:$D$33,4,FALSE),0)</f>
        <v>12.95</v>
      </c>
      <c r="G97" s="5">
        <f t="shared" si="2"/>
        <v>12.95</v>
      </c>
      <c r="H97">
        <f t="shared" si="3"/>
        <v>17</v>
      </c>
      <c r="I97" t="str">
        <f>IFERROR(VLOOKUP(tblOrders[[#This Row],[item_id]],Raw_Menu!$A$2:$D$33,3,FALSE),"Unknown")</f>
        <v>Mexican</v>
      </c>
    </row>
    <row r="98" spans="1:9" x14ac:dyDescent="0.25">
      <c r="A98">
        <v>97</v>
      </c>
      <c r="B98">
        <v>40</v>
      </c>
      <c r="C98" s="1">
        <v>44927</v>
      </c>
      <c r="D98" s="2">
        <v>0.71847222222222218</v>
      </c>
      <c r="E98">
        <v>125</v>
      </c>
      <c r="F98" s="5">
        <f>IFERROR(VLOOKUP(E98,Raw_Menu!$A$2:$D$33,4,FALSE),0)</f>
        <v>17.95</v>
      </c>
      <c r="G98" s="5">
        <f t="shared" si="2"/>
        <v>17.95</v>
      </c>
      <c r="H98">
        <f t="shared" si="3"/>
        <v>17</v>
      </c>
      <c r="I98" t="str">
        <f>IFERROR(VLOOKUP(tblOrders[[#This Row],[item_id]],Raw_Menu!$A$2:$D$33,3,FALSE),"Unknown")</f>
        <v>Italian</v>
      </c>
    </row>
    <row r="99" spans="1:9" x14ac:dyDescent="0.25">
      <c r="A99">
        <v>98</v>
      </c>
      <c r="B99">
        <v>40</v>
      </c>
      <c r="C99" s="1">
        <v>44927</v>
      </c>
      <c r="D99" s="2">
        <v>0.71847222222222218</v>
      </c>
      <c r="E99">
        <v>105</v>
      </c>
      <c r="F99" s="5">
        <f>IFERROR(VLOOKUP(E99,Raw_Menu!$A$2:$D$33,4,FALSE),0)</f>
        <v>7</v>
      </c>
      <c r="G99" s="5">
        <f t="shared" si="2"/>
        <v>7</v>
      </c>
      <c r="H99">
        <f t="shared" si="3"/>
        <v>17</v>
      </c>
      <c r="I99" t="str">
        <f>IFERROR(VLOOKUP(tblOrders[[#This Row],[item_id]],Raw_Menu!$A$2:$D$33,3,FALSE),"Unknown")</f>
        <v>American</v>
      </c>
    </row>
    <row r="100" spans="1:9" x14ac:dyDescent="0.25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  <c r="F100" s="5">
        <f>IFERROR(VLOOKUP(E100,Raw_Menu!$A$2:$D$33,4,FALSE),0)</f>
        <v>17.95</v>
      </c>
      <c r="G100" s="5">
        <f t="shared" si="2"/>
        <v>17.95</v>
      </c>
      <c r="H100">
        <f t="shared" si="3"/>
        <v>17</v>
      </c>
      <c r="I100" t="str">
        <f>IFERROR(VLOOKUP(tblOrders[[#This Row],[item_id]],Raw_Menu!$A$2:$D$33,3,FALSE),"Unknown")</f>
        <v>Italian</v>
      </c>
    </row>
    <row r="101" spans="1:9" x14ac:dyDescent="0.25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  <c r="F101" s="5">
        <f>IFERROR(VLOOKUP(E101,Raw_Menu!$A$2:$D$33,4,FALSE),0)</f>
        <v>14.5</v>
      </c>
      <c r="G101" s="5">
        <f t="shared" si="2"/>
        <v>14.5</v>
      </c>
      <c r="H101">
        <f t="shared" si="3"/>
        <v>17</v>
      </c>
      <c r="I101" t="str">
        <f>IFERROR(VLOOKUP(tblOrders[[#This Row],[item_id]],Raw_Menu!$A$2:$D$33,3,FALSE),"Unknown")</f>
        <v>Italian</v>
      </c>
    </row>
    <row r="102" spans="1:9" x14ac:dyDescent="0.25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  <c r="F102" s="5">
        <f>IFERROR(VLOOKUP(E102,Raw_Menu!$A$2:$D$33,4,FALSE),0)</f>
        <v>16.5</v>
      </c>
      <c r="G102" s="5">
        <f t="shared" si="2"/>
        <v>16.5</v>
      </c>
      <c r="H102">
        <f t="shared" si="3"/>
        <v>17</v>
      </c>
      <c r="I102" t="str">
        <f>IFERROR(VLOOKUP(tblOrders[[#This Row],[item_id]],Raw_Menu!$A$2:$D$33,3,FALSE),"Unknown")</f>
        <v>Asian</v>
      </c>
    </row>
    <row r="103" spans="1:9" x14ac:dyDescent="0.25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  <c r="F103" s="5">
        <f>IFERROR(VLOOKUP(E103,Raw_Menu!$A$2:$D$33,4,FALSE),0)</f>
        <v>14.5</v>
      </c>
      <c r="G103" s="5">
        <f t="shared" si="2"/>
        <v>14.5</v>
      </c>
      <c r="H103">
        <f t="shared" si="3"/>
        <v>17</v>
      </c>
      <c r="I103" t="str">
        <f>IFERROR(VLOOKUP(tblOrders[[#This Row],[item_id]],Raw_Menu!$A$2:$D$33,3,FALSE),"Unknown")</f>
        <v>Italian</v>
      </c>
    </row>
    <row r="104" spans="1:9" x14ac:dyDescent="0.25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  <c r="F104" s="5">
        <f>IFERROR(VLOOKUP(E104,Raw_Menu!$A$2:$D$33,4,FALSE),0)</f>
        <v>15.5</v>
      </c>
      <c r="G104" s="5">
        <f t="shared" si="2"/>
        <v>15.5</v>
      </c>
      <c r="H104">
        <f t="shared" si="3"/>
        <v>17</v>
      </c>
      <c r="I104" t="str">
        <f>IFERROR(VLOOKUP(tblOrders[[#This Row],[item_id]],Raw_Menu!$A$2:$D$33,3,FALSE),"Unknown")</f>
        <v>Italian</v>
      </c>
    </row>
    <row r="105" spans="1:9" x14ac:dyDescent="0.25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  <c r="F105" s="5">
        <f>IFERROR(VLOOKUP(E105,Raw_Menu!$A$2:$D$33,4,FALSE),0)</f>
        <v>14.95</v>
      </c>
      <c r="G105" s="5">
        <f t="shared" si="2"/>
        <v>14.95</v>
      </c>
      <c r="H105">
        <f t="shared" si="3"/>
        <v>17</v>
      </c>
      <c r="I105" t="str">
        <f>IFERROR(VLOOKUP(tblOrders[[#This Row],[item_id]],Raw_Menu!$A$2:$D$33,3,FALSE),"Unknown")</f>
        <v>Mexican</v>
      </c>
    </row>
    <row r="106" spans="1:9" x14ac:dyDescent="0.25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  <c r="F106" s="5">
        <f>IFERROR(VLOOKUP(E106,Raw_Menu!$A$2:$D$33,4,FALSE),0)</f>
        <v>9</v>
      </c>
      <c r="G106" s="5">
        <f t="shared" si="2"/>
        <v>9</v>
      </c>
      <c r="H106">
        <f t="shared" si="3"/>
        <v>17</v>
      </c>
      <c r="I106" t="str">
        <f>IFERROR(VLOOKUP(tblOrders[[#This Row],[item_id]],Raw_Menu!$A$2:$D$33,3,FALSE),"Unknown")</f>
        <v>American</v>
      </c>
    </row>
    <row r="107" spans="1:9" x14ac:dyDescent="0.25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  <c r="F107" s="5">
        <f>IFERROR(VLOOKUP(E107,Raw_Menu!$A$2:$D$33,4,FALSE),0)</f>
        <v>12.95</v>
      </c>
      <c r="G107" s="5">
        <f t="shared" si="2"/>
        <v>12.95</v>
      </c>
      <c r="H107">
        <f t="shared" si="3"/>
        <v>17</v>
      </c>
      <c r="I107" t="str">
        <f>IFERROR(VLOOKUP(tblOrders[[#This Row],[item_id]],Raw_Menu!$A$2:$D$33,3,FALSE),"Unknown")</f>
        <v>Mexican</v>
      </c>
    </row>
    <row r="108" spans="1:9" x14ac:dyDescent="0.25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  <c r="F108" s="5">
        <f>IFERROR(VLOOKUP(E108,Raw_Menu!$A$2:$D$33,4,FALSE),0)</f>
        <v>14.95</v>
      </c>
      <c r="G108" s="5">
        <f t="shared" si="2"/>
        <v>14.95</v>
      </c>
      <c r="H108">
        <f t="shared" si="3"/>
        <v>17</v>
      </c>
      <c r="I108" t="str">
        <f>IFERROR(VLOOKUP(tblOrders[[#This Row],[item_id]],Raw_Menu!$A$2:$D$33,3,FALSE),"Unknown")</f>
        <v>Mexican</v>
      </c>
    </row>
    <row r="109" spans="1:9" x14ac:dyDescent="0.25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  <c r="F109" s="5">
        <f>IFERROR(VLOOKUP(E109,Raw_Menu!$A$2:$D$33,4,FALSE),0)</f>
        <v>19.95</v>
      </c>
      <c r="G109" s="5">
        <f t="shared" si="2"/>
        <v>19.95</v>
      </c>
      <c r="H109">
        <f t="shared" si="3"/>
        <v>17</v>
      </c>
      <c r="I109" t="str">
        <f>IFERROR(VLOOKUP(tblOrders[[#This Row],[item_id]],Raw_Menu!$A$2:$D$33,3,FALSE),"Unknown")</f>
        <v>Italian</v>
      </c>
    </row>
    <row r="110" spans="1:9" x14ac:dyDescent="0.25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  <c r="F110" s="5">
        <f>IFERROR(VLOOKUP(E110,Raw_Menu!$A$2:$D$33,4,FALSE),0)</f>
        <v>17.95</v>
      </c>
      <c r="G110" s="5">
        <f t="shared" si="2"/>
        <v>17.95</v>
      </c>
      <c r="H110">
        <f t="shared" si="3"/>
        <v>17</v>
      </c>
      <c r="I110" t="str">
        <f>IFERROR(VLOOKUP(tblOrders[[#This Row],[item_id]],Raw_Menu!$A$2:$D$33,3,FALSE),"Unknown")</f>
        <v>Italian</v>
      </c>
    </row>
    <row r="111" spans="1:9" x14ac:dyDescent="0.25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  <c r="F111" s="5">
        <f>IFERROR(VLOOKUP(E111,Raw_Menu!$A$2:$D$33,4,FALSE),0)</f>
        <v>17.95</v>
      </c>
      <c r="G111" s="5">
        <f t="shared" si="2"/>
        <v>17.95</v>
      </c>
      <c r="H111">
        <f t="shared" si="3"/>
        <v>17</v>
      </c>
      <c r="I111" t="str">
        <f>IFERROR(VLOOKUP(tblOrders[[#This Row],[item_id]],Raw_Menu!$A$2:$D$33,3,FALSE),"Unknown")</f>
        <v>Asian</v>
      </c>
    </row>
    <row r="112" spans="1:9" x14ac:dyDescent="0.25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  <c r="F112" s="5">
        <f>IFERROR(VLOOKUP(E112,Raw_Menu!$A$2:$D$33,4,FALSE),0)</f>
        <v>7</v>
      </c>
      <c r="G112" s="5">
        <f t="shared" si="2"/>
        <v>7</v>
      </c>
      <c r="H112">
        <f t="shared" si="3"/>
        <v>17</v>
      </c>
      <c r="I112" t="str">
        <f>IFERROR(VLOOKUP(tblOrders[[#This Row],[item_id]],Raw_Menu!$A$2:$D$33,3,FALSE),"Unknown")</f>
        <v>American</v>
      </c>
    </row>
    <row r="113" spans="1:9" x14ac:dyDescent="0.25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  <c r="F113" s="5">
        <f>IFERROR(VLOOKUP(E113,Raw_Menu!$A$2:$D$33,4,FALSE),0)</f>
        <v>10.5</v>
      </c>
      <c r="G113" s="5">
        <f t="shared" si="2"/>
        <v>10.5</v>
      </c>
      <c r="H113">
        <f t="shared" si="3"/>
        <v>18</v>
      </c>
      <c r="I113" t="str">
        <f>IFERROR(VLOOKUP(tblOrders[[#This Row],[item_id]],Raw_Menu!$A$2:$D$33,3,FALSE),"Unknown")</f>
        <v>American</v>
      </c>
    </row>
    <row r="114" spans="1:9" x14ac:dyDescent="0.25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  <c r="F114" s="5">
        <f>IFERROR(VLOOKUP(E114,Raw_Menu!$A$2:$D$33,4,FALSE),0)</f>
        <v>14.5</v>
      </c>
      <c r="G114" s="5">
        <f t="shared" si="2"/>
        <v>14.5</v>
      </c>
      <c r="H114">
        <f t="shared" si="3"/>
        <v>18</v>
      </c>
      <c r="I114" t="str">
        <f>IFERROR(VLOOKUP(tblOrders[[#This Row],[item_id]],Raw_Menu!$A$2:$D$33,3,FALSE),"Unknown")</f>
        <v>Asian</v>
      </c>
    </row>
    <row r="115" spans="1:9" x14ac:dyDescent="0.25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  <c r="F115" s="5">
        <f>IFERROR(VLOOKUP(E115,Raw_Menu!$A$2:$D$33,4,FALSE),0)</f>
        <v>7</v>
      </c>
      <c r="G115" s="5">
        <f t="shared" si="2"/>
        <v>7</v>
      </c>
      <c r="H115">
        <f t="shared" si="3"/>
        <v>18</v>
      </c>
      <c r="I115" t="str">
        <f>IFERROR(VLOOKUP(tblOrders[[#This Row],[item_id]],Raw_Menu!$A$2:$D$33,3,FALSE),"Unknown")</f>
        <v>American</v>
      </c>
    </row>
    <row r="116" spans="1:9" x14ac:dyDescent="0.25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  <c r="F116" s="5">
        <f>IFERROR(VLOOKUP(E116,Raw_Menu!$A$2:$D$33,4,FALSE),0)</f>
        <v>7</v>
      </c>
      <c r="G116" s="5">
        <f t="shared" si="2"/>
        <v>7</v>
      </c>
      <c r="H116">
        <f t="shared" si="3"/>
        <v>18</v>
      </c>
      <c r="I116" t="str">
        <f>IFERROR(VLOOKUP(tblOrders[[#This Row],[item_id]],Raw_Menu!$A$2:$D$33,3,FALSE),"Unknown")</f>
        <v>American</v>
      </c>
    </row>
    <row r="117" spans="1:9" x14ac:dyDescent="0.25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  <c r="F117" s="5">
        <f>IFERROR(VLOOKUP(E117,Raw_Menu!$A$2:$D$33,4,FALSE),0)</f>
        <v>16.95</v>
      </c>
      <c r="G117" s="5">
        <f t="shared" si="2"/>
        <v>16.95</v>
      </c>
      <c r="H117">
        <f t="shared" si="3"/>
        <v>18</v>
      </c>
      <c r="I117" t="str">
        <f>IFERROR(VLOOKUP(tblOrders[[#This Row],[item_id]],Raw_Menu!$A$2:$D$33,3,FALSE),"Unknown")</f>
        <v>Italian</v>
      </c>
    </row>
    <row r="118" spans="1:9" x14ac:dyDescent="0.25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  <c r="F118" s="5">
        <f>IFERROR(VLOOKUP(E118,Raw_Menu!$A$2:$D$33,4,FALSE),0)</f>
        <v>10.5</v>
      </c>
      <c r="G118" s="5">
        <f t="shared" si="2"/>
        <v>10.5</v>
      </c>
      <c r="H118">
        <f t="shared" si="3"/>
        <v>18</v>
      </c>
      <c r="I118" t="str">
        <f>IFERROR(VLOOKUP(tblOrders[[#This Row],[item_id]],Raw_Menu!$A$2:$D$33,3,FALSE),"Unknown")</f>
        <v>American</v>
      </c>
    </row>
    <row r="119" spans="1:9" x14ac:dyDescent="0.25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  <c r="F119" s="5">
        <f>IFERROR(VLOOKUP(E119,Raw_Menu!$A$2:$D$33,4,FALSE),0)</f>
        <v>14.5</v>
      </c>
      <c r="G119" s="5">
        <f t="shared" si="2"/>
        <v>14.5</v>
      </c>
      <c r="H119">
        <f t="shared" si="3"/>
        <v>18</v>
      </c>
      <c r="I119" t="str">
        <f>IFERROR(VLOOKUP(tblOrders[[#This Row],[item_id]],Raw_Menu!$A$2:$D$33,3,FALSE),"Unknown")</f>
        <v>Italian</v>
      </c>
    </row>
    <row r="120" spans="1:9" x14ac:dyDescent="0.25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  <c r="F120" s="5">
        <f>IFERROR(VLOOKUP(E120,Raw_Menu!$A$2:$D$33,4,FALSE),0)</f>
        <v>11.95</v>
      </c>
      <c r="G120" s="5">
        <f t="shared" si="2"/>
        <v>11.95</v>
      </c>
      <c r="H120">
        <f t="shared" si="3"/>
        <v>18</v>
      </c>
      <c r="I120" t="str">
        <f>IFERROR(VLOOKUP(tblOrders[[#This Row],[item_id]],Raw_Menu!$A$2:$D$33,3,FALSE),"Unknown")</f>
        <v>Mexican</v>
      </c>
    </row>
    <row r="121" spans="1:9" x14ac:dyDescent="0.25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  <c r="F121" s="5">
        <f>IFERROR(VLOOKUP(E121,Raw_Menu!$A$2:$D$33,4,FALSE),0)</f>
        <v>7</v>
      </c>
      <c r="G121" s="5">
        <f t="shared" si="2"/>
        <v>7</v>
      </c>
      <c r="H121">
        <f t="shared" si="3"/>
        <v>18</v>
      </c>
      <c r="I121" t="str">
        <f>IFERROR(VLOOKUP(tblOrders[[#This Row],[item_id]],Raw_Menu!$A$2:$D$33,3,FALSE),"Unknown")</f>
        <v>Mexican</v>
      </c>
    </row>
    <row r="122" spans="1:9" x14ac:dyDescent="0.25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  <c r="F122" s="5">
        <f>IFERROR(VLOOKUP(E122,Raw_Menu!$A$2:$D$33,4,FALSE),0)</f>
        <v>13.95</v>
      </c>
      <c r="G122" s="5">
        <f t="shared" si="2"/>
        <v>13.95</v>
      </c>
      <c r="H122">
        <f t="shared" si="3"/>
        <v>18</v>
      </c>
      <c r="I122" t="str">
        <f>IFERROR(VLOOKUP(tblOrders[[#This Row],[item_id]],Raw_Menu!$A$2:$D$33,3,FALSE),"Unknown")</f>
        <v>Mexican</v>
      </c>
    </row>
    <row r="123" spans="1:9" x14ac:dyDescent="0.25">
      <c r="A123">
        <v>122</v>
      </c>
      <c r="B123">
        <v>50</v>
      </c>
      <c r="C123" s="1">
        <v>44927</v>
      </c>
      <c r="D123" s="2">
        <v>0.77848379629629627</v>
      </c>
      <c r="E123" t="s">
        <v>95</v>
      </c>
      <c r="F123" s="5">
        <f>IFERROR(VLOOKUP(E123,Raw_Menu!$A$2:$D$33,4,FALSE),0)</f>
        <v>0</v>
      </c>
      <c r="G123" s="5">
        <f t="shared" si="2"/>
        <v>0</v>
      </c>
      <c r="H123">
        <f t="shared" si="3"/>
        <v>18</v>
      </c>
      <c r="I123" t="str">
        <f>IFERROR(VLOOKUP(tblOrders[[#This Row],[item_id]],Raw_Menu!$A$2:$D$33,3,FALSE),"Unknown")</f>
        <v>Unknown</v>
      </c>
    </row>
    <row r="124" spans="1:9" x14ac:dyDescent="0.25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  <c r="F124" s="5">
        <f>IFERROR(VLOOKUP(E124,Raw_Menu!$A$2:$D$33,4,FALSE),0)</f>
        <v>12.95</v>
      </c>
      <c r="G124" s="5">
        <f t="shared" si="2"/>
        <v>12.95</v>
      </c>
      <c r="H124">
        <f t="shared" si="3"/>
        <v>18</v>
      </c>
      <c r="I124" t="str">
        <f>IFERROR(VLOOKUP(tblOrders[[#This Row],[item_id]],Raw_Menu!$A$2:$D$33,3,FALSE),"Unknown")</f>
        <v>American</v>
      </c>
    </row>
    <row r="125" spans="1:9" x14ac:dyDescent="0.25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  <c r="F125" s="5">
        <f>IFERROR(VLOOKUP(E125,Raw_Menu!$A$2:$D$33,4,FALSE),0)</f>
        <v>14.95</v>
      </c>
      <c r="G125" s="5">
        <f t="shared" si="2"/>
        <v>14.95</v>
      </c>
      <c r="H125">
        <f t="shared" si="3"/>
        <v>18</v>
      </c>
      <c r="I125" t="str">
        <f>IFERROR(VLOOKUP(tblOrders[[#This Row],[item_id]],Raw_Menu!$A$2:$D$33,3,FALSE),"Unknown")</f>
        <v>Asian</v>
      </c>
    </row>
    <row r="126" spans="1:9" x14ac:dyDescent="0.25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  <c r="F126" s="5">
        <f>IFERROR(VLOOKUP(E126,Raw_Menu!$A$2:$D$33,4,FALSE),0)</f>
        <v>17.95</v>
      </c>
      <c r="G126" s="5">
        <f t="shared" si="2"/>
        <v>17.95</v>
      </c>
      <c r="H126">
        <f t="shared" si="3"/>
        <v>18</v>
      </c>
      <c r="I126" t="str">
        <f>IFERROR(VLOOKUP(tblOrders[[#This Row],[item_id]],Raw_Menu!$A$2:$D$33,3,FALSE),"Unknown")</f>
        <v>Asian</v>
      </c>
    </row>
    <row r="127" spans="1:9" x14ac:dyDescent="0.25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  <c r="F127" s="5">
        <f>IFERROR(VLOOKUP(E127,Raw_Menu!$A$2:$D$33,4,FALSE),0)</f>
        <v>15.5</v>
      </c>
      <c r="G127" s="5">
        <f t="shared" si="2"/>
        <v>15.5</v>
      </c>
      <c r="H127">
        <f t="shared" si="3"/>
        <v>18</v>
      </c>
      <c r="I127" t="str">
        <f>IFERROR(VLOOKUP(tblOrders[[#This Row],[item_id]],Raw_Menu!$A$2:$D$33,3,FALSE),"Unknown")</f>
        <v>Italian</v>
      </c>
    </row>
    <row r="128" spans="1:9" x14ac:dyDescent="0.25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  <c r="F128" s="5">
        <f>IFERROR(VLOOKUP(E128,Raw_Menu!$A$2:$D$33,4,FALSE),0)</f>
        <v>7</v>
      </c>
      <c r="G128" s="5">
        <f t="shared" si="2"/>
        <v>7</v>
      </c>
      <c r="H128">
        <f t="shared" si="3"/>
        <v>18</v>
      </c>
      <c r="I128" t="str">
        <f>IFERROR(VLOOKUP(tblOrders[[#This Row],[item_id]],Raw_Menu!$A$2:$D$33,3,FALSE),"Unknown")</f>
        <v>Mexican</v>
      </c>
    </row>
    <row r="129" spans="1:9" x14ac:dyDescent="0.25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  <c r="F129" s="5">
        <f>IFERROR(VLOOKUP(E129,Raw_Menu!$A$2:$D$33,4,FALSE),0)</f>
        <v>14.95</v>
      </c>
      <c r="G129" s="5">
        <f t="shared" si="2"/>
        <v>14.95</v>
      </c>
      <c r="H129">
        <f t="shared" si="3"/>
        <v>18</v>
      </c>
      <c r="I129" t="str">
        <f>IFERROR(VLOOKUP(tblOrders[[#This Row],[item_id]],Raw_Menu!$A$2:$D$33,3,FALSE),"Unknown")</f>
        <v>Asian</v>
      </c>
    </row>
    <row r="130" spans="1:9" x14ac:dyDescent="0.25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  <c r="F130" s="5">
        <f>IFERROR(VLOOKUP(E130,Raw_Menu!$A$2:$D$33,4,FALSE),0)</f>
        <v>9</v>
      </c>
      <c r="G130" s="5">
        <f t="shared" ref="G130:G193" si="4">VALUE(F130)</f>
        <v>9</v>
      </c>
      <c r="H130">
        <f t="shared" ref="H130:H193" si="5">HOUR(D130)</f>
        <v>18</v>
      </c>
      <c r="I130" t="str">
        <f>IFERROR(VLOOKUP(tblOrders[[#This Row],[item_id]],Raw_Menu!$A$2:$D$33,3,FALSE),"Unknown")</f>
        <v>Mexican</v>
      </c>
    </row>
    <row r="131" spans="1:9" x14ac:dyDescent="0.25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  <c r="F131" s="5">
        <f>IFERROR(VLOOKUP(E131,Raw_Menu!$A$2:$D$33,4,FALSE),0)</f>
        <v>11.95</v>
      </c>
      <c r="G131" s="5">
        <f t="shared" si="4"/>
        <v>11.95</v>
      </c>
      <c r="H131">
        <f t="shared" si="5"/>
        <v>19</v>
      </c>
      <c r="I131" t="str">
        <f>IFERROR(VLOOKUP(tblOrders[[#This Row],[item_id]],Raw_Menu!$A$2:$D$33,3,FALSE),"Unknown")</f>
        <v>Mexican</v>
      </c>
    </row>
    <row r="132" spans="1:9" x14ac:dyDescent="0.25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  <c r="F132" s="5">
        <f>IFERROR(VLOOKUP(E132,Raw_Menu!$A$2:$D$33,4,FALSE),0)</f>
        <v>7</v>
      </c>
      <c r="G132" s="5">
        <f t="shared" si="4"/>
        <v>7</v>
      </c>
      <c r="H132">
        <f t="shared" si="5"/>
        <v>19</v>
      </c>
      <c r="I132" t="str">
        <f>IFERROR(VLOOKUP(tblOrders[[#This Row],[item_id]],Raw_Menu!$A$2:$D$33,3,FALSE),"Unknown")</f>
        <v>American</v>
      </c>
    </row>
    <row r="133" spans="1:9" x14ac:dyDescent="0.25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  <c r="F133" s="5">
        <f>IFERROR(VLOOKUP(E133,Raw_Menu!$A$2:$D$33,4,FALSE),0)</f>
        <v>14.95</v>
      </c>
      <c r="G133" s="5">
        <f t="shared" si="4"/>
        <v>14.95</v>
      </c>
      <c r="H133">
        <f t="shared" si="5"/>
        <v>19</v>
      </c>
      <c r="I133" t="str">
        <f>IFERROR(VLOOKUP(tblOrders[[#This Row],[item_id]],Raw_Menu!$A$2:$D$33,3,FALSE),"Unknown")</f>
        <v>Mexican</v>
      </c>
    </row>
    <row r="134" spans="1:9" x14ac:dyDescent="0.25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  <c r="F134" s="5">
        <f>IFERROR(VLOOKUP(E134,Raw_Menu!$A$2:$D$33,4,FALSE),0)</f>
        <v>7</v>
      </c>
      <c r="G134" s="5">
        <f t="shared" si="4"/>
        <v>7</v>
      </c>
      <c r="H134">
        <f t="shared" si="5"/>
        <v>19</v>
      </c>
      <c r="I134" t="str">
        <f>IFERROR(VLOOKUP(tblOrders[[#This Row],[item_id]],Raw_Menu!$A$2:$D$33,3,FALSE),"Unknown")</f>
        <v>Mexican</v>
      </c>
    </row>
    <row r="135" spans="1:9" x14ac:dyDescent="0.25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  <c r="F135" s="5">
        <f>IFERROR(VLOOKUP(E135,Raw_Menu!$A$2:$D$33,4,FALSE),0)</f>
        <v>14.5</v>
      </c>
      <c r="G135" s="5">
        <f t="shared" si="4"/>
        <v>14.5</v>
      </c>
      <c r="H135">
        <f t="shared" si="5"/>
        <v>19</v>
      </c>
      <c r="I135" t="str">
        <f>IFERROR(VLOOKUP(tblOrders[[#This Row],[item_id]],Raw_Menu!$A$2:$D$33,3,FALSE),"Unknown")</f>
        <v>Asian</v>
      </c>
    </row>
    <row r="136" spans="1:9" x14ac:dyDescent="0.25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  <c r="F136" s="5">
        <f>IFERROR(VLOOKUP(E136,Raw_Menu!$A$2:$D$33,4,FALSE),0)</f>
        <v>15.5</v>
      </c>
      <c r="G136" s="5">
        <f t="shared" si="4"/>
        <v>15.5</v>
      </c>
      <c r="H136">
        <f t="shared" si="5"/>
        <v>19</v>
      </c>
      <c r="I136" t="str">
        <f>IFERROR(VLOOKUP(tblOrders[[#This Row],[item_id]],Raw_Menu!$A$2:$D$33,3,FALSE),"Unknown")</f>
        <v>Italian</v>
      </c>
    </row>
    <row r="137" spans="1:9" x14ac:dyDescent="0.25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  <c r="F137" s="5">
        <f>IFERROR(VLOOKUP(E137,Raw_Menu!$A$2:$D$33,4,FALSE),0)</f>
        <v>7</v>
      </c>
      <c r="G137" s="5">
        <f t="shared" si="4"/>
        <v>7</v>
      </c>
      <c r="H137">
        <f t="shared" si="5"/>
        <v>19</v>
      </c>
      <c r="I137" t="str">
        <f>IFERROR(VLOOKUP(tblOrders[[#This Row],[item_id]],Raw_Menu!$A$2:$D$33,3,FALSE),"Unknown")</f>
        <v>American</v>
      </c>
    </row>
    <row r="138" spans="1:9" x14ac:dyDescent="0.25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  <c r="F138" s="5">
        <f>IFERROR(VLOOKUP(E138,Raw_Menu!$A$2:$D$33,4,FALSE),0)</f>
        <v>14.5</v>
      </c>
      <c r="G138" s="5">
        <f t="shared" si="4"/>
        <v>14.5</v>
      </c>
      <c r="H138">
        <f t="shared" si="5"/>
        <v>19</v>
      </c>
      <c r="I138" t="str">
        <f>IFERROR(VLOOKUP(tblOrders[[#This Row],[item_id]],Raw_Menu!$A$2:$D$33,3,FALSE),"Unknown")</f>
        <v>Asian</v>
      </c>
    </row>
    <row r="139" spans="1:9" x14ac:dyDescent="0.25">
      <c r="A139">
        <v>138</v>
      </c>
      <c r="B139">
        <v>58</v>
      </c>
      <c r="C139" s="1">
        <v>44927</v>
      </c>
      <c r="D139" s="2">
        <v>0.812962962962963</v>
      </c>
      <c r="E139">
        <v>124</v>
      </c>
      <c r="F139" s="5">
        <f>IFERROR(VLOOKUP(E139,Raw_Menu!$A$2:$D$33,4,FALSE),0)</f>
        <v>14.5</v>
      </c>
      <c r="G139" s="5">
        <f t="shared" si="4"/>
        <v>14.5</v>
      </c>
      <c r="H139">
        <f t="shared" si="5"/>
        <v>19</v>
      </c>
      <c r="I139" t="str">
        <f>IFERROR(VLOOKUP(tblOrders[[#This Row],[item_id]],Raw_Menu!$A$2:$D$33,3,FALSE),"Unknown")</f>
        <v>Italian</v>
      </c>
    </row>
    <row r="140" spans="1:9" x14ac:dyDescent="0.25">
      <c r="A140">
        <v>139</v>
      </c>
      <c r="B140">
        <v>58</v>
      </c>
      <c r="C140" s="1">
        <v>44927</v>
      </c>
      <c r="D140" s="2">
        <v>0.812962962962963</v>
      </c>
      <c r="E140">
        <v>113</v>
      </c>
      <c r="F140" s="5">
        <f>IFERROR(VLOOKUP(E140,Raw_Menu!$A$2:$D$33,4,FALSE),0)</f>
        <v>5</v>
      </c>
      <c r="G140" s="5">
        <f t="shared" si="4"/>
        <v>5</v>
      </c>
      <c r="H140">
        <f t="shared" si="5"/>
        <v>19</v>
      </c>
      <c r="I140" t="str">
        <f>IFERROR(VLOOKUP(tblOrders[[#This Row],[item_id]],Raw_Menu!$A$2:$D$33,3,FALSE),"Unknown")</f>
        <v>Asian</v>
      </c>
    </row>
    <row r="141" spans="1:9" x14ac:dyDescent="0.25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  <c r="F141" s="5">
        <f>IFERROR(VLOOKUP(E141,Raw_Menu!$A$2:$D$33,4,FALSE),0)</f>
        <v>17.95</v>
      </c>
      <c r="G141" s="5">
        <f t="shared" si="4"/>
        <v>17.95</v>
      </c>
      <c r="H141">
        <f t="shared" si="5"/>
        <v>19</v>
      </c>
      <c r="I141" t="str">
        <f>IFERROR(VLOOKUP(tblOrders[[#This Row],[item_id]],Raw_Menu!$A$2:$D$33,3,FALSE),"Unknown")</f>
        <v>Italian</v>
      </c>
    </row>
    <row r="142" spans="1:9" x14ac:dyDescent="0.25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  <c r="F142" s="5">
        <f>IFERROR(VLOOKUP(E142,Raw_Menu!$A$2:$D$33,4,FALSE),0)</f>
        <v>14.95</v>
      </c>
      <c r="G142" s="5">
        <f t="shared" si="4"/>
        <v>14.95</v>
      </c>
      <c r="H142">
        <f t="shared" si="5"/>
        <v>19</v>
      </c>
      <c r="I142" t="str">
        <f>IFERROR(VLOOKUP(tblOrders[[#This Row],[item_id]],Raw_Menu!$A$2:$D$33,3,FALSE),"Unknown")</f>
        <v>Asian</v>
      </c>
    </row>
    <row r="143" spans="1:9" x14ac:dyDescent="0.25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  <c r="F143" s="5">
        <f>IFERROR(VLOOKUP(E143,Raw_Menu!$A$2:$D$33,4,FALSE),0)</f>
        <v>5</v>
      </c>
      <c r="G143" s="5">
        <f t="shared" si="4"/>
        <v>5</v>
      </c>
      <c r="H143">
        <f t="shared" si="5"/>
        <v>19</v>
      </c>
      <c r="I143" t="str">
        <f>IFERROR(VLOOKUP(tblOrders[[#This Row],[item_id]],Raw_Menu!$A$2:$D$33,3,FALSE),"Unknown")</f>
        <v>Asian</v>
      </c>
    </row>
    <row r="144" spans="1:9" x14ac:dyDescent="0.25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  <c r="F144" s="5">
        <f>IFERROR(VLOOKUP(E144,Raw_Menu!$A$2:$D$33,4,FALSE),0)</f>
        <v>10.5</v>
      </c>
      <c r="G144" s="5">
        <f t="shared" si="4"/>
        <v>10.5</v>
      </c>
      <c r="H144">
        <f t="shared" si="5"/>
        <v>20</v>
      </c>
      <c r="I144" t="str">
        <f>IFERROR(VLOOKUP(tblOrders[[#This Row],[item_id]],Raw_Menu!$A$2:$D$33,3,FALSE),"Unknown")</f>
        <v>American</v>
      </c>
    </row>
    <row r="145" spans="1:9" x14ac:dyDescent="0.25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  <c r="F145" s="5">
        <f>IFERROR(VLOOKUP(E145,Raw_Menu!$A$2:$D$33,4,FALSE),0)</f>
        <v>17.95</v>
      </c>
      <c r="G145" s="5">
        <f t="shared" si="4"/>
        <v>17.95</v>
      </c>
      <c r="H145">
        <f t="shared" si="5"/>
        <v>20</v>
      </c>
      <c r="I145" t="str">
        <f>IFERROR(VLOOKUP(tblOrders[[#This Row],[item_id]],Raw_Menu!$A$2:$D$33,3,FALSE),"Unknown")</f>
        <v>Italian</v>
      </c>
    </row>
    <row r="146" spans="1:9" x14ac:dyDescent="0.25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  <c r="F146" s="5">
        <f>IFERROR(VLOOKUP(E146,Raw_Menu!$A$2:$D$33,4,FALSE),0)</f>
        <v>12.95</v>
      </c>
      <c r="G146" s="5">
        <f t="shared" si="4"/>
        <v>12.95</v>
      </c>
      <c r="H146">
        <f t="shared" si="5"/>
        <v>20</v>
      </c>
      <c r="I146" t="str">
        <f>IFERROR(VLOOKUP(tblOrders[[#This Row],[item_id]],Raw_Menu!$A$2:$D$33,3,FALSE),"Unknown")</f>
        <v>American</v>
      </c>
    </row>
    <row r="147" spans="1:9" x14ac:dyDescent="0.25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  <c r="F147" s="5">
        <f>IFERROR(VLOOKUP(E147,Raw_Menu!$A$2:$D$33,4,FALSE),0)</f>
        <v>12.95</v>
      </c>
      <c r="G147" s="5">
        <f t="shared" si="4"/>
        <v>12.95</v>
      </c>
      <c r="H147">
        <f t="shared" si="5"/>
        <v>20</v>
      </c>
      <c r="I147" t="str">
        <f>IFERROR(VLOOKUP(tblOrders[[#This Row],[item_id]],Raw_Menu!$A$2:$D$33,3,FALSE),"Unknown")</f>
        <v>Mexican</v>
      </c>
    </row>
    <row r="148" spans="1:9" x14ac:dyDescent="0.25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  <c r="F148" s="5">
        <f>IFERROR(VLOOKUP(E148,Raw_Menu!$A$2:$D$33,4,FALSE),0)</f>
        <v>12.95</v>
      </c>
      <c r="G148" s="5">
        <f t="shared" si="4"/>
        <v>12.95</v>
      </c>
      <c r="H148">
        <f t="shared" si="5"/>
        <v>20</v>
      </c>
      <c r="I148" t="str">
        <f>IFERROR(VLOOKUP(tblOrders[[#This Row],[item_id]],Raw_Menu!$A$2:$D$33,3,FALSE),"Unknown")</f>
        <v>American</v>
      </c>
    </row>
    <row r="149" spans="1:9" x14ac:dyDescent="0.25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  <c r="F149" s="5">
        <f>IFERROR(VLOOKUP(E149,Raw_Menu!$A$2:$D$33,4,FALSE),0)</f>
        <v>9</v>
      </c>
      <c r="G149" s="5">
        <f t="shared" si="4"/>
        <v>9</v>
      </c>
      <c r="H149">
        <f t="shared" si="5"/>
        <v>20</v>
      </c>
      <c r="I149" t="str">
        <f>IFERROR(VLOOKUP(tblOrders[[#This Row],[item_id]],Raw_Menu!$A$2:$D$33,3,FALSE),"Unknown")</f>
        <v>Mexican</v>
      </c>
    </row>
    <row r="150" spans="1:9" x14ac:dyDescent="0.25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  <c r="F150" s="5">
        <f>IFERROR(VLOOKUP(E150,Raw_Menu!$A$2:$D$33,4,FALSE),0)</f>
        <v>14.95</v>
      </c>
      <c r="G150" s="5">
        <f t="shared" si="4"/>
        <v>14.95</v>
      </c>
      <c r="H150">
        <f t="shared" si="5"/>
        <v>20</v>
      </c>
      <c r="I150" t="str">
        <f>IFERROR(VLOOKUP(tblOrders[[#This Row],[item_id]],Raw_Menu!$A$2:$D$33,3,FALSE),"Unknown")</f>
        <v>Asian</v>
      </c>
    </row>
    <row r="151" spans="1:9" x14ac:dyDescent="0.25">
      <c r="A151">
        <v>150</v>
      </c>
      <c r="B151">
        <v>64</v>
      </c>
      <c r="C151" s="1">
        <v>44927</v>
      </c>
      <c r="D151" s="2">
        <v>0.869537037037037</v>
      </c>
      <c r="E151">
        <v>107</v>
      </c>
      <c r="F151" s="5">
        <f>IFERROR(VLOOKUP(E151,Raw_Menu!$A$2:$D$33,4,FALSE),0)</f>
        <v>16.5</v>
      </c>
      <c r="G151" s="5">
        <f t="shared" si="4"/>
        <v>16.5</v>
      </c>
      <c r="H151">
        <f t="shared" si="5"/>
        <v>20</v>
      </c>
      <c r="I151" t="str">
        <f>IFERROR(VLOOKUP(tblOrders[[#This Row],[item_id]],Raw_Menu!$A$2:$D$33,3,FALSE),"Unknown")</f>
        <v>Asian</v>
      </c>
    </row>
    <row r="152" spans="1:9" x14ac:dyDescent="0.25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  <c r="F152" s="5">
        <f>IFERROR(VLOOKUP(E152,Raw_Menu!$A$2:$D$33,4,FALSE),0)</f>
        <v>14.95</v>
      </c>
      <c r="G152" s="5">
        <f t="shared" si="4"/>
        <v>14.95</v>
      </c>
      <c r="H152">
        <f t="shared" si="5"/>
        <v>21</v>
      </c>
      <c r="I152" t="str">
        <f>IFERROR(VLOOKUP(tblOrders[[#This Row],[item_id]],Raw_Menu!$A$2:$D$33,3,FALSE),"Unknown")</f>
        <v>Asian</v>
      </c>
    </row>
    <row r="153" spans="1:9" x14ac:dyDescent="0.25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  <c r="F153" s="5">
        <f>IFERROR(VLOOKUP(E153,Raw_Menu!$A$2:$D$33,4,FALSE),0)</f>
        <v>13.95</v>
      </c>
      <c r="G153" s="5">
        <f t="shared" si="4"/>
        <v>13.95</v>
      </c>
      <c r="H153">
        <f t="shared" si="5"/>
        <v>21</v>
      </c>
      <c r="I153" t="str">
        <f>IFERROR(VLOOKUP(tblOrders[[#This Row],[item_id]],Raw_Menu!$A$2:$D$33,3,FALSE),"Unknown")</f>
        <v>Mexican</v>
      </c>
    </row>
    <row r="154" spans="1:9" x14ac:dyDescent="0.25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  <c r="F154" s="5">
        <f>IFERROR(VLOOKUP(E154,Raw_Menu!$A$2:$D$33,4,FALSE),0)</f>
        <v>7</v>
      </c>
      <c r="G154" s="5">
        <f t="shared" si="4"/>
        <v>7</v>
      </c>
      <c r="H154">
        <f t="shared" si="5"/>
        <v>21</v>
      </c>
      <c r="I154" t="str">
        <f>IFERROR(VLOOKUP(tblOrders[[#This Row],[item_id]],Raw_Menu!$A$2:$D$33,3,FALSE),"Unknown")</f>
        <v>Mexican</v>
      </c>
    </row>
    <row r="155" spans="1:9" x14ac:dyDescent="0.25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  <c r="F155" s="5">
        <f>IFERROR(VLOOKUP(E155,Raw_Menu!$A$2:$D$33,4,FALSE),0)</f>
        <v>9</v>
      </c>
      <c r="G155" s="5">
        <f t="shared" si="4"/>
        <v>9</v>
      </c>
      <c r="H155">
        <f t="shared" si="5"/>
        <v>21</v>
      </c>
      <c r="I155" t="str">
        <f>IFERROR(VLOOKUP(tblOrders[[#This Row],[item_id]],Raw_Menu!$A$2:$D$33,3,FALSE),"Unknown")</f>
        <v>Mexican</v>
      </c>
    </row>
    <row r="156" spans="1:9" x14ac:dyDescent="0.25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  <c r="F156" s="5">
        <f>IFERROR(VLOOKUP(E156,Raw_Menu!$A$2:$D$33,4,FALSE),0)</f>
        <v>14.5</v>
      </c>
      <c r="G156" s="5">
        <f t="shared" si="4"/>
        <v>14.5</v>
      </c>
      <c r="H156">
        <f t="shared" si="5"/>
        <v>21</v>
      </c>
      <c r="I156" t="str">
        <f>IFERROR(VLOOKUP(tblOrders[[#This Row],[item_id]],Raw_Menu!$A$2:$D$33,3,FALSE),"Unknown")</f>
        <v>Asian</v>
      </c>
    </row>
    <row r="157" spans="1:9" x14ac:dyDescent="0.25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  <c r="F157" s="5">
        <f>IFERROR(VLOOKUP(E157,Raw_Menu!$A$2:$D$33,4,FALSE),0)</f>
        <v>17.95</v>
      </c>
      <c r="G157" s="5">
        <f t="shared" si="4"/>
        <v>17.95</v>
      </c>
      <c r="H157">
        <f t="shared" si="5"/>
        <v>21</v>
      </c>
      <c r="I157" t="str">
        <f>IFERROR(VLOOKUP(tblOrders[[#This Row],[item_id]],Raw_Menu!$A$2:$D$33,3,FALSE),"Unknown")</f>
        <v>Asian</v>
      </c>
    </row>
    <row r="158" spans="1:9" x14ac:dyDescent="0.25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  <c r="F158" s="5">
        <f>IFERROR(VLOOKUP(E158,Raw_Menu!$A$2:$D$33,4,FALSE),0)</f>
        <v>7</v>
      </c>
      <c r="G158" s="5">
        <f t="shared" si="4"/>
        <v>7</v>
      </c>
      <c r="H158">
        <f t="shared" si="5"/>
        <v>22</v>
      </c>
      <c r="I158" t="str">
        <f>IFERROR(VLOOKUP(tblOrders[[#This Row],[item_id]],Raw_Menu!$A$2:$D$33,3,FALSE),"Unknown")</f>
        <v>American</v>
      </c>
    </row>
    <row r="159" spans="1:9" x14ac:dyDescent="0.25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  <c r="F159" s="5">
        <f>IFERROR(VLOOKUP(E159,Raw_Menu!$A$2:$D$33,4,FALSE),0)</f>
        <v>14.5</v>
      </c>
      <c r="G159" s="5">
        <f t="shared" si="4"/>
        <v>14.5</v>
      </c>
      <c r="H159">
        <f t="shared" si="5"/>
        <v>22</v>
      </c>
      <c r="I159" t="str">
        <f>IFERROR(VLOOKUP(tblOrders[[#This Row],[item_id]],Raw_Menu!$A$2:$D$33,3,FALSE),"Unknown")</f>
        <v>Asian</v>
      </c>
    </row>
    <row r="160" spans="1:9" x14ac:dyDescent="0.25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  <c r="F160" s="5">
        <f>IFERROR(VLOOKUP(E160,Raw_Menu!$A$2:$D$33,4,FALSE),0)</f>
        <v>12.95</v>
      </c>
      <c r="G160" s="5">
        <f t="shared" si="4"/>
        <v>12.95</v>
      </c>
      <c r="H160">
        <f t="shared" si="5"/>
        <v>22</v>
      </c>
      <c r="I160" t="str">
        <f>IFERROR(VLOOKUP(tblOrders[[#This Row],[item_id]],Raw_Menu!$A$2:$D$33,3,FALSE),"Unknown")</f>
        <v>Mexican</v>
      </c>
    </row>
    <row r="161" spans="1:9" x14ac:dyDescent="0.25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  <c r="F161" s="5">
        <f>IFERROR(VLOOKUP(E161,Raw_Menu!$A$2:$D$33,4,FALSE),0)</f>
        <v>12.95</v>
      </c>
      <c r="G161" s="5">
        <f t="shared" si="4"/>
        <v>12.95</v>
      </c>
      <c r="H161">
        <f t="shared" si="5"/>
        <v>22</v>
      </c>
      <c r="I161" t="str">
        <f>IFERROR(VLOOKUP(tblOrders[[#This Row],[item_id]],Raw_Menu!$A$2:$D$33,3,FALSE),"Unknown")</f>
        <v>Mexican</v>
      </c>
    </row>
    <row r="162" spans="1:9" x14ac:dyDescent="0.25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  <c r="F162" s="5">
        <f>IFERROR(VLOOKUP(E162,Raw_Menu!$A$2:$D$33,4,FALSE),0)</f>
        <v>12.95</v>
      </c>
      <c r="G162" s="5">
        <f t="shared" si="4"/>
        <v>12.95</v>
      </c>
      <c r="H162">
        <f t="shared" si="5"/>
        <v>22</v>
      </c>
      <c r="I162" t="str">
        <f>IFERROR(VLOOKUP(tblOrders[[#This Row],[item_id]],Raw_Menu!$A$2:$D$33,3,FALSE),"Unknown")</f>
        <v>American</v>
      </c>
    </row>
    <row r="163" spans="1:9" x14ac:dyDescent="0.25">
      <c r="A163">
        <v>162</v>
      </c>
      <c r="B163">
        <v>70</v>
      </c>
      <c r="C163" s="1">
        <v>44928</v>
      </c>
      <c r="D163" s="2">
        <v>0.48531249999999998</v>
      </c>
      <c r="E163">
        <v>127</v>
      </c>
      <c r="F163" s="5">
        <f>IFERROR(VLOOKUP(E163,Raw_Menu!$A$2:$D$33,4,FALSE),0)</f>
        <v>17.95</v>
      </c>
      <c r="G163" s="5">
        <f t="shared" si="4"/>
        <v>17.95</v>
      </c>
      <c r="H163">
        <f t="shared" si="5"/>
        <v>11</v>
      </c>
      <c r="I163" t="str">
        <f>IFERROR(VLOOKUP(tblOrders[[#This Row],[item_id]],Raw_Menu!$A$2:$D$33,3,FALSE),"Unknown")</f>
        <v>Italian</v>
      </c>
    </row>
    <row r="164" spans="1:9" x14ac:dyDescent="0.25">
      <c r="A164">
        <v>163</v>
      </c>
      <c r="B164">
        <v>70</v>
      </c>
      <c r="C164" s="1">
        <v>44928</v>
      </c>
      <c r="D164" s="2">
        <v>0.48531249999999998</v>
      </c>
      <c r="E164">
        <v>121</v>
      </c>
      <c r="F164" s="5">
        <f>IFERROR(VLOOKUP(E164,Raw_Menu!$A$2:$D$33,4,FALSE),0)</f>
        <v>10.5</v>
      </c>
      <c r="G164" s="5">
        <f t="shared" si="4"/>
        <v>10.5</v>
      </c>
      <c r="H164">
        <f t="shared" si="5"/>
        <v>11</v>
      </c>
      <c r="I164" t="str">
        <f>IFERROR(VLOOKUP(tblOrders[[#This Row],[item_id]],Raw_Menu!$A$2:$D$33,3,FALSE),"Unknown")</f>
        <v>Mexican</v>
      </c>
    </row>
    <row r="165" spans="1:9" x14ac:dyDescent="0.25">
      <c r="A165">
        <v>164</v>
      </c>
      <c r="B165">
        <v>71</v>
      </c>
      <c r="C165" s="1">
        <v>44928</v>
      </c>
      <c r="D165" s="2">
        <v>0.48668981481481483</v>
      </c>
      <c r="E165">
        <v>106</v>
      </c>
      <c r="F165" s="5">
        <f>IFERROR(VLOOKUP(E165,Raw_Menu!$A$2:$D$33,4,FALSE),0)</f>
        <v>7</v>
      </c>
      <c r="G165" s="5">
        <f t="shared" si="4"/>
        <v>7</v>
      </c>
      <c r="H165">
        <f t="shared" si="5"/>
        <v>11</v>
      </c>
      <c r="I165" t="str">
        <f>IFERROR(VLOOKUP(tblOrders[[#This Row],[item_id]],Raw_Menu!$A$2:$D$33,3,FALSE),"Unknown")</f>
        <v>American</v>
      </c>
    </row>
    <row r="166" spans="1:9" x14ac:dyDescent="0.25">
      <c r="A166">
        <v>165</v>
      </c>
      <c r="B166">
        <v>72</v>
      </c>
      <c r="C166" s="1">
        <v>44928</v>
      </c>
      <c r="D166" s="2">
        <v>0.49820601851851848</v>
      </c>
      <c r="E166">
        <v>131</v>
      </c>
      <c r="F166" s="5">
        <f>IFERROR(VLOOKUP(E166,Raw_Menu!$A$2:$D$33,4,FALSE),0)</f>
        <v>17.95</v>
      </c>
      <c r="G166" s="5">
        <f t="shared" si="4"/>
        <v>17.95</v>
      </c>
      <c r="H166">
        <f t="shared" si="5"/>
        <v>11</v>
      </c>
      <c r="I166" t="str">
        <f>IFERROR(VLOOKUP(tblOrders[[#This Row],[item_id]],Raw_Menu!$A$2:$D$33,3,FALSE),"Unknown")</f>
        <v>Italian</v>
      </c>
    </row>
    <row r="167" spans="1:9" x14ac:dyDescent="0.25">
      <c r="A167">
        <v>166</v>
      </c>
      <c r="B167">
        <v>73</v>
      </c>
      <c r="C167" s="1">
        <v>44928</v>
      </c>
      <c r="D167" s="2">
        <v>0.49925925925925918</v>
      </c>
      <c r="E167">
        <v>106</v>
      </c>
      <c r="F167" s="5">
        <f>IFERROR(VLOOKUP(E167,Raw_Menu!$A$2:$D$33,4,FALSE),0)</f>
        <v>7</v>
      </c>
      <c r="G167" s="5">
        <f t="shared" si="4"/>
        <v>7</v>
      </c>
      <c r="H167">
        <f t="shared" si="5"/>
        <v>11</v>
      </c>
      <c r="I167" t="str">
        <f>IFERROR(VLOOKUP(tblOrders[[#This Row],[item_id]],Raw_Menu!$A$2:$D$33,3,FALSE),"Unknown")</f>
        <v>American</v>
      </c>
    </row>
    <row r="168" spans="1:9" x14ac:dyDescent="0.25">
      <c r="A168">
        <v>167</v>
      </c>
      <c r="B168">
        <v>74</v>
      </c>
      <c r="C168" s="1">
        <v>44928</v>
      </c>
      <c r="D168" s="2">
        <v>0.50083333333333335</v>
      </c>
      <c r="E168">
        <v>124</v>
      </c>
      <c r="F168" s="5">
        <f>IFERROR(VLOOKUP(E168,Raw_Menu!$A$2:$D$33,4,FALSE),0)</f>
        <v>14.5</v>
      </c>
      <c r="G168" s="5">
        <f t="shared" si="4"/>
        <v>14.5</v>
      </c>
      <c r="H168">
        <f t="shared" si="5"/>
        <v>12</v>
      </c>
      <c r="I168" t="str">
        <f>IFERROR(VLOOKUP(tblOrders[[#This Row],[item_id]],Raw_Menu!$A$2:$D$33,3,FALSE),"Unknown")</f>
        <v>Italian</v>
      </c>
    </row>
    <row r="169" spans="1:9" x14ac:dyDescent="0.25">
      <c r="A169">
        <v>168</v>
      </c>
      <c r="B169">
        <v>74</v>
      </c>
      <c r="C169" s="1">
        <v>44928</v>
      </c>
      <c r="D169" s="2">
        <v>0.50083333333333335</v>
      </c>
      <c r="E169">
        <v>129</v>
      </c>
      <c r="F169" s="5">
        <f>IFERROR(VLOOKUP(E169,Raw_Menu!$A$2:$D$33,4,FALSE),0)</f>
        <v>15.5</v>
      </c>
      <c r="G169" s="5">
        <f t="shared" si="4"/>
        <v>15.5</v>
      </c>
      <c r="H169">
        <f t="shared" si="5"/>
        <v>12</v>
      </c>
      <c r="I169" t="str">
        <f>IFERROR(VLOOKUP(tblOrders[[#This Row],[item_id]],Raw_Menu!$A$2:$D$33,3,FALSE),"Unknown")</f>
        <v>Italian</v>
      </c>
    </row>
    <row r="170" spans="1:9" x14ac:dyDescent="0.25">
      <c r="A170">
        <v>169</v>
      </c>
      <c r="B170">
        <v>74</v>
      </c>
      <c r="C170" s="1">
        <v>44928</v>
      </c>
      <c r="D170" s="2">
        <v>0.50083333333333335</v>
      </c>
      <c r="E170">
        <v>130</v>
      </c>
      <c r="F170" s="5">
        <f>IFERROR(VLOOKUP(E170,Raw_Menu!$A$2:$D$33,4,FALSE),0)</f>
        <v>19.95</v>
      </c>
      <c r="G170" s="5">
        <f t="shared" si="4"/>
        <v>19.95</v>
      </c>
      <c r="H170">
        <f t="shared" si="5"/>
        <v>12</v>
      </c>
      <c r="I170" t="str">
        <f>IFERROR(VLOOKUP(tblOrders[[#This Row],[item_id]],Raw_Menu!$A$2:$D$33,3,FALSE),"Unknown")</f>
        <v>Italian</v>
      </c>
    </row>
    <row r="171" spans="1:9" x14ac:dyDescent="0.25">
      <c r="A171">
        <v>170</v>
      </c>
      <c r="B171">
        <v>74</v>
      </c>
      <c r="C171" s="1">
        <v>44928</v>
      </c>
      <c r="D171" s="2">
        <v>0.50083333333333335</v>
      </c>
      <c r="E171">
        <v>123</v>
      </c>
      <c r="F171" s="5">
        <f>IFERROR(VLOOKUP(E171,Raw_Menu!$A$2:$D$33,4,FALSE),0)</f>
        <v>9</v>
      </c>
      <c r="G171" s="5">
        <f t="shared" si="4"/>
        <v>9</v>
      </c>
      <c r="H171">
        <f t="shared" si="5"/>
        <v>12</v>
      </c>
      <c r="I171" t="str">
        <f>IFERROR(VLOOKUP(tblOrders[[#This Row],[item_id]],Raw_Menu!$A$2:$D$33,3,FALSE),"Unknown")</f>
        <v>Mexican</v>
      </c>
    </row>
    <row r="172" spans="1:9" x14ac:dyDescent="0.25">
      <c r="A172">
        <v>171</v>
      </c>
      <c r="B172">
        <v>75</v>
      </c>
      <c r="C172" s="1">
        <v>44928</v>
      </c>
      <c r="D172" s="2">
        <v>0.50711805555555556</v>
      </c>
      <c r="E172">
        <v>117</v>
      </c>
      <c r="F172" s="5">
        <f>IFERROR(VLOOKUP(E172,Raw_Menu!$A$2:$D$33,4,FALSE),0)</f>
        <v>12.95</v>
      </c>
      <c r="G172" s="5">
        <f t="shared" si="4"/>
        <v>12.95</v>
      </c>
      <c r="H172">
        <f t="shared" si="5"/>
        <v>12</v>
      </c>
      <c r="I172" t="str">
        <f>IFERROR(VLOOKUP(tblOrders[[#This Row],[item_id]],Raw_Menu!$A$2:$D$33,3,FALSE),"Unknown")</f>
        <v>Mexican</v>
      </c>
    </row>
    <row r="173" spans="1:9" x14ac:dyDescent="0.25">
      <c r="A173">
        <v>172</v>
      </c>
      <c r="B173">
        <v>75</v>
      </c>
      <c r="C173" s="1">
        <v>44928</v>
      </c>
      <c r="D173" s="2">
        <v>0.50711805555555556</v>
      </c>
      <c r="E173">
        <v>128</v>
      </c>
      <c r="F173" s="5">
        <f>IFERROR(VLOOKUP(E173,Raw_Menu!$A$2:$D$33,4,FALSE),0)</f>
        <v>15.5</v>
      </c>
      <c r="G173" s="5">
        <f t="shared" si="4"/>
        <v>15.5</v>
      </c>
      <c r="H173">
        <f t="shared" si="5"/>
        <v>12</v>
      </c>
      <c r="I173" t="str">
        <f>IFERROR(VLOOKUP(tblOrders[[#This Row],[item_id]],Raw_Menu!$A$2:$D$33,3,FALSE),"Unknown")</f>
        <v>Italian</v>
      </c>
    </row>
    <row r="174" spans="1:9" x14ac:dyDescent="0.25">
      <c r="A174">
        <v>173</v>
      </c>
      <c r="B174">
        <v>75</v>
      </c>
      <c r="C174" s="1">
        <v>44928</v>
      </c>
      <c r="D174" s="2">
        <v>0.50711805555555556</v>
      </c>
      <c r="E174">
        <v>111</v>
      </c>
      <c r="F174" s="5">
        <f>IFERROR(VLOOKUP(E174,Raw_Menu!$A$2:$D$33,4,FALSE),0)</f>
        <v>11.95</v>
      </c>
      <c r="G174" s="5">
        <f t="shared" si="4"/>
        <v>11.95</v>
      </c>
      <c r="H174">
        <f t="shared" si="5"/>
        <v>12</v>
      </c>
      <c r="I174" t="str">
        <f>IFERROR(VLOOKUP(tblOrders[[#This Row],[item_id]],Raw_Menu!$A$2:$D$33,3,FALSE),"Unknown")</f>
        <v>Asian</v>
      </c>
    </row>
    <row r="175" spans="1:9" x14ac:dyDescent="0.25">
      <c r="A175">
        <v>174</v>
      </c>
      <c r="B175">
        <v>76</v>
      </c>
      <c r="C175" s="1">
        <v>44928</v>
      </c>
      <c r="D175" s="2">
        <v>0.51478009259259261</v>
      </c>
      <c r="E175">
        <v>107</v>
      </c>
      <c r="F175" s="5">
        <f>IFERROR(VLOOKUP(E175,Raw_Menu!$A$2:$D$33,4,FALSE),0)</f>
        <v>16.5</v>
      </c>
      <c r="G175" s="5">
        <f t="shared" si="4"/>
        <v>16.5</v>
      </c>
      <c r="H175">
        <f t="shared" si="5"/>
        <v>12</v>
      </c>
      <c r="I175" t="str">
        <f>IFERROR(VLOOKUP(tblOrders[[#This Row],[item_id]],Raw_Menu!$A$2:$D$33,3,FALSE),"Unknown")</f>
        <v>Asian</v>
      </c>
    </row>
    <row r="176" spans="1:9" x14ac:dyDescent="0.25">
      <c r="A176">
        <v>175</v>
      </c>
      <c r="B176">
        <v>76</v>
      </c>
      <c r="C176" s="1">
        <v>44928</v>
      </c>
      <c r="D176" s="2">
        <v>0.51478009259259261</v>
      </c>
      <c r="E176">
        <v>109</v>
      </c>
      <c r="F176" s="5">
        <f>IFERROR(VLOOKUP(E176,Raw_Menu!$A$2:$D$33,4,FALSE),0)</f>
        <v>17.95</v>
      </c>
      <c r="G176" s="5">
        <f t="shared" si="4"/>
        <v>17.95</v>
      </c>
      <c r="H176">
        <f t="shared" si="5"/>
        <v>12</v>
      </c>
      <c r="I176" t="str">
        <f>IFERROR(VLOOKUP(tblOrders[[#This Row],[item_id]],Raw_Menu!$A$2:$D$33,3,FALSE),"Unknown")</f>
        <v>Asian</v>
      </c>
    </row>
    <row r="177" spans="1:9" x14ac:dyDescent="0.25">
      <c r="A177">
        <v>176</v>
      </c>
      <c r="B177">
        <v>76</v>
      </c>
      <c r="C177" s="1">
        <v>44928</v>
      </c>
      <c r="D177" s="2">
        <v>0.51478009259259261</v>
      </c>
      <c r="E177">
        <v>127</v>
      </c>
      <c r="F177" s="5">
        <f>IFERROR(VLOOKUP(E177,Raw_Menu!$A$2:$D$33,4,FALSE),0)</f>
        <v>17.95</v>
      </c>
      <c r="G177" s="5">
        <f t="shared" si="4"/>
        <v>17.95</v>
      </c>
      <c r="H177">
        <f t="shared" si="5"/>
        <v>12</v>
      </c>
      <c r="I177" t="str">
        <f>IFERROR(VLOOKUP(tblOrders[[#This Row],[item_id]],Raw_Menu!$A$2:$D$33,3,FALSE),"Unknown")</f>
        <v>Italian</v>
      </c>
    </row>
    <row r="178" spans="1:9" x14ac:dyDescent="0.25">
      <c r="A178">
        <v>177</v>
      </c>
      <c r="B178">
        <v>76</v>
      </c>
      <c r="C178" s="1">
        <v>44928</v>
      </c>
      <c r="D178" s="2">
        <v>0.51478009259259261</v>
      </c>
      <c r="E178">
        <v>122</v>
      </c>
      <c r="F178" s="5">
        <f>IFERROR(VLOOKUP(E178,Raw_Menu!$A$2:$D$33,4,FALSE),0)</f>
        <v>7</v>
      </c>
      <c r="G178" s="5">
        <f t="shared" si="4"/>
        <v>7</v>
      </c>
      <c r="H178">
        <f t="shared" si="5"/>
        <v>12</v>
      </c>
      <c r="I178" t="str">
        <f>IFERROR(VLOOKUP(tblOrders[[#This Row],[item_id]],Raw_Menu!$A$2:$D$33,3,FALSE),"Unknown")</f>
        <v>Mexican</v>
      </c>
    </row>
    <row r="179" spans="1:9" x14ac:dyDescent="0.25">
      <c r="A179">
        <v>178</v>
      </c>
      <c r="B179">
        <v>77</v>
      </c>
      <c r="C179" s="1">
        <v>44928</v>
      </c>
      <c r="D179" s="2">
        <v>0.51581018518518518</v>
      </c>
      <c r="E179">
        <v>101</v>
      </c>
      <c r="F179" s="5">
        <f>IFERROR(VLOOKUP(E179,Raw_Menu!$A$2:$D$33,4,FALSE),0)</f>
        <v>12.95</v>
      </c>
      <c r="G179" s="5">
        <f t="shared" si="4"/>
        <v>12.95</v>
      </c>
      <c r="H179">
        <f t="shared" si="5"/>
        <v>12</v>
      </c>
      <c r="I179" t="str">
        <f>IFERROR(VLOOKUP(tblOrders[[#This Row],[item_id]],Raw_Menu!$A$2:$D$33,3,FALSE),"Unknown")</f>
        <v>American</v>
      </c>
    </row>
    <row r="180" spans="1:9" x14ac:dyDescent="0.25">
      <c r="A180">
        <v>179</v>
      </c>
      <c r="B180">
        <v>77</v>
      </c>
      <c r="C180" s="1">
        <v>44928</v>
      </c>
      <c r="D180" s="2">
        <v>0.51581018518518518</v>
      </c>
      <c r="E180">
        <v>109</v>
      </c>
      <c r="F180" s="5">
        <f>IFERROR(VLOOKUP(E180,Raw_Menu!$A$2:$D$33,4,FALSE),0)</f>
        <v>17.95</v>
      </c>
      <c r="G180" s="5">
        <f t="shared" si="4"/>
        <v>17.95</v>
      </c>
      <c r="H180">
        <f t="shared" si="5"/>
        <v>12</v>
      </c>
      <c r="I180" t="str">
        <f>IFERROR(VLOOKUP(tblOrders[[#This Row],[item_id]],Raw_Menu!$A$2:$D$33,3,FALSE),"Unknown")</f>
        <v>Asian</v>
      </c>
    </row>
    <row r="181" spans="1:9" x14ac:dyDescent="0.25">
      <c r="A181">
        <v>180</v>
      </c>
      <c r="B181">
        <v>78</v>
      </c>
      <c r="C181" s="1">
        <v>44928</v>
      </c>
      <c r="D181" s="2">
        <v>0.51960648148148147</v>
      </c>
      <c r="E181">
        <v>107</v>
      </c>
      <c r="F181" s="5">
        <f>IFERROR(VLOOKUP(E181,Raw_Menu!$A$2:$D$33,4,FALSE),0)</f>
        <v>16.5</v>
      </c>
      <c r="G181" s="5">
        <f t="shared" si="4"/>
        <v>16.5</v>
      </c>
      <c r="H181">
        <f t="shared" si="5"/>
        <v>12</v>
      </c>
      <c r="I181" t="str">
        <f>IFERROR(VLOOKUP(tblOrders[[#This Row],[item_id]],Raw_Menu!$A$2:$D$33,3,FALSE),"Unknown")</f>
        <v>Asian</v>
      </c>
    </row>
    <row r="182" spans="1:9" x14ac:dyDescent="0.25">
      <c r="A182">
        <v>181</v>
      </c>
      <c r="B182">
        <v>78</v>
      </c>
      <c r="C182" s="1">
        <v>44928</v>
      </c>
      <c r="D182" s="2">
        <v>0.51960648148148147</v>
      </c>
      <c r="E182">
        <v>108</v>
      </c>
      <c r="F182" s="5">
        <f>IFERROR(VLOOKUP(E182,Raw_Menu!$A$2:$D$33,4,FALSE),0)</f>
        <v>14.5</v>
      </c>
      <c r="G182" s="5">
        <f t="shared" si="4"/>
        <v>14.5</v>
      </c>
      <c r="H182">
        <f t="shared" si="5"/>
        <v>12</v>
      </c>
      <c r="I182" t="str">
        <f>IFERROR(VLOOKUP(tblOrders[[#This Row],[item_id]],Raw_Menu!$A$2:$D$33,3,FALSE),"Unknown")</f>
        <v>Asian</v>
      </c>
    </row>
    <row r="183" spans="1:9" x14ac:dyDescent="0.25">
      <c r="A183">
        <v>182</v>
      </c>
      <c r="B183">
        <v>78</v>
      </c>
      <c r="C183" s="1">
        <v>44928</v>
      </c>
      <c r="D183" s="2">
        <v>0.51960648148148147</v>
      </c>
      <c r="E183">
        <v>125</v>
      </c>
      <c r="F183" s="5">
        <f>IFERROR(VLOOKUP(E183,Raw_Menu!$A$2:$D$33,4,FALSE),0)</f>
        <v>17.95</v>
      </c>
      <c r="G183" s="5">
        <f t="shared" si="4"/>
        <v>17.95</v>
      </c>
      <c r="H183">
        <f t="shared" si="5"/>
        <v>12</v>
      </c>
      <c r="I183" t="str">
        <f>IFERROR(VLOOKUP(tblOrders[[#This Row],[item_id]],Raw_Menu!$A$2:$D$33,3,FALSE),"Unknown")</f>
        <v>Italian</v>
      </c>
    </row>
    <row r="184" spans="1:9" x14ac:dyDescent="0.25">
      <c r="A184">
        <v>183</v>
      </c>
      <c r="B184">
        <v>78</v>
      </c>
      <c r="C184" s="1">
        <v>44928</v>
      </c>
      <c r="D184" s="2">
        <v>0.51960648148148147</v>
      </c>
      <c r="E184">
        <v>110</v>
      </c>
      <c r="F184" s="5">
        <f>IFERROR(VLOOKUP(E184,Raw_Menu!$A$2:$D$33,4,FALSE),0)</f>
        <v>17.95</v>
      </c>
      <c r="G184" s="5">
        <f t="shared" si="4"/>
        <v>17.95</v>
      </c>
      <c r="H184">
        <f t="shared" si="5"/>
        <v>12</v>
      </c>
      <c r="I184" t="str">
        <f>IFERROR(VLOOKUP(tblOrders[[#This Row],[item_id]],Raw_Menu!$A$2:$D$33,3,FALSE),"Unknown")</f>
        <v>Asian</v>
      </c>
    </row>
    <row r="185" spans="1:9" x14ac:dyDescent="0.25">
      <c r="A185">
        <v>184</v>
      </c>
      <c r="B185">
        <v>78</v>
      </c>
      <c r="C185" s="1">
        <v>44928</v>
      </c>
      <c r="D185" s="2">
        <v>0.51960648148148147</v>
      </c>
      <c r="E185">
        <v>122</v>
      </c>
      <c r="F185" s="5">
        <f>IFERROR(VLOOKUP(E185,Raw_Menu!$A$2:$D$33,4,FALSE),0)</f>
        <v>7</v>
      </c>
      <c r="G185" s="5">
        <f t="shared" si="4"/>
        <v>7</v>
      </c>
      <c r="H185">
        <f t="shared" si="5"/>
        <v>12</v>
      </c>
      <c r="I185" t="str">
        <f>IFERROR(VLOOKUP(tblOrders[[#This Row],[item_id]],Raw_Menu!$A$2:$D$33,3,FALSE),"Unknown")</f>
        <v>Mexican</v>
      </c>
    </row>
    <row r="186" spans="1:9" x14ac:dyDescent="0.25">
      <c r="A186">
        <v>185</v>
      </c>
      <c r="B186">
        <v>78</v>
      </c>
      <c r="C186" s="1">
        <v>44928</v>
      </c>
      <c r="D186" s="2">
        <v>0.51960648148148147</v>
      </c>
      <c r="E186">
        <v>106</v>
      </c>
      <c r="F186" s="5">
        <f>IFERROR(VLOOKUP(E186,Raw_Menu!$A$2:$D$33,4,FALSE),0)</f>
        <v>7</v>
      </c>
      <c r="G186" s="5">
        <f t="shared" si="4"/>
        <v>7</v>
      </c>
      <c r="H186">
        <f t="shared" si="5"/>
        <v>12</v>
      </c>
      <c r="I186" t="str">
        <f>IFERROR(VLOOKUP(tblOrders[[#This Row],[item_id]],Raw_Menu!$A$2:$D$33,3,FALSE),"Unknown")</f>
        <v>American</v>
      </c>
    </row>
    <row r="187" spans="1:9" x14ac:dyDescent="0.25">
      <c r="A187">
        <v>186</v>
      </c>
      <c r="B187">
        <v>79</v>
      </c>
      <c r="C187" s="1">
        <v>44928</v>
      </c>
      <c r="D187" s="2">
        <v>0.52026620370370369</v>
      </c>
      <c r="E187">
        <v>110</v>
      </c>
      <c r="F187" s="5">
        <f>IFERROR(VLOOKUP(E187,Raw_Menu!$A$2:$D$33,4,FALSE),0)</f>
        <v>17.95</v>
      </c>
      <c r="G187" s="5">
        <f t="shared" si="4"/>
        <v>17.95</v>
      </c>
      <c r="H187">
        <f t="shared" si="5"/>
        <v>12</v>
      </c>
      <c r="I187" t="str">
        <f>IFERROR(VLOOKUP(tblOrders[[#This Row],[item_id]],Raw_Menu!$A$2:$D$33,3,FALSE),"Unknown")</f>
        <v>Asian</v>
      </c>
    </row>
    <row r="188" spans="1:9" x14ac:dyDescent="0.25">
      <c r="A188">
        <v>187</v>
      </c>
      <c r="B188">
        <v>79</v>
      </c>
      <c r="C188" s="1">
        <v>44928</v>
      </c>
      <c r="D188" s="2">
        <v>0.52026620370370369</v>
      </c>
      <c r="E188">
        <v>112</v>
      </c>
      <c r="F188" s="5">
        <f>IFERROR(VLOOKUP(E188,Raw_Menu!$A$2:$D$33,4,FALSE),0)</f>
        <v>14.95</v>
      </c>
      <c r="G188" s="5">
        <f t="shared" si="4"/>
        <v>14.95</v>
      </c>
      <c r="H188">
        <f t="shared" si="5"/>
        <v>12</v>
      </c>
      <c r="I188" t="str">
        <f>IFERROR(VLOOKUP(tblOrders[[#This Row],[item_id]],Raw_Menu!$A$2:$D$33,3,FALSE),"Unknown")</f>
        <v>Asian</v>
      </c>
    </row>
    <row r="189" spans="1:9" x14ac:dyDescent="0.25">
      <c r="A189">
        <v>188</v>
      </c>
      <c r="B189">
        <v>79</v>
      </c>
      <c r="C189" s="1">
        <v>44928</v>
      </c>
      <c r="D189" s="2">
        <v>0.52026620370370369</v>
      </c>
      <c r="E189">
        <v>106</v>
      </c>
      <c r="F189" s="5">
        <f>IFERROR(VLOOKUP(E189,Raw_Menu!$A$2:$D$33,4,FALSE),0)</f>
        <v>7</v>
      </c>
      <c r="G189" s="5">
        <f t="shared" si="4"/>
        <v>7</v>
      </c>
      <c r="H189">
        <f t="shared" si="5"/>
        <v>12</v>
      </c>
      <c r="I189" t="str">
        <f>IFERROR(VLOOKUP(tblOrders[[#This Row],[item_id]],Raw_Menu!$A$2:$D$33,3,FALSE),"Unknown")</f>
        <v>American</v>
      </c>
    </row>
    <row r="190" spans="1:9" x14ac:dyDescent="0.25">
      <c r="A190">
        <v>189</v>
      </c>
      <c r="B190">
        <v>80</v>
      </c>
      <c r="C190" s="1">
        <v>44928</v>
      </c>
      <c r="D190" s="2">
        <v>0.52474537037037039</v>
      </c>
      <c r="E190">
        <v>113</v>
      </c>
      <c r="F190" s="5">
        <f>IFERROR(VLOOKUP(E190,Raw_Menu!$A$2:$D$33,4,FALSE),0)</f>
        <v>5</v>
      </c>
      <c r="G190" s="5">
        <f t="shared" si="4"/>
        <v>5</v>
      </c>
      <c r="H190">
        <f t="shared" si="5"/>
        <v>12</v>
      </c>
      <c r="I190" t="str">
        <f>IFERROR(VLOOKUP(tblOrders[[#This Row],[item_id]],Raw_Menu!$A$2:$D$33,3,FALSE),"Unknown")</f>
        <v>Asian</v>
      </c>
    </row>
    <row r="191" spans="1:9" x14ac:dyDescent="0.25">
      <c r="A191">
        <v>190</v>
      </c>
      <c r="B191">
        <v>80</v>
      </c>
      <c r="C191" s="1">
        <v>44928</v>
      </c>
      <c r="D191" s="2">
        <v>0.52474537037037039</v>
      </c>
      <c r="E191">
        <v>106</v>
      </c>
      <c r="F191" s="5">
        <f>IFERROR(VLOOKUP(E191,Raw_Menu!$A$2:$D$33,4,FALSE),0)</f>
        <v>7</v>
      </c>
      <c r="G191" s="5">
        <f t="shared" si="4"/>
        <v>7</v>
      </c>
      <c r="H191">
        <f t="shared" si="5"/>
        <v>12</v>
      </c>
      <c r="I191" t="str">
        <f>IFERROR(VLOOKUP(tblOrders[[#This Row],[item_id]],Raw_Menu!$A$2:$D$33,3,FALSE),"Unknown")</f>
        <v>American</v>
      </c>
    </row>
    <row r="192" spans="1:9" x14ac:dyDescent="0.25">
      <c r="A192">
        <v>191</v>
      </c>
      <c r="B192">
        <v>81</v>
      </c>
      <c r="C192" s="1">
        <v>44928</v>
      </c>
      <c r="D192" s="2">
        <v>0.52778935185185183</v>
      </c>
      <c r="E192">
        <v>106</v>
      </c>
      <c r="F192" s="5">
        <f>IFERROR(VLOOKUP(E192,Raw_Menu!$A$2:$D$33,4,FALSE),0)</f>
        <v>7</v>
      </c>
      <c r="G192" s="5">
        <f t="shared" si="4"/>
        <v>7</v>
      </c>
      <c r="H192">
        <f t="shared" si="5"/>
        <v>12</v>
      </c>
      <c r="I192" t="str">
        <f>IFERROR(VLOOKUP(tblOrders[[#This Row],[item_id]],Raw_Menu!$A$2:$D$33,3,FALSE),"Unknown")</f>
        <v>American</v>
      </c>
    </row>
    <row r="193" spans="1:9" x14ac:dyDescent="0.25">
      <c r="A193">
        <v>192</v>
      </c>
      <c r="B193">
        <v>82</v>
      </c>
      <c r="C193" s="1">
        <v>44928</v>
      </c>
      <c r="D193" s="2">
        <v>0.53184027777777776</v>
      </c>
      <c r="E193">
        <v>107</v>
      </c>
      <c r="F193" s="5">
        <f>IFERROR(VLOOKUP(E193,Raw_Menu!$A$2:$D$33,4,FALSE),0)</f>
        <v>16.5</v>
      </c>
      <c r="G193" s="5">
        <f t="shared" si="4"/>
        <v>16.5</v>
      </c>
      <c r="H193">
        <f t="shared" si="5"/>
        <v>12</v>
      </c>
      <c r="I193" t="str">
        <f>IFERROR(VLOOKUP(tblOrders[[#This Row],[item_id]],Raw_Menu!$A$2:$D$33,3,FALSE),"Unknown")</f>
        <v>Asian</v>
      </c>
    </row>
    <row r="194" spans="1:9" x14ac:dyDescent="0.25">
      <c r="A194">
        <v>193</v>
      </c>
      <c r="B194">
        <v>82</v>
      </c>
      <c r="C194" s="1">
        <v>44928</v>
      </c>
      <c r="D194" s="2">
        <v>0.53184027777777776</v>
      </c>
      <c r="E194">
        <v>102</v>
      </c>
      <c r="F194" s="5">
        <f>IFERROR(VLOOKUP(E194,Raw_Menu!$A$2:$D$33,4,FALSE),0)</f>
        <v>13.95</v>
      </c>
      <c r="G194" s="5">
        <f t="shared" ref="G194:G257" si="6">VALUE(F194)</f>
        <v>13.95</v>
      </c>
      <c r="H194">
        <f t="shared" ref="H194:H257" si="7">HOUR(D194)</f>
        <v>12</v>
      </c>
      <c r="I194" t="str">
        <f>IFERROR(VLOOKUP(tblOrders[[#This Row],[item_id]],Raw_Menu!$A$2:$D$33,3,FALSE),"Unknown")</f>
        <v>American</v>
      </c>
    </row>
    <row r="195" spans="1:9" x14ac:dyDescent="0.25">
      <c r="A195">
        <v>194</v>
      </c>
      <c r="B195">
        <v>82</v>
      </c>
      <c r="C195" s="1">
        <v>44928</v>
      </c>
      <c r="D195" s="2">
        <v>0.53184027777777776</v>
      </c>
      <c r="E195">
        <v>122</v>
      </c>
      <c r="F195" s="5">
        <f>IFERROR(VLOOKUP(E195,Raw_Menu!$A$2:$D$33,4,FALSE),0)</f>
        <v>7</v>
      </c>
      <c r="G195" s="5">
        <f t="shared" si="6"/>
        <v>7</v>
      </c>
      <c r="H195">
        <f t="shared" si="7"/>
        <v>12</v>
      </c>
      <c r="I195" t="str">
        <f>IFERROR(VLOOKUP(tblOrders[[#This Row],[item_id]],Raw_Menu!$A$2:$D$33,3,FALSE),"Unknown")</f>
        <v>Mexican</v>
      </c>
    </row>
    <row r="196" spans="1:9" x14ac:dyDescent="0.25">
      <c r="A196">
        <v>195</v>
      </c>
      <c r="B196">
        <v>82</v>
      </c>
      <c r="C196" s="1">
        <v>44928</v>
      </c>
      <c r="D196" s="2">
        <v>0.53184027777777776</v>
      </c>
      <c r="E196">
        <v>132</v>
      </c>
      <c r="F196" s="5">
        <f>IFERROR(VLOOKUP(E196,Raw_Menu!$A$2:$D$33,4,FALSE),0)</f>
        <v>16.95</v>
      </c>
      <c r="G196" s="5">
        <f t="shared" si="6"/>
        <v>16.95</v>
      </c>
      <c r="H196">
        <f t="shared" si="7"/>
        <v>12</v>
      </c>
      <c r="I196" t="str">
        <f>IFERROR(VLOOKUP(tblOrders[[#This Row],[item_id]],Raw_Menu!$A$2:$D$33,3,FALSE),"Unknown")</f>
        <v>Italian</v>
      </c>
    </row>
    <row r="197" spans="1:9" x14ac:dyDescent="0.25">
      <c r="A197">
        <v>196</v>
      </c>
      <c r="B197">
        <v>83</v>
      </c>
      <c r="C197" s="1">
        <v>44928</v>
      </c>
      <c r="D197" s="2">
        <v>0.53711805555555558</v>
      </c>
      <c r="E197">
        <v>105</v>
      </c>
      <c r="F197" s="5">
        <f>IFERROR(VLOOKUP(E197,Raw_Menu!$A$2:$D$33,4,FALSE),0)</f>
        <v>7</v>
      </c>
      <c r="G197" s="5">
        <f t="shared" si="6"/>
        <v>7</v>
      </c>
      <c r="H197">
        <f t="shared" si="7"/>
        <v>12</v>
      </c>
      <c r="I197" t="str">
        <f>IFERROR(VLOOKUP(tblOrders[[#This Row],[item_id]],Raw_Menu!$A$2:$D$33,3,FALSE),"Unknown")</f>
        <v>American</v>
      </c>
    </row>
    <row r="198" spans="1:9" x14ac:dyDescent="0.25">
      <c r="A198">
        <v>197</v>
      </c>
      <c r="B198">
        <v>84</v>
      </c>
      <c r="C198" s="1">
        <v>44928</v>
      </c>
      <c r="D198" s="2">
        <v>0.55116898148148152</v>
      </c>
      <c r="E198">
        <v>113</v>
      </c>
      <c r="F198" s="5">
        <f>IFERROR(VLOOKUP(E198,Raw_Menu!$A$2:$D$33,4,FALSE),0)</f>
        <v>5</v>
      </c>
      <c r="G198" s="5">
        <f t="shared" si="6"/>
        <v>5</v>
      </c>
      <c r="H198">
        <f t="shared" si="7"/>
        <v>13</v>
      </c>
      <c r="I198" t="str">
        <f>IFERROR(VLOOKUP(tblOrders[[#This Row],[item_id]],Raw_Menu!$A$2:$D$33,3,FALSE),"Unknown")</f>
        <v>Asian</v>
      </c>
    </row>
    <row r="199" spans="1:9" x14ac:dyDescent="0.25">
      <c r="A199">
        <v>198</v>
      </c>
      <c r="B199">
        <v>85</v>
      </c>
      <c r="C199" s="1">
        <v>44928</v>
      </c>
      <c r="D199" s="2">
        <v>0.56584490740740745</v>
      </c>
      <c r="E199">
        <v>108</v>
      </c>
      <c r="F199" s="5">
        <f>IFERROR(VLOOKUP(E199,Raw_Menu!$A$2:$D$33,4,FALSE),0)</f>
        <v>14.5</v>
      </c>
      <c r="G199" s="5">
        <f t="shared" si="6"/>
        <v>14.5</v>
      </c>
      <c r="H199">
        <f t="shared" si="7"/>
        <v>13</v>
      </c>
      <c r="I199" t="str">
        <f>IFERROR(VLOOKUP(tblOrders[[#This Row],[item_id]],Raw_Menu!$A$2:$D$33,3,FALSE),"Unknown")</f>
        <v>Asian</v>
      </c>
    </row>
    <row r="200" spans="1:9" x14ac:dyDescent="0.25">
      <c r="A200">
        <v>199</v>
      </c>
      <c r="B200">
        <v>85</v>
      </c>
      <c r="C200" s="1">
        <v>44928</v>
      </c>
      <c r="D200" s="2">
        <v>0.56584490740740745</v>
      </c>
      <c r="E200">
        <v>108</v>
      </c>
      <c r="F200" s="5">
        <f>IFERROR(VLOOKUP(E200,Raw_Menu!$A$2:$D$33,4,FALSE),0)</f>
        <v>14.5</v>
      </c>
      <c r="G200" s="5">
        <f t="shared" si="6"/>
        <v>14.5</v>
      </c>
      <c r="H200">
        <f t="shared" si="7"/>
        <v>13</v>
      </c>
      <c r="I200" t="str">
        <f>IFERROR(VLOOKUP(tblOrders[[#This Row],[item_id]],Raw_Menu!$A$2:$D$33,3,FALSE),"Unknown")</f>
        <v>Asian</v>
      </c>
    </row>
    <row r="201" spans="1:9" x14ac:dyDescent="0.25">
      <c r="A201">
        <v>200</v>
      </c>
      <c r="B201">
        <v>85</v>
      </c>
      <c r="C201" s="1">
        <v>44928</v>
      </c>
      <c r="D201" s="2">
        <v>0.56584490740740745</v>
      </c>
      <c r="E201">
        <v>117</v>
      </c>
      <c r="F201" s="5">
        <f>IFERROR(VLOOKUP(E201,Raw_Menu!$A$2:$D$33,4,FALSE),0)</f>
        <v>12.95</v>
      </c>
      <c r="G201" s="5">
        <f t="shared" si="6"/>
        <v>12.95</v>
      </c>
      <c r="H201">
        <f t="shared" si="7"/>
        <v>13</v>
      </c>
      <c r="I201" t="str">
        <f>IFERROR(VLOOKUP(tblOrders[[#This Row],[item_id]],Raw_Menu!$A$2:$D$33,3,FALSE),"Unknown")</f>
        <v>Mexican</v>
      </c>
    </row>
    <row r="202" spans="1:9" x14ac:dyDescent="0.25">
      <c r="A202">
        <v>201</v>
      </c>
      <c r="B202">
        <v>85</v>
      </c>
      <c r="C202" s="1">
        <v>44928</v>
      </c>
      <c r="D202" s="2">
        <v>0.56584490740740745</v>
      </c>
      <c r="E202">
        <v>114</v>
      </c>
      <c r="F202" s="5">
        <f>IFERROR(VLOOKUP(E202,Raw_Menu!$A$2:$D$33,4,FALSE),0)</f>
        <v>9</v>
      </c>
      <c r="G202" s="5">
        <f t="shared" si="6"/>
        <v>9</v>
      </c>
      <c r="H202">
        <f t="shared" si="7"/>
        <v>13</v>
      </c>
      <c r="I202" t="str">
        <f>IFERROR(VLOOKUP(tblOrders[[#This Row],[item_id]],Raw_Menu!$A$2:$D$33,3,FALSE),"Unknown")</f>
        <v>Asian</v>
      </c>
    </row>
    <row r="203" spans="1:9" x14ac:dyDescent="0.25">
      <c r="A203">
        <v>202</v>
      </c>
      <c r="B203">
        <v>86</v>
      </c>
      <c r="C203" s="1">
        <v>44928</v>
      </c>
      <c r="D203" s="2">
        <v>0.56980324074074074</v>
      </c>
      <c r="E203">
        <v>109</v>
      </c>
      <c r="F203" s="5">
        <f>IFERROR(VLOOKUP(E203,Raw_Menu!$A$2:$D$33,4,FALSE),0)</f>
        <v>17.95</v>
      </c>
      <c r="G203" s="5">
        <f t="shared" si="6"/>
        <v>17.95</v>
      </c>
      <c r="H203">
        <f t="shared" si="7"/>
        <v>13</v>
      </c>
      <c r="I203" t="str">
        <f>IFERROR(VLOOKUP(tblOrders[[#This Row],[item_id]],Raw_Menu!$A$2:$D$33,3,FALSE),"Unknown")</f>
        <v>Asian</v>
      </c>
    </row>
    <row r="204" spans="1:9" x14ac:dyDescent="0.25">
      <c r="A204">
        <v>203</v>
      </c>
      <c r="B204">
        <v>87</v>
      </c>
      <c r="C204" s="1">
        <v>44928</v>
      </c>
      <c r="D204" s="2">
        <v>0.58405092592592589</v>
      </c>
      <c r="E204">
        <v>110</v>
      </c>
      <c r="F204" s="5">
        <f>IFERROR(VLOOKUP(E204,Raw_Menu!$A$2:$D$33,4,FALSE),0)</f>
        <v>17.95</v>
      </c>
      <c r="G204" s="5">
        <f t="shared" si="6"/>
        <v>17.95</v>
      </c>
      <c r="H204">
        <f t="shared" si="7"/>
        <v>14</v>
      </c>
      <c r="I204" t="str">
        <f>IFERROR(VLOOKUP(tblOrders[[#This Row],[item_id]],Raw_Menu!$A$2:$D$33,3,FALSE),"Unknown")</f>
        <v>Asian</v>
      </c>
    </row>
    <row r="205" spans="1:9" x14ac:dyDescent="0.25">
      <c r="A205">
        <v>204</v>
      </c>
      <c r="B205">
        <v>87</v>
      </c>
      <c r="C205" s="1">
        <v>44928</v>
      </c>
      <c r="D205" s="2">
        <v>0.58405092592592589</v>
      </c>
      <c r="E205">
        <v>129</v>
      </c>
      <c r="F205" s="5">
        <f>IFERROR(VLOOKUP(E205,Raw_Menu!$A$2:$D$33,4,FALSE),0)</f>
        <v>15.5</v>
      </c>
      <c r="G205" s="5">
        <f t="shared" si="6"/>
        <v>15.5</v>
      </c>
      <c r="H205">
        <f t="shared" si="7"/>
        <v>14</v>
      </c>
      <c r="I205" t="str">
        <f>IFERROR(VLOOKUP(tblOrders[[#This Row],[item_id]],Raw_Menu!$A$2:$D$33,3,FALSE),"Unknown")</f>
        <v>Italian</v>
      </c>
    </row>
    <row r="206" spans="1:9" x14ac:dyDescent="0.25">
      <c r="A206">
        <v>205</v>
      </c>
      <c r="B206">
        <v>87</v>
      </c>
      <c r="C206" s="1">
        <v>44928</v>
      </c>
      <c r="D206" s="2">
        <v>0.58405092592592589</v>
      </c>
      <c r="E206">
        <v>123</v>
      </c>
      <c r="F206" s="5">
        <f>IFERROR(VLOOKUP(E206,Raw_Menu!$A$2:$D$33,4,FALSE),0)</f>
        <v>9</v>
      </c>
      <c r="G206" s="5">
        <f t="shared" si="6"/>
        <v>9</v>
      </c>
      <c r="H206">
        <f t="shared" si="7"/>
        <v>14</v>
      </c>
      <c r="I206" t="str">
        <f>IFERROR(VLOOKUP(tblOrders[[#This Row],[item_id]],Raw_Menu!$A$2:$D$33,3,FALSE),"Unknown")</f>
        <v>Mexican</v>
      </c>
    </row>
    <row r="207" spans="1:9" x14ac:dyDescent="0.25">
      <c r="A207">
        <v>206</v>
      </c>
      <c r="B207">
        <v>87</v>
      </c>
      <c r="C207" s="1">
        <v>44928</v>
      </c>
      <c r="D207" s="2">
        <v>0.58405092592592589</v>
      </c>
      <c r="E207">
        <v>123</v>
      </c>
      <c r="F207" s="5">
        <f>IFERROR(VLOOKUP(E207,Raw_Menu!$A$2:$D$33,4,FALSE),0)</f>
        <v>9</v>
      </c>
      <c r="G207" s="5">
        <f t="shared" si="6"/>
        <v>9</v>
      </c>
      <c r="H207">
        <f t="shared" si="7"/>
        <v>14</v>
      </c>
      <c r="I207" t="str">
        <f>IFERROR(VLOOKUP(tblOrders[[#This Row],[item_id]],Raw_Menu!$A$2:$D$33,3,FALSE),"Unknown")</f>
        <v>Mexican</v>
      </c>
    </row>
    <row r="208" spans="1:9" x14ac:dyDescent="0.25">
      <c r="A208">
        <v>207</v>
      </c>
      <c r="B208">
        <v>88</v>
      </c>
      <c r="C208" s="1">
        <v>44928</v>
      </c>
      <c r="D208" s="2">
        <v>0.59037037037037032</v>
      </c>
      <c r="E208">
        <v>124</v>
      </c>
      <c r="F208" s="5">
        <f>IFERROR(VLOOKUP(E208,Raw_Menu!$A$2:$D$33,4,FALSE),0)</f>
        <v>14.5</v>
      </c>
      <c r="G208" s="5">
        <f t="shared" si="6"/>
        <v>14.5</v>
      </c>
      <c r="H208">
        <f t="shared" si="7"/>
        <v>14</v>
      </c>
      <c r="I208" t="str">
        <f>IFERROR(VLOOKUP(tblOrders[[#This Row],[item_id]],Raw_Menu!$A$2:$D$33,3,FALSE),"Unknown")</f>
        <v>Italian</v>
      </c>
    </row>
    <row r="209" spans="1:9" x14ac:dyDescent="0.25">
      <c r="A209">
        <v>208</v>
      </c>
      <c r="B209">
        <v>89</v>
      </c>
      <c r="C209" s="1">
        <v>44928</v>
      </c>
      <c r="D209" s="2">
        <v>0.60438657407407403</v>
      </c>
      <c r="E209">
        <v>121</v>
      </c>
      <c r="F209" s="5">
        <f>IFERROR(VLOOKUP(E209,Raw_Menu!$A$2:$D$33,4,FALSE),0)</f>
        <v>10.5</v>
      </c>
      <c r="G209" s="5">
        <f t="shared" si="6"/>
        <v>10.5</v>
      </c>
      <c r="H209">
        <f t="shared" si="7"/>
        <v>14</v>
      </c>
      <c r="I209" t="str">
        <f>IFERROR(VLOOKUP(tblOrders[[#This Row],[item_id]],Raw_Menu!$A$2:$D$33,3,FALSE),"Unknown")</f>
        <v>Mexican</v>
      </c>
    </row>
    <row r="210" spans="1:9" x14ac:dyDescent="0.25">
      <c r="A210">
        <v>209</v>
      </c>
      <c r="B210">
        <v>89</v>
      </c>
      <c r="C210" s="1">
        <v>44928</v>
      </c>
      <c r="D210" s="2">
        <v>0.60438657407407403</v>
      </c>
      <c r="E210">
        <v>106</v>
      </c>
      <c r="F210" s="5">
        <f>IFERROR(VLOOKUP(E210,Raw_Menu!$A$2:$D$33,4,FALSE),0)</f>
        <v>7</v>
      </c>
      <c r="G210" s="5">
        <f t="shared" si="6"/>
        <v>7</v>
      </c>
      <c r="H210">
        <f t="shared" si="7"/>
        <v>14</v>
      </c>
      <c r="I210" t="str">
        <f>IFERROR(VLOOKUP(tblOrders[[#This Row],[item_id]],Raw_Menu!$A$2:$D$33,3,FALSE),"Unknown")</f>
        <v>American</v>
      </c>
    </row>
    <row r="211" spans="1:9" x14ac:dyDescent="0.25">
      <c r="A211">
        <v>210</v>
      </c>
      <c r="B211">
        <v>90</v>
      </c>
      <c r="C211" s="1">
        <v>44928</v>
      </c>
      <c r="D211" s="2">
        <v>0.63111111111111107</v>
      </c>
      <c r="E211">
        <v>120</v>
      </c>
      <c r="F211" s="5">
        <f>IFERROR(VLOOKUP(E211,Raw_Menu!$A$2:$D$33,4,FALSE),0)</f>
        <v>13.95</v>
      </c>
      <c r="G211" s="5">
        <f t="shared" si="6"/>
        <v>13.95</v>
      </c>
      <c r="H211">
        <f t="shared" si="7"/>
        <v>15</v>
      </c>
      <c r="I211" t="str">
        <f>IFERROR(VLOOKUP(tblOrders[[#This Row],[item_id]],Raw_Menu!$A$2:$D$33,3,FALSE),"Unknown")</f>
        <v>Mexican</v>
      </c>
    </row>
    <row r="212" spans="1:9" x14ac:dyDescent="0.25">
      <c r="A212">
        <v>211</v>
      </c>
      <c r="B212">
        <v>90</v>
      </c>
      <c r="C212" s="1">
        <v>44928</v>
      </c>
      <c r="D212" s="2">
        <v>0.63111111111111107</v>
      </c>
      <c r="E212">
        <v>106</v>
      </c>
      <c r="F212" s="5">
        <f>IFERROR(VLOOKUP(E212,Raw_Menu!$A$2:$D$33,4,FALSE),0)</f>
        <v>7</v>
      </c>
      <c r="G212" s="5">
        <f t="shared" si="6"/>
        <v>7</v>
      </c>
      <c r="H212">
        <f t="shared" si="7"/>
        <v>15</v>
      </c>
      <c r="I212" t="str">
        <f>IFERROR(VLOOKUP(tblOrders[[#This Row],[item_id]],Raw_Menu!$A$2:$D$33,3,FALSE),"Unknown")</f>
        <v>American</v>
      </c>
    </row>
    <row r="213" spans="1:9" x14ac:dyDescent="0.25">
      <c r="A213">
        <v>212</v>
      </c>
      <c r="B213">
        <v>91</v>
      </c>
      <c r="C213" s="1">
        <v>44928</v>
      </c>
      <c r="D213" s="2">
        <v>0.63521990740740741</v>
      </c>
      <c r="E213">
        <v>101</v>
      </c>
      <c r="F213" s="5">
        <f>IFERROR(VLOOKUP(E213,Raw_Menu!$A$2:$D$33,4,FALSE),0)</f>
        <v>12.95</v>
      </c>
      <c r="G213" s="5">
        <f t="shared" si="6"/>
        <v>12.95</v>
      </c>
      <c r="H213">
        <f t="shared" si="7"/>
        <v>15</v>
      </c>
      <c r="I213" t="str">
        <f>IFERROR(VLOOKUP(tblOrders[[#This Row],[item_id]],Raw_Menu!$A$2:$D$33,3,FALSE),"Unknown")</f>
        <v>American</v>
      </c>
    </row>
    <row r="214" spans="1:9" x14ac:dyDescent="0.25">
      <c r="A214">
        <v>213</v>
      </c>
      <c r="B214">
        <v>91</v>
      </c>
      <c r="C214" s="1">
        <v>44928</v>
      </c>
      <c r="D214" s="2">
        <v>0.63521990740740741</v>
      </c>
      <c r="E214">
        <v>104</v>
      </c>
      <c r="F214" s="5">
        <f>IFERROR(VLOOKUP(E214,Raw_Menu!$A$2:$D$33,4,FALSE),0)</f>
        <v>10.5</v>
      </c>
      <c r="G214" s="5">
        <f t="shared" si="6"/>
        <v>10.5</v>
      </c>
      <c r="H214">
        <f t="shared" si="7"/>
        <v>15</v>
      </c>
      <c r="I214" t="str">
        <f>IFERROR(VLOOKUP(tblOrders[[#This Row],[item_id]],Raw_Menu!$A$2:$D$33,3,FALSE),"Unknown")</f>
        <v>American</v>
      </c>
    </row>
    <row r="215" spans="1:9" x14ac:dyDescent="0.25">
      <c r="A215">
        <v>214</v>
      </c>
      <c r="B215">
        <v>91</v>
      </c>
      <c r="C215" s="1">
        <v>44928</v>
      </c>
      <c r="D215" s="2">
        <v>0.63521990740740741</v>
      </c>
      <c r="E215">
        <v>113</v>
      </c>
      <c r="F215" s="5">
        <f>IFERROR(VLOOKUP(E215,Raw_Menu!$A$2:$D$33,4,FALSE),0)</f>
        <v>5</v>
      </c>
      <c r="G215" s="5">
        <f t="shared" si="6"/>
        <v>5</v>
      </c>
      <c r="H215">
        <f t="shared" si="7"/>
        <v>15</v>
      </c>
      <c r="I215" t="str">
        <f>IFERROR(VLOOKUP(tblOrders[[#This Row],[item_id]],Raw_Menu!$A$2:$D$33,3,FALSE),"Unknown")</f>
        <v>Asian</v>
      </c>
    </row>
    <row r="216" spans="1:9" x14ac:dyDescent="0.25">
      <c r="A216">
        <v>215</v>
      </c>
      <c r="B216">
        <v>92</v>
      </c>
      <c r="C216" s="1">
        <v>44928</v>
      </c>
      <c r="D216" s="2">
        <v>0.6368287037037037</v>
      </c>
      <c r="E216">
        <v>101</v>
      </c>
      <c r="F216" s="5">
        <f>IFERROR(VLOOKUP(E216,Raw_Menu!$A$2:$D$33,4,FALSE),0)</f>
        <v>12.95</v>
      </c>
      <c r="G216" s="5">
        <f t="shared" si="6"/>
        <v>12.95</v>
      </c>
      <c r="H216">
        <f t="shared" si="7"/>
        <v>15</v>
      </c>
      <c r="I216" t="str">
        <f>IFERROR(VLOOKUP(tblOrders[[#This Row],[item_id]],Raw_Menu!$A$2:$D$33,3,FALSE),"Unknown")</f>
        <v>American</v>
      </c>
    </row>
    <row r="217" spans="1:9" x14ac:dyDescent="0.25">
      <c r="A217">
        <v>216</v>
      </c>
      <c r="B217">
        <v>92</v>
      </c>
      <c r="C217" s="1">
        <v>44928</v>
      </c>
      <c r="D217" s="2">
        <v>0.6368287037037037</v>
      </c>
      <c r="E217">
        <v>117</v>
      </c>
      <c r="F217" s="5">
        <f>IFERROR(VLOOKUP(E217,Raw_Menu!$A$2:$D$33,4,FALSE),0)</f>
        <v>12.95</v>
      </c>
      <c r="G217" s="5">
        <f t="shared" si="6"/>
        <v>12.95</v>
      </c>
      <c r="H217">
        <f t="shared" si="7"/>
        <v>15</v>
      </c>
      <c r="I217" t="str">
        <f>IFERROR(VLOOKUP(tblOrders[[#This Row],[item_id]],Raw_Menu!$A$2:$D$33,3,FALSE),"Unknown")</f>
        <v>Mexican</v>
      </c>
    </row>
    <row r="218" spans="1:9" x14ac:dyDescent="0.25">
      <c r="A218">
        <v>217</v>
      </c>
      <c r="B218">
        <v>92</v>
      </c>
      <c r="C218" s="1">
        <v>44928</v>
      </c>
      <c r="D218" s="2">
        <v>0.6368287037037037</v>
      </c>
      <c r="E218">
        <v>117</v>
      </c>
      <c r="F218" s="5">
        <f>IFERROR(VLOOKUP(E218,Raw_Menu!$A$2:$D$33,4,FALSE),0)</f>
        <v>12.95</v>
      </c>
      <c r="G218" s="5">
        <f t="shared" si="6"/>
        <v>12.95</v>
      </c>
      <c r="H218">
        <f t="shared" si="7"/>
        <v>15</v>
      </c>
      <c r="I218" t="str">
        <f>IFERROR(VLOOKUP(tblOrders[[#This Row],[item_id]],Raw_Menu!$A$2:$D$33,3,FALSE),"Unknown")</f>
        <v>Mexican</v>
      </c>
    </row>
    <row r="219" spans="1:9" x14ac:dyDescent="0.25">
      <c r="A219">
        <v>218</v>
      </c>
      <c r="B219">
        <v>92</v>
      </c>
      <c r="C219" s="1">
        <v>44928</v>
      </c>
      <c r="D219" s="2">
        <v>0.6368287037037037</v>
      </c>
      <c r="E219">
        <v>127</v>
      </c>
      <c r="F219" s="5">
        <f>IFERROR(VLOOKUP(E219,Raw_Menu!$A$2:$D$33,4,FALSE),0)</f>
        <v>17.95</v>
      </c>
      <c r="G219" s="5">
        <f t="shared" si="6"/>
        <v>17.95</v>
      </c>
      <c r="H219">
        <f t="shared" si="7"/>
        <v>15</v>
      </c>
      <c r="I219" t="str">
        <f>IFERROR(VLOOKUP(tblOrders[[#This Row],[item_id]],Raw_Menu!$A$2:$D$33,3,FALSE),"Unknown")</f>
        <v>Italian</v>
      </c>
    </row>
    <row r="220" spans="1:9" x14ac:dyDescent="0.25">
      <c r="A220">
        <v>219</v>
      </c>
      <c r="B220">
        <v>92</v>
      </c>
      <c r="C220" s="1">
        <v>44928</v>
      </c>
      <c r="D220" s="2">
        <v>0.6368287037037037</v>
      </c>
      <c r="E220">
        <v>113</v>
      </c>
      <c r="F220" s="5">
        <f>IFERROR(VLOOKUP(E220,Raw_Menu!$A$2:$D$33,4,FALSE),0)</f>
        <v>5</v>
      </c>
      <c r="G220" s="5">
        <f t="shared" si="6"/>
        <v>5</v>
      </c>
      <c r="H220">
        <f t="shared" si="7"/>
        <v>15</v>
      </c>
      <c r="I220" t="str">
        <f>IFERROR(VLOOKUP(tblOrders[[#This Row],[item_id]],Raw_Menu!$A$2:$D$33,3,FALSE),"Unknown")</f>
        <v>Asian</v>
      </c>
    </row>
    <row r="221" spans="1:9" x14ac:dyDescent="0.25">
      <c r="A221">
        <v>220</v>
      </c>
      <c r="B221">
        <v>92</v>
      </c>
      <c r="C221" s="1">
        <v>44928</v>
      </c>
      <c r="D221" s="2">
        <v>0.6368287037037037</v>
      </c>
      <c r="E221">
        <v>118</v>
      </c>
      <c r="F221" s="5">
        <f>IFERROR(VLOOKUP(E221,Raw_Menu!$A$2:$D$33,4,FALSE),0)</f>
        <v>14.95</v>
      </c>
      <c r="G221" s="5">
        <f t="shared" si="6"/>
        <v>14.95</v>
      </c>
      <c r="H221">
        <f t="shared" si="7"/>
        <v>15</v>
      </c>
      <c r="I221" t="str">
        <f>IFERROR(VLOOKUP(tblOrders[[#This Row],[item_id]],Raw_Menu!$A$2:$D$33,3,FALSE),"Unknown")</f>
        <v>Mexican</v>
      </c>
    </row>
    <row r="222" spans="1:9" x14ac:dyDescent="0.25">
      <c r="A222">
        <v>221</v>
      </c>
      <c r="B222">
        <v>92</v>
      </c>
      <c r="C222" s="1">
        <v>44928</v>
      </c>
      <c r="D222" s="2">
        <v>0.6368287037037037</v>
      </c>
      <c r="E222">
        <v>131</v>
      </c>
      <c r="F222" s="5">
        <f>IFERROR(VLOOKUP(E222,Raw_Menu!$A$2:$D$33,4,FALSE),0)</f>
        <v>17.95</v>
      </c>
      <c r="G222" s="5">
        <f t="shared" si="6"/>
        <v>17.95</v>
      </c>
      <c r="H222">
        <f t="shared" si="7"/>
        <v>15</v>
      </c>
      <c r="I222" t="str">
        <f>IFERROR(VLOOKUP(tblOrders[[#This Row],[item_id]],Raw_Menu!$A$2:$D$33,3,FALSE),"Unknown")</f>
        <v>Italian</v>
      </c>
    </row>
    <row r="223" spans="1:9" x14ac:dyDescent="0.25">
      <c r="A223">
        <v>222</v>
      </c>
      <c r="B223">
        <v>92</v>
      </c>
      <c r="C223" s="1">
        <v>44928</v>
      </c>
      <c r="D223" s="2">
        <v>0.6368287037037037</v>
      </c>
      <c r="E223">
        <v>123</v>
      </c>
      <c r="F223" s="5">
        <f>IFERROR(VLOOKUP(E223,Raw_Menu!$A$2:$D$33,4,FALSE),0)</f>
        <v>9</v>
      </c>
      <c r="G223" s="5">
        <f t="shared" si="6"/>
        <v>9</v>
      </c>
      <c r="H223">
        <f t="shared" si="7"/>
        <v>15</v>
      </c>
      <c r="I223" t="str">
        <f>IFERROR(VLOOKUP(tblOrders[[#This Row],[item_id]],Raw_Menu!$A$2:$D$33,3,FALSE),"Unknown")</f>
        <v>Mexican</v>
      </c>
    </row>
    <row r="224" spans="1:9" x14ac:dyDescent="0.25">
      <c r="A224">
        <v>223</v>
      </c>
      <c r="B224">
        <v>92</v>
      </c>
      <c r="C224" s="1">
        <v>44928</v>
      </c>
      <c r="D224" s="2">
        <v>0.6368287037037037</v>
      </c>
      <c r="E224">
        <v>114</v>
      </c>
      <c r="F224" s="5">
        <f>IFERROR(VLOOKUP(E224,Raw_Menu!$A$2:$D$33,4,FALSE),0)</f>
        <v>9</v>
      </c>
      <c r="G224" s="5">
        <f t="shared" si="6"/>
        <v>9</v>
      </c>
      <c r="H224">
        <f t="shared" si="7"/>
        <v>15</v>
      </c>
      <c r="I224" t="str">
        <f>IFERROR(VLOOKUP(tblOrders[[#This Row],[item_id]],Raw_Menu!$A$2:$D$33,3,FALSE),"Unknown")</f>
        <v>Asian</v>
      </c>
    </row>
    <row r="225" spans="1:9" x14ac:dyDescent="0.25">
      <c r="A225">
        <v>224</v>
      </c>
      <c r="B225">
        <v>93</v>
      </c>
      <c r="C225" s="1">
        <v>44928</v>
      </c>
      <c r="D225" s="2">
        <v>0.64549768518518513</v>
      </c>
      <c r="E225">
        <v>120</v>
      </c>
      <c r="F225" s="5">
        <f>IFERROR(VLOOKUP(E225,Raw_Menu!$A$2:$D$33,4,FALSE),0)</f>
        <v>13.95</v>
      </c>
      <c r="G225" s="5">
        <f t="shared" si="6"/>
        <v>13.95</v>
      </c>
      <c r="H225">
        <f t="shared" si="7"/>
        <v>15</v>
      </c>
      <c r="I225" t="str">
        <f>IFERROR(VLOOKUP(tblOrders[[#This Row],[item_id]],Raw_Menu!$A$2:$D$33,3,FALSE),"Unknown")</f>
        <v>Mexican</v>
      </c>
    </row>
    <row r="226" spans="1:9" x14ac:dyDescent="0.25">
      <c r="A226">
        <v>225</v>
      </c>
      <c r="B226">
        <v>94</v>
      </c>
      <c r="C226" s="1">
        <v>44928</v>
      </c>
      <c r="D226" s="2">
        <v>0.67865740740740743</v>
      </c>
      <c r="E226">
        <v>110</v>
      </c>
      <c r="F226" s="5">
        <f>IFERROR(VLOOKUP(E226,Raw_Menu!$A$2:$D$33,4,FALSE),0)</f>
        <v>17.95</v>
      </c>
      <c r="G226" s="5">
        <f t="shared" si="6"/>
        <v>17.95</v>
      </c>
      <c r="H226">
        <f t="shared" si="7"/>
        <v>16</v>
      </c>
      <c r="I226" t="str">
        <f>IFERROR(VLOOKUP(tblOrders[[#This Row],[item_id]],Raw_Menu!$A$2:$D$33,3,FALSE),"Unknown")</f>
        <v>Asian</v>
      </c>
    </row>
    <row r="227" spans="1:9" x14ac:dyDescent="0.25">
      <c r="A227">
        <v>226</v>
      </c>
      <c r="B227">
        <v>94</v>
      </c>
      <c r="C227" s="1">
        <v>44928</v>
      </c>
      <c r="D227" s="2">
        <v>0.67865740740740743</v>
      </c>
      <c r="E227">
        <v>105</v>
      </c>
      <c r="F227" s="5">
        <f>IFERROR(VLOOKUP(E227,Raw_Menu!$A$2:$D$33,4,FALSE),0)</f>
        <v>7</v>
      </c>
      <c r="G227" s="5">
        <f t="shared" si="6"/>
        <v>7</v>
      </c>
      <c r="H227">
        <f t="shared" si="7"/>
        <v>16</v>
      </c>
      <c r="I227" t="str">
        <f>IFERROR(VLOOKUP(tblOrders[[#This Row],[item_id]],Raw_Menu!$A$2:$D$33,3,FALSE),"Unknown")</f>
        <v>American</v>
      </c>
    </row>
    <row r="228" spans="1:9" x14ac:dyDescent="0.25">
      <c r="A228">
        <v>227</v>
      </c>
      <c r="B228">
        <v>95</v>
      </c>
      <c r="C228" s="1">
        <v>44928</v>
      </c>
      <c r="D228" s="2">
        <v>0.67921296296296296</v>
      </c>
      <c r="E228">
        <v>111</v>
      </c>
      <c r="F228" s="5">
        <f>IFERROR(VLOOKUP(E228,Raw_Menu!$A$2:$D$33,4,FALSE),0)</f>
        <v>11.95</v>
      </c>
      <c r="G228" s="5">
        <f t="shared" si="6"/>
        <v>11.95</v>
      </c>
      <c r="H228">
        <f t="shared" si="7"/>
        <v>16</v>
      </c>
      <c r="I228" t="str">
        <f>IFERROR(VLOOKUP(tblOrders[[#This Row],[item_id]],Raw_Menu!$A$2:$D$33,3,FALSE),"Unknown")</f>
        <v>Asian</v>
      </c>
    </row>
    <row r="229" spans="1:9" x14ac:dyDescent="0.25">
      <c r="A229">
        <v>228</v>
      </c>
      <c r="B229">
        <v>95</v>
      </c>
      <c r="C229" s="1">
        <v>44928</v>
      </c>
      <c r="D229" s="2">
        <v>0.67921296296296296</v>
      </c>
      <c r="E229">
        <v>118</v>
      </c>
      <c r="F229" s="5">
        <f>IFERROR(VLOOKUP(E229,Raw_Menu!$A$2:$D$33,4,FALSE),0)</f>
        <v>14.95</v>
      </c>
      <c r="G229" s="5">
        <f t="shared" si="6"/>
        <v>14.95</v>
      </c>
      <c r="H229">
        <f t="shared" si="7"/>
        <v>16</v>
      </c>
      <c r="I229" t="str">
        <f>IFERROR(VLOOKUP(tblOrders[[#This Row],[item_id]],Raw_Menu!$A$2:$D$33,3,FALSE),"Unknown")</f>
        <v>Mexican</v>
      </c>
    </row>
    <row r="230" spans="1:9" x14ac:dyDescent="0.25">
      <c r="A230">
        <v>229</v>
      </c>
      <c r="B230">
        <v>96</v>
      </c>
      <c r="C230" s="1">
        <v>44928</v>
      </c>
      <c r="D230" s="2">
        <v>0.68148148148148147</v>
      </c>
      <c r="E230">
        <v>111</v>
      </c>
      <c r="F230" s="5">
        <f>IFERROR(VLOOKUP(E230,Raw_Menu!$A$2:$D$33,4,FALSE),0)</f>
        <v>11.95</v>
      </c>
      <c r="G230" s="5">
        <f t="shared" si="6"/>
        <v>11.95</v>
      </c>
      <c r="H230">
        <f t="shared" si="7"/>
        <v>16</v>
      </c>
      <c r="I230" t="str">
        <f>IFERROR(VLOOKUP(tblOrders[[#This Row],[item_id]],Raw_Menu!$A$2:$D$33,3,FALSE),"Unknown")</f>
        <v>Asian</v>
      </c>
    </row>
    <row r="231" spans="1:9" x14ac:dyDescent="0.25">
      <c r="A231">
        <v>230</v>
      </c>
      <c r="B231">
        <v>97</v>
      </c>
      <c r="C231" s="1">
        <v>44928</v>
      </c>
      <c r="D231" s="2">
        <v>0.69829861111111113</v>
      </c>
      <c r="E231">
        <v>107</v>
      </c>
      <c r="F231" s="5">
        <f>IFERROR(VLOOKUP(E231,Raw_Menu!$A$2:$D$33,4,FALSE),0)</f>
        <v>16.5</v>
      </c>
      <c r="G231" s="5">
        <f t="shared" si="6"/>
        <v>16.5</v>
      </c>
      <c r="H231">
        <f t="shared" si="7"/>
        <v>16</v>
      </c>
      <c r="I231" t="str">
        <f>IFERROR(VLOOKUP(tblOrders[[#This Row],[item_id]],Raw_Menu!$A$2:$D$33,3,FALSE),"Unknown")</f>
        <v>Asian</v>
      </c>
    </row>
    <row r="232" spans="1:9" x14ac:dyDescent="0.25">
      <c r="A232">
        <v>231</v>
      </c>
      <c r="B232">
        <v>98</v>
      </c>
      <c r="C232" s="1">
        <v>44928</v>
      </c>
      <c r="D232" s="2">
        <v>0.72104166666666669</v>
      </c>
      <c r="E232">
        <v>108</v>
      </c>
      <c r="F232" s="5">
        <f>IFERROR(VLOOKUP(E232,Raw_Menu!$A$2:$D$33,4,FALSE),0)</f>
        <v>14.5</v>
      </c>
      <c r="G232" s="5">
        <f t="shared" si="6"/>
        <v>14.5</v>
      </c>
      <c r="H232">
        <f t="shared" si="7"/>
        <v>17</v>
      </c>
      <c r="I232" t="str">
        <f>IFERROR(VLOOKUP(tblOrders[[#This Row],[item_id]],Raw_Menu!$A$2:$D$33,3,FALSE),"Unknown")</f>
        <v>Asian</v>
      </c>
    </row>
    <row r="233" spans="1:9" x14ac:dyDescent="0.25">
      <c r="A233">
        <v>232</v>
      </c>
      <c r="B233">
        <v>98</v>
      </c>
      <c r="C233" s="1">
        <v>44928</v>
      </c>
      <c r="D233" s="2">
        <v>0.72104166666666669</v>
      </c>
      <c r="E233">
        <v>111</v>
      </c>
      <c r="F233" s="5">
        <f>IFERROR(VLOOKUP(E233,Raw_Menu!$A$2:$D$33,4,FALSE),0)</f>
        <v>11.95</v>
      </c>
      <c r="G233" s="5">
        <f t="shared" si="6"/>
        <v>11.95</v>
      </c>
      <c r="H233">
        <f t="shared" si="7"/>
        <v>17</v>
      </c>
      <c r="I233" t="str">
        <f>IFERROR(VLOOKUP(tblOrders[[#This Row],[item_id]],Raw_Menu!$A$2:$D$33,3,FALSE),"Unknown")</f>
        <v>Asian</v>
      </c>
    </row>
    <row r="234" spans="1:9" x14ac:dyDescent="0.25">
      <c r="A234">
        <v>233</v>
      </c>
      <c r="B234">
        <v>99</v>
      </c>
      <c r="C234" s="1">
        <v>44928</v>
      </c>
      <c r="D234" s="2">
        <v>0.74006944444444445</v>
      </c>
      <c r="E234">
        <v>117</v>
      </c>
      <c r="F234" s="5">
        <f>IFERROR(VLOOKUP(E234,Raw_Menu!$A$2:$D$33,4,FALSE),0)</f>
        <v>12.95</v>
      </c>
      <c r="G234" s="5">
        <f t="shared" si="6"/>
        <v>12.95</v>
      </c>
      <c r="H234">
        <f t="shared" si="7"/>
        <v>17</v>
      </c>
      <c r="I234" t="str">
        <f>IFERROR(VLOOKUP(tblOrders[[#This Row],[item_id]],Raw_Menu!$A$2:$D$33,3,FALSE),"Unknown")</f>
        <v>Mexican</v>
      </c>
    </row>
    <row r="235" spans="1:9" x14ac:dyDescent="0.25">
      <c r="A235">
        <v>234</v>
      </c>
      <c r="B235">
        <v>100</v>
      </c>
      <c r="C235" s="1">
        <v>44928</v>
      </c>
      <c r="D235" s="2">
        <v>0.74047453703703703</v>
      </c>
      <c r="E235">
        <v>109</v>
      </c>
      <c r="F235" s="5">
        <f>IFERROR(VLOOKUP(E235,Raw_Menu!$A$2:$D$33,4,FALSE),0)</f>
        <v>17.95</v>
      </c>
      <c r="G235" s="5">
        <f t="shared" si="6"/>
        <v>17.95</v>
      </c>
      <c r="H235">
        <f t="shared" si="7"/>
        <v>17</v>
      </c>
      <c r="I235" t="str">
        <f>IFERROR(VLOOKUP(tblOrders[[#This Row],[item_id]],Raw_Menu!$A$2:$D$33,3,FALSE),"Unknown")</f>
        <v>Asian</v>
      </c>
    </row>
    <row r="236" spans="1:9" x14ac:dyDescent="0.25">
      <c r="A236">
        <v>235</v>
      </c>
      <c r="B236">
        <v>101</v>
      </c>
      <c r="C236" s="1">
        <v>44928</v>
      </c>
      <c r="D236" s="2">
        <v>0.74413194444444442</v>
      </c>
      <c r="E236">
        <v>102</v>
      </c>
      <c r="F236" s="5">
        <f>IFERROR(VLOOKUP(E236,Raw_Menu!$A$2:$D$33,4,FALSE),0)</f>
        <v>13.95</v>
      </c>
      <c r="G236" s="5">
        <f t="shared" si="6"/>
        <v>13.95</v>
      </c>
      <c r="H236">
        <f t="shared" si="7"/>
        <v>17</v>
      </c>
      <c r="I236" t="str">
        <f>IFERROR(VLOOKUP(tblOrders[[#This Row],[item_id]],Raw_Menu!$A$2:$D$33,3,FALSE),"Unknown")</f>
        <v>American</v>
      </c>
    </row>
    <row r="237" spans="1:9" x14ac:dyDescent="0.25">
      <c r="A237">
        <v>236</v>
      </c>
      <c r="B237">
        <v>101</v>
      </c>
      <c r="C237" s="1">
        <v>44928</v>
      </c>
      <c r="D237" s="2">
        <v>0.74413194444444442</v>
      </c>
      <c r="E237">
        <v>113</v>
      </c>
      <c r="F237" s="5">
        <f>IFERROR(VLOOKUP(E237,Raw_Menu!$A$2:$D$33,4,FALSE),0)</f>
        <v>5</v>
      </c>
      <c r="G237" s="5">
        <f t="shared" si="6"/>
        <v>5</v>
      </c>
      <c r="H237">
        <f t="shared" si="7"/>
        <v>17</v>
      </c>
      <c r="I237" t="str">
        <f>IFERROR(VLOOKUP(tblOrders[[#This Row],[item_id]],Raw_Menu!$A$2:$D$33,3,FALSE),"Unknown")</f>
        <v>Asian</v>
      </c>
    </row>
    <row r="238" spans="1:9" x14ac:dyDescent="0.25">
      <c r="A238">
        <v>237</v>
      </c>
      <c r="B238">
        <v>101</v>
      </c>
      <c r="C238" s="1">
        <v>44928</v>
      </c>
      <c r="D238" s="2">
        <v>0.74413194444444442</v>
      </c>
      <c r="E238">
        <v>121</v>
      </c>
      <c r="F238" s="5">
        <f>IFERROR(VLOOKUP(E238,Raw_Menu!$A$2:$D$33,4,FALSE),0)</f>
        <v>10.5</v>
      </c>
      <c r="G238" s="5">
        <f t="shared" si="6"/>
        <v>10.5</v>
      </c>
      <c r="H238">
        <f t="shared" si="7"/>
        <v>17</v>
      </c>
      <c r="I238" t="str">
        <f>IFERROR(VLOOKUP(tblOrders[[#This Row],[item_id]],Raw_Menu!$A$2:$D$33,3,FALSE),"Unknown")</f>
        <v>Mexican</v>
      </c>
    </row>
    <row r="239" spans="1:9" x14ac:dyDescent="0.25">
      <c r="A239">
        <v>238</v>
      </c>
      <c r="B239">
        <v>101</v>
      </c>
      <c r="C239" s="1">
        <v>44928</v>
      </c>
      <c r="D239" s="2">
        <v>0.74413194444444442</v>
      </c>
      <c r="E239">
        <v>122</v>
      </c>
      <c r="F239" s="5">
        <f>IFERROR(VLOOKUP(E239,Raw_Menu!$A$2:$D$33,4,FALSE),0)</f>
        <v>7</v>
      </c>
      <c r="G239" s="5">
        <f t="shared" si="6"/>
        <v>7</v>
      </c>
      <c r="H239">
        <f t="shared" si="7"/>
        <v>17</v>
      </c>
      <c r="I239" t="str">
        <f>IFERROR(VLOOKUP(tblOrders[[#This Row],[item_id]],Raw_Menu!$A$2:$D$33,3,FALSE),"Unknown")</f>
        <v>Mexican</v>
      </c>
    </row>
    <row r="240" spans="1:9" x14ac:dyDescent="0.25">
      <c r="A240">
        <v>239</v>
      </c>
      <c r="B240">
        <v>102</v>
      </c>
      <c r="C240" s="1">
        <v>44928</v>
      </c>
      <c r="D240" s="2">
        <v>0.74587962962962961</v>
      </c>
      <c r="E240">
        <v>101</v>
      </c>
      <c r="F240" s="5">
        <f>IFERROR(VLOOKUP(E240,Raw_Menu!$A$2:$D$33,4,FALSE),0)</f>
        <v>12.95</v>
      </c>
      <c r="G240" s="5">
        <f t="shared" si="6"/>
        <v>12.95</v>
      </c>
      <c r="H240">
        <f t="shared" si="7"/>
        <v>17</v>
      </c>
      <c r="I240" t="str">
        <f>IFERROR(VLOOKUP(tblOrders[[#This Row],[item_id]],Raw_Menu!$A$2:$D$33,3,FALSE),"Unknown")</f>
        <v>American</v>
      </c>
    </row>
    <row r="241" spans="1:9" x14ac:dyDescent="0.25">
      <c r="A241">
        <v>240</v>
      </c>
      <c r="B241">
        <v>102</v>
      </c>
      <c r="C241" s="1">
        <v>44928</v>
      </c>
      <c r="D241" s="2">
        <v>0.74587962962962961</v>
      </c>
      <c r="E241">
        <v>119</v>
      </c>
      <c r="F241" s="5">
        <f>IFERROR(VLOOKUP(E241,Raw_Menu!$A$2:$D$33,4,FALSE),0)</f>
        <v>11.95</v>
      </c>
      <c r="G241" s="5">
        <f t="shared" si="6"/>
        <v>11.95</v>
      </c>
      <c r="H241">
        <f t="shared" si="7"/>
        <v>17</v>
      </c>
      <c r="I241" t="str">
        <f>IFERROR(VLOOKUP(tblOrders[[#This Row],[item_id]],Raw_Menu!$A$2:$D$33,3,FALSE),"Unknown")</f>
        <v>Mexican</v>
      </c>
    </row>
    <row r="242" spans="1:9" x14ac:dyDescent="0.25">
      <c r="A242">
        <v>241</v>
      </c>
      <c r="B242">
        <v>103</v>
      </c>
      <c r="C242" s="1">
        <v>44928</v>
      </c>
      <c r="D242" s="2">
        <v>0.75149305555555557</v>
      </c>
      <c r="E242">
        <v>123</v>
      </c>
      <c r="F242" s="5">
        <f>IFERROR(VLOOKUP(E242,Raw_Menu!$A$2:$D$33,4,FALSE),0)</f>
        <v>9</v>
      </c>
      <c r="G242" s="5">
        <f t="shared" si="6"/>
        <v>9</v>
      </c>
      <c r="H242">
        <f t="shared" si="7"/>
        <v>18</v>
      </c>
      <c r="I242" t="str">
        <f>IFERROR(VLOOKUP(tblOrders[[#This Row],[item_id]],Raw_Menu!$A$2:$D$33,3,FALSE),"Unknown")</f>
        <v>Mexican</v>
      </c>
    </row>
    <row r="243" spans="1:9" x14ac:dyDescent="0.25">
      <c r="A243">
        <v>242</v>
      </c>
      <c r="B243">
        <v>104</v>
      </c>
      <c r="C243" s="1">
        <v>44928</v>
      </c>
      <c r="D243" s="2">
        <v>0.75152777777777779</v>
      </c>
      <c r="E243">
        <v>101</v>
      </c>
      <c r="F243" s="5">
        <f>IFERROR(VLOOKUP(E243,Raw_Menu!$A$2:$D$33,4,FALSE),0)</f>
        <v>12.95</v>
      </c>
      <c r="G243" s="5">
        <f t="shared" si="6"/>
        <v>12.95</v>
      </c>
      <c r="H243">
        <f t="shared" si="7"/>
        <v>18</v>
      </c>
      <c r="I243" t="str">
        <f>IFERROR(VLOOKUP(tblOrders[[#This Row],[item_id]],Raw_Menu!$A$2:$D$33,3,FALSE),"Unknown")</f>
        <v>American</v>
      </c>
    </row>
    <row r="244" spans="1:9" x14ac:dyDescent="0.25">
      <c r="A244">
        <v>243</v>
      </c>
      <c r="B244">
        <v>104</v>
      </c>
      <c r="C244" s="1">
        <v>44928</v>
      </c>
      <c r="D244" s="2">
        <v>0.75152777777777779</v>
      </c>
      <c r="E244">
        <v>103</v>
      </c>
      <c r="F244" s="5">
        <f>IFERROR(VLOOKUP(E244,Raw_Menu!$A$2:$D$33,4,FALSE),0)</f>
        <v>9</v>
      </c>
      <c r="G244" s="5">
        <f t="shared" si="6"/>
        <v>9</v>
      </c>
      <c r="H244">
        <f t="shared" si="7"/>
        <v>18</v>
      </c>
      <c r="I244" t="str">
        <f>IFERROR(VLOOKUP(tblOrders[[#This Row],[item_id]],Raw_Menu!$A$2:$D$33,3,FALSE),"Unknown")</f>
        <v>American</v>
      </c>
    </row>
    <row r="245" spans="1:9" x14ac:dyDescent="0.25">
      <c r="A245">
        <v>244</v>
      </c>
      <c r="B245">
        <v>104</v>
      </c>
      <c r="C245" s="1">
        <v>44928</v>
      </c>
      <c r="D245" s="2">
        <v>0.75152777777777779</v>
      </c>
      <c r="E245">
        <v>127</v>
      </c>
      <c r="F245" s="5">
        <f>IFERROR(VLOOKUP(E245,Raw_Menu!$A$2:$D$33,4,FALSE),0)</f>
        <v>17.95</v>
      </c>
      <c r="G245" s="5">
        <f t="shared" si="6"/>
        <v>17.95</v>
      </c>
      <c r="H245">
        <f t="shared" si="7"/>
        <v>18</v>
      </c>
      <c r="I245" t="str">
        <f>IFERROR(VLOOKUP(tblOrders[[#This Row],[item_id]],Raw_Menu!$A$2:$D$33,3,FALSE),"Unknown")</f>
        <v>Italian</v>
      </c>
    </row>
    <row r="246" spans="1:9" x14ac:dyDescent="0.25">
      <c r="A246">
        <v>245</v>
      </c>
      <c r="B246">
        <v>104</v>
      </c>
      <c r="C246" s="1">
        <v>44928</v>
      </c>
      <c r="D246" s="2">
        <v>0.75152777777777779</v>
      </c>
      <c r="E246">
        <v>132</v>
      </c>
      <c r="F246" s="5">
        <f>IFERROR(VLOOKUP(E246,Raw_Menu!$A$2:$D$33,4,FALSE),0)</f>
        <v>16.95</v>
      </c>
      <c r="G246" s="5">
        <f t="shared" si="6"/>
        <v>16.95</v>
      </c>
      <c r="H246">
        <f t="shared" si="7"/>
        <v>18</v>
      </c>
      <c r="I246" t="str">
        <f>IFERROR(VLOOKUP(tblOrders[[#This Row],[item_id]],Raw_Menu!$A$2:$D$33,3,FALSE),"Unknown")</f>
        <v>Italian</v>
      </c>
    </row>
    <row r="247" spans="1:9" x14ac:dyDescent="0.25">
      <c r="A247">
        <v>246</v>
      </c>
      <c r="B247">
        <v>105</v>
      </c>
      <c r="C247" s="1">
        <v>44928</v>
      </c>
      <c r="D247" s="2">
        <v>0.75834490740740745</v>
      </c>
      <c r="E247">
        <v>109</v>
      </c>
      <c r="F247" s="5">
        <f>IFERROR(VLOOKUP(E247,Raw_Menu!$A$2:$D$33,4,FALSE),0)</f>
        <v>17.95</v>
      </c>
      <c r="G247" s="5">
        <f t="shared" si="6"/>
        <v>17.95</v>
      </c>
      <c r="H247">
        <f t="shared" si="7"/>
        <v>18</v>
      </c>
      <c r="I247" t="str">
        <f>IFERROR(VLOOKUP(tblOrders[[#This Row],[item_id]],Raw_Menu!$A$2:$D$33,3,FALSE),"Unknown")</f>
        <v>Asian</v>
      </c>
    </row>
    <row r="248" spans="1:9" x14ac:dyDescent="0.25">
      <c r="A248">
        <v>247</v>
      </c>
      <c r="B248">
        <v>105</v>
      </c>
      <c r="C248" s="1">
        <v>44928</v>
      </c>
      <c r="D248" s="2">
        <v>0.75834490740740745</v>
      </c>
      <c r="E248">
        <v>113</v>
      </c>
      <c r="F248" s="5">
        <f>IFERROR(VLOOKUP(E248,Raw_Menu!$A$2:$D$33,4,FALSE),0)</f>
        <v>5</v>
      </c>
      <c r="G248" s="5">
        <f t="shared" si="6"/>
        <v>5</v>
      </c>
      <c r="H248">
        <f t="shared" si="7"/>
        <v>18</v>
      </c>
      <c r="I248" t="str">
        <f>IFERROR(VLOOKUP(tblOrders[[#This Row],[item_id]],Raw_Menu!$A$2:$D$33,3,FALSE),"Unknown")</f>
        <v>Asian</v>
      </c>
    </row>
    <row r="249" spans="1:9" x14ac:dyDescent="0.25">
      <c r="A249">
        <v>248</v>
      </c>
      <c r="B249">
        <v>105</v>
      </c>
      <c r="C249" s="1">
        <v>44928</v>
      </c>
      <c r="D249" s="2">
        <v>0.75834490740740745</v>
      </c>
      <c r="E249">
        <v>119</v>
      </c>
      <c r="F249" s="5">
        <f>IFERROR(VLOOKUP(E249,Raw_Menu!$A$2:$D$33,4,FALSE),0)</f>
        <v>11.95</v>
      </c>
      <c r="G249" s="5">
        <f t="shared" si="6"/>
        <v>11.95</v>
      </c>
      <c r="H249">
        <f t="shared" si="7"/>
        <v>18</v>
      </c>
      <c r="I249" t="str">
        <f>IFERROR(VLOOKUP(tblOrders[[#This Row],[item_id]],Raw_Menu!$A$2:$D$33,3,FALSE),"Unknown")</f>
        <v>Mexican</v>
      </c>
    </row>
    <row r="250" spans="1:9" x14ac:dyDescent="0.25">
      <c r="A250">
        <v>249</v>
      </c>
      <c r="B250">
        <v>106</v>
      </c>
      <c r="C250" s="1">
        <v>44928</v>
      </c>
      <c r="D250" s="2">
        <v>0.75848379629629625</v>
      </c>
      <c r="E250">
        <v>129</v>
      </c>
      <c r="F250" s="5">
        <f>IFERROR(VLOOKUP(E250,Raw_Menu!$A$2:$D$33,4,FALSE),0)</f>
        <v>15.5</v>
      </c>
      <c r="G250" s="5">
        <f t="shared" si="6"/>
        <v>15.5</v>
      </c>
      <c r="H250">
        <f t="shared" si="7"/>
        <v>18</v>
      </c>
      <c r="I250" t="str">
        <f>IFERROR(VLOOKUP(tblOrders[[#This Row],[item_id]],Raw_Menu!$A$2:$D$33,3,FALSE),"Unknown")</f>
        <v>Italian</v>
      </c>
    </row>
    <row r="251" spans="1:9" x14ac:dyDescent="0.25">
      <c r="A251">
        <v>250</v>
      </c>
      <c r="B251">
        <v>106</v>
      </c>
      <c r="C251" s="1">
        <v>44928</v>
      </c>
      <c r="D251" s="2">
        <v>0.75848379629629625</v>
      </c>
      <c r="E251">
        <v>122</v>
      </c>
      <c r="F251" s="5">
        <f>IFERROR(VLOOKUP(E251,Raw_Menu!$A$2:$D$33,4,FALSE),0)</f>
        <v>7</v>
      </c>
      <c r="G251" s="5">
        <f t="shared" si="6"/>
        <v>7</v>
      </c>
      <c r="H251">
        <f t="shared" si="7"/>
        <v>18</v>
      </c>
      <c r="I251" t="str">
        <f>IFERROR(VLOOKUP(tblOrders[[#This Row],[item_id]],Raw_Menu!$A$2:$D$33,3,FALSE),"Unknown")</f>
        <v>Mexican</v>
      </c>
    </row>
    <row r="252" spans="1:9" x14ac:dyDescent="0.25">
      <c r="A252">
        <v>251</v>
      </c>
      <c r="B252">
        <v>107</v>
      </c>
      <c r="C252" s="1">
        <v>44928</v>
      </c>
      <c r="D252" s="2">
        <v>0.76746527777777773</v>
      </c>
      <c r="E252">
        <v>102</v>
      </c>
      <c r="F252" s="5">
        <f>IFERROR(VLOOKUP(E252,Raw_Menu!$A$2:$D$33,4,FALSE),0)</f>
        <v>13.95</v>
      </c>
      <c r="G252" s="5">
        <f t="shared" si="6"/>
        <v>13.95</v>
      </c>
      <c r="H252">
        <f t="shared" si="7"/>
        <v>18</v>
      </c>
      <c r="I252" t="str">
        <f>IFERROR(VLOOKUP(tblOrders[[#This Row],[item_id]],Raw_Menu!$A$2:$D$33,3,FALSE),"Unknown")</f>
        <v>American</v>
      </c>
    </row>
    <row r="253" spans="1:9" x14ac:dyDescent="0.25">
      <c r="A253">
        <v>252</v>
      </c>
      <c r="B253">
        <v>107</v>
      </c>
      <c r="C253" s="1">
        <v>44928</v>
      </c>
      <c r="D253" s="2">
        <v>0.76746527777777773</v>
      </c>
      <c r="E253">
        <v>117</v>
      </c>
      <c r="F253" s="5">
        <f>IFERROR(VLOOKUP(E253,Raw_Menu!$A$2:$D$33,4,FALSE),0)</f>
        <v>12.95</v>
      </c>
      <c r="G253" s="5">
        <f t="shared" si="6"/>
        <v>12.95</v>
      </c>
      <c r="H253">
        <f t="shared" si="7"/>
        <v>18</v>
      </c>
      <c r="I253" t="str">
        <f>IFERROR(VLOOKUP(tblOrders[[#This Row],[item_id]],Raw_Menu!$A$2:$D$33,3,FALSE),"Unknown")</f>
        <v>Mexican</v>
      </c>
    </row>
    <row r="254" spans="1:9" x14ac:dyDescent="0.25">
      <c r="A254">
        <v>253</v>
      </c>
      <c r="B254">
        <v>107</v>
      </c>
      <c r="C254" s="1">
        <v>44928</v>
      </c>
      <c r="D254" s="2">
        <v>0.76746527777777773</v>
      </c>
      <c r="E254">
        <v>122</v>
      </c>
      <c r="F254" s="5">
        <f>IFERROR(VLOOKUP(E254,Raw_Menu!$A$2:$D$33,4,FALSE),0)</f>
        <v>7</v>
      </c>
      <c r="G254" s="5">
        <f t="shared" si="6"/>
        <v>7</v>
      </c>
      <c r="H254">
        <f t="shared" si="7"/>
        <v>18</v>
      </c>
      <c r="I254" t="str">
        <f>IFERROR(VLOOKUP(tblOrders[[#This Row],[item_id]],Raw_Menu!$A$2:$D$33,3,FALSE),"Unknown")</f>
        <v>Mexican</v>
      </c>
    </row>
    <row r="255" spans="1:9" x14ac:dyDescent="0.25">
      <c r="A255">
        <v>254</v>
      </c>
      <c r="B255">
        <v>107</v>
      </c>
      <c r="C255" s="1">
        <v>44928</v>
      </c>
      <c r="D255" s="2">
        <v>0.76746527777777773</v>
      </c>
      <c r="E255">
        <v>132</v>
      </c>
      <c r="F255" s="5">
        <f>IFERROR(VLOOKUP(E255,Raw_Menu!$A$2:$D$33,4,FALSE),0)</f>
        <v>16.95</v>
      </c>
      <c r="G255" s="5">
        <f t="shared" si="6"/>
        <v>16.95</v>
      </c>
      <c r="H255">
        <f t="shared" si="7"/>
        <v>18</v>
      </c>
      <c r="I255" t="str">
        <f>IFERROR(VLOOKUP(tblOrders[[#This Row],[item_id]],Raw_Menu!$A$2:$D$33,3,FALSE),"Unknown")</f>
        <v>Italian</v>
      </c>
    </row>
    <row r="256" spans="1:9" x14ac:dyDescent="0.25">
      <c r="A256">
        <v>255</v>
      </c>
      <c r="B256">
        <v>108</v>
      </c>
      <c r="C256" s="1">
        <v>44928</v>
      </c>
      <c r="D256" s="2">
        <v>0.76765046296296291</v>
      </c>
      <c r="E256">
        <v>108</v>
      </c>
      <c r="F256" s="5">
        <f>IFERROR(VLOOKUP(E256,Raw_Menu!$A$2:$D$33,4,FALSE),0)</f>
        <v>14.5</v>
      </c>
      <c r="G256" s="5">
        <f t="shared" si="6"/>
        <v>14.5</v>
      </c>
      <c r="H256">
        <f t="shared" si="7"/>
        <v>18</v>
      </c>
      <c r="I256" t="str">
        <f>IFERROR(VLOOKUP(tblOrders[[#This Row],[item_id]],Raw_Menu!$A$2:$D$33,3,FALSE),"Unknown")</f>
        <v>Asian</v>
      </c>
    </row>
    <row r="257" spans="1:9" x14ac:dyDescent="0.25">
      <c r="A257">
        <v>256</v>
      </c>
      <c r="B257">
        <v>108</v>
      </c>
      <c r="C257" s="1">
        <v>44928</v>
      </c>
      <c r="D257" s="2">
        <v>0.76765046296296291</v>
      </c>
      <c r="E257">
        <v>109</v>
      </c>
      <c r="F257" s="5">
        <f>IFERROR(VLOOKUP(E257,Raw_Menu!$A$2:$D$33,4,FALSE),0)</f>
        <v>17.95</v>
      </c>
      <c r="G257" s="5">
        <f t="shared" si="6"/>
        <v>17.95</v>
      </c>
      <c r="H257">
        <f t="shared" si="7"/>
        <v>18</v>
      </c>
      <c r="I257" t="str">
        <f>IFERROR(VLOOKUP(tblOrders[[#This Row],[item_id]],Raw_Menu!$A$2:$D$33,3,FALSE),"Unknown")</f>
        <v>Asian</v>
      </c>
    </row>
    <row r="258" spans="1:9" x14ac:dyDescent="0.25">
      <c r="A258">
        <v>257</v>
      </c>
      <c r="B258">
        <v>108</v>
      </c>
      <c r="C258" s="1">
        <v>44928</v>
      </c>
      <c r="D258" s="2">
        <v>0.76765046296296291</v>
      </c>
      <c r="E258">
        <v>123</v>
      </c>
      <c r="F258" s="5">
        <f>IFERROR(VLOOKUP(E258,Raw_Menu!$A$2:$D$33,4,FALSE),0)</f>
        <v>9</v>
      </c>
      <c r="G258" s="5">
        <f t="shared" ref="G258:G321" si="8">VALUE(F258)</f>
        <v>9</v>
      </c>
      <c r="H258">
        <f t="shared" ref="H258:H321" si="9">HOUR(D258)</f>
        <v>18</v>
      </c>
      <c r="I258" t="str">
        <f>IFERROR(VLOOKUP(tblOrders[[#This Row],[item_id]],Raw_Menu!$A$2:$D$33,3,FALSE),"Unknown")</f>
        <v>Mexican</v>
      </c>
    </row>
    <row r="259" spans="1:9" x14ac:dyDescent="0.25">
      <c r="A259">
        <v>258</v>
      </c>
      <c r="B259">
        <v>109</v>
      </c>
      <c r="C259" s="1">
        <v>44928</v>
      </c>
      <c r="D259" s="2">
        <v>0.76932870370370365</v>
      </c>
      <c r="E259">
        <v>110</v>
      </c>
      <c r="F259" s="5">
        <f>IFERROR(VLOOKUP(E259,Raw_Menu!$A$2:$D$33,4,FALSE),0)</f>
        <v>17.95</v>
      </c>
      <c r="G259" s="5">
        <f t="shared" si="8"/>
        <v>17.95</v>
      </c>
      <c r="H259">
        <f t="shared" si="9"/>
        <v>18</v>
      </c>
      <c r="I259" t="str">
        <f>IFERROR(VLOOKUP(tblOrders[[#This Row],[item_id]],Raw_Menu!$A$2:$D$33,3,FALSE),"Unknown")</f>
        <v>Asian</v>
      </c>
    </row>
    <row r="260" spans="1:9" x14ac:dyDescent="0.25">
      <c r="A260">
        <v>259</v>
      </c>
      <c r="B260">
        <v>109</v>
      </c>
      <c r="C260" s="1">
        <v>44928</v>
      </c>
      <c r="D260" s="2">
        <v>0.76932870370370365</v>
      </c>
      <c r="E260">
        <v>117</v>
      </c>
      <c r="F260" s="5">
        <f>IFERROR(VLOOKUP(E260,Raw_Menu!$A$2:$D$33,4,FALSE),0)</f>
        <v>12.95</v>
      </c>
      <c r="G260" s="5">
        <f t="shared" si="8"/>
        <v>12.95</v>
      </c>
      <c r="H260">
        <f t="shared" si="9"/>
        <v>18</v>
      </c>
      <c r="I260" t="str">
        <f>IFERROR(VLOOKUP(tblOrders[[#This Row],[item_id]],Raw_Menu!$A$2:$D$33,3,FALSE),"Unknown")</f>
        <v>Mexican</v>
      </c>
    </row>
    <row r="261" spans="1:9" x14ac:dyDescent="0.25">
      <c r="A261">
        <v>260</v>
      </c>
      <c r="B261">
        <v>109</v>
      </c>
      <c r="C261" s="1">
        <v>44928</v>
      </c>
      <c r="D261" s="2">
        <v>0.76932870370370365</v>
      </c>
      <c r="E261">
        <v>113</v>
      </c>
      <c r="F261" s="5">
        <f>IFERROR(VLOOKUP(E261,Raw_Menu!$A$2:$D$33,4,FALSE),0)</f>
        <v>5</v>
      </c>
      <c r="G261" s="5">
        <f t="shared" si="8"/>
        <v>5</v>
      </c>
      <c r="H261">
        <f t="shared" si="9"/>
        <v>18</v>
      </c>
      <c r="I261" t="str">
        <f>IFERROR(VLOOKUP(tblOrders[[#This Row],[item_id]],Raw_Menu!$A$2:$D$33,3,FALSE),"Unknown")</f>
        <v>Asian</v>
      </c>
    </row>
    <row r="262" spans="1:9" x14ac:dyDescent="0.25">
      <c r="A262">
        <v>261</v>
      </c>
      <c r="B262">
        <v>109</v>
      </c>
      <c r="C262" s="1">
        <v>44928</v>
      </c>
      <c r="D262" s="2">
        <v>0.76932870370370365</v>
      </c>
      <c r="E262">
        <v>119</v>
      </c>
      <c r="F262" s="5">
        <f>IFERROR(VLOOKUP(E262,Raw_Menu!$A$2:$D$33,4,FALSE),0)</f>
        <v>11.95</v>
      </c>
      <c r="G262" s="5">
        <f t="shared" si="8"/>
        <v>11.95</v>
      </c>
      <c r="H262">
        <f t="shared" si="9"/>
        <v>18</v>
      </c>
      <c r="I262" t="str">
        <f>IFERROR(VLOOKUP(tblOrders[[#This Row],[item_id]],Raw_Menu!$A$2:$D$33,3,FALSE),"Unknown")</f>
        <v>Mexican</v>
      </c>
    </row>
    <row r="263" spans="1:9" x14ac:dyDescent="0.25">
      <c r="A263">
        <v>262</v>
      </c>
      <c r="B263">
        <v>110</v>
      </c>
      <c r="C263" s="1">
        <v>44928</v>
      </c>
      <c r="D263" s="2">
        <v>0.77521990740740743</v>
      </c>
      <c r="E263">
        <v>107</v>
      </c>
      <c r="F263" s="5">
        <f>IFERROR(VLOOKUP(E263,Raw_Menu!$A$2:$D$33,4,FALSE),0)</f>
        <v>16.5</v>
      </c>
      <c r="G263" s="5">
        <f t="shared" si="8"/>
        <v>16.5</v>
      </c>
      <c r="H263">
        <f t="shared" si="9"/>
        <v>18</v>
      </c>
      <c r="I263" t="str">
        <f>IFERROR(VLOOKUP(tblOrders[[#This Row],[item_id]],Raw_Menu!$A$2:$D$33,3,FALSE),"Unknown")</f>
        <v>Asian</v>
      </c>
    </row>
    <row r="264" spans="1:9" x14ac:dyDescent="0.25">
      <c r="A264">
        <v>263</v>
      </c>
      <c r="B264">
        <v>110</v>
      </c>
      <c r="C264" s="1">
        <v>44928</v>
      </c>
      <c r="D264" s="2">
        <v>0.77521990740740743</v>
      </c>
      <c r="E264">
        <v>111</v>
      </c>
      <c r="F264" s="5">
        <f>IFERROR(VLOOKUP(E264,Raw_Menu!$A$2:$D$33,4,FALSE),0)</f>
        <v>11.95</v>
      </c>
      <c r="G264" s="5">
        <f t="shared" si="8"/>
        <v>11.95</v>
      </c>
      <c r="H264">
        <f t="shared" si="9"/>
        <v>18</v>
      </c>
      <c r="I264" t="str">
        <f>IFERROR(VLOOKUP(tblOrders[[#This Row],[item_id]],Raw_Menu!$A$2:$D$33,3,FALSE),"Unknown")</f>
        <v>Asian</v>
      </c>
    </row>
    <row r="265" spans="1:9" x14ac:dyDescent="0.25">
      <c r="A265">
        <v>264</v>
      </c>
      <c r="B265">
        <v>110</v>
      </c>
      <c r="C265" s="1">
        <v>44928</v>
      </c>
      <c r="D265" s="2">
        <v>0.77521990740740743</v>
      </c>
      <c r="E265">
        <v>121</v>
      </c>
      <c r="F265" s="5">
        <f>IFERROR(VLOOKUP(E265,Raw_Menu!$A$2:$D$33,4,FALSE),0)</f>
        <v>10.5</v>
      </c>
      <c r="G265" s="5">
        <f t="shared" si="8"/>
        <v>10.5</v>
      </c>
      <c r="H265">
        <f t="shared" si="9"/>
        <v>18</v>
      </c>
      <c r="I265" t="str">
        <f>IFERROR(VLOOKUP(tblOrders[[#This Row],[item_id]],Raw_Menu!$A$2:$D$33,3,FALSE),"Unknown")</f>
        <v>Mexican</v>
      </c>
    </row>
    <row r="266" spans="1:9" x14ac:dyDescent="0.25">
      <c r="A266">
        <v>265</v>
      </c>
      <c r="B266">
        <v>110</v>
      </c>
      <c r="C266" s="1">
        <v>44928</v>
      </c>
      <c r="D266" s="2">
        <v>0.77521990740740743</v>
      </c>
      <c r="E266">
        <v>122</v>
      </c>
      <c r="F266" s="5">
        <f>IFERROR(VLOOKUP(E266,Raw_Menu!$A$2:$D$33,4,FALSE),0)</f>
        <v>7</v>
      </c>
      <c r="G266" s="5">
        <f t="shared" si="8"/>
        <v>7</v>
      </c>
      <c r="H266">
        <f t="shared" si="9"/>
        <v>18</v>
      </c>
      <c r="I266" t="str">
        <f>IFERROR(VLOOKUP(tblOrders[[#This Row],[item_id]],Raw_Menu!$A$2:$D$33,3,FALSE),"Unknown")</f>
        <v>Mexican</v>
      </c>
    </row>
    <row r="267" spans="1:9" x14ac:dyDescent="0.25">
      <c r="A267">
        <v>266</v>
      </c>
      <c r="B267">
        <v>111</v>
      </c>
      <c r="C267" s="1">
        <v>44928</v>
      </c>
      <c r="D267" s="2">
        <v>0.77640046296296295</v>
      </c>
      <c r="E267">
        <v>102</v>
      </c>
      <c r="F267" s="5">
        <f>IFERROR(VLOOKUP(E267,Raw_Menu!$A$2:$D$33,4,FALSE),0)</f>
        <v>13.95</v>
      </c>
      <c r="G267" s="5">
        <f t="shared" si="8"/>
        <v>13.95</v>
      </c>
      <c r="H267">
        <f t="shared" si="9"/>
        <v>18</v>
      </c>
      <c r="I267" t="str">
        <f>IFERROR(VLOOKUP(tblOrders[[#This Row],[item_id]],Raw_Menu!$A$2:$D$33,3,FALSE),"Unknown")</f>
        <v>American</v>
      </c>
    </row>
    <row r="268" spans="1:9" x14ac:dyDescent="0.25">
      <c r="A268">
        <v>267</v>
      </c>
      <c r="B268">
        <v>111</v>
      </c>
      <c r="C268" s="1">
        <v>44928</v>
      </c>
      <c r="D268" s="2">
        <v>0.77640046296296295</v>
      </c>
      <c r="E268">
        <v>124</v>
      </c>
      <c r="F268" s="5">
        <f>IFERROR(VLOOKUP(E268,Raw_Menu!$A$2:$D$33,4,FALSE),0)</f>
        <v>14.5</v>
      </c>
      <c r="G268" s="5">
        <f t="shared" si="8"/>
        <v>14.5</v>
      </c>
      <c r="H268">
        <f t="shared" si="9"/>
        <v>18</v>
      </c>
      <c r="I268" t="str">
        <f>IFERROR(VLOOKUP(tblOrders[[#This Row],[item_id]],Raw_Menu!$A$2:$D$33,3,FALSE),"Unknown")</f>
        <v>Italian</v>
      </c>
    </row>
    <row r="269" spans="1:9" x14ac:dyDescent="0.25">
      <c r="A269">
        <v>268</v>
      </c>
      <c r="B269">
        <v>111</v>
      </c>
      <c r="C269" s="1">
        <v>44928</v>
      </c>
      <c r="D269" s="2">
        <v>0.77640046296296295</v>
      </c>
      <c r="E269">
        <v>113</v>
      </c>
      <c r="F269" s="5">
        <f>IFERROR(VLOOKUP(E269,Raw_Menu!$A$2:$D$33,4,FALSE),0)</f>
        <v>5</v>
      </c>
      <c r="G269" s="5">
        <f t="shared" si="8"/>
        <v>5</v>
      </c>
      <c r="H269">
        <f t="shared" si="9"/>
        <v>18</v>
      </c>
      <c r="I269" t="str">
        <f>IFERROR(VLOOKUP(tblOrders[[#This Row],[item_id]],Raw_Menu!$A$2:$D$33,3,FALSE),"Unknown")</f>
        <v>Asian</v>
      </c>
    </row>
    <row r="270" spans="1:9" x14ac:dyDescent="0.25">
      <c r="A270">
        <v>269</v>
      </c>
      <c r="B270">
        <v>111</v>
      </c>
      <c r="C270" s="1">
        <v>44928</v>
      </c>
      <c r="D270" s="2">
        <v>0.77640046296296295</v>
      </c>
      <c r="E270">
        <v>130</v>
      </c>
      <c r="F270" s="5">
        <f>IFERROR(VLOOKUP(E270,Raw_Menu!$A$2:$D$33,4,FALSE),0)</f>
        <v>19.95</v>
      </c>
      <c r="G270" s="5">
        <f t="shared" si="8"/>
        <v>19.95</v>
      </c>
      <c r="H270">
        <f t="shared" si="9"/>
        <v>18</v>
      </c>
      <c r="I270" t="str">
        <f>IFERROR(VLOOKUP(tblOrders[[#This Row],[item_id]],Raw_Menu!$A$2:$D$33,3,FALSE),"Unknown")</f>
        <v>Italian</v>
      </c>
    </row>
    <row r="271" spans="1:9" x14ac:dyDescent="0.25">
      <c r="A271">
        <v>270</v>
      </c>
      <c r="B271">
        <v>112</v>
      </c>
      <c r="C271" s="1">
        <v>44928</v>
      </c>
      <c r="D271" s="2">
        <v>0.77893518518518523</v>
      </c>
      <c r="E271">
        <v>113</v>
      </c>
      <c r="F271" s="5">
        <f>IFERROR(VLOOKUP(E271,Raw_Menu!$A$2:$D$33,4,FALSE),0)</f>
        <v>5</v>
      </c>
      <c r="G271" s="5">
        <f t="shared" si="8"/>
        <v>5</v>
      </c>
      <c r="H271">
        <f t="shared" si="9"/>
        <v>18</v>
      </c>
      <c r="I271" t="str">
        <f>IFERROR(VLOOKUP(tblOrders[[#This Row],[item_id]],Raw_Menu!$A$2:$D$33,3,FALSE),"Unknown")</f>
        <v>Asian</v>
      </c>
    </row>
    <row r="272" spans="1:9" x14ac:dyDescent="0.25">
      <c r="A272">
        <v>271</v>
      </c>
      <c r="B272">
        <v>113</v>
      </c>
      <c r="C272" s="1">
        <v>44928</v>
      </c>
      <c r="D272" s="2">
        <v>0.7849652777777778</v>
      </c>
      <c r="E272">
        <v>102</v>
      </c>
      <c r="F272" s="5">
        <f>IFERROR(VLOOKUP(E272,Raw_Menu!$A$2:$D$33,4,FALSE),0)</f>
        <v>13.95</v>
      </c>
      <c r="G272" s="5">
        <f t="shared" si="8"/>
        <v>13.95</v>
      </c>
      <c r="H272">
        <f t="shared" si="9"/>
        <v>18</v>
      </c>
      <c r="I272" t="str">
        <f>IFERROR(VLOOKUP(tblOrders[[#This Row],[item_id]],Raw_Menu!$A$2:$D$33,3,FALSE),"Unknown")</f>
        <v>American</v>
      </c>
    </row>
    <row r="273" spans="1:9" x14ac:dyDescent="0.25">
      <c r="A273">
        <v>272</v>
      </c>
      <c r="B273">
        <v>113</v>
      </c>
      <c r="C273" s="1">
        <v>44928</v>
      </c>
      <c r="D273" s="2">
        <v>0.7849652777777778</v>
      </c>
      <c r="E273">
        <v>129</v>
      </c>
      <c r="F273" s="5">
        <f>IFERROR(VLOOKUP(E273,Raw_Menu!$A$2:$D$33,4,FALSE),0)</f>
        <v>15.5</v>
      </c>
      <c r="G273" s="5">
        <f t="shared" si="8"/>
        <v>15.5</v>
      </c>
      <c r="H273">
        <f t="shared" si="9"/>
        <v>18</v>
      </c>
      <c r="I273" t="str">
        <f>IFERROR(VLOOKUP(tblOrders[[#This Row],[item_id]],Raw_Menu!$A$2:$D$33,3,FALSE),"Unknown")</f>
        <v>Italian</v>
      </c>
    </row>
    <row r="274" spans="1:9" x14ac:dyDescent="0.25">
      <c r="A274">
        <v>273</v>
      </c>
      <c r="B274">
        <v>113</v>
      </c>
      <c r="C274" s="1">
        <v>44928</v>
      </c>
      <c r="D274" s="2">
        <v>0.7849652777777778</v>
      </c>
      <c r="E274">
        <v>105</v>
      </c>
      <c r="F274" s="5">
        <f>IFERROR(VLOOKUP(E274,Raw_Menu!$A$2:$D$33,4,FALSE),0)</f>
        <v>7</v>
      </c>
      <c r="G274" s="5">
        <f t="shared" si="8"/>
        <v>7</v>
      </c>
      <c r="H274">
        <f t="shared" si="9"/>
        <v>18</v>
      </c>
      <c r="I274" t="str">
        <f>IFERROR(VLOOKUP(tblOrders[[#This Row],[item_id]],Raw_Menu!$A$2:$D$33,3,FALSE),"Unknown")</f>
        <v>American</v>
      </c>
    </row>
    <row r="275" spans="1:9" x14ac:dyDescent="0.25">
      <c r="A275">
        <v>274</v>
      </c>
      <c r="B275">
        <v>114</v>
      </c>
      <c r="C275" s="1">
        <v>44928</v>
      </c>
      <c r="D275" s="2">
        <v>0.79134259259259254</v>
      </c>
      <c r="E275">
        <v>113</v>
      </c>
      <c r="F275" s="5">
        <f>IFERROR(VLOOKUP(E275,Raw_Menu!$A$2:$D$33,4,FALSE),0)</f>
        <v>5</v>
      </c>
      <c r="G275" s="5">
        <f t="shared" si="8"/>
        <v>5</v>
      </c>
      <c r="H275">
        <f t="shared" si="9"/>
        <v>18</v>
      </c>
      <c r="I275" t="str">
        <f>IFERROR(VLOOKUP(tblOrders[[#This Row],[item_id]],Raw_Menu!$A$2:$D$33,3,FALSE),"Unknown")</f>
        <v>Asian</v>
      </c>
    </row>
    <row r="276" spans="1:9" x14ac:dyDescent="0.25">
      <c r="A276">
        <v>275</v>
      </c>
      <c r="B276">
        <v>114</v>
      </c>
      <c r="C276" s="1">
        <v>44928</v>
      </c>
      <c r="D276" s="2">
        <v>0.79134259259259254</v>
      </c>
      <c r="E276">
        <v>120</v>
      </c>
      <c r="F276" s="5">
        <f>IFERROR(VLOOKUP(E276,Raw_Menu!$A$2:$D$33,4,FALSE),0)</f>
        <v>13.95</v>
      </c>
      <c r="G276" s="5">
        <f t="shared" si="8"/>
        <v>13.95</v>
      </c>
      <c r="H276">
        <f t="shared" si="9"/>
        <v>18</v>
      </c>
      <c r="I276" t="str">
        <f>IFERROR(VLOOKUP(tblOrders[[#This Row],[item_id]],Raw_Menu!$A$2:$D$33,3,FALSE),"Unknown")</f>
        <v>Mexican</v>
      </c>
    </row>
    <row r="277" spans="1:9" x14ac:dyDescent="0.25">
      <c r="A277">
        <v>276</v>
      </c>
      <c r="B277">
        <v>115</v>
      </c>
      <c r="C277" s="1">
        <v>44928</v>
      </c>
      <c r="D277" s="2">
        <v>0.79533564814814817</v>
      </c>
      <c r="E277">
        <v>107</v>
      </c>
      <c r="F277" s="5">
        <f>IFERROR(VLOOKUP(E277,Raw_Menu!$A$2:$D$33,4,FALSE),0)</f>
        <v>16.5</v>
      </c>
      <c r="G277" s="5">
        <f t="shared" si="8"/>
        <v>16.5</v>
      </c>
      <c r="H277">
        <f t="shared" si="9"/>
        <v>19</v>
      </c>
      <c r="I277" t="str">
        <f>IFERROR(VLOOKUP(tblOrders[[#This Row],[item_id]],Raw_Menu!$A$2:$D$33,3,FALSE),"Unknown")</f>
        <v>Asian</v>
      </c>
    </row>
    <row r="278" spans="1:9" x14ac:dyDescent="0.25">
      <c r="A278">
        <v>277</v>
      </c>
      <c r="B278">
        <v>115</v>
      </c>
      <c r="C278" s="1">
        <v>44928</v>
      </c>
      <c r="D278" s="2">
        <v>0.79533564814814817</v>
      </c>
      <c r="E278">
        <v>111</v>
      </c>
      <c r="F278" s="5">
        <f>IFERROR(VLOOKUP(E278,Raw_Menu!$A$2:$D$33,4,FALSE),0)</f>
        <v>11.95</v>
      </c>
      <c r="G278" s="5">
        <f t="shared" si="8"/>
        <v>11.95</v>
      </c>
      <c r="H278">
        <f t="shared" si="9"/>
        <v>19</v>
      </c>
      <c r="I278" t="str">
        <f>IFERROR(VLOOKUP(tblOrders[[#This Row],[item_id]],Raw_Menu!$A$2:$D$33,3,FALSE),"Unknown")</f>
        <v>Asian</v>
      </c>
    </row>
    <row r="279" spans="1:9" x14ac:dyDescent="0.25">
      <c r="A279">
        <v>278</v>
      </c>
      <c r="B279">
        <v>115</v>
      </c>
      <c r="C279" s="1">
        <v>44928</v>
      </c>
      <c r="D279" s="2">
        <v>0.79533564814814817</v>
      </c>
      <c r="E279">
        <v>106</v>
      </c>
      <c r="F279" s="5">
        <f>IFERROR(VLOOKUP(E279,Raw_Menu!$A$2:$D$33,4,FALSE),0)</f>
        <v>7</v>
      </c>
      <c r="G279" s="5">
        <f t="shared" si="8"/>
        <v>7</v>
      </c>
      <c r="H279">
        <f t="shared" si="9"/>
        <v>19</v>
      </c>
      <c r="I279" t="str">
        <f>IFERROR(VLOOKUP(tblOrders[[#This Row],[item_id]],Raw_Menu!$A$2:$D$33,3,FALSE),"Unknown")</f>
        <v>American</v>
      </c>
    </row>
    <row r="280" spans="1:9" x14ac:dyDescent="0.25">
      <c r="A280">
        <v>279</v>
      </c>
      <c r="B280">
        <v>116</v>
      </c>
      <c r="C280" s="1">
        <v>44928</v>
      </c>
      <c r="D280" s="2">
        <v>0.80473379629629627</v>
      </c>
      <c r="E280">
        <v>124</v>
      </c>
      <c r="F280" s="5">
        <f>IFERROR(VLOOKUP(E280,Raw_Menu!$A$2:$D$33,4,FALSE),0)</f>
        <v>14.5</v>
      </c>
      <c r="G280" s="5">
        <f t="shared" si="8"/>
        <v>14.5</v>
      </c>
      <c r="H280">
        <f t="shared" si="9"/>
        <v>19</v>
      </c>
      <c r="I280" t="str">
        <f>IFERROR(VLOOKUP(tblOrders[[#This Row],[item_id]],Raw_Menu!$A$2:$D$33,3,FALSE),"Unknown")</f>
        <v>Italian</v>
      </c>
    </row>
    <row r="281" spans="1:9" x14ac:dyDescent="0.25">
      <c r="A281">
        <v>280</v>
      </c>
      <c r="B281">
        <v>117</v>
      </c>
      <c r="C281" s="1">
        <v>44928</v>
      </c>
      <c r="D281" s="2">
        <v>0.80766203703703698</v>
      </c>
      <c r="E281">
        <v>118</v>
      </c>
      <c r="F281" s="5">
        <f>IFERROR(VLOOKUP(E281,Raw_Menu!$A$2:$D$33,4,FALSE),0)</f>
        <v>14.95</v>
      </c>
      <c r="G281" s="5">
        <f t="shared" si="8"/>
        <v>14.95</v>
      </c>
      <c r="H281">
        <f t="shared" si="9"/>
        <v>19</v>
      </c>
      <c r="I281" t="str">
        <f>IFERROR(VLOOKUP(tblOrders[[#This Row],[item_id]],Raw_Menu!$A$2:$D$33,3,FALSE),"Unknown")</f>
        <v>Mexican</v>
      </c>
    </row>
    <row r="282" spans="1:9" x14ac:dyDescent="0.25">
      <c r="A282">
        <v>281</v>
      </c>
      <c r="B282">
        <v>117</v>
      </c>
      <c r="C282" s="1">
        <v>44928</v>
      </c>
      <c r="D282" s="2">
        <v>0.80766203703703698</v>
      </c>
      <c r="E282">
        <v>120</v>
      </c>
      <c r="F282" s="5">
        <f>IFERROR(VLOOKUP(E282,Raw_Menu!$A$2:$D$33,4,FALSE),0)</f>
        <v>13.95</v>
      </c>
      <c r="G282" s="5">
        <f t="shared" si="8"/>
        <v>13.95</v>
      </c>
      <c r="H282">
        <f t="shared" si="9"/>
        <v>19</v>
      </c>
      <c r="I282" t="str">
        <f>IFERROR(VLOOKUP(tblOrders[[#This Row],[item_id]],Raw_Menu!$A$2:$D$33,3,FALSE),"Unknown")</f>
        <v>Mexican</v>
      </c>
    </row>
    <row r="283" spans="1:9" x14ac:dyDescent="0.25">
      <c r="A283">
        <v>282</v>
      </c>
      <c r="B283">
        <v>118</v>
      </c>
      <c r="C283" s="1">
        <v>44928</v>
      </c>
      <c r="D283" s="2">
        <v>0.81040509259259264</v>
      </c>
      <c r="E283">
        <v>119</v>
      </c>
      <c r="F283" s="5">
        <f>IFERROR(VLOOKUP(E283,Raw_Menu!$A$2:$D$33,4,FALSE),0)</f>
        <v>11.95</v>
      </c>
      <c r="G283" s="5">
        <f t="shared" si="8"/>
        <v>11.95</v>
      </c>
      <c r="H283">
        <f t="shared" si="9"/>
        <v>19</v>
      </c>
      <c r="I283" t="str">
        <f>IFERROR(VLOOKUP(tblOrders[[#This Row],[item_id]],Raw_Menu!$A$2:$D$33,3,FALSE),"Unknown")</f>
        <v>Mexican</v>
      </c>
    </row>
    <row r="284" spans="1:9" x14ac:dyDescent="0.25">
      <c r="A284">
        <v>283</v>
      </c>
      <c r="B284">
        <v>118</v>
      </c>
      <c r="C284" s="1">
        <v>44928</v>
      </c>
      <c r="D284" s="2">
        <v>0.81040509259259264</v>
      </c>
      <c r="E284">
        <v>131</v>
      </c>
      <c r="F284" s="5">
        <f>IFERROR(VLOOKUP(E284,Raw_Menu!$A$2:$D$33,4,FALSE),0)</f>
        <v>17.95</v>
      </c>
      <c r="G284" s="5">
        <f t="shared" si="8"/>
        <v>17.95</v>
      </c>
      <c r="H284">
        <f t="shared" si="9"/>
        <v>19</v>
      </c>
      <c r="I284" t="str">
        <f>IFERROR(VLOOKUP(tblOrders[[#This Row],[item_id]],Raw_Menu!$A$2:$D$33,3,FALSE),"Unknown")</f>
        <v>Italian</v>
      </c>
    </row>
    <row r="285" spans="1:9" x14ac:dyDescent="0.25">
      <c r="A285">
        <v>284</v>
      </c>
      <c r="B285">
        <v>119</v>
      </c>
      <c r="C285" s="1">
        <v>44928</v>
      </c>
      <c r="D285" s="2">
        <v>0.81422453703703701</v>
      </c>
      <c r="E285">
        <v>125</v>
      </c>
      <c r="F285" s="5">
        <f>IFERROR(VLOOKUP(E285,Raw_Menu!$A$2:$D$33,4,FALSE),0)</f>
        <v>17.95</v>
      </c>
      <c r="G285" s="5">
        <f t="shared" si="8"/>
        <v>17.95</v>
      </c>
      <c r="H285">
        <f t="shared" si="9"/>
        <v>19</v>
      </c>
      <c r="I285" t="str">
        <f>IFERROR(VLOOKUP(tblOrders[[#This Row],[item_id]],Raw_Menu!$A$2:$D$33,3,FALSE),"Unknown")</f>
        <v>Italian</v>
      </c>
    </row>
    <row r="286" spans="1:9" x14ac:dyDescent="0.25">
      <c r="A286">
        <v>285</v>
      </c>
      <c r="B286">
        <v>120</v>
      </c>
      <c r="C286" s="1">
        <v>44928</v>
      </c>
      <c r="D286" s="2">
        <v>0.8160532407407407</v>
      </c>
      <c r="E286">
        <v>108</v>
      </c>
      <c r="F286" s="5">
        <f>IFERROR(VLOOKUP(E286,Raw_Menu!$A$2:$D$33,4,FALSE),0)</f>
        <v>14.5</v>
      </c>
      <c r="G286" s="5">
        <f t="shared" si="8"/>
        <v>14.5</v>
      </c>
      <c r="H286">
        <f t="shared" si="9"/>
        <v>19</v>
      </c>
      <c r="I286" t="str">
        <f>IFERROR(VLOOKUP(tblOrders[[#This Row],[item_id]],Raw_Menu!$A$2:$D$33,3,FALSE),"Unknown")</f>
        <v>Asian</v>
      </c>
    </row>
    <row r="287" spans="1:9" x14ac:dyDescent="0.25">
      <c r="A287">
        <v>286</v>
      </c>
      <c r="B287">
        <v>120</v>
      </c>
      <c r="C287" s="1">
        <v>44928</v>
      </c>
      <c r="D287" s="2">
        <v>0.8160532407407407</v>
      </c>
      <c r="E287">
        <v>109</v>
      </c>
      <c r="F287" s="5">
        <f>IFERROR(VLOOKUP(E287,Raw_Menu!$A$2:$D$33,4,FALSE),0)</f>
        <v>17.95</v>
      </c>
      <c r="G287" s="5">
        <f t="shared" si="8"/>
        <v>17.95</v>
      </c>
      <c r="H287">
        <f t="shared" si="9"/>
        <v>19</v>
      </c>
      <c r="I287" t="str">
        <f>IFERROR(VLOOKUP(tblOrders[[#This Row],[item_id]],Raw_Menu!$A$2:$D$33,3,FALSE),"Unknown")</f>
        <v>Asian</v>
      </c>
    </row>
    <row r="288" spans="1:9" x14ac:dyDescent="0.25">
      <c r="A288">
        <v>287</v>
      </c>
      <c r="B288">
        <v>120</v>
      </c>
      <c r="C288" s="1">
        <v>44928</v>
      </c>
      <c r="D288" s="2">
        <v>0.8160532407407407</v>
      </c>
      <c r="E288">
        <v>131</v>
      </c>
      <c r="F288" s="5">
        <f>IFERROR(VLOOKUP(E288,Raw_Menu!$A$2:$D$33,4,FALSE),0)</f>
        <v>17.95</v>
      </c>
      <c r="G288" s="5">
        <f t="shared" si="8"/>
        <v>17.95</v>
      </c>
      <c r="H288">
        <f t="shared" si="9"/>
        <v>19</v>
      </c>
      <c r="I288" t="str">
        <f>IFERROR(VLOOKUP(tblOrders[[#This Row],[item_id]],Raw_Menu!$A$2:$D$33,3,FALSE),"Unknown")</f>
        <v>Italian</v>
      </c>
    </row>
    <row r="289" spans="1:9" x14ac:dyDescent="0.25">
      <c r="A289">
        <v>288</v>
      </c>
      <c r="B289">
        <v>121</v>
      </c>
      <c r="C289" s="1">
        <v>44928</v>
      </c>
      <c r="D289" s="2">
        <v>0.81861111111111107</v>
      </c>
      <c r="E289">
        <v>101</v>
      </c>
      <c r="F289" s="5">
        <f>IFERROR(VLOOKUP(E289,Raw_Menu!$A$2:$D$33,4,FALSE),0)</f>
        <v>12.95</v>
      </c>
      <c r="G289" s="5">
        <f t="shared" si="8"/>
        <v>12.95</v>
      </c>
      <c r="H289">
        <f t="shared" si="9"/>
        <v>19</v>
      </c>
      <c r="I289" t="str">
        <f>IFERROR(VLOOKUP(tblOrders[[#This Row],[item_id]],Raw_Menu!$A$2:$D$33,3,FALSE),"Unknown")</f>
        <v>American</v>
      </c>
    </row>
    <row r="290" spans="1:9" x14ac:dyDescent="0.25">
      <c r="A290">
        <v>289</v>
      </c>
      <c r="B290">
        <v>121</v>
      </c>
      <c r="C290" s="1">
        <v>44928</v>
      </c>
      <c r="D290" s="2">
        <v>0.81861111111111107</v>
      </c>
      <c r="E290">
        <v>125</v>
      </c>
      <c r="F290" s="5">
        <f>IFERROR(VLOOKUP(E290,Raw_Menu!$A$2:$D$33,4,FALSE),0)</f>
        <v>17.95</v>
      </c>
      <c r="G290" s="5">
        <f t="shared" si="8"/>
        <v>17.95</v>
      </c>
      <c r="H290">
        <f t="shared" si="9"/>
        <v>19</v>
      </c>
      <c r="I290" t="str">
        <f>IFERROR(VLOOKUP(tblOrders[[#This Row],[item_id]],Raw_Menu!$A$2:$D$33,3,FALSE),"Unknown")</f>
        <v>Italian</v>
      </c>
    </row>
    <row r="291" spans="1:9" x14ac:dyDescent="0.25">
      <c r="A291">
        <v>290</v>
      </c>
      <c r="B291">
        <v>121</v>
      </c>
      <c r="C291" s="1">
        <v>44928</v>
      </c>
      <c r="D291" s="2">
        <v>0.81861111111111107</v>
      </c>
      <c r="E291">
        <v>120</v>
      </c>
      <c r="F291" s="5">
        <f>IFERROR(VLOOKUP(E291,Raw_Menu!$A$2:$D$33,4,FALSE),0)</f>
        <v>13.95</v>
      </c>
      <c r="G291" s="5">
        <f t="shared" si="8"/>
        <v>13.95</v>
      </c>
      <c r="H291">
        <f t="shared" si="9"/>
        <v>19</v>
      </c>
      <c r="I291" t="str">
        <f>IFERROR(VLOOKUP(tblOrders[[#This Row],[item_id]],Raw_Menu!$A$2:$D$33,3,FALSE),"Unknown")</f>
        <v>Mexican</v>
      </c>
    </row>
    <row r="292" spans="1:9" x14ac:dyDescent="0.25">
      <c r="A292">
        <v>291</v>
      </c>
      <c r="B292">
        <v>121</v>
      </c>
      <c r="C292" s="1">
        <v>44928</v>
      </c>
      <c r="D292" s="2">
        <v>0.81861111111111107</v>
      </c>
      <c r="E292">
        <v>105</v>
      </c>
      <c r="F292" s="5">
        <f>IFERROR(VLOOKUP(E292,Raw_Menu!$A$2:$D$33,4,FALSE),0)</f>
        <v>7</v>
      </c>
      <c r="G292" s="5">
        <f t="shared" si="8"/>
        <v>7</v>
      </c>
      <c r="H292">
        <f t="shared" si="9"/>
        <v>19</v>
      </c>
      <c r="I292" t="str">
        <f>IFERROR(VLOOKUP(tblOrders[[#This Row],[item_id]],Raw_Menu!$A$2:$D$33,3,FALSE),"Unknown")</f>
        <v>American</v>
      </c>
    </row>
    <row r="293" spans="1:9" x14ac:dyDescent="0.25">
      <c r="A293">
        <v>292</v>
      </c>
      <c r="B293">
        <v>122</v>
      </c>
      <c r="C293" s="1">
        <v>44928</v>
      </c>
      <c r="D293" s="2">
        <v>0.82660879629629624</v>
      </c>
      <c r="E293">
        <v>117</v>
      </c>
      <c r="F293" s="5">
        <f>IFERROR(VLOOKUP(E293,Raw_Menu!$A$2:$D$33,4,FALSE),0)</f>
        <v>12.95</v>
      </c>
      <c r="G293" s="5">
        <f t="shared" si="8"/>
        <v>12.95</v>
      </c>
      <c r="H293">
        <f t="shared" si="9"/>
        <v>19</v>
      </c>
      <c r="I293" t="str">
        <f>IFERROR(VLOOKUP(tblOrders[[#This Row],[item_id]],Raw_Menu!$A$2:$D$33,3,FALSE),"Unknown")</f>
        <v>Mexican</v>
      </c>
    </row>
    <row r="294" spans="1:9" x14ac:dyDescent="0.25">
      <c r="A294">
        <v>293</v>
      </c>
      <c r="B294">
        <v>123</v>
      </c>
      <c r="C294" s="1">
        <v>44928</v>
      </c>
      <c r="D294" s="2">
        <v>0.84177083333333336</v>
      </c>
      <c r="E294">
        <v>110</v>
      </c>
      <c r="F294" s="5">
        <f>IFERROR(VLOOKUP(E294,Raw_Menu!$A$2:$D$33,4,FALSE),0)</f>
        <v>17.95</v>
      </c>
      <c r="G294" s="5">
        <f t="shared" si="8"/>
        <v>17.95</v>
      </c>
      <c r="H294">
        <f t="shared" si="9"/>
        <v>20</v>
      </c>
      <c r="I294" t="str">
        <f>IFERROR(VLOOKUP(tblOrders[[#This Row],[item_id]],Raw_Menu!$A$2:$D$33,3,FALSE),"Unknown")</f>
        <v>Asian</v>
      </c>
    </row>
    <row r="295" spans="1:9" x14ac:dyDescent="0.25">
      <c r="A295">
        <v>294</v>
      </c>
      <c r="B295">
        <v>124</v>
      </c>
      <c r="C295" s="1">
        <v>44928</v>
      </c>
      <c r="D295" s="2">
        <v>0.84206018518518522</v>
      </c>
      <c r="E295">
        <v>101</v>
      </c>
      <c r="F295" s="5">
        <f>IFERROR(VLOOKUP(E295,Raw_Menu!$A$2:$D$33,4,FALSE),0)</f>
        <v>12.95</v>
      </c>
      <c r="G295" s="5">
        <f t="shared" si="8"/>
        <v>12.95</v>
      </c>
      <c r="H295">
        <f t="shared" si="9"/>
        <v>20</v>
      </c>
      <c r="I295" t="str">
        <f>IFERROR(VLOOKUP(tblOrders[[#This Row],[item_id]],Raw_Menu!$A$2:$D$33,3,FALSE),"Unknown")</f>
        <v>American</v>
      </c>
    </row>
    <row r="296" spans="1:9" x14ac:dyDescent="0.25">
      <c r="A296">
        <v>295</v>
      </c>
      <c r="B296">
        <v>124</v>
      </c>
      <c r="C296" s="1">
        <v>44928</v>
      </c>
      <c r="D296" s="2">
        <v>0.84206018518518522</v>
      </c>
      <c r="E296">
        <v>120</v>
      </c>
      <c r="F296" s="5">
        <f>IFERROR(VLOOKUP(E296,Raw_Menu!$A$2:$D$33,4,FALSE),0)</f>
        <v>13.95</v>
      </c>
      <c r="G296" s="5">
        <f t="shared" si="8"/>
        <v>13.95</v>
      </c>
      <c r="H296">
        <f t="shared" si="9"/>
        <v>20</v>
      </c>
      <c r="I296" t="str">
        <f>IFERROR(VLOOKUP(tblOrders[[#This Row],[item_id]],Raw_Menu!$A$2:$D$33,3,FALSE),"Unknown")</f>
        <v>Mexican</v>
      </c>
    </row>
    <row r="297" spans="1:9" x14ac:dyDescent="0.25">
      <c r="A297">
        <v>296</v>
      </c>
      <c r="B297">
        <v>124</v>
      </c>
      <c r="C297" s="1">
        <v>44928</v>
      </c>
      <c r="D297" s="2">
        <v>0.84206018518518522</v>
      </c>
      <c r="E297">
        <v>122</v>
      </c>
      <c r="F297" s="5">
        <f>IFERROR(VLOOKUP(E297,Raw_Menu!$A$2:$D$33,4,FALSE),0)</f>
        <v>7</v>
      </c>
      <c r="G297" s="5">
        <f t="shared" si="8"/>
        <v>7</v>
      </c>
      <c r="H297">
        <f t="shared" si="9"/>
        <v>20</v>
      </c>
      <c r="I297" t="str">
        <f>IFERROR(VLOOKUP(tblOrders[[#This Row],[item_id]],Raw_Menu!$A$2:$D$33,3,FALSE),"Unknown")</f>
        <v>Mexican</v>
      </c>
    </row>
    <row r="298" spans="1:9" x14ac:dyDescent="0.25">
      <c r="A298">
        <v>297</v>
      </c>
      <c r="B298">
        <v>124</v>
      </c>
      <c r="C298" s="1">
        <v>44928</v>
      </c>
      <c r="D298" s="2">
        <v>0.84206018518518522</v>
      </c>
      <c r="E298">
        <v>114</v>
      </c>
      <c r="F298" s="5">
        <f>IFERROR(VLOOKUP(E298,Raw_Menu!$A$2:$D$33,4,FALSE),0)</f>
        <v>9</v>
      </c>
      <c r="G298" s="5">
        <f t="shared" si="8"/>
        <v>9</v>
      </c>
      <c r="H298">
        <f t="shared" si="9"/>
        <v>20</v>
      </c>
      <c r="I298" t="str">
        <f>IFERROR(VLOOKUP(tblOrders[[#This Row],[item_id]],Raw_Menu!$A$2:$D$33,3,FALSE),"Unknown")</f>
        <v>Asian</v>
      </c>
    </row>
    <row r="299" spans="1:9" x14ac:dyDescent="0.25">
      <c r="A299">
        <v>298</v>
      </c>
      <c r="B299">
        <v>125</v>
      </c>
      <c r="C299" s="1">
        <v>44928</v>
      </c>
      <c r="D299" s="2">
        <v>0.85493055555555553</v>
      </c>
      <c r="E299" t="s">
        <v>95</v>
      </c>
      <c r="F299" s="5">
        <f>IFERROR(VLOOKUP(E299,Raw_Menu!$A$2:$D$33,4,FALSE),0)</f>
        <v>0</v>
      </c>
      <c r="G299" s="5">
        <f t="shared" si="8"/>
        <v>0</v>
      </c>
      <c r="H299">
        <f t="shared" si="9"/>
        <v>20</v>
      </c>
      <c r="I299" t="str">
        <f>IFERROR(VLOOKUP(tblOrders[[#This Row],[item_id]],Raw_Menu!$A$2:$D$33,3,FALSE),"Unknown")</f>
        <v>Unknown</v>
      </c>
    </row>
    <row r="300" spans="1:9" x14ac:dyDescent="0.25">
      <c r="A300">
        <v>299</v>
      </c>
      <c r="B300">
        <v>126</v>
      </c>
      <c r="C300" s="1">
        <v>44928</v>
      </c>
      <c r="D300" s="2">
        <v>0.87062499999999998</v>
      </c>
      <c r="E300">
        <v>132</v>
      </c>
      <c r="F300" s="5">
        <f>IFERROR(VLOOKUP(E300,Raw_Menu!$A$2:$D$33,4,FALSE),0)</f>
        <v>16.95</v>
      </c>
      <c r="G300" s="5">
        <f t="shared" si="8"/>
        <v>16.95</v>
      </c>
      <c r="H300">
        <f t="shared" si="9"/>
        <v>20</v>
      </c>
      <c r="I300" t="str">
        <f>IFERROR(VLOOKUP(tblOrders[[#This Row],[item_id]],Raw_Menu!$A$2:$D$33,3,FALSE),"Unknown")</f>
        <v>Italian</v>
      </c>
    </row>
    <row r="301" spans="1:9" x14ac:dyDescent="0.25">
      <c r="A301">
        <v>300</v>
      </c>
      <c r="B301">
        <v>127</v>
      </c>
      <c r="C301" s="1">
        <v>44928</v>
      </c>
      <c r="D301" s="2">
        <v>0.87387731481481479</v>
      </c>
      <c r="E301">
        <v>113</v>
      </c>
      <c r="F301" s="5">
        <f>IFERROR(VLOOKUP(E301,Raw_Menu!$A$2:$D$33,4,FALSE),0)</f>
        <v>5</v>
      </c>
      <c r="G301" s="5">
        <f t="shared" si="8"/>
        <v>5</v>
      </c>
      <c r="H301">
        <f t="shared" si="9"/>
        <v>20</v>
      </c>
      <c r="I301" t="str">
        <f>IFERROR(VLOOKUP(tblOrders[[#This Row],[item_id]],Raw_Menu!$A$2:$D$33,3,FALSE),"Unknown")</f>
        <v>Asian</v>
      </c>
    </row>
    <row r="302" spans="1:9" x14ac:dyDescent="0.25">
      <c r="A302">
        <v>301</v>
      </c>
      <c r="B302">
        <v>128</v>
      </c>
      <c r="C302" s="1">
        <v>44928</v>
      </c>
      <c r="D302" s="2">
        <v>0.87854166666666667</v>
      </c>
      <c r="E302">
        <v>122</v>
      </c>
      <c r="F302" s="5">
        <f>IFERROR(VLOOKUP(E302,Raw_Menu!$A$2:$D$33,4,FALSE),0)</f>
        <v>7</v>
      </c>
      <c r="G302" s="5">
        <f t="shared" si="8"/>
        <v>7</v>
      </c>
      <c r="H302">
        <f t="shared" si="9"/>
        <v>21</v>
      </c>
      <c r="I302" t="str">
        <f>IFERROR(VLOOKUP(tblOrders[[#This Row],[item_id]],Raw_Menu!$A$2:$D$33,3,FALSE),"Unknown")</f>
        <v>Mexican</v>
      </c>
    </row>
    <row r="303" spans="1:9" x14ac:dyDescent="0.25">
      <c r="A303">
        <v>302</v>
      </c>
      <c r="B303">
        <v>129</v>
      </c>
      <c r="C303" s="1">
        <v>44928</v>
      </c>
      <c r="D303" s="2">
        <v>0.88405092592592593</v>
      </c>
      <c r="E303">
        <v>107</v>
      </c>
      <c r="F303" s="5">
        <f>IFERROR(VLOOKUP(E303,Raw_Menu!$A$2:$D$33,4,FALSE),0)</f>
        <v>16.5</v>
      </c>
      <c r="G303" s="5">
        <f t="shared" si="8"/>
        <v>16.5</v>
      </c>
      <c r="H303">
        <f t="shared" si="9"/>
        <v>21</v>
      </c>
      <c r="I303" t="str">
        <f>IFERROR(VLOOKUP(tblOrders[[#This Row],[item_id]],Raw_Menu!$A$2:$D$33,3,FALSE),"Unknown")</f>
        <v>Asian</v>
      </c>
    </row>
    <row r="304" spans="1:9" x14ac:dyDescent="0.25">
      <c r="A304">
        <v>303</v>
      </c>
      <c r="B304">
        <v>129</v>
      </c>
      <c r="C304" s="1">
        <v>44928</v>
      </c>
      <c r="D304" s="2">
        <v>0.88405092592592593</v>
      </c>
      <c r="E304">
        <v>114</v>
      </c>
      <c r="F304" s="5">
        <f>IFERROR(VLOOKUP(E304,Raw_Menu!$A$2:$D$33,4,FALSE),0)</f>
        <v>9</v>
      </c>
      <c r="G304" s="5">
        <f t="shared" si="8"/>
        <v>9</v>
      </c>
      <c r="H304">
        <f t="shared" si="9"/>
        <v>21</v>
      </c>
      <c r="I304" t="str">
        <f>IFERROR(VLOOKUP(tblOrders[[#This Row],[item_id]],Raw_Menu!$A$2:$D$33,3,FALSE),"Unknown")</f>
        <v>Asian</v>
      </c>
    </row>
    <row r="305" spans="1:9" x14ac:dyDescent="0.25">
      <c r="A305">
        <v>304</v>
      </c>
      <c r="B305">
        <v>130</v>
      </c>
      <c r="C305" s="1">
        <v>44928</v>
      </c>
      <c r="D305" s="2">
        <v>0.88535879629629632</v>
      </c>
      <c r="E305">
        <v>109</v>
      </c>
      <c r="F305" s="5">
        <f>IFERROR(VLOOKUP(E305,Raw_Menu!$A$2:$D$33,4,FALSE),0)</f>
        <v>17.95</v>
      </c>
      <c r="G305" s="5">
        <f t="shared" si="8"/>
        <v>17.95</v>
      </c>
      <c r="H305">
        <f t="shared" si="9"/>
        <v>21</v>
      </c>
      <c r="I305" t="str">
        <f>IFERROR(VLOOKUP(tblOrders[[#This Row],[item_id]],Raw_Menu!$A$2:$D$33,3,FALSE),"Unknown")</f>
        <v>Asian</v>
      </c>
    </row>
    <row r="306" spans="1:9" x14ac:dyDescent="0.25">
      <c r="A306">
        <v>305</v>
      </c>
      <c r="B306">
        <v>130</v>
      </c>
      <c r="C306" s="1">
        <v>44928</v>
      </c>
      <c r="D306" s="2">
        <v>0.88535879629629632</v>
      </c>
      <c r="E306">
        <v>110</v>
      </c>
      <c r="F306" s="5">
        <f>IFERROR(VLOOKUP(E306,Raw_Menu!$A$2:$D$33,4,FALSE),0)</f>
        <v>17.95</v>
      </c>
      <c r="G306" s="5">
        <f t="shared" si="8"/>
        <v>17.95</v>
      </c>
      <c r="H306">
        <f t="shared" si="9"/>
        <v>21</v>
      </c>
      <c r="I306" t="str">
        <f>IFERROR(VLOOKUP(tblOrders[[#This Row],[item_id]],Raw_Menu!$A$2:$D$33,3,FALSE),"Unknown")</f>
        <v>Asian</v>
      </c>
    </row>
    <row r="307" spans="1:9" x14ac:dyDescent="0.25">
      <c r="A307">
        <v>306</v>
      </c>
      <c r="B307">
        <v>130</v>
      </c>
      <c r="C307" s="1">
        <v>44928</v>
      </c>
      <c r="D307" s="2">
        <v>0.88535879629629632</v>
      </c>
      <c r="E307">
        <v>129</v>
      </c>
      <c r="F307" s="5">
        <f>IFERROR(VLOOKUP(E307,Raw_Menu!$A$2:$D$33,4,FALSE),0)</f>
        <v>15.5</v>
      </c>
      <c r="G307" s="5">
        <f t="shared" si="8"/>
        <v>15.5</v>
      </c>
      <c r="H307">
        <f t="shared" si="9"/>
        <v>21</v>
      </c>
      <c r="I307" t="str">
        <f>IFERROR(VLOOKUP(tblOrders[[#This Row],[item_id]],Raw_Menu!$A$2:$D$33,3,FALSE),"Unknown")</f>
        <v>Italian</v>
      </c>
    </row>
    <row r="308" spans="1:9" x14ac:dyDescent="0.25">
      <c r="A308">
        <v>307</v>
      </c>
      <c r="B308">
        <v>130</v>
      </c>
      <c r="C308" s="1">
        <v>44928</v>
      </c>
      <c r="D308" s="2">
        <v>0.88535879629629632</v>
      </c>
      <c r="E308">
        <v>105</v>
      </c>
      <c r="F308" s="5">
        <f>IFERROR(VLOOKUP(E308,Raw_Menu!$A$2:$D$33,4,FALSE),0)</f>
        <v>7</v>
      </c>
      <c r="G308" s="5">
        <f t="shared" si="8"/>
        <v>7</v>
      </c>
      <c r="H308">
        <f t="shared" si="9"/>
        <v>21</v>
      </c>
      <c r="I308" t="str">
        <f>IFERROR(VLOOKUP(tblOrders[[#This Row],[item_id]],Raw_Menu!$A$2:$D$33,3,FALSE),"Unknown")</f>
        <v>American</v>
      </c>
    </row>
    <row r="309" spans="1:9" x14ac:dyDescent="0.25">
      <c r="A309">
        <v>308</v>
      </c>
      <c r="B309">
        <v>131</v>
      </c>
      <c r="C309" s="1">
        <v>44928</v>
      </c>
      <c r="D309" s="2">
        <v>0.89803240740740742</v>
      </c>
      <c r="E309">
        <v>104</v>
      </c>
      <c r="F309" s="5">
        <f>IFERROR(VLOOKUP(E309,Raw_Menu!$A$2:$D$33,4,FALSE),0)</f>
        <v>10.5</v>
      </c>
      <c r="G309" s="5">
        <f t="shared" si="8"/>
        <v>10.5</v>
      </c>
      <c r="H309">
        <f t="shared" si="9"/>
        <v>21</v>
      </c>
      <c r="I309" t="str">
        <f>IFERROR(VLOOKUP(tblOrders[[#This Row],[item_id]],Raw_Menu!$A$2:$D$33,3,FALSE),"Unknown")</f>
        <v>American</v>
      </c>
    </row>
    <row r="310" spans="1:9" x14ac:dyDescent="0.25">
      <c r="A310">
        <v>309</v>
      </c>
      <c r="B310">
        <v>131</v>
      </c>
      <c r="C310" s="1">
        <v>44928</v>
      </c>
      <c r="D310" s="2">
        <v>0.89803240740740742</v>
      </c>
      <c r="E310">
        <v>124</v>
      </c>
      <c r="F310" s="5">
        <f>IFERROR(VLOOKUP(E310,Raw_Menu!$A$2:$D$33,4,FALSE),0)</f>
        <v>14.5</v>
      </c>
      <c r="G310" s="5">
        <f t="shared" si="8"/>
        <v>14.5</v>
      </c>
      <c r="H310">
        <f t="shared" si="9"/>
        <v>21</v>
      </c>
      <c r="I310" t="str">
        <f>IFERROR(VLOOKUP(tblOrders[[#This Row],[item_id]],Raw_Menu!$A$2:$D$33,3,FALSE),"Unknown")</f>
        <v>Italian</v>
      </c>
    </row>
    <row r="311" spans="1:9" x14ac:dyDescent="0.25">
      <c r="A311">
        <v>310</v>
      </c>
      <c r="B311">
        <v>131</v>
      </c>
      <c r="C311" s="1">
        <v>44928</v>
      </c>
      <c r="D311" s="2">
        <v>0.89803240740740742</v>
      </c>
      <c r="E311">
        <v>126</v>
      </c>
      <c r="F311" s="5">
        <f>IFERROR(VLOOKUP(E311,Raw_Menu!$A$2:$D$33,4,FALSE),0)</f>
        <v>14.5</v>
      </c>
      <c r="G311" s="5">
        <f t="shared" si="8"/>
        <v>14.5</v>
      </c>
      <c r="H311">
        <f t="shared" si="9"/>
        <v>21</v>
      </c>
      <c r="I311" t="str">
        <f>IFERROR(VLOOKUP(tblOrders[[#This Row],[item_id]],Raw_Menu!$A$2:$D$33,3,FALSE),"Unknown")</f>
        <v>Italian</v>
      </c>
    </row>
    <row r="312" spans="1:9" x14ac:dyDescent="0.25">
      <c r="A312">
        <v>311</v>
      </c>
      <c r="B312">
        <v>131</v>
      </c>
      <c r="C312" s="1">
        <v>44928</v>
      </c>
      <c r="D312" s="2">
        <v>0.89803240740740742</v>
      </c>
      <c r="E312">
        <v>123</v>
      </c>
      <c r="F312" s="5">
        <f>IFERROR(VLOOKUP(E312,Raw_Menu!$A$2:$D$33,4,FALSE),0)</f>
        <v>9</v>
      </c>
      <c r="G312" s="5">
        <f t="shared" si="8"/>
        <v>9</v>
      </c>
      <c r="H312">
        <f t="shared" si="9"/>
        <v>21</v>
      </c>
      <c r="I312" t="str">
        <f>IFERROR(VLOOKUP(tblOrders[[#This Row],[item_id]],Raw_Menu!$A$2:$D$33,3,FALSE),"Unknown")</f>
        <v>Mexican</v>
      </c>
    </row>
    <row r="313" spans="1:9" x14ac:dyDescent="0.25">
      <c r="A313">
        <v>312</v>
      </c>
      <c r="B313">
        <v>132</v>
      </c>
      <c r="C313" s="1">
        <v>44928</v>
      </c>
      <c r="D313" s="2">
        <v>0.90468749999999998</v>
      </c>
      <c r="E313">
        <v>113</v>
      </c>
      <c r="F313" s="5">
        <f>IFERROR(VLOOKUP(E313,Raw_Menu!$A$2:$D$33,4,FALSE),0)</f>
        <v>5</v>
      </c>
      <c r="G313" s="5">
        <f t="shared" si="8"/>
        <v>5</v>
      </c>
      <c r="H313">
        <f t="shared" si="9"/>
        <v>21</v>
      </c>
      <c r="I313" t="str">
        <f>IFERROR(VLOOKUP(tblOrders[[#This Row],[item_id]],Raw_Menu!$A$2:$D$33,3,FALSE),"Unknown")</f>
        <v>Asian</v>
      </c>
    </row>
    <row r="314" spans="1:9" x14ac:dyDescent="0.25">
      <c r="A314">
        <v>313</v>
      </c>
      <c r="B314">
        <v>133</v>
      </c>
      <c r="C314" s="1">
        <v>44928</v>
      </c>
      <c r="D314" s="2">
        <v>0.91686342592592596</v>
      </c>
      <c r="E314">
        <v>101</v>
      </c>
      <c r="F314" s="5">
        <f>IFERROR(VLOOKUP(E314,Raw_Menu!$A$2:$D$33,4,FALSE),0)</f>
        <v>12.95</v>
      </c>
      <c r="G314" s="5">
        <f t="shared" si="8"/>
        <v>12.95</v>
      </c>
      <c r="H314">
        <f t="shared" si="9"/>
        <v>22</v>
      </c>
      <c r="I314" t="str">
        <f>IFERROR(VLOOKUP(tblOrders[[#This Row],[item_id]],Raw_Menu!$A$2:$D$33,3,FALSE),"Unknown")</f>
        <v>American</v>
      </c>
    </row>
    <row r="315" spans="1:9" x14ac:dyDescent="0.25">
      <c r="A315">
        <v>314</v>
      </c>
      <c r="B315">
        <v>133</v>
      </c>
      <c r="C315" s="1">
        <v>44928</v>
      </c>
      <c r="D315" s="2">
        <v>0.91686342592592596</v>
      </c>
      <c r="E315">
        <v>109</v>
      </c>
      <c r="F315" s="5">
        <f>IFERROR(VLOOKUP(E315,Raw_Menu!$A$2:$D$33,4,FALSE),0)</f>
        <v>17.95</v>
      </c>
      <c r="G315" s="5">
        <f t="shared" si="8"/>
        <v>17.95</v>
      </c>
      <c r="H315">
        <f t="shared" si="9"/>
        <v>22</v>
      </c>
      <c r="I315" t="str">
        <f>IFERROR(VLOOKUP(tblOrders[[#This Row],[item_id]],Raw_Menu!$A$2:$D$33,3,FALSE),"Unknown")</f>
        <v>Asian</v>
      </c>
    </row>
    <row r="316" spans="1:9" x14ac:dyDescent="0.25">
      <c r="A316">
        <v>315</v>
      </c>
      <c r="B316">
        <v>133</v>
      </c>
      <c r="C316" s="1">
        <v>44928</v>
      </c>
      <c r="D316" s="2">
        <v>0.91686342592592596</v>
      </c>
      <c r="E316">
        <v>114</v>
      </c>
      <c r="F316" s="5">
        <f>IFERROR(VLOOKUP(E316,Raw_Menu!$A$2:$D$33,4,FALSE),0)</f>
        <v>9</v>
      </c>
      <c r="G316" s="5">
        <f t="shared" si="8"/>
        <v>9</v>
      </c>
      <c r="H316">
        <f t="shared" si="9"/>
        <v>22</v>
      </c>
      <c r="I316" t="str">
        <f>IFERROR(VLOOKUP(tblOrders[[#This Row],[item_id]],Raw_Menu!$A$2:$D$33,3,FALSE),"Unknown")</f>
        <v>Asian</v>
      </c>
    </row>
    <row r="317" spans="1:9" x14ac:dyDescent="0.25">
      <c r="A317">
        <v>316</v>
      </c>
      <c r="B317">
        <v>134</v>
      </c>
      <c r="C317" s="1">
        <v>44928</v>
      </c>
      <c r="D317" s="2">
        <v>0.9259722222222222</v>
      </c>
      <c r="E317">
        <v>107</v>
      </c>
      <c r="F317" s="5">
        <f>IFERROR(VLOOKUP(E317,Raw_Menu!$A$2:$D$33,4,FALSE),0)</f>
        <v>16.5</v>
      </c>
      <c r="G317" s="5">
        <f t="shared" si="8"/>
        <v>16.5</v>
      </c>
      <c r="H317">
        <f t="shared" si="9"/>
        <v>22</v>
      </c>
      <c r="I317" t="str">
        <f>IFERROR(VLOOKUP(tblOrders[[#This Row],[item_id]],Raw_Menu!$A$2:$D$33,3,FALSE),"Unknown")</f>
        <v>Asian</v>
      </c>
    </row>
    <row r="318" spans="1:9" x14ac:dyDescent="0.25">
      <c r="A318">
        <v>317</v>
      </c>
      <c r="B318">
        <v>134</v>
      </c>
      <c r="C318" s="1">
        <v>44928</v>
      </c>
      <c r="D318" s="2">
        <v>0.9259722222222222</v>
      </c>
      <c r="E318">
        <v>105</v>
      </c>
      <c r="F318" s="5">
        <f>IFERROR(VLOOKUP(E318,Raw_Menu!$A$2:$D$33,4,FALSE),0)</f>
        <v>7</v>
      </c>
      <c r="G318" s="5">
        <f t="shared" si="8"/>
        <v>7</v>
      </c>
      <c r="H318">
        <f t="shared" si="9"/>
        <v>22</v>
      </c>
      <c r="I318" t="str">
        <f>IFERROR(VLOOKUP(tblOrders[[#This Row],[item_id]],Raw_Menu!$A$2:$D$33,3,FALSE),"Unknown")</f>
        <v>American</v>
      </c>
    </row>
    <row r="319" spans="1:9" x14ac:dyDescent="0.25">
      <c r="A319">
        <v>318</v>
      </c>
      <c r="B319">
        <v>134</v>
      </c>
      <c r="C319" s="1">
        <v>44928</v>
      </c>
      <c r="D319" s="2">
        <v>0.9259722222222222</v>
      </c>
      <c r="E319">
        <v>123</v>
      </c>
      <c r="F319" s="5">
        <f>IFERROR(VLOOKUP(E319,Raw_Menu!$A$2:$D$33,4,FALSE),0)</f>
        <v>9</v>
      </c>
      <c r="G319" s="5">
        <f t="shared" si="8"/>
        <v>9</v>
      </c>
      <c r="H319">
        <f t="shared" si="9"/>
        <v>22</v>
      </c>
      <c r="I319" t="str">
        <f>IFERROR(VLOOKUP(tblOrders[[#This Row],[item_id]],Raw_Menu!$A$2:$D$33,3,FALSE),"Unknown")</f>
        <v>Mexican</v>
      </c>
    </row>
    <row r="320" spans="1:9" x14ac:dyDescent="0.25">
      <c r="A320">
        <v>319</v>
      </c>
      <c r="B320">
        <v>135</v>
      </c>
      <c r="C320" s="1">
        <v>44928</v>
      </c>
      <c r="D320" s="2">
        <v>0.9371990740740741</v>
      </c>
      <c r="E320">
        <v>132</v>
      </c>
      <c r="F320" s="5">
        <f>IFERROR(VLOOKUP(E320,Raw_Menu!$A$2:$D$33,4,FALSE),0)</f>
        <v>16.95</v>
      </c>
      <c r="G320" s="5">
        <f t="shared" si="8"/>
        <v>16.95</v>
      </c>
      <c r="H320">
        <f t="shared" si="9"/>
        <v>22</v>
      </c>
      <c r="I320" t="str">
        <f>IFERROR(VLOOKUP(tblOrders[[#This Row],[item_id]],Raw_Menu!$A$2:$D$33,3,FALSE),"Unknown")</f>
        <v>Italian</v>
      </c>
    </row>
    <row r="321" spans="1:9" x14ac:dyDescent="0.25">
      <c r="A321">
        <v>320</v>
      </c>
      <c r="B321">
        <v>136</v>
      </c>
      <c r="C321" s="1">
        <v>44928</v>
      </c>
      <c r="D321" s="2">
        <v>0.93945601851851857</v>
      </c>
      <c r="E321">
        <v>124</v>
      </c>
      <c r="F321" s="5">
        <f>IFERROR(VLOOKUP(E321,Raw_Menu!$A$2:$D$33,4,FALSE),0)</f>
        <v>14.5</v>
      </c>
      <c r="G321" s="5">
        <f t="shared" si="8"/>
        <v>14.5</v>
      </c>
      <c r="H321">
        <f t="shared" si="9"/>
        <v>22</v>
      </c>
      <c r="I321" t="str">
        <f>IFERROR(VLOOKUP(tblOrders[[#This Row],[item_id]],Raw_Menu!$A$2:$D$33,3,FALSE),"Unknown")</f>
        <v>Italian</v>
      </c>
    </row>
    <row r="322" spans="1:9" x14ac:dyDescent="0.25">
      <c r="A322">
        <v>321</v>
      </c>
      <c r="B322">
        <v>136</v>
      </c>
      <c r="C322" s="1">
        <v>44928</v>
      </c>
      <c r="D322" s="2">
        <v>0.93945601851851857</v>
      </c>
      <c r="E322">
        <v>118</v>
      </c>
      <c r="F322" s="5">
        <f>IFERROR(VLOOKUP(E322,Raw_Menu!$A$2:$D$33,4,FALSE),0)</f>
        <v>14.95</v>
      </c>
      <c r="G322" s="5">
        <f t="shared" ref="G322:G385" si="10">VALUE(F322)</f>
        <v>14.95</v>
      </c>
      <c r="H322">
        <f t="shared" ref="H322:H385" si="11">HOUR(D322)</f>
        <v>22</v>
      </c>
      <c r="I322" t="str">
        <f>IFERROR(VLOOKUP(tblOrders[[#This Row],[item_id]],Raw_Menu!$A$2:$D$33,3,FALSE),"Unknown")</f>
        <v>Mexican</v>
      </c>
    </row>
    <row r="323" spans="1:9" x14ac:dyDescent="0.25">
      <c r="A323">
        <v>322</v>
      </c>
      <c r="B323">
        <v>137</v>
      </c>
      <c r="C323" s="1">
        <v>44929</v>
      </c>
      <c r="D323" s="2">
        <v>0.48206018518518517</v>
      </c>
      <c r="E323">
        <v>128</v>
      </c>
      <c r="F323" s="5">
        <f>IFERROR(VLOOKUP(E323,Raw_Menu!$A$2:$D$33,4,FALSE),0)</f>
        <v>15.5</v>
      </c>
      <c r="G323" s="5">
        <f t="shared" si="10"/>
        <v>15.5</v>
      </c>
      <c r="H323">
        <f t="shared" si="11"/>
        <v>11</v>
      </c>
      <c r="I323" t="str">
        <f>IFERROR(VLOOKUP(tblOrders[[#This Row],[item_id]],Raw_Menu!$A$2:$D$33,3,FALSE),"Unknown")</f>
        <v>Italian</v>
      </c>
    </row>
    <row r="324" spans="1:9" x14ac:dyDescent="0.25">
      <c r="A324">
        <v>323</v>
      </c>
      <c r="B324">
        <v>137</v>
      </c>
      <c r="C324" s="1">
        <v>44929</v>
      </c>
      <c r="D324" s="2">
        <v>0.48206018518518517</v>
      </c>
      <c r="E324">
        <v>113</v>
      </c>
      <c r="F324" s="5">
        <f>IFERROR(VLOOKUP(E324,Raw_Menu!$A$2:$D$33,4,FALSE),0)</f>
        <v>5</v>
      </c>
      <c r="G324" s="5">
        <f t="shared" si="10"/>
        <v>5</v>
      </c>
      <c r="H324">
        <f t="shared" si="11"/>
        <v>11</v>
      </c>
      <c r="I324" t="str">
        <f>IFERROR(VLOOKUP(tblOrders[[#This Row],[item_id]],Raw_Menu!$A$2:$D$33,3,FALSE),"Unknown")</f>
        <v>Asian</v>
      </c>
    </row>
    <row r="325" spans="1:9" x14ac:dyDescent="0.25">
      <c r="A325">
        <v>324</v>
      </c>
      <c r="B325">
        <v>137</v>
      </c>
      <c r="C325" s="1">
        <v>44929</v>
      </c>
      <c r="D325" s="2">
        <v>0.48206018518518517</v>
      </c>
      <c r="E325">
        <v>122</v>
      </c>
      <c r="F325" s="5">
        <f>IFERROR(VLOOKUP(E325,Raw_Menu!$A$2:$D$33,4,FALSE),0)</f>
        <v>7</v>
      </c>
      <c r="G325" s="5">
        <f t="shared" si="10"/>
        <v>7</v>
      </c>
      <c r="H325">
        <f t="shared" si="11"/>
        <v>11</v>
      </c>
      <c r="I325" t="str">
        <f>IFERROR(VLOOKUP(tblOrders[[#This Row],[item_id]],Raw_Menu!$A$2:$D$33,3,FALSE),"Unknown")</f>
        <v>Mexican</v>
      </c>
    </row>
    <row r="326" spans="1:9" x14ac:dyDescent="0.25">
      <c r="A326">
        <v>325</v>
      </c>
      <c r="B326">
        <v>138</v>
      </c>
      <c r="C326" s="1">
        <v>44929</v>
      </c>
      <c r="D326" s="2">
        <v>0.48946759259259259</v>
      </c>
      <c r="E326">
        <v>102</v>
      </c>
      <c r="F326" s="5">
        <f>IFERROR(VLOOKUP(E326,Raw_Menu!$A$2:$D$33,4,FALSE),0)</f>
        <v>13.95</v>
      </c>
      <c r="G326" s="5">
        <f t="shared" si="10"/>
        <v>13.95</v>
      </c>
      <c r="H326">
        <f t="shared" si="11"/>
        <v>11</v>
      </c>
      <c r="I326" t="str">
        <f>IFERROR(VLOOKUP(tblOrders[[#This Row],[item_id]],Raw_Menu!$A$2:$D$33,3,FALSE),"Unknown")</f>
        <v>American</v>
      </c>
    </row>
    <row r="327" spans="1:9" x14ac:dyDescent="0.25">
      <c r="A327">
        <v>326</v>
      </c>
      <c r="B327">
        <v>138</v>
      </c>
      <c r="C327" s="1">
        <v>44929</v>
      </c>
      <c r="D327" s="2">
        <v>0.48946759259259259</v>
      </c>
      <c r="E327">
        <v>125</v>
      </c>
      <c r="F327" s="5">
        <f>IFERROR(VLOOKUP(E327,Raw_Menu!$A$2:$D$33,4,FALSE),0)</f>
        <v>17.95</v>
      </c>
      <c r="G327" s="5">
        <f t="shared" si="10"/>
        <v>17.95</v>
      </c>
      <c r="H327">
        <f t="shared" si="11"/>
        <v>11</v>
      </c>
      <c r="I327" t="str">
        <f>IFERROR(VLOOKUP(tblOrders[[#This Row],[item_id]],Raw_Menu!$A$2:$D$33,3,FALSE),"Unknown")</f>
        <v>Italian</v>
      </c>
    </row>
    <row r="328" spans="1:9" x14ac:dyDescent="0.25">
      <c r="A328">
        <v>327</v>
      </c>
      <c r="B328">
        <v>138</v>
      </c>
      <c r="C328" s="1">
        <v>44929</v>
      </c>
      <c r="D328" s="2">
        <v>0.48946759259259259</v>
      </c>
      <c r="E328">
        <v>127</v>
      </c>
      <c r="F328" s="5">
        <f>IFERROR(VLOOKUP(E328,Raw_Menu!$A$2:$D$33,4,FALSE),0)</f>
        <v>17.95</v>
      </c>
      <c r="G328" s="5">
        <f t="shared" si="10"/>
        <v>17.95</v>
      </c>
      <c r="H328">
        <f t="shared" si="11"/>
        <v>11</v>
      </c>
      <c r="I328" t="str">
        <f>IFERROR(VLOOKUP(tblOrders[[#This Row],[item_id]],Raw_Menu!$A$2:$D$33,3,FALSE),"Unknown")</f>
        <v>Italian</v>
      </c>
    </row>
    <row r="329" spans="1:9" x14ac:dyDescent="0.25">
      <c r="A329">
        <v>328</v>
      </c>
      <c r="B329">
        <v>138</v>
      </c>
      <c r="C329" s="1">
        <v>44929</v>
      </c>
      <c r="D329" s="2">
        <v>0.48946759259259259</v>
      </c>
      <c r="E329">
        <v>120</v>
      </c>
      <c r="F329" s="5">
        <f>IFERROR(VLOOKUP(E329,Raw_Menu!$A$2:$D$33,4,FALSE),0)</f>
        <v>13.95</v>
      </c>
      <c r="G329" s="5">
        <f t="shared" si="10"/>
        <v>13.95</v>
      </c>
      <c r="H329">
        <f t="shared" si="11"/>
        <v>11</v>
      </c>
      <c r="I329" t="str">
        <f>IFERROR(VLOOKUP(tblOrders[[#This Row],[item_id]],Raw_Menu!$A$2:$D$33,3,FALSE),"Unknown")</f>
        <v>Mexican</v>
      </c>
    </row>
    <row r="330" spans="1:9" x14ac:dyDescent="0.25">
      <c r="A330">
        <v>329</v>
      </c>
      <c r="B330">
        <v>139</v>
      </c>
      <c r="C330" s="1">
        <v>44929</v>
      </c>
      <c r="D330" s="2">
        <v>0.49836805555555558</v>
      </c>
      <c r="E330">
        <v>124</v>
      </c>
      <c r="F330" s="5">
        <f>IFERROR(VLOOKUP(E330,Raw_Menu!$A$2:$D$33,4,FALSE),0)</f>
        <v>14.5</v>
      </c>
      <c r="G330" s="5">
        <f t="shared" si="10"/>
        <v>14.5</v>
      </c>
      <c r="H330">
        <f t="shared" si="11"/>
        <v>11</v>
      </c>
      <c r="I330" t="str">
        <f>IFERROR(VLOOKUP(tblOrders[[#This Row],[item_id]],Raw_Menu!$A$2:$D$33,3,FALSE),"Unknown")</f>
        <v>Italian</v>
      </c>
    </row>
    <row r="331" spans="1:9" x14ac:dyDescent="0.25">
      <c r="A331">
        <v>330</v>
      </c>
      <c r="B331">
        <v>140</v>
      </c>
      <c r="C331" s="1">
        <v>44929</v>
      </c>
      <c r="D331" s="2">
        <v>0.51856481481481487</v>
      </c>
      <c r="E331">
        <v>119</v>
      </c>
      <c r="F331" s="5">
        <f>IFERROR(VLOOKUP(E331,Raw_Menu!$A$2:$D$33,4,FALSE),0)</f>
        <v>11.95</v>
      </c>
      <c r="G331" s="5">
        <f t="shared" si="10"/>
        <v>11.95</v>
      </c>
      <c r="H331">
        <f t="shared" si="11"/>
        <v>12</v>
      </c>
      <c r="I331" t="str">
        <f>IFERROR(VLOOKUP(tblOrders[[#This Row],[item_id]],Raw_Menu!$A$2:$D$33,3,FALSE),"Unknown")</f>
        <v>Mexican</v>
      </c>
    </row>
    <row r="332" spans="1:9" x14ac:dyDescent="0.25">
      <c r="A332">
        <v>331</v>
      </c>
      <c r="B332">
        <v>140</v>
      </c>
      <c r="C332" s="1">
        <v>44929</v>
      </c>
      <c r="D332" s="2">
        <v>0.51856481481481487</v>
      </c>
      <c r="E332">
        <v>132</v>
      </c>
      <c r="F332" s="5">
        <f>IFERROR(VLOOKUP(E332,Raw_Menu!$A$2:$D$33,4,FALSE),0)</f>
        <v>16.95</v>
      </c>
      <c r="G332" s="5">
        <f t="shared" si="10"/>
        <v>16.95</v>
      </c>
      <c r="H332">
        <f t="shared" si="11"/>
        <v>12</v>
      </c>
      <c r="I332" t="str">
        <f>IFERROR(VLOOKUP(tblOrders[[#This Row],[item_id]],Raw_Menu!$A$2:$D$33,3,FALSE),"Unknown")</f>
        <v>Italian</v>
      </c>
    </row>
    <row r="333" spans="1:9" x14ac:dyDescent="0.25">
      <c r="A333">
        <v>332</v>
      </c>
      <c r="B333">
        <v>141</v>
      </c>
      <c r="C333" s="1">
        <v>44929</v>
      </c>
      <c r="D333" s="2">
        <v>0.55278935185185185</v>
      </c>
      <c r="E333">
        <v>108</v>
      </c>
      <c r="F333" s="5">
        <f>IFERROR(VLOOKUP(E333,Raw_Menu!$A$2:$D$33,4,FALSE),0)</f>
        <v>14.5</v>
      </c>
      <c r="G333" s="5">
        <f t="shared" si="10"/>
        <v>14.5</v>
      </c>
      <c r="H333">
        <f t="shared" si="11"/>
        <v>13</v>
      </c>
      <c r="I333" t="str">
        <f>IFERROR(VLOOKUP(tblOrders[[#This Row],[item_id]],Raw_Menu!$A$2:$D$33,3,FALSE),"Unknown")</f>
        <v>Asian</v>
      </c>
    </row>
    <row r="334" spans="1:9" x14ac:dyDescent="0.25">
      <c r="A334">
        <v>333</v>
      </c>
      <c r="B334">
        <v>142</v>
      </c>
      <c r="C334" s="1">
        <v>44929</v>
      </c>
      <c r="D334" s="2">
        <v>0.56526620370370373</v>
      </c>
      <c r="E334">
        <v>126</v>
      </c>
      <c r="F334" s="5">
        <f>IFERROR(VLOOKUP(E334,Raw_Menu!$A$2:$D$33,4,FALSE),0)</f>
        <v>14.5</v>
      </c>
      <c r="G334" s="5">
        <f t="shared" si="10"/>
        <v>14.5</v>
      </c>
      <c r="H334">
        <f t="shared" si="11"/>
        <v>13</v>
      </c>
      <c r="I334" t="str">
        <f>IFERROR(VLOOKUP(tblOrders[[#This Row],[item_id]],Raw_Menu!$A$2:$D$33,3,FALSE),"Unknown")</f>
        <v>Italian</v>
      </c>
    </row>
    <row r="335" spans="1:9" x14ac:dyDescent="0.25">
      <c r="A335">
        <v>334</v>
      </c>
      <c r="B335">
        <v>143</v>
      </c>
      <c r="C335" s="1">
        <v>44929</v>
      </c>
      <c r="D335" s="2">
        <v>0.57055555555555559</v>
      </c>
      <c r="E335">
        <v>102</v>
      </c>
      <c r="F335" s="5">
        <f>IFERROR(VLOOKUP(E335,Raw_Menu!$A$2:$D$33,4,FALSE),0)</f>
        <v>13.95</v>
      </c>
      <c r="G335" s="5">
        <f t="shared" si="10"/>
        <v>13.95</v>
      </c>
      <c r="H335">
        <f t="shared" si="11"/>
        <v>13</v>
      </c>
      <c r="I335" t="str">
        <f>IFERROR(VLOOKUP(tblOrders[[#This Row],[item_id]],Raw_Menu!$A$2:$D$33,3,FALSE),"Unknown")</f>
        <v>American</v>
      </c>
    </row>
    <row r="336" spans="1:9" x14ac:dyDescent="0.25">
      <c r="A336">
        <v>335</v>
      </c>
      <c r="B336">
        <v>143</v>
      </c>
      <c r="C336" s="1">
        <v>44929</v>
      </c>
      <c r="D336" s="2">
        <v>0.57055555555555559</v>
      </c>
      <c r="E336">
        <v>108</v>
      </c>
      <c r="F336" s="5">
        <f>IFERROR(VLOOKUP(E336,Raw_Menu!$A$2:$D$33,4,FALSE),0)</f>
        <v>14.5</v>
      </c>
      <c r="G336" s="5">
        <f t="shared" si="10"/>
        <v>14.5</v>
      </c>
      <c r="H336">
        <f t="shared" si="11"/>
        <v>13</v>
      </c>
      <c r="I336" t="str">
        <f>IFERROR(VLOOKUP(tblOrders[[#This Row],[item_id]],Raw_Menu!$A$2:$D$33,3,FALSE),"Unknown")</f>
        <v>Asian</v>
      </c>
    </row>
    <row r="337" spans="1:9" x14ac:dyDescent="0.25">
      <c r="A337">
        <v>336</v>
      </c>
      <c r="B337">
        <v>143</v>
      </c>
      <c r="C337" s="1">
        <v>44929</v>
      </c>
      <c r="D337" s="2">
        <v>0.57055555555555559</v>
      </c>
      <c r="E337">
        <v>109</v>
      </c>
      <c r="F337" s="5">
        <f>IFERROR(VLOOKUP(E337,Raw_Menu!$A$2:$D$33,4,FALSE),0)</f>
        <v>17.95</v>
      </c>
      <c r="G337" s="5">
        <f t="shared" si="10"/>
        <v>17.95</v>
      </c>
      <c r="H337">
        <f t="shared" si="11"/>
        <v>13</v>
      </c>
      <c r="I337" t="str">
        <f>IFERROR(VLOOKUP(tblOrders[[#This Row],[item_id]],Raw_Menu!$A$2:$D$33,3,FALSE),"Unknown")</f>
        <v>Asian</v>
      </c>
    </row>
    <row r="338" spans="1:9" x14ac:dyDescent="0.25">
      <c r="A338">
        <v>337</v>
      </c>
      <c r="B338">
        <v>143</v>
      </c>
      <c r="C338" s="1">
        <v>44929</v>
      </c>
      <c r="D338" s="2">
        <v>0.57055555555555559</v>
      </c>
      <c r="E338">
        <v>129</v>
      </c>
      <c r="F338" s="5">
        <f>IFERROR(VLOOKUP(E338,Raw_Menu!$A$2:$D$33,4,FALSE),0)</f>
        <v>15.5</v>
      </c>
      <c r="G338" s="5">
        <f t="shared" si="10"/>
        <v>15.5</v>
      </c>
      <c r="H338">
        <f t="shared" si="11"/>
        <v>13</v>
      </c>
      <c r="I338" t="str">
        <f>IFERROR(VLOOKUP(tblOrders[[#This Row],[item_id]],Raw_Menu!$A$2:$D$33,3,FALSE),"Unknown")</f>
        <v>Italian</v>
      </c>
    </row>
    <row r="339" spans="1:9" x14ac:dyDescent="0.25">
      <c r="A339">
        <v>338</v>
      </c>
      <c r="B339">
        <v>143</v>
      </c>
      <c r="C339" s="1">
        <v>44929</v>
      </c>
      <c r="D339" s="2">
        <v>0.57055555555555559</v>
      </c>
      <c r="E339">
        <v>113</v>
      </c>
      <c r="F339" s="5">
        <f>IFERROR(VLOOKUP(E339,Raw_Menu!$A$2:$D$33,4,FALSE),0)</f>
        <v>5</v>
      </c>
      <c r="G339" s="5">
        <f t="shared" si="10"/>
        <v>5</v>
      </c>
      <c r="H339">
        <f t="shared" si="11"/>
        <v>13</v>
      </c>
      <c r="I339" t="str">
        <f>IFERROR(VLOOKUP(tblOrders[[#This Row],[item_id]],Raw_Menu!$A$2:$D$33,3,FALSE),"Unknown")</f>
        <v>Asian</v>
      </c>
    </row>
    <row r="340" spans="1:9" x14ac:dyDescent="0.25">
      <c r="A340">
        <v>339</v>
      </c>
      <c r="B340">
        <v>143</v>
      </c>
      <c r="C340" s="1">
        <v>44929</v>
      </c>
      <c r="D340" s="2">
        <v>0.57055555555555559</v>
      </c>
      <c r="E340">
        <v>119</v>
      </c>
      <c r="F340" s="5">
        <f>IFERROR(VLOOKUP(E340,Raw_Menu!$A$2:$D$33,4,FALSE),0)</f>
        <v>11.95</v>
      </c>
      <c r="G340" s="5">
        <f t="shared" si="10"/>
        <v>11.95</v>
      </c>
      <c r="H340">
        <f t="shared" si="11"/>
        <v>13</v>
      </c>
      <c r="I340" t="str">
        <f>IFERROR(VLOOKUP(tblOrders[[#This Row],[item_id]],Raw_Menu!$A$2:$D$33,3,FALSE),"Unknown")</f>
        <v>Mexican</v>
      </c>
    </row>
    <row r="341" spans="1:9" x14ac:dyDescent="0.25">
      <c r="A341">
        <v>340</v>
      </c>
      <c r="B341">
        <v>143</v>
      </c>
      <c r="C341" s="1">
        <v>44929</v>
      </c>
      <c r="D341" s="2">
        <v>0.57055555555555559</v>
      </c>
      <c r="E341">
        <v>106</v>
      </c>
      <c r="F341" s="5">
        <f>IFERROR(VLOOKUP(E341,Raw_Menu!$A$2:$D$33,4,FALSE),0)</f>
        <v>7</v>
      </c>
      <c r="G341" s="5">
        <f t="shared" si="10"/>
        <v>7</v>
      </c>
      <c r="H341">
        <f t="shared" si="11"/>
        <v>13</v>
      </c>
      <c r="I341" t="str">
        <f>IFERROR(VLOOKUP(tblOrders[[#This Row],[item_id]],Raw_Menu!$A$2:$D$33,3,FALSE),"Unknown")</f>
        <v>American</v>
      </c>
    </row>
    <row r="342" spans="1:9" x14ac:dyDescent="0.25">
      <c r="A342">
        <v>341</v>
      </c>
      <c r="B342">
        <v>143</v>
      </c>
      <c r="C342" s="1">
        <v>44929</v>
      </c>
      <c r="D342" s="2">
        <v>0.57055555555555559</v>
      </c>
      <c r="E342">
        <v>132</v>
      </c>
      <c r="F342" s="5">
        <f>IFERROR(VLOOKUP(E342,Raw_Menu!$A$2:$D$33,4,FALSE),0)</f>
        <v>16.95</v>
      </c>
      <c r="G342" s="5">
        <f t="shared" si="10"/>
        <v>16.95</v>
      </c>
      <c r="H342">
        <f t="shared" si="11"/>
        <v>13</v>
      </c>
      <c r="I342" t="str">
        <f>IFERROR(VLOOKUP(tblOrders[[#This Row],[item_id]],Raw_Menu!$A$2:$D$33,3,FALSE),"Unknown")</f>
        <v>Italian</v>
      </c>
    </row>
    <row r="343" spans="1:9" x14ac:dyDescent="0.25">
      <c r="A343">
        <v>342</v>
      </c>
      <c r="B343">
        <v>144</v>
      </c>
      <c r="C343" s="1">
        <v>44929</v>
      </c>
      <c r="D343" s="2">
        <v>0.57254629629629628</v>
      </c>
      <c r="E343">
        <v>101</v>
      </c>
      <c r="F343" s="5">
        <f>IFERROR(VLOOKUP(E343,Raw_Menu!$A$2:$D$33,4,FALSE),0)</f>
        <v>12.95</v>
      </c>
      <c r="G343" s="5">
        <f t="shared" si="10"/>
        <v>12.95</v>
      </c>
      <c r="H343">
        <f t="shared" si="11"/>
        <v>13</v>
      </c>
      <c r="I343" t="str">
        <f>IFERROR(VLOOKUP(tblOrders[[#This Row],[item_id]],Raw_Menu!$A$2:$D$33,3,FALSE),"Unknown")</f>
        <v>American</v>
      </c>
    </row>
    <row r="344" spans="1:9" x14ac:dyDescent="0.25">
      <c r="A344">
        <v>343</v>
      </c>
      <c r="B344">
        <v>144</v>
      </c>
      <c r="C344" s="1">
        <v>44929</v>
      </c>
      <c r="D344" s="2">
        <v>0.57254629629629628</v>
      </c>
      <c r="E344">
        <v>107</v>
      </c>
      <c r="F344" s="5">
        <f>IFERROR(VLOOKUP(E344,Raw_Menu!$A$2:$D$33,4,FALSE),0)</f>
        <v>16.5</v>
      </c>
      <c r="G344" s="5">
        <f t="shared" si="10"/>
        <v>16.5</v>
      </c>
      <c r="H344">
        <f t="shared" si="11"/>
        <v>13</v>
      </c>
      <c r="I344" t="str">
        <f>IFERROR(VLOOKUP(tblOrders[[#This Row],[item_id]],Raw_Menu!$A$2:$D$33,3,FALSE),"Unknown")</f>
        <v>Asian</v>
      </c>
    </row>
    <row r="345" spans="1:9" x14ac:dyDescent="0.25">
      <c r="A345">
        <v>344</v>
      </c>
      <c r="B345">
        <v>144</v>
      </c>
      <c r="C345" s="1">
        <v>44929</v>
      </c>
      <c r="D345" s="2">
        <v>0.57254629629629628</v>
      </c>
      <c r="E345">
        <v>102</v>
      </c>
      <c r="F345" s="5">
        <f>IFERROR(VLOOKUP(E345,Raw_Menu!$A$2:$D$33,4,FALSE),0)</f>
        <v>13.95</v>
      </c>
      <c r="G345" s="5">
        <f t="shared" si="10"/>
        <v>13.95</v>
      </c>
      <c r="H345">
        <f t="shared" si="11"/>
        <v>13</v>
      </c>
      <c r="I345" t="str">
        <f>IFERROR(VLOOKUP(tblOrders[[#This Row],[item_id]],Raw_Menu!$A$2:$D$33,3,FALSE),"Unknown")</f>
        <v>American</v>
      </c>
    </row>
    <row r="346" spans="1:9" x14ac:dyDescent="0.25">
      <c r="A346">
        <v>345</v>
      </c>
      <c r="B346">
        <v>144</v>
      </c>
      <c r="C346" s="1">
        <v>44929</v>
      </c>
      <c r="D346" s="2">
        <v>0.57254629629629628</v>
      </c>
      <c r="E346">
        <v>104</v>
      </c>
      <c r="F346" s="5">
        <f>IFERROR(VLOOKUP(E346,Raw_Menu!$A$2:$D$33,4,FALSE),0)</f>
        <v>10.5</v>
      </c>
      <c r="G346" s="5">
        <f t="shared" si="10"/>
        <v>10.5</v>
      </c>
      <c r="H346">
        <f t="shared" si="11"/>
        <v>13</v>
      </c>
      <c r="I346" t="str">
        <f>IFERROR(VLOOKUP(tblOrders[[#This Row],[item_id]],Raw_Menu!$A$2:$D$33,3,FALSE),"Unknown")</f>
        <v>American</v>
      </c>
    </row>
    <row r="347" spans="1:9" x14ac:dyDescent="0.25">
      <c r="A347">
        <v>346</v>
      </c>
      <c r="B347">
        <v>144</v>
      </c>
      <c r="C347" s="1">
        <v>44929</v>
      </c>
      <c r="D347" s="2">
        <v>0.57254629629629628</v>
      </c>
      <c r="E347">
        <v>124</v>
      </c>
      <c r="F347" s="5">
        <f>IFERROR(VLOOKUP(E347,Raw_Menu!$A$2:$D$33,4,FALSE),0)</f>
        <v>14.5</v>
      </c>
      <c r="G347" s="5">
        <f t="shared" si="10"/>
        <v>14.5</v>
      </c>
      <c r="H347">
        <f t="shared" si="11"/>
        <v>13</v>
      </c>
      <c r="I347" t="str">
        <f>IFERROR(VLOOKUP(tblOrders[[#This Row],[item_id]],Raw_Menu!$A$2:$D$33,3,FALSE),"Unknown")</f>
        <v>Italian</v>
      </c>
    </row>
    <row r="348" spans="1:9" x14ac:dyDescent="0.25">
      <c r="A348">
        <v>347</v>
      </c>
      <c r="B348">
        <v>144</v>
      </c>
      <c r="C348" s="1">
        <v>44929</v>
      </c>
      <c r="D348" s="2">
        <v>0.57254629629629628</v>
      </c>
      <c r="E348">
        <v>125</v>
      </c>
      <c r="F348" s="5">
        <f>IFERROR(VLOOKUP(E348,Raw_Menu!$A$2:$D$33,4,FALSE),0)</f>
        <v>17.95</v>
      </c>
      <c r="G348" s="5">
        <f t="shared" si="10"/>
        <v>17.95</v>
      </c>
      <c r="H348">
        <f t="shared" si="11"/>
        <v>13</v>
      </c>
      <c r="I348" t="str">
        <f>IFERROR(VLOOKUP(tblOrders[[#This Row],[item_id]],Raw_Menu!$A$2:$D$33,3,FALSE),"Unknown")</f>
        <v>Italian</v>
      </c>
    </row>
    <row r="349" spans="1:9" x14ac:dyDescent="0.25">
      <c r="A349">
        <v>348</v>
      </c>
      <c r="B349">
        <v>144</v>
      </c>
      <c r="C349" s="1">
        <v>44929</v>
      </c>
      <c r="D349" s="2">
        <v>0.57254629629629628</v>
      </c>
      <c r="E349">
        <v>112</v>
      </c>
      <c r="F349" s="5">
        <f>IFERROR(VLOOKUP(E349,Raw_Menu!$A$2:$D$33,4,FALSE),0)</f>
        <v>14.95</v>
      </c>
      <c r="G349" s="5">
        <f t="shared" si="10"/>
        <v>14.95</v>
      </c>
      <c r="H349">
        <f t="shared" si="11"/>
        <v>13</v>
      </c>
      <c r="I349" t="str">
        <f>IFERROR(VLOOKUP(tblOrders[[#This Row],[item_id]],Raw_Menu!$A$2:$D$33,3,FALSE),"Unknown")</f>
        <v>Asian</v>
      </c>
    </row>
    <row r="350" spans="1:9" x14ac:dyDescent="0.25">
      <c r="A350">
        <v>349</v>
      </c>
      <c r="B350">
        <v>144</v>
      </c>
      <c r="C350" s="1">
        <v>44929</v>
      </c>
      <c r="D350" s="2">
        <v>0.57254629629629628</v>
      </c>
      <c r="E350">
        <v>105</v>
      </c>
      <c r="F350" s="5">
        <f>IFERROR(VLOOKUP(E350,Raw_Menu!$A$2:$D$33,4,FALSE),0)</f>
        <v>7</v>
      </c>
      <c r="G350" s="5">
        <f t="shared" si="10"/>
        <v>7</v>
      </c>
      <c r="H350">
        <f t="shared" si="11"/>
        <v>13</v>
      </c>
      <c r="I350" t="str">
        <f>IFERROR(VLOOKUP(tblOrders[[#This Row],[item_id]],Raw_Menu!$A$2:$D$33,3,FALSE),"Unknown")</f>
        <v>American</v>
      </c>
    </row>
    <row r="351" spans="1:9" x14ac:dyDescent="0.25">
      <c r="A351">
        <v>350</v>
      </c>
      <c r="B351">
        <v>144</v>
      </c>
      <c r="C351" s="1">
        <v>44929</v>
      </c>
      <c r="D351" s="2">
        <v>0.57254629629629628</v>
      </c>
      <c r="E351">
        <v>105</v>
      </c>
      <c r="F351" s="5">
        <f>IFERROR(VLOOKUP(E351,Raw_Menu!$A$2:$D$33,4,FALSE),0)</f>
        <v>7</v>
      </c>
      <c r="G351" s="5">
        <f t="shared" si="10"/>
        <v>7</v>
      </c>
      <c r="H351">
        <f t="shared" si="11"/>
        <v>13</v>
      </c>
      <c r="I351" t="str">
        <f>IFERROR(VLOOKUP(tblOrders[[#This Row],[item_id]],Raw_Menu!$A$2:$D$33,3,FALSE),"Unknown")</f>
        <v>American</v>
      </c>
    </row>
    <row r="352" spans="1:9" x14ac:dyDescent="0.25">
      <c r="A352">
        <v>351</v>
      </c>
      <c r="B352">
        <v>144</v>
      </c>
      <c r="C352" s="1">
        <v>44929</v>
      </c>
      <c r="D352" s="2">
        <v>0.57254629629629628</v>
      </c>
      <c r="E352">
        <v>122</v>
      </c>
      <c r="F352" s="5">
        <f>IFERROR(VLOOKUP(E352,Raw_Menu!$A$2:$D$33,4,FALSE),0)</f>
        <v>7</v>
      </c>
      <c r="G352" s="5">
        <f t="shared" si="10"/>
        <v>7</v>
      </c>
      <c r="H352">
        <f t="shared" si="11"/>
        <v>13</v>
      </c>
      <c r="I352" t="str">
        <f>IFERROR(VLOOKUP(tblOrders[[#This Row],[item_id]],Raw_Menu!$A$2:$D$33,3,FALSE),"Unknown")</f>
        <v>Mexican</v>
      </c>
    </row>
    <row r="353" spans="1:9" x14ac:dyDescent="0.25">
      <c r="A353">
        <v>352</v>
      </c>
      <c r="B353">
        <v>144</v>
      </c>
      <c r="C353" s="1">
        <v>44929</v>
      </c>
      <c r="D353" s="2">
        <v>0.57254629629629628</v>
      </c>
      <c r="E353">
        <v>106</v>
      </c>
      <c r="F353" s="5">
        <f>IFERROR(VLOOKUP(E353,Raw_Menu!$A$2:$D$33,4,FALSE),0)</f>
        <v>7</v>
      </c>
      <c r="G353" s="5">
        <f t="shared" si="10"/>
        <v>7</v>
      </c>
      <c r="H353">
        <f t="shared" si="11"/>
        <v>13</v>
      </c>
      <c r="I353" t="str">
        <f>IFERROR(VLOOKUP(tblOrders[[#This Row],[item_id]],Raw_Menu!$A$2:$D$33,3,FALSE),"Unknown")</f>
        <v>American</v>
      </c>
    </row>
    <row r="354" spans="1:9" x14ac:dyDescent="0.25">
      <c r="A354">
        <v>353</v>
      </c>
      <c r="B354">
        <v>144</v>
      </c>
      <c r="C354" s="1">
        <v>44929</v>
      </c>
      <c r="D354" s="2">
        <v>0.57254629629629628</v>
      </c>
      <c r="E354">
        <v>132</v>
      </c>
      <c r="F354" s="5">
        <f>IFERROR(VLOOKUP(E354,Raw_Menu!$A$2:$D$33,4,FALSE),0)</f>
        <v>16.95</v>
      </c>
      <c r="G354" s="5">
        <f t="shared" si="10"/>
        <v>16.95</v>
      </c>
      <c r="H354">
        <f t="shared" si="11"/>
        <v>13</v>
      </c>
      <c r="I354" t="str">
        <f>IFERROR(VLOOKUP(tblOrders[[#This Row],[item_id]],Raw_Menu!$A$2:$D$33,3,FALSE),"Unknown")</f>
        <v>Italian</v>
      </c>
    </row>
    <row r="355" spans="1:9" x14ac:dyDescent="0.25">
      <c r="A355">
        <v>354</v>
      </c>
      <c r="B355">
        <v>145</v>
      </c>
      <c r="C355" s="1">
        <v>44929</v>
      </c>
      <c r="D355" s="2">
        <v>0.57902777777777781</v>
      </c>
      <c r="E355">
        <v>114</v>
      </c>
      <c r="F355" s="5">
        <f>IFERROR(VLOOKUP(E355,Raw_Menu!$A$2:$D$33,4,FALSE),0)</f>
        <v>9</v>
      </c>
      <c r="G355" s="5">
        <f t="shared" si="10"/>
        <v>9</v>
      </c>
      <c r="H355">
        <f t="shared" si="11"/>
        <v>13</v>
      </c>
      <c r="I355" t="str">
        <f>IFERROR(VLOOKUP(tblOrders[[#This Row],[item_id]],Raw_Menu!$A$2:$D$33,3,FALSE),"Unknown")</f>
        <v>Asian</v>
      </c>
    </row>
    <row r="356" spans="1:9" x14ac:dyDescent="0.25">
      <c r="A356">
        <v>355</v>
      </c>
      <c r="B356">
        <v>146</v>
      </c>
      <c r="C356" s="1">
        <v>44929</v>
      </c>
      <c r="D356" s="2">
        <v>0.59872685185185182</v>
      </c>
      <c r="E356">
        <v>102</v>
      </c>
      <c r="F356" s="5">
        <f>IFERROR(VLOOKUP(E356,Raw_Menu!$A$2:$D$33,4,FALSE),0)</f>
        <v>13.95</v>
      </c>
      <c r="G356" s="5">
        <f t="shared" si="10"/>
        <v>13.95</v>
      </c>
      <c r="H356">
        <f t="shared" si="11"/>
        <v>14</v>
      </c>
      <c r="I356" t="str">
        <f>IFERROR(VLOOKUP(tblOrders[[#This Row],[item_id]],Raw_Menu!$A$2:$D$33,3,FALSE),"Unknown")</f>
        <v>American</v>
      </c>
    </row>
    <row r="357" spans="1:9" x14ac:dyDescent="0.25">
      <c r="A357">
        <v>356</v>
      </c>
      <c r="B357">
        <v>146</v>
      </c>
      <c r="C357" s="1">
        <v>44929</v>
      </c>
      <c r="D357" s="2">
        <v>0.59872685185185182</v>
      </c>
      <c r="E357">
        <v>125</v>
      </c>
      <c r="F357" s="5">
        <f>IFERROR(VLOOKUP(E357,Raw_Menu!$A$2:$D$33,4,FALSE),0)</f>
        <v>17.95</v>
      </c>
      <c r="G357" s="5">
        <f t="shared" si="10"/>
        <v>17.95</v>
      </c>
      <c r="H357">
        <f t="shared" si="11"/>
        <v>14</v>
      </c>
      <c r="I357" t="str">
        <f>IFERROR(VLOOKUP(tblOrders[[#This Row],[item_id]],Raw_Menu!$A$2:$D$33,3,FALSE),"Unknown")</f>
        <v>Italian</v>
      </c>
    </row>
    <row r="358" spans="1:9" x14ac:dyDescent="0.25">
      <c r="A358">
        <v>357</v>
      </c>
      <c r="B358">
        <v>146</v>
      </c>
      <c r="C358" s="1">
        <v>44929</v>
      </c>
      <c r="D358" s="2">
        <v>0.59872685185185182</v>
      </c>
      <c r="E358">
        <v>109</v>
      </c>
      <c r="F358" s="5">
        <f>IFERROR(VLOOKUP(E358,Raw_Menu!$A$2:$D$33,4,FALSE),0)</f>
        <v>17.95</v>
      </c>
      <c r="G358" s="5">
        <f t="shared" si="10"/>
        <v>17.95</v>
      </c>
      <c r="H358">
        <f t="shared" si="11"/>
        <v>14</v>
      </c>
      <c r="I358" t="str">
        <f>IFERROR(VLOOKUP(tblOrders[[#This Row],[item_id]],Raw_Menu!$A$2:$D$33,3,FALSE),"Unknown")</f>
        <v>Asian</v>
      </c>
    </row>
    <row r="359" spans="1:9" x14ac:dyDescent="0.25">
      <c r="A359">
        <v>358</v>
      </c>
      <c r="B359">
        <v>147</v>
      </c>
      <c r="C359" s="1">
        <v>44929</v>
      </c>
      <c r="D359" s="2">
        <v>0.60614583333333338</v>
      </c>
      <c r="E359" t="s">
        <v>95</v>
      </c>
      <c r="F359" s="5">
        <f>IFERROR(VLOOKUP(E359,Raw_Menu!$A$2:$D$33,4,FALSE),0)</f>
        <v>0</v>
      </c>
      <c r="G359" s="5">
        <f t="shared" si="10"/>
        <v>0</v>
      </c>
      <c r="H359">
        <f t="shared" si="11"/>
        <v>14</v>
      </c>
      <c r="I359" t="str">
        <f>IFERROR(VLOOKUP(tblOrders[[#This Row],[item_id]],Raw_Menu!$A$2:$D$33,3,FALSE),"Unknown")</f>
        <v>Unknown</v>
      </c>
    </row>
    <row r="360" spans="1:9" x14ac:dyDescent="0.25">
      <c r="A360">
        <v>359</v>
      </c>
      <c r="B360">
        <v>148</v>
      </c>
      <c r="C360" s="1">
        <v>44929</v>
      </c>
      <c r="D360" s="2">
        <v>0.61159722222222224</v>
      </c>
      <c r="E360">
        <v>128</v>
      </c>
      <c r="F360" s="5">
        <f>IFERROR(VLOOKUP(E360,Raw_Menu!$A$2:$D$33,4,FALSE),0)</f>
        <v>15.5</v>
      </c>
      <c r="G360" s="5">
        <f t="shared" si="10"/>
        <v>15.5</v>
      </c>
      <c r="H360">
        <f t="shared" si="11"/>
        <v>14</v>
      </c>
      <c r="I360" t="str">
        <f>IFERROR(VLOOKUP(tblOrders[[#This Row],[item_id]],Raw_Menu!$A$2:$D$33,3,FALSE),"Unknown")</f>
        <v>Italian</v>
      </c>
    </row>
    <row r="361" spans="1:9" x14ac:dyDescent="0.25">
      <c r="A361">
        <v>360</v>
      </c>
      <c r="B361">
        <v>149</v>
      </c>
      <c r="C361" s="1">
        <v>44929</v>
      </c>
      <c r="D361" s="2">
        <v>0.6171875</v>
      </c>
      <c r="E361">
        <v>131</v>
      </c>
      <c r="F361" s="5">
        <f>IFERROR(VLOOKUP(E361,Raw_Menu!$A$2:$D$33,4,FALSE),0)</f>
        <v>17.95</v>
      </c>
      <c r="G361" s="5">
        <f t="shared" si="10"/>
        <v>17.95</v>
      </c>
      <c r="H361">
        <f t="shared" si="11"/>
        <v>14</v>
      </c>
      <c r="I361" t="str">
        <f>IFERROR(VLOOKUP(tblOrders[[#This Row],[item_id]],Raw_Menu!$A$2:$D$33,3,FALSE),"Unknown")</f>
        <v>Italian</v>
      </c>
    </row>
    <row r="362" spans="1:9" x14ac:dyDescent="0.25">
      <c r="A362">
        <v>361</v>
      </c>
      <c r="B362">
        <v>150</v>
      </c>
      <c r="C362" s="1">
        <v>44929</v>
      </c>
      <c r="D362" s="2">
        <v>0.61803240740740739</v>
      </c>
      <c r="E362">
        <v>113</v>
      </c>
      <c r="F362" s="5">
        <f>IFERROR(VLOOKUP(E362,Raw_Menu!$A$2:$D$33,4,FALSE),0)</f>
        <v>5</v>
      </c>
      <c r="G362" s="5">
        <f t="shared" si="10"/>
        <v>5</v>
      </c>
      <c r="H362">
        <f t="shared" si="11"/>
        <v>14</v>
      </c>
      <c r="I362" t="str">
        <f>IFERROR(VLOOKUP(tblOrders[[#This Row],[item_id]],Raw_Menu!$A$2:$D$33,3,FALSE),"Unknown")</f>
        <v>Asian</v>
      </c>
    </row>
    <row r="363" spans="1:9" x14ac:dyDescent="0.25">
      <c r="A363">
        <v>362</v>
      </c>
      <c r="B363">
        <v>151</v>
      </c>
      <c r="C363" s="1">
        <v>44929</v>
      </c>
      <c r="D363" s="2">
        <v>0.63164351851851852</v>
      </c>
      <c r="E363">
        <v>105</v>
      </c>
      <c r="F363" s="5">
        <f>IFERROR(VLOOKUP(E363,Raw_Menu!$A$2:$D$33,4,FALSE),0)</f>
        <v>7</v>
      </c>
      <c r="G363" s="5">
        <f t="shared" si="10"/>
        <v>7</v>
      </c>
      <c r="H363">
        <f t="shared" si="11"/>
        <v>15</v>
      </c>
      <c r="I363" t="str">
        <f>IFERROR(VLOOKUP(tblOrders[[#This Row],[item_id]],Raw_Menu!$A$2:$D$33,3,FALSE),"Unknown")</f>
        <v>American</v>
      </c>
    </row>
    <row r="364" spans="1:9" x14ac:dyDescent="0.25">
      <c r="A364">
        <v>363</v>
      </c>
      <c r="B364">
        <v>151</v>
      </c>
      <c r="C364" s="1">
        <v>44929</v>
      </c>
      <c r="D364" s="2">
        <v>0.63164351851851852</v>
      </c>
      <c r="E364">
        <v>123</v>
      </c>
      <c r="F364" s="5">
        <f>IFERROR(VLOOKUP(E364,Raw_Menu!$A$2:$D$33,4,FALSE),0)</f>
        <v>9</v>
      </c>
      <c r="G364" s="5">
        <f t="shared" si="10"/>
        <v>9</v>
      </c>
      <c r="H364">
        <f t="shared" si="11"/>
        <v>15</v>
      </c>
      <c r="I364" t="str">
        <f>IFERROR(VLOOKUP(tblOrders[[#This Row],[item_id]],Raw_Menu!$A$2:$D$33,3,FALSE),"Unknown")</f>
        <v>Mexican</v>
      </c>
    </row>
    <row r="365" spans="1:9" x14ac:dyDescent="0.25">
      <c r="A365">
        <v>364</v>
      </c>
      <c r="B365">
        <v>152</v>
      </c>
      <c r="C365" s="1">
        <v>44929</v>
      </c>
      <c r="D365" s="2">
        <v>0.63173611111111116</v>
      </c>
      <c r="E365">
        <v>109</v>
      </c>
      <c r="F365" s="5">
        <f>IFERROR(VLOOKUP(E365,Raw_Menu!$A$2:$D$33,4,FALSE),0)</f>
        <v>17.95</v>
      </c>
      <c r="G365" s="5">
        <f t="shared" si="10"/>
        <v>17.95</v>
      </c>
      <c r="H365">
        <f t="shared" si="11"/>
        <v>15</v>
      </c>
      <c r="I365" t="str">
        <f>IFERROR(VLOOKUP(tblOrders[[#This Row],[item_id]],Raw_Menu!$A$2:$D$33,3,FALSE),"Unknown")</f>
        <v>Asian</v>
      </c>
    </row>
    <row r="366" spans="1:9" x14ac:dyDescent="0.25">
      <c r="A366">
        <v>365</v>
      </c>
      <c r="B366">
        <v>152</v>
      </c>
      <c r="C366" s="1">
        <v>44929</v>
      </c>
      <c r="D366" s="2">
        <v>0.63173611111111116</v>
      </c>
      <c r="E366">
        <v>131</v>
      </c>
      <c r="F366" s="5">
        <f>IFERROR(VLOOKUP(E366,Raw_Menu!$A$2:$D$33,4,FALSE),0)</f>
        <v>17.95</v>
      </c>
      <c r="G366" s="5">
        <f t="shared" si="10"/>
        <v>17.95</v>
      </c>
      <c r="H366">
        <f t="shared" si="11"/>
        <v>15</v>
      </c>
      <c r="I366" t="str">
        <f>IFERROR(VLOOKUP(tblOrders[[#This Row],[item_id]],Raw_Menu!$A$2:$D$33,3,FALSE),"Unknown")</f>
        <v>Italian</v>
      </c>
    </row>
    <row r="367" spans="1:9" x14ac:dyDescent="0.25">
      <c r="A367">
        <v>366</v>
      </c>
      <c r="B367">
        <v>152</v>
      </c>
      <c r="C367" s="1">
        <v>44929</v>
      </c>
      <c r="D367" s="2">
        <v>0.63173611111111116</v>
      </c>
      <c r="E367">
        <v>106</v>
      </c>
      <c r="F367" s="5">
        <f>IFERROR(VLOOKUP(E367,Raw_Menu!$A$2:$D$33,4,FALSE),0)</f>
        <v>7</v>
      </c>
      <c r="G367" s="5">
        <f t="shared" si="10"/>
        <v>7</v>
      </c>
      <c r="H367">
        <f t="shared" si="11"/>
        <v>15</v>
      </c>
      <c r="I367" t="str">
        <f>IFERROR(VLOOKUP(tblOrders[[#This Row],[item_id]],Raw_Menu!$A$2:$D$33,3,FALSE),"Unknown")</f>
        <v>American</v>
      </c>
    </row>
    <row r="368" spans="1:9" x14ac:dyDescent="0.25">
      <c r="A368">
        <v>367</v>
      </c>
      <c r="B368">
        <v>152</v>
      </c>
      <c r="C368" s="1">
        <v>44929</v>
      </c>
      <c r="D368" s="2">
        <v>0.63173611111111116</v>
      </c>
      <c r="E368">
        <v>114</v>
      </c>
      <c r="F368" s="5">
        <f>IFERROR(VLOOKUP(E368,Raw_Menu!$A$2:$D$33,4,FALSE),0)</f>
        <v>9</v>
      </c>
      <c r="G368" s="5">
        <f t="shared" si="10"/>
        <v>9</v>
      </c>
      <c r="H368">
        <f t="shared" si="11"/>
        <v>15</v>
      </c>
      <c r="I368" t="str">
        <f>IFERROR(VLOOKUP(tblOrders[[#This Row],[item_id]],Raw_Menu!$A$2:$D$33,3,FALSE),"Unknown")</f>
        <v>Asian</v>
      </c>
    </row>
    <row r="369" spans="1:9" x14ac:dyDescent="0.25">
      <c r="A369">
        <v>368</v>
      </c>
      <c r="B369">
        <v>153</v>
      </c>
      <c r="C369" s="1">
        <v>44929</v>
      </c>
      <c r="D369" s="2">
        <v>0.63650462962962961</v>
      </c>
      <c r="E369">
        <v>129</v>
      </c>
      <c r="F369" s="5">
        <f>IFERROR(VLOOKUP(E369,Raw_Menu!$A$2:$D$33,4,FALSE),0)</f>
        <v>15.5</v>
      </c>
      <c r="G369" s="5">
        <f t="shared" si="10"/>
        <v>15.5</v>
      </c>
      <c r="H369">
        <f t="shared" si="11"/>
        <v>15</v>
      </c>
      <c r="I369" t="str">
        <f>IFERROR(VLOOKUP(tblOrders[[#This Row],[item_id]],Raw_Menu!$A$2:$D$33,3,FALSE),"Unknown")</f>
        <v>Italian</v>
      </c>
    </row>
    <row r="370" spans="1:9" x14ac:dyDescent="0.25">
      <c r="A370">
        <v>369</v>
      </c>
      <c r="B370">
        <v>154</v>
      </c>
      <c r="C370" s="1">
        <v>44929</v>
      </c>
      <c r="D370" s="2">
        <v>0.64077546296296295</v>
      </c>
      <c r="E370">
        <v>119</v>
      </c>
      <c r="F370" s="5">
        <f>IFERROR(VLOOKUP(E370,Raw_Menu!$A$2:$D$33,4,FALSE),0)</f>
        <v>11.95</v>
      </c>
      <c r="G370" s="5">
        <f t="shared" si="10"/>
        <v>11.95</v>
      </c>
      <c r="H370">
        <f t="shared" si="11"/>
        <v>15</v>
      </c>
      <c r="I370" t="str">
        <f>IFERROR(VLOOKUP(tblOrders[[#This Row],[item_id]],Raw_Menu!$A$2:$D$33,3,FALSE),"Unknown")</f>
        <v>Mexican</v>
      </c>
    </row>
    <row r="371" spans="1:9" x14ac:dyDescent="0.25">
      <c r="A371">
        <v>370</v>
      </c>
      <c r="B371">
        <v>155</v>
      </c>
      <c r="C371" s="1">
        <v>44929</v>
      </c>
      <c r="D371" s="2">
        <v>0.64512731481481478</v>
      </c>
      <c r="E371">
        <v>104</v>
      </c>
      <c r="F371" s="5">
        <f>IFERROR(VLOOKUP(E371,Raw_Menu!$A$2:$D$33,4,FALSE),0)</f>
        <v>10.5</v>
      </c>
      <c r="G371" s="5">
        <f t="shared" si="10"/>
        <v>10.5</v>
      </c>
      <c r="H371">
        <f t="shared" si="11"/>
        <v>15</v>
      </c>
      <c r="I371" t="str">
        <f>IFERROR(VLOOKUP(tblOrders[[#This Row],[item_id]],Raw_Menu!$A$2:$D$33,3,FALSE),"Unknown")</f>
        <v>American</v>
      </c>
    </row>
    <row r="372" spans="1:9" x14ac:dyDescent="0.25">
      <c r="A372">
        <v>371</v>
      </c>
      <c r="B372">
        <v>155</v>
      </c>
      <c r="C372" s="1">
        <v>44929</v>
      </c>
      <c r="D372" s="2">
        <v>0.64512731481481478</v>
      </c>
      <c r="E372">
        <v>111</v>
      </c>
      <c r="F372" s="5">
        <f>IFERROR(VLOOKUP(E372,Raw_Menu!$A$2:$D$33,4,FALSE),0)</f>
        <v>11.95</v>
      </c>
      <c r="G372" s="5">
        <f t="shared" si="10"/>
        <v>11.95</v>
      </c>
      <c r="H372">
        <f t="shared" si="11"/>
        <v>15</v>
      </c>
      <c r="I372" t="str">
        <f>IFERROR(VLOOKUP(tblOrders[[#This Row],[item_id]],Raw_Menu!$A$2:$D$33,3,FALSE),"Unknown")</f>
        <v>Asian</v>
      </c>
    </row>
    <row r="373" spans="1:9" x14ac:dyDescent="0.25">
      <c r="A373">
        <v>372</v>
      </c>
      <c r="B373">
        <v>155</v>
      </c>
      <c r="C373" s="1">
        <v>44929</v>
      </c>
      <c r="D373" s="2">
        <v>0.64512731481481478</v>
      </c>
      <c r="E373">
        <v>113</v>
      </c>
      <c r="F373" s="5">
        <f>IFERROR(VLOOKUP(E373,Raw_Menu!$A$2:$D$33,4,FALSE),0)</f>
        <v>5</v>
      </c>
      <c r="G373" s="5">
        <f t="shared" si="10"/>
        <v>5</v>
      </c>
      <c r="H373">
        <f t="shared" si="11"/>
        <v>15</v>
      </c>
      <c r="I373" t="str">
        <f>IFERROR(VLOOKUP(tblOrders[[#This Row],[item_id]],Raw_Menu!$A$2:$D$33,3,FALSE),"Unknown")</f>
        <v>Asian</v>
      </c>
    </row>
    <row r="374" spans="1:9" x14ac:dyDescent="0.25">
      <c r="A374">
        <v>373</v>
      </c>
      <c r="B374">
        <v>155</v>
      </c>
      <c r="C374" s="1">
        <v>44929</v>
      </c>
      <c r="D374" s="2">
        <v>0.64512731481481478</v>
      </c>
      <c r="E374">
        <v>118</v>
      </c>
      <c r="F374" s="5">
        <f>IFERROR(VLOOKUP(E374,Raw_Menu!$A$2:$D$33,4,FALSE),0)</f>
        <v>14.95</v>
      </c>
      <c r="G374" s="5">
        <f t="shared" si="10"/>
        <v>14.95</v>
      </c>
      <c r="H374">
        <f t="shared" si="11"/>
        <v>15</v>
      </c>
      <c r="I374" t="str">
        <f>IFERROR(VLOOKUP(tblOrders[[#This Row],[item_id]],Raw_Menu!$A$2:$D$33,3,FALSE),"Unknown")</f>
        <v>Mexican</v>
      </c>
    </row>
    <row r="375" spans="1:9" x14ac:dyDescent="0.25">
      <c r="A375">
        <v>374</v>
      </c>
      <c r="B375">
        <v>156</v>
      </c>
      <c r="C375" s="1">
        <v>44929</v>
      </c>
      <c r="D375" s="2">
        <v>0.65438657407407408</v>
      </c>
      <c r="E375">
        <v>111</v>
      </c>
      <c r="F375" s="5">
        <f>IFERROR(VLOOKUP(E375,Raw_Menu!$A$2:$D$33,4,FALSE),0)</f>
        <v>11.95</v>
      </c>
      <c r="G375" s="5">
        <f t="shared" si="10"/>
        <v>11.95</v>
      </c>
      <c r="H375">
        <f t="shared" si="11"/>
        <v>15</v>
      </c>
      <c r="I375" t="str">
        <f>IFERROR(VLOOKUP(tblOrders[[#This Row],[item_id]],Raw_Menu!$A$2:$D$33,3,FALSE),"Unknown")</f>
        <v>Asian</v>
      </c>
    </row>
    <row r="376" spans="1:9" x14ac:dyDescent="0.25">
      <c r="A376">
        <v>375</v>
      </c>
      <c r="B376">
        <v>156</v>
      </c>
      <c r="C376" s="1">
        <v>44929</v>
      </c>
      <c r="D376" s="2">
        <v>0.65438657407407408</v>
      </c>
      <c r="E376">
        <v>106</v>
      </c>
      <c r="F376" s="5">
        <f>IFERROR(VLOOKUP(E376,Raw_Menu!$A$2:$D$33,4,FALSE),0)</f>
        <v>7</v>
      </c>
      <c r="G376" s="5">
        <f t="shared" si="10"/>
        <v>7</v>
      </c>
      <c r="H376">
        <f t="shared" si="11"/>
        <v>15</v>
      </c>
      <c r="I376" t="str">
        <f>IFERROR(VLOOKUP(tblOrders[[#This Row],[item_id]],Raw_Menu!$A$2:$D$33,3,FALSE),"Unknown")</f>
        <v>American</v>
      </c>
    </row>
    <row r="377" spans="1:9" x14ac:dyDescent="0.25">
      <c r="A377">
        <v>376</v>
      </c>
      <c r="B377">
        <v>157</v>
      </c>
      <c r="C377" s="1">
        <v>44929</v>
      </c>
      <c r="D377" s="2">
        <v>0.65489583333333334</v>
      </c>
      <c r="E377">
        <v>117</v>
      </c>
      <c r="F377" s="5">
        <f>IFERROR(VLOOKUP(E377,Raw_Menu!$A$2:$D$33,4,FALSE),0)</f>
        <v>12.95</v>
      </c>
      <c r="G377" s="5">
        <f t="shared" si="10"/>
        <v>12.95</v>
      </c>
      <c r="H377">
        <f t="shared" si="11"/>
        <v>15</v>
      </c>
      <c r="I377" t="str">
        <f>IFERROR(VLOOKUP(tblOrders[[#This Row],[item_id]],Raw_Menu!$A$2:$D$33,3,FALSE),"Unknown")</f>
        <v>Mexican</v>
      </c>
    </row>
    <row r="378" spans="1:9" x14ac:dyDescent="0.25">
      <c r="A378">
        <v>377</v>
      </c>
      <c r="B378">
        <v>157</v>
      </c>
      <c r="C378" s="1">
        <v>44929</v>
      </c>
      <c r="D378" s="2">
        <v>0.65489583333333334</v>
      </c>
      <c r="E378">
        <v>128</v>
      </c>
      <c r="F378" s="5">
        <f>IFERROR(VLOOKUP(E378,Raw_Menu!$A$2:$D$33,4,FALSE),0)</f>
        <v>15.5</v>
      </c>
      <c r="G378" s="5">
        <f t="shared" si="10"/>
        <v>15.5</v>
      </c>
      <c r="H378">
        <f t="shared" si="11"/>
        <v>15</v>
      </c>
      <c r="I378" t="str">
        <f>IFERROR(VLOOKUP(tblOrders[[#This Row],[item_id]],Raw_Menu!$A$2:$D$33,3,FALSE),"Unknown")</f>
        <v>Italian</v>
      </c>
    </row>
    <row r="379" spans="1:9" x14ac:dyDescent="0.25">
      <c r="A379">
        <v>378</v>
      </c>
      <c r="B379">
        <v>157</v>
      </c>
      <c r="C379" s="1">
        <v>44929</v>
      </c>
      <c r="D379" s="2">
        <v>0.65489583333333334</v>
      </c>
      <c r="E379">
        <v>120</v>
      </c>
      <c r="F379" s="5">
        <f>IFERROR(VLOOKUP(E379,Raw_Menu!$A$2:$D$33,4,FALSE),0)</f>
        <v>13.95</v>
      </c>
      <c r="G379" s="5">
        <f t="shared" si="10"/>
        <v>13.95</v>
      </c>
      <c r="H379">
        <f t="shared" si="11"/>
        <v>15</v>
      </c>
      <c r="I379" t="str">
        <f>IFERROR(VLOOKUP(tblOrders[[#This Row],[item_id]],Raw_Menu!$A$2:$D$33,3,FALSE),"Unknown")</f>
        <v>Mexican</v>
      </c>
    </row>
    <row r="380" spans="1:9" x14ac:dyDescent="0.25">
      <c r="A380">
        <v>379</v>
      </c>
      <c r="B380">
        <v>157</v>
      </c>
      <c r="C380" s="1">
        <v>44929</v>
      </c>
      <c r="D380" s="2">
        <v>0.65489583333333334</v>
      </c>
      <c r="E380">
        <v>130</v>
      </c>
      <c r="F380" s="5">
        <f>IFERROR(VLOOKUP(E380,Raw_Menu!$A$2:$D$33,4,FALSE),0)</f>
        <v>19.95</v>
      </c>
      <c r="G380" s="5">
        <f t="shared" si="10"/>
        <v>19.95</v>
      </c>
      <c r="H380">
        <f t="shared" si="11"/>
        <v>15</v>
      </c>
      <c r="I380" t="str">
        <f>IFERROR(VLOOKUP(tblOrders[[#This Row],[item_id]],Raw_Menu!$A$2:$D$33,3,FALSE),"Unknown")</f>
        <v>Italian</v>
      </c>
    </row>
    <row r="381" spans="1:9" x14ac:dyDescent="0.25">
      <c r="A381">
        <v>380</v>
      </c>
      <c r="B381">
        <v>158</v>
      </c>
      <c r="C381" s="1">
        <v>44929</v>
      </c>
      <c r="D381" s="2">
        <v>0.66284722222222225</v>
      </c>
      <c r="E381">
        <v>127</v>
      </c>
      <c r="F381" s="5">
        <f>IFERROR(VLOOKUP(E381,Raw_Menu!$A$2:$D$33,4,FALSE),0)</f>
        <v>17.95</v>
      </c>
      <c r="G381" s="5">
        <f t="shared" si="10"/>
        <v>17.95</v>
      </c>
      <c r="H381">
        <f t="shared" si="11"/>
        <v>15</v>
      </c>
      <c r="I381" t="str">
        <f>IFERROR(VLOOKUP(tblOrders[[#This Row],[item_id]],Raw_Menu!$A$2:$D$33,3,FALSE),"Unknown")</f>
        <v>Italian</v>
      </c>
    </row>
    <row r="382" spans="1:9" x14ac:dyDescent="0.25">
      <c r="A382">
        <v>381</v>
      </c>
      <c r="B382">
        <v>158</v>
      </c>
      <c r="C382" s="1">
        <v>44929</v>
      </c>
      <c r="D382" s="2">
        <v>0.66284722222222225</v>
      </c>
      <c r="E382">
        <v>106</v>
      </c>
      <c r="F382" s="5">
        <f>IFERROR(VLOOKUP(E382,Raw_Menu!$A$2:$D$33,4,FALSE),0)</f>
        <v>7</v>
      </c>
      <c r="G382" s="5">
        <f t="shared" si="10"/>
        <v>7</v>
      </c>
      <c r="H382">
        <f t="shared" si="11"/>
        <v>15</v>
      </c>
      <c r="I382" t="str">
        <f>IFERROR(VLOOKUP(tblOrders[[#This Row],[item_id]],Raw_Menu!$A$2:$D$33,3,FALSE),"Unknown")</f>
        <v>American</v>
      </c>
    </row>
    <row r="383" spans="1:9" x14ac:dyDescent="0.25">
      <c r="A383">
        <v>382</v>
      </c>
      <c r="B383">
        <v>159</v>
      </c>
      <c r="C383" s="1">
        <v>44929</v>
      </c>
      <c r="D383" s="2">
        <v>0.66622685185185182</v>
      </c>
      <c r="E383">
        <v>125</v>
      </c>
      <c r="F383" s="5">
        <f>IFERROR(VLOOKUP(E383,Raw_Menu!$A$2:$D$33,4,FALSE),0)</f>
        <v>17.95</v>
      </c>
      <c r="G383" s="5">
        <f t="shared" si="10"/>
        <v>17.95</v>
      </c>
      <c r="H383">
        <f t="shared" si="11"/>
        <v>15</v>
      </c>
      <c r="I383" t="str">
        <f>IFERROR(VLOOKUP(tblOrders[[#This Row],[item_id]],Raw_Menu!$A$2:$D$33,3,FALSE),"Unknown")</f>
        <v>Italian</v>
      </c>
    </row>
    <row r="384" spans="1:9" x14ac:dyDescent="0.25">
      <c r="A384">
        <v>383</v>
      </c>
      <c r="B384">
        <v>159</v>
      </c>
      <c r="C384" s="1">
        <v>44929</v>
      </c>
      <c r="D384" s="2">
        <v>0.66622685185185182</v>
      </c>
      <c r="E384">
        <v>106</v>
      </c>
      <c r="F384" s="5">
        <f>IFERROR(VLOOKUP(E384,Raw_Menu!$A$2:$D$33,4,FALSE),0)</f>
        <v>7</v>
      </c>
      <c r="G384" s="5">
        <f t="shared" si="10"/>
        <v>7</v>
      </c>
      <c r="H384">
        <f t="shared" si="11"/>
        <v>15</v>
      </c>
      <c r="I384" t="str">
        <f>IFERROR(VLOOKUP(tblOrders[[#This Row],[item_id]],Raw_Menu!$A$2:$D$33,3,FALSE),"Unknown")</f>
        <v>American</v>
      </c>
    </row>
    <row r="385" spans="1:9" x14ac:dyDescent="0.25">
      <c r="A385">
        <v>384</v>
      </c>
      <c r="B385">
        <v>160</v>
      </c>
      <c r="C385" s="1">
        <v>44929</v>
      </c>
      <c r="D385" s="2">
        <v>0.69135416666666671</v>
      </c>
      <c r="E385">
        <v>108</v>
      </c>
      <c r="F385" s="5">
        <f>IFERROR(VLOOKUP(E385,Raw_Menu!$A$2:$D$33,4,FALSE),0)</f>
        <v>14.5</v>
      </c>
      <c r="G385" s="5">
        <f t="shared" si="10"/>
        <v>14.5</v>
      </c>
      <c r="H385">
        <f t="shared" si="11"/>
        <v>16</v>
      </c>
      <c r="I385" t="str">
        <f>IFERROR(VLOOKUP(tblOrders[[#This Row],[item_id]],Raw_Menu!$A$2:$D$33,3,FALSE),"Unknown")</f>
        <v>Asian</v>
      </c>
    </row>
    <row r="386" spans="1:9" x14ac:dyDescent="0.25">
      <c r="A386">
        <v>385</v>
      </c>
      <c r="B386">
        <v>161</v>
      </c>
      <c r="C386" s="1">
        <v>44929</v>
      </c>
      <c r="D386" s="2">
        <v>0.6970601851851852</v>
      </c>
      <c r="E386">
        <v>109</v>
      </c>
      <c r="F386" s="5">
        <f>IFERROR(VLOOKUP(E386,Raw_Menu!$A$2:$D$33,4,FALSE),0)</f>
        <v>17.95</v>
      </c>
      <c r="G386" s="5">
        <f t="shared" ref="G386:G449" si="12">VALUE(F386)</f>
        <v>17.95</v>
      </c>
      <c r="H386">
        <f t="shared" ref="H386:H449" si="13">HOUR(D386)</f>
        <v>16</v>
      </c>
      <c r="I386" t="str">
        <f>IFERROR(VLOOKUP(tblOrders[[#This Row],[item_id]],Raw_Menu!$A$2:$D$33,3,FALSE),"Unknown")</f>
        <v>Asian</v>
      </c>
    </row>
    <row r="387" spans="1:9" x14ac:dyDescent="0.25">
      <c r="A387">
        <v>386</v>
      </c>
      <c r="B387">
        <v>161</v>
      </c>
      <c r="C387" s="1">
        <v>44929</v>
      </c>
      <c r="D387" s="2">
        <v>0.6970601851851852</v>
      </c>
      <c r="E387">
        <v>122</v>
      </c>
      <c r="F387" s="5">
        <f>IFERROR(VLOOKUP(E387,Raw_Menu!$A$2:$D$33,4,FALSE),0)</f>
        <v>7</v>
      </c>
      <c r="G387" s="5">
        <f t="shared" si="12"/>
        <v>7</v>
      </c>
      <c r="H387">
        <f t="shared" si="13"/>
        <v>16</v>
      </c>
      <c r="I387" t="str">
        <f>IFERROR(VLOOKUP(tblOrders[[#This Row],[item_id]],Raw_Menu!$A$2:$D$33,3,FALSE),"Unknown")</f>
        <v>Mexican</v>
      </c>
    </row>
    <row r="388" spans="1:9" x14ac:dyDescent="0.25">
      <c r="A388">
        <v>387</v>
      </c>
      <c r="B388">
        <v>161</v>
      </c>
      <c r="C388" s="1">
        <v>44929</v>
      </c>
      <c r="D388" s="2">
        <v>0.6970601851851852</v>
      </c>
      <c r="E388" t="s">
        <v>95</v>
      </c>
      <c r="F388" s="5">
        <f>IFERROR(VLOOKUP(E388,Raw_Menu!$A$2:$D$33,4,FALSE),0)</f>
        <v>0</v>
      </c>
      <c r="G388" s="5">
        <f t="shared" si="12"/>
        <v>0</v>
      </c>
      <c r="H388">
        <f t="shared" si="13"/>
        <v>16</v>
      </c>
      <c r="I388" t="str">
        <f>IFERROR(VLOOKUP(tblOrders[[#This Row],[item_id]],Raw_Menu!$A$2:$D$33,3,FALSE),"Unknown")</f>
        <v>Unknown</v>
      </c>
    </row>
    <row r="389" spans="1:9" x14ac:dyDescent="0.25">
      <c r="A389">
        <v>388</v>
      </c>
      <c r="B389">
        <v>162</v>
      </c>
      <c r="C389" s="1">
        <v>44929</v>
      </c>
      <c r="D389" s="2">
        <v>0.70233796296296291</v>
      </c>
      <c r="E389">
        <v>107</v>
      </c>
      <c r="F389" s="5">
        <f>IFERROR(VLOOKUP(E389,Raw_Menu!$A$2:$D$33,4,FALSE),0)</f>
        <v>16.5</v>
      </c>
      <c r="G389" s="5">
        <f t="shared" si="12"/>
        <v>16.5</v>
      </c>
      <c r="H389">
        <f t="shared" si="13"/>
        <v>16</v>
      </c>
      <c r="I389" t="str">
        <f>IFERROR(VLOOKUP(tblOrders[[#This Row],[item_id]],Raw_Menu!$A$2:$D$33,3,FALSE),"Unknown")</f>
        <v>Asian</v>
      </c>
    </row>
    <row r="390" spans="1:9" x14ac:dyDescent="0.25">
      <c r="A390">
        <v>389</v>
      </c>
      <c r="B390">
        <v>163</v>
      </c>
      <c r="C390" s="1">
        <v>44929</v>
      </c>
      <c r="D390" s="2">
        <v>0.70479166666666671</v>
      </c>
      <c r="E390">
        <v>109</v>
      </c>
      <c r="F390" s="5">
        <f>IFERROR(VLOOKUP(E390,Raw_Menu!$A$2:$D$33,4,FALSE),0)</f>
        <v>17.95</v>
      </c>
      <c r="G390" s="5">
        <f t="shared" si="12"/>
        <v>17.95</v>
      </c>
      <c r="H390">
        <f t="shared" si="13"/>
        <v>16</v>
      </c>
      <c r="I390" t="str">
        <f>IFERROR(VLOOKUP(tblOrders[[#This Row],[item_id]],Raw_Menu!$A$2:$D$33,3,FALSE),"Unknown")</f>
        <v>Asian</v>
      </c>
    </row>
    <row r="391" spans="1:9" x14ac:dyDescent="0.25">
      <c r="A391">
        <v>390</v>
      </c>
      <c r="B391">
        <v>163</v>
      </c>
      <c r="C391" s="1">
        <v>44929</v>
      </c>
      <c r="D391" s="2">
        <v>0.70479166666666671</v>
      </c>
      <c r="E391">
        <v>113</v>
      </c>
      <c r="F391" s="5">
        <f>IFERROR(VLOOKUP(E391,Raw_Menu!$A$2:$D$33,4,FALSE),0)</f>
        <v>5</v>
      </c>
      <c r="G391" s="5">
        <f t="shared" si="12"/>
        <v>5</v>
      </c>
      <c r="H391">
        <f t="shared" si="13"/>
        <v>16</v>
      </c>
      <c r="I391" t="str">
        <f>IFERROR(VLOOKUP(tblOrders[[#This Row],[item_id]],Raw_Menu!$A$2:$D$33,3,FALSE),"Unknown")</f>
        <v>Asian</v>
      </c>
    </row>
    <row r="392" spans="1:9" x14ac:dyDescent="0.25">
      <c r="A392">
        <v>391</v>
      </c>
      <c r="B392">
        <v>163</v>
      </c>
      <c r="C392" s="1">
        <v>44929</v>
      </c>
      <c r="D392" s="2">
        <v>0.70479166666666671</v>
      </c>
      <c r="E392">
        <v>114</v>
      </c>
      <c r="F392" s="5">
        <f>IFERROR(VLOOKUP(E392,Raw_Menu!$A$2:$D$33,4,FALSE),0)</f>
        <v>9</v>
      </c>
      <c r="G392" s="5">
        <f t="shared" si="12"/>
        <v>9</v>
      </c>
      <c r="H392">
        <f t="shared" si="13"/>
        <v>16</v>
      </c>
      <c r="I392" t="str">
        <f>IFERROR(VLOOKUP(tblOrders[[#This Row],[item_id]],Raw_Menu!$A$2:$D$33,3,FALSE),"Unknown")</f>
        <v>Asian</v>
      </c>
    </row>
    <row r="393" spans="1:9" x14ac:dyDescent="0.25">
      <c r="A393">
        <v>392</v>
      </c>
      <c r="B393">
        <v>164</v>
      </c>
      <c r="C393" s="1">
        <v>44929</v>
      </c>
      <c r="D393" s="2">
        <v>0.7059375</v>
      </c>
      <c r="E393">
        <v>102</v>
      </c>
      <c r="F393" s="5">
        <f>IFERROR(VLOOKUP(E393,Raw_Menu!$A$2:$D$33,4,FALSE),0)</f>
        <v>13.95</v>
      </c>
      <c r="G393" s="5">
        <f t="shared" si="12"/>
        <v>13.95</v>
      </c>
      <c r="H393">
        <f t="shared" si="13"/>
        <v>16</v>
      </c>
      <c r="I393" t="str">
        <f>IFERROR(VLOOKUP(tblOrders[[#This Row],[item_id]],Raw_Menu!$A$2:$D$33,3,FALSE),"Unknown")</f>
        <v>American</v>
      </c>
    </row>
    <row r="394" spans="1:9" x14ac:dyDescent="0.25">
      <c r="A394">
        <v>393</v>
      </c>
      <c r="B394">
        <v>164</v>
      </c>
      <c r="C394" s="1">
        <v>44929</v>
      </c>
      <c r="D394" s="2">
        <v>0.7059375</v>
      </c>
      <c r="E394">
        <v>113</v>
      </c>
      <c r="F394" s="5">
        <f>IFERROR(VLOOKUP(E394,Raw_Menu!$A$2:$D$33,4,FALSE),0)</f>
        <v>5</v>
      </c>
      <c r="G394" s="5">
        <f t="shared" si="12"/>
        <v>5</v>
      </c>
      <c r="H394">
        <f t="shared" si="13"/>
        <v>16</v>
      </c>
      <c r="I394" t="str">
        <f>IFERROR(VLOOKUP(tblOrders[[#This Row],[item_id]],Raw_Menu!$A$2:$D$33,3,FALSE),"Unknown")</f>
        <v>Asian</v>
      </c>
    </row>
    <row r="395" spans="1:9" x14ac:dyDescent="0.25">
      <c r="A395">
        <v>394</v>
      </c>
      <c r="B395">
        <v>165</v>
      </c>
      <c r="C395" s="1">
        <v>44929</v>
      </c>
      <c r="D395" s="2">
        <v>0.7066782407407407</v>
      </c>
      <c r="E395">
        <v>119</v>
      </c>
      <c r="F395" s="5">
        <f>IFERROR(VLOOKUP(E395,Raw_Menu!$A$2:$D$33,4,FALSE),0)</f>
        <v>11.95</v>
      </c>
      <c r="G395" s="5">
        <f t="shared" si="12"/>
        <v>11.95</v>
      </c>
      <c r="H395">
        <f t="shared" si="13"/>
        <v>16</v>
      </c>
      <c r="I395" t="str">
        <f>IFERROR(VLOOKUP(tblOrders[[#This Row],[item_id]],Raw_Menu!$A$2:$D$33,3,FALSE),"Unknown")</f>
        <v>Mexican</v>
      </c>
    </row>
    <row r="396" spans="1:9" x14ac:dyDescent="0.25">
      <c r="A396">
        <v>395</v>
      </c>
      <c r="B396">
        <v>166</v>
      </c>
      <c r="C396" s="1">
        <v>44929</v>
      </c>
      <c r="D396" s="2">
        <v>0.70753472222222225</v>
      </c>
      <c r="E396">
        <v>119</v>
      </c>
      <c r="F396" s="5">
        <f>IFERROR(VLOOKUP(E396,Raw_Menu!$A$2:$D$33,4,FALSE),0)</f>
        <v>11.95</v>
      </c>
      <c r="G396" s="5">
        <f t="shared" si="12"/>
        <v>11.95</v>
      </c>
      <c r="H396">
        <f t="shared" si="13"/>
        <v>16</v>
      </c>
      <c r="I396" t="str">
        <f>IFERROR(VLOOKUP(tblOrders[[#This Row],[item_id]],Raw_Menu!$A$2:$D$33,3,FALSE),"Unknown")</f>
        <v>Mexican</v>
      </c>
    </row>
    <row r="397" spans="1:9" x14ac:dyDescent="0.25">
      <c r="A397">
        <v>396</v>
      </c>
      <c r="B397">
        <v>167</v>
      </c>
      <c r="C397" s="1">
        <v>44929</v>
      </c>
      <c r="D397" s="2">
        <v>0.70890046296296294</v>
      </c>
      <c r="E397">
        <v>101</v>
      </c>
      <c r="F397" s="5">
        <f>IFERROR(VLOOKUP(E397,Raw_Menu!$A$2:$D$33,4,FALSE),0)</f>
        <v>12.95</v>
      </c>
      <c r="G397" s="5">
        <f t="shared" si="12"/>
        <v>12.95</v>
      </c>
      <c r="H397">
        <f t="shared" si="13"/>
        <v>17</v>
      </c>
      <c r="I397" t="str">
        <f>IFERROR(VLOOKUP(tblOrders[[#This Row],[item_id]],Raw_Menu!$A$2:$D$33,3,FALSE),"Unknown")</f>
        <v>American</v>
      </c>
    </row>
    <row r="398" spans="1:9" x14ac:dyDescent="0.25">
      <c r="A398">
        <v>397</v>
      </c>
      <c r="B398">
        <v>167</v>
      </c>
      <c r="C398" s="1">
        <v>44929</v>
      </c>
      <c r="D398" s="2">
        <v>0.70890046296296294</v>
      </c>
      <c r="E398">
        <v>117</v>
      </c>
      <c r="F398" s="5">
        <f>IFERROR(VLOOKUP(E398,Raw_Menu!$A$2:$D$33,4,FALSE),0)</f>
        <v>12.95</v>
      </c>
      <c r="G398" s="5">
        <f t="shared" si="12"/>
        <v>12.95</v>
      </c>
      <c r="H398">
        <f t="shared" si="13"/>
        <v>17</v>
      </c>
      <c r="I398" t="str">
        <f>IFERROR(VLOOKUP(tblOrders[[#This Row],[item_id]],Raw_Menu!$A$2:$D$33,3,FALSE),"Unknown")</f>
        <v>Mexican</v>
      </c>
    </row>
    <row r="399" spans="1:9" x14ac:dyDescent="0.25">
      <c r="A399">
        <v>398</v>
      </c>
      <c r="B399">
        <v>167</v>
      </c>
      <c r="C399" s="1">
        <v>44929</v>
      </c>
      <c r="D399" s="2">
        <v>0.70890046296296294</v>
      </c>
      <c r="E399">
        <v>113</v>
      </c>
      <c r="F399" s="5">
        <f>IFERROR(VLOOKUP(E399,Raw_Menu!$A$2:$D$33,4,FALSE),0)</f>
        <v>5</v>
      </c>
      <c r="G399" s="5">
        <f t="shared" si="12"/>
        <v>5</v>
      </c>
      <c r="H399">
        <f t="shared" si="13"/>
        <v>17</v>
      </c>
      <c r="I399" t="str">
        <f>IFERROR(VLOOKUP(tblOrders[[#This Row],[item_id]],Raw_Menu!$A$2:$D$33,3,FALSE),"Unknown")</f>
        <v>Asian</v>
      </c>
    </row>
    <row r="400" spans="1:9" x14ac:dyDescent="0.25">
      <c r="A400">
        <v>399</v>
      </c>
      <c r="B400">
        <v>168</v>
      </c>
      <c r="C400" s="1">
        <v>44929</v>
      </c>
      <c r="D400" s="2">
        <v>0.71003472222222219</v>
      </c>
      <c r="E400">
        <v>107</v>
      </c>
      <c r="F400" s="5">
        <f>IFERROR(VLOOKUP(E400,Raw_Menu!$A$2:$D$33,4,FALSE),0)</f>
        <v>16.5</v>
      </c>
      <c r="G400" s="5">
        <f t="shared" si="12"/>
        <v>16.5</v>
      </c>
      <c r="H400">
        <f t="shared" si="13"/>
        <v>17</v>
      </c>
      <c r="I400" t="str">
        <f>IFERROR(VLOOKUP(tblOrders[[#This Row],[item_id]],Raw_Menu!$A$2:$D$33,3,FALSE),"Unknown")</f>
        <v>Asian</v>
      </c>
    </row>
    <row r="401" spans="1:9" x14ac:dyDescent="0.25">
      <c r="A401">
        <v>400</v>
      </c>
      <c r="B401">
        <v>168</v>
      </c>
      <c r="C401" s="1">
        <v>44929</v>
      </c>
      <c r="D401" s="2">
        <v>0.71003472222222219</v>
      </c>
      <c r="E401">
        <v>132</v>
      </c>
      <c r="F401" s="5">
        <f>IFERROR(VLOOKUP(E401,Raw_Menu!$A$2:$D$33,4,FALSE),0)</f>
        <v>16.95</v>
      </c>
      <c r="G401" s="5">
        <f t="shared" si="12"/>
        <v>16.95</v>
      </c>
      <c r="H401">
        <f t="shared" si="13"/>
        <v>17</v>
      </c>
      <c r="I401" t="str">
        <f>IFERROR(VLOOKUP(tblOrders[[#This Row],[item_id]],Raw_Menu!$A$2:$D$33,3,FALSE),"Unknown")</f>
        <v>Italian</v>
      </c>
    </row>
    <row r="402" spans="1:9" x14ac:dyDescent="0.25">
      <c r="A402">
        <v>401</v>
      </c>
      <c r="B402">
        <v>169</v>
      </c>
      <c r="C402" s="1">
        <v>44929</v>
      </c>
      <c r="D402" s="2">
        <v>0.71930555555555553</v>
      </c>
      <c r="E402">
        <v>125</v>
      </c>
      <c r="F402" s="5">
        <f>IFERROR(VLOOKUP(E402,Raw_Menu!$A$2:$D$33,4,FALSE),0)</f>
        <v>17.95</v>
      </c>
      <c r="G402" s="5">
        <f t="shared" si="12"/>
        <v>17.95</v>
      </c>
      <c r="H402">
        <f t="shared" si="13"/>
        <v>17</v>
      </c>
      <c r="I402" t="str">
        <f>IFERROR(VLOOKUP(tblOrders[[#This Row],[item_id]],Raw_Menu!$A$2:$D$33,3,FALSE),"Unknown")</f>
        <v>Italian</v>
      </c>
    </row>
    <row r="403" spans="1:9" x14ac:dyDescent="0.25">
      <c r="A403">
        <v>402</v>
      </c>
      <c r="B403">
        <v>169</v>
      </c>
      <c r="C403" s="1">
        <v>44929</v>
      </c>
      <c r="D403" s="2">
        <v>0.71930555555555553</v>
      </c>
      <c r="E403">
        <v>110</v>
      </c>
      <c r="F403" s="5">
        <f>IFERROR(VLOOKUP(E403,Raw_Menu!$A$2:$D$33,4,FALSE),0)</f>
        <v>17.95</v>
      </c>
      <c r="G403" s="5">
        <f t="shared" si="12"/>
        <v>17.95</v>
      </c>
      <c r="H403">
        <f t="shared" si="13"/>
        <v>17</v>
      </c>
      <c r="I403" t="str">
        <f>IFERROR(VLOOKUP(tblOrders[[#This Row],[item_id]],Raw_Menu!$A$2:$D$33,3,FALSE),"Unknown")</f>
        <v>Asian</v>
      </c>
    </row>
    <row r="404" spans="1:9" x14ac:dyDescent="0.25">
      <c r="A404">
        <v>403</v>
      </c>
      <c r="B404">
        <v>169</v>
      </c>
      <c r="C404" s="1">
        <v>44929</v>
      </c>
      <c r="D404" s="2">
        <v>0.71930555555555553</v>
      </c>
      <c r="E404">
        <v>120</v>
      </c>
      <c r="F404" s="5">
        <f>IFERROR(VLOOKUP(E404,Raw_Menu!$A$2:$D$33,4,FALSE),0)</f>
        <v>13.95</v>
      </c>
      <c r="G404" s="5">
        <f t="shared" si="12"/>
        <v>13.95</v>
      </c>
      <c r="H404">
        <f t="shared" si="13"/>
        <v>17</v>
      </c>
      <c r="I404" t="str">
        <f>IFERROR(VLOOKUP(tblOrders[[#This Row],[item_id]],Raw_Menu!$A$2:$D$33,3,FALSE),"Unknown")</f>
        <v>Mexican</v>
      </c>
    </row>
    <row r="405" spans="1:9" x14ac:dyDescent="0.25">
      <c r="A405">
        <v>404</v>
      </c>
      <c r="B405">
        <v>170</v>
      </c>
      <c r="C405" s="1">
        <v>44929</v>
      </c>
      <c r="D405" s="2">
        <v>0.72327546296296297</v>
      </c>
      <c r="E405">
        <v>109</v>
      </c>
      <c r="F405" s="5">
        <f>IFERROR(VLOOKUP(E405,Raw_Menu!$A$2:$D$33,4,FALSE),0)</f>
        <v>17.95</v>
      </c>
      <c r="G405" s="5">
        <f t="shared" si="12"/>
        <v>17.95</v>
      </c>
      <c r="H405">
        <f t="shared" si="13"/>
        <v>17</v>
      </c>
      <c r="I405" t="str">
        <f>IFERROR(VLOOKUP(tblOrders[[#This Row],[item_id]],Raw_Menu!$A$2:$D$33,3,FALSE),"Unknown")</f>
        <v>Asian</v>
      </c>
    </row>
    <row r="406" spans="1:9" x14ac:dyDescent="0.25">
      <c r="A406">
        <v>405</v>
      </c>
      <c r="B406">
        <v>171</v>
      </c>
      <c r="C406" s="1">
        <v>44929</v>
      </c>
      <c r="D406" s="2">
        <v>0.72434027777777776</v>
      </c>
      <c r="E406">
        <v>111</v>
      </c>
      <c r="F406" s="5">
        <f>IFERROR(VLOOKUP(E406,Raw_Menu!$A$2:$D$33,4,FALSE),0)</f>
        <v>11.95</v>
      </c>
      <c r="G406" s="5">
        <f t="shared" si="12"/>
        <v>11.95</v>
      </c>
      <c r="H406">
        <f t="shared" si="13"/>
        <v>17</v>
      </c>
      <c r="I406" t="str">
        <f>IFERROR(VLOOKUP(tblOrders[[#This Row],[item_id]],Raw_Menu!$A$2:$D$33,3,FALSE),"Unknown")</f>
        <v>Asian</v>
      </c>
    </row>
    <row r="407" spans="1:9" x14ac:dyDescent="0.25">
      <c r="A407">
        <v>406</v>
      </c>
      <c r="B407">
        <v>172</v>
      </c>
      <c r="C407" s="1">
        <v>44929</v>
      </c>
      <c r="D407" s="2">
        <v>0.72875000000000001</v>
      </c>
      <c r="E407">
        <v>111</v>
      </c>
      <c r="F407" s="5">
        <f>IFERROR(VLOOKUP(E407,Raw_Menu!$A$2:$D$33,4,FALSE),0)</f>
        <v>11.95</v>
      </c>
      <c r="G407" s="5">
        <f t="shared" si="12"/>
        <v>11.95</v>
      </c>
      <c r="H407">
        <f t="shared" si="13"/>
        <v>17</v>
      </c>
      <c r="I407" t="str">
        <f>IFERROR(VLOOKUP(tblOrders[[#This Row],[item_id]],Raw_Menu!$A$2:$D$33,3,FALSE),"Unknown")</f>
        <v>Asian</v>
      </c>
    </row>
    <row r="408" spans="1:9" x14ac:dyDescent="0.25">
      <c r="A408">
        <v>407</v>
      </c>
      <c r="B408">
        <v>172</v>
      </c>
      <c r="C408" s="1">
        <v>44929</v>
      </c>
      <c r="D408" s="2">
        <v>0.72875000000000001</v>
      </c>
      <c r="E408">
        <v>123</v>
      </c>
      <c r="F408" s="5">
        <f>IFERROR(VLOOKUP(E408,Raw_Menu!$A$2:$D$33,4,FALSE),0)</f>
        <v>9</v>
      </c>
      <c r="G408" s="5">
        <f t="shared" si="12"/>
        <v>9</v>
      </c>
      <c r="H408">
        <f t="shared" si="13"/>
        <v>17</v>
      </c>
      <c r="I408" t="str">
        <f>IFERROR(VLOOKUP(tblOrders[[#This Row],[item_id]],Raw_Menu!$A$2:$D$33,3,FALSE),"Unknown")</f>
        <v>Mexican</v>
      </c>
    </row>
    <row r="409" spans="1:9" x14ac:dyDescent="0.25">
      <c r="A409">
        <v>408</v>
      </c>
      <c r="B409">
        <v>172</v>
      </c>
      <c r="C409" s="1">
        <v>44929</v>
      </c>
      <c r="D409" s="2">
        <v>0.72875000000000001</v>
      </c>
      <c r="E409">
        <v>106</v>
      </c>
      <c r="F409" s="5">
        <f>IFERROR(VLOOKUP(E409,Raw_Menu!$A$2:$D$33,4,FALSE),0)</f>
        <v>7</v>
      </c>
      <c r="G409" s="5">
        <f t="shared" si="12"/>
        <v>7</v>
      </c>
      <c r="H409">
        <f t="shared" si="13"/>
        <v>17</v>
      </c>
      <c r="I409" t="str">
        <f>IFERROR(VLOOKUP(tblOrders[[#This Row],[item_id]],Raw_Menu!$A$2:$D$33,3,FALSE),"Unknown")</f>
        <v>American</v>
      </c>
    </row>
    <row r="410" spans="1:9" x14ac:dyDescent="0.25">
      <c r="A410">
        <v>409</v>
      </c>
      <c r="B410">
        <v>173</v>
      </c>
      <c r="C410" s="1">
        <v>44929</v>
      </c>
      <c r="D410" s="2">
        <v>0.73298611111111112</v>
      </c>
      <c r="E410">
        <v>102</v>
      </c>
      <c r="F410" s="5">
        <f>IFERROR(VLOOKUP(E410,Raw_Menu!$A$2:$D$33,4,FALSE),0)</f>
        <v>13.95</v>
      </c>
      <c r="G410" s="5">
        <f t="shared" si="12"/>
        <v>13.95</v>
      </c>
      <c r="H410">
        <f t="shared" si="13"/>
        <v>17</v>
      </c>
      <c r="I410" t="str">
        <f>IFERROR(VLOOKUP(tblOrders[[#This Row],[item_id]],Raw_Menu!$A$2:$D$33,3,FALSE),"Unknown")</f>
        <v>American</v>
      </c>
    </row>
    <row r="411" spans="1:9" x14ac:dyDescent="0.25">
      <c r="A411">
        <v>410</v>
      </c>
      <c r="B411">
        <v>173</v>
      </c>
      <c r="C411" s="1">
        <v>44929</v>
      </c>
      <c r="D411" s="2">
        <v>0.73298611111111112</v>
      </c>
      <c r="E411">
        <v>108</v>
      </c>
      <c r="F411" s="5">
        <f>IFERROR(VLOOKUP(E411,Raw_Menu!$A$2:$D$33,4,FALSE),0)</f>
        <v>14.5</v>
      </c>
      <c r="G411" s="5">
        <f t="shared" si="12"/>
        <v>14.5</v>
      </c>
      <c r="H411">
        <f t="shared" si="13"/>
        <v>17</v>
      </c>
      <c r="I411" t="str">
        <f>IFERROR(VLOOKUP(tblOrders[[#This Row],[item_id]],Raw_Menu!$A$2:$D$33,3,FALSE),"Unknown")</f>
        <v>Asian</v>
      </c>
    </row>
    <row r="412" spans="1:9" x14ac:dyDescent="0.25">
      <c r="A412">
        <v>411</v>
      </c>
      <c r="B412">
        <v>173</v>
      </c>
      <c r="C412" s="1">
        <v>44929</v>
      </c>
      <c r="D412" s="2">
        <v>0.73298611111111112</v>
      </c>
      <c r="E412">
        <v>132</v>
      </c>
      <c r="F412" s="5">
        <f>IFERROR(VLOOKUP(E412,Raw_Menu!$A$2:$D$33,4,FALSE),0)</f>
        <v>16.95</v>
      </c>
      <c r="G412" s="5">
        <f t="shared" si="12"/>
        <v>16.95</v>
      </c>
      <c r="H412">
        <f t="shared" si="13"/>
        <v>17</v>
      </c>
      <c r="I412" t="str">
        <f>IFERROR(VLOOKUP(tblOrders[[#This Row],[item_id]],Raw_Menu!$A$2:$D$33,3,FALSE),"Unknown")</f>
        <v>Italian</v>
      </c>
    </row>
    <row r="413" spans="1:9" x14ac:dyDescent="0.25">
      <c r="A413">
        <v>412</v>
      </c>
      <c r="B413">
        <v>174</v>
      </c>
      <c r="C413" s="1">
        <v>44929</v>
      </c>
      <c r="D413" s="2">
        <v>0.7345949074074074</v>
      </c>
      <c r="E413">
        <v>107</v>
      </c>
      <c r="F413" s="5">
        <f>IFERROR(VLOOKUP(E413,Raw_Menu!$A$2:$D$33,4,FALSE),0)</f>
        <v>16.5</v>
      </c>
      <c r="G413" s="5">
        <f t="shared" si="12"/>
        <v>16.5</v>
      </c>
      <c r="H413">
        <f t="shared" si="13"/>
        <v>17</v>
      </c>
      <c r="I413" t="str">
        <f>IFERROR(VLOOKUP(tblOrders[[#This Row],[item_id]],Raw_Menu!$A$2:$D$33,3,FALSE),"Unknown")</f>
        <v>Asian</v>
      </c>
    </row>
    <row r="414" spans="1:9" x14ac:dyDescent="0.25">
      <c r="A414">
        <v>413</v>
      </c>
      <c r="B414">
        <v>174</v>
      </c>
      <c r="C414" s="1">
        <v>44929</v>
      </c>
      <c r="D414" s="2">
        <v>0.7345949074074074</v>
      </c>
      <c r="E414">
        <v>102</v>
      </c>
      <c r="F414" s="5">
        <f>IFERROR(VLOOKUP(E414,Raw_Menu!$A$2:$D$33,4,FALSE),0)</f>
        <v>13.95</v>
      </c>
      <c r="G414" s="5">
        <f t="shared" si="12"/>
        <v>13.95</v>
      </c>
      <c r="H414">
        <f t="shared" si="13"/>
        <v>17</v>
      </c>
      <c r="I414" t="str">
        <f>IFERROR(VLOOKUP(tblOrders[[#This Row],[item_id]],Raw_Menu!$A$2:$D$33,3,FALSE),"Unknown")</f>
        <v>American</v>
      </c>
    </row>
    <row r="415" spans="1:9" x14ac:dyDescent="0.25">
      <c r="A415">
        <v>414</v>
      </c>
      <c r="B415">
        <v>174</v>
      </c>
      <c r="C415" s="1">
        <v>44929</v>
      </c>
      <c r="D415" s="2">
        <v>0.7345949074074074</v>
      </c>
      <c r="E415">
        <v>102</v>
      </c>
      <c r="F415" s="5">
        <f>IFERROR(VLOOKUP(E415,Raw_Menu!$A$2:$D$33,4,FALSE),0)</f>
        <v>13.95</v>
      </c>
      <c r="G415" s="5">
        <f t="shared" si="12"/>
        <v>13.95</v>
      </c>
      <c r="H415">
        <f t="shared" si="13"/>
        <v>17</v>
      </c>
      <c r="I415" t="str">
        <f>IFERROR(VLOOKUP(tblOrders[[#This Row],[item_id]],Raw_Menu!$A$2:$D$33,3,FALSE),"Unknown")</f>
        <v>American</v>
      </c>
    </row>
    <row r="416" spans="1:9" x14ac:dyDescent="0.25">
      <c r="A416">
        <v>415</v>
      </c>
      <c r="B416">
        <v>174</v>
      </c>
      <c r="C416" s="1">
        <v>44929</v>
      </c>
      <c r="D416" s="2">
        <v>0.7345949074074074</v>
      </c>
      <c r="E416">
        <v>110</v>
      </c>
      <c r="F416" s="5">
        <f>IFERROR(VLOOKUP(E416,Raw_Menu!$A$2:$D$33,4,FALSE),0)</f>
        <v>17.95</v>
      </c>
      <c r="G416" s="5">
        <f t="shared" si="12"/>
        <v>17.95</v>
      </c>
      <c r="H416">
        <f t="shared" si="13"/>
        <v>17</v>
      </c>
      <c r="I416" t="str">
        <f>IFERROR(VLOOKUP(tblOrders[[#This Row],[item_id]],Raw_Menu!$A$2:$D$33,3,FALSE),"Unknown")</f>
        <v>Asian</v>
      </c>
    </row>
    <row r="417" spans="1:9" x14ac:dyDescent="0.25">
      <c r="A417">
        <v>416</v>
      </c>
      <c r="B417">
        <v>175</v>
      </c>
      <c r="C417" s="1">
        <v>44929</v>
      </c>
      <c r="D417" s="2">
        <v>0.74364583333333334</v>
      </c>
      <c r="E417">
        <v>117</v>
      </c>
      <c r="F417" s="5">
        <f>IFERROR(VLOOKUP(E417,Raw_Menu!$A$2:$D$33,4,FALSE),0)</f>
        <v>12.95</v>
      </c>
      <c r="G417" s="5">
        <f t="shared" si="12"/>
        <v>12.95</v>
      </c>
      <c r="H417">
        <f t="shared" si="13"/>
        <v>17</v>
      </c>
      <c r="I417" t="str">
        <f>IFERROR(VLOOKUP(tblOrders[[#This Row],[item_id]],Raw_Menu!$A$2:$D$33,3,FALSE),"Unknown")</f>
        <v>Mexican</v>
      </c>
    </row>
    <row r="418" spans="1:9" x14ac:dyDescent="0.25">
      <c r="A418">
        <v>417</v>
      </c>
      <c r="B418">
        <v>176</v>
      </c>
      <c r="C418" s="1">
        <v>44929</v>
      </c>
      <c r="D418" s="2">
        <v>0.74440972222222224</v>
      </c>
      <c r="E418">
        <v>102</v>
      </c>
      <c r="F418" s="5">
        <f>IFERROR(VLOOKUP(E418,Raw_Menu!$A$2:$D$33,4,FALSE),0)</f>
        <v>13.95</v>
      </c>
      <c r="G418" s="5">
        <f t="shared" si="12"/>
        <v>13.95</v>
      </c>
      <c r="H418">
        <f t="shared" si="13"/>
        <v>17</v>
      </c>
      <c r="I418" t="str">
        <f>IFERROR(VLOOKUP(tblOrders[[#This Row],[item_id]],Raw_Menu!$A$2:$D$33,3,FALSE),"Unknown")</f>
        <v>American</v>
      </c>
    </row>
    <row r="419" spans="1:9" x14ac:dyDescent="0.25">
      <c r="A419">
        <v>418</v>
      </c>
      <c r="B419">
        <v>176</v>
      </c>
      <c r="C419" s="1">
        <v>44929</v>
      </c>
      <c r="D419" s="2">
        <v>0.74440972222222224</v>
      </c>
      <c r="E419">
        <v>118</v>
      </c>
      <c r="F419" s="5">
        <f>IFERROR(VLOOKUP(E419,Raw_Menu!$A$2:$D$33,4,FALSE),0)</f>
        <v>14.95</v>
      </c>
      <c r="G419" s="5">
        <f t="shared" si="12"/>
        <v>14.95</v>
      </c>
      <c r="H419">
        <f t="shared" si="13"/>
        <v>17</v>
      </c>
      <c r="I419" t="str">
        <f>IFERROR(VLOOKUP(tblOrders[[#This Row],[item_id]],Raw_Menu!$A$2:$D$33,3,FALSE),"Unknown")</f>
        <v>Mexican</v>
      </c>
    </row>
    <row r="420" spans="1:9" x14ac:dyDescent="0.25">
      <c r="A420">
        <v>419</v>
      </c>
      <c r="B420">
        <v>177</v>
      </c>
      <c r="C420" s="1">
        <v>44929</v>
      </c>
      <c r="D420" s="2">
        <v>0.74624999999999997</v>
      </c>
      <c r="E420">
        <v>111</v>
      </c>
      <c r="F420" s="5">
        <f>IFERROR(VLOOKUP(E420,Raw_Menu!$A$2:$D$33,4,FALSE),0)</f>
        <v>11.95</v>
      </c>
      <c r="G420" s="5">
        <f t="shared" si="12"/>
        <v>11.95</v>
      </c>
      <c r="H420">
        <f t="shared" si="13"/>
        <v>17</v>
      </c>
      <c r="I420" t="str">
        <f>IFERROR(VLOOKUP(tblOrders[[#This Row],[item_id]],Raw_Menu!$A$2:$D$33,3,FALSE),"Unknown")</f>
        <v>Asian</v>
      </c>
    </row>
    <row r="421" spans="1:9" x14ac:dyDescent="0.25">
      <c r="A421">
        <v>420</v>
      </c>
      <c r="B421">
        <v>177</v>
      </c>
      <c r="C421" s="1">
        <v>44929</v>
      </c>
      <c r="D421" s="2">
        <v>0.74624999999999997</v>
      </c>
      <c r="E421">
        <v>106</v>
      </c>
      <c r="F421" s="5">
        <f>IFERROR(VLOOKUP(E421,Raw_Menu!$A$2:$D$33,4,FALSE),0)</f>
        <v>7</v>
      </c>
      <c r="G421" s="5">
        <f t="shared" si="12"/>
        <v>7</v>
      </c>
      <c r="H421">
        <f t="shared" si="13"/>
        <v>17</v>
      </c>
      <c r="I421" t="str">
        <f>IFERROR(VLOOKUP(tblOrders[[#This Row],[item_id]],Raw_Menu!$A$2:$D$33,3,FALSE),"Unknown")</f>
        <v>American</v>
      </c>
    </row>
    <row r="422" spans="1:9" x14ac:dyDescent="0.25">
      <c r="A422">
        <v>421</v>
      </c>
      <c r="B422">
        <v>178</v>
      </c>
      <c r="C422" s="1">
        <v>44929</v>
      </c>
      <c r="D422" s="2">
        <v>0.76045138888888886</v>
      </c>
      <c r="E422">
        <v>118</v>
      </c>
      <c r="F422" s="5">
        <f>IFERROR(VLOOKUP(E422,Raw_Menu!$A$2:$D$33,4,FALSE),0)</f>
        <v>14.95</v>
      </c>
      <c r="G422" s="5">
        <f t="shared" si="12"/>
        <v>14.95</v>
      </c>
      <c r="H422">
        <f t="shared" si="13"/>
        <v>18</v>
      </c>
      <c r="I422" t="str">
        <f>IFERROR(VLOOKUP(tblOrders[[#This Row],[item_id]],Raw_Menu!$A$2:$D$33,3,FALSE),"Unknown")</f>
        <v>Mexican</v>
      </c>
    </row>
    <row r="423" spans="1:9" x14ac:dyDescent="0.25">
      <c r="A423">
        <v>422</v>
      </c>
      <c r="B423">
        <v>179</v>
      </c>
      <c r="C423" s="1">
        <v>44929</v>
      </c>
      <c r="D423" s="2">
        <v>0.76405092592592594</v>
      </c>
      <c r="E423">
        <v>109</v>
      </c>
      <c r="F423" s="5">
        <f>IFERROR(VLOOKUP(E423,Raw_Menu!$A$2:$D$33,4,FALSE),0)</f>
        <v>17.95</v>
      </c>
      <c r="G423" s="5">
        <f t="shared" si="12"/>
        <v>17.95</v>
      </c>
      <c r="H423">
        <f t="shared" si="13"/>
        <v>18</v>
      </c>
      <c r="I423" t="str">
        <f>IFERROR(VLOOKUP(tblOrders[[#This Row],[item_id]],Raw_Menu!$A$2:$D$33,3,FALSE),"Unknown")</f>
        <v>Asian</v>
      </c>
    </row>
    <row r="424" spans="1:9" x14ac:dyDescent="0.25">
      <c r="A424">
        <v>423</v>
      </c>
      <c r="B424">
        <v>179</v>
      </c>
      <c r="C424" s="1">
        <v>44929</v>
      </c>
      <c r="D424" s="2">
        <v>0.76405092592592594</v>
      </c>
      <c r="E424">
        <v>120</v>
      </c>
      <c r="F424" s="5">
        <f>IFERROR(VLOOKUP(E424,Raw_Menu!$A$2:$D$33,4,FALSE),0)</f>
        <v>13.95</v>
      </c>
      <c r="G424" s="5">
        <f t="shared" si="12"/>
        <v>13.95</v>
      </c>
      <c r="H424">
        <f t="shared" si="13"/>
        <v>18</v>
      </c>
      <c r="I424" t="str">
        <f>IFERROR(VLOOKUP(tblOrders[[#This Row],[item_id]],Raw_Menu!$A$2:$D$33,3,FALSE),"Unknown")</f>
        <v>Mexican</v>
      </c>
    </row>
    <row r="425" spans="1:9" x14ac:dyDescent="0.25">
      <c r="A425">
        <v>424</v>
      </c>
      <c r="B425">
        <v>179</v>
      </c>
      <c r="C425" s="1">
        <v>44929</v>
      </c>
      <c r="D425" s="2">
        <v>0.76405092592592594</v>
      </c>
      <c r="E425">
        <v>132</v>
      </c>
      <c r="F425" s="5">
        <f>IFERROR(VLOOKUP(E425,Raw_Menu!$A$2:$D$33,4,FALSE),0)</f>
        <v>16.95</v>
      </c>
      <c r="G425" s="5">
        <f t="shared" si="12"/>
        <v>16.95</v>
      </c>
      <c r="H425">
        <f t="shared" si="13"/>
        <v>18</v>
      </c>
      <c r="I425" t="str">
        <f>IFERROR(VLOOKUP(tblOrders[[#This Row],[item_id]],Raw_Menu!$A$2:$D$33,3,FALSE),"Unknown")</f>
        <v>Italian</v>
      </c>
    </row>
    <row r="426" spans="1:9" x14ac:dyDescent="0.25">
      <c r="A426">
        <v>425</v>
      </c>
      <c r="B426">
        <v>180</v>
      </c>
      <c r="C426" s="1">
        <v>44929</v>
      </c>
      <c r="D426" s="2">
        <v>0.77331018518518524</v>
      </c>
      <c r="E426">
        <v>108</v>
      </c>
      <c r="F426" s="5">
        <f>IFERROR(VLOOKUP(E426,Raw_Menu!$A$2:$D$33,4,FALSE),0)</f>
        <v>14.5</v>
      </c>
      <c r="G426" s="5">
        <f t="shared" si="12"/>
        <v>14.5</v>
      </c>
      <c r="H426">
        <f t="shared" si="13"/>
        <v>18</v>
      </c>
      <c r="I426" t="str">
        <f>IFERROR(VLOOKUP(tblOrders[[#This Row],[item_id]],Raw_Menu!$A$2:$D$33,3,FALSE),"Unknown")</f>
        <v>Asian</v>
      </c>
    </row>
    <row r="427" spans="1:9" x14ac:dyDescent="0.25">
      <c r="A427">
        <v>426</v>
      </c>
      <c r="B427">
        <v>180</v>
      </c>
      <c r="C427" s="1">
        <v>44929</v>
      </c>
      <c r="D427" s="2">
        <v>0.77331018518518524</v>
      </c>
      <c r="E427">
        <v>119</v>
      </c>
      <c r="F427" s="5">
        <f>IFERROR(VLOOKUP(E427,Raw_Menu!$A$2:$D$33,4,FALSE),0)</f>
        <v>11.95</v>
      </c>
      <c r="G427" s="5">
        <f t="shared" si="12"/>
        <v>11.95</v>
      </c>
      <c r="H427">
        <f t="shared" si="13"/>
        <v>18</v>
      </c>
      <c r="I427" t="str">
        <f>IFERROR(VLOOKUP(tblOrders[[#This Row],[item_id]],Raw_Menu!$A$2:$D$33,3,FALSE),"Unknown")</f>
        <v>Mexican</v>
      </c>
    </row>
    <row r="428" spans="1:9" x14ac:dyDescent="0.25">
      <c r="A428">
        <v>427</v>
      </c>
      <c r="B428">
        <v>181</v>
      </c>
      <c r="C428" s="1">
        <v>44929</v>
      </c>
      <c r="D428" s="2">
        <v>0.78439814814814812</v>
      </c>
      <c r="E428">
        <v>129</v>
      </c>
      <c r="F428" s="5">
        <f>IFERROR(VLOOKUP(E428,Raw_Menu!$A$2:$D$33,4,FALSE),0)</f>
        <v>15.5</v>
      </c>
      <c r="G428" s="5">
        <f t="shared" si="12"/>
        <v>15.5</v>
      </c>
      <c r="H428">
        <f t="shared" si="13"/>
        <v>18</v>
      </c>
      <c r="I428" t="str">
        <f>IFERROR(VLOOKUP(tblOrders[[#This Row],[item_id]],Raw_Menu!$A$2:$D$33,3,FALSE),"Unknown")</f>
        <v>Italian</v>
      </c>
    </row>
    <row r="429" spans="1:9" x14ac:dyDescent="0.25">
      <c r="A429">
        <v>428</v>
      </c>
      <c r="B429">
        <v>182</v>
      </c>
      <c r="C429" s="1">
        <v>44929</v>
      </c>
      <c r="D429" s="2">
        <v>0.78483796296296293</v>
      </c>
      <c r="E429">
        <v>115</v>
      </c>
      <c r="F429" s="5">
        <f>IFERROR(VLOOKUP(E429,Raw_Menu!$A$2:$D$33,4,FALSE),0)</f>
        <v>11.95</v>
      </c>
      <c r="G429" s="5">
        <f t="shared" si="12"/>
        <v>11.95</v>
      </c>
      <c r="H429">
        <f t="shared" si="13"/>
        <v>18</v>
      </c>
      <c r="I429" t="str">
        <f>IFERROR(VLOOKUP(tblOrders[[#This Row],[item_id]],Raw_Menu!$A$2:$D$33,3,FALSE),"Unknown")</f>
        <v>Mexican</v>
      </c>
    </row>
    <row r="430" spans="1:9" x14ac:dyDescent="0.25">
      <c r="A430">
        <v>429</v>
      </c>
      <c r="B430">
        <v>182</v>
      </c>
      <c r="C430" s="1">
        <v>44929</v>
      </c>
      <c r="D430" s="2">
        <v>0.78483796296296293</v>
      </c>
      <c r="E430">
        <v>118</v>
      </c>
      <c r="F430" s="5">
        <f>IFERROR(VLOOKUP(E430,Raw_Menu!$A$2:$D$33,4,FALSE),0)</f>
        <v>14.95</v>
      </c>
      <c r="G430" s="5">
        <f t="shared" si="12"/>
        <v>14.95</v>
      </c>
      <c r="H430">
        <f t="shared" si="13"/>
        <v>18</v>
      </c>
      <c r="I430" t="str">
        <f>IFERROR(VLOOKUP(tblOrders[[#This Row],[item_id]],Raw_Menu!$A$2:$D$33,3,FALSE),"Unknown")</f>
        <v>Mexican</v>
      </c>
    </row>
    <row r="431" spans="1:9" x14ac:dyDescent="0.25">
      <c r="A431">
        <v>430</v>
      </c>
      <c r="B431">
        <v>183</v>
      </c>
      <c r="C431" s="1">
        <v>44929</v>
      </c>
      <c r="D431" s="2">
        <v>0.78813657407407411</v>
      </c>
      <c r="E431">
        <v>111</v>
      </c>
      <c r="F431" s="5">
        <f>IFERROR(VLOOKUP(E431,Raw_Menu!$A$2:$D$33,4,FALSE),0)</f>
        <v>11.95</v>
      </c>
      <c r="G431" s="5">
        <f t="shared" si="12"/>
        <v>11.95</v>
      </c>
      <c r="H431">
        <f t="shared" si="13"/>
        <v>18</v>
      </c>
      <c r="I431" t="str">
        <f>IFERROR(VLOOKUP(tblOrders[[#This Row],[item_id]],Raw_Menu!$A$2:$D$33,3,FALSE),"Unknown")</f>
        <v>Asian</v>
      </c>
    </row>
    <row r="432" spans="1:9" x14ac:dyDescent="0.25">
      <c r="A432">
        <v>431</v>
      </c>
      <c r="B432">
        <v>183</v>
      </c>
      <c r="C432" s="1">
        <v>44929</v>
      </c>
      <c r="D432" s="2">
        <v>0.78813657407407411</v>
      </c>
      <c r="E432">
        <v>130</v>
      </c>
      <c r="F432" s="5">
        <f>IFERROR(VLOOKUP(E432,Raw_Menu!$A$2:$D$33,4,FALSE),0)</f>
        <v>19.95</v>
      </c>
      <c r="G432" s="5">
        <f t="shared" si="12"/>
        <v>19.95</v>
      </c>
      <c r="H432">
        <f t="shared" si="13"/>
        <v>18</v>
      </c>
      <c r="I432" t="str">
        <f>IFERROR(VLOOKUP(tblOrders[[#This Row],[item_id]],Raw_Menu!$A$2:$D$33,3,FALSE),"Unknown")</f>
        <v>Italian</v>
      </c>
    </row>
    <row r="433" spans="1:9" x14ac:dyDescent="0.25">
      <c r="A433">
        <v>432</v>
      </c>
      <c r="B433">
        <v>183</v>
      </c>
      <c r="C433" s="1">
        <v>44929</v>
      </c>
      <c r="D433" s="2">
        <v>0.78813657407407411</v>
      </c>
      <c r="E433">
        <v>130</v>
      </c>
      <c r="F433" s="5">
        <f>IFERROR(VLOOKUP(E433,Raw_Menu!$A$2:$D$33,4,FALSE),0)</f>
        <v>19.95</v>
      </c>
      <c r="G433" s="5">
        <f t="shared" si="12"/>
        <v>19.95</v>
      </c>
      <c r="H433">
        <f t="shared" si="13"/>
        <v>18</v>
      </c>
      <c r="I433" t="str">
        <f>IFERROR(VLOOKUP(tblOrders[[#This Row],[item_id]],Raw_Menu!$A$2:$D$33,3,FALSE),"Unknown")</f>
        <v>Italian</v>
      </c>
    </row>
    <row r="434" spans="1:9" x14ac:dyDescent="0.25">
      <c r="A434">
        <v>433</v>
      </c>
      <c r="B434">
        <v>184</v>
      </c>
      <c r="C434" s="1">
        <v>44929</v>
      </c>
      <c r="D434" s="2">
        <v>0.7910300925925926</v>
      </c>
      <c r="E434">
        <v>109</v>
      </c>
      <c r="F434" s="5">
        <f>IFERROR(VLOOKUP(E434,Raw_Menu!$A$2:$D$33,4,FALSE),0)</f>
        <v>17.95</v>
      </c>
      <c r="G434" s="5">
        <f t="shared" si="12"/>
        <v>17.95</v>
      </c>
      <c r="H434">
        <f t="shared" si="13"/>
        <v>18</v>
      </c>
      <c r="I434" t="str">
        <f>IFERROR(VLOOKUP(tblOrders[[#This Row],[item_id]],Raw_Menu!$A$2:$D$33,3,FALSE),"Unknown")</f>
        <v>Asian</v>
      </c>
    </row>
    <row r="435" spans="1:9" x14ac:dyDescent="0.25">
      <c r="A435">
        <v>434</v>
      </c>
      <c r="B435">
        <v>185</v>
      </c>
      <c r="C435" s="1">
        <v>44929</v>
      </c>
      <c r="D435" s="2">
        <v>0.79760416666666667</v>
      </c>
      <c r="E435">
        <v>120</v>
      </c>
      <c r="F435" s="5">
        <f>IFERROR(VLOOKUP(E435,Raw_Menu!$A$2:$D$33,4,FALSE),0)</f>
        <v>13.95</v>
      </c>
      <c r="G435" s="5">
        <f t="shared" si="12"/>
        <v>13.95</v>
      </c>
      <c r="H435">
        <f t="shared" si="13"/>
        <v>19</v>
      </c>
      <c r="I435" t="str">
        <f>IFERROR(VLOOKUP(tblOrders[[#This Row],[item_id]],Raw_Menu!$A$2:$D$33,3,FALSE),"Unknown")</f>
        <v>Mexican</v>
      </c>
    </row>
    <row r="436" spans="1:9" x14ac:dyDescent="0.25">
      <c r="A436">
        <v>435</v>
      </c>
      <c r="B436">
        <v>185</v>
      </c>
      <c r="C436" s="1">
        <v>44929</v>
      </c>
      <c r="D436" s="2">
        <v>0.79760416666666667</v>
      </c>
      <c r="E436">
        <v>130</v>
      </c>
      <c r="F436" s="5">
        <f>IFERROR(VLOOKUP(E436,Raw_Menu!$A$2:$D$33,4,FALSE),0)</f>
        <v>19.95</v>
      </c>
      <c r="G436" s="5">
        <f t="shared" si="12"/>
        <v>19.95</v>
      </c>
      <c r="H436">
        <f t="shared" si="13"/>
        <v>19</v>
      </c>
      <c r="I436" t="str">
        <f>IFERROR(VLOOKUP(tblOrders[[#This Row],[item_id]],Raw_Menu!$A$2:$D$33,3,FALSE),"Unknown")</f>
        <v>Italian</v>
      </c>
    </row>
    <row r="437" spans="1:9" x14ac:dyDescent="0.25">
      <c r="A437">
        <v>436</v>
      </c>
      <c r="B437">
        <v>186</v>
      </c>
      <c r="C437" s="1">
        <v>44929</v>
      </c>
      <c r="D437" s="2">
        <v>0.81666666666666665</v>
      </c>
      <c r="E437">
        <v>129</v>
      </c>
      <c r="F437" s="5">
        <f>IFERROR(VLOOKUP(E437,Raw_Menu!$A$2:$D$33,4,FALSE),0)</f>
        <v>15.5</v>
      </c>
      <c r="G437" s="5">
        <f t="shared" si="12"/>
        <v>15.5</v>
      </c>
      <c r="H437">
        <f t="shared" si="13"/>
        <v>19</v>
      </c>
      <c r="I437" t="str">
        <f>IFERROR(VLOOKUP(tblOrders[[#This Row],[item_id]],Raw_Menu!$A$2:$D$33,3,FALSE),"Unknown")</f>
        <v>Italian</v>
      </c>
    </row>
    <row r="438" spans="1:9" x14ac:dyDescent="0.25">
      <c r="A438">
        <v>437</v>
      </c>
      <c r="B438">
        <v>186</v>
      </c>
      <c r="C438" s="1">
        <v>44929</v>
      </c>
      <c r="D438" s="2">
        <v>0.81666666666666665</v>
      </c>
      <c r="E438">
        <v>105</v>
      </c>
      <c r="F438" s="5">
        <f>IFERROR(VLOOKUP(E438,Raw_Menu!$A$2:$D$33,4,FALSE),0)</f>
        <v>7</v>
      </c>
      <c r="G438" s="5">
        <f t="shared" si="12"/>
        <v>7</v>
      </c>
      <c r="H438">
        <f t="shared" si="13"/>
        <v>19</v>
      </c>
      <c r="I438" t="str">
        <f>IFERROR(VLOOKUP(tblOrders[[#This Row],[item_id]],Raw_Menu!$A$2:$D$33,3,FALSE),"Unknown")</f>
        <v>American</v>
      </c>
    </row>
    <row r="439" spans="1:9" x14ac:dyDescent="0.25">
      <c r="A439">
        <v>438</v>
      </c>
      <c r="B439">
        <v>186</v>
      </c>
      <c r="C439" s="1">
        <v>44929</v>
      </c>
      <c r="D439" s="2">
        <v>0.81666666666666665</v>
      </c>
      <c r="E439">
        <v>130</v>
      </c>
      <c r="F439" s="5">
        <f>IFERROR(VLOOKUP(E439,Raw_Menu!$A$2:$D$33,4,FALSE),0)</f>
        <v>19.95</v>
      </c>
      <c r="G439" s="5">
        <f t="shared" si="12"/>
        <v>19.95</v>
      </c>
      <c r="H439">
        <f t="shared" si="13"/>
        <v>19</v>
      </c>
      <c r="I439" t="str">
        <f>IFERROR(VLOOKUP(tblOrders[[#This Row],[item_id]],Raw_Menu!$A$2:$D$33,3,FALSE),"Unknown")</f>
        <v>Italian</v>
      </c>
    </row>
    <row r="440" spans="1:9" x14ac:dyDescent="0.25">
      <c r="A440">
        <v>439</v>
      </c>
      <c r="B440">
        <v>186</v>
      </c>
      <c r="C440" s="1">
        <v>44929</v>
      </c>
      <c r="D440" s="2">
        <v>0.81666666666666665</v>
      </c>
      <c r="E440">
        <v>106</v>
      </c>
      <c r="F440" s="5">
        <f>IFERROR(VLOOKUP(E440,Raw_Menu!$A$2:$D$33,4,FALSE),0)</f>
        <v>7</v>
      </c>
      <c r="G440" s="5">
        <f t="shared" si="12"/>
        <v>7</v>
      </c>
      <c r="H440">
        <f t="shared" si="13"/>
        <v>19</v>
      </c>
      <c r="I440" t="str">
        <f>IFERROR(VLOOKUP(tblOrders[[#This Row],[item_id]],Raw_Menu!$A$2:$D$33,3,FALSE),"Unknown")</f>
        <v>American</v>
      </c>
    </row>
    <row r="441" spans="1:9" x14ac:dyDescent="0.25">
      <c r="A441">
        <v>440</v>
      </c>
      <c r="B441">
        <v>187</v>
      </c>
      <c r="C441" s="1">
        <v>44929</v>
      </c>
      <c r="D441" s="2">
        <v>0.8175</v>
      </c>
      <c r="E441">
        <v>124</v>
      </c>
      <c r="F441" s="5">
        <f>IFERROR(VLOOKUP(E441,Raw_Menu!$A$2:$D$33,4,FALSE),0)</f>
        <v>14.5</v>
      </c>
      <c r="G441" s="5">
        <f t="shared" si="12"/>
        <v>14.5</v>
      </c>
      <c r="H441">
        <f t="shared" si="13"/>
        <v>19</v>
      </c>
      <c r="I441" t="str">
        <f>IFERROR(VLOOKUP(tblOrders[[#This Row],[item_id]],Raw_Menu!$A$2:$D$33,3,FALSE),"Unknown")</f>
        <v>Italian</v>
      </c>
    </row>
    <row r="442" spans="1:9" x14ac:dyDescent="0.25">
      <c r="A442">
        <v>441</v>
      </c>
      <c r="B442">
        <v>187</v>
      </c>
      <c r="C442" s="1">
        <v>44929</v>
      </c>
      <c r="D442" s="2">
        <v>0.8175</v>
      </c>
      <c r="E442">
        <v>130</v>
      </c>
      <c r="F442" s="5">
        <f>IFERROR(VLOOKUP(E442,Raw_Menu!$A$2:$D$33,4,FALSE),0)</f>
        <v>19.95</v>
      </c>
      <c r="G442" s="5">
        <f t="shared" si="12"/>
        <v>19.95</v>
      </c>
      <c r="H442">
        <f t="shared" si="13"/>
        <v>19</v>
      </c>
      <c r="I442" t="str">
        <f>IFERROR(VLOOKUP(tblOrders[[#This Row],[item_id]],Raw_Menu!$A$2:$D$33,3,FALSE),"Unknown")</f>
        <v>Italian</v>
      </c>
    </row>
    <row r="443" spans="1:9" x14ac:dyDescent="0.25">
      <c r="A443">
        <v>442</v>
      </c>
      <c r="B443">
        <v>188</v>
      </c>
      <c r="C443" s="1">
        <v>44929</v>
      </c>
      <c r="D443" s="2">
        <v>0.83934027777777775</v>
      </c>
      <c r="E443">
        <v>124</v>
      </c>
      <c r="F443" s="5">
        <f>IFERROR(VLOOKUP(E443,Raw_Menu!$A$2:$D$33,4,FALSE),0)</f>
        <v>14.5</v>
      </c>
      <c r="G443" s="5">
        <f t="shared" si="12"/>
        <v>14.5</v>
      </c>
      <c r="H443">
        <f t="shared" si="13"/>
        <v>20</v>
      </c>
      <c r="I443" t="str">
        <f>IFERROR(VLOOKUP(tblOrders[[#This Row],[item_id]],Raw_Menu!$A$2:$D$33,3,FALSE),"Unknown")</f>
        <v>Italian</v>
      </c>
    </row>
    <row r="444" spans="1:9" x14ac:dyDescent="0.25">
      <c r="A444">
        <v>443</v>
      </c>
      <c r="B444">
        <v>188</v>
      </c>
      <c r="C444" s="1">
        <v>44929</v>
      </c>
      <c r="D444" s="2">
        <v>0.83934027777777775</v>
      </c>
      <c r="E444">
        <v>113</v>
      </c>
      <c r="F444" s="5">
        <f>IFERROR(VLOOKUP(E444,Raw_Menu!$A$2:$D$33,4,FALSE),0)</f>
        <v>5</v>
      </c>
      <c r="G444" s="5">
        <f t="shared" si="12"/>
        <v>5</v>
      </c>
      <c r="H444">
        <f t="shared" si="13"/>
        <v>20</v>
      </c>
      <c r="I444" t="str">
        <f>IFERROR(VLOOKUP(tblOrders[[#This Row],[item_id]],Raw_Menu!$A$2:$D$33,3,FALSE),"Unknown")</f>
        <v>Asian</v>
      </c>
    </row>
    <row r="445" spans="1:9" x14ac:dyDescent="0.25">
      <c r="A445">
        <v>444</v>
      </c>
      <c r="B445">
        <v>188</v>
      </c>
      <c r="C445" s="1">
        <v>44929</v>
      </c>
      <c r="D445" s="2">
        <v>0.83934027777777775</v>
      </c>
      <c r="E445">
        <v>118</v>
      </c>
      <c r="F445" s="5">
        <f>IFERROR(VLOOKUP(E445,Raw_Menu!$A$2:$D$33,4,FALSE),0)</f>
        <v>14.95</v>
      </c>
      <c r="G445" s="5">
        <f t="shared" si="12"/>
        <v>14.95</v>
      </c>
      <c r="H445">
        <f t="shared" si="13"/>
        <v>20</v>
      </c>
      <c r="I445" t="str">
        <f>IFERROR(VLOOKUP(tblOrders[[#This Row],[item_id]],Raw_Menu!$A$2:$D$33,3,FALSE),"Unknown")</f>
        <v>Mexican</v>
      </c>
    </row>
    <row r="446" spans="1:9" x14ac:dyDescent="0.25">
      <c r="A446">
        <v>445</v>
      </c>
      <c r="B446">
        <v>189</v>
      </c>
      <c r="C446" s="1">
        <v>44929</v>
      </c>
      <c r="D446" s="2">
        <v>0.84182870370370366</v>
      </c>
      <c r="E446">
        <v>107</v>
      </c>
      <c r="F446" s="5">
        <f>IFERROR(VLOOKUP(E446,Raw_Menu!$A$2:$D$33,4,FALSE),0)</f>
        <v>16.5</v>
      </c>
      <c r="G446" s="5">
        <f t="shared" si="12"/>
        <v>16.5</v>
      </c>
      <c r="H446">
        <f t="shared" si="13"/>
        <v>20</v>
      </c>
      <c r="I446" t="str">
        <f>IFERROR(VLOOKUP(tblOrders[[#This Row],[item_id]],Raw_Menu!$A$2:$D$33,3,FALSE),"Unknown")</f>
        <v>Asian</v>
      </c>
    </row>
    <row r="447" spans="1:9" x14ac:dyDescent="0.25">
      <c r="A447">
        <v>446</v>
      </c>
      <c r="B447">
        <v>189</v>
      </c>
      <c r="C447" s="1">
        <v>44929</v>
      </c>
      <c r="D447" s="2">
        <v>0.84182870370370366</v>
      </c>
      <c r="E447">
        <v>106</v>
      </c>
      <c r="F447" s="5">
        <f>IFERROR(VLOOKUP(E447,Raw_Menu!$A$2:$D$33,4,FALSE),0)</f>
        <v>7</v>
      </c>
      <c r="G447" s="5">
        <f t="shared" si="12"/>
        <v>7</v>
      </c>
      <c r="H447">
        <f t="shared" si="13"/>
        <v>20</v>
      </c>
      <c r="I447" t="str">
        <f>IFERROR(VLOOKUP(tblOrders[[#This Row],[item_id]],Raw_Menu!$A$2:$D$33,3,FALSE),"Unknown")</f>
        <v>American</v>
      </c>
    </row>
    <row r="448" spans="1:9" x14ac:dyDescent="0.25">
      <c r="A448">
        <v>447</v>
      </c>
      <c r="B448">
        <v>190</v>
      </c>
      <c r="C448" s="1">
        <v>44929</v>
      </c>
      <c r="D448" s="2">
        <v>0.84332175925925923</v>
      </c>
      <c r="E448">
        <v>101</v>
      </c>
      <c r="F448" s="5">
        <f>IFERROR(VLOOKUP(E448,Raw_Menu!$A$2:$D$33,4,FALSE),0)</f>
        <v>12.95</v>
      </c>
      <c r="G448" s="5">
        <f t="shared" si="12"/>
        <v>12.95</v>
      </c>
      <c r="H448">
        <f t="shared" si="13"/>
        <v>20</v>
      </c>
      <c r="I448" t="str">
        <f>IFERROR(VLOOKUP(tblOrders[[#This Row],[item_id]],Raw_Menu!$A$2:$D$33,3,FALSE),"Unknown")</f>
        <v>American</v>
      </c>
    </row>
    <row r="449" spans="1:9" x14ac:dyDescent="0.25">
      <c r="A449">
        <v>448</v>
      </c>
      <c r="B449">
        <v>190</v>
      </c>
      <c r="C449" s="1">
        <v>44929</v>
      </c>
      <c r="D449" s="2">
        <v>0.84332175925925923</v>
      </c>
      <c r="E449">
        <v>125</v>
      </c>
      <c r="F449" s="5">
        <f>IFERROR(VLOOKUP(E449,Raw_Menu!$A$2:$D$33,4,FALSE),0)</f>
        <v>17.95</v>
      </c>
      <c r="G449" s="5">
        <f t="shared" si="12"/>
        <v>17.95</v>
      </c>
      <c r="H449">
        <f t="shared" si="13"/>
        <v>20</v>
      </c>
      <c r="I449" t="str">
        <f>IFERROR(VLOOKUP(tblOrders[[#This Row],[item_id]],Raw_Menu!$A$2:$D$33,3,FALSE),"Unknown")</f>
        <v>Italian</v>
      </c>
    </row>
    <row r="450" spans="1:9" x14ac:dyDescent="0.25">
      <c r="A450">
        <v>449</v>
      </c>
      <c r="B450">
        <v>190</v>
      </c>
      <c r="C450" s="1">
        <v>44929</v>
      </c>
      <c r="D450" s="2">
        <v>0.84332175925925923</v>
      </c>
      <c r="E450">
        <v>112</v>
      </c>
      <c r="F450" s="5">
        <f>IFERROR(VLOOKUP(E450,Raw_Menu!$A$2:$D$33,4,FALSE),0)</f>
        <v>14.95</v>
      </c>
      <c r="G450" s="5">
        <f t="shared" ref="G450:G513" si="14">VALUE(F450)</f>
        <v>14.95</v>
      </c>
      <c r="H450">
        <f t="shared" ref="H450:H513" si="15">HOUR(D450)</f>
        <v>20</v>
      </c>
      <c r="I450" t="str">
        <f>IFERROR(VLOOKUP(tblOrders[[#This Row],[item_id]],Raw_Menu!$A$2:$D$33,3,FALSE),"Unknown")</f>
        <v>Asian</v>
      </c>
    </row>
    <row r="451" spans="1:9" x14ac:dyDescent="0.25">
      <c r="A451">
        <v>450</v>
      </c>
      <c r="B451">
        <v>190</v>
      </c>
      <c r="C451" s="1">
        <v>44929</v>
      </c>
      <c r="D451" s="2">
        <v>0.84332175925925923</v>
      </c>
      <c r="E451">
        <v>119</v>
      </c>
      <c r="F451" s="5">
        <f>IFERROR(VLOOKUP(E451,Raw_Menu!$A$2:$D$33,4,FALSE),0)</f>
        <v>11.95</v>
      </c>
      <c r="G451" s="5">
        <f t="shared" si="14"/>
        <v>11.95</v>
      </c>
      <c r="H451">
        <f t="shared" si="15"/>
        <v>20</v>
      </c>
      <c r="I451" t="str">
        <f>IFERROR(VLOOKUP(tblOrders[[#This Row],[item_id]],Raw_Menu!$A$2:$D$33,3,FALSE),"Unknown")</f>
        <v>Mexican</v>
      </c>
    </row>
    <row r="452" spans="1:9" x14ac:dyDescent="0.25">
      <c r="A452">
        <v>451</v>
      </c>
      <c r="B452">
        <v>191</v>
      </c>
      <c r="C452" s="1">
        <v>44929</v>
      </c>
      <c r="D452" s="2">
        <v>0.8505787037037037</v>
      </c>
      <c r="E452">
        <v>102</v>
      </c>
      <c r="F452" s="5">
        <f>IFERROR(VLOOKUP(E452,Raw_Menu!$A$2:$D$33,4,FALSE),0)</f>
        <v>13.95</v>
      </c>
      <c r="G452" s="5">
        <f t="shared" si="14"/>
        <v>13.95</v>
      </c>
      <c r="H452">
        <f t="shared" si="15"/>
        <v>20</v>
      </c>
      <c r="I452" t="str">
        <f>IFERROR(VLOOKUP(tblOrders[[#This Row],[item_id]],Raw_Menu!$A$2:$D$33,3,FALSE),"Unknown")</f>
        <v>American</v>
      </c>
    </row>
    <row r="453" spans="1:9" x14ac:dyDescent="0.25">
      <c r="A453">
        <v>452</v>
      </c>
      <c r="B453">
        <v>191</v>
      </c>
      <c r="C453" s="1">
        <v>44929</v>
      </c>
      <c r="D453" s="2">
        <v>0.8505787037037037</v>
      </c>
      <c r="E453">
        <v>103</v>
      </c>
      <c r="F453" s="5">
        <f>IFERROR(VLOOKUP(E453,Raw_Menu!$A$2:$D$33,4,FALSE),0)</f>
        <v>9</v>
      </c>
      <c r="G453" s="5">
        <f t="shared" si="14"/>
        <v>9</v>
      </c>
      <c r="H453">
        <f t="shared" si="15"/>
        <v>20</v>
      </c>
      <c r="I453" t="str">
        <f>IFERROR(VLOOKUP(tblOrders[[#This Row],[item_id]],Raw_Menu!$A$2:$D$33,3,FALSE),"Unknown")</f>
        <v>American</v>
      </c>
    </row>
    <row r="454" spans="1:9" x14ac:dyDescent="0.25">
      <c r="A454">
        <v>453</v>
      </c>
      <c r="B454">
        <v>192</v>
      </c>
      <c r="C454" s="1">
        <v>44929</v>
      </c>
      <c r="D454" s="2">
        <v>0.85425925925925927</v>
      </c>
      <c r="E454">
        <v>120</v>
      </c>
      <c r="F454" s="5">
        <f>IFERROR(VLOOKUP(E454,Raw_Menu!$A$2:$D$33,4,FALSE),0)</f>
        <v>13.95</v>
      </c>
      <c r="G454" s="5">
        <f t="shared" si="14"/>
        <v>13.95</v>
      </c>
      <c r="H454">
        <f t="shared" si="15"/>
        <v>20</v>
      </c>
      <c r="I454" t="str">
        <f>IFERROR(VLOOKUP(tblOrders[[#This Row],[item_id]],Raw_Menu!$A$2:$D$33,3,FALSE),"Unknown")</f>
        <v>Mexican</v>
      </c>
    </row>
    <row r="455" spans="1:9" x14ac:dyDescent="0.25">
      <c r="A455">
        <v>454</v>
      </c>
      <c r="B455">
        <v>192</v>
      </c>
      <c r="C455" s="1">
        <v>44929</v>
      </c>
      <c r="D455" s="2">
        <v>0.85425925925925927</v>
      </c>
      <c r="E455">
        <v>105</v>
      </c>
      <c r="F455" s="5">
        <f>IFERROR(VLOOKUP(E455,Raw_Menu!$A$2:$D$33,4,FALSE),0)</f>
        <v>7</v>
      </c>
      <c r="G455" s="5">
        <f t="shared" si="14"/>
        <v>7</v>
      </c>
      <c r="H455">
        <f t="shared" si="15"/>
        <v>20</v>
      </c>
      <c r="I455" t="str">
        <f>IFERROR(VLOOKUP(tblOrders[[#This Row],[item_id]],Raw_Menu!$A$2:$D$33,3,FALSE),"Unknown")</f>
        <v>American</v>
      </c>
    </row>
    <row r="456" spans="1:9" x14ac:dyDescent="0.25">
      <c r="A456">
        <v>455</v>
      </c>
      <c r="B456">
        <v>193</v>
      </c>
      <c r="C456" s="1">
        <v>44929</v>
      </c>
      <c r="D456" s="2">
        <v>0.87207175925925928</v>
      </c>
      <c r="E456">
        <v>107</v>
      </c>
      <c r="F456" s="5">
        <f>IFERROR(VLOOKUP(E456,Raw_Menu!$A$2:$D$33,4,FALSE),0)</f>
        <v>16.5</v>
      </c>
      <c r="G456" s="5">
        <f t="shared" si="14"/>
        <v>16.5</v>
      </c>
      <c r="H456">
        <f t="shared" si="15"/>
        <v>20</v>
      </c>
      <c r="I456" t="str">
        <f>IFERROR(VLOOKUP(tblOrders[[#This Row],[item_id]],Raw_Menu!$A$2:$D$33,3,FALSE),"Unknown")</f>
        <v>Asian</v>
      </c>
    </row>
    <row r="457" spans="1:9" x14ac:dyDescent="0.25">
      <c r="A457">
        <v>456</v>
      </c>
      <c r="B457">
        <v>193</v>
      </c>
      <c r="C457" s="1">
        <v>44929</v>
      </c>
      <c r="D457" s="2">
        <v>0.87207175925925928</v>
      </c>
      <c r="E457">
        <v>102</v>
      </c>
      <c r="F457" s="5">
        <f>IFERROR(VLOOKUP(E457,Raw_Menu!$A$2:$D$33,4,FALSE),0)</f>
        <v>13.95</v>
      </c>
      <c r="G457" s="5">
        <f t="shared" si="14"/>
        <v>13.95</v>
      </c>
      <c r="H457">
        <f t="shared" si="15"/>
        <v>20</v>
      </c>
      <c r="I457" t="str">
        <f>IFERROR(VLOOKUP(tblOrders[[#This Row],[item_id]],Raw_Menu!$A$2:$D$33,3,FALSE),"Unknown")</f>
        <v>American</v>
      </c>
    </row>
    <row r="458" spans="1:9" x14ac:dyDescent="0.25">
      <c r="A458">
        <v>457</v>
      </c>
      <c r="B458">
        <v>193</v>
      </c>
      <c r="C458" s="1">
        <v>44929</v>
      </c>
      <c r="D458" s="2">
        <v>0.87207175925925928</v>
      </c>
      <c r="E458">
        <v>103</v>
      </c>
      <c r="F458" s="5">
        <f>IFERROR(VLOOKUP(E458,Raw_Menu!$A$2:$D$33,4,FALSE),0)</f>
        <v>9</v>
      </c>
      <c r="G458" s="5">
        <f t="shared" si="14"/>
        <v>9</v>
      </c>
      <c r="H458">
        <f t="shared" si="15"/>
        <v>20</v>
      </c>
      <c r="I458" t="str">
        <f>IFERROR(VLOOKUP(tblOrders[[#This Row],[item_id]],Raw_Menu!$A$2:$D$33,3,FALSE),"Unknown")</f>
        <v>American</v>
      </c>
    </row>
    <row r="459" spans="1:9" x14ac:dyDescent="0.25">
      <c r="A459">
        <v>458</v>
      </c>
      <c r="B459">
        <v>194</v>
      </c>
      <c r="C459" s="1">
        <v>44929</v>
      </c>
      <c r="D459" s="2">
        <v>0.8898611111111111</v>
      </c>
      <c r="E459">
        <v>101</v>
      </c>
      <c r="F459" s="5">
        <f>IFERROR(VLOOKUP(E459,Raw_Menu!$A$2:$D$33,4,FALSE),0)</f>
        <v>12.95</v>
      </c>
      <c r="G459" s="5">
        <f t="shared" si="14"/>
        <v>12.95</v>
      </c>
      <c r="H459">
        <f t="shared" si="15"/>
        <v>21</v>
      </c>
      <c r="I459" t="str">
        <f>IFERROR(VLOOKUP(tblOrders[[#This Row],[item_id]],Raw_Menu!$A$2:$D$33,3,FALSE),"Unknown")</f>
        <v>American</v>
      </c>
    </row>
    <row r="460" spans="1:9" x14ac:dyDescent="0.25">
      <c r="A460">
        <v>459</v>
      </c>
      <c r="B460">
        <v>195</v>
      </c>
      <c r="C460" s="1">
        <v>44929</v>
      </c>
      <c r="D460" s="2">
        <v>0.8925925925925926</v>
      </c>
      <c r="E460">
        <v>101</v>
      </c>
      <c r="F460" s="5">
        <f>IFERROR(VLOOKUP(E460,Raw_Menu!$A$2:$D$33,4,FALSE),0)</f>
        <v>12.95</v>
      </c>
      <c r="G460" s="5">
        <f t="shared" si="14"/>
        <v>12.95</v>
      </c>
      <c r="H460">
        <f t="shared" si="15"/>
        <v>21</v>
      </c>
      <c r="I460" t="str">
        <f>IFERROR(VLOOKUP(tblOrders[[#This Row],[item_id]],Raw_Menu!$A$2:$D$33,3,FALSE),"Unknown")</f>
        <v>American</v>
      </c>
    </row>
    <row r="461" spans="1:9" x14ac:dyDescent="0.25">
      <c r="A461">
        <v>460</v>
      </c>
      <c r="B461">
        <v>196</v>
      </c>
      <c r="C461" s="1">
        <v>44929</v>
      </c>
      <c r="D461" s="2">
        <v>0.90293981481481478</v>
      </c>
      <c r="E461">
        <v>120</v>
      </c>
      <c r="F461" s="5">
        <f>IFERROR(VLOOKUP(E461,Raw_Menu!$A$2:$D$33,4,FALSE),0)</f>
        <v>13.95</v>
      </c>
      <c r="G461" s="5">
        <f t="shared" si="14"/>
        <v>13.95</v>
      </c>
      <c r="H461">
        <f t="shared" si="15"/>
        <v>21</v>
      </c>
      <c r="I461" t="str">
        <f>IFERROR(VLOOKUP(tblOrders[[#This Row],[item_id]],Raw_Menu!$A$2:$D$33,3,FALSE),"Unknown")</f>
        <v>Mexican</v>
      </c>
    </row>
    <row r="462" spans="1:9" x14ac:dyDescent="0.25">
      <c r="A462">
        <v>461</v>
      </c>
      <c r="B462">
        <v>196</v>
      </c>
      <c r="C462" s="1">
        <v>44929</v>
      </c>
      <c r="D462" s="2">
        <v>0.90293981481481478</v>
      </c>
      <c r="E462">
        <v>122</v>
      </c>
      <c r="F462" s="5">
        <f>IFERROR(VLOOKUP(E462,Raw_Menu!$A$2:$D$33,4,FALSE),0)</f>
        <v>7</v>
      </c>
      <c r="G462" s="5">
        <f t="shared" si="14"/>
        <v>7</v>
      </c>
      <c r="H462">
        <f t="shared" si="15"/>
        <v>21</v>
      </c>
      <c r="I462" t="str">
        <f>IFERROR(VLOOKUP(tblOrders[[#This Row],[item_id]],Raw_Menu!$A$2:$D$33,3,FALSE),"Unknown")</f>
        <v>Mexican</v>
      </c>
    </row>
    <row r="463" spans="1:9" x14ac:dyDescent="0.25">
      <c r="A463">
        <v>462</v>
      </c>
      <c r="B463">
        <v>196</v>
      </c>
      <c r="C463" s="1">
        <v>44929</v>
      </c>
      <c r="D463" s="2">
        <v>0.90293981481481478</v>
      </c>
      <c r="E463">
        <v>132</v>
      </c>
      <c r="F463" s="5">
        <f>IFERROR(VLOOKUP(E463,Raw_Menu!$A$2:$D$33,4,FALSE),0)</f>
        <v>16.95</v>
      </c>
      <c r="G463" s="5">
        <f t="shared" si="14"/>
        <v>16.95</v>
      </c>
      <c r="H463">
        <f t="shared" si="15"/>
        <v>21</v>
      </c>
      <c r="I463" t="str">
        <f>IFERROR(VLOOKUP(tblOrders[[#This Row],[item_id]],Raw_Menu!$A$2:$D$33,3,FALSE),"Unknown")</f>
        <v>Italian</v>
      </c>
    </row>
    <row r="464" spans="1:9" x14ac:dyDescent="0.25">
      <c r="A464">
        <v>463</v>
      </c>
      <c r="B464">
        <v>197</v>
      </c>
      <c r="C464" s="1">
        <v>44929</v>
      </c>
      <c r="D464" s="2">
        <v>0.90819444444444442</v>
      </c>
      <c r="E464">
        <v>125</v>
      </c>
      <c r="F464" s="5">
        <f>IFERROR(VLOOKUP(E464,Raw_Menu!$A$2:$D$33,4,FALSE),0)</f>
        <v>17.95</v>
      </c>
      <c r="G464" s="5">
        <f t="shared" si="14"/>
        <v>17.95</v>
      </c>
      <c r="H464">
        <f t="shared" si="15"/>
        <v>21</v>
      </c>
      <c r="I464" t="str">
        <f>IFERROR(VLOOKUP(tblOrders[[#This Row],[item_id]],Raw_Menu!$A$2:$D$33,3,FALSE),"Unknown")</f>
        <v>Italian</v>
      </c>
    </row>
    <row r="465" spans="1:9" x14ac:dyDescent="0.25">
      <c r="A465">
        <v>464</v>
      </c>
      <c r="B465">
        <v>197</v>
      </c>
      <c r="C465" s="1">
        <v>44929</v>
      </c>
      <c r="D465" s="2">
        <v>0.90819444444444442</v>
      </c>
      <c r="E465">
        <v>110</v>
      </c>
      <c r="F465" s="5">
        <f>IFERROR(VLOOKUP(E465,Raw_Menu!$A$2:$D$33,4,FALSE),0)</f>
        <v>17.95</v>
      </c>
      <c r="G465" s="5">
        <f t="shared" si="14"/>
        <v>17.95</v>
      </c>
      <c r="H465">
        <f t="shared" si="15"/>
        <v>21</v>
      </c>
      <c r="I465" t="str">
        <f>IFERROR(VLOOKUP(tblOrders[[#This Row],[item_id]],Raw_Menu!$A$2:$D$33,3,FALSE),"Unknown")</f>
        <v>Asian</v>
      </c>
    </row>
    <row r="466" spans="1:9" x14ac:dyDescent="0.25">
      <c r="A466">
        <v>465</v>
      </c>
      <c r="B466">
        <v>197</v>
      </c>
      <c r="C466" s="1">
        <v>44929</v>
      </c>
      <c r="D466" s="2">
        <v>0.90819444444444442</v>
      </c>
      <c r="E466">
        <v>127</v>
      </c>
      <c r="F466" s="5">
        <f>IFERROR(VLOOKUP(E466,Raw_Menu!$A$2:$D$33,4,FALSE),0)</f>
        <v>17.95</v>
      </c>
      <c r="G466" s="5">
        <f t="shared" si="14"/>
        <v>17.95</v>
      </c>
      <c r="H466">
        <f t="shared" si="15"/>
        <v>21</v>
      </c>
      <c r="I466" t="str">
        <f>IFERROR(VLOOKUP(tblOrders[[#This Row],[item_id]],Raw_Menu!$A$2:$D$33,3,FALSE),"Unknown")</f>
        <v>Italian</v>
      </c>
    </row>
    <row r="467" spans="1:9" x14ac:dyDescent="0.25">
      <c r="A467">
        <v>466</v>
      </c>
      <c r="B467">
        <v>197</v>
      </c>
      <c r="C467" s="1">
        <v>44929</v>
      </c>
      <c r="D467" s="2">
        <v>0.90819444444444442</v>
      </c>
      <c r="E467">
        <v>121</v>
      </c>
      <c r="F467" s="5">
        <f>IFERROR(VLOOKUP(E467,Raw_Menu!$A$2:$D$33,4,FALSE),0)</f>
        <v>10.5</v>
      </c>
      <c r="G467" s="5">
        <f t="shared" si="14"/>
        <v>10.5</v>
      </c>
      <c r="H467">
        <f t="shared" si="15"/>
        <v>21</v>
      </c>
      <c r="I467" t="str">
        <f>IFERROR(VLOOKUP(tblOrders[[#This Row],[item_id]],Raw_Menu!$A$2:$D$33,3,FALSE),"Unknown")</f>
        <v>Mexican</v>
      </c>
    </row>
    <row r="468" spans="1:9" x14ac:dyDescent="0.25">
      <c r="A468">
        <v>467</v>
      </c>
      <c r="B468">
        <v>198</v>
      </c>
      <c r="C468" s="1">
        <v>44929</v>
      </c>
      <c r="D468" s="2">
        <v>0.91368055555555561</v>
      </c>
      <c r="E468">
        <v>107</v>
      </c>
      <c r="F468" s="5">
        <f>IFERROR(VLOOKUP(E468,Raw_Menu!$A$2:$D$33,4,FALSE),0)</f>
        <v>16.5</v>
      </c>
      <c r="G468" s="5">
        <f t="shared" si="14"/>
        <v>16.5</v>
      </c>
      <c r="H468">
        <f t="shared" si="15"/>
        <v>21</v>
      </c>
      <c r="I468" t="str">
        <f>IFERROR(VLOOKUP(tblOrders[[#This Row],[item_id]],Raw_Menu!$A$2:$D$33,3,FALSE),"Unknown")</f>
        <v>Asian</v>
      </c>
    </row>
    <row r="469" spans="1:9" x14ac:dyDescent="0.25">
      <c r="A469">
        <v>468</v>
      </c>
      <c r="B469">
        <v>198</v>
      </c>
      <c r="C469" s="1">
        <v>44929</v>
      </c>
      <c r="D469" s="2">
        <v>0.91368055555555561</v>
      </c>
      <c r="E469">
        <v>103</v>
      </c>
      <c r="F469" s="5">
        <f>IFERROR(VLOOKUP(E469,Raw_Menu!$A$2:$D$33,4,FALSE),0)</f>
        <v>9</v>
      </c>
      <c r="G469" s="5">
        <f t="shared" si="14"/>
        <v>9</v>
      </c>
      <c r="H469">
        <f t="shared" si="15"/>
        <v>21</v>
      </c>
      <c r="I469" t="str">
        <f>IFERROR(VLOOKUP(tblOrders[[#This Row],[item_id]],Raw_Menu!$A$2:$D$33,3,FALSE),"Unknown")</f>
        <v>American</v>
      </c>
    </row>
    <row r="470" spans="1:9" x14ac:dyDescent="0.25">
      <c r="A470">
        <v>469</v>
      </c>
      <c r="B470">
        <v>199</v>
      </c>
      <c r="C470" s="1">
        <v>44929</v>
      </c>
      <c r="D470" s="2">
        <v>0.92405092592592597</v>
      </c>
      <c r="E470">
        <v>103</v>
      </c>
      <c r="F470" s="5">
        <f>IFERROR(VLOOKUP(E470,Raw_Menu!$A$2:$D$33,4,FALSE),0)</f>
        <v>9</v>
      </c>
      <c r="G470" s="5">
        <f t="shared" si="14"/>
        <v>9</v>
      </c>
      <c r="H470">
        <f t="shared" si="15"/>
        <v>22</v>
      </c>
      <c r="I470" t="str">
        <f>IFERROR(VLOOKUP(tblOrders[[#This Row],[item_id]],Raw_Menu!$A$2:$D$33,3,FALSE),"Unknown")</f>
        <v>American</v>
      </c>
    </row>
    <row r="471" spans="1:9" x14ac:dyDescent="0.25">
      <c r="A471">
        <v>470</v>
      </c>
      <c r="B471">
        <v>200</v>
      </c>
      <c r="C471" s="1">
        <v>44929</v>
      </c>
      <c r="D471" s="2">
        <v>0.93339120370370365</v>
      </c>
      <c r="E471" t="s">
        <v>95</v>
      </c>
      <c r="F471" s="5">
        <f>IFERROR(VLOOKUP(E471,Raw_Menu!$A$2:$D$33,4,FALSE),0)</f>
        <v>0</v>
      </c>
      <c r="G471" s="5">
        <f t="shared" si="14"/>
        <v>0</v>
      </c>
      <c r="H471">
        <f t="shared" si="15"/>
        <v>22</v>
      </c>
      <c r="I471" t="str">
        <f>IFERROR(VLOOKUP(tblOrders[[#This Row],[item_id]],Raw_Menu!$A$2:$D$33,3,FALSE),"Unknown")</f>
        <v>Unknown</v>
      </c>
    </row>
    <row r="472" spans="1:9" x14ac:dyDescent="0.25">
      <c r="A472">
        <v>471</v>
      </c>
      <c r="B472">
        <v>201</v>
      </c>
      <c r="C472" s="1">
        <v>44929</v>
      </c>
      <c r="D472" s="2">
        <v>0.93748842592592596</v>
      </c>
      <c r="E472">
        <v>116</v>
      </c>
      <c r="F472" s="5">
        <f>IFERROR(VLOOKUP(E472,Raw_Menu!$A$2:$D$33,4,FALSE),0)</f>
        <v>13.95</v>
      </c>
      <c r="G472" s="5">
        <f t="shared" si="14"/>
        <v>13.95</v>
      </c>
      <c r="H472">
        <f t="shared" si="15"/>
        <v>22</v>
      </c>
      <c r="I472" t="str">
        <f>IFERROR(VLOOKUP(tblOrders[[#This Row],[item_id]],Raw_Menu!$A$2:$D$33,3,FALSE),"Unknown")</f>
        <v>Mexican</v>
      </c>
    </row>
    <row r="473" spans="1:9" x14ac:dyDescent="0.25">
      <c r="A473">
        <v>472</v>
      </c>
      <c r="B473">
        <v>201</v>
      </c>
      <c r="C473" s="1">
        <v>44929</v>
      </c>
      <c r="D473" s="2">
        <v>0.93748842592592596</v>
      </c>
      <c r="E473">
        <v>104</v>
      </c>
      <c r="F473" s="5">
        <f>IFERROR(VLOOKUP(E473,Raw_Menu!$A$2:$D$33,4,FALSE),0)</f>
        <v>10.5</v>
      </c>
      <c r="G473" s="5">
        <f t="shared" si="14"/>
        <v>10.5</v>
      </c>
      <c r="H473">
        <f t="shared" si="15"/>
        <v>22</v>
      </c>
      <c r="I473" t="str">
        <f>IFERROR(VLOOKUP(tblOrders[[#This Row],[item_id]],Raw_Menu!$A$2:$D$33,3,FALSE),"Unknown")</f>
        <v>American</v>
      </c>
    </row>
    <row r="474" spans="1:9" x14ac:dyDescent="0.25">
      <c r="A474">
        <v>473</v>
      </c>
      <c r="B474">
        <v>201</v>
      </c>
      <c r="C474" s="1">
        <v>44929</v>
      </c>
      <c r="D474" s="2">
        <v>0.93748842592592596</v>
      </c>
      <c r="E474">
        <v>117</v>
      </c>
      <c r="F474" s="5">
        <f>IFERROR(VLOOKUP(E474,Raw_Menu!$A$2:$D$33,4,FALSE),0)</f>
        <v>12.95</v>
      </c>
      <c r="G474" s="5">
        <f t="shared" si="14"/>
        <v>12.95</v>
      </c>
      <c r="H474">
        <f t="shared" si="15"/>
        <v>22</v>
      </c>
      <c r="I474" t="str">
        <f>IFERROR(VLOOKUP(tblOrders[[#This Row],[item_id]],Raw_Menu!$A$2:$D$33,3,FALSE),"Unknown")</f>
        <v>Mexican</v>
      </c>
    </row>
    <row r="475" spans="1:9" x14ac:dyDescent="0.25">
      <c r="A475">
        <v>474</v>
      </c>
      <c r="B475">
        <v>201</v>
      </c>
      <c r="C475" s="1">
        <v>44929</v>
      </c>
      <c r="D475" s="2">
        <v>0.93748842592592596</v>
      </c>
      <c r="E475" t="s">
        <v>95</v>
      </c>
      <c r="F475" s="5">
        <f>IFERROR(VLOOKUP(E475,Raw_Menu!$A$2:$D$33,4,FALSE),0)</f>
        <v>0</v>
      </c>
      <c r="G475" s="5">
        <f t="shared" si="14"/>
        <v>0</v>
      </c>
      <c r="H475">
        <f t="shared" si="15"/>
        <v>22</v>
      </c>
      <c r="I475" t="str">
        <f>IFERROR(VLOOKUP(tblOrders[[#This Row],[item_id]],Raw_Menu!$A$2:$D$33,3,FALSE),"Unknown")</f>
        <v>Unknown</v>
      </c>
    </row>
    <row r="476" spans="1:9" x14ac:dyDescent="0.25">
      <c r="A476">
        <v>475</v>
      </c>
      <c r="B476">
        <v>202</v>
      </c>
      <c r="C476" s="1">
        <v>44929</v>
      </c>
      <c r="D476" s="2">
        <v>0.95172453703703708</v>
      </c>
      <c r="E476">
        <v>102</v>
      </c>
      <c r="F476" s="5">
        <f>IFERROR(VLOOKUP(E476,Raw_Menu!$A$2:$D$33,4,FALSE),0)</f>
        <v>13.95</v>
      </c>
      <c r="G476" s="5">
        <f t="shared" si="14"/>
        <v>13.95</v>
      </c>
      <c r="H476">
        <f t="shared" si="15"/>
        <v>22</v>
      </c>
      <c r="I476" t="str">
        <f>IFERROR(VLOOKUP(tblOrders[[#This Row],[item_id]],Raw_Menu!$A$2:$D$33,3,FALSE),"Unknown")</f>
        <v>American</v>
      </c>
    </row>
    <row r="477" spans="1:9" x14ac:dyDescent="0.25">
      <c r="A477">
        <v>476</v>
      </c>
      <c r="B477">
        <v>203</v>
      </c>
      <c r="C477" s="1">
        <v>44930</v>
      </c>
      <c r="D477" s="2">
        <v>0.47972222222222222</v>
      </c>
      <c r="E477">
        <v>102</v>
      </c>
      <c r="F477" s="5">
        <f>IFERROR(VLOOKUP(E477,Raw_Menu!$A$2:$D$33,4,FALSE),0)</f>
        <v>13.95</v>
      </c>
      <c r="G477" s="5">
        <f t="shared" si="14"/>
        <v>13.95</v>
      </c>
      <c r="H477">
        <f t="shared" si="15"/>
        <v>11</v>
      </c>
      <c r="I477" t="str">
        <f>IFERROR(VLOOKUP(tblOrders[[#This Row],[item_id]],Raw_Menu!$A$2:$D$33,3,FALSE),"Unknown")</f>
        <v>American</v>
      </c>
    </row>
    <row r="478" spans="1:9" x14ac:dyDescent="0.25">
      <c r="A478">
        <v>477</v>
      </c>
      <c r="B478">
        <v>203</v>
      </c>
      <c r="C478" s="1">
        <v>44930</v>
      </c>
      <c r="D478" s="2">
        <v>0.47972222222222222</v>
      </c>
      <c r="E478">
        <v>127</v>
      </c>
      <c r="F478" s="5">
        <f>IFERROR(VLOOKUP(E478,Raw_Menu!$A$2:$D$33,4,FALSE),0)</f>
        <v>17.95</v>
      </c>
      <c r="G478" s="5">
        <f t="shared" si="14"/>
        <v>17.95</v>
      </c>
      <c r="H478">
        <f t="shared" si="15"/>
        <v>11</v>
      </c>
      <c r="I478" t="str">
        <f>IFERROR(VLOOKUP(tblOrders[[#This Row],[item_id]],Raw_Menu!$A$2:$D$33,3,FALSE),"Unknown")</f>
        <v>Italian</v>
      </c>
    </row>
    <row r="479" spans="1:9" x14ac:dyDescent="0.25">
      <c r="A479">
        <v>478</v>
      </c>
      <c r="B479">
        <v>203</v>
      </c>
      <c r="C479" s="1">
        <v>44930</v>
      </c>
      <c r="D479" s="2">
        <v>0.47972222222222222</v>
      </c>
      <c r="E479">
        <v>112</v>
      </c>
      <c r="F479" s="5">
        <f>IFERROR(VLOOKUP(E479,Raw_Menu!$A$2:$D$33,4,FALSE),0)</f>
        <v>14.95</v>
      </c>
      <c r="G479" s="5">
        <f t="shared" si="14"/>
        <v>14.95</v>
      </c>
      <c r="H479">
        <f t="shared" si="15"/>
        <v>11</v>
      </c>
      <c r="I479" t="str">
        <f>IFERROR(VLOOKUP(tblOrders[[#This Row],[item_id]],Raw_Menu!$A$2:$D$33,3,FALSE),"Unknown")</f>
        <v>Asian</v>
      </c>
    </row>
    <row r="480" spans="1:9" x14ac:dyDescent="0.25">
      <c r="A480">
        <v>479</v>
      </c>
      <c r="B480">
        <v>203</v>
      </c>
      <c r="C480" s="1">
        <v>44930</v>
      </c>
      <c r="D480" s="2">
        <v>0.47972222222222222</v>
      </c>
      <c r="E480">
        <v>114</v>
      </c>
      <c r="F480" s="5">
        <f>IFERROR(VLOOKUP(E480,Raw_Menu!$A$2:$D$33,4,FALSE),0)</f>
        <v>9</v>
      </c>
      <c r="G480" s="5">
        <f t="shared" si="14"/>
        <v>9</v>
      </c>
      <c r="H480">
        <f t="shared" si="15"/>
        <v>11</v>
      </c>
      <c r="I480" t="str">
        <f>IFERROR(VLOOKUP(tblOrders[[#This Row],[item_id]],Raw_Menu!$A$2:$D$33,3,FALSE),"Unknown")</f>
        <v>Asian</v>
      </c>
    </row>
    <row r="481" spans="1:9" x14ac:dyDescent="0.25">
      <c r="A481">
        <v>480</v>
      </c>
      <c r="B481">
        <v>204</v>
      </c>
      <c r="C481" s="1">
        <v>44930</v>
      </c>
      <c r="D481" s="2">
        <v>0.4836226851851852</v>
      </c>
      <c r="E481">
        <v>122</v>
      </c>
      <c r="F481" s="5">
        <f>IFERROR(VLOOKUP(E481,Raw_Menu!$A$2:$D$33,4,FALSE),0)</f>
        <v>7</v>
      </c>
      <c r="G481" s="5">
        <f t="shared" si="14"/>
        <v>7</v>
      </c>
      <c r="H481">
        <f t="shared" si="15"/>
        <v>11</v>
      </c>
      <c r="I481" t="str">
        <f>IFERROR(VLOOKUP(tblOrders[[#This Row],[item_id]],Raw_Menu!$A$2:$D$33,3,FALSE),"Unknown")</f>
        <v>Mexican</v>
      </c>
    </row>
    <row r="482" spans="1:9" x14ac:dyDescent="0.25">
      <c r="A482">
        <v>481</v>
      </c>
      <c r="B482">
        <v>205</v>
      </c>
      <c r="C482" s="1">
        <v>44930</v>
      </c>
      <c r="D482" s="2">
        <v>0.48881944444444442</v>
      </c>
      <c r="E482">
        <v>102</v>
      </c>
      <c r="F482" s="5">
        <f>IFERROR(VLOOKUP(E482,Raw_Menu!$A$2:$D$33,4,FALSE),0)</f>
        <v>13.95</v>
      </c>
      <c r="G482" s="5">
        <f t="shared" si="14"/>
        <v>13.95</v>
      </c>
      <c r="H482">
        <f t="shared" si="15"/>
        <v>11</v>
      </c>
      <c r="I482" t="str">
        <f>IFERROR(VLOOKUP(tblOrders[[#This Row],[item_id]],Raw_Menu!$A$2:$D$33,3,FALSE),"Unknown")</f>
        <v>American</v>
      </c>
    </row>
    <row r="483" spans="1:9" x14ac:dyDescent="0.25">
      <c r="A483">
        <v>482</v>
      </c>
      <c r="B483">
        <v>205</v>
      </c>
      <c r="C483" s="1">
        <v>44930</v>
      </c>
      <c r="D483" s="2">
        <v>0.48881944444444442</v>
      </c>
      <c r="E483">
        <v>103</v>
      </c>
      <c r="F483" s="5">
        <f>IFERROR(VLOOKUP(E483,Raw_Menu!$A$2:$D$33,4,FALSE),0)</f>
        <v>9</v>
      </c>
      <c r="G483" s="5">
        <f t="shared" si="14"/>
        <v>9</v>
      </c>
      <c r="H483">
        <f t="shared" si="15"/>
        <v>11</v>
      </c>
      <c r="I483" t="str">
        <f>IFERROR(VLOOKUP(tblOrders[[#This Row],[item_id]],Raw_Menu!$A$2:$D$33,3,FALSE),"Unknown")</f>
        <v>American</v>
      </c>
    </row>
    <row r="484" spans="1:9" x14ac:dyDescent="0.25">
      <c r="A484">
        <v>483</v>
      </c>
      <c r="B484">
        <v>205</v>
      </c>
      <c r="C484" s="1">
        <v>44930</v>
      </c>
      <c r="D484" s="2">
        <v>0.48881944444444442</v>
      </c>
      <c r="E484">
        <v>119</v>
      </c>
      <c r="F484" s="5">
        <f>IFERROR(VLOOKUP(E484,Raw_Menu!$A$2:$D$33,4,FALSE),0)</f>
        <v>11.95</v>
      </c>
      <c r="G484" s="5">
        <f t="shared" si="14"/>
        <v>11.95</v>
      </c>
      <c r="H484">
        <f t="shared" si="15"/>
        <v>11</v>
      </c>
      <c r="I484" t="str">
        <f>IFERROR(VLOOKUP(tblOrders[[#This Row],[item_id]],Raw_Menu!$A$2:$D$33,3,FALSE),"Unknown")</f>
        <v>Mexican</v>
      </c>
    </row>
    <row r="485" spans="1:9" x14ac:dyDescent="0.25">
      <c r="A485">
        <v>484</v>
      </c>
      <c r="B485">
        <v>206</v>
      </c>
      <c r="C485" s="1">
        <v>44930</v>
      </c>
      <c r="D485" s="2">
        <v>0.48969907407407409</v>
      </c>
      <c r="E485">
        <v>111</v>
      </c>
      <c r="F485" s="5">
        <f>IFERROR(VLOOKUP(E485,Raw_Menu!$A$2:$D$33,4,FALSE),0)</f>
        <v>11.95</v>
      </c>
      <c r="G485" s="5">
        <f t="shared" si="14"/>
        <v>11.95</v>
      </c>
      <c r="H485">
        <f t="shared" si="15"/>
        <v>11</v>
      </c>
      <c r="I485" t="str">
        <f>IFERROR(VLOOKUP(tblOrders[[#This Row],[item_id]],Raw_Menu!$A$2:$D$33,3,FALSE),"Unknown")</f>
        <v>Asian</v>
      </c>
    </row>
    <row r="486" spans="1:9" x14ac:dyDescent="0.25">
      <c r="A486">
        <v>485</v>
      </c>
      <c r="B486">
        <v>206</v>
      </c>
      <c r="C486" s="1">
        <v>44930</v>
      </c>
      <c r="D486" s="2">
        <v>0.48969907407407409</v>
      </c>
      <c r="E486">
        <v>113</v>
      </c>
      <c r="F486" s="5">
        <f>IFERROR(VLOOKUP(E486,Raw_Menu!$A$2:$D$33,4,FALSE),0)</f>
        <v>5</v>
      </c>
      <c r="G486" s="5">
        <f t="shared" si="14"/>
        <v>5</v>
      </c>
      <c r="H486">
        <f t="shared" si="15"/>
        <v>11</v>
      </c>
      <c r="I486" t="str">
        <f>IFERROR(VLOOKUP(tblOrders[[#This Row],[item_id]],Raw_Menu!$A$2:$D$33,3,FALSE),"Unknown")</f>
        <v>Asian</v>
      </c>
    </row>
    <row r="487" spans="1:9" x14ac:dyDescent="0.25">
      <c r="A487">
        <v>486</v>
      </c>
      <c r="B487">
        <v>206</v>
      </c>
      <c r="C487" s="1">
        <v>44930</v>
      </c>
      <c r="D487" s="2">
        <v>0.48969907407407409</v>
      </c>
      <c r="E487">
        <v>122</v>
      </c>
      <c r="F487" s="5">
        <f>IFERROR(VLOOKUP(E487,Raw_Menu!$A$2:$D$33,4,FALSE),0)</f>
        <v>7</v>
      </c>
      <c r="G487" s="5">
        <f t="shared" si="14"/>
        <v>7</v>
      </c>
      <c r="H487">
        <f t="shared" si="15"/>
        <v>11</v>
      </c>
      <c r="I487" t="str">
        <f>IFERROR(VLOOKUP(tblOrders[[#This Row],[item_id]],Raw_Menu!$A$2:$D$33,3,FALSE),"Unknown")</f>
        <v>Mexican</v>
      </c>
    </row>
    <row r="488" spans="1:9" x14ac:dyDescent="0.25">
      <c r="A488">
        <v>487</v>
      </c>
      <c r="B488">
        <v>207</v>
      </c>
      <c r="C488" s="1">
        <v>44930</v>
      </c>
      <c r="D488" s="2">
        <v>0.50275462962962958</v>
      </c>
      <c r="E488">
        <v>122</v>
      </c>
      <c r="F488" s="5">
        <f>IFERROR(VLOOKUP(E488,Raw_Menu!$A$2:$D$33,4,FALSE),0)</f>
        <v>7</v>
      </c>
      <c r="G488" s="5">
        <f t="shared" si="14"/>
        <v>7</v>
      </c>
      <c r="H488">
        <f t="shared" si="15"/>
        <v>12</v>
      </c>
      <c r="I488" t="str">
        <f>IFERROR(VLOOKUP(tblOrders[[#This Row],[item_id]],Raw_Menu!$A$2:$D$33,3,FALSE),"Unknown")</f>
        <v>Mexican</v>
      </c>
    </row>
    <row r="489" spans="1:9" x14ac:dyDescent="0.25">
      <c r="A489">
        <v>488</v>
      </c>
      <c r="B489">
        <v>208</v>
      </c>
      <c r="C489" s="1">
        <v>44930</v>
      </c>
      <c r="D489" s="2">
        <v>0.50839120370370372</v>
      </c>
      <c r="E489">
        <v>101</v>
      </c>
      <c r="F489" s="5">
        <f>IFERROR(VLOOKUP(E489,Raw_Menu!$A$2:$D$33,4,FALSE),0)</f>
        <v>12.95</v>
      </c>
      <c r="G489" s="5">
        <f t="shared" si="14"/>
        <v>12.95</v>
      </c>
      <c r="H489">
        <f t="shared" si="15"/>
        <v>12</v>
      </c>
      <c r="I489" t="str">
        <f>IFERROR(VLOOKUP(tblOrders[[#This Row],[item_id]],Raw_Menu!$A$2:$D$33,3,FALSE),"Unknown")</f>
        <v>American</v>
      </c>
    </row>
    <row r="490" spans="1:9" x14ac:dyDescent="0.25">
      <c r="A490">
        <v>489</v>
      </c>
      <c r="B490">
        <v>208</v>
      </c>
      <c r="C490" s="1">
        <v>44930</v>
      </c>
      <c r="D490" s="2">
        <v>0.50839120370370372</v>
      </c>
      <c r="E490">
        <v>101</v>
      </c>
      <c r="F490" s="5">
        <f>IFERROR(VLOOKUP(E490,Raw_Menu!$A$2:$D$33,4,FALSE),0)</f>
        <v>12.95</v>
      </c>
      <c r="G490" s="5">
        <f t="shared" si="14"/>
        <v>12.95</v>
      </c>
      <c r="H490">
        <f t="shared" si="15"/>
        <v>12</v>
      </c>
      <c r="I490" t="str">
        <f>IFERROR(VLOOKUP(tblOrders[[#This Row],[item_id]],Raw_Menu!$A$2:$D$33,3,FALSE),"Unknown")</f>
        <v>American</v>
      </c>
    </row>
    <row r="491" spans="1:9" x14ac:dyDescent="0.25">
      <c r="A491">
        <v>490</v>
      </c>
      <c r="B491">
        <v>208</v>
      </c>
      <c r="C491" s="1">
        <v>44930</v>
      </c>
      <c r="D491" s="2">
        <v>0.50839120370370372</v>
      </c>
      <c r="E491">
        <v>103</v>
      </c>
      <c r="F491" s="5">
        <f>IFERROR(VLOOKUP(E491,Raw_Menu!$A$2:$D$33,4,FALSE),0)</f>
        <v>9</v>
      </c>
      <c r="G491" s="5">
        <f t="shared" si="14"/>
        <v>9</v>
      </c>
      <c r="H491">
        <f t="shared" si="15"/>
        <v>12</v>
      </c>
      <c r="I491" t="str">
        <f>IFERROR(VLOOKUP(tblOrders[[#This Row],[item_id]],Raw_Menu!$A$2:$D$33,3,FALSE),"Unknown")</f>
        <v>American</v>
      </c>
    </row>
    <row r="492" spans="1:9" x14ac:dyDescent="0.25">
      <c r="A492">
        <v>491</v>
      </c>
      <c r="B492">
        <v>208</v>
      </c>
      <c r="C492" s="1">
        <v>44930</v>
      </c>
      <c r="D492" s="2">
        <v>0.50839120370370372</v>
      </c>
      <c r="E492">
        <v>113</v>
      </c>
      <c r="F492" s="5">
        <f>IFERROR(VLOOKUP(E492,Raw_Menu!$A$2:$D$33,4,FALSE),0)</f>
        <v>5</v>
      </c>
      <c r="G492" s="5">
        <f t="shared" si="14"/>
        <v>5</v>
      </c>
      <c r="H492">
        <f t="shared" si="15"/>
        <v>12</v>
      </c>
      <c r="I492" t="str">
        <f>IFERROR(VLOOKUP(tblOrders[[#This Row],[item_id]],Raw_Menu!$A$2:$D$33,3,FALSE),"Unknown")</f>
        <v>Asian</v>
      </c>
    </row>
    <row r="493" spans="1:9" x14ac:dyDescent="0.25">
      <c r="A493">
        <v>492</v>
      </c>
      <c r="B493">
        <v>208</v>
      </c>
      <c r="C493" s="1">
        <v>44930</v>
      </c>
      <c r="D493" s="2">
        <v>0.50839120370370372</v>
      </c>
      <c r="E493">
        <v>114</v>
      </c>
      <c r="F493" s="5">
        <f>IFERROR(VLOOKUP(E493,Raw_Menu!$A$2:$D$33,4,FALSE),0)</f>
        <v>9</v>
      </c>
      <c r="G493" s="5">
        <f t="shared" si="14"/>
        <v>9</v>
      </c>
      <c r="H493">
        <f t="shared" si="15"/>
        <v>12</v>
      </c>
      <c r="I493" t="str">
        <f>IFERROR(VLOOKUP(tblOrders[[#This Row],[item_id]],Raw_Menu!$A$2:$D$33,3,FALSE),"Unknown")</f>
        <v>Asian</v>
      </c>
    </row>
    <row r="494" spans="1:9" x14ac:dyDescent="0.25">
      <c r="A494">
        <v>493</v>
      </c>
      <c r="B494">
        <v>209</v>
      </c>
      <c r="C494" s="1">
        <v>44930</v>
      </c>
      <c r="D494" s="2">
        <v>0.52033564814814814</v>
      </c>
      <c r="E494">
        <v>102</v>
      </c>
      <c r="F494" s="5">
        <f>IFERROR(VLOOKUP(E494,Raw_Menu!$A$2:$D$33,4,FALSE),0)</f>
        <v>13.95</v>
      </c>
      <c r="G494" s="5">
        <f t="shared" si="14"/>
        <v>13.95</v>
      </c>
      <c r="H494">
        <f t="shared" si="15"/>
        <v>12</v>
      </c>
      <c r="I494" t="str">
        <f>IFERROR(VLOOKUP(tblOrders[[#This Row],[item_id]],Raw_Menu!$A$2:$D$33,3,FALSE),"Unknown")</f>
        <v>American</v>
      </c>
    </row>
    <row r="495" spans="1:9" x14ac:dyDescent="0.25">
      <c r="A495">
        <v>494</v>
      </c>
      <c r="B495">
        <v>210</v>
      </c>
      <c r="C495" s="1">
        <v>44930</v>
      </c>
      <c r="D495" s="2">
        <v>0.52376157407407409</v>
      </c>
      <c r="E495">
        <v>131</v>
      </c>
      <c r="F495" s="5">
        <f>IFERROR(VLOOKUP(E495,Raw_Menu!$A$2:$D$33,4,FALSE),0)</f>
        <v>17.95</v>
      </c>
      <c r="G495" s="5">
        <f t="shared" si="14"/>
        <v>17.95</v>
      </c>
      <c r="H495">
        <f t="shared" si="15"/>
        <v>12</v>
      </c>
      <c r="I495" t="str">
        <f>IFERROR(VLOOKUP(tblOrders[[#This Row],[item_id]],Raw_Menu!$A$2:$D$33,3,FALSE),"Unknown")</f>
        <v>Italian</v>
      </c>
    </row>
    <row r="496" spans="1:9" x14ac:dyDescent="0.25">
      <c r="A496">
        <v>495</v>
      </c>
      <c r="B496">
        <v>211</v>
      </c>
      <c r="C496" s="1">
        <v>44930</v>
      </c>
      <c r="D496" s="2">
        <v>0.53773148148148153</v>
      </c>
      <c r="E496">
        <v>113</v>
      </c>
      <c r="F496" s="5">
        <f>IFERROR(VLOOKUP(E496,Raw_Menu!$A$2:$D$33,4,FALSE),0)</f>
        <v>5</v>
      </c>
      <c r="G496" s="5">
        <f t="shared" si="14"/>
        <v>5</v>
      </c>
      <c r="H496">
        <f t="shared" si="15"/>
        <v>12</v>
      </c>
      <c r="I496" t="str">
        <f>IFERROR(VLOOKUP(tblOrders[[#This Row],[item_id]],Raw_Menu!$A$2:$D$33,3,FALSE),"Unknown")</f>
        <v>Asian</v>
      </c>
    </row>
    <row r="497" spans="1:9" x14ac:dyDescent="0.25">
      <c r="A497">
        <v>496</v>
      </c>
      <c r="B497">
        <v>212</v>
      </c>
      <c r="C497" s="1">
        <v>44930</v>
      </c>
      <c r="D497" s="2">
        <v>0.55281250000000004</v>
      </c>
      <c r="E497">
        <v>110</v>
      </c>
      <c r="F497" s="5">
        <f>IFERROR(VLOOKUP(E497,Raw_Menu!$A$2:$D$33,4,FALSE),0)</f>
        <v>17.95</v>
      </c>
      <c r="G497" s="5">
        <f t="shared" si="14"/>
        <v>17.95</v>
      </c>
      <c r="H497">
        <f t="shared" si="15"/>
        <v>13</v>
      </c>
      <c r="I497" t="str">
        <f>IFERROR(VLOOKUP(tblOrders[[#This Row],[item_id]],Raw_Menu!$A$2:$D$33,3,FALSE),"Unknown")</f>
        <v>Asian</v>
      </c>
    </row>
    <row r="498" spans="1:9" x14ac:dyDescent="0.25">
      <c r="A498">
        <v>497</v>
      </c>
      <c r="B498">
        <v>213</v>
      </c>
      <c r="C498" s="1">
        <v>44930</v>
      </c>
      <c r="D498" s="2">
        <v>0.55600694444444443</v>
      </c>
      <c r="E498">
        <v>125</v>
      </c>
      <c r="F498" s="5">
        <f>IFERROR(VLOOKUP(E498,Raw_Menu!$A$2:$D$33,4,FALSE),0)</f>
        <v>17.95</v>
      </c>
      <c r="G498" s="5">
        <f t="shared" si="14"/>
        <v>17.95</v>
      </c>
      <c r="H498">
        <f t="shared" si="15"/>
        <v>13</v>
      </c>
      <c r="I498" t="str">
        <f>IFERROR(VLOOKUP(tblOrders[[#This Row],[item_id]],Raw_Menu!$A$2:$D$33,3,FALSE),"Unknown")</f>
        <v>Italian</v>
      </c>
    </row>
    <row r="499" spans="1:9" x14ac:dyDescent="0.25">
      <c r="A499">
        <v>498</v>
      </c>
      <c r="B499">
        <v>214</v>
      </c>
      <c r="C499" s="1">
        <v>44930</v>
      </c>
      <c r="D499" s="2">
        <v>0.56893518518518515</v>
      </c>
      <c r="E499">
        <v>110</v>
      </c>
      <c r="F499" s="5">
        <f>IFERROR(VLOOKUP(E499,Raw_Menu!$A$2:$D$33,4,FALSE),0)</f>
        <v>17.95</v>
      </c>
      <c r="G499" s="5">
        <f t="shared" si="14"/>
        <v>17.95</v>
      </c>
      <c r="H499">
        <f t="shared" si="15"/>
        <v>13</v>
      </c>
      <c r="I499" t="str">
        <f>IFERROR(VLOOKUP(tblOrders[[#This Row],[item_id]],Raw_Menu!$A$2:$D$33,3,FALSE),"Unknown")</f>
        <v>Asian</v>
      </c>
    </row>
    <row r="500" spans="1:9" x14ac:dyDescent="0.25">
      <c r="A500">
        <v>499</v>
      </c>
      <c r="B500">
        <v>214</v>
      </c>
      <c r="C500" s="1">
        <v>44930</v>
      </c>
      <c r="D500" s="2">
        <v>0.56893518518518515</v>
      </c>
      <c r="E500">
        <v>117</v>
      </c>
      <c r="F500" s="5">
        <f>IFERROR(VLOOKUP(E500,Raw_Menu!$A$2:$D$33,4,FALSE),0)</f>
        <v>12.95</v>
      </c>
      <c r="G500" s="5">
        <f t="shared" si="14"/>
        <v>12.95</v>
      </c>
      <c r="H500">
        <f t="shared" si="15"/>
        <v>13</v>
      </c>
      <c r="I500" t="str">
        <f>IFERROR(VLOOKUP(tblOrders[[#This Row],[item_id]],Raw_Menu!$A$2:$D$33,3,FALSE),"Unknown")</f>
        <v>Mexican</v>
      </c>
    </row>
    <row r="501" spans="1:9" x14ac:dyDescent="0.25">
      <c r="A501">
        <v>500</v>
      </c>
      <c r="B501">
        <v>214</v>
      </c>
      <c r="C501" s="1">
        <v>44930</v>
      </c>
      <c r="D501" s="2">
        <v>0.56893518518518515</v>
      </c>
      <c r="E501">
        <v>129</v>
      </c>
      <c r="F501" s="5">
        <f>IFERROR(VLOOKUP(E501,Raw_Menu!$A$2:$D$33,4,FALSE),0)</f>
        <v>15.5</v>
      </c>
      <c r="G501" s="5">
        <f t="shared" si="14"/>
        <v>15.5</v>
      </c>
      <c r="H501">
        <f t="shared" si="15"/>
        <v>13</v>
      </c>
      <c r="I501" t="str">
        <f>IFERROR(VLOOKUP(tblOrders[[#This Row],[item_id]],Raw_Menu!$A$2:$D$33,3,FALSE),"Unknown")</f>
        <v>Italian</v>
      </c>
    </row>
    <row r="502" spans="1:9" x14ac:dyDescent="0.25">
      <c r="A502">
        <v>501</v>
      </c>
      <c r="B502">
        <v>214</v>
      </c>
      <c r="C502" s="1">
        <v>44930</v>
      </c>
      <c r="D502" s="2">
        <v>0.56893518518518515</v>
      </c>
      <c r="E502">
        <v>130</v>
      </c>
      <c r="F502" s="5">
        <f>IFERROR(VLOOKUP(E502,Raw_Menu!$A$2:$D$33,4,FALSE),0)</f>
        <v>19.95</v>
      </c>
      <c r="G502" s="5">
        <f t="shared" si="14"/>
        <v>19.95</v>
      </c>
      <c r="H502">
        <f t="shared" si="15"/>
        <v>13</v>
      </c>
      <c r="I502" t="str">
        <f>IFERROR(VLOOKUP(tblOrders[[#This Row],[item_id]],Raw_Menu!$A$2:$D$33,3,FALSE),"Unknown")</f>
        <v>Italian</v>
      </c>
    </row>
    <row r="503" spans="1:9" x14ac:dyDescent="0.25">
      <c r="A503">
        <v>502</v>
      </c>
      <c r="B503">
        <v>215</v>
      </c>
      <c r="C503" s="1">
        <v>44930</v>
      </c>
      <c r="D503" s="2">
        <v>0.57278935185185187</v>
      </c>
      <c r="E503">
        <v>126</v>
      </c>
      <c r="F503" s="5">
        <f>IFERROR(VLOOKUP(E503,Raw_Menu!$A$2:$D$33,4,FALSE),0)</f>
        <v>14.5</v>
      </c>
      <c r="G503" s="5">
        <f t="shared" si="14"/>
        <v>14.5</v>
      </c>
      <c r="H503">
        <f t="shared" si="15"/>
        <v>13</v>
      </c>
      <c r="I503" t="str">
        <f>IFERROR(VLOOKUP(tblOrders[[#This Row],[item_id]],Raw_Menu!$A$2:$D$33,3,FALSE),"Unknown")</f>
        <v>Italian</v>
      </c>
    </row>
    <row r="504" spans="1:9" x14ac:dyDescent="0.25">
      <c r="A504">
        <v>503</v>
      </c>
      <c r="B504">
        <v>216</v>
      </c>
      <c r="C504" s="1">
        <v>44930</v>
      </c>
      <c r="D504" s="2">
        <v>0.60550925925925925</v>
      </c>
      <c r="E504">
        <v>101</v>
      </c>
      <c r="F504" s="5">
        <f>IFERROR(VLOOKUP(E504,Raw_Menu!$A$2:$D$33,4,FALSE),0)</f>
        <v>12.95</v>
      </c>
      <c r="G504" s="5">
        <f t="shared" si="14"/>
        <v>12.95</v>
      </c>
      <c r="H504">
        <f t="shared" si="15"/>
        <v>14</v>
      </c>
      <c r="I504" t="str">
        <f>IFERROR(VLOOKUP(tblOrders[[#This Row],[item_id]],Raw_Menu!$A$2:$D$33,3,FALSE),"Unknown")</f>
        <v>American</v>
      </c>
    </row>
    <row r="505" spans="1:9" x14ac:dyDescent="0.25">
      <c r="A505">
        <v>504</v>
      </c>
      <c r="B505">
        <v>216</v>
      </c>
      <c r="C505" s="1">
        <v>44930</v>
      </c>
      <c r="D505" s="2">
        <v>0.60550925925925925</v>
      </c>
      <c r="E505">
        <v>124</v>
      </c>
      <c r="F505" s="5">
        <f>IFERROR(VLOOKUP(E505,Raw_Menu!$A$2:$D$33,4,FALSE),0)</f>
        <v>14.5</v>
      </c>
      <c r="G505" s="5">
        <f t="shared" si="14"/>
        <v>14.5</v>
      </c>
      <c r="H505">
        <f t="shared" si="15"/>
        <v>14</v>
      </c>
      <c r="I505" t="str">
        <f>IFERROR(VLOOKUP(tblOrders[[#This Row],[item_id]],Raw_Menu!$A$2:$D$33,3,FALSE),"Unknown")</f>
        <v>Italian</v>
      </c>
    </row>
    <row r="506" spans="1:9" x14ac:dyDescent="0.25">
      <c r="A506">
        <v>505</v>
      </c>
      <c r="B506">
        <v>216</v>
      </c>
      <c r="C506" s="1">
        <v>44930</v>
      </c>
      <c r="D506" s="2">
        <v>0.60550925925925925</v>
      </c>
      <c r="E506">
        <v>109</v>
      </c>
      <c r="F506" s="5">
        <f>IFERROR(VLOOKUP(E506,Raw_Menu!$A$2:$D$33,4,FALSE),0)</f>
        <v>17.95</v>
      </c>
      <c r="G506" s="5">
        <f t="shared" si="14"/>
        <v>17.95</v>
      </c>
      <c r="H506">
        <f t="shared" si="15"/>
        <v>14</v>
      </c>
      <c r="I506" t="str">
        <f>IFERROR(VLOOKUP(tblOrders[[#This Row],[item_id]],Raw_Menu!$A$2:$D$33,3,FALSE),"Unknown")</f>
        <v>Asian</v>
      </c>
    </row>
    <row r="507" spans="1:9" x14ac:dyDescent="0.25">
      <c r="A507">
        <v>506</v>
      </c>
      <c r="B507">
        <v>217</v>
      </c>
      <c r="C507" s="1">
        <v>44930</v>
      </c>
      <c r="D507" s="2">
        <v>0.60767361111111107</v>
      </c>
      <c r="E507">
        <v>108</v>
      </c>
      <c r="F507" s="5">
        <f>IFERROR(VLOOKUP(E507,Raw_Menu!$A$2:$D$33,4,FALSE),0)</f>
        <v>14.5</v>
      </c>
      <c r="G507" s="5">
        <f t="shared" si="14"/>
        <v>14.5</v>
      </c>
      <c r="H507">
        <f t="shared" si="15"/>
        <v>14</v>
      </c>
      <c r="I507" t="str">
        <f>IFERROR(VLOOKUP(tblOrders[[#This Row],[item_id]],Raw_Menu!$A$2:$D$33,3,FALSE),"Unknown")</f>
        <v>Asian</v>
      </c>
    </row>
    <row r="508" spans="1:9" x14ac:dyDescent="0.25">
      <c r="A508">
        <v>507</v>
      </c>
      <c r="B508">
        <v>217</v>
      </c>
      <c r="C508" s="1">
        <v>44930</v>
      </c>
      <c r="D508" s="2">
        <v>0.60767361111111107</v>
      </c>
      <c r="E508">
        <v>131</v>
      </c>
      <c r="F508" s="5">
        <f>IFERROR(VLOOKUP(E508,Raw_Menu!$A$2:$D$33,4,FALSE),0)</f>
        <v>17.95</v>
      </c>
      <c r="G508" s="5">
        <f t="shared" si="14"/>
        <v>17.95</v>
      </c>
      <c r="H508">
        <f t="shared" si="15"/>
        <v>14</v>
      </c>
      <c r="I508" t="str">
        <f>IFERROR(VLOOKUP(tblOrders[[#This Row],[item_id]],Raw_Menu!$A$2:$D$33,3,FALSE),"Unknown")</f>
        <v>Italian</v>
      </c>
    </row>
    <row r="509" spans="1:9" x14ac:dyDescent="0.25">
      <c r="A509">
        <v>508</v>
      </c>
      <c r="B509">
        <v>218</v>
      </c>
      <c r="C509" s="1">
        <v>44930</v>
      </c>
      <c r="D509" s="2">
        <v>0.60776620370370371</v>
      </c>
      <c r="E509">
        <v>122</v>
      </c>
      <c r="F509" s="5">
        <f>IFERROR(VLOOKUP(E509,Raw_Menu!$A$2:$D$33,4,FALSE),0)</f>
        <v>7</v>
      </c>
      <c r="G509" s="5">
        <f t="shared" si="14"/>
        <v>7</v>
      </c>
      <c r="H509">
        <f t="shared" si="15"/>
        <v>14</v>
      </c>
      <c r="I509" t="str">
        <f>IFERROR(VLOOKUP(tblOrders[[#This Row],[item_id]],Raw_Menu!$A$2:$D$33,3,FALSE),"Unknown")</f>
        <v>Mexican</v>
      </c>
    </row>
    <row r="510" spans="1:9" x14ac:dyDescent="0.25">
      <c r="A510">
        <v>509</v>
      </c>
      <c r="B510">
        <v>219</v>
      </c>
      <c r="C510" s="1">
        <v>44930</v>
      </c>
      <c r="D510" s="2">
        <v>0.61251157407407408</v>
      </c>
      <c r="E510">
        <v>101</v>
      </c>
      <c r="F510" s="5">
        <f>IFERROR(VLOOKUP(E510,Raw_Menu!$A$2:$D$33,4,FALSE),0)</f>
        <v>12.95</v>
      </c>
      <c r="G510" s="5">
        <f t="shared" si="14"/>
        <v>12.95</v>
      </c>
      <c r="H510">
        <f t="shared" si="15"/>
        <v>14</v>
      </c>
      <c r="I510" t="str">
        <f>IFERROR(VLOOKUP(tblOrders[[#This Row],[item_id]],Raw_Menu!$A$2:$D$33,3,FALSE),"Unknown")</f>
        <v>American</v>
      </c>
    </row>
    <row r="511" spans="1:9" x14ac:dyDescent="0.25">
      <c r="A511">
        <v>510</v>
      </c>
      <c r="B511">
        <v>219</v>
      </c>
      <c r="C511" s="1">
        <v>44930</v>
      </c>
      <c r="D511" s="2">
        <v>0.61251157407407408</v>
      </c>
      <c r="E511">
        <v>124</v>
      </c>
      <c r="F511" s="5">
        <f>IFERROR(VLOOKUP(E511,Raw_Menu!$A$2:$D$33,4,FALSE),0)</f>
        <v>14.5</v>
      </c>
      <c r="G511" s="5">
        <f t="shared" si="14"/>
        <v>14.5</v>
      </c>
      <c r="H511">
        <f t="shared" si="15"/>
        <v>14</v>
      </c>
      <c r="I511" t="str">
        <f>IFERROR(VLOOKUP(tblOrders[[#This Row],[item_id]],Raw_Menu!$A$2:$D$33,3,FALSE),"Unknown")</f>
        <v>Italian</v>
      </c>
    </row>
    <row r="512" spans="1:9" x14ac:dyDescent="0.25">
      <c r="A512">
        <v>511</v>
      </c>
      <c r="B512">
        <v>219</v>
      </c>
      <c r="C512" s="1">
        <v>44930</v>
      </c>
      <c r="D512" s="2">
        <v>0.61251157407407408</v>
      </c>
      <c r="E512">
        <v>118</v>
      </c>
      <c r="F512" s="5">
        <f>IFERROR(VLOOKUP(E512,Raw_Menu!$A$2:$D$33,4,FALSE),0)</f>
        <v>14.95</v>
      </c>
      <c r="G512" s="5">
        <f t="shared" si="14"/>
        <v>14.95</v>
      </c>
      <c r="H512">
        <f t="shared" si="15"/>
        <v>14</v>
      </c>
      <c r="I512" t="str">
        <f>IFERROR(VLOOKUP(tblOrders[[#This Row],[item_id]],Raw_Menu!$A$2:$D$33,3,FALSE),"Unknown")</f>
        <v>Mexican</v>
      </c>
    </row>
    <row r="513" spans="1:9" x14ac:dyDescent="0.25">
      <c r="A513">
        <v>512</v>
      </c>
      <c r="B513">
        <v>219</v>
      </c>
      <c r="C513" s="1">
        <v>44930</v>
      </c>
      <c r="D513" s="2">
        <v>0.61251157407407408</v>
      </c>
      <c r="E513">
        <v>131</v>
      </c>
      <c r="F513" s="5">
        <f>IFERROR(VLOOKUP(E513,Raw_Menu!$A$2:$D$33,4,FALSE),0)</f>
        <v>17.95</v>
      </c>
      <c r="G513" s="5">
        <f t="shared" si="14"/>
        <v>17.95</v>
      </c>
      <c r="H513">
        <f t="shared" si="15"/>
        <v>14</v>
      </c>
      <c r="I513" t="str">
        <f>IFERROR(VLOOKUP(tblOrders[[#This Row],[item_id]],Raw_Menu!$A$2:$D$33,3,FALSE),"Unknown")</f>
        <v>Italian</v>
      </c>
    </row>
    <row r="514" spans="1:9" x14ac:dyDescent="0.25">
      <c r="A514">
        <v>513</v>
      </c>
      <c r="B514">
        <v>220</v>
      </c>
      <c r="C514" s="1">
        <v>44930</v>
      </c>
      <c r="D514" s="2">
        <v>0.6472106481481481</v>
      </c>
      <c r="E514">
        <v>109</v>
      </c>
      <c r="F514" s="5">
        <f>IFERROR(VLOOKUP(E514,Raw_Menu!$A$2:$D$33,4,FALSE),0)</f>
        <v>17.95</v>
      </c>
      <c r="G514" s="5">
        <f t="shared" ref="G514:G577" si="16">VALUE(F514)</f>
        <v>17.95</v>
      </c>
      <c r="H514">
        <f t="shared" ref="H514:H577" si="17">HOUR(D514)</f>
        <v>15</v>
      </c>
      <c r="I514" t="str">
        <f>IFERROR(VLOOKUP(tblOrders[[#This Row],[item_id]],Raw_Menu!$A$2:$D$33,3,FALSE),"Unknown")</f>
        <v>Asian</v>
      </c>
    </row>
    <row r="515" spans="1:9" x14ac:dyDescent="0.25">
      <c r="A515">
        <v>514</v>
      </c>
      <c r="B515">
        <v>220</v>
      </c>
      <c r="C515" s="1">
        <v>44930</v>
      </c>
      <c r="D515" s="2">
        <v>0.6472106481481481</v>
      </c>
      <c r="E515">
        <v>110</v>
      </c>
      <c r="F515" s="5">
        <f>IFERROR(VLOOKUP(E515,Raw_Menu!$A$2:$D$33,4,FALSE),0)</f>
        <v>17.95</v>
      </c>
      <c r="G515" s="5">
        <f t="shared" si="16"/>
        <v>17.95</v>
      </c>
      <c r="H515">
        <f t="shared" si="17"/>
        <v>15</v>
      </c>
      <c r="I515" t="str">
        <f>IFERROR(VLOOKUP(tblOrders[[#This Row],[item_id]],Raw_Menu!$A$2:$D$33,3,FALSE),"Unknown")</f>
        <v>Asian</v>
      </c>
    </row>
    <row r="516" spans="1:9" x14ac:dyDescent="0.25">
      <c r="A516">
        <v>515</v>
      </c>
      <c r="B516">
        <v>220</v>
      </c>
      <c r="C516" s="1">
        <v>44930</v>
      </c>
      <c r="D516" s="2">
        <v>0.6472106481481481</v>
      </c>
      <c r="E516">
        <v>111</v>
      </c>
      <c r="F516" s="5">
        <f>IFERROR(VLOOKUP(E516,Raw_Menu!$A$2:$D$33,4,FALSE),0)</f>
        <v>11.95</v>
      </c>
      <c r="G516" s="5">
        <f t="shared" si="16"/>
        <v>11.95</v>
      </c>
      <c r="H516">
        <f t="shared" si="17"/>
        <v>15</v>
      </c>
      <c r="I516" t="str">
        <f>IFERROR(VLOOKUP(tblOrders[[#This Row],[item_id]],Raw_Menu!$A$2:$D$33,3,FALSE),"Unknown")</f>
        <v>Asian</v>
      </c>
    </row>
    <row r="517" spans="1:9" x14ac:dyDescent="0.25">
      <c r="A517">
        <v>516</v>
      </c>
      <c r="B517">
        <v>220</v>
      </c>
      <c r="C517" s="1">
        <v>44930</v>
      </c>
      <c r="D517" s="2">
        <v>0.6472106481481481</v>
      </c>
      <c r="E517">
        <v>122</v>
      </c>
      <c r="F517" s="5">
        <f>IFERROR(VLOOKUP(E517,Raw_Menu!$A$2:$D$33,4,FALSE),0)</f>
        <v>7</v>
      </c>
      <c r="G517" s="5">
        <f t="shared" si="16"/>
        <v>7</v>
      </c>
      <c r="H517">
        <f t="shared" si="17"/>
        <v>15</v>
      </c>
      <c r="I517" t="str">
        <f>IFERROR(VLOOKUP(tblOrders[[#This Row],[item_id]],Raw_Menu!$A$2:$D$33,3,FALSE),"Unknown")</f>
        <v>Mexican</v>
      </c>
    </row>
    <row r="518" spans="1:9" x14ac:dyDescent="0.25">
      <c r="A518">
        <v>517</v>
      </c>
      <c r="B518">
        <v>221</v>
      </c>
      <c r="C518" s="1">
        <v>44930</v>
      </c>
      <c r="D518" s="2">
        <v>0.64812499999999995</v>
      </c>
      <c r="E518">
        <v>124</v>
      </c>
      <c r="F518" s="5">
        <f>IFERROR(VLOOKUP(E518,Raw_Menu!$A$2:$D$33,4,FALSE),0)</f>
        <v>14.5</v>
      </c>
      <c r="G518" s="5">
        <f t="shared" si="16"/>
        <v>14.5</v>
      </c>
      <c r="H518">
        <f t="shared" si="17"/>
        <v>15</v>
      </c>
      <c r="I518" t="str">
        <f>IFERROR(VLOOKUP(tblOrders[[#This Row],[item_id]],Raw_Menu!$A$2:$D$33,3,FALSE),"Unknown")</f>
        <v>Italian</v>
      </c>
    </row>
    <row r="519" spans="1:9" x14ac:dyDescent="0.25">
      <c r="A519">
        <v>518</v>
      </c>
      <c r="B519">
        <v>221</v>
      </c>
      <c r="C519" s="1">
        <v>44930</v>
      </c>
      <c r="D519" s="2">
        <v>0.64812499999999995</v>
      </c>
      <c r="E519">
        <v>119</v>
      </c>
      <c r="F519" s="5">
        <f>IFERROR(VLOOKUP(E519,Raw_Menu!$A$2:$D$33,4,FALSE),0)</f>
        <v>11.95</v>
      </c>
      <c r="G519" s="5">
        <f t="shared" si="16"/>
        <v>11.95</v>
      </c>
      <c r="H519">
        <f t="shared" si="17"/>
        <v>15</v>
      </c>
      <c r="I519" t="str">
        <f>IFERROR(VLOOKUP(tblOrders[[#This Row],[item_id]],Raw_Menu!$A$2:$D$33,3,FALSE),"Unknown")</f>
        <v>Mexican</v>
      </c>
    </row>
    <row r="520" spans="1:9" x14ac:dyDescent="0.25">
      <c r="A520">
        <v>519</v>
      </c>
      <c r="B520">
        <v>221</v>
      </c>
      <c r="C520" s="1">
        <v>44930</v>
      </c>
      <c r="D520" s="2">
        <v>0.64812499999999995</v>
      </c>
      <c r="E520">
        <v>114</v>
      </c>
      <c r="F520" s="5">
        <f>IFERROR(VLOOKUP(E520,Raw_Menu!$A$2:$D$33,4,FALSE),0)</f>
        <v>9</v>
      </c>
      <c r="G520" s="5">
        <f t="shared" si="16"/>
        <v>9</v>
      </c>
      <c r="H520">
        <f t="shared" si="17"/>
        <v>15</v>
      </c>
      <c r="I520" t="str">
        <f>IFERROR(VLOOKUP(tblOrders[[#This Row],[item_id]],Raw_Menu!$A$2:$D$33,3,FALSE),"Unknown")</f>
        <v>Asian</v>
      </c>
    </row>
    <row r="521" spans="1:9" x14ac:dyDescent="0.25">
      <c r="A521">
        <v>520</v>
      </c>
      <c r="B521">
        <v>222</v>
      </c>
      <c r="C521" s="1">
        <v>44930</v>
      </c>
      <c r="D521" s="2">
        <v>0.65738425925925925</v>
      </c>
      <c r="E521">
        <v>125</v>
      </c>
      <c r="F521" s="5">
        <f>IFERROR(VLOOKUP(E521,Raw_Menu!$A$2:$D$33,4,FALSE),0)</f>
        <v>17.95</v>
      </c>
      <c r="G521" s="5">
        <f t="shared" si="16"/>
        <v>17.95</v>
      </c>
      <c r="H521">
        <f t="shared" si="17"/>
        <v>15</v>
      </c>
      <c r="I521" t="str">
        <f>IFERROR(VLOOKUP(tblOrders[[#This Row],[item_id]],Raw_Menu!$A$2:$D$33,3,FALSE),"Unknown")</f>
        <v>Italian</v>
      </c>
    </row>
    <row r="522" spans="1:9" x14ac:dyDescent="0.25">
      <c r="A522">
        <v>521</v>
      </c>
      <c r="B522">
        <v>222</v>
      </c>
      <c r="C522" s="1">
        <v>44930</v>
      </c>
      <c r="D522" s="2">
        <v>0.65738425925925925</v>
      </c>
      <c r="E522">
        <v>120</v>
      </c>
      <c r="F522" s="5">
        <f>IFERROR(VLOOKUP(E522,Raw_Menu!$A$2:$D$33,4,FALSE),0)</f>
        <v>13.95</v>
      </c>
      <c r="G522" s="5">
        <f t="shared" si="16"/>
        <v>13.95</v>
      </c>
      <c r="H522">
        <f t="shared" si="17"/>
        <v>15</v>
      </c>
      <c r="I522" t="str">
        <f>IFERROR(VLOOKUP(tblOrders[[#This Row],[item_id]],Raw_Menu!$A$2:$D$33,3,FALSE),"Unknown")</f>
        <v>Mexican</v>
      </c>
    </row>
    <row r="523" spans="1:9" x14ac:dyDescent="0.25">
      <c r="A523">
        <v>522</v>
      </c>
      <c r="B523">
        <v>223</v>
      </c>
      <c r="C523" s="1">
        <v>44930</v>
      </c>
      <c r="D523" s="2">
        <v>0.67245370370370372</v>
      </c>
      <c r="E523">
        <v>112</v>
      </c>
      <c r="F523" s="5">
        <f>IFERROR(VLOOKUP(E523,Raw_Menu!$A$2:$D$33,4,FALSE),0)</f>
        <v>14.95</v>
      </c>
      <c r="G523" s="5">
        <f t="shared" si="16"/>
        <v>14.95</v>
      </c>
      <c r="H523">
        <f t="shared" si="17"/>
        <v>16</v>
      </c>
      <c r="I523" t="str">
        <f>IFERROR(VLOOKUP(tblOrders[[#This Row],[item_id]],Raw_Menu!$A$2:$D$33,3,FALSE),"Unknown")</f>
        <v>Asian</v>
      </c>
    </row>
    <row r="524" spans="1:9" x14ac:dyDescent="0.25">
      <c r="A524">
        <v>523</v>
      </c>
      <c r="B524">
        <v>224</v>
      </c>
      <c r="C524" s="1">
        <v>44930</v>
      </c>
      <c r="D524" s="2">
        <v>0.69442129629629634</v>
      </c>
      <c r="E524">
        <v>103</v>
      </c>
      <c r="F524" s="5">
        <f>IFERROR(VLOOKUP(E524,Raw_Menu!$A$2:$D$33,4,FALSE),0)</f>
        <v>9</v>
      </c>
      <c r="G524" s="5">
        <f t="shared" si="16"/>
        <v>9</v>
      </c>
      <c r="H524">
        <f t="shared" si="17"/>
        <v>16</v>
      </c>
      <c r="I524" t="str">
        <f>IFERROR(VLOOKUP(tblOrders[[#This Row],[item_id]],Raw_Menu!$A$2:$D$33,3,FALSE),"Unknown")</f>
        <v>American</v>
      </c>
    </row>
    <row r="525" spans="1:9" x14ac:dyDescent="0.25">
      <c r="A525">
        <v>524</v>
      </c>
      <c r="B525">
        <v>224</v>
      </c>
      <c r="C525" s="1">
        <v>44930</v>
      </c>
      <c r="D525" s="2">
        <v>0.69442129629629634</v>
      </c>
      <c r="E525">
        <v>117</v>
      </c>
      <c r="F525" s="5">
        <f>IFERROR(VLOOKUP(E525,Raw_Menu!$A$2:$D$33,4,FALSE),0)</f>
        <v>12.95</v>
      </c>
      <c r="G525" s="5">
        <f t="shared" si="16"/>
        <v>12.95</v>
      </c>
      <c r="H525">
        <f t="shared" si="17"/>
        <v>16</v>
      </c>
      <c r="I525" t="str">
        <f>IFERROR(VLOOKUP(tblOrders[[#This Row],[item_id]],Raw_Menu!$A$2:$D$33,3,FALSE),"Unknown")</f>
        <v>Mexican</v>
      </c>
    </row>
    <row r="526" spans="1:9" x14ac:dyDescent="0.25">
      <c r="A526">
        <v>525</v>
      </c>
      <c r="B526">
        <v>224</v>
      </c>
      <c r="C526" s="1">
        <v>44930</v>
      </c>
      <c r="D526" s="2">
        <v>0.69442129629629634</v>
      </c>
      <c r="E526">
        <v>111</v>
      </c>
      <c r="F526" s="5">
        <f>IFERROR(VLOOKUP(E526,Raw_Menu!$A$2:$D$33,4,FALSE),0)</f>
        <v>11.95</v>
      </c>
      <c r="G526" s="5">
        <f t="shared" si="16"/>
        <v>11.95</v>
      </c>
      <c r="H526">
        <f t="shared" si="17"/>
        <v>16</v>
      </c>
      <c r="I526" t="str">
        <f>IFERROR(VLOOKUP(tblOrders[[#This Row],[item_id]],Raw_Menu!$A$2:$D$33,3,FALSE),"Unknown")</f>
        <v>Asian</v>
      </c>
    </row>
    <row r="527" spans="1:9" x14ac:dyDescent="0.25">
      <c r="A527">
        <v>526</v>
      </c>
      <c r="B527">
        <v>224</v>
      </c>
      <c r="C527" s="1">
        <v>44930</v>
      </c>
      <c r="D527" s="2">
        <v>0.69442129629629634</v>
      </c>
      <c r="E527">
        <v>106</v>
      </c>
      <c r="F527" s="5">
        <f>IFERROR(VLOOKUP(E527,Raw_Menu!$A$2:$D$33,4,FALSE),0)</f>
        <v>7</v>
      </c>
      <c r="G527" s="5">
        <f t="shared" si="16"/>
        <v>7</v>
      </c>
      <c r="H527">
        <f t="shared" si="17"/>
        <v>16</v>
      </c>
      <c r="I527" t="str">
        <f>IFERROR(VLOOKUP(tblOrders[[#This Row],[item_id]],Raw_Menu!$A$2:$D$33,3,FALSE),"Unknown")</f>
        <v>American</v>
      </c>
    </row>
    <row r="528" spans="1:9" x14ac:dyDescent="0.25">
      <c r="A528">
        <v>527</v>
      </c>
      <c r="B528">
        <v>225</v>
      </c>
      <c r="C528" s="1">
        <v>44930</v>
      </c>
      <c r="D528" s="2">
        <v>0.69569444444444439</v>
      </c>
      <c r="E528">
        <v>101</v>
      </c>
      <c r="F528" s="5">
        <f>IFERROR(VLOOKUP(E528,Raw_Menu!$A$2:$D$33,4,FALSE),0)</f>
        <v>12.95</v>
      </c>
      <c r="G528" s="5">
        <f t="shared" si="16"/>
        <v>12.95</v>
      </c>
      <c r="H528">
        <f t="shared" si="17"/>
        <v>16</v>
      </c>
      <c r="I528" t="str">
        <f>IFERROR(VLOOKUP(tblOrders[[#This Row],[item_id]],Raw_Menu!$A$2:$D$33,3,FALSE),"Unknown")</f>
        <v>American</v>
      </c>
    </row>
    <row r="529" spans="1:9" x14ac:dyDescent="0.25">
      <c r="A529">
        <v>528</v>
      </c>
      <c r="B529">
        <v>225</v>
      </c>
      <c r="C529" s="1">
        <v>44930</v>
      </c>
      <c r="D529" s="2">
        <v>0.69569444444444439</v>
      </c>
      <c r="E529">
        <v>101</v>
      </c>
      <c r="F529" s="5">
        <f>IFERROR(VLOOKUP(E529,Raw_Menu!$A$2:$D$33,4,FALSE),0)</f>
        <v>12.95</v>
      </c>
      <c r="G529" s="5">
        <f t="shared" si="16"/>
        <v>12.95</v>
      </c>
      <c r="H529">
        <f t="shared" si="17"/>
        <v>16</v>
      </c>
      <c r="I529" t="str">
        <f>IFERROR(VLOOKUP(tblOrders[[#This Row],[item_id]],Raw_Menu!$A$2:$D$33,3,FALSE),"Unknown")</f>
        <v>American</v>
      </c>
    </row>
    <row r="530" spans="1:9" x14ac:dyDescent="0.25">
      <c r="A530">
        <v>529</v>
      </c>
      <c r="B530">
        <v>225</v>
      </c>
      <c r="C530" s="1">
        <v>44930</v>
      </c>
      <c r="D530" s="2">
        <v>0.69569444444444439</v>
      </c>
      <c r="E530">
        <v>105</v>
      </c>
      <c r="F530" s="5">
        <f>IFERROR(VLOOKUP(E530,Raw_Menu!$A$2:$D$33,4,FALSE),0)</f>
        <v>7</v>
      </c>
      <c r="G530" s="5">
        <f t="shared" si="16"/>
        <v>7</v>
      </c>
      <c r="H530">
        <f t="shared" si="17"/>
        <v>16</v>
      </c>
      <c r="I530" t="str">
        <f>IFERROR(VLOOKUP(tblOrders[[#This Row],[item_id]],Raw_Menu!$A$2:$D$33,3,FALSE),"Unknown")</f>
        <v>American</v>
      </c>
    </row>
    <row r="531" spans="1:9" x14ac:dyDescent="0.25">
      <c r="A531">
        <v>530</v>
      </c>
      <c r="B531">
        <v>226</v>
      </c>
      <c r="C531" s="1">
        <v>44930</v>
      </c>
      <c r="D531" s="2">
        <v>0.70809027777777778</v>
      </c>
      <c r="E531">
        <v>108</v>
      </c>
      <c r="F531" s="5">
        <f>IFERROR(VLOOKUP(E531,Raw_Menu!$A$2:$D$33,4,FALSE),0)</f>
        <v>14.5</v>
      </c>
      <c r="G531" s="5">
        <f t="shared" si="16"/>
        <v>14.5</v>
      </c>
      <c r="H531">
        <f t="shared" si="17"/>
        <v>16</v>
      </c>
      <c r="I531" t="str">
        <f>IFERROR(VLOOKUP(tblOrders[[#This Row],[item_id]],Raw_Menu!$A$2:$D$33,3,FALSE),"Unknown")</f>
        <v>Asian</v>
      </c>
    </row>
    <row r="532" spans="1:9" x14ac:dyDescent="0.25">
      <c r="A532">
        <v>531</v>
      </c>
      <c r="B532">
        <v>227</v>
      </c>
      <c r="C532" s="1">
        <v>44930</v>
      </c>
      <c r="D532" s="2">
        <v>0.72545138888888894</v>
      </c>
      <c r="E532">
        <v>101</v>
      </c>
      <c r="F532" s="5">
        <f>IFERROR(VLOOKUP(E532,Raw_Menu!$A$2:$D$33,4,FALSE),0)</f>
        <v>12.95</v>
      </c>
      <c r="G532" s="5">
        <f t="shared" si="16"/>
        <v>12.95</v>
      </c>
      <c r="H532">
        <f t="shared" si="17"/>
        <v>17</v>
      </c>
      <c r="I532" t="str">
        <f>IFERROR(VLOOKUP(tblOrders[[#This Row],[item_id]],Raw_Menu!$A$2:$D$33,3,FALSE),"Unknown")</f>
        <v>American</v>
      </c>
    </row>
    <row r="533" spans="1:9" x14ac:dyDescent="0.25">
      <c r="A533">
        <v>532</v>
      </c>
      <c r="B533">
        <v>227</v>
      </c>
      <c r="C533" s="1">
        <v>44930</v>
      </c>
      <c r="D533" s="2">
        <v>0.72545138888888894</v>
      </c>
      <c r="E533">
        <v>114</v>
      </c>
      <c r="F533" s="5">
        <f>IFERROR(VLOOKUP(E533,Raw_Menu!$A$2:$D$33,4,FALSE),0)</f>
        <v>9</v>
      </c>
      <c r="G533" s="5">
        <f t="shared" si="16"/>
        <v>9</v>
      </c>
      <c r="H533">
        <f t="shared" si="17"/>
        <v>17</v>
      </c>
      <c r="I533" t="str">
        <f>IFERROR(VLOOKUP(tblOrders[[#This Row],[item_id]],Raw_Menu!$A$2:$D$33,3,FALSE),"Unknown")</f>
        <v>Asian</v>
      </c>
    </row>
    <row r="534" spans="1:9" x14ac:dyDescent="0.25">
      <c r="A534">
        <v>533</v>
      </c>
      <c r="B534">
        <v>228</v>
      </c>
      <c r="C534" s="1">
        <v>44930</v>
      </c>
      <c r="D534" s="2">
        <v>0.73013888888888889</v>
      </c>
      <c r="E534">
        <v>127</v>
      </c>
      <c r="F534" s="5">
        <f>IFERROR(VLOOKUP(E534,Raw_Menu!$A$2:$D$33,4,FALSE),0)</f>
        <v>17.95</v>
      </c>
      <c r="G534" s="5">
        <f t="shared" si="16"/>
        <v>17.95</v>
      </c>
      <c r="H534">
        <f t="shared" si="17"/>
        <v>17</v>
      </c>
      <c r="I534" t="str">
        <f>IFERROR(VLOOKUP(tblOrders[[#This Row],[item_id]],Raw_Menu!$A$2:$D$33,3,FALSE),"Unknown")</f>
        <v>Italian</v>
      </c>
    </row>
    <row r="535" spans="1:9" x14ac:dyDescent="0.25">
      <c r="A535">
        <v>534</v>
      </c>
      <c r="B535">
        <v>229</v>
      </c>
      <c r="C535" s="1">
        <v>44930</v>
      </c>
      <c r="D535" s="2">
        <v>0.73468750000000005</v>
      </c>
      <c r="E535">
        <v>127</v>
      </c>
      <c r="F535" s="5">
        <f>IFERROR(VLOOKUP(E535,Raw_Menu!$A$2:$D$33,4,FALSE),0)</f>
        <v>17.95</v>
      </c>
      <c r="G535" s="5">
        <f t="shared" si="16"/>
        <v>17.95</v>
      </c>
      <c r="H535">
        <f t="shared" si="17"/>
        <v>17</v>
      </c>
      <c r="I535" t="str">
        <f>IFERROR(VLOOKUP(tblOrders[[#This Row],[item_id]],Raw_Menu!$A$2:$D$33,3,FALSE),"Unknown")</f>
        <v>Italian</v>
      </c>
    </row>
    <row r="536" spans="1:9" x14ac:dyDescent="0.25">
      <c r="A536">
        <v>535</v>
      </c>
      <c r="B536">
        <v>229</v>
      </c>
      <c r="C536" s="1">
        <v>44930</v>
      </c>
      <c r="D536" s="2">
        <v>0.73468750000000005</v>
      </c>
      <c r="E536">
        <v>119</v>
      </c>
      <c r="F536" s="5">
        <f>IFERROR(VLOOKUP(E536,Raw_Menu!$A$2:$D$33,4,FALSE),0)</f>
        <v>11.95</v>
      </c>
      <c r="G536" s="5">
        <f t="shared" si="16"/>
        <v>11.95</v>
      </c>
      <c r="H536">
        <f t="shared" si="17"/>
        <v>17</v>
      </c>
      <c r="I536" t="str">
        <f>IFERROR(VLOOKUP(tblOrders[[#This Row],[item_id]],Raw_Menu!$A$2:$D$33,3,FALSE),"Unknown")</f>
        <v>Mexican</v>
      </c>
    </row>
    <row r="537" spans="1:9" x14ac:dyDescent="0.25">
      <c r="A537">
        <v>536</v>
      </c>
      <c r="B537">
        <v>229</v>
      </c>
      <c r="C537" s="1">
        <v>44930</v>
      </c>
      <c r="D537" s="2">
        <v>0.73468750000000005</v>
      </c>
      <c r="E537">
        <v>130</v>
      </c>
      <c r="F537" s="5">
        <f>IFERROR(VLOOKUP(E537,Raw_Menu!$A$2:$D$33,4,FALSE),0)</f>
        <v>19.95</v>
      </c>
      <c r="G537" s="5">
        <f t="shared" si="16"/>
        <v>19.95</v>
      </c>
      <c r="H537">
        <f t="shared" si="17"/>
        <v>17</v>
      </c>
      <c r="I537" t="str">
        <f>IFERROR(VLOOKUP(tblOrders[[#This Row],[item_id]],Raw_Menu!$A$2:$D$33,3,FALSE),"Unknown")</f>
        <v>Italian</v>
      </c>
    </row>
    <row r="538" spans="1:9" x14ac:dyDescent="0.25">
      <c r="A538">
        <v>537</v>
      </c>
      <c r="B538">
        <v>230</v>
      </c>
      <c r="C538" s="1">
        <v>44930</v>
      </c>
      <c r="D538" s="2">
        <v>0.74905092592592593</v>
      </c>
      <c r="E538">
        <v>106</v>
      </c>
      <c r="F538" s="5">
        <f>IFERROR(VLOOKUP(E538,Raw_Menu!$A$2:$D$33,4,FALSE),0)</f>
        <v>7</v>
      </c>
      <c r="G538" s="5">
        <f t="shared" si="16"/>
        <v>7</v>
      </c>
      <c r="H538">
        <f t="shared" si="17"/>
        <v>17</v>
      </c>
      <c r="I538" t="str">
        <f>IFERROR(VLOOKUP(tblOrders[[#This Row],[item_id]],Raw_Menu!$A$2:$D$33,3,FALSE),"Unknown")</f>
        <v>American</v>
      </c>
    </row>
    <row r="539" spans="1:9" x14ac:dyDescent="0.25">
      <c r="A539">
        <v>538</v>
      </c>
      <c r="B539">
        <v>231</v>
      </c>
      <c r="C539" s="1">
        <v>44930</v>
      </c>
      <c r="D539" s="2">
        <v>0.75298611111111113</v>
      </c>
      <c r="E539">
        <v>102</v>
      </c>
      <c r="F539" s="5">
        <f>IFERROR(VLOOKUP(E539,Raw_Menu!$A$2:$D$33,4,FALSE),0)</f>
        <v>13.95</v>
      </c>
      <c r="G539" s="5">
        <f t="shared" si="16"/>
        <v>13.95</v>
      </c>
      <c r="H539">
        <f t="shared" si="17"/>
        <v>18</v>
      </c>
      <c r="I539" t="str">
        <f>IFERROR(VLOOKUP(tblOrders[[#This Row],[item_id]],Raw_Menu!$A$2:$D$33,3,FALSE),"Unknown")</f>
        <v>American</v>
      </c>
    </row>
    <row r="540" spans="1:9" x14ac:dyDescent="0.25">
      <c r="A540">
        <v>539</v>
      </c>
      <c r="B540">
        <v>231</v>
      </c>
      <c r="C540" s="1">
        <v>44930</v>
      </c>
      <c r="D540" s="2">
        <v>0.75298611111111113</v>
      </c>
      <c r="E540">
        <v>111</v>
      </c>
      <c r="F540" s="5">
        <f>IFERROR(VLOOKUP(E540,Raw_Menu!$A$2:$D$33,4,FALSE),0)</f>
        <v>11.95</v>
      </c>
      <c r="G540" s="5">
        <f t="shared" si="16"/>
        <v>11.95</v>
      </c>
      <c r="H540">
        <f t="shared" si="17"/>
        <v>18</v>
      </c>
      <c r="I540" t="str">
        <f>IFERROR(VLOOKUP(tblOrders[[#This Row],[item_id]],Raw_Menu!$A$2:$D$33,3,FALSE),"Unknown")</f>
        <v>Asian</v>
      </c>
    </row>
    <row r="541" spans="1:9" x14ac:dyDescent="0.25">
      <c r="A541">
        <v>540</v>
      </c>
      <c r="B541">
        <v>231</v>
      </c>
      <c r="C541" s="1">
        <v>44930</v>
      </c>
      <c r="D541" s="2">
        <v>0.75298611111111113</v>
      </c>
      <c r="E541">
        <v>119</v>
      </c>
      <c r="F541" s="5">
        <f>IFERROR(VLOOKUP(E541,Raw_Menu!$A$2:$D$33,4,FALSE),0)</f>
        <v>11.95</v>
      </c>
      <c r="G541" s="5">
        <f t="shared" si="16"/>
        <v>11.95</v>
      </c>
      <c r="H541">
        <f t="shared" si="17"/>
        <v>18</v>
      </c>
      <c r="I541" t="str">
        <f>IFERROR(VLOOKUP(tblOrders[[#This Row],[item_id]],Raw_Menu!$A$2:$D$33,3,FALSE),"Unknown")</f>
        <v>Mexican</v>
      </c>
    </row>
    <row r="542" spans="1:9" x14ac:dyDescent="0.25">
      <c r="A542">
        <v>541</v>
      </c>
      <c r="B542">
        <v>232</v>
      </c>
      <c r="C542" s="1">
        <v>44930</v>
      </c>
      <c r="D542" s="2">
        <v>0.76526620370370368</v>
      </c>
      <c r="E542">
        <v>101</v>
      </c>
      <c r="F542" s="5">
        <f>IFERROR(VLOOKUP(E542,Raw_Menu!$A$2:$D$33,4,FALSE),0)</f>
        <v>12.95</v>
      </c>
      <c r="G542" s="5">
        <f t="shared" si="16"/>
        <v>12.95</v>
      </c>
      <c r="H542">
        <f t="shared" si="17"/>
        <v>18</v>
      </c>
      <c r="I542" t="str">
        <f>IFERROR(VLOOKUP(tblOrders[[#This Row],[item_id]],Raw_Menu!$A$2:$D$33,3,FALSE),"Unknown")</f>
        <v>American</v>
      </c>
    </row>
    <row r="543" spans="1:9" x14ac:dyDescent="0.25">
      <c r="A543">
        <v>542</v>
      </c>
      <c r="B543">
        <v>232</v>
      </c>
      <c r="C543" s="1">
        <v>44930</v>
      </c>
      <c r="D543" s="2">
        <v>0.76526620370370368</v>
      </c>
      <c r="E543">
        <v>123</v>
      </c>
      <c r="F543" s="5">
        <f>IFERROR(VLOOKUP(E543,Raw_Menu!$A$2:$D$33,4,FALSE),0)</f>
        <v>9</v>
      </c>
      <c r="G543" s="5">
        <f t="shared" si="16"/>
        <v>9</v>
      </c>
      <c r="H543">
        <f t="shared" si="17"/>
        <v>18</v>
      </c>
      <c r="I543" t="str">
        <f>IFERROR(VLOOKUP(tblOrders[[#This Row],[item_id]],Raw_Menu!$A$2:$D$33,3,FALSE),"Unknown")</f>
        <v>Mexican</v>
      </c>
    </row>
    <row r="544" spans="1:9" x14ac:dyDescent="0.25">
      <c r="A544">
        <v>543</v>
      </c>
      <c r="B544">
        <v>233</v>
      </c>
      <c r="C544" s="1">
        <v>44930</v>
      </c>
      <c r="D544" s="2">
        <v>0.76864583333333336</v>
      </c>
      <c r="E544">
        <v>131</v>
      </c>
      <c r="F544" s="5">
        <f>IFERROR(VLOOKUP(E544,Raw_Menu!$A$2:$D$33,4,FALSE),0)</f>
        <v>17.95</v>
      </c>
      <c r="G544" s="5">
        <f t="shared" si="16"/>
        <v>17.95</v>
      </c>
      <c r="H544">
        <f t="shared" si="17"/>
        <v>18</v>
      </c>
      <c r="I544" t="str">
        <f>IFERROR(VLOOKUP(tblOrders[[#This Row],[item_id]],Raw_Menu!$A$2:$D$33,3,FALSE),"Unknown")</f>
        <v>Italian</v>
      </c>
    </row>
    <row r="545" spans="1:9" x14ac:dyDescent="0.25">
      <c r="A545">
        <v>544</v>
      </c>
      <c r="B545">
        <v>234</v>
      </c>
      <c r="C545" s="1">
        <v>44930</v>
      </c>
      <c r="D545" s="2">
        <v>0.77510416666666671</v>
      </c>
      <c r="E545">
        <v>103</v>
      </c>
      <c r="F545" s="5">
        <f>IFERROR(VLOOKUP(E545,Raw_Menu!$A$2:$D$33,4,FALSE),0)</f>
        <v>9</v>
      </c>
      <c r="G545" s="5">
        <f t="shared" si="16"/>
        <v>9</v>
      </c>
      <c r="H545">
        <f t="shared" si="17"/>
        <v>18</v>
      </c>
      <c r="I545" t="str">
        <f>IFERROR(VLOOKUP(tblOrders[[#This Row],[item_id]],Raw_Menu!$A$2:$D$33,3,FALSE),"Unknown")</f>
        <v>American</v>
      </c>
    </row>
    <row r="546" spans="1:9" x14ac:dyDescent="0.25">
      <c r="A546">
        <v>545</v>
      </c>
      <c r="B546">
        <v>234</v>
      </c>
      <c r="C546" s="1">
        <v>44930</v>
      </c>
      <c r="D546" s="2">
        <v>0.77510416666666671</v>
      </c>
      <c r="E546">
        <v>117</v>
      </c>
      <c r="F546" s="5">
        <f>IFERROR(VLOOKUP(E546,Raw_Menu!$A$2:$D$33,4,FALSE),0)</f>
        <v>12.95</v>
      </c>
      <c r="G546" s="5">
        <f t="shared" si="16"/>
        <v>12.95</v>
      </c>
      <c r="H546">
        <f t="shared" si="17"/>
        <v>18</v>
      </c>
      <c r="I546" t="str">
        <f>IFERROR(VLOOKUP(tblOrders[[#This Row],[item_id]],Raw_Menu!$A$2:$D$33,3,FALSE),"Unknown")</f>
        <v>Mexican</v>
      </c>
    </row>
    <row r="547" spans="1:9" x14ac:dyDescent="0.25">
      <c r="A547">
        <v>546</v>
      </c>
      <c r="B547">
        <v>234</v>
      </c>
      <c r="C547" s="1">
        <v>44930</v>
      </c>
      <c r="D547" s="2">
        <v>0.77510416666666671</v>
      </c>
      <c r="E547">
        <v>111</v>
      </c>
      <c r="F547" s="5">
        <f>IFERROR(VLOOKUP(E547,Raw_Menu!$A$2:$D$33,4,FALSE),0)</f>
        <v>11.95</v>
      </c>
      <c r="G547" s="5">
        <f t="shared" si="16"/>
        <v>11.95</v>
      </c>
      <c r="H547">
        <f t="shared" si="17"/>
        <v>18</v>
      </c>
      <c r="I547" t="str">
        <f>IFERROR(VLOOKUP(tblOrders[[#This Row],[item_id]],Raw_Menu!$A$2:$D$33,3,FALSE),"Unknown")</f>
        <v>Asian</v>
      </c>
    </row>
    <row r="548" spans="1:9" x14ac:dyDescent="0.25">
      <c r="A548">
        <v>547</v>
      </c>
      <c r="B548">
        <v>235</v>
      </c>
      <c r="C548" s="1">
        <v>44930</v>
      </c>
      <c r="D548" s="2">
        <v>0.78576388888888893</v>
      </c>
      <c r="E548">
        <v>102</v>
      </c>
      <c r="F548" s="5">
        <f>IFERROR(VLOOKUP(E548,Raw_Menu!$A$2:$D$33,4,FALSE),0)</f>
        <v>13.95</v>
      </c>
      <c r="G548" s="5">
        <f t="shared" si="16"/>
        <v>13.95</v>
      </c>
      <c r="H548">
        <f t="shared" si="17"/>
        <v>18</v>
      </c>
      <c r="I548" t="str">
        <f>IFERROR(VLOOKUP(tblOrders[[#This Row],[item_id]],Raw_Menu!$A$2:$D$33,3,FALSE),"Unknown")</f>
        <v>American</v>
      </c>
    </row>
    <row r="549" spans="1:9" x14ac:dyDescent="0.25">
      <c r="A549">
        <v>548</v>
      </c>
      <c r="B549">
        <v>236</v>
      </c>
      <c r="C549" s="1">
        <v>44930</v>
      </c>
      <c r="D549" s="2">
        <v>0.80629629629629629</v>
      </c>
      <c r="E549">
        <v>108</v>
      </c>
      <c r="F549" s="5">
        <f>IFERROR(VLOOKUP(E549,Raw_Menu!$A$2:$D$33,4,FALSE),0)</f>
        <v>14.5</v>
      </c>
      <c r="G549" s="5">
        <f t="shared" si="16"/>
        <v>14.5</v>
      </c>
      <c r="H549">
        <f t="shared" si="17"/>
        <v>19</v>
      </c>
      <c r="I549" t="str">
        <f>IFERROR(VLOOKUP(tblOrders[[#This Row],[item_id]],Raw_Menu!$A$2:$D$33,3,FALSE),"Unknown")</f>
        <v>Asian</v>
      </c>
    </row>
    <row r="550" spans="1:9" x14ac:dyDescent="0.25">
      <c r="A550">
        <v>549</v>
      </c>
      <c r="B550">
        <v>236</v>
      </c>
      <c r="C550" s="1">
        <v>44930</v>
      </c>
      <c r="D550" s="2">
        <v>0.80629629629629629</v>
      </c>
      <c r="E550">
        <v>126</v>
      </c>
      <c r="F550" s="5">
        <f>IFERROR(VLOOKUP(E550,Raw_Menu!$A$2:$D$33,4,FALSE),0)</f>
        <v>14.5</v>
      </c>
      <c r="G550" s="5">
        <f t="shared" si="16"/>
        <v>14.5</v>
      </c>
      <c r="H550">
        <f t="shared" si="17"/>
        <v>19</v>
      </c>
      <c r="I550" t="str">
        <f>IFERROR(VLOOKUP(tblOrders[[#This Row],[item_id]],Raw_Menu!$A$2:$D$33,3,FALSE),"Unknown")</f>
        <v>Italian</v>
      </c>
    </row>
    <row r="551" spans="1:9" x14ac:dyDescent="0.25">
      <c r="A551">
        <v>550</v>
      </c>
      <c r="B551">
        <v>237</v>
      </c>
      <c r="C551" s="1">
        <v>44930</v>
      </c>
      <c r="D551" s="2">
        <v>0.81097222222222221</v>
      </c>
      <c r="E551">
        <v>126</v>
      </c>
      <c r="F551" s="5">
        <f>IFERROR(VLOOKUP(E551,Raw_Menu!$A$2:$D$33,4,FALSE),0)</f>
        <v>14.5</v>
      </c>
      <c r="G551" s="5">
        <f t="shared" si="16"/>
        <v>14.5</v>
      </c>
      <c r="H551">
        <f t="shared" si="17"/>
        <v>19</v>
      </c>
      <c r="I551" t="str">
        <f>IFERROR(VLOOKUP(tblOrders[[#This Row],[item_id]],Raw_Menu!$A$2:$D$33,3,FALSE),"Unknown")</f>
        <v>Italian</v>
      </c>
    </row>
    <row r="552" spans="1:9" x14ac:dyDescent="0.25">
      <c r="A552">
        <v>551</v>
      </c>
      <c r="B552">
        <v>238</v>
      </c>
      <c r="C552" s="1">
        <v>44930</v>
      </c>
      <c r="D552" s="2">
        <v>0.82309027777777777</v>
      </c>
      <c r="E552">
        <v>130</v>
      </c>
      <c r="F552" s="5">
        <f>IFERROR(VLOOKUP(E552,Raw_Menu!$A$2:$D$33,4,FALSE),0)</f>
        <v>19.95</v>
      </c>
      <c r="G552" s="5">
        <f t="shared" si="16"/>
        <v>19.95</v>
      </c>
      <c r="H552">
        <f t="shared" si="17"/>
        <v>19</v>
      </c>
      <c r="I552" t="str">
        <f>IFERROR(VLOOKUP(tblOrders[[#This Row],[item_id]],Raw_Menu!$A$2:$D$33,3,FALSE),"Unknown")</f>
        <v>Italian</v>
      </c>
    </row>
    <row r="553" spans="1:9" x14ac:dyDescent="0.25">
      <c r="A553">
        <v>552</v>
      </c>
      <c r="B553">
        <v>239</v>
      </c>
      <c r="C553" s="1">
        <v>44930</v>
      </c>
      <c r="D553" s="2">
        <v>0.83185185185185184</v>
      </c>
      <c r="E553">
        <v>117</v>
      </c>
      <c r="F553" s="5">
        <f>IFERROR(VLOOKUP(E553,Raw_Menu!$A$2:$D$33,4,FALSE),0)</f>
        <v>12.95</v>
      </c>
      <c r="G553" s="5">
        <f t="shared" si="16"/>
        <v>12.95</v>
      </c>
      <c r="H553">
        <f t="shared" si="17"/>
        <v>19</v>
      </c>
      <c r="I553" t="str">
        <f>IFERROR(VLOOKUP(tblOrders[[#This Row],[item_id]],Raw_Menu!$A$2:$D$33,3,FALSE),"Unknown")</f>
        <v>Mexican</v>
      </c>
    </row>
    <row r="554" spans="1:9" x14ac:dyDescent="0.25">
      <c r="A554">
        <v>553</v>
      </c>
      <c r="B554">
        <v>239</v>
      </c>
      <c r="C554" s="1">
        <v>44930</v>
      </c>
      <c r="D554" s="2">
        <v>0.83185185185185184</v>
      </c>
      <c r="E554">
        <v>106</v>
      </c>
      <c r="F554" s="5">
        <f>IFERROR(VLOOKUP(E554,Raw_Menu!$A$2:$D$33,4,FALSE),0)</f>
        <v>7</v>
      </c>
      <c r="G554" s="5">
        <f t="shared" si="16"/>
        <v>7</v>
      </c>
      <c r="H554">
        <f t="shared" si="17"/>
        <v>19</v>
      </c>
      <c r="I554" t="str">
        <f>IFERROR(VLOOKUP(tblOrders[[#This Row],[item_id]],Raw_Menu!$A$2:$D$33,3,FALSE),"Unknown")</f>
        <v>American</v>
      </c>
    </row>
    <row r="555" spans="1:9" x14ac:dyDescent="0.25">
      <c r="A555">
        <v>554</v>
      </c>
      <c r="B555">
        <v>240</v>
      </c>
      <c r="C555" s="1">
        <v>44930</v>
      </c>
      <c r="D555" s="2">
        <v>0.8405555555555555</v>
      </c>
      <c r="E555">
        <v>125</v>
      </c>
      <c r="F555" s="5">
        <f>IFERROR(VLOOKUP(E555,Raw_Menu!$A$2:$D$33,4,FALSE),0)</f>
        <v>17.95</v>
      </c>
      <c r="G555" s="5">
        <f t="shared" si="16"/>
        <v>17.95</v>
      </c>
      <c r="H555">
        <f t="shared" si="17"/>
        <v>20</v>
      </c>
      <c r="I555" t="str">
        <f>IFERROR(VLOOKUP(tblOrders[[#This Row],[item_id]],Raw_Menu!$A$2:$D$33,3,FALSE),"Unknown")</f>
        <v>Italian</v>
      </c>
    </row>
    <row r="556" spans="1:9" x14ac:dyDescent="0.25">
      <c r="A556">
        <v>555</v>
      </c>
      <c r="B556">
        <v>241</v>
      </c>
      <c r="C556" s="1">
        <v>44930</v>
      </c>
      <c r="D556" s="2">
        <v>0.84126157407407409</v>
      </c>
      <c r="E556">
        <v>120</v>
      </c>
      <c r="F556" s="5">
        <f>IFERROR(VLOOKUP(E556,Raw_Menu!$A$2:$D$33,4,FALSE),0)</f>
        <v>13.95</v>
      </c>
      <c r="G556" s="5">
        <f t="shared" si="16"/>
        <v>13.95</v>
      </c>
      <c r="H556">
        <f t="shared" si="17"/>
        <v>20</v>
      </c>
      <c r="I556" t="str">
        <f>IFERROR(VLOOKUP(tblOrders[[#This Row],[item_id]],Raw_Menu!$A$2:$D$33,3,FALSE),"Unknown")</f>
        <v>Mexican</v>
      </c>
    </row>
    <row r="557" spans="1:9" x14ac:dyDescent="0.25">
      <c r="A557">
        <v>556</v>
      </c>
      <c r="B557">
        <v>241</v>
      </c>
      <c r="C557" s="1">
        <v>44930</v>
      </c>
      <c r="D557" s="2">
        <v>0.84126157407407409</v>
      </c>
      <c r="E557">
        <v>123</v>
      </c>
      <c r="F557" s="5">
        <f>IFERROR(VLOOKUP(E557,Raw_Menu!$A$2:$D$33,4,FALSE),0)</f>
        <v>9</v>
      </c>
      <c r="G557" s="5">
        <f t="shared" si="16"/>
        <v>9</v>
      </c>
      <c r="H557">
        <f t="shared" si="17"/>
        <v>20</v>
      </c>
      <c r="I557" t="str">
        <f>IFERROR(VLOOKUP(tblOrders[[#This Row],[item_id]],Raw_Menu!$A$2:$D$33,3,FALSE),"Unknown")</f>
        <v>Mexican</v>
      </c>
    </row>
    <row r="558" spans="1:9" x14ac:dyDescent="0.25">
      <c r="A558">
        <v>557</v>
      </c>
      <c r="B558">
        <v>242</v>
      </c>
      <c r="C558" s="1">
        <v>44930</v>
      </c>
      <c r="D558" s="2">
        <v>0.84408564814814813</v>
      </c>
      <c r="E558">
        <v>116</v>
      </c>
      <c r="F558" s="5">
        <f>IFERROR(VLOOKUP(E558,Raw_Menu!$A$2:$D$33,4,FALSE),0)</f>
        <v>13.95</v>
      </c>
      <c r="G558" s="5">
        <f t="shared" si="16"/>
        <v>13.95</v>
      </c>
      <c r="H558">
        <f t="shared" si="17"/>
        <v>20</v>
      </c>
      <c r="I558" t="str">
        <f>IFERROR(VLOOKUP(tblOrders[[#This Row],[item_id]],Raw_Menu!$A$2:$D$33,3,FALSE),"Unknown")</f>
        <v>Mexican</v>
      </c>
    </row>
    <row r="559" spans="1:9" x14ac:dyDescent="0.25">
      <c r="A559">
        <v>558</v>
      </c>
      <c r="B559">
        <v>242</v>
      </c>
      <c r="C559" s="1">
        <v>44930</v>
      </c>
      <c r="D559" s="2">
        <v>0.84408564814814813</v>
      </c>
      <c r="E559">
        <v>106</v>
      </c>
      <c r="F559" s="5">
        <f>IFERROR(VLOOKUP(E559,Raw_Menu!$A$2:$D$33,4,FALSE),0)</f>
        <v>7</v>
      </c>
      <c r="G559" s="5">
        <f t="shared" si="16"/>
        <v>7</v>
      </c>
      <c r="H559">
        <f t="shared" si="17"/>
        <v>20</v>
      </c>
      <c r="I559" t="str">
        <f>IFERROR(VLOOKUP(tblOrders[[#This Row],[item_id]],Raw_Menu!$A$2:$D$33,3,FALSE),"Unknown")</f>
        <v>American</v>
      </c>
    </row>
    <row r="560" spans="1:9" x14ac:dyDescent="0.25">
      <c r="A560">
        <v>559</v>
      </c>
      <c r="B560">
        <v>242</v>
      </c>
      <c r="C560" s="1">
        <v>44930</v>
      </c>
      <c r="D560" s="2">
        <v>0.84408564814814813</v>
      </c>
      <c r="E560">
        <v>132</v>
      </c>
      <c r="F560" s="5">
        <f>IFERROR(VLOOKUP(E560,Raw_Menu!$A$2:$D$33,4,FALSE),0)</f>
        <v>16.95</v>
      </c>
      <c r="G560" s="5">
        <f t="shared" si="16"/>
        <v>16.95</v>
      </c>
      <c r="H560">
        <f t="shared" si="17"/>
        <v>20</v>
      </c>
      <c r="I560" t="str">
        <f>IFERROR(VLOOKUP(tblOrders[[#This Row],[item_id]],Raw_Menu!$A$2:$D$33,3,FALSE),"Unknown")</f>
        <v>Italian</v>
      </c>
    </row>
    <row r="561" spans="1:9" x14ac:dyDescent="0.25">
      <c r="A561">
        <v>560</v>
      </c>
      <c r="B561">
        <v>243</v>
      </c>
      <c r="C561" s="1">
        <v>44930</v>
      </c>
      <c r="D561" s="2">
        <v>0.85158564814814819</v>
      </c>
      <c r="E561">
        <v>108</v>
      </c>
      <c r="F561" s="5">
        <f>IFERROR(VLOOKUP(E561,Raw_Menu!$A$2:$D$33,4,FALSE),0)</f>
        <v>14.5</v>
      </c>
      <c r="G561" s="5">
        <f t="shared" si="16"/>
        <v>14.5</v>
      </c>
      <c r="H561">
        <f t="shared" si="17"/>
        <v>20</v>
      </c>
      <c r="I561" t="str">
        <f>IFERROR(VLOOKUP(tblOrders[[#This Row],[item_id]],Raw_Menu!$A$2:$D$33,3,FALSE),"Unknown")</f>
        <v>Asian</v>
      </c>
    </row>
    <row r="562" spans="1:9" x14ac:dyDescent="0.25">
      <c r="A562">
        <v>561</v>
      </c>
      <c r="B562">
        <v>243</v>
      </c>
      <c r="C562" s="1">
        <v>44930</v>
      </c>
      <c r="D562" s="2">
        <v>0.85158564814814819</v>
      </c>
      <c r="E562">
        <v>123</v>
      </c>
      <c r="F562" s="5">
        <f>IFERROR(VLOOKUP(E562,Raw_Menu!$A$2:$D$33,4,FALSE),0)</f>
        <v>9</v>
      </c>
      <c r="G562" s="5">
        <f t="shared" si="16"/>
        <v>9</v>
      </c>
      <c r="H562">
        <f t="shared" si="17"/>
        <v>20</v>
      </c>
      <c r="I562" t="str">
        <f>IFERROR(VLOOKUP(tblOrders[[#This Row],[item_id]],Raw_Menu!$A$2:$D$33,3,FALSE),"Unknown")</f>
        <v>Mexican</v>
      </c>
    </row>
    <row r="563" spans="1:9" x14ac:dyDescent="0.25">
      <c r="A563">
        <v>562</v>
      </c>
      <c r="B563">
        <v>244</v>
      </c>
      <c r="C563" s="1">
        <v>44930</v>
      </c>
      <c r="D563" s="2">
        <v>0.85164351851851849</v>
      </c>
      <c r="E563">
        <v>117</v>
      </c>
      <c r="F563" s="5">
        <f>IFERROR(VLOOKUP(E563,Raw_Menu!$A$2:$D$33,4,FALSE),0)</f>
        <v>12.95</v>
      </c>
      <c r="G563" s="5">
        <f t="shared" si="16"/>
        <v>12.95</v>
      </c>
      <c r="H563">
        <f t="shared" si="17"/>
        <v>20</v>
      </c>
      <c r="I563" t="str">
        <f>IFERROR(VLOOKUP(tblOrders[[#This Row],[item_id]],Raw_Menu!$A$2:$D$33,3,FALSE),"Unknown")</f>
        <v>Mexican</v>
      </c>
    </row>
    <row r="564" spans="1:9" x14ac:dyDescent="0.25">
      <c r="A564">
        <v>563</v>
      </c>
      <c r="B564">
        <v>244</v>
      </c>
      <c r="C564" s="1">
        <v>44930</v>
      </c>
      <c r="D564" s="2">
        <v>0.85164351851851849</v>
      </c>
      <c r="E564">
        <v>122</v>
      </c>
      <c r="F564" s="5">
        <f>IFERROR(VLOOKUP(E564,Raw_Menu!$A$2:$D$33,4,FALSE),0)</f>
        <v>7</v>
      </c>
      <c r="G564" s="5">
        <f t="shared" si="16"/>
        <v>7</v>
      </c>
      <c r="H564">
        <f t="shared" si="17"/>
        <v>20</v>
      </c>
      <c r="I564" t="str">
        <f>IFERROR(VLOOKUP(tblOrders[[#This Row],[item_id]],Raw_Menu!$A$2:$D$33,3,FALSE),"Unknown")</f>
        <v>Mexican</v>
      </c>
    </row>
    <row r="565" spans="1:9" x14ac:dyDescent="0.25">
      <c r="A565">
        <v>564</v>
      </c>
      <c r="B565">
        <v>245</v>
      </c>
      <c r="C565" s="1">
        <v>44930</v>
      </c>
      <c r="D565" s="2">
        <v>0.85325231481481478</v>
      </c>
      <c r="E565">
        <v>101</v>
      </c>
      <c r="F565" s="5">
        <f>IFERROR(VLOOKUP(E565,Raw_Menu!$A$2:$D$33,4,FALSE),0)</f>
        <v>12.95</v>
      </c>
      <c r="G565" s="5">
        <f t="shared" si="16"/>
        <v>12.95</v>
      </c>
      <c r="H565">
        <f t="shared" si="17"/>
        <v>20</v>
      </c>
      <c r="I565" t="str">
        <f>IFERROR(VLOOKUP(tblOrders[[#This Row],[item_id]],Raw_Menu!$A$2:$D$33,3,FALSE),"Unknown")</f>
        <v>American</v>
      </c>
    </row>
    <row r="566" spans="1:9" x14ac:dyDescent="0.25">
      <c r="A566">
        <v>565</v>
      </c>
      <c r="B566">
        <v>245</v>
      </c>
      <c r="C566" s="1">
        <v>44930</v>
      </c>
      <c r="D566" s="2">
        <v>0.85325231481481478</v>
      </c>
      <c r="E566">
        <v>104</v>
      </c>
      <c r="F566" s="5">
        <f>IFERROR(VLOOKUP(E566,Raw_Menu!$A$2:$D$33,4,FALSE),0)</f>
        <v>10.5</v>
      </c>
      <c r="G566" s="5">
        <f t="shared" si="16"/>
        <v>10.5</v>
      </c>
      <c r="H566">
        <f t="shared" si="17"/>
        <v>20</v>
      </c>
      <c r="I566" t="str">
        <f>IFERROR(VLOOKUP(tblOrders[[#This Row],[item_id]],Raw_Menu!$A$2:$D$33,3,FALSE),"Unknown")</f>
        <v>American</v>
      </c>
    </row>
    <row r="567" spans="1:9" x14ac:dyDescent="0.25">
      <c r="A567">
        <v>566</v>
      </c>
      <c r="B567">
        <v>246</v>
      </c>
      <c r="C567" s="1">
        <v>44930</v>
      </c>
      <c r="D567" s="2">
        <v>0.85472222222222227</v>
      </c>
      <c r="E567">
        <v>103</v>
      </c>
      <c r="F567" s="5">
        <f>IFERROR(VLOOKUP(E567,Raw_Menu!$A$2:$D$33,4,FALSE),0)</f>
        <v>9</v>
      </c>
      <c r="G567" s="5">
        <f t="shared" si="16"/>
        <v>9</v>
      </c>
      <c r="H567">
        <f t="shared" si="17"/>
        <v>20</v>
      </c>
      <c r="I567" t="str">
        <f>IFERROR(VLOOKUP(tblOrders[[#This Row],[item_id]],Raw_Menu!$A$2:$D$33,3,FALSE),"Unknown")</f>
        <v>American</v>
      </c>
    </row>
    <row r="568" spans="1:9" x14ac:dyDescent="0.25">
      <c r="A568">
        <v>567</v>
      </c>
      <c r="B568">
        <v>246</v>
      </c>
      <c r="C568" s="1">
        <v>44930</v>
      </c>
      <c r="D568" s="2">
        <v>0.85472222222222227</v>
      </c>
      <c r="E568">
        <v>113</v>
      </c>
      <c r="F568" s="5">
        <f>IFERROR(VLOOKUP(E568,Raw_Menu!$A$2:$D$33,4,FALSE),0)</f>
        <v>5</v>
      </c>
      <c r="G568" s="5">
        <f t="shared" si="16"/>
        <v>5</v>
      </c>
      <c r="H568">
        <f t="shared" si="17"/>
        <v>20</v>
      </c>
      <c r="I568" t="str">
        <f>IFERROR(VLOOKUP(tblOrders[[#This Row],[item_id]],Raw_Menu!$A$2:$D$33,3,FALSE),"Unknown")</f>
        <v>Asian</v>
      </c>
    </row>
    <row r="569" spans="1:9" x14ac:dyDescent="0.25">
      <c r="A569">
        <v>568</v>
      </c>
      <c r="B569">
        <v>247</v>
      </c>
      <c r="C569" s="1">
        <v>44930</v>
      </c>
      <c r="D569" s="2">
        <v>0.87186342592592592</v>
      </c>
      <c r="E569">
        <v>109</v>
      </c>
      <c r="F569" s="5">
        <f>IFERROR(VLOOKUP(E569,Raw_Menu!$A$2:$D$33,4,FALSE),0)</f>
        <v>17.95</v>
      </c>
      <c r="G569" s="5">
        <f t="shared" si="16"/>
        <v>17.95</v>
      </c>
      <c r="H569">
        <f t="shared" si="17"/>
        <v>20</v>
      </c>
      <c r="I569" t="str">
        <f>IFERROR(VLOOKUP(tblOrders[[#This Row],[item_id]],Raw_Menu!$A$2:$D$33,3,FALSE),"Unknown")</f>
        <v>Asian</v>
      </c>
    </row>
    <row r="570" spans="1:9" x14ac:dyDescent="0.25">
      <c r="A570">
        <v>569</v>
      </c>
      <c r="B570">
        <v>247</v>
      </c>
      <c r="C570" s="1">
        <v>44930</v>
      </c>
      <c r="D570" s="2">
        <v>0.87186342592592592</v>
      </c>
      <c r="E570">
        <v>120</v>
      </c>
      <c r="F570" s="5">
        <f>IFERROR(VLOOKUP(E570,Raw_Menu!$A$2:$D$33,4,FALSE),0)</f>
        <v>13.95</v>
      </c>
      <c r="G570" s="5">
        <f t="shared" si="16"/>
        <v>13.95</v>
      </c>
      <c r="H570">
        <f t="shared" si="17"/>
        <v>20</v>
      </c>
      <c r="I570" t="str">
        <f>IFERROR(VLOOKUP(tblOrders[[#This Row],[item_id]],Raw_Menu!$A$2:$D$33,3,FALSE),"Unknown")</f>
        <v>Mexican</v>
      </c>
    </row>
    <row r="571" spans="1:9" x14ac:dyDescent="0.25">
      <c r="A571">
        <v>570</v>
      </c>
      <c r="B571">
        <v>247</v>
      </c>
      <c r="C571" s="1">
        <v>44930</v>
      </c>
      <c r="D571" s="2">
        <v>0.87186342592592592</v>
      </c>
      <c r="E571">
        <v>123</v>
      </c>
      <c r="F571" s="5">
        <f>IFERROR(VLOOKUP(E571,Raw_Menu!$A$2:$D$33,4,FALSE),0)</f>
        <v>9</v>
      </c>
      <c r="G571" s="5">
        <f t="shared" si="16"/>
        <v>9</v>
      </c>
      <c r="H571">
        <f t="shared" si="17"/>
        <v>20</v>
      </c>
      <c r="I571" t="str">
        <f>IFERROR(VLOOKUP(tblOrders[[#This Row],[item_id]],Raw_Menu!$A$2:$D$33,3,FALSE),"Unknown")</f>
        <v>Mexican</v>
      </c>
    </row>
    <row r="572" spans="1:9" x14ac:dyDescent="0.25">
      <c r="A572">
        <v>571</v>
      </c>
      <c r="B572">
        <v>248</v>
      </c>
      <c r="C572" s="1">
        <v>44930</v>
      </c>
      <c r="D572" s="2">
        <v>0.87383101851851852</v>
      </c>
      <c r="E572">
        <v>109</v>
      </c>
      <c r="F572" s="5">
        <f>IFERROR(VLOOKUP(E572,Raw_Menu!$A$2:$D$33,4,FALSE),0)</f>
        <v>17.95</v>
      </c>
      <c r="G572" s="5">
        <f t="shared" si="16"/>
        <v>17.95</v>
      </c>
      <c r="H572">
        <f t="shared" si="17"/>
        <v>20</v>
      </c>
      <c r="I572" t="str">
        <f>IFERROR(VLOOKUP(tblOrders[[#This Row],[item_id]],Raw_Menu!$A$2:$D$33,3,FALSE),"Unknown")</f>
        <v>Asian</v>
      </c>
    </row>
    <row r="573" spans="1:9" x14ac:dyDescent="0.25">
      <c r="A573">
        <v>572</v>
      </c>
      <c r="B573">
        <v>248</v>
      </c>
      <c r="C573" s="1">
        <v>44930</v>
      </c>
      <c r="D573" s="2">
        <v>0.87383101851851852</v>
      </c>
      <c r="E573">
        <v>106</v>
      </c>
      <c r="F573" s="5">
        <f>IFERROR(VLOOKUP(E573,Raw_Menu!$A$2:$D$33,4,FALSE),0)</f>
        <v>7</v>
      </c>
      <c r="G573" s="5">
        <f t="shared" si="16"/>
        <v>7</v>
      </c>
      <c r="H573">
        <f t="shared" si="17"/>
        <v>20</v>
      </c>
      <c r="I573" t="str">
        <f>IFERROR(VLOOKUP(tblOrders[[#This Row],[item_id]],Raw_Menu!$A$2:$D$33,3,FALSE),"Unknown")</f>
        <v>American</v>
      </c>
    </row>
    <row r="574" spans="1:9" x14ac:dyDescent="0.25">
      <c r="A574">
        <v>573</v>
      </c>
      <c r="B574">
        <v>249</v>
      </c>
      <c r="C574" s="1">
        <v>44930</v>
      </c>
      <c r="D574" s="2">
        <v>0.87935185185185183</v>
      </c>
      <c r="E574">
        <v>101</v>
      </c>
      <c r="F574" s="5">
        <f>IFERROR(VLOOKUP(E574,Raw_Menu!$A$2:$D$33,4,FALSE),0)</f>
        <v>12.95</v>
      </c>
      <c r="G574" s="5">
        <f t="shared" si="16"/>
        <v>12.95</v>
      </c>
      <c r="H574">
        <f t="shared" si="17"/>
        <v>21</v>
      </c>
      <c r="I574" t="str">
        <f>IFERROR(VLOOKUP(tblOrders[[#This Row],[item_id]],Raw_Menu!$A$2:$D$33,3,FALSE),"Unknown")</f>
        <v>American</v>
      </c>
    </row>
    <row r="575" spans="1:9" x14ac:dyDescent="0.25">
      <c r="A575">
        <v>574</v>
      </c>
      <c r="B575">
        <v>249</v>
      </c>
      <c r="C575" s="1">
        <v>44930</v>
      </c>
      <c r="D575" s="2">
        <v>0.87935185185185183</v>
      </c>
      <c r="E575">
        <v>116</v>
      </c>
      <c r="F575" s="5">
        <f>IFERROR(VLOOKUP(E575,Raw_Menu!$A$2:$D$33,4,FALSE),0)</f>
        <v>13.95</v>
      </c>
      <c r="G575" s="5">
        <f t="shared" si="16"/>
        <v>13.95</v>
      </c>
      <c r="H575">
        <f t="shared" si="17"/>
        <v>21</v>
      </c>
      <c r="I575" t="str">
        <f>IFERROR(VLOOKUP(tblOrders[[#This Row],[item_id]],Raw_Menu!$A$2:$D$33,3,FALSE),"Unknown")</f>
        <v>Mexican</v>
      </c>
    </row>
    <row r="576" spans="1:9" x14ac:dyDescent="0.25">
      <c r="A576">
        <v>575</v>
      </c>
      <c r="B576">
        <v>250</v>
      </c>
      <c r="C576" s="1">
        <v>44930</v>
      </c>
      <c r="D576" s="2">
        <v>0.87991898148148151</v>
      </c>
      <c r="E576">
        <v>125</v>
      </c>
      <c r="F576" s="5">
        <f>IFERROR(VLOOKUP(E576,Raw_Menu!$A$2:$D$33,4,FALSE),0)</f>
        <v>17.95</v>
      </c>
      <c r="G576" s="5">
        <f t="shared" si="16"/>
        <v>17.95</v>
      </c>
      <c r="H576">
        <f t="shared" si="17"/>
        <v>21</v>
      </c>
      <c r="I576" t="str">
        <f>IFERROR(VLOOKUP(tblOrders[[#This Row],[item_id]],Raw_Menu!$A$2:$D$33,3,FALSE),"Unknown")</f>
        <v>Italian</v>
      </c>
    </row>
    <row r="577" spans="1:9" x14ac:dyDescent="0.25">
      <c r="A577">
        <v>576</v>
      </c>
      <c r="B577">
        <v>251</v>
      </c>
      <c r="C577" s="1">
        <v>44930</v>
      </c>
      <c r="D577" s="2">
        <v>0.88200231481481484</v>
      </c>
      <c r="E577">
        <v>129</v>
      </c>
      <c r="F577" s="5">
        <f>IFERROR(VLOOKUP(E577,Raw_Menu!$A$2:$D$33,4,FALSE),0)</f>
        <v>15.5</v>
      </c>
      <c r="G577" s="5">
        <f t="shared" si="16"/>
        <v>15.5</v>
      </c>
      <c r="H577">
        <f t="shared" si="17"/>
        <v>21</v>
      </c>
      <c r="I577" t="str">
        <f>IFERROR(VLOOKUP(tblOrders[[#This Row],[item_id]],Raw_Menu!$A$2:$D$33,3,FALSE),"Unknown")</f>
        <v>Italian</v>
      </c>
    </row>
    <row r="578" spans="1:9" x14ac:dyDescent="0.25">
      <c r="A578">
        <v>577</v>
      </c>
      <c r="B578">
        <v>252</v>
      </c>
      <c r="C578" s="1">
        <v>44930</v>
      </c>
      <c r="D578" s="2">
        <v>0.92586805555555551</v>
      </c>
      <c r="E578">
        <v>119</v>
      </c>
      <c r="F578" s="5">
        <f>IFERROR(VLOOKUP(E578,Raw_Menu!$A$2:$D$33,4,FALSE),0)</f>
        <v>11.95</v>
      </c>
      <c r="G578" s="5">
        <f t="shared" ref="G578:G641" si="18">VALUE(F578)</f>
        <v>11.95</v>
      </c>
      <c r="H578">
        <f t="shared" ref="H578:H641" si="19">HOUR(D578)</f>
        <v>22</v>
      </c>
      <c r="I578" t="str">
        <f>IFERROR(VLOOKUP(tblOrders[[#This Row],[item_id]],Raw_Menu!$A$2:$D$33,3,FALSE),"Unknown")</f>
        <v>Mexican</v>
      </c>
    </row>
    <row r="579" spans="1:9" x14ac:dyDescent="0.25">
      <c r="A579">
        <v>578</v>
      </c>
      <c r="B579">
        <v>253</v>
      </c>
      <c r="C579" s="1">
        <v>44930</v>
      </c>
      <c r="D579" s="2">
        <v>0.92798611111111107</v>
      </c>
      <c r="E579">
        <v>115</v>
      </c>
      <c r="F579" s="5">
        <f>IFERROR(VLOOKUP(E579,Raw_Menu!$A$2:$D$33,4,FALSE),0)</f>
        <v>11.95</v>
      </c>
      <c r="G579" s="5">
        <f t="shared" si="18"/>
        <v>11.95</v>
      </c>
      <c r="H579">
        <f t="shared" si="19"/>
        <v>22</v>
      </c>
      <c r="I579" t="str">
        <f>IFERROR(VLOOKUP(tblOrders[[#This Row],[item_id]],Raw_Menu!$A$2:$D$33,3,FALSE),"Unknown")</f>
        <v>Mexican</v>
      </c>
    </row>
    <row r="580" spans="1:9" x14ac:dyDescent="0.25">
      <c r="A580">
        <v>579</v>
      </c>
      <c r="B580">
        <v>254</v>
      </c>
      <c r="C580" s="1">
        <v>44930</v>
      </c>
      <c r="D580" s="2">
        <v>0.93209490740740741</v>
      </c>
      <c r="E580">
        <v>101</v>
      </c>
      <c r="F580" s="5">
        <f>IFERROR(VLOOKUP(E580,Raw_Menu!$A$2:$D$33,4,FALSE),0)</f>
        <v>12.95</v>
      </c>
      <c r="G580" s="5">
        <f t="shared" si="18"/>
        <v>12.95</v>
      </c>
      <c r="H580">
        <f t="shared" si="19"/>
        <v>22</v>
      </c>
      <c r="I580" t="str">
        <f>IFERROR(VLOOKUP(tblOrders[[#This Row],[item_id]],Raw_Menu!$A$2:$D$33,3,FALSE),"Unknown")</f>
        <v>American</v>
      </c>
    </row>
    <row r="581" spans="1:9" x14ac:dyDescent="0.25">
      <c r="A581">
        <v>580</v>
      </c>
      <c r="B581">
        <v>254</v>
      </c>
      <c r="C581" s="1">
        <v>44930</v>
      </c>
      <c r="D581" s="2">
        <v>0.93209490740740741</v>
      </c>
      <c r="E581">
        <v>115</v>
      </c>
      <c r="F581" s="5">
        <f>IFERROR(VLOOKUP(E581,Raw_Menu!$A$2:$D$33,4,FALSE),0)</f>
        <v>11.95</v>
      </c>
      <c r="G581" s="5">
        <f t="shared" si="18"/>
        <v>11.95</v>
      </c>
      <c r="H581">
        <f t="shared" si="19"/>
        <v>22</v>
      </c>
      <c r="I581" t="str">
        <f>IFERROR(VLOOKUP(tblOrders[[#This Row],[item_id]],Raw_Menu!$A$2:$D$33,3,FALSE),"Unknown")</f>
        <v>Mexican</v>
      </c>
    </row>
    <row r="582" spans="1:9" x14ac:dyDescent="0.25">
      <c r="A582">
        <v>581</v>
      </c>
      <c r="B582">
        <v>254</v>
      </c>
      <c r="C582" s="1">
        <v>44930</v>
      </c>
      <c r="D582" s="2">
        <v>0.93209490740740741</v>
      </c>
      <c r="E582">
        <v>124</v>
      </c>
      <c r="F582" s="5">
        <f>IFERROR(VLOOKUP(E582,Raw_Menu!$A$2:$D$33,4,FALSE),0)</f>
        <v>14.5</v>
      </c>
      <c r="G582" s="5">
        <f t="shared" si="18"/>
        <v>14.5</v>
      </c>
      <c r="H582">
        <f t="shared" si="19"/>
        <v>22</v>
      </c>
      <c r="I582" t="str">
        <f>IFERROR(VLOOKUP(tblOrders[[#This Row],[item_id]],Raw_Menu!$A$2:$D$33,3,FALSE),"Unknown")</f>
        <v>Italian</v>
      </c>
    </row>
    <row r="583" spans="1:9" x14ac:dyDescent="0.25">
      <c r="A583">
        <v>582</v>
      </c>
      <c r="B583">
        <v>255</v>
      </c>
      <c r="C583" s="1">
        <v>44931</v>
      </c>
      <c r="D583" s="2">
        <v>0.47471064814814817</v>
      </c>
      <c r="E583">
        <v>124</v>
      </c>
      <c r="F583" s="5">
        <f>IFERROR(VLOOKUP(E583,Raw_Menu!$A$2:$D$33,4,FALSE),0)</f>
        <v>14.5</v>
      </c>
      <c r="G583" s="5">
        <f t="shared" si="18"/>
        <v>14.5</v>
      </c>
      <c r="H583">
        <f t="shared" si="19"/>
        <v>11</v>
      </c>
      <c r="I583" t="str">
        <f>IFERROR(VLOOKUP(tblOrders[[#This Row],[item_id]],Raw_Menu!$A$2:$D$33,3,FALSE),"Unknown")</f>
        <v>Italian</v>
      </c>
    </row>
    <row r="584" spans="1:9" x14ac:dyDescent="0.25">
      <c r="A584">
        <v>583</v>
      </c>
      <c r="B584">
        <v>255</v>
      </c>
      <c r="C584" s="1">
        <v>44931</v>
      </c>
      <c r="D584" s="2">
        <v>0.47471064814814817</v>
      </c>
      <c r="E584">
        <v>126</v>
      </c>
      <c r="F584" s="5">
        <f>IFERROR(VLOOKUP(E584,Raw_Menu!$A$2:$D$33,4,FALSE),0)</f>
        <v>14.5</v>
      </c>
      <c r="G584" s="5">
        <f t="shared" si="18"/>
        <v>14.5</v>
      </c>
      <c r="H584">
        <f t="shared" si="19"/>
        <v>11</v>
      </c>
      <c r="I584" t="str">
        <f>IFERROR(VLOOKUP(tblOrders[[#This Row],[item_id]],Raw_Menu!$A$2:$D$33,3,FALSE),"Unknown")</f>
        <v>Italian</v>
      </c>
    </row>
    <row r="585" spans="1:9" x14ac:dyDescent="0.25">
      <c r="A585">
        <v>584</v>
      </c>
      <c r="B585">
        <v>255</v>
      </c>
      <c r="C585" s="1">
        <v>44931</v>
      </c>
      <c r="D585" s="2">
        <v>0.47471064814814817</v>
      </c>
      <c r="E585">
        <v>109</v>
      </c>
      <c r="F585" s="5">
        <f>IFERROR(VLOOKUP(E585,Raw_Menu!$A$2:$D$33,4,FALSE),0)</f>
        <v>17.95</v>
      </c>
      <c r="G585" s="5">
        <f t="shared" si="18"/>
        <v>17.95</v>
      </c>
      <c r="H585">
        <f t="shared" si="19"/>
        <v>11</v>
      </c>
      <c r="I585" t="str">
        <f>IFERROR(VLOOKUP(tblOrders[[#This Row],[item_id]],Raw_Menu!$A$2:$D$33,3,FALSE),"Unknown")</f>
        <v>Asian</v>
      </c>
    </row>
    <row r="586" spans="1:9" x14ac:dyDescent="0.25">
      <c r="A586">
        <v>585</v>
      </c>
      <c r="B586">
        <v>255</v>
      </c>
      <c r="C586" s="1">
        <v>44931</v>
      </c>
      <c r="D586" s="2">
        <v>0.47471064814814817</v>
      </c>
      <c r="E586">
        <v>131</v>
      </c>
      <c r="F586" s="5">
        <f>IFERROR(VLOOKUP(E586,Raw_Menu!$A$2:$D$33,4,FALSE),0)</f>
        <v>17.95</v>
      </c>
      <c r="G586" s="5">
        <f t="shared" si="18"/>
        <v>17.95</v>
      </c>
      <c r="H586">
        <f t="shared" si="19"/>
        <v>11</v>
      </c>
      <c r="I586" t="str">
        <f>IFERROR(VLOOKUP(tblOrders[[#This Row],[item_id]],Raw_Menu!$A$2:$D$33,3,FALSE),"Unknown")</f>
        <v>Italian</v>
      </c>
    </row>
    <row r="587" spans="1:9" x14ac:dyDescent="0.25">
      <c r="A587">
        <v>586</v>
      </c>
      <c r="B587">
        <v>256</v>
      </c>
      <c r="C587" s="1">
        <v>44931</v>
      </c>
      <c r="D587" s="2">
        <v>0.49729166666666669</v>
      </c>
      <c r="E587">
        <v>112</v>
      </c>
      <c r="F587" s="5">
        <f>IFERROR(VLOOKUP(E587,Raw_Menu!$A$2:$D$33,4,FALSE),0)</f>
        <v>14.95</v>
      </c>
      <c r="G587" s="5">
        <f t="shared" si="18"/>
        <v>14.95</v>
      </c>
      <c r="H587">
        <f t="shared" si="19"/>
        <v>11</v>
      </c>
      <c r="I587" t="str">
        <f>IFERROR(VLOOKUP(tblOrders[[#This Row],[item_id]],Raw_Menu!$A$2:$D$33,3,FALSE),"Unknown")</f>
        <v>Asian</v>
      </c>
    </row>
    <row r="588" spans="1:9" x14ac:dyDescent="0.25">
      <c r="A588">
        <v>587</v>
      </c>
      <c r="B588">
        <v>257</v>
      </c>
      <c r="C588" s="1">
        <v>44931</v>
      </c>
      <c r="D588" s="2">
        <v>0.49935185185185182</v>
      </c>
      <c r="E588">
        <v>102</v>
      </c>
      <c r="F588" s="5">
        <f>IFERROR(VLOOKUP(E588,Raw_Menu!$A$2:$D$33,4,FALSE),0)</f>
        <v>13.95</v>
      </c>
      <c r="G588" s="5">
        <f t="shared" si="18"/>
        <v>13.95</v>
      </c>
      <c r="H588">
        <f t="shared" si="19"/>
        <v>11</v>
      </c>
      <c r="I588" t="str">
        <f>IFERROR(VLOOKUP(tblOrders[[#This Row],[item_id]],Raw_Menu!$A$2:$D$33,3,FALSE),"Unknown")</f>
        <v>American</v>
      </c>
    </row>
    <row r="589" spans="1:9" x14ac:dyDescent="0.25">
      <c r="A589">
        <v>588</v>
      </c>
      <c r="B589">
        <v>257</v>
      </c>
      <c r="C589" s="1">
        <v>44931</v>
      </c>
      <c r="D589" s="2">
        <v>0.49935185185185182</v>
      </c>
      <c r="E589">
        <v>103</v>
      </c>
      <c r="F589" s="5">
        <f>IFERROR(VLOOKUP(E589,Raw_Menu!$A$2:$D$33,4,FALSE),0)</f>
        <v>9</v>
      </c>
      <c r="G589" s="5">
        <f t="shared" si="18"/>
        <v>9</v>
      </c>
      <c r="H589">
        <f t="shared" si="19"/>
        <v>11</v>
      </c>
      <c r="I589" t="str">
        <f>IFERROR(VLOOKUP(tblOrders[[#This Row],[item_id]],Raw_Menu!$A$2:$D$33,3,FALSE),"Unknown")</f>
        <v>American</v>
      </c>
    </row>
    <row r="590" spans="1:9" x14ac:dyDescent="0.25">
      <c r="A590">
        <v>589</v>
      </c>
      <c r="B590">
        <v>258</v>
      </c>
      <c r="C590" s="1">
        <v>44931</v>
      </c>
      <c r="D590" s="2">
        <v>0.49957175925925928</v>
      </c>
      <c r="E590">
        <v>108</v>
      </c>
      <c r="F590" s="5">
        <f>IFERROR(VLOOKUP(E590,Raw_Menu!$A$2:$D$33,4,FALSE),0)</f>
        <v>14.5</v>
      </c>
      <c r="G590" s="5">
        <f t="shared" si="18"/>
        <v>14.5</v>
      </c>
      <c r="H590">
        <f t="shared" si="19"/>
        <v>11</v>
      </c>
      <c r="I590" t="str">
        <f>IFERROR(VLOOKUP(tblOrders[[#This Row],[item_id]],Raw_Menu!$A$2:$D$33,3,FALSE),"Unknown")</f>
        <v>Asian</v>
      </c>
    </row>
    <row r="591" spans="1:9" x14ac:dyDescent="0.25">
      <c r="A591">
        <v>590</v>
      </c>
      <c r="B591">
        <v>259</v>
      </c>
      <c r="C591" s="1">
        <v>44931</v>
      </c>
      <c r="D591" s="2">
        <v>0.50306712962962963</v>
      </c>
      <c r="E591">
        <v>113</v>
      </c>
      <c r="F591" s="5">
        <f>IFERROR(VLOOKUP(E591,Raw_Menu!$A$2:$D$33,4,FALSE),0)</f>
        <v>5</v>
      </c>
      <c r="G591" s="5">
        <f t="shared" si="18"/>
        <v>5</v>
      </c>
      <c r="H591">
        <f t="shared" si="19"/>
        <v>12</v>
      </c>
      <c r="I591" t="str">
        <f>IFERROR(VLOOKUP(tblOrders[[#This Row],[item_id]],Raw_Menu!$A$2:$D$33,3,FALSE),"Unknown")</f>
        <v>Asian</v>
      </c>
    </row>
    <row r="592" spans="1:9" x14ac:dyDescent="0.25">
      <c r="A592">
        <v>591</v>
      </c>
      <c r="B592">
        <v>260</v>
      </c>
      <c r="C592" s="1">
        <v>44931</v>
      </c>
      <c r="D592" s="2">
        <v>0.5044791666666667</v>
      </c>
      <c r="E592">
        <v>124</v>
      </c>
      <c r="F592" s="5">
        <f>IFERROR(VLOOKUP(E592,Raw_Menu!$A$2:$D$33,4,FALSE),0)</f>
        <v>14.5</v>
      </c>
      <c r="G592" s="5">
        <f t="shared" si="18"/>
        <v>14.5</v>
      </c>
      <c r="H592">
        <f t="shared" si="19"/>
        <v>12</v>
      </c>
      <c r="I592" t="str">
        <f>IFERROR(VLOOKUP(tblOrders[[#This Row],[item_id]],Raw_Menu!$A$2:$D$33,3,FALSE),"Unknown")</f>
        <v>Italian</v>
      </c>
    </row>
    <row r="593" spans="1:9" x14ac:dyDescent="0.25">
      <c r="A593">
        <v>592</v>
      </c>
      <c r="B593">
        <v>260</v>
      </c>
      <c r="C593" s="1">
        <v>44931</v>
      </c>
      <c r="D593" s="2">
        <v>0.5044791666666667</v>
      </c>
      <c r="E593">
        <v>114</v>
      </c>
      <c r="F593" s="5">
        <f>IFERROR(VLOOKUP(E593,Raw_Menu!$A$2:$D$33,4,FALSE),0)</f>
        <v>9</v>
      </c>
      <c r="G593" s="5">
        <f t="shared" si="18"/>
        <v>9</v>
      </c>
      <c r="H593">
        <f t="shared" si="19"/>
        <v>12</v>
      </c>
      <c r="I593" t="str">
        <f>IFERROR(VLOOKUP(tblOrders[[#This Row],[item_id]],Raw_Menu!$A$2:$D$33,3,FALSE),"Unknown")</f>
        <v>Asian</v>
      </c>
    </row>
    <row r="594" spans="1:9" x14ac:dyDescent="0.25">
      <c r="A594">
        <v>593</v>
      </c>
      <c r="B594">
        <v>261</v>
      </c>
      <c r="C594" s="1">
        <v>44931</v>
      </c>
      <c r="D594" s="2">
        <v>0.52672453703703703</v>
      </c>
      <c r="E594">
        <v>115</v>
      </c>
      <c r="F594" s="5">
        <f>IFERROR(VLOOKUP(E594,Raw_Menu!$A$2:$D$33,4,FALSE),0)</f>
        <v>11.95</v>
      </c>
      <c r="G594" s="5">
        <f t="shared" si="18"/>
        <v>11.95</v>
      </c>
      <c r="H594">
        <f t="shared" si="19"/>
        <v>12</v>
      </c>
      <c r="I594" t="str">
        <f>IFERROR(VLOOKUP(tblOrders[[#This Row],[item_id]],Raw_Menu!$A$2:$D$33,3,FALSE),"Unknown")</f>
        <v>Mexican</v>
      </c>
    </row>
    <row r="595" spans="1:9" x14ac:dyDescent="0.25">
      <c r="A595">
        <v>594</v>
      </c>
      <c r="B595">
        <v>262</v>
      </c>
      <c r="C595" s="1">
        <v>44931</v>
      </c>
      <c r="D595" s="2">
        <v>0.52917824074074071</v>
      </c>
      <c r="E595">
        <v>102</v>
      </c>
      <c r="F595" s="5">
        <f>IFERROR(VLOOKUP(E595,Raw_Menu!$A$2:$D$33,4,FALSE),0)</f>
        <v>13.95</v>
      </c>
      <c r="G595" s="5">
        <f t="shared" si="18"/>
        <v>13.95</v>
      </c>
      <c r="H595">
        <f t="shared" si="19"/>
        <v>12</v>
      </c>
      <c r="I595" t="str">
        <f>IFERROR(VLOOKUP(tblOrders[[#This Row],[item_id]],Raw_Menu!$A$2:$D$33,3,FALSE),"Unknown")</f>
        <v>American</v>
      </c>
    </row>
    <row r="596" spans="1:9" x14ac:dyDescent="0.25">
      <c r="A596">
        <v>595</v>
      </c>
      <c r="B596">
        <v>263</v>
      </c>
      <c r="C596" s="1">
        <v>44931</v>
      </c>
      <c r="D596" s="2">
        <v>0.53983796296296294</v>
      </c>
      <c r="E596">
        <v>130</v>
      </c>
      <c r="F596" s="5">
        <f>IFERROR(VLOOKUP(E596,Raw_Menu!$A$2:$D$33,4,FALSE),0)</f>
        <v>19.95</v>
      </c>
      <c r="G596" s="5">
        <f t="shared" si="18"/>
        <v>19.95</v>
      </c>
      <c r="H596">
        <f t="shared" si="19"/>
        <v>12</v>
      </c>
      <c r="I596" t="str">
        <f>IFERROR(VLOOKUP(tblOrders[[#This Row],[item_id]],Raw_Menu!$A$2:$D$33,3,FALSE),"Unknown")</f>
        <v>Italian</v>
      </c>
    </row>
    <row r="597" spans="1:9" x14ac:dyDescent="0.25">
      <c r="A597">
        <v>596</v>
      </c>
      <c r="B597">
        <v>264</v>
      </c>
      <c r="C597" s="1">
        <v>44931</v>
      </c>
      <c r="D597" s="2">
        <v>0.54443287037037036</v>
      </c>
      <c r="E597">
        <v>129</v>
      </c>
      <c r="F597" s="5">
        <f>IFERROR(VLOOKUP(E597,Raw_Menu!$A$2:$D$33,4,FALSE),0)</f>
        <v>15.5</v>
      </c>
      <c r="G597" s="5">
        <f t="shared" si="18"/>
        <v>15.5</v>
      </c>
      <c r="H597">
        <f t="shared" si="19"/>
        <v>13</v>
      </c>
      <c r="I597" t="str">
        <f>IFERROR(VLOOKUP(tblOrders[[#This Row],[item_id]],Raw_Menu!$A$2:$D$33,3,FALSE),"Unknown")</f>
        <v>Italian</v>
      </c>
    </row>
    <row r="598" spans="1:9" x14ac:dyDescent="0.25">
      <c r="A598">
        <v>597</v>
      </c>
      <c r="B598">
        <v>265</v>
      </c>
      <c r="C598" s="1">
        <v>44931</v>
      </c>
      <c r="D598" s="2">
        <v>0.54493055555555558</v>
      </c>
      <c r="E598">
        <v>103</v>
      </c>
      <c r="F598" s="5">
        <f>IFERROR(VLOOKUP(E598,Raw_Menu!$A$2:$D$33,4,FALSE),0)</f>
        <v>9</v>
      </c>
      <c r="G598" s="5">
        <f t="shared" si="18"/>
        <v>9</v>
      </c>
      <c r="H598">
        <f t="shared" si="19"/>
        <v>13</v>
      </c>
      <c r="I598" t="str">
        <f>IFERROR(VLOOKUP(tblOrders[[#This Row],[item_id]],Raw_Menu!$A$2:$D$33,3,FALSE),"Unknown")</f>
        <v>American</v>
      </c>
    </row>
    <row r="599" spans="1:9" x14ac:dyDescent="0.25">
      <c r="A599">
        <v>598</v>
      </c>
      <c r="B599">
        <v>265</v>
      </c>
      <c r="C599" s="1">
        <v>44931</v>
      </c>
      <c r="D599" s="2">
        <v>0.54493055555555558</v>
      </c>
      <c r="E599">
        <v>129</v>
      </c>
      <c r="F599" s="5">
        <f>IFERROR(VLOOKUP(E599,Raw_Menu!$A$2:$D$33,4,FALSE),0)</f>
        <v>15.5</v>
      </c>
      <c r="G599" s="5">
        <f t="shared" si="18"/>
        <v>15.5</v>
      </c>
      <c r="H599">
        <f t="shared" si="19"/>
        <v>13</v>
      </c>
      <c r="I599" t="str">
        <f>IFERROR(VLOOKUP(tblOrders[[#This Row],[item_id]],Raw_Menu!$A$2:$D$33,3,FALSE),"Unknown")</f>
        <v>Italian</v>
      </c>
    </row>
    <row r="600" spans="1:9" x14ac:dyDescent="0.25">
      <c r="A600">
        <v>599</v>
      </c>
      <c r="B600">
        <v>265</v>
      </c>
      <c r="C600" s="1">
        <v>44931</v>
      </c>
      <c r="D600" s="2">
        <v>0.54493055555555558</v>
      </c>
      <c r="E600">
        <v>120</v>
      </c>
      <c r="F600" s="5">
        <f>IFERROR(VLOOKUP(E600,Raw_Menu!$A$2:$D$33,4,FALSE),0)</f>
        <v>13.95</v>
      </c>
      <c r="G600" s="5">
        <f t="shared" si="18"/>
        <v>13.95</v>
      </c>
      <c r="H600">
        <f t="shared" si="19"/>
        <v>13</v>
      </c>
      <c r="I600" t="str">
        <f>IFERROR(VLOOKUP(tblOrders[[#This Row],[item_id]],Raw_Menu!$A$2:$D$33,3,FALSE),"Unknown")</f>
        <v>Mexican</v>
      </c>
    </row>
    <row r="601" spans="1:9" x14ac:dyDescent="0.25">
      <c r="A601">
        <v>600</v>
      </c>
      <c r="B601">
        <v>265</v>
      </c>
      <c r="C601" s="1">
        <v>44931</v>
      </c>
      <c r="D601" s="2">
        <v>0.54493055555555558</v>
      </c>
      <c r="E601">
        <v>122</v>
      </c>
      <c r="F601" s="5">
        <f>IFERROR(VLOOKUP(E601,Raw_Menu!$A$2:$D$33,4,FALSE),0)</f>
        <v>7</v>
      </c>
      <c r="G601" s="5">
        <f t="shared" si="18"/>
        <v>7</v>
      </c>
      <c r="H601">
        <f t="shared" si="19"/>
        <v>13</v>
      </c>
      <c r="I601" t="str">
        <f>IFERROR(VLOOKUP(tblOrders[[#This Row],[item_id]],Raw_Menu!$A$2:$D$33,3,FALSE),"Unknown")</f>
        <v>Mexican</v>
      </c>
    </row>
    <row r="602" spans="1:9" x14ac:dyDescent="0.25">
      <c r="A602">
        <v>601</v>
      </c>
      <c r="B602">
        <v>266</v>
      </c>
      <c r="C602" s="1">
        <v>44931</v>
      </c>
      <c r="D602" s="2">
        <v>0.54825231481481485</v>
      </c>
      <c r="E602">
        <v>118</v>
      </c>
      <c r="F602" s="5">
        <f>IFERROR(VLOOKUP(E602,Raw_Menu!$A$2:$D$33,4,FALSE),0)</f>
        <v>14.95</v>
      </c>
      <c r="G602" s="5">
        <f t="shared" si="18"/>
        <v>14.95</v>
      </c>
      <c r="H602">
        <f t="shared" si="19"/>
        <v>13</v>
      </c>
      <c r="I602" t="str">
        <f>IFERROR(VLOOKUP(tblOrders[[#This Row],[item_id]],Raw_Menu!$A$2:$D$33,3,FALSE),"Unknown")</f>
        <v>Mexican</v>
      </c>
    </row>
    <row r="603" spans="1:9" x14ac:dyDescent="0.25">
      <c r="A603">
        <v>602</v>
      </c>
      <c r="B603">
        <v>267</v>
      </c>
      <c r="C603" s="1">
        <v>44931</v>
      </c>
      <c r="D603" s="2">
        <v>0.56793981481481481</v>
      </c>
      <c r="E603">
        <v>125</v>
      </c>
      <c r="F603" s="5">
        <f>IFERROR(VLOOKUP(E603,Raw_Menu!$A$2:$D$33,4,FALSE),0)</f>
        <v>17.95</v>
      </c>
      <c r="G603" s="5">
        <f t="shared" si="18"/>
        <v>17.95</v>
      </c>
      <c r="H603">
        <f t="shared" si="19"/>
        <v>13</v>
      </c>
      <c r="I603" t="str">
        <f>IFERROR(VLOOKUP(tblOrders[[#This Row],[item_id]],Raw_Menu!$A$2:$D$33,3,FALSE),"Unknown")</f>
        <v>Italian</v>
      </c>
    </row>
    <row r="604" spans="1:9" x14ac:dyDescent="0.25">
      <c r="A604">
        <v>603</v>
      </c>
      <c r="B604">
        <v>267</v>
      </c>
      <c r="C604" s="1">
        <v>44931</v>
      </c>
      <c r="D604" s="2">
        <v>0.56793981481481481</v>
      </c>
      <c r="E604">
        <v>128</v>
      </c>
      <c r="F604" s="5">
        <f>IFERROR(VLOOKUP(E604,Raw_Menu!$A$2:$D$33,4,FALSE),0)</f>
        <v>15.5</v>
      </c>
      <c r="G604" s="5">
        <f t="shared" si="18"/>
        <v>15.5</v>
      </c>
      <c r="H604">
        <f t="shared" si="19"/>
        <v>13</v>
      </c>
      <c r="I604" t="str">
        <f>IFERROR(VLOOKUP(tblOrders[[#This Row],[item_id]],Raw_Menu!$A$2:$D$33,3,FALSE),"Unknown")</f>
        <v>Italian</v>
      </c>
    </row>
    <row r="605" spans="1:9" x14ac:dyDescent="0.25">
      <c r="A605">
        <v>604</v>
      </c>
      <c r="B605">
        <v>267</v>
      </c>
      <c r="C605" s="1">
        <v>44931</v>
      </c>
      <c r="D605" s="2">
        <v>0.56793981481481481</v>
      </c>
      <c r="E605">
        <v>111</v>
      </c>
      <c r="F605" s="5">
        <f>IFERROR(VLOOKUP(E605,Raw_Menu!$A$2:$D$33,4,FALSE),0)</f>
        <v>11.95</v>
      </c>
      <c r="G605" s="5">
        <f t="shared" si="18"/>
        <v>11.95</v>
      </c>
      <c r="H605">
        <f t="shared" si="19"/>
        <v>13</v>
      </c>
      <c r="I605" t="str">
        <f>IFERROR(VLOOKUP(tblOrders[[#This Row],[item_id]],Raw_Menu!$A$2:$D$33,3,FALSE),"Unknown")</f>
        <v>Asian</v>
      </c>
    </row>
    <row r="606" spans="1:9" x14ac:dyDescent="0.25">
      <c r="A606">
        <v>605</v>
      </c>
      <c r="B606">
        <v>268</v>
      </c>
      <c r="C606" s="1">
        <v>44931</v>
      </c>
      <c r="D606" s="2">
        <v>0.56997685185185187</v>
      </c>
      <c r="E606">
        <v>117</v>
      </c>
      <c r="F606" s="5">
        <f>IFERROR(VLOOKUP(E606,Raw_Menu!$A$2:$D$33,4,FALSE),0)</f>
        <v>12.95</v>
      </c>
      <c r="G606" s="5">
        <f t="shared" si="18"/>
        <v>12.95</v>
      </c>
      <c r="H606">
        <f t="shared" si="19"/>
        <v>13</v>
      </c>
      <c r="I606" t="str">
        <f>IFERROR(VLOOKUP(tblOrders[[#This Row],[item_id]],Raw_Menu!$A$2:$D$33,3,FALSE),"Unknown")</f>
        <v>Mexican</v>
      </c>
    </row>
    <row r="607" spans="1:9" x14ac:dyDescent="0.25">
      <c r="A607">
        <v>606</v>
      </c>
      <c r="B607">
        <v>268</v>
      </c>
      <c r="C607" s="1">
        <v>44931</v>
      </c>
      <c r="D607" s="2">
        <v>0.56997685185185187</v>
      </c>
      <c r="E607">
        <v>113</v>
      </c>
      <c r="F607" s="5">
        <f>IFERROR(VLOOKUP(E607,Raw_Menu!$A$2:$D$33,4,FALSE),0)</f>
        <v>5</v>
      </c>
      <c r="G607" s="5">
        <f t="shared" si="18"/>
        <v>5</v>
      </c>
      <c r="H607">
        <f t="shared" si="19"/>
        <v>13</v>
      </c>
      <c r="I607" t="str">
        <f>IFERROR(VLOOKUP(tblOrders[[#This Row],[item_id]],Raw_Menu!$A$2:$D$33,3,FALSE),"Unknown")</f>
        <v>Asian</v>
      </c>
    </row>
    <row r="608" spans="1:9" x14ac:dyDescent="0.25">
      <c r="A608">
        <v>607</v>
      </c>
      <c r="B608">
        <v>269</v>
      </c>
      <c r="C608" s="1">
        <v>44931</v>
      </c>
      <c r="D608" s="2">
        <v>0.57608796296296294</v>
      </c>
      <c r="E608">
        <v>103</v>
      </c>
      <c r="F608" s="5">
        <f>IFERROR(VLOOKUP(E608,Raw_Menu!$A$2:$D$33,4,FALSE),0)</f>
        <v>9</v>
      </c>
      <c r="G608" s="5">
        <f t="shared" si="18"/>
        <v>9</v>
      </c>
      <c r="H608">
        <f t="shared" si="19"/>
        <v>13</v>
      </c>
      <c r="I608" t="str">
        <f>IFERROR(VLOOKUP(tblOrders[[#This Row],[item_id]],Raw_Menu!$A$2:$D$33,3,FALSE),"Unknown")</f>
        <v>American</v>
      </c>
    </row>
    <row r="609" spans="1:9" x14ac:dyDescent="0.25">
      <c r="A609">
        <v>608</v>
      </c>
      <c r="B609">
        <v>270</v>
      </c>
      <c r="C609" s="1">
        <v>44931</v>
      </c>
      <c r="D609" s="2">
        <v>0.58960648148148154</v>
      </c>
      <c r="E609">
        <v>105</v>
      </c>
      <c r="F609" s="5">
        <f>IFERROR(VLOOKUP(E609,Raw_Menu!$A$2:$D$33,4,FALSE),0)</f>
        <v>7</v>
      </c>
      <c r="G609" s="5">
        <f t="shared" si="18"/>
        <v>7</v>
      </c>
      <c r="H609">
        <f t="shared" si="19"/>
        <v>14</v>
      </c>
      <c r="I609" t="str">
        <f>IFERROR(VLOOKUP(tblOrders[[#This Row],[item_id]],Raw_Menu!$A$2:$D$33,3,FALSE),"Unknown")</f>
        <v>American</v>
      </c>
    </row>
    <row r="610" spans="1:9" x14ac:dyDescent="0.25">
      <c r="A610">
        <v>609</v>
      </c>
      <c r="B610">
        <v>270</v>
      </c>
      <c r="C610" s="1">
        <v>44931</v>
      </c>
      <c r="D610" s="2">
        <v>0.58960648148148154</v>
      </c>
      <c r="E610">
        <v>130</v>
      </c>
      <c r="F610" s="5">
        <f>IFERROR(VLOOKUP(E610,Raw_Menu!$A$2:$D$33,4,FALSE),0)</f>
        <v>19.95</v>
      </c>
      <c r="G610" s="5">
        <f t="shared" si="18"/>
        <v>19.95</v>
      </c>
      <c r="H610">
        <f t="shared" si="19"/>
        <v>14</v>
      </c>
      <c r="I610" t="str">
        <f>IFERROR(VLOOKUP(tblOrders[[#This Row],[item_id]],Raw_Menu!$A$2:$D$33,3,FALSE),"Unknown")</f>
        <v>Italian</v>
      </c>
    </row>
    <row r="611" spans="1:9" x14ac:dyDescent="0.25">
      <c r="A611">
        <v>610</v>
      </c>
      <c r="B611">
        <v>270</v>
      </c>
      <c r="C611" s="1">
        <v>44931</v>
      </c>
      <c r="D611" s="2">
        <v>0.58960648148148154</v>
      </c>
      <c r="E611">
        <v>106</v>
      </c>
      <c r="F611" s="5">
        <f>IFERROR(VLOOKUP(E611,Raw_Menu!$A$2:$D$33,4,FALSE),0)</f>
        <v>7</v>
      </c>
      <c r="G611" s="5">
        <f t="shared" si="18"/>
        <v>7</v>
      </c>
      <c r="H611">
        <f t="shared" si="19"/>
        <v>14</v>
      </c>
      <c r="I611" t="str">
        <f>IFERROR(VLOOKUP(tblOrders[[#This Row],[item_id]],Raw_Menu!$A$2:$D$33,3,FALSE),"Unknown")</f>
        <v>American</v>
      </c>
    </row>
    <row r="612" spans="1:9" x14ac:dyDescent="0.25">
      <c r="A612">
        <v>611</v>
      </c>
      <c r="B612">
        <v>271</v>
      </c>
      <c r="C612" s="1">
        <v>44931</v>
      </c>
      <c r="D612" s="2">
        <v>0.5988310185185185</v>
      </c>
      <c r="E612">
        <v>107</v>
      </c>
      <c r="F612" s="5">
        <f>IFERROR(VLOOKUP(E612,Raw_Menu!$A$2:$D$33,4,FALSE),0)</f>
        <v>16.5</v>
      </c>
      <c r="G612" s="5">
        <f t="shared" si="18"/>
        <v>16.5</v>
      </c>
      <c r="H612">
        <f t="shared" si="19"/>
        <v>14</v>
      </c>
      <c r="I612" t="str">
        <f>IFERROR(VLOOKUP(tblOrders[[#This Row],[item_id]],Raw_Menu!$A$2:$D$33,3,FALSE),"Unknown")</f>
        <v>Asian</v>
      </c>
    </row>
    <row r="613" spans="1:9" x14ac:dyDescent="0.25">
      <c r="A613">
        <v>612</v>
      </c>
      <c r="B613">
        <v>271</v>
      </c>
      <c r="C613" s="1">
        <v>44931</v>
      </c>
      <c r="D613" s="2">
        <v>0.5988310185185185</v>
      </c>
      <c r="E613">
        <v>102</v>
      </c>
      <c r="F613" s="5">
        <f>IFERROR(VLOOKUP(E613,Raw_Menu!$A$2:$D$33,4,FALSE),0)</f>
        <v>13.95</v>
      </c>
      <c r="G613" s="5">
        <f t="shared" si="18"/>
        <v>13.95</v>
      </c>
      <c r="H613">
        <f t="shared" si="19"/>
        <v>14</v>
      </c>
      <c r="I613" t="str">
        <f>IFERROR(VLOOKUP(tblOrders[[#This Row],[item_id]],Raw_Menu!$A$2:$D$33,3,FALSE),"Unknown")</f>
        <v>American</v>
      </c>
    </row>
    <row r="614" spans="1:9" x14ac:dyDescent="0.25">
      <c r="A614">
        <v>613</v>
      </c>
      <c r="B614">
        <v>271</v>
      </c>
      <c r="C614" s="1">
        <v>44931</v>
      </c>
      <c r="D614" s="2">
        <v>0.5988310185185185</v>
      </c>
      <c r="E614">
        <v>103</v>
      </c>
      <c r="F614" s="5">
        <f>IFERROR(VLOOKUP(E614,Raw_Menu!$A$2:$D$33,4,FALSE),0)</f>
        <v>9</v>
      </c>
      <c r="G614" s="5">
        <f t="shared" si="18"/>
        <v>9</v>
      </c>
      <c r="H614">
        <f t="shared" si="19"/>
        <v>14</v>
      </c>
      <c r="I614" t="str">
        <f>IFERROR(VLOOKUP(tblOrders[[#This Row],[item_id]],Raw_Menu!$A$2:$D$33,3,FALSE),"Unknown")</f>
        <v>American</v>
      </c>
    </row>
    <row r="615" spans="1:9" x14ac:dyDescent="0.25">
      <c r="A615">
        <v>614</v>
      </c>
      <c r="B615">
        <v>271</v>
      </c>
      <c r="C615" s="1">
        <v>44931</v>
      </c>
      <c r="D615" s="2">
        <v>0.5988310185185185</v>
      </c>
      <c r="E615">
        <v>104</v>
      </c>
      <c r="F615" s="5">
        <f>IFERROR(VLOOKUP(E615,Raw_Menu!$A$2:$D$33,4,FALSE),0)</f>
        <v>10.5</v>
      </c>
      <c r="G615" s="5">
        <f t="shared" si="18"/>
        <v>10.5</v>
      </c>
      <c r="H615">
        <f t="shared" si="19"/>
        <v>14</v>
      </c>
      <c r="I615" t="str">
        <f>IFERROR(VLOOKUP(tblOrders[[#This Row],[item_id]],Raw_Menu!$A$2:$D$33,3,FALSE),"Unknown")</f>
        <v>American</v>
      </c>
    </row>
    <row r="616" spans="1:9" x14ac:dyDescent="0.25">
      <c r="A616">
        <v>615</v>
      </c>
      <c r="B616">
        <v>271</v>
      </c>
      <c r="C616" s="1">
        <v>44931</v>
      </c>
      <c r="D616" s="2">
        <v>0.5988310185185185</v>
      </c>
      <c r="E616">
        <v>108</v>
      </c>
      <c r="F616" s="5">
        <f>IFERROR(VLOOKUP(E616,Raw_Menu!$A$2:$D$33,4,FALSE),0)</f>
        <v>14.5</v>
      </c>
      <c r="G616" s="5">
        <f t="shared" si="18"/>
        <v>14.5</v>
      </c>
      <c r="H616">
        <f t="shared" si="19"/>
        <v>14</v>
      </c>
      <c r="I616" t="str">
        <f>IFERROR(VLOOKUP(tblOrders[[#This Row],[item_id]],Raw_Menu!$A$2:$D$33,3,FALSE),"Unknown")</f>
        <v>Asian</v>
      </c>
    </row>
    <row r="617" spans="1:9" x14ac:dyDescent="0.25">
      <c r="A617">
        <v>616</v>
      </c>
      <c r="B617">
        <v>271</v>
      </c>
      <c r="C617" s="1">
        <v>44931</v>
      </c>
      <c r="D617" s="2">
        <v>0.5988310185185185</v>
      </c>
      <c r="E617">
        <v>117</v>
      </c>
      <c r="F617" s="5">
        <f>IFERROR(VLOOKUP(E617,Raw_Menu!$A$2:$D$33,4,FALSE),0)</f>
        <v>12.95</v>
      </c>
      <c r="G617" s="5">
        <f t="shared" si="18"/>
        <v>12.95</v>
      </c>
      <c r="H617">
        <f t="shared" si="19"/>
        <v>14</v>
      </c>
      <c r="I617" t="str">
        <f>IFERROR(VLOOKUP(tblOrders[[#This Row],[item_id]],Raw_Menu!$A$2:$D$33,3,FALSE),"Unknown")</f>
        <v>Mexican</v>
      </c>
    </row>
    <row r="618" spans="1:9" x14ac:dyDescent="0.25">
      <c r="A618">
        <v>617</v>
      </c>
      <c r="B618">
        <v>271</v>
      </c>
      <c r="C618" s="1">
        <v>44931</v>
      </c>
      <c r="D618" s="2">
        <v>0.5988310185185185</v>
      </c>
      <c r="E618">
        <v>120</v>
      </c>
      <c r="F618" s="5">
        <f>IFERROR(VLOOKUP(E618,Raw_Menu!$A$2:$D$33,4,FALSE),0)</f>
        <v>13.95</v>
      </c>
      <c r="G618" s="5">
        <f t="shared" si="18"/>
        <v>13.95</v>
      </c>
      <c r="H618">
        <f t="shared" si="19"/>
        <v>14</v>
      </c>
      <c r="I618" t="str">
        <f>IFERROR(VLOOKUP(tblOrders[[#This Row],[item_id]],Raw_Menu!$A$2:$D$33,3,FALSE),"Unknown")</f>
        <v>Mexican</v>
      </c>
    </row>
    <row r="619" spans="1:9" x14ac:dyDescent="0.25">
      <c r="A619">
        <v>618</v>
      </c>
      <c r="B619">
        <v>271</v>
      </c>
      <c r="C619" s="1">
        <v>44931</v>
      </c>
      <c r="D619" s="2">
        <v>0.5988310185185185</v>
      </c>
      <c r="E619">
        <v>121</v>
      </c>
      <c r="F619" s="5">
        <f>IFERROR(VLOOKUP(E619,Raw_Menu!$A$2:$D$33,4,FALSE),0)</f>
        <v>10.5</v>
      </c>
      <c r="G619" s="5">
        <f t="shared" si="18"/>
        <v>10.5</v>
      </c>
      <c r="H619">
        <f t="shared" si="19"/>
        <v>14</v>
      </c>
      <c r="I619" t="str">
        <f>IFERROR(VLOOKUP(tblOrders[[#This Row],[item_id]],Raw_Menu!$A$2:$D$33,3,FALSE),"Unknown")</f>
        <v>Mexican</v>
      </c>
    </row>
    <row r="620" spans="1:9" x14ac:dyDescent="0.25">
      <c r="A620">
        <v>619</v>
      </c>
      <c r="B620">
        <v>271</v>
      </c>
      <c r="C620" s="1">
        <v>44931</v>
      </c>
      <c r="D620" s="2">
        <v>0.5988310185185185</v>
      </c>
      <c r="E620">
        <v>105</v>
      </c>
      <c r="F620" s="5">
        <f>IFERROR(VLOOKUP(E620,Raw_Menu!$A$2:$D$33,4,FALSE),0)</f>
        <v>7</v>
      </c>
      <c r="G620" s="5">
        <f t="shared" si="18"/>
        <v>7</v>
      </c>
      <c r="H620">
        <f t="shared" si="19"/>
        <v>14</v>
      </c>
      <c r="I620" t="str">
        <f>IFERROR(VLOOKUP(tblOrders[[#This Row],[item_id]],Raw_Menu!$A$2:$D$33,3,FALSE),"Unknown")</f>
        <v>American</v>
      </c>
    </row>
    <row r="621" spans="1:9" x14ac:dyDescent="0.25">
      <c r="A621">
        <v>620</v>
      </c>
      <c r="B621">
        <v>271</v>
      </c>
      <c r="C621" s="1">
        <v>44931</v>
      </c>
      <c r="D621" s="2">
        <v>0.5988310185185185</v>
      </c>
      <c r="E621">
        <v>114</v>
      </c>
      <c r="F621" s="5">
        <f>IFERROR(VLOOKUP(E621,Raw_Menu!$A$2:$D$33,4,FALSE),0)</f>
        <v>9</v>
      </c>
      <c r="G621" s="5">
        <f t="shared" si="18"/>
        <v>9</v>
      </c>
      <c r="H621">
        <f t="shared" si="19"/>
        <v>14</v>
      </c>
      <c r="I621" t="str">
        <f>IFERROR(VLOOKUP(tblOrders[[#This Row],[item_id]],Raw_Menu!$A$2:$D$33,3,FALSE),"Unknown")</f>
        <v>Asian</v>
      </c>
    </row>
    <row r="622" spans="1:9" x14ac:dyDescent="0.25">
      <c r="A622">
        <v>621</v>
      </c>
      <c r="B622">
        <v>272</v>
      </c>
      <c r="C622" s="1">
        <v>44931</v>
      </c>
      <c r="D622" s="2">
        <v>0.60005787037037039</v>
      </c>
      <c r="E622">
        <v>117</v>
      </c>
      <c r="F622" s="5">
        <f>IFERROR(VLOOKUP(E622,Raw_Menu!$A$2:$D$33,4,FALSE),0)</f>
        <v>12.95</v>
      </c>
      <c r="G622" s="5">
        <f t="shared" si="18"/>
        <v>12.95</v>
      </c>
      <c r="H622">
        <f t="shared" si="19"/>
        <v>14</v>
      </c>
      <c r="I622" t="str">
        <f>IFERROR(VLOOKUP(tblOrders[[#This Row],[item_id]],Raw_Menu!$A$2:$D$33,3,FALSE),"Unknown")</f>
        <v>Mexican</v>
      </c>
    </row>
    <row r="623" spans="1:9" x14ac:dyDescent="0.25">
      <c r="A623">
        <v>622</v>
      </c>
      <c r="B623">
        <v>273</v>
      </c>
      <c r="C623" s="1">
        <v>44931</v>
      </c>
      <c r="D623" s="2">
        <v>0.60277777777777775</v>
      </c>
      <c r="E623">
        <v>121</v>
      </c>
      <c r="F623" s="5">
        <f>IFERROR(VLOOKUP(E623,Raw_Menu!$A$2:$D$33,4,FALSE),0)</f>
        <v>10.5</v>
      </c>
      <c r="G623" s="5">
        <f t="shared" si="18"/>
        <v>10.5</v>
      </c>
      <c r="H623">
        <f t="shared" si="19"/>
        <v>14</v>
      </c>
      <c r="I623" t="str">
        <f>IFERROR(VLOOKUP(tblOrders[[#This Row],[item_id]],Raw_Menu!$A$2:$D$33,3,FALSE),"Unknown")</f>
        <v>Mexican</v>
      </c>
    </row>
    <row r="624" spans="1:9" x14ac:dyDescent="0.25">
      <c r="A624">
        <v>623</v>
      </c>
      <c r="B624">
        <v>274</v>
      </c>
      <c r="C624" s="1">
        <v>44931</v>
      </c>
      <c r="D624" s="2">
        <v>0.60871527777777779</v>
      </c>
      <c r="E624">
        <v>125</v>
      </c>
      <c r="F624" s="5">
        <f>IFERROR(VLOOKUP(E624,Raw_Menu!$A$2:$D$33,4,FALSE),0)</f>
        <v>17.95</v>
      </c>
      <c r="G624" s="5">
        <f t="shared" si="18"/>
        <v>17.95</v>
      </c>
      <c r="H624">
        <f t="shared" si="19"/>
        <v>14</v>
      </c>
      <c r="I624" t="str">
        <f>IFERROR(VLOOKUP(tblOrders[[#This Row],[item_id]],Raw_Menu!$A$2:$D$33,3,FALSE),"Unknown")</f>
        <v>Italian</v>
      </c>
    </row>
    <row r="625" spans="1:9" x14ac:dyDescent="0.25">
      <c r="A625">
        <v>624</v>
      </c>
      <c r="B625">
        <v>274</v>
      </c>
      <c r="C625" s="1">
        <v>44931</v>
      </c>
      <c r="D625" s="2">
        <v>0.60871527777777779</v>
      </c>
      <c r="E625">
        <v>106</v>
      </c>
      <c r="F625" s="5">
        <f>IFERROR(VLOOKUP(E625,Raw_Menu!$A$2:$D$33,4,FALSE),0)</f>
        <v>7</v>
      </c>
      <c r="G625" s="5">
        <f t="shared" si="18"/>
        <v>7</v>
      </c>
      <c r="H625">
        <f t="shared" si="19"/>
        <v>14</v>
      </c>
      <c r="I625" t="str">
        <f>IFERROR(VLOOKUP(tblOrders[[#This Row],[item_id]],Raw_Menu!$A$2:$D$33,3,FALSE),"Unknown")</f>
        <v>American</v>
      </c>
    </row>
    <row r="626" spans="1:9" x14ac:dyDescent="0.25">
      <c r="A626">
        <v>625</v>
      </c>
      <c r="B626">
        <v>275</v>
      </c>
      <c r="C626" s="1">
        <v>44931</v>
      </c>
      <c r="D626" s="2">
        <v>0.60988425925925926</v>
      </c>
      <c r="E626">
        <v>108</v>
      </c>
      <c r="F626" s="5">
        <f>IFERROR(VLOOKUP(E626,Raw_Menu!$A$2:$D$33,4,FALSE),0)</f>
        <v>14.5</v>
      </c>
      <c r="G626" s="5">
        <f t="shared" si="18"/>
        <v>14.5</v>
      </c>
      <c r="H626">
        <f t="shared" si="19"/>
        <v>14</v>
      </c>
      <c r="I626" t="str">
        <f>IFERROR(VLOOKUP(tblOrders[[#This Row],[item_id]],Raw_Menu!$A$2:$D$33,3,FALSE),"Unknown")</f>
        <v>Asian</v>
      </c>
    </row>
    <row r="627" spans="1:9" x14ac:dyDescent="0.25">
      <c r="A627">
        <v>626</v>
      </c>
      <c r="B627">
        <v>275</v>
      </c>
      <c r="C627" s="1">
        <v>44931</v>
      </c>
      <c r="D627" s="2">
        <v>0.60988425925925926</v>
      </c>
      <c r="E627">
        <v>124</v>
      </c>
      <c r="F627" s="5">
        <f>IFERROR(VLOOKUP(E627,Raw_Menu!$A$2:$D$33,4,FALSE),0)</f>
        <v>14.5</v>
      </c>
      <c r="G627" s="5">
        <f t="shared" si="18"/>
        <v>14.5</v>
      </c>
      <c r="H627">
        <f t="shared" si="19"/>
        <v>14</v>
      </c>
      <c r="I627" t="str">
        <f>IFERROR(VLOOKUP(tblOrders[[#This Row],[item_id]],Raw_Menu!$A$2:$D$33,3,FALSE),"Unknown")</f>
        <v>Italian</v>
      </c>
    </row>
    <row r="628" spans="1:9" x14ac:dyDescent="0.25">
      <c r="A628">
        <v>627</v>
      </c>
      <c r="B628">
        <v>275</v>
      </c>
      <c r="C628" s="1">
        <v>44931</v>
      </c>
      <c r="D628" s="2">
        <v>0.60988425925925926</v>
      </c>
      <c r="E628">
        <v>113</v>
      </c>
      <c r="F628" s="5">
        <f>IFERROR(VLOOKUP(E628,Raw_Menu!$A$2:$D$33,4,FALSE),0)</f>
        <v>5</v>
      </c>
      <c r="G628" s="5">
        <f t="shared" si="18"/>
        <v>5</v>
      </c>
      <c r="H628">
        <f t="shared" si="19"/>
        <v>14</v>
      </c>
      <c r="I628" t="str">
        <f>IFERROR(VLOOKUP(tblOrders[[#This Row],[item_id]],Raw_Menu!$A$2:$D$33,3,FALSE),"Unknown")</f>
        <v>Asian</v>
      </c>
    </row>
    <row r="629" spans="1:9" x14ac:dyDescent="0.25">
      <c r="A629">
        <v>628</v>
      </c>
      <c r="B629">
        <v>275</v>
      </c>
      <c r="C629" s="1">
        <v>44931</v>
      </c>
      <c r="D629" s="2">
        <v>0.60988425925925926</v>
      </c>
      <c r="E629">
        <v>120</v>
      </c>
      <c r="F629" s="5">
        <f>IFERROR(VLOOKUP(E629,Raw_Menu!$A$2:$D$33,4,FALSE),0)</f>
        <v>13.95</v>
      </c>
      <c r="G629" s="5">
        <f t="shared" si="18"/>
        <v>13.95</v>
      </c>
      <c r="H629">
        <f t="shared" si="19"/>
        <v>14</v>
      </c>
      <c r="I629" t="str">
        <f>IFERROR(VLOOKUP(tblOrders[[#This Row],[item_id]],Raw_Menu!$A$2:$D$33,3,FALSE),"Unknown")</f>
        <v>Mexican</v>
      </c>
    </row>
    <row r="630" spans="1:9" x14ac:dyDescent="0.25">
      <c r="A630">
        <v>629</v>
      </c>
      <c r="B630">
        <v>276</v>
      </c>
      <c r="C630" s="1">
        <v>44931</v>
      </c>
      <c r="D630" s="2">
        <v>0.63770833333333332</v>
      </c>
      <c r="E630">
        <v>124</v>
      </c>
      <c r="F630" s="5">
        <f>IFERROR(VLOOKUP(E630,Raw_Menu!$A$2:$D$33,4,FALSE),0)</f>
        <v>14.5</v>
      </c>
      <c r="G630" s="5">
        <f t="shared" si="18"/>
        <v>14.5</v>
      </c>
      <c r="H630">
        <f t="shared" si="19"/>
        <v>15</v>
      </c>
      <c r="I630" t="str">
        <f>IFERROR(VLOOKUP(tblOrders[[#This Row],[item_id]],Raw_Menu!$A$2:$D$33,3,FALSE),"Unknown")</f>
        <v>Italian</v>
      </c>
    </row>
    <row r="631" spans="1:9" x14ac:dyDescent="0.25">
      <c r="A631">
        <v>630</v>
      </c>
      <c r="B631">
        <v>276</v>
      </c>
      <c r="C631" s="1">
        <v>44931</v>
      </c>
      <c r="D631" s="2">
        <v>0.63770833333333332</v>
      </c>
      <c r="E631">
        <v>122</v>
      </c>
      <c r="F631" s="5">
        <f>IFERROR(VLOOKUP(E631,Raw_Menu!$A$2:$D$33,4,FALSE),0)</f>
        <v>7</v>
      </c>
      <c r="G631" s="5">
        <f t="shared" si="18"/>
        <v>7</v>
      </c>
      <c r="H631">
        <f t="shared" si="19"/>
        <v>15</v>
      </c>
      <c r="I631" t="str">
        <f>IFERROR(VLOOKUP(tblOrders[[#This Row],[item_id]],Raw_Menu!$A$2:$D$33,3,FALSE),"Unknown")</f>
        <v>Mexican</v>
      </c>
    </row>
    <row r="632" spans="1:9" x14ac:dyDescent="0.25">
      <c r="A632">
        <v>631</v>
      </c>
      <c r="B632">
        <v>277</v>
      </c>
      <c r="C632" s="1">
        <v>44931</v>
      </c>
      <c r="D632" s="2">
        <v>0.65405092592592595</v>
      </c>
      <c r="E632">
        <v>125</v>
      </c>
      <c r="F632" s="5">
        <f>IFERROR(VLOOKUP(E632,Raw_Menu!$A$2:$D$33,4,FALSE),0)</f>
        <v>17.95</v>
      </c>
      <c r="G632" s="5">
        <f t="shared" si="18"/>
        <v>17.95</v>
      </c>
      <c r="H632">
        <f t="shared" si="19"/>
        <v>15</v>
      </c>
      <c r="I632" t="str">
        <f>IFERROR(VLOOKUP(tblOrders[[#This Row],[item_id]],Raw_Menu!$A$2:$D$33,3,FALSE),"Unknown")</f>
        <v>Italian</v>
      </c>
    </row>
    <row r="633" spans="1:9" x14ac:dyDescent="0.25">
      <c r="A633">
        <v>632</v>
      </c>
      <c r="B633">
        <v>278</v>
      </c>
      <c r="C633" s="1">
        <v>44931</v>
      </c>
      <c r="D633" s="2">
        <v>0.65927083333333336</v>
      </c>
      <c r="E633">
        <v>127</v>
      </c>
      <c r="F633" s="5">
        <f>IFERROR(VLOOKUP(E633,Raw_Menu!$A$2:$D$33,4,FALSE),0)</f>
        <v>17.95</v>
      </c>
      <c r="G633" s="5">
        <f t="shared" si="18"/>
        <v>17.95</v>
      </c>
      <c r="H633">
        <f t="shared" si="19"/>
        <v>15</v>
      </c>
      <c r="I633" t="str">
        <f>IFERROR(VLOOKUP(tblOrders[[#This Row],[item_id]],Raw_Menu!$A$2:$D$33,3,FALSE),"Unknown")</f>
        <v>Italian</v>
      </c>
    </row>
    <row r="634" spans="1:9" x14ac:dyDescent="0.25">
      <c r="A634">
        <v>633</v>
      </c>
      <c r="B634">
        <v>278</v>
      </c>
      <c r="C634" s="1">
        <v>44931</v>
      </c>
      <c r="D634" s="2">
        <v>0.65927083333333336</v>
      </c>
      <c r="E634">
        <v>105</v>
      </c>
      <c r="F634" s="5">
        <f>IFERROR(VLOOKUP(E634,Raw_Menu!$A$2:$D$33,4,FALSE),0)</f>
        <v>7</v>
      </c>
      <c r="G634" s="5">
        <f t="shared" si="18"/>
        <v>7</v>
      </c>
      <c r="H634">
        <f t="shared" si="19"/>
        <v>15</v>
      </c>
      <c r="I634" t="str">
        <f>IFERROR(VLOOKUP(tblOrders[[#This Row],[item_id]],Raw_Menu!$A$2:$D$33,3,FALSE),"Unknown")</f>
        <v>American</v>
      </c>
    </row>
    <row r="635" spans="1:9" x14ac:dyDescent="0.25">
      <c r="A635">
        <v>634</v>
      </c>
      <c r="B635">
        <v>279</v>
      </c>
      <c r="C635" s="1">
        <v>44931</v>
      </c>
      <c r="D635" s="2">
        <v>0.67156249999999995</v>
      </c>
      <c r="E635">
        <v>102</v>
      </c>
      <c r="F635" s="5">
        <f>IFERROR(VLOOKUP(E635,Raw_Menu!$A$2:$D$33,4,FALSE),0)</f>
        <v>13.95</v>
      </c>
      <c r="G635" s="5">
        <f t="shared" si="18"/>
        <v>13.95</v>
      </c>
      <c r="H635">
        <f t="shared" si="19"/>
        <v>16</v>
      </c>
      <c r="I635" t="str">
        <f>IFERROR(VLOOKUP(tblOrders[[#This Row],[item_id]],Raw_Menu!$A$2:$D$33,3,FALSE),"Unknown")</f>
        <v>American</v>
      </c>
    </row>
    <row r="636" spans="1:9" x14ac:dyDescent="0.25">
      <c r="A636">
        <v>635</v>
      </c>
      <c r="B636">
        <v>279</v>
      </c>
      <c r="C636" s="1">
        <v>44931</v>
      </c>
      <c r="D636" s="2">
        <v>0.67156249999999995</v>
      </c>
      <c r="E636">
        <v>103</v>
      </c>
      <c r="F636" s="5">
        <f>IFERROR(VLOOKUP(E636,Raw_Menu!$A$2:$D$33,4,FALSE),0)</f>
        <v>9</v>
      </c>
      <c r="G636" s="5">
        <f t="shared" si="18"/>
        <v>9</v>
      </c>
      <c r="H636">
        <f t="shared" si="19"/>
        <v>16</v>
      </c>
      <c r="I636" t="str">
        <f>IFERROR(VLOOKUP(tblOrders[[#This Row],[item_id]],Raw_Menu!$A$2:$D$33,3,FALSE),"Unknown")</f>
        <v>American</v>
      </c>
    </row>
    <row r="637" spans="1:9" x14ac:dyDescent="0.25">
      <c r="A637">
        <v>636</v>
      </c>
      <c r="B637">
        <v>280</v>
      </c>
      <c r="C637" s="1">
        <v>44931</v>
      </c>
      <c r="D637" s="2">
        <v>0.68082175925925925</v>
      </c>
      <c r="E637">
        <v>119</v>
      </c>
      <c r="F637" s="5">
        <f>IFERROR(VLOOKUP(E637,Raw_Menu!$A$2:$D$33,4,FALSE),0)</f>
        <v>11.95</v>
      </c>
      <c r="G637" s="5">
        <f t="shared" si="18"/>
        <v>11.95</v>
      </c>
      <c r="H637">
        <f t="shared" si="19"/>
        <v>16</v>
      </c>
      <c r="I637" t="str">
        <f>IFERROR(VLOOKUP(tblOrders[[#This Row],[item_id]],Raw_Menu!$A$2:$D$33,3,FALSE),"Unknown")</f>
        <v>Mexican</v>
      </c>
    </row>
    <row r="638" spans="1:9" x14ac:dyDescent="0.25">
      <c r="A638">
        <v>637</v>
      </c>
      <c r="B638">
        <v>280</v>
      </c>
      <c r="C638" s="1">
        <v>44931</v>
      </c>
      <c r="D638" s="2">
        <v>0.68082175925925925</v>
      </c>
      <c r="E638">
        <v>132</v>
      </c>
      <c r="F638" s="5">
        <f>IFERROR(VLOOKUP(E638,Raw_Menu!$A$2:$D$33,4,FALSE),0)</f>
        <v>16.95</v>
      </c>
      <c r="G638" s="5">
        <f t="shared" si="18"/>
        <v>16.95</v>
      </c>
      <c r="H638">
        <f t="shared" si="19"/>
        <v>16</v>
      </c>
      <c r="I638" t="str">
        <f>IFERROR(VLOOKUP(tblOrders[[#This Row],[item_id]],Raw_Menu!$A$2:$D$33,3,FALSE),"Unknown")</f>
        <v>Italian</v>
      </c>
    </row>
    <row r="639" spans="1:9" x14ac:dyDescent="0.25">
      <c r="A639">
        <v>638</v>
      </c>
      <c r="B639">
        <v>281</v>
      </c>
      <c r="C639" s="1">
        <v>44931</v>
      </c>
      <c r="D639" s="2">
        <v>0.69013888888888886</v>
      </c>
      <c r="E639">
        <v>120</v>
      </c>
      <c r="F639" s="5">
        <f>IFERROR(VLOOKUP(E639,Raw_Menu!$A$2:$D$33,4,FALSE),0)</f>
        <v>13.95</v>
      </c>
      <c r="G639" s="5">
        <f t="shared" si="18"/>
        <v>13.95</v>
      </c>
      <c r="H639">
        <f t="shared" si="19"/>
        <v>16</v>
      </c>
      <c r="I639" t="str">
        <f>IFERROR(VLOOKUP(tblOrders[[#This Row],[item_id]],Raw_Menu!$A$2:$D$33,3,FALSE),"Unknown")</f>
        <v>Mexican</v>
      </c>
    </row>
    <row r="640" spans="1:9" x14ac:dyDescent="0.25">
      <c r="A640">
        <v>639</v>
      </c>
      <c r="B640">
        <v>282</v>
      </c>
      <c r="C640" s="1">
        <v>44931</v>
      </c>
      <c r="D640" s="2">
        <v>0.70113425925925921</v>
      </c>
      <c r="E640">
        <v>108</v>
      </c>
      <c r="F640" s="5">
        <f>IFERROR(VLOOKUP(E640,Raw_Menu!$A$2:$D$33,4,FALSE),0)</f>
        <v>14.5</v>
      </c>
      <c r="G640" s="5">
        <f t="shared" si="18"/>
        <v>14.5</v>
      </c>
      <c r="H640">
        <f t="shared" si="19"/>
        <v>16</v>
      </c>
      <c r="I640" t="str">
        <f>IFERROR(VLOOKUP(tblOrders[[#This Row],[item_id]],Raw_Menu!$A$2:$D$33,3,FALSE),"Unknown")</f>
        <v>Asian</v>
      </c>
    </row>
    <row r="641" spans="1:9" x14ac:dyDescent="0.25">
      <c r="A641">
        <v>640</v>
      </c>
      <c r="B641">
        <v>282</v>
      </c>
      <c r="C641" s="1">
        <v>44931</v>
      </c>
      <c r="D641" s="2">
        <v>0.70113425925925921</v>
      </c>
      <c r="E641">
        <v>124</v>
      </c>
      <c r="F641" s="5">
        <f>IFERROR(VLOOKUP(E641,Raw_Menu!$A$2:$D$33,4,FALSE),0)</f>
        <v>14.5</v>
      </c>
      <c r="G641" s="5">
        <f t="shared" si="18"/>
        <v>14.5</v>
      </c>
      <c r="H641">
        <f t="shared" si="19"/>
        <v>16</v>
      </c>
      <c r="I641" t="str">
        <f>IFERROR(VLOOKUP(tblOrders[[#This Row],[item_id]],Raw_Menu!$A$2:$D$33,3,FALSE),"Unknown")</f>
        <v>Italian</v>
      </c>
    </row>
    <row r="642" spans="1:9" x14ac:dyDescent="0.25">
      <c r="A642">
        <v>641</v>
      </c>
      <c r="B642">
        <v>282</v>
      </c>
      <c r="C642" s="1">
        <v>44931</v>
      </c>
      <c r="D642" s="2">
        <v>0.70113425925925921</v>
      </c>
      <c r="E642">
        <v>118</v>
      </c>
      <c r="F642" s="5">
        <f>IFERROR(VLOOKUP(E642,Raw_Menu!$A$2:$D$33,4,FALSE),0)</f>
        <v>14.95</v>
      </c>
      <c r="G642" s="5">
        <f t="shared" ref="G642:G705" si="20">VALUE(F642)</f>
        <v>14.95</v>
      </c>
      <c r="H642">
        <f t="shared" ref="H642:H705" si="21">HOUR(D642)</f>
        <v>16</v>
      </c>
      <c r="I642" t="str">
        <f>IFERROR(VLOOKUP(tblOrders[[#This Row],[item_id]],Raw_Menu!$A$2:$D$33,3,FALSE),"Unknown")</f>
        <v>Mexican</v>
      </c>
    </row>
    <row r="643" spans="1:9" x14ac:dyDescent="0.25">
      <c r="A643">
        <v>642</v>
      </c>
      <c r="B643">
        <v>282</v>
      </c>
      <c r="C643" s="1">
        <v>44931</v>
      </c>
      <c r="D643" s="2">
        <v>0.70113425925925921</v>
      </c>
      <c r="E643">
        <v>130</v>
      </c>
      <c r="F643" s="5">
        <f>IFERROR(VLOOKUP(E643,Raw_Menu!$A$2:$D$33,4,FALSE),0)</f>
        <v>19.95</v>
      </c>
      <c r="G643" s="5">
        <f t="shared" si="20"/>
        <v>19.95</v>
      </c>
      <c r="H643">
        <f t="shared" si="21"/>
        <v>16</v>
      </c>
      <c r="I643" t="str">
        <f>IFERROR(VLOOKUP(tblOrders[[#This Row],[item_id]],Raw_Menu!$A$2:$D$33,3,FALSE),"Unknown")</f>
        <v>Italian</v>
      </c>
    </row>
    <row r="644" spans="1:9" x14ac:dyDescent="0.25">
      <c r="A644">
        <v>643</v>
      </c>
      <c r="B644">
        <v>283</v>
      </c>
      <c r="C644" s="1">
        <v>44931</v>
      </c>
      <c r="D644" s="2">
        <v>0.70258101851851851</v>
      </c>
      <c r="E644">
        <v>111</v>
      </c>
      <c r="F644" s="5">
        <f>IFERROR(VLOOKUP(E644,Raw_Menu!$A$2:$D$33,4,FALSE),0)</f>
        <v>11.95</v>
      </c>
      <c r="G644" s="5">
        <f t="shared" si="20"/>
        <v>11.95</v>
      </c>
      <c r="H644">
        <f t="shared" si="21"/>
        <v>16</v>
      </c>
      <c r="I644" t="str">
        <f>IFERROR(VLOOKUP(tblOrders[[#This Row],[item_id]],Raw_Menu!$A$2:$D$33,3,FALSE),"Unknown")</f>
        <v>Asian</v>
      </c>
    </row>
    <row r="645" spans="1:9" x14ac:dyDescent="0.25">
      <c r="A645">
        <v>644</v>
      </c>
      <c r="B645">
        <v>284</v>
      </c>
      <c r="C645" s="1">
        <v>44931</v>
      </c>
      <c r="D645" s="2">
        <v>0.70712962962962966</v>
      </c>
      <c r="E645">
        <v>125</v>
      </c>
      <c r="F645" s="5">
        <f>IFERROR(VLOOKUP(E645,Raw_Menu!$A$2:$D$33,4,FALSE),0)</f>
        <v>17.95</v>
      </c>
      <c r="G645" s="5">
        <f t="shared" si="20"/>
        <v>17.95</v>
      </c>
      <c r="H645">
        <f t="shared" si="21"/>
        <v>16</v>
      </c>
      <c r="I645" t="str">
        <f>IFERROR(VLOOKUP(tblOrders[[#This Row],[item_id]],Raw_Menu!$A$2:$D$33,3,FALSE),"Unknown")</f>
        <v>Italian</v>
      </c>
    </row>
    <row r="646" spans="1:9" x14ac:dyDescent="0.25">
      <c r="A646">
        <v>645</v>
      </c>
      <c r="B646">
        <v>284</v>
      </c>
      <c r="C646" s="1">
        <v>44931</v>
      </c>
      <c r="D646" s="2">
        <v>0.70712962962962966</v>
      </c>
      <c r="E646">
        <v>109</v>
      </c>
      <c r="F646" s="5">
        <f>IFERROR(VLOOKUP(E646,Raw_Menu!$A$2:$D$33,4,FALSE),0)</f>
        <v>17.95</v>
      </c>
      <c r="G646" s="5">
        <f t="shared" si="20"/>
        <v>17.95</v>
      </c>
      <c r="H646">
        <f t="shared" si="21"/>
        <v>16</v>
      </c>
      <c r="I646" t="str">
        <f>IFERROR(VLOOKUP(tblOrders[[#This Row],[item_id]],Raw_Menu!$A$2:$D$33,3,FALSE),"Unknown")</f>
        <v>Asian</v>
      </c>
    </row>
    <row r="647" spans="1:9" x14ac:dyDescent="0.25">
      <c r="A647">
        <v>646</v>
      </c>
      <c r="B647">
        <v>284</v>
      </c>
      <c r="C647" s="1">
        <v>44931</v>
      </c>
      <c r="D647" s="2">
        <v>0.70712962962962966</v>
      </c>
      <c r="E647">
        <v>111</v>
      </c>
      <c r="F647" s="5">
        <f>IFERROR(VLOOKUP(E647,Raw_Menu!$A$2:$D$33,4,FALSE),0)</f>
        <v>11.95</v>
      </c>
      <c r="G647" s="5">
        <f t="shared" si="20"/>
        <v>11.95</v>
      </c>
      <c r="H647">
        <f t="shared" si="21"/>
        <v>16</v>
      </c>
      <c r="I647" t="str">
        <f>IFERROR(VLOOKUP(tblOrders[[#This Row],[item_id]],Raw_Menu!$A$2:$D$33,3,FALSE),"Unknown")</f>
        <v>Asian</v>
      </c>
    </row>
    <row r="648" spans="1:9" x14ac:dyDescent="0.25">
      <c r="A648">
        <v>647</v>
      </c>
      <c r="B648">
        <v>285</v>
      </c>
      <c r="C648" s="1">
        <v>44931</v>
      </c>
      <c r="D648" s="2">
        <v>0.7073842592592593</v>
      </c>
      <c r="E648">
        <v>119</v>
      </c>
      <c r="F648" s="5">
        <f>IFERROR(VLOOKUP(E648,Raw_Menu!$A$2:$D$33,4,FALSE),0)</f>
        <v>11.95</v>
      </c>
      <c r="G648" s="5">
        <f t="shared" si="20"/>
        <v>11.95</v>
      </c>
      <c r="H648">
        <f t="shared" si="21"/>
        <v>16</v>
      </c>
      <c r="I648" t="str">
        <f>IFERROR(VLOOKUP(tblOrders[[#This Row],[item_id]],Raw_Menu!$A$2:$D$33,3,FALSE),"Unknown")</f>
        <v>Mexican</v>
      </c>
    </row>
    <row r="649" spans="1:9" x14ac:dyDescent="0.25">
      <c r="A649">
        <v>648</v>
      </c>
      <c r="B649">
        <v>286</v>
      </c>
      <c r="C649" s="1">
        <v>44931</v>
      </c>
      <c r="D649" s="2">
        <v>0.70929398148148148</v>
      </c>
      <c r="E649">
        <v>117</v>
      </c>
      <c r="F649" s="5">
        <f>IFERROR(VLOOKUP(E649,Raw_Menu!$A$2:$D$33,4,FALSE),0)</f>
        <v>12.95</v>
      </c>
      <c r="G649" s="5">
        <f t="shared" si="20"/>
        <v>12.95</v>
      </c>
      <c r="H649">
        <f t="shared" si="21"/>
        <v>17</v>
      </c>
      <c r="I649" t="str">
        <f>IFERROR(VLOOKUP(tblOrders[[#This Row],[item_id]],Raw_Menu!$A$2:$D$33,3,FALSE),"Unknown")</f>
        <v>Mexican</v>
      </c>
    </row>
    <row r="650" spans="1:9" x14ac:dyDescent="0.25">
      <c r="A650">
        <v>649</v>
      </c>
      <c r="B650">
        <v>286</v>
      </c>
      <c r="C650" s="1">
        <v>44931</v>
      </c>
      <c r="D650" s="2">
        <v>0.70929398148148148</v>
      </c>
      <c r="E650">
        <v>118</v>
      </c>
      <c r="F650" s="5">
        <f>IFERROR(VLOOKUP(E650,Raw_Menu!$A$2:$D$33,4,FALSE),0)</f>
        <v>14.95</v>
      </c>
      <c r="G650" s="5">
        <f t="shared" si="20"/>
        <v>14.95</v>
      </c>
      <c r="H650">
        <f t="shared" si="21"/>
        <v>17</v>
      </c>
      <c r="I650" t="str">
        <f>IFERROR(VLOOKUP(tblOrders[[#This Row],[item_id]],Raw_Menu!$A$2:$D$33,3,FALSE),"Unknown")</f>
        <v>Mexican</v>
      </c>
    </row>
    <row r="651" spans="1:9" x14ac:dyDescent="0.25">
      <c r="A651">
        <v>650</v>
      </c>
      <c r="B651">
        <v>287</v>
      </c>
      <c r="C651" s="1">
        <v>44931</v>
      </c>
      <c r="D651" s="2">
        <v>0.72927083333333331</v>
      </c>
      <c r="E651">
        <v>117</v>
      </c>
      <c r="F651" s="5">
        <f>IFERROR(VLOOKUP(E651,Raw_Menu!$A$2:$D$33,4,FALSE),0)</f>
        <v>12.95</v>
      </c>
      <c r="G651" s="5">
        <f t="shared" si="20"/>
        <v>12.95</v>
      </c>
      <c r="H651">
        <f t="shared" si="21"/>
        <v>17</v>
      </c>
      <c r="I651" t="str">
        <f>IFERROR(VLOOKUP(tblOrders[[#This Row],[item_id]],Raw_Menu!$A$2:$D$33,3,FALSE),"Unknown")</f>
        <v>Mexican</v>
      </c>
    </row>
    <row r="652" spans="1:9" x14ac:dyDescent="0.25">
      <c r="A652">
        <v>651</v>
      </c>
      <c r="B652">
        <v>287</v>
      </c>
      <c r="C652" s="1">
        <v>44931</v>
      </c>
      <c r="D652" s="2">
        <v>0.72927083333333331</v>
      </c>
      <c r="E652">
        <v>112</v>
      </c>
      <c r="F652" s="5">
        <f>IFERROR(VLOOKUP(E652,Raw_Menu!$A$2:$D$33,4,FALSE),0)</f>
        <v>14.95</v>
      </c>
      <c r="G652" s="5">
        <f t="shared" si="20"/>
        <v>14.95</v>
      </c>
      <c r="H652">
        <f t="shared" si="21"/>
        <v>17</v>
      </c>
      <c r="I652" t="str">
        <f>IFERROR(VLOOKUP(tblOrders[[#This Row],[item_id]],Raw_Menu!$A$2:$D$33,3,FALSE),"Unknown")</f>
        <v>Asian</v>
      </c>
    </row>
    <row r="653" spans="1:9" x14ac:dyDescent="0.25">
      <c r="A653">
        <v>652</v>
      </c>
      <c r="B653">
        <v>287</v>
      </c>
      <c r="C653" s="1">
        <v>44931</v>
      </c>
      <c r="D653" s="2">
        <v>0.72927083333333331</v>
      </c>
      <c r="E653">
        <v>113</v>
      </c>
      <c r="F653" s="5">
        <f>IFERROR(VLOOKUP(E653,Raw_Menu!$A$2:$D$33,4,FALSE),0)</f>
        <v>5</v>
      </c>
      <c r="G653" s="5">
        <f t="shared" si="20"/>
        <v>5</v>
      </c>
      <c r="H653">
        <f t="shared" si="21"/>
        <v>17</v>
      </c>
      <c r="I653" t="str">
        <f>IFERROR(VLOOKUP(tblOrders[[#This Row],[item_id]],Raw_Menu!$A$2:$D$33,3,FALSE),"Unknown")</f>
        <v>Asian</v>
      </c>
    </row>
    <row r="654" spans="1:9" x14ac:dyDescent="0.25">
      <c r="A654">
        <v>653</v>
      </c>
      <c r="B654">
        <v>287</v>
      </c>
      <c r="C654" s="1">
        <v>44931</v>
      </c>
      <c r="D654" s="2">
        <v>0.72927083333333331</v>
      </c>
      <c r="E654">
        <v>120</v>
      </c>
      <c r="F654" s="5">
        <f>IFERROR(VLOOKUP(E654,Raw_Menu!$A$2:$D$33,4,FALSE),0)</f>
        <v>13.95</v>
      </c>
      <c r="G654" s="5">
        <f t="shared" si="20"/>
        <v>13.95</v>
      </c>
      <c r="H654">
        <f t="shared" si="21"/>
        <v>17</v>
      </c>
      <c r="I654" t="str">
        <f>IFERROR(VLOOKUP(tblOrders[[#This Row],[item_id]],Raw_Menu!$A$2:$D$33,3,FALSE),"Unknown")</f>
        <v>Mexican</v>
      </c>
    </row>
    <row r="655" spans="1:9" x14ac:dyDescent="0.25">
      <c r="A655">
        <v>654</v>
      </c>
      <c r="B655">
        <v>288</v>
      </c>
      <c r="C655" s="1">
        <v>44931</v>
      </c>
      <c r="D655" s="2">
        <v>0.73106481481481478</v>
      </c>
      <c r="E655">
        <v>115</v>
      </c>
      <c r="F655" s="5">
        <f>IFERROR(VLOOKUP(E655,Raw_Menu!$A$2:$D$33,4,FALSE),0)</f>
        <v>11.95</v>
      </c>
      <c r="G655" s="5">
        <f t="shared" si="20"/>
        <v>11.95</v>
      </c>
      <c r="H655">
        <f t="shared" si="21"/>
        <v>17</v>
      </c>
      <c r="I655" t="str">
        <f>IFERROR(VLOOKUP(tblOrders[[#This Row],[item_id]],Raw_Menu!$A$2:$D$33,3,FALSE),"Unknown")</f>
        <v>Mexican</v>
      </c>
    </row>
    <row r="656" spans="1:9" x14ac:dyDescent="0.25">
      <c r="A656">
        <v>655</v>
      </c>
      <c r="B656">
        <v>288</v>
      </c>
      <c r="C656" s="1">
        <v>44931</v>
      </c>
      <c r="D656" s="2">
        <v>0.73106481481481478</v>
      </c>
      <c r="E656">
        <v>119</v>
      </c>
      <c r="F656" s="5">
        <f>IFERROR(VLOOKUP(E656,Raw_Menu!$A$2:$D$33,4,FALSE),0)</f>
        <v>11.95</v>
      </c>
      <c r="G656" s="5">
        <f t="shared" si="20"/>
        <v>11.95</v>
      </c>
      <c r="H656">
        <f t="shared" si="21"/>
        <v>17</v>
      </c>
      <c r="I656" t="str">
        <f>IFERROR(VLOOKUP(tblOrders[[#This Row],[item_id]],Raw_Menu!$A$2:$D$33,3,FALSE),"Unknown")</f>
        <v>Mexican</v>
      </c>
    </row>
    <row r="657" spans="1:9" x14ac:dyDescent="0.25">
      <c r="A657">
        <v>656</v>
      </c>
      <c r="B657">
        <v>288</v>
      </c>
      <c r="C657" s="1">
        <v>44931</v>
      </c>
      <c r="D657" s="2">
        <v>0.73106481481481478</v>
      </c>
      <c r="E657">
        <v>123</v>
      </c>
      <c r="F657" s="5">
        <f>IFERROR(VLOOKUP(E657,Raw_Menu!$A$2:$D$33,4,FALSE),0)</f>
        <v>9</v>
      </c>
      <c r="G657" s="5">
        <f t="shared" si="20"/>
        <v>9</v>
      </c>
      <c r="H657">
        <f t="shared" si="21"/>
        <v>17</v>
      </c>
      <c r="I657" t="str">
        <f>IFERROR(VLOOKUP(tblOrders[[#This Row],[item_id]],Raw_Menu!$A$2:$D$33,3,FALSE),"Unknown")</f>
        <v>Mexican</v>
      </c>
    </row>
    <row r="658" spans="1:9" x14ac:dyDescent="0.25">
      <c r="A658">
        <v>657</v>
      </c>
      <c r="B658">
        <v>289</v>
      </c>
      <c r="C658" s="1">
        <v>44931</v>
      </c>
      <c r="D658" s="2">
        <v>0.73359953703703706</v>
      </c>
      <c r="E658">
        <v>124</v>
      </c>
      <c r="F658" s="5">
        <f>IFERROR(VLOOKUP(E658,Raw_Menu!$A$2:$D$33,4,FALSE),0)</f>
        <v>14.5</v>
      </c>
      <c r="G658" s="5">
        <f t="shared" si="20"/>
        <v>14.5</v>
      </c>
      <c r="H658">
        <f t="shared" si="21"/>
        <v>17</v>
      </c>
      <c r="I658" t="str">
        <f>IFERROR(VLOOKUP(tblOrders[[#This Row],[item_id]],Raw_Menu!$A$2:$D$33,3,FALSE),"Unknown")</f>
        <v>Italian</v>
      </c>
    </row>
    <row r="659" spans="1:9" x14ac:dyDescent="0.25">
      <c r="A659">
        <v>658</v>
      </c>
      <c r="B659">
        <v>290</v>
      </c>
      <c r="C659" s="1">
        <v>44931</v>
      </c>
      <c r="D659" s="2">
        <v>0.73699074074074078</v>
      </c>
      <c r="E659">
        <v>108</v>
      </c>
      <c r="F659" s="5">
        <f>IFERROR(VLOOKUP(E659,Raw_Menu!$A$2:$D$33,4,FALSE),0)</f>
        <v>14.5</v>
      </c>
      <c r="G659" s="5">
        <f t="shared" si="20"/>
        <v>14.5</v>
      </c>
      <c r="H659">
        <f t="shared" si="21"/>
        <v>17</v>
      </c>
      <c r="I659" t="str">
        <f>IFERROR(VLOOKUP(tblOrders[[#This Row],[item_id]],Raw_Menu!$A$2:$D$33,3,FALSE),"Unknown")</f>
        <v>Asian</v>
      </c>
    </row>
    <row r="660" spans="1:9" x14ac:dyDescent="0.25">
      <c r="A660">
        <v>659</v>
      </c>
      <c r="B660">
        <v>290</v>
      </c>
      <c r="C660" s="1">
        <v>44931</v>
      </c>
      <c r="D660" s="2">
        <v>0.73699074074074078</v>
      </c>
      <c r="E660">
        <v>132</v>
      </c>
      <c r="F660" s="5">
        <f>IFERROR(VLOOKUP(E660,Raw_Menu!$A$2:$D$33,4,FALSE),0)</f>
        <v>16.95</v>
      </c>
      <c r="G660" s="5">
        <f t="shared" si="20"/>
        <v>16.95</v>
      </c>
      <c r="H660">
        <f t="shared" si="21"/>
        <v>17</v>
      </c>
      <c r="I660" t="str">
        <f>IFERROR(VLOOKUP(tblOrders[[#This Row],[item_id]],Raw_Menu!$A$2:$D$33,3,FALSE),"Unknown")</f>
        <v>Italian</v>
      </c>
    </row>
    <row r="661" spans="1:9" x14ac:dyDescent="0.25">
      <c r="A661">
        <v>660</v>
      </c>
      <c r="B661">
        <v>291</v>
      </c>
      <c r="C661" s="1">
        <v>44931</v>
      </c>
      <c r="D661" s="2">
        <v>0.73934027777777778</v>
      </c>
      <c r="E661">
        <v>101</v>
      </c>
      <c r="F661" s="5">
        <f>IFERROR(VLOOKUP(E661,Raw_Menu!$A$2:$D$33,4,FALSE),0)</f>
        <v>12.95</v>
      </c>
      <c r="G661" s="5">
        <f t="shared" si="20"/>
        <v>12.95</v>
      </c>
      <c r="H661">
        <f t="shared" si="21"/>
        <v>17</v>
      </c>
      <c r="I661" t="str">
        <f>IFERROR(VLOOKUP(tblOrders[[#This Row],[item_id]],Raw_Menu!$A$2:$D$33,3,FALSE),"Unknown")</f>
        <v>American</v>
      </c>
    </row>
    <row r="662" spans="1:9" x14ac:dyDescent="0.25">
      <c r="A662">
        <v>661</v>
      </c>
      <c r="B662">
        <v>291</v>
      </c>
      <c r="C662" s="1">
        <v>44931</v>
      </c>
      <c r="D662" s="2">
        <v>0.73934027777777778</v>
      </c>
      <c r="E662">
        <v>103</v>
      </c>
      <c r="F662" s="5">
        <f>IFERROR(VLOOKUP(E662,Raw_Menu!$A$2:$D$33,4,FALSE),0)</f>
        <v>9</v>
      </c>
      <c r="G662" s="5">
        <f t="shared" si="20"/>
        <v>9</v>
      </c>
      <c r="H662">
        <f t="shared" si="21"/>
        <v>17</v>
      </c>
      <c r="I662" t="str">
        <f>IFERROR(VLOOKUP(tblOrders[[#This Row],[item_id]],Raw_Menu!$A$2:$D$33,3,FALSE),"Unknown")</f>
        <v>American</v>
      </c>
    </row>
    <row r="663" spans="1:9" x14ac:dyDescent="0.25">
      <c r="A663">
        <v>662</v>
      </c>
      <c r="B663">
        <v>291</v>
      </c>
      <c r="C663" s="1">
        <v>44931</v>
      </c>
      <c r="D663" s="2">
        <v>0.73934027777777778</v>
      </c>
      <c r="E663">
        <v>125</v>
      </c>
      <c r="F663" s="5">
        <f>IFERROR(VLOOKUP(E663,Raw_Menu!$A$2:$D$33,4,FALSE),0)</f>
        <v>17.95</v>
      </c>
      <c r="G663" s="5">
        <f t="shared" si="20"/>
        <v>17.95</v>
      </c>
      <c r="H663">
        <f t="shared" si="21"/>
        <v>17</v>
      </c>
      <c r="I663" t="str">
        <f>IFERROR(VLOOKUP(tblOrders[[#This Row],[item_id]],Raw_Menu!$A$2:$D$33,3,FALSE),"Unknown")</f>
        <v>Italian</v>
      </c>
    </row>
    <row r="664" spans="1:9" x14ac:dyDescent="0.25">
      <c r="A664">
        <v>663</v>
      </c>
      <c r="B664">
        <v>292</v>
      </c>
      <c r="C664" s="1">
        <v>44931</v>
      </c>
      <c r="D664" s="2">
        <v>0.74234953703703699</v>
      </c>
      <c r="E664">
        <v>130</v>
      </c>
      <c r="F664" s="5">
        <f>IFERROR(VLOOKUP(E664,Raw_Menu!$A$2:$D$33,4,FALSE),0)</f>
        <v>19.95</v>
      </c>
      <c r="G664" s="5">
        <f t="shared" si="20"/>
        <v>19.95</v>
      </c>
      <c r="H664">
        <f t="shared" si="21"/>
        <v>17</v>
      </c>
      <c r="I664" t="str">
        <f>IFERROR(VLOOKUP(tblOrders[[#This Row],[item_id]],Raw_Menu!$A$2:$D$33,3,FALSE),"Unknown")</f>
        <v>Italian</v>
      </c>
    </row>
    <row r="665" spans="1:9" x14ac:dyDescent="0.25">
      <c r="A665">
        <v>664</v>
      </c>
      <c r="B665">
        <v>292</v>
      </c>
      <c r="C665" s="1">
        <v>44931</v>
      </c>
      <c r="D665" s="2">
        <v>0.74234953703703699</v>
      </c>
      <c r="E665">
        <v>131</v>
      </c>
      <c r="F665" s="5">
        <f>IFERROR(VLOOKUP(E665,Raw_Menu!$A$2:$D$33,4,FALSE),0)</f>
        <v>17.95</v>
      </c>
      <c r="G665" s="5">
        <f t="shared" si="20"/>
        <v>17.95</v>
      </c>
      <c r="H665">
        <f t="shared" si="21"/>
        <v>17</v>
      </c>
      <c r="I665" t="str">
        <f>IFERROR(VLOOKUP(tblOrders[[#This Row],[item_id]],Raw_Menu!$A$2:$D$33,3,FALSE),"Unknown")</f>
        <v>Italian</v>
      </c>
    </row>
    <row r="666" spans="1:9" x14ac:dyDescent="0.25">
      <c r="A666">
        <v>665</v>
      </c>
      <c r="B666">
        <v>293</v>
      </c>
      <c r="C666" s="1">
        <v>44931</v>
      </c>
      <c r="D666" s="2">
        <v>0.74905092592592593</v>
      </c>
      <c r="E666">
        <v>108</v>
      </c>
      <c r="F666" s="5">
        <f>IFERROR(VLOOKUP(E666,Raw_Menu!$A$2:$D$33,4,FALSE),0)</f>
        <v>14.5</v>
      </c>
      <c r="G666" s="5">
        <f t="shared" si="20"/>
        <v>14.5</v>
      </c>
      <c r="H666">
        <f t="shared" si="21"/>
        <v>17</v>
      </c>
      <c r="I666" t="str">
        <f>IFERROR(VLOOKUP(tblOrders[[#This Row],[item_id]],Raw_Menu!$A$2:$D$33,3,FALSE),"Unknown")</f>
        <v>Asian</v>
      </c>
    </row>
    <row r="667" spans="1:9" x14ac:dyDescent="0.25">
      <c r="A667">
        <v>666</v>
      </c>
      <c r="B667">
        <v>293</v>
      </c>
      <c r="C667" s="1">
        <v>44931</v>
      </c>
      <c r="D667" s="2">
        <v>0.74905092592592593</v>
      </c>
      <c r="E667">
        <v>127</v>
      </c>
      <c r="F667" s="5">
        <f>IFERROR(VLOOKUP(E667,Raw_Menu!$A$2:$D$33,4,FALSE),0)</f>
        <v>17.95</v>
      </c>
      <c r="G667" s="5">
        <f t="shared" si="20"/>
        <v>17.95</v>
      </c>
      <c r="H667">
        <f t="shared" si="21"/>
        <v>17</v>
      </c>
      <c r="I667" t="str">
        <f>IFERROR(VLOOKUP(tblOrders[[#This Row],[item_id]],Raw_Menu!$A$2:$D$33,3,FALSE),"Unknown")</f>
        <v>Italian</v>
      </c>
    </row>
    <row r="668" spans="1:9" x14ac:dyDescent="0.25">
      <c r="A668">
        <v>667</v>
      </c>
      <c r="B668">
        <v>294</v>
      </c>
      <c r="C668" s="1">
        <v>44931</v>
      </c>
      <c r="D668" s="2">
        <v>0.76151620370370365</v>
      </c>
      <c r="E668">
        <v>101</v>
      </c>
      <c r="F668" s="5">
        <f>IFERROR(VLOOKUP(E668,Raw_Menu!$A$2:$D$33,4,FALSE),0)</f>
        <v>12.95</v>
      </c>
      <c r="G668" s="5">
        <f t="shared" si="20"/>
        <v>12.95</v>
      </c>
      <c r="H668">
        <f t="shared" si="21"/>
        <v>18</v>
      </c>
      <c r="I668" t="str">
        <f>IFERROR(VLOOKUP(tblOrders[[#This Row],[item_id]],Raw_Menu!$A$2:$D$33,3,FALSE),"Unknown")</f>
        <v>American</v>
      </c>
    </row>
    <row r="669" spans="1:9" x14ac:dyDescent="0.25">
      <c r="A669">
        <v>668</v>
      </c>
      <c r="B669">
        <v>294</v>
      </c>
      <c r="C669" s="1">
        <v>44931</v>
      </c>
      <c r="D669" s="2">
        <v>0.76151620370370365</v>
      </c>
      <c r="E669">
        <v>117</v>
      </c>
      <c r="F669" s="5">
        <f>IFERROR(VLOOKUP(E669,Raw_Menu!$A$2:$D$33,4,FALSE),0)</f>
        <v>12.95</v>
      </c>
      <c r="G669" s="5">
        <f t="shared" si="20"/>
        <v>12.95</v>
      </c>
      <c r="H669">
        <f t="shared" si="21"/>
        <v>18</v>
      </c>
      <c r="I669" t="str">
        <f>IFERROR(VLOOKUP(tblOrders[[#This Row],[item_id]],Raw_Menu!$A$2:$D$33,3,FALSE),"Unknown")</f>
        <v>Mexican</v>
      </c>
    </row>
    <row r="670" spans="1:9" x14ac:dyDescent="0.25">
      <c r="A670">
        <v>669</v>
      </c>
      <c r="B670">
        <v>294</v>
      </c>
      <c r="C670" s="1">
        <v>44931</v>
      </c>
      <c r="D670" s="2">
        <v>0.76151620370370365</v>
      </c>
      <c r="E670">
        <v>106</v>
      </c>
      <c r="F670" s="5">
        <f>IFERROR(VLOOKUP(E670,Raw_Menu!$A$2:$D$33,4,FALSE),0)</f>
        <v>7</v>
      </c>
      <c r="G670" s="5">
        <f t="shared" si="20"/>
        <v>7</v>
      </c>
      <c r="H670">
        <f t="shared" si="21"/>
        <v>18</v>
      </c>
      <c r="I670" t="str">
        <f>IFERROR(VLOOKUP(tblOrders[[#This Row],[item_id]],Raw_Menu!$A$2:$D$33,3,FALSE),"Unknown")</f>
        <v>American</v>
      </c>
    </row>
    <row r="671" spans="1:9" x14ac:dyDescent="0.25">
      <c r="A671">
        <v>670</v>
      </c>
      <c r="B671">
        <v>295</v>
      </c>
      <c r="C671" s="1">
        <v>44931</v>
      </c>
      <c r="D671" s="2">
        <v>0.76402777777777775</v>
      </c>
      <c r="E671">
        <v>102</v>
      </c>
      <c r="F671" s="5">
        <f>IFERROR(VLOOKUP(E671,Raw_Menu!$A$2:$D$33,4,FALSE),0)</f>
        <v>13.95</v>
      </c>
      <c r="G671" s="5">
        <f t="shared" si="20"/>
        <v>13.95</v>
      </c>
      <c r="H671">
        <f t="shared" si="21"/>
        <v>18</v>
      </c>
      <c r="I671" t="str">
        <f>IFERROR(VLOOKUP(tblOrders[[#This Row],[item_id]],Raw_Menu!$A$2:$D$33,3,FALSE),"Unknown")</f>
        <v>American</v>
      </c>
    </row>
    <row r="672" spans="1:9" x14ac:dyDescent="0.25">
      <c r="A672">
        <v>671</v>
      </c>
      <c r="B672">
        <v>296</v>
      </c>
      <c r="C672" s="1">
        <v>44931</v>
      </c>
      <c r="D672" s="2">
        <v>0.78256944444444443</v>
      </c>
      <c r="E672">
        <v>126</v>
      </c>
      <c r="F672" s="5">
        <f>IFERROR(VLOOKUP(E672,Raw_Menu!$A$2:$D$33,4,FALSE),0)</f>
        <v>14.5</v>
      </c>
      <c r="G672" s="5">
        <f t="shared" si="20"/>
        <v>14.5</v>
      </c>
      <c r="H672">
        <f t="shared" si="21"/>
        <v>18</v>
      </c>
      <c r="I672" t="str">
        <f>IFERROR(VLOOKUP(tblOrders[[#This Row],[item_id]],Raw_Menu!$A$2:$D$33,3,FALSE),"Unknown")</f>
        <v>Italian</v>
      </c>
    </row>
    <row r="673" spans="1:9" x14ac:dyDescent="0.25">
      <c r="A673">
        <v>672</v>
      </c>
      <c r="B673">
        <v>296</v>
      </c>
      <c r="C673" s="1">
        <v>44931</v>
      </c>
      <c r="D673" s="2">
        <v>0.78256944444444443</v>
      </c>
      <c r="E673">
        <v>110</v>
      </c>
      <c r="F673" s="5">
        <f>IFERROR(VLOOKUP(E673,Raw_Menu!$A$2:$D$33,4,FALSE),0)</f>
        <v>17.95</v>
      </c>
      <c r="G673" s="5">
        <f t="shared" si="20"/>
        <v>17.95</v>
      </c>
      <c r="H673">
        <f t="shared" si="21"/>
        <v>18</v>
      </c>
      <c r="I673" t="str">
        <f>IFERROR(VLOOKUP(tblOrders[[#This Row],[item_id]],Raw_Menu!$A$2:$D$33,3,FALSE),"Unknown")</f>
        <v>Asian</v>
      </c>
    </row>
    <row r="674" spans="1:9" x14ac:dyDescent="0.25">
      <c r="A674">
        <v>673</v>
      </c>
      <c r="B674">
        <v>296</v>
      </c>
      <c r="C674" s="1">
        <v>44931</v>
      </c>
      <c r="D674" s="2">
        <v>0.78256944444444443</v>
      </c>
      <c r="E674">
        <v>106</v>
      </c>
      <c r="F674" s="5">
        <f>IFERROR(VLOOKUP(E674,Raw_Menu!$A$2:$D$33,4,FALSE),0)</f>
        <v>7</v>
      </c>
      <c r="G674" s="5">
        <f t="shared" si="20"/>
        <v>7</v>
      </c>
      <c r="H674">
        <f t="shared" si="21"/>
        <v>18</v>
      </c>
      <c r="I674" t="str">
        <f>IFERROR(VLOOKUP(tblOrders[[#This Row],[item_id]],Raw_Menu!$A$2:$D$33,3,FALSE),"Unknown")</f>
        <v>American</v>
      </c>
    </row>
    <row r="675" spans="1:9" x14ac:dyDescent="0.25">
      <c r="A675">
        <v>674</v>
      </c>
      <c r="B675">
        <v>297</v>
      </c>
      <c r="C675" s="1">
        <v>44931</v>
      </c>
      <c r="D675" s="2">
        <v>0.79326388888888888</v>
      </c>
      <c r="E675">
        <v>105</v>
      </c>
      <c r="F675" s="5">
        <f>IFERROR(VLOOKUP(E675,Raw_Menu!$A$2:$D$33,4,FALSE),0)</f>
        <v>7</v>
      </c>
      <c r="G675" s="5">
        <f t="shared" si="20"/>
        <v>7</v>
      </c>
      <c r="H675">
        <f t="shared" si="21"/>
        <v>19</v>
      </c>
      <c r="I675" t="str">
        <f>IFERROR(VLOOKUP(tblOrders[[#This Row],[item_id]],Raw_Menu!$A$2:$D$33,3,FALSE),"Unknown")</f>
        <v>American</v>
      </c>
    </row>
    <row r="676" spans="1:9" x14ac:dyDescent="0.25">
      <c r="A676">
        <v>675</v>
      </c>
      <c r="B676">
        <v>298</v>
      </c>
      <c r="C676" s="1">
        <v>44931</v>
      </c>
      <c r="D676" s="2">
        <v>0.79902777777777778</v>
      </c>
      <c r="E676">
        <v>102</v>
      </c>
      <c r="F676" s="5">
        <f>IFERROR(VLOOKUP(E676,Raw_Menu!$A$2:$D$33,4,FALSE),0)</f>
        <v>13.95</v>
      </c>
      <c r="G676" s="5">
        <f t="shared" si="20"/>
        <v>13.95</v>
      </c>
      <c r="H676">
        <f t="shared" si="21"/>
        <v>19</v>
      </c>
      <c r="I676" t="str">
        <f>IFERROR(VLOOKUP(tblOrders[[#This Row],[item_id]],Raw_Menu!$A$2:$D$33,3,FALSE),"Unknown")</f>
        <v>American</v>
      </c>
    </row>
    <row r="677" spans="1:9" x14ac:dyDescent="0.25">
      <c r="A677">
        <v>676</v>
      </c>
      <c r="B677">
        <v>298</v>
      </c>
      <c r="C677" s="1">
        <v>44931</v>
      </c>
      <c r="D677" s="2">
        <v>0.79902777777777778</v>
      </c>
      <c r="E677">
        <v>102</v>
      </c>
      <c r="F677" s="5">
        <f>IFERROR(VLOOKUP(E677,Raw_Menu!$A$2:$D$33,4,FALSE),0)</f>
        <v>13.95</v>
      </c>
      <c r="G677" s="5">
        <f t="shared" si="20"/>
        <v>13.95</v>
      </c>
      <c r="H677">
        <f t="shared" si="21"/>
        <v>19</v>
      </c>
      <c r="I677" t="str">
        <f>IFERROR(VLOOKUP(tblOrders[[#This Row],[item_id]],Raw_Menu!$A$2:$D$33,3,FALSE),"Unknown")</f>
        <v>American</v>
      </c>
    </row>
    <row r="678" spans="1:9" x14ac:dyDescent="0.25">
      <c r="A678">
        <v>677</v>
      </c>
      <c r="B678">
        <v>298</v>
      </c>
      <c r="C678" s="1">
        <v>44931</v>
      </c>
      <c r="D678" s="2">
        <v>0.79902777777777778</v>
      </c>
      <c r="E678">
        <v>103</v>
      </c>
      <c r="F678" s="5">
        <f>IFERROR(VLOOKUP(E678,Raw_Menu!$A$2:$D$33,4,FALSE),0)</f>
        <v>9</v>
      </c>
      <c r="G678" s="5">
        <f t="shared" si="20"/>
        <v>9</v>
      </c>
      <c r="H678">
        <f t="shared" si="21"/>
        <v>19</v>
      </c>
      <c r="I678" t="str">
        <f>IFERROR(VLOOKUP(tblOrders[[#This Row],[item_id]],Raw_Menu!$A$2:$D$33,3,FALSE),"Unknown")</f>
        <v>American</v>
      </c>
    </row>
    <row r="679" spans="1:9" x14ac:dyDescent="0.25">
      <c r="A679">
        <v>678</v>
      </c>
      <c r="B679">
        <v>298</v>
      </c>
      <c r="C679" s="1">
        <v>44931</v>
      </c>
      <c r="D679" s="2">
        <v>0.79902777777777778</v>
      </c>
      <c r="E679">
        <v>108</v>
      </c>
      <c r="F679" s="5">
        <f>IFERROR(VLOOKUP(E679,Raw_Menu!$A$2:$D$33,4,FALSE),0)</f>
        <v>14.5</v>
      </c>
      <c r="G679" s="5">
        <f t="shared" si="20"/>
        <v>14.5</v>
      </c>
      <c r="H679">
        <f t="shared" si="21"/>
        <v>19</v>
      </c>
      <c r="I679" t="str">
        <f>IFERROR(VLOOKUP(tblOrders[[#This Row],[item_id]],Raw_Menu!$A$2:$D$33,3,FALSE),"Unknown")</f>
        <v>Asian</v>
      </c>
    </row>
    <row r="680" spans="1:9" x14ac:dyDescent="0.25">
      <c r="A680">
        <v>679</v>
      </c>
      <c r="B680">
        <v>299</v>
      </c>
      <c r="C680" s="1">
        <v>44931</v>
      </c>
      <c r="D680" s="2">
        <v>0.81563657407407408</v>
      </c>
      <c r="E680">
        <v>108</v>
      </c>
      <c r="F680" s="5">
        <f>IFERROR(VLOOKUP(E680,Raw_Menu!$A$2:$D$33,4,FALSE),0)</f>
        <v>14.5</v>
      </c>
      <c r="G680" s="5">
        <f t="shared" si="20"/>
        <v>14.5</v>
      </c>
      <c r="H680">
        <f t="shared" si="21"/>
        <v>19</v>
      </c>
      <c r="I680" t="str">
        <f>IFERROR(VLOOKUP(tblOrders[[#This Row],[item_id]],Raw_Menu!$A$2:$D$33,3,FALSE),"Unknown")</f>
        <v>Asian</v>
      </c>
    </row>
    <row r="681" spans="1:9" x14ac:dyDescent="0.25">
      <c r="A681">
        <v>680</v>
      </c>
      <c r="B681">
        <v>299</v>
      </c>
      <c r="C681" s="1">
        <v>44931</v>
      </c>
      <c r="D681" s="2">
        <v>0.81563657407407408</v>
      </c>
      <c r="E681">
        <v>131</v>
      </c>
      <c r="F681" s="5">
        <f>IFERROR(VLOOKUP(E681,Raw_Menu!$A$2:$D$33,4,FALSE),0)</f>
        <v>17.95</v>
      </c>
      <c r="G681" s="5">
        <f t="shared" si="20"/>
        <v>17.95</v>
      </c>
      <c r="H681">
        <f t="shared" si="21"/>
        <v>19</v>
      </c>
      <c r="I681" t="str">
        <f>IFERROR(VLOOKUP(tblOrders[[#This Row],[item_id]],Raw_Menu!$A$2:$D$33,3,FALSE),"Unknown")</f>
        <v>Italian</v>
      </c>
    </row>
    <row r="682" spans="1:9" x14ac:dyDescent="0.25">
      <c r="A682">
        <v>681</v>
      </c>
      <c r="B682">
        <v>300</v>
      </c>
      <c r="C682" s="1">
        <v>44931</v>
      </c>
      <c r="D682" s="2">
        <v>0.82145833333333329</v>
      </c>
      <c r="E682">
        <v>107</v>
      </c>
      <c r="F682" s="5">
        <f>IFERROR(VLOOKUP(E682,Raw_Menu!$A$2:$D$33,4,FALSE),0)</f>
        <v>16.5</v>
      </c>
      <c r="G682" s="5">
        <f t="shared" si="20"/>
        <v>16.5</v>
      </c>
      <c r="H682">
        <f t="shared" si="21"/>
        <v>19</v>
      </c>
      <c r="I682" t="str">
        <f>IFERROR(VLOOKUP(tblOrders[[#This Row],[item_id]],Raw_Menu!$A$2:$D$33,3,FALSE),"Unknown")</f>
        <v>Asian</v>
      </c>
    </row>
    <row r="683" spans="1:9" x14ac:dyDescent="0.25">
      <c r="A683">
        <v>682</v>
      </c>
      <c r="B683">
        <v>300</v>
      </c>
      <c r="C683" s="1">
        <v>44931</v>
      </c>
      <c r="D683" s="2">
        <v>0.82145833333333329</v>
      </c>
      <c r="E683">
        <v>110</v>
      </c>
      <c r="F683" s="5">
        <f>IFERROR(VLOOKUP(E683,Raw_Menu!$A$2:$D$33,4,FALSE),0)</f>
        <v>17.95</v>
      </c>
      <c r="G683" s="5">
        <f t="shared" si="20"/>
        <v>17.95</v>
      </c>
      <c r="H683">
        <f t="shared" si="21"/>
        <v>19</v>
      </c>
      <c r="I683" t="str">
        <f>IFERROR(VLOOKUP(tblOrders[[#This Row],[item_id]],Raw_Menu!$A$2:$D$33,3,FALSE),"Unknown")</f>
        <v>Asian</v>
      </c>
    </row>
    <row r="684" spans="1:9" x14ac:dyDescent="0.25">
      <c r="A684">
        <v>683</v>
      </c>
      <c r="B684">
        <v>300</v>
      </c>
      <c r="C684" s="1">
        <v>44931</v>
      </c>
      <c r="D684" s="2">
        <v>0.82145833333333329</v>
      </c>
      <c r="E684">
        <v>127</v>
      </c>
      <c r="F684" s="5">
        <f>IFERROR(VLOOKUP(E684,Raw_Menu!$A$2:$D$33,4,FALSE),0)</f>
        <v>17.95</v>
      </c>
      <c r="G684" s="5">
        <f t="shared" si="20"/>
        <v>17.95</v>
      </c>
      <c r="H684">
        <f t="shared" si="21"/>
        <v>19</v>
      </c>
      <c r="I684" t="str">
        <f>IFERROR(VLOOKUP(tblOrders[[#This Row],[item_id]],Raw_Menu!$A$2:$D$33,3,FALSE),"Unknown")</f>
        <v>Italian</v>
      </c>
    </row>
    <row r="685" spans="1:9" x14ac:dyDescent="0.25">
      <c r="A685">
        <v>684</v>
      </c>
      <c r="B685">
        <v>300</v>
      </c>
      <c r="C685" s="1">
        <v>44931</v>
      </c>
      <c r="D685" s="2">
        <v>0.82145833333333329</v>
      </c>
      <c r="E685">
        <v>123</v>
      </c>
      <c r="F685" s="5">
        <f>IFERROR(VLOOKUP(E685,Raw_Menu!$A$2:$D$33,4,FALSE),0)</f>
        <v>9</v>
      </c>
      <c r="G685" s="5">
        <f t="shared" si="20"/>
        <v>9</v>
      </c>
      <c r="H685">
        <f t="shared" si="21"/>
        <v>19</v>
      </c>
      <c r="I685" t="str">
        <f>IFERROR(VLOOKUP(tblOrders[[#This Row],[item_id]],Raw_Menu!$A$2:$D$33,3,FALSE),"Unknown")</f>
        <v>Mexican</v>
      </c>
    </row>
    <row r="686" spans="1:9" x14ac:dyDescent="0.25">
      <c r="A686">
        <v>685</v>
      </c>
      <c r="B686">
        <v>301</v>
      </c>
      <c r="C686" s="1">
        <v>44931</v>
      </c>
      <c r="D686" s="2">
        <v>0.82358796296296299</v>
      </c>
      <c r="E686">
        <v>111</v>
      </c>
      <c r="F686" s="5">
        <f>IFERROR(VLOOKUP(E686,Raw_Menu!$A$2:$D$33,4,FALSE),0)</f>
        <v>11.95</v>
      </c>
      <c r="G686" s="5">
        <f t="shared" si="20"/>
        <v>11.95</v>
      </c>
      <c r="H686">
        <f t="shared" si="21"/>
        <v>19</v>
      </c>
      <c r="I686" t="str">
        <f>IFERROR(VLOOKUP(tblOrders[[#This Row],[item_id]],Raw_Menu!$A$2:$D$33,3,FALSE),"Unknown")</f>
        <v>Asian</v>
      </c>
    </row>
    <row r="687" spans="1:9" x14ac:dyDescent="0.25">
      <c r="A687">
        <v>686</v>
      </c>
      <c r="B687">
        <v>302</v>
      </c>
      <c r="C687" s="1">
        <v>44931</v>
      </c>
      <c r="D687" s="2">
        <v>0.8316782407407407</v>
      </c>
      <c r="E687">
        <v>118</v>
      </c>
      <c r="F687" s="5">
        <f>IFERROR(VLOOKUP(E687,Raw_Menu!$A$2:$D$33,4,FALSE),0)</f>
        <v>14.95</v>
      </c>
      <c r="G687" s="5">
        <f t="shared" si="20"/>
        <v>14.95</v>
      </c>
      <c r="H687">
        <f t="shared" si="21"/>
        <v>19</v>
      </c>
      <c r="I687" t="str">
        <f>IFERROR(VLOOKUP(tblOrders[[#This Row],[item_id]],Raw_Menu!$A$2:$D$33,3,FALSE),"Unknown")</f>
        <v>Mexican</v>
      </c>
    </row>
    <row r="688" spans="1:9" x14ac:dyDescent="0.25">
      <c r="A688">
        <v>687</v>
      </c>
      <c r="B688">
        <v>303</v>
      </c>
      <c r="C688" s="1">
        <v>44931</v>
      </c>
      <c r="D688" s="2">
        <v>0.83531250000000001</v>
      </c>
      <c r="E688">
        <v>107</v>
      </c>
      <c r="F688" s="5">
        <f>IFERROR(VLOOKUP(E688,Raw_Menu!$A$2:$D$33,4,FALSE),0)</f>
        <v>16.5</v>
      </c>
      <c r="G688" s="5">
        <f t="shared" si="20"/>
        <v>16.5</v>
      </c>
      <c r="H688">
        <f t="shared" si="21"/>
        <v>20</v>
      </c>
      <c r="I688" t="str">
        <f>IFERROR(VLOOKUP(tblOrders[[#This Row],[item_id]],Raw_Menu!$A$2:$D$33,3,FALSE),"Unknown")</f>
        <v>Asian</v>
      </c>
    </row>
    <row r="689" spans="1:9" x14ac:dyDescent="0.25">
      <c r="A689">
        <v>688</v>
      </c>
      <c r="B689">
        <v>303</v>
      </c>
      <c r="C689" s="1">
        <v>44931</v>
      </c>
      <c r="D689" s="2">
        <v>0.83531250000000001</v>
      </c>
      <c r="E689">
        <v>110</v>
      </c>
      <c r="F689" s="5">
        <f>IFERROR(VLOOKUP(E689,Raw_Menu!$A$2:$D$33,4,FALSE),0)</f>
        <v>17.95</v>
      </c>
      <c r="G689" s="5">
        <f t="shared" si="20"/>
        <v>17.95</v>
      </c>
      <c r="H689">
        <f t="shared" si="21"/>
        <v>20</v>
      </c>
      <c r="I689" t="str">
        <f>IFERROR(VLOOKUP(tblOrders[[#This Row],[item_id]],Raw_Menu!$A$2:$D$33,3,FALSE),"Unknown")</f>
        <v>Asian</v>
      </c>
    </row>
    <row r="690" spans="1:9" x14ac:dyDescent="0.25">
      <c r="A690">
        <v>689</v>
      </c>
      <c r="B690">
        <v>303</v>
      </c>
      <c r="C690" s="1">
        <v>44931</v>
      </c>
      <c r="D690" s="2">
        <v>0.83531250000000001</v>
      </c>
      <c r="E690">
        <v>113</v>
      </c>
      <c r="F690" s="5">
        <f>IFERROR(VLOOKUP(E690,Raw_Menu!$A$2:$D$33,4,FALSE),0)</f>
        <v>5</v>
      </c>
      <c r="G690" s="5">
        <f t="shared" si="20"/>
        <v>5</v>
      </c>
      <c r="H690">
        <f t="shared" si="21"/>
        <v>20</v>
      </c>
      <c r="I690" t="str">
        <f>IFERROR(VLOOKUP(tblOrders[[#This Row],[item_id]],Raw_Menu!$A$2:$D$33,3,FALSE),"Unknown")</f>
        <v>Asian</v>
      </c>
    </row>
    <row r="691" spans="1:9" x14ac:dyDescent="0.25">
      <c r="A691">
        <v>690</v>
      </c>
      <c r="B691">
        <v>304</v>
      </c>
      <c r="C691" s="1">
        <v>44931</v>
      </c>
      <c r="D691" s="2">
        <v>0.83886574074074072</v>
      </c>
      <c r="E691">
        <v>109</v>
      </c>
      <c r="F691" s="5">
        <f>IFERROR(VLOOKUP(E691,Raw_Menu!$A$2:$D$33,4,FALSE),0)</f>
        <v>17.95</v>
      </c>
      <c r="G691" s="5">
        <f t="shared" si="20"/>
        <v>17.95</v>
      </c>
      <c r="H691">
        <f t="shared" si="21"/>
        <v>20</v>
      </c>
      <c r="I691" t="str">
        <f>IFERROR(VLOOKUP(tblOrders[[#This Row],[item_id]],Raw_Menu!$A$2:$D$33,3,FALSE),"Unknown")</f>
        <v>Asian</v>
      </c>
    </row>
    <row r="692" spans="1:9" x14ac:dyDescent="0.25">
      <c r="A692">
        <v>691</v>
      </c>
      <c r="B692">
        <v>304</v>
      </c>
      <c r="C692" s="1">
        <v>44931</v>
      </c>
      <c r="D692" s="2">
        <v>0.83886574074074072</v>
      </c>
      <c r="E692">
        <v>129</v>
      </c>
      <c r="F692" s="5">
        <f>IFERROR(VLOOKUP(E692,Raw_Menu!$A$2:$D$33,4,FALSE),0)</f>
        <v>15.5</v>
      </c>
      <c r="G692" s="5">
        <f t="shared" si="20"/>
        <v>15.5</v>
      </c>
      <c r="H692">
        <f t="shared" si="21"/>
        <v>20</v>
      </c>
      <c r="I692" t="str">
        <f>IFERROR(VLOOKUP(tblOrders[[#This Row],[item_id]],Raw_Menu!$A$2:$D$33,3,FALSE),"Unknown")</f>
        <v>Italian</v>
      </c>
    </row>
    <row r="693" spans="1:9" x14ac:dyDescent="0.25">
      <c r="A693">
        <v>692</v>
      </c>
      <c r="B693">
        <v>305</v>
      </c>
      <c r="C693" s="1">
        <v>44931</v>
      </c>
      <c r="D693" s="2">
        <v>0.85810185185185184</v>
      </c>
      <c r="E693">
        <v>113</v>
      </c>
      <c r="F693" s="5">
        <f>IFERROR(VLOOKUP(E693,Raw_Menu!$A$2:$D$33,4,FALSE),0)</f>
        <v>5</v>
      </c>
      <c r="G693" s="5">
        <f t="shared" si="20"/>
        <v>5</v>
      </c>
      <c r="H693">
        <f t="shared" si="21"/>
        <v>20</v>
      </c>
      <c r="I693" t="str">
        <f>IFERROR(VLOOKUP(tblOrders[[#This Row],[item_id]],Raw_Menu!$A$2:$D$33,3,FALSE),"Unknown")</f>
        <v>Asian</v>
      </c>
    </row>
    <row r="694" spans="1:9" x14ac:dyDescent="0.25">
      <c r="A694">
        <v>693</v>
      </c>
      <c r="B694">
        <v>305</v>
      </c>
      <c r="C694" s="1">
        <v>44931</v>
      </c>
      <c r="D694" s="2">
        <v>0.85810185185185184</v>
      </c>
      <c r="E694">
        <v>120</v>
      </c>
      <c r="F694" s="5">
        <f>IFERROR(VLOOKUP(E694,Raw_Menu!$A$2:$D$33,4,FALSE),0)</f>
        <v>13.95</v>
      </c>
      <c r="G694" s="5">
        <f t="shared" si="20"/>
        <v>13.95</v>
      </c>
      <c r="H694">
        <f t="shared" si="21"/>
        <v>20</v>
      </c>
      <c r="I694" t="str">
        <f>IFERROR(VLOOKUP(tblOrders[[#This Row],[item_id]],Raw_Menu!$A$2:$D$33,3,FALSE),"Unknown")</f>
        <v>Mexican</v>
      </c>
    </row>
    <row r="695" spans="1:9" x14ac:dyDescent="0.25">
      <c r="A695">
        <v>694</v>
      </c>
      <c r="B695">
        <v>305</v>
      </c>
      <c r="C695" s="1">
        <v>44931</v>
      </c>
      <c r="D695" s="2">
        <v>0.85810185185185184</v>
      </c>
      <c r="E695">
        <v>122</v>
      </c>
      <c r="F695" s="5">
        <f>IFERROR(VLOOKUP(E695,Raw_Menu!$A$2:$D$33,4,FALSE),0)</f>
        <v>7</v>
      </c>
      <c r="G695" s="5">
        <f t="shared" si="20"/>
        <v>7</v>
      </c>
      <c r="H695">
        <f t="shared" si="21"/>
        <v>20</v>
      </c>
      <c r="I695" t="str">
        <f>IFERROR(VLOOKUP(tblOrders[[#This Row],[item_id]],Raw_Menu!$A$2:$D$33,3,FALSE),"Unknown")</f>
        <v>Mexican</v>
      </c>
    </row>
    <row r="696" spans="1:9" x14ac:dyDescent="0.25">
      <c r="A696">
        <v>695</v>
      </c>
      <c r="B696">
        <v>306</v>
      </c>
      <c r="C696" s="1">
        <v>44931</v>
      </c>
      <c r="D696" s="2">
        <v>0.85949074074074072</v>
      </c>
      <c r="E696">
        <v>107</v>
      </c>
      <c r="F696" s="5">
        <f>IFERROR(VLOOKUP(E696,Raw_Menu!$A$2:$D$33,4,FALSE),0)</f>
        <v>16.5</v>
      </c>
      <c r="G696" s="5">
        <f t="shared" si="20"/>
        <v>16.5</v>
      </c>
      <c r="H696">
        <f t="shared" si="21"/>
        <v>20</v>
      </c>
      <c r="I696" t="str">
        <f>IFERROR(VLOOKUP(tblOrders[[#This Row],[item_id]],Raw_Menu!$A$2:$D$33,3,FALSE),"Unknown")</f>
        <v>Asian</v>
      </c>
    </row>
    <row r="697" spans="1:9" x14ac:dyDescent="0.25">
      <c r="A697">
        <v>696</v>
      </c>
      <c r="B697">
        <v>306</v>
      </c>
      <c r="C697" s="1">
        <v>44931</v>
      </c>
      <c r="D697" s="2">
        <v>0.85949074074074072</v>
      </c>
      <c r="E697">
        <v>109</v>
      </c>
      <c r="F697" s="5">
        <f>IFERROR(VLOOKUP(E697,Raw_Menu!$A$2:$D$33,4,FALSE),0)</f>
        <v>17.95</v>
      </c>
      <c r="G697" s="5">
        <f t="shared" si="20"/>
        <v>17.95</v>
      </c>
      <c r="H697">
        <f t="shared" si="21"/>
        <v>20</v>
      </c>
      <c r="I697" t="str">
        <f>IFERROR(VLOOKUP(tblOrders[[#This Row],[item_id]],Raw_Menu!$A$2:$D$33,3,FALSE),"Unknown")</f>
        <v>Asian</v>
      </c>
    </row>
    <row r="698" spans="1:9" x14ac:dyDescent="0.25">
      <c r="A698">
        <v>697</v>
      </c>
      <c r="B698">
        <v>306</v>
      </c>
      <c r="C698" s="1">
        <v>44931</v>
      </c>
      <c r="D698" s="2">
        <v>0.85949074074074072</v>
      </c>
      <c r="E698">
        <v>111</v>
      </c>
      <c r="F698" s="5">
        <f>IFERROR(VLOOKUP(E698,Raw_Menu!$A$2:$D$33,4,FALSE),0)</f>
        <v>11.95</v>
      </c>
      <c r="G698" s="5">
        <f t="shared" si="20"/>
        <v>11.95</v>
      </c>
      <c r="H698">
        <f t="shared" si="21"/>
        <v>20</v>
      </c>
      <c r="I698" t="str">
        <f>IFERROR(VLOOKUP(tblOrders[[#This Row],[item_id]],Raw_Menu!$A$2:$D$33,3,FALSE),"Unknown")</f>
        <v>Asian</v>
      </c>
    </row>
    <row r="699" spans="1:9" x14ac:dyDescent="0.25">
      <c r="A699">
        <v>698</v>
      </c>
      <c r="B699">
        <v>307</v>
      </c>
      <c r="C699" s="1">
        <v>44931</v>
      </c>
      <c r="D699" s="2">
        <v>0.90668981481481481</v>
      </c>
      <c r="E699">
        <v>108</v>
      </c>
      <c r="F699" s="5">
        <f>IFERROR(VLOOKUP(E699,Raw_Menu!$A$2:$D$33,4,FALSE),0)</f>
        <v>14.5</v>
      </c>
      <c r="G699" s="5">
        <f t="shared" si="20"/>
        <v>14.5</v>
      </c>
      <c r="H699">
        <f t="shared" si="21"/>
        <v>21</v>
      </c>
      <c r="I699" t="str">
        <f>IFERROR(VLOOKUP(tblOrders[[#This Row],[item_id]],Raw_Menu!$A$2:$D$33,3,FALSE),"Unknown")</f>
        <v>Asian</v>
      </c>
    </row>
    <row r="700" spans="1:9" x14ac:dyDescent="0.25">
      <c r="A700">
        <v>699</v>
      </c>
      <c r="B700">
        <v>307</v>
      </c>
      <c r="C700" s="1">
        <v>44931</v>
      </c>
      <c r="D700" s="2">
        <v>0.90668981481481481</v>
      </c>
      <c r="E700">
        <v>106</v>
      </c>
      <c r="F700" s="5">
        <f>IFERROR(VLOOKUP(E700,Raw_Menu!$A$2:$D$33,4,FALSE),0)</f>
        <v>7</v>
      </c>
      <c r="G700" s="5">
        <f t="shared" si="20"/>
        <v>7</v>
      </c>
      <c r="H700">
        <f t="shared" si="21"/>
        <v>21</v>
      </c>
      <c r="I700" t="str">
        <f>IFERROR(VLOOKUP(tblOrders[[#This Row],[item_id]],Raw_Menu!$A$2:$D$33,3,FALSE),"Unknown")</f>
        <v>American</v>
      </c>
    </row>
    <row r="701" spans="1:9" x14ac:dyDescent="0.25">
      <c r="A701">
        <v>700</v>
      </c>
      <c r="B701">
        <v>308</v>
      </c>
      <c r="C701" s="1">
        <v>44931</v>
      </c>
      <c r="D701" s="2">
        <v>0.91650462962962964</v>
      </c>
      <c r="E701">
        <v>109</v>
      </c>
      <c r="F701" s="5">
        <f>IFERROR(VLOOKUP(E701,Raw_Menu!$A$2:$D$33,4,FALSE),0)</f>
        <v>17.95</v>
      </c>
      <c r="G701" s="5">
        <f t="shared" si="20"/>
        <v>17.95</v>
      </c>
      <c r="H701">
        <f t="shared" si="21"/>
        <v>21</v>
      </c>
      <c r="I701" t="str">
        <f>IFERROR(VLOOKUP(tblOrders[[#This Row],[item_id]],Raw_Menu!$A$2:$D$33,3,FALSE),"Unknown")</f>
        <v>Asian</v>
      </c>
    </row>
    <row r="702" spans="1:9" x14ac:dyDescent="0.25">
      <c r="A702">
        <v>701</v>
      </c>
      <c r="B702">
        <v>308</v>
      </c>
      <c r="C702" s="1">
        <v>44931</v>
      </c>
      <c r="D702" s="2">
        <v>0.91650462962962964</v>
      </c>
      <c r="E702">
        <v>112</v>
      </c>
      <c r="F702" s="5">
        <f>IFERROR(VLOOKUP(E702,Raw_Menu!$A$2:$D$33,4,FALSE),0)</f>
        <v>14.95</v>
      </c>
      <c r="G702" s="5">
        <f t="shared" si="20"/>
        <v>14.95</v>
      </c>
      <c r="H702">
        <f t="shared" si="21"/>
        <v>21</v>
      </c>
      <c r="I702" t="str">
        <f>IFERROR(VLOOKUP(tblOrders[[#This Row],[item_id]],Raw_Menu!$A$2:$D$33,3,FALSE),"Unknown")</f>
        <v>Asian</v>
      </c>
    </row>
    <row r="703" spans="1:9" x14ac:dyDescent="0.25">
      <c r="A703">
        <v>702</v>
      </c>
      <c r="B703">
        <v>308</v>
      </c>
      <c r="C703" s="1">
        <v>44931</v>
      </c>
      <c r="D703" s="2">
        <v>0.91650462962962964</v>
      </c>
      <c r="E703">
        <v>106</v>
      </c>
      <c r="F703" s="5">
        <f>IFERROR(VLOOKUP(E703,Raw_Menu!$A$2:$D$33,4,FALSE),0)</f>
        <v>7</v>
      </c>
      <c r="G703" s="5">
        <f t="shared" si="20"/>
        <v>7</v>
      </c>
      <c r="H703">
        <f t="shared" si="21"/>
        <v>21</v>
      </c>
      <c r="I703" t="str">
        <f>IFERROR(VLOOKUP(tblOrders[[#This Row],[item_id]],Raw_Menu!$A$2:$D$33,3,FALSE),"Unknown")</f>
        <v>American</v>
      </c>
    </row>
    <row r="704" spans="1:9" x14ac:dyDescent="0.25">
      <c r="A704">
        <v>703</v>
      </c>
      <c r="B704">
        <v>309</v>
      </c>
      <c r="C704" s="1">
        <v>44932</v>
      </c>
      <c r="D704" s="2">
        <v>0.48548611111111112</v>
      </c>
      <c r="E704">
        <v>124</v>
      </c>
      <c r="F704" s="5">
        <f>IFERROR(VLOOKUP(E704,Raw_Menu!$A$2:$D$33,4,FALSE),0)</f>
        <v>14.5</v>
      </c>
      <c r="G704" s="5">
        <f t="shared" si="20"/>
        <v>14.5</v>
      </c>
      <c r="H704">
        <f t="shared" si="21"/>
        <v>11</v>
      </c>
      <c r="I704" t="str">
        <f>IFERROR(VLOOKUP(tblOrders[[#This Row],[item_id]],Raw_Menu!$A$2:$D$33,3,FALSE),"Unknown")</f>
        <v>Italian</v>
      </c>
    </row>
    <row r="705" spans="1:9" x14ac:dyDescent="0.25">
      <c r="A705">
        <v>704</v>
      </c>
      <c r="B705">
        <v>309</v>
      </c>
      <c r="C705" s="1">
        <v>44932</v>
      </c>
      <c r="D705" s="2">
        <v>0.48548611111111112</v>
      </c>
      <c r="E705">
        <v>118</v>
      </c>
      <c r="F705" s="5">
        <f>IFERROR(VLOOKUP(E705,Raw_Menu!$A$2:$D$33,4,FALSE),0)</f>
        <v>14.95</v>
      </c>
      <c r="G705" s="5">
        <f t="shared" si="20"/>
        <v>14.95</v>
      </c>
      <c r="H705">
        <f t="shared" si="21"/>
        <v>11</v>
      </c>
      <c r="I705" t="str">
        <f>IFERROR(VLOOKUP(tblOrders[[#This Row],[item_id]],Raw_Menu!$A$2:$D$33,3,FALSE),"Unknown")</f>
        <v>Mexican</v>
      </c>
    </row>
    <row r="706" spans="1:9" x14ac:dyDescent="0.25">
      <c r="A706">
        <v>705</v>
      </c>
      <c r="B706">
        <v>310</v>
      </c>
      <c r="C706" s="1">
        <v>44932</v>
      </c>
      <c r="D706" s="2">
        <v>0.48666666666666669</v>
      </c>
      <c r="E706">
        <v>109</v>
      </c>
      <c r="F706" s="5">
        <f>IFERROR(VLOOKUP(E706,Raw_Menu!$A$2:$D$33,4,FALSE),0)</f>
        <v>17.95</v>
      </c>
      <c r="G706" s="5">
        <f t="shared" ref="G706:G769" si="22">VALUE(F706)</f>
        <v>17.95</v>
      </c>
      <c r="H706">
        <f t="shared" ref="H706:H769" si="23">HOUR(D706)</f>
        <v>11</v>
      </c>
      <c r="I706" t="str">
        <f>IFERROR(VLOOKUP(tblOrders[[#This Row],[item_id]],Raw_Menu!$A$2:$D$33,3,FALSE),"Unknown")</f>
        <v>Asian</v>
      </c>
    </row>
    <row r="707" spans="1:9" x14ac:dyDescent="0.25">
      <c r="A707">
        <v>706</v>
      </c>
      <c r="B707">
        <v>310</v>
      </c>
      <c r="C707" s="1">
        <v>44932</v>
      </c>
      <c r="D707" s="2">
        <v>0.48666666666666669</v>
      </c>
      <c r="E707">
        <v>106</v>
      </c>
      <c r="F707" s="5">
        <f>IFERROR(VLOOKUP(E707,Raw_Menu!$A$2:$D$33,4,FALSE),0)</f>
        <v>7</v>
      </c>
      <c r="G707" s="5">
        <f t="shared" si="22"/>
        <v>7</v>
      </c>
      <c r="H707">
        <f t="shared" si="23"/>
        <v>11</v>
      </c>
      <c r="I707" t="str">
        <f>IFERROR(VLOOKUP(tblOrders[[#This Row],[item_id]],Raw_Menu!$A$2:$D$33,3,FALSE),"Unknown")</f>
        <v>American</v>
      </c>
    </row>
    <row r="708" spans="1:9" x14ac:dyDescent="0.25">
      <c r="A708">
        <v>707</v>
      </c>
      <c r="B708">
        <v>311</v>
      </c>
      <c r="C708" s="1">
        <v>44932</v>
      </c>
      <c r="D708" s="2">
        <v>0.49822916666666672</v>
      </c>
      <c r="E708">
        <v>120</v>
      </c>
      <c r="F708" s="5">
        <f>IFERROR(VLOOKUP(E708,Raw_Menu!$A$2:$D$33,4,FALSE),0)</f>
        <v>13.95</v>
      </c>
      <c r="G708" s="5">
        <f t="shared" si="22"/>
        <v>13.95</v>
      </c>
      <c r="H708">
        <f t="shared" si="23"/>
        <v>11</v>
      </c>
      <c r="I708" t="str">
        <f>IFERROR(VLOOKUP(tblOrders[[#This Row],[item_id]],Raw_Menu!$A$2:$D$33,3,FALSE),"Unknown")</f>
        <v>Mexican</v>
      </c>
    </row>
    <row r="709" spans="1:9" x14ac:dyDescent="0.25">
      <c r="A709">
        <v>708</v>
      </c>
      <c r="B709">
        <v>312</v>
      </c>
      <c r="C709" s="1">
        <v>44932</v>
      </c>
      <c r="D709" s="2">
        <v>0.5037152777777778</v>
      </c>
      <c r="E709">
        <v>107</v>
      </c>
      <c r="F709" s="5">
        <f>IFERROR(VLOOKUP(E709,Raw_Menu!$A$2:$D$33,4,FALSE),0)</f>
        <v>16.5</v>
      </c>
      <c r="G709" s="5">
        <f t="shared" si="22"/>
        <v>16.5</v>
      </c>
      <c r="H709">
        <f t="shared" si="23"/>
        <v>12</v>
      </c>
      <c r="I709" t="str">
        <f>IFERROR(VLOOKUP(tblOrders[[#This Row],[item_id]],Raw_Menu!$A$2:$D$33,3,FALSE),"Unknown")</f>
        <v>Asian</v>
      </c>
    </row>
    <row r="710" spans="1:9" x14ac:dyDescent="0.25">
      <c r="A710">
        <v>709</v>
      </c>
      <c r="B710">
        <v>312</v>
      </c>
      <c r="C710" s="1">
        <v>44932</v>
      </c>
      <c r="D710" s="2">
        <v>0.5037152777777778</v>
      </c>
      <c r="E710">
        <v>115</v>
      </c>
      <c r="F710" s="5">
        <f>IFERROR(VLOOKUP(E710,Raw_Menu!$A$2:$D$33,4,FALSE),0)</f>
        <v>11.95</v>
      </c>
      <c r="G710" s="5">
        <f t="shared" si="22"/>
        <v>11.95</v>
      </c>
      <c r="H710">
        <f t="shared" si="23"/>
        <v>12</v>
      </c>
      <c r="I710" t="str">
        <f>IFERROR(VLOOKUP(tblOrders[[#This Row],[item_id]],Raw_Menu!$A$2:$D$33,3,FALSE),"Unknown")</f>
        <v>Mexican</v>
      </c>
    </row>
    <row r="711" spans="1:9" x14ac:dyDescent="0.25">
      <c r="A711">
        <v>710</v>
      </c>
      <c r="B711">
        <v>312</v>
      </c>
      <c r="C711" s="1">
        <v>44932</v>
      </c>
      <c r="D711" s="2">
        <v>0.5037152777777778</v>
      </c>
      <c r="E711">
        <v>103</v>
      </c>
      <c r="F711" s="5">
        <f>IFERROR(VLOOKUP(E711,Raw_Menu!$A$2:$D$33,4,FALSE),0)</f>
        <v>9</v>
      </c>
      <c r="G711" s="5">
        <f t="shared" si="22"/>
        <v>9</v>
      </c>
      <c r="H711">
        <f t="shared" si="23"/>
        <v>12</v>
      </c>
      <c r="I711" t="str">
        <f>IFERROR(VLOOKUP(tblOrders[[#This Row],[item_id]],Raw_Menu!$A$2:$D$33,3,FALSE),"Unknown")</f>
        <v>American</v>
      </c>
    </row>
    <row r="712" spans="1:9" x14ac:dyDescent="0.25">
      <c r="A712">
        <v>711</v>
      </c>
      <c r="B712">
        <v>312</v>
      </c>
      <c r="C712" s="1">
        <v>44932</v>
      </c>
      <c r="D712" s="2">
        <v>0.5037152777777778</v>
      </c>
      <c r="E712">
        <v>120</v>
      </c>
      <c r="F712" s="5">
        <f>IFERROR(VLOOKUP(E712,Raw_Menu!$A$2:$D$33,4,FALSE),0)</f>
        <v>13.95</v>
      </c>
      <c r="G712" s="5">
        <f t="shared" si="22"/>
        <v>13.95</v>
      </c>
      <c r="H712">
        <f t="shared" si="23"/>
        <v>12</v>
      </c>
      <c r="I712" t="str">
        <f>IFERROR(VLOOKUP(tblOrders[[#This Row],[item_id]],Raw_Menu!$A$2:$D$33,3,FALSE),"Unknown")</f>
        <v>Mexican</v>
      </c>
    </row>
    <row r="713" spans="1:9" x14ac:dyDescent="0.25">
      <c r="A713">
        <v>712</v>
      </c>
      <c r="B713">
        <v>313</v>
      </c>
      <c r="C713" s="1">
        <v>44932</v>
      </c>
      <c r="D713" s="2">
        <v>0.50635416666666666</v>
      </c>
      <c r="E713">
        <v>108</v>
      </c>
      <c r="F713" s="5">
        <f>IFERROR(VLOOKUP(E713,Raw_Menu!$A$2:$D$33,4,FALSE),0)</f>
        <v>14.5</v>
      </c>
      <c r="G713" s="5">
        <f t="shared" si="22"/>
        <v>14.5</v>
      </c>
      <c r="H713">
        <f t="shared" si="23"/>
        <v>12</v>
      </c>
      <c r="I713" t="str">
        <f>IFERROR(VLOOKUP(tblOrders[[#This Row],[item_id]],Raw_Menu!$A$2:$D$33,3,FALSE),"Unknown")</f>
        <v>Asian</v>
      </c>
    </row>
    <row r="714" spans="1:9" x14ac:dyDescent="0.25">
      <c r="A714">
        <v>713</v>
      </c>
      <c r="B714">
        <v>314</v>
      </c>
      <c r="C714" s="1">
        <v>44932</v>
      </c>
      <c r="D714" s="2">
        <v>0.50831018518518523</v>
      </c>
      <c r="E714">
        <v>116</v>
      </c>
      <c r="F714" s="5">
        <f>IFERROR(VLOOKUP(E714,Raw_Menu!$A$2:$D$33,4,FALSE),0)</f>
        <v>13.95</v>
      </c>
      <c r="G714" s="5">
        <f t="shared" si="22"/>
        <v>13.95</v>
      </c>
      <c r="H714">
        <f t="shared" si="23"/>
        <v>12</v>
      </c>
      <c r="I714" t="str">
        <f>IFERROR(VLOOKUP(tblOrders[[#This Row],[item_id]],Raw_Menu!$A$2:$D$33,3,FALSE),"Unknown")</f>
        <v>Mexican</v>
      </c>
    </row>
    <row r="715" spans="1:9" x14ac:dyDescent="0.25">
      <c r="A715">
        <v>714</v>
      </c>
      <c r="B715">
        <v>314</v>
      </c>
      <c r="C715" s="1">
        <v>44932</v>
      </c>
      <c r="D715" s="2">
        <v>0.50831018518518523</v>
      </c>
      <c r="E715">
        <v>124</v>
      </c>
      <c r="F715" s="5">
        <f>IFERROR(VLOOKUP(E715,Raw_Menu!$A$2:$D$33,4,FALSE),0)</f>
        <v>14.5</v>
      </c>
      <c r="G715" s="5">
        <f t="shared" si="22"/>
        <v>14.5</v>
      </c>
      <c r="H715">
        <f t="shared" si="23"/>
        <v>12</v>
      </c>
      <c r="I715" t="str">
        <f>IFERROR(VLOOKUP(tblOrders[[#This Row],[item_id]],Raw_Menu!$A$2:$D$33,3,FALSE),"Unknown")</f>
        <v>Italian</v>
      </c>
    </row>
    <row r="716" spans="1:9" x14ac:dyDescent="0.25">
      <c r="A716">
        <v>715</v>
      </c>
      <c r="B716">
        <v>314</v>
      </c>
      <c r="C716" s="1">
        <v>44932</v>
      </c>
      <c r="D716" s="2">
        <v>0.50831018518518523</v>
      </c>
      <c r="E716">
        <v>126</v>
      </c>
      <c r="F716" s="5">
        <f>IFERROR(VLOOKUP(E716,Raw_Menu!$A$2:$D$33,4,FALSE),0)</f>
        <v>14.5</v>
      </c>
      <c r="G716" s="5">
        <f t="shared" si="22"/>
        <v>14.5</v>
      </c>
      <c r="H716">
        <f t="shared" si="23"/>
        <v>12</v>
      </c>
      <c r="I716" t="str">
        <f>IFERROR(VLOOKUP(tblOrders[[#This Row],[item_id]],Raw_Menu!$A$2:$D$33,3,FALSE),"Unknown")</f>
        <v>Italian</v>
      </c>
    </row>
    <row r="717" spans="1:9" x14ac:dyDescent="0.25">
      <c r="A717">
        <v>716</v>
      </c>
      <c r="B717">
        <v>314</v>
      </c>
      <c r="C717" s="1">
        <v>44932</v>
      </c>
      <c r="D717" s="2">
        <v>0.50831018518518523</v>
      </c>
      <c r="E717">
        <v>109</v>
      </c>
      <c r="F717" s="5">
        <f>IFERROR(VLOOKUP(E717,Raw_Menu!$A$2:$D$33,4,FALSE),0)</f>
        <v>17.95</v>
      </c>
      <c r="G717" s="5">
        <f t="shared" si="22"/>
        <v>17.95</v>
      </c>
      <c r="H717">
        <f t="shared" si="23"/>
        <v>12</v>
      </c>
      <c r="I717" t="str">
        <f>IFERROR(VLOOKUP(tblOrders[[#This Row],[item_id]],Raw_Menu!$A$2:$D$33,3,FALSE),"Unknown")</f>
        <v>Asian</v>
      </c>
    </row>
    <row r="718" spans="1:9" x14ac:dyDescent="0.25">
      <c r="A718">
        <v>717</v>
      </c>
      <c r="B718">
        <v>314</v>
      </c>
      <c r="C718" s="1">
        <v>44932</v>
      </c>
      <c r="D718" s="2">
        <v>0.50831018518518523</v>
      </c>
      <c r="E718">
        <v>132</v>
      </c>
      <c r="F718" s="5">
        <f>IFERROR(VLOOKUP(E718,Raw_Menu!$A$2:$D$33,4,FALSE),0)</f>
        <v>16.95</v>
      </c>
      <c r="G718" s="5">
        <f t="shared" si="22"/>
        <v>16.95</v>
      </c>
      <c r="H718">
        <f t="shared" si="23"/>
        <v>12</v>
      </c>
      <c r="I718" t="str">
        <f>IFERROR(VLOOKUP(tblOrders[[#This Row],[item_id]],Raw_Menu!$A$2:$D$33,3,FALSE),"Unknown")</f>
        <v>Italian</v>
      </c>
    </row>
    <row r="719" spans="1:9" x14ac:dyDescent="0.25">
      <c r="A719">
        <v>718</v>
      </c>
      <c r="B719">
        <v>315</v>
      </c>
      <c r="C719" s="1">
        <v>44932</v>
      </c>
      <c r="D719" s="2">
        <v>0.51226851851851851</v>
      </c>
      <c r="E719">
        <v>108</v>
      </c>
      <c r="F719" s="5">
        <f>IFERROR(VLOOKUP(E719,Raw_Menu!$A$2:$D$33,4,FALSE),0)</f>
        <v>14.5</v>
      </c>
      <c r="G719" s="5">
        <f t="shared" si="22"/>
        <v>14.5</v>
      </c>
      <c r="H719">
        <f t="shared" si="23"/>
        <v>12</v>
      </c>
      <c r="I719" t="str">
        <f>IFERROR(VLOOKUP(tblOrders[[#This Row],[item_id]],Raw_Menu!$A$2:$D$33,3,FALSE),"Unknown")</f>
        <v>Asian</v>
      </c>
    </row>
    <row r="720" spans="1:9" x14ac:dyDescent="0.25">
      <c r="A720">
        <v>719</v>
      </c>
      <c r="B720">
        <v>316</v>
      </c>
      <c r="C720" s="1">
        <v>44932</v>
      </c>
      <c r="D720" s="2">
        <v>0.52053240740740736</v>
      </c>
      <c r="E720">
        <v>109</v>
      </c>
      <c r="F720" s="5">
        <f>IFERROR(VLOOKUP(E720,Raw_Menu!$A$2:$D$33,4,FALSE),0)</f>
        <v>17.95</v>
      </c>
      <c r="G720" s="5">
        <f t="shared" si="22"/>
        <v>17.95</v>
      </c>
      <c r="H720">
        <f t="shared" si="23"/>
        <v>12</v>
      </c>
      <c r="I720" t="str">
        <f>IFERROR(VLOOKUP(tblOrders[[#This Row],[item_id]],Raw_Menu!$A$2:$D$33,3,FALSE),"Unknown")</f>
        <v>Asian</v>
      </c>
    </row>
    <row r="721" spans="1:9" x14ac:dyDescent="0.25">
      <c r="A721">
        <v>720</v>
      </c>
      <c r="B721">
        <v>316</v>
      </c>
      <c r="C721" s="1">
        <v>44932</v>
      </c>
      <c r="D721" s="2">
        <v>0.52053240740740736</v>
      </c>
      <c r="E721">
        <v>117</v>
      </c>
      <c r="F721" s="5">
        <f>IFERROR(VLOOKUP(E721,Raw_Menu!$A$2:$D$33,4,FALSE),0)</f>
        <v>12.95</v>
      </c>
      <c r="G721" s="5">
        <f t="shared" si="22"/>
        <v>12.95</v>
      </c>
      <c r="H721">
        <f t="shared" si="23"/>
        <v>12</v>
      </c>
      <c r="I721" t="str">
        <f>IFERROR(VLOOKUP(tblOrders[[#This Row],[item_id]],Raw_Menu!$A$2:$D$33,3,FALSE),"Unknown")</f>
        <v>Mexican</v>
      </c>
    </row>
    <row r="722" spans="1:9" x14ac:dyDescent="0.25">
      <c r="A722">
        <v>721</v>
      </c>
      <c r="B722">
        <v>317</v>
      </c>
      <c r="C722" s="1">
        <v>44932</v>
      </c>
      <c r="D722" s="2">
        <v>0.52152777777777781</v>
      </c>
      <c r="E722">
        <v>102</v>
      </c>
      <c r="F722" s="5">
        <f>IFERROR(VLOOKUP(E722,Raw_Menu!$A$2:$D$33,4,FALSE),0)</f>
        <v>13.95</v>
      </c>
      <c r="G722" s="5">
        <f t="shared" si="22"/>
        <v>13.95</v>
      </c>
      <c r="H722">
        <f t="shared" si="23"/>
        <v>12</v>
      </c>
      <c r="I722" t="str">
        <f>IFERROR(VLOOKUP(tblOrders[[#This Row],[item_id]],Raw_Menu!$A$2:$D$33,3,FALSE),"Unknown")</f>
        <v>American</v>
      </c>
    </row>
    <row r="723" spans="1:9" x14ac:dyDescent="0.25">
      <c r="A723">
        <v>722</v>
      </c>
      <c r="B723">
        <v>317</v>
      </c>
      <c r="C723" s="1">
        <v>44932</v>
      </c>
      <c r="D723" s="2">
        <v>0.52152777777777781</v>
      </c>
      <c r="E723">
        <v>108</v>
      </c>
      <c r="F723" s="5">
        <f>IFERROR(VLOOKUP(E723,Raw_Menu!$A$2:$D$33,4,FALSE),0)</f>
        <v>14.5</v>
      </c>
      <c r="G723" s="5">
        <f t="shared" si="22"/>
        <v>14.5</v>
      </c>
      <c r="H723">
        <f t="shared" si="23"/>
        <v>12</v>
      </c>
      <c r="I723" t="str">
        <f>IFERROR(VLOOKUP(tblOrders[[#This Row],[item_id]],Raw_Menu!$A$2:$D$33,3,FALSE),"Unknown")</f>
        <v>Asian</v>
      </c>
    </row>
    <row r="724" spans="1:9" x14ac:dyDescent="0.25">
      <c r="A724">
        <v>723</v>
      </c>
      <c r="B724">
        <v>317</v>
      </c>
      <c r="C724" s="1">
        <v>44932</v>
      </c>
      <c r="D724" s="2">
        <v>0.52152777777777781</v>
      </c>
      <c r="E724">
        <v>125</v>
      </c>
      <c r="F724" s="5">
        <f>IFERROR(VLOOKUP(E724,Raw_Menu!$A$2:$D$33,4,FALSE),0)</f>
        <v>17.95</v>
      </c>
      <c r="G724" s="5">
        <f t="shared" si="22"/>
        <v>17.95</v>
      </c>
      <c r="H724">
        <f t="shared" si="23"/>
        <v>12</v>
      </c>
      <c r="I724" t="str">
        <f>IFERROR(VLOOKUP(tblOrders[[#This Row],[item_id]],Raw_Menu!$A$2:$D$33,3,FALSE),"Unknown")</f>
        <v>Italian</v>
      </c>
    </row>
    <row r="725" spans="1:9" x14ac:dyDescent="0.25">
      <c r="A725">
        <v>724</v>
      </c>
      <c r="B725">
        <v>317</v>
      </c>
      <c r="C725" s="1">
        <v>44932</v>
      </c>
      <c r="D725" s="2">
        <v>0.52152777777777781</v>
      </c>
      <c r="E725">
        <v>109</v>
      </c>
      <c r="F725" s="5">
        <f>IFERROR(VLOOKUP(E725,Raw_Menu!$A$2:$D$33,4,FALSE),0)</f>
        <v>17.95</v>
      </c>
      <c r="G725" s="5">
        <f t="shared" si="22"/>
        <v>17.95</v>
      </c>
      <c r="H725">
        <f t="shared" si="23"/>
        <v>12</v>
      </c>
      <c r="I725" t="str">
        <f>IFERROR(VLOOKUP(tblOrders[[#This Row],[item_id]],Raw_Menu!$A$2:$D$33,3,FALSE),"Unknown")</f>
        <v>Asian</v>
      </c>
    </row>
    <row r="726" spans="1:9" x14ac:dyDescent="0.25">
      <c r="A726">
        <v>725</v>
      </c>
      <c r="B726">
        <v>317</v>
      </c>
      <c r="C726" s="1">
        <v>44932</v>
      </c>
      <c r="D726" s="2">
        <v>0.52152777777777781</v>
      </c>
      <c r="E726">
        <v>112</v>
      </c>
      <c r="F726" s="5">
        <f>IFERROR(VLOOKUP(E726,Raw_Menu!$A$2:$D$33,4,FALSE),0)</f>
        <v>14.95</v>
      </c>
      <c r="G726" s="5">
        <f t="shared" si="22"/>
        <v>14.95</v>
      </c>
      <c r="H726">
        <f t="shared" si="23"/>
        <v>12</v>
      </c>
      <c r="I726" t="str">
        <f>IFERROR(VLOOKUP(tblOrders[[#This Row],[item_id]],Raw_Menu!$A$2:$D$33,3,FALSE),"Unknown")</f>
        <v>Asian</v>
      </c>
    </row>
    <row r="727" spans="1:9" x14ac:dyDescent="0.25">
      <c r="A727">
        <v>726</v>
      </c>
      <c r="B727">
        <v>317</v>
      </c>
      <c r="C727" s="1">
        <v>44932</v>
      </c>
      <c r="D727" s="2">
        <v>0.52152777777777781</v>
      </c>
      <c r="E727">
        <v>119</v>
      </c>
      <c r="F727" s="5">
        <f>IFERROR(VLOOKUP(E727,Raw_Menu!$A$2:$D$33,4,FALSE),0)</f>
        <v>11.95</v>
      </c>
      <c r="G727" s="5">
        <f t="shared" si="22"/>
        <v>11.95</v>
      </c>
      <c r="H727">
        <f t="shared" si="23"/>
        <v>12</v>
      </c>
      <c r="I727" t="str">
        <f>IFERROR(VLOOKUP(tblOrders[[#This Row],[item_id]],Raw_Menu!$A$2:$D$33,3,FALSE),"Unknown")</f>
        <v>Mexican</v>
      </c>
    </row>
    <row r="728" spans="1:9" x14ac:dyDescent="0.25">
      <c r="A728">
        <v>727</v>
      </c>
      <c r="B728">
        <v>317</v>
      </c>
      <c r="C728" s="1">
        <v>44932</v>
      </c>
      <c r="D728" s="2">
        <v>0.52152777777777781</v>
      </c>
      <c r="E728">
        <v>131</v>
      </c>
      <c r="F728" s="5">
        <f>IFERROR(VLOOKUP(E728,Raw_Menu!$A$2:$D$33,4,FALSE),0)</f>
        <v>17.95</v>
      </c>
      <c r="G728" s="5">
        <f t="shared" si="22"/>
        <v>17.95</v>
      </c>
      <c r="H728">
        <f t="shared" si="23"/>
        <v>12</v>
      </c>
      <c r="I728" t="str">
        <f>IFERROR(VLOOKUP(tblOrders[[#This Row],[item_id]],Raw_Menu!$A$2:$D$33,3,FALSE),"Unknown")</f>
        <v>Italian</v>
      </c>
    </row>
    <row r="729" spans="1:9" x14ac:dyDescent="0.25">
      <c r="A729">
        <v>728</v>
      </c>
      <c r="B729">
        <v>318</v>
      </c>
      <c r="C729" s="1">
        <v>44932</v>
      </c>
      <c r="D729" s="2">
        <v>0.53141203703703699</v>
      </c>
      <c r="E729">
        <v>110</v>
      </c>
      <c r="F729" s="5">
        <f>IFERROR(VLOOKUP(E729,Raw_Menu!$A$2:$D$33,4,FALSE),0)</f>
        <v>17.95</v>
      </c>
      <c r="G729" s="5">
        <f t="shared" si="22"/>
        <v>17.95</v>
      </c>
      <c r="H729">
        <f t="shared" si="23"/>
        <v>12</v>
      </c>
      <c r="I729" t="str">
        <f>IFERROR(VLOOKUP(tblOrders[[#This Row],[item_id]],Raw_Menu!$A$2:$D$33,3,FALSE),"Unknown")</f>
        <v>Asian</v>
      </c>
    </row>
    <row r="730" spans="1:9" x14ac:dyDescent="0.25">
      <c r="A730">
        <v>729</v>
      </c>
      <c r="B730">
        <v>318</v>
      </c>
      <c r="C730" s="1">
        <v>44932</v>
      </c>
      <c r="D730" s="2">
        <v>0.53141203703703699</v>
      </c>
      <c r="E730">
        <v>129</v>
      </c>
      <c r="F730" s="5">
        <f>IFERROR(VLOOKUP(E730,Raw_Menu!$A$2:$D$33,4,FALSE),0)</f>
        <v>15.5</v>
      </c>
      <c r="G730" s="5">
        <f t="shared" si="22"/>
        <v>15.5</v>
      </c>
      <c r="H730">
        <f t="shared" si="23"/>
        <v>12</v>
      </c>
      <c r="I730" t="str">
        <f>IFERROR(VLOOKUP(tblOrders[[#This Row],[item_id]],Raw_Menu!$A$2:$D$33,3,FALSE),"Unknown")</f>
        <v>Italian</v>
      </c>
    </row>
    <row r="731" spans="1:9" x14ac:dyDescent="0.25">
      <c r="A731">
        <v>730</v>
      </c>
      <c r="B731">
        <v>318</v>
      </c>
      <c r="C731" s="1">
        <v>44932</v>
      </c>
      <c r="D731" s="2">
        <v>0.53141203703703699</v>
      </c>
      <c r="E731">
        <v>121</v>
      </c>
      <c r="F731" s="5">
        <f>IFERROR(VLOOKUP(E731,Raw_Menu!$A$2:$D$33,4,FALSE),0)</f>
        <v>10.5</v>
      </c>
      <c r="G731" s="5">
        <f t="shared" si="22"/>
        <v>10.5</v>
      </c>
      <c r="H731">
        <f t="shared" si="23"/>
        <v>12</v>
      </c>
      <c r="I731" t="str">
        <f>IFERROR(VLOOKUP(tblOrders[[#This Row],[item_id]],Raw_Menu!$A$2:$D$33,3,FALSE),"Unknown")</f>
        <v>Mexican</v>
      </c>
    </row>
    <row r="732" spans="1:9" x14ac:dyDescent="0.25">
      <c r="A732">
        <v>731</v>
      </c>
      <c r="B732">
        <v>318</v>
      </c>
      <c r="C732" s="1">
        <v>44932</v>
      </c>
      <c r="D732" s="2">
        <v>0.53141203703703699</v>
      </c>
      <c r="E732">
        <v>122</v>
      </c>
      <c r="F732" s="5">
        <f>IFERROR(VLOOKUP(E732,Raw_Menu!$A$2:$D$33,4,FALSE),0)</f>
        <v>7</v>
      </c>
      <c r="G732" s="5">
        <f t="shared" si="22"/>
        <v>7</v>
      </c>
      <c r="H732">
        <f t="shared" si="23"/>
        <v>12</v>
      </c>
      <c r="I732" t="str">
        <f>IFERROR(VLOOKUP(tblOrders[[#This Row],[item_id]],Raw_Menu!$A$2:$D$33,3,FALSE),"Unknown")</f>
        <v>Mexican</v>
      </c>
    </row>
    <row r="733" spans="1:9" x14ac:dyDescent="0.25">
      <c r="A733">
        <v>732</v>
      </c>
      <c r="B733">
        <v>319</v>
      </c>
      <c r="C733" s="1">
        <v>44932</v>
      </c>
      <c r="D733" s="2">
        <v>0.53219907407407407</v>
      </c>
      <c r="E733">
        <v>117</v>
      </c>
      <c r="F733" s="5">
        <f>IFERROR(VLOOKUP(E733,Raw_Menu!$A$2:$D$33,4,FALSE),0)</f>
        <v>12.95</v>
      </c>
      <c r="G733" s="5">
        <f t="shared" si="22"/>
        <v>12.95</v>
      </c>
      <c r="H733">
        <f t="shared" si="23"/>
        <v>12</v>
      </c>
      <c r="I733" t="str">
        <f>IFERROR(VLOOKUP(tblOrders[[#This Row],[item_id]],Raw_Menu!$A$2:$D$33,3,FALSE),"Unknown")</f>
        <v>Mexican</v>
      </c>
    </row>
    <row r="734" spans="1:9" x14ac:dyDescent="0.25">
      <c r="A734">
        <v>733</v>
      </c>
      <c r="B734">
        <v>320</v>
      </c>
      <c r="C734" s="1">
        <v>44932</v>
      </c>
      <c r="D734" s="2">
        <v>0.53240740740740744</v>
      </c>
      <c r="E734">
        <v>102</v>
      </c>
      <c r="F734" s="5">
        <f>IFERROR(VLOOKUP(E734,Raw_Menu!$A$2:$D$33,4,FALSE),0)</f>
        <v>13.95</v>
      </c>
      <c r="G734" s="5">
        <f t="shared" si="22"/>
        <v>13.95</v>
      </c>
      <c r="H734">
        <f t="shared" si="23"/>
        <v>12</v>
      </c>
      <c r="I734" t="str">
        <f>IFERROR(VLOOKUP(tblOrders[[#This Row],[item_id]],Raw_Menu!$A$2:$D$33,3,FALSE),"Unknown")</f>
        <v>American</v>
      </c>
    </row>
    <row r="735" spans="1:9" x14ac:dyDescent="0.25">
      <c r="A735">
        <v>734</v>
      </c>
      <c r="B735">
        <v>320</v>
      </c>
      <c r="C735" s="1">
        <v>44932</v>
      </c>
      <c r="D735" s="2">
        <v>0.53240740740740744</v>
      </c>
      <c r="E735">
        <v>104</v>
      </c>
      <c r="F735" s="5">
        <f>IFERROR(VLOOKUP(E735,Raw_Menu!$A$2:$D$33,4,FALSE),0)</f>
        <v>10.5</v>
      </c>
      <c r="G735" s="5">
        <f t="shared" si="22"/>
        <v>10.5</v>
      </c>
      <c r="H735">
        <f t="shared" si="23"/>
        <v>12</v>
      </c>
      <c r="I735" t="str">
        <f>IFERROR(VLOOKUP(tblOrders[[#This Row],[item_id]],Raw_Menu!$A$2:$D$33,3,FALSE),"Unknown")</f>
        <v>American</v>
      </c>
    </row>
    <row r="736" spans="1:9" x14ac:dyDescent="0.25">
      <c r="A736">
        <v>735</v>
      </c>
      <c r="B736">
        <v>321</v>
      </c>
      <c r="C736" s="1">
        <v>44932</v>
      </c>
      <c r="D736" s="2">
        <v>0.53913194444444446</v>
      </c>
      <c r="E736">
        <v>117</v>
      </c>
      <c r="F736" s="5">
        <f>IFERROR(VLOOKUP(E736,Raw_Menu!$A$2:$D$33,4,FALSE),0)</f>
        <v>12.95</v>
      </c>
      <c r="G736" s="5">
        <f t="shared" si="22"/>
        <v>12.95</v>
      </c>
      <c r="H736">
        <f t="shared" si="23"/>
        <v>12</v>
      </c>
      <c r="I736" t="str">
        <f>IFERROR(VLOOKUP(tblOrders[[#This Row],[item_id]],Raw_Menu!$A$2:$D$33,3,FALSE),"Unknown")</f>
        <v>Mexican</v>
      </c>
    </row>
    <row r="737" spans="1:9" x14ac:dyDescent="0.25">
      <c r="A737">
        <v>736</v>
      </c>
      <c r="B737">
        <v>322</v>
      </c>
      <c r="C737" s="1">
        <v>44932</v>
      </c>
      <c r="D737" s="2">
        <v>0.54320601851851846</v>
      </c>
      <c r="E737">
        <v>102</v>
      </c>
      <c r="F737" s="5">
        <f>IFERROR(VLOOKUP(E737,Raw_Menu!$A$2:$D$33,4,FALSE),0)</f>
        <v>13.95</v>
      </c>
      <c r="G737" s="5">
        <f t="shared" si="22"/>
        <v>13.95</v>
      </c>
      <c r="H737">
        <f t="shared" si="23"/>
        <v>13</v>
      </c>
      <c r="I737" t="str">
        <f>IFERROR(VLOOKUP(tblOrders[[#This Row],[item_id]],Raw_Menu!$A$2:$D$33,3,FALSE),"Unknown")</f>
        <v>American</v>
      </c>
    </row>
    <row r="738" spans="1:9" x14ac:dyDescent="0.25">
      <c r="A738">
        <v>737</v>
      </c>
      <c r="B738">
        <v>322</v>
      </c>
      <c r="C738" s="1">
        <v>44932</v>
      </c>
      <c r="D738" s="2">
        <v>0.54320601851851846</v>
      </c>
      <c r="E738">
        <v>104</v>
      </c>
      <c r="F738" s="5">
        <f>IFERROR(VLOOKUP(E738,Raw_Menu!$A$2:$D$33,4,FALSE),0)</f>
        <v>10.5</v>
      </c>
      <c r="G738" s="5">
        <f t="shared" si="22"/>
        <v>10.5</v>
      </c>
      <c r="H738">
        <f t="shared" si="23"/>
        <v>13</v>
      </c>
      <c r="I738" t="str">
        <f>IFERROR(VLOOKUP(tblOrders[[#This Row],[item_id]],Raw_Menu!$A$2:$D$33,3,FALSE),"Unknown")</f>
        <v>American</v>
      </c>
    </row>
    <row r="739" spans="1:9" x14ac:dyDescent="0.25">
      <c r="A739">
        <v>738</v>
      </c>
      <c r="B739">
        <v>322</v>
      </c>
      <c r="C739" s="1">
        <v>44932</v>
      </c>
      <c r="D739" s="2">
        <v>0.54320601851851846</v>
      </c>
      <c r="E739">
        <v>108</v>
      </c>
      <c r="F739" s="5">
        <f>IFERROR(VLOOKUP(E739,Raw_Menu!$A$2:$D$33,4,FALSE),0)</f>
        <v>14.5</v>
      </c>
      <c r="G739" s="5">
        <f t="shared" si="22"/>
        <v>14.5</v>
      </c>
      <c r="H739">
        <f t="shared" si="23"/>
        <v>13</v>
      </c>
      <c r="I739" t="str">
        <f>IFERROR(VLOOKUP(tblOrders[[#This Row],[item_id]],Raw_Menu!$A$2:$D$33,3,FALSE),"Unknown")</f>
        <v>Asian</v>
      </c>
    </row>
    <row r="740" spans="1:9" x14ac:dyDescent="0.25">
      <c r="A740">
        <v>739</v>
      </c>
      <c r="B740">
        <v>322</v>
      </c>
      <c r="C740" s="1">
        <v>44932</v>
      </c>
      <c r="D740" s="2">
        <v>0.54320601851851846</v>
      </c>
      <c r="E740">
        <v>106</v>
      </c>
      <c r="F740" s="5">
        <f>IFERROR(VLOOKUP(E740,Raw_Menu!$A$2:$D$33,4,FALSE),0)</f>
        <v>7</v>
      </c>
      <c r="G740" s="5">
        <f t="shared" si="22"/>
        <v>7</v>
      </c>
      <c r="H740">
        <f t="shared" si="23"/>
        <v>13</v>
      </c>
      <c r="I740" t="str">
        <f>IFERROR(VLOOKUP(tblOrders[[#This Row],[item_id]],Raw_Menu!$A$2:$D$33,3,FALSE),"Unknown")</f>
        <v>American</v>
      </c>
    </row>
    <row r="741" spans="1:9" x14ac:dyDescent="0.25">
      <c r="A741">
        <v>740</v>
      </c>
      <c r="B741">
        <v>323</v>
      </c>
      <c r="C741" s="1">
        <v>44932</v>
      </c>
      <c r="D741" s="2">
        <v>0.54552083333333334</v>
      </c>
      <c r="E741">
        <v>108</v>
      </c>
      <c r="F741" s="5">
        <f>IFERROR(VLOOKUP(E741,Raw_Menu!$A$2:$D$33,4,FALSE),0)</f>
        <v>14.5</v>
      </c>
      <c r="G741" s="5">
        <f t="shared" si="22"/>
        <v>14.5</v>
      </c>
      <c r="H741">
        <f t="shared" si="23"/>
        <v>13</v>
      </c>
      <c r="I741" t="str">
        <f>IFERROR(VLOOKUP(tblOrders[[#This Row],[item_id]],Raw_Menu!$A$2:$D$33,3,FALSE),"Unknown")</f>
        <v>Asian</v>
      </c>
    </row>
    <row r="742" spans="1:9" x14ac:dyDescent="0.25">
      <c r="A742">
        <v>741</v>
      </c>
      <c r="B742">
        <v>324</v>
      </c>
      <c r="C742" s="1">
        <v>44932</v>
      </c>
      <c r="D742" s="2">
        <v>0.54634259259259255</v>
      </c>
      <c r="E742">
        <v>124</v>
      </c>
      <c r="F742" s="5">
        <f>IFERROR(VLOOKUP(E742,Raw_Menu!$A$2:$D$33,4,FALSE),0)</f>
        <v>14.5</v>
      </c>
      <c r="G742" s="5">
        <f t="shared" si="22"/>
        <v>14.5</v>
      </c>
      <c r="H742">
        <f t="shared" si="23"/>
        <v>13</v>
      </c>
      <c r="I742" t="str">
        <f>IFERROR(VLOOKUP(tblOrders[[#This Row],[item_id]],Raw_Menu!$A$2:$D$33,3,FALSE),"Unknown")</f>
        <v>Italian</v>
      </c>
    </row>
    <row r="743" spans="1:9" x14ac:dyDescent="0.25">
      <c r="A743">
        <v>742</v>
      </c>
      <c r="B743">
        <v>325</v>
      </c>
      <c r="C743" s="1">
        <v>44932</v>
      </c>
      <c r="D743" s="2">
        <v>0.54689814814814819</v>
      </c>
      <c r="E743">
        <v>108</v>
      </c>
      <c r="F743" s="5">
        <f>IFERROR(VLOOKUP(E743,Raw_Menu!$A$2:$D$33,4,FALSE),0)</f>
        <v>14.5</v>
      </c>
      <c r="G743" s="5">
        <f t="shared" si="22"/>
        <v>14.5</v>
      </c>
      <c r="H743">
        <f t="shared" si="23"/>
        <v>13</v>
      </c>
      <c r="I743" t="str">
        <f>IFERROR(VLOOKUP(tblOrders[[#This Row],[item_id]],Raw_Menu!$A$2:$D$33,3,FALSE),"Unknown")</f>
        <v>Asian</v>
      </c>
    </row>
    <row r="744" spans="1:9" x14ac:dyDescent="0.25">
      <c r="A744">
        <v>743</v>
      </c>
      <c r="B744">
        <v>325</v>
      </c>
      <c r="C744" s="1">
        <v>44932</v>
      </c>
      <c r="D744" s="2">
        <v>0.54689814814814819</v>
      </c>
      <c r="E744">
        <v>132</v>
      </c>
      <c r="F744" s="5">
        <f>IFERROR(VLOOKUP(E744,Raw_Menu!$A$2:$D$33,4,FALSE),0)</f>
        <v>16.95</v>
      </c>
      <c r="G744" s="5">
        <f t="shared" si="22"/>
        <v>16.95</v>
      </c>
      <c r="H744">
        <f t="shared" si="23"/>
        <v>13</v>
      </c>
      <c r="I744" t="str">
        <f>IFERROR(VLOOKUP(tblOrders[[#This Row],[item_id]],Raw_Menu!$A$2:$D$33,3,FALSE),"Unknown")</f>
        <v>Italian</v>
      </c>
    </row>
    <row r="745" spans="1:9" x14ac:dyDescent="0.25">
      <c r="A745">
        <v>744</v>
      </c>
      <c r="B745">
        <v>326</v>
      </c>
      <c r="C745" s="1">
        <v>44932</v>
      </c>
      <c r="D745" s="2">
        <v>0.54876157407407411</v>
      </c>
      <c r="E745">
        <v>102</v>
      </c>
      <c r="F745" s="5">
        <f>IFERROR(VLOOKUP(E745,Raw_Menu!$A$2:$D$33,4,FALSE),0)</f>
        <v>13.95</v>
      </c>
      <c r="G745" s="5">
        <f t="shared" si="22"/>
        <v>13.95</v>
      </c>
      <c r="H745">
        <f t="shared" si="23"/>
        <v>13</v>
      </c>
      <c r="I745" t="str">
        <f>IFERROR(VLOOKUP(tblOrders[[#This Row],[item_id]],Raw_Menu!$A$2:$D$33,3,FALSE),"Unknown")</f>
        <v>American</v>
      </c>
    </row>
    <row r="746" spans="1:9" x14ac:dyDescent="0.25">
      <c r="A746">
        <v>745</v>
      </c>
      <c r="B746">
        <v>326</v>
      </c>
      <c r="C746" s="1">
        <v>44932</v>
      </c>
      <c r="D746" s="2">
        <v>0.54876157407407411</v>
      </c>
      <c r="E746">
        <v>123</v>
      </c>
      <c r="F746" s="5">
        <f>IFERROR(VLOOKUP(E746,Raw_Menu!$A$2:$D$33,4,FALSE),0)</f>
        <v>9</v>
      </c>
      <c r="G746" s="5">
        <f t="shared" si="22"/>
        <v>9</v>
      </c>
      <c r="H746">
        <f t="shared" si="23"/>
        <v>13</v>
      </c>
      <c r="I746" t="str">
        <f>IFERROR(VLOOKUP(tblOrders[[#This Row],[item_id]],Raw_Menu!$A$2:$D$33,3,FALSE),"Unknown")</f>
        <v>Mexican</v>
      </c>
    </row>
    <row r="747" spans="1:9" x14ac:dyDescent="0.25">
      <c r="A747">
        <v>746</v>
      </c>
      <c r="B747">
        <v>327</v>
      </c>
      <c r="C747" s="1">
        <v>44932</v>
      </c>
      <c r="D747" s="2">
        <v>0.54923611111111115</v>
      </c>
      <c r="E747">
        <v>108</v>
      </c>
      <c r="F747" s="5">
        <f>IFERROR(VLOOKUP(E747,Raw_Menu!$A$2:$D$33,4,FALSE),0)</f>
        <v>14.5</v>
      </c>
      <c r="G747" s="5">
        <f t="shared" si="22"/>
        <v>14.5</v>
      </c>
      <c r="H747">
        <f t="shared" si="23"/>
        <v>13</v>
      </c>
      <c r="I747" t="str">
        <f>IFERROR(VLOOKUP(tblOrders[[#This Row],[item_id]],Raw_Menu!$A$2:$D$33,3,FALSE),"Unknown")</f>
        <v>Asian</v>
      </c>
    </row>
    <row r="748" spans="1:9" x14ac:dyDescent="0.25">
      <c r="A748">
        <v>747</v>
      </c>
      <c r="B748">
        <v>328</v>
      </c>
      <c r="C748" s="1">
        <v>44932</v>
      </c>
      <c r="D748" s="2">
        <v>0.55318287037037039</v>
      </c>
      <c r="E748">
        <v>128</v>
      </c>
      <c r="F748" s="5">
        <f>IFERROR(VLOOKUP(E748,Raw_Menu!$A$2:$D$33,4,FALSE),0)</f>
        <v>15.5</v>
      </c>
      <c r="G748" s="5">
        <f t="shared" si="22"/>
        <v>15.5</v>
      </c>
      <c r="H748">
        <f t="shared" si="23"/>
        <v>13</v>
      </c>
      <c r="I748" t="str">
        <f>IFERROR(VLOOKUP(tblOrders[[#This Row],[item_id]],Raw_Menu!$A$2:$D$33,3,FALSE),"Unknown")</f>
        <v>Italian</v>
      </c>
    </row>
    <row r="749" spans="1:9" x14ac:dyDescent="0.25">
      <c r="A749">
        <v>748</v>
      </c>
      <c r="B749">
        <v>329</v>
      </c>
      <c r="C749" s="1">
        <v>44932</v>
      </c>
      <c r="D749" s="2">
        <v>0.55745370370370373</v>
      </c>
      <c r="E749">
        <v>122</v>
      </c>
      <c r="F749" s="5">
        <f>IFERROR(VLOOKUP(E749,Raw_Menu!$A$2:$D$33,4,FALSE),0)</f>
        <v>7</v>
      </c>
      <c r="G749" s="5">
        <f t="shared" si="22"/>
        <v>7</v>
      </c>
      <c r="H749">
        <f t="shared" si="23"/>
        <v>13</v>
      </c>
      <c r="I749" t="str">
        <f>IFERROR(VLOOKUP(tblOrders[[#This Row],[item_id]],Raw_Menu!$A$2:$D$33,3,FALSE),"Unknown")</f>
        <v>Mexican</v>
      </c>
    </row>
    <row r="750" spans="1:9" x14ac:dyDescent="0.25">
      <c r="A750">
        <v>749</v>
      </c>
      <c r="B750">
        <v>329</v>
      </c>
      <c r="C750" s="1">
        <v>44932</v>
      </c>
      <c r="D750" s="2">
        <v>0.55745370370370373</v>
      </c>
      <c r="E750">
        <v>123</v>
      </c>
      <c r="F750" s="5">
        <f>IFERROR(VLOOKUP(E750,Raw_Menu!$A$2:$D$33,4,FALSE),0)</f>
        <v>9</v>
      </c>
      <c r="G750" s="5">
        <f t="shared" si="22"/>
        <v>9</v>
      </c>
      <c r="H750">
        <f t="shared" si="23"/>
        <v>13</v>
      </c>
      <c r="I750" t="str">
        <f>IFERROR(VLOOKUP(tblOrders[[#This Row],[item_id]],Raw_Menu!$A$2:$D$33,3,FALSE),"Unknown")</f>
        <v>Mexican</v>
      </c>
    </row>
    <row r="751" spans="1:9" x14ac:dyDescent="0.25">
      <c r="A751">
        <v>750</v>
      </c>
      <c r="B751">
        <v>330</v>
      </c>
      <c r="C751" s="1">
        <v>44932</v>
      </c>
      <c r="D751" s="2">
        <v>0.56054398148148143</v>
      </c>
      <c r="E751">
        <v>107</v>
      </c>
      <c r="F751" s="5">
        <f>IFERROR(VLOOKUP(E751,Raw_Menu!$A$2:$D$33,4,FALSE),0)</f>
        <v>16.5</v>
      </c>
      <c r="G751" s="5">
        <f t="shared" si="22"/>
        <v>16.5</v>
      </c>
      <c r="H751">
        <f t="shared" si="23"/>
        <v>13</v>
      </c>
      <c r="I751" t="str">
        <f>IFERROR(VLOOKUP(tblOrders[[#This Row],[item_id]],Raw_Menu!$A$2:$D$33,3,FALSE),"Unknown")</f>
        <v>Asian</v>
      </c>
    </row>
    <row r="752" spans="1:9" x14ac:dyDescent="0.25">
      <c r="A752">
        <v>751</v>
      </c>
      <c r="B752">
        <v>330</v>
      </c>
      <c r="C752" s="1">
        <v>44932</v>
      </c>
      <c r="D752" s="2">
        <v>0.56054398148148143</v>
      </c>
      <c r="E752">
        <v>103</v>
      </c>
      <c r="F752" s="5">
        <f>IFERROR(VLOOKUP(E752,Raw_Menu!$A$2:$D$33,4,FALSE),0)</f>
        <v>9</v>
      </c>
      <c r="G752" s="5">
        <f t="shared" si="22"/>
        <v>9</v>
      </c>
      <c r="H752">
        <f t="shared" si="23"/>
        <v>13</v>
      </c>
      <c r="I752" t="str">
        <f>IFERROR(VLOOKUP(tblOrders[[#This Row],[item_id]],Raw_Menu!$A$2:$D$33,3,FALSE),"Unknown")</f>
        <v>American</v>
      </c>
    </row>
    <row r="753" spans="1:9" x14ac:dyDescent="0.25">
      <c r="A753">
        <v>752</v>
      </c>
      <c r="B753">
        <v>330</v>
      </c>
      <c r="C753" s="1">
        <v>44932</v>
      </c>
      <c r="D753" s="2">
        <v>0.56054398148148143</v>
      </c>
      <c r="E753">
        <v>108</v>
      </c>
      <c r="F753" s="5">
        <f>IFERROR(VLOOKUP(E753,Raw_Menu!$A$2:$D$33,4,FALSE),0)</f>
        <v>14.5</v>
      </c>
      <c r="G753" s="5">
        <f t="shared" si="22"/>
        <v>14.5</v>
      </c>
      <c r="H753">
        <f t="shared" si="23"/>
        <v>13</v>
      </c>
      <c r="I753" t="str">
        <f>IFERROR(VLOOKUP(tblOrders[[#This Row],[item_id]],Raw_Menu!$A$2:$D$33,3,FALSE),"Unknown")</f>
        <v>Asian</v>
      </c>
    </row>
    <row r="754" spans="1:9" x14ac:dyDescent="0.25">
      <c r="A754">
        <v>753</v>
      </c>
      <c r="B754">
        <v>330</v>
      </c>
      <c r="C754" s="1">
        <v>44932</v>
      </c>
      <c r="D754" s="2">
        <v>0.56054398148148143</v>
      </c>
      <c r="E754">
        <v>108</v>
      </c>
      <c r="F754" s="5">
        <f>IFERROR(VLOOKUP(E754,Raw_Menu!$A$2:$D$33,4,FALSE),0)</f>
        <v>14.5</v>
      </c>
      <c r="G754" s="5">
        <f t="shared" si="22"/>
        <v>14.5</v>
      </c>
      <c r="H754">
        <f t="shared" si="23"/>
        <v>13</v>
      </c>
      <c r="I754" t="str">
        <f>IFERROR(VLOOKUP(tblOrders[[#This Row],[item_id]],Raw_Menu!$A$2:$D$33,3,FALSE),"Unknown")</f>
        <v>Asian</v>
      </c>
    </row>
    <row r="755" spans="1:9" x14ac:dyDescent="0.25">
      <c r="A755">
        <v>754</v>
      </c>
      <c r="B755">
        <v>330</v>
      </c>
      <c r="C755" s="1">
        <v>44932</v>
      </c>
      <c r="D755" s="2">
        <v>0.56054398148148143</v>
      </c>
      <c r="E755">
        <v>124</v>
      </c>
      <c r="F755" s="5">
        <f>IFERROR(VLOOKUP(E755,Raw_Menu!$A$2:$D$33,4,FALSE),0)</f>
        <v>14.5</v>
      </c>
      <c r="G755" s="5">
        <f t="shared" si="22"/>
        <v>14.5</v>
      </c>
      <c r="H755">
        <f t="shared" si="23"/>
        <v>13</v>
      </c>
      <c r="I755" t="str">
        <f>IFERROR(VLOOKUP(tblOrders[[#This Row],[item_id]],Raw_Menu!$A$2:$D$33,3,FALSE),"Unknown")</f>
        <v>Italian</v>
      </c>
    </row>
    <row r="756" spans="1:9" x14ac:dyDescent="0.25">
      <c r="A756">
        <v>755</v>
      </c>
      <c r="B756">
        <v>330</v>
      </c>
      <c r="C756" s="1">
        <v>44932</v>
      </c>
      <c r="D756" s="2">
        <v>0.56054398148148143</v>
      </c>
      <c r="E756">
        <v>125</v>
      </c>
      <c r="F756" s="5">
        <f>IFERROR(VLOOKUP(E756,Raw_Menu!$A$2:$D$33,4,FALSE),0)</f>
        <v>17.95</v>
      </c>
      <c r="G756" s="5">
        <f t="shared" si="22"/>
        <v>17.95</v>
      </c>
      <c r="H756">
        <f t="shared" si="23"/>
        <v>13</v>
      </c>
      <c r="I756" t="str">
        <f>IFERROR(VLOOKUP(tblOrders[[#This Row],[item_id]],Raw_Menu!$A$2:$D$33,3,FALSE),"Unknown")</f>
        <v>Italian</v>
      </c>
    </row>
    <row r="757" spans="1:9" x14ac:dyDescent="0.25">
      <c r="A757">
        <v>756</v>
      </c>
      <c r="B757">
        <v>330</v>
      </c>
      <c r="C757" s="1">
        <v>44932</v>
      </c>
      <c r="D757" s="2">
        <v>0.56054398148148143</v>
      </c>
      <c r="E757">
        <v>109</v>
      </c>
      <c r="F757" s="5">
        <f>IFERROR(VLOOKUP(E757,Raw_Menu!$A$2:$D$33,4,FALSE),0)</f>
        <v>17.95</v>
      </c>
      <c r="G757" s="5">
        <f t="shared" si="22"/>
        <v>17.95</v>
      </c>
      <c r="H757">
        <f t="shared" si="23"/>
        <v>13</v>
      </c>
      <c r="I757" t="str">
        <f>IFERROR(VLOOKUP(tblOrders[[#This Row],[item_id]],Raw_Menu!$A$2:$D$33,3,FALSE),"Unknown")</f>
        <v>Asian</v>
      </c>
    </row>
    <row r="758" spans="1:9" x14ac:dyDescent="0.25">
      <c r="A758">
        <v>757</v>
      </c>
      <c r="B758">
        <v>330</v>
      </c>
      <c r="C758" s="1">
        <v>44932</v>
      </c>
      <c r="D758" s="2">
        <v>0.56054398148148143</v>
      </c>
      <c r="E758">
        <v>112</v>
      </c>
      <c r="F758" s="5">
        <f>IFERROR(VLOOKUP(E758,Raw_Menu!$A$2:$D$33,4,FALSE),0)</f>
        <v>14.95</v>
      </c>
      <c r="G758" s="5">
        <f t="shared" si="22"/>
        <v>14.95</v>
      </c>
      <c r="H758">
        <f t="shared" si="23"/>
        <v>13</v>
      </c>
      <c r="I758" t="str">
        <f>IFERROR(VLOOKUP(tblOrders[[#This Row],[item_id]],Raw_Menu!$A$2:$D$33,3,FALSE),"Unknown")</f>
        <v>Asian</v>
      </c>
    </row>
    <row r="759" spans="1:9" x14ac:dyDescent="0.25">
      <c r="A759">
        <v>758</v>
      </c>
      <c r="B759">
        <v>330</v>
      </c>
      <c r="C759" s="1">
        <v>44932</v>
      </c>
      <c r="D759" s="2">
        <v>0.56054398148148143</v>
      </c>
      <c r="E759">
        <v>118</v>
      </c>
      <c r="F759" s="5">
        <f>IFERROR(VLOOKUP(E759,Raw_Menu!$A$2:$D$33,4,FALSE),0)</f>
        <v>14.95</v>
      </c>
      <c r="G759" s="5">
        <f t="shared" si="22"/>
        <v>14.95</v>
      </c>
      <c r="H759">
        <f t="shared" si="23"/>
        <v>13</v>
      </c>
      <c r="I759" t="str">
        <f>IFERROR(VLOOKUP(tblOrders[[#This Row],[item_id]],Raw_Menu!$A$2:$D$33,3,FALSE),"Unknown")</f>
        <v>Mexican</v>
      </c>
    </row>
    <row r="760" spans="1:9" x14ac:dyDescent="0.25">
      <c r="A760">
        <v>759</v>
      </c>
      <c r="B760">
        <v>330</v>
      </c>
      <c r="C760" s="1">
        <v>44932</v>
      </c>
      <c r="D760" s="2">
        <v>0.56054398148148143</v>
      </c>
      <c r="E760">
        <v>120</v>
      </c>
      <c r="F760" s="5">
        <f>IFERROR(VLOOKUP(E760,Raw_Menu!$A$2:$D$33,4,FALSE),0)</f>
        <v>13.95</v>
      </c>
      <c r="G760" s="5">
        <f t="shared" si="22"/>
        <v>13.95</v>
      </c>
      <c r="H760">
        <f t="shared" si="23"/>
        <v>13</v>
      </c>
      <c r="I760" t="str">
        <f>IFERROR(VLOOKUP(tblOrders[[#This Row],[item_id]],Raw_Menu!$A$2:$D$33,3,FALSE),"Unknown")</f>
        <v>Mexican</v>
      </c>
    </row>
    <row r="761" spans="1:9" x14ac:dyDescent="0.25">
      <c r="A761">
        <v>760</v>
      </c>
      <c r="B761">
        <v>330</v>
      </c>
      <c r="C761" s="1">
        <v>44932</v>
      </c>
      <c r="D761" s="2">
        <v>0.56054398148148143</v>
      </c>
      <c r="E761">
        <v>122</v>
      </c>
      <c r="F761" s="5">
        <f>IFERROR(VLOOKUP(E761,Raw_Menu!$A$2:$D$33,4,FALSE),0)</f>
        <v>7</v>
      </c>
      <c r="G761" s="5">
        <f t="shared" si="22"/>
        <v>7</v>
      </c>
      <c r="H761">
        <f t="shared" si="23"/>
        <v>13</v>
      </c>
      <c r="I761" t="str">
        <f>IFERROR(VLOOKUP(tblOrders[[#This Row],[item_id]],Raw_Menu!$A$2:$D$33,3,FALSE),"Unknown")</f>
        <v>Mexican</v>
      </c>
    </row>
    <row r="762" spans="1:9" x14ac:dyDescent="0.25">
      <c r="A762">
        <v>761</v>
      </c>
      <c r="B762">
        <v>330</v>
      </c>
      <c r="C762" s="1">
        <v>44932</v>
      </c>
      <c r="D762" s="2">
        <v>0.56054398148148143</v>
      </c>
      <c r="E762">
        <v>122</v>
      </c>
      <c r="F762" s="5">
        <f>IFERROR(VLOOKUP(E762,Raw_Menu!$A$2:$D$33,4,FALSE),0)</f>
        <v>7</v>
      </c>
      <c r="G762" s="5">
        <f t="shared" si="22"/>
        <v>7</v>
      </c>
      <c r="H762">
        <f t="shared" si="23"/>
        <v>13</v>
      </c>
      <c r="I762" t="str">
        <f>IFERROR(VLOOKUP(tblOrders[[#This Row],[item_id]],Raw_Menu!$A$2:$D$33,3,FALSE),"Unknown")</f>
        <v>Mexican</v>
      </c>
    </row>
    <row r="763" spans="1:9" x14ac:dyDescent="0.25">
      <c r="A763">
        <v>762</v>
      </c>
      <c r="B763">
        <v>330</v>
      </c>
      <c r="C763" s="1">
        <v>44932</v>
      </c>
      <c r="D763" s="2">
        <v>0.56054398148148143</v>
      </c>
      <c r="E763">
        <v>131</v>
      </c>
      <c r="F763" s="5">
        <f>IFERROR(VLOOKUP(E763,Raw_Menu!$A$2:$D$33,4,FALSE),0)</f>
        <v>17.95</v>
      </c>
      <c r="G763" s="5">
        <f t="shared" si="22"/>
        <v>17.95</v>
      </c>
      <c r="H763">
        <f t="shared" si="23"/>
        <v>13</v>
      </c>
      <c r="I763" t="str">
        <f>IFERROR(VLOOKUP(tblOrders[[#This Row],[item_id]],Raw_Menu!$A$2:$D$33,3,FALSE),"Unknown")</f>
        <v>Italian</v>
      </c>
    </row>
    <row r="764" spans="1:9" x14ac:dyDescent="0.25">
      <c r="A764">
        <v>763</v>
      </c>
      <c r="B764">
        <v>330</v>
      </c>
      <c r="C764" s="1">
        <v>44932</v>
      </c>
      <c r="D764" s="2">
        <v>0.56054398148148143</v>
      </c>
      <c r="E764">
        <v>114</v>
      </c>
      <c r="F764" s="5">
        <f>IFERROR(VLOOKUP(E764,Raw_Menu!$A$2:$D$33,4,FALSE),0)</f>
        <v>9</v>
      </c>
      <c r="G764" s="5">
        <f t="shared" si="22"/>
        <v>9</v>
      </c>
      <c r="H764">
        <f t="shared" si="23"/>
        <v>13</v>
      </c>
      <c r="I764" t="str">
        <f>IFERROR(VLOOKUP(tblOrders[[#This Row],[item_id]],Raw_Menu!$A$2:$D$33,3,FALSE),"Unknown")</f>
        <v>Asian</v>
      </c>
    </row>
    <row r="765" spans="1:9" x14ac:dyDescent="0.25">
      <c r="A765">
        <v>764</v>
      </c>
      <c r="B765">
        <v>331</v>
      </c>
      <c r="C765" s="1">
        <v>44932</v>
      </c>
      <c r="D765" s="2">
        <v>0.57187500000000002</v>
      </c>
      <c r="E765">
        <v>119</v>
      </c>
      <c r="F765" s="5">
        <f>IFERROR(VLOOKUP(E765,Raw_Menu!$A$2:$D$33,4,FALSE),0)</f>
        <v>11.95</v>
      </c>
      <c r="G765" s="5">
        <f t="shared" si="22"/>
        <v>11.95</v>
      </c>
      <c r="H765">
        <f t="shared" si="23"/>
        <v>13</v>
      </c>
      <c r="I765" t="str">
        <f>IFERROR(VLOOKUP(tblOrders[[#This Row],[item_id]],Raw_Menu!$A$2:$D$33,3,FALSE),"Unknown")</f>
        <v>Mexican</v>
      </c>
    </row>
    <row r="766" spans="1:9" x14ac:dyDescent="0.25">
      <c r="A766">
        <v>765</v>
      </c>
      <c r="B766">
        <v>332</v>
      </c>
      <c r="C766" s="1">
        <v>44932</v>
      </c>
      <c r="D766" s="2">
        <v>0.59167824074074071</v>
      </c>
      <c r="E766">
        <v>120</v>
      </c>
      <c r="F766" s="5">
        <f>IFERROR(VLOOKUP(E766,Raw_Menu!$A$2:$D$33,4,FALSE),0)</f>
        <v>13.95</v>
      </c>
      <c r="G766" s="5">
        <f t="shared" si="22"/>
        <v>13.95</v>
      </c>
      <c r="H766">
        <f t="shared" si="23"/>
        <v>14</v>
      </c>
      <c r="I766" t="str">
        <f>IFERROR(VLOOKUP(tblOrders[[#This Row],[item_id]],Raw_Menu!$A$2:$D$33,3,FALSE),"Unknown")</f>
        <v>Mexican</v>
      </c>
    </row>
    <row r="767" spans="1:9" x14ac:dyDescent="0.25">
      <c r="A767">
        <v>766</v>
      </c>
      <c r="B767">
        <v>332</v>
      </c>
      <c r="C767" s="1">
        <v>44932</v>
      </c>
      <c r="D767" s="2">
        <v>0.59167824074074071</v>
      </c>
      <c r="E767">
        <v>105</v>
      </c>
      <c r="F767" s="5">
        <f>IFERROR(VLOOKUP(E767,Raw_Menu!$A$2:$D$33,4,FALSE),0)</f>
        <v>7</v>
      </c>
      <c r="G767" s="5">
        <f t="shared" si="22"/>
        <v>7</v>
      </c>
      <c r="H767">
        <f t="shared" si="23"/>
        <v>14</v>
      </c>
      <c r="I767" t="str">
        <f>IFERROR(VLOOKUP(tblOrders[[#This Row],[item_id]],Raw_Menu!$A$2:$D$33,3,FALSE),"Unknown")</f>
        <v>American</v>
      </c>
    </row>
    <row r="768" spans="1:9" x14ac:dyDescent="0.25">
      <c r="A768">
        <v>767</v>
      </c>
      <c r="B768">
        <v>332</v>
      </c>
      <c r="C768" s="1">
        <v>44932</v>
      </c>
      <c r="D768" s="2">
        <v>0.59167824074074071</v>
      </c>
      <c r="E768">
        <v>106</v>
      </c>
      <c r="F768" s="5">
        <f>IFERROR(VLOOKUP(E768,Raw_Menu!$A$2:$D$33,4,FALSE),0)</f>
        <v>7</v>
      </c>
      <c r="G768" s="5">
        <f t="shared" si="22"/>
        <v>7</v>
      </c>
      <c r="H768">
        <f t="shared" si="23"/>
        <v>14</v>
      </c>
      <c r="I768" t="str">
        <f>IFERROR(VLOOKUP(tblOrders[[#This Row],[item_id]],Raw_Menu!$A$2:$D$33,3,FALSE),"Unknown")</f>
        <v>American</v>
      </c>
    </row>
    <row r="769" spans="1:9" x14ac:dyDescent="0.25">
      <c r="A769">
        <v>768</v>
      </c>
      <c r="B769">
        <v>333</v>
      </c>
      <c r="C769" s="1">
        <v>44932</v>
      </c>
      <c r="D769" s="2">
        <v>0.59486111111111106</v>
      </c>
      <c r="E769">
        <v>103</v>
      </c>
      <c r="F769" s="5">
        <f>IFERROR(VLOOKUP(E769,Raw_Menu!$A$2:$D$33,4,FALSE),0)</f>
        <v>9</v>
      </c>
      <c r="G769" s="5">
        <f t="shared" si="22"/>
        <v>9</v>
      </c>
      <c r="H769">
        <f t="shared" si="23"/>
        <v>14</v>
      </c>
      <c r="I769" t="str">
        <f>IFERROR(VLOOKUP(tblOrders[[#This Row],[item_id]],Raw_Menu!$A$2:$D$33,3,FALSE),"Unknown")</f>
        <v>American</v>
      </c>
    </row>
    <row r="770" spans="1:9" x14ac:dyDescent="0.25">
      <c r="A770">
        <v>769</v>
      </c>
      <c r="B770">
        <v>334</v>
      </c>
      <c r="C770" s="1">
        <v>44932</v>
      </c>
      <c r="D770" s="2">
        <v>0.60020833333333334</v>
      </c>
      <c r="E770">
        <v>116</v>
      </c>
      <c r="F770" s="5">
        <f>IFERROR(VLOOKUP(E770,Raw_Menu!$A$2:$D$33,4,FALSE),0)</f>
        <v>13.95</v>
      </c>
      <c r="G770" s="5">
        <f t="shared" ref="G770:G833" si="24">VALUE(F770)</f>
        <v>13.95</v>
      </c>
      <c r="H770">
        <f t="shared" ref="H770:H833" si="25">HOUR(D770)</f>
        <v>14</v>
      </c>
      <c r="I770" t="str">
        <f>IFERROR(VLOOKUP(tblOrders[[#This Row],[item_id]],Raw_Menu!$A$2:$D$33,3,FALSE),"Unknown")</f>
        <v>Mexican</v>
      </c>
    </row>
    <row r="771" spans="1:9" x14ac:dyDescent="0.25">
      <c r="A771">
        <v>770</v>
      </c>
      <c r="B771">
        <v>334</v>
      </c>
      <c r="C771" s="1">
        <v>44932</v>
      </c>
      <c r="D771" s="2">
        <v>0.60020833333333334</v>
      </c>
      <c r="E771">
        <v>113</v>
      </c>
      <c r="F771" s="5">
        <f>IFERROR(VLOOKUP(E771,Raw_Menu!$A$2:$D$33,4,FALSE),0)</f>
        <v>5</v>
      </c>
      <c r="G771" s="5">
        <f t="shared" si="24"/>
        <v>5</v>
      </c>
      <c r="H771">
        <f t="shared" si="25"/>
        <v>14</v>
      </c>
      <c r="I771" t="str">
        <f>IFERROR(VLOOKUP(tblOrders[[#This Row],[item_id]],Raw_Menu!$A$2:$D$33,3,FALSE),"Unknown")</f>
        <v>Asian</v>
      </c>
    </row>
    <row r="772" spans="1:9" x14ac:dyDescent="0.25">
      <c r="A772">
        <v>771</v>
      </c>
      <c r="B772">
        <v>334</v>
      </c>
      <c r="C772" s="1">
        <v>44932</v>
      </c>
      <c r="D772" s="2">
        <v>0.60020833333333334</v>
      </c>
      <c r="E772">
        <v>105</v>
      </c>
      <c r="F772" s="5">
        <f>IFERROR(VLOOKUP(E772,Raw_Menu!$A$2:$D$33,4,FALSE),0)</f>
        <v>7</v>
      </c>
      <c r="G772" s="5">
        <f t="shared" si="24"/>
        <v>7</v>
      </c>
      <c r="H772">
        <f t="shared" si="25"/>
        <v>14</v>
      </c>
      <c r="I772" t="str">
        <f>IFERROR(VLOOKUP(tblOrders[[#This Row],[item_id]],Raw_Menu!$A$2:$D$33,3,FALSE),"Unknown")</f>
        <v>American</v>
      </c>
    </row>
    <row r="773" spans="1:9" x14ac:dyDescent="0.25">
      <c r="A773">
        <v>772</v>
      </c>
      <c r="B773">
        <v>334</v>
      </c>
      <c r="C773" s="1">
        <v>44932</v>
      </c>
      <c r="D773" s="2">
        <v>0.60020833333333334</v>
      </c>
      <c r="E773">
        <v>106</v>
      </c>
      <c r="F773" s="5">
        <f>IFERROR(VLOOKUP(E773,Raw_Menu!$A$2:$D$33,4,FALSE),0)</f>
        <v>7</v>
      </c>
      <c r="G773" s="5">
        <f t="shared" si="24"/>
        <v>7</v>
      </c>
      <c r="H773">
        <f t="shared" si="25"/>
        <v>14</v>
      </c>
      <c r="I773" t="str">
        <f>IFERROR(VLOOKUP(tblOrders[[#This Row],[item_id]],Raw_Menu!$A$2:$D$33,3,FALSE),"Unknown")</f>
        <v>American</v>
      </c>
    </row>
    <row r="774" spans="1:9" x14ac:dyDescent="0.25">
      <c r="A774">
        <v>773</v>
      </c>
      <c r="B774">
        <v>335</v>
      </c>
      <c r="C774" s="1">
        <v>44932</v>
      </c>
      <c r="D774" s="2">
        <v>0.60054398148148147</v>
      </c>
      <c r="E774">
        <v>128</v>
      </c>
      <c r="F774" s="5">
        <f>IFERROR(VLOOKUP(E774,Raw_Menu!$A$2:$D$33,4,FALSE),0)</f>
        <v>15.5</v>
      </c>
      <c r="G774" s="5">
        <f t="shared" si="24"/>
        <v>15.5</v>
      </c>
      <c r="H774">
        <f t="shared" si="25"/>
        <v>14</v>
      </c>
      <c r="I774" t="str">
        <f>IFERROR(VLOOKUP(tblOrders[[#This Row],[item_id]],Raw_Menu!$A$2:$D$33,3,FALSE),"Unknown")</f>
        <v>Italian</v>
      </c>
    </row>
    <row r="775" spans="1:9" x14ac:dyDescent="0.25">
      <c r="A775">
        <v>774</v>
      </c>
      <c r="B775">
        <v>336</v>
      </c>
      <c r="C775" s="1">
        <v>44932</v>
      </c>
      <c r="D775" s="2">
        <v>0.61922453703703706</v>
      </c>
      <c r="E775">
        <v>119</v>
      </c>
      <c r="F775" s="5">
        <f>IFERROR(VLOOKUP(E775,Raw_Menu!$A$2:$D$33,4,FALSE),0)</f>
        <v>11.95</v>
      </c>
      <c r="G775" s="5">
        <f t="shared" si="24"/>
        <v>11.95</v>
      </c>
      <c r="H775">
        <f t="shared" si="25"/>
        <v>14</v>
      </c>
      <c r="I775" t="str">
        <f>IFERROR(VLOOKUP(tblOrders[[#This Row],[item_id]],Raw_Menu!$A$2:$D$33,3,FALSE),"Unknown")</f>
        <v>Mexican</v>
      </c>
    </row>
    <row r="776" spans="1:9" x14ac:dyDescent="0.25">
      <c r="A776">
        <v>775</v>
      </c>
      <c r="B776">
        <v>337</v>
      </c>
      <c r="C776" s="1">
        <v>44932</v>
      </c>
      <c r="D776" s="2">
        <v>0.62722222222222224</v>
      </c>
      <c r="E776">
        <v>109</v>
      </c>
      <c r="F776" s="5">
        <f>IFERROR(VLOOKUP(E776,Raw_Menu!$A$2:$D$33,4,FALSE),0)</f>
        <v>17.95</v>
      </c>
      <c r="G776" s="5">
        <f t="shared" si="24"/>
        <v>17.95</v>
      </c>
      <c r="H776">
        <f t="shared" si="25"/>
        <v>15</v>
      </c>
      <c r="I776" t="str">
        <f>IFERROR(VLOOKUP(tblOrders[[#This Row],[item_id]],Raw_Menu!$A$2:$D$33,3,FALSE),"Unknown")</f>
        <v>Asian</v>
      </c>
    </row>
    <row r="777" spans="1:9" x14ac:dyDescent="0.25">
      <c r="A777">
        <v>776</v>
      </c>
      <c r="B777">
        <v>337</v>
      </c>
      <c r="C777" s="1">
        <v>44932</v>
      </c>
      <c r="D777" s="2">
        <v>0.62722222222222224</v>
      </c>
      <c r="E777">
        <v>113</v>
      </c>
      <c r="F777" s="5">
        <f>IFERROR(VLOOKUP(E777,Raw_Menu!$A$2:$D$33,4,FALSE),0)</f>
        <v>5</v>
      </c>
      <c r="G777" s="5">
        <f t="shared" si="24"/>
        <v>5</v>
      </c>
      <c r="H777">
        <f t="shared" si="25"/>
        <v>15</v>
      </c>
      <c r="I777" t="str">
        <f>IFERROR(VLOOKUP(tblOrders[[#This Row],[item_id]],Raw_Menu!$A$2:$D$33,3,FALSE),"Unknown")</f>
        <v>Asian</v>
      </c>
    </row>
    <row r="778" spans="1:9" x14ac:dyDescent="0.25">
      <c r="A778">
        <v>777</v>
      </c>
      <c r="B778">
        <v>338</v>
      </c>
      <c r="C778" s="1">
        <v>44932</v>
      </c>
      <c r="D778" s="2">
        <v>0.63780092592592597</v>
      </c>
      <c r="E778">
        <v>129</v>
      </c>
      <c r="F778" s="5">
        <f>IFERROR(VLOOKUP(E778,Raw_Menu!$A$2:$D$33,4,FALSE),0)</f>
        <v>15.5</v>
      </c>
      <c r="G778" s="5">
        <f t="shared" si="24"/>
        <v>15.5</v>
      </c>
      <c r="H778">
        <f t="shared" si="25"/>
        <v>15</v>
      </c>
      <c r="I778" t="str">
        <f>IFERROR(VLOOKUP(tblOrders[[#This Row],[item_id]],Raw_Menu!$A$2:$D$33,3,FALSE),"Unknown")</f>
        <v>Italian</v>
      </c>
    </row>
    <row r="779" spans="1:9" x14ac:dyDescent="0.25">
      <c r="A779">
        <v>778</v>
      </c>
      <c r="B779">
        <v>338</v>
      </c>
      <c r="C779" s="1">
        <v>44932</v>
      </c>
      <c r="D779" s="2">
        <v>0.63780092592592597</v>
      </c>
      <c r="E779">
        <v>106</v>
      </c>
      <c r="F779" s="5">
        <f>IFERROR(VLOOKUP(E779,Raw_Menu!$A$2:$D$33,4,FALSE),0)</f>
        <v>7</v>
      </c>
      <c r="G779" s="5">
        <f t="shared" si="24"/>
        <v>7</v>
      </c>
      <c r="H779">
        <f t="shared" si="25"/>
        <v>15</v>
      </c>
      <c r="I779" t="str">
        <f>IFERROR(VLOOKUP(tblOrders[[#This Row],[item_id]],Raw_Menu!$A$2:$D$33,3,FALSE),"Unknown")</f>
        <v>American</v>
      </c>
    </row>
    <row r="780" spans="1:9" x14ac:dyDescent="0.25">
      <c r="A780">
        <v>779</v>
      </c>
      <c r="B780">
        <v>338</v>
      </c>
      <c r="C780" s="1">
        <v>44932</v>
      </c>
      <c r="D780" s="2">
        <v>0.63780092592592597</v>
      </c>
      <c r="E780" t="s">
        <v>95</v>
      </c>
      <c r="F780" s="5">
        <f>IFERROR(VLOOKUP(E780,Raw_Menu!$A$2:$D$33,4,FALSE),0)</f>
        <v>0</v>
      </c>
      <c r="G780" s="5">
        <f t="shared" si="24"/>
        <v>0</v>
      </c>
      <c r="H780">
        <f t="shared" si="25"/>
        <v>15</v>
      </c>
      <c r="I780" t="str">
        <f>IFERROR(VLOOKUP(tblOrders[[#This Row],[item_id]],Raw_Menu!$A$2:$D$33,3,FALSE),"Unknown")</f>
        <v>Unknown</v>
      </c>
    </row>
    <row r="781" spans="1:9" x14ac:dyDescent="0.25">
      <c r="A781">
        <v>780</v>
      </c>
      <c r="B781">
        <v>339</v>
      </c>
      <c r="C781" s="1">
        <v>44932</v>
      </c>
      <c r="D781" s="2">
        <v>0.64251157407407411</v>
      </c>
      <c r="E781">
        <v>122</v>
      </c>
      <c r="F781" s="5">
        <f>IFERROR(VLOOKUP(E781,Raw_Menu!$A$2:$D$33,4,FALSE),0)</f>
        <v>7</v>
      </c>
      <c r="G781" s="5">
        <f t="shared" si="24"/>
        <v>7</v>
      </c>
      <c r="H781">
        <f t="shared" si="25"/>
        <v>15</v>
      </c>
      <c r="I781" t="str">
        <f>IFERROR(VLOOKUP(tblOrders[[#This Row],[item_id]],Raw_Menu!$A$2:$D$33,3,FALSE),"Unknown")</f>
        <v>Mexican</v>
      </c>
    </row>
    <row r="782" spans="1:9" x14ac:dyDescent="0.25">
      <c r="A782">
        <v>781</v>
      </c>
      <c r="B782">
        <v>340</v>
      </c>
      <c r="C782" s="1">
        <v>44932</v>
      </c>
      <c r="D782" s="2">
        <v>0.64967592592592593</v>
      </c>
      <c r="E782">
        <v>118</v>
      </c>
      <c r="F782" s="5">
        <f>IFERROR(VLOOKUP(E782,Raw_Menu!$A$2:$D$33,4,FALSE),0)</f>
        <v>14.95</v>
      </c>
      <c r="G782" s="5">
        <f t="shared" si="24"/>
        <v>14.95</v>
      </c>
      <c r="H782">
        <f t="shared" si="25"/>
        <v>15</v>
      </c>
      <c r="I782" t="str">
        <f>IFERROR(VLOOKUP(tblOrders[[#This Row],[item_id]],Raw_Menu!$A$2:$D$33,3,FALSE),"Unknown")</f>
        <v>Mexican</v>
      </c>
    </row>
    <row r="783" spans="1:9" x14ac:dyDescent="0.25">
      <c r="A783">
        <v>782</v>
      </c>
      <c r="B783">
        <v>341</v>
      </c>
      <c r="C783" s="1">
        <v>44932</v>
      </c>
      <c r="D783" s="2">
        <v>0.64984953703703707</v>
      </c>
      <c r="E783">
        <v>101</v>
      </c>
      <c r="F783" s="5">
        <f>IFERROR(VLOOKUP(E783,Raw_Menu!$A$2:$D$33,4,FALSE),0)</f>
        <v>12.95</v>
      </c>
      <c r="G783" s="5">
        <f t="shared" si="24"/>
        <v>12.95</v>
      </c>
      <c r="H783">
        <f t="shared" si="25"/>
        <v>15</v>
      </c>
      <c r="I783" t="str">
        <f>IFERROR(VLOOKUP(tblOrders[[#This Row],[item_id]],Raw_Menu!$A$2:$D$33,3,FALSE),"Unknown")</f>
        <v>American</v>
      </c>
    </row>
    <row r="784" spans="1:9" x14ac:dyDescent="0.25">
      <c r="A784">
        <v>783</v>
      </c>
      <c r="B784">
        <v>341</v>
      </c>
      <c r="C784" s="1">
        <v>44932</v>
      </c>
      <c r="D784" s="2">
        <v>0.64984953703703707</v>
      </c>
      <c r="E784">
        <v>113</v>
      </c>
      <c r="F784" s="5">
        <f>IFERROR(VLOOKUP(E784,Raw_Menu!$A$2:$D$33,4,FALSE),0)</f>
        <v>5</v>
      </c>
      <c r="G784" s="5">
        <f t="shared" si="24"/>
        <v>5</v>
      </c>
      <c r="H784">
        <f t="shared" si="25"/>
        <v>15</v>
      </c>
      <c r="I784" t="str">
        <f>IFERROR(VLOOKUP(tblOrders[[#This Row],[item_id]],Raw_Menu!$A$2:$D$33,3,FALSE),"Unknown")</f>
        <v>Asian</v>
      </c>
    </row>
    <row r="785" spans="1:9" x14ac:dyDescent="0.25">
      <c r="A785">
        <v>784</v>
      </c>
      <c r="B785">
        <v>342</v>
      </c>
      <c r="C785" s="1">
        <v>44932</v>
      </c>
      <c r="D785" s="2">
        <v>0.65569444444444447</v>
      </c>
      <c r="E785">
        <v>120</v>
      </c>
      <c r="F785" s="5">
        <f>IFERROR(VLOOKUP(E785,Raw_Menu!$A$2:$D$33,4,FALSE),0)</f>
        <v>13.95</v>
      </c>
      <c r="G785" s="5">
        <f t="shared" si="24"/>
        <v>13.95</v>
      </c>
      <c r="H785">
        <f t="shared" si="25"/>
        <v>15</v>
      </c>
      <c r="I785" t="str">
        <f>IFERROR(VLOOKUP(tblOrders[[#This Row],[item_id]],Raw_Menu!$A$2:$D$33,3,FALSE),"Unknown")</f>
        <v>Mexican</v>
      </c>
    </row>
    <row r="786" spans="1:9" x14ac:dyDescent="0.25">
      <c r="A786">
        <v>785</v>
      </c>
      <c r="B786">
        <v>342</v>
      </c>
      <c r="C786" s="1">
        <v>44932</v>
      </c>
      <c r="D786" s="2">
        <v>0.65569444444444447</v>
      </c>
      <c r="E786">
        <v>105</v>
      </c>
      <c r="F786" s="5">
        <f>IFERROR(VLOOKUP(E786,Raw_Menu!$A$2:$D$33,4,FALSE),0)</f>
        <v>7</v>
      </c>
      <c r="G786" s="5">
        <f t="shared" si="24"/>
        <v>7</v>
      </c>
      <c r="H786">
        <f t="shared" si="25"/>
        <v>15</v>
      </c>
      <c r="I786" t="str">
        <f>IFERROR(VLOOKUP(tblOrders[[#This Row],[item_id]],Raw_Menu!$A$2:$D$33,3,FALSE),"Unknown")</f>
        <v>American</v>
      </c>
    </row>
    <row r="787" spans="1:9" x14ac:dyDescent="0.25">
      <c r="A787">
        <v>786</v>
      </c>
      <c r="B787">
        <v>343</v>
      </c>
      <c r="C787" s="1">
        <v>44932</v>
      </c>
      <c r="D787" s="2">
        <v>0.65667824074074077</v>
      </c>
      <c r="E787">
        <v>124</v>
      </c>
      <c r="F787" s="5">
        <f>IFERROR(VLOOKUP(E787,Raw_Menu!$A$2:$D$33,4,FALSE),0)</f>
        <v>14.5</v>
      </c>
      <c r="G787" s="5">
        <f t="shared" si="24"/>
        <v>14.5</v>
      </c>
      <c r="H787">
        <f t="shared" si="25"/>
        <v>15</v>
      </c>
      <c r="I787" t="str">
        <f>IFERROR(VLOOKUP(tblOrders[[#This Row],[item_id]],Raw_Menu!$A$2:$D$33,3,FALSE),"Unknown")</f>
        <v>Italian</v>
      </c>
    </row>
    <row r="788" spans="1:9" x14ac:dyDescent="0.25">
      <c r="A788">
        <v>787</v>
      </c>
      <c r="B788">
        <v>343</v>
      </c>
      <c r="C788" s="1">
        <v>44932</v>
      </c>
      <c r="D788" s="2">
        <v>0.65667824074074077</v>
      </c>
      <c r="E788">
        <v>125</v>
      </c>
      <c r="F788" s="5">
        <f>IFERROR(VLOOKUP(E788,Raw_Menu!$A$2:$D$33,4,FALSE),0)</f>
        <v>17.95</v>
      </c>
      <c r="G788" s="5">
        <f t="shared" si="24"/>
        <v>17.95</v>
      </c>
      <c r="H788">
        <f t="shared" si="25"/>
        <v>15</v>
      </c>
      <c r="I788" t="str">
        <f>IFERROR(VLOOKUP(tblOrders[[#This Row],[item_id]],Raw_Menu!$A$2:$D$33,3,FALSE),"Unknown")</f>
        <v>Italian</v>
      </c>
    </row>
    <row r="789" spans="1:9" x14ac:dyDescent="0.25">
      <c r="A789">
        <v>788</v>
      </c>
      <c r="B789">
        <v>344</v>
      </c>
      <c r="C789" s="1">
        <v>44932</v>
      </c>
      <c r="D789" s="2">
        <v>0.66748842592592594</v>
      </c>
      <c r="E789">
        <v>110</v>
      </c>
      <c r="F789" s="5">
        <f>IFERROR(VLOOKUP(E789,Raw_Menu!$A$2:$D$33,4,FALSE),0)</f>
        <v>17.95</v>
      </c>
      <c r="G789" s="5">
        <f t="shared" si="24"/>
        <v>17.95</v>
      </c>
      <c r="H789">
        <f t="shared" si="25"/>
        <v>16</v>
      </c>
      <c r="I789" t="str">
        <f>IFERROR(VLOOKUP(tblOrders[[#This Row],[item_id]],Raw_Menu!$A$2:$D$33,3,FALSE),"Unknown")</f>
        <v>Asian</v>
      </c>
    </row>
    <row r="790" spans="1:9" x14ac:dyDescent="0.25">
      <c r="A790">
        <v>789</v>
      </c>
      <c r="B790">
        <v>345</v>
      </c>
      <c r="C790" s="1">
        <v>44932</v>
      </c>
      <c r="D790" s="2">
        <v>0.66790509259259256</v>
      </c>
      <c r="E790">
        <v>118</v>
      </c>
      <c r="F790" s="5">
        <f>IFERROR(VLOOKUP(E790,Raw_Menu!$A$2:$D$33,4,FALSE),0)</f>
        <v>14.95</v>
      </c>
      <c r="G790" s="5">
        <f t="shared" si="24"/>
        <v>14.95</v>
      </c>
      <c r="H790">
        <f t="shared" si="25"/>
        <v>16</v>
      </c>
      <c r="I790" t="str">
        <f>IFERROR(VLOOKUP(tblOrders[[#This Row],[item_id]],Raw_Menu!$A$2:$D$33,3,FALSE),"Unknown")</f>
        <v>Mexican</v>
      </c>
    </row>
    <row r="791" spans="1:9" x14ac:dyDescent="0.25">
      <c r="A791">
        <v>790</v>
      </c>
      <c r="B791">
        <v>345</v>
      </c>
      <c r="C791" s="1">
        <v>44932</v>
      </c>
      <c r="D791" s="2">
        <v>0.66790509259259256</v>
      </c>
      <c r="E791">
        <v>131</v>
      </c>
      <c r="F791" s="5">
        <f>IFERROR(VLOOKUP(E791,Raw_Menu!$A$2:$D$33,4,FALSE),0)</f>
        <v>17.95</v>
      </c>
      <c r="G791" s="5">
        <f t="shared" si="24"/>
        <v>17.95</v>
      </c>
      <c r="H791">
        <f t="shared" si="25"/>
        <v>16</v>
      </c>
      <c r="I791" t="str">
        <f>IFERROR(VLOOKUP(tblOrders[[#This Row],[item_id]],Raw_Menu!$A$2:$D$33,3,FALSE),"Unknown")</f>
        <v>Italian</v>
      </c>
    </row>
    <row r="792" spans="1:9" x14ac:dyDescent="0.25">
      <c r="A792">
        <v>791</v>
      </c>
      <c r="B792">
        <v>346</v>
      </c>
      <c r="C792" s="1">
        <v>44932</v>
      </c>
      <c r="D792" s="2">
        <v>0.6875</v>
      </c>
      <c r="E792">
        <v>126</v>
      </c>
      <c r="F792" s="5">
        <f>IFERROR(VLOOKUP(E792,Raw_Menu!$A$2:$D$33,4,FALSE),0)</f>
        <v>14.5</v>
      </c>
      <c r="G792" s="5">
        <f t="shared" si="24"/>
        <v>14.5</v>
      </c>
      <c r="H792">
        <f t="shared" si="25"/>
        <v>16</v>
      </c>
      <c r="I792" t="str">
        <f>IFERROR(VLOOKUP(tblOrders[[#This Row],[item_id]],Raw_Menu!$A$2:$D$33,3,FALSE),"Unknown")</f>
        <v>Italian</v>
      </c>
    </row>
    <row r="793" spans="1:9" x14ac:dyDescent="0.25">
      <c r="A793">
        <v>792</v>
      </c>
      <c r="B793">
        <v>346</v>
      </c>
      <c r="C793" s="1">
        <v>44932</v>
      </c>
      <c r="D793" s="2">
        <v>0.6875</v>
      </c>
      <c r="E793">
        <v>109</v>
      </c>
      <c r="F793" s="5">
        <f>IFERROR(VLOOKUP(E793,Raw_Menu!$A$2:$D$33,4,FALSE),0)</f>
        <v>17.95</v>
      </c>
      <c r="G793" s="5">
        <f t="shared" si="24"/>
        <v>17.95</v>
      </c>
      <c r="H793">
        <f t="shared" si="25"/>
        <v>16</v>
      </c>
      <c r="I793" t="str">
        <f>IFERROR(VLOOKUP(tblOrders[[#This Row],[item_id]],Raw_Menu!$A$2:$D$33,3,FALSE),"Unknown")</f>
        <v>Asian</v>
      </c>
    </row>
    <row r="794" spans="1:9" x14ac:dyDescent="0.25">
      <c r="A794">
        <v>793</v>
      </c>
      <c r="B794">
        <v>346</v>
      </c>
      <c r="C794" s="1">
        <v>44932</v>
      </c>
      <c r="D794" s="2">
        <v>0.6875</v>
      </c>
      <c r="E794">
        <v>110</v>
      </c>
      <c r="F794" s="5">
        <f>IFERROR(VLOOKUP(E794,Raw_Menu!$A$2:$D$33,4,FALSE),0)</f>
        <v>17.95</v>
      </c>
      <c r="G794" s="5">
        <f t="shared" si="24"/>
        <v>17.95</v>
      </c>
      <c r="H794">
        <f t="shared" si="25"/>
        <v>16</v>
      </c>
      <c r="I794" t="str">
        <f>IFERROR(VLOOKUP(tblOrders[[#This Row],[item_id]],Raw_Menu!$A$2:$D$33,3,FALSE),"Unknown")</f>
        <v>Asian</v>
      </c>
    </row>
    <row r="795" spans="1:9" x14ac:dyDescent="0.25">
      <c r="A795">
        <v>794</v>
      </c>
      <c r="B795">
        <v>346</v>
      </c>
      <c r="C795" s="1">
        <v>44932</v>
      </c>
      <c r="D795" s="2">
        <v>0.6875</v>
      </c>
      <c r="E795">
        <v>111</v>
      </c>
      <c r="F795" s="5">
        <f>IFERROR(VLOOKUP(E795,Raw_Menu!$A$2:$D$33,4,FALSE),0)</f>
        <v>11.95</v>
      </c>
      <c r="G795" s="5">
        <f t="shared" si="24"/>
        <v>11.95</v>
      </c>
      <c r="H795">
        <f t="shared" si="25"/>
        <v>16</v>
      </c>
      <c r="I795" t="str">
        <f>IFERROR(VLOOKUP(tblOrders[[#This Row],[item_id]],Raw_Menu!$A$2:$D$33,3,FALSE),"Unknown")</f>
        <v>Asian</v>
      </c>
    </row>
    <row r="796" spans="1:9" x14ac:dyDescent="0.25">
      <c r="A796">
        <v>795</v>
      </c>
      <c r="B796">
        <v>347</v>
      </c>
      <c r="C796" s="1">
        <v>44932</v>
      </c>
      <c r="D796" s="2">
        <v>0.69255787037037042</v>
      </c>
      <c r="E796">
        <v>131</v>
      </c>
      <c r="F796" s="5">
        <f>IFERROR(VLOOKUP(E796,Raw_Menu!$A$2:$D$33,4,FALSE),0)</f>
        <v>17.95</v>
      </c>
      <c r="G796" s="5">
        <f t="shared" si="24"/>
        <v>17.95</v>
      </c>
      <c r="H796">
        <f t="shared" si="25"/>
        <v>16</v>
      </c>
      <c r="I796" t="str">
        <f>IFERROR(VLOOKUP(tblOrders[[#This Row],[item_id]],Raw_Menu!$A$2:$D$33,3,FALSE),"Unknown")</f>
        <v>Italian</v>
      </c>
    </row>
    <row r="797" spans="1:9" x14ac:dyDescent="0.25">
      <c r="A797">
        <v>796</v>
      </c>
      <c r="B797">
        <v>347</v>
      </c>
      <c r="C797" s="1">
        <v>44932</v>
      </c>
      <c r="D797" s="2">
        <v>0.69255787037037042</v>
      </c>
      <c r="E797">
        <v>106</v>
      </c>
      <c r="F797" s="5">
        <f>IFERROR(VLOOKUP(E797,Raw_Menu!$A$2:$D$33,4,FALSE),0)</f>
        <v>7</v>
      </c>
      <c r="G797" s="5">
        <f t="shared" si="24"/>
        <v>7</v>
      </c>
      <c r="H797">
        <f t="shared" si="25"/>
        <v>16</v>
      </c>
      <c r="I797" t="str">
        <f>IFERROR(VLOOKUP(tblOrders[[#This Row],[item_id]],Raw_Menu!$A$2:$D$33,3,FALSE),"Unknown")</f>
        <v>American</v>
      </c>
    </row>
    <row r="798" spans="1:9" x14ac:dyDescent="0.25">
      <c r="A798">
        <v>797</v>
      </c>
      <c r="B798">
        <v>347</v>
      </c>
      <c r="C798" s="1">
        <v>44932</v>
      </c>
      <c r="D798" s="2">
        <v>0.69255787037037042</v>
      </c>
      <c r="E798">
        <v>132</v>
      </c>
      <c r="F798" s="5">
        <f>IFERROR(VLOOKUP(E798,Raw_Menu!$A$2:$D$33,4,FALSE),0)</f>
        <v>16.95</v>
      </c>
      <c r="G798" s="5">
        <f t="shared" si="24"/>
        <v>16.95</v>
      </c>
      <c r="H798">
        <f t="shared" si="25"/>
        <v>16</v>
      </c>
      <c r="I798" t="str">
        <f>IFERROR(VLOOKUP(tblOrders[[#This Row],[item_id]],Raw_Menu!$A$2:$D$33,3,FALSE),"Unknown")</f>
        <v>Italian</v>
      </c>
    </row>
    <row r="799" spans="1:9" x14ac:dyDescent="0.25">
      <c r="A799">
        <v>798</v>
      </c>
      <c r="B799">
        <v>348</v>
      </c>
      <c r="C799" s="1">
        <v>44932</v>
      </c>
      <c r="D799" s="2">
        <v>0.70083333333333331</v>
      </c>
      <c r="E799">
        <v>108</v>
      </c>
      <c r="F799" s="5">
        <f>IFERROR(VLOOKUP(E799,Raw_Menu!$A$2:$D$33,4,FALSE),0)</f>
        <v>14.5</v>
      </c>
      <c r="G799" s="5">
        <f t="shared" si="24"/>
        <v>14.5</v>
      </c>
      <c r="H799">
        <f t="shared" si="25"/>
        <v>16</v>
      </c>
      <c r="I799" t="str">
        <f>IFERROR(VLOOKUP(tblOrders[[#This Row],[item_id]],Raw_Menu!$A$2:$D$33,3,FALSE),"Unknown")</f>
        <v>Asian</v>
      </c>
    </row>
    <row r="800" spans="1:9" x14ac:dyDescent="0.25">
      <c r="A800">
        <v>799</v>
      </c>
      <c r="B800">
        <v>348</v>
      </c>
      <c r="C800" s="1">
        <v>44932</v>
      </c>
      <c r="D800" s="2">
        <v>0.70083333333333331</v>
      </c>
      <c r="E800">
        <v>106</v>
      </c>
      <c r="F800" s="5">
        <f>IFERROR(VLOOKUP(E800,Raw_Menu!$A$2:$D$33,4,FALSE),0)</f>
        <v>7</v>
      </c>
      <c r="G800" s="5">
        <f t="shared" si="24"/>
        <v>7</v>
      </c>
      <c r="H800">
        <f t="shared" si="25"/>
        <v>16</v>
      </c>
      <c r="I800" t="str">
        <f>IFERROR(VLOOKUP(tblOrders[[#This Row],[item_id]],Raw_Menu!$A$2:$D$33,3,FALSE),"Unknown")</f>
        <v>American</v>
      </c>
    </row>
    <row r="801" spans="1:9" x14ac:dyDescent="0.25">
      <c r="A801">
        <v>800</v>
      </c>
      <c r="B801">
        <v>348</v>
      </c>
      <c r="C801" s="1">
        <v>44932</v>
      </c>
      <c r="D801" s="2">
        <v>0.70083333333333331</v>
      </c>
      <c r="E801">
        <v>106</v>
      </c>
      <c r="F801" s="5">
        <f>IFERROR(VLOOKUP(E801,Raw_Menu!$A$2:$D$33,4,FALSE),0)</f>
        <v>7</v>
      </c>
      <c r="G801" s="5">
        <f t="shared" si="24"/>
        <v>7</v>
      </c>
      <c r="H801">
        <f t="shared" si="25"/>
        <v>16</v>
      </c>
      <c r="I801" t="str">
        <f>IFERROR(VLOOKUP(tblOrders[[#This Row],[item_id]],Raw_Menu!$A$2:$D$33,3,FALSE),"Unknown")</f>
        <v>American</v>
      </c>
    </row>
    <row r="802" spans="1:9" x14ac:dyDescent="0.25">
      <c r="A802">
        <v>801</v>
      </c>
      <c r="B802">
        <v>349</v>
      </c>
      <c r="C802" s="1">
        <v>44932</v>
      </c>
      <c r="D802" s="2">
        <v>0.72636574074074078</v>
      </c>
      <c r="E802">
        <v>113</v>
      </c>
      <c r="F802" s="5">
        <f>IFERROR(VLOOKUP(E802,Raw_Menu!$A$2:$D$33,4,FALSE),0)</f>
        <v>5</v>
      </c>
      <c r="G802" s="5">
        <f t="shared" si="24"/>
        <v>5</v>
      </c>
      <c r="H802">
        <f t="shared" si="25"/>
        <v>17</v>
      </c>
      <c r="I802" t="str">
        <f>IFERROR(VLOOKUP(tblOrders[[#This Row],[item_id]],Raw_Menu!$A$2:$D$33,3,FALSE),"Unknown")</f>
        <v>Asian</v>
      </c>
    </row>
    <row r="803" spans="1:9" x14ac:dyDescent="0.25">
      <c r="A803">
        <v>802</v>
      </c>
      <c r="B803">
        <v>350</v>
      </c>
      <c r="C803" s="1">
        <v>44932</v>
      </c>
      <c r="D803" s="2">
        <v>0.73408564814814814</v>
      </c>
      <c r="E803">
        <v>108</v>
      </c>
      <c r="F803" s="5">
        <f>IFERROR(VLOOKUP(E803,Raw_Menu!$A$2:$D$33,4,FALSE),0)</f>
        <v>14.5</v>
      </c>
      <c r="G803" s="5">
        <f t="shared" si="24"/>
        <v>14.5</v>
      </c>
      <c r="H803">
        <f t="shared" si="25"/>
        <v>17</v>
      </c>
      <c r="I803" t="str">
        <f>IFERROR(VLOOKUP(tblOrders[[#This Row],[item_id]],Raw_Menu!$A$2:$D$33,3,FALSE),"Unknown")</f>
        <v>Asian</v>
      </c>
    </row>
    <row r="804" spans="1:9" x14ac:dyDescent="0.25">
      <c r="A804">
        <v>803</v>
      </c>
      <c r="B804">
        <v>350</v>
      </c>
      <c r="C804" s="1">
        <v>44932</v>
      </c>
      <c r="D804" s="2">
        <v>0.73408564814814814</v>
      </c>
      <c r="E804">
        <v>113</v>
      </c>
      <c r="F804" s="5">
        <f>IFERROR(VLOOKUP(E804,Raw_Menu!$A$2:$D$33,4,FALSE),0)</f>
        <v>5</v>
      </c>
      <c r="G804" s="5">
        <f t="shared" si="24"/>
        <v>5</v>
      </c>
      <c r="H804">
        <f t="shared" si="25"/>
        <v>17</v>
      </c>
      <c r="I804" t="str">
        <f>IFERROR(VLOOKUP(tblOrders[[#This Row],[item_id]],Raw_Menu!$A$2:$D$33,3,FALSE),"Unknown")</f>
        <v>Asian</v>
      </c>
    </row>
    <row r="805" spans="1:9" x14ac:dyDescent="0.25">
      <c r="A805">
        <v>804</v>
      </c>
      <c r="B805">
        <v>350</v>
      </c>
      <c r="C805" s="1">
        <v>44932</v>
      </c>
      <c r="D805" s="2">
        <v>0.73408564814814814</v>
      </c>
      <c r="E805">
        <v>122</v>
      </c>
      <c r="F805" s="5">
        <f>IFERROR(VLOOKUP(E805,Raw_Menu!$A$2:$D$33,4,FALSE),0)</f>
        <v>7</v>
      </c>
      <c r="G805" s="5">
        <f t="shared" si="24"/>
        <v>7</v>
      </c>
      <c r="H805">
        <f t="shared" si="25"/>
        <v>17</v>
      </c>
      <c r="I805" t="str">
        <f>IFERROR(VLOOKUP(tblOrders[[#This Row],[item_id]],Raw_Menu!$A$2:$D$33,3,FALSE),"Unknown")</f>
        <v>Mexican</v>
      </c>
    </row>
    <row r="806" spans="1:9" x14ac:dyDescent="0.25">
      <c r="A806">
        <v>805</v>
      </c>
      <c r="B806">
        <v>351</v>
      </c>
      <c r="C806" s="1">
        <v>44932</v>
      </c>
      <c r="D806" s="2">
        <v>0.73436342592592596</v>
      </c>
      <c r="E806">
        <v>107</v>
      </c>
      <c r="F806" s="5">
        <f>IFERROR(VLOOKUP(E806,Raw_Menu!$A$2:$D$33,4,FALSE),0)</f>
        <v>16.5</v>
      </c>
      <c r="G806" s="5">
        <f t="shared" si="24"/>
        <v>16.5</v>
      </c>
      <c r="H806">
        <f t="shared" si="25"/>
        <v>17</v>
      </c>
      <c r="I806" t="str">
        <f>IFERROR(VLOOKUP(tblOrders[[#This Row],[item_id]],Raw_Menu!$A$2:$D$33,3,FALSE),"Unknown")</f>
        <v>Asian</v>
      </c>
    </row>
    <row r="807" spans="1:9" x14ac:dyDescent="0.25">
      <c r="A807">
        <v>806</v>
      </c>
      <c r="B807">
        <v>351</v>
      </c>
      <c r="C807" s="1">
        <v>44932</v>
      </c>
      <c r="D807" s="2">
        <v>0.73436342592592596</v>
      </c>
      <c r="E807">
        <v>109</v>
      </c>
      <c r="F807" s="5">
        <f>IFERROR(VLOOKUP(E807,Raw_Menu!$A$2:$D$33,4,FALSE),0)</f>
        <v>17.95</v>
      </c>
      <c r="G807" s="5">
        <f t="shared" si="24"/>
        <v>17.95</v>
      </c>
      <c r="H807">
        <f t="shared" si="25"/>
        <v>17</v>
      </c>
      <c r="I807" t="str">
        <f>IFERROR(VLOOKUP(tblOrders[[#This Row],[item_id]],Raw_Menu!$A$2:$D$33,3,FALSE),"Unknown")</f>
        <v>Asian</v>
      </c>
    </row>
    <row r="808" spans="1:9" x14ac:dyDescent="0.25">
      <c r="A808">
        <v>807</v>
      </c>
      <c r="B808">
        <v>352</v>
      </c>
      <c r="C808" s="1">
        <v>44932</v>
      </c>
      <c r="D808" s="2">
        <v>0.7401388888888889</v>
      </c>
      <c r="E808">
        <v>107</v>
      </c>
      <c r="F808" s="5">
        <f>IFERROR(VLOOKUP(E808,Raw_Menu!$A$2:$D$33,4,FALSE),0)</f>
        <v>16.5</v>
      </c>
      <c r="G808" s="5">
        <f t="shared" si="24"/>
        <v>16.5</v>
      </c>
      <c r="H808">
        <f t="shared" si="25"/>
        <v>17</v>
      </c>
      <c r="I808" t="str">
        <f>IFERROR(VLOOKUP(tblOrders[[#This Row],[item_id]],Raw_Menu!$A$2:$D$33,3,FALSE),"Unknown")</f>
        <v>Asian</v>
      </c>
    </row>
    <row r="809" spans="1:9" x14ac:dyDescent="0.25">
      <c r="A809">
        <v>808</v>
      </c>
      <c r="B809">
        <v>352</v>
      </c>
      <c r="C809" s="1">
        <v>44932</v>
      </c>
      <c r="D809" s="2">
        <v>0.7401388888888889</v>
      </c>
      <c r="E809">
        <v>110</v>
      </c>
      <c r="F809" s="5">
        <f>IFERROR(VLOOKUP(E809,Raw_Menu!$A$2:$D$33,4,FALSE),0)</f>
        <v>17.95</v>
      </c>
      <c r="G809" s="5">
        <f t="shared" si="24"/>
        <v>17.95</v>
      </c>
      <c r="H809">
        <f t="shared" si="25"/>
        <v>17</v>
      </c>
      <c r="I809" t="str">
        <f>IFERROR(VLOOKUP(tblOrders[[#This Row],[item_id]],Raw_Menu!$A$2:$D$33,3,FALSE),"Unknown")</f>
        <v>Asian</v>
      </c>
    </row>
    <row r="810" spans="1:9" x14ac:dyDescent="0.25">
      <c r="A810">
        <v>809</v>
      </c>
      <c r="B810">
        <v>353</v>
      </c>
      <c r="C810" s="1">
        <v>44932</v>
      </c>
      <c r="D810" s="2">
        <v>0.74986111111111109</v>
      </c>
      <c r="E810">
        <v>101</v>
      </c>
      <c r="F810" s="5">
        <f>IFERROR(VLOOKUP(E810,Raw_Menu!$A$2:$D$33,4,FALSE),0)</f>
        <v>12.95</v>
      </c>
      <c r="G810" s="5">
        <f t="shared" si="24"/>
        <v>12.95</v>
      </c>
      <c r="H810">
        <f t="shared" si="25"/>
        <v>17</v>
      </c>
      <c r="I810" t="str">
        <f>IFERROR(VLOOKUP(tblOrders[[#This Row],[item_id]],Raw_Menu!$A$2:$D$33,3,FALSE),"Unknown")</f>
        <v>American</v>
      </c>
    </row>
    <row r="811" spans="1:9" x14ac:dyDescent="0.25">
      <c r="A811">
        <v>810</v>
      </c>
      <c r="B811">
        <v>353</v>
      </c>
      <c r="C811" s="1">
        <v>44932</v>
      </c>
      <c r="D811" s="2">
        <v>0.74986111111111109</v>
      </c>
      <c r="E811">
        <v>102</v>
      </c>
      <c r="F811" s="5">
        <f>IFERROR(VLOOKUP(E811,Raw_Menu!$A$2:$D$33,4,FALSE),0)</f>
        <v>13.95</v>
      </c>
      <c r="G811" s="5">
        <f t="shared" si="24"/>
        <v>13.95</v>
      </c>
      <c r="H811">
        <f t="shared" si="25"/>
        <v>17</v>
      </c>
      <c r="I811" t="str">
        <f>IFERROR(VLOOKUP(tblOrders[[#This Row],[item_id]],Raw_Menu!$A$2:$D$33,3,FALSE),"Unknown")</f>
        <v>American</v>
      </c>
    </row>
    <row r="812" spans="1:9" x14ac:dyDescent="0.25">
      <c r="A812">
        <v>811</v>
      </c>
      <c r="B812">
        <v>353</v>
      </c>
      <c r="C812" s="1">
        <v>44932</v>
      </c>
      <c r="D812" s="2">
        <v>0.74986111111111109</v>
      </c>
      <c r="E812">
        <v>119</v>
      </c>
      <c r="F812" s="5">
        <f>IFERROR(VLOOKUP(E812,Raw_Menu!$A$2:$D$33,4,FALSE),0)</f>
        <v>11.95</v>
      </c>
      <c r="G812" s="5">
        <f t="shared" si="24"/>
        <v>11.95</v>
      </c>
      <c r="H812">
        <f t="shared" si="25"/>
        <v>17</v>
      </c>
      <c r="I812" t="str">
        <f>IFERROR(VLOOKUP(tblOrders[[#This Row],[item_id]],Raw_Menu!$A$2:$D$33,3,FALSE),"Unknown")</f>
        <v>Mexican</v>
      </c>
    </row>
    <row r="813" spans="1:9" x14ac:dyDescent="0.25">
      <c r="A813">
        <v>812</v>
      </c>
      <c r="B813">
        <v>354</v>
      </c>
      <c r="C813" s="1">
        <v>44932</v>
      </c>
      <c r="D813" s="2">
        <v>0.75120370370370371</v>
      </c>
      <c r="E813">
        <v>126</v>
      </c>
      <c r="F813" s="5">
        <f>IFERROR(VLOOKUP(E813,Raw_Menu!$A$2:$D$33,4,FALSE),0)</f>
        <v>14.5</v>
      </c>
      <c r="G813" s="5">
        <f t="shared" si="24"/>
        <v>14.5</v>
      </c>
      <c r="H813">
        <f t="shared" si="25"/>
        <v>18</v>
      </c>
      <c r="I813" t="str">
        <f>IFERROR(VLOOKUP(tblOrders[[#This Row],[item_id]],Raw_Menu!$A$2:$D$33,3,FALSE),"Unknown")</f>
        <v>Italian</v>
      </c>
    </row>
    <row r="814" spans="1:9" x14ac:dyDescent="0.25">
      <c r="A814">
        <v>813</v>
      </c>
      <c r="B814">
        <v>354</v>
      </c>
      <c r="C814" s="1">
        <v>44932</v>
      </c>
      <c r="D814" s="2">
        <v>0.75120370370370371</v>
      </c>
      <c r="E814">
        <v>132</v>
      </c>
      <c r="F814" s="5">
        <f>IFERROR(VLOOKUP(E814,Raw_Menu!$A$2:$D$33,4,FALSE),0)</f>
        <v>16.95</v>
      </c>
      <c r="G814" s="5">
        <f t="shared" si="24"/>
        <v>16.95</v>
      </c>
      <c r="H814">
        <f t="shared" si="25"/>
        <v>18</v>
      </c>
      <c r="I814" t="str">
        <f>IFERROR(VLOOKUP(tblOrders[[#This Row],[item_id]],Raw_Menu!$A$2:$D$33,3,FALSE),"Unknown")</f>
        <v>Italian</v>
      </c>
    </row>
    <row r="815" spans="1:9" x14ac:dyDescent="0.25">
      <c r="A815">
        <v>814</v>
      </c>
      <c r="B815">
        <v>355</v>
      </c>
      <c r="C815" s="1">
        <v>44932</v>
      </c>
      <c r="D815" s="2">
        <v>0.7602430555555556</v>
      </c>
      <c r="E815">
        <v>103</v>
      </c>
      <c r="F815" s="5">
        <f>IFERROR(VLOOKUP(E815,Raw_Menu!$A$2:$D$33,4,FALSE),0)</f>
        <v>9</v>
      </c>
      <c r="G815" s="5">
        <f t="shared" si="24"/>
        <v>9</v>
      </c>
      <c r="H815">
        <f t="shared" si="25"/>
        <v>18</v>
      </c>
      <c r="I815" t="str">
        <f>IFERROR(VLOOKUP(tblOrders[[#This Row],[item_id]],Raw_Menu!$A$2:$D$33,3,FALSE),"Unknown")</f>
        <v>American</v>
      </c>
    </row>
    <row r="816" spans="1:9" x14ac:dyDescent="0.25">
      <c r="A816">
        <v>815</v>
      </c>
      <c r="B816">
        <v>355</v>
      </c>
      <c r="C816" s="1">
        <v>44932</v>
      </c>
      <c r="D816" s="2">
        <v>0.7602430555555556</v>
      </c>
      <c r="E816">
        <v>117</v>
      </c>
      <c r="F816" s="5">
        <f>IFERROR(VLOOKUP(E816,Raw_Menu!$A$2:$D$33,4,FALSE),0)</f>
        <v>12.95</v>
      </c>
      <c r="G816" s="5">
        <f t="shared" si="24"/>
        <v>12.95</v>
      </c>
      <c r="H816">
        <f t="shared" si="25"/>
        <v>18</v>
      </c>
      <c r="I816" t="str">
        <f>IFERROR(VLOOKUP(tblOrders[[#This Row],[item_id]],Raw_Menu!$A$2:$D$33,3,FALSE),"Unknown")</f>
        <v>Mexican</v>
      </c>
    </row>
    <row r="817" spans="1:9" x14ac:dyDescent="0.25">
      <c r="A817">
        <v>816</v>
      </c>
      <c r="B817">
        <v>356</v>
      </c>
      <c r="C817" s="1">
        <v>44932</v>
      </c>
      <c r="D817" s="2">
        <v>0.76116898148148149</v>
      </c>
      <c r="E817">
        <v>103</v>
      </c>
      <c r="F817" s="5">
        <f>IFERROR(VLOOKUP(E817,Raw_Menu!$A$2:$D$33,4,FALSE),0)</f>
        <v>9</v>
      </c>
      <c r="G817" s="5">
        <f t="shared" si="24"/>
        <v>9</v>
      </c>
      <c r="H817">
        <f t="shared" si="25"/>
        <v>18</v>
      </c>
      <c r="I817" t="str">
        <f>IFERROR(VLOOKUP(tblOrders[[#This Row],[item_id]],Raw_Menu!$A$2:$D$33,3,FALSE),"Unknown")</f>
        <v>American</v>
      </c>
    </row>
    <row r="818" spans="1:9" x14ac:dyDescent="0.25">
      <c r="A818">
        <v>817</v>
      </c>
      <c r="B818">
        <v>357</v>
      </c>
      <c r="C818" s="1">
        <v>44932</v>
      </c>
      <c r="D818" s="2">
        <v>0.7694212962962963</v>
      </c>
      <c r="E818">
        <v>102</v>
      </c>
      <c r="F818" s="5">
        <f>IFERROR(VLOOKUP(E818,Raw_Menu!$A$2:$D$33,4,FALSE),0)</f>
        <v>13.95</v>
      </c>
      <c r="G818" s="5">
        <f t="shared" si="24"/>
        <v>13.95</v>
      </c>
      <c r="H818">
        <f t="shared" si="25"/>
        <v>18</v>
      </c>
      <c r="I818" t="str">
        <f>IFERROR(VLOOKUP(tblOrders[[#This Row],[item_id]],Raw_Menu!$A$2:$D$33,3,FALSE),"Unknown")</f>
        <v>American</v>
      </c>
    </row>
    <row r="819" spans="1:9" x14ac:dyDescent="0.25">
      <c r="A819">
        <v>818</v>
      </c>
      <c r="B819">
        <v>357</v>
      </c>
      <c r="C819" s="1">
        <v>44932</v>
      </c>
      <c r="D819" s="2">
        <v>0.7694212962962963</v>
      </c>
      <c r="E819">
        <v>105</v>
      </c>
      <c r="F819" s="5">
        <f>IFERROR(VLOOKUP(E819,Raw_Menu!$A$2:$D$33,4,FALSE),0)</f>
        <v>7</v>
      </c>
      <c r="G819" s="5">
        <f t="shared" si="24"/>
        <v>7</v>
      </c>
      <c r="H819">
        <f t="shared" si="25"/>
        <v>18</v>
      </c>
      <c r="I819" t="str">
        <f>IFERROR(VLOOKUP(tblOrders[[#This Row],[item_id]],Raw_Menu!$A$2:$D$33,3,FALSE),"Unknown")</f>
        <v>American</v>
      </c>
    </row>
    <row r="820" spans="1:9" x14ac:dyDescent="0.25">
      <c r="A820">
        <v>819</v>
      </c>
      <c r="B820">
        <v>357</v>
      </c>
      <c r="C820" s="1">
        <v>44932</v>
      </c>
      <c r="D820" s="2">
        <v>0.7694212962962963</v>
      </c>
      <c r="E820">
        <v>131</v>
      </c>
      <c r="F820" s="5">
        <f>IFERROR(VLOOKUP(E820,Raw_Menu!$A$2:$D$33,4,FALSE),0)</f>
        <v>17.95</v>
      </c>
      <c r="G820" s="5">
        <f t="shared" si="24"/>
        <v>17.95</v>
      </c>
      <c r="H820">
        <f t="shared" si="25"/>
        <v>18</v>
      </c>
      <c r="I820" t="str">
        <f>IFERROR(VLOOKUP(tblOrders[[#This Row],[item_id]],Raw_Menu!$A$2:$D$33,3,FALSE),"Unknown")</f>
        <v>Italian</v>
      </c>
    </row>
    <row r="821" spans="1:9" x14ac:dyDescent="0.25">
      <c r="A821">
        <v>820</v>
      </c>
      <c r="B821">
        <v>358</v>
      </c>
      <c r="C821" s="1">
        <v>44932</v>
      </c>
      <c r="D821" s="2">
        <v>0.77097222222222217</v>
      </c>
      <c r="E821">
        <v>117</v>
      </c>
      <c r="F821" s="5">
        <f>IFERROR(VLOOKUP(E821,Raw_Menu!$A$2:$D$33,4,FALSE),0)</f>
        <v>12.95</v>
      </c>
      <c r="G821" s="5">
        <f t="shared" si="24"/>
        <v>12.95</v>
      </c>
      <c r="H821">
        <f t="shared" si="25"/>
        <v>18</v>
      </c>
      <c r="I821" t="str">
        <f>IFERROR(VLOOKUP(tblOrders[[#This Row],[item_id]],Raw_Menu!$A$2:$D$33,3,FALSE),"Unknown")</f>
        <v>Mexican</v>
      </c>
    </row>
    <row r="822" spans="1:9" x14ac:dyDescent="0.25">
      <c r="A822">
        <v>821</v>
      </c>
      <c r="B822">
        <v>359</v>
      </c>
      <c r="C822" s="1">
        <v>44932</v>
      </c>
      <c r="D822" s="2">
        <v>0.77300925925925923</v>
      </c>
      <c r="E822">
        <v>126</v>
      </c>
      <c r="F822" s="5">
        <f>IFERROR(VLOOKUP(E822,Raw_Menu!$A$2:$D$33,4,FALSE),0)</f>
        <v>14.5</v>
      </c>
      <c r="G822" s="5">
        <f t="shared" si="24"/>
        <v>14.5</v>
      </c>
      <c r="H822">
        <f t="shared" si="25"/>
        <v>18</v>
      </c>
      <c r="I822" t="str">
        <f>IFERROR(VLOOKUP(tblOrders[[#This Row],[item_id]],Raw_Menu!$A$2:$D$33,3,FALSE),"Unknown")</f>
        <v>Italian</v>
      </c>
    </row>
    <row r="823" spans="1:9" x14ac:dyDescent="0.25">
      <c r="A823">
        <v>822</v>
      </c>
      <c r="B823">
        <v>359</v>
      </c>
      <c r="C823" s="1">
        <v>44932</v>
      </c>
      <c r="D823" s="2">
        <v>0.77300925925925923</v>
      </c>
      <c r="E823">
        <v>106</v>
      </c>
      <c r="F823" s="5">
        <f>IFERROR(VLOOKUP(E823,Raw_Menu!$A$2:$D$33,4,FALSE),0)</f>
        <v>7</v>
      </c>
      <c r="G823" s="5">
        <f t="shared" si="24"/>
        <v>7</v>
      </c>
      <c r="H823">
        <f t="shared" si="25"/>
        <v>18</v>
      </c>
      <c r="I823" t="str">
        <f>IFERROR(VLOOKUP(tblOrders[[#This Row],[item_id]],Raw_Menu!$A$2:$D$33,3,FALSE),"Unknown")</f>
        <v>American</v>
      </c>
    </row>
    <row r="824" spans="1:9" x14ac:dyDescent="0.25">
      <c r="A824">
        <v>823</v>
      </c>
      <c r="B824">
        <v>360</v>
      </c>
      <c r="C824" s="1">
        <v>44932</v>
      </c>
      <c r="D824" s="2">
        <v>0.78516203703703702</v>
      </c>
      <c r="E824">
        <v>101</v>
      </c>
      <c r="F824" s="5">
        <f>IFERROR(VLOOKUP(E824,Raw_Menu!$A$2:$D$33,4,FALSE),0)</f>
        <v>12.95</v>
      </c>
      <c r="G824" s="5">
        <f t="shared" si="24"/>
        <v>12.95</v>
      </c>
      <c r="H824">
        <f t="shared" si="25"/>
        <v>18</v>
      </c>
      <c r="I824" t="str">
        <f>IFERROR(VLOOKUP(tblOrders[[#This Row],[item_id]],Raw_Menu!$A$2:$D$33,3,FALSE),"Unknown")</f>
        <v>American</v>
      </c>
    </row>
    <row r="825" spans="1:9" x14ac:dyDescent="0.25">
      <c r="A825">
        <v>824</v>
      </c>
      <c r="B825">
        <v>360</v>
      </c>
      <c r="C825" s="1">
        <v>44932</v>
      </c>
      <c r="D825" s="2">
        <v>0.78516203703703702</v>
      </c>
      <c r="E825">
        <v>126</v>
      </c>
      <c r="F825" s="5">
        <f>IFERROR(VLOOKUP(E825,Raw_Menu!$A$2:$D$33,4,FALSE),0)</f>
        <v>14.5</v>
      </c>
      <c r="G825" s="5">
        <f t="shared" si="24"/>
        <v>14.5</v>
      </c>
      <c r="H825">
        <f t="shared" si="25"/>
        <v>18</v>
      </c>
      <c r="I825" t="str">
        <f>IFERROR(VLOOKUP(tblOrders[[#This Row],[item_id]],Raw_Menu!$A$2:$D$33,3,FALSE),"Unknown")</f>
        <v>Italian</v>
      </c>
    </row>
    <row r="826" spans="1:9" x14ac:dyDescent="0.25">
      <c r="A826">
        <v>825</v>
      </c>
      <c r="B826">
        <v>360</v>
      </c>
      <c r="C826" s="1">
        <v>44932</v>
      </c>
      <c r="D826" s="2">
        <v>0.78516203703703702</v>
      </c>
      <c r="E826">
        <v>109</v>
      </c>
      <c r="F826" s="5">
        <f>IFERROR(VLOOKUP(E826,Raw_Menu!$A$2:$D$33,4,FALSE),0)</f>
        <v>17.95</v>
      </c>
      <c r="G826" s="5">
        <f t="shared" si="24"/>
        <v>17.95</v>
      </c>
      <c r="H826">
        <f t="shared" si="25"/>
        <v>18</v>
      </c>
      <c r="I826" t="str">
        <f>IFERROR(VLOOKUP(tblOrders[[#This Row],[item_id]],Raw_Menu!$A$2:$D$33,3,FALSE),"Unknown")</f>
        <v>Asian</v>
      </c>
    </row>
    <row r="827" spans="1:9" x14ac:dyDescent="0.25">
      <c r="A827">
        <v>826</v>
      </c>
      <c r="B827">
        <v>361</v>
      </c>
      <c r="C827" s="1">
        <v>44932</v>
      </c>
      <c r="D827" s="2">
        <v>0.80043981481481485</v>
      </c>
      <c r="E827">
        <v>107</v>
      </c>
      <c r="F827" s="5">
        <f>IFERROR(VLOOKUP(E827,Raw_Menu!$A$2:$D$33,4,FALSE),0)</f>
        <v>16.5</v>
      </c>
      <c r="G827" s="5">
        <f t="shared" si="24"/>
        <v>16.5</v>
      </c>
      <c r="H827">
        <f t="shared" si="25"/>
        <v>19</v>
      </c>
      <c r="I827" t="str">
        <f>IFERROR(VLOOKUP(tblOrders[[#This Row],[item_id]],Raw_Menu!$A$2:$D$33,3,FALSE),"Unknown")</f>
        <v>Asian</v>
      </c>
    </row>
    <row r="828" spans="1:9" x14ac:dyDescent="0.25">
      <c r="A828">
        <v>827</v>
      </c>
      <c r="B828">
        <v>361</v>
      </c>
      <c r="C828" s="1">
        <v>44932</v>
      </c>
      <c r="D828" s="2">
        <v>0.80043981481481485</v>
      </c>
      <c r="E828">
        <v>110</v>
      </c>
      <c r="F828" s="5">
        <f>IFERROR(VLOOKUP(E828,Raw_Menu!$A$2:$D$33,4,FALSE),0)</f>
        <v>17.95</v>
      </c>
      <c r="G828" s="5">
        <f t="shared" si="24"/>
        <v>17.95</v>
      </c>
      <c r="H828">
        <f t="shared" si="25"/>
        <v>19</v>
      </c>
      <c r="I828" t="str">
        <f>IFERROR(VLOOKUP(tblOrders[[#This Row],[item_id]],Raw_Menu!$A$2:$D$33,3,FALSE),"Unknown")</f>
        <v>Asian</v>
      </c>
    </row>
    <row r="829" spans="1:9" x14ac:dyDescent="0.25">
      <c r="A829">
        <v>828</v>
      </c>
      <c r="B829">
        <v>362</v>
      </c>
      <c r="C829" s="1">
        <v>44932</v>
      </c>
      <c r="D829" s="2">
        <v>0.80111111111111111</v>
      </c>
      <c r="E829">
        <v>101</v>
      </c>
      <c r="F829" s="5">
        <f>IFERROR(VLOOKUP(E829,Raw_Menu!$A$2:$D$33,4,FALSE),0)</f>
        <v>12.95</v>
      </c>
      <c r="G829" s="5">
        <f t="shared" si="24"/>
        <v>12.95</v>
      </c>
      <c r="H829">
        <f t="shared" si="25"/>
        <v>19</v>
      </c>
      <c r="I829" t="str">
        <f>IFERROR(VLOOKUP(tblOrders[[#This Row],[item_id]],Raw_Menu!$A$2:$D$33,3,FALSE),"Unknown")</f>
        <v>American</v>
      </c>
    </row>
    <row r="830" spans="1:9" x14ac:dyDescent="0.25">
      <c r="A830">
        <v>829</v>
      </c>
      <c r="B830">
        <v>362</v>
      </c>
      <c r="C830" s="1">
        <v>44932</v>
      </c>
      <c r="D830" s="2">
        <v>0.80111111111111111</v>
      </c>
      <c r="E830">
        <v>129</v>
      </c>
      <c r="F830" s="5">
        <f>IFERROR(VLOOKUP(E830,Raw_Menu!$A$2:$D$33,4,FALSE),0)</f>
        <v>15.5</v>
      </c>
      <c r="G830" s="5">
        <f t="shared" si="24"/>
        <v>15.5</v>
      </c>
      <c r="H830">
        <f t="shared" si="25"/>
        <v>19</v>
      </c>
      <c r="I830" t="str">
        <f>IFERROR(VLOOKUP(tblOrders[[#This Row],[item_id]],Raw_Menu!$A$2:$D$33,3,FALSE),"Unknown")</f>
        <v>Italian</v>
      </c>
    </row>
    <row r="831" spans="1:9" x14ac:dyDescent="0.25">
      <c r="A831">
        <v>830</v>
      </c>
      <c r="B831">
        <v>363</v>
      </c>
      <c r="C831" s="1">
        <v>44932</v>
      </c>
      <c r="D831" s="2">
        <v>0.8059143518518519</v>
      </c>
      <c r="E831">
        <v>128</v>
      </c>
      <c r="F831" s="5">
        <f>IFERROR(VLOOKUP(E831,Raw_Menu!$A$2:$D$33,4,FALSE),0)</f>
        <v>15.5</v>
      </c>
      <c r="G831" s="5">
        <f t="shared" si="24"/>
        <v>15.5</v>
      </c>
      <c r="H831">
        <f t="shared" si="25"/>
        <v>19</v>
      </c>
      <c r="I831" t="str">
        <f>IFERROR(VLOOKUP(tblOrders[[#This Row],[item_id]],Raw_Menu!$A$2:$D$33,3,FALSE),"Unknown")</f>
        <v>Italian</v>
      </c>
    </row>
    <row r="832" spans="1:9" x14ac:dyDescent="0.25">
      <c r="A832">
        <v>831</v>
      </c>
      <c r="B832">
        <v>363</v>
      </c>
      <c r="C832" s="1">
        <v>44932</v>
      </c>
      <c r="D832" s="2">
        <v>0.8059143518518519</v>
      </c>
      <c r="E832">
        <v>129</v>
      </c>
      <c r="F832" s="5">
        <f>IFERROR(VLOOKUP(E832,Raw_Menu!$A$2:$D$33,4,FALSE),0)</f>
        <v>15.5</v>
      </c>
      <c r="G832" s="5">
        <f t="shared" si="24"/>
        <v>15.5</v>
      </c>
      <c r="H832">
        <f t="shared" si="25"/>
        <v>19</v>
      </c>
      <c r="I832" t="str">
        <f>IFERROR(VLOOKUP(tblOrders[[#This Row],[item_id]],Raw_Menu!$A$2:$D$33,3,FALSE),"Unknown")</f>
        <v>Italian</v>
      </c>
    </row>
    <row r="833" spans="1:9" x14ac:dyDescent="0.25">
      <c r="A833">
        <v>832</v>
      </c>
      <c r="B833">
        <v>364</v>
      </c>
      <c r="C833" s="1">
        <v>44932</v>
      </c>
      <c r="D833" s="2">
        <v>0.8106944444444445</v>
      </c>
      <c r="E833">
        <v>117</v>
      </c>
      <c r="F833" s="5">
        <f>IFERROR(VLOOKUP(E833,Raw_Menu!$A$2:$D$33,4,FALSE),0)</f>
        <v>12.95</v>
      </c>
      <c r="G833" s="5">
        <f t="shared" si="24"/>
        <v>12.95</v>
      </c>
      <c r="H833">
        <f t="shared" si="25"/>
        <v>19</v>
      </c>
      <c r="I833" t="str">
        <f>IFERROR(VLOOKUP(tblOrders[[#This Row],[item_id]],Raw_Menu!$A$2:$D$33,3,FALSE),"Unknown")</f>
        <v>Mexican</v>
      </c>
    </row>
    <row r="834" spans="1:9" x14ac:dyDescent="0.25">
      <c r="A834">
        <v>833</v>
      </c>
      <c r="B834">
        <v>364</v>
      </c>
      <c r="C834" s="1">
        <v>44932</v>
      </c>
      <c r="D834" s="2">
        <v>0.8106944444444445</v>
      </c>
      <c r="E834" t="s">
        <v>95</v>
      </c>
      <c r="F834" s="5">
        <f>IFERROR(VLOOKUP(E834,Raw_Menu!$A$2:$D$33,4,FALSE),0)</f>
        <v>0</v>
      </c>
      <c r="G834" s="5">
        <f t="shared" ref="G834:G897" si="26">VALUE(F834)</f>
        <v>0</v>
      </c>
      <c r="H834">
        <f t="shared" ref="H834:H897" si="27">HOUR(D834)</f>
        <v>19</v>
      </c>
      <c r="I834" t="str">
        <f>IFERROR(VLOOKUP(tblOrders[[#This Row],[item_id]],Raw_Menu!$A$2:$D$33,3,FALSE),"Unknown")</f>
        <v>Unknown</v>
      </c>
    </row>
    <row r="835" spans="1:9" x14ac:dyDescent="0.25">
      <c r="A835">
        <v>834</v>
      </c>
      <c r="B835">
        <v>365</v>
      </c>
      <c r="C835" s="1">
        <v>44932</v>
      </c>
      <c r="D835" s="2">
        <v>0.81766203703703699</v>
      </c>
      <c r="E835">
        <v>125</v>
      </c>
      <c r="F835" s="5">
        <f>IFERROR(VLOOKUP(E835,Raw_Menu!$A$2:$D$33,4,FALSE),0)</f>
        <v>17.95</v>
      </c>
      <c r="G835" s="5">
        <f t="shared" si="26"/>
        <v>17.95</v>
      </c>
      <c r="H835">
        <f t="shared" si="27"/>
        <v>19</v>
      </c>
      <c r="I835" t="str">
        <f>IFERROR(VLOOKUP(tblOrders[[#This Row],[item_id]],Raw_Menu!$A$2:$D$33,3,FALSE),"Unknown")</f>
        <v>Italian</v>
      </c>
    </row>
    <row r="836" spans="1:9" x14ac:dyDescent="0.25">
      <c r="A836">
        <v>835</v>
      </c>
      <c r="B836">
        <v>365</v>
      </c>
      <c r="C836" s="1">
        <v>44932</v>
      </c>
      <c r="D836" s="2">
        <v>0.81766203703703699</v>
      </c>
      <c r="E836">
        <v>128</v>
      </c>
      <c r="F836" s="5">
        <f>IFERROR(VLOOKUP(E836,Raw_Menu!$A$2:$D$33,4,FALSE),0)</f>
        <v>15.5</v>
      </c>
      <c r="G836" s="5">
        <f t="shared" si="26"/>
        <v>15.5</v>
      </c>
      <c r="H836">
        <f t="shared" si="27"/>
        <v>19</v>
      </c>
      <c r="I836" t="str">
        <f>IFERROR(VLOOKUP(tblOrders[[#This Row],[item_id]],Raw_Menu!$A$2:$D$33,3,FALSE),"Unknown")</f>
        <v>Italian</v>
      </c>
    </row>
    <row r="837" spans="1:9" x14ac:dyDescent="0.25">
      <c r="A837">
        <v>836</v>
      </c>
      <c r="B837">
        <v>365</v>
      </c>
      <c r="C837" s="1">
        <v>44932</v>
      </c>
      <c r="D837" s="2">
        <v>0.81766203703703699</v>
      </c>
      <c r="E837">
        <v>113</v>
      </c>
      <c r="F837" s="5">
        <f>IFERROR(VLOOKUP(E837,Raw_Menu!$A$2:$D$33,4,FALSE),0)</f>
        <v>5</v>
      </c>
      <c r="G837" s="5">
        <f t="shared" si="26"/>
        <v>5</v>
      </c>
      <c r="H837">
        <f t="shared" si="27"/>
        <v>19</v>
      </c>
      <c r="I837" t="str">
        <f>IFERROR(VLOOKUP(tblOrders[[#This Row],[item_id]],Raw_Menu!$A$2:$D$33,3,FALSE),"Unknown")</f>
        <v>Asian</v>
      </c>
    </row>
    <row r="838" spans="1:9" x14ac:dyDescent="0.25">
      <c r="A838">
        <v>837</v>
      </c>
      <c r="B838">
        <v>366</v>
      </c>
      <c r="C838" s="1">
        <v>44932</v>
      </c>
      <c r="D838" s="2">
        <v>0.83634259259259258</v>
      </c>
      <c r="E838">
        <v>110</v>
      </c>
      <c r="F838" s="5">
        <f>IFERROR(VLOOKUP(E838,Raw_Menu!$A$2:$D$33,4,FALSE),0)</f>
        <v>17.95</v>
      </c>
      <c r="G838" s="5">
        <f t="shared" si="26"/>
        <v>17.95</v>
      </c>
      <c r="H838">
        <f t="shared" si="27"/>
        <v>20</v>
      </c>
      <c r="I838" t="str">
        <f>IFERROR(VLOOKUP(tblOrders[[#This Row],[item_id]],Raw_Menu!$A$2:$D$33,3,FALSE),"Unknown")</f>
        <v>Asian</v>
      </c>
    </row>
    <row r="839" spans="1:9" x14ac:dyDescent="0.25">
      <c r="A839">
        <v>838</v>
      </c>
      <c r="B839">
        <v>367</v>
      </c>
      <c r="C839" s="1">
        <v>44932</v>
      </c>
      <c r="D839" s="2">
        <v>0.83694444444444449</v>
      </c>
      <c r="E839">
        <v>109</v>
      </c>
      <c r="F839" s="5">
        <f>IFERROR(VLOOKUP(E839,Raw_Menu!$A$2:$D$33,4,FALSE),0)</f>
        <v>17.95</v>
      </c>
      <c r="G839" s="5">
        <f t="shared" si="26"/>
        <v>17.95</v>
      </c>
      <c r="H839">
        <f t="shared" si="27"/>
        <v>20</v>
      </c>
      <c r="I839" t="str">
        <f>IFERROR(VLOOKUP(tblOrders[[#This Row],[item_id]],Raw_Menu!$A$2:$D$33,3,FALSE),"Unknown")</f>
        <v>Asian</v>
      </c>
    </row>
    <row r="840" spans="1:9" x14ac:dyDescent="0.25">
      <c r="A840">
        <v>839</v>
      </c>
      <c r="B840">
        <v>367</v>
      </c>
      <c r="C840" s="1">
        <v>44932</v>
      </c>
      <c r="D840" s="2">
        <v>0.83694444444444449</v>
      </c>
      <c r="E840">
        <v>131</v>
      </c>
      <c r="F840" s="5">
        <f>IFERROR(VLOOKUP(E840,Raw_Menu!$A$2:$D$33,4,FALSE),0)</f>
        <v>17.95</v>
      </c>
      <c r="G840" s="5">
        <f t="shared" si="26"/>
        <v>17.95</v>
      </c>
      <c r="H840">
        <f t="shared" si="27"/>
        <v>20</v>
      </c>
      <c r="I840" t="str">
        <f>IFERROR(VLOOKUP(tblOrders[[#This Row],[item_id]],Raw_Menu!$A$2:$D$33,3,FALSE),"Unknown")</f>
        <v>Italian</v>
      </c>
    </row>
    <row r="841" spans="1:9" x14ac:dyDescent="0.25">
      <c r="A841">
        <v>840</v>
      </c>
      <c r="B841">
        <v>368</v>
      </c>
      <c r="C841" s="1">
        <v>44932</v>
      </c>
      <c r="D841" s="2">
        <v>0.85296296296296292</v>
      </c>
      <c r="E841">
        <v>130</v>
      </c>
      <c r="F841" s="5">
        <f>IFERROR(VLOOKUP(E841,Raw_Menu!$A$2:$D$33,4,FALSE),0)</f>
        <v>19.95</v>
      </c>
      <c r="G841" s="5">
        <f t="shared" si="26"/>
        <v>19.95</v>
      </c>
      <c r="H841">
        <f t="shared" si="27"/>
        <v>20</v>
      </c>
      <c r="I841" t="str">
        <f>IFERROR(VLOOKUP(tblOrders[[#This Row],[item_id]],Raw_Menu!$A$2:$D$33,3,FALSE),"Unknown")</f>
        <v>Italian</v>
      </c>
    </row>
    <row r="842" spans="1:9" x14ac:dyDescent="0.25">
      <c r="A842">
        <v>841</v>
      </c>
      <c r="B842">
        <v>368</v>
      </c>
      <c r="C842" s="1">
        <v>44932</v>
      </c>
      <c r="D842" s="2">
        <v>0.85296296296296292</v>
      </c>
      <c r="E842">
        <v>106</v>
      </c>
      <c r="F842" s="5">
        <f>IFERROR(VLOOKUP(E842,Raw_Menu!$A$2:$D$33,4,FALSE),0)</f>
        <v>7</v>
      </c>
      <c r="G842" s="5">
        <f t="shared" si="26"/>
        <v>7</v>
      </c>
      <c r="H842">
        <f t="shared" si="27"/>
        <v>20</v>
      </c>
      <c r="I842" t="str">
        <f>IFERROR(VLOOKUP(tblOrders[[#This Row],[item_id]],Raw_Menu!$A$2:$D$33,3,FALSE),"Unknown")</f>
        <v>American</v>
      </c>
    </row>
    <row r="843" spans="1:9" x14ac:dyDescent="0.25">
      <c r="A843">
        <v>842</v>
      </c>
      <c r="B843">
        <v>369</v>
      </c>
      <c r="C843" s="1">
        <v>44932</v>
      </c>
      <c r="D843" s="2">
        <v>0.85423611111111108</v>
      </c>
      <c r="E843">
        <v>131</v>
      </c>
      <c r="F843" s="5">
        <f>IFERROR(VLOOKUP(E843,Raw_Menu!$A$2:$D$33,4,FALSE),0)</f>
        <v>17.95</v>
      </c>
      <c r="G843" s="5">
        <f t="shared" si="26"/>
        <v>17.95</v>
      </c>
      <c r="H843">
        <f t="shared" si="27"/>
        <v>20</v>
      </c>
      <c r="I843" t="str">
        <f>IFERROR(VLOOKUP(tblOrders[[#This Row],[item_id]],Raw_Menu!$A$2:$D$33,3,FALSE),"Unknown")</f>
        <v>Italian</v>
      </c>
    </row>
    <row r="844" spans="1:9" x14ac:dyDescent="0.25">
      <c r="A844">
        <v>843</v>
      </c>
      <c r="B844">
        <v>370</v>
      </c>
      <c r="C844" s="1">
        <v>44932</v>
      </c>
      <c r="D844" s="2">
        <v>0.87673611111111116</v>
      </c>
      <c r="E844">
        <v>125</v>
      </c>
      <c r="F844" s="5">
        <f>IFERROR(VLOOKUP(E844,Raw_Menu!$A$2:$D$33,4,FALSE),0)</f>
        <v>17.95</v>
      </c>
      <c r="G844" s="5">
        <f t="shared" si="26"/>
        <v>17.95</v>
      </c>
      <c r="H844">
        <f t="shared" si="27"/>
        <v>21</v>
      </c>
      <c r="I844" t="str">
        <f>IFERROR(VLOOKUP(tblOrders[[#This Row],[item_id]],Raw_Menu!$A$2:$D$33,3,FALSE),"Unknown")</f>
        <v>Italian</v>
      </c>
    </row>
    <row r="845" spans="1:9" x14ac:dyDescent="0.25">
      <c r="A845">
        <v>844</v>
      </c>
      <c r="B845">
        <v>370</v>
      </c>
      <c r="C845" s="1">
        <v>44932</v>
      </c>
      <c r="D845" s="2">
        <v>0.87673611111111116</v>
      </c>
      <c r="E845">
        <v>109</v>
      </c>
      <c r="F845" s="5">
        <f>IFERROR(VLOOKUP(E845,Raw_Menu!$A$2:$D$33,4,FALSE),0)</f>
        <v>17.95</v>
      </c>
      <c r="G845" s="5">
        <f t="shared" si="26"/>
        <v>17.95</v>
      </c>
      <c r="H845">
        <f t="shared" si="27"/>
        <v>21</v>
      </c>
      <c r="I845" t="str">
        <f>IFERROR(VLOOKUP(tblOrders[[#This Row],[item_id]],Raw_Menu!$A$2:$D$33,3,FALSE),"Unknown")</f>
        <v>Asian</v>
      </c>
    </row>
    <row r="846" spans="1:9" x14ac:dyDescent="0.25">
      <c r="A846">
        <v>845</v>
      </c>
      <c r="B846">
        <v>371</v>
      </c>
      <c r="C846" s="1">
        <v>44932</v>
      </c>
      <c r="D846" s="2">
        <v>0.88564814814814818</v>
      </c>
      <c r="E846">
        <v>113</v>
      </c>
      <c r="F846" s="5">
        <f>IFERROR(VLOOKUP(E846,Raw_Menu!$A$2:$D$33,4,FALSE),0)</f>
        <v>5</v>
      </c>
      <c r="G846" s="5">
        <f t="shared" si="26"/>
        <v>5</v>
      </c>
      <c r="H846">
        <f t="shared" si="27"/>
        <v>21</v>
      </c>
      <c r="I846" t="str">
        <f>IFERROR(VLOOKUP(tblOrders[[#This Row],[item_id]],Raw_Menu!$A$2:$D$33,3,FALSE),"Unknown")</f>
        <v>Asian</v>
      </c>
    </row>
    <row r="847" spans="1:9" x14ac:dyDescent="0.25">
      <c r="A847">
        <v>846</v>
      </c>
      <c r="B847">
        <v>372</v>
      </c>
      <c r="C847" s="1">
        <v>44932</v>
      </c>
      <c r="D847" s="2">
        <v>0.93540509259259264</v>
      </c>
      <c r="E847">
        <v>131</v>
      </c>
      <c r="F847" s="5">
        <f>IFERROR(VLOOKUP(E847,Raw_Menu!$A$2:$D$33,4,FALSE),0)</f>
        <v>17.95</v>
      </c>
      <c r="G847" s="5">
        <f t="shared" si="26"/>
        <v>17.95</v>
      </c>
      <c r="H847">
        <f t="shared" si="27"/>
        <v>22</v>
      </c>
      <c r="I847" t="str">
        <f>IFERROR(VLOOKUP(tblOrders[[#This Row],[item_id]],Raw_Menu!$A$2:$D$33,3,FALSE),"Unknown")</f>
        <v>Italian</v>
      </c>
    </row>
    <row r="848" spans="1:9" x14ac:dyDescent="0.25">
      <c r="A848">
        <v>847</v>
      </c>
      <c r="B848">
        <v>373</v>
      </c>
      <c r="C848" s="1">
        <v>44933</v>
      </c>
      <c r="D848" s="2">
        <v>0.48979166666666668</v>
      </c>
      <c r="E848">
        <v>104</v>
      </c>
      <c r="F848" s="5">
        <f>IFERROR(VLOOKUP(E848,Raw_Menu!$A$2:$D$33,4,FALSE),0)</f>
        <v>10.5</v>
      </c>
      <c r="G848" s="5">
        <f t="shared" si="26"/>
        <v>10.5</v>
      </c>
      <c r="H848">
        <f t="shared" si="27"/>
        <v>11</v>
      </c>
      <c r="I848" t="str">
        <f>IFERROR(VLOOKUP(tblOrders[[#This Row],[item_id]],Raw_Menu!$A$2:$D$33,3,FALSE),"Unknown")</f>
        <v>American</v>
      </c>
    </row>
    <row r="849" spans="1:9" x14ac:dyDescent="0.25">
      <c r="A849">
        <v>848</v>
      </c>
      <c r="B849">
        <v>373</v>
      </c>
      <c r="C849" s="1">
        <v>44933</v>
      </c>
      <c r="D849" s="2">
        <v>0.48979166666666668</v>
      </c>
      <c r="E849">
        <v>108</v>
      </c>
      <c r="F849" s="5">
        <f>IFERROR(VLOOKUP(E849,Raw_Menu!$A$2:$D$33,4,FALSE),0)</f>
        <v>14.5</v>
      </c>
      <c r="G849" s="5">
        <f t="shared" si="26"/>
        <v>14.5</v>
      </c>
      <c r="H849">
        <f t="shared" si="27"/>
        <v>11</v>
      </c>
      <c r="I849" t="str">
        <f>IFERROR(VLOOKUP(tblOrders[[#This Row],[item_id]],Raw_Menu!$A$2:$D$33,3,FALSE),"Unknown")</f>
        <v>Asian</v>
      </c>
    </row>
    <row r="850" spans="1:9" x14ac:dyDescent="0.25">
      <c r="A850">
        <v>849</v>
      </c>
      <c r="B850">
        <v>373</v>
      </c>
      <c r="C850" s="1">
        <v>44933</v>
      </c>
      <c r="D850" s="2">
        <v>0.48979166666666668</v>
      </c>
      <c r="E850">
        <v>120</v>
      </c>
      <c r="F850" s="5">
        <f>IFERROR(VLOOKUP(E850,Raw_Menu!$A$2:$D$33,4,FALSE),0)</f>
        <v>13.95</v>
      </c>
      <c r="G850" s="5">
        <f t="shared" si="26"/>
        <v>13.95</v>
      </c>
      <c r="H850">
        <f t="shared" si="27"/>
        <v>11</v>
      </c>
      <c r="I850" t="str">
        <f>IFERROR(VLOOKUP(tblOrders[[#This Row],[item_id]],Raw_Menu!$A$2:$D$33,3,FALSE),"Unknown")</f>
        <v>Mexican</v>
      </c>
    </row>
    <row r="851" spans="1:9" x14ac:dyDescent="0.25">
      <c r="A851">
        <v>850</v>
      </c>
      <c r="B851">
        <v>374</v>
      </c>
      <c r="C851" s="1">
        <v>44933</v>
      </c>
      <c r="D851" s="2">
        <v>0.49721064814814808</v>
      </c>
      <c r="E851">
        <v>107</v>
      </c>
      <c r="F851" s="5">
        <f>IFERROR(VLOOKUP(E851,Raw_Menu!$A$2:$D$33,4,FALSE),0)</f>
        <v>16.5</v>
      </c>
      <c r="G851" s="5">
        <f t="shared" si="26"/>
        <v>16.5</v>
      </c>
      <c r="H851">
        <f t="shared" si="27"/>
        <v>11</v>
      </c>
      <c r="I851" t="str">
        <f>IFERROR(VLOOKUP(tblOrders[[#This Row],[item_id]],Raw_Menu!$A$2:$D$33,3,FALSE),"Unknown")</f>
        <v>Asian</v>
      </c>
    </row>
    <row r="852" spans="1:9" x14ac:dyDescent="0.25">
      <c r="A852">
        <v>851</v>
      </c>
      <c r="B852">
        <v>374</v>
      </c>
      <c r="C852" s="1">
        <v>44933</v>
      </c>
      <c r="D852" s="2">
        <v>0.49721064814814808</v>
      </c>
      <c r="E852">
        <v>103</v>
      </c>
      <c r="F852" s="5">
        <f>IFERROR(VLOOKUP(E852,Raw_Menu!$A$2:$D$33,4,FALSE),0)</f>
        <v>9</v>
      </c>
      <c r="G852" s="5">
        <f t="shared" si="26"/>
        <v>9</v>
      </c>
      <c r="H852">
        <f t="shared" si="27"/>
        <v>11</v>
      </c>
      <c r="I852" t="str">
        <f>IFERROR(VLOOKUP(tblOrders[[#This Row],[item_id]],Raw_Menu!$A$2:$D$33,3,FALSE),"Unknown")</f>
        <v>American</v>
      </c>
    </row>
    <row r="853" spans="1:9" x14ac:dyDescent="0.25">
      <c r="A853">
        <v>852</v>
      </c>
      <c r="B853">
        <v>374</v>
      </c>
      <c r="C853" s="1">
        <v>44933</v>
      </c>
      <c r="D853" s="2">
        <v>0.49721064814814808</v>
      </c>
      <c r="E853">
        <v>118</v>
      </c>
      <c r="F853" s="5">
        <f>IFERROR(VLOOKUP(E853,Raw_Menu!$A$2:$D$33,4,FALSE),0)</f>
        <v>14.95</v>
      </c>
      <c r="G853" s="5">
        <f t="shared" si="26"/>
        <v>14.95</v>
      </c>
      <c r="H853">
        <f t="shared" si="27"/>
        <v>11</v>
      </c>
      <c r="I853" t="str">
        <f>IFERROR(VLOOKUP(tblOrders[[#This Row],[item_id]],Raw_Menu!$A$2:$D$33,3,FALSE),"Unknown")</f>
        <v>Mexican</v>
      </c>
    </row>
    <row r="854" spans="1:9" x14ac:dyDescent="0.25">
      <c r="A854">
        <v>853</v>
      </c>
      <c r="B854">
        <v>375</v>
      </c>
      <c r="C854" s="1">
        <v>44933</v>
      </c>
      <c r="D854" s="2">
        <v>0.49902777777777779</v>
      </c>
      <c r="E854">
        <v>129</v>
      </c>
      <c r="F854" s="5">
        <f>IFERROR(VLOOKUP(E854,Raw_Menu!$A$2:$D$33,4,FALSE),0)</f>
        <v>15.5</v>
      </c>
      <c r="G854" s="5">
        <f t="shared" si="26"/>
        <v>15.5</v>
      </c>
      <c r="H854">
        <f t="shared" si="27"/>
        <v>11</v>
      </c>
      <c r="I854" t="str">
        <f>IFERROR(VLOOKUP(tblOrders[[#This Row],[item_id]],Raw_Menu!$A$2:$D$33,3,FALSE),"Unknown")</f>
        <v>Italian</v>
      </c>
    </row>
    <row r="855" spans="1:9" x14ac:dyDescent="0.25">
      <c r="A855">
        <v>854</v>
      </c>
      <c r="B855">
        <v>376</v>
      </c>
      <c r="C855" s="1">
        <v>44933</v>
      </c>
      <c r="D855" s="2">
        <v>0.50089120370370366</v>
      </c>
      <c r="E855" t="s">
        <v>95</v>
      </c>
      <c r="F855" s="5">
        <f>IFERROR(VLOOKUP(E855,Raw_Menu!$A$2:$D$33,4,FALSE),0)</f>
        <v>0</v>
      </c>
      <c r="G855" s="5">
        <f t="shared" si="26"/>
        <v>0</v>
      </c>
      <c r="H855">
        <f t="shared" si="27"/>
        <v>12</v>
      </c>
      <c r="I855" t="str">
        <f>IFERROR(VLOOKUP(tblOrders[[#This Row],[item_id]],Raw_Menu!$A$2:$D$33,3,FALSE),"Unknown")</f>
        <v>Unknown</v>
      </c>
    </row>
    <row r="856" spans="1:9" x14ac:dyDescent="0.25">
      <c r="A856">
        <v>855</v>
      </c>
      <c r="B856">
        <v>376</v>
      </c>
      <c r="C856" s="1">
        <v>44933</v>
      </c>
      <c r="D856" s="2">
        <v>0.50089120370370366</v>
      </c>
      <c r="E856">
        <v>132</v>
      </c>
      <c r="F856" s="5">
        <f>IFERROR(VLOOKUP(E856,Raw_Menu!$A$2:$D$33,4,FALSE),0)</f>
        <v>16.95</v>
      </c>
      <c r="G856" s="5">
        <f t="shared" si="26"/>
        <v>16.95</v>
      </c>
      <c r="H856">
        <f t="shared" si="27"/>
        <v>12</v>
      </c>
      <c r="I856" t="str">
        <f>IFERROR(VLOOKUP(tblOrders[[#This Row],[item_id]],Raw_Menu!$A$2:$D$33,3,FALSE),"Unknown")</f>
        <v>Italian</v>
      </c>
    </row>
    <row r="857" spans="1:9" x14ac:dyDescent="0.25">
      <c r="A857">
        <v>856</v>
      </c>
      <c r="B857">
        <v>377</v>
      </c>
      <c r="C857" s="1">
        <v>44933</v>
      </c>
      <c r="D857" s="2">
        <v>0.50229166666666669</v>
      </c>
      <c r="E857">
        <v>109</v>
      </c>
      <c r="F857" s="5">
        <f>IFERROR(VLOOKUP(E857,Raw_Menu!$A$2:$D$33,4,FALSE),0)</f>
        <v>17.95</v>
      </c>
      <c r="G857" s="5">
        <f t="shared" si="26"/>
        <v>17.95</v>
      </c>
      <c r="H857">
        <f t="shared" si="27"/>
        <v>12</v>
      </c>
      <c r="I857" t="str">
        <f>IFERROR(VLOOKUP(tblOrders[[#This Row],[item_id]],Raw_Menu!$A$2:$D$33,3,FALSE),"Unknown")</f>
        <v>Asian</v>
      </c>
    </row>
    <row r="858" spans="1:9" x14ac:dyDescent="0.25">
      <c r="A858">
        <v>857</v>
      </c>
      <c r="B858">
        <v>377</v>
      </c>
      <c r="C858" s="1">
        <v>44933</v>
      </c>
      <c r="D858" s="2">
        <v>0.50229166666666669</v>
      </c>
      <c r="E858">
        <v>106</v>
      </c>
      <c r="F858" s="5">
        <f>IFERROR(VLOOKUP(E858,Raw_Menu!$A$2:$D$33,4,FALSE),0)</f>
        <v>7</v>
      </c>
      <c r="G858" s="5">
        <f t="shared" si="26"/>
        <v>7</v>
      </c>
      <c r="H858">
        <f t="shared" si="27"/>
        <v>12</v>
      </c>
      <c r="I858" t="str">
        <f>IFERROR(VLOOKUP(tblOrders[[#This Row],[item_id]],Raw_Menu!$A$2:$D$33,3,FALSE),"Unknown")</f>
        <v>American</v>
      </c>
    </row>
    <row r="859" spans="1:9" x14ac:dyDescent="0.25">
      <c r="A859">
        <v>858</v>
      </c>
      <c r="B859">
        <v>378</v>
      </c>
      <c r="C859" s="1">
        <v>44933</v>
      </c>
      <c r="D859" s="2">
        <v>0.51362268518518517</v>
      </c>
      <c r="E859">
        <v>127</v>
      </c>
      <c r="F859" s="5">
        <f>IFERROR(VLOOKUP(E859,Raw_Menu!$A$2:$D$33,4,FALSE),0)</f>
        <v>17.95</v>
      </c>
      <c r="G859" s="5">
        <f t="shared" si="26"/>
        <v>17.95</v>
      </c>
      <c r="H859">
        <f t="shared" si="27"/>
        <v>12</v>
      </c>
      <c r="I859" t="str">
        <f>IFERROR(VLOOKUP(tblOrders[[#This Row],[item_id]],Raw_Menu!$A$2:$D$33,3,FALSE),"Unknown")</f>
        <v>Italian</v>
      </c>
    </row>
    <row r="860" spans="1:9" x14ac:dyDescent="0.25">
      <c r="A860">
        <v>859</v>
      </c>
      <c r="B860">
        <v>379</v>
      </c>
      <c r="C860" s="1">
        <v>44933</v>
      </c>
      <c r="D860" s="2">
        <v>0.51778935185185182</v>
      </c>
      <c r="E860">
        <v>106</v>
      </c>
      <c r="F860" s="5">
        <f>IFERROR(VLOOKUP(E860,Raw_Menu!$A$2:$D$33,4,FALSE),0)</f>
        <v>7</v>
      </c>
      <c r="G860" s="5">
        <f t="shared" si="26"/>
        <v>7</v>
      </c>
      <c r="H860">
        <f t="shared" si="27"/>
        <v>12</v>
      </c>
      <c r="I860" t="str">
        <f>IFERROR(VLOOKUP(tblOrders[[#This Row],[item_id]],Raw_Menu!$A$2:$D$33,3,FALSE),"Unknown")</f>
        <v>American</v>
      </c>
    </row>
    <row r="861" spans="1:9" x14ac:dyDescent="0.25">
      <c r="A861">
        <v>860</v>
      </c>
      <c r="B861">
        <v>380</v>
      </c>
      <c r="C861" s="1">
        <v>44933</v>
      </c>
      <c r="D861" s="2">
        <v>0.52233796296296298</v>
      </c>
      <c r="E861">
        <v>116</v>
      </c>
      <c r="F861" s="5">
        <f>IFERROR(VLOOKUP(E861,Raw_Menu!$A$2:$D$33,4,FALSE),0)</f>
        <v>13.95</v>
      </c>
      <c r="G861" s="5">
        <f t="shared" si="26"/>
        <v>13.95</v>
      </c>
      <c r="H861">
        <f t="shared" si="27"/>
        <v>12</v>
      </c>
      <c r="I861" t="str">
        <f>IFERROR(VLOOKUP(tblOrders[[#This Row],[item_id]],Raw_Menu!$A$2:$D$33,3,FALSE),"Unknown")</f>
        <v>Mexican</v>
      </c>
    </row>
    <row r="862" spans="1:9" x14ac:dyDescent="0.25">
      <c r="A862">
        <v>861</v>
      </c>
      <c r="B862">
        <v>380</v>
      </c>
      <c r="C862" s="1">
        <v>44933</v>
      </c>
      <c r="D862" s="2">
        <v>0.52233796296296298</v>
      </c>
      <c r="E862">
        <v>102</v>
      </c>
      <c r="F862" s="5">
        <f>IFERROR(VLOOKUP(E862,Raw_Menu!$A$2:$D$33,4,FALSE),0)</f>
        <v>13.95</v>
      </c>
      <c r="G862" s="5">
        <f t="shared" si="26"/>
        <v>13.95</v>
      </c>
      <c r="H862">
        <f t="shared" si="27"/>
        <v>12</v>
      </c>
      <c r="I862" t="str">
        <f>IFERROR(VLOOKUP(tblOrders[[#This Row],[item_id]],Raw_Menu!$A$2:$D$33,3,FALSE),"Unknown")</f>
        <v>American</v>
      </c>
    </row>
    <row r="863" spans="1:9" x14ac:dyDescent="0.25">
      <c r="A863">
        <v>862</v>
      </c>
      <c r="B863">
        <v>381</v>
      </c>
      <c r="C863" s="1">
        <v>44933</v>
      </c>
      <c r="D863" s="2">
        <v>0.52298611111111115</v>
      </c>
      <c r="E863">
        <v>105</v>
      </c>
      <c r="F863" s="5">
        <f>IFERROR(VLOOKUP(E863,Raw_Menu!$A$2:$D$33,4,FALSE),0)</f>
        <v>7</v>
      </c>
      <c r="G863" s="5">
        <f t="shared" si="26"/>
        <v>7</v>
      </c>
      <c r="H863">
        <f t="shared" si="27"/>
        <v>12</v>
      </c>
      <c r="I863" t="str">
        <f>IFERROR(VLOOKUP(tblOrders[[#This Row],[item_id]],Raw_Menu!$A$2:$D$33,3,FALSE),"Unknown")</f>
        <v>American</v>
      </c>
    </row>
    <row r="864" spans="1:9" x14ac:dyDescent="0.25">
      <c r="A864">
        <v>863</v>
      </c>
      <c r="B864">
        <v>382</v>
      </c>
      <c r="C864" s="1">
        <v>44933</v>
      </c>
      <c r="D864" s="2">
        <v>0.52299768518518519</v>
      </c>
      <c r="E864">
        <v>106</v>
      </c>
      <c r="F864" s="5">
        <f>IFERROR(VLOOKUP(E864,Raw_Menu!$A$2:$D$33,4,FALSE),0)</f>
        <v>7</v>
      </c>
      <c r="G864" s="5">
        <f t="shared" si="26"/>
        <v>7</v>
      </c>
      <c r="H864">
        <f t="shared" si="27"/>
        <v>12</v>
      </c>
      <c r="I864" t="str">
        <f>IFERROR(VLOOKUP(tblOrders[[#This Row],[item_id]],Raw_Menu!$A$2:$D$33,3,FALSE),"Unknown")</f>
        <v>American</v>
      </c>
    </row>
    <row r="865" spans="1:9" x14ac:dyDescent="0.25">
      <c r="A865">
        <v>864</v>
      </c>
      <c r="B865">
        <v>382</v>
      </c>
      <c r="C865" s="1">
        <v>44933</v>
      </c>
      <c r="D865" s="2">
        <v>0.52299768518518519</v>
      </c>
      <c r="E865">
        <v>132</v>
      </c>
      <c r="F865" s="5">
        <f>IFERROR(VLOOKUP(E865,Raw_Menu!$A$2:$D$33,4,FALSE),0)</f>
        <v>16.95</v>
      </c>
      <c r="G865" s="5">
        <f t="shared" si="26"/>
        <v>16.95</v>
      </c>
      <c r="H865">
        <f t="shared" si="27"/>
        <v>12</v>
      </c>
      <c r="I865" t="str">
        <f>IFERROR(VLOOKUP(tblOrders[[#This Row],[item_id]],Raw_Menu!$A$2:$D$33,3,FALSE),"Unknown")</f>
        <v>Italian</v>
      </c>
    </row>
    <row r="866" spans="1:9" x14ac:dyDescent="0.25">
      <c r="A866">
        <v>865</v>
      </c>
      <c r="B866">
        <v>383</v>
      </c>
      <c r="C866" s="1">
        <v>44933</v>
      </c>
      <c r="D866" s="2">
        <v>0.53054398148148152</v>
      </c>
      <c r="E866">
        <v>122</v>
      </c>
      <c r="F866" s="5">
        <f>IFERROR(VLOOKUP(E866,Raw_Menu!$A$2:$D$33,4,FALSE),0)</f>
        <v>7</v>
      </c>
      <c r="G866" s="5">
        <f t="shared" si="26"/>
        <v>7</v>
      </c>
      <c r="H866">
        <f t="shared" si="27"/>
        <v>12</v>
      </c>
      <c r="I866" t="str">
        <f>IFERROR(VLOOKUP(tblOrders[[#This Row],[item_id]],Raw_Menu!$A$2:$D$33,3,FALSE),"Unknown")</f>
        <v>Mexican</v>
      </c>
    </row>
    <row r="867" spans="1:9" x14ac:dyDescent="0.25">
      <c r="A867">
        <v>866</v>
      </c>
      <c r="B867">
        <v>384</v>
      </c>
      <c r="C867" s="1">
        <v>44933</v>
      </c>
      <c r="D867" s="2">
        <v>0.53594907407407411</v>
      </c>
      <c r="E867">
        <v>109</v>
      </c>
      <c r="F867" s="5">
        <f>IFERROR(VLOOKUP(E867,Raw_Menu!$A$2:$D$33,4,FALSE),0)</f>
        <v>17.95</v>
      </c>
      <c r="G867" s="5">
        <f t="shared" si="26"/>
        <v>17.95</v>
      </c>
      <c r="H867">
        <f t="shared" si="27"/>
        <v>12</v>
      </c>
      <c r="I867" t="str">
        <f>IFERROR(VLOOKUP(tblOrders[[#This Row],[item_id]],Raw_Menu!$A$2:$D$33,3,FALSE),"Unknown")</f>
        <v>Asian</v>
      </c>
    </row>
    <row r="868" spans="1:9" x14ac:dyDescent="0.25">
      <c r="A868">
        <v>867</v>
      </c>
      <c r="B868">
        <v>384</v>
      </c>
      <c r="C868" s="1">
        <v>44933</v>
      </c>
      <c r="D868" s="2">
        <v>0.53594907407407411</v>
      </c>
      <c r="E868">
        <v>110</v>
      </c>
      <c r="F868" s="5">
        <f>IFERROR(VLOOKUP(E868,Raw_Menu!$A$2:$D$33,4,FALSE),0)</f>
        <v>17.95</v>
      </c>
      <c r="G868" s="5">
        <f t="shared" si="26"/>
        <v>17.95</v>
      </c>
      <c r="H868">
        <f t="shared" si="27"/>
        <v>12</v>
      </c>
      <c r="I868" t="str">
        <f>IFERROR(VLOOKUP(tblOrders[[#This Row],[item_id]],Raw_Menu!$A$2:$D$33,3,FALSE),"Unknown")</f>
        <v>Asian</v>
      </c>
    </row>
    <row r="869" spans="1:9" x14ac:dyDescent="0.25">
      <c r="A869">
        <v>868</v>
      </c>
      <c r="B869">
        <v>384</v>
      </c>
      <c r="C869" s="1">
        <v>44933</v>
      </c>
      <c r="D869" s="2">
        <v>0.53594907407407411</v>
      </c>
      <c r="E869">
        <v>128</v>
      </c>
      <c r="F869" s="5">
        <f>IFERROR(VLOOKUP(E869,Raw_Menu!$A$2:$D$33,4,FALSE),0)</f>
        <v>15.5</v>
      </c>
      <c r="G869" s="5">
        <f t="shared" si="26"/>
        <v>15.5</v>
      </c>
      <c r="H869">
        <f t="shared" si="27"/>
        <v>12</v>
      </c>
      <c r="I869" t="str">
        <f>IFERROR(VLOOKUP(tblOrders[[#This Row],[item_id]],Raw_Menu!$A$2:$D$33,3,FALSE),"Unknown")</f>
        <v>Italian</v>
      </c>
    </row>
    <row r="870" spans="1:9" x14ac:dyDescent="0.25">
      <c r="A870">
        <v>869</v>
      </c>
      <c r="B870">
        <v>384</v>
      </c>
      <c r="C870" s="1">
        <v>44933</v>
      </c>
      <c r="D870" s="2">
        <v>0.53594907407407411</v>
      </c>
      <c r="E870">
        <v>114</v>
      </c>
      <c r="F870" s="5">
        <f>IFERROR(VLOOKUP(E870,Raw_Menu!$A$2:$D$33,4,FALSE),0)</f>
        <v>9</v>
      </c>
      <c r="G870" s="5">
        <f t="shared" si="26"/>
        <v>9</v>
      </c>
      <c r="H870">
        <f t="shared" si="27"/>
        <v>12</v>
      </c>
      <c r="I870" t="str">
        <f>IFERROR(VLOOKUP(tblOrders[[#This Row],[item_id]],Raw_Menu!$A$2:$D$33,3,FALSE),"Unknown")</f>
        <v>Asian</v>
      </c>
    </row>
    <row r="871" spans="1:9" x14ac:dyDescent="0.25">
      <c r="A871">
        <v>870</v>
      </c>
      <c r="B871">
        <v>385</v>
      </c>
      <c r="C871" s="1">
        <v>44933</v>
      </c>
      <c r="D871" s="2">
        <v>0.53771990740740738</v>
      </c>
      <c r="E871">
        <v>132</v>
      </c>
      <c r="F871" s="5">
        <f>IFERROR(VLOOKUP(E871,Raw_Menu!$A$2:$D$33,4,FALSE),0)</f>
        <v>16.95</v>
      </c>
      <c r="G871" s="5">
        <f t="shared" si="26"/>
        <v>16.95</v>
      </c>
      <c r="H871">
        <f t="shared" si="27"/>
        <v>12</v>
      </c>
      <c r="I871" t="str">
        <f>IFERROR(VLOOKUP(tblOrders[[#This Row],[item_id]],Raw_Menu!$A$2:$D$33,3,FALSE),"Unknown")</f>
        <v>Italian</v>
      </c>
    </row>
    <row r="872" spans="1:9" x14ac:dyDescent="0.25">
      <c r="A872">
        <v>871</v>
      </c>
      <c r="B872">
        <v>386</v>
      </c>
      <c r="C872" s="1">
        <v>44933</v>
      </c>
      <c r="D872" s="2">
        <v>0.54046296296296292</v>
      </c>
      <c r="E872">
        <v>127</v>
      </c>
      <c r="F872" s="5">
        <f>IFERROR(VLOOKUP(E872,Raw_Menu!$A$2:$D$33,4,FALSE),0)</f>
        <v>17.95</v>
      </c>
      <c r="G872" s="5">
        <f t="shared" si="26"/>
        <v>17.95</v>
      </c>
      <c r="H872">
        <f t="shared" si="27"/>
        <v>12</v>
      </c>
      <c r="I872" t="str">
        <f>IFERROR(VLOOKUP(tblOrders[[#This Row],[item_id]],Raw_Menu!$A$2:$D$33,3,FALSE),"Unknown")</f>
        <v>Italian</v>
      </c>
    </row>
    <row r="873" spans="1:9" x14ac:dyDescent="0.25">
      <c r="A873">
        <v>872</v>
      </c>
      <c r="B873">
        <v>386</v>
      </c>
      <c r="C873" s="1">
        <v>44933</v>
      </c>
      <c r="D873" s="2">
        <v>0.54046296296296292</v>
      </c>
      <c r="E873">
        <v>121</v>
      </c>
      <c r="F873" s="5">
        <f>IFERROR(VLOOKUP(E873,Raw_Menu!$A$2:$D$33,4,FALSE),0)</f>
        <v>10.5</v>
      </c>
      <c r="G873" s="5">
        <f t="shared" si="26"/>
        <v>10.5</v>
      </c>
      <c r="H873">
        <f t="shared" si="27"/>
        <v>12</v>
      </c>
      <c r="I873" t="str">
        <f>IFERROR(VLOOKUP(tblOrders[[#This Row],[item_id]],Raw_Menu!$A$2:$D$33,3,FALSE),"Unknown")</f>
        <v>Mexican</v>
      </c>
    </row>
    <row r="874" spans="1:9" x14ac:dyDescent="0.25">
      <c r="A874">
        <v>873</v>
      </c>
      <c r="B874">
        <v>386</v>
      </c>
      <c r="C874" s="1">
        <v>44933</v>
      </c>
      <c r="D874" s="2">
        <v>0.54046296296296292</v>
      </c>
      <c r="E874">
        <v>106</v>
      </c>
      <c r="F874" s="5">
        <f>IFERROR(VLOOKUP(E874,Raw_Menu!$A$2:$D$33,4,FALSE),0)</f>
        <v>7</v>
      </c>
      <c r="G874" s="5">
        <f t="shared" si="26"/>
        <v>7</v>
      </c>
      <c r="H874">
        <f t="shared" si="27"/>
        <v>12</v>
      </c>
      <c r="I874" t="str">
        <f>IFERROR(VLOOKUP(tblOrders[[#This Row],[item_id]],Raw_Menu!$A$2:$D$33,3,FALSE),"Unknown")</f>
        <v>American</v>
      </c>
    </row>
    <row r="875" spans="1:9" x14ac:dyDescent="0.25">
      <c r="A875">
        <v>874</v>
      </c>
      <c r="B875">
        <v>387</v>
      </c>
      <c r="C875" s="1">
        <v>44933</v>
      </c>
      <c r="D875" s="2">
        <v>0.54391203703703705</v>
      </c>
      <c r="E875">
        <v>101</v>
      </c>
      <c r="F875" s="5">
        <f>IFERROR(VLOOKUP(E875,Raw_Menu!$A$2:$D$33,4,FALSE),0)</f>
        <v>12.95</v>
      </c>
      <c r="G875" s="5">
        <f t="shared" si="26"/>
        <v>12.95</v>
      </c>
      <c r="H875">
        <f t="shared" si="27"/>
        <v>13</v>
      </c>
      <c r="I875" t="str">
        <f>IFERROR(VLOOKUP(tblOrders[[#This Row],[item_id]],Raw_Menu!$A$2:$D$33,3,FALSE),"Unknown")</f>
        <v>American</v>
      </c>
    </row>
    <row r="876" spans="1:9" x14ac:dyDescent="0.25">
      <c r="A876">
        <v>875</v>
      </c>
      <c r="B876">
        <v>387</v>
      </c>
      <c r="C876" s="1">
        <v>44933</v>
      </c>
      <c r="D876" s="2">
        <v>0.54391203703703705</v>
      </c>
      <c r="E876">
        <v>107</v>
      </c>
      <c r="F876" s="5">
        <f>IFERROR(VLOOKUP(E876,Raw_Menu!$A$2:$D$33,4,FALSE),0)</f>
        <v>16.5</v>
      </c>
      <c r="G876" s="5">
        <f t="shared" si="26"/>
        <v>16.5</v>
      </c>
      <c r="H876">
        <f t="shared" si="27"/>
        <v>13</v>
      </c>
      <c r="I876" t="str">
        <f>IFERROR(VLOOKUP(tblOrders[[#This Row],[item_id]],Raw_Menu!$A$2:$D$33,3,FALSE),"Unknown")</f>
        <v>Asian</v>
      </c>
    </row>
    <row r="877" spans="1:9" x14ac:dyDescent="0.25">
      <c r="A877">
        <v>876</v>
      </c>
      <c r="B877">
        <v>387</v>
      </c>
      <c r="C877" s="1">
        <v>44933</v>
      </c>
      <c r="D877" s="2">
        <v>0.54391203703703705</v>
      </c>
      <c r="E877">
        <v>104</v>
      </c>
      <c r="F877" s="5">
        <f>IFERROR(VLOOKUP(E877,Raw_Menu!$A$2:$D$33,4,FALSE),0)</f>
        <v>10.5</v>
      </c>
      <c r="G877" s="5">
        <f t="shared" si="26"/>
        <v>10.5</v>
      </c>
      <c r="H877">
        <f t="shared" si="27"/>
        <v>13</v>
      </c>
      <c r="I877" t="str">
        <f>IFERROR(VLOOKUP(tblOrders[[#This Row],[item_id]],Raw_Menu!$A$2:$D$33,3,FALSE),"Unknown")</f>
        <v>American</v>
      </c>
    </row>
    <row r="878" spans="1:9" x14ac:dyDescent="0.25">
      <c r="A878">
        <v>877</v>
      </c>
      <c r="B878">
        <v>387</v>
      </c>
      <c r="C878" s="1">
        <v>44933</v>
      </c>
      <c r="D878" s="2">
        <v>0.54391203703703705</v>
      </c>
      <c r="E878">
        <v>124</v>
      </c>
      <c r="F878" s="5">
        <f>IFERROR(VLOOKUP(E878,Raw_Menu!$A$2:$D$33,4,FALSE),0)</f>
        <v>14.5</v>
      </c>
      <c r="G878" s="5">
        <f t="shared" si="26"/>
        <v>14.5</v>
      </c>
      <c r="H878">
        <f t="shared" si="27"/>
        <v>13</v>
      </c>
      <c r="I878" t="str">
        <f>IFERROR(VLOOKUP(tblOrders[[#This Row],[item_id]],Raw_Menu!$A$2:$D$33,3,FALSE),"Unknown")</f>
        <v>Italian</v>
      </c>
    </row>
    <row r="879" spans="1:9" x14ac:dyDescent="0.25">
      <c r="A879">
        <v>878</v>
      </c>
      <c r="B879">
        <v>387</v>
      </c>
      <c r="C879" s="1">
        <v>44933</v>
      </c>
      <c r="D879" s="2">
        <v>0.54391203703703705</v>
      </c>
      <c r="E879">
        <v>113</v>
      </c>
      <c r="F879" s="5">
        <f>IFERROR(VLOOKUP(E879,Raw_Menu!$A$2:$D$33,4,FALSE),0)</f>
        <v>5</v>
      </c>
      <c r="G879" s="5">
        <f t="shared" si="26"/>
        <v>5</v>
      </c>
      <c r="H879">
        <f t="shared" si="27"/>
        <v>13</v>
      </c>
      <c r="I879" t="str">
        <f>IFERROR(VLOOKUP(tblOrders[[#This Row],[item_id]],Raw_Menu!$A$2:$D$33,3,FALSE),"Unknown")</f>
        <v>Asian</v>
      </c>
    </row>
    <row r="880" spans="1:9" x14ac:dyDescent="0.25">
      <c r="A880">
        <v>879</v>
      </c>
      <c r="B880">
        <v>387</v>
      </c>
      <c r="C880" s="1">
        <v>44933</v>
      </c>
      <c r="D880" s="2">
        <v>0.54391203703703705</v>
      </c>
      <c r="E880">
        <v>122</v>
      </c>
      <c r="F880" s="5">
        <f>IFERROR(VLOOKUP(E880,Raw_Menu!$A$2:$D$33,4,FALSE),0)</f>
        <v>7</v>
      </c>
      <c r="G880" s="5">
        <f t="shared" si="26"/>
        <v>7</v>
      </c>
      <c r="H880">
        <f t="shared" si="27"/>
        <v>13</v>
      </c>
      <c r="I880" t="str">
        <f>IFERROR(VLOOKUP(tblOrders[[#This Row],[item_id]],Raw_Menu!$A$2:$D$33,3,FALSE),"Unknown")</f>
        <v>Mexican</v>
      </c>
    </row>
    <row r="881" spans="1:9" x14ac:dyDescent="0.25">
      <c r="A881">
        <v>880</v>
      </c>
      <c r="B881">
        <v>387</v>
      </c>
      <c r="C881" s="1">
        <v>44933</v>
      </c>
      <c r="D881" s="2">
        <v>0.54391203703703705</v>
      </c>
      <c r="E881">
        <v>131</v>
      </c>
      <c r="F881" s="5">
        <f>IFERROR(VLOOKUP(E881,Raw_Menu!$A$2:$D$33,4,FALSE),0)</f>
        <v>17.95</v>
      </c>
      <c r="G881" s="5">
        <f t="shared" si="26"/>
        <v>17.95</v>
      </c>
      <c r="H881">
        <f t="shared" si="27"/>
        <v>13</v>
      </c>
      <c r="I881" t="str">
        <f>IFERROR(VLOOKUP(tblOrders[[#This Row],[item_id]],Raw_Menu!$A$2:$D$33,3,FALSE),"Unknown")</f>
        <v>Italian</v>
      </c>
    </row>
    <row r="882" spans="1:9" x14ac:dyDescent="0.25">
      <c r="A882">
        <v>881</v>
      </c>
      <c r="B882">
        <v>388</v>
      </c>
      <c r="C882" s="1">
        <v>44933</v>
      </c>
      <c r="D882" s="2">
        <v>0.54509259259259257</v>
      </c>
      <c r="E882">
        <v>101</v>
      </c>
      <c r="F882" s="5">
        <f>IFERROR(VLOOKUP(E882,Raw_Menu!$A$2:$D$33,4,FALSE),0)</f>
        <v>12.95</v>
      </c>
      <c r="G882" s="5">
        <f t="shared" si="26"/>
        <v>12.95</v>
      </c>
      <c r="H882">
        <f t="shared" si="27"/>
        <v>13</v>
      </c>
      <c r="I882" t="str">
        <f>IFERROR(VLOOKUP(tblOrders[[#This Row],[item_id]],Raw_Menu!$A$2:$D$33,3,FALSE),"Unknown")</f>
        <v>American</v>
      </c>
    </row>
    <row r="883" spans="1:9" x14ac:dyDescent="0.25">
      <c r="A883">
        <v>882</v>
      </c>
      <c r="B883">
        <v>388</v>
      </c>
      <c r="C883" s="1">
        <v>44933</v>
      </c>
      <c r="D883" s="2">
        <v>0.54509259259259257</v>
      </c>
      <c r="E883">
        <v>103</v>
      </c>
      <c r="F883" s="5">
        <f>IFERROR(VLOOKUP(E883,Raw_Menu!$A$2:$D$33,4,FALSE),0)</f>
        <v>9</v>
      </c>
      <c r="G883" s="5">
        <f t="shared" si="26"/>
        <v>9</v>
      </c>
      <c r="H883">
        <f t="shared" si="27"/>
        <v>13</v>
      </c>
      <c r="I883" t="str">
        <f>IFERROR(VLOOKUP(tblOrders[[#This Row],[item_id]],Raw_Menu!$A$2:$D$33,3,FALSE),"Unknown")</f>
        <v>American</v>
      </c>
    </row>
    <row r="884" spans="1:9" x14ac:dyDescent="0.25">
      <c r="A884">
        <v>883</v>
      </c>
      <c r="B884">
        <v>388</v>
      </c>
      <c r="C884" s="1">
        <v>44933</v>
      </c>
      <c r="D884" s="2">
        <v>0.54509259259259257</v>
      </c>
      <c r="E884">
        <v>128</v>
      </c>
      <c r="F884" s="5">
        <f>IFERROR(VLOOKUP(E884,Raw_Menu!$A$2:$D$33,4,FALSE),0)</f>
        <v>15.5</v>
      </c>
      <c r="G884" s="5">
        <f t="shared" si="26"/>
        <v>15.5</v>
      </c>
      <c r="H884">
        <f t="shared" si="27"/>
        <v>13</v>
      </c>
      <c r="I884" t="str">
        <f>IFERROR(VLOOKUP(tblOrders[[#This Row],[item_id]],Raw_Menu!$A$2:$D$33,3,FALSE),"Unknown")</f>
        <v>Italian</v>
      </c>
    </row>
    <row r="885" spans="1:9" x14ac:dyDescent="0.25">
      <c r="A885">
        <v>884</v>
      </c>
      <c r="B885">
        <v>388</v>
      </c>
      <c r="C885" s="1">
        <v>44933</v>
      </c>
      <c r="D885" s="2">
        <v>0.54509259259259257</v>
      </c>
      <c r="E885">
        <v>132</v>
      </c>
      <c r="F885" s="5">
        <f>IFERROR(VLOOKUP(E885,Raw_Menu!$A$2:$D$33,4,FALSE),0)</f>
        <v>16.95</v>
      </c>
      <c r="G885" s="5">
        <f t="shared" si="26"/>
        <v>16.95</v>
      </c>
      <c r="H885">
        <f t="shared" si="27"/>
        <v>13</v>
      </c>
      <c r="I885" t="str">
        <f>IFERROR(VLOOKUP(tblOrders[[#This Row],[item_id]],Raw_Menu!$A$2:$D$33,3,FALSE),"Unknown")</f>
        <v>Italian</v>
      </c>
    </row>
    <row r="886" spans="1:9" x14ac:dyDescent="0.25">
      <c r="A886">
        <v>885</v>
      </c>
      <c r="B886">
        <v>389</v>
      </c>
      <c r="C886" s="1">
        <v>44933</v>
      </c>
      <c r="D886" s="2">
        <v>0.54880787037037038</v>
      </c>
      <c r="E886">
        <v>130</v>
      </c>
      <c r="F886" s="5">
        <f>IFERROR(VLOOKUP(E886,Raw_Menu!$A$2:$D$33,4,FALSE),0)</f>
        <v>19.95</v>
      </c>
      <c r="G886" s="5">
        <f t="shared" si="26"/>
        <v>19.95</v>
      </c>
      <c r="H886">
        <f t="shared" si="27"/>
        <v>13</v>
      </c>
      <c r="I886" t="str">
        <f>IFERROR(VLOOKUP(tblOrders[[#This Row],[item_id]],Raw_Menu!$A$2:$D$33,3,FALSE),"Unknown")</f>
        <v>Italian</v>
      </c>
    </row>
    <row r="887" spans="1:9" x14ac:dyDescent="0.25">
      <c r="A887">
        <v>886</v>
      </c>
      <c r="B887">
        <v>390</v>
      </c>
      <c r="C887" s="1">
        <v>44933</v>
      </c>
      <c r="D887" s="2">
        <v>0.55245370370370372</v>
      </c>
      <c r="E887">
        <v>112</v>
      </c>
      <c r="F887" s="5">
        <f>IFERROR(VLOOKUP(E887,Raw_Menu!$A$2:$D$33,4,FALSE),0)</f>
        <v>14.95</v>
      </c>
      <c r="G887" s="5">
        <f t="shared" si="26"/>
        <v>14.95</v>
      </c>
      <c r="H887">
        <f t="shared" si="27"/>
        <v>13</v>
      </c>
      <c r="I887" t="str">
        <f>IFERROR(VLOOKUP(tblOrders[[#This Row],[item_id]],Raw_Menu!$A$2:$D$33,3,FALSE),"Unknown")</f>
        <v>Asian</v>
      </c>
    </row>
    <row r="888" spans="1:9" x14ac:dyDescent="0.25">
      <c r="A888">
        <v>887</v>
      </c>
      <c r="B888">
        <v>391</v>
      </c>
      <c r="C888" s="1">
        <v>44933</v>
      </c>
      <c r="D888" s="2">
        <v>0.55938657407407411</v>
      </c>
      <c r="E888">
        <v>114</v>
      </c>
      <c r="F888" s="5">
        <f>IFERROR(VLOOKUP(E888,Raw_Menu!$A$2:$D$33,4,FALSE),0)</f>
        <v>9</v>
      </c>
      <c r="G888" s="5">
        <f t="shared" si="26"/>
        <v>9</v>
      </c>
      <c r="H888">
        <f t="shared" si="27"/>
        <v>13</v>
      </c>
      <c r="I888" t="str">
        <f>IFERROR(VLOOKUP(tblOrders[[#This Row],[item_id]],Raw_Menu!$A$2:$D$33,3,FALSE),"Unknown")</f>
        <v>Asian</v>
      </c>
    </row>
    <row r="889" spans="1:9" x14ac:dyDescent="0.25">
      <c r="A889">
        <v>888</v>
      </c>
      <c r="B889">
        <v>392</v>
      </c>
      <c r="C889" s="1">
        <v>44933</v>
      </c>
      <c r="D889" s="2">
        <v>0.56721064814814814</v>
      </c>
      <c r="E889">
        <v>107</v>
      </c>
      <c r="F889" s="5">
        <f>IFERROR(VLOOKUP(E889,Raw_Menu!$A$2:$D$33,4,FALSE),0)</f>
        <v>16.5</v>
      </c>
      <c r="G889" s="5">
        <f t="shared" si="26"/>
        <v>16.5</v>
      </c>
      <c r="H889">
        <f t="shared" si="27"/>
        <v>13</v>
      </c>
      <c r="I889" t="str">
        <f>IFERROR(VLOOKUP(tblOrders[[#This Row],[item_id]],Raw_Menu!$A$2:$D$33,3,FALSE),"Unknown")</f>
        <v>Asian</v>
      </c>
    </row>
    <row r="890" spans="1:9" x14ac:dyDescent="0.25">
      <c r="A890">
        <v>889</v>
      </c>
      <c r="B890">
        <v>392</v>
      </c>
      <c r="C890" s="1">
        <v>44933</v>
      </c>
      <c r="D890" s="2">
        <v>0.56721064814814814</v>
      </c>
      <c r="E890">
        <v>116</v>
      </c>
      <c r="F890" s="5">
        <f>IFERROR(VLOOKUP(E890,Raw_Menu!$A$2:$D$33,4,FALSE),0)</f>
        <v>13.95</v>
      </c>
      <c r="G890" s="5">
        <f t="shared" si="26"/>
        <v>13.95</v>
      </c>
      <c r="H890">
        <f t="shared" si="27"/>
        <v>13</v>
      </c>
      <c r="I890" t="str">
        <f>IFERROR(VLOOKUP(tblOrders[[#This Row],[item_id]],Raw_Menu!$A$2:$D$33,3,FALSE),"Unknown")</f>
        <v>Mexican</v>
      </c>
    </row>
    <row r="891" spans="1:9" x14ac:dyDescent="0.25">
      <c r="A891">
        <v>890</v>
      </c>
      <c r="B891">
        <v>392</v>
      </c>
      <c r="C891" s="1">
        <v>44933</v>
      </c>
      <c r="D891" s="2">
        <v>0.56721064814814814</v>
      </c>
      <c r="E891">
        <v>102</v>
      </c>
      <c r="F891" s="5">
        <f>IFERROR(VLOOKUP(E891,Raw_Menu!$A$2:$D$33,4,FALSE),0)</f>
        <v>13.95</v>
      </c>
      <c r="G891" s="5">
        <f t="shared" si="26"/>
        <v>13.95</v>
      </c>
      <c r="H891">
        <f t="shared" si="27"/>
        <v>13</v>
      </c>
      <c r="I891" t="str">
        <f>IFERROR(VLOOKUP(tblOrders[[#This Row],[item_id]],Raw_Menu!$A$2:$D$33,3,FALSE),"Unknown")</f>
        <v>American</v>
      </c>
    </row>
    <row r="892" spans="1:9" x14ac:dyDescent="0.25">
      <c r="A892">
        <v>891</v>
      </c>
      <c r="B892">
        <v>392</v>
      </c>
      <c r="C892" s="1">
        <v>44933</v>
      </c>
      <c r="D892" s="2">
        <v>0.56721064814814814</v>
      </c>
      <c r="E892">
        <v>113</v>
      </c>
      <c r="F892" s="5">
        <f>IFERROR(VLOOKUP(E892,Raw_Menu!$A$2:$D$33,4,FALSE),0)</f>
        <v>5</v>
      </c>
      <c r="G892" s="5">
        <f t="shared" si="26"/>
        <v>5</v>
      </c>
      <c r="H892">
        <f t="shared" si="27"/>
        <v>13</v>
      </c>
      <c r="I892" t="str">
        <f>IFERROR(VLOOKUP(tblOrders[[#This Row],[item_id]],Raw_Menu!$A$2:$D$33,3,FALSE),"Unknown")</f>
        <v>Asian</v>
      </c>
    </row>
    <row r="893" spans="1:9" x14ac:dyDescent="0.25">
      <c r="A893">
        <v>892</v>
      </c>
      <c r="B893">
        <v>392</v>
      </c>
      <c r="C893" s="1">
        <v>44933</v>
      </c>
      <c r="D893" s="2">
        <v>0.56721064814814814</v>
      </c>
      <c r="E893">
        <v>119</v>
      </c>
      <c r="F893" s="5">
        <f>IFERROR(VLOOKUP(E893,Raw_Menu!$A$2:$D$33,4,FALSE),0)</f>
        <v>11.95</v>
      </c>
      <c r="G893" s="5">
        <f t="shared" si="26"/>
        <v>11.95</v>
      </c>
      <c r="H893">
        <f t="shared" si="27"/>
        <v>13</v>
      </c>
      <c r="I893" t="str">
        <f>IFERROR(VLOOKUP(tblOrders[[#This Row],[item_id]],Raw_Menu!$A$2:$D$33,3,FALSE),"Unknown")</f>
        <v>Mexican</v>
      </c>
    </row>
    <row r="894" spans="1:9" x14ac:dyDescent="0.25">
      <c r="A894">
        <v>893</v>
      </c>
      <c r="B894">
        <v>392</v>
      </c>
      <c r="C894" s="1">
        <v>44933</v>
      </c>
      <c r="D894" s="2">
        <v>0.56721064814814814</v>
      </c>
      <c r="E894">
        <v>120</v>
      </c>
      <c r="F894" s="5">
        <f>IFERROR(VLOOKUP(E894,Raw_Menu!$A$2:$D$33,4,FALSE),0)</f>
        <v>13.95</v>
      </c>
      <c r="G894" s="5">
        <f t="shared" si="26"/>
        <v>13.95</v>
      </c>
      <c r="H894">
        <f t="shared" si="27"/>
        <v>13</v>
      </c>
      <c r="I894" t="str">
        <f>IFERROR(VLOOKUP(tblOrders[[#This Row],[item_id]],Raw_Menu!$A$2:$D$33,3,FALSE),"Unknown")</f>
        <v>Mexican</v>
      </c>
    </row>
    <row r="895" spans="1:9" x14ac:dyDescent="0.25">
      <c r="A895">
        <v>894</v>
      </c>
      <c r="B895">
        <v>392</v>
      </c>
      <c r="C895" s="1">
        <v>44933</v>
      </c>
      <c r="D895" s="2">
        <v>0.56721064814814814</v>
      </c>
      <c r="E895">
        <v>121</v>
      </c>
      <c r="F895" s="5">
        <f>IFERROR(VLOOKUP(E895,Raw_Menu!$A$2:$D$33,4,FALSE),0)</f>
        <v>10.5</v>
      </c>
      <c r="G895" s="5">
        <f t="shared" si="26"/>
        <v>10.5</v>
      </c>
      <c r="H895">
        <f t="shared" si="27"/>
        <v>13</v>
      </c>
      <c r="I895" t="str">
        <f>IFERROR(VLOOKUP(tblOrders[[#This Row],[item_id]],Raw_Menu!$A$2:$D$33,3,FALSE),"Unknown")</f>
        <v>Mexican</v>
      </c>
    </row>
    <row r="896" spans="1:9" x14ac:dyDescent="0.25">
      <c r="A896">
        <v>895</v>
      </c>
      <c r="B896">
        <v>392</v>
      </c>
      <c r="C896" s="1">
        <v>44933</v>
      </c>
      <c r="D896" s="2">
        <v>0.56721064814814814</v>
      </c>
      <c r="E896">
        <v>122</v>
      </c>
      <c r="F896" s="5">
        <f>IFERROR(VLOOKUP(E896,Raw_Menu!$A$2:$D$33,4,FALSE),0)</f>
        <v>7</v>
      </c>
      <c r="G896" s="5">
        <f t="shared" si="26"/>
        <v>7</v>
      </c>
      <c r="H896">
        <f t="shared" si="27"/>
        <v>13</v>
      </c>
      <c r="I896" t="str">
        <f>IFERROR(VLOOKUP(tblOrders[[#This Row],[item_id]],Raw_Menu!$A$2:$D$33,3,FALSE),"Unknown")</f>
        <v>Mexican</v>
      </c>
    </row>
    <row r="897" spans="1:9" x14ac:dyDescent="0.25">
      <c r="A897">
        <v>896</v>
      </c>
      <c r="B897">
        <v>393</v>
      </c>
      <c r="C897" s="1">
        <v>44933</v>
      </c>
      <c r="D897" s="2">
        <v>0.57535879629629627</v>
      </c>
      <c r="E897">
        <v>126</v>
      </c>
      <c r="F897" s="5">
        <f>IFERROR(VLOOKUP(E897,Raw_Menu!$A$2:$D$33,4,FALSE),0)</f>
        <v>14.5</v>
      </c>
      <c r="G897" s="5">
        <f t="shared" si="26"/>
        <v>14.5</v>
      </c>
      <c r="H897">
        <f t="shared" si="27"/>
        <v>13</v>
      </c>
      <c r="I897" t="str">
        <f>IFERROR(VLOOKUP(tblOrders[[#This Row],[item_id]],Raw_Menu!$A$2:$D$33,3,FALSE),"Unknown")</f>
        <v>Italian</v>
      </c>
    </row>
    <row r="898" spans="1:9" x14ac:dyDescent="0.25">
      <c r="A898">
        <v>897</v>
      </c>
      <c r="B898">
        <v>393</v>
      </c>
      <c r="C898" s="1">
        <v>44933</v>
      </c>
      <c r="D898" s="2">
        <v>0.57535879629629627</v>
      </c>
      <c r="E898">
        <v>109</v>
      </c>
      <c r="F898" s="5">
        <f>IFERROR(VLOOKUP(E898,Raw_Menu!$A$2:$D$33,4,FALSE),0)</f>
        <v>17.95</v>
      </c>
      <c r="G898" s="5">
        <f t="shared" ref="G898:G961" si="28">VALUE(F898)</f>
        <v>17.95</v>
      </c>
      <c r="H898">
        <f t="shared" ref="H898:H961" si="29">HOUR(D898)</f>
        <v>13</v>
      </c>
      <c r="I898" t="str">
        <f>IFERROR(VLOOKUP(tblOrders[[#This Row],[item_id]],Raw_Menu!$A$2:$D$33,3,FALSE),"Unknown")</f>
        <v>Asian</v>
      </c>
    </row>
    <row r="899" spans="1:9" x14ac:dyDescent="0.25">
      <c r="A899">
        <v>898</v>
      </c>
      <c r="B899">
        <v>394</v>
      </c>
      <c r="C899" s="1">
        <v>44933</v>
      </c>
      <c r="D899" s="2">
        <v>0.58493055555555551</v>
      </c>
      <c r="E899">
        <v>107</v>
      </c>
      <c r="F899" s="5">
        <f>IFERROR(VLOOKUP(E899,Raw_Menu!$A$2:$D$33,4,FALSE),0)</f>
        <v>16.5</v>
      </c>
      <c r="G899" s="5">
        <f t="shared" si="28"/>
        <v>16.5</v>
      </c>
      <c r="H899">
        <f t="shared" si="29"/>
        <v>14</v>
      </c>
      <c r="I899" t="str">
        <f>IFERROR(VLOOKUP(tblOrders[[#This Row],[item_id]],Raw_Menu!$A$2:$D$33,3,FALSE),"Unknown")</f>
        <v>Asian</v>
      </c>
    </row>
    <row r="900" spans="1:9" x14ac:dyDescent="0.25">
      <c r="A900">
        <v>899</v>
      </c>
      <c r="B900">
        <v>394</v>
      </c>
      <c r="C900" s="1">
        <v>44933</v>
      </c>
      <c r="D900" s="2">
        <v>0.58493055555555551</v>
      </c>
      <c r="E900">
        <v>104</v>
      </c>
      <c r="F900" s="5">
        <f>IFERROR(VLOOKUP(E900,Raw_Menu!$A$2:$D$33,4,FALSE),0)</f>
        <v>10.5</v>
      </c>
      <c r="G900" s="5">
        <f t="shared" si="28"/>
        <v>10.5</v>
      </c>
      <c r="H900">
        <f t="shared" si="29"/>
        <v>14</v>
      </c>
      <c r="I900" t="str">
        <f>IFERROR(VLOOKUP(tblOrders[[#This Row],[item_id]],Raw_Menu!$A$2:$D$33,3,FALSE),"Unknown")</f>
        <v>American</v>
      </c>
    </row>
    <row r="901" spans="1:9" x14ac:dyDescent="0.25">
      <c r="A901">
        <v>900</v>
      </c>
      <c r="B901">
        <v>394</v>
      </c>
      <c r="C901" s="1">
        <v>44933</v>
      </c>
      <c r="D901" s="2">
        <v>0.58493055555555551</v>
      </c>
      <c r="E901">
        <v>109</v>
      </c>
      <c r="F901" s="5">
        <f>IFERROR(VLOOKUP(E901,Raw_Menu!$A$2:$D$33,4,FALSE),0)</f>
        <v>17.95</v>
      </c>
      <c r="G901" s="5">
        <f t="shared" si="28"/>
        <v>17.95</v>
      </c>
      <c r="H901">
        <f t="shared" si="29"/>
        <v>14</v>
      </c>
      <c r="I901" t="str">
        <f>IFERROR(VLOOKUP(tblOrders[[#This Row],[item_id]],Raw_Menu!$A$2:$D$33,3,FALSE),"Unknown")</f>
        <v>Asian</v>
      </c>
    </row>
    <row r="902" spans="1:9" x14ac:dyDescent="0.25">
      <c r="A902">
        <v>901</v>
      </c>
      <c r="B902">
        <v>394</v>
      </c>
      <c r="C902" s="1">
        <v>44933</v>
      </c>
      <c r="D902" s="2">
        <v>0.58493055555555551</v>
      </c>
      <c r="E902">
        <v>109</v>
      </c>
      <c r="F902" s="5">
        <f>IFERROR(VLOOKUP(E902,Raw_Menu!$A$2:$D$33,4,FALSE),0)</f>
        <v>17.95</v>
      </c>
      <c r="G902" s="5">
        <f t="shared" si="28"/>
        <v>17.95</v>
      </c>
      <c r="H902">
        <f t="shared" si="29"/>
        <v>14</v>
      </c>
      <c r="I902" t="str">
        <f>IFERROR(VLOOKUP(tblOrders[[#This Row],[item_id]],Raw_Menu!$A$2:$D$33,3,FALSE),"Unknown")</f>
        <v>Asian</v>
      </c>
    </row>
    <row r="903" spans="1:9" x14ac:dyDescent="0.25">
      <c r="A903">
        <v>902</v>
      </c>
      <c r="B903">
        <v>394</v>
      </c>
      <c r="C903" s="1">
        <v>44933</v>
      </c>
      <c r="D903" s="2">
        <v>0.58493055555555551</v>
      </c>
      <c r="E903">
        <v>112</v>
      </c>
      <c r="F903" s="5">
        <f>IFERROR(VLOOKUP(E903,Raw_Menu!$A$2:$D$33,4,FALSE),0)</f>
        <v>14.95</v>
      </c>
      <c r="G903" s="5">
        <f t="shared" si="28"/>
        <v>14.95</v>
      </c>
      <c r="H903">
        <f t="shared" si="29"/>
        <v>14</v>
      </c>
      <c r="I903" t="str">
        <f>IFERROR(VLOOKUP(tblOrders[[#This Row],[item_id]],Raw_Menu!$A$2:$D$33,3,FALSE),"Unknown")</f>
        <v>Asian</v>
      </c>
    </row>
    <row r="904" spans="1:9" x14ac:dyDescent="0.25">
      <c r="A904">
        <v>903</v>
      </c>
      <c r="B904">
        <v>394</v>
      </c>
      <c r="C904" s="1">
        <v>44933</v>
      </c>
      <c r="D904" s="2">
        <v>0.58493055555555551</v>
      </c>
      <c r="E904">
        <v>113</v>
      </c>
      <c r="F904" s="5">
        <f>IFERROR(VLOOKUP(E904,Raw_Menu!$A$2:$D$33,4,FALSE),0)</f>
        <v>5</v>
      </c>
      <c r="G904" s="5">
        <f t="shared" si="28"/>
        <v>5</v>
      </c>
      <c r="H904">
        <f t="shared" si="29"/>
        <v>14</v>
      </c>
      <c r="I904" t="str">
        <f>IFERROR(VLOOKUP(tblOrders[[#This Row],[item_id]],Raw_Menu!$A$2:$D$33,3,FALSE),"Unknown")</f>
        <v>Asian</v>
      </c>
    </row>
    <row r="905" spans="1:9" x14ac:dyDescent="0.25">
      <c r="A905">
        <v>904</v>
      </c>
      <c r="B905">
        <v>394</v>
      </c>
      <c r="C905" s="1">
        <v>44933</v>
      </c>
      <c r="D905" s="2">
        <v>0.58493055555555551</v>
      </c>
      <c r="E905">
        <v>113</v>
      </c>
      <c r="F905" s="5">
        <f>IFERROR(VLOOKUP(E905,Raw_Menu!$A$2:$D$33,4,FALSE),0)</f>
        <v>5</v>
      </c>
      <c r="G905" s="5">
        <f t="shared" si="28"/>
        <v>5</v>
      </c>
      <c r="H905">
        <f t="shared" si="29"/>
        <v>14</v>
      </c>
      <c r="I905" t="str">
        <f>IFERROR(VLOOKUP(tblOrders[[#This Row],[item_id]],Raw_Menu!$A$2:$D$33,3,FALSE),"Unknown")</f>
        <v>Asian</v>
      </c>
    </row>
    <row r="906" spans="1:9" x14ac:dyDescent="0.25">
      <c r="A906">
        <v>905</v>
      </c>
      <c r="B906">
        <v>394</v>
      </c>
      <c r="C906" s="1">
        <v>44933</v>
      </c>
      <c r="D906" s="2">
        <v>0.58493055555555551</v>
      </c>
      <c r="E906">
        <v>120</v>
      </c>
      <c r="F906" s="5">
        <f>IFERROR(VLOOKUP(E906,Raw_Menu!$A$2:$D$33,4,FALSE),0)</f>
        <v>13.95</v>
      </c>
      <c r="G906" s="5">
        <f t="shared" si="28"/>
        <v>13.95</v>
      </c>
      <c r="H906">
        <f t="shared" si="29"/>
        <v>14</v>
      </c>
      <c r="I906" t="str">
        <f>IFERROR(VLOOKUP(tblOrders[[#This Row],[item_id]],Raw_Menu!$A$2:$D$33,3,FALSE),"Unknown")</f>
        <v>Mexican</v>
      </c>
    </row>
    <row r="907" spans="1:9" x14ac:dyDescent="0.25">
      <c r="A907">
        <v>906</v>
      </c>
      <c r="B907">
        <v>394</v>
      </c>
      <c r="C907" s="1">
        <v>44933</v>
      </c>
      <c r="D907" s="2">
        <v>0.58493055555555551</v>
      </c>
      <c r="E907">
        <v>122</v>
      </c>
      <c r="F907" s="5">
        <f>IFERROR(VLOOKUP(E907,Raw_Menu!$A$2:$D$33,4,FALSE),0)</f>
        <v>7</v>
      </c>
      <c r="G907" s="5">
        <f t="shared" si="28"/>
        <v>7</v>
      </c>
      <c r="H907">
        <f t="shared" si="29"/>
        <v>14</v>
      </c>
      <c r="I907" t="str">
        <f>IFERROR(VLOOKUP(tblOrders[[#This Row],[item_id]],Raw_Menu!$A$2:$D$33,3,FALSE),"Unknown")</f>
        <v>Mexican</v>
      </c>
    </row>
    <row r="908" spans="1:9" x14ac:dyDescent="0.25">
      <c r="A908">
        <v>907</v>
      </c>
      <c r="B908">
        <v>394</v>
      </c>
      <c r="C908" s="1">
        <v>44933</v>
      </c>
      <c r="D908" s="2">
        <v>0.58493055555555551</v>
      </c>
      <c r="E908">
        <v>130</v>
      </c>
      <c r="F908" s="5">
        <f>IFERROR(VLOOKUP(E908,Raw_Menu!$A$2:$D$33,4,FALSE),0)</f>
        <v>19.95</v>
      </c>
      <c r="G908" s="5">
        <f t="shared" si="28"/>
        <v>19.95</v>
      </c>
      <c r="H908">
        <f t="shared" si="29"/>
        <v>14</v>
      </c>
      <c r="I908" t="str">
        <f>IFERROR(VLOOKUP(tblOrders[[#This Row],[item_id]],Raw_Menu!$A$2:$D$33,3,FALSE),"Unknown")</f>
        <v>Italian</v>
      </c>
    </row>
    <row r="909" spans="1:9" x14ac:dyDescent="0.25">
      <c r="A909">
        <v>908</v>
      </c>
      <c r="B909">
        <v>394</v>
      </c>
      <c r="C909" s="1">
        <v>44933</v>
      </c>
      <c r="D909" s="2">
        <v>0.58493055555555551</v>
      </c>
      <c r="E909">
        <v>106</v>
      </c>
      <c r="F909" s="5">
        <f>IFERROR(VLOOKUP(E909,Raw_Menu!$A$2:$D$33,4,FALSE),0)</f>
        <v>7</v>
      </c>
      <c r="G909" s="5">
        <f t="shared" si="28"/>
        <v>7</v>
      </c>
      <c r="H909">
        <f t="shared" si="29"/>
        <v>14</v>
      </c>
      <c r="I909" t="str">
        <f>IFERROR(VLOOKUP(tblOrders[[#This Row],[item_id]],Raw_Menu!$A$2:$D$33,3,FALSE),"Unknown")</f>
        <v>American</v>
      </c>
    </row>
    <row r="910" spans="1:9" x14ac:dyDescent="0.25">
      <c r="A910">
        <v>909</v>
      </c>
      <c r="B910">
        <v>394</v>
      </c>
      <c r="C910" s="1">
        <v>44933</v>
      </c>
      <c r="D910" s="2">
        <v>0.58493055555555551</v>
      </c>
      <c r="E910">
        <v>132</v>
      </c>
      <c r="F910" s="5">
        <f>IFERROR(VLOOKUP(E910,Raw_Menu!$A$2:$D$33,4,FALSE),0)</f>
        <v>16.95</v>
      </c>
      <c r="G910" s="5">
        <f t="shared" si="28"/>
        <v>16.95</v>
      </c>
      <c r="H910">
        <f t="shared" si="29"/>
        <v>14</v>
      </c>
      <c r="I910" t="str">
        <f>IFERROR(VLOOKUP(tblOrders[[#This Row],[item_id]],Raw_Menu!$A$2:$D$33,3,FALSE),"Unknown")</f>
        <v>Italian</v>
      </c>
    </row>
    <row r="911" spans="1:9" x14ac:dyDescent="0.25">
      <c r="A911">
        <v>910</v>
      </c>
      <c r="B911">
        <v>395</v>
      </c>
      <c r="C911" s="1">
        <v>44933</v>
      </c>
      <c r="D911" s="2">
        <v>0.59106481481481477</v>
      </c>
      <c r="E911">
        <v>111</v>
      </c>
      <c r="F911" s="5">
        <f>IFERROR(VLOOKUP(E911,Raw_Menu!$A$2:$D$33,4,FALSE),0)</f>
        <v>11.95</v>
      </c>
      <c r="G911" s="5">
        <f t="shared" si="28"/>
        <v>11.95</v>
      </c>
      <c r="H911">
        <f t="shared" si="29"/>
        <v>14</v>
      </c>
      <c r="I911" t="str">
        <f>IFERROR(VLOOKUP(tblOrders[[#This Row],[item_id]],Raw_Menu!$A$2:$D$33,3,FALSE),"Unknown")</f>
        <v>Asian</v>
      </c>
    </row>
    <row r="912" spans="1:9" x14ac:dyDescent="0.25">
      <c r="A912">
        <v>911</v>
      </c>
      <c r="B912">
        <v>396</v>
      </c>
      <c r="C912" s="1">
        <v>44933</v>
      </c>
      <c r="D912" s="2">
        <v>0.59190972222222227</v>
      </c>
      <c r="E912">
        <v>131</v>
      </c>
      <c r="F912" s="5">
        <f>IFERROR(VLOOKUP(E912,Raw_Menu!$A$2:$D$33,4,FALSE),0)</f>
        <v>17.95</v>
      </c>
      <c r="G912" s="5">
        <f t="shared" si="28"/>
        <v>17.95</v>
      </c>
      <c r="H912">
        <f t="shared" si="29"/>
        <v>14</v>
      </c>
      <c r="I912" t="str">
        <f>IFERROR(VLOOKUP(tblOrders[[#This Row],[item_id]],Raw_Menu!$A$2:$D$33,3,FALSE),"Unknown")</f>
        <v>Italian</v>
      </c>
    </row>
    <row r="913" spans="1:9" x14ac:dyDescent="0.25">
      <c r="A913">
        <v>912</v>
      </c>
      <c r="B913">
        <v>397</v>
      </c>
      <c r="C913" s="1">
        <v>44933</v>
      </c>
      <c r="D913" s="2">
        <v>0.6049768518518519</v>
      </c>
      <c r="E913">
        <v>124</v>
      </c>
      <c r="F913" s="5">
        <f>IFERROR(VLOOKUP(E913,Raw_Menu!$A$2:$D$33,4,FALSE),0)</f>
        <v>14.5</v>
      </c>
      <c r="G913" s="5">
        <f t="shared" si="28"/>
        <v>14.5</v>
      </c>
      <c r="H913">
        <f t="shared" si="29"/>
        <v>14</v>
      </c>
      <c r="I913" t="str">
        <f>IFERROR(VLOOKUP(tblOrders[[#This Row],[item_id]],Raw_Menu!$A$2:$D$33,3,FALSE),"Unknown")</f>
        <v>Italian</v>
      </c>
    </row>
    <row r="914" spans="1:9" x14ac:dyDescent="0.25">
      <c r="A914">
        <v>913</v>
      </c>
      <c r="B914">
        <v>397</v>
      </c>
      <c r="C914" s="1">
        <v>44933</v>
      </c>
      <c r="D914" s="2">
        <v>0.6049768518518519</v>
      </c>
      <c r="E914">
        <v>109</v>
      </c>
      <c r="F914" s="5">
        <f>IFERROR(VLOOKUP(E914,Raw_Menu!$A$2:$D$33,4,FALSE),0)</f>
        <v>17.95</v>
      </c>
      <c r="G914" s="5">
        <f t="shared" si="28"/>
        <v>17.95</v>
      </c>
      <c r="H914">
        <f t="shared" si="29"/>
        <v>14</v>
      </c>
      <c r="I914" t="str">
        <f>IFERROR(VLOOKUP(tblOrders[[#This Row],[item_id]],Raw_Menu!$A$2:$D$33,3,FALSE),"Unknown")</f>
        <v>Asian</v>
      </c>
    </row>
    <row r="915" spans="1:9" x14ac:dyDescent="0.25">
      <c r="A915">
        <v>914</v>
      </c>
      <c r="B915">
        <v>397</v>
      </c>
      <c r="C915" s="1">
        <v>44933</v>
      </c>
      <c r="D915" s="2">
        <v>0.6049768518518519</v>
      </c>
      <c r="E915">
        <v>113</v>
      </c>
      <c r="F915" s="5">
        <f>IFERROR(VLOOKUP(E915,Raw_Menu!$A$2:$D$33,4,FALSE),0)</f>
        <v>5</v>
      </c>
      <c r="G915" s="5">
        <f t="shared" si="28"/>
        <v>5</v>
      </c>
      <c r="H915">
        <f t="shared" si="29"/>
        <v>14</v>
      </c>
      <c r="I915" t="str">
        <f>IFERROR(VLOOKUP(tblOrders[[#This Row],[item_id]],Raw_Menu!$A$2:$D$33,3,FALSE),"Unknown")</f>
        <v>Asian</v>
      </c>
    </row>
    <row r="916" spans="1:9" x14ac:dyDescent="0.25">
      <c r="A916">
        <v>915</v>
      </c>
      <c r="B916">
        <v>398</v>
      </c>
      <c r="C916" s="1">
        <v>44933</v>
      </c>
      <c r="D916" s="2">
        <v>0.62252314814814813</v>
      </c>
      <c r="E916">
        <v>113</v>
      </c>
      <c r="F916" s="5">
        <f>IFERROR(VLOOKUP(E916,Raw_Menu!$A$2:$D$33,4,FALSE),0)</f>
        <v>5</v>
      </c>
      <c r="G916" s="5">
        <f t="shared" si="28"/>
        <v>5</v>
      </c>
      <c r="H916">
        <f t="shared" si="29"/>
        <v>14</v>
      </c>
      <c r="I916" t="str">
        <f>IFERROR(VLOOKUP(tblOrders[[#This Row],[item_id]],Raw_Menu!$A$2:$D$33,3,FALSE),"Unknown")</f>
        <v>Asian</v>
      </c>
    </row>
    <row r="917" spans="1:9" x14ac:dyDescent="0.25">
      <c r="A917">
        <v>916</v>
      </c>
      <c r="B917">
        <v>399</v>
      </c>
      <c r="C917" s="1">
        <v>44933</v>
      </c>
      <c r="D917" s="2">
        <v>0.65820601851851857</v>
      </c>
      <c r="E917">
        <v>101</v>
      </c>
      <c r="F917" s="5">
        <f>IFERROR(VLOOKUP(E917,Raw_Menu!$A$2:$D$33,4,FALSE),0)</f>
        <v>12.95</v>
      </c>
      <c r="G917" s="5">
        <f t="shared" si="28"/>
        <v>12.95</v>
      </c>
      <c r="H917">
        <f t="shared" si="29"/>
        <v>15</v>
      </c>
      <c r="I917" t="str">
        <f>IFERROR(VLOOKUP(tblOrders[[#This Row],[item_id]],Raw_Menu!$A$2:$D$33,3,FALSE),"Unknown")</f>
        <v>American</v>
      </c>
    </row>
    <row r="918" spans="1:9" x14ac:dyDescent="0.25">
      <c r="A918">
        <v>917</v>
      </c>
      <c r="B918">
        <v>399</v>
      </c>
      <c r="C918" s="1">
        <v>44933</v>
      </c>
      <c r="D918" s="2">
        <v>0.65820601851851857</v>
      </c>
      <c r="E918">
        <v>102</v>
      </c>
      <c r="F918" s="5">
        <f>IFERROR(VLOOKUP(E918,Raw_Menu!$A$2:$D$33,4,FALSE),0)</f>
        <v>13.95</v>
      </c>
      <c r="G918" s="5">
        <f t="shared" si="28"/>
        <v>13.95</v>
      </c>
      <c r="H918">
        <f t="shared" si="29"/>
        <v>15</v>
      </c>
      <c r="I918" t="str">
        <f>IFERROR(VLOOKUP(tblOrders[[#This Row],[item_id]],Raw_Menu!$A$2:$D$33,3,FALSE),"Unknown")</f>
        <v>American</v>
      </c>
    </row>
    <row r="919" spans="1:9" x14ac:dyDescent="0.25">
      <c r="A919">
        <v>918</v>
      </c>
      <c r="B919">
        <v>399</v>
      </c>
      <c r="C919" s="1">
        <v>44933</v>
      </c>
      <c r="D919" s="2">
        <v>0.65820601851851857</v>
      </c>
      <c r="E919">
        <v>125</v>
      </c>
      <c r="F919" s="5">
        <f>IFERROR(VLOOKUP(E919,Raw_Menu!$A$2:$D$33,4,FALSE),0)</f>
        <v>17.95</v>
      </c>
      <c r="G919" s="5">
        <f t="shared" si="28"/>
        <v>17.95</v>
      </c>
      <c r="H919">
        <f t="shared" si="29"/>
        <v>15</v>
      </c>
      <c r="I919" t="str">
        <f>IFERROR(VLOOKUP(tblOrders[[#This Row],[item_id]],Raw_Menu!$A$2:$D$33,3,FALSE),"Unknown")</f>
        <v>Italian</v>
      </c>
    </row>
    <row r="920" spans="1:9" x14ac:dyDescent="0.25">
      <c r="A920">
        <v>919</v>
      </c>
      <c r="B920">
        <v>399</v>
      </c>
      <c r="C920" s="1">
        <v>44933</v>
      </c>
      <c r="D920" s="2">
        <v>0.65820601851851857</v>
      </c>
      <c r="E920">
        <v>114</v>
      </c>
      <c r="F920" s="5">
        <f>IFERROR(VLOOKUP(E920,Raw_Menu!$A$2:$D$33,4,FALSE),0)</f>
        <v>9</v>
      </c>
      <c r="G920" s="5">
        <f t="shared" si="28"/>
        <v>9</v>
      </c>
      <c r="H920">
        <f t="shared" si="29"/>
        <v>15</v>
      </c>
      <c r="I920" t="str">
        <f>IFERROR(VLOOKUP(tblOrders[[#This Row],[item_id]],Raw_Menu!$A$2:$D$33,3,FALSE),"Unknown")</f>
        <v>Asian</v>
      </c>
    </row>
    <row r="921" spans="1:9" x14ac:dyDescent="0.25">
      <c r="A921">
        <v>920</v>
      </c>
      <c r="B921">
        <v>400</v>
      </c>
      <c r="C921" s="1">
        <v>44933</v>
      </c>
      <c r="D921" s="2">
        <v>0.66883101851851856</v>
      </c>
      <c r="E921">
        <v>113</v>
      </c>
      <c r="F921" s="5">
        <f>IFERROR(VLOOKUP(E921,Raw_Menu!$A$2:$D$33,4,FALSE),0)</f>
        <v>5</v>
      </c>
      <c r="G921" s="5">
        <f t="shared" si="28"/>
        <v>5</v>
      </c>
      <c r="H921">
        <f t="shared" si="29"/>
        <v>16</v>
      </c>
      <c r="I921" t="str">
        <f>IFERROR(VLOOKUP(tblOrders[[#This Row],[item_id]],Raw_Menu!$A$2:$D$33,3,FALSE),"Unknown")</f>
        <v>Asian</v>
      </c>
    </row>
    <row r="922" spans="1:9" x14ac:dyDescent="0.25">
      <c r="A922">
        <v>921</v>
      </c>
      <c r="B922">
        <v>400</v>
      </c>
      <c r="C922" s="1">
        <v>44933</v>
      </c>
      <c r="D922" s="2">
        <v>0.66883101851851856</v>
      </c>
      <c r="E922">
        <v>106</v>
      </c>
      <c r="F922" s="5">
        <f>IFERROR(VLOOKUP(E922,Raw_Menu!$A$2:$D$33,4,FALSE),0)</f>
        <v>7</v>
      </c>
      <c r="G922" s="5">
        <f t="shared" si="28"/>
        <v>7</v>
      </c>
      <c r="H922">
        <f t="shared" si="29"/>
        <v>16</v>
      </c>
      <c r="I922" t="str">
        <f>IFERROR(VLOOKUP(tblOrders[[#This Row],[item_id]],Raw_Menu!$A$2:$D$33,3,FALSE),"Unknown")</f>
        <v>American</v>
      </c>
    </row>
    <row r="923" spans="1:9" x14ac:dyDescent="0.25">
      <c r="A923">
        <v>922</v>
      </c>
      <c r="B923">
        <v>401</v>
      </c>
      <c r="C923" s="1">
        <v>44933</v>
      </c>
      <c r="D923" s="2">
        <v>0.67262731481481486</v>
      </c>
      <c r="E923">
        <v>132</v>
      </c>
      <c r="F923" s="5">
        <f>IFERROR(VLOOKUP(E923,Raw_Menu!$A$2:$D$33,4,FALSE),0)</f>
        <v>16.95</v>
      </c>
      <c r="G923" s="5">
        <f t="shared" si="28"/>
        <v>16.95</v>
      </c>
      <c r="H923">
        <f t="shared" si="29"/>
        <v>16</v>
      </c>
      <c r="I923" t="str">
        <f>IFERROR(VLOOKUP(tblOrders[[#This Row],[item_id]],Raw_Menu!$A$2:$D$33,3,FALSE),"Unknown")</f>
        <v>Italian</v>
      </c>
    </row>
    <row r="924" spans="1:9" x14ac:dyDescent="0.25">
      <c r="A924">
        <v>923</v>
      </c>
      <c r="B924">
        <v>402</v>
      </c>
      <c r="C924" s="1">
        <v>44933</v>
      </c>
      <c r="D924" s="2">
        <v>0.68386574074074069</v>
      </c>
      <c r="E924">
        <v>125</v>
      </c>
      <c r="F924" s="5">
        <f>IFERROR(VLOOKUP(E924,Raw_Menu!$A$2:$D$33,4,FALSE),0)</f>
        <v>17.95</v>
      </c>
      <c r="G924" s="5">
        <f t="shared" si="28"/>
        <v>17.95</v>
      </c>
      <c r="H924">
        <f t="shared" si="29"/>
        <v>16</v>
      </c>
      <c r="I924" t="str">
        <f>IFERROR(VLOOKUP(tblOrders[[#This Row],[item_id]],Raw_Menu!$A$2:$D$33,3,FALSE),"Unknown")</f>
        <v>Italian</v>
      </c>
    </row>
    <row r="925" spans="1:9" x14ac:dyDescent="0.25">
      <c r="A925">
        <v>924</v>
      </c>
      <c r="B925">
        <v>402</v>
      </c>
      <c r="C925" s="1">
        <v>44933</v>
      </c>
      <c r="D925" s="2">
        <v>0.68386574074074069</v>
      </c>
      <c r="E925">
        <v>117</v>
      </c>
      <c r="F925" s="5">
        <f>IFERROR(VLOOKUP(E925,Raw_Menu!$A$2:$D$33,4,FALSE),0)</f>
        <v>12.95</v>
      </c>
      <c r="G925" s="5">
        <f t="shared" si="28"/>
        <v>12.95</v>
      </c>
      <c r="H925">
        <f t="shared" si="29"/>
        <v>16</v>
      </c>
      <c r="I925" t="str">
        <f>IFERROR(VLOOKUP(tblOrders[[#This Row],[item_id]],Raw_Menu!$A$2:$D$33,3,FALSE),"Unknown")</f>
        <v>Mexican</v>
      </c>
    </row>
    <row r="926" spans="1:9" x14ac:dyDescent="0.25">
      <c r="A926">
        <v>925</v>
      </c>
      <c r="B926">
        <v>403</v>
      </c>
      <c r="C926" s="1">
        <v>44933</v>
      </c>
      <c r="D926" s="2">
        <v>0.68483796296296295</v>
      </c>
      <c r="E926">
        <v>101</v>
      </c>
      <c r="F926" s="5">
        <f>IFERROR(VLOOKUP(E926,Raw_Menu!$A$2:$D$33,4,FALSE),0)</f>
        <v>12.95</v>
      </c>
      <c r="G926" s="5">
        <f t="shared" si="28"/>
        <v>12.95</v>
      </c>
      <c r="H926">
        <f t="shared" si="29"/>
        <v>16</v>
      </c>
      <c r="I926" t="str">
        <f>IFERROR(VLOOKUP(tblOrders[[#This Row],[item_id]],Raw_Menu!$A$2:$D$33,3,FALSE),"Unknown")</f>
        <v>American</v>
      </c>
    </row>
    <row r="927" spans="1:9" x14ac:dyDescent="0.25">
      <c r="A927">
        <v>926</v>
      </c>
      <c r="B927">
        <v>403</v>
      </c>
      <c r="C927" s="1">
        <v>44933</v>
      </c>
      <c r="D927" s="2">
        <v>0.68483796296296295</v>
      </c>
      <c r="E927">
        <v>108</v>
      </c>
      <c r="F927" s="5">
        <f>IFERROR(VLOOKUP(E927,Raw_Menu!$A$2:$D$33,4,FALSE),0)</f>
        <v>14.5</v>
      </c>
      <c r="G927" s="5">
        <f t="shared" si="28"/>
        <v>14.5</v>
      </c>
      <c r="H927">
        <f t="shared" si="29"/>
        <v>16</v>
      </c>
      <c r="I927" t="str">
        <f>IFERROR(VLOOKUP(tblOrders[[#This Row],[item_id]],Raw_Menu!$A$2:$D$33,3,FALSE),"Unknown")</f>
        <v>Asian</v>
      </c>
    </row>
    <row r="928" spans="1:9" x14ac:dyDescent="0.25">
      <c r="A928">
        <v>927</v>
      </c>
      <c r="B928">
        <v>403</v>
      </c>
      <c r="C928" s="1">
        <v>44933</v>
      </c>
      <c r="D928" s="2">
        <v>0.68483796296296295</v>
      </c>
      <c r="E928">
        <v>119</v>
      </c>
      <c r="F928" s="5">
        <f>IFERROR(VLOOKUP(E928,Raw_Menu!$A$2:$D$33,4,FALSE),0)</f>
        <v>11.95</v>
      </c>
      <c r="G928" s="5">
        <f t="shared" si="28"/>
        <v>11.95</v>
      </c>
      <c r="H928">
        <f t="shared" si="29"/>
        <v>16</v>
      </c>
      <c r="I928" t="str">
        <f>IFERROR(VLOOKUP(tblOrders[[#This Row],[item_id]],Raw_Menu!$A$2:$D$33,3,FALSE),"Unknown")</f>
        <v>Mexican</v>
      </c>
    </row>
    <row r="929" spans="1:9" x14ac:dyDescent="0.25">
      <c r="A929">
        <v>928</v>
      </c>
      <c r="B929">
        <v>404</v>
      </c>
      <c r="C929" s="1">
        <v>44933</v>
      </c>
      <c r="D929" s="2">
        <v>0.69406250000000003</v>
      </c>
      <c r="E929">
        <v>104</v>
      </c>
      <c r="F929" s="5">
        <f>IFERROR(VLOOKUP(E929,Raw_Menu!$A$2:$D$33,4,FALSE),0)</f>
        <v>10.5</v>
      </c>
      <c r="G929" s="5">
        <f t="shared" si="28"/>
        <v>10.5</v>
      </c>
      <c r="H929">
        <f t="shared" si="29"/>
        <v>16</v>
      </c>
      <c r="I929" t="str">
        <f>IFERROR(VLOOKUP(tblOrders[[#This Row],[item_id]],Raw_Menu!$A$2:$D$33,3,FALSE),"Unknown")</f>
        <v>American</v>
      </c>
    </row>
    <row r="930" spans="1:9" x14ac:dyDescent="0.25">
      <c r="A930">
        <v>929</v>
      </c>
      <c r="B930">
        <v>405</v>
      </c>
      <c r="C930" s="1">
        <v>44933</v>
      </c>
      <c r="D930" s="2">
        <v>0.69740740740740736</v>
      </c>
      <c r="E930">
        <v>120</v>
      </c>
      <c r="F930" s="5">
        <f>IFERROR(VLOOKUP(E930,Raw_Menu!$A$2:$D$33,4,FALSE),0)</f>
        <v>13.95</v>
      </c>
      <c r="G930" s="5">
        <f t="shared" si="28"/>
        <v>13.95</v>
      </c>
      <c r="H930">
        <f t="shared" si="29"/>
        <v>16</v>
      </c>
      <c r="I930" t="str">
        <f>IFERROR(VLOOKUP(tblOrders[[#This Row],[item_id]],Raw_Menu!$A$2:$D$33,3,FALSE),"Unknown")</f>
        <v>Mexican</v>
      </c>
    </row>
    <row r="931" spans="1:9" x14ac:dyDescent="0.25">
      <c r="A931">
        <v>930</v>
      </c>
      <c r="B931">
        <v>406</v>
      </c>
      <c r="C931" s="1">
        <v>44933</v>
      </c>
      <c r="D931" s="2">
        <v>0.70195601851851852</v>
      </c>
      <c r="E931">
        <v>103</v>
      </c>
      <c r="F931" s="5">
        <f>IFERROR(VLOOKUP(E931,Raw_Menu!$A$2:$D$33,4,FALSE),0)</f>
        <v>9</v>
      </c>
      <c r="G931" s="5">
        <f t="shared" si="28"/>
        <v>9</v>
      </c>
      <c r="H931">
        <f t="shared" si="29"/>
        <v>16</v>
      </c>
      <c r="I931" t="str">
        <f>IFERROR(VLOOKUP(tblOrders[[#This Row],[item_id]],Raw_Menu!$A$2:$D$33,3,FALSE),"Unknown")</f>
        <v>American</v>
      </c>
    </row>
    <row r="932" spans="1:9" x14ac:dyDescent="0.25">
      <c r="A932">
        <v>931</v>
      </c>
      <c r="B932">
        <v>406</v>
      </c>
      <c r="C932" s="1">
        <v>44933</v>
      </c>
      <c r="D932" s="2">
        <v>0.70195601851851852</v>
      </c>
      <c r="E932">
        <v>108</v>
      </c>
      <c r="F932" s="5">
        <f>IFERROR(VLOOKUP(E932,Raw_Menu!$A$2:$D$33,4,FALSE),0)</f>
        <v>14.5</v>
      </c>
      <c r="G932" s="5">
        <f t="shared" si="28"/>
        <v>14.5</v>
      </c>
      <c r="H932">
        <f t="shared" si="29"/>
        <v>16</v>
      </c>
      <c r="I932" t="str">
        <f>IFERROR(VLOOKUP(tblOrders[[#This Row],[item_id]],Raw_Menu!$A$2:$D$33,3,FALSE),"Unknown")</f>
        <v>Asian</v>
      </c>
    </row>
    <row r="933" spans="1:9" x14ac:dyDescent="0.25">
      <c r="A933">
        <v>932</v>
      </c>
      <c r="B933">
        <v>406</v>
      </c>
      <c r="C933" s="1">
        <v>44933</v>
      </c>
      <c r="D933" s="2">
        <v>0.70195601851851852</v>
      </c>
      <c r="E933">
        <v>127</v>
      </c>
      <c r="F933" s="5">
        <f>IFERROR(VLOOKUP(E933,Raw_Menu!$A$2:$D$33,4,FALSE),0)</f>
        <v>17.95</v>
      </c>
      <c r="G933" s="5">
        <f t="shared" si="28"/>
        <v>17.95</v>
      </c>
      <c r="H933">
        <f t="shared" si="29"/>
        <v>16</v>
      </c>
      <c r="I933" t="str">
        <f>IFERROR(VLOOKUP(tblOrders[[#This Row],[item_id]],Raw_Menu!$A$2:$D$33,3,FALSE),"Unknown")</f>
        <v>Italian</v>
      </c>
    </row>
    <row r="934" spans="1:9" x14ac:dyDescent="0.25">
      <c r="A934">
        <v>933</v>
      </c>
      <c r="B934">
        <v>407</v>
      </c>
      <c r="C934" s="1">
        <v>44933</v>
      </c>
      <c r="D934" s="2">
        <v>0.70604166666666668</v>
      </c>
      <c r="E934">
        <v>102</v>
      </c>
      <c r="F934" s="5">
        <f>IFERROR(VLOOKUP(E934,Raw_Menu!$A$2:$D$33,4,FALSE),0)</f>
        <v>13.95</v>
      </c>
      <c r="G934" s="5">
        <f t="shared" si="28"/>
        <v>13.95</v>
      </c>
      <c r="H934">
        <f t="shared" si="29"/>
        <v>16</v>
      </c>
      <c r="I934" t="str">
        <f>IFERROR(VLOOKUP(tblOrders[[#This Row],[item_id]],Raw_Menu!$A$2:$D$33,3,FALSE),"Unknown")</f>
        <v>American</v>
      </c>
    </row>
    <row r="935" spans="1:9" x14ac:dyDescent="0.25">
      <c r="A935">
        <v>934</v>
      </c>
      <c r="B935">
        <v>407</v>
      </c>
      <c r="C935" s="1">
        <v>44933</v>
      </c>
      <c r="D935" s="2">
        <v>0.70604166666666668</v>
      </c>
      <c r="E935">
        <v>108</v>
      </c>
      <c r="F935" s="5">
        <f>IFERROR(VLOOKUP(E935,Raw_Menu!$A$2:$D$33,4,FALSE),0)</f>
        <v>14.5</v>
      </c>
      <c r="G935" s="5">
        <f t="shared" si="28"/>
        <v>14.5</v>
      </c>
      <c r="H935">
        <f t="shared" si="29"/>
        <v>16</v>
      </c>
      <c r="I935" t="str">
        <f>IFERROR(VLOOKUP(tblOrders[[#This Row],[item_id]],Raw_Menu!$A$2:$D$33,3,FALSE),"Unknown")</f>
        <v>Asian</v>
      </c>
    </row>
    <row r="936" spans="1:9" x14ac:dyDescent="0.25">
      <c r="A936">
        <v>935</v>
      </c>
      <c r="B936">
        <v>407</v>
      </c>
      <c r="C936" s="1">
        <v>44933</v>
      </c>
      <c r="D936" s="2">
        <v>0.70604166666666668</v>
      </c>
      <c r="E936">
        <v>113</v>
      </c>
      <c r="F936" s="5">
        <f>IFERROR(VLOOKUP(E936,Raw_Menu!$A$2:$D$33,4,FALSE),0)</f>
        <v>5</v>
      </c>
      <c r="G936" s="5">
        <f t="shared" si="28"/>
        <v>5</v>
      </c>
      <c r="H936">
        <f t="shared" si="29"/>
        <v>16</v>
      </c>
      <c r="I936" t="str">
        <f>IFERROR(VLOOKUP(tblOrders[[#This Row],[item_id]],Raw_Menu!$A$2:$D$33,3,FALSE),"Unknown")</f>
        <v>Asian</v>
      </c>
    </row>
    <row r="937" spans="1:9" x14ac:dyDescent="0.25">
      <c r="A937">
        <v>936</v>
      </c>
      <c r="B937">
        <v>408</v>
      </c>
      <c r="C937" s="1">
        <v>44933</v>
      </c>
      <c r="D937" s="2">
        <v>0.71468750000000003</v>
      </c>
      <c r="E937">
        <v>115</v>
      </c>
      <c r="F937" s="5">
        <f>IFERROR(VLOOKUP(E937,Raw_Menu!$A$2:$D$33,4,FALSE),0)</f>
        <v>11.95</v>
      </c>
      <c r="G937" s="5">
        <f t="shared" si="28"/>
        <v>11.95</v>
      </c>
      <c r="H937">
        <f t="shared" si="29"/>
        <v>17</v>
      </c>
      <c r="I937" t="str">
        <f>IFERROR(VLOOKUP(tblOrders[[#This Row],[item_id]],Raw_Menu!$A$2:$D$33,3,FALSE),"Unknown")</f>
        <v>Mexican</v>
      </c>
    </row>
    <row r="938" spans="1:9" x14ac:dyDescent="0.25">
      <c r="A938">
        <v>937</v>
      </c>
      <c r="B938">
        <v>408</v>
      </c>
      <c r="C938" s="1">
        <v>44933</v>
      </c>
      <c r="D938" s="2">
        <v>0.71468750000000003</v>
      </c>
      <c r="E938">
        <v>118</v>
      </c>
      <c r="F938" s="5">
        <f>IFERROR(VLOOKUP(E938,Raw_Menu!$A$2:$D$33,4,FALSE),0)</f>
        <v>14.95</v>
      </c>
      <c r="G938" s="5">
        <f t="shared" si="28"/>
        <v>14.95</v>
      </c>
      <c r="H938">
        <f t="shared" si="29"/>
        <v>17</v>
      </c>
      <c r="I938" t="str">
        <f>IFERROR(VLOOKUP(tblOrders[[#This Row],[item_id]],Raw_Menu!$A$2:$D$33,3,FALSE),"Unknown")</f>
        <v>Mexican</v>
      </c>
    </row>
    <row r="939" spans="1:9" x14ac:dyDescent="0.25">
      <c r="A939">
        <v>938</v>
      </c>
      <c r="B939">
        <v>409</v>
      </c>
      <c r="C939" s="1">
        <v>44933</v>
      </c>
      <c r="D939" s="2">
        <v>0.71879629629629627</v>
      </c>
      <c r="E939">
        <v>113</v>
      </c>
      <c r="F939" s="5">
        <f>IFERROR(VLOOKUP(E939,Raw_Menu!$A$2:$D$33,4,FALSE),0)</f>
        <v>5</v>
      </c>
      <c r="G939" s="5">
        <f t="shared" si="28"/>
        <v>5</v>
      </c>
      <c r="H939">
        <f t="shared" si="29"/>
        <v>17</v>
      </c>
      <c r="I939" t="str">
        <f>IFERROR(VLOOKUP(tblOrders[[#This Row],[item_id]],Raw_Menu!$A$2:$D$33,3,FALSE),"Unknown")</f>
        <v>Asian</v>
      </c>
    </row>
    <row r="940" spans="1:9" x14ac:dyDescent="0.25">
      <c r="A940">
        <v>939</v>
      </c>
      <c r="B940">
        <v>410</v>
      </c>
      <c r="C940" s="1">
        <v>44933</v>
      </c>
      <c r="D940" s="2">
        <v>0.73181712962962964</v>
      </c>
      <c r="E940">
        <v>107</v>
      </c>
      <c r="F940" s="5">
        <f>IFERROR(VLOOKUP(E940,Raw_Menu!$A$2:$D$33,4,FALSE),0)</f>
        <v>16.5</v>
      </c>
      <c r="G940" s="5">
        <f t="shared" si="28"/>
        <v>16.5</v>
      </c>
      <c r="H940">
        <f t="shared" si="29"/>
        <v>17</v>
      </c>
      <c r="I940" t="str">
        <f>IFERROR(VLOOKUP(tblOrders[[#This Row],[item_id]],Raw_Menu!$A$2:$D$33,3,FALSE),"Unknown")</f>
        <v>Asian</v>
      </c>
    </row>
    <row r="941" spans="1:9" x14ac:dyDescent="0.25">
      <c r="A941">
        <v>940</v>
      </c>
      <c r="B941">
        <v>410</v>
      </c>
      <c r="C941" s="1">
        <v>44933</v>
      </c>
      <c r="D941" s="2">
        <v>0.73181712962962964</v>
      </c>
      <c r="E941">
        <v>128</v>
      </c>
      <c r="F941" s="5">
        <f>IFERROR(VLOOKUP(E941,Raw_Menu!$A$2:$D$33,4,FALSE),0)</f>
        <v>15.5</v>
      </c>
      <c r="G941" s="5">
        <f t="shared" si="28"/>
        <v>15.5</v>
      </c>
      <c r="H941">
        <f t="shared" si="29"/>
        <v>17</v>
      </c>
      <c r="I941" t="str">
        <f>IFERROR(VLOOKUP(tblOrders[[#This Row],[item_id]],Raw_Menu!$A$2:$D$33,3,FALSE),"Unknown")</f>
        <v>Italian</v>
      </c>
    </row>
    <row r="942" spans="1:9" x14ac:dyDescent="0.25">
      <c r="A942">
        <v>941</v>
      </c>
      <c r="B942">
        <v>410</v>
      </c>
      <c r="C942" s="1">
        <v>44933</v>
      </c>
      <c r="D942" s="2">
        <v>0.73181712962962964</v>
      </c>
      <c r="E942" t="s">
        <v>95</v>
      </c>
      <c r="F942" s="5">
        <f>IFERROR(VLOOKUP(E942,Raw_Menu!$A$2:$D$33,4,FALSE),0)</f>
        <v>0</v>
      </c>
      <c r="G942" s="5">
        <f t="shared" si="28"/>
        <v>0</v>
      </c>
      <c r="H942">
        <f t="shared" si="29"/>
        <v>17</v>
      </c>
      <c r="I942" t="str">
        <f>IFERROR(VLOOKUP(tblOrders[[#This Row],[item_id]],Raw_Menu!$A$2:$D$33,3,FALSE),"Unknown")</f>
        <v>Unknown</v>
      </c>
    </row>
    <row r="943" spans="1:9" x14ac:dyDescent="0.25">
      <c r="A943">
        <v>942</v>
      </c>
      <c r="B943">
        <v>411</v>
      </c>
      <c r="C943" s="1">
        <v>44933</v>
      </c>
      <c r="D943" s="2">
        <v>0.7487152777777778</v>
      </c>
      <c r="E943">
        <v>117</v>
      </c>
      <c r="F943" s="5">
        <f>IFERROR(VLOOKUP(E943,Raw_Menu!$A$2:$D$33,4,FALSE),0)</f>
        <v>12.95</v>
      </c>
      <c r="G943" s="5">
        <f t="shared" si="28"/>
        <v>12.95</v>
      </c>
      <c r="H943">
        <f t="shared" si="29"/>
        <v>17</v>
      </c>
      <c r="I943" t="str">
        <f>IFERROR(VLOOKUP(tblOrders[[#This Row],[item_id]],Raw_Menu!$A$2:$D$33,3,FALSE),"Unknown")</f>
        <v>Mexican</v>
      </c>
    </row>
    <row r="944" spans="1:9" x14ac:dyDescent="0.25">
      <c r="A944">
        <v>943</v>
      </c>
      <c r="B944">
        <v>411</v>
      </c>
      <c r="C944" s="1">
        <v>44933</v>
      </c>
      <c r="D944" s="2">
        <v>0.7487152777777778</v>
      </c>
      <c r="E944">
        <v>105</v>
      </c>
      <c r="F944" s="5">
        <f>IFERROR(VLOOKUP(E944,Raw_Menu!$A$2:$D$33,4,FALSE),0)</f>
        <v>7</v>
      </c>
      <c r="G944" s="5">
        <f t="shared" si="28"/>
        <v>7</v>
      </c>
      <c r="H944">
        <f t="shared" si="29"/>
        <v>17</v>
      </c>
      <c r="I944" t="str">
        <f>IFERROR(VLOOKUP(tblOrders[[#This Row],[item_id]],Raw_Menu!$A$2:$D$33,3,FALSE),"Unknown")</f>
        <v>American</v>
      </c>
    </row>
    <row r="945" spans="1:9" x14ac:dyDescent="0.25">
      <c r="A945">
        <v>944</v>
      </c>
      <c r="B945">
        <v>412</v>
      </c>
      <c r="C945" s="1">
        <v>44933</v>
      </c>
      <c r="D945" s="2">
        <v>0.75539351851851855</v>
      </c>
      <c r="E945">
        <v>115</v>
      </c>
      <c r="F945" s="5">
        <f>IFERROR(VLOOKUP(E945,Raw_Menu!$A$2:$D$33,4,FALSE),0)</f>
        <v>11.95</v>
      </c>
      <c r="G945" s="5">
        <f t="shared" si="28"/>
        <v>11.95</v>
      </c>
      <c r="H945">
        <f t="shared" si="29"/>
        <v>18</v>
      </c>
      <c r="I945" t="str">
        <f>IFERROR(VLOOKUP(tblOrders[[#This Row],[item_id]],Raw_Menu!$A$2:$D$33,3,FALSE),"Unknown")</f>
        <v>Mexican</v>
      </c>
    </row>
    <row r="946" spans="1:9" x14ac:dyDescent="0.25">
      <c r="A946">
        <v>945</v>
      </c>
      <c r="B946">
        <v>412</v>
      </c>
      <c r="C946" s="1">
        <v>44933</v>
      </c>
      <c r="D946" s="2">
        <v>0.75539351851851855</v>
      </c>
      <c r="E946">
        <v>123</v>
      </c>
      <c r="F946" s="5">
        <f>IFERROR(VLOOKUP(E946,Raw_Menu!$A$2:$D$33,4,FALSE),0)</f>
        <v>9</v>
      </c>
      <c r="G946" s="5">
        <f t="shared" si="28"/>
        <v>9</v>
      </c>
      <c r="H946">
        <f t="shared" si="29"/>
        <v>18</v>
      </c>
      <c r="I946" t="str">
        <f>IFERROR(VLOOKUP(tblOrders[[#This Row],[item_id]],Raw_Menu!$A$2:$D$33,3,FALSE),"Unknown")</f>
        <v>Mexican</v>
      </c>
    </row>
    <row r="947" spans="1:9" x14ac:dyDescent="0.25">
      <c r="A947">
        <v>946</v>
      </c>
      <c r="B947">
        <v>413</v>
      </c>
      <c r="C947" s="1">
        <v>44933</v>
      </c>
      <c r="D947" s="2">
        <v>0.75800925925925922</v>
      </c>
      <c r="E947">
        <v>114</v>
      </c>
      <c r="F947" s="5">
        <f>IFERROR(VLOOKUP(E947,Raw_Menu!$A$2:$D$33,4,FALSE),0)</f>
        <v>9</v>
      </c>
      <c r="G947" s="5">
        <f t="shared" si="28"/>
        <v>9</v>
      </c>
      <c r="H947">
        <f t="shared" si="29"/>
        <v>18</v>
      </c>
      <c r="I947" t="str">
        <f>IFERROR(VLOOKUP(tblOrders[[#This Row],[item_id]],Raw_Menu!$A$2:$D$33,3,FALSE),"Unknown")</f>
        <v>Asian</v>
      </c>
    </row>
    <row r="948" spans="1:9" x14ac:dyDescent="0.25">
      <c r="A948">
        <v>947</v>
      </c>
      <c r="B948">
        <v>414</v>
      </c>
      <c r="C948" s="1">
        <v>44933</v>
      </c>
      <c r="D948" s="2">
        <v>0.75928240740740738</v>
      </c>
      <c r="E948">
        <v>108</v>
      </c>
      <c r="F948" s="5">
        <f>IFERROR(VLOOKUP(E948,Raw_Menu!$A$2:$D$33,4,FALSE),0)</f>
        <v>14.5</v>
      </c>
      <c r="G948" s="5">
        <f t="shared" si="28"/>
        <v>14.5</v>
      </c>
      <c r="H948">
        <f t="shared" si="29"/>
        <v>18</v>
      </c>
      <c r="I948" t="str">
        <f>IFERROR(VLOOKUP(tblOrders[[#This Row],[item_id]],Raw_Menu!$A$2:$D$33,3,FALSE),"Unknown")</f>
        <v>Asian</v>
      </c>
    </row>
    <row r="949" spans="1:9" x14ac:dyDescent="0.25">
      <c r="A949">
        <v>948</v>
      </c>
      <c r="B949">
        <v>414</v>
      </c>
      <c r="C949" s="1">
        <v>44933</v>
      </c>
      <c r="D949" s="2">
        <v>0.75928240740740738</v>
      </c>
      <c r="E949">
        <v>124</v>
      </c>
      <c r="F949" s="5">
        <f>IFERROR(VLOOKUP(E949,Raw_Menu!$A$2:$D$33,4,FALSE),0)</f>
        <v>14.5</v>
      </c>
      <c r="G949" s="5">
        <f t="shared" si="28"/>
        <v>14.5</v>
      </c>
      <c r="H949">
        <f t="shared" si="29"/>
        <v>18</v>
      </c>
      <c r="I949" t="str">
        <f>IFERROR(VLOOKUP(tblOrders[[#This Row],[item_id]],Raw_Menu!$A$2:$D$33,3,FALSE),"Unknown")</f>
        <v>Italian</v>
      </c>
    </row>
    <row r="950" spans="1:9" x14ac:dyDescent="0.25">
      <c r="A950">
        <v>949</v>
      </c>
      <c r="B950">
        <v>414</v>
      </c>
      <c r="C950" s="1">
        <v>44933</v>
      </c>
      <c r="D950" s="2">
        <v>0.75928240740740738</v>
      </c>
      <c r="E950">
        <v>117</v>
      </c>
      <c r="F950" s="5">
        <f>IFERROR(VLOOKUP(E950,Raw_Menu!$A$2:$D$33,4,FALSE),0)</f>
        <v>12.95</v>
      </c>
      <c r="G950" s="5">
        <f t="shared" si="28"/>
        <v>12.95</v>
      </c>
      <c r="H950">
        <f t="shared" si="29"/>
        <v>18</v>
      </c>
      <c r="I950" t="str">
        <f>IFERROR(VLOOKUP(tblOrders[[#This Row],[item_id]],Raw_Menu!$A$2:$D$33,3,FALSE),"Unknown")</f>
        <v>Mexican</v>
      </c>
    </row>
    <row r="951" spans="1:9" x14ac:dyDescent="0.25">
      <c r="A951">
        <v>950</v>
      </c>
      <c r="B951">
        <v>415</v>
      </c>
      <c r="C951" s="1">
        <v>44933</v>
      </c>
      <c r="D951" s="2">
        <v>0.76137731481481485</v>
      </c>
      <c r="E951">
        <v>102</v>
      </c>
      <c r="F951" s="5">
        <f>IFERROR(VLOOKUP(E951,Raw_Menu!$A$2:$D$33,4,FALSE),0)</f>
        <v>13.95</v>
      </c>
      <c r="G951" s="5">
        <f t="shared" si="28"/>
        <v>13.95</v>
      </c>
      <c r="H951">
        <f t="shared" si="29"/>
        <v>18</v>
      </c>
      <c r="I951" t="str">
        <f>IFERROR(VLOOKUP(tblOrders[[#This Row],[item_id]],Raw_Menu!$A$2:$D$33,3,FALSE),"Unknown")</f>
        <v>American</v>
      </c>
    </row>
    <row r="952" spans="1:9" x14ac:dyDescent="0.25">
      <c r="A952">
        <v>951</v>
      </c>
      <c r="B952">
        <v>416</v>
      </c>
      <c r="C952" s="1">
        <v>44933</v>
      </c>
      <c r="D952" s="2">
        <v>0.7622916666666667</v>
      </c>
      <c r="E952">
        <v>131</v>
      </c>
      <c r="F952" s="5">
        <f>IFERROR(VLOOKUP(E952,Raw_Menu!$A$2:$D$33,4,FALSE),0)</f>
        <v>17.95</v>
      </c>
      <c r="G952" s="5">
        <f t="shared" si="28"/>
        <v>17.95</v>
      </c>
      <c r="H952">
        <f t="shared" si="29"/>
        <v>18</v>
      </c>
      <c r="I952" t="str">
        <f>IFERROR(VLOOKUP(tblOrders[[#This Row],[item_id]],Raw_Menu!$A$2:$D$33,3,FALSE),"Unknown")</f>
        <v>Italian</v>
      </c>
    </row>
    <row r="953" spans="1:9" x14ac:dyDescent="0.25">
      <c r="A953">
        <v>952</v>
      </c>
      <c r="B953">
        <v>417</v>
      </c>
      <c r="C953" s="1">
        <v>44933</v>
      </c>
      <c r="D953" s="2">
        <v>0.76712962962962961</v>
      </c>
      <c r="E953">
        <v>113</v>
      </c>
      <c r="F953" s="5">
        <f>IFERROR(VLOOKUP(E953,Raw_Menu!$A$2:$D$33,4,FALSE),0)</f>
        <v>5</v>
      </c>
      <c r="G953" s="5">
        <f t="shared" si="28"/>
        <v>5</v>
      </c>
      <c r="H953">
        <f t="shared" si="29"/>
        <v>18</v>
      </c>
      <c r="I953" t="str">
        <f>IFERROR(VLOOKUP(tblOrders[[#This Row],[item_id]],Raw_Menu!$A$2:$D$33,3,FALSE),"Unknown")</f>
        <v>Asian</v>
      </c>
    </row>
    <row r="954" spans="1:9" x14ac:dyDescent="0.25">
      <c r="A954">
        <v>953</v>
      </c>
      <c r="B954">
        <v>418</v>
      </c>
      <c r="C954" s="1">
        <v>44933</v>
      </c>
      <c r="D954" s="2">
        <v>0.77790509259259255</v>
      </c>
      <c r="E954">
        <v>104</v>
      </c>
      <c r="F954" s="5">
        <f>IFERROR(VLOOKUP(E954,Raw_Menu!$A$2:$D$33,4,FALSE),0)</f>
        <v>10.5</v>
      </c>
      <c r="G954" s="5">
        <f t="shared" si="28"/>
        <v>10.5</v>
      </c>
      <c r="H954">
        <f t="shared" si="29"/>
        <v>18</v>
      </c>
      <c r="I954" t="str">
        <f>IFERROR(VLOOKUP(tblOrders[[#This Row],[item_id]],Raw_Menu!$A$2:$D$33,3,FALSE),"Unknown")</f>
        <v>American</v>
      </c>
    </row>
    <row r="955" spans="1:9" x14ac:dyDescent="0.25">
      <c r="A955">
        <v>954</v>
      </c>
      <c r="B955">
        <v>418</v>
      </c>
      <c r="C955" s="1">
        <v>44933</v>
      </c>
      <c r="D955" s="2">
        <v>0.77790509259259255</v>
      </c>
      <c r="E955">
        <v>120</v>
      </c>
      <c r="F955" s="5">
        <f>IFERROR(VLOOKUP(E955,Raw_Menu!$A$2:$D$33,4,FALSE),0)</f>
        <v>13.95</v>
      </c>
      <c r="G955" s="5">
        <f t="shared" si="28"/>
        <v>13.95</v>
      </c>
      <c r="H955">
        <f t="shared" si="29"/>
        <v>18</v>
      </c>
      <c r="I955" t="str">
        <f>IFERROR(VLOOKUP(tblOrders[[#This Row],[item_id]],Raw_Menu!$A$2:$D$33,3,FALSE),"Unknown")</f>
        <v>Mexican</v>
      </c>
    </row>
    <row r="956" spans="1:9" x14ac:dyDescent="0.25">
      <c r="A956">
        <v>955</v>
      </c>
      <c r="B956">
        <v>419</v>
      </c>
      <c r="C956" s="1">
        <v>44933</v>
      </c>
      <c r="D956" s="2">
        <v>0.79341435185185183</v>
      </c>
      <c r="E956">
        <v>101</v>
      </c>
      <c r="F956" s="5">
        <f>IFERROR(VLOOKUP(E956,Raw_Menu!$A$2:$D$33,4,FALSE),0)</f>
        <v>12.95</v>
      </c>
      <c r="G956" s="5">
        <f t="shared" si="28"/>
        <v>12.95</v>
      </c>
      <c r="H956">
        <f t="shared" si="29"/>
        <v>19</v>
      </c>
      <c r="I956" t="str">
        <f>IFERROR(VLOOKUP(tblOrders[[#This Row],[item_id]],Raw_Menu!$A$2:$D$33,3,FALSE),"Unknown")</f>
        <v>American</v>
      </c>
    </row>
    <row r="957" spans="1:9" x14ac:dyDescent="0.25">
      <c r="A957">
        <v>956</v>
      </c>
      <c r="B957">
        <v>419</v>
      </c>
      <c r="C957" s="1">
        <v>44933</v>
      </c>
      <c r="D957" s="2">
        <v>0.79341435185185183</v>
      </c>
      <c r="E957">
        <v>109</v>
      </c>
      <c r="F957" s="5">
        <f>IFERROR(VLOOKUP(E957,Raw_Menu!$A$2:$D$33,4,FALSE),0)</f>
        <v>17.95</v>
      </c>
      <c r="G957" s="5">
        <f t="shared" si="28"/>
        <v>17.95</v>
      </c>
      <c r="H957">
        <f t="shared" si="29"/>
        <v>19</v>
      </c>
      <c r="I957" t="str">
        <f>IFERROR(VLOOKUP(tblOrders[[#This Row],[item_id]],Raw_Menu!$A$2:$D$33,3,FALSE),"Unknown")</f>
        <v>Asian</v>
      </c>
    </row>
    <row r="958" spans="1:9" x14ac:dyDescent="0.25">
      <c r="A958">
        <v>957</v>
      </c>
      <c r="B958">
        <v>419</v>
      </c>
      <c r="C958" s="1">
        <v>44933</v>
      </c>
      <c r="D958" s="2">
        <v>0.79341435185185183</v>
      </c>
      <c r="E958">
        <v>127</v>
      </c>
      <c r="F958" s="5">
        <f>IFERROR(VLOOKUP(E958,Raw_Menu!$A$2:$D$33,4,FALSE),0)</f>
        <v>17.95</v>
      </c>
      <c r="G958" s="5">
        <f t="shared" si="28"/>
        <v>17.95</v>
      </c>
      <c r="H958">
        <f t="shared" si="29"/>
        <v>19</v>
      </c>
      <c r="I958" t="str">
        <f>IFERROR(VLOOKUP(tblOrders[[#This Row],[item_id]],Raw_Menu!$A$2:$D$33,3,FALSE),"Unknown")</f>
        <v>Italian</v>
      </c>
    </row>
    <row r="959" spans="1:9" x14ac:dyDescent="0.25">
      <c r="A959">
        <v>958</v>
      </c>
      <c r="B959">
        <v>419</v>
      </c>
      <c r="C959" s="1">
        <v>44933</v>
      </c>
      <c r="D959" s="2">
        <v>0.79341435185185183</v>
      </c>
      <c r="E959">
        <v>132</v>
      </c>
      <c r="F959" s="5">
        <f>IFERROR(VLOOKUP(E959,Raw_Menu!$A$2:$D$33,4,FALSE),0)</f>
        <v>16.95</v>
      </c>
      <c r="G959" s="5">
        <f t="shared" si="28"/>
        <v>16.95</v>
      </c>
      <c r="H959">
        <f t="shared" si="29"/>
        <v>19</v>
      </c>
      <c r="I959" t="str">
        <f>IFERROR(VLOOKUP(tblOrders[[#This Row],[item_id]],Raw_Menu!$A$2:$D$33,3,FALSE),"Unknown")</f>
        <v>Italian</v>
      </c>
    </row>
    <row r="960" spans="1:9" x14ac:dyDescent="0.25">
      <c r="A960">
        <v>959</v>
      </c>
      <c r="B960">
        <v>420</v>
      </c>
      <c r="C960" s="1">
        <v>44933</v>
      </c>
      <c r="D960" s="2">
        <v>0.7949074074074074</v>
      </c>
      <c r="E960">
        <v>124</v>
      </c>
      <c r="F960" s="5">
        <f>IFERROR(VLOOKUP(E960,Raw_Menu!$A$2:$D$33,4,FALSE),0)</f>
        <v>14.5</v>
      </c>
      <c r="G960" s="5">
        <f t="shared" si="28"/>
        <v>14.5</v>
      </c>
      <c r="H960">
        <f t="shared" si="29"/>
        <v>19</v>
      </c>
      <c r="I960" t="str">
        <f>IFERROR(VLOOKUP(tblOrders[[#This Row],[item_id]],Raw_Menu!$A$2:$D$33,3,FALSE),"Unknown")</f>
        <v>Italian</v>
      </c>
    </row>
    <row r="961" spans="1:9" x14ac:dyDescent="0.25">
      <c r="A961">
        <v>960</v>
      </c>
      <c r="B961">
        <v>420</v>
      </c>
      <c r="C961" s="1">
        <v>44933</v>
      </c>
      <c r="D961" s="2">
        <v>0.7949074074074074</v>
      </c>
      <c r="E961">
        <v>112</v>
      </c>
      <c r="F961" s="5">
        <f>IFERROR(VLOOKUP(E961,Raw_Menu!$A$2:$D$33,4,FALSE),0)</f>
        <v>14.95</v>
      </c>
      <c r="G961" s="5">
        <f t="shared" si="28"/>
        <v>14.95</v>
      </c>
      <c r="H961">
        <f t="shared" si="29"/>
        <v>19</v>
      </c>
      <c r="I961" t="str">
        <f>IFERROR(VLOOKUP(tblOrders[[#This Row],[item_id]],Raw_Menu!$A$2:$D$33,3,FALSE),"Unknown")</f>
        <v>Asian</v>
      </c>
    </row>
    <row r="962" spans="1:9" x14ac:dyDescent="0.25">
      <c r="A962">
        <v>961</v>
      </c>
      <c r="B962">
        <v>421</v>
      </c>
      <c r="C962" s="1">
        <v>44933</v>
      </c>
      <c r="D962" s="2">
        <v>0.80692129629629628</v>
      </c>
      <c r="E962">
        <v>101</v>
      </c>
      <c r="F962" s="5">
        <f>IFERROR(VLOOKUP(E962,Raw_Menu!$A$2:$D$33,4,FALSE),0)</f>
        <v>12.95</v>
      </c>
      <c r="G962" s="5">
        <f t="shared" ref="G962:G1025" si="30">VALUE(F962)</f>
        <v>12.95</v>
      </c>
      <c r="H962">
        <f t="shared" ref="H962:H1025" si="31">HOUR(D962)</f>
        <v>19</v>
      </c>
      <c r="I962" t="str">
        <f>IFERROR(VLOOKUP(tblOrders[[#This Row],[item_id]],Raw_Menu!$A$2:$D$33,3,FALSE),"Unknown")</f>
        <v>American</v>
      </c>
    </row>
    <row r="963" spans="1:9" x14ac:dyDescent="0.25">
      <c r="A963">
        <v>962</v>
      </c>
      <c r="B963">
        <v>421</v>
      </c>
      <c r="C963" s="1">
        <v>44933</v>
      </c>
      <c r="D963" s="2">
        <v>0.80692129629629628</v>
      </c>
      <c r="E963">
        <v>116</v>
      </c>
      <c r="F963" s="5">
        <f>IFERROR(VLOOKUP(E963,Raw_Menu!$A$2:$D$33,4,FALSE),0)</f>
        <v>13.95</v>
      </c>
      <c r="G963" s="5">
        <f t="shared" si="30"/>
        <v>13.95</v>
      </c>
      <c r="H963">
        <f t="shared" si="31"/>
        <v>19</v>
      </c>
      <c r="I963" t="str">
        <f>IFERROR(VLOOKUP(tblOrders[[#This Row],[item_id]],Raw_Menu!$A$2:$D$33,3,FALSE),"Unknown")</f>
        <v>Mexican</v>
      </c>
    </row>
    <row r="964" spans="1:9" x14ac:dyDescent="0.25">
      <c r="A964">
        <v>963</v>
      </c>
      <c r="B964">
        <v>421</v>
      </c>
      <c r="C964" s="1">
        <v>44933</v>
      </c>
      <c r="D964" s="2">
        <v>0.80692129629629628</v>
      </c>
      <c r="E964">
        <v>104</v>
      </c>
      <c r="F964" s="5">
        <f>IFERROR(VLOOKUP(E964,Raw_Menu!$A$2:$D$33,4,FALSE),0)</f>
        <v>10.5</v>
      </c>
      <c r="G964" s="5">
        <f t="shared" si="30"/>
        <v>10.5</v>
      </c>
      <c r="H964">
        <f t="shared" si="31"/>
        <v>19</v>
      </c>
      <c r="I964" t="str">
        <f>IFERROR(VLOOKUP(tblOrders[[#This Row],[item_id]],Raw_Menu!$A$2:$D$33,3,FALSE),"Unknown")</f>
        <v>American</v>
      </c>
    </row>
    <row r="965" spans="1:9" x14ac:dyDescent="0.25">
      <c r="A965">
        <v>964</v>
      </c>
      <c r="B965">
        <v>422</v>
      </c>
      <c r="C965" s="1">
        <v>44933</v>
      </c>
      <c r="D965" s="2">
        <v>0.81278935185185186</v>
      </c>
      <c r="E965">
        <v>125</v>
      </c>
      <c r="F965" s="5">
        <f>IFERROR(VLOOKUP(E965,Raw_Menu!$A$2:$D$33,4,FALSE),0)</f>
        <v>17.95</v>
      </c>
      <c r="G965" s="5">
        <f t="shared" si="30"/>
        <v>17.95</v>
      </c>
      <c r="H965">
        <f t="shared" si="31"/>
        <v>19</v>
      </c>
      <c r="I965" t="str">
        <f>IFERROR(VLOOKUP(tblOrders[[#This Row],[item_id]],Raw_Menu!$A$2:$D$33,3,FALSE),"Unknown")</f>
        <v>Italian</v>
      </c>
    </row>
    <row r="966" spans="1:9" x14ac:dyDescent="0.25">
      <c r="A966">
        <v>965</v>
      </c>
      <c r="B966">
        <v>422</v>
      </c>
      <c r="C966" s="1">
        <v>44933</v>
      </c>
      <c r="D966" s="2">
        <v>0.81278935185185186</v>
      </c>
      <c r="E966">
        <v>117</v>
      </c>
      <c r="F966" s="5">
        <f>IFERROR(VLOOKUP(E966,Raw_Menu!$A$2:$D$33,4,FALSE),0)</f>
        <v>12.95</v>
      </c>
      <c r="G966" s="5">
        <f t="shared" si="30"/>
        <v>12.95</v>
      </c>
      <c r="H966">
        <f t="shared" si="31"/>
        <v>19</v>
      </c>
      <c r="I966" t="str">
        <f>IFERROR(VLOOKUP(tblOrders[[#This Row],[item_id]],Raw_Menu!$A$2:$D$33,3,FALSE),"Unknown")</f>
        <v>Mexican</v>
      </c>
    </row>
    <row r="967" spans="1:9" x14ac:dyDescent="0.25">
      <c r="A967">
        <v>966</v>
      </c>
      <c r="B967">
        <v>422</v>
      </c>
      <c r="C967" s="1">
        <v>44933</v>
      </c>
      <c r="D967" s="2">
        <v>0.81278935185185186</v>
      </c>
      <c r="E967">
        <v>131</v>
      </c>
      <c r="F967" s="5">
        <f>IFERROR(VLOOKUP(E967,Raw_Menu!$A$2:$D$33,4,FALSE),0)</f>
        <v>17.95</v>
      </c>
      <c r="G967" s="5">
        <f t="shared" si="30"/>
        <v>17.95</v>
      </c>
      <c r="H967">
        <f t="shared" si="31"/>
        <v>19</v>
      </c>
      <c r="I967" t="str">
        <f>IFERROR(VLOOKUP(tblOrders[[#This Row],[item_id]],Raw_Menu!$A$2:$D$33,3,FALSE),"Unknown")</f>
        <v>Italian</v>
      </c>
    </row>
    <row r="968" spans="1:9" x14ac:dyDescent="0.25">
      <c r="A968">
        <v>967</v>
      </c>
      <c r="B968">
        <v>423</v>
      </c>
      <c r="C968" s="1">
        <v>44933</v>
      </c>
      <c r="D968" s="2">
        <v>0.82299768518518523</v>
      </c>
      <c r="E968">
        <v>117</v>
      </c>
      <c r="F968" s="5">
        <f>IFERROR(VLOOKUP(E968,Raw_Menu!$A$2:$D$33,4,FALSE),0)</f>
        <v>12.95</v>
      </c>
      <c r="G968" s="5">
        <f t="shared" si="30"/>
        <v>12.95</v>
      </c>
      <c r="H968">
        <f t="shared" si="31"/>
        <v>19</v>
      </c>
      <c r="I968" t="str">
        <f>IFERROR(VLOOKUP(tblOrders[[#This Row],[item_id]],Raw_Menu!$A$2:$D$33,3,FALSE),"Unknown")</f>
        <v>Mexican</v>
      </c>
    </row>
    <row r="969" spans="1:9" x14ac:dyDescent="0.25">
      <c r="A969">
        <v>968</v>
      </c>
      <c r="B969">
        <v>423</v>
      </c>
      <c r="C969" s="1">
        <v>44933</v>
      </c>
      <c r="D969" s="2">
        <v>0.82299768518518523</v>
      </c>
      <c r="E969">
        <v>120</v>
      </c>
      <c r="F969" s="5">
        <f>IFERROR(VLOOKUP(E969,Raw_Menu!$A$2:$D$33,4,FALSE),0)</f>
        <v>13.95</v>
      </c>
      <c r="G969" s="5">
        <f t="shared" si="30"/>
        <v>13.95</v>
      </c>
      <c r="H969">
        <f t="shared" si="31"/>
        <v>19</v>
      </c>
      <c r="I969" t="str">
        <f>IFERROR(VLOOKUP(tblOrders[[#This Row],[item_id]],Raw_Menu!$A$2:$D$33,3,FALSE),"Unknown")</f>
        <v>Mexican</v>
      </c>
    </row>
    <row r="970" spans="1:9" x14ac:dyDescent="0.25">
      <c r="A970">
        <v>969</v>
      </c>
      <c r="B970">
        <v>424</v>
      </c>
      <c r="C970" s="1">
        <v>44933</v>
      </c>
      <c r="D970" s="2">
        <v>0.8343518518518519</v>
      </c>
      <c r="E970">
        <v>113</v>
      </c>
      <c r="F970" s="5">
        <f>IFERROR(VLOOKUP(E970,Raw_Menu!$A$2:$D$33,4,FALSE),0)</f>
        <v>5</v>
      </c>
      <c r="G970" s="5">
        <f t="shared" si="30"/>
        <v>5</v>
      </c>
      <c r="H970">
        <f t="shared" si="31"/>
        <v>20</v>
      </c>
      <c r="I970" t="str">
        <f>IFERROR(VLOOKUP(tblOrders[[#This Row],[item_id]],Raw_Menu!$A$2:$D$33,3,FALSE),"Unknown")</f>
        <v>Asian</v>
      </c>
    </row>
    <row r="971" spans="1:9" x14ac:dyDescent="0.25">
      <c r="A971">
        <v>970</v>
      </c>
      <c r="B971">
        <v>425</v>
      </c>
      <c r="C971" s="1">
        <v>44933</v>
      </c>
      <c r="D971" s="2">
        <v>0.84813657407407406</v>
      </c>
      <c r="E971">
        <v>121</v>
      </c>
      <c r="F971" s="5">
        <f>IFERROR(VLOOKUP(E971,Raw_Menu!$A$2:$D$33,4,FALSE),0)</f>
        <v>10.5</v>
      </c>
      <c r="G971" s="5">
        <f t="shared" si="30"/>
        <v>10.5</v>
      </c>
      <c r="H971">
        <f t="shared" si="31"/>
        <v>20</v>
      </c>
      <c r="I971" t="str">
        <f>IFERROR(VLOOKUP(tblOrders[[#This Row],[item_id]],Raw_Menu!$A$2:$D$33,3,FALSE),"Unknown")</f>
        <v>Mexican</v>
      </c>
    </row>
    <row r="972" spans="1:9" x14ac:dyDescent="0.25">
      <c r="A972">
        <v>971</v>
      </c>
      <c r="B972">
        <v>426</v>
      </c>
      <c r="C972" s="1">
        <v>44933</v>
      </c>
      <c r="D972" s="2">
        <v>0.85121527777777772</v>
      </c>
      <c r="E972">
        <v>108</v>
      </c>
      <c r="F972" s="5">
        <f>IFERROR(VLOOKUP(E972,Raw_Menu!$A$2:$D$33,4,FALSE),0)</f>
        <v>14.5</v>
      </c>
      <c r="G972" s="5">
        <f t="shared" si="30"/>
        <v>14.5</v>
      </c>
      <c r="H972">
        <f t="shared" si="31"/>
        <v>20</v>
      </c>
      <c r="I972" t="str">
        <f>IFERROR(VLOOKUP(tblOrders[[#This Row],[item_id]],Raw_Menu!$A$2:$D$33,3,FALSE),"Unknown")</f>
        <v>Asian</v>
      </c>
    </row>
    <row r="973" spans="1:9" x14ac:dyDescent="0.25">
      <c r="A973">
        <v>972</v>
      </c>
      <c r="B973">
        <v>426</v>
      </c>
      <c r="C973" s="1">
        <v>44933</v>
      </c>
      <c r="D973" s="2">
        <v>0.85121527777777772</v>
      </c>
      <c r="E973">
        <v>120</v>
      </c>
      <c r="F973" s="5">
        <f>IFERROR(VLOOKUP(E973,Raw_Menu!$A$2:$D$33,4,FALSE),0)</f>
        <v>13.95</v>
      </c>
      <c r="G973" s="5">
        <f t="shared" si="30"/>
        <v>13.95</v>
      </c>
      <c r="H973">
        <f t="shared" si="31"/>
        <v>20</v>
      </c>
      <c r="I973" t="str">
        <f>IFERROR(VLOOKUP(tblOrders[[#This Row],[item_id]],Raw_Menu!$A$2:$D$33,3,FALSE),"Unknown")</f>
        <v>Mexican</v>
      </c>
    </row>
    <row r="974" spans="1:9" x14ac:dyDescent="0.25">
      <c r="A974">
        <v>973</v>
      </c>
      <c r="B974">
        <v>426</v>
      </c>
      <c r="C974" s="1">
        <v>44933</v>
      </c>
      <c r="D974" s="2">
        <v>0.85121527777777772</v>
      </c>
      <c r="E974">
        <v>121</v>
      </c>
      <c r="F974" s="5">
        <f>IFERROR(VLOOKUP(E974,Raw_Menu!$A$2:$D$33,4,FALSE),0)</f>
        <v>10.5</v>
      </c>
      <c r="G974" s="5">
        <f t="shared" si="30"/>
        <v>10.5</v>
      </c>
      <c r="H974">
        <f t="shared" si="31"/>
        <v>20</v>
      </c>
      <c r="I974" t="str">
        <f>IFERROR(VLOOKUP(tblOrders[[#This Row],[item_id]],Raw_Menu!$A$2:$D$33,3,FALSE),"Unknown")</f>
        <v>Mexican</v>
      </c>
    </row>
    <row r="975" spans="1:9" x14ac:dyDescent="0.25">
      <c r="A975">
        <v>974</v>
      </c>
      <c r="B975">
        <v>427</v>
      </c>
      <c r="C975" s="1">
        <v>44933</v>
      </c>
      <c r="D975" s="2">
        <v>0.90902777777777777</v>
      </c>
      <c r="E975">
        <v>131</v>
      </c>
      <c r="F975" s="5">
        <f>IFERROR(VLOOKUP(E975,Raw_Menu!$A$2:$D$33,4,FALSE),0)</f>
        <v>17.95</v>
      </c>
      <c r="G975" s="5">
        <f t="shared" si="30"/>
        <v>17.95</v>
      </c>
      <c r="H975">
        <f t="shared" si="31"/>
        <v>21</v>
      </c>
      <c r="I975" t="str">
        <f>IFERROR(VLOOKUP(tblOrders[[#This Row],[item_id]],Raw_Menu!$A$2:$D$33,3,FALSE),"Unknown")</f>
        <v>Italian</v>
      </c>
    </row>
    <row r="976" spans="1:9" x14ac:dyDescent="0.25">
      <c r="A976">
        <v>975</v>
      </c>
      <c r="B976">
        <v>428</v>
      </c>
      <c r="C976" s="1">
        <v>44933</v>
      </c>
      <c r="D976" s="2">
        <v>0.92013888888888884</v>
      </c>
      <c r="E976">
        <v>116</v>
      </c>
      <c r="F976" s="5">
        <f>IFERROR(VLOOKUP(E976,Raw_Menu!$A$2:$D$33,4,FALSE),0)</f>
        <v>13.95</v>
      </c>
      <c r="G976" s="5">
        <f t="shared" si="30"/>
        <v>13.95</v>
      </c>
      <c r="H976">
        <f t="shared" si="31"/>
        <v>22</v>
      </c>
      <c r="I976" t="str">
        <f>IFERROR(VLOOKUP(tblOrders[[#This Row],[item_id]],Raw_Menu!$A$2:$D$33,3,FALSE),"Unknown")</f>
        <v>Mexican</v>
      </c>
    </row>
    <row r="977" spans="1:9" x14ac:dyDescent="0.25">
      <c r="A977">
        <v>976</v>
      </c>
      <c r="B977">
        <v>428</v>
      </c>
      <c r="C977" s="1">
        <v>44933</v>
      </c>
      <c r="D977" s="2">
        <v>0.92013888888888884</v>
      </c>
      <c r="E977">
        <v>110</v>
      </c>
      <c r="F977" s="5">
        <f>IFERROR(VLOOKUP(E977,Raw_Menu!$A$2:$D$33,4,FALSE),0)</f>
        <v>17.95</v>
      </c>
      <c r="G977" s="5">
        <f t="shared" si="30"/>
        <v>17.95</v>
      </c>
      <c r="H977">
        <f t="shared" si="31"/>
        <v>22</v>
      </c>
      <c r="I977" t="str">
        <f>IFERROR(VLOOKUP(tblOrders[[#This Row],[item_id]],Raw_Menu!$A$2:$D$33,3,FALSE),"Unknown")</f>
        <v>Asian</v>
      </c>
    </row>
    <row r="978" spans="1:9" x14ac:dyDescent="0.25">
      <c r="A978">
        <v>977</v>
      </c>
      <c r="B978">
        <v>429</v>
      </c>
      <c r="C978" s="1">
        <v>44933</v>
      </c>
      <c r="D978" s="2">
        <v>0.92839120370370365</v>
      </c>
      <c r="E978">
        <v>122</v>
      </c>
      <c r="F978" s="5">
        <f>IFERROR(VLOOKUP(E978,Raw_Menu!$A$2:$D$33,4,FALSE),0)</f>
        <v>7</v>
      </c>
      <c r="G978" s="5">
        <f t="shared" si="30"/>
        <v>7</v>
      </c>
      <c r="H978">
        <f t="shared" si="31"/>
        <v>22</v>
      </c>
      <c r="I978" t="str">
        <f>IFERROR(VLOOKUP(tblOrders[[#This Row],[item_id]],Raw_Menu!$A$2:$D$33,3,FALSE),"Unknown")</f>
        <v>Mexican</v>
      </c>
    </row>
    <row r="979" spans="1:9" x14ac:dyDescent="0.25">
      <c r="A979">
        <v>978</v>
      </c>
      <c r="B979">
        <v>430</v>
      </c>
      <c r="C979" s="1">
        <v>44933</v>
      </c>
      <c r="D979" s="2">
        <v>0.94876157407407402</v>
      </c>
      <c r="E979">
        <v>126</v>
      </c>
      <c r="F979" s="5">
        <f>IFERROR(VLOOKUP(E979,Raw_Menu!$A$2:$D$33,4,FALSE),0)</f>
        <v>14.5</v>
      </c>
      <c r="G979" s="5">
        <f t="shared" si="30"/>
        <v>14.5</v>
      </c>
      <c r="H979">
        <f t="shared" si="31"/>
        <v>22</v>
      </c>
      <c r="I979" t="str">
        <f>IFERROR(VLOOKUP(tblOrders[[#This Row],[item_id]],Raw_Menu!$A$2:$D$33,3,FALSE),"Unknown")</f>
        <v>Italian</v>
      </c>
    </row>
    <row r="980" spans="1:9" x14ac:dyDescent="0.25">
      <c r="A980">
        <v>979</v>
      </c>
      <c r="B980">
        <v>430</v>
      </c>
      <c r="C980" s="1">
        <v>44933</v>
      </c>
      <c r="D980" s="2">
        <v>0.94876157407407402</v>
      </c>
      <c r="E980">
        <v>120</v>
      </c>
      <c r="F980" s="5">
        <f>IFERROR(VLOOKUP(E980,Raw_Menu!$A$2:$D$33,4,FALSE),0)</f>
        <v>13.95</v>
      </c>
      <c r="G980" s="5">
        <f t="shared" si="30"/>
        <v>13.95</v>
      </c>
      <c r="H980">
        <f t="shared" si="31"/>
        <v>22</v>
      </c>
      <c r="I980" t="str">
        <f>IFERROR(VLOOKUP(tblOrders[[#This Row],[item_id]],Raw_Menu!$A$2:$D$33,3,FALSE),"Unknown")</f>
        <v>Mexican</v>
      </c>
    </row>
    <row r="981" spans="1:9" x14ac:dyDescent="0.25">
      <c r="A981">
        <v>980</v>
      </c>
      <c r="B981">
        <v>431</v>
      </c>
      <c r="C981" s="1">
        <v>44934</v>
      </c>
      <c r="D981" s="2">
        <v>0.47028935185185178</v>
      </c>
      <c r="E981">
        <v>107</v>
      </c>
      <c r="F981" s="5">
        <f>IFERROR(VLOOKUP(E981,Raw_Menu!$A$2:$D$33,4,FALSE),0)</f>
        <v>16.5</v>
      </c>
      <c r="G981" s="5">
        <f t="shared" si="30"/>
        <v>16.5</v>
      </c>
      <c r="H981">
        <f t="shared" si="31"/>
        <v>11</v>
      </c>
      <c r="I981" t="str">
        <f>IFERROR(VLOOKUP(tblOrders[[#This Row],[item_id]],Raw_Menu!$A$2:$D$33,3,FALSE),"Unknown")</f>
        <v>Asian</v>
      </c>
    </row>
    <row r="982" spans="1:9" x14ac:dyDescent="0.25">
      <c r="A982">
        <v>981</v>
      </c>
      <c r="B982">
        <v>431</v>
      </c>
      <c r="C982" s="1">
        <v>44934</v>
      </c>
      <c r="D982" s="2">
        <v>0.47028935185185178</v>
      </c>
      <c r="E982">
        <v>103</v>
      </c>
      <c r="F982" s="5">
        <f>IFERROR(VLOOKUP(E982,Raw_Menu!$A$2:$D$33,4,FALSE),0)</f>
        <v>9</v>
      </c>
      <c r="G982" s="5">
        <f t="shared" si="30"/>
        <v>9</v>
      </c>
      <c r="H982">
        <f t="shared" si="31"/>
        <v>11</v>
      </c>
      <c r="I982" t="str">
        <f>IFERROR(VLOOKUP(tblOrders[[#This Row],[item_id]],Raw_Menu!$A$2:$D$33,3,FALSE),"Unknown")</f>
        <v>American</v>
      </c>
    </row>
    <row r="983" spans="1:9" x14ac:dyDescent="0.25">
      <c r="A983">
        <v>982</v>
      </c>
      <c r="B983">
        <v>431</v>
      </c>
      <c r="C983" s="1">
        <v>44934</v>
      </c>
      <c r="D983" s="2">
        <v>0.47028935185185178</v>
      </c>
      <c r="E983">
        <v>125</v>
      </c>
      <c r="F983" s="5">
        <f>IFERROR(VLOOKUP(E983,Raw_Menu!$A$2:$D$33,4,FALSE),0)</f>
        <v>17.95</v>
      </c>
      <c r="G983" s="5">
        <f t="shared" si="30"/>
        <v>17.95</v>
      </c>
      <c r="H983">
        <f t="shared" si="31"/>
        <v>11</v>
      </c>
      <c r="I983" t="str">
        <f>IFERROR(VLOOKUP(tblOrders[[#This Row],[item_id]],Raw_Menu!$A$2:$D$33,3,FALSE),"Unknown")</f>
        <v>Italian</v>
      </c>
    </row>
    <row r="984" spans="1:9" x14ac:dyDescent="0.25">
      <c r="A984">
        <v>983</v>
      </c>
      <c r="B984">
        <v>431</v>
      </c>
      <c r="C984" s="1">
        <v>44934</v>
      </c>
      <c r="D984" s="2">
        <v>0.47028935185185178</v>
      </c>
      <c r="E984">
        <v>109</v>
      </c>
      <c r="F984" s="5">
        <f>IFERROR(VLOOKUP(E984,Raw_Menu!$A$2:$D$33,4,FALSE),0)</f>
        <v>17.95</v>
      </c>
      <c r="G984" s="5">
        <f t="shared" si="30"/>
        <v>17.95</v>
      </c>
      <c r="H984">
        <f t="shared" si="31"/>
        <v>11</v>
      </c>
      <c r="I984" t="str">
        <f>IFERROR(VLOOKUP(tblOrders[[#This Row],[item_id]],Raw_Menu!$A$2:$D$33,3,FALSE),"Unknown")</f>
        <v>Asian</v>
      </c>
    </row>
    <row r="985" spans="1:9" x14ac:dyDescent="0.25">
      <c r="A985">
        <v>984</v>
      </c>
      <c r="B985">
        <v>432</v>
      </c>
      <c r="C985" s="1">
        <v>44934</v>
      </c>
      <c r="D985" s="2">
        <v>0.48549768518518521</v>
      </c>
      <c r="E985">
        <v>110</v>
      </c>
      <c r="F985" s="5">
        <f>IFERROR(VLOOKUP(E985,Raw_Menu!$A$2:$D$33,4,FALSE),0)</f>
        <v>17.95</v>
      </c>
      <c r="G985" s="5">
        <f t="shared" si="30"/>
        <v>17.95</v>
      </c>
      <c r="H985">
        <f t="shared" si="31"/>
        <v>11</v>
      </c>
      <c r="I985" t="str">
        <f>IFERROR(VLOOKUP(tblOrders[[#This Row],[item_id]],Raw_Menu!$A$2:$D$33,3,FALSE),"Unknown")</f>
        <v>Asian</v>
      </c>
    </row>
    <row r="986" spans="1:9" x14ac:dyDescent="0.25">
      <c r="A986">
        <v>985</v>
      </c>
      <c r="B986">
        <v>432</v>
      </c>
      <c r="C986" s="1">
        <v>44934</v>
      </c>
      <c r="D986" s="2">
        <v>0.48549768518518521</v>
      </c>
      <c r="E986">
        <v>106</v>
      </c>
      <c r="F986" s="5">
        <f>IFERROR(VLOOKUP(E986,Raw_Menu!$A$2:$D$33,4,FALSE),0)</f>
        <v>7</v>
      </c>
      <c r="G986" s="5">
        <f t="shared" si="30"/>
        <v>7</v>
      </c>
      <c r="H986">
        <f t="shared" si="31"/>
        <v>11</v>
      </c>
      <c r="I986" t="str">
        <f>IFERROR(VLOOKUP(tblOrders[[#This Row],[item_id]],Raw_Menu!$A$2:$D$33,3,FALSE),"Unknown")</f>
        <v>American</v>
      </c>
    </row>
    <row r="987" spans="1:9" x14ac:dyDescent="0.25">
      <c r="A987">
        <v>986</v>
      </c>
      <c r="B987">
        <v>432</v>
      </c>
      <c r="C987" s="1">
        <v>44934</v>
      </c>
      <c r="D987" s="2">
        <v>0.48549768518518521</v>
      </c>
      <c r="E987">
        <v>132</v>
      </c>
      <c r="F987" s="5">
        <f>IFERROR(VLOOKUP(E987,Raw_Menu!$A$2:$D$33,4,FALSE),0)</f>
        <v>16.95</v>
      </c>
      <c r="G987" s="5">
        <f t="shared" si="30"/>
        <v>16.95</v>
      </c>
      <c r="H987">
        <f t="shared" si="31"/>
        <v>11</v>
      </c>
      <c r="I987" t="str">
        <f>IFERROR(VLOOKUP(tblOrders[[#This Row],[item_id]],Raw_Menu!$A$2:$D$33,3,FALSE),"Unknown")</f>
        <v>Italian</v>
      </c>
    </row>
    <row r="988" spans="1:9" x14ac:dyDescent="0.25">
      <c r="A988">
        <v>987</v>
      </c>
      <c r="B988">
        <v>433</v>
      </c>
      <c r="C988" s="1">
        <v>44934</v>
      </c>
      <c r="D988" s="2">
        <v>0.4929398148148148</v>
      </c>
      <c r="E988">
        <v>122</v>
      </c>
      <c r="F988" s="5">
        <f>IFERROR(VLOOKUP(E988,Raw_Menu!$A$2:$D$33,4,FALSE),0)</f>
        <v>7</v>
      </c>
      <c r="G988" s="5">
        <f t="shared" si="30"/>
        <v>7</v>
      </c>
      <c r="H988">
        <f t="shared" si="31"/>
        <v>11</v>
      </c>
      <c r="I988" t="str">
        <f>IFERROR(VLOOKUP(tblOrders[[#This Row],[item_id]],Raw_Menu!$A$2:$D$33,3,FALSE),"Unknown")</f>
        <v>Mexican</v>
      </c>
    </row>
    <row r="989" spans="1:9" x14ac:dyDescent="0.25">
      <c r="A989">
        <v>988</v>
      </c>
      <c r="B989">
        <v>434</v>
      </c>
      <c r="C989" s="1">
        <v>44934</v>
      </c>
      <c r="D989" s="2">
        <v>0.49599537037037039</v>
      </c>
      <c r="E989">
        <v>111</v>
      </c>
      <c r="F989" s="5">
        <f>IFERROR(VLOOKUP(E989,Raw_Menu!$A$2:$D$33,4,FALSE),0)</f>
        <v>11.95</v>
      </c>
      <c r="G989" s="5">
        <f t="shared" si="30"/>
        <v>11.95</v>
      </c>
      <c r="H989">
        <f t="shared" si="31"/>
        <v>11</v>
      </c>
      <c r="I989" t="str">
        <f>IFERROR(VLOOKUP(tblOrders[[#This Row],[item_id]],Raw_Menu!$A$2:$D$33,3,FALSE),"Unknown")</f>
        <v>Asian</v>
      </c>
    </row>
    <row r="990" spans="1:9" x14ac:dyDescent="0.25">
      <c r="A990">
        <v>989</v>
      </c>
      <c r="B990">
        <v>434</v>
      </c>
      <c r="C990" s="1">
        <v>44934</v>
      </c>
      <c r="D990" s="2">
        <v>0.49599537037037039</v>
      </c>
      <c r="E990">
        <v>122</v>
      </c>
      <c r="F990" s="5">
        <f>IFERROR(VLOOKUP(E990,Raw_Menu!$A$2:$D$33,4,FALSE),0)</f>
        <v>7</v>
      </c>
      <c r="G990" s="5">
        <f t="shared" si="30"/>
        <v>7</v>
      </c>
      <c r="H990">
        <f t="shared" si="31"/>
        <v>11</v>
      </c>
      <c r="I990" t="str">
        <f>IFERROR(VLOOKUP(tblOrders[[#This Row],[item_id]],Raw_Menu!$A$2:$D$33,3,FALSE),"Unknown")</f>
        <v>Mexican</v>
      </c>
    </row>
    <row r="991" spans="1:9" x14ac:dyDescent="0.25">
      <c r="A991">
        <v>990</v>
      </c>
      <c r="B991">
        <v>434</v>
      </c>
      <c r="C991" s="1">
        <v>44934</v>
      </c>
      <c r="D991" s="2">
        <v>0.49599537037037039</v>
      </c>
      <c r="E991">
        <v>132</v>
      </c>
      <c r="F991" s="5">
        <f>IFERROR(VLOOKUP(E991,Raw_Menu!$A$2:$D$33,4,FALSE),0)</f>
        <v>16.95</v>
      </c>
      <c r="G991" s="5">
        <f t="shared" si="30"/>
        <v>16.95</v>
      </c>
      <c r="H991">
        <f t="shared" si="31"/>
        <v>11</v>
      </c>
      <c r="I991" t="str">
        <f>IFERROR(VLOOKUP(tblOrders[[#This Row],[item_id]],Raw_Menu!$A$2:$D$33,3,FALSE),"Unknown")</f>
        <v>Italian</v>
      </c>
    </row>
    <row r="992" spans="1:9" x14ac:dyDescent="0.25">
      <c r="A992">
        <v>991</v>
      </c>
      <c r="B992">
        <v>435</v>
      </c>
      <c r="C992" s="1">
        <v>44934</v>
      </c>
      <c r="D992" s="2">
        <v>0.50427083333333333</v>
      </c>
      <c r="E992">
        <v>108</v>
      </c>
      <c r="F992" s="5">
        <f>IFERROR(VLOOKUP(E992,Raw_Menu!$A$2:$D$33,4,FALSE),0)</f>
        <v>14.5</v>
      </c>
      <c r="G992" s="5">
        <f t="shared" si="30"/>
        <v>14.5</v>
      </c>
      <c r="H992">
        <f t="shared" si="31"/>
        <v>12</v>
      </c>
      <c r="I992" t="str">
        <f>IFERROR(VLOOKUP(tblOrders[[#This Row],[item_id]],Raw_Menu!$A$2:$D$33,3,FALSE),"Unknown")</f>
        <v>Asian</v>
      </c>
    </row>
    <row r="993" spans="1:9" x14ac:dyDescent="0.25">
      <c r="A993">
        <v>992</v>
      </c>
      <c r="B993">
        <v>435</v>
      </c>
      <c r="C993" s="1">
        <v>44934</v>
      </c>
      <c r="D993" s="2">
        <v>0.50427083333333333</v>
      </c>
      <c r="E993">
        <v>112</v>
      </c>
      <c r="F993" s="5">
        <f>IFERROR(VLOOKUP(E993,Raw_Menu!$A$2:$D$33,4,FALSE),0)</f>
        <v>14.95</v>
      </c>
      <c r="G993" s="5">
        <f t="shared" si="30"/>
        <v>14.95</v>
      </c>
      <c r="H993">
        <f t="shared" si="31"/>
        <v>12</v>
      </c>
      <c r="I993" t="str">
        <f>IFERROR(VLOOKUP(tblOrders[[#This Row],[item_id]],Raw_Menu!$A$2:$D$33,3,FALSE),"Unknown")</f>
        <v>Asian</v>
      </c>
    </row>
    <row r="994" spans="1:9" x14ac:dyDescent="0.25">
      <c r="A994">
        <v>993</v>
      </c>
      <c r="B994">
        <v>435</v>
      </c>
      <c r="C994" s="1">
        <v>44934</v>
      </c>
      <c r="D994" s="2">
        <v>0.50427083333333333</v>
      </c>
      <c r="E994">
        <v>123</v>
      </c>
      <c r="F994" s="5">
        <f>IFERROR(VLOOKUP(E994,Raw_Menu!$A$2:$D$33,4,FALSE),0)</f>
        <v>9</v>
      </c>
      <c r="G994" s="5">
        <f t="shared" si="30"/>
        <v>9</v>
      </c>
      <c r="H994">
        <f t="shared" si="31"/>
        <v>12</v>
      </c>
      <c r="I994" t="str">
        <f>IFERROR(VLOOKUP(tblOrders[[#This Row],[item_id]],Raw_Menu!$A$2:$D$33,3,FALSE),"Unknown")</f>
        <v>Mexican</v>
      </c>
    </row>
    <row r="995" spans="1:9" x14ac:dyDescent="0.25">
      <c r="A995">
        <v>994</v>
      </c>
      <c r="B995">
        <v>436</v>
      </c>
      <c r="C995" s="1">
        <v>44934</v>
      </c>
      <c r="D995" s="2">
        <v>0.50510416666666669</v>
      </c>
      <c r="E995">
        <v>108</v>
      </c>
      <c r="F995" s="5">
        <f>IFERROR(VLOOKUP(E995,Raw_Menu!$A$2:$D$33,4,FALSE),0)</f>
        <v>14.5</v>
      </c>
      <c r="G995" s="5">
        <f t="shared" si="30"/>
        <v>14.5</v>
      </c>
      <c r="H995">
        <f t="shared" si="31"/>
        <v>12</v>
      </c>
      <c r="I995" t="str">
        <f>IFERROR(VLOOKUP(tblOrders[[#This Row],[item_id]],Raw_Menu!$A$2:$D$33,3,FALSE),"Unknown")</f>
        <v>Asian</v>
      </c>
    </row>
    <row r="996" spans="1:9" x14ac:dyDescent="0.25">
      <c r="A996">
        <v>995</v>
      </c>
      <c r="B996">
        <v>436</v>
      </c>
      <c r="C996" s="1">
        <v>44934</v>
      </c>
      <c r="D996" s="2">
        <v>0.50510416666666669</v>
      </c>
      <c r="E996">
        <v>117</v>
      </c>
      <c r="F996" s="5">
        <f>IFERROR(VLOOKUP(E996,Raw_Menu!$A$2:$D$33,4,FALSE),0)</f>
        <v>12.95</v>
      </c>
      <c r="G996" s="5">
        <f t="shared" si="30"/>
        <v>12.95</v>
      </c>
      <c r="H996">
        <f t="shared" si="31"/>
        <v>12</v>
      </c>
      <c r="I996" t="str">
        <f>IFERROR(VLOOKUP(tblOrders[[#This Row],[item_id]],Raw_Menu!$A$2:$D$33,3,FALSE),"Unknown")</f>
        <v>Mexican</v>
      </c>
    </row>
    <row r="997" spans="1:9" x14ac:dyDescent="0.25">
      <c r="A997">
        <v>996</v>
      </c>
      <c r="B997">
        <v>436</v>
      </c>
      <c r="C997" s="1">
        <v>44934</v>
      </c>
      <c r="D997" s="2">
        <v>0.50510416666666669</v>
      </c>
      <c r="E997">
        <v>112</v>
      </c>
      <c r="F997" s="5">
        <f>IFERROR(VLOOKUP(E997,Raw_Menu!$A$2:$D$33,4,FALSE),0)</f>
        <v>14.95</v>
      </c>
      <c r="G997" s="5">
        <f t="shared" si="30"/>
        <v>14.95</v>
      </c>
      <c r="H997">
        <f t="shared" si="31"/>
        <v>12</v>
      </c>
      <c r="I997" t="str">
        <f>IFERROR(VLOOKUP(tblOrders[[#This Row],[item_id]],Raw_Menu!$A$2:$D$33,3,FALSE),"Unknown")</f>
        <v>Asian</v>
      </c>
    </row>
    <row r="998" spans="1:9" x14ac:dyDescent="0.25">
      <c r="A998">
        <v>997</v>
      </c>
      <c r="B998">
        <v>436</v>
      </c>
      <c r="C998" s="1">
        <v>44934</v>
      </c>
      <c r="D998" s="2">
        <v>0.50510416666666669</v>
      </c>
      <c r="E998">
        <v>118</v>
      </c>
      <c r="F998" s="5">
        <f>IFERROR(VLOOKUP(E998,Raw_Menu!$A$2:$D$33,4,FALSE),0)</f>
        <v>14.95</v>
      </c>
      <c r="G998" s="5">
        <f t="shared" si="30"/>
        <v>14.95</v>
      </c>
      <c r="H998">
        <f t="shared" si="31"/>
        <v>12</v>
      </c>
      <c r="I998" t="str">
        <f>IFERROR(VLOOKUP(tblOrders[[#This Row],[item_id]],Raw_Menu!$A$2:$D$33,3,FALSE),"Unknown")</f>
        <v>Mexican</v>
      </c>
    </row>
    <row r="999" spans="1:9" x14ac:dyDescent="0.25">
      <c r="A999">
        <v>998</v>
      </c>
      <c r="B999">
        <v>437</v>
      </c>
      <c r="C999" s="1">
        <v>44934</v>
      </c>
      <c r="D999" s="2">
        <v>0.50548611111111108</v>
      </c>
      <c r="E999">
        <v>101</v>
      </c>
      <c r="F999" s="5">
        <f>IFERROR(VLOOKUP(E999,Raw_Menu!$A$2:$D$33,4,FALSE),0)</f>
        <v>12.95</v>
      </c>
      <c r="G999" s="5">
        <f t="shared" si="30"/>
        <v>12.95</v>
      </c>
      <c r="H999">
        <f t="shared" si="31"/>
        <v>12</v>
      </c>
      <c r="I999" t="str">
        <f>IFERROR(VLOOKUP(tblOrders[[#This Row],[item_id]],Raw_Menu!$A$2:$D$33,3,FALSE),"Unknown")</f>
        <v>American</v>
      </c>
    </row>
    <row r="1000" spans="1:9" x14ac:dyDescent="0.25">
      <c r="A1000">
        <v>999</v>
      </c>
      <c r="B1000">
        <v>438</v>
      </c>
      <c r="C1000" s="1">
        <v>44934</v>
      </c>
      <c r="D1000" s="2">
        <v>0.50599537037037035</v>
      </c>
      <c r="E1000">
        <v>132</v>
      </c>
      <c r="F1000" s="5">
        <f>IFERROR(VLOOKUP(E1000,Raw_Menu!$A$2:$D$33,4,FALSE),0)</f>
        <v>16.95</v>
      </c>
      <c r="G1000" s="5">
        <f t="shared" si="30"/>
        <v>16.95</v>
      </c>
      <c r="H1000">
        <f t="shared" si="31"/>
        <v>12</v>
      </c>
      <c r="I1000" t="str">
        <f>IFERROR(VLOOKUP(tblOrders[[#This Row],[item_id]],Raw_Menu!$A$2:$D$33,3,FALSE),"Unknown")</f>
        <v>Italian</v>
      </c>
    </row>
    <row r="1001" spans="1:9" x14ac:dyDescent="0.25">
      <c r="A1001">
        <v>1000</v>
      </c>
      <c r="B1001">
        <v>439</v>
      </c>
      <c r="C1001" s="1">
        <v>44934</v>
      </c>
      <c r="D1001" s="2">
        <v>0.50912037037037039</v>
      </c>
      <c r="E1001">
        <v>103</v>
      </c>
      <c r="F1001" s="5">
        <f>IFERROR(VLOOKUP(E1001,Raw_Menu!$A$2:$D$33,4,FALSE),0)</f>
        <v>9</v>
      </c>
      <c r="G1001" s="5">
        <f t="shared" si="30"/>
        <v>9</v>
      </c>
      <c r="H1001">
        <f t="shared" si="31"/>
        <v>12</v>
      </c>
      <c r="I1001" t="str">
        <f>IFERROR(VLOOKUP(tblOrders[[#This Row],[item_id]],Raw_Menu!$A$2:$D$33,3,FALSE),"Unknown")</f>
        <v>American</v>
      </c>
    </row>
    <row r="1002" spans="1:9" x14ac:dyDescent="0.25">
      <c r="A1002">
        <v>1001</v>
      </c>
      <c r="B1002">
        <v>439</v>
      </c>
      <c r="C1002" s="1">
        <v>44934</v>
      </c>
      <c r="D1002" s="2">
        <v>0.50912037037037039</v>
      </c>
      <c r="E1002">
        <v>113</v>
      </c>
      <c r="F1002" s="5">
        <f>IFERROR(VLOOKUP(E1002,Raw_Menu!$A$2:$D$33,4,FALSE),0)</f>
        <v>5</v>
      </c>
      <c r="G1002" s="5">
        <f t="shared" si="30"/>
        <v>5</v>
      </c>
      <c r="H1002">
        <f t="shared" si="31"/>
        <v>12</v>
      </c>
      <c r="I1002" t="str">
        <f>IFERROR(VLOOKUP(tblOrders[[#This Row],[item_id]],Raw_Menu!$A$2:$D$33,3,FALSE),"Unknown")</f>
        <v>Asian</v>
      </c>
    </row>
    <row r="1003" spans="1:9" x14ac:dyDescent="0.25">
      <c r="A1003">
        <v>1002</v>
      </c>
      <c r="B1003">
        <v>439</v>
      </c>
      <c r="C1003" s="1">
        <v>44934</v>
      </c>
      <c r="D1003" s="2">
        <v>0.50912037037037039</v>
      </c>
      <c r="E1003">
        <v>114</v>
      </c>
      <c r="F1003" s="5">
        <f>IFERROR(VLOOKUP(E1003,Raw_Menu!$A$2:$D$33,4,FALSE),0)</f>
        <v>9</v>
      </c>
      <c r="G1003" s="5">
        <f t="shared" si="30"/>
        <v>9</v>
      </c>
      <c r="H1003">
        <f t="shared" si="31"/>
        <v>12</v>
      </c>
      <c r="I1003" t="str">
        <f>IFERROR(VLOOKUP(tblOrders[[#This Row],[item_id]],Raw_Menu!$A$2:$D$33,3,FALSE),"Unknown")</f>
        <v>Asian</v>
      </c>
    </row>
    <row r="1004" spans="1:9" x14ac:dyDescent="0.25">
      <c r="A1004">
        <v>1003</v>
      </c>
      <c r="B1004">
        <v>440</v>
      </c>
      <c r="C1004" s="1">
        <v>44934</v>
      </c>
      <c r="D1004" s="2">
        <v>0.51150462962962961</v>
      </c>
      <c r="E1004">
        <v>116</v>
      </c>
      <c r="F1004" s="5">
        <f>IFERROR(VLOOKUP(E1004,Raw_Menu!$A$2:$D$33,4,FALSE),0)</f>
        <v>13.95</v>
      </c>
      <c r="G1004" s="5">
        <f t="shared" si="30"/>
        <v>13.95</v>
      </c>
      <c r="H1004">
        <f t="shared" si="31"/>
        <v>12</v>
      </c>
      <c r="I1004" t="str">
        <f>IFERROR(VLOOKUP(tblOrders[[#This Row],[item_id]],Raw_Menu!$A$2:$D$33,3,FALSE),"Unknown")</f>
        <v>Mexican</v>
      </c>
    </row>
    <row r="1005" spans="1:9" x14ac:dyDescent="0.25">
      <c r="A1005">
        <v>1004</v>
      </c>
      <c r="B1005">
        <v>440</v>
      </c>
      <c r="C1005" s="1">
        <v>44934</v>
      </c>
      <c r="D1005" s="2">
        <v>0.51150462962962961</v>
      </c>
      <c r="E1005">
        <v>103</v>
      </c>
      <c r="F1005" s="5">
        <f>IFERROR(VLOOKUP(E1005,Raw_Menu!$A$2:$D$33,4,FALSE),0)</f>
        <v>9</v>
      </c>
      <c r="G1005" s="5">
        <f t="shared" si="30"/>
        <v>9</v>
      </c>
      <c r="H1005">
        <f t="shared" si="31"/>
        <v>12</v>
      </c>
      <c r="I1005" t="str">
        <f>IFERROR(VLOOKUP(tblOrders[[#This Row],[item_id]],Raw_Menu!$A$2:$D$33,3,FALSE),"Unknown")</f>
        <v>American</v>
      </c>
    </row>
    <row r="1006" spans="1:9" x14ac:dyDescent="0.25">
      <c r="A1006">
        <v>1005</v>
      </c>
      <c r="B1006">
        <v>440</v>
      </c>
      <c r="C1006" s="1">
        <v>44934</v>
      </c>
      <c r="D1006" s="2">
        <v>0.51150462962962961</v>
      </c>
      <c r="E1006">
        <v>124</v>
      </c>
      <c r="F1006" s="5">
        <f>IFERROR(VLOOKUP(E1006,Raw_Menu!$A$2:$D$33,4,FALSE),0)</f>
        <v>14.5</v>
      </c>
      <c r="G1006" s="5">
        <f t="shared" si="30"/>
        <v>14.5</v>
      </c>
      <c r="H1006">
        <f t="shared" si="31"/>
        <v>12</v>
      </c>
      <c r="I1006" t="str">
        <f>IFERROR(VLOOKUP(tblOrders[[#This Row],[item_id]],Raw_Menu!$A$2:$D$33,3,FALSE),"Unknown")</f>
        <v>Italian</v>
      </c>
    </row>
    <row r="1007" spans="1:9" x14ac:dyDescent="0.25">
      <c r="A1007">
        <v>1006</v>
      </c>
      <c r="B1007">
        <v>440</v>
      </c>
      <c r="C1007" s="1">
        <v>44934</v>
      </c>
      <c r="D1007" s="2">
        <v>0.51150462962962961</v>
      </c>
      <c r="E1007">
        <v>125</v>
      </c>
      <c r="F1007" s="5">
        <f>IFERROR(VLOOKUP(E1007,Raw_Menu!$A$2:$D$33,4,FALSE),0)</f>
        <v>17.95</v>
      </c>
      <c r="G1007" s="5">
        <f t="shared" si="30"/>
        <v>17.95</v>
      </c>
      <c r="H1007">
        <f t="shared" si="31"/>
        <v>12</v>
      </c>
      <c r="I1007" t="str">
        <f>IFERROR(VLOOKUP(tblOrders[[#This Row],[item_id]],Raw_Menu!$A$2:$D$33,3,FALSE),"Unknown")</f>
        <v>Italian</v>
      </c>
    </row>
    <row r="1008" spans="1:9" x14ac:dyDescent="0.25">
      <c r="A1008">
        <v>1007</v>
      </c>
      <c r="B1008">
        <v>440</v>
      </c>
      <c r="C1008" s="1">
        <v>44934</v>
      </c>
      <c r="D1008" s="2">
        <v>0.51150462962962961</v>
      </c>
      <c r="E1008">
        <v>125</v>
      </c>
      <c r="F1008" s="5">
        <f>IFERROR(VLOOKUP(E1008,Raw_Menu!$A$2:$D$33,4,FALSE),0)</f>
        <v>17.95</v>
      </c>
      <c r="G1008" s="5">
        <f t="shared" si="30"/>
        <v>17.95</v>
      </c>
      <c r="H1008">
        <f t="shared" si="31"/>
        <v>12</v>
      </c>
      <c r="I1008" t="str">
        <f>IFERROR(VLOOKUP(tblOrders[[#This Row],[item_id]],Raw_Menu!$A$2:$D$33,3,FALSE),"Unknown")</f>
        <v>Italian</v>
      </c>
    </row>
    <row r="1009" spans="1:9" x14ac:dyDescent="0.25">
      <c r="A1009">
        <v>1008</v>
      </c>
      <c r="B1009">
        <v>440</v>
      </c>
      <c r="C1009" s="1">
        <v>44934</v>
      </c>
      <c r="D1009" s="2">
        <v>0.51150462962962961</v>
      </c>
      <c r="E1009">
        <v>126</v>
      </c>
      <c r="F1009" s="5">
        <f>IFERROR(VLOOKUP(E1009,Raw_Menu!$A$2:$D$33,4,FALSE),0)</f>
        <v>14.5</v>
      </c>
      <c r="G1009" s="5">
        <f t="shared" si="30"/>
        <v>14.5</v>
      </c>
      <c r="H1009">
        <f t="shared" si="31"/>
        <v>12</v>
      </c>
      <c r="I1009" t="str">
        <f>IFERROR(VLOOKUP(tblOrders[[#This Row],[item_id]],Raw_Menu!$A$2:$D$33,3,FALSE),"Unknown")</f>
        <v>Italian</v>
      </c>
    </row>
    <row r="1010" spans="1:9" x14ac:dyDescent="0.25">
      <c r="A1010">
        <v>1009</v>
      </c>
      <c r="B1010">
        <v>440</v>
      </c>
      <c r="C1010" s="1">
        <v>44934</v>
      </c>
      <c r="D1010" s="2">
        <v>0.51150462962962961</v>
      </c>
      <c r="E1010">
        <v>126</v>
      </c>
      <c r="F1010" s="5">
        <f>IFERROR(VLOOKUP(E1010,Raw_Menu!$A$2:$D$33,4,FALSE),0)</f>
        <v>14.5</v>
      </c>
      <c r="G1010" s="5">
        <f t="shared" si="30"/>
        <v>14.5</v>
      </c>
      <c r="H1010">
        <f t="shared" si="31"/>
        <v>12</v>
      </c>
      <c r="I1010" t="str">
        <f>IFERROR(VLOOKUP(tblOrders[[#This Row],[item_id]],Raw_Menu!$A$2:$D$33,3,FALSE),"Unknown")</f>
        <v>Italian</v>
      </c>
    </row>
    <row r="1011" spans="1:9" x14ac:dyDescent="0.25">
      <c r="A1011">
        <v>1010</v>
      </c>
      <c r="B1011">
        <v>440</v>
      </c>
      <c r="C1011" s="1">
        <v>44934</v>
      </c>
      <c r="D1011" s="2">
        <v>0.51150462962962961</v>
      </c>
      <c r="E1011">
        <v>109</v>
      </c>
      <c r="F1011" s="5">
        <f>IFERROR(VLOOKUP(E1011,Raw_Menu!$A$2:$D$33,4,FALSE),0)</f>
        <v>17.95</v>
      </c>
      <c r="G1011" s="5">
        <f t="shared" si="30"/>
        <v>17.95</v>
      </c>
      <c r="H1011">
        <f t="shared" si="31"/>
        <v>12</v>
      </c>
      <c r="I1011" t="str">
        <f>IFERROR(VLOOKUP(tblOrders[[#This Row],[item_id]],Raw_Menu!$A$2:$D$33,3,FALSE),"Unknown")</f>
        <v>Asian</v>
      </c>
    </row>
    <row r="1012" spans="1:9" x14ac:dyDescent="0.25">
      <c r="A1012">
        <v>1011</v>
      </c>
      <c r="B1012">
        <v>440</v>
      </c>
      <c r="C1012" s="1">
        <v>44934</v>
      </c>
      <c r="D1012" s="2">
        <v>0.51150462962962961</v>
      </c>
      <c r="E1012">
        <v>127</v>
      </c>
      <c r="F1012" s="5">
        <f>IFERROR(VLOOKUP(E1012,Raw_Menu!$A$2:$D$33,4,FALSE),0)</f>
        <v>17.95</v>
      </c>
      <c r="G1012" s="5">
        <f t="shared" si="30"/>
        <v>17.95</v>
      </c>
      <c r="H1012">
        <f t="shared" si="31"/>
        <v>12</v>
      </c>
      <c r="I1012" t="str">
        <f>IFERROR(VLOOKUP(tblOrders[[#This Row],[item_id]],Raw_Menu!$A$2:$D$33,3,FALSE),"Unknown")</f>
        <v>Italian</v>
      </c>
    </row>
    <row r="1013" spans="1:9" x14ac:dyDescent="0.25">
      <c r="A1013">
        <v>1012</v>
      </c>
      <c r="B1013">
        <v>440</v>
      </c>
      <c r="C1013" s="1">
        <v>44934</v>
      </c>
      <c r="D1013" s="2">
        <v>0.51150462962962961</v>
      </c>
      <c r="E1013">
        <v>113</v>
      </c>
      <c r="F1013" s="5">
        <f>IFERROR(VLOOKUP(E1013,Raw_Menu!$A$2:$D$33,4,FALSE),0)</f>
        <v>5</v>
      </c>
      <c r="G1013" s="5">
        <f t="shared" si="30"/>
        <v>5</v>
      </c>
      <c r="H1013">
        <f t="shared" si="31"/>
        <v>12</v>
      </c>
      <c r="I1013" t="str">
        <f>IFERROR(VLOOKUP(tblOrders[[#This Row],[item_id]],Raw_Menu!$A$2:$D$33,3,FALSE),"Unknown")</f>
        <v>Asian</v>
      </c>
    </row>
    <row r="1014" spans="1:9" x14ac:dyDescent="0.25">
      <c r="A1014">
        <v>1013</v>
      </c>
      <c r="B1014">
        <v>440</v>
      </c>
      <c r="C1014" s="1">
        <v>44934</v>
      </c>
      <c r="D1014" s="2">
        <v>0.51150462962962961</v>
      </c>
      <c r="E1014">
        <v>122</v>
      </c>
      <c r="F1014" s="5">
        <f>IFERROR(VLOOKUP(E1014,Raw_Menu!$A$2:$D$33,4,FALSE),0)</f>
        <v>7</v>
      </c>
      <c r="G1014" s="5">
        <f t="shared" si="30"/>
        <v>7</v>
      </c>
      <c r="H1014">
        <f t="shared" si="31"/>
        <v>12</v>
      </c>
      <c r="I1014" t="str">
        <f>IFERROR(VLOOKUP(tblOrders[[#This Row],[item_id]],Raw_Menu!$A$2:$D$33,3,FALSE),"Unknown")</f>
        <v>Mexican</v>
      </c>
    </row>
    <row r="1015" spans="1:9" x14ac:dyDescent="0.25">
      <c r="A1015">
        <v>1014</v>
      </c>
      <c r="B1015">
        <v>440</v>
      </c>
      <c r="C1015" s="1">
        <v>44934</v>
      </c>
      <c r="D1015" s="2">
        <v>0.51150462962962961</v>
      </c>
      <c r="E1015">
        <v>131</v>
      </c>
      <c r="F1015" s="5">
        <f>IFERROR(VLOOKUP(E1015,Raw_Menu!$A$2:$D$33,4,FALSE),0)</f>
        <v>17.95</v>
      </c>
      <c r="G1015" s="5">
        <f t="shared" si="30"/>
        <v>17.95</v>
      </c>
      <c r="H1015">
        <f t="shared" si="31"/>
        <v>12</v>
      </c>
      <c r="I1015" t="str">
        <f>IFERROR(VLOOKUP(tblOrders[[#This Row],[item_id]],Raw_Menu!$A$2:$D$33,3,FALSE),"Unknown")</f>
        <v>Italian</v>
      </c>
    </row>
    <row r="1016" spans="1:9" x14ac:dyDescent="0.25">
      <c r="A1016">
        <v>1015</v>
      </c>
      <c r="B1016">
        <v>440</v>
      </c>
      <c r="C1016" s="1">
        <v>44934</v>
      </c>
      <c r="D1016" s="2">
        <v>0.51150462962962961</v>
      </c>
      <c r="E1016">
        <v>106</v>
      </c>
      <c r="F1016" s="5">
        <f>IFERROR(VLOOKUP(E1016,Raw_Menu!$A$2:$D$33,4,FALSE),0)</f>
        <v>7</v>
      </c>
      <c r="G1016" s="5">
        <f t="shared" si="30"/>
        <v>7</v>
      </c>
      <c r="H1016">
        <f t="shared" si="31"/>
        <v>12</v>
      </c>
      <c r="I1016" t="str">
        <f>IFERROR(VLOOKUP(tblOrders[[#This Row],[item_id]],Raw_Menu!$A$2:$D$33,3,FALSE),"Unknown")</f>
        <v>American</v>
      </c>
    </row>
    <row r="1017" spans="1:9" x14ac:dyDescent="0.25">
      <c r="A1017">
        <v>1016</v>
      </c>
      <c r="B1017">
        <v>440</v>
      </c>
      <c r="C1017" s="1">
        <v>44934</v>
      </c>
      <c r="D1017" s="2">
        <v>0.51150462962962961</v>
      </c>
      <c r="E1017">
        <v>132</v>
      </c>
      <c r="F1017" s="5">
        <f>IFERROR(VLOOKUP(E1017,Raw_Menu!$A$2:$D$33,4,FALSE),0)</f>
        <v>16.95</v>
      </c>
      <c r="G1017" s="5">
        <f t="shared" si="30"/>
        <v>16.95</v>
      </c>
      <c r="H1017">
        <f t="shared" si="31"/>
        <v>12</v>
      </c>
      <c r="I1017" t="str">
        <f>IFERROR(VLOOKUP(tblOrders[[#This Row],[item_id]],Raw_Menu!$A$2:$D$33,3,FALSE),"Unknown")</f>
        <v>Italian</v>
      </c>
    </row>
    <row r="1018" spans="1:9" x14ac:dyDescent="0.25">
      <c r="A1018">
        <v>1017</v>
      </c>
      <c r="B1018">
        <v>441</v>
      </c>
      <c r="C1018" s="1">
        <v>44934</v>
      </c>
      <c r="D1018" s="2">
        <v>0.51178240740740744</v>
      </c>
      <c r="E1018">
        <v>122</v>
      </c>
      <c r="F1018" s="5">
        <f>IFERROR(VLOOKUP(E1018,Raw_Menu!$A$2:$D$33,4,FALSE),0)</f>
        <v>7</v>
      </c>
      <c r="G1018" s="5">
        <f t="shared" si="30"/>
        <v>7</v>
      </c>
      <c r="H1018">
        <f t="shared" si="31"/>
        <v>12</v>
      </c>
      <c r="I1018" t="str">
        <f>IFERROR(VLOOKUP(tblOrders[[#This Row],[item_id]],Raw_Menu!$A$2:$D$33,3,FALSE),"Unknown")</f>
        <v>Mexican</v>
      </c>
    </row>
    <row r="1019" spans="1:9" x14ac:dyDescent="0.25">
      <c r="A1019">
        <v>1018</v>
      </c>
      <c r="B1019">
        <v>441</v>
      </c>
      <c r="C1019" s="1">
        <v>44934</v>
      </c>
      <c r="D1019" s="2">
        <v>0.51178240740740744</v>
      </c>
      <c r="E1019">
        <v>106</v>
      </c>
      <c r="F1019" s="5">
        <f>IFERROR(VLOOKUP(E1019,Raw_Menu!$A$2:$D$33,4,FALSE),0)</f>
        <v>7</v>
      </c>
      <c r="G1019" s="5">
        <f t="shared" si="30"/>
        <v>7</v>
      </c>
      <c r="H1019">
        <f t="shared" si="31"/>
        <v>12</v>
      </c>
      <c r="I1019" t="str">
        <f>IFERROR(VLOOKUP(tblOrders[[#This Row],[item_id]],Raw_Menu!$A$2:$D$33,3,FALSE),"Unknown")</f>
        <v>American</v>
      </c>
    </row>
    <row r="1020" spans="1:9" x14ac:dyDescent="0.25">
      <c r="A1020">
        <v>1019</v>
      </c>
      <c r="B1020">
        <v>442</v>
      </c>
      <c r="C1020" s="1">
        <v>44934</v>
      </c>
      <c r="D1020" s="2">
        <v>0.52001157407407406</v>
      </c>
      <c r="E1020">
        <v>118</v>
      </c>
      <c r="F1020" s="5">
        <f>IFERROR(VLOOKUP(E1020,Raw_Menu!$A$2:$D$33,4,FALSE),0)</f>
        <v>14.95</v>
      </c>
      <c r="G1020" s="5">
        <f t="shared" si="30"/>
        <v>14.95</v>
      </c>
      <c r="H1020">
        <f t="shared" si="31"/>
        <v>12</v>
      </c>
      <c r="I1020" t="str">
        <f>IFERROR(VLOOKUP(tblOrders[[#This Row],[item_id]],Raw_Menu!$A$2:$D$33,3,FALSE),"Unknown")</f>
        <v>Mexican</v>
      </c>
    </row>
    <row r="1021" spans="1:9" x14ac:dyDescent="0.25">
      <c r="A1021">
        <v>1020</v>
      </c>
      <c r="B1021">
        <v>443</v>
      </c>
      <c r="C1021" s="1">
        <v>44934</v>
      </c>
      <c r="D1021" s="2">
        <v>0.52384259259259258</v>
      </c>
      <c r="E1021">
        <v>107</v>
      </c>
      <c r="F1021" s="5">
        <f>IFERROR(VLOOKUP(E1021,Raw_Menu!$A$2:$D$33,4,FALSE),0)</f>
        <v>16.5</v>
      </c>
      <c r="G1021" s="5">
        <f t="shared" si="30"/>
        <v>16.5</v>
      </c>
      <c r="H1021">
        <f t="shared" si="31"/>
        <v>12</v>
      </c>
      <c r="I1021" t="str">
        <f>IFERROR(VLOOKUP(tblOrders[[#This Row],[item_id]],Raw_Menu!$A$2:$D$33,3,FALSE),"Unknown")</f>
        <v>Asian</v>
      </c>
    </row>
    <row r="1022" spans="1:9" x14ac:dyDescent="0.25">
      <c r="A1022">
        <v>1021</v>
      </c>
      <c r="B1022">
        <v>443</v>
      </c>
      <c r="C1022" s="1">
        <v>44934</v>
      </c>
      <c r="D1022" s="2">
        <v>0.52384259259259258</v>
      </c>
      <c r="E1022">
        <v>102</v>
      </c>
      <c r="F1022" s="5">
        <f>IFERROR(VLOOKUP(E1022,Raw_Menu!$A$2:$D$33,4,FALSE),0)</f>
        <v>13.95</v>
      </c>
      <c r="G1022" s="5">
        <f t="shared" si="30"/>
        <v>13.95</v>
      </c>
      <c r="H1022">
        <f t="shared" si="31"/>
        <v>12</v>
      </c>
      <c r="I1022" t="str">
        <f>IFERROR(VLOOKUP(tblOrders[[#This Row],[item_id]],Raw_Menu!$A$2:$D$33,3,FALSE),"Unknown")</f>
        <v>American</v>
      </c>
    </row>
    <row r="1023" spans="1:9" x14ac:dyDescent="0.25">
      <c r="A1023">
        <v>1022</v>
      </c>
      <c r="B1023">
        <v>443</v>
      </c>
      <c r="C1023" s="1">
        <v>44934</v>
      </c>
      <c r="D1023" s="2">
        <v>0.52384259259259258</v>
      </c>
      <c r="E1023">
        <v>125</v>
      </c>
      <c r="F1023" s="5">
        <f>IFERROR(VLOOKUP(E1023,Raw_Menu!$A$2:$D$33,4,FALSE),0)</f>
        <v>17.95</v>
      </c>
      <c r="G1023" s="5">
        <f t="shared" si="30"/>
        <v>17.95</v>
      </c>
      <c r="H1023">
        <f t="shared" si="31"/>
        <v>12</v>
      </c>
      <c r="I1023" t="str">
        <f>IFERROR(VLOOKUP(tblOrders[[#This Row],[item_id]],Raw_Menu!$A$2:$D$33,3,FALSE),"Unknown")</f>
        <v>Italian</v>
      </c>
    </row>
    <row r="1024" spans="1:9" x14ac:dyDescent="0.25">
      <c r="A1024">
        <v>1023</v>
      </c>
      <c r="B1024">
        <v>443</v>
      </c>
      <c r="C1024" s="1">
        <v>44934</v>
      </c>
      <c r="D1024" s="2">
        <v>0.52384259259259258</v>
      </c>
      <c r="E1024">
        <v>110</v>
      </c>
      <c r="F1024" s="5">
        <f>IFERROR(VLOOKUP(E1024,Raw_Menu!$A$2:$D$33,4,FALSE),0)</f>
        <v>17.95</v>
      </c>
      <c r="G1024" s="5">
        <f t="shared" si="30"/>
        <v>17.95</v>
      </c>
      <c r="H1024">
        <f t="shared" si="31"/>
        <v>12</v>
      </c>
      <c r="I1024" t="str">
        <f>IFERROR(VLOOKUP(tblOrders[[#This Row],[item_id]],Raw_Menu!$A$2:$D$33,3,FALSE),"Unknown")</f>
        <v>Asian</v>
      </c>
    </row>
    <row r="1025" spans="1:9" x14ac:dyDescent="0.25">
      <c r="A1025">
        <v>1024</v>
      </c>
      <c r="B1025">
        <v>443</v>
      </c>
      <c r="C1025" s="1">
        <v>44934</v>
      </c>
      <c r="D1025" s="2">
        <v>0.52384259259259258</v>
      </c>
      <c r="E1025">
        <v>127</v>
      </c>
      <c r="F1025" s="5">
        <f>IFERROR(VLOOKUP(E1025,Raw_Menu!$A$2:$D$33,4,FALSE),0)</f>
        <v>17.95</v>
      </c>
      <c r="G1025" s="5">
        <f t="shared" si="30"/>
        <v>17.95</v>
      </c>
      <c r="H1025">
        <f t="shared" si="31"/>
        <v>12</v>
      </c>
      <c r="I1025" t="str">
        <f>IFERROR(VLOOKUP(tblOrders[[#This Row],[item_id]],Raw_Menu!$A$2:$D$33,3,FALSE),"Unknown")</f>
        <v>Italian</v>
      </c>
    </row>
    <row r="1026" spans="1:9" x14ac:dyDescent="0.25">
      <c r="A1026">
        <v>1025</v>
      </c>
      <c r="B1026">
        <v>443</v>
      </c>
      <c r="C1026" s="1">
        <v>44934</v>
      </c>
      <c r="D1026" s="2">
        <v>0.52384259259259258</v>
      </c>
      <c r="E1026">
        <v>129</v>
      </c>
      <c r="F1026" s="5">
        <f>IFERROR(VLOOKUP(E1026,Raw_Menu!$A$2:$D$33,4,FALSE),0)</f>
        <v>15.5</v>
      </c>
      <c r="G1026" s="5">
        <f t="shared" ref="G1026:G1089" si="32">VALUE(F1026)</f>
        <v>15.5</v>
      </c>
      <c r="H1026">
        <f t="shared" ref="H1026:H1089" si="33">HOUR(D1026)</f>
        <v>12</v>
      </c>
      <c r="I1026" t="str">
        <f>IFERROR(VLOOKUP(tblOrders[[#This Row],[item_id]],Raw_Menu!$A$2:$D$33,3,FALSE),"Unknown")</f>
        <v>Italian</v>
      </c>
    </row>
    <row r="1027" spans="1:9" x14ac:dyDescent="0.25">
      <c r="A1027">
        <v>1026</v>
      </c>
      <c r="B1027">
        <v>443</v>
      </c>
      <c r="C1027" s="1">
        <v>44934</v>
      </c>
      <c r="D1027" s="2">
        <v>0.52384259259259258</v>
      </c>
      <c r="E1027">
        <v>113</v>
      </c>
      <c r="F1027" s="5">
        <f>IFERROR(VLOOKUP(E1027,Raw_Menu!$A$2:$D$33,4,FALSE),0)</f>
        <v>5</v>
      </c>
      <c r="G1027" s="5">
        <f t="shared" si="32"/>
        <v>5</v>
      </c>
      <c r="H1027">
        <f t="shared" si="33"/>
        <v>12</v>
      </c>
      <c r="I1027" t="str">
        <f>IFERROR(VLOOKUP(tblOrders[[#This Row],[item_id]],Raw_Menu!$A$2:$D$33,3,FALSE),"Unknown")</f>
        <v>Asian</v>
      </c>
    </row>
    <row r="1028" spans="1:9" x14ac:dyDescent="0.25">
      <c r="A1028">
        <v>1027</v>
      </c>
      <c r="B1028">
        <v>443</v>
      </c>
      <c r="C1028" s="1">
        <v>44934</v>
      </c>
      <c r="D1028" s="2">
        <v>0.52384259259259258</v>
      </c>
      <c r="E1028">
        <v>120</v>
      </c>
      <c r="F1028" s="5">
        <f>IFERROR(VLOOKUP(E1028,Raw_Menu!$A$2:$D$33,4,FALSE),0)</f>
        <v>13.95</v>
      </c>
      <c r="G1028" s="5">
        <f t="shared" si="32"/>
        <v>13.95</v>
      </c>
      <c r="H1028">
        <f t="shared" si="33"/>
        <v>12</v>
      </c>
      <c r="I1028" t="str">
        <f>IFERROR(VLOOKUP(tblOrders[[#This Row],[item_id]],Raw_Menu!$A$2:$D$33,3,FALSE),"Unknown")</f>
        <v>Mexican</v>
      </c>
    </row>
    <row r="1029" spans="1:9" x14ac:dyDescent="0.25">
      <c r="A1029">
        <v>1028</v>
      </c>
      <c r="B1029">
        <v>443</v>
      </c>
      <c r="C1029" s="1">
        <v>44934</v>
      </c>
      <c r="D1029" s="2">
        <v>0.52384259259259258</v>
      </c>
      <c r="E1029">
        <v>120</v>
      </c>
      <c r="F1029" s="5">
        <f>IFERROR(VLOOKUP(E1029,Raw_Menu!$A$2:$D$33,4,FALSE),0)</f>
        <v>13.95</v>
      </c>
      <c r="G1029" s="5">
        <f t="shared" si="32"/>
        <v>13.95</v>
      </c>
      <c r="H1029">
        <f t="shared" si="33"/>
        <v>12</v>
      </c>
      <c r="I1029" t="str">
        <f>IFERROR(VLOOKUP(tblOrders[[#This Row],[item_id]],Raw_Menu!$A$2:$D$33,3,FALSE),"Unknown")</f>
        <v>Mexican</v>
      </c>
    </row>
    <row r="1030" spans="1:9" x14ac:dyDescent="0.25">
      <c r="A1030">
        <v>1029</v>
      </c>
      <c r="B1030">
        <v>443</v>
      </c>
      <c r="C1030" s="1">
        <v>44934</v>
      </c>
      <c r="D1030" s="2">
        <v>0.52384259259259258</v>
      </c>
      <c r="E1030">
        <v>105</v>
      </c>
      <c r="F1030" s="5">
        <f>IFERROR(VLOOKUP(E1030,Raw_Menu!$A$2:$D$33,4,FALSE),0)</f>
        <v>7</v>
      </c>
      <c r="G1030" s="5">
        <f t="shared" si="32"/>
        <v>7</v>
      </c>
      <c r="H1030">
        <f t="shared" si="33"/>
        <v>12</v>
      </c>
      <c r="I1030" t="str">
        <f>IFERROR(VLOOKUP(tblOrders[[#This Row],[item_id]],Raw_Menu!$A$2:$D$33,3,FALSE),"Unknown")</f>
        <v>American</v>
      </c>
    </row>
    <row r="1031" spans="1:9" x14ac:dyDescent="0.25">
      <c r="A1031">
        <v>1030</v>
      </c>
      <c r="B1031">
        <v>443</v>
      </c>
      <c r="C1031" s="1">
        <v>44934</v>
      </c>
      <c r="D1031" s="2">
        <v>0.52384259259259258</v>
      </c>
      <c r="E1031">
        <v>122</v>
      </c>
      <c r="F1031" s="5">
        <f>IFERROR(VLOOKUP(E1031,Raw_Menu!$A$2:$D$33,4,FALSE),0)</f>
        <v>7</v>
      </c>
      <c r="G1031" s="5">
        <f t="shared" si="32"/>
        <v>7</v>
      </c>
      <c r="H1031">
        <f t="shared" si="33"/>
        <v>12</v>
      </c>
      <c r="I1031" t="str">
        <f>IFERROR(VLOOKUP(tblOrders[[#This Row],[item_id]],Raw_Menu!$A$2:$D$33,3,FALSE),"Unknown")</f>
        <v>Mexican</v>
      </c>
    </row>
    <row r="1032" spans="1:9" x14ac:dyDescent="0.25">
      <c r="A1032">
        <v>1031</v>
      </c>
      <c r="B1032">
        <v>443</v>
      </c>
      <c r="C1032" s="1">
        <v>44934</v>
      </c>
      <c r="D1032" s="2">
        <v>0.52384259259259258</v>
      </c>
      <c r="E1032">
        <v>122</v>
      </c>
      <c r="F1032" s="5">
        <f>IFERROR(VLOOKUP(E1032,Raw_Menu!$A$2:$D$33,4,FALSE),0)</f>
        <v>7</v>
      </c>
      <c r="G1032" s="5">
        <f t="shared" si="32"/>
        <v>7</v>
      </c>
      <c r="H1032">
        <f t="shared" si="33"/>
        <v>12</v>
      </c>
      <c r="I1032" t="str">
        <f>IFERROR(VLOOKUP(tblOrders[[#This Row],[item_id]],Raw_Menu!$A$2:$D$33,3,FALSE),"Unknown")</f>
        <v>Mexican</v>
      </c>
    </row>
    <row r="1033" spans="1:9" x14ac:dyDescent="0.25">
      <c r="A1033">
        <v>1032</v>
      </c>
      <c r="B1033">
        <v>443</v>
      </c>
      <c r="C1033" s="1">
        <v>44934</v>
      </c>
      <c r="D1033" s="2">
        <v>0.52384259259259258</v>
      </c>
      <c r="E1033">
        <v>123</v>
      </c>
      <c r="F1033" s="5">
        <f>IFERROR(VLOOKUP(E1033,Raw_Menu!$A$2:$D$33,4,FALSE),0)</f>
        <v>9</v>
      </c>
      <c r="G1033" s="5">
        <f t="shared" si="32"/>
        <v>9</v>
      </c>
      <c r="H1033">
        <f t="shared" si="33"/>
        <v>12</v>
      </c>
      <c r="I1033" t="str">
        <f>IFERROR(VLOOKUP(tblOrders[[#This Row],[item_id]],Raw_Menu!$A$2:$D$33,3,FALSE),"Unknown")</f>
        <v>Mexican</v>
      </c>
    </row>
    <row r="1034" spans="1:9" x14ac:dyDescent="0.25">
      <c r="A1034">
        <v>1033</v>
      </c>
      <c r="B1034">
        <v>443</v>
      </c>
      <c r="C1034" s="1">
        <v>44934</v>
      </c>
      <c r="D1034" s="2">
        <v>0.52384259259259258</v>
      </c>
      <c r="E1034">
        <v>106</v>
      </c>
      <c r="F1034" s="5">
        <f>IFERROR(VLOOKUP(E1034,Raw_Menu!$A$2:$D$33,4,FALSE),0)</f>
        <v>7</v>
      </c>
      <c r="G1034" s="5">
        <f t="shared" si="32"/>
        <v>7</v>
      </c>
      <c r="H1034">
        <f t="shared" si="33"/>
        <v>12</v>
      </c>
      <c r="I1034" t="str">
        <f>IFERROR(VLOOKUP(tblOrders[[#This Row],[item_id]],Raw_Menu!$A$2:$D$33,3,FALSE),"Unknown")</f>
        <v>American</v>
      </c>
    </row>
    <row r="1035" spans="1:9" x14ac:dyDescent="0.25">
      <c r="A1035">
        <v>1034</v>
      </c>
      <c r="B1035">
        <v>444</v>
      </c>
      <c r="C1035" s="1">
        <v>44934</v>
      </c>
      <c r="D1035" s="2">
        <v>0.5278356481481481</v>
      </c>
      <c r="E1035">
        <v>125</v>
      </c>
      <c r="F1035" s="5">
        <f>IFERROR(VLOOKUP(E1035,Raw_Menu!$A$2:$D$33,4,FALSE),0)</f>
        <v>17.95</v>
      </c>
      <c r="G1035" s="5">
        <f t="shared" si="32"/>
        <v>17.95</v>
      </c>
      <c r="H1035">
        <f t="shared" si="33"/>
        <v>12</v>
      </c>
      <c r="I1035" t="str">
        <f>IFERROR(VLOOKUP(tblOrders[[#This Row],[item_id]],Raw_Menu!$A$2:$D$33,3,FALSE),"Unknown")</f>
        <v>Italian</v>
      </c>
    </row>
    <row r="1036" spans="1:9" x14ac:dyDescent="0.25">
      <c r="A1036">
        <v>1035</v>
      </c>
      <c r="B1036">
        <v>445</v>
      </c>
      <c r="C1036" s="1">
        <v>44934</v>
      </c>
      <c r="D1036" s="2">
        <v>0.54003472222222226</v>
      </c>
      <c r="E1036">
        <v>109</v>
      </c>
      <c r="F1036" s="5">
        <f>IFERROR(VLOOKUP(E1036,Raw_Menu!$A$2:$D$33,4,FALSE),0)</f>
        <v>17.95</v>
      </c>
      <c r="G1036" s="5">
        <f t="shared" si="32"/>
        <v>17.95</v>
      </c>
      <c r="H1036">
        <f t="shared" si="33"/>
        <v>12</v>
      </c>
      <c r="I1036" t="str">
        <f>IFERROR(VLOOKUP(tblOrders[[#This Row],[item_id]],Raw_Menu!$A$2:$D$33,3,FALSE),"Unknown")</f>
        <v>Asian</v>
      </c>
    </row>
    <row r="1037" spans="1:9" x14ac:dyDescent="0.25">
      <c r="A1037">
        <v>1036</v>
      </c>
      <c r="B1037">
        <v>446</v>
      </c>
      <c r="C1037" s="1">
        <v>44934</v>
      </c>
      <c r="D1037" s="2">
        <v>0.5402893518518519</v>
      </c>
      <c r="E1037">
        <v>107</v>
      </c>
      <c r="F1037" s="5">
        <f>IFERROR(VLOOKUP(E1037,Raw_Menu!$A$2:$D$33,4,FALSE),0)</f>
        <v>16.5</v>
      </c>
      <c r="G1037" s="5">
        <f t="shared" si="32"/>
        <v>16.5</v>
      </c>
      <c r="H1037">
        <f t="shared" si="33"/>
        <v>12</v>
      </c>
      <c r="I1037" t="str">
        <f>IFERROR(VLOOKUP(tblOrders[[#This Row],[item_id]],Raw_Menu!$A$2:$D$33,3,FALSE),"Unknown")</f>
        <v>Asian</v>
      </c>
    </row>
    <row r="1038" spans="1:9" x14ac:dyDescent="0.25">
      <c r="A1038">
        <v>1037</v>
      </c>
      <c r="B1038">
        <v>446</v>
      </c>
      <c r="C1038" s="1">
        <v>44934</v>
      </c>
      <c r="D1038" s="2">
        <v>0.5402893518518519</v>
      </c>
      <c r="E1038">
        <v>127</v>
      </c>
      <c r="F1038" s="5">
        <f>IFERROR(VLOOKUP(E1038,Raw_Menu!$A$2:$D$33,4,FALSE),0)</f>
        <v>17.95</v>
      </c>
      <c r="G1038" s="5">
        <f t="shared" si="32"/>
        <v>17.95</v>
      </c>
      <c r="H1038">
        <f t="shared" si="33"/>
        <v>12</v>
      </c>
      <c r="I1038" t="str">
        <f>IFERROR(VLOOKUP(tblOrders[[#This Row],[item_id]],Raw_Menu!$A$2:$D$33,3,FALSE),"Unknown")</f>
        <v>Italian</v>
      </c>
    </row>
    <row r="1039" spans="1:9" x14ac:dyDescent="0.25">
      <c r="A1039">
        <v>1038</v>
      </c>
      <c r="B1039">
        <v>446</v>
      </c>
      <c r="C1039" s="1">
        <v>44934</v>
      </c>
      <c r="D1039" s="2">
        <v>0.5402893518518519</v>
      </c>
      <c r="E1039">
        <v>120</v>
      </c>
      <c r="F1039" s="5">
        <f>IFERROR(VLOOKUP(E1039,Raw_Menu!$A$2:$D$33,4,FALSE),0)</f>
        <v>13.95</v>
      </c>
      <c r="G1039" s="5">
        <f t="shared" si="32"/>
        <v>13.95</v>
      </c>
      <c r="H1039">
        <f t="shared" si="33"/>
        <v>12</v>
      </c>
      <c r="I1039" t="str">
        <f>IFERROR(VLOOKUP(tblOrders[[#This Row],[item_id]],Raw_Menu!$A$2:$D$33,3,FALSE),"Unknown")</f>
        <v>Mexican</v>
      </c>
    </row>
    <row r="1040" spans="1:9" x14ac:dyDescent="0.25">
      <c r="A1040">
        <v>1039</v>
      </c>
      <c r="B1040">
        <v>447</v>
      </c>
      <c r="C1040" s="1">
        <v>44934</v>
      </c>
      <c r="D1040" s="2">
        <v>0.54305555555555551</v>
      </c>
      <c r="E1040">
        <v>124</v>
      </c>
      <c r="F1040" s="5">
        <f>IFERROR(VLOOKUP(E1040,Raw_Menu!$A$2:$D$33,4,FALSE),0)</f>
        <v>14.5</v>
      </c>
      <c r="G1040" s="5">
        <f t="shared" si="32"/>
        <v>14.5</v>
      </c>
      <c r="H1040">
        <f t="shared" si="33"/>
        <v>13</v>
      </c>
      <c r="I1040" t="str">
        <f>IFERROR(VLOOKUP(tblOrders[[#This Row],[item_id]],Raw_Menu!$A$2:$D$33,3,FALSE),"Unknown")</f>
        <v>Italian</v>
      </c>
    </row>
    <row r="1041" spans="1:9" x14ac:dyDescent="0.25">
      <c r="A1041">
        <v>1040</v>
      </c>
      <c r="B1041">
        <v>448</v>
      </c>
      <c r="C1041" s="1">
        <v>44934</v>
      </c>
      <c r="D1041" s="2">
        <v>0.5441435185185185</v>
      </c>
      <c r="E1041">
        <v>109</v>
      </c>
      <c r="F1041" s="5">
        <f>IFERROR(VLOOKUP(E1041,Raw_Menu!$A$2:$D$33,4,FALSE),0)</f>
        <v>17.95</v>
      </c>
      <c r="G1041" s="5">
        <f t="shared" si="32"/>
        <v>17.95</v>
      </c>
      <c r="H1041">
        <f t="shared" si="33"/>
        <v>13</v>
      </c>
      <c r="I1041" t="str">
        <f>IFERROR(VLOOKUP(tblOrders[[#This Row],[item_id]],Raw_Menu!$A$2:$D$33,3,FALSE),"Unknown")</f>
        <v>Asian</v>
      </c>
    </row>
    <row r="1042" spans="1:9" x14ac:dyDescent="0.25">
      <c r="A1042">
        <v>1041</v>
      </c>
      <c r="B1042">
        <v>448</v>
      </c>
      <c r="C1042" s="1">
        <v>44934</v>
      </c>
      <c r="D1042" s="2">
        <v>0.5441435185185185</v>
      </c>
      <c r="E1042">
        <v>112</v>
      </c>
      <c r="F1042" s="5">
        <f>IFERROR(VLOOKUP(E1042,Raw_Menu!$A$2:$D$33,4,FALSE),0)</f>
        <v>14.95</v>
      </c>
      <c r="G1042" s="5">
        <f t="shared" si="32"/>
        <v>14.95</v>
      </c>
      <c r="H1042">
        <f t="shared" si="33"/>
        <v>13</v>
      </c>
      <c r="I1042" t="str">
        <f>IFERROR(VLOOKUP(tblOrders[[#This Row],[item_id]],Raw_Menu!$A$2:$D$33,3,FALSE),"Unknown")</f>
        <v>Asian</v>
      </c>
    </row>
    <row r="1043" spans="1:9" x14ac:dyDescent="0.25">
      <c r="A1043">
        <v>1042</v>
      </c>
      <c r="B1043">
        <v>448</v>
      </c>
      <c r="C1043" s="1">
        <v>44934</v>
      </c>
      <c r="D1043" s="2">
        <v>0.5441435185185185</v>
      </c>
      <c r="E1043">
        <v>120</v>
      </c>
      <c r="F1043" s="5">
        <f>IFERROR(VLOOKUP(E1043,Raw_Menu!$A$2:$D$33,4,FALSE),0)</f>
        <v>13.95</v>
      </c>
      <c r="G1043" s="5">
        <f t="shared" si="32"/>
        <v>13.95</v>
      </c>
      <c r="H1043">
        <f t="shared" si="33"/>
        <v>13</v>
      </c>
      <c r="I1043" t="str">
        <f>IFERROR(VLOOKUP(tblOrders[[#This Row],[item_id]],Raw_Menu!$A$2:$D$33,3,FALSE),"Unknown")</f>
        <v>Mexican</v>
      </c>
    </row>
    <row r="1044" spans="1:9" x14ac:dyDescent="0.25">
      <c r="A1044">
        <v>1043</v>
      </c>
      <c r="B1044">
        <v>449</v>
      </c>
      <c r="C1044" s="1">
        <v>44934</v>
      </c>
      <c r="D1044" s="2">
        <v>0.54461805555555554</v>
      </c>
      <c r="E1044">
        <v>106</v>
      </c>
      <c r="F1044" s="5">
        <f>IFERROR(VLOOKUP(E1044,Raw_Menu!$A$2:$D$33,4,FALSE),0)</f>
        <v>7</v>
      </c>
      <c r="G1044" s="5">
        <f t="shared" si="32"/>
        <v>7</v>
      </c>
      <c r="H1044">
        <f t="shared" si="33"/>
        <v>13</v>
      </c>
      <c r="I1044" t="str">
        <f>IFERROR(VLOOKUP(tblOrders[[#This Row],[item_id]],Raw_Menu!$A$2:$D$33,3,FALSE),"Unknown")</f>
        <v>American</v>
      </c>
    </row>
    <row r="1045" spans="1:9" x14ac:dyDescent="0.25">
      <c r="A1045">
        <v>1044</v>
      </c>
      <c r="B1045">
        <v>450</v>
      </c>
      <c r="C1045" s="1">
        <v>44934</v>
      </c>
      <c r="D1045" s="2">
        <v>0.54714120370370367</v>
      </c>
      <c r="E1045">
        <v>107</v>
      </c>
      <c r="F1045" s="5">
        <f>IFERROR(VLOOKUP(E1045,Raw_Menu!$A$2:$D$33,4,FALSE),0)</f>
        <v>16.5</v>
      </c>
      <c r="G1045" s="5">
        <f t="shared" si="32"/>
        <v>16.5</v>
      </c>
      <c r="H1045">
        <f t="shared" si="33"/>
        <v>13</v>
      </c>
      <c r="I1045" t="str">
        <f>IFERROR(VLOOKUP(tblOrders[[#This Row],[item_id]],Raw_Menu!$A$2:$D$33,3,FALSE),"Unknown")</f>
        <v>Asian</v>
      </c>
    </row>
    <row r="1046" spans="1:9" x14ac:dyDescent="0.25">
      <c r="A1046">
        <v>1045</v>
      </c>
      <c r="B1046">
        <v>451</v>
      </c>
      <c r="C1046" s="1">
        <v>44934</v>
      </c>
      <c r="D1046" s="2">
        <v>0.55493055555555559</v>
      </c>
      <c r="E1046">
        <v>124</v>
      </c>
      <c r="F1046" s="5">
        <f>IFERROR(VLOOKUP(E1046,Raw_Menu!$A$2:$D$33,4,FALSE),0)</f>
        <v>14.5</v>
      </c>
      <c r="G1046" s="5">
        <f t="shared" si="32"/>
        <v>14.5</v>
      </c>
      <c r="H1046">
        <f t="shared" si="33"/>
        <v>13</v>
      </c>
      <c r="I1046" t="str">
        <f>IFERROR(VLOOKUP(tblOrders[[#This Row],[item_id]],Raw_Menu!$A$2:$D$33,3,FALSE),"Unknown")</f>
        <v>Italian</v>
      </c>
    </row>
    <row r="1047" spans="1:9" x14ac:dyDescent="0.25">
      <c r="A1047">
        <v>1046</v>
      </c>
      <c r="B1047">
        <v>451</v>
      </c>
      <c r="C1047" s="1">
        <v>44934</v>
      </c>
      <c r="D1047" s="2">
        <v>0.55493055555555559</v>
      </c>
      <c r="E1047">
        <v>110</v>
      </c>
      <c r="F1047" s="5">
        <f>IFERROR(VLOOKUP(E1047,Raw_Menu!$A$2:$D$33,4,FALSE),0)</f>
        <v>17.95</v>
      </c>
      <c r="G1047" s="5">
        <f t="shared" si="32"/>
        <v>17.95</v>
      </c>
      <c r="H1047">
        <f t="shared" si="33"/>
        <v>13</v>
      </c>
      <c r="I1047" t="str">
        <f>IFERROR(VLOOKUP(tblOrders[[#This Row],[item_id]],Raw_Menu!$A$2:$D$33,3,FALSE),"Unknown")</f>
        <v>Asian</v>
      </c>
    </row>
    <row r="1048" spans="1:9" x14ac:dyDescent="0.25">
      <c r="A1048">
        <v>1047</v>
      </c>
      <c r="B1048">
        <v>451</v>
      </c>
      <c r="C1048" s="1">
        <v>44934</v>
      </c>
      <c r="D1048" s="2">
        <v>0.55493055555555559</v>
      </c>
      <c r="E1048">
        <v>105</v>
      </c>
      <c r="F1048" s="5">
        <f>IFERROR(VLOOKUP(E1048,Raw_Menu!$A$2:$D$33,4,FALSE),0)</f>
        <v>7</v>
      </c>
      <c r="G1048" s="5">
        <f t="shared" si="32"/>
        <v>7</v>
      </c>
      <c r="H1048">
        <f t="shared" si="33"/>
        <v>13</v>
      </c>
      <c r="I1048" t="str">
        <f>IFERROR(VLOOKUP(tblOrders[[#This Row],[item_id]],Raw_Menu!$A$2:$D$33,3,FALSE),"Unknown")</f>
        <v>American</v>
      </c>
    </row>
    <row r="1049" spans="1:9" x14ac:dyDescent="0.25">
      <c r="A1049">
        <v>1048</v>
      </c>
      <c r="B1049">
        <v>452</v>
      </c>
      <c r="C1049" s="1">
        <v>44934</v>
      </c>
      <c r="D1049" s="2">
        <v>0.55846064814814811</v>
      </c>
      <c r="E1049">
        <v>101</v>
      </c>
      <c r="F1049" s="5">
        <f>IFERROR(VLOOKUP(E1049,Raw_Menu!$A$2:$D$33,4,FALSE),0)</f>
        <v>12.95</v>
      </c>
      <c r="G1049" s="5">
        <f t="shared" si="32"/>
        <v>12.95</v>
      </c>
      <c r="H1049">
        <f t="shared" si="33"/>
        <v>13</v>
      </c>
      <c r="I1049" t="str">
        <f>IFERROR(VLOOKUP(tblOrders[[#This Row],[item_id]],Raw_Menu!$A$2:$D$33,3,FALSE),"Unknown")</f>
        <v>American</v>
      </c>
    </row>
    <row r="1050" spans="1:9" x14ac:dyDescent="0.25">
      <c r="A1050">
        <v>1049</v>
      </c>
      <c r="B1050">
        <v>452</v>
      </c>
      <c r="C1050" s="1">
        <v>44934</v>
      </c>
      <c r="D1050" s="2">
        <v>0.55846064814814811</v>
      </c>
      <c r="E1050">
        <v>107</v>
      </c>
      <c r="F1050" s="5">
        <f>IFERROR(VLOOKUP(E1050,Raw_Menu!$A$2:$D$33,4,FALSE),0)</f>
        <v>16.5</v>
      </c>
      <c r="G1050" s="5">
        <f t="shared" si="32"/>
        <v>16.5</v>
      </c>
      <c r="H1050">
        <f t="shared" si="33"/>
        <v>13</v>
      </c>
      <c r="I1050" t="str">
        <f>IFERROR(VLOOKUP(tblOrders[[#This Row],[item_id]],Raw_Menu!$A$2:$D$33,3,FALSE),"Unknown")</f>
        <v>Asian</v>
      </c>
    </row>
    <row r="1051" spans="1:9" x14ac:dyDescent="0.25">
      <c r="A1051">
        <v>1050</v>
      </c>
      <c r="B1051">
        <v>452</v>
      </c>
      <c r="C1051" s="1">
        <v>44934</v>
      </c>
      <c r="D1051" s="2">
        <v>0.55846064814814811</v>
      </c>
      <c r="E1051">
        <v>120</v>
      </c>
      <c r="F1051" s="5">
        <f>IFERROR(VLOOKUP(E1051,Raw_Menu!$A$2:$D$33,4,FALSE),0)</f>
        <v>13.95</v>
      </c>
      <c r="G1051" s="5">
        <f t="shared" si="32"/>
        <v>13.95</v>
      </c>
      <c r="H1051">
        <f t="shared" si="33"/>
        <v>13</v>
      </c>
      <c r="I1051" t="str">
        <f>IFERROR(VLOOKUP(tblOrders[[#This Row],[item_id]],Raw_Menu!$A$2:$D$33,3,FALSE),"Unknown")</f>
        <v>Mexican</v>
      </c>
    </row>
    <row r="1052" spans="1:9" x14ac:dyDescent="0.25">
      <c r="A1052">
        <v>1051</v>
      </c>
      <c r="B1052">
        <v>453</v>
      </c>
      <c r="C1052" s="1">
        <v>44934</v>
      </c>
      <c r="D1052" s="2">
        <v>0.56057870370370366</v>
      </c>
      <c r="E1052">
        <v>102</v>
      </c>
      <c r="F1052" s="5">
        <f>IFERROR(VLOOKUP(E1052,Raw_Menu!$A$2:$D$33,4,FALSE),0)</f>
        <v>13.95</v>
      </c>
      <c r="G1052" s="5">
        <f t="shared" si="32"/>
        <v>13.95</v>
      </c>
      <c r="H1052">
        <f t="shared" si="33"/>
        <v>13</v>
      </c>
      <c r="I1052" t="str">
        <f>IFERROR(VLOOKUP(tblOrders[[#This Row],[item_id]],Raw_Menu!$A$2:$D$33,3,FALSE),"Unknown")</f>
        <v>American</v>
      </c>
    </row>
    <row r="1053" spans="1:9" x14ac:dyDescent="0.25">
      <c r="A1053">
        <v>1052</v>
      </c>
      <c r="B1053">
        <v>453</v>
      </c>
      <c r="C1053" s="1">
        <v>44934</v>
      </c>
      <c r="D1053" s="2">
        <v>0.56057870370370366</v>
      </c>
      <c r="E1053">
        <v>125</v>
      </c>
      <c r="F1053" s="5">
        <f>IFERROR(VLOOKUP(E1053,Raw_Menu!$A$2:$D$33,4,FALSE),0)</f>
        <v>17.95</v>
      </c>
      <c r="G1053" s="5">
        <f t="shared" si="32"/>
        <v>17.95</v>
      </c>
      <c r="H1053">
        <f t="shared" si="33"/>
        <v>13</v>
      </c>
      <c r="I1053" t="str">
        <f>IFERROR(VLOOKUP(tblOrders[[#This Row],[item_id]],Raw_Menu!$A$2:$D$33,3,FALSE),"Unknown")</f>
        <v>Italian</v>
      </c>
    </row>
    <row r="1054" spans="1:9" x14ac:dyDescent="0.25">
      <c r="A1054">
        <v>1053</v>
      </c>
      <c r="B1054">
        <v>453</v>
      </c>
      <c r="C1054" s="1">
        <v>44934</v>
      </c>
      <c r="D1054" s="2">
        <v>0.56057870370370366</v>
      </c>
      <c r="E1054">
        <v>120</v>
      </c>
      <c r="F1054" s="5">
        <f>IFERROR(VLOOKUP(E1054,Raw_Menu!$A$2:$D$33,4,FALSE),0)</f>
        <v>13.95</v>
      </c>
      <c r="G1054" s="5">
        <f t="shared" si="32"/>
        <v>13.95</v>
      </c>
      <c r="H1054">
        <f t="shared" si="33"/>
        <v>13</v>
      </c>
      <c r="I1054" t="str">
        <f>IFERROR(VLOOKUP(tblOrders[[#This Row],[item_id]],Raw_Menu!$A$2:$D$33,3,FALSE),"Unknown")</f>
        <v>Mexican</v>
      </c>
    </row>
    <row r="1055" spans="1:9" x14ac:dyDescent="0.25">
      <c r="A1055">
        <v>1054</v>
      </c>
      <c r="B1055">
        <v>453</v>
      </c>
      <c r="C1055" s="1">
        <v>44934</v>
      </c>
      <c r="D1055" s="2">
        <v>0.56057870370370366</v>
      </c>
      <c r="E1055">
        <v>106</v>
      </c>
      <c r="F1055" s="5">
        <f>IFERROR(VLOOKUP(E1055,Raw_Menu!$A$2:$D$33,4,FALSE),0)</f>
        <v>7</v>
      </c>
      <c r="G1055" s="5">
        <f t="shared" si="32"/>
        <v>7</v>
      </c>
      <c r="H1055">
        <f t="shared" si="33"/>
        <v>13</v>
      </c>
      <c r="I1055" t="str">
        <f>IFERROR(VLOOKUP(tblOrders[[#This Row],[item_id]],Raw_Menu!$A$2:$D$33,3,FALSE),"Unknown")</f>
        <v>American</v>
      </c>
    </row>
    <row r="1056" spans="1:9" x14ac:dyDescent="0.25">
      <c r="A1056">
        <v>1055</v>
      </c>
      <c r="B1056">
        <v>454</v>
      </c>
      <c r="C1056" s="1">
        <v>44934</v>
      </c>
      <c r="D1056" s="2">
        <v>0.56365740740740744</v>
      </c>
      <c r="E1056">
        <v>122</v>
      </c>
      <c r="F1056" s="5">
        <f>IFERROR(VLOOKUP(E1056,Raw_Menu!$A$2:$D$33,4,FALSE),0)</f>
        <v>7</v>
      </c>
      <c r="G1056" s="5">
        <f t="shared" si="32"/>
        <v>7</v>
      </c>
      <c r="H1056">
        <f t="shared" si="33"/>
        <v>13</v>
      </c>
      <c r="I1056" t="str">
        <f>IFERROR(VLOOKUP(tblOrders[[#This Row],[item_id]],Raw_Menu!$A$2:$D$33,3,FALSE),"Unknown")</f>
        <v>Mexican</v>
      </c>
    </row>
    <row r="1057" spans="1:9" x14ac:dyDescent="0.25">
      <c r="A1057">
        <v>1056</v>
      </c>
      <c r="B1057">
        <v>455</v>
      </c>
      <c r="C1057" s="1">
        <v>44934</v>
      </c>
      <c r="D1057" s="2">
        <v>0.56891203703703708</v>
      </c>
      <c r="E1057">
        <v>117</v>
      </c>
      <c r="F1057" s="5">
        <f>IFERROR(VLOOKUP(E1057,Raw_Menu!$A$2:$D$33,4,FALSE),0)</f>
        <v>12.95</v>
      </c>
      <c r="G1057" s="5">
        <f t="shared" si="32"/>
        <v>12.95</v>
      </c>
      <c r="H1057">
        <f t="shared" si="33"/>
        <v>13</v>
      </c>
      <c r="I1057" t="str">
        <f>IFERROR(VLOOKUP(tblOrders[[#This Row],[item_id]],Raw_Menu!$A$2:$D$33,3,FALSE),"Unknown")</f>
        <v>Mexican</v>
      </c>
    </row>
    <row r="1058" spans="1:9" x14ac:dyDescent="0.25">
      <c r="A1058">
        <v>1057</v>
      </c>
      <c r="B1058">
        <v>456</v>
      </c>
      <c r="C1058" s="1">
        <v>44934</v>
      </c>
      <c r="D1058" s="2">
        <v>0.57491898148148146</v>
      </c>
      <c r="E1058">
        <v>131</v>
      </c>
      <c r="F1058" s="5">
        <f>IFERROR(VLOOKUP(E1058,Raw_Menu!$A$2:$D$33,4,FALSE),0)</f>
        <v>17.95</v>
      </c>
      <c r="G1058" s="5">
        <f t="shared" si="32"/>
        <v>17.95</v>
      </c>
      <c r="H1058">
        <f t="shared" si="33"/>
        <v>13</v>
      </c>
      <c r="I1058" t="str">
        <f>IFERROR(VLOOKUP(tblOrders[[#This Row],[item_id]],Raw_Menu!$A$2:$D$33,3,FALSE),"Unknown")</f>
        <v>Italian</v>
      </c>
    </row>
    <row r="1059" spans="1:9" x14ac:dyDescent="0.25">
      <c r="A1059">
        <v>1058</v>
      </c>
      <c r="B1059">
        <v>457</v>
      </c>
      <c r="C1059" s="1">
        <v>44934</v>
      </c>
      <c r="D1059" s="2">
        <v>0.58268518518518519</v>
      </c>
      <c r="E1059">
        <v>102</v>
      </c>
      <c r="F1059" s="5">
        <f>IFERROR(VLOOKUP(E1059,Raw_Menu!$A$2:$D$33,4,FALSE),0)</f>
        <v>13.95</v>
      </c>
      <c r="G1059" s="5">
        <f t="shared" si="32"/>
        <v>13.95</v>
      </c>
      <c r="H1059">
        <f t="shared" si="33"/>
        <v>13</v>
      </c>
      <c r="I1059" t="str">
        <f>IFERROR(VLOOKUP(tblOrders[[#This Row],[item_id]],Raw_Menu!$A$2:$D$33,3,FALSE),"Unknown")</f>
        <v>American</v>
      </c>
    </row>
    <row r="1060" spans="1:9" x14ac:dyDescent="0.25">
      <c r="A1060">
        <v>1059</v>
      </c>
      <c r="B1060">
        <v>457</v>
      </c>
      <c r="C1060" s="1">
        <v>44934</v>
      </c>
      <c r="D1060" s="2">
        <v>0.58268518518518519</v>
      </c>
      <c r="E1060">
        <v>103</v>
      </c>
      <c r="F1060" s="5">
        <f>IFERROR(VLOOKUP(E1060,Raw_Menu!$A$2:$D$33,4,FALSE),0)</f>
        <v>9</v>
      </c>
      <c r="G1060" s="5">
        <f t="shared" si="32"/>
        <v>9</v>
      </c>
      <c r="H1060">
        <f t="shared" si="33"/>
        <v>13</v>
      </c>
      <c r="I1060" t="str">
        <f>IFERROR(VLOOKUP(tblOrders[[#This Row],[item_id]],Raw_Menu!$A$2:$D$33,3,FALSE),"Unknown")</f>
        <v>American</v>
      </c>
    </row>
    <row r="1061" spans="1:9" x14ac:dyDescent="0.25">
      <c r="A1061">
        <v>1060</v>
      </c>
      <c r="B1061">
        <v>457</v>
      </c>
      <c r="C1061" s="1">
        <v>44934</v>
      </c>
      <c r="D1061" s="2">
        <v>0.58268518518518519</v>
      </c>
      <c r="E1061">
        <v>108</v>
      </c>
      <c r="F1061" s="5">
        <f>IFERROR(VLOOKUP(E1061,Raw_Menu!$A$2:$D$33,4,FALSE),0)</f>
        <v>14.5</v>
      </c>
      <c r="G1061" s="5">
        <f t="shared" si="32"/>
        <v>14.5</v>
      </c>
      <c r="H1061">
        <f t="shared" si="33"/>
        <v>13</v>
      </c>
      <c r="I1061" t="str">
        <f>IFERROR(VLOOKUP(tblOrders[[#This Row],[item_id]],Raw_Menu!$A$2:$D$33,3,FALSE),"Unknown")</f>
        <v>Asian</v>
      </c>
    </row>
    <row r="1062" spans="1:9" x14ac:dyDescent="0.25">
      <c r="A1062">
        <v>1061</v>
      </c>
      <c r="B1062">
        <v>458</v>
      </c>
      <c r="C1062" s="1">
        <v>44934</v>
      </c>
      <c r="D1062" s="2">
        <v>0.58339120370370368</v>
      </c>
      <c r="E1062">
        <v>119</v>
      </c>
      <c r="F1062" s="5">
        <f>IFERROR(VLOOKUP(E1062,Raw_Menu!$A$2:$D$33,4,FALSE),0)</f>
        <v>11.95</v>
      </c>
      <c r="G1062" s="5">
        <f t="shared" si="32"/>
        <v>11.95</v>
      </c>
      <c r="H1062">
        <f t="shared" si="33"/>
        <v>14</v>
      </c>
      <c r="I1062" t="str">
        <f>IFERROR(VLOOKUP(tblOrders[[#This Row],[item_id]],Raw_Menu!$A$2:$D$33,3,FALSE),"Unknown")</f>
        <v>Mexican</v>
      </c>
    </row>
    <row r="1063" spans="1:9" x14ac:dyDescent="0.25">
      <c r="A1063">
        <v>1062</v>
      </c>
      <c r="B1063">
        <v>458</v>
      </c>
      <c r="C1063" s="1">
        <v>44934</v>
      </c>
      <c r="D1063" s="2">
        <v>0.58339120370370368</v>
      </c>
      <c r="E1063">
        <v>123</v>
      </c>
      <c r="F1063" s="5">
        <f>IFERROR(VLOOKUP(E1063,Raw_Menu!$A$2:$D$33,4,FALSE),0)</f>
        <v>9</v>
      </c>
      <c r="G1063" s="5">
        <f t="shared" si="32"/>
        <v>9</v>
      </c>
      <c r="H1063">
        <f t="shared" si="33"/>
        <v>14</v>
      </c>
      <c r="I1063" t="str">
        <f>IFERROR(VLOOKUP(tblOrders[[#This Row],[item_id]],Raw_Menu!$A$2:$D$33,3,FALSE),"Unknown")</f>
        <v>Mexican</v>
      </c>
    </row>
    <row r="1064" spans="1:9" x14ac:dyDescent="0.25">
      <c r="A1064">
        <v>1063</v>
      </c>
      <c r="B1064">
        <v>458</v>
      </c>
      <c r="C1064" s="1">
        <v>44934</v>
      </c>
      <c r="D1064" s="2">
        <v>0.58339120370370368</v>
      </c>
      <c r="E1064">
        <v>114</v>
      </c>
      <c r="F1064" s="5">
        <f>IFERROR(VLOOKUP(E1064,Raw_Menu!$A$2:$D$33,4,FALSE),0)</f>
        <v>9</v>
      </c>
      <c r="G1064" s="5">
        <f t="shared" si="32"/>
        <v>9</v>
      </c>
      <c r="H1064">
        <f t="shared" si="33"/>
        <v>14</v>
      </c>
      <c r="I1064" t="str">
        <f>IFERROR(VLOOKUP(tblOrders[[#This Row],[item_id]],Raw_Menu!$A$2:$D$33,3,FALSE),"Unknown")</f>
        <v>Asian</v>
      </c>
    </row>
    <row r="1065" spans="1:9" x14ac:dyDescent="0.25">
      <c r="A1065">
        <v>1064</v>
      </c>
      <c r="B1065">
        <v>459</v>
      </c>
      <c r="C1065" s="1">
        <v>44934</v>
      </c>
      <c r="D1065" s="2">
        <v>0.59307870370370375</v>
      </c>
      <c r="E1065">
        <v>122</v>
      </c>
      <c r="F1065" s="5">
        <f>IFERROR(VLOOKUP(E1065,Raw_Menu!$A$2:$D$33,4,FALSE),0)</f>
        <v>7</v>
      </c>
      <c r="G1065" s="5">
        <f t="shared" si="32"/>
        <v>7</v>
      </c>
      <c r="H1065">
        <f t="shared" si="33"/>
        <v>14</v>
      </c>
      <c r="I1065" t="str">
        <f>IFERROR(VLOOKUP(tblOrders[[#This Row],[item_id]],Raw_Menu!$A$2:$D$33,3,FALSE),"Unknown")</f>
        <v>Mexican</v>
      </c>
    </row>
    <row r="1066" spans="1:9" x14ac:dyDescent="0.25">
      <c r="A1066">
        <v>1065</v>
      </c>
      <c r="B1066">
        <v>460</v>
      </c>
      <c r="C1066" s="1">
        <v>44934</v>
      </c>
      <c r="D1066" s="2">
        <v>0.59719907407407402</v>
      </c>
      <c r="E1066">
        <v>126</v>
      </c>
      <c r="F1066" s="5">
        <f>IFERROR(VLOOKUP(E1066,Raw_Menu!$A$2:$D$33,4,FALSE),0)</f>
        <v>14.5</v>
      </c>
      <c r="G1066" s="5">
        <f t="shared" si="32"/>
        <v>14.5</v>
      </c>
      <c r="H1066">
        <f t="shared" si="33"/>
        <v>14</v>
      </c>
      <c r="I1066" t="str">
        <f>IFERROR(VLOOKUP(tblOrders[[#This Row],[item_id]],Raw_Menu!$A$2:$D$33,3,FALSE),"Unknown")</f>
        <v>Italian</v>
      </c>
    </row>
    <row r="1067" spans="1:9" x14ac:dyDescent="0.25">
      <c r="A1067">
        <v>1066</v>
      </c>
      <c r="B1067">
        <v>460</v>
      </c>
      <c r="C1067" s="1">
        <v>44934</v>
      </c>
      <c r="D1067" s="2">
        <v>0.59719907407407402</v>
      </c>
      <c r="E1067">
        <v>117</v>
      </c>
      <c r="F1067" s="5">
        <f>IFERROR(VLOOKUP(E1067,Raw_Menu!$A$2:$D$33,4,FALSE),0)</f>
        <v>12.95</v>
      </c>
      <c r="G1067" s="5">
        <f t="shared" si="32"/>
        <v>12.95</v>
      </c>
      <c r="H1067">
        <f t="shared" si="33"/>
        <v>14</v>
      </c>
      <c r="I1067" t="str">
        <f>IFERROR(VLOOKUP(tblOrders[[#This Row],[item_id]],Raw_Menu!$A$2:$D$33,3,FALSE),"Unknown")</f>
        <v>Mexican</v>
      </c>
    </row>
    <row r="1068" spans="1:9" x14ac:dyDescent="0.25">
      <c r="A1068">
        <v>1067</v>
      </c>
      <c r="B1068">
        <v>461</v>
      </c>
      <c r="C1068" s="1">
        <v>44934</v>
      </c>
      <c r="D1068" s="2">
        <v>0.59813657407407406</v>
      </c>
      <c r="E1068">
        <v>102</v>
      </c>
      <c r="F1068" s="5">
        <f>IFERROR(VLOOKUP(E1068,Raw_Menu!$A$2:$D$33,4,FALSE),0)</f>
        <v>13.95</v>
      </c>
      <c r="G1068" s="5">
        <f t="shared" si="32"/>
        <v>13.95</v>
      </c>
      <c r="H1068">
        <f t="shared" si="33"/>
        <v>14</v>
      </c>
      <c r="I1068" t="str">
        <f>IFERROR(VLOOKUP(tblOrders[[#This Row],[item_id]],Raw_Menu!$A$2:$D$33,3,FALSE),"Unknown")</f>
        <v>American</v>
      </c>
    </row>
    <row r="1069" spans="1:9" x14ac:dyDescent="0.25">
      <c r="A1069">
        <v>1068</v>
      </c>
      <c r="B1069">
        <v>461</v>
      </c>
      <c r="C1069" s="1">
        <v>44934</v>
      </c>
      <c r="D1069" s="2">
        <v>0.59813657407407406</v>
      </c>
      <c r="E1069">
        <v>109</v>
      </c>
      <c r="F1069" s="5">
        <f>IFERROR(VLOOKUP(E1069,Raw_Menu!$A$2:$D$33,4,FALSE),0)</f>
        <v>17.95</v>
      </c>
      <c r="G1069" s="5">
        <f t="shared" si="32"/>
        <v>17.95</v>
      </c>
      <c r="H1069">
        <f t="shared" si="33"/>
        <v>14</v>
      </c>
      <c r="I1069" t="str">
        <f>IFERROR(VLOOKUP(tblOrders[[#This Row],[item_id]],Raw_Menu!$A$2:$D$33,3,FALSE),"Unknown")</f>
        <v>Asian</v>
      </c>
    </row>
    <row r="1070" spans="1:9" x14ac:dyDescent="0.25">
      <c r="A1070">
        <v>1069</v>
      </c>
      <c r="B1070">
        <v>462</v>
      </c>
      <c r="C1070" s="1">
        <v>44934</v>
      </c>
      <c r="D1070" s="2">
        <v>0.61019675925925931</v>
      </c>
      <c r="E1070">
        <v>131</v>
      </c>
      <c r="F1070" s="5">
        <f>IFERROR(VLOOKUP(E1070,Raw_Menu!$A$2:$D$33,4,FALSE),0)</f>
        <v>17.95</v>
      </c>
      <c r="G1070" s="5">
        <f t="shared" si="32"/>
        <v>17.95</v>
      </c>
      <c r="H1070">
        <f t="shared" si="33"/>
        <v>14</v>
      </c>
      <c r="I1070" t="str">
        <f>IFERROR(VLOOKUP(tblOrders[[#This Row],[item_id]],Raw_Menu!$A$2:$D$33,3,FALSE),"Unknown")</f>
        <v>Italian</v>
      </c>
    </row>
    <row r="1071" spans="1:9" x14ac:dyDescent="0.25">
      <c r="A1071">
        <v>1070</v>
      </c>
      <c r="B1071">
        <v>463</v>
      </c>
      <c r="C1071" s="1">
        <v>44934</v>
      </c>
      <c r="D1071" s="2">
        <v>0.61143518518518514</v>
      </c>
      <c r="E1071">
        <v>101</v>
      </c>
      <c r="F1071" s="5">
        <f>IFERROR(VLOOKUP(E1071,Raw_Menu!$A$2:$D$33,4,FALSE),0)</f>
        <v>12.95</v>
      </c>
      <c r="G1071" s="5">
        <f t="shared" si="32"/>
        <v>12.95</v>
      </c>
      <c r="H1071">
        <f t="shared" si="33"/>
        <v>14</v>
      </c>
      <c r="I1071" t="str">
        <f>IFERROR(VLOOKUP(tblOrders[[#This Row],[item_id]],Raw_Menu!$A$2:$D$33,3,FALSE),"Unknown")</f>
        <v>American</v>
      </c>
    </row>
    <row r="1072" spans="1:9" x14ac:dyDescent="0.25">
      <c r="A1072">
        <v>1071</v>
      </c>
      <c r="B1072">
        <v>463</v>
      </c>
      <c r="C1072" s="1">
        <v>44934</v>
      </c>
      <c r="D1072" s="2">
        <v>0.61143518518518514</v>
      </c>
      <c r="E1072">
        <v>119</v>
      </c>
      <c r="F1072" s="5">
        <f>IFERROR(VLOOKUP(E1072,Raw_Menu!$A$2:$D$33,4,FALSE),0)</f>
        <v>11.95</v>
      </c>
      <c r="G1072" s="5">
        <f t="shared" si="32"/>
        <v>11.95</v>
      </c>
      <c r="H1072">
        <f t="shared" si="33"/>
        <v>14</v>
      </c>
      <c r="I1072" t="str">
        <f>IFERROR(VLOOKUP(tblOrders[[#This Row],[item_id]],Raw_Menu!$A$2:$D$33,3,FALSE),"Unknown")</f>
        <v>Mexican</v>
      </c>
    </row>
    <row r="1073" spans="1:9" x14ac:dyDescent="0.25">
      <c r="A1073">
        <v>1072</v>
      </c>
      <c r="B1073">
        <v>464</v>
      </c>
      <c r="C1073" s="1">
        <v>44934</v>
      </c>
      <c r="D1073" s="2">
        <v>0.61737268518518518</v>
      </c>
      <c r="E1073">
        <v>101</v>
      </c>
      <c r="F1073" s="5">
        <f>IFERROR(VLOOKUP(E1073,Raw_Menu!$A$2:$D$33,4,FALSE),0)</f>
        <v>12.95</v>
      </c>
      <c r="G1073" s="5">
        <f t="shared" si="32"/>
        <v>12.95</v>
      </c>
      <c r="H1073">
        <f t="shared" si="33"/>
        <v>14</v>
      </c>
      <c r="I1073" t="str">
        <f>IFERROR(VLOOKUP(tblOrders[[#This Row],[item_id]],Raw_Menu!$A$2:$D$33,3,FALSE),"Unknown")</f>
        <v>American</v>
      </c>
    </row>
    <row r="1074" spans="1:9" x14ac:dyDescent="0.25">
      <c r="A1074">
        <v>1073</v>
      </c>
      <c r="B1074">
        <v>464</v>
      </c>
      <c r="C1074" s="1">
        <v>44934</v>
      </c>
      <c r="D1074" s="2">
        <v>0.61737268518518518</v>
      </c>
      <c r="E1074">
        <v>116</v>
      </c>
      <c r="F1074" s="5">
        <f>IFERROR(VLOOKUP(E1074,Raw_Menu!$A$2:$D$33,4,FALSE),0)</f>
        <v>13.95</v>
      </c>
      <c r="G1074" s="5">
        <f t="shared" si="32"/>
        <v>13.95</v>
      </c>
      <c r="H1074">
        <f t="shared" si="33"/>
        <v>14</v>
      </c>
      <c r="I1074" t="str">
        <f>IFERROR(VLOOKUP(tblOrders[[#This Row],[item_id]],Raw_Menu!$A$2:$D$33,3,FALSE),"Unknown")</f>
        <v>Mexican</v>
      </c>
    </row>
    <row r="1075" spans="1:9" x14ac:dyDescent="0.25">
      <c r="A1075">
        <v>1074</v>
      </c>
      <c r="B1075">
        <v>465</v>
      </c>
      <c r="C1075" s="1">
        <v>44934</v>
      </c>
      <c r="D1075" s="2">
        <v>0.62179398148148146</v>
      </c>
      <c r="E1075">
        <v>111</v>
      </c>
      <c r="F1075" s="5">
        <f>IFERROR(VLOOKUP(E1075,Raw_Menu!$A$2:$D$33,4,FALSE),0)</f>
        <v>11.95</v>
      </c>
      <c r="G1075" s="5">
        <f t="shared" si="32"/>
        <v>11.95</v>
      </c>
      <c r="H1075">
        <f t="shared" si="33"/>
        <v>14</v>
      </c>
      <c r="I1075" t="str">
        <f>IFERROR(VLOOKUP(tblOrders[[#This Row],[item_id]],Raw_Menu!$A$2:$D$33,3,FALSE),"Unknown")</f>
        <v>Asian</v>
      </c>
    </row>
    <row r="1076" spans="1:9" x14ac:dyDescent="0.25">
      <c r="A1076">
        <v>1075</v>
      </c>
      <c r="B1076">
        <v>466</v>
      </c>
      <c r="C1076" s="1">
        <v>44934</v>
      </c>
      <c r="D1076" s="2">
        <v>0.64594907407407409</v>
      </c>
      <c r="E1076">
        <v>131</v>
      </c>
      <c r="F1076" s="5">
        <f>IFERROR(VLOOKUP(E1076,Raw_Menu!$A$2:$D$33,4,FALSE),0)</f>
        <v>17.95</v>
      </c>
      <c r="G1076" s="5">
        <f t="shared" si="32"/>
        <v>17.95</v>
      </c>
      <c r="H1076">
        <f t="shared" si="33"/>
        <v>15</v>
      </c>
      <c r="I1076" t="str">
        <f>IFERROR(VLOOKUP(tblOrders[[#This Row],[item_id]],Raw_Menu!$A$2:$D$33,3,FALSE),"Unknown")</f>
        <v>Italian</v>
      </c>
    </row>
    <row r="1077" spans="1:9" x14ac:dyDescent="0.25">
      <c r="A1077">
        <v>1076</v>
      </c>
      <c r="B1077">
        <v>466</v>
      </c>
      <c r="C1077" s="1">
        <v>44934</v>
      </c>
      <c r="D1077" s="2">
        <v>0.64594907407407409</v>
      </c>
      <c r="E1077" t="s">
        <v>95</v>
      </c>
      <c r="F1077" s="5">
        <f>IFERROR(VLOOKUP(E1077,Raw_Menu!$A$2:$D$33,4,FALSE),0)</f>
        <v>0</v>
      </c>
      <c r="G1077" s="5">
        <f t="shared" si="32"/>
        <v>0</v>
      </c>
      <c r="H1077">
        <f t="shared" si="33"/>
        <v>15</v>
      </c>
      <c r="I1077" t="str">
        <f>IFERROR(VLOOKUP(tblOrders[[#This Row],[item_id]],Raw_Menu!$A$2:$D$33,3,FALSE),"Unknown")</f>
        <v>Unknown</v>
      </c>
    </row>
    <row r="1078" spans="1:9" x14ac:dyDescent="0.25">
      <c r="A1078">
        <v>1077</v>
      </c>
      <c r="B1078">
        <v>467</v>
      </c>
      <c r="C1078" s="1">
        <v>44934</v>
      </c>
      <c r="D1078" s="2">
        <v>0.64806712962962965</v>
      </c>
      <c r="E1078">
        <v>119</v>
      </c>
      <c r="F1078" s="5">
        <f>IFERROR(VLOOKUP(E1078,Raw_Menu!$A$2:$D$33,4,FALSE),0)</f>
        <v>11.95</v>
      </c>
      <c r="G1078" s="5">
        <f t="shared" si="32"/>
        <v>11.95</v>
      </c>
      <c r="H1078">
        <f t="shared" si="33"/>
        <v>15</v>
      </c>
      <c r="I1078" t="str">
        <f>IFERROR(VLOOKUP(tblOrders[[#This Row],[item_id]],Raw_Menu!$A$2:$D$33,3,FALSE),"Unknown")</f>
        <v>Mexican</v>
      </c>
    </row>
    <row r="1079" spans="1:9" x14ac:dyDescent="0.25">
      <c r="A1079">
        <v>1078</v>
      </c>
      <c r="B1079">
        <v>468</v>
      </c>
      <c r="C1079" s="1">
        <v>44934</v>
      </c>
      <c r="D1079" s="2">
        <v>0.65013888888888893</v>
      </c>
      <c r="E1079">
        <v>125</v>
      </c>
      <c r="F1079" s="5">
        <f>IFERROR(VLOOKUP(E1079,Raw_Menu!$A$2:$D$33,4,FALSE),0)</f>
        <v>17.95</v>
      </c>
      <c r="G1079" s="5">
        <f t="shared" si="32"/>
        <v>17.95</v>
      </c>
      <c r="H1079">
        <f t="shared" si="33"/>
        <v>15</v>
      </c>
      <c r="I1079" t="str">
        <f>IFERROR(VLOOKUP(tblOrders[[#This Row],[item_id]],Raw_Menu!$A$2:$D$33,3,FALSE),"Unknown")</f>
        <v>Italian</v>
      </c>
    </row>
    <row r="1080" spans="1:9" x14ac:dyDescent="0.25">
      <c r="A1080">
        <v>1079</v>
      </c>
      <c r="B1080">
        <v>468</v>
      </c>
      <c r="C1080" s="1">
        <v>44934</v>
      </c>
      <c r="D1080" s="2">
        <v>0.65013888888888893</v>
      </c>
      <c r="E1080">
        <v>113</v>
      </c>
      <c r="F1080" s="5">
        <f>IFERROR(VLOOKUP(E1080,Raw_Menu!$A$2:$D$33,4,FALSE),0)</f>
        <v>5</v>
      </c>
      <c r="G1080" s="5">
        <f t="shared" si="32"/>
        <v>5</v>
      </c>
      <c r="H1080">
        <f t="shared" si="33"/>
        <v>15</v>
      </c>
      <c r="I1080" t="str">
        <f>IFERROR(VLOOKUP(tblOrders[[#This Row],[item_id]],Raw_Menu!$A$2:$D$33,3,FALSE),"Unknown")</f>
        <v>Asian</v>
      </c>
    </row>
    <row r="1081" spans="1:9" x14ac:dyDescent="0.25">
      <c r="A1081">
        <v>1080</v>
      </c>
      <c r="B1081">
        <v>469</v>
      </c>
      <c r="C1081" s="1">
        <v>44934</v>
      </c>
      <c r="D1081" s="2">
        <v>0.65090277777777783</v>
      </c>
      <c r="E1081">
        <v>101</v>
      </c>
      <c r="F1081" s="5">
        <f>IFERROR(VLOOKUP(E1081,Raw_Menu!$A$2:$D$33,4,FALSE),0)</f>
        <v>12.95</v>
      </c>
      <c r="G1081" s="5">
        <f t="shared" si="32"/>
        <v>12.95</v>
      </c>
      <c r="H1081">
        <f t="shared" si="33"/>
        <v>15</v>
      </c>
      <c r="I1081" t="str">
        <f>IFERROR(VLOOKUP(tblOrders[[#This Row],[item_id]],Raw_Menu!$A$2:$D$33,3,FALSE),"Unknown")</f>
        <v>American</v>
      </c>
    </row>
    <row r="1082" spans="1:9" x14ac:dyDescent="0.25">
      <c r="A1082">
        <v>1081</v>
      </c>
      <c r="B1082">
        <v>469</v>
      </c>
      <c r="C1082" s="1">
        <v>44934</v>
      </c>
      <c r="D1082" s="2">
        <v>0.65090277777777783</v>
      </c>
      <c r="E1082">
        <v>120</v>
      </c>
      <c r="F1082" s="5">
        <f>IFERROR(VLOOKUP(E1082,Raw_Menu!$A$2:$D$33,4,FALSE),0)</f>
        <v>13.95</v>
      </c>
      <c r="G1082" s="5">
        <f t="shared" si="32"/>
        <v>13.95</v>
      </c>
      <c r="H1082">
        <f t="shared" si="33"/>
        <v>15</v>
      </c>
      <c r="I1082" t="str">
        <f>IFERROR(VLOOKUP(tblOrders[[#This Row],[item_id]],Raw_Menu!$A$2:$D$33,3,FALSE),"Unknown")</f>
        <v>Mexican</v>
      </c>
    </row>
    <row r="1083" spans="1:9" x14ac:dyDescent="0.25">
      <c r="A1083">
        <v>1082</v>
      </c>
      <c r="B1083">
        <v>470</v>
      </c>
      <c r="C1083" s="1">
        <v>44934</v>
      </c>
      <c r="D1083" s="2">
        <v>0.65917824074074072</v>
      </c>
      <c r="E1083">
        <v>132</v>
      </c>
      <c r="F1083" s="5">
        <f>IFERROR(VLOOKUP(E1083,Raw_Menu!$A$2:$D$33,4,FALSE),0)</f>
        <v>16.95</v>
      </c>
      <c r="G1083" s="5">
        <f t="shared" si="32"/>
        <v>16.95</v>
      </c>
      <c r="H1083">
        <f t="shared" si="33"/>
        <v>15</v>
      </c>
      <c r="I1083" t="str">
        <f>IFERROR(VLOOKUP(tblOrders[[#This Row],[item_id]],Raw_Menu!$A$2:$D$33,3,FALSE),"Unknown")</f>
        <v>Italian</v>
      </c>
    </row>
    <row r="1084" spans="1:9" x14ac:dyDescent="0.25">
      <c r="A1084">
        <v>1083</v>
      </c>
      <c r="B1084">
        <v>471</v>
      </c>
      <c r="C1084" s="1">
        <v>44934</v>
      </c>
      <c r="D1084" s="2">
        <v>0.68085648148148148</v>
      </c>
      <c r="E1084">
        <v>127</v>
      </c>
      <c r="F1084" s="5">
        <f>IFERROR(VLOOKUP(E1084,Raw_Menu!$A$2:$D$33,4,FALSE),0)</f>
        <v>17.95</v>
      </c>
      <c r="G1084" s="5">
        <f t="shared" si="32"/>
        <v>17.95</v>
      </c>
      <c r="H1084">
        <f t="shared" si="33"/>
        <v>16</v>
      </c>
      <c r="I1084" t="str">
        <f>IFERROR(VLOOKUP(tblOrders[[#This Row],[item_id]],Raw_Menu!$A$2:$D$33,3,FALSE),"Unknown")</f>
        <v>Italian</v>
      </c>
    </row>
    <row r="1085" spans="1:9" x14ac:dyDescent="0.25">
      <c r="A1085">
        <v>1084</v>
      </c>
      <c r="B1085">
        <v>472</v>
      </c>
      <c r="C1085" s="1">
        <v>44934</v>
      </c>
      <c r="D1085" s="2">
        <v>0.68738425925925928</v>
      </c>
      <c r="E1085">
        <v>127</v>
      </c>
      <c r="F1085" s="5">
        <f>IFERROR(VLOOKUP(E1085,Raw_Menu!$A$2:$D$33,4,FALSE),0)</f>
        <v>17.95</v>
      </c>
      <c r="G1085" s="5">
        <f t="shared" si="32"/>
        <v>17.95</v>
      </c>
      <c r="H1085">
        <f t="shared" si="33"/>
        <v>16</v>
      </c>
      <c r="I1085" t="str">
        <f>IFERROR(VLOOKUP(tblOrders[[#This Row],[item_id]],Raw_Menu!$A$2:$D$33,3,FALSE),"Unknown")</f>
        <v>Italian</v>
      </c>
    </row>
    <row r="1086" spans="1:9" x14ac:dyDescent="0.25">
      <c r="A1086">
        <v>1085</v>
      </c>
      <c r="B1086">
        <v>472</v>
      </c>
      <c r="C1086" s="1">
        <v>44934</v>
      </c>
      <c r="D1086" s="2">
        <v>0.68738425925925928</v>
      </c>
      <c r="E1086">
        <v>127</v>
      </c>
      <c r="F1086" s="5">
        <f>IFERROR(VLOOKUP(E1086,Raw_Menu!$A$2:$D$33,4,FALSE),0)</f>
        <v>17.95</v>
      </c>
      <c r="G1086" s="5">
        <f t="shared" si="32"/>
        <v>17.95</v>
      </c>
      <c r="H1086">
        <f t="shared" si="33"/>
        <v>16</v>
      </c>
      <c r="I1086" t="str">
        <f>IFERROR(VLOOKUP(tblOrders[[#This Row],[item_id]],Raw_Menu!$A$2:$D$33,3,FALSE),"Unknown")</f>
        <v>Italian</v>
      </c>
    </row>
    <row r="1087" spans="1:9" x14ac:dyDescent="0.25">
      <c r="A1087">
        <v>1086</v>
      </c>
      <c r="B1087">
        <v>473</v>
      </c>
      <c r="C1087" s="1">
        <v>44934</v>
      </c>
      <c r="D1087" s="2">
        <v>0.69545138888888891</v>
      </c>
      <c r="E1087">
        <v>109</v>
      </c>
      <c r="F1087" s="5">
        <f>IFERROR(VLOOKUP(E1087,Raw_Menu!$A$2:$D$33,4,FALSE),0)</f>
        <v>17.95</v>
      </c>
      <c r="G1087" s="5">
        <f t="shared" si="32"/>
        <v>17.95</v>
      </c>
      <c r="H1087">
        <f t="shared" si="33"/>
        <v>16</v>
      </c>
      <c r="I1087" t="str">
        <f>IFERROR(VLOOKUP(tblOrders[[#This Row],[item_id]],Raw_Menu!$A$2:$D$33,3,FALSE),"Unknown")</f>
        <v>Asian</v>
      </c>
    </row>
    <row r="1088" spans="1:9" x14ac:dyDescent="0.25">
      <c r="A1088">
        <v>1087</v>
      </c>
      <c r="B1088">
        <v>473</v>
      </c>
      <c r="C1088" s="1">
        <v>44934</v>
      </c>
      <c r="D1088" s="2">
        <v>0.69545138888888891</v>
      </c>
      <c r="E1088">
        <v>119</v>
      </c>
      <c r="F1088" s="5">
        <f>IFERROR(VLOOKUP(E1088,Raw_Menu!$A$2:$D$33,4,FALSE),0)</f>
        <v>11.95</v>
      </c>
      <c r="G1088" s="5">
        <f t="shared" si="32"/>
        <v>11.95</v>
      </c>
      <c r="H1088">
        <f t="shared" si="33"/>
        <v>16</v>
      </c>
      <c r="I1088" t="str">
        <f>IFERROR(VLOOKUP(tblOrders[[#This Row],[item_id]],Raw_Menu!$A$2:$D$33,3,FALSE),"Unknown")</f>
        <v>Mexican</v>
      </c>
    </row>
    <row r="1089" spans="1:9" x14ac:dyDescent="0.25">
      <c r="A1089">
        <v>1088</v>
      </c>
      <c r="B1089">
        <v>473</v>
      </c>
      <c r="C1089" s="1">
        <v>44934</v>
      </c>
      <c r="D1089" s="2">
        <v>0.69545138888888891</v>
      </c>
      <c r="E1089">
        <v>105</v>
      </c>
      <c r="F1089" s="5">
        <f>IFERROR(VLOOKUP(E1089,Raw_Menu!$A$2:$D$33,4,FALSE),0)</f>
        <v>7</v>
      </c>
      <c r="G1089" s="5">
        <f t="shared" si="32"/>
        <v>7</v>
      </c>
      <c r="H1089">
        <f t="shared" si="33"/>
        <v>16</v>
      </c>
      <c r="I1089" t="str">
        <f>IFERROR(VLOOKUP(tblOrders[[#This Row],[item_id]],Raw_Menu!$A$2:$D$33,3,FALSE),"Unknown")</f>
        <v>American</v>
      </c>
    </row>
    <row r="1090" spans="1:9" x14ac:dyDescent="0.25">
      <c r="A1090">
        <v>1089</v>
      </c>
      <c r="B1090">
        <v>474</v>
      </c>
      <c r="C1090" s="1">
        <v>44934</v>
      </c>
      <c r="D1090" s="2">
        <v>0.69986111111111116</v>
      </c>
      <c r="E1090">
        <v>126</v>
      </c>
      <c r="F1090" s="5">
        <f>IFERROR(VLOOKUP(E1090,Raw_Menu!$A$2:$D$33,4,FALSE),0)</f>
        <v>14.5</v>
      </c>
      <c r="G1090" s="5">
        <f t="shared" ref="G1090:G1153" si="34">VALUE(F1090)</f>
        <v>14.5</v>
      </c>
      <c r="H1090">
        <f t="shared" ref="H1090:H1153" si="35">HOUR(D1090)</f>
        <v>16</v>
      </c>
      <c r="I1090" t="str">
        <f>IFERROR(VLOOKUP(tblOrders[[#This Row],[item_id]],Raw_Menu!$A$2:$D$33,3,FALSE),"Unknown")</f>
        <v>Italian</v>
      </c>
    </row>
    <row r="1091" spans="1:9" x14ac:dyDescent="0.25">
      <c r="A1091">
        <v>1090</v>
      </c>
      <c r="B1091">
        <v>474</v>
      </c>
      <c r="C1091" s="1">
        <v>44934</v>
      </c>
      <c r="D1091" s="2">
        <v>0.69986111111111116</v>
      </c>
      <c r="E1091">
        <v>113</v>
      </c>
      <c r="F1091" s="5">
        <f>IFERROR(VLOOKUP(E1091,Raw_Menu!$A$2:$D$33,4,FALSE),0)</f>
        <v>5</v>
      </c>
      <c r="G1091" s="5">
        <f t="shared" si="34"/>
        <v>5</v>
      </c>
      <c r="H1091">
        <f t="shared" si="35"/>
        <v>16</v>
      </c>
      <c r="I1091" t="str">
        <f>IFERROR(VLOOKUP(tblOrders[[#This Row],[item_id]],Raw_Menu!$A$2:$D$33,3,FALSE),"Unknown")</f>
        <v>Asian</v>
      </c>
    </row>
    <row r="1092" spans="1:9" x14ac:dyDescent="0.25">
      <c r="A1092">
        <v>1091</v>
      </c>
      <c r="B1092">
        <v>475</v>
      </c>
      <c r="C1092" s="1">
        <v>44934</v>
      </c>
      <c r="D1092" s="2">
        <v>0.71894675925925922</v>
      </c>
      <c r="E1092">
        <v>107</v>
      </c>
      <c r="F1092" s="5">
        <f>IFERROR(VLOOKUP(E1092,Raw_Menu!$A$2:$D$33,4,FALSE),0)</f>
        <v>16.5</v>
      </c>
      <c r="G1092" s="5">
        <f t="shared" si="34"/>
        <v>16.5</v>
      </c>
      <c r="H1092">
        <f t="shared" si="35"/>
        <v>17</v>
      </c>
      <c r="I1092" t="str">
        <f>IFERROR(VLOOKUP(tblOrders[[#This Row],[item_id]],Raw_Menu!$A$2:$D$33,3,FALSE),"Unknown")</f>
        <v>Asian</v>
      </c>
    </row>
    <row r="1093" spans="1:9" x14ac:dyDescent="0.25">
      <c r="A1093">
        <v>1092</v>
      </c>
      <c r="B1093">
        <v>475</v>
      </c>
      <c r="C1093" s="1">
        <v>44934</v>
      </c>
      <c r="D1093" s="2">
        <v>0.71894675925925922</v>
      </c>
      <c r="E1093">
        <v>106</v>
      </c>
      <c r="F1093" s="5">
        <f>IFERROR(VLOOKUP(E1093,Raw_Menu!$A$2:$D$33,4,FALSE),0)</f>
        <v>7</v>
      </c>
      <c r="G1093" s="5">
        <f t="shared" si="34"/>
        <v>7</v>
      </c>
      <c r="H1093">
        <f t="shared" si="35"/>
        <v>17</v>
      </c>
      <c r="I1093" t="str">
        <f>IFERROR(VLOOKUP(tblOrders[[#This Row],[item_id]],Raw_Menu!$A$2:$D$33,3,FALSE),"Unknown")</f>
        <v>American</v>
      </c>
    </row>
    <row r="1094" spans="1:9" x14ac:dyDescent="0.25">
      <c r="A1094">
        <v>1093</v>
      </c>
      <c r="B1094">
        <v>476</v>
      </c>
      <c r="C1094" s="1">
        <v>44934</v>
      </c>
      <c r="D1094" s="2">
        <v>0.72773148148148148</v>
      </c>
      <c r="E1094">
        <v>113</v>
      </c>
      <c r="F1094" s="5">
        <f>IFERROR(VLOOKUP(E1094,Raw_Menu!$A$2:$D$33,4,FALSE),0)</f>
        <v>5</v>
      </c>
      <c r="G1094" s="5">
        <f t="shared" si="34"/>
        <v>5</v>
      </c>
      <c r="H1094">
        <f t="shared" si="35"/>
        <v>17</v>
      </c>
      <c r="I1094" t="str">
        <f>IFERROR(VLOOKUP(tblOrders[[#This Row],[item_id]],Raw_Menu!$A$2:$D$33,3,FALSE),"Unknown")</f>
        <v>Asian</v>
      </c>
    </row>
    <row r="1095" spans="1:9" x14ac:dyDescent="0.25">
      <c r="A1095">
        <v>1094</v>
      </c>
      <c r="B1095">
        <v>476</v>
      </c>
      <c r="C1095" s="1">
        <v>44934</v>
      </c>
      <c r="D1095" s="2">
        <v>0.72773148148148148</v>
      </c>
      <c r="E1095">
        <v>119</v>
      </c>
      <c r="F1095" s="5">
        <f>IFERROR(VLOOKUP(E1095,Raw_Menu!$A$2:$D$33,4,FALSE),0)</f>
        <v>11.95</v>
      </c>
      <c r="G1095" s="5">
        <f t="shared" si="34"/>
        <v>11.95</v>
      </c>
      <c r="H1095">
        <f t="shared" si="35"/>
        <v>17</v>
      </c>
      <c r="I1095" t="str">
        <f>IFERROR(VLOOKUP(tblOrders[[#This Row],[item_id]],Raw_Menu!$A$2:$D$33,3,FALSE),"Unknown")</f>
        <v>Mexican</v>
      </c>
    </row>
    <row r="1096" spans="1:9" x14ac:dyDescent="0.25">
      <c r="A1096">
        <v>1095</v>
      </c>
      <c r="B1096">
        <v>476</v>
      </c>
      <c r="C1096" s="1">
        <v>44934</v>
      </c>
      <c r="D1096" s="2">
        <v>0.72773148148148148</v>
      </c>
      <c r="E1096">
        <v>132</v>
      </c>
      <c r="F1096" s="5">
        <f>IFERROR(VLOOKUP(E1096,Raw_Menu!$A$2:$D$33,4,FALSE),0)</f>
        <v>16.95</v>
      </c>
      <c r="G1096" s="5">
        <f t="shared" si="34"/>
        <v>16.95</v>
      </c>
      <c r="H1096">
        <f t="shared" si="35"/>
        <v>17</v>
      </c>
      <c r="I1096" t="str">
        <f>IFERROR(VLOOKUP(tblOrders[[#This Row],[item_id]],Raw_Menu!$A$2:$D$33,3,FALSE),"Unknown")</f>
        <v>Italian</v>
      </c>
    </row>
    <row r="1097" spans="1:9" x14ac:dyDescent="0.25">
      <c r="A1097">
        <v>1096</v>
      </c>
      <c r="B1097">
        <v>477</v>
      </c>
      <c r="C1097" s="1">
        <v>44934</v>
      </c>
      <c r="D1097" s="2">
        <v>0.72921296296296301</v>
      </c>
      <c r="E1097">
        <v>126</v>
      </c>
      <c r="F1097" s="5">
        <f>IFERROR(VLOOKUP(E1097,Raw_Menu!$A$2:$D$33,4,FALSE),0)</f>
        <v>14.5</v>
      </c>
      <c r="G1097" s="5">
        <f t="shared" si="34"/>
        <v>14.5</v>
      </c>
      <c r="H1097">
        <f t="shared" si="35"/>
        <v>17</v>
      </c>
      <c r="I1097" t="str">
        <f>IFERROR(VLOOKUP(tblOrders[[#This Row],[item_id]],Raw_Menu!$A$2:$D$33,3,FALSE),"Unknown")</f>
        <v>Italian</v>
      </c>
    </row>
    <row r="1098" spans="1:9" x14ac:dyDescent="0.25">
      <c r="A1098">
        <v>1097</v>
      </c>
      <c r="B1098">
        <v>477</v>
      </c>
      <c r="C1098" s="1">
        <v>44934</v>
      </c>
      <c r="D1098" s="2">
        <v>0.72921296296296301</v>
      </c>
      <c r="E1098">
        <v>129</v>
      </c>
      <c r="F1098" s="5">
        <f>IFERROR(VLOOKUP(E1098,Raw_Menu!$A$2:$D$33,4,FALSE),0)</f>
        <v>15.5</v>
      </c>
      <c r="G1098" s="5">
        <f t="shared" si="34"/>
        <v>15.5</v>
      </c>
      <c r="H1098">
        <f t="shared" si="35"/>
        <v>17</v>
      </c>
      <c r="I1098" t="str">
        <f>IFERROR(VLOOKUP(tblOrders[[#This Row],[item_id]],Raw_Menu!$A$2:$D$33,3,FALSE),"Unknown")</f>
        <v>Italian</v>
      </c>
    </row>
    <row r="1099" spans="1:9" x14ac:dyDescent="0.25">
      <c r="A1099">
        <v>1098</v>
      </c>
      <c r="B1099">
        <v>478</v>
      </c>
      <c r="C1099" s="1">
        <v>44934</v>
      </c>
      <c r="D1099" s="2">
        <v>0.73328703703703701</v>
      </c>
      <c r="E1099">
        <v>116</v>
      </c>
      <c r="F1099" s="5">
        <f>IFERROR(VLOOKUP(E1099,Raw_Menu!$A$2:$D$33,4,FALSE),0)</f>
        <v>13.95</v>
      </c>
      <c r="G1099" s="5">
        <f t="shared" si="34"/>
        <v>13.95</v>
      </c>
      <c r="H1099">
        <f t="shared" si="35"/>
        <v>17</v>
      </c>
      <c r="I1099" t="str">
        <f>IFERROR(VLOOKUP(tblOrders[[#This Row],[item_id]],Raw_Menu!$A$2:$D$33,3,FALSE),"Unknown")</f>
        <v>Mexican</v>
      </c>
    </row>
    <row r="1100" spans="1:9" x14ac:dyDescent="0.25">
      <c r="A1100">
        <v>1099</v>
      </c>
      <c r="B1100">
        <v>478</v>
      </c>
      <c r="C1100" s="1">
        <v>44934</v>
      </c>
      <c r="D1100" s="2">
        <v>0.73328703703703701</v>
      </c>
      <c r="E1100">
        <v>103</v>
      </c>
      <c r="F1100" s="5">
        <f>IFERROR(VLOOKUP(E1100,Raw_Menu!$A$2:$D$33,4,FALSE),0)</f>
        <v>9</v>
      </c>
      <c r="G1100" s="5">
        <f t="shared" si="34"/>
        <v>9</v>
      </c>
      <c r="H1100">
        <f t="shared" si="35"/>
        <v>17</v>
      </c>
      <c r="I1100" t="str">
        <f>IFERROR(VLOOKUP(tblOrders[[#This Row],[item_id]],Raw_Menu!$A$2:$D$33,3,FALSE),"Unknown")</f>
        <v>American</v>
      </c>
    </row>
    <row r="1101" spans="1:9" x14ac:dyDescent="0.25">
      <c r="A1101">
        <v>1100</v>
      </c>
      <c r="B1101">
        <v>479</v>
      </c>
      <c r="C1101" s="1">
        <v>44934</v>
      </c>
      <c r="D1101" s="2">
        <v>0.73406249999999995</v>
      </c>
      <c r="E1101">
        <v>124</v>
      </c>
      <c r="F1101" s="5">
        <f>IFERROR(VLOOKUP(E1101,Raw_Menu!$A$2:$D$33,4,FALSE),0)</f>
        <v>14.5</v>
      </c>
      <c r="G1101" s="5">
        <f t="shared" si="34"/>
        <v>14.5</v>
      </c>
      <c r="H1101">
        <f t="shared" si="35"/>
        <v>17</v>
      </c>
      <c r="I1101" t="str">
        <f>IFERROR(VLOOKUP(tblOrders[[#This Row],[item_id]],Raw_Menu!$A$2:$D$33,3,FALSE),"Unknown")</f>
        <v>Italian</v>
      </c>
    </row>
    <row r="1102" spans="1:9" x14ac:dyDescent="0.25">
      <c r="A1102">
        <v>1101</v>
      </c>
      <c r="B1102">
        <v>479</v>
      </c>
      <c r="C1102" s="1">
        <v>44934</v>
      </c>
      <c r="D1102" s="2">
        <v>0.73406249999999995</v>
      </c>
      <c r="E1102">
        <v>110</v>
      </c>
      <c r="F1102" s="5">
        <f>IFERROR(VLOOKUP(E1102,Raw_Menu!$A$2:$D$33,4,FALSE),0)</f>
        <v>17.95</v>
      </c>
      <c r="G1102" s="5">
        <f t="shared" si="34"/>
        <v>17.95</v>
      </c>
      <c r="H1102">
        <f t="shared" si="35"/>
        <v>17</v>
      </c>
      <c r="I1102" t="str">
        <f>IFERROR(VLOOKUP(tblOrders[[#This Row],[item_id]],Raw_Menu!$A$2:$D$33,3,FALSE),"Unknown")</f>
        <v>Asian</v>
      </c>
    </row>
    <row r="1103" spans="1:9" x14ac:dyDescent="0.25">
      <c r="A1103">
        <v>1102</v>
      </c>
      <c r="B1103">
        <v>480</v>
      </c>
      <c r="C1103" s="1">
        <v>44934</v>
      </c>
      <c r="D1103" s="2">
        <v>0.73716435185185181</v>
      </c>
      <c r="E1103">
        <v>113</v>
      </c>
      <c r="F1103" s="5">
        <f>IFERROR(VLOOKUP(E1103,Raw_Menu!$A$2:$D$33,4,FALSE),0)</f>
        <v>5</v>
      </c>
      <c r="G1103" s="5">
        <f t="shared" si="34"/>
        <v>5</v>
      </c>
      <c r="H1103">
        <f t="shared" si="35"/>
        <v>17</v>
      </c>
      <c r="I1103" t="str">
        <f>IFERROR(VLOOKUP(tblOrders[[#This Row],[item_id]],Raw_Menu!$A$2:$D$33,3,FALSE),"Unknown")</f>
        <v>Asian</v>
      </c>
    </row>
    <row r="1104" spans="1:9" x14ac:dyDescent="0.25">
      <c r="A1104">
        <v>1103</v>
      </c>
      <c r="B1104">
        <v>481</v>
      </c>
      <c r="C1104" s="1">
        <v>44934</v>
      </c>
      <c r="D1104" s="2">
        <v>0.73723379629629626</v>
      </c>
      <c r="E1104">
        <v>113</v>
      </c>
      <c r="F1104" s="5">
        <f>IFERROR(VLOOKUP(E1104,Raw_Menu!$A$2:$D$33,4,FALSE),0)</f>
        <v>5</v>
      </c>
      <c r="G1104" s="5">
        <f t="shared" si="34"/>
        <v>5</v>
      </c>
      <c r="H1104">
        <f t="shared" si="35"/>
        <v>17</v>
      </c>
      <c r="I1104" t="str">
        <f>IFERROR(VLOOKUP(tblOrders[[#This Row],[item_id]],Raw_Menu!$A$2:$D$33,3,FALSE),"Unknown")</f>
        <v>Asian</v>
      </c>
    </row>
    <row r="1105" spans="1:9" x14ac:dyDescent="0.25">
      <c r="A1105">
        <v>1104</v>
      </c>
      <c r="B1105">
        <v>481</v>
      </c>
      <c r="C1105" s="1">
        <v>44934</v>
      </c>
      <c r="D1105" s="2">
        <v>0.73723379629629626</v>
      </c>
      <c r="E1105">
        <v>131</v>
      </c>
      <c r="F1105" s="5">
        <f>IFERROR(VLOOKUP(E1105,Raw_Menu!$A$2:$D$33,4,FALSE),0)</f>
        <v>17.95</v>
      </c>
      <c r="G1105" s="5">
        <f t="shared" si="34"/>
        <v>17.95</v>
      </c>
      <c r="H1105">
        <f t="shared" si="35"/>
        <v>17</v>
      </c>
      <c r="I1105" t="str">
        <f>IFERROR(VLOOKUP(tblOrders[[#This Row],[item_id]],Raw_Menu!$A$2:$D$33,3,FALSE),"Unknown")</f>
        <v>Italian</v>
      </c>
    </row>
    <row r="1106" spans="1:9" x14ac:dyDescent="0.25">
      <c r="A1106">
        <v>1105</v>
      </c>
      <c r="B1106">
        <v>482</v>
      </c>
      <c r="C1106" s="1">
        <v>44934</v>
      </c>
      <c r="D1106" s="2">
        <v>0.74493055555555554</v>
      </c>
      <c r="E1106">
        <v>126</v>
      </c>
      <c r="F1106" s="5">
        <f>IFERROR(VLOOKUP(E1106,Raw_Menu!$A$2:$D$33,4,FALSE),0)</f>
        <v>14.5</v>
      </c>
      <c r="G1106" s="5">
        <f t="shared" si="34"/>
        <v>14.5</v>
      </c>
      <c r="H1106">
        <f t="shared" si="35"/>
        <v>17</v>
      </c>
      <c r="I1106" t="str">
        <f>IFERROR(VLOOKUP(tblOrders[[#This Row],[item_id]],Raw_Menu!$A$2:$D$33,3,FALSE),"Unknown")</f>
        <v>Italian</v>
      </c>
    </row>
    <row r="1107" spans="1:9" x14ac:dyDescent="0.25">
      <c r="A1107">
        <v>1106</v>
      </c>
      <c r="B1107">
        <v>482</v>
      </c>
      <c r="C1107" s="1">
        <v>44934</v>
      </c>
      <c r="D1107" s="2">
        <v>0.74493055555555554</v>
      </c>
      <c r="E1107">
        <v>117</v>
      </c>
      <c r="F1107" s="5">
        <f>IFERROR(VLOOKUP(E1107,Raw_Menu!$A$2:$D$33,4,FALSE),0)</f>
        <v>12.95</v>
      </c>
      <c r="G1107" s="5">
        <f t="shared" si="34"/>
        <v>12.95</v>
      </c>
      <c r="H1107">
        <f t="shared" si="35"/>
        <v>17</v>
      </c>
      <c r="I1107" t="str">
        <f>IFERROR(VLOOKUP(tblOrders[[#This Row],[item_id]],Raw_Menu!$A$2:$D$33,3,FALSE),"Unknown")</f>
        <v>Mexican</v>
      </c>
    </row>
    <row r="1108" spans="1:9" x14ac:dyDescent="0.25">
      <c r="A1108">
        <v>1107</v>
      </c>
      <c r="B1108">
        <v>482</v>
      </c>
      <c r="C1108" s="1">
        <v>44934</v>
      </c>
      <c r="D1108" s="2">
        <v>0.74493055555555554</v>
      </c>
      <c r="E1108">
        <v>122</v>
      </c>
      <c r="F1108" s="5">
        <f>IFERROR(VLOOKUP(E1108,Raw_Menu!$A$2:$D$33,4,FALSE),0)</f>
        <v>7</v>
      </c>
      <c r="G1108" s="5">
        <f t="shared" si="34"/>
        <v>7</v>
      </c>
      <c r="H1108">
        <f t="shared" si="35"/>
        <v>17</v>
      </c>
      <c r="I1108" t="str">
        <f>IFERROR(VLOOKUP(tblOrders[[#This Row],[item_id]],Raw_Menu!$A$2:$D$33,3,FALSE),"Unknown")</f>
        <v>Mexican</v>
      </c>
    </row>
    <row r="1109" spans="1:9" x14ac:dyDescent="0.25">
      <c r="A1109">
        <v>1108</v>
      </c>
      <c r="B1109">
        <v>483</v>
      </c>
      <c r="C1109" s="1">
        <v>44934</v>
      </c>
      <c r="D1109" s="2">
        <v>0.74589120370370365</v>
      </c>
      <c r="E1109">
        <v>101</v>
      </c>
      <c r="F1109" s="5">
        <f>IFERROR(VLOOKUP(E1109,Raw_Menu!$A$2:$D$33,4,FALSE),0)</f>
        <v>12.95</v>
      </c>
      <c r="G1109" s="5">
        <f t="shared" si="34"/>
        <v>12.95</v>
      </c>
      <c r="H1109">
        <f t="shared" si="35"/>
        <v>17</v>
      </c>
      <c r="I1109" t="str">
        <f>IFERROR(VLOOKUP(tblOrders[[#This Row],[item_id]],Raw_Menu!$A$2:$D$33,3,FALSE),"Unknown")</f>
        <v>American</v>
      </c>
    </row>
    <row r="1110" spans="1:9" x14ac:dyDescent="0.25">
      <c r="A1110">
        <v>1109</v>
      </c>
      <c r="B1110">
        <v>483</v>
      </c>
      <c r="C1110" s="1">
        <v>44934</v>
      </c>
      <c r="D1110" s="2">
        <v>0.74589120370370365</v>
      </c>
      <c r="E1110">
        <v>111</v>
      </c>
      <c r="F1110" s="5">
        <f>IFERROR(VLOOKUP(E1110,Raw_Menu!$A$2:$D$33,4,FALSE),0)</f>
        <v>11.95</v>
      </c>
      <c r="G1110" s="5">
        <f t="shared" si="34"/>
        <v>11.95</v>
      </c>
      <c r="H1110">
        <f t="shared" si="35"/>
        <v>17</v>
      </c>
      <c r="I1110" t="str">
        <f>IFERROR(VLOOKUP(tblOrders[[#This Row],[item_id]],Raw_Menu!$A$2:$D$33,3,FALSE),"Unknown")</f>
        <v>Asian</v>
      </c>
    </row>
    <row r="1111" spans="1:9" x14ac:dyDescent="0.25">
      <c r="A1111">
        <v>1110</v>
      </c>
      <c r="B1111">
        <v>483</v>
      </c>
      <c r="C1111" s="1">
        <v>44934</v>
      </c>
      <c r="D1111" s="2">
        <v>0.74589120370370365</v>
      </c>
      <c r="E1111">
        <v>112</v>
      </c>
      <c r="F1111" s="5">
        <f>IFERROR(VLOOKUP(E1111,Raw_Menu!$A$2:$D$33,4,FALSE),0)</f>
        <v>14.95</v>
      </c>
      <c r="G1111" s="5">
        <f t="shared" si="34"/>
        <v>14.95</v>
      </c>
      <c r="H1111">
        <f t="shared" si="35"/>
        <v>17</v>
      </c>
      <c r="I1111" t="str">
        <f>IFERROR(VLOOKUP(tblOrders[[#This Row],[item_id]],Raw_Menu!$A$2:$D$33,3,FALSE),"Unknown")</f>
        <v>Asian</v>
      </c>
    </row>
    <row r="1112" spans="1:9" x14ac:dyDescent="0.25">
      <c r="A1112">
        <v>1111</v>
      </c>
      <c r="B1112">
        <v>483</v>
      </c>
      <c r="C1112" s="1">
        <v>44934</v>
      </c>
      <c r="D1112" s="2">
        <v>0.74589120370370365</v>
      </c>
      <c r="E1112">
        <v>122</v>
      </c>
      <c r="F1112" s="5">
        <f>IFERROR(VLOOKUP(E1112,Raw_Menu!$A$2:$D$33,4,FALSE),0)</f>
        <v>7</v>
      </c>
      <c r="G1112" s="5">
        <f t="shared" si="34"/>
        <v>7</v>
      </c>
      <c r="H1112">
        <f t="shared" si="35"/>
        <v>17</v>
      </c>
      <c r="I1112" t="str">
        <f>IFERROR(VLOOKUP(tblOrders[[#This Row],[item_id]],Raw_Menu!$A$2:$D$33,3,FALSE),"Unknown")</f>
        <v>Mexican</v>
      </c>
    </row>
    <row r="1113" spans="1:9" x14ac:dyDescent="0.25">
      <c r="A1113">
        <v>1112</v>
      </c>
      <c r="B1113">
        <v>484</v>
      </c>
      <c r="C1113" s="1">
        <v>44934</v>
      </c>
      <c r="D1113" s="2">
        <v>0.75201388888888887</v>
      </c>
      <c r="E1113">
        <v>125</v>
      </c>
      <c r="F1113" s="5">
        <f>IFERROR(VLOOKUP(E1113,Raw_Menu!$A$2:$D$33,4,FALSE),0)</f>
        <v>17.95</v>
      </c>
      <c r="G1113" s="5">
        <f t="shared" si="34"/>
        <v>17.95</v>
      </c>
      <c r="H1113">
        <f t="shared" si="35"/>
        <v>18</v>
      </c>
      <c r="I1113" t="str">
        <f>IFERROR(VLOOKUP(tblOrders[[#This Row],[item_id]],Raw_Menu!$A$2:$D$33,3,FALSE),"Unknown")</f>
        <v>Italian</v>
      </c>
    </row>
    <row r="1114" spans="1:9" x14ac:dyDescent="0.25">
      <c r="A1114">
        <v>1113</v>
      </c>
      <c r="B1114">
        <v>484</v>
      </c>
      <c r="C1114" s="1">
        <v>44934</v>
      </c>
      <c r="D1114" s="2">
        <v>0.75201388888888887</v>
      </c>
      <c r="E1114">
        <v>129</v>
      </c>
      <c r="F1114" s="5">
        <f>IFERROR(VLOOKUP(E1114,Raw_Menu!$A$2:$D$33,4,FALSE),0)</f>
        <v>15.5</v>
      </c>
      <c r="G1114" s="5">
        <f t="shared" si="34"/>
        <v>15.5</v>
      </c>
      <c r="H1114">
        <f t="shared" si="35"/>
        <v>18</v>
      </c>
      <c r="I1114" t="str">
        <f>IFERROR(VLOOKUP(tblOrders[[#This Row],[item_id]],Raw_Menu!$A$2:$D$33,3,FALSE),"Unknown")</f>
        <v>Italian</v>
      </c>
    </row>
    <row r="1115" spans="1:9" x14ac:dyDescent="0.25">
      <c r="A1115">
        <v>1114</v>
      </c>
      <c r="B1115">
        <v>485</v>
      </c>
      <c r="C1115" s="1">
        <v>44934</v>
      </c>
      <c r="D1115" s="2">
        <v>0.75521990740740741</v>
      </c>
      <c r="E1115">
        <v>102</v>
      </c>
      <c r="F1115" s="5">
        <f>IFERROR(VLOOKUP(E1115,Raw_Menu!$A$2:$D$33,4,FALSE),0)</f>
        <v>13.95</v>
      </c>
      <c r="G1115" s="5">
        <f t="shared" si="34"/>
        <v>13.95</v>
      </c>
      <c r="H1115">
        <f t="shared" si="35"/>
        <v>18</v>
      </c>
      <c r="I1115" t="str">
        <f>IFERROR(VLOOKUP(tblOrders[[#This Row],[item_id]],Raw_Menu!$A$2:$D$33,3,FALSE),"Unknown")</f>
        <v>American</v>
      </c>
    </row>
    <row r="1116" spans="1:9" x14ac:dyDescent="0.25">
      <c r="A1116">
        <v>1115</v>
      </c>
      <c r="B1116">
        <v>486</v>
      </c>
      <c r="C1116" s="1">
        <v>44934</v>
      </c>
      <c r="D1116" s="2">
        <v>0.76050925925925927</v>
      </c>
      <c r="E1116">
        <v>123</v>
      </c>
      <c r="F1116" s="5">
        <f>IFERROR(VLOOKUP(E1116,Raw_Menu!$A$2:$D$33,4,FALSE),0)</f>
        <v>9</v>
      </c>
      <c r="G1116" s="5">
        <f t="shared" si="34"/>
        <v>9</v>
      </c>
      <c r="H1116">
        <f t="shared" si="35"/>
        <v>18</v>
      </c>
      <c r="I1116" t="str">
        <f>IFERROR(VLOOKUP(tblOrders[[#This Row],[item_id]],Raw_Menu!$A$2:$D$33,3,FALSE),"Unknown")</f>
        <v>Mexican</v>
      </c>
    </row>
    <row r="1117" spans="1:9" x14ac:dyDescent="0.25">
      <c r="A1117">
        <v>1116</v>
      </c>
      <c r="B1117">
        <v>487</v>
      </c>
      <c r="C1117" s="1">
        <v>44934</v>
      </c>
      <c r="D1117" s="2">
        <v>0.77101851851851855</v>
      </c>
      <c r="E1117">
        <v>109</v>
      </c>
      <c r="F1117" s="5">
        <f>IFERROR(VLOOKUP(E1117,Raw_Menu!$A$2:$D$33,4,FALSE),0)</f>
        <v>17.95</v>
      </c>
      <c r="G1117" s="5">
        <f t="shared" si="34"/>
        <v>17.95</v>
      </c>
      <c r="H1117">
        <f t="shared" si="35"/>
        <v>18</v>
      </c>
      <c r="I1117" t="str">
        <f>IFERROR(VLOOKUP(tblOrders[[#This Row],[item_id]],Raw_Menu!$A$2:$D$33,3,FALSE),"Unknown")</f>
        <v>Asian</v>
      </c>
    </row>
    <row r="1118" spans="1:9" x14ac:dyDescent="0.25">
      <c r="A1118">
        <v>1117</v>
      </c>
      <c r="B1118">
        <v>487</v>
      </c>
      <c r="C1118" s="1">
        <v>44934</v>
      </c>
      <c r="D1118" s="2">
        <v>0.77101851851851855</v>
      </c>
      <c r="E1118">
        <v>120</v>
      </c>
      <c r="F1118" s="5">
        <f>IFERROR(VLOOKUP(E1118,Raw_Menu!$A$2:$D$33,4,FALSE),0)</f>
        <v>13.95</v>
      </c>
      <c r="G1118" s="5">
        <f t="shared" si="34"/>
        <v>13.95</v>
      </c>
      <c r="H1118">
        <f t="shared" si="35"/>
        <v>18</v>
      </c>
      <c r="I1118" t="str">
        <f>IFERROR(VLOOKUP(tblOrders[[#This Row],[item_id]],Raw_Menu!$A$2:$D$33,3,FALSE),"Unknown")</f>
        <v>Mexican</v>
      </c>
    </row>
    <row r="1119" spans="1:9" x14ac:dyDescent="0.25">
      <c r="A1119">
        <v>1118</v>
      </c>
      <c r="B1119">
        <v>487</v>
      </c>
      <c r="C1119" s="1">
        <v>44934</v>
      </c>
      <c r="D1119" s="2">
        <v>0.77101851851851855</v>
      </c>
      <c r="E1119">
        <v>131</v>
      </c>
      <c r="F1119" s="5">
        <f>IFERROR(VLOOKUP(E1119,Raw_Menu!$A$2:$D$33,4,FALSE),0)</f>
        <v>17.95</v>
      </c>
      <c r="G1119" s="5">
        <f t="shared" si="34"/>
        <v>17.95</v>
      </c>
      <c r="H1119">
        <f t="shared" si="35"/>
        <v>18</v>
      </c>
      <c r="I1119" t="str">
        <f>IFERROR(VLOOKUP(tblOrders[[#This Row],[item_id]],Raw_Menu!$A$2:$D$33,3,FALSE),"Unknown")</f>
        <v>Italian</v>
      </c>
    </row>
    <row r="1120" spans="1:9" x14ac:dyDescent="0.25">
      <c r="A1120">
        <v>1119</v>
      </c>
      <c r="B1120">
        <v>488</v>
      </c>
      <c r="C1120" s="1">
        <v>44934</v>
      </c>
      <c r="D1120" s="2">
        <v>0.78196759259259263</v>
      </c>
      <c r="E1120">
        <v>132</v>
      </c>
      <c r="F1120" s="5">
        <f>IFERROR(VLOOKUP(E1120,Raw_Menu!$A$2:$D$33,4,FALSE),0)</f>
        <v>16.95</v>
      </c>
      <c r="G1120" s="5">
        <f t="shared" si="34"/>
        <v>16.95</v>
      </c>
      <c r="H1120">
        <f t="shared" si="35"/>
        <v>18</v>
      </c>
      <c r="I1120" t="str">
        <f>IFERROR(VLOOKUP(tblOrders[[#This Row],[item_id]],Raw_Menu!$A$2:$D$33,3,FALSE),"Unknown")</f>
        <v>Italian</v>
      </c>
    </row>
    <row r="1121" spans="1:9" x14ac:dyDescent="0.25">
      <c r="A1121">
        <v>1120</v>
      </c>
      <c r="B1121">
        <v>489</v>
      </c>
      <c r="C1121" s="1">
        <v>44934</v>
      </c>
      <c r="D1121" s="2">
        <v>0.78383101851851855</v>
      </c>
      <c r="E1121">
        <v>118</v>
      </c>
      <c r="F1121" s="5">
        <f>IFERROR(VLOOKUP(E1121,Raw_Menu!$A$2:$D$33,4,FALSE),0)</f>
        <v>14.95</v>
      </c>
      <c r="G1121" s="5">
        <f t="shared" si="34"/>
        <v>14.95</v>
      </c>
      <c r="H1121">
        <f t="shared" si="35"/>
        <v>18</v>
      </c>
      <c r="I1121" t="str">
        <f>IFERROR(VLOOKUP(tblOrders[[#This Row],[item_id]],Raw_Menu!$A$2:$D$33,3,FALSE),"Unknown")</f>
        <v>Mexican</v>
      </c>
    </row>
    <row r="1122" spans="1:9" x14ac:dyDescent="0.25">
      <c r="A1122">
        <v>1121</v>
      </c>
      <c r="B1122">
        <v>490</v>
      </c>
      <c r="C1122" s="1">
        <v>44934</v>
      </c>
      <c r="D1122" s="2">
        <v>0.78430555555555559</v>
      </c>
      <c r="E1122">
        <v>107</v>
      </c>
      <c r="F1122" s="5">
        <f>IFERROR(VLOOKUP(E1122,Raw_Menu!$A$2:$D$33,4,FALSE),0)</f>
        <v>16.5</v>
      </c>
      <c r="G1122" s="5">
        <f t="shared" si="34"/>
        <v>16.5</v>
      </c>
      <c r="H1122">
        <f t="shared" si="35"/>
        <v>18</v>
      </c>
      <c r="I1122" t="str">
        <f>IFERROR(VLOOKUP(tblOrders[[#This Row],[item_id]],Raw_Menu!$A$2:$D$33,3,FALSE),"Unknown")</f>
        <v>Asian</v>
      </c>
    </row>
    <row r="1123" spans="1:9" x14ac:dyDescent="0.25">
      <c r="A1123">
        <v>1122</v>
      </c>
      <c r="B1123">
        <v>490</v>
      </c>
      <c r="C1123" s="1">
        <v>44934</v>
      </c>
      <c r="D1123" s="2">
        <v>0.78430555555555559</v>
      </c>
      <c r="E1123">
        <v>108</v>
      </c>
      <c r="F1123" s="5">
        <f>IFERROR(VLOOKUP(E1123,Raw_Menu!$A$2:$D$33,4,FALSE),0)</f>
        <v>14.5</v>
      </c>
      <c r="G1123" s="5">
        <f t="shared" si="34"/>
        <v>14.5</v>
      </c>
      <c r="H1123">
        <f t="shared" si="35"/>
        <v>18</v>
      </c>
      <c r="I1123" t="str">
        <f>IFERROR(VLOOKUP(tblOrders[[#This Row],[item_id]],Raw_Menu!$A$2:$D$33,3,FALSE),"Unknown")</f>
        <v>Asian</v>
      </c>
    </row>
    <row r="1124" spans="1:9" x14ac:dyDescent="0.25">
      <c r="A1124">
        <v>1123</v>
      </c>
      <c r="B1124">
        <v>490</v>
      </c>
      <c r="C1124" s="1">
        <v>44934</v>
      </c>
      <c r="D1124" s="2">
        <v>0.78430555555555559</v>
      </c>
      <c r="E1124">
        <v>111</v>
      </c>
      <c r="F1124" s="5">
        <f>IFERROR(VLOOKUP(E1124,Raw_Menu!$A$2:$D$33,4,FALSE),0)</f>
        <v>11.95</v>
      </c>
      <c r="G1124" s="5">
        <f t="shared" si="34"/>
        <v>11.95</v>
      </c>
      <c r="H1124">
        <f t="shared" si="35"/>
        <v>18</v>
      </c>
      <c r="I1124" t="str">
        <f>IFERROR(VLOOKUP(tblOrders[[#This Row],[item_id]],Raw_Menu!$A$2:$D$33,3,FALSE),"Unknown")</f>
        <v>Asian</v>
      </c>
    </row>
    <row r="1125" spans="1:9" x14ac:dyDescent="0.25">
      <c r="A1125">
        <v>1124</v>
      </c>
      <c r="B1125">
        <v>491</v>
      </c>
      <c r="C1125" s="1">
        <v>44934</v>
      </c>
      <c r="D1125" s="2">
        <v>0.79249999999999998</v>
      </c>
      <c r="E1125">
        <v>111</v>
      </c>
      <c r="F1125" s="5">
        <f>IFERROR(VLOOKUP(E1125,Raw_Menu!$A$2:$D$33,4,FALSE),0)</f>
        <v>11.95</v>
      </c>
      <c r="G1125" s="5">
        <f t="shared" si="34"/>
        <v>11.95</v>
      </c>
      <c r="H1125">
        <f t="shared" si="35"/>
        <v>19</v>
      </c>
      <c r="I1125" t="str">
        <f>IFERROR(VLOOKUP(tblOrders[[#This Row],[item_id]],Raw_Menu!$A$2:$D$33,3,FALSE),"Unknown")</f>
        <v>Asian</v>
      </c>
    </row>
    <row r="1126" spans="1:9" x14ac:dyDescent="0.25">
      <c r="A1126">
        <v>1125</v>
      </c>
      <c r="B1126">
        <v>491</v>
      </c>
      <c r="C1126" s="1">
        <v>44934</v>
      </c>
      <c r="D1126" s="2">
        <v>0.79249999999999998</v>
      </c>
      <c r="E1126">
        <v>113</v>
      </c>
      <c r="F1126" s="5">
        <f>IFERROR(VLOOKUP(E1126,Raw_Menu!$A$2:$D$33,4,FALSE),0)</f>
        <v>5</v>
      </c>
      <c r="G1126" s="5">
        <f t="shared" si="34"/>
        <v>5</v>
      </c>
      <c r="H1126">
        <f t="shared" si="35"/>
        <v>19</v>
      </c>
      <c r="I1126" t="str">
        <f>IFERROR(VLOOKUP(tblOrders[[#This Row],[item_id]],Raw_Menu!$A$2:$D$33,3,FALSE),"Unknown")</f>
        <v>Asian</v>
      </c>
    </row>
    <row r="1127" spans="1:9" x14ac:dyDescent="0.25">
      <c r="A1127">
        <v>1126</v>
      </c>
      <c r="B1127">
        <v>491</v>
      </c>
      <c r="C1127" s="1">
        <v>44934</v>
      </c>
      <c r="D1127" s="2">
        <v>0.79249999999999998</v>
      </c>
      <c r="E1127">
        <v>118</v>
      </c>
      <c r="F1127" s="5">
        <f>IFERROR(VLOOKUP(E1127,Raw_Menu!$A$2:$D$33,4,FALSE),0)</f>
        <v>14.95</v>
      </c>
      <c r="G1127" s="5">
        <f t="shared" si="34"/>
        <v>14.95</v>
      </c>
      <c r="H1127">
        <f t="shared" si="35"/>
        <v>19</v>
      </c>
      <c r="I1127" t="str">
        <f>IFERROR(VLOOKUP(tblOrders[[#This Row],[item_id]],Raw_Menu!$A$2:$D$33,3,FALSE),"Unknown")</f>
        <v>Mexican</v>
      </c>
    </row>
    <row r="1128" spans="1:9" x14ac:dyDescent="0.25">
      <c r="A1128">
        <v>1127</v>
      </c>
      <c r="B1128">
        <v>491</v>
      </c>
      <c r="C1128" s="1">
        <v>44934</v>
      </c>
      <c r="D1128" s="2">
        <v>0.79249999999999998</v>
      </c>
      <c r="E1128">
        <v>119</v>
      </c>
      <c r="F1128" s="5">
        <f>IFERROR(VLOOKUP(E1128,Raw_Menu!$A$2:$D$33,4,FALSE),0)</f>
        <v>11.95</v>
      </c>
      <c r="G1128" s="5">
        <f t="shared" si="34"/>
        <v>11.95</v>
      </c>
      <c r="H1128">
        <f t="shared" si="35"/>
        <v>19</v>
      </c>
      <c r="I1128" t="str">
        <f>IFERROR(VLOOKUP(tblOrders[[#This Row],[item_id]],Raw_Menu!$A$2:$D$33,3,FALSE),"Unknown")</f>
        <v>Mexican</v>
      </c>
    </row>
    <row r="1129" spans="1:9" x14ac:dyDescent="0.25">
      <c r="A1129">
        <v>1128</v>
      </c>
      <c r="B1129">
        <v>492</v>
      </c>
      <c r="C1129" s="1">
        <v>44934</v>
      </c>
      <c r="D1129" s="2">
        <v>0.79607638888888888</v>
      </c>
      <c r="E1129">
        <v>104</v>
      </c>
      <c r="F1129" s="5">
        <f>IFERROR(VLOOKUP(E1129,Raw_Menu!$A$2:$D$33,4,FALSE),0)</f>
        <v>10.5</v>
      </c>
      <c r="G1129" s="5">
        <f t="shared" si="34"/>
        <v>10.5</v>
      </c>
      <c r="H1129">
        <f t="shared" si="35"/>
        <v>19</v>
      </c>
      <c r="I1129" t="str">
        <f>IFERROR(VLOOKUP(tblOrders[[#This Row],[item_id]],Raw_Menu!$A$2:$D$33,3,FALSE),"Unknown")</f>
        <v>American</v>
      </c>
    </row>
    <row r="1130" spans="1:9" x14ac:dyDescent="0.25">
      <c r="A1130">
        <v>1129</v>
      </c>
      <c r="B1130">
        <v>492</v>
      </c>
      <c r="C1130" s="1">
        <v>44934</v>
      </c>
      <c r="D1130" s="2">
        <v>0.79607638888888888</v>
      </c>
      <c r="E1130">
        <v>120</v>
      </c>
      <c r="F1130" s="5">
        <f>IFERROR(VLOOKUP(E1130,Raw_Menu!$A$2:$D$33,4,FALSE),0)</f>
        <v>13.95</v>
      </c>
      <c r="G1130" s="5">
        <f t="shared" si="34"/>
        <v>13.95</v>
      </c>
      <c r="H1130">
        <f t="shared" si="35"/>
        <v>19</v>
      </c>
      <c r="I1130" t="str">
        <f>IFERROR(VLOOKUP(tblOrders[[#This Row],[item_id]],Raw_Menu!$A$2:$D$33,3,FALSE),"Unknown")</f>
        <v>Mexican</v>
      </c>
    </row>
    <row r="1131" spans="1:9" x14ac:dyDescent="0.25">
      <c r="A1131">
        <v>1130</v>
      </c>
      <c r="B1131">
        <v>492</v>
      </c>
      <c r="C1131" s="1">
        <v>44934</v>
      </c>
      <c r="D1131" s="2">
        <v>0.79607638888888888</v>
      </c>
      <c r="E1131">
        <v>131</v>
      </c>
      <c r="F1131" s="5">
        <f>IFERROR(VLOOKUP(E1131,Raw_Menu!$A$2:$D$33,4,FALSE),0)</f>
        <v>17.95</v>
      </c>
      <c r="G1131" s="5">
        <f t="shared" si="34"/>
        <v>17.95</v>
      </c>
      <c r="H1131">
        <f t="shared" si="35"/>
        <v>19</v>
      </c>
      <c r="I1131" t="str">
        <f>IFERROR(VLOOKUP(tblOrders[[#This Row],[item_id]],Raw_Menu!$A$2:$D$33,3,FALSE),"Unknown")</f>
        <v>Italian</v>
      </c>
    </row>
    <row r="1132" spans="1:9" x14ac:dyDescent="0.25">
      <c r="A1132">
        <v>1131</v>
      </c>
      <c r="B1132">
        <v>493</v>
      </c>
      <c r="C1132" s="1">
        <v>44934</v>
      </c>
      <c r="D1132" s="2">
        <v>0.81373842592592593</v>
      </c>
      <c r="E1132">
        <v>117</v>
      </c>
      <c r="F1132" s="5">
        <f>IFERROR(VLOOKUP(E1132,Raw_Menu!$A$2:$D$33,4,FALSE),0)</f>
        <v>12.95</v>
      </c>
      <c r="G1132" s="5">
        <f t="shared" si="34"/>
        <v>12.95</v>
      </c>
      <c r="H1132">
        <f t="shared" si="35"/>
        <v>19</v>
      </c>
      <c r="I1132" t="str">
        <f>IFERROR(VLOOKUP(tblOrders[[#This Row],[item_id]],Raw_Menu!$A$2:$D$33,3,FALSE),"Unknown")</f>
        <v>Mexican</v>
      </c>
    </row>
    <row r="1133" spans="1:9" x14ac:dyDescent="0.25">
      <c r="A1133">
        <v>1132</v>
      </c>
      <c r="B1133">
        <v>494</v>
      </c>
      <c r="C1133" s="1">
        <v>44934</v>
      </c>
      <c r="D1133" s="2">
        <v>0.81851851851851853</v>
      </c>
      <c r="E1133">
        <v>124</v>
      </c>
      <c r="F1133" s="5">
        <f>IFERROR(VLOOKUP(E1133,Raw_Menu!$A$2:$D$33,4,FALSE),0)</f>
        <v>14.5</v>
      </c>
      <c r="G1133" s="5">
        <f t="shared" si="34"/>
        <v>14.5</v>
      </c>
      <c r="H1133">
        <f t="shared" si="35"/>
        <v>19</v>
      </c>
      <c r="I1133" t="str">
        <f>IFERROR(VLOOKUP(tblOrders[[#This Row],[item_id]],Raw_Menu!$A$2:$D$33,3,FALSE),"Unknown")</f>
        <v>Italian</v>
      </c>
    </row>
    <row r="1134" spans="1:9" x14ac:dyDescent="0.25">
      <c r="A1134">
        <v>1133</v>
      </c>
      <c r="B1134">
        <v>494</v>
      </c>
      <c r="C1134" s="1">
        <v>44934</v>
      </c>
      <c r="D1134" s="2">
        <v>0.81851851851851853</v>
      </c>
      <c r="E1134">
        <v>125</v>
      </c>
      <c r="F1134" s="5">
        <f>IFERROR(VLOOKUP(E1134,Raw_Menu!$A$2:$D$33,4,FALSE),0)</f>
        <v>17.95</v>
      </c>
      <c r="G1134" s="5">
        <f t="shared" si="34"/>
        <v>17.95</v>
      </c>
      <c r="H1134">
        <f t="shared" si="35"/>
        <v>19</v>
      </c>
      <c r="I1134" t="str">
        <f>IFERROR(VLOOKUP(tblOrders[[#This Row],[item_id]],Raw_Menu!$A$2:$D$33,3,FALSE),"Unknown")</f>
        <v>Italian</v>
      </c>
    </row>
    <row r="1135" spans="1:9" x14ac:dyDescent="0.25">
      <c r="A1135">
        <v>1134</v>
      </c>
      <c r="B1135">
        <v>494</v>
      </c>
      <c r="C1135" s="1">
        <v>44934</v>
      </c>
      <c r="D1135" s="2">
        <v>0.81851851851851853</v>
      </c>
      <c r="E1135">
        <v>129</v>
      </c>
      <c r="F1135" s="5">
        <f>IFERROR(VLOOKUP(E1135,Raw_Menu!$A$2:$D$33,4,FALSE),0)</f>
        <v>15.5</v>
      </c>
      <c r="G1135" s="5">
        <f t="shared" si="34"/>
        <v>15.5</v>
      </c>
      <c r="H1135">
        <f t="shared" si="35"/>
        <v>19</v>
      </c>
      <c r="I1135" t="str">
        <f>IFERROR(VLOOKUP(tblOrders[[#This Row],[item_id]],Raw_Menu!$A$2:$D$33,3,FALSE),"Unknown")</f>
        <v>Italian</v>
      </c>
    </row>
    <row r="1136" spans="1:9" x14ac:dyDescent="0.25">
      <c r="A1136">
        <v>1135</v>
      </c>
      <c r="B1136">
        <v>494</v>
      </c>
      <c r="C1136" s="1">
        <v>44934</v>
      </c>
      <c r="D1136" s="2">
        <v>0.81851851851851853</v>
      </c>
      <c r="E1136">
        <v>105</v>
      </c>
      <c r="F1136" s="5">
        <f>IFERROR(VLOOKUP(E1136,Raw_Menu!$A$2:$D$33,4,FALSE),0)</f>
        <v>7</v>
      </c>
      <c r="G1136" s="5">
        <f t="shared" si="34"/>
        <v>7</v>
      </c>
      <c r="H1136">
        <f t="shared" si="35"/>
        <v>19</v>
      </c>
      <c r="I1136" t="str">
        <f>IFERROR(VLOOKUP(tblOrders[[#This Row],[item_id]],Raw_Menu!$A$2:$D$33,3,FALSE),"Unknown")</f>
        <v>American</v>
      </c>
    </row>
    <row r="1137" spans="1:9" x14ac:dyDescent="0.25">
      <c r="A1137">
        <v>1136</v>
      </c>
      <c r="B1137">
        <v>495</v>
      </c>
      <c r="C1137" s="1">
        <v>44934</v>
      </c>
      <c r="D1137" s="2">
        <v>0.82143518518518521</v>
      </c>
      <c r="E1137">
        <v>117</v>
      </c>
      <c r="F1137" s="5">
        <f>IFERROR(VLOOKUP(E1137,Raw_Menu!$A$2:$D$33,4,FALSE),0)</f>
        <v>12.95</v>
      </c>
      <c r="G1137" s="5">
        <f t="shared" si="34"/>
        <v>12.95</v>
      </c>
      <c r="H1137">
        <f t="shared" si="35"/>
        <v>19</v>
      </c>
      <c r="I1137" t="str">
        <f>IFERROR(VLOOKUP(tblOrders[[#This Row],[item_id]],Raw_Menu!$A$2:$D$33,3,FALSE),"Unknown")</f>
        <v>Mexican</v>
      </c>
    </row>
    <row r="1138" spans="1:9" x14ac:dyDescent="0.25">
      <c r="A1138">
        <v>1137</v>
      </c>
      <c r="B1138">
        <v>495</v>
      </c>
      <c r="C1138" s="1">
        <v>44934</v>
      </c>
      <c r="D1138" s="2">
        <v>0.82143518518518521</v>
      </c>
      <c r="E1138">
        <v>120</v>
      </c>
      <c r="F1138" s="5">
        <f>IFERROR(VLOOKUP(E1138,Raw_Menu!$A$2:$D$33,4,FALSE),0)</f>
        <v>13.95</v>
      </c>
      <c r="G1138" s="5">
        <f t="shared" si="34"/>
        <v>13.95</v>
      </c>
      <c r="H1138">
        <f t="shared" si="35"/>
        <v>19</v>
      </c>
      <c r="I1138" t="str">
        <f>IFERROR(VLOOKUP(tblOrders[[#This Row],[item_id]],Raw_Menu!$A$2:$D$33,3,FALSE),"Unknown")</f>
        <v>Mexican</v>
      </c>
    </row>
    <row r="1139" spans="1:9" x14ac:dyDescent="0.25">
      <c r="A1139">
        <v>1138</v>
      </c>
      <c r="B1139">
        <v>496</v>
      </c>
      <c r="C1139" s="1">
        <v>44934</v>
      </c>
      <c r="D1139" s="2">
        <v>0.82381944444444444</v>
      </c>
      <c r="E1139">
        <v>109</v>
      </c>
      <c r="F1139" s="5">
        <f>IFERROR(VLOOKUP(E1139,Raw_Menu!$A$2:$D$33,4,FALSE),0)</f>
        <v>17.95</v>
      </c>
      <c r="G1139" s="5">
        <f t="shared" si="34"/>
        <v>17.95</v>
      </c>
      <c r="H1139">
        <f t="shared" si="35"/>
        <v>19</v>
      </c>
      <c r="I1139" t="str">
        <f>IFERROR(VLOOKUP(tblOrders[[#This Row],[item_id]],Raw_Menu!$A$2:$D$33,3,FALSE),"Unknown")</f>
        <v>Asian</v>
      </c>
    </row>
    <row r="1140" spans="1:9" x14ac:dyDescent="0.25">
      <c r="A1140">
        <v>1139</v>
      </c>
      <c r="B1140">
        <v>496</v>
      </c>
      <c r="C1140" s="1">
        <v>44934</v>
      </c>
      <c r="D1140" s="2">
        <v>0.82381944444444444</v>
      </c>
      <c r="E1140">
        <v>121</v>
      </c>
      <c r="F1140" s="5">
        <f>IFERROR(VLOOKUP(E1140,Raw_Menu!$A$2:$D$33,4,FALSE),0)</f>
        <v>10.5</v>
      </c>
      <c r="G1140" s="5">
        <f t="shared" si="34"/>
        <v>10.5</v>
      </c>
      <c r="H1140">
        <f t="shared" si="35"/>
        <v>19</v>
      </c>
      <c r="I1140" t="str">
        <f>IFERROR(VLOOKUP(tblOrders[[#This Row],[item_id]],Raw_Menu!$A$2:$D$33,3,FALSE),"Unknown")</f>
        <v>Mexican</v>
      </c>
    </row>
    <row r="1141" spans="1:9" x14ac:dyDescent="0.25">
      <c r="A1141">
        <v>1140</v>
      </c>
      <c r="B1141">
        <v>497</v>
      </c>
      <c r="C1141" s="1">
        <v>44934</v>
      </c>
      <c r="D1141" s="2">
        <v>0.82599537037037041</v>
      </c>
      <c r="E1141">
        <v>132</v>
      </c>
      <c r="F1141" s="5">
        <f>IFERROR(VLOOKUP(E1141,Raw_Menu!$A$2:$D$33,4,FALSE),0)</f>
        <v>16.95</v>
      </c>
      <c r="G1141" s="5">
        <f t="shared" si="34"/>
        <v>16.95</v>
      </c>
      <c r="H1141">
        <f t="shared" si="35"/>
        <v>19</v>
      </c>
      <c r="I1141" t="str">
        <f>IFERROR(VLOOKUP(tblOrders[[#This Row],[item_id]],Raw_Menu!$A$2:$D$33,3,FALSE),"Unknown")</f>
        <v>Italian</v>
      </c>
    </row>
    <row r="1142" spans="1:9" x14ac:dyDescent="0.25">
      <c r="A1142">
        <v>1141</v>
      </c>
      <c r="B1142">
        <v>498</v>
      </c>
      <c r="C1142" s="1">
        <v>44934</v>
      </c>
      <c r="D1142" s="2">
        <v>0.83501157407407411</v>
      </c>
      <c r="E1142">
        <v>117</v>
      </c>
      <c r="F1142" s="5">
        <f>IFERROR(VLOOKUP(E1142,Raw_Menu!$A$2:$D$33,4,FALSE),0)</f>
        <v>12.95</v>
      </c>
      <c r="G1142" s="5">
        <f t="shared" si="34"/>
        <v>12.95</v>
      </c>
      <c r="H1142">
        <f t="shared" si="35"/>
        <v>20</v>
      </c>
      <c r="I1142" t="str">
        <f>IFERROR(VLOOKUP(tblOrders[[#This Row],[item_id]],Raw_Menu!$A$2:$D$33,3,FALSE),"Unknown")</f>
        <v>Mexican</v>
      </c>
    </row>
    <row r="1143" spans="1:9" x14ac:dyDescent="0.25">
      <c r="A1143">
        <v>1142</v>
      </c>
      <c r="B1143">
        <v>499</v>
      </c>
      <c r="C1143" s="1">
        <v>44934</v>
      </c>
      <c r="D1143" s="2">
        <v>0.88247685185185187</v>
      </c>
      <c r="E1143">
        <v>116</v>
      </c>
      <c r="F1143" s="5">
        <f>IFERROR(VLOOKUP(E1143,Raw_Menu!$A$2:$D$33,4,FALSE),0)</f>
        <v>13.95</v>
      </c>
      <c r="G1143" s="5">
        <f t="shared" si="34"/>
        <v>13.95</v>
      </c>
      <c r="H1143">
        <f t="shared" si="35"/>
        <v>21</v>
      </c>
      <c r="I1143" t="str">
        <f>IFERROR(VLOOKUP(tblOrders[[#This Row],[item_id]],Raw_Menu!$A$2:$D$33,3,FALSE),"Unknown")</f>
        <v>Mexican</v>
      </c>
    </row>
    <row r="1144" spans="1:9" x14ac:dyDescent="0.25">
      <c r="A1144">
        <v>1143</v>
      </c>
      <c r="B1144">
        <v>499</v>
      </c>
      <c r="C1144" s="1">
        <v>44934</v>
      </c>
      <c r="D1144" s="2">
        <v>0.88247685185185187</v>
      </c>
      <c r="E1144">
        <v>125</v>
      </c>
      <c r="F1144" s="5">
        <f>IFERROR(VLOOKUP(E1144,Raw_Menu!$A$2:$D$33,4,FALSE),0)</f>
        <v>17.95</v>
      </c>
      <c r="G1144" s="5">
        <f t="shared" si="34"/>
        <v>17.95</v>
      </c>
      <c r="H1144">
        <f t="shared" si="35"/>
        <v>21</v>
      </c>
      <c r="I1144" t="str">
        <f>IFERROR(VLOOKUP(tblOrders[[#This Row],[item_id]],Raw_Menu!$A$2:$D$33,3,FALSE),"Unknown")</f>
        <v>Italian</v>
      </c>
    </row>
    <row r="1145" spans="1:9" x14ac:dyDescent="0.25">
      <c r="A1145">
        <v>1144</v>
      </c>
      <c r="B1145">
        <v>499</v>
      </c>
      <c r="C1145" s="1">
        <v>44934</v>
      </c>
      <c r="D1145" s="2">
        <v>0.88247685185185187</v>
      </c>
      <c r="E1145">
        <v>129</v>
      </c>
      <c r="F1145" s="5">
        <f>IFERROR(VLOOKUP(E1145,Raw_Menu!$A$2:$D$33,4,FALSE),0)</f>
        <v>15.5</v>
      </c>
      <c r="G1145" s="5">
        <f t="shared" si="34"/>
        <v>15.5</v>
      </c>
      <c r="H1145">
        <f t="shared" si="35"/>
        <v>21</v>
      </c>
      <c r="I1145" t="str">
        <f>IFERROR(VLOOKUP(tblOrders[[#This Row],[item_id]],Raw_Menu!$A$2:$D$33,3,FALSE),"Unknown")</f>
        <v>Italian</v>
      </c>
    </row>
    <row r="1146" spans="1:9" x14ac:dyDescent="0.25">
      <c r="A1146">
        <v>1145</v>
      </c>
      <c r="B1146">
        <v>499</v>
      </c>
      <c r="C1146" s="1">
        <v>44934</v>
      </c>
      <c r="D1146" s="2">
        <v>0.88247685185185187</v>
      </c>
      <c r="E1146">
        <v>112</v>
      </c>
      <c r="F1146" s="5">
        <f>IFERROR(VLOOKUP(E1146,Raw_Menu!$A$2:$D$33,4,FALSE),0)</f>
        <v>14.95</v>
      </c>
      <c r="G1146" s="5">
        <f t="shared" si="34"/>
        <v>14.95</v>
      </c>
      <c r="H1146">
        <f t="shared" si="35"/>
        <v>21</v>
      </c>
      <c r="I1146" t="str">
        <f>IFERROR(VLOOKUP(tblOrders[[#This Row],[item_id]],Raw_Menu!$A$2:$D$33,3,FALSE),"Unknown")</f>
        <v>Asian</v>
      </c>
    </row>
    <row r="1147" spans="1:9" x14ac:dyDescent="0.25">
      <c r="A1147">
        <v>1146</v>
      </c>
      <c r="B1147">
        <v>500</v>
      </c>
      <c r="C1147" s="1">
        <v>44934</v>
      </c>
      <c r="D1147" s="2">
        <v>0.90751157407407412</v>
      </c>
      <c r="E1147">
        <v>128</v>
      </c>
      <c r="F1147" s="5">
        <f>IFERROR(VLOOKUP(E1147,Raw_Menu!$A$2:$D$33,4,FALSE),0)</f>
        <v>15.5</v>
      </c>
      <c r="G1147" s="5">
        <f t="shared" si="34"/>
        <v>15.5</v>
      </c>
      <c r="H1147">
        <f t="shared" si="35"/>
        <v>21</v>
      </c>
      <c r="I1147" t="str">
        <f>IFERROR(VLOOKUP(tblOrders[[#This Row],[item_id]],Raw_Menu!$A$2:$D$33,3,FALSE),"Unknown")</f>
        <v>Italian</v>
      </c>
    </row>
    <row r="1148" spans="1:9" x14ac:dyDescent="0.25">
      <c r="A1148">
        <v>1147</v>
      </c>
      <c r="B1148">
        <v>501</v>
      </c>
      <c r="C1148" s="1">
        <v>44934</v>
      </c>
      <c r="D1148" s="2">
        <v>0.91077546296296297</v>
      </c>
      <c r="E1148">
        <v>102</v>
      </c>
      <c r="F1148" s="5">
        <f>IFERROR(VLOOKUP(E1148,Raw_Menu!$A$2:$D$33,4,FALSE),0)</f>
        <v>13.95</v>
      </c>
      <c r="G1148" s="5">
        <f t="shared" si="34"/>
        <v>13.95</v>
      </c>
      <c r="H1148">
        <f t="shared" si="35"/>
        <v>21</v>
      </c>
      <c r="I1148" t="str">
        <f>IFERROR(VLOOKUP(tblOrders[[#This Row],[item_id]],Raw_Menu!$A$2:$D$33,3,FALSE),"Unknown")</f>
        <v>American</v>
      </c>
    </row>
    <row r="1149" spans="1:9" x14ac:dyDescent="0.25">
      <c r="A1149">
        <v>1148</v>
      </c>
      <c r="B1149">
        <v>501</v>
      </c>
      <c r="C1149" s="1">
        <v>44934</v>
      </c>
      <c r="D1149" s="2">
        <v>0.91077546296296297</v>
      </c>
      <c r="E1149">
        <v>109</v>
      </c>
      <c r="F1149" s="5">
        <f>IFERROR(VLOOKUP(E1149,Raw_Menu!$A$2:$D$33,4,FALSE),0)</f>
        <v>17.95</v>
      </c>
      <c r="G1149" s="5">
        <f t="shared" si="34"/>
        <v>17.95</v>
      </c>
      <c r="H1149">
        <f t="shared" si="35"/>
        <v>21</v>
      </c>
      <c r="I1149" t="str">
        <f>IFERROR(VLOOKUP(tblOrders[[#This Row],[item_id]],Raw_Menu!$A$2:$D$33,3,FALSE),"Unknown")</f>
        <v>Asian</v>
      </c>
    </row>
    <row r="1150" spans="1:9" x14ac:dyDescent="0.25">
      <c r="A1150">
        <v>1149</v>
      </c>
      <c r="B1150">
        <v>501</v>
      </c>
      <c r="C1150" s="1">
        <v>44934</v>
      </c>
      <c r="D1150" s="2">
        <v>0.91077546296296297</v>
      </c>
      <c r="E1150">
        <v>105</v>
      </c>
      <c r="F1150" s="5">
        <f>IFERROR(VLOOKUP(E1150,Raw_Menu!$A$2:$D$33,4,FALSE),0)</f>
        <v>7</v>
      </c>
      <c r="G1150" s="5">
        <f t="shared" si="34"/>
        <v>7</v>
      </c>
      <c r="H1150">
        <f t="shared" si="35"/>
        <v>21</v>
      </c>
      <c r="I1150" t="str">
        <f>IFERROR(VLOOKUP(tblOrders[[#This Row],[item_id]],Raw_Menu!$A$2:$D$33,3,FALSE),"Unknown")</f>
        <v>American</v>
      </c>
    </row>
    <row r="1151" spans="1:9" x14ac:dyDescent="0.25">
      <c r="A1151">
        <v>1150</v>
      </c>
      <c r="B1151">
        <v>502</v>
      </c>
      <c r="C1151" s="1">
        <v>44934</v>
      </c>
      <c r="D1151" s="2">
        <v>0.93481481481481477</v>
      </c>
      <c r="E1151">
        <v>127</v>
      </c>
      <c r="F1151" s="5">
        <f>IFERROR(VLOOKUP(E1151,Raw_Menu!$A$2:$D$33,4,FALSE),0)</f>
        <v>17.95</v>
      </c>
      <c r="G1151" s="5">
        <f t="shared" si="34"/>
        <v>17.95</v>
      </c>
      <c r="H1151">
        <f t="shared" si="35"/>
        <v>22</v>
      </c>
      <c r="I1151" t="str">
        <f>IFERROR(VLOOKUP(tblOrders[[#This Row],[item_id]],Raw_Menu!$A$2:$D$33,3,FALSE),"Unknown")</f>
        <v>Italian</v>
      </c>
    </row>
    <row r="1152" spans="1:9" x14ac:dyDescent="0.25">
      <c r="A1152">
        <v>1151</v>
      </c>
      <c r="B1152">
        <v>503</v>
      </c>
      <c r="C1152" s="1">
        <v>44935</v>
      </c>
      <c r="D1152" s="2">
        <v>0.46968749999999998</v>
      </c>
      <c r="E1152">
        <v>113</v>
      </c>
      <c r="F1152" s="5">
        <f>IFERROR(VLOOKUP(E1152,Raw_Menu!$A$2:$D$33,4,FALSE),0)</f>
        <v>5</v>
      </c>
      <c r="G1152" s="5">
        <f t="shared" si="34"/>
        <v>5</v>
      </c>
      <c r="H1152">
        <f t="shared" si="35"/>
        <v>11</v>
      </c>
      <c r="I1152" t="str">
        <f>IFERROR(VLOOKUP(tblOrders[[#This Row],[item_id]],Raw_Menu!$A$2:$D$33,3,FALSE),"Unknown")</f>
        <v>Asian</v>
      </c>
    </row>
    <row r="1153" spans="1:9" x14ac:dyDescent="0.25">
      <c r="A1153">
        <v>1152</v>
      </c>
      <c r="B1153">
        <v>503</v>
      </c>
      <c r="C1153" s="1">
        <v>44935</v>
      </c>
      <c r="D1153" s="2">
        <v>0.46968749999999998</v>
      </c>
      <c r="E1153">
        <v>120</v>
      </c>
      <c r="F1153" s="5">
        <f>IFERROR(VLOOKUP(E1153,Raw_Menu!$A$2:$D$33,4,FALSE),0)</f>
        <v>13.95</v>
      </c>
      <c r="G1153" s="5">
        <f t="shared" si="34"/>
        <v>13.95</v>
      </c>
      <c r="H1153">
        <f t="shared" si="35"/>
        <v>11</v>
      </c>
      <c r="I1153" t="str">
        <f>IFERROR(VLOOKUP(tblOrders[[#This Row],[item_id]],Raw_Menu!$A$2:$D$33,3,FALSE),"Unknown")</f>
        <v>Mexican</v>
      </c>
    </row>
    <row r="1154" spans="1:9" x14ac:dyDescent="0.25">
      <c r="A1154">
        <v>1153</v>
      </c>
      <c r="B1154">
        <v>504</v>
      </c>
      <c r="C1154" s="1">
        <v>44935</v>
      </c>
      <c r="D1154" s="2">
        <v>0.49187500000000001</v>
      </c>
      <c r="E1154">
        <v>114</v>
      </c>
      <c r="F1154" s="5">
        <f>IFERROR(VLOOKUP(E1154,Raw_Menu!$A$2:$D$33,4,FALSE),0)</f>
        <v>9</v>
      </c>
      <c r="G1154" s="5">
        <f t="shared" ref="G1154:G1217" si="36">VALUE(F1154)</f>
        <v>9</v>
      </c>
      <c r="H1154">
        <f t="shared" ref="H1154:H1217" si="37">HOUR(D1154)</f>
        <v>11</v>
      </c>
      <c r="I1154" t="str">
        <f>IFERROR(VLOOKUP(tblOrders[[#This Row],[item_id]],Raw_Menu!$A$2:$D$33,3,FALSE),"Unknown")</f>
        <v>Asian</v>
      </c>
    </row>
    <row r="1155" spans="1:9" x14ac:dyDescent="0.25">
      <c r="A1155">
        <v>1154</v>
      </c>
      <c r="B1155">
        <v>505</v>
      </c>
      <c r="C1155" s="1">
        <v>44935</v>
      </c>
      <c r="D1155" s="2">
        <v>0.49664351851851851</v>
      </c>
      <c r="E1155">
        <v>113</v>
      </c>
      <c r="F1155" s="5">
        <f>IFERROR(VLOOKUP(E1155,Raw_Menu!$A$2:$D$33,4,FALSE),0)</f>
        <v>5</v>
      </c>
      <c r="G1155" s="5">
        <f t="shared" si="36"/>
        <v>5</v>
      </c>
      <c r="H1155">
        <f t="shared" si="37"/>
        <v>11</v>
      </c>
      <c r="I1155" t="str">
        <f>IFERROR(VLOOKUP(tblOrders[[#This Row],[item_id]],Raw_Menu!$A$2:$D$33,3,FALSE),"Unknown")</f>
        <v>Asian</v>
      </c>
    </row>
    <row r="1156" spans="1:9" x14ac:dyDescent="0.25">
      <c r="A1156">
        <v>1155</v>
      </c>
      <c r="B1156">
        <v>505</v>
      </c>
      <c r="C1156" s="1">
        <v>44935</v>
      </c>
      <c r="D1156" s="2">
        <v>0.49664351851851851</v>
      </c>
      <c r="E1156" t="s">
        <v>95</v>
      </c>
      <c r="F1156" s="5">
        <f>IFERROR(VLOOKUP(E1156,Raw_Menu!$A$2:$D$33,4,FALSE),0)</f>
        <v>0</v>
      </c>
      <c r="G1156" s="5">
        <f t="shared" si="36"/>
        <v>0</v>
      </c>
      <c r="H1156">
        <f t="shared" si="37"/>
        <v>11</v>
      </c>
      <c r="I1156" t="str">
        <f>IFERROR(VLOOKUP(tblOrders[[#This Row],[item_id]],Raw_Menu!$A$2:$D$33,3,FALSE),"Unknown")</f>
        <v>Unknown</v>
      </c>
    </row>
    <row r="1157" spans="1:9" x14ac:dyDescent="0.25">
      <c r="A1157">
        <v>1156</v>
      </c>
      <c r="B1157">
        <v>506</v>
      </c>
      <c r="C1157" s="1">
        <v>44935</v>
      </c>
      <c r="D1157" s="2">
        <v>0.50149305555555557</v>
      </c>
      <c r="E1157">
        <v>131</v>
      </c>
      <c r="F1157" s="5">
        <f>IFERROR(VLOOKUP(E1157,Raw_Menu!$A$2:$D$33,4,FALSE),0)</f>
        <v>17.95</v>
      </c>
      <c r="G1157" s="5">
        <f t="shared" si="36"/>
        <v>17.95</v>
      </c>
      <c r="H1157">
        <f t="shared" si="37"/>
        <v>12</v>
      </c>
      <c r="I1157" t="str">
        <f>IFERROR(VLOOKUP(tblOrders[[#This Row],[item_id]],Raw_Menu!$A$2:$D$33,3,FALSE),"Unknown")</f>
        <v>Italian</v>
      </c>
    </row>
    <row r="1158" spans="1:9" x14ac:dyDescent="0.25">
      <c r="A1158">
        <v>1157</v>
      </c>
      <c r="B1158">
        <v>507</v>
      </c>
      <c r="C1158" s="1">
        <v>44935</v>
      </c>
      <c r="D1158" s="2">
        <v>0.50420138888888888</v>
      </c>
      <c r="E1158">
        <v>104</v>
      </c>
      <c r="F1158" s="5">
        <f>IFERROR(VLOOKUP(E1158,Raw_Menu!$A$2:$D$33,4,FALSE),0)</f>
        <v>10.5</v>
      </c>
      <c r="G1158" s="5">
        <f t="shared" si="36"/>
        <v>10.5</v>
      </c>
      <c r="H1158">
        <f t="shared" si="37"/>
        <v>12</v>
      </c>
      <c r="I1158" t="str">
        <f>IFERROR(VLOOKUP(tblOrders[[#This Row],[item_id]],Raw_Menu!$A$2:$D$33,3,FALSE),"Unknown")</f>
        <v>American</v>
      </c>
    </row>
    <row r="1159" spans="1:9" x14ac:dyDescent="0.25">
      <c r="A1159">
        <v>1158</v>
      </c>
      <c r="B1159">
        <v>508</v>
      </c>
      <c r="C1159" s="1">
        <v>44935</v>
      </c>
      <c r="D1159" s="2">
        <v>0.5093981481481481</v>
      </c>
      <c r="E1159">
        <v>102</v>
      </c>
      <c r="F1159" s="5">
        <f>IFERROR(VLOOKUP(E1159,Raw_Menu!$A$2:$D$33,4,FALSE),0)</f>
        <v>13.95</v>
      </c>
      <c r="G1159" s="5">
        <f t="shared" si="36"/>
        <v>13.95</v>
      </c>
      <c r="H1159">
        <f t="shared" si="37"/>
        <v>12</v>
      </c>
      <c r="I1159" t="str">
        <f>IFERROR(VLOOKUP(tblOrders[[#This Row],[item_id]],Raw_Menu!$A$2:$D$33,3,FALSE),"Unknown")</f>
        <v>American</v>
      </c>
    </row>
    <row r="1160" spans="1:9" x14ac:dyDescent="0.25">
      <c r="A1160">
        <v>1159</v>
      </c>
      <c r="B1160">
        <v>508</v>
      </c>
      <c r="C1160" s="1">
        <v>44935</v>
      </c>
      <c r="D1160" s="2">
        <v>0.5093981481481481</v>
      </c>
      <c r="E1160">
        <v>102</v>
      </c>
      <c r="F1160" s="5">
        <f>IFERROR(VLOOKUP(E1160,Raw_Menu!$A$2:$D$33,4,FALSE),0)</f>
        <v>13.95</v>
      </c>
      <c r="G1160" s="5">
        <f t="shared" si="36"/>
        <v>13.95</v>
      </c>
      <c r="H1160">
        <f t="shared" si="37"/>
        <v>12</v>
      </c>
      <c r="I1160" t="str">
        <f>IFERROR(VLOOKUP(tblOrders[[#This Row],[item_id]],Raw_Menu!$A$2:$D$33,3,FALSE),"Unknown")</f>
        <v>American</v>
      </c>
    </row>
    <row r="1161" spans="1:9" x14ac:dyDescent="0.25">
      <c r="A1161">
        <v>1160</v>
      </c>
      <c r="B1161">
        <v>508</v>
      </c>
      <c r="C1161" s="1">
        <v>44935</v>
      </c>
      <c r="D1161" s="2">
        <v>0.5093981481481481</v>
      </c>
      <c r="E1161">
        <v>113</v>
      </c>
      <c r="F1161" s="5">
        <f>IFERROR(VLOOKUP(E1161,Raw_Menu!$A$2:$D$33,4,FALSE),0)</f>
        <v>5</v>
      </c>
      <c r="G1161" s="5">
        <f t="shared" si="36"/>
        <v>5</v>
      </c>
      <c r="H1161">
        <f t="shared" si="37"/>
        <v>12</v>
      </c>
      <c r="I1161" t="str">
        <f>IFERROR(VLOOKUP(tblOrders[[#This Row],[item_id]],Raw_Menu!$A$2:$D$33,3,FALSE),"Unknown")</f>
        <v>Asian</v>
      </c>
    </row>
    <row r="1162" spans="1:9" x14ac:dyDescent="0.25">
      <c r="A1162">
        <v>1161</v>
      </c>
      <c r="B1162">
        <v>509</v>
      </c>
      <c r="C1162" s="1">
        <v>44935</v>
      </c>
      <c r="D1162" s="2">
        <v>0.50969907407407411</v>
      </c>
      <c r="E1162">
        <v>122</v>
      </c>
      <c r="F1162" s="5">
        <f>IFERROR(VLOOKUP(E1162,Raw_Menu!$A$2:$D$33,4,FALSE),0)</f>
        <v>7</v>
      </c>
      <c r="G1162" s="5">
        <f t="shared" si="36"/>
        <v>7</v>
      </c>
      <c r="H1162">
        <f t="shared" si="37"/>
        <v>12</v>
      </c>
      <c r="I1162" t="str">
        <f>IFERROR(VLOOKUP(tblOrders[[#This Row],[item_id]],Raw_Menu!$A$2:$D$33,3,FALSE),"Unknown")</f>
        <v>Mexican</v>
      </c>
    </row>
    <row r="1163" spans="1:9" x14ac:dyDescent="0.25">
      <c r="A1163">
        <v>1162</v>
      </c>
      <c r="B1163">
        <v>510</v>
      </c>
      <c r="C1163" s="1">
        <v>44935</v>
      </c>
      <c r="D1163" s="2">
        <v>0.51045138888888886</v>
      </c>
      <c r="E1163">
        <v>108</v>
      </c>
      <c r="F1163" s="5">
        <f>IFERROR(VLOOKUP(E1163,Raw_Menu!$A$2:$D$33,4,FALSE),0)</f>
        <v>14.5</v>
      </c>
      <c r="G1163" s="5">
        <f t="shared" si="36"/>
        <v>14.5</v>
      </c>
      <c r="H1163">
        <f t="shared" si="37"/>
        <v>12</v>
      </c>
      <c r="I1163" t="str">
        <f>IFERROR(VLOOKUP(tblOrders[[#This Row],[item_id]],Raw_Menu!$A$2:$D$33,3,FALSE),"Unknown")</f>
        <v>Asian</v>
      </c>
    </row>
    <row r="1164" spans="1:9" x14ac:dyDescent="0.25">
      <c r="A1164">
        <v>1163</v>
      </c>
      <c r="B1164">
        <v>510</v>
      </c>
      <c r="C1164" s="1">
        <v>44935</v>
      </c>
      <c r="D1164" s="2">
        <v>0.51045138888888886</v>
      </c>
      <c r="E1164">
        <v>108</v>
      </c>
      <c r="F1164" s="5">
        <f>IFERROR(VLOOKUP(E1164,Raw_Menu!$A$2:$D$33,4,FALSE),0)</f>
        <v>14.5</v>
      </c>
      <c r="G1164" s="5">
        <f t="shared" si="36"/>
        <v>14.5</v>
      </c>
      <c r="H1164">
        <f t="shared" si="37"/>
        <v>12</v>
      </c>
      <c r="I1164" t="str">
        <f>IFERROR(VLOOKUP(tblOrders[[#This Row],[item_id]],Raw_Menu!$A$2:$D$33,3,FALSE),"Unknown")</f>
        <v>Asian</v>
      </c>
    </row>
    <row r="1165" spans="1:9" x14ac:dyDescent="0.25">
      <c r="A1165">
        <v>1164</v>
      </c>
      <c r="B1165">
        <v>510</v>
      </c>
      <c r="C1165" s="1">
        <v>44935</v>
      </c>
      <c r="D1165" s="2">
        <v>0.51045138888888886</v>
      </c>
      <c r="E1165">
        <v>117</v>
      </c>
      <c r="F1165" s="5">
        <f>IFERROR(VLOOKUP(E1165,Raw_Menu!$A$2:$D$33,4,FALSE),0)</f>
        <v>12.95</v>
      </c>
      <c r="G1165" s="5">
        <f t="shared" si="36"/>
        <v>12.95</v>
      </c>
      <c r="H1165">
        <f t="shared" si="37"/>
        <v>12</v>
      </c>
      <c r="I1165" t="str">
        <f>IFERROR(VLOOKUP(tblOrders[[#This Row],[item_id]],Raw_Menu!$A$2:$D$33,3,FALSE),"Unknown")</f>
        <v>Mexican</v>
      </c>
    </row>
    <row r="1166" spans="1:9" x14ac:dyDescent="0.25">
      <c r="A1166">
        <v>1165</v>
      </c>
      <c r="B1166">
        <v>510</v>
      </c>
      <c r="C1166" s="1">
        <v>44935</v>
      </c>
      <c r="D1166" s="2">
        <v>0.51045138888888886</v>
      </c>
      <c r="E1166">
        <v>122</v>
      </c>
      <c r="F1166" s="5">
        <f>IFERROR(VLOOKUP(E1166,Raw_Menu!$A$2:$D$33,4,FALSE),0)</f>
        <v>7</v>
      </c>
      <c r="G1166" s="5">
        <f t="shared" si="36"/>
        <v>7</v>
      </c>
      <c r="H1166">
        <f t="shared" si="37"/>
        <v>12</v>
      </c>
      <c r="I1166" t="str">
        <f>IFERROR(VLOOKUP(tblOrders[[#This Row],[item_id]],Raw_Menu!$A$2:$D$33,3,FALSE),"Unknown")</f>
        <v>Mexican</v>
      </c>
    </row>
    <row r="1167" spans="1:9" x14ac:dyDescent="0.25">
      <c r="A1167">
        <v>1166</v>
      </c>
      <c r="B1167">
        <v>511</v>
      </c>
      <c r="C1167" s="1">
        <v>44935</v>
      </c>
      <c r="D1167" s="2">
        <v>0.51274305555555555</v>
      </c>
      <c r="E1167">
        <v>124</v>
      </c>
      <c r="F1167" s="5">
        <f>IFERROR(VLOOKUP(E1167,Raw_Menu!$A$2:$D$33,4,FALSE),0)</f>
        <v>14.5</v>
      </c>
      <c r="G1167" s="5">
        <f t="shared" si="36"/>
        <v>14.5</v>
      </c>
      <c r="H1167">
        <f t="shared" si="37"/>
        <v>12</v>
      </c>
      <c r="I1167" t="str">
        <f>IFERROR(VLOOKUP(tblOrders[[#This Row],[item_id]],Raw_Menu!$A$2:$D$33,3,FALSE),"Unknown")</f>
        <v>Italian</v>
      </c>
    </row>
    <row r="1168" spans="1:9" x14ac:dyDescent="0.25">
      <c r="A1168">
        <v>1167</v>
      </c>
      <c r="B1168">
        <v>512</v>
      </c>
      <c r="C1168" s="1">
        <v>44935</v>
      </c>
      <c r="D1168" s="2">
        <v>0.51347222222222222</v>
      </c>
      <c r="E1168">
        <v>127</v>
      </c>
      <c r="F1168" s="5">
        <f>IFERROR(VLOOKUP(E1168,Raw_Menu!$A$2:$D$33,4,FALSE),0)</f>
        <v>17.95</v>
      </c>
      <c r="G1168" s="5">
        <f t="shared" si="36"/>
        <v>17.95</v>
      </c>
      <c r="H1168">
        <f t="shared" si="37"/>
        <v>12</v>
      </c>
      <c r="I1168" t="str">
        <f>IFERROR(VLOOKUP(tblOrders[[#This Row],[item_id]],Raw_Menu!$A$2:$D$33,3,FALSE),"Unknown")</f>
        <v>Italian</v>
      </c>
    </row>
    <row r="1169" spans="1:9" x14ac:dyDescent="0.25">
      <c r="A1169">
        <v>1168</v>
      </c>
      <c r="B1169">
        <v>513</v>
      </c>
      <c r="C1169" s="1">
        <v>44935</v>
      </c>
      <c r="D1169" s="2">
        <v>0.51583333333333337</v>
      </c>
      <c r="E1169">
        <v>125</v>
      </c>
      <c r="F1169" s="5">
        <f>IFERROR(VLOOKUP(E1169,Raw_Menu!$A$2:$D$33,4,FALSE),0)</f>
        <v>17.95</v>
      </c>
      <c r="G1169" s="5">
        <f t="shared" si="36"/>
        <v>17.95</v>
      </c>
      <c r="H1169">
        <f t="shared" si="37"/>
        <v>12</v>
      </c>
      <c r="I1169" t="str">
        <f>IFERROR(VLOOKUP(tblOrders[[#This Row],[item_id]],Raw_Menu!$A$2:$D$33,3,FALSE),"Unknown")</f>
        <v>Italian</v>
      </c>
    </row>
    <row r="1170" spans="1:9" x14ac:dyDescent="0.25">
      <c r="A1170">
        <v>1169</v>
      </c>
      <c r="B1170">
        <v>513</v>
      </c>
      <c r="C1170" s="1">
        <v>44935</v>
      </c>
      <c r="D1170" s="2">
        <v>0.51583333333333337</v>
      </c>
      <c r="E1170">
        <v>127</v>
      </c>
      <c r="F1170" s="5">
        <f>IFERROR(VLOOKUP(E1170,Raw_Menu!$A$2:$D$33,4,FALSE),0)</f>
        <v>17.95</v>
      </c>
      <c r="G1170" s="5">
        <f t="shared" si="36"/>
        <v>17.95</v>
      </c>
      <c r="H1170">
        <f t="shared" si="37"/>
        <v>12</v>
      </c>
      <c r="I1170" t="str">
        <f>IFERROR(VLOOKUP(tblOrders[[#This Row],[item_id]],Raw_Menu!$A$2:$D$33,3,FALSE),"Unknown")</f>
        <v>Italian</v>
      </c>
    </row>
    <row r="1171" spans="1:9" x14ac:dyDescent="0.25">
      <c r="A1171">
        <v>1170</v>
      </c>
      <c r="B1171">
        <v>513</v>
      </c>
      <c r="C1171" s="1">
        <v>44935</v>
      </c>
      <c r="D1171" s="2">
        <v>0.51583333333333337</v>
      </c>
      <c r="E1171">
        <v>113</v>
      </c>
      <c r="F1171" s="5">
        <f>IFERROR(VLOOKUP(E1171,Raw_Menu!$A$2:$D$33,4,FALSE),0)</f>
        <v>5</v>
      </c>
      <c r="G1171" s="5">
        <f t="shared" si="36"/>
        <v>5</v>
      </c>
      <c r="H1171">
        <f t="shared" si="37"/>
        <v>12</v>
      </c>
      <c r="I1171" t="str">
        <f>IFERROR(VLOOKUP(tblOrders[[#This Row],[item_id]],Raw_Menu!$A$2:$D$33,3,FALSE),"Unknown")</f>
        <v>Asian</v>
      </c>
    </row>
    <row r="1172" spans="1:9" x14ac:dyDescent="0.25">
      <c r="A1172">
        <v>1171</v>
      </c>
      <c r="B1172">
        <v>513</v>
      </c>
      <c r="C1172" s="1">
        <v>44935</v>
      </c>
      <c r="D1172" s="2">
        <v>0.51583333333333337</v>
      </c>
      <c r="E1172">
        <v>106</v>
      </c>
      <c r="F1172" s="5">
        <f>IFERROR(VLOOKUP(E1172,Raw_Menu!$A$2:$D$33,4,FALSE),0)</f>
        <v>7</v>
      </c>
      <c r="G1172" s="5">
        <f t="shared" si="36"/>
        <v>7</v>
      </c>
      <c r="H1172">
        <f t="shared" si="37"/>
        <v>12</v>
      </c>
      <c r="I1172" t="str">
        <f>IFERROR(VLOOKUP(tblOrders[[#This Row],[item_id]],Raw_Menu!$A$2:$D$33,3,FALSE),"Unknown")</f>
        <v>American</v>
      </c>
    </row>
    <row r="1173" spans="1:9" x14ac:dyDescent="0.25">
      <c r="A1173">
        <v>1172</v>
      </c>
      <c r="B1173">
        <v>514</v>
      </c>
      <c r="C1173" s="1">
        <v>44935</v>
      </c>
      <c r="D1173" s="2">
        <v>0.51859953703703698</v>
      </c>
      <c r="E1173">
        <v>108</v>
      </c>
      <c r="F1173" s="5">
        <f>IFERROR(VLOOKUP(E1173,Raw_Menu!$A$2:$D$33,4,FALSE),0)</f>
        <v>14.5</v>
      </c>
      <c r="G1173" s="5">
        <f t="shared" si="36"/>
        <v>14.5</v>
      </c>
      <c r="H1173">
        <f t="shared" si="37"/>
        <v>12</v>
      </c>
      <c r="I1173" t="str">
        <f>IFERROR(VLOOKUP(tblOrders[[#This Row],[item_id]],Raw_Menu!$A$2:$D$33,3,FALSE),"Unknown")</f>
        <v>Asian</v>
      </c>
    </row>
    <row r="1174" spans="1:9" x14ac:dyDescent="0.25">
      <c r="A1174">
        <v>1173</v>
      </c>
      <c r="B1174">
        <v>515</v>
      </c>
      <c r="C1174" s="1">
        <v>44935</v>
      </c>
      <c r="D1174" s="2">
        <v>0.54695601851851849</v>
      </c>
      <c r="E1174">
        <v>104</v>
      </c>
      <c r="F1174" s="5">
        <f>IFERROR(VLOOKUP(E1174,Raw_Menu!$A$2:$D$33,4,FALSE),0)</f>
        <v>10.5</v>
      </c>
      <c r="G1174" s="5">
        <f t="shared" si="36"/>
        <v>10.5</v>
      </c>
      <c r="H1174">
        <f t="shared" si="37"/>
        <v>13</v>
      </c>
      <c r="I1174" t="str">
        <f>IFERROR(VLOOKUP(tblOrders[[#This Row],[item_id]],Raw_Menu!$A$2:$D$33,3,FALSE),"Unknown")</f>
        <v>American</v>
      </c>
    </row>
    <row r="1175" spans="1:9" x14ac:dyDescent="0.25">
      <c r="A1175">
        <v>1174</v>
      </c>
      <c r="B1175">
        <v>515</v>
      </c>
      <c r="C1175" s="1">
        <v>44935</v>
      </c>
      <c r="D1175" s="2">
        <v>0.54695601851851849</v>
      </c>
      <c r="E1175">
        <v>128</v>
      </c>
      <c r="F1175" s="5">
        <f>IFERROR(VLOOKUP(E1175,Raw_Menu!$A$2:$D$33,4,FALSE),0)</f>
        <v>15.5</v>
      </c>
      <c r="G1175" s="5">
        <f t="shared" si="36"/>
        <v>15.5</v>
      </c>
      <c r="H1175">
        <f t="shared" si="37"/>
        <v>13</v>
      </c>
      <c r="I1175" t="str">
        <f>IFERROR(VLOOKUP(tblOrders[[#This Row],[item_id]],Raw_Menu!$A$2:$D$33,3,FALSE),"Unknown")</f>
        <v>Italian</v>
      </c>
    </row>
    <row r="1176" spans="1:9" x14ac:dyDescent="0.25">
      <c r="A1176">
        <v>1175</v>
      </c>
      <c r="B1176">
        <v>516</v>
      </c>
      <c r="C1176" s="1">
        <v>44935</v>
      </c>
      <c r="D1176" s="2">
        <v>0.54802083333333329</v>
      </c>
      <c r="E1176">
        <v>111</v>
      </c>
      <c r="F1176" s="5">
        <f>IFERROR(VLOOKUP(E1176,Raw_Menu!$A$2:$D$33,4,FALSE),0)</f>
        <v>11.95</v>
      </c>
      <c r="G1176" s="5">
        <f t="shared" si="36"/>
        <v>11.95</v>
      </c>
      <c r="H1176">
        <f t="shared" si="37"/>
        <v>13</v>
      </c>
      <c r="I1176" t="str">
        <f>IFERROR(VLOOKUP(tblOrders[[#This Row],[item_id]],Raw_Menu!$A$2:$D$33,3,FALSE),"Unknown")</f>
        <v>Asian</v>
      </c>
    </row>
    <row r="1177" spans="1:9" x14ac:dyDescent="0.25">
      <c r="A1177">
        <v>1176</v>
      </c>
      <c r="B1177">
        <v>516</v>
      </c>
      <c r="C1177" s="1">
        <v>44935</v>
      </c>
      <c r="D1177" s="2">
        <v>0.54802083333333329</v>
      </c>
      <c r="E1177">
        <v>132</v>
      </c>
      <c r="F1177" s="5">
        <f>IFERROR(VLOOKUP(E1177,Raw_Menu!$A$2:$D$33,4,FALSE),0)</f>
        <v>16.95</v>
      </c>
      <c r="G1177" s="5">
        <f t="shared" si="36"/>
        <v>16.95</v>
      </c>
      <c r="H1177">
        <f t="shared" si="37"/>
        <v>13</v>
      </c>
      <c r="I1177" t="str">
        <f>IFERROR(VLOOKUP(tblOrders[[#This Row],[item_id]],Raw_Menu!$A$2:$D$33,3,FALSE),"Unknown")</f>
        <v>Italian</v>
      </c>
    </row>
    <row r="1178" spans="1:9" x14ac:dyDescent="0.25">
      <c r="A1178">
        <v>1177</v>
      </c>
      <c r="B1178">
        <v>517</v>
      </c>
      <c r="C1178" s="1">
        <v>44935</v>
      </c>
      <c r="D1178" s="2">
        <v>0.54804398148148148</v>
      </c>
      <c r="E1178">
        <v>129</v>
      </c>
      <c r="F1178" s="5">
        <f>IFERROR(VLOOKUP(E1178,Raw_Menu!$A$2:$D$33,4,FALSE),0)</f>
        <v>15.5</v>
      </c>
      <c r="G1178" s="5">
        <f t="shared" si="36"/>
        <v>15.5</v>
      </c>
      <c r="H1178">
        <f t="shared" si="37"/>
        <v>13</v>
      </c>
      <c r="I1178" t="str">
        <f>IFERROR(VLOOKUP(tblOrders[[#This Row],[item_id]],Raw_Menu!$A$2:$D$33,3,FALSE),"Unknown")</f>
        <v>Italian</v>
      </c>
    </row>
    <row r="1179" spans="1:9" x14ac:dyDescent="0.25">
      <c r="A1179">
        <v>1178</v>
      </c>
      <c r="B1179">
        <v>518</v>
      </c>
      <c r="C1179" s="1">
        <v>44935</v>
      </c>
      <c r="D1179" s="2">
        <v>0.54959490740740746</v>
      </c>
      <c r="E1179">
        <v>107</v>
      </c>
      <c r="F1179" s="5">
        <f>IFERROR(VLOOKUP(E1179,Raw_Menu!$A$2:$D$33,4,FALSE),0)</f>
        <v>16.5</v>
      </c>
      <c r="G1179" s="5">
        <f t="shared" si="36"/>
        <v>16.5</v>
      </c>
      <c r="H1179">
        <f t="shared" si="37"/>
        <v>13</v>
      </c>
      <c r="I1179" t="str">
        <f>IFERROR(VLOOKUP(tblOrders[[#This Row],[item_id]],Raw_Menu!$A$2:$D$33,3,FALSE),"Unknown")</f>
        <v>Asian</v>
      </c>
    </row>
    <row r="1180" spans="1:9" x14ac:dyDescent="0.25">
      <c r="A1180">
        <v>1179</v>
      </c>
      <c r="B1180">
        <v>518</v>
      </c>
      <c r="C1180" s="1">
        <v>44935</v>
      </c>
      <c r="D1180" s="2">
        <v>0.54959490740740746</v>
      </c>
      <c r="E1180">
        <v>119</v>
      </c>
      <c r="F1180" s="5">
        <f>IFERROR(VLOOKUP(E1180,Raw_Menu!$A$2:$D$33,4,FALSE),0)</f>
        <v>11.95</v>
      </c>
      <c r="G1180" s="5">
        <f t="shared" si="36"/>
        <v>11.95</v>
      </c>
      <c r="H1180">
        <f t="shared" si="37"/>
        <v>13</v>
      </c>
      <c r="I1180" t="str">
        <f>IFERROR(VLOOKUP(tblOrders[[#This Row],[item_id]],Raw_Menu!$A$2:$D$33,3,FALSE),"Unknown")</f>
        <v>Mexican</v>
      </c>
    </row>
    <row r="1181" spans="1:9" x14ac:dyDescent="0.25">
      <c r="A1181">
        <v>1180</v>
      </c>
      <c r="B1181">
        <v>518</v>
      </c>
      <c r="C1181" s="1">
        <v>44935</v>
      </c>
      <c r="D1181" s="2">
        <v>0.54959490740740746</v>
      </c>
      <c r="E1181">
        <v>120</v>
      </c>
      <c r="F1181" s="5">
        <f>IFERROR(VLOOKUP(E1181,Raw_Menu!$A$2:$D$33,4,FALSE),0)</f>
        <v>13.95</v>
      </c>
      <c r="G1181" s="5">
        <f t="shared" si="36"/>
        <v>13.95</v>
      </c>
      <c r="H1181">
        <f t="shared" si="37"/>
        <v>13</v>
      </c>
      <c r="I1181" t="str">
        <f>IFERROR(VLOOKUP(tblOrders[[#This Row],[item_id]],Raw_Menu!$A$2:$D$33,3,FALSE),"Unknown")</f>
        <v>Mexican</v>
      </c>
    </row>
    <row r="1182" spans="1:9" x14ac:dyDescent="0.25">
      <c r="A1182">
        <v>1181</v>
      </c>
      <c r="B1182">
        <v>519</v>
      </c>
      <c r="C1182" s="1">
        <v>44935</v>
      </c>
      <c r="D1182" s="2">
        <v>0.55231481481481481</v>
      </c>
      <c r="E1182">
        <v>119</v>
      </c>
      <c r="F1182" s="5">
        <f>IFERROR(VLOOKUP(E1182,Raw_Menu!$A$2:$D$33,4,FALSE),0)</f>
        <v>11.95</v>
      </c>
      <c r="G1182" s="5">
        <f t="shared" si="36"/>
        <v>11.95</v>
      </c>
      <c r="H1182">
        <f t="shared" si="37"/>
        <v>13</v>
      </c>
      <c r="I1182" t="str">
        <f>IFERROR(VLOOKUP(tblOrders[[#This Row],[item_id]],Raw_Menu!$A$2:$D$33,3,FALSE),"Unknown")</f>
        <v>Mexican</v>
      </c>
    </row>
    <row r="1183" spans="1:9" x14ac:dyDescent="0.25">
      <c r="A1183">
        <v>1182</v>
      </c>
      <c r="B1183">
        <v>520</v>
      </c>
      <c r="C1183" s="1">
        <v>44935</v>
      </c>
      <c r="D1183" s="2">
        <v>0.55732638888888886</v>
      </c>
      <c r="E1183">
        <v>130</v>
      </c>
      <c r="F1183" s="5">
        <f>IFERROR(VLOOKUP(E1183,Raw_Menu!$A$2:$D$33,4,FALSE),0)</f>
        <v>19.95</v>
      </c>
      <c r="G1183" s="5">
        <f t="shared" si="36"/>
        <v>19.95</v>
      </c>
      <c r="H1183">
        <f t="shared" si="37"/>
        <v>13</v>
      </c>
      <c r="I1183" t="str">
        <f>IFERROR(VLOOKUP(tblOrders[[#This Row],[item_id]],Raw_Menu!$A$2:$D$33,3,FALSE),"Unknown")</f>
        <v>Italian</v>
      </c>
    </row>
    <row r="1184" spans="1:9" x14ac:dyDescent="0.25">
      <c r="A1184">
        <v>1183</v>
      </c>
      <c r="B1184">
        <v>521</v>
      </c>
      <c r="C1184" s="1">
        <v>44935</v>
      </c>
      <c r="D1184" s="2">
        <v>0.57160879629629635</v>
      </c>
      <c r="E1184">
        <v>106</v>
      </c>
      <c r="F1184" s="5">
        <f>IFERROR(VLOOKUP(E1184,Raw_Menu!$A$2:$D$33,4,FALSE),0)</f>
        <v>7</v>
      </c>
      <c r="G1184" s="5">
        <f t="shared" si="36"/>
        <v>7</v>
      </c>
      <c r="H1184">
        <f t="shared" si="37"/>
        <v>13</v>
      </c>
      <c r="I1184" t="str">
        <f>IFERROR(VLOOKUP(tblOrders[[#This Row],[item_id]],Raw_Menu!$A$2:$D$33,3,FALSE),"Unknown")</f>
        <v>American</v>
      </c>
    </row>
    <row r="1185" spans="1:9" x14ac:dyDescent="0.25">
      <c r="A1185">
        <v>1184</v>
      </c>
      <c r="B1185">
        <v>522</v>
      </c>
      <c r="C1185" s="1">
        <v>44935</v>
      </c>
      <c r="D1185" s="2">
        <v>0.58996527777777774</v>
      </c>
      <c r="E1185">
        <v>101</v>
      </c>
      <c r="F1185" s="5">
        <f>IFERROR(VLOOKUP(E1185,Raw_Menu!$A$2:$D$33,4,FALSE),0)</f>
        <v>12.95</v>
      </c>
      <c r="G1185" s="5">
        <f t="shared" si="36"/>
        <v>12.95</v>
      </c>
      <c r="H1185">
        <f t="shared" si="37"/>
        <v>14</v>
      </c>
      <c r="I1185" t="str">
        <f>IFERROR(VLOOKUP(tblOrders[[#This Row],[item_id]],Raw_Menu!$A$2:$D$33,3,FALSE),"Unknown")</f>
        <v>American</v>
      </c>
    </row>
    <row r="1186" spans="1:9" x14ac:dyDescent="0.25">
      <c r="A1186">
        <v>1185</v>
      </c>
      <c r="B1186">
        <v>522</v>
      </c>
      <c r="C1186" s="1">
        <v>44935</v>
      </c>
      <c r="D1186" s="2">
        <v>0.58996527777777774</v>
      </c>
      <c r="E1186">
        <v>107</v>
      </c>
      <c r="F1186" s="5">
        <f>IFERROR(VLOOKUP(E1186,Raw_Menu!$A$2:$D$33,4,FALSE),0)</f>
        <v>16.5</v>
      </c>
      <c r="G1186" s="5">
        <f t="shared" si="36"/>
        <v>16.5</v>
      </c>
      <c r="H1186">
        <f t="shared" si="37"/>
        <v>14</v>
      </c>
      <c r="I1186" t="str">
        <f>IFERROR(VLOOKUP(tblOrders[[#This Row],[item_id]],Raw_Menu!$A$2:$D$33,3,FALSE),"Unknown")</f>
        <v>Asian</v>
      </c>
    </row>
    <row r="1187" spans="1:9" x14ac:dyDescent="0.25">
      <c r="A1187">
        <v>1186</v>
      </c>
      <c r="B1187">
        <v>522</v>
      </c>
      <c r="C1187" s="1">
        <v>44935</v>
      </c>
      <c r="D1187" s="2">
        <v>0.58996527777777774</v>
      </c>
      <c r="E1187">
        <v>108</v>
      </c>
      <c r="F1187" s="5">
        <f>IFERROR(VLOOKUP(E1187,Raw_Menu!$A$2:$D$33,4,FALSE),0)</f>
        <v>14.5</v>
      </c>
      <c r="G1187" s="5">
        <f t="shared" si="36"/>
        <v>14.5</v>
      </c>
      <c r="H1187">
        <f t="shared" si="37"/>
        <v>14</v>
      </c>
      <c r="I1187" t="str">
        <f>IFERROR(VLOOKUP(tblOrders[[#This Row],[item_id]],Raw_Menu!$A$2:$D$33,3,FALSE),"Unknown")</f>
        <v>Asian</v>
      </c>
    </row>
    <row r="1188" spans="1:9" x14ac:dyDescent="0.25">
      <c r="A1188">
        <v>1187</v>
      </c>
      <c r="B1188">
        <v>522</v>
      </c>
      <c r="C1188" s="1">
        <v>44935</v>
      </c>
      <c r="D1188" s="2">
        <v>0.58996527777777774</v>
      </c>
      <c r="E1188">
        <v>124</v>
      </c>
      <c r="F1188" s="5">
        <f>IFERROR(VLOOKUP(E1188,Raw_Menu!$A$2:$D$33,4,FALSE),0)</f>
        <v>14.5</v>
      </c>
      <c r="G1188" s="5">
        <f t="shared" si="36"/>
        <v>14.5</v>
      </c>
      <c r="H1188">
        <f t="shared" si="37"/>
        <v>14</v>
      </c>
      <c r="I1188" t="str">
        <f>IFERROR(VLOOKUP(tblOrders[[#This Row],[item_id]],Raw_Menu!$A$2:$D$33,3,FALSE),"Unknown")</f>
        <v>Italian</v>
      </c>
    </row>
    <row r="1189" spans="1:9" x14ac:dyDescent="0.25">
      <c r="A1189">
        <v>1188</v>
      </c>
      <c r="B1189">
        <v>522</v>
      </c>
      <c r="C1189" s="1">
        <v>44935</v>
      </c>
      <c r="D1189" s="2">
        <v>0.58996527777777774</v>
      </c>
      <c r="E1189">
        <v>125</v>
      </c>
      <c r="F1189" s="5">
        <f>IFERROR(VLOOKUP(E1189,Raw_Menu!$A$2:$D$33,4,FALSE),0)</f>
        <v>17.95</v>
      </c>
      <c r="G1189" s="5">
        <f t="shared" si="36"/>
        <v>17.95</v>
      </c>
      <c r="H1189">
        <f t="shared" si="37"/>
        <v>14</v>
      </c>
      <c r="I1189" t="str">
        <f>IFERROR(VLOOKUP(tblOrders[[#This Row],[item_id]],Raw_Menu!$A$2:$D$33,3,FALSE),"Unknown")</f>
        <v>Italian</v>
      </c>
    </row>
    <row r="1190" spans="1:9" x14ac:dyDescent="0.25">
      <c r="A1190">
        <v>1189</v>
      </c>
      <c r="B1190">
        <v>522</v>
      </c>
      <c r="C1190" s="1">
        <v>44935</v>
      </c>
      <c r="D1190" s="2">
        <v>0.58996527777777774</v>
      </c>
      <c r="E1190">
        <v>126</v>
      </c>
      <c r="F1190" s="5">
        <f>IFERROR(VLOOKUP(E1190,Raw_Menu!$A$2:$D$33,4,FALSE),0)</f>
        <v>14.5</v>
      </c>
      <c r="G1190" s="5">
        <f t="shared" si="36"/>
        <v>14.5</v>
      </c>
      <c r="H1190">
        <f t="shared" si="37"/>
        <v>14</v>
      </c>
      <c r="I1190" t="str">
        <f>IFERROR(VLOOKUP(tblOrders[[#This Row],[item_id]],Raw_Menu!$A$2:$D$33,3,FALSE),"Unknown")</f>
        <v>Italian</v>
      </c>
    </row>
    <row r="1191" spans="1:9" x14ac:dyDescent="0.25">
      <c r="A1191">
        <v>1190</v>
      </c>
      <c r="B1191">
        <v>522</v>
      </c>
      <c r="C1191" s="1">
        <v>44935</v>
      </c>
      <c r="D1191" s="2">
        <v>0.58996527777777774</v>
      </c>
      <c r="E1191">
        <v>110</v>
      </c>
      <c r="F1191" s="5">
        <f>IFERROR(VLOOKUP(E1191,Raw_Menu!$A$2:$D$33,4,FALSE),0)</f>
        <v>17.95</v>
      </c>
      <c r="G1191" s="5">
        <f t="shared" si="36"/>
        <v>17.95</v>
      </c>
      <c r="H1191">
        <f t="shared" si="37"/>
        <v>14</v>
      </c>
      <c r="I1191" t="str">
        <f>IFERROR(VLOOKUP(tblOrders[[#This Row],[item_id]],Raw_Menu!$A$2:$D$33,3,FALSE),"Unknown")</f>
        <v>Asian</v>
      </c>
    </row>
    <row r="1192" spans="1:9" x14ac:dyDescent="0.25">
      <c r="A1192">
        <v>1191</v>
      </c>
      <c r="B1192">
        <v>522</v>
      </c>
      <c r="C1192" s="1">
        <v>44935</v>
      </c>
      <c r="D1192" s="2">
        <v>0.58996527777777774</v>
      </c>
      <c r="E1192">
        <v>127</v>
      </c>
      <c r="F1192" s="5">
        <f>IFERROR(VLOOKUP(E1192,Raw_Menu!$A$2:$D$33,4,FALSE),0)</f>
        <v>17.95</v>
      </c>
      <c r="G1192" s="5">
        <f t="shared" si="36"/>
        <v>17.95</v>
      </c>
      <c r="H1192">
        <f t="shared" si="37"/>
        <v>14</v>
      </c>
      <c r="I1192" t="str">
        <f>IFERROR(VLOOKUP(tblOrders[[#This Row],[item_id]],Raw_Menu!$A$2:$D$33,3,FALSE),"Unknown")</f>
        <v>Italian</v>
      </c>
    </row>
    <row r="1193" spans="1:9" x14ac:dyDescent="0.25">
      <c r="A1193">
        <v>1192</v>
      </c>
      <c r="B1193">
        <v>522</v>
      </c>
      <c r="C1193" s="1">
        <v>44935</v>
      </c>
      <c r="D1193" s="2">
        <v>0.58996527777777774</v>
      </c>
      <c r="E1193">
        <v>120</v>
      </c>
      <c r="F1193" s="5">
        <f>IFERROR(VLOOKUP(E1193,Raw_Menu!$A$2:$D$33,4,FALSE),0)</f>
        <v>13.95</v>
      </c>
      <c r="G1193" s="5">
        <f t="shared" si="36"/>
        <v>13.95</v>
      </c>
      <c r="H1193">
        <f t="shared" si="37"/>
        <v>14</v>
      </c>
      <c r="I1193" t="str">
        <f>IFERROR(VLOOKUP(tblOrders[[#This Row],[item_id]],Raw_Menu!$A$2:$D$33,3,FALSE),"Unknown")</f>
        <v>Mexican</v>
      </c>
    </row>
    <row r="1194" spans="1:9" x14ac:dyDescent="0.25">
      <c r="A1194">
        <v>1193</v>
      </c>
      <c r="B1194">
        <v>522</v>
      </c>
      <c r="C1194" s="1">
        <v>44935</v>
      </c>
      <c r="D1194" s="2">
        <v>0.58996527777777774</v>
      </c>
      <c r="E1194">
        <v>114</v>
      </c>
      <c r="F1194" s="5">
        <f>IFERROR(VLOOKUP(E1194,Raw_Menu!$A$2:$D$33,4,FALSE),0)</f>
        <v>9</v>
      </c>
      <c r="G1194" s="5">
        <f t="shared" si="36"/>
        <v>9</v>
      </c>
      <c r="H1194">
        <f t="shared" si="37"/>
        <v>14</v>
      </c>
      <c r="I1194" t="str">
        <f>IFERROR(VLOOKUP(tblOrders[[#This Row],[item_id]],Raw_Menu!$A$2:$D$33,3,FALSE),"Unknown")</f>
        <v>Asian</v>
      </c>
    </row>
    <row r="1195" spans="1:9" x14ac:dyDescent="0.25">
      <c r="A1195">
        <v>1194</v>
      </c>
      <c r="B1195">
        <v>522</v>
      </c>
      <c r="C1195" s="1">
        <v>44935</v>
      </c>
      <c r="D1195" s="2">
        <v>0.58996527777777774</v>
      </c>
      <c r="E1195">
        <v>114</v>
      </c>
      <c r="F1195" s="5">
        <f>IFERROR(VLOOKUP(E1195,Raw_Menu!$A$2:$D$33,4,FALSE),0)</f>
        <v>9</v>
      </c>
      <c r="G1195" s="5">
        <f t="shared" si="36"/>
        <v>9</v>
      </c>
      <c r="H1195">
        <f t="shared" si="37"/>
        <v>14</v>
      </c>
      <c r="I1195" t="str">
        <f>IFERROR(VLOOKUP(tblOrders[[#This Row],[item_id]],Raw_Menu!$A$2:$D$33,3,FALSE),"Unknown")</f>
        <v>Asian</v>
      </c>
    </row>
    <row r="1196" spans="1:9" x14ac:dyDescent="0.25">
      <c r="A1196">
        <v>1195</v>
      </c>
      <c r="B1196">
        <v>523</v>
      </c>
      <c r="C1196" s="1">
        <v>44935</v>
      </c>
      <c r="D1196" s="2">
        <v>0.61266203703703703</v>
      </c>
      <c r="E1196">
        <v>119</v>
      </c>
      <c r="F1196" s="5">
        <f>IFERROR(VLOOKUP(E1196,Raw_Menu!$A$2:$D$33,4,FALSE),0)</f>
        <v>11.95</v>
      </c>
      <c r="G1196" s="5">
        <f t="shared" si="36"/>
        <v>11.95</v>
      </c>
      <c r="H1196">
        <f t="shared" si="37"/>
        <v>14</v>
      </c>
      <c r="I1196" t="str">
        <f>IFERROR(VLOOKUP(tblOrders[[#This Row],[item_id]],Raw_Menu!$A$2:$D$33,3,FALSE),"Unknown")</f>
        <v>Mexican</v>
      </c>
    </row>
    <row r="1197" spans="1:9" x14ac:dyDescent="0.25">
      <c r="A1197">
        <v>1196</v>
      </c>
      <c r="B1197">
        <v>524</v>
      </c>
      <c r="C1197" s="1">
        <v>44935</v>
      </c>
      <c r="D1197" s="2">
        <v>0.6191550925925926</v>
      </c>
      <c r="E1197">
        <v>120</v>
      </c>
      <c r="F1197" s="5">
        <f>IFERROR(VLOOKUP(E1197,Raw_Menu!$A$2:$D$33,4,FALSE),0)</f>
        <v>13.95</v>
      </c>
      <c r="G1197" s="5">
        <f t="shared" si="36"/>
        <v>13.95</v>
      </c>
      <c r="H1197">
        <f t="shared" si="37"/>
        <v>14</v>
      </c>
      <c r="I1197" t="str">
        <f>IFERROR(VLOOKUP(tblOrders[[#This Row],[item_id]],Raw_Menu!$A$2:$D$33,3,FALSE),"Unknown")</f>
        <v>Mexican</v>
      </c>
    </row>
    <row r="1198" spans="1:9" x14ac:dyDescent="0.25">
      <c r="A1198">
        <v>1197</v>
      </c>
      <c r="B1198">
        <v>524</v>
      </c>
      <c r="C1198" s="1">
        <v>44935</v>
      </c>
      <c r="D1198" s="2">
        <v>0.6191550925925926</v>
      </c>
      <c r="E1198">
        <v>106</v>
      </c>
      <c r="F1198" s="5">
        <f>IFERROR(VLOOKUP(E1198,Raw_Menu!$A$2:$D$33,4,FALSE),0)</f>
        <v>7</v>
      </c>
      <c r="G1198" s="5">
        <f t="shared" si="36"/>
        <v>7</v>
      </c>
      <c r="H1198">
        <f t="shared" si="37"/>
        <v>14</v>
      </c>
      <c r="I1198" t="str">
        <f>IFERROR(VLOOKUP(tblOrders[[#This Row],[item_id]],Raw_Menu!$A$2:$D$33,3,FALSE),"Unknown")</f>
        <v>American</v>
      </c>
    </row>
    <row r="1199" spans="1:9" x14ac:dyDescent="0.25">
      <c r="A1199">
        <v>1198</v>
      </c>
      <c r="B1199">
        <v>525</v>
      </c>
      <c r="C1199" s="1">
        <v>44935</v>
      </c>
      <c r="D1199" s="2">
        <v>0.63108796296296299</v>
      </c>
      <c r="E1199">
        <v>113</v>
      </c>
      <c r="F1199" s="5">
        <f>IFERROR(VLOOKUP(E1199,Raw_Menu!$A$2:$D$33,4,FALSE),0)</f>
        <v>5</v>
      </c>
      <c r="G1199" s="5">
        <f t="shared" si="36"/>
        <v>5</v>
      </c>
      <c r="H1199">
        <f t="shared" si="37"/>
        <v>15</v>
      </c>
      <c r="I1199" t="str">
        <f>IFERROR(VLOOKUP(tblOrders[[#This Row],[item_id]],Raw_Menu!$A$2:$D$33,3,FALSE),"Unknown")</f>
        <v>Asian</v>
      </c>
    </row>
    <row r="1200" spans="1:9" x14ac:dyDescent="0.25">
      <c r="A1200">
        <v>1199</v>
      </c>
      <c r="B1200">
        <v>526</v>
      </c>
      <c r="C1200" s="1">
        <v>44935</v>
      </c>
      <c r="D1200" s="2">
        <v>0.63209490740740737</v>
      </c>
      <c r="E1200">
        <v>102</v>
      </c>
      <c r="F1200" s="5">
        <f>IFERROR(VLOOKUP(E1200,Raw_Menu!$A$2:$D$33,4,FALSE),0)</f>
        <v>13.95</v>
      </c>
      <c r="G1200" s="5">
        <f t="shared" si="36"/>
        <v>13.95</v>
      </c>
      <c r="H1200">
        <f t="shared" si="37"/>
        <v>15</v>
      </c>
      <c r="I1200" t="str">
        <f>IFERROR(VLOOKUP(tblOrders[[#This Row],[item_id]],Raw_Menu!$A$2:$D$33,3,FALSE),"Unknown")</f>
        <v>American</v>
      </c>
    </row>
    <row r="1201" spans="1:9" x14ac:dyDescent="0.25">
      <c r="A1201">
        <v>1200</v>
      </c>
      <c r="B1201">
        <v>526</v>
      </c>
      <c r="C1201" s="1">
        <v>44935</v>
      </c>
      <c r="D1201" s="2">
        <v>0.63209490740740737</v>
      </c>
      <c r="E1201">
        <v>124</v>
      </c>
      <c r="F1201" s="5">
        <f>IFERROR(VLOOKUP(E1201,Raw_Menu!$A$2:$D$33,4,FALSE),0)</f>
        <v>14.5</v>
      </c>
      <c r="G1201" s="5">
        <f t="shared" si="36"/>
        <v>14.5</v>
      </c>
      <c r="H1201">
        <f t="shared" si="37"/>
        <v>15</v>
      </c>
      <c r="I1201" t="str">
        <f>IFERROR(VLOOKUP(tblOrders[[#This Row],[item_id]],Raw_Menu!$A$2:$D$33,3,FALSE),"Unknown")</f>
        <v>Italian</v>
      </c>
    </row>
    <row r="1202" spans="1:9" x14ac:dyDescent="0.25">
      <c r="A1202">
        <v>1201</v>
      </c>
      <c r="B1202">
        <v>527</v>
      </c>
      <c r="C1202" s="1">
        <v>44935</v>
      </c>
      <c r="D1202" s="2">
        <v>0.64140046296296294</v>
      </c>
      <c r="E1202">
        <v>125</v>
      </c>
      <c r="F1202" s="5">
        <f>IFERROR(VLOOKUP(E1202,Raw_Menu!$A$2:$D$33,4,FALSE),0)</f>
        <v>17.95</v>
      </c>
      <c r="G1202" s="5">
        <f t="shared" si="36"/>
        <v>17.95</v>
      </c>
      <c r="H1202">
        <f t="shared" si="37"/>
        <v>15</v>
      </c>
      <c r="I1202" t="str">
        <f>IFERROR(VLOOKUP(tblOrders[[#This Row],[item_id]],Raw_Menu!$A$2:$D$33,3,FALSE),"Unknown")</f>
        <v>Italian</v>
      </c>
    </row>
    <row r="1203" spans="1:9" x14ac:dyDescent="0.25">
      <c r="A1203">
        <v>1202</v>
      </c>
      <c r="B1203">
        <v>527</v>
      </c>
      <c r="C1203" s="1">
        <v>44935</v>
      </c>
      <c r="D1203" s="2">
        <v>0.64140046296296294</v>
      </c>
      <c r="E1203">
        <v>105</v>
      </c>
      <c r="F1203" s="5">
        <f>IFERROR(VLOOKUP(E1203,Raw_Menu!$A$2:$D$33,4,FALSE),0)</f>
        <v>7</v>
      </c>
      <c r="G1203" s="5">
        <f t="shared" si="36"/>
        <v>7</v>
      </c>
      <c r="H1203">
        <f t="shared" si="37"/>
        <v>15</v>
      </c>
      <c r="I1203" t="str">
        <f>IFERROR(VLOOKUP(tblOrders[[#This Row],[item_id]],Raw_Menu!$A$2:$D$33,3,FALSE),"Unknown")</f>
        <v>American</v>
      </c>
    </row>
    <row r="1204" spans="1:9" x14ac:dyDescent="0.25">
      <c r="A1204">
        <v>1203</v>
      </c>
      <c r="B1204">
        <v>528</v>
      </c>
      <c r="C1204" s="1">
        <v>44935</v>
      </c>
      <c r="D1204" s="2">
        <v>0.64399305555555553</v>
      </c>
      <c r="E1204">
        <v>110</v>
      </c>
      <c r="F1204" s="5">
        <f>IFERROR(VLOOKUP(E1204,Raw_Menu!$A$2:$D$33,4,FALSE),0)</f>
        <v>17.95</v>
      </c>
      <c r="G1204" s="5">
        <f t="shared" si="36"/>
        <v>17.95</v>
      </c>
      <c r="H1204">
        <f t="shared" si="37"/>
        <v>15</v>
      </c>
      <c r="I1204" t="str">
        <f>IFERROR(VLOOKUP(tblOrders[[#This Row],[item_id]],Raw_Menu!$A$2:$D$33,3,FALSE),"Unknown")</f>
        <v>Asian</v>
      </c>
    </row>
    <row r="1205" spans="1:9" x14ac:dyDescent="0.25">
      <c r="A1205">
        <v>1204</v>
      </c>
      <c r="B1205">
        <v>529</v>
      </c>
      <c r="C1205" s="1">
        <v>44935</v>
      </c>
      <c r="D1205" s="2">
        <v>0.64653935185185185</v>
      </c>
      <c r="E1205">
        <v>116</v>
      </c>
      <c r="F1205" s="5">
        <f>IFERROR(VLOOKUP(E1205,Raw_Menu!$A$2:$D$33,4,FALSE),0)</f>
        <v>13.95</v>
      </c>
      <c r="G1205" s="5">
        <f t="shared" si="36"/>
        <v>13.95</v>
      </c>
      <c r="H1205">
        <f t="shared" si="37"/>
        <v>15</v>
      </c>
      <c r="I1205" t="str">
        <f>IFERROR(VLOOKUP(tblOrders[[#This Row],[item_id]],Raw_Menu!$A$2:$D$33,3,FALSE),"Unknown")</f>
        <v>Mexican</v>
      </c>
    </row>
    <row r="1206" spans="1:9" x14ac:dyDescent="0.25">
      <c r="A1206">
        <v>1205</v>
      </c>
      <c r="B1206">
        <v>529</v>
      </c>
      <c r="C1206" s="1">
        <v>44935</v>
      </c>
      <c r="D1206" s="2">
        <v>0.64653935185185185</v>
      </c>
      <c r="E1206">
        <v>102</v>
      </c>
      <c r="F1206" s="5">
        <f>IFERROR(VLOOKUP(E1206,Raw_Menu!$A$2:$D$33,4,FALSE),0)</f>
        <v>13.95</v>
      </c>
      <c r="G1206" s="5">
        <f t="shared" si="36"/>
        <v>13.95</v>
      </c>
      <c r="H1206">
        <f t="shared" si="37"/>
        <v>15</v>
      </c>
      <c r="I1206" t="str">
        <f>IFERROR(VLOOKUP(tblOrders[[#This Row],[item_id]],Raw_Menu!$A$2:$D$33,3,FALSE),"Unknown")</f>
        <v>American</v>
      </c>
    </row>
    <row r="1207" spans="1:9" x14ac:dyDescent="0.25">
      <c r="A1207">
        <v>1206</v>
      </c>
      <c r="B1207">
        <v>529</v>
      </c>
      <c r="C1207" s="1">
        <v>44935</v>
      </c>
      <c r="D1207" s="2">
        <v>0.64653935185185185</v>
      </c>
      <c r="E1207">
        <v>109</v>
      </c>
      <c r="F1207" s="5">
        <f>IFERROR(VLOOKUP(E1207,Raw_Menu!$A$2:$D$33,4,FALSE),0)</f>
        <v>17.95</v>
      </c>
      <c r="G1207" s="5">
        <f t="shared" si="36"/>
        <v>17.95</v>
      </c>
      <c r="H1207">
        <f t="shared" si="37"/>
        <v>15</v>
      </c>
      <c r="I1207" t="str">
        <f>IFERROR(VLOOKUP(tblOrders[[#This Row],[item_id]],Raw_Menu!$A$2:$D$33,3,FALSE),"Unknown")</f>
        <v>Asian</v>
      </c>
    </row>
    <row r="1208" spans="1:9" x14ac:dyDescent="0.25">
      <c r="A1208">
        <v>1207</v>
      </c>
      <c r="B1208">
        <v>530</v>
      </c>
      <c r="C1208" s="1">
        <v>44935</v>
      </c>
      <c r="D1208" s="2">
        <v>0.65487268518518515</v>
      </c>
      <c r="E1208">
        <v>108</v>
      </c>
      <c r="F1208" s="5">
        <f>IFERROR(VLOOKUP(E1208,Raw_Menu!$A$2:$D$33,4,FALSE),0)</f>
        <v>14.5</v>
      </c>
      <c r="G1208" s="5">
        <f t="shared" si="36"/>
        <v>14.5</v>
      </c>
      <c r="H1208">
        <f t="shared" si="37"/>
        <v>15</v>
      </c>
      <c r="I1208" t="str">
        <f>IFERROR(VLOOKUP(tblOrders[[#This Row],[item_id]],Raw_Menu!$A$2:$D$33,3,FALSE),"Unknown")</f>
        <v>Asian</v>
      </c>
    </row>
    <row r="1209" spans="1:9" x14ac:dyDescent="0.25">
      <c r="A1209">
        <v>1208</v>
      </c>
      <c r="B1209">
        <v>530</v>
      </c>
      <c r="C1209" s="1">
        <v>44935</v>
      </c>
      <c r="D1209" s="2">
        <v>0.65487268518518515</v>
      </c>
      <c r="E1209">
        <v>117</v>
      </c>
      <c r="F1209" s="5">
        <f>IFERROR(VLOOKUP(E1209,Raw_Menu!$A$2:$D$33,4,FALSE),0)</f>
        <v>12.95</v>
      </c>
      <c r="G1209" s="5">
        <f t="shared" si="36"/>
        <v>12.95</v>
      </c>
      <c r="H1209">
        <f t="shared" si="37"/>
        <v>15</v>
      </c>
      <c r="I1209" t="str">
        <f>IFERROR(VLOOKUP(tblOrders[[#This Row],[item_id]],Raw_Menu!$A$2:$D$33,3,FALSE),"Unknown")</f>
        <v>Mexican</v>
      </c>
    </row>
    <row r="1210" spans="1:9" x14ac:dyDescent="0.25">
      <c r="A1210">
        <v>1209</v>
      </c>
      <c r="B1210">
        <v>531</v>
      </c>
      <c r="C1210" s="1">
        <v>44935</v>
      </c>
      <c r="D1210" s="2">
        <v>0.66539351851851847</v>
      </c>
      <c r="E1210">
        <v>118</v>
      </c>
      <c r="F1210" s="5">
        <f>IFERROR(VLOOKUP(E1210,Raw_Menu!$A$2:$D$33,4,FALSE),0)</f>
        <v>14.95</v>
      </c>
      <c r="G1210" s="5">
        <f t="shared" si="36"/>
        <v>14.95</v>
      </c>
      <c r="H1210">
        <f t="shared" si="37"/>
        <v>15</v>
      </c>
      <c r="I1210" t="str">
        <f>IFERROR(VLOOKUP(tblOrders[[#This Row],[item_id]],Raw_Menu!$A$2:$D$33,3,FALSE),"Unknown")</f>
        <v>Mexican</v>
      </c>
    </row>
    <row r="1211" spans="1:9" x14ac:dyDescent="0.25">
      <c r="A1211">
        <v>1210</v>
      </c>
      <c r="B1211">
        <v>532</v>
      </c>
      <c r="C1211" s="1">
        <v>44935</v>
      </c>
      <c r="D1211" s="2">
        <v>0.67671296296296302</v>
      </c>
      <c r="E1211">
        <v>118</v>
      </c>
      <c r="F1211" s="5">
        <f>IFERROR(VLOOKUP(E1211,Raw_Menu!$A$2:$D$33,4,FALSE),0)</f>
        <v>14.95</v>
      </c>
      <c r="G1211" s="5">
        <f t="shared" si="36"/>
        <v>14.95</v>
      </c>
      <c r="H1211">
        <f t="shared" si="37"/>
        <v>16</v>
      </c>
      <c r="I1211" t="str">
        <f>IFERROR(VLOOKUP(tblOrders[[#This Row],[item_id]],Raw_Menu!$A$2:$D$33,3,FALSE),"Unknown")</f>
        <v>Mexican</v>
      </c>
    </row>
    <row r="1212" spans="1:9" x14ac:dyDescent="0.25">
      <c r="A1212">
        <v>1211</v>
      </c>
      <c r="B1212">
        <v>532</v>
      </c>
      <c r="C1212" s="1">
        <v>44935</v>
      </c>
      <c r="D1212" s="2">
        <v>0.67671296296296302</v>
      </c>
      <c r="E1212">
        <v>121</v>
      </c>
      <c r="F1212" s="5">
        <f>IFERROR(VLOOKUP(E1212,Raw_Menu!$A$2:$D$33,4,FALSE),0)</f>
        <v>10.5</v>
      </c>
      <c r="G1212" s="5">
        <f t="shared" si="36"/>
        <v>10.5</v>
      </c>
      <c r="H1212">
        <f t="shared" si="37"/>
        <v>16</v>
      </c>
      <c r="I1212" t="str">
        <f>IFERROR(VLOOKUP(tblOrders[[#This Row],[item_id]],Raw_Menu!$A$2:$D$33,3,FALSE),"Unknown")</f>
        <v>Mexican</v>
      </c>
    </row>
    <row r="1213" spans="1:9" x14ac:dyDescent="0.25">
      <c r="A1213">
        <v>1212</v>
      </c>
      <c r="B1213">
        <v>533</v>
      </c>
      <c r="C1213" s="1">
        <v>44935</v>
      </c>
      <c r="D1213" s="2">
        <v>0.68660879629629634</v>
      </c>
      <c r="E1213">
        <v>124</v>
      </c>
      <c r="F1213" s="5">
        <f>IFERROR(VLOOKUP(E1213,Raw_Menu!$A$2:$D$33,4,FALSE),0)</f>
        <v>14.5</v>
      </c>
      <c r="G1213" s="5">
        <f t="shared" si="36"/>
        <v>14.5</v>
      </c>
      <c r="H1213">
        <f t="shared" si="37"/>
        <v>16</v>
      </c>
      <c r="I1213" t="str">
        <f>IFERROR(VLOOKUP(tblOrders[[#This Row],[item_id]],Raw_Menu!$A$2:$D$33,3,FALSE),"Unknown")</f>
        <v>Italian</v>
      </c>
    </row>
    <row r="1214" spans="1:9" x14ac:dyDescent="0.25">
      <c r="A1214">
        <v>1213</v>
      </c>
      <c r="B1214">
        <v>533</v>
      </c>
      <c r="C1214" s="1">
        <v>44935</v>
      </c>
      <c r="D1214" s="2">
        <v>0.68660879629629634</v>
      </c>
      <c r="E1214">
        <v>122</v>
      </c>
      <c r="F1214" s="5">
        <f>IFERROR(VLOOKUP(E1214,Raw_Menu!$A$2:$D$33,4,FALSE),0)</f>
        <v>7</v>
      </c>
      <c r="G1214" s="5">
        <f t="shared" si="36"/>
        <v>7</v>
      </c>
      <c r="H1214">
        <f t="shared" si="37"/>
        <v>16</v>
      </c>
      <c r="I1214" t="str">
        <f>IFERROR(VLOOKUP(tblOrders[[#This Row],[item_id]],Raw_Menu!$A$2:$D$33,3,FALSE),"Unknown")</f>
        <v>Mexican</v>
      </c>
    </row>
    <row r="1215" spans="1:9" x14ac:dyDescent="0.25">
      <c r="A1215">
        <v>1214</v>
      </c>
      <c r="B1215">
        <v>533</v>
      </c>
      <c r="C1215" s="1">
        <v>44935</v>
      </c>
      <c r="D1215" s="2">
        <v>0.68660879629629634</v>
      </c>
      <c r="E1215" t="s">
        <v>95</v>
      </c>
      <c r="F1215" s="5">
        <f>IFERROR(VLOOKUP(E1215,Raw_Menu!$A$2:$D$33,4,FALSE),0)</f>
        <v>0</v>
      </c>
      <c r="G1215" s="5">
        <f t="shared" si="36"/>
        <v>0</v>
      </c>
      <c r="H1215">
        <f t="shared" si="37"/>
        <v>16</v>
      </c>
      <c r="I1215" t="str">
        <f>IFERROR(VLOOKUP(tblOrders[[#This Row],[item_id]],Raw_Menu!$A$2:$D$33,3,FALSE),"Unknown")</f>
        <v>Unknown</v>
      </c>
    </row>
    <row r="1216" spans="1:9" x14ac:dyDescent="0.25">
      <c r="A1216">
        <v>1215</v>
      </c>
      <c r="B1216">
        <v>534</v>
      </c>
      <c r="C1216" s="1">
        <v>44935</v>
      </c>
      <c r="D1216" s="2">
        <v>0.6968981481481481</v>
      </c>
      <c r="E1216">
        <v>119</v>
      </c>
      <c r="F1216" s="5">
        <f>IFERROR(VLOOKUP(E1216,Raw_Menu!$A$2:$D$33,4,FALSE),0)</f>
        <v>11.95</v>
      </c>
      <c r="G1216" s="5">
        <f t="shared" si="36"/>
        <v>11.95</v>
      </c>
      <c r="H1216">
        <f t="shared" si="37"/>
        <v>16</v>
      </c>
      <c r="I1216" t="str">
        <f>IFERROR(VLOOKUP(tblOrders[[#This Row],[item_id]],Raw_Menu!$A$2:$D$33,3,FALSE),"Unknown")</f>
        <v>Mexican</v>
      </c>
    </row>
    <row r="1217" spans="1:9" x14ac:dyDescent="0.25">
      <c r="A1217">
        <v>1216</v>
      </c>
      <c r="B1217">
        <v>534</v>
      </c>
      <c r="C1217" s="1">
        <v>44935</v>
      </c>
      <c r="D1217" s="2">
        <v>0.6968981481481481</v>
      </c>
      <c r="E1217">
        <v>105</v>
      </c>
      <c r="F1217" s="5">
        <f>IFERROR(VLOOKUP(E1217,Raw_Menu!$A$2:$D$33,4,FALSE),0)</f>
        <v>7</v>
      </c>
      <c r="G1217" s="5">
        <f t="shared" si="36"/>
        <v>7</v>
      </c>
      <c r="H1217">
        <f t="shared" si="37"/>
        <v>16</v>
      </c>
      <c r="I1217" t="str">
        <f>IFERROR(VLOOKUP(tblOrders[[#This Row],[item_id]],Raw_Menu!$A$2:$D$33,3,FALSE),"Unknown")</f>
        <v>American</v>
      </c>
    </row>
    <row r="1218" spans="1:9" x14ac:dyDescent="0.25">
      <c r="A1218">
        <v>1217</v>
      </c>
      <c r="B1218">
        <v>535</v>
      </c>
      <c r="C1218" s="1">
        <v>44935</v>
      </c>
      <c r="D1218" s="2">
        <v>0.7144328703703704</v>
      </c>
      <c r="E1218">
        <v>108</v>
      </c>
      <c r="F1218" s="5">
        <f>IFERROR(VLOOKUP(E1218,Raw_Menu!$A$2:$D$33,4,FALSE),0)</f>
        <v>14.5</v>
      </c>
      <c r="G1218" s="5">
        <f t="shared" ref="G1218:G1281" si="38">VALUE(F1218)</f>
        <v>14.5</v>
      </c>
      <c r="H1218">
        <f t="shared" ref="H1218:H1281" si="39">HOUR(D1218)</f>
        <v>17</v>
      </c>
      <c r="I1218" t="str">
        <f>IFERROR(VLOOKUP(tblOrders[[#This Row],[item_id]],Raw_Menu!$A$2:$D$33,3,FALSE),"Unknown")</f>
        <v>Asian</v>
      </c>
    </row>
    <row r="1219" spans="1:9" x14ac:dyDescent="0.25">
      <c r="A1219">
        <v>1218</v>
      </c>
      <c r="B1219">
        <v>536</v>
      </c>
      <c r="C1219" s="1">
        <v>44935</v>
      </c>
      <c r="D1219" s="2">
        <v>0.72141203703703705</v>
      </c>
      <c r="E1219">
        <v>115</v>
      </c>
      <c r="F1219" s="5">
        <f>IFERROR(VLOOKUP(E1219,Raw_Menu!$A$2:$D$33,4,FALSE),0)</f>
        <v>11.95</v>
      </c>
      <c r="G1219" s="5">
        <f t="shared" si="38"/>
        <v>11.95</v>
      </c>
      <c r="H1219">
        <f t="shared" si="39"/>
        <v>17</v>
      </c>
      <c r="I1219" t="str">
        <f>IFERROR(VLOOKUP(tblOrders[[#This Row],[item_id]],Raw_Menu!$A$2:$D$33,3,FALSE),"Unknown")</f>
        <v>Mexican</v>
      </c>
    </row>
    <row r="1220" spans="1:9" x14ac:dyDescent="0.25">
      <c r="A1220">
        <v>1219</v>
      </c>
      <c r="B1220">
        <v>536</v>
      </c>
      <c r="C1220" s="1">
        <v>44935</v>
      </c>
      <c r="D1220" s="2">
        <v>0.72141203703703705</v>
      </c>
      <c r="E1220">
        <v>118</v>
      </c>
      <c r="F1220" s="5">
        <f>IFERROR(VLOOKUP(E1220,Raw_Menu!$A$2:$D$33,4,FALSE),0)</f>
        <v>14.95</v>
      </c>
      <c r="G1220" s="5">
        <f t="shared" si="38"/>
        <v>14.95</v>
      </c>
      <c r="H1220">
        <f t="shared" si="39"/>
        <v>17</v>
      </c>
      <c r="I1220" t="str">
        <f>IFERROR(VLOOKUP(tblOrders[[#This Row],[item_id]],Raw_Menu!$A$2:$D$33,3,FALSE),"Unknown")</f>
        <v>Mexican</v>
      </c>
    </row>
    <row r="1221" spans="1:9" x14ac:dyDescent="0.25">
      <c r="A1221">
        <v>1220</v>
      </c>
      <c r="B1221">
        <v>537</v>
      </c>
      <c r="C1221" s="1">
        <v>44935</v>
      </c>
      <c r="D1221" s="2">
        <v>0.72490740740740744</v>
      </c>
      <c r="E1221">
        <v>108</v>
      </c>
      <c r="F1221" s="5">
        <f>IFERROR(VLOOKUP(E1221,Raw_Menu!$A$2:$D$33,4,FALSE),0)</f>
        <v>14.5</v>
      </c>
      <c r="G1221" s="5">
        <f t="shared" si="38"/>
        <v>14.5</v>
      </c>
      <c r="H1221">
        <f t="shared" si="39"/>
        <v>17</v>
      </c>
      <c r="I1221" t="str">
        <f>IFERROR(VLOOKUP(tblOrders[[#This Row],[item_id]],Raw_Menu!$A$2:$D$33,3,FALSE),"Unknown")</f>
        <v>Asian</v>
      </c>
    </row>
    <row r="1222" spans="1:9" x14ac:dyDescent="0.25">
      <c r="A1222">
        <v>1221</v>
      </c>
      <c r="B1222">
        <v>537</v>
      </c>
      <c r="C1222" s="1">
        <v>44935</v>
      </c>
      <c r="D1222" s="2">
        <v>0.72490740740740744</v>
      </c>
      <c r="E1222">
        <v>109</v>
      </c>
      <c r="F1222" s="5">
        <f>IFERROR(VLOOKUP(E1222,Raw_Menu!$A$2:$D$33,4,FALSE),0)</f>
        <v>17.95</v>
      </c>
      <c r="G1222" s="5">
        <f t="shared" si="38"/>
        <v>17.95</v>
      </c>
      <c r="H1222">
        <f t="shared" si="39"/>
        <v>17</v>
      </c>
      <c r="I1222" t="str">
        <f>IFERROR(VLOOKUP(tblOrders[[#This Row],[item_id]],Raw_Menu!$A$2:$D$33,3,FALSE),"Unknown")</f>
        <v>Asian</v>
      </c>
    </row>
    <row r="1223" spans="1:9" x14ac:dyDescent="0.25">
      <c r="A1223">
        <v>1222</v>
      </c>
      <c r="B1223">
        <v>537</v>
      </c>
      <c r="C1223" s="1">
        <v>44935</v>
      </c>
      <c r="D1223" s="2">
        <v>0.72490740740740744</v>
      </c>
      <c r="E1223">
        <v>117</v>
      </c>
      <c r="F1223" s="5">
        <f>IFERROR(VLOOKUP(E1223,Raw_Menu!$A$2:$D$33,4,FALSE),0)</f>
        <v>12.95</v>
      </c>
      <c r="G1223" s="5">
        <f t="shared" si="38"/>
        <v>12.95</v>
      </c>
      <c r="H1223">
        <f t="shared" si="39"/>
        <v>17</v>
      </c>
      <c r="I1223" t="str">
        <f>IFERROR(VLOOKUP(tblOrders[[#This Row],[item_id]],Raw_Menu!$A$2:$D$33,3,FALSE),"Unknown")</f>
        <v>Mexican</v>
      </c>
    </row>
    <row r="1224" spans="1:9" x14ac:dyDescent="0.25">
      <c r="A1224">
        <v>1223</v>
      </c>
      <c r="B1224">
        <v>538</v>
      </c>
      <c r="C1224" s="1">
        <v>44935</v>
      </c>
      <c r="D1224" s="2">
        <v>0.73893518518518519</v>
      </c>
      <c r="E1224">
        <v>123</v>
      </c>
      <c r="F1224" s="5">
        <f>IFERROR(VLOOKUP(E1224,Raw_Menu!$A$2:$D$33,4,FALSE),0)</f>
        <v>9</v>
      </c>
      <c r="G1224" s="5">
        <f t="shared" si="38"/>
        <v>9</v>
      </c>
      <c r="H1224">
        <f t="shared" si="39"/>
        <v>17</v>
      </c>
      <c r="I1224" t="str">
        <f>IFERROR(VLOOKUP(tblOrders[[#This Row],[item_id]],Raw_Menu!$A$2:$D$33,3,FALSE),"Unknown")</f>
        <v>Mexican</v>
      </c>
    </row>
    <row r="1225" spans="1:9" x14ac:dyDescent="0.25">
      <c r="A1225">
        <v>1224</v>
      </c>
      <c r="B1225">
        <v>539</v>
      </c>
      <c r="C1225" s="1">
        <v>44935</v>
      </c>
      <c r="D1225" s="2">
        <v>0.74414351851851857</v>
      </c>
      <c r="E1225">
        <v>124</v>
      </c>
      <c r="F1225" s="5">
        <f>IFERROR(VLOOKUP(E1225,Raw_Menu!$A$2:$D$33,4,FALSE),0)</f>
        <v>14.5</v>
      </c>
      <c r="G1225" s="5">
        <f t="shared" si="38"/>
        <v>14.5</v>
      </c>
      <c r="H1225">
        <f t="shared" si="39"/>
        <v>17</v>
      </c>
      <c r="I1225" t="str">
        <f>IFERROR(VLOOKUP(tblOrders[[#This Row],[item_id]],Raw_Menu!$A$2:$D$33,3,FALSE),"Unknown")</f>
        <v>Italian</v>
      </c>
    </row>
    <row r="1226" spans="1:9" x14ac:dyDescent="0.25">
      <c r="A1226">
        <v>1225</v>
      </c>
      <c r="B1226">
        <v>539</v>
      </c>
      <c r="C1226" s="1">
        <v>44935</v>
      </c>
      <c r="D1226" s="2">
        <v>0.74414351851851857</v>
      </c>
      <c r="E1226">
        <v>127</v>
      </c>
      <c r="F1226" s="5">
        <f>IFERROR(VLOOKUP(E1226,Raw_Menu!$A$2:$D$33,4,FALSE),0)</f>
        <v>17.95</v>
      </c>
      <c r="G1226" s="5">
        <f t="shared" si="38"/>
        <v>17.95</v>
      </c>
      <c r="H1226">
        <f t="shared" si="39"/>
        <v>17</v>
      </c>
      <c r="I1226" t="str">
        <f>IFERROR(VLOOKUP(tblOrders[[#This Row],[item_id]],Raw_Menu!$A$2:$D$33,3,FALSE),"Unknown")</f>
        <v>Italian</v>
      </c>
    </row>
    <row r="1227" spans="1:9" x14ac:dyDescent="0.25">
      <c r="A1227">
        <v>1226</v>
      </c>
      <c r="B1227">
        <v>539</v>
      </c>
      <c r="C1227" s="1">
        <v>44935</v>
      </c>
      <c r="D1227" s="2">
        <v>0.74414351851851857</v>
      </c>
      <c r="E1227">
        <v>131</v>
      </c>
      <c r="F1227" s="5">
        <f>IFERROR(VLOOKUP(E1227,Raw_Menu!$A$2:$D$33,4,FALSE),0)</f>
        <v>17.95</v>
      </c>
      <c r="G1227" s="5">
        <f t="shared" si="38"/>
        <v>17.95</v>
      </c>
      <c r="H1227">
        <f t="shared" si="39"/>
        <v>17</v>
      </c>
      <c r="I1227" t="str">
        <f>IFERROR(VLOOKUP(tblOrders[[#This Row],[item_id]],Raw_Menu!$A$2:$D$33,3,FALSE),"Unknown")</f>
        <v>Italian</v>
      </c>
    </row>
    <row r="1228" spans="1:9" x14ac:dyDescent="0.25">
      <c r="A1228">
        <v>1227</v>
      </c>
      <c r="B1228">
        <v>540</v>
      </c>
      <c r="C1228" s="1">
        <v>44935</v>
      </c>
      <c r="D1228" s="2">
        <v>0.7449189814814815</v>
      </c>
      <c r="E1228">
        <v>123</v>
      </c>
      <c r="F1228" s="5">
        <f>IFERROR(VLOOKUP(E1228,Raw_Menu!$A$2:$D$33,4,FALSE),0)</f>
        <v>9</v>
      </c>
      <c r="G1228" s="5">
        <f t="shared" si="38"/>
        <v>9</v>
      </c>
      <c r="H1228">
        <f t="shared" si="39"/>
        <v>17</v>
      </c>
      <c r="I1228" t="str">
        <f>IFERROR(VLOOKUP(tblOrders[[#This Row],[item_id]],Raw_Menu!$A$2:$D$33,3,FALSE),"Unknown")</f>
        <v>Mexican</v>
      </c>
    </row>
    <row r="1229" spans="1:9" x14ac:dyDescent="0.25">
      <c r="A1229">
        <v>1228</v>
      </c>
      <c r="B1229">
        <v>541</v>
      </c>
      <c r="C1229" s="1">
        <v>44935</v>
      </c>
      <c r="D1229" s="2">
        <v>0.75540509259259259</v>
      </c>
      <c r="E1229">
        <v>107</v>
      </c>
      <c r="F1229" s="5">
        <f>IFERROR(VLOOKUP(E1229,Raw_Menu!$A$2:$D$33,4,FALSE),0)</f>
        <v>16.5</v>
      </c>
      <c r="G1229" s="5">
        <f t="shared" si="38"/>
        <v>16.5</v>
      </c>
      <c r="H1229">
        <f t="shared" si="39"/>
        <v>18</v>
      </c>
      <c r="I1229" t="str">
        <f>IFERROR(VLOOKUP(tblOrders[[#This Row],[item_id]],Raw_Menu!$A$2:$D$33,3,FALSE),"Unknown")</f>
        <v>Asian</v>
      </c>
    </row>
    <row r="1230" spans="1:9" x14ac:dyDescent="0.25">
      <c r="A1230">
        <v>1229</v>
      </c>
      <c r="B1230">
        <v>542</v>
      </c>
      <c r="C1230" s="1">
        <v>44935</v>
      </c>
      <c r="D1230" s="2">
        <v>0.75562499999999999</v>
      </c>
      <c r="E1230">
        <v>101</v>
      </c>
      <c r="F1230" s="5">
        <f>IFERROR(VLOOKUP(E1230,Raw_Menu!$A$2:$D$33,4,FALSE),0)</f>
        <v>12.95</v>
      </c>
      <c r="G1230" s="5">
        <f t="shared" si="38"/>
        <v>12.95</v>
      </c>
      <c r="H1230">
        <f t="shared" si="39"/>
        <v>18</v>
      </c>
      <c r="I1230" t="str">
        <f>IFERROR(VLOOKUP(tblOrders[[#This Row],[item_id]],Raw_Menu!$A$2:$D$33,3,FALSE),"Unknown")</f>
        <v>American</v>
      </c>
    </row>
    <row r="1231" spans="1:9" x14ac:dyDescent="0.25">
      <c r="A1231">
        <v>1230</v>
      </c>
      <c r="B1231">
        <v>542</v>
      </c>
      <c r="C1231" s="1">
        <v>44935</v>
      </c>
      <c r="D1231" s="2">
        <v>0.75562499999999999</v>
      </c>
      <c r="E1231">
        <v>119</v>
      </c>
      <c r="F1231" s="5">
        <f>IFERROR(VLOOKUP(E1231,Raw_Menu!$A$2:$D$33,4,FALSE),0)</f>
        <v>11.95</v>
      </c>
      <c r="G1231" s="5">
        <f t="shared" si="38"/>
        <v>11.95</v>
      </c>
      <c r="H1231">
        <f t="shared" si="39"/>
        <v>18</v>
      </c>
      <c r="I1231" t="str">
        <f>IFERROR(VLOOKUP(tblOrders[[#This Row],[item_id]],Raw_Menu!$A$2:$D$33,3,FALSE),"Unknown")</f>
        <v>Mexican</v>
      </c>
    </row>
    <row r="1232" spans="1:9" x14ac:dyDescent="0.25">
      <c r="A1232">
        <v>1231</v>
      </c>
      <c r="B1232">
        <v>543</v>
      </c>
      <c r="C1232" s="1">
        <v>44935</v>
      </c>
      <c r="D1232" s="2">
        <v>0.76665509259259257</v>
      </c>
      <c r="E1232">
        <v>104</v>
      </c>
      <c r="F1232" s="5">
        <f>IFERROR(VLOOKUP(E1232,Raw_Menu!$A$2:$D$33,4,FALSE),0)</f>
        <v>10.5</v>
      </c>
      <c r="G1232" s="5">
        <f t="shared" si="38"/>
        <v>10.5</v>
      </c>
      <c r="H1232">
        <f t="shared" si="39"/>
        <v>18</v>
      </c>
      <c r="I1232" t="str">
        <f>IFERROR(VLOOKUP(tblOrders[[#This Row],[item_id]],Raw_Menu!$A$2:$D$33,3,FALSE),"Unknown")</f>
        <v>American</v>
      </c>
    </row>
    <row r="1233" spans="1:9" x14ac:dyDescent="0.25">
      <c r="A1233">
        <v>1232</v>
      </c>
      <c r="B1233">
        <v>543</v>
      </c>
      <c r="C1233" s="1">
        <v>44935</v>
      </c>
      <c r="D1233" s="2">
        <v>0.76665509259259257</v>
      </c>
      <c r="E1233">
        <v>108</v>
      </c>
      <c r="F1233" s="5">
        <f>IFERROR(VLOOKUP(E1233,Raw_Menu!$A$2:$D$33,4,FALSE),0)</f>
        <v>14.5</v>
      </c>
      <c r="G1233" s="5">
        <f t="shared" si="38"/>
        <v>14.5</v>
      </c>
      <c r="H1233">
        <f t="shared" si="39"/>
        <v>18</v>
      </c>
      <c r="I1233" t="str">
        <f>IFERROR(VLOOKUP(tblOrders[[#This Row],[item_id]],Raw_Menu!$A$2:$D$33,3,FALSE),"Unknown")</f>
        <v>Asian</v>
      </c>
    </row>
    <row r="1234" spans="1:9" x14ac:dyDescent="0.25">
      <c r="A1234">
        <v>1233</v>
      </c>
      <c r="B1234">
        <v>543</v>
      </c>
      <c r="C1234" s="1">
        <v>44935</v>
      </c>
      <c r="D1234" s="2">
        <v>0.76665509259259257</v>
      </c>
      <c r="E1234">
        <v>128</v>
      </c>
      <c r="F1234" s="5">
        <f>IFERROR(VLOOKUP(E1234,Raw_Menu!$A$2:$D$33,4,FALSE),0)</f>
        <v>15.5</v>
      </c>
      <c r="G1234" s="5">
        <f t="shared" si="38"/>
        <v>15.5</v>
      </c>
      <c r="H1234">
        <f t="shared" si="39"/>
        <v>18</v>
      </c>
      <c r="I1234" t="str">
        <f>IFERROR(VLOOKUP(tblOrders[[#This Row],[item_id]],Raw_Menu!$A$2:$D$33,3,FALSE),"Unknown")</f>
        <v>Italian</v>
      </c>
    </row>
    <row r="1235" spans="1:9" x14ac:dyDescent="0.25">
      <c r="A1235">
        <v>1234</v>
      </c>
      <c r="B1235">
        <v>544</v>
      </c>
      <c r="C1235" s="1">
        <v>44935</v>
      </c>
      <c r="D1235" s="2">
        <v>0.77157407407407408</v>
      </c>
      <c r="E1235">
        <v>111</v>
      </c>
      <c r="F1235" s="5">
        <f>IFERROR(VLOOKUP(E1235,Raw_Menu!$A$2:$D$33,4,FALSE),0)</f>
        <v>11.95</v>
      </c>
      <c r="G1235" s="5">
        <f t="shared" si="38"/>
        <v>11.95</v>
      </c>
      <c r="H1235">
        <f t="shared" si="39"/>
        <v>18</v>
      </c>
      <c r="I1235" t="str">
        <f>IFERROR(VLOOKUP(tblOrders[[#This Row],[item_id]],Raw_Menu!$A$2:$D$33,3,FALSE),"Unknown")</f>
        <v>Asian</v>
      </c>
    </row>
    <row r="1236" spans="1:9" x14ac:dyDescent="0.25">
      <c r="A1236">
        <v>1235</v>
      </c>
      <c r="B1236">
        <v>544</v>
      </c>
      <c r="C1236" s="1">
        <v>44935</v>
      </c>
      <c r="D1236" s="2">
        <v>0.77157407407407408</v>
      </c>
      <c r="E1236">
        <v>120</v>
      </c>
      <c r="F1236" s="5">
        <f>IFERROR(VLOOKUP(E1236,Raw_Menu!$A$2:$D$33,4,FALSE),0)</f>
        <v>13.95</v>
      </c>
      <c r="G1236" s="5">
        <f t="shared" si="38"/>
        <v>13.95</v>
      </c>
      <c r="H1236">
        <f t="shared" si="39"/>
        <v>18</v>
      </c>
      <c r="I1236" t="str">
        <f>IFERROR(VLOOKUP(tblOrders[[#This Row],[item_id]],Raw_Menu!$A$2:$D$33,3,FALSE),"Unknown")</f>
        <v>Mexican</v>
      </c>
    </row>
    <row r="1237" spans="1:9" x14ac:dyDescent="0.25">
      <c r="A1237">
        <v>1236</v>
      </c>
      <c r="B1237">
        <v>545</v>
      </c>
      <c r="C1237" s="1">
        <v>44935</v>
      </c>
      <c r="D1237" s="2">
        <v>0.78226851851851853</v>
      </c>
      <c r="E1237">
        <v>113</v>
      </c>
      <c r="F1237" s="5">
        <f>IFERROR(VLOOKUP(E1237,Raw_Menu!$A$2:$D$33,4,FALSE),0)</f>
        <v>5</v>
      </c>
      <c r="G1237" s="5">
        <f t="shared" si="38"/>
        <v>5</v>
      </c>
      <c r="H1237">
        <f t="shared" si="39"/>
        <v>18</v>
      </c>
      <c r="I1237" t="str">
        <f>IFERROR(VLOOKUP(tblOrders[[#This Row],[item_id]],Raw_Menu!$A$2:$D$33,3,FALSE),"Unknown")</f>
        <v>Asian</v>
      </c>
    </row>
    <row r="1238" spans="1:9" x14ac:dyDescent="0.25">
      <c r="A1238">
        <v>1237</v>
      </c>
      <c r="B1238">
        <v>545</v>
      </c>
      <c r="C1238" s="1">
        <v>44935</v>
      </c>
      <c r="D1238" s="2">
        <v>0.78226851851851853</v>
      </c>
      <c r="E1238">
        <v>113</v>
      </c>
      <c r="F1238" s="5">
        <f>IFERROR(VLOOKUP(E1238,Raw_Menu!$A$2:$D$33,4,FALSE),0)</f>
        <v>5</v>
      </c>
      <c r="G1238" s="5">
        <f t="shared" si="38"/>
        <v>5</v>
      </c>
      <c r="H1238">
        <f t="shared" si="39"/>
        <v>18</v>
      </c>
      <c r="I1238" t="str">
        <f>IFERROR(VLOOKUP(tblOrders[[#This Row],[item_id]],Raw_Menu!$A$2:$D$33,3,FALSE),"Unknown")</f>
        <v>Asian</v>
      </c>
    </row>
    <row r="1239" spans="1:9" x14ac:dyDescent="0.25">
      <c r="A1239">
        <v>1238</v>
      </c>
      <c r="B1239">
        <v>545</v>
      </c>
      <c r="C1239" s="1">
        <v>44935</v>
      </c>
      <c r="D1239" s="2">
        <v>0.78226851851851853</v>
      </c>
      <c r="E1239">
        <v>118</v>
      </c>
      <c r="F1239" s="5">
        <f>IFERROR(VLOOKUP(E1239,Raw_Menu!$A$2:$D$33,4,FALSE),0)</f>
        <v>14.95</v>
      </c>
      <c r="G1239" s="5">
        <f t="shared" si="38"/>
        <v>14.95</v>
      </c>
      <c r="H1239">
        <f t="shared" si="39"/>
        <v>18</v>
      </c>
      <c r="I1239" t="str">
        <f>IFERROR(VLOOKUP(tblOrders[[#This Row],[item_id]],Raw_Menu!$A$2:$D$33,3,FALSE),"Unknown")</f>
        <v>Mexican</v>
      </c>
    </row>
    <row r="1240" spans="1:9" x14ac:dyDescent="0.25">
      <c r="A1240">
        <v>1239</v>
      </c>
      <c r="B1240">
        <v>545</v>
      </c>
      <c r="C1240" s="1">
        <v>44935</v>
      </c>
      <c r="D1240" s="2">
        <v>0.78226851851851853</v>
      </c>
      <c r="E1240">
        <v>121</v>
      </c>
      <c r="F1240" s="5">
        <f>IFERROR(VLOOKUP(E1240,Raw_Menu!$A$2:$D$33,4,FALSE),0)</f>
        <v>10.5</v>
      </c>
      <c r="G1240" s="5">
        <f t="shared" si="38"/>
        <v>10.5</v>
      </c>
      <c r="H1240">
        <f t="shared" si="39"/>
        <v>18</v>
      </c>
      <c r="I1240" t="str">
        <f>IFERROR(VLOOKUP(tblOrders[[#This Row],[item_id]],Raw_Menu!$A$2:$D$33,3,FALSE),"Unknown")</f>
        <v>Mexican</v>
      </c>
    </row>
    <row r="1241" spans="1:9" x14ac:dyDescent="0.25">
      <c r="A1241">
        <v>1240</v>
      </c>
      <c r="B1241">
        <v>546</v>
      </c>
      <c r="C1241" s="1">
        <v>44935</v>
      </c>
      <c r="D1241" s="2">
        <v>0.78295138888888893</v>
      </c>
      <c r="E1241">
        <v>126</v>
      </c>
      <c r="F1241" s="5">
        <f>IFERROR(VLOOKUP(E1241,Raw_Menu!$A$2:$D$33,4,FALSE),0)</f>
        <v>14.5</v>
      </c>
      <c r="G1241" s="5">
        <f t="shared" si="38"/>
        <v>14.5</v>
      </c>
      <c r="H1241">
        <f t="shared" si="39"/>
        <v>18</v>
      </c>
      <c r="I1241" t="str">
        <f>IFERROR(VLOOKUP(tblOrders[[#This Row],[item_id]],Raw_Menu!$A$2:$D$33,3,FALSE),"Unknown")</f>
        <v>Italian</v>
      </c>
    </row>
    <row r="1242" spans="1:9" x14ac:dyDescent="0.25">
      <c r="A1242">
        <v>1241</v>
      </c>
      <c r="B1242">
        <v>547</v>
      </c>
      <c r="C1242" s="1">
        <v>44935</v>
      </c>
      <c r="D1242" s="2">
        <v>0.78429398148148144</v>
      </c>
      <c r="E1242">
        <v>107</v>
      </c>
      <c r="F1242" s="5">
        <f>IFERROR(VLOOKUP(E1242,Raw_Menu!$A$2:$D$33,4,FALSE),0)</f>
        <v>16.5</v>
      </c>
      <c r="G1242" s="5">
        <f t="shared" si="38"/>
        <v>16.5</v>
      </c>
      <c r="H1242">
        <f t="shared" si="39"/>
        <v>18</v>
      </c>
      <c r="I1242" t="str">
        <f>IFERROR(VLOOKUP(tblOrders[[#This Row],[item_id]],Raw_Menu!$A$2:$D$33,3,FALSE),"Unknown")</f>
        <v>Asian</v>
      </c>
    </row>
    <row r="1243" spans="1:9" x14ac:dyDescent="0.25">
      <c r="A1243">
        <v>1242</v>
      </c>
      <c r="B1243">
        <v>548</v>
      </c>
      <c r="C1243" s="1">
        <v>44935</v>
      </c>
      <c r="D1243" s="2">
        <v>0.79593749999999996</v>
      </c>
      <c r="E1243">
        <v>109</v>
      </c>
      <c r="F1243" s="5">
        <f>IFERROR(VLOOKUP(E1243,Raw_Menu!$A$2:$D$33,4,FALSE),0)</f>
        <v>17.95</v>
      </c>
      <c r="G1243" s="5">
        <f t="shared" si="38"/>
        <v>17.95</v>
      </c>
      <c r="H1243">
        <f t="shared" si="39"/>
        <v>19</v>
      </c>
      <c r="I1243" t="str">
        <f>IFERROR(VLOOKUP(tblOrders[[#This Row],[item_id]],Raw_Menu!$A$2:$D$33,3,FALSE),"Unknown")</f>
        <v>Asian</v>
      </c>
    </row>
    <row r="1244" spans="1:9" x14ac:dyDescent="0.25">
      <c r="A1244">
        <v>1243</v>
      </c>
      <c r="B1244">
        <v>549</v>
      </c>
      <c r="C1244" s="1">
        <v>44935</v>
      </c>
      <c r="D1244" s="2">
        <v>0.79622685185185182</v>
      </c>
      <c r="E1244">
        <v>107</v>
      </c>
      <c r="F1244" s="5">
        <f>IFERROR(VLOOKUP(E1244,Raw_Menu!$A$2:$D$33,4,FALSE),0)</f>
        <v>16.5</v>
      </c>
      <c r="G1244" s="5">
        <f t="shared" si="38"/>
        <v>16.5</v>
      </c>
      <c r="H1244">
        <f t="shared" si="39"/>
        <v>19</v>
      </c>
      <c r="I1244" t="str">
        <f>IFERROR(VLOOKUP(tblOrders[[#This Row],[item_id]],Raw_Menu!$A$2:$D$33,3,FALSE),"Unknown")</f>
        <v>Asian</v>
      </c>
    </row>
    <row r="1245" spans="1:9" x14ac:dyDescent="0.25">
      <c r="A1245">
        <v>1244</v>
      </c>
      <c r="B1245">
        <v>549</v>
      </c>
      <c r="C1245" s="1">
        <v>44935</v>
      </c>
      <c r="D1245" s="2">
        <v>0.79622685185185182</v>
      </c>
      <c r="E1245">
        <v>106</v>
      </c>
      <c r="F1245" s="5">
        <f>IFERROR(VLOOKUP(E1245,Raw_Menu!$A$2:$D$33,4,FALSE),0)</f>
        <v>7</v>
      </c>
      <c r="G1245" s="5">
        <f t="shared" si="38"/>
        <v>7</v>
      </c>
      <c r="H1245">
        <f t="shared" si="39"/>
        <v>19</v>
      </c>
      <c r="I1245" t="str">
        <f>IFERROR(VLOOKUP(tblOrders[[#This Row],[item_id]],Raw_Menu!$A$2:$D$33,3,FALSE),"Unknown")</f>
        <v>American</v>
      </c>
    </row>
    <row r="1246" spans="1:9" x14ac:dyDescent="0.25">
      <c r="A1246">
        <v>1245</v>
      </c>
      <c r="B1246">
        <v>550</v>
      </c>
      <c r="C1246" s="1">
        <v>44935</v>
      </c>
      <c r="D1246" s="2">
        <v>0.80068287037037034</v>
      </c>
      <c r="E1246">
        <v>131</v>
      </c>
      <c r="F1246" s="5">
        <f>IFERROR(VLOOKUP(E1246,Raw_Menu!$A$2:$D$33,4,FALSE),0)</f>
        <v>17.95</v>
      </c>
      <c r="G1246" s="5">
        <f t="shared" si="38"/>
        <v>17.95</v>
      </c>
      <c r="H1246">
        <f t="shared" si="39"/>
        <v>19</v>
      </c>
      <c r="I1246" t="str">
        <f>IFERROR(VLOOKUP(tblOrders[[#This Row],[item_id]],Raw_Menu!$A$2:$D$33,3,FALSE),"Unknown")</f>
        <v>Italian</v>
      </c>
    </row>
    <row r="1247" spans="1:9" x14ac:dyDescent="0.25">
      <c r="A1247">
        <v>1246</v>
      </c>
      <c r="B1247">
        <v>550</v>
      </c>
      <c r="C1247" s="1">
        <v>44935</v>
      </c>
      <c r="D1247" s="2">
        <v>0.80068287037037034</v>
      </c>
      <c r="E1247">
        <v>114</v>
      </c>
      <c r="F1247" s="5">
        <f>IFERROR(VLOOKUP(E1247,Raw_Menu!$A$2:$D$33,4,FALSE),0)</f>
        <v>9</v>
      </c>
      <c r="G1247" s="5">
        <f t="shared" si="38"/>
        <v>9</v>
      </c>
      <c r="H1247">
        <f t="shared" si="39"/>
        <v>19</v>
      </c>
      <c r="I1247" t="str">
        <f>IFERROR(VLOOKUP(tblOrders[[#This Row],[item_id]],Raw_Menu!$A$2:$D$33,3,FALSE),"Unknown")</f>
        <v>Asian</v>
      </c>
    </row>
    <row r="1248" spans="1:9" x14ac:dyDescent="0.25">
      <c r="A1248">
        <v>1247</v>
      </c>
      <c r="B1248">
        <v>551</v>
      </c>
      <c r="C1248" s="1">
        <v>44935</v>
      </c>
      <c r="D1248" s="2">
        <v>0.81</v>
      </c>
      <c r="E1248">
        <v>125</v>
      </c>
      <c r="F1248" s="5">
        <f>IFERROR(VLOOKUP(E1248,Raw_Menu!$A$2:$D$33,4,FALSE),0)</f>
        <v>17.95</v>
      </c>
      <c r="G1248" s="5">
        <f t="shared" si="38"/>
        <v>17.95</v>
      </c>
      <c r="H1248">
        <f t="shared" si="39"/>
        <v>19</v>
      </c>
      <c r="I1248" t="str">
        <f>IFERROR(VLOOKUP(tblOrders[[#This Row],[item_id]],Raw_Menu!$A$2:$D$33,3,FALSE),"Unknown")</f>
        <v>Italian</v>
      </c>
    </row>
    <row r="1249" spans="1:9" x14ac:dyDescent="0.25">
      <c r="A1249">
        <v>1248</v>
      </c>
      <c r="B1249">
        <v>551</v>
      </c>
      <c r="C1249" s="1">
        <v>44935</v>
      </c>
      <c r="D1249" s="2">
        <v>0.81</v>
      </c>
      <c r="E1249">
        <v>121</v>
      </c>
      <c r="F1249" s="5">
        <f>IFERROR(VLOOKUP(E1249,Raw_Menu!$A$2:$D$33,4,FALSE),0)</f>
        <v>10.5</v>
      </c>
      <c r="G1249" s="5">
        <f t="shared" si="38"/>
        <v>10.5</v>
      </c>
      <c r="H1249">
        <f t="shared" si="39"/>
        <v>19</v>
      </c>
      <c r="I1249" t="str">
        <f>IFERROR(VLOOKUP(tblOrders[[#This Row],[item_id]],Raw_Menu!$A$2:$D$33,3,FALSE),"Unknown")</f>
        <v>Mexican</v>
      </c>
    </row>
    <row r="1250" spans="1:9" x14ac:dyDescent="0.25">
      <c r="A1250">
        <v>1249</v>
      </c>
      <c r="B1250">
        <v>551</v>
      </c>
      <c r="C1250" s="1">
        <v>44935</v>
      </c>
      <c r="D1250" s="2">
        <v>0.81</v>
      </c>
      <c r="E1250">
        <v>106</v>
      </c>
      <c r="F1250" s="5">
        <f>IFERROR(VLOOKUP(E1250,Raw_Menu!$A$2:$D$33,4,FALSE),0)</f>
        <v>7</v>
      </c>
      <c r="G1250" s="5">
        <f t="shared" si="38"/>
        <v>7</v>
      </c>
      <c r="H1250">
        <f t="shared" si="39"/>
        <v>19</v>
      </c>
      <c r="I1250" t="str">
        <f>IFERROR(VLOOKUP(tblOrders[[#This Row],[item_id]],Raw_Menu!$A$2:$D$33,3,FALSE),"Unknown")</f>
        <v>American</v>
      </c>
    </row>
    <row r="1251" spans="1:9" x14ac:dyDescent="0.25">
      <c r="A1251">
        <v>1250</v>
      </c>
      <c r="B1251">
        <v>551</v>
      </c>
      <c r="C1251" s="1">
        <v>44935</v>
      </c>
      <c r="D1251" s="2">
        <v>0.81</v>
      </c>
      <c r="E1251">
        <v>114</v>
      </c>
      <c r="F1251" s="5">
        <f>IFERROR(VLOOKUP(E1251,Raw_Menu!$A$2:$D$33,4,FALSE),0)</f>
        <v>9</v>
      </c>
      <c r="G1251" s="5">
        <f t="shared" si="38"/>
        <v>9</v>
      </c>
      <c r="H1251">
        <f t="shared" si="39"/>
        <v>19</v>
      </c>
      <c r="I1251" t="str">
        <f>IFERROR(VLOOKUP(tblOrders[[#This Row],[item_id]],Raw_Menu!$A$2:$D$33,3,FALSE),"Unknown")</f>
        <v>Asian</v>
      </c>
    </row>
    <row r="1252" spans="1:9" x14ac:dyDescent="0.25">
      <c r="A1252">
        <v>1251</v>
      </c>
      <c r="B1252">
        <v>552</v>
      </c>
      <c r="C1252" s="1">
        <v>44935</v>
      </c>
      <c r="D1252" s="2">
        <v>0.8134837962962963</v>
      </c>
      <c r="E1252">
        <v>103</v>
      </c>
      <c r="F1252" s="5">
        <f>IFERROR(VLOOKUP(E1252,Raw_Menu!$A$2:$D$33,4,FALSE),0)</f>
        <v>9</v>
      </c>
      <c r="G1252" s="5">
        <f t="shared" si="38"/>
        <v>9</v>
      </c>
      <c r="H1252">
        <f t="shared" si="39"/>
        <v>19</v>
      </c>
      <c r="I1252" t="str">
        <f>IFERROR(VLOOKUP(tblOrders[[#This Row],[item_id]],Raw_Menu!$A$2:$D$33,3,FALSE),"Unknown")</f>
        <v>American</v>
      </c>
    </row>
    <row r="1253" spans="1:9" x14ac:dyDescent="0.25">
      <c r="A1253">
        <v>1252</v>
      </c>
      <c r="B1253">
        <v>552</v>
      </c>
      <c r="C1253" s="1">
        <v>44935</v>
      </c>
      <c r="D1253" s="2">
        <v>0.8134837962962963</v>
      </c>
      <c r="E1253">
        <v>126</v>
      </c>
      <c r="F1253" s="5">
        <f>IFERROR(VLOOKUP(E1253,Raw_Menu!$A$2:$D$33,4,FALSE),0)</f>
        <v>14.5</v>
      </c>
      <c r="G1253" s="5">
        <f t="shared" si="38"/>
        <v>14.5</v>
      </c>
      <c r="H1253">
        <f t="shared" si="39"/>
        <v>19</v>
      </c>
      <c r="I1253" t="str">
        <f>IFERROR(VLOOKUP(tblOrders[[#This Row],[item_id]],Raw_Menu!$A$2:$D$33,3,FALSE),"Unknown")</f>
        <v>Italian</v>
      </c>
    </row>
    <row r="1254" spans="1:9" x14ac:dyDescent="0.25">
      <c r="A1254">
        <v>1253</v>
      </c>
      <c r="B1254">
        <v>552</v>
      </c>
      <c r="C1254" s="1">
        <v>44935</v>
      </c>
      <c r="D1254" s="2">
        <v>0.8134837962962963</v>
      </c>
      <c r="E1254">
        <v>117</v>
      </c>
      <c r="F1254" s="5">
        <f>IFERROR(VLOOKUP(E1254,Raw_Menu!$A$2:$D$33,4,FALSE),0)</f>
        <v>12.95</v>
      </c>
      <c r="G1254" s="5">
        <f t="shared" si="38"/>
        <v>12.95</v>
      </c>
      <c r="H1254">
        <f t="shared" si="39"/>
        <v>19</v>
      </c>
      <c r="I1254" t="str">
        <f>IFERROR(VLOOKUP(tblOrders[[#This Row],[item_id]],Raw_Menu!$A$2:$D$33,3,FALSE),"Unknown")</f>
        <v>Mexican</v>
      </c>
    </row>
    <row r="1255" spans="1:9" x14ac:dyDescent="0.25">
      <c r="A1255">
        <v>1254</v>
      </c>
      <c r="B1255">
        <v>553</v>
      </c>
      <c r="C1255" s="1">
        <v>44935</v>
      </c>
      <c r="D1255" s="2">
        <v>0.84359953703703705</v>
      </c>
      <c r="E1255">
        <v>129</v>
      </c>
      <c r="F1255" s="5">
        <f>IFERROR(VLOOKUP(E1255,Raw_Menu!$A$2:$D$33,4,FALSE),0)</f>
        <v>15.5</v>
      </c>
      <c r="G1255" s="5">
        <f t="shared" si="38"/>
        <v>15.5</v>
      </c>
      <c r="H1255">
        <f t="shared" si="39"/>
        <v>20</v>
      </c>
      <c r="I1255" t="str">
        <f>IFERROR(VLOOKUP(tblOrders[[#This Row],[item_id]],Raw_Menu!$A$2:$D$33,3,FALSE),"Unknown")</f>
        <v>Italian</v>
      </c>
    </row>
    <row r="1256" spans="1:9" x14ac:dyDescent="0.25">
      <c r="A1256">
        <v>1255</v>
      </c>
      <c r="B1256">
        <v>554</v>
      </c>
      <c r="C1256" s="1">
        <v>44935</v>
      </c>
      <c r="D1256" s="2">
        <v>0.84434027777777776</v>
      </c>
      <c r="E1256">
        <v>103</v>
      </c>
      <c r="F1256" s="5">
        <f>IFERROR(VLOOKUP(E1256,Raw_Menu!$A$2:$D$33,4,FALSE),0)</f>
        <v>9</v>
      </c>
      <c r="G1256" s="5">
        <f t="shared" si="38"/>
        <v>9</v>
      </c>
      <c r="H1256">
        <f t="shared" si="39"/>
        <v>20</v>
      </c>
      <c r="I1256" t="str">
        <f>IFERROR(VLOOKUP(tblOrders[[#This Row],[item_id]],Raw_Menu!$A$2:$D$33,3,FALSE),"Unknown")</f>
        <v>American</v>
      </c>
    </row>
    <row r="1257" spans="1:9" x14ac:dyDescent="0.25">
      <c r="A1257">
        <v>1256</v>
      </c>
      <c r="B1257">
        <v>554</v>
      </c>
      <c r="C1257" s="1">
        <v>44935</v>
      </c>
      <c r="D1257" s="2">
        <v>0.84434027777777776</v>
      </c>
      <c r="E1257">
        <v>126</v>
      </c>
      <c r="F1257" s="5">
        <f>IFERROR(VLOOKUP(E1257,Raw_Menu!$A$2:$D$33,4,FALSE),0)</f>
        <v>14.5</v>
      </c>
      <c r="G1257" s="5">
        <f t="shared" si="38"/>
        <v>14.5</v>
      </c>
      <c r="H1257">
        <f t="shared" si="39"/>
        <v>20</v>
      </c>
      <c r="I1257" t="str">
        <f>IFERROR(VLOOKUP(tblOrders[[#This Row],[item_id]],Raw_Menu!$A$2:$D$33,3,FALSE),"Unknown")</f>
        <v>Italian</v>
      </c>
    </row>
    <row r="1258" spans="1:9" x14ac:dyDescent="0.25">
      <c r="A1258">
        <v>1257</v>
      </c>
      <c r="B1258">
        <v>555</v>
      </c>
      <c r="C1258" s="1">
        <v>44935</v>
      </c>
      <c r="D1258" s="2">
        <v>0.84612268518518519</v>
      </c>
      <c r="E1258">
        <v>101</v>
      </c>
      <c r="F1258" s="5">
        <f>IFERROR(VLOOKUP(E1258,Raw_Menu!$A$2:$D$33,4,FALSE),0)</f>
        <v>12.95</v>
      </c>
      <c r="G1258" s="5">
        <f t="shared" si="38"/>
        <v>12.95</v>
      </c>
      <c r="H1258">
        <f t="shared" si="39"/>
        <v>20</v>
      </c>
      <c r="I1258" t="str">
        <f>IFERROR(VLOOKUP(tblOrders[[#This Row],[item_id]],Raw_Menu!$A$2:$D$33,3,FALSE),"Unknown")</f>
        <v>American</v>
      </c>
    </row>
    <row r="1259" spans="1:9" x14ac:dyDescent="0.25">
      <c r="A1259">
        <v>1258</v>
      </c>
      <c r="B1259">
        <v>555</v>
      </c>
      <c r="C1259" s="1">
        <v>44935</v>
      </c>
      <c r="D1259" s="2">
        <v>0.84612268518518519</v>
      </c>
      <c r="E1259">
        <v>109</v>
      </c>
      <c r="F1259" s="5">
        <f>IFERROR(VLOOKUP(E1259,Raw_Menu!$A$2:$D$33,4,FALSE),0)</f>
        <v>17.95</v>
      </c>
      <c r="G1259" s="5">
        <f t="shared" si="38"/>
        <v>17.95</v>
      </c>
      <c r="H1259">
        <f t="shared" si="39"/>
        <v>20</v>
      </c>
      <c r="I1259" t="str">
        <f>IFERROR(VLOOKUP(tblOrders[[#This Row],[item_id]],Raw_Menu!$A$2:$D$33,3,FALSE),"Unknown")</f>
        <v>Asian</v>
      </c>
    </row>
    <row r="1260" spans="1:9" x14ac:dyDescent="0.25">
      <c r="A1260">
        <v>1259</v>
      </c>
      <c r="B1260">
        <v>556</v>
      </c>
      <c r="C1260" s="1">
        <v>44935</v>
      </c>
      <c r="D1260" s="2">
        <v>0.84944444444444445</v>
      </c>
      <c r="E1260">
        <v>125</v>
      </c>
      <c r="F1260" s="5">
        <f>IFERROR(VLOOKUP(E1260,Raw_Menu!$A$2:$D$33,4,FALSE),0)</f>
        <v>17.95</v>
      </c>
      <c r="G1260" s="5">
        <f t="shared" si="38"/>
        <v>17.95</v>
      </c>
      <c r="H1260">
        <f t="shared" si="39"/>
        <v>20</v>
      </c>
      <c r="I1260" t="str">
        <f>IFERROR(VLOOKUP(tblOrders[[#This Row],[item_id]],Raw_Menu!$A$2:$D$33,3,FALSE),"Unknown")</f>
        <v>Italian</v>
      </c>
    </row>
    <row r="1261" spans="1:9" x14ac:dyDescent="0.25">
      <c r="A1261">
        <v>1260</v>
      </c>
      <c r="B1261">
        <v>556</v>
      </c>
      <c r="C1261" s="1">
        <v>44935</v>
      </c>
      <c r="D1261" s="2">
        <v>0.84944444444444445</v>
      </c>
      <c r="E1261" t="s">
        <v>95</v>
      </c>
      <c r="F1261" s="5">
        <f>IFERROR(VLOOKUP(E1261,Raw_Menu!$A$2:$D$33,4,FALSE),0)</f>
        <v>0</v>
      </c>
      <c r="G1261" s="5">
        <f t="shared" si="38"/>
        <v>0</v>
      </c>
      <c r="H1261">
        <f t="shared" si="39"/>
        <v>20</v>
      </c>
      <c r="I1261" t="str">
        <f>IFERROR(VLOOKUP(tblOrders[[#This Row],[item_id]],Raw_Menu!$A$2:$D$33,3,FALSE),"Unknown")</f>
        <v>Unknown</v>
      </c>
    </row>
    <row r="1262" spans="1:9" x14ac:dyDescent="0.25">
      <c r="A1262">
        <v>1261</v>
      </c>
      <c r="B1262">
        <v>557</v>
      </c>
      <c r="C1262" s="1">
        <v>44935</v>
      </c>
      <c r="D1262" s="2">
        <v>0.85423611111111108</v>
      </c>
      <c r="E1262">
        <v>120</v>
      </c>
      <c r="F1262" s="5">
        <f>IFERROR(VLOOKUP(E1262,Raw_Menu!$A$2:$D$33,4,FALSE),0)</f>
        <v>13.95</v>
      </c>
      <c r="G1262" s="5">
        <f t="shared" si="38"/>
        <v>13.95</v>
      </c>
      <c r="H1262">
        <f t="shared" si="39"/>
        <v>20</v>
      </c>
      <c r="I1262" t="str">
        <f>IFERROR(VLOOKUP(tblOrders[[#This Row],[item_id]],Raw_Menu!$A$2:$D$33,3,FALSE),"Unknown")</f>
        <v>Mexican</v>
      </c>
    </row>
    <row r="1263" spans="1:9" x14ac:dyDescent="0.25">
      <c r="A1263">
        <v>1262</v>
      </c>
      <c r="B1263">
        <v>557</v>
      </c>
      <c r="C1263" s="1">
        <v>44935</v>
      </c>
      <c r="D1263" s="2">
        <v>0.85423611111111108</v>
      </c>
      <c r="E1263">
        <v>122</v>
      </c>
      <c r="F1263" s="5">
        <f>IFERROR(VLOOKUP(E1263,Raw_Menu!$A$2:$D$33,4,FALSE),0)</f>
        <v>7</v>
      </c>
      <c r="G1263" s="5">
        <f t="shared" si="38"/>
        <v>7</v>
      </c>
      <c r="H1263">
        <f t="shared" si="39"/>
        <v>20</v>
      </c>
      <c r="I1263" t="str">
        <f>IFERROR(VLOOKUP(tblOrders[[#This Row],[item_id]],Raw_Menu!$A$2:$D$33,3,FALSE),"Unknown")</f>
        <v>Mexican</v>
      </c>
    </row>
    <row r="1264" spans="1:9" x14ac:dyDescent="0.25">
      <c r="A1264">
        <v>1263</v>
      </c>
      <c r="B1264">
        <v>558</v>
      </c>
      <c r="C1264" s="1">
        <v>44935</v>
      </c>
      <c r="D1264" s="2">
        <v>0.86886574074074074</v>
      </c>
      <c r="E1264">
        <v>109</v>
      </c>
      <c r="F1264" s="5">
        <f>IFERROR(VLOOKUP(E1264,Raw_Menu!$A$2:$D$33,4,FALSE),0)</f>
        <v>17.95</v>
      </c>
      <c r="G1264" s="5">
        <f t="shared" si="38"/>
        <v>17.95</v>
      </c>
      <c r="H1264">
        <f t="shared" si="39"/>
        <v>20</v>
      </c>
      <c r="I1264" t="str">
        <f>IFERROR(VLOOKUP(tblOrders[[#This Row],[item_id]],Raw_Menu!$A$2:$D$33,3,FALSE),"Unknown")</f>
        <v>Asian</v>
      </c>
    </row>
    <row r="1265" spans="1:9" x14ac:dyDescent="0.25">
      <c r="A1265">
        <v>1264</v>
      </c>
      <c r="B1265">
        <v>559</v>
      </c>
      <c r="C1265" s="1">
        <v>44935</v>
      </c>
      <c r="D1265" s="2">
        <v>0.8821296296296296</v>
      </c>
      <c r="E1265">
        <v>108</v>
      </c>
      <c r="F1265" s="5">
        <f>IFERROR(VLOOKUP(E1265,Raw_Menu!$A$2:$D$33,4,FALSE),0)</f>
        <v>14.5</v>
      </c>
      <c r="G1265" s="5">
        <f t="shared" si="38"/>
        <v>14.5</v>
      </c>
      <c r="H1265">
        <f t="shared" si="39"/>
        <v>21</v>
      </c>
      <c r="I1265" t="str">
        <f>IFERROR(VLOOKUP(tblOrders[[#This Row],[item_id]],Raw_Menu!$A$2:$D$33,3,FALSE),"Unknown")</f>
        <v>Asian</v>
      </c>
    </row>
    <row r="1266" spans="1:9" x14ac:dyDescent="0.25">
      <c r="A1266">
        <v>1265</v>
      </c>
      <c r="B1266">
        <v>560</v>
      </c>
      <c r="C1266" s="1">
        <v>44935</v>
      </c>
      <c r="D1266" s="2">
        <v>0.88458333333333339</v>
      </c>
      <c r="E1266">
        <v>126</v>
      </c>
      <c r="F1266" s="5">
        <f>IFERROR(VLOOKUP(E1266,Raw_Menu!$A$2:$D$33,4,FALSE),0)</f>
        <v>14.5</v>
      </c>
      <c r="G1266" s="5">
        <f t="shared" si="38"/>
        <v>14.5</v>
      </c>
      <c r="H1266">
        <f t="shared" si="39"/>
        <v>21</v>
      </c>
      <c r="I1266" t="str">
        <f>IFERROR(VLOOKUP(tblOrders[[#This Row],[item_id]],Raw_Menu!$A$2:$D$33,3,FALSE),"Unknown")</f>
        <v>Italian</v>
      </c>
    </row>
    <row r="1267" spans="1:9" x14ac:dyDescent="0.25">
      <c r="A1267">
        <v>1266</v>
      </c>
      <c r="B1267">
        <v>560</v>
      </c>
      <c r="C1267" s="1">
        <v>44935</v>
      </c>
      <c r="D1267" s="2">
        <v>0.88458333333333339</v>
      </c>
      <c r="E1267">
        <v>122</v>
      </c>
      <c r="F1267" s="5">
        <f>IFERROR(VLOOKUP(E1267,Raw_Menu!$A$2:$D$33,4,FALSE),0)</f>
        <v>7</v>
      </c>
      <c r="G1267" s="5">
        <f t="shared" si="38"/>
        <v>7</v>
      </c>
      <c r="H1267">
        <f t="shared" si="39"/>
        <v>21</v>
      </c>
      <c r="I1267" t="str">
        <f>IFERROR(VLOOKUP(tblOrders[[#This Row],[item_id]],Raw_Menu!$A$2:$D$33,3,FALSE),"Unknown")</f>
        <v>Mexican</v>
      </c>
    </row>
    <row r="1268" spans="1:9" x14ac:dyDescent="0.25">
      <c r="A1268">
        <v>1267</v>
      </c>
      <c r="B1268">
        <v>561</v>
      </c>
      <c r="C1268" s="1">
        <v>44935</v>
      </c>
      <c r="D1268" s="2">
        <v>0.90828703703703706</v>
      </c>
      <c r="E1268">
        <v>123</v>
      </c>
      <c r="F1268" s="5">
        <f>IFERROR(VLOOKUP(E1268,Raw_Menu!$A$2:$D$33,4,FALSE),0)</f>
        <v>9</v>
      </c>
      <c r="G1268" s="5">
        <f t="shared" si="38"/>
        <v>9</v>
      </c>
      <c r="H1268">
        <f t="shared" si="39"/>
        <v>21</v>
      </c>
      <c r="I1268" t="str">
        <f>IFERROR(VLOOKUP(tblOrders[[#This Row],[item_id]],Raw_Menu!$A$2:$D$33,3,FALSE),"Unknown")</f>
        <v>Mexican</v>
      </c>
    </row>
    <row r="1269" spans="1:9" x14ac:dyDescent="0.25">
      <c r="A1269">
        <v>1268</v>
      </c>
      <c r="B1269">
        <v>562</v>
      </c>
      <c r="C1269" s="1">
        <v>44935</v>
      </c>
      <c r="D1269" s="2">
        <v>0.91950231481481481</v>
      </c>
      <c r="E1269">
        <v>103</v>
      </c>
      <c r="F1269" s="5">
        <f>IFERROR(VLOOKUP(E1269,Raw_Menu!$A$2:$D$33,4,FALSE),0)</f>
        <v>9</v>
      </c>
      <c r="G1269" s="5">
        <f t="shared" si="38"/>
        <v>9</v>
      </c>
      <c r="H1269">
        <f t="shared" si="39"/>
        <v>22</v>
      </c>
      <c r="I1269" t="str">
        <f>IFERROR(VLOOKUP(tblOrders[[#This Row],[item_id]],Raw_Menu!$A$2:$D$33,3,FALSE),"Unknown")</f>
        <v>American</v>
      </c>
    </row>
    <row r="1270" spans="1:9" x14ac:dyDescent="0.25">
      <c r="A1270">
        <v>1269</v>
      </c>
      <c r="B1270">
        <v>563</v>
      </c>
      <c r="C1270" s="1">
        <v>44935</v>
      </c>
      <c r="D1270" s="2">
        <v>0.92989583333333337</v>
      </c>
      <c r="E1270">
        <v>129</v>
      </c>
      <c r="F1270" s="5">
        <f>IFERROR(VLOOKUP(E1270,Raw_Menu!$A$2:$D$33,4,FALSE),0)</f>
        <v>15.5</v>
      </c>
      <c r="G1270" s="5">
        <f t="shared" si="38"/>
        <v>15.5</v>
      </c>
      <c r="H1270">
        <f t="shared" si="39"/>
        <v>22</v>
      </c>
      <c r="I1270" t="str">
        <f>IFERROR(VLOOKUP(tblOrders[[#This Row],[item_id]],Raw_Menu!$A$2:$D$33,3,FALSE),"Unknown")</f>
        <v>Italian</v>
      </c>
    </row>
    <row r="1271" spans="1:9" x14ac:dyDescent="0.25">
      <c r="A1271">
        <v>1270</v>
      </c>
      <c r="B1271">
        <v>563</v>
      </c>
      <c r="C1271" s="1">
        <v>44935</v>
      </c>
      <c r="D1271" s="2">
        <v>0.92989583333333337</v>
      </c>
      <c r="E1271">
        <v>132</v>
      </c>
      <c r="F1271" s="5">
        <f>IFERROR(VLOOKUP(E1271,Raw_Menu!$A$2:$D$33,4,FALSE),0)</f>
        <v>16.95</v>
      </c>
      <c r="G1271" s="5">
        <f t="shared" si="38"/>
        <v>16.95</v>
      </c>
      <c r="H1271">
        <f t="shared" si="39"/>
        <v>22</v>
      </c>
      <c r="I1271" t="str">
        <f>IFERROR(VLOOKUP(tblOrders[[#This Row],[item_id]],Raw_Menu!$A$2:$D$33,3,FALSE),"Unknown")</f>
        <v>Italian</v>
      </c>
    </row>
    <row r="1272" spans="1:9" x14ac:dyDescent="0.25">
      <c r="A1272">
        <v>1271</v>
      </c>
      <c r="B1272">
        <v>564</v>
      </c>
      <c r="C1272" s="1">
        <v>44935</v>
      </c>
      <c r="D1272" s="2">
        <v>0.93925925925925924</v>
      </c>
      <c r="E1272">
        <v>128</v>
      </c>
      <c r="F1272" s="5">
        <f>IFERROR(VLOOKUP(E1272,Raw_Menu!$A$2:$D$33,4,FALSE),0)</f>
        <v>15.5</v>
      </c>
      <c r="G1272" s="5">
        <f t="shared" si="38"/>
        <v>15.5</v>
      </c>
      <c r="H1272">
        <f t="shared" si="39"/>
        <v>22</v>
      </c>
      <c r="I1272" t="str">
        <f>IFERROR(VLOOKUP(tblOrders[[#This Row],[item_id]],Raw_Menu!$A$2:$D$33,3,FALSE),"Unknown")</f>
        <v>Italian</v>
      </c>
    </row>
    <row r="1273" spans="1:9" x14ac:dyDescent="0.25">
      <c r="A1273">
        <v>1272</v>
      </c>
      <c r="B1273">
        <v>564</v>
      </c>
      <c r="C1273" s="1">
        <v>44935</v>
      </c>
      <c r="D1273" s="2">
        <v>0.93925925925925924</v>
      </c>
      <c r="E1273">
        <v>113</v>
      </c>
      <c r="F1273" s="5">
        <f>IFERROR(VLOOKUP(E1273,Raw_Menu!$A$2:$D$33,4,FALSE),0)</f>
        <v>5</v>
      </c>
      <c r="G1273" s="5">
        <f t="shared" si="38"/>
        <v>5</v>
      </c>
      <c r="H1273">
        <f t="shared" si="39"/>
        <v>22</v>
      </c>
      <c r="I1273" t="str">
        <f>IFERROR(VLOOKUP(tblOrders[[#This Row],[item_id]],Raw_Menu!$A$2:$D$33,3,FALSE),"Unknown")</f>
        <v>Asian</v>
      </c>
    </row>
    <row r="1274" spans="1:9" x14ac:dyDescent="0.25">
      <c r="A1274">
        <v>1273</v>
      </c>
      <c r="B1274">
        <v>564</v>
      </c>
      <c r="C1274" s="1">
        <v>44935</v>
      </c>
      <c r="D1274" s="2">
        <v>0.93925925925925924</v>
      </c>
      <c r="E1274">
        <v>123</v>
      </c>
      <c r="F1274" s="5">
        <f>IFERROR(VLOOKUP(E1274,Raw_Menu!$A$2:$D$33,4,FALSE),0)</f>
        <v>9</v>
      </c>
      <c r="G1274" s="5">
        <f t="shared" si="38"/>
        <v>9</v>
      </c>
      <c r="H1274">
        <f t="shared" si="39"/>
        <v>22</v>
      </c>
      <c r="I1274" t="str">
        <f>IFERROR(VLOOKUP(tblOrders[[#This Row],[item_id]],Raw_Menu!$A$2:$D$33,3,FALSE),"Unknown")</f>
        <v>Mexican</v>
      </c>
    </row>
    <row r="1275" spans="1:9" x14ac:dyDescent="0.25">
      <c r="A1275">
        <v>1274</v>
      </c>
      <c r="B1275">
        <v>565</v>
      </c>
      <c r="C1275" s="1">
        <v>44936</v>
      </c>
      <c r="D1275" s="2">
        <v>0.50785879629629627</v>
      </c>
      <c r="E1275">
        <v>127</v>
      </c>
      <c r="F1275" s="5">
        <f>IFERROR(VLOOKUP(E1275,Raw_Menu!$A$2:$D$33,4,FALSE),0)</f>
        <v>17.95</v>
      </c>
      <c r="G1275" s="5">
        <f t="shared" si="38"/>
        <v>17.95</v>
      </c>
      <c r="H1275">
        <f t="shared" si="39"/>
        <v>12</v>
      </c>
      <c r="I1275" t="str">
        <f>IFERROR(VLOOKUP(tblOrders[[#This Row],[item_id]],Raw_Menu!$A$2:$D$33,3,FALSE),"Unknown")</f>
        <v>Italian</v>
      </c>
    </row>
    <row r="1276" spans="1:9" x14ac:dyDescent="0.25">
      <c r="A1276">
        <v>1275</v>
      </c>
      <c r="B1276">
        <v>566</v>
      </c>
      <c r="C1276" s="1">
        <v>44936</v>
      </c>
      <c r="D1276" s="2">
        <v>0.51480324074074069</v>
      </c>
      <c r="E1276">
        <v>123</v>
      </c>
      <c r="F1276" s="5">
        <f>IFERROR(VLOOKUP(E1276,Raw_Menu!$A$2:$D$33,4,FALSE),0)</f>
        <v>9</v>
      </c>
      <c r="G1276" s="5">
        <f t="shared" si="38"/>
        <v>9</v>
      </c>
      <c r="H1276">
        <f t="shared" si="39"/>
        <v>12</v>
      </c>
      <c r="I1276" t="str">
        <f>IFERROR(VLOOKUP(tblOrders[[#This Row],[item_id]],Raw_Menu!$A$2:$D$33,3,FALSE),"Unknown")</f>
        <v>Mexican</v>
      </c>
    </row>
    <row r="1277" spans="1:9" x14ac:dyDescent="0.25">
      <c r="A1277">
        <v>1276</v>
      </c>
      <c r="B1277">
        <v>567</v>
      </c>
      <c r="C1277" s="1">
        <v>44936</v>
      </c>
      <c r="D1277" s="2">
        <v>0.51929398148148154</v>
      </c>
      <c r="E1277">
        <v>101</v>
      </c>
      <c r="F1277" s="5">
        <f>IFERROR(VLOOKUP(E1277,Raw_Menu!$A$2:$D$33,4,FALSE),0)</f>
        <v>12.95</v>
      </c>
      <c r="G1277" s="5">
        <f t="shared" si="38"/>
        <v>12.95</v>
      </c>
      <c r="H1277">
        <f t="shared" si="39"/>
        <v>12</v>
      </c>
      <c r="I1277" t="str">
        <f>IFERROR(VLOOKUP(tblOrders[[#This Row],[item_id]],Raw_Menu!$A$2:$D$33,3,FALSE),"Unknown")</f>
        <v>American</v>
      </c>
    </row>
    <row r="1278" spans="1:9" x14ac:dyDescent="0.25">
      <c r="A1278">
        <v>1277</v>
      </c>
      <c r="B1278">
        <v>567</v>
      </c>
      <c r="C1278" s="1">
        <v>44936</v>
      </c>
      <c r="D1278" s="2">
        <v>0.51929398148148154</v>
      </c>
      <c r="E1278">
        <v>124</v>
      </c>
      <c r="F1278" s="5">
        <f>IFERROR(VLOOKUP(E1278,Raw_Menu!$A$2:$D$33,4,FALSE),0)</f>
        <v>14.5</v>
      </c>
      <c r="G1278" s="5">
        <f t="shared" si="38"/>
        <v>14.5</v>
      </c>
      <c r="H1278">
        <f t="shared" si="39"/>
        <v>12</v>
      </c>
      <c r="I1278" t="str">
        <f>IFERROR(VLOOKUP(tblOrders[[#This Row],[item_id]],Raw_Menu!$A$2:$D$33,3,FALSE),"Unknown")</f>
        <v>Italian</v>
      </c>
    </row>
    <row r="1279" spans="1:9" x14ac:dyDescent="0.25">
      <c r="A1279">
        <v>1278</v>
      </c>
      <c r="B1279">
        <v>567</v>
      </c>
      <c r="C1279" s="1">
        <v>44936</v>
      </c>
      <c r="D1279" s="2">
        <v>0.51929398148148154</v>
      </c>
      <c r="E1279">
        <v>125</v>
      </c>
      <c r="F1279" s="5">
        <f>IFERROR(VLOOKUP(E1279,Raw_Menu!$A$2:$D$33,4,FALSE),0)</f>
        <v>17.95</v>
      </c>
      <c r="G1279" s="5">
        <f t="shared" si="38"/>
        <v>17.95</v>
      </c>
      <c r="H1279">
        <f t="shared" si="39"/>
        <v>12</v>
      </c>
      <c r="I1279" t="str">
        <f>IFERROR(VLOOKUP(tblOrders[[#This Row],[item_id]],Raw_Menu!$A$2:$D$33,3,FALSE),"Unknown")</f>
        <v>Italian</v>
      </c>
    </row>
    <row r="1280" spans="1:9" x14ac:dyDescent="0.25">
      <c r="A1280">
        <v>1279</v>
      </c>
      <c r="B1280">
        <v>567</v>
      </c>
      <c r="C1280" s="1">
        <v>44936</v>
      </c>
      <c r="D1280" s="2">
        <v>0.51929398148148154</v>
      </c>
      <c r="E1280">
        <v>113</v>
      </c>
      <c r="F1280" s="5">
        <f>IFERROR(VLOOKUP(E1280,Raw_Menu!$A$2:$D$33,4,FALSE),0)</f>
        <v>5</v>
      </c>
      <c r="G1280" s="5">
        <f t="shared" si="38"/>
        <v>5</v>
      </c>
      <c r="H1280">
        <f t="shared" si="39"/>
        <v>12</v>
      </c>
      <c r="I1280" t="str">
        <f>IFERROR(VLOOKUP(tblOrders[[#This Row],[item_id]],Raw_Menu!$A$2:$D$33,3,FALSE),"Unknown")</f>
        <v>Asian</v>
      </c>
    </row>
    <row r="1281" spans="1:9" x14ac:dyDescent="0.25">
      <c r="A1281">
        <v>1280</v>
      </c>
      <c r="B1281">
        <v>567</v>
      </c>
      <c r="C1281" s="1">
        <v>44936</v>
      </c>
      <c r="D1281" s="2">
        <v>0.51929398148148154</v>
      </c>
      <c r="E1281">
        <v>120</v>
      </c>
      <c r="F1281" s="5">
        <f>IFERROR(VLOOKUP(E1281,Raw_Menu!$A$2:$D$33,4,FALSE),0)</f>
        <v>13.95</v>
      </c>
      <c r="G1281" s="5">
        <f t="shared" si="38"/>
        <v>13.95</v>
      </c>
      <c r="H1281">
        <f t="shared" si="39"/>
        <v>12</v>
      </c>
      <c r="I1281" t="str">
        <f>IFERROR(VLOOKUP(tblOrders[[#This Row],[item_id]],Raw_Menu!$A$2:$D$33,3,FALSE),"Unknown")</f>
        <v>Mexican</v>
      </c>
    </row>
    <row r="1282" spans="1:9" x14ac:dyDescent="0.25">
      <c r="A1282">
        <v>1281</v>
      </c>
      <c r="B1282">
        <v>567</v>
      </c>
      <c r="C1282" s="1">
        <v>44936</v>
      </c>
      <c r="D1282" s="2">
        <v>0.51929398148148154</v>
      </c>
      <c r="E1282">
        <v>120</v>
      </c>
      <c r="F1282" s="5">
        <f>IFERROR(VLOOKUP(E1282,Raw_Menu!$A$2:$D$33,4,FALSE),0)</f>
        <v>13.95</v>
      </c>
      <c r="G1282" s="5">
        <f t="shared" ref="G1282:G1345" si="40">VALUE(F1282)</f>
        <v>13.95</v>
      </c>
      <c r="H1282">
        <f t="shared" ref="H1282:H1345" si="41">HOUR(D1282)</f>
        <v>12</v>
      </c>
      <c r="I1282" t="str">
        <f>IFERROR(VLOOKUP(tblOrders[[#This Row],[item_id]],Raw_Menu!$A$2:$D$33,3,FALSE),"Unknown")</f>
        <v>Mexican</v>
      </c>
    </row>
    <row r="1283" spans="1:9" x14ac:dyDescent="0.25">
      <c r="A1283">
        <v>1282</v>
      </c>
      <c r="B1283">
        <v>567</v>
      </c>
      <c r="C1283" s="1">
        <v>44936</v>
      </c>
      <c r="D1283" s="2">
        <v>0.51929398148148154</v>
      </c>
      <c r="E1283">
        <v>121</v>
      </c>
      <c r="F1283" s="5">
        <f>IFERROR(VLOOKUP(E1283,Raw_Menu!$A$2:$D$33,4,FALSE),0)</f>
        <v>10.5</v>
      </c>
      <c r="G1283" s="5">
        <f t="shared" si="40"/>
        <v>10.5</v>
      </c>
      <c r="H1283">
        <f t="shared" si="41"/>
        <v>12</v>
      </c>
      <c r="I1283" t="str">
        <f>IFERROR(VLOOKUP(tblOrders[[#This Row],[item_id]],Raw_Menu!$A$2:$D$33,3,FALSE),"Unknown")</f>
        <v>Mexican</v>
      </c>
    </row>
    <row r="1284" spans="1:9" x14ac:dyDescent="0.25">
      <c r="A1284">
        <v>1283</v>
      </c>
      <c r="B1284">
        <v>567</v>
      </c>
      <c r="C1284" s="1">
        <v>44936</v>
      </c>
      <c r="D1284" s="2">
        <v>0.51929398148148154</v>
      </c>
      <c r="E1284">
        <v>122</v>
      </c>
      <c r="F1284" s="5">
        <f>IFERROR(VLOOKUP(E1284,Raw_Menu!$A$2:$D$33,4,FALSE),0)</f>
        <v>7</v>
      </c>
      <c r="G1284" s="5">
        <f t="shared" si="40"/>
        <v>7</v>
      </c>
      <c r="H1284">
        <f t="shared" si="41"/>
        <v>12</v>
      </c>
      <c r="I1284" t="str">
        <f>IFERROR(VLOOKUP(tblOrders[[#This Row],[item_id]],Raw_Menu!$A$2:$D$33,3,FALSE),"Unknown")</f>
        <v>Mexican</v>
      </c>
    </row>
    <row r="1285" spans="1:9" x14ac:dyDescent="0.25">
      <c r="A1285">
        <v>1284</v>
      </c>
      <c r="B1285">
        <v>567</v>
      </c>
      <c r="C1285" s="1">
        <v>44936</v>
      </c>
      <c r="D1285" s="2">
        <v>0.51929398148148154</v>
      </c>
      <c r="E1285">
        <v>123</v>
      </c>
      <c r="F1285" s="5">
        <f>IFERROR(VLOOKUP(E1285,Raw_Menu!$A$2:$D$33,4,FALSE),0)</f>
        <v>9</v>
      </c>
      <c r="G1285" s="5">
        <f t="shared" si="40"/>
        <v>9</v>
      </c>
      <c r="H1285">
        <f t="shared" si="41"/>
        <v>12</v>
      </c>
      <c r="I1285" t="str">
        <f>IFERROR(VLOOKUP(tblOrders[[#This Row],[item_id]],Raw_Menu!$A$2:$D$33,3,FALSE),"Unknown")</f>
        <v>Mexican</v>
      </c>
    </row>
    <row r="1286" spans="1:9" x14ac:dyDescent="0.25">
      <c r="A1286">
        <v>1285</v>
      </c>
      <c r="B1286">
        <v>567</v>
      </c>
      <c r="C1286" s="1">
        <v>44936</v>
      </c>
      <c r="D1286" s="2">
        <v>0.51929398148148154</v>
      </c>
      <c r="E1286">
        <v>106</v>
      </c>
      <c r="F1286" s="5">
        <f>IFERROR(VLOOKUP(E1286,Raw_Menu!$A$2:$D$33,4,FALSE),0)</f>
        <v>7</v>
      </c>
      <c r="G1286" s="5">
        <f t="shared" si="40"/>
        <v>7</v>
      </c>
      <c r="H1286">
        <f t="shared" si="41"/>
        <v>12</v>
      </c>
      <c r="I1286" t="str">
        <f>IFERROR(VLOOKUP(tblOrders[[#This Row],[item_id]],Raw_Menu!$A$2:$D$33,3,FALSE),"Unknown")</f>
        <v>American</v>
      </c>
    </row>
    <row r="1287" spans="1:9" x14ac:dyDescent="0.25">
      <c r="A1287">
        <v>1286</v>
      </c>
      <c r="B1287">
        <v>568</v>
      </c>
      <c r="C1287" s="1">
        <v>44936</v>
      </c>
      <c r="D1287" s="2">
        <v>0.52005787037037032</v>
      </c>
      <c r="E1287">
        <v>129</v>
      </c>
      <c r="F1287" s="5">
        <f>IFERROR(VLOOKUP(E1287,Raw_Menu!$A$2:$D$33,4,FALSE),0)</f>
        <v>15.5</v>
      </c>
      <c r="G1287" s="5">
        <f t="shared" si="40"/>
        <v>15.5</v>
      </c>
      <c r="H1287">
        <f t="shared" si="41"/>
        <v>12</v>
      </c>
      <c r="I1287" t="str">
        <f>IFERROR(VLOOKUP(tblOrders[[#This Row],[item_id]],Raw_Menu!$A$2:$D$33,3,FALSE),"Unknown")</f>
        <v>Italian</v>
      </c>
    </row>
    <row r="1288" spans="1:9" x14ac:dyDescent="0.25">
      <c r="A1288">
        <v>1287</v>
      </c>
      <c r="B1288">
        <v>569</v>
      </c>
      <c r="C1288" s="1">
        <v>44936</v>
      </c>
      <c r="D1288" s="2">
        <v>0.52581018518518519</v>
      </c>
      <c r="E1288">
        <v>101</v>
      </c>
      <c r="F1288" s="5">
        <f>IFERROR(VLOOKUP(E1288,Raw_Menu!$A$2:$D$33,4,FALSE),0)</f>
        <v>12.95</v>
      </c>
      <c r="G1288" s="5">
        <f t="shared" si="40"/>
        <v>12.95</v>
      </c>
      <c r="H1288">
        <f t="shared" si="41"/>
        <v>12</v>
      </c>
      <c r="I1288" t="str">
        <f>IFERROR(VLOOKUP(tblOrders[[#This Row],[item_id]],Raw_Menu!$A$2:$D$33,3,FALSE),"Unknown")</f>
        <v>American</v>
      </c>
    </row>
    <row r="1289" spans="1:9" x14ac:dyDescent="0.25">
      <c r="A1289">
        <v>1288</v>
      </c>
      <c r="B1289">
        <v>569</v>
      </c>
      <c r="C1289" s="1">
        <v>44936</v>
      </c>
      <c r="D1289" s="2">
        <v>0.52581018518518519</v>
      </c>
      <c r="E1289">
        <v>103</v>
      </c>
      <c r="F1289" s="5">
        <f>IFERROR(VLOOKUP(E1289,Raw_Menu!$A$2:$D$33,4,FALSE),0)</f>
        <v>9</v>
      </c>
      <c r="G1289" s="5">
        <f t="shared" si="40"/>
        <v>9</v>
      </c>
      <c r="H1289">
        <f t="shared" si="41"/>
        <v>12</v>
      </c>
      <c r="I1289" t="str">
        <f>IFERROR(VLOOKUP(tblOrders[[#This Row],[item_id]],Raw_Menu!$A$2:$D$33,3,FALSE),"Unknown")</f>
        <v>American</v>
      </c>
    </row>
    <row r="1290" spans="1:9" x14ac:dyDescent="0.25">
      <c r="A1290">
        <v>1289</v>
      </c>
      <c r="B1290">
        <v>569</v>
      </c>
      <c r="C1290" s="1">
        <v>44936</v>
      </c>
      <c r="D1290" s="2">
        <v>0.52581018518518519</v>
      </c>
      <c r="E1290">
        <v>108</v>
      </c>
      <c r="F1290" s="5">
        <f>IFERROR(VLOOKUP(E1290,Raw_Menu!$A$2:$D$33,4,FALSE),0)</f>
        <v>14.5</v>
      </c>
      <c r="G1290" s="5">
        <f t="shared" si="40"/>
        <v>14.5</v>
      </c>
      <c r="H1290">
        <f t="shared" si="41"/>
        <v>12</v>
      </c>
      <c r="I1290" t="str">
        <f>IFERROR(VLOOKUP(tblOrders[[#This Row],[item_id]],Raw_Menu!$A$2:$D$33,3,FALSE),"Unknown")</f>
        <v>Asian</v>
      </c>
    </row>
    <row r="1291" spans="1:9" x14ac:dyDescent="0.25">
      <c r="A1291">
        <v>1290</v>
      </c>
      <c r="B1291">
        <v>570</v>
      </c>
      <c r="C1291" s="1">
        <v>44936</v>
      </c>
      <c r="D1291" s="2">
        <v>0.55137731481481478</v>
      </c>
      <c r="E1291">
        <v>126</v>
      </c>
      <c r="F1291" s="5">
        <f>IFERROR(VLOOKUP(E1291,Raw_Menu!$A$2:$D$33,4,FALSE),0)</f>
        <v>14.5</v>
      </c>
      <c r="G1291" s="5">
        <f t="shared" si="40"/>
        <v>14.5</v>
      </c>
      <c r="H1291">
        <f t="shared" si="41"/>
        <v>13</v>
      </c>
      <c r="I1291" t="str">
        <f>IFERROR(VLOOKUP(tblOrders[[#This Row],[item_id]],Raw_Menu!$A$2:$D$33,3,FALSE),"Unknown")</f>
        <v>Italian</v>
      </c>
    </row>
    <row r="1292" spans="1:9" x14ac:dyDescent="0.25">
      <c r="A1292">
        <v>1291</v>
      </c>
      <c r="B1292">
        <v>570</v>
      </c>
      <c r="C1292" s="1">
        <v>44936</v>
      </c>
      <c r="D1292" s="2">
        <v>0.55137731481481478</v>
      </c>
      <c r="E1292">
        <v>105</v>
      </c>
      <c r="F1292" s="5">
        <f>IFERROR(VLOOKUP(E1292,Raw_Menu!$A$2:$D$33,4,FALSE),0)</f>
        <v>7</v>
      </c>
      <c r="G1292" s="5">
        <f t="shared" si="40"/>
        <v>7</v>
      </c>
      <c r="H1292">
        <f t="shared" si="41"/>
        <v>13</v>
      </c>
      <c r="I1292" t="str">
        <f>IFERROR(VLOOKUP(tblOrders[[#This Row],[item_id]],Raw_Menu!$A$2:$D$33,3,FALSE),"Unknown")</f>
        <v>American</v>
      </c>
    </row>
    <row r="1293" spans="1:9" x14ac:dyDescent="0.25">
      <c r="A1293">
        <v>1292</v>
      </c>
      <c r="B1293">
        <v>571</v>
      </c>
      <c r="C1293" s="1">
        <v>44936</v>
      </c>
      <c r="D1293" s="2">
        <v>0.55193287037037042</v>
      </c>
      <c r="E1293">
        <v>107</v>
      </c>
      <c r="F1293" s="5">
        <f>IFERROR(VLOOKUP(E1293,Raw_Menu!$A$2:$D$33,4,FALSE),0)</f>
        <v>16.5</v>
      </c>
      <c r="G1293" s="5">
        <f t="shared" si="40"/>
        <v>16.5</v>
      </c>
      <c r="H1293">
        <f t="shared" si="41"/>
        <v>13</v>
      </c>
      <c r="I1293" t="str">
        <f>IFERROR(VLOOKUP(tblOrders[[#This Row],[item_id]],Raw_Menu!$A$2:$D$33,3,FALSE),"Unknown")</f>
        <v>Asian</v>
      </c>
    </row>
    <row r="1294" spans="1:9" x14ac:dyDescent="0.25">
      <c r="A1294">
        <v>1293</v>
      </c>
      <c r="B1294">
        <v>572</v>
      </c>
      <c r="C1294" s="1">
        <v>44936</v>
      </c>
      <c r="D1294" s="2">
        <v>0.55245370370370372</v>
      </c>
      <c r="E1294">
        <v>105</v>
      </c>
      <c r="F1294" s="5">
        <f>IFERROR(VLOOKUP(E1294,Raw_Menu!$A$2:$D$33,4,FALSE),0)</f>
        <v>7</v>
      </c>
      <c r="G1294" s="5">
        <f t="shared" si="40"/>
        <v>7</v>
      </c>
      <c r="H1294">
        <f t="shared" si="41"/>
        <v>13</v>
      </c>
      <c r="I1294" t="str">
        <f>IFERROR(VLOOKUP(tblOrders[[#This Row],[item_id]],Raw_Menu!$A$2:$D$33,3,FALSE),"Unknown")</f>
        <v>American</v>
      </c>
    </row>
    <row r="1295" spans="1:9" x14ac:dyDescent="0.25">
      <c r="A1295">
        <v>1294</v>
      </c>
      <c r="B1295">
        <v>573</v>
      </c>
      <c r="C1295" s="1">
        <v>44936</v>
      </c>
      <c r="D1295" s="2">
        <v>0.56913194444444448</v>
      </c>
      <c r="E1295">
        <v>108</v>
      </c>
      <c r="F1295" s="5">
        <f>IFERROR(VLOOKUP(E1295,Raw_Menu!$A$2:$D$33,4,FALSE),0)</f>
        <v>14.5</v>
      </c>
      <c r="G1295" s="5">
        <f t="shared" si="40"/>
        <v>14.5</v>
      </c>
      <c r="H1295">
        <f t="shared" si="41"/>
        <v>13</v>
      </c>
      <c r="I1295" t="str">
        <f>IFERROR(VLOOKUP(tblOrders[[#This Row],[item_id]],Raw_Menu!$A$2:$D$33,3,FALSE),"Unknown")</f>
        <v>Asian</v>
      </c>
    </row>
    <row r="1296" spans="1:9" x14ac:dyDescent="0.25">
      <c r="A1296">
        <v>1295</v>
      </c>
      <c r="B1296">
        <v>573</v>
      </c>
      <c r="C1296" s="1">
        <v>44936</v>
      </c>
      <c r="D1296" s="2">
        <v>0.56913194444444448</v>
      </c>
      <c r="E1296">
        <v>124</v>
      </c>
      <c r="F1296" s="5">
        <f>IFERROR(VLOOKUP(E1296,Raw_Menu!$A$2:$D$33,4,FALSE),0)</f>
        <v>14.5</v>
      </c>
      <c r="G1296" s="5">
        <f t="shared" si="40"/>
        <v>14.5</v>
      </c>
      <c r="H1296">
        <f t="shared" si="41"/>
        <v>13</v>
      </c>
      <c r="I1296" t="str">
        <f>IFERROR(VLOOKUP(tblOrders[[#This Row],[item_id]],Raw_Menu!$A$2:$D$33,3,FALSE),"Unknown")</f>
        <v>Italian</v>
      </c>
    </row>
    <row r="1297" spans="1:9" x14ac:dyDescent="0.25">
      <c r="A1297">
        <v>1296</v>
      </c>
      <c r="B1297">
        <v>574</v>
      </c>
      <c r="C1297" s="1">
        <v>44936</v>
      </c>
      <c r="D1297" s="2">
        <v>0.57006944444444441</v>
      </c>
      <c r="E1297">
        <v>127</v>
      </c>
      <c r="F1297" s="5">
        <f>IFERROR(VLOOKUP(E1297,Raw_Menu!$A$2:$D$33,4,FALSE),0)</f>
        <v>17.95</v>
      </c>
      <c r="G1297" s="5">
        <f t="shared" si="40"/>
        <v>17.95</v>
      </c>
      <c r="H1297">
        <f t="shared" si="41"/>
        <v>13</v>
      </c>
      <c r="I1297" t="str">
        <f>IFERROR(VLOOKUP(tblOrders[[#This Row],[item_id]],Raw_Menu!$A$2:$D$33,3,FALSE),"Unknown")</f>
        <v>Italian</v>
      </c>
    </row>
    <row r="1298" spans="1:9" x14ac:dyDescent="0.25">
      <c r="A1298">
        <v>1297</v>
      </c>
      <c r="B1298">
        <v>575</v>
      </c>
      <c r="C1298" s="1">
        <v>44936</v>
      </c>
      <c r="D1298" s="2">
        <v>0.57018518518518524</v>
      </c>
      <c r="E1298">
        <v>108</v>
      </c>
      <c r="F1298" s="5">
        <f>IFERROR(VLOOKUP(E1298,Raw_Menu!$A$2:$D$33,4,FALSE),0)</f>
        <v>14.5</v>
      </c>
      <c r="G1298" s="5">
        <f t="shared" si="40"/>
        <v>14.5</v>
      </c>
      <c r="H1298">
        <f t="shared" si="41"/>
        <v>13</v>
      </c>
      <c r="I1298" t="str">
        <f>IFERROR(VLOOKUP(tblOrders[[#This Row],[item_id]],Raw_Menu!$A$2:$D$33,3,FALSE),"Unknown")</f>
        <v>Asian</v>
      </c>
    </row>
    <row r="1299" spans="1:9" x14ac:dyDescent="0.25">
      <c r="A1299">
        <v>1298</v>
      </c>
      <c r="B1299">
        <v>575</v>
      </c>
      <c r="C1299" s="1">
        <v>44936</v>
      </c>
      <c r="D1299" s="2">
        <v>0.57018518518518524</v>
      </c>
      <c r="E1299">
        <v>111</v>
      </c>
      <c r="F1299" s="5">
        <f>IFERROR(VLOOKUP(E1299,Raw_Menu!$A$2:$D$33,4,FALSE),0)</f>
        <v>11.95</v>
      </c>
      <c r="G1299" s="5">
        <f t="shared" si="40"/>
        <v>11.95</v>
      </c>
      <c r="H1299">
        <f t="shared" si="41"/>
        <v>13</v>
      </c>
      <c r="I1299" t="str">
        <f>IFERROR(VLOOKUP(tblOrders[[#This Row],[item_id]],Raw_Menu!$A$2:$D$33,3,FALSE),"Unknown")</f>
        <v>Asian</v>
      </c>
    </row>
    <row r="1300" spans="1:9" x14ac:dyDescent="0.25">
      <c r="A1300">
        <v>1299</v>
      </c>
      <c r="B1300">
        <v>575</v>
      </c>
      <c r="C1300" s="1">
        <v>44936</v>
      </c>
      <c r="D1300" s="2">
        <v>0.57018518518518524</v>
      </c>
      <c r="E1300">
        <v>113</v>
      </c>
      <c r="F1300" s="5">
        <f>IFERROR(VLOOKUP(E1300,Raw_Menu!$A$2:$D$33,4,FALSE),0)</f>
        <v>5</v>
      </c>
      <c r="G1300" s="5">
        <f t="shared" si="40"/>
        <v>5</v>
      </c>
      <c r="H1300">
        <f t="shared" si="41"/>
        <v>13</v>
      </c>
      <c r="I1300" t="str">
        <f>IFERROR(VLOOKUP(tblOrders[[#This Row],[item_id]],Raw_Menu!$A$2:$D$33,3,FALSE),"Unknown")</f>
        <v>Asian</v>
      </c>
    </row>
    <row r="1301" spans="1:9" x14ac:dyDescent="0.25">
      <c r="A1301">
        <v>1300</v>
      </c>
      <c r="B1301">
        <v>575</v>
      </c>
      <c r="C1301" s="1">
        <v>44936</v>
      </c>
      <c r="D1301" s="2">
        <v>0.57018518518518524</v>
      </c>
      <c r="E1301">
        <v>131</v>
      </c>
      <c r="F1301" s="5">
        <f>IFERROR(VLOOKUP(E1301,Raw_Menu!$A$2:$D$33,4,FALSE),0)</f>
        <v>17.95</v>
      </c>
      <c r="G1301" s="5">
        <f t="shared" si="40"/>
        <v>17.95</v>
      </c>
      <c r="H1301">
        <f t="shared" si="41"/>
        <v>13</v>
      </c>
      <c r="I1301" t="str">
        <f>IFERROR(VLOOKUP(tblOrders[[#This Row],[item_id]],Raw_Menu!$A$2:$D$33,3,FALSE),"Unknown")</f>
        <v>Italian</v>
      </c>
    </row>
    <row r="1302" spans="1:9" x14ac:dyDescent="0.25">
      <c r="A1302">
        <v>1301</v>
      </c>
      <c r="B1302">
        <v>576</v>
      </c>
      <c r="C1302" s="1">
        <v>44936</v>
      </c>
      <c r="D1302" s="2">
        <v>0.57247685185185182</v>
      </c>
      <c r="E1302">
        <v>107</v>
      </c>
      <c r="F1302" s="5">
        <f>IFERROR(VLOOKUP(E1302,Raw_Menu!$A$2:$D$33,4,FALSE),0)</f>
        <v>16.5</v>
      </c>
      <c r="G1302" s="5">
        <f t="shared" si="40"/>
        <v>16.5</v>
      </c>
      <c r="H1302">
        <f t="shared" si="41"/>
        <v>13</v>
      </c>
      <c r="I1302" t="str">
        <f>IFERROR(VLOOKUP(tblOrders[[#This Row],[item_id]],Raw_Menu!$A$2:$D$33,3,FALSE),"Unknown")</f>
        <v>Asian</v>
      </c>
    </row>
    <row r="1303" spans="1:9" x14ac:dyDescent="0.25">
      <c r="A1303">
        <v>1302</v>
      </c>
      <c r="B1303">
        <v>576</v>
      </c>
      <c r="C1303" s="1">
        <v>44936</v>
      </c>
      <c r="D1303" s="2">
        <v>0.57247685185185182</v>
      </c>
      <c r="E1303">
        <v>103</v>
      </c>
      <c r="F1303" s="5">
        <f>IFERROR(VLOOKUP(E1303,Raw_Menu!$A$2:$D$33,4,FALSE),0)</f>
        <v>9</v>
      </c>
      <c r="G1303" s="5">
        <f t="shared" si="40"/>
        <v>9</v>
      </c>
      <c r="H1303">
        <f t="shared" si="41"/>
        <v>13</v>
      </c>
      <c r="I1303" t="str">
        <f>IFERROR(VLOOKUP(tblOrders[[#This Row],[item_id]],Raw_Menu!$A$2:$D$33,3,FALSE),"Unknown")</f>
        <v>American</v>
      </c>
    </row>
    <row r="1304" spans="1:9" x14ac:dyDescent="0.25">
      <c r="A1304">
        <v>1303</v>
      </c>
      <c r="B1304">
        <v>576</v>
      </c>
      <c r="C1304" s="1">
        <v>44936</v>
      </c>
      <c r="D1304" s="2">
        <v>0.57247685185185182</v>
      </c>
      <c r="E1304">
        <v>131</v>
      </c>
      <c r="F1304" s="5">
        <f>IFERROR(VLOOKUP(E1304,Raw_Menu!$A$2:$D$33,4,FALSE),0)</f>
        <v>17.95</v>
      </c>
      <c r="G1304" s="5">
        <f t="shared" si="40"/>
        <v>17.95</v>
      </c>
      <c r="H1304">
        <f t="shared" si="41"/>
        <v>13</v>
      </c>
      <c r="I1304" t="str">
        <f>IFERROR(VLOOKUP(tblOrders[[#This Row],[item_id]],Raw_Menu!$A$2:$D$33,3,FALSE),"Unknown")</f>
        <v>Italian</v>
      </c>
    </row>
    <row r="1305" spans="1:9" x14ac:dyDescent="0.25">
      <c r="A1305">
        <v>1304</v>
      </c>
      <c r="B1305">
        <v>577</v>
      </c>
      <c r="C1305" s="1">
        <v>44936</v>
      </c>
      <c r="D1305" s="2">
        <v>0.57291666666666663</v>
      </c>
      <c r="E1305">
        <v>131</v>
      </c>
      <c r="F1305" s="5">
        <f>IFERROR(VLOOKUP(E1305,Raw_Menu!$A$2:$D$33,4,FALSE),0)</f>
        <v>17.95</v>
      </c>
      <c r="G1305" s="5">
        <f t="shared" si="40"/>
        <v>17.95</v>
      </c>
      <c r="H1305">
        <f t="shared" si="41"/>
        <v>13</v>
      </c>
      <c r="I1305" t="str">
        <f>IFERROR(VLOOKUP(tblOrders[[#This Row],[item_id]],Raw_Menu!$A$2:$D$33,3,FALSE),"Unknown")</f>
        <v>Italian</v>
      </c>
    </row>
    <row r="1306" spans="1:9" x14ac:dyDescent="0.25">
      <c r="A1306">
        <v>1305</v>
      </c>
      <c r="B1306">
        <v>577</v>
      </c>
      <c r="C1306" s="1">
        <v>44936</v>
      </c>
      <c r="D1306" s="2">
        <v>0.57291666666666663</v>
      </c>
      <c r="E1306">
        <v>132</v>
      </c>
      <c r="F1306" s="5">
        <f>IFERROR(VLOOKUP(E1306,Raw_Menu!$A$2:$D$33,4,FALSE),0)</f>
        <v>16.95</v>
      </c>
      <c r="G1306" s="5">
        <f t="shared" si="40"/>
        <v>16.95</v>
      </c>
      <c r="H1306">
        <f t="shared" si="41"/>
        <v>13</v>
      </c>
      <c r="I1306" t="str">
        <f>IFERROR(VLOOKUP(tblOrders[[#This Row],[item_id]],Raw_Menu!$A$2:$D$33,3,FALSE),"Unknown")</f>
        <v>Italian</v>
      </c>
    </row>
    <row r="1307" spans="1:9" x14ac:dyDescent="0.25">
      <c r="A1307">
        <v>1306</v>
      </c>
      <c r="B1307">
        <v>578</v>
      </c>
      <c r="C1307" s="1">
        <v>44936</v>
      </c>
      <c r="D1307" s="2">
        <v>0.57556712962962964</v>
      </c>
      <c r="E1307">
        <v>101</v>
      </c>
      <c r="F1307" s="5">
        <f>IFERROR(VLOOKUP(E1307,Raw_Menu!$A$2:$D$33,4,FALSE),0)</f>
        <v>12.95</v>
      </c>
      <c r="G1307" s="5">
        <f t="shared" si="40"/>
        <v>12.95</v>
      </c>
      <c r="H1307">
        <f t="shared" si="41"/>
        <v>13</v>
      </c>
      <c r="I1307" t="str">
        <f>IFERROR(VLOOKUP(tblOrders[[#This Row],[item_id]],Raw_Menu!$A$2:$D$33,3,FALSE),"Unknown")</f>
        <v>American</v>
      </c>
    </row>
    <row r="1308" spans="1:9" x14ac:dyDescent="0.25">
      <c r="A1308">
        <v>1307</v>
      </c>
      <c r="B1308">
        <v>578</v>
      </c>
      <c r="C1308" s="1">
        <v>44936</v>
      </c>
      <c r="D1308" s="2">
        <v>0.57556712962962964</v>
      </c>
      <c r="E1308">
        <v>116</v>
      </c>
      <c r="F1308" s="5">
        <f>IFERROR(VLOOKUP(E1308,Raw_Menu!$A$2:$D$33,4,FALSE),0)</f>
        <v>13.95</v>
      </c>
      <c r="G1308" s="5">
        <f t="shared" si="40"/>
        <v>13.95</v>
      </c>
      <c r="H1308">
        <f t="shared" si="41"/>
        <v>13</v>
      </c>
      <c r="I1308" t="str">
        <f>IFERROR(VLOOKUP(tblOrders[[#This Row],[item_id]],Raw_Menu!$A$2:$D$33,3,FALSE),"Unknown")</f>
        <v>Mexican</v>
      </c>
    </row>
    <row r="1309" spans="1:9" x14ac:dyDescent="0.25">
      <c r="A1309">
        <v>1308</v>
      </c>
      <c r="B1309">
        <v>578</v>
      </c>
      <c r="C1309" s="1">
        <v>44936</v>
      </c>
      <c r="D1309" s="2">
        <v>0.57556712962962964</v>
      </c>
      <c r="E1309">
        <v>113</v>
      </c>
      <c r="F1309" s="5">
        <f>IFERROR(VLOOKUP(E1309,Raw_Menu!$A$2:$D$33,4,FALSE),0)</f>
        <v>5</v>
      </c>
      <c r="G1309" s="5">
        <f t="shared" si="40"/>
        <v>5</v>
      </c>
      <c r="H1309">
        <f t="shared" si="41"/>
        <v>13</v>
      </c>
      <c r="I1309" t="str">
        <f>IFERROR(VLOOKUP(tblOrders[[#This Row],[item_id]],Raw_Menu!$A$2:$D$33,3,FALSE),"Unknown")</f>
        <v>Asian</v>
      </c>
    </row>
    <row r="1310" spans="1:9" x14ac:dyDescent="0.25">
      <c r="A1310">
        <v>1309</v>
      </c>
      <c r="B1310">
        <v>578</v>
      </c>
      <c r="C1310" s="1">
        <v>44936</v>
      </c>
      <c r="D1310" s="2">
        <v>0.57556712962962964</v>
      </c>
      <c r="E1310">
        <v>118</v>
      </c>
      <c r="F1310" s="5">
        <f>IFERROR(VLOOKUP(E1310,Raw_Menu!$A$2:$D$33,4,FALSE),0)</f>
        <v>14.95</v>
      </c>
      <c r="G1310" s="5">
        <f t="shared" si="40"/>
        <v>14.95</v>
      </c>
      <c r="H1310">
        <f t="shared" si="41"/>
        <v>13</v>
      </c>
      <c r="I1310" t="str">
        <f>IFERROR(VLOOKUP(tblOrders[[#This Row],[item_id]],Raw_Menu!$A$2:$D$33,3,FALSE),"Unknown")</f>
        <v>Mexican</v>
      </c>
    </row>
    <row r="1311" spans="1:9" x14ac:dyDescent="0.25">
      <c r="A1311">
        <v>1310</v>
      </c>
      <c r="B1311">
        <v>578</v>
      </c>
      <c r="C1311" s="1">
        <v>44936</v>
      </c>
      <c r="D1311" s="2">
        <v>0.57556712962962964</v>
      </c>
      <c r="E1311" t="s">
        <v>95</v>
      </c>
      <c r="F1311" s="5">
        <f>IFERROR(VLOOKUP(E1311,Raw_Menu!$A$2:$D$33,4,FALSE),0)</f>
        <v>0</v>
      </c>
      <c r="G1311" s="5">
        <f t="shared" si="40"/>
        <v>0</v>
      </c>
      <c r="H1311">
        <f t="shared" si="41"/>
        <v>13</v>
      </c>
      <c r="I1311" t="str">
        <f>IFERROR(VLOOKUP(tblOrders[[#This Row],[item_id]],Raw_Menu!$A$2:$D$33,3,FALSE),"Unknown")</f>
        <v>Unknown</v>
      </c>
    </row>
    <row r="1312" spans="1:9" x14ac:dyDescent="0.25">
      <c r="A1312">
        <v>1311</v>
      </c>
      <c r="B1312">
        <v>579</v>
      </c>
      <c r="C1312" s="1">
        <v>44936</v>
      </c>
      <c r="D1312" s="2">
        <v>0.57730324074074069</v>
      </c>
      <c r="E1312">
        <v>126</v>
      </c>
      <c r="F1312" s="5">
        <f>IFERROR(VLOOKUP(E1312,Raw_Menu!$A$2:$D$33,4,FALSE),0)</f>
        <v>14.5</v>
      </c>
      <c r="G1312" s="5">
        <f t="shared" si="40"/>
        <v>14.5</v>
      </c>
      <c r="H1312">
        <f t="shared" si="41"/>
        <v>13</v>
      </c>
      <c r="I1312" t="str">
        <f>IFERROR(VLOOKUP(tblOrders[[#This Row],[item_id]],Raw_Menu!$A$2:$D$33,3,FALSE),"Unknown")</f>
        <v>Italian</v>
      </c>
    </row>
    <row r="1313" spans="1:9" x14ac:dyDescent="0.25">
      <c r="A1313">
        <v>1312</v>
      </c>
      <c r="B1313">
        <v>580</v>
      </c>
      <c r="C1313" s="1">
        <v>44936</v>
      </c>
      <c r="D1313" s="2">
        <v>0.58056712962962964</v>
      </c>
      <c r="E1313">
        <v>109</v>
      </c>
      <c r="F1313" s="5">
        <f>IFERROR(VLOOKUP(E1313,Raw_Menu!$A$2:$D$33,4,FALSE),0)</f>
        <v>17.95</v>
      </c>
      <c r="G1313" s="5">
        <f t="shared" si="40"/>
        <v>17.95</v>
      </c>
      <c r="H1313">
        <f t="shared" si="41"/>
        <v>13</v>
      </c>
      <c r="I1313" t="str">
        <f>IFERROR(VLOOKUP(tblOrders[[#This Row],[item_id]],Raw_Menu!$A$2:$D$33,3,FALSE),"Unknown")</f>
        <v>Asian</v>
      </c>
    </row>
    <row r="1314" spans="1:9" x14ac:dyDescent="0.25">
      <c r="A1314">
        <v>1313</v>
      </c>
      <c r="B1314">
        <v>580</v>
      </c>
      <c r="C1314" s="1">
        <v>44936</v>
      </c>
      <c r="D1314" s="2">
        <v>0.58056712962962964</v>
      </c>
      <c r="E1314">
        <v>105</v>
      </c>
      <c r="F1314" s="5">
        <f>IFERROR(VLOOKUP(E1314,Raw_Menu!$A$2:$D$33,4,FALSE),0)</f>
        <v>7</v>
      </c>
      <c r="G1314" s="5">
        <f t="shared" si="40"/>
        <v>7</v>
      </c>
      <c r="H1314">
        <f t="shared" si="41"/>
        <v>13</v>
      </c>
      <c r="I1314" t="str">
        <f>IFERROR(VLOOKUP(tblOrders[[#This Row],[item_id]],Raw_Menu!$A$2:$D$33,3,FALSE),"Unknown")</f>
        <v>American</v>
      </c>
    </row>
    <row r="1315" spans="1:9" x14ac:dyDescent="0.25">
      <c r="A1315">
        <v>1314</v>
      </c>
      <c r="B1315">
        <v>581</v>
      </c>
      <c r="C1315" s="1">
        <v>44936</v>
      </c>
      <c r="D1315" s="2">
        <v>0.59237268518518515</v>
      </c>
      <c r="E1315">
        <v>129</v>
      </c>
      <c r="F1315" s="5">
        <f>IFERROR(VLOOKUP(E1315,Raw_Menu!$A$2:$D$33,4,FALSE),0)</f>
        <v>15.5</v>
      </c>
      <c r="G1315" s="5">
        <f t="shared" si="40"/>
        <v>15.5</v>
      </c>
      <c r="H1315">
        <f t="shared" si="41"/>
        <v>14</v>
      </c>
      <c r="I1315" t="str">
        <f>IFERROR(VLOOKUP(tblOrders[[#This Row],[item_id]],Raw_Menu!$A$2:$D$33,3,FALSE),"Unknown")</f>
        <v>Italian</v>
      </c>
    </row>
    <row r="1316" spans="1:9" x14ac:dyDescent="0.25">
      <c r="A1316">
        <v>1315</v>
      </c>
      <c r="B1316">
        <v>582</v>
      </c>
      <c r="C1316" s="1">
        <v>44936</v>
      </c>
      <c r="D1316" s="2">
        <v>0.60016203703703708</v>
      </c>
      <c r="E1316">
        <v>128</v>
      </c>
      <c r="F1316" s="5">
        <f>IFERROR(VLOOKUP(E1316,Raw_Menu!$A$2:$D$33,4,FALSE),0)</f>
        <v>15.5</v>
      </c>
      <c r="G1316" s="5">
        <f t="shared" si="40"/>
        <v>15.5</v>
      </c>
      <c r="H1316">
        <f t="shared" si="41"/>
        <v>14</v>
      </c>
      <c r="I1316" t="str">
        <f>IFERROR(VLOOKUP(tblOrders[[#This Row],[item_id]],Raw_Menu!$A$2:$D$33,3,FALSE),"Unknown")</f>
        <v>Italian</v>
      </c>
    </row>
    <row r="1317" spans="1:9" x14ac:dyDescent="0.25">
      <c r="A1317">
        <v>1316</v>
      </c>
      <c r="B1317">
        <v>583</v>
      </c>
      <c r="C1317" s="1">
        <v>44936</v>
      </c>
      <c r="D1317" s="2">
        <v>0.60646990740740736</v>
      </c>
      <c r="E1317">
        <v>117</v>
      </c>
      <c r="F1317" s="5">
        <f>IFERROR(VLOOKUP(E1317,Raw_Menu!$A$2:$D$33,4,FALSE),0)</f>
        <v>12.95</v>
      </c>
      <c r="G1317" s="5">
        <f t="shared" si="40"/>
        <v>12.95</v>
      </c>
      <c r="H1317">
        <f t="shared" si="41"/>
        <v>14</v>
      </c>
      <c r="I1317" t="str">
        <f>IFERROR(VLOOKUP(tblOrders[[#This Row],[item_id]],Raw_Menu!$A$2:$D$33,3,FALSE),"Unknown")</f>
        <v>Mexican</v>
      </c>
    </row>
    <row r="1318" spans="1:9" x14ac:dyDescent="0.25">
      <c r="A1318">
        <v>1317</v>
      </c>
      <c r="B1318">
        <v>584</v>
      </c>
      <c r="C1318" s="1">
        <v>44936</v>
      </c>
      <c r="D1318" s="2">
        <v>0.62880787037037034</v>
      </c>
      <c r="E1318">
        <v>120</v>
      </c>
      <c r="F1318" s="5">
        <f>IFERROR(VLOOKUP(E1318,Raw_Menu!$A$2:$D$33,4,FALSE),0)</f>
        <v>13.95</v>
      </c>
      <c r="G1318" s="5">
        <f t="shared" si="40"/>
        <v>13.95</v>
      </c>
      <c r="H1318">
        <f t="shared" si="41"/>
        <v>15</v>
      </c>
      <c r="I1318" t="str">
        <f>IFERROR(VLOOKUP(tblOrders[[#This Row],[item_id]],Raw_Menu!$A$2:$D$33,3,FALSE),"Unknown")</f>
        <v>Mexican</v>
      </c>
    </row>
    <row r="1319" spans="1:9" x14ac:dyDescent="0.25">
      <c r="A1319">
        <v>1318</v>
      </c>
      <c r="B1319">
        <v>584</v>
      </c>
      <c r="C1319" s="1">
        <v>44936</v>
      </c>
      <c r="D1319" s="2">
        <v>0.62880787037037034</v>
      </c>
      <c r="E1319">
        <v>121</v>
      </c>
      <c r="F1319" s="5">
        <f>IFERROR(VLOOKUP(E1319,Raw_Menu!$A$2:$D$33,4,FALSE),0)</f>
        <v>10.5</v>
      </c>
      <c r="G1319" s="5">
        <f t="shared" si="40"/>
        <v>10.5</v>
      </c>
      <c r="H1319">
        <f t="shared" si="41"/>
        <v>15</v>
      </c>
      <c r="I1319" t="str">
        <f>IFERROR(VLOOKUP(tblOrders[[#This Row],[item_id]],Raw_Menu!$A$2:$D$33,3,FALSE),"Unknown")</f>
        <v>Mexican</v>
      </c>
    </row>
    <row r="1320" spans="1:9" x14ac:dyDescent="0.25">
      <c r="A1320">
        <v>1319</v>
      </c>
      <c r="B1320">
        <v>585</v>
      </c>
      <c r="C1320" s="1">
        <v>44936</v>
      </c>
      <c r="D1320" s="2">
        <v>0.66576388888888893</v>
      </c>
      <c r="E1320">
        <v>115</v>
      </c>
      <c r="F1320" s="5">
        <f>IFERROR(VLOOKUP(E1320,Raw_Menu!$A$2:$D$33,4,FALSE),0)</f>
        <v>11.95</v>
      </c>
      <c r="G1320" s="5">
        <f t="shared" si="40"/>
        <v>11.95</v>
      </c>
      <c r="H1320">
        <f t="shared" si="41"/>
        <v>15</v>
      </c>
      <c r="I1320" t="str">
        <f>IFERROR(VLOOKUP(tblOrders[[#This Row],[item_id]],Raw_Menu!$A$2:$D$33,3,FALSE),"Unknown")</f>
        <v>Mexican</v>
      </c>
    </row>
    <row r="1321" spans="1:9" x14ac:dyDescent="0.25">
      <c r="A1321">
        <v>1320</v>
      </c>
      <c r="B1321">
        <v>585</v>
      </c>
      <c r="C1321" s="1">
        <v>44936</v>
      </c>
      <c r="D1321" s="2">
        <v>0.66576388888888893</v>
      </c>
      <c r="E1321">
        <v>129</v>
      </c>
      <c r="F1321" s="5">
        <f>IFERROR(VLOOKUP(E1321,Raw_Menu!$A$2:$D$33,4,FALSE),0)</f>
        <v>15.5</v>
      </c>
      <c r="G1321" s="5">
        <f t="shared" si="40"/>
        <v>15.5</v>
      </c>
      <c r="H1321">
        <f t="shared" si="41"/>
        <v>15</v>
      </c>
      <c r="I1321" t="str">
        <f>IFERROR(VLOOKUP(tblOrders[[#This Row],[item_id]],Raw_Menu!$A$2:$D$33,3,FALSE),"Unknown")</f>
        <v>Italian</v>
      </c>
    </row>
    <row r="1322" spans="1:9" x14ac:dyDescent="0.25">
      <c r="A1322">
        <v>1321</v>
      </c>
      <c r="B1322">
        <v>586</v>
      </c>
      <c r="C1322" s="1">
        <v>44936</v>
      </c>
      <c r="D1322" s="2">
        <v>0.67357638888888893</v>
      </c>
      <c r="E1322">
        <v>110</v>
      </c>
      <c r="F1322" s="5">
        <f>IFERROR(VLOOKUP(E1322,Raw_Menu!$A$2:$D$33,4,FALSE),0)</f>
        <v>17.95</v>
      </c>
      <c r="G1322" s="5">
        <f t="shared" si="40"/>
        <v>17.95</v>
      </c>
      <c r="H1322">
        <f t="shared" si="41"/>
        <v>16</v>
      </c>
      <c r="I1322" t="str">
        <f>IFERROR(VLOOKUP(tblOrders[[#This Row],[item_id]],Raw_Menu!$A$2:$D$33,3,FALSE),"Unknown")</f>
        <v>Asian</v>
      </c>
    </row>
    <row r="1323" spans="1:9" x14ac:dyDescent="0.25">
      <c r="A1323">
        <v>1322</v>
      </c>
      <c r="B1323">
        <v>586</v>
      </c>
      <c r="C1323" s="1">
        <v>44936</v>
      </c>
      <c r="D1323" s="2">
        <v>0.67357638888888893</v>
      </c>
      <c r="E1323">
        <v>105</v>
      </c>
      <c r="F1323" s="5">
        <f>IFERROR(VLOOKUP(E1323,Raw_Menu!$A$2:$D$33,4,FALSE),0)</f>
        <v>7</v>
      </c>
      <c r="G1323" s="5">
        <f t="shared" si="40"/>
        <v>7</v>
      </c>
      <c r="H1323">
        <f t="shared" si="41"/>
        <v>16</v>
      </c>
      <c r="I1323" t="str">
        <f>IFERROR(VLOOKUP(tblOrders[[#This Row],[item_id]],Raw_Menu!$A$2:$D$33,3,FALSE),"Unknown")</f>
        <v>American</v>
      </c>
    </row>
    <row r="1324" spans="1:9" x14ac:dyDescent="0.25">
      <c r="A1324">
        <v>1323</v>
      </c>
      <c r="B1324">
        <v>587</v>
      </c>
      <c r="C1324" s="1">
        <v>44936</v>
      </c>
      <c r="D1324" s="2">
        <v>0.6893055555555555</v>
      </c>
      <c r="E1324">
        <v>118</v>
      </c>
      <c r="F1324" s="5">
        <f>IFERROR(VLOOKUP(E1324,Raw_Menu!$A$2:$D$33,4,FALSE),0)</f>
        <v>14.95</v>
      </c>
      <c r="G1324" s="5">
        <f t="shared" si="40"/>
        <v>14.95</v>
      </c>
      <c r="H1324">
        <f t="shared" si="41"/>
        <v>16</v>
      </c>
      <c r="I1324" t="str">
        <f>IFERROR(VLOOKUP(tblOrders[[#This Row],[item_id]],Raw_Menu!$A$2:$D$33,3,FALSE),"Unknown")</f>
        <v>Mexican</v>
      </c>
    </row>
    <row r="1325" spans="1:9" x14ac:dyDescent="0.25">
      <c r="A1325">
        <v>1324</v>
      </c>
      <c r="B1325">
        <v>587</v>
      </c>
      <c r="C1325" s="1">
        <v>44936</v>
      </c>
      <c r="D1325" s="2">
        <v>0.6893055555555555</v>
      </c>
      <c r="E1325">
        <v>118</v>
      </c>
      <c r="F1325" s="5">
        <f>IFERROR(VLOOKUP(E1325,Raw_Menu!$A$2:$D$33,4,FALSE),0)</f>
        <v>14.95</v>
      </c>
      <c r="G1325" s="5">
        <f t="shared" si="40"/>
        <v>14.95</v>
      </c>
      <c r="H1325">
        <f t="shared" si="41"/>
        <v>16</v>
      </c>
      <c r="I1325" t="str">
        <f>IFERROR(VLOOKUP(tblOrders[[#This Row],[item_id]],Raw_Menu!$A$2:$D$33,3,FALSE),"Unknown")</f>
        <v>Mexican</v>
      </c>
    </row>
    <row r="1326" spans="1:9" x14ac:dyDescent="0.25">
      <c r="A1326">
        <v>1325</v>
      </c>
      <c r="B1326">
        <v>588</v>
      </c>
      <c r="C1326" s="1">
        <v>44936</v>
      </c>
      <c r="D1326" s="2">
        <v>0.69</v>
      </c>
      <c r="E1326">
        <v>102</v>
      </c>
      <c r="F1326" s="5">
        <f>IFERROR(VLOOKUP(E1326,Raw_Menu!$A$2:$D$33,4,FALSE),0)</f>
        <v>13.95</v>
      </c>
      <c r="G1326" s="5">
        <f t="shared" si="40"/>
        <v>13.95</v>
      </c>
      <c r="H1326">
        <f t="shared" si="41"/>
        <v>16</v>
      </c>
      <c r="I1326" t="str">
        <f>IFERROR(VLOOKUP(tblOrders[[#This Row],[item_id]],Raw_Menu!$A$2:$D$33,3,FALSE),"Unknown")</f>
        <v>American</v>
      </c>
    </row>
    <row r="1327" spans="1:9" x14ac:dyDescent="0.25">
      <c r="A1327">
        <v>1326</v>
      </c>
      <c r="B1327">
        <v>589</v>
      </c>
      <c r="C1327" s="1">
        <v>44936</v>
      </c>
      <c r="D1327" s="2">
        <v>0.71711805555555552</v>
      </c>
      <c r="E1327">
        <v>117</v>
      </c>
      <c r="F1327" s="5">
        <f>IFERROR(VLOOKUP(E1327,Raw_Menu!$A$2:$D$33,4,FALSE),0)</f>
        <v>12.95</v>
      </c>
      <c r="G1327" s="5">
        <f t="shared" si="40"/>
        <v>12.95</v>
      </c>
      <c r="H1327">
        <f t="shared" si="41"/>
        <v>17</v>
      </c>
      <c r="I1327" t="str">
        <f>IFERROR(VLOOKUP(tblOrders[[#This Row],[item_id]],Raw_Menu!$A$2:$D$33,3,FALSE),"Unknown")</f>
        <v>Mexican</v>
      </c>
    </row>
    <row r="1328" spans="1:9" x14ac:dyDescent="0.25">
      <c r="A1328">
        <v>1327</v>
      </c>
      <c r="B1328">
        <v>589</v>
      </c>
      <c r="C1328" s="1">
        <v>44936</v>
      </c>
      <c r="D1328" s="2">
        <v>0.71711805555555552</v>
      </c>
      <c r="E1328">
        <v>128</v>
      </c>
      <c r="F1328" s="5">
        <f>IFERROR(VLOOKUP(E1328,Raw_Menu!$A$2:$D$33,4,FALSE),0)</f>
        <v>15.5</v>
      </c>
      <c r="G1328" s="5">
        <f t="shared" si="40"/>
        <v>15.5</v>
      </c>
      <c r="H1328">
        <f t="shared" si="41"/>
        <v>17</v>
      </c>
      <c r="I1328" t="str">
        <f>IFERROR(VLOOKUP(tblOrders[[#This Row],[item_id]],Raw_Menu!$A$2:$D$33,3,FALSE),"Unknown")</f>
        <v>Italian</v>
      </c>
    </row>
    <row r="1329" spans="1:9" x14ac:dyDescent="0.25">
      <c r="A1329">
        <v>1328</v>
      </c>
      <c r="B1329">
        <v>589</v>
      </c>
      <c r="C1329" s="1">
        <v>44936</v>
      </c>
      <c r="D1329" s="2">
        <v>0.71711805555555552</v>
      </c>
      <c r="E1329">
        <v>132</v>
      </c>
      <c r="F1329" s="5">
        <f>IFERROR(VLOOKUP(E1329,Raw_Menu!$A$2:$D$33,4,FALSE),0)</f>
        <v>16.95</v>
      </c>
      <c r="G1329" s="5">
        <f t="shared" si="40"/>
        <v>16.95</v>
      </c>
      <c r="H1329">
        <f t="shared" si="41"/>
        <v>17</v>
      </c>
      <c r="I1329" t="str">
        <f>IFERROR(VLOOKUP(tblOrders[[#This Row],[item_id]],Raw_Menu!$A$2:$D$33,3,FALSE),"Unknown")</f>
        <v>Italian</v>
      </c>
    </row>
    <row r="1330" spans="1:9" x14ac:dyDescent="0.25">
      <c r="A1330">
        <v>1329</v>
      </c>
      <c r="B1330">
        <v>590</v>
      </c>
      <c r="C1330" s="1">
        <v>44936</v>
      </c>
      <c r="D1330" s="2">
        <v>0.7247569444444445</v>
      </c>
      <c r="E1330">
        <v>124</v>
      </c>
      <c r="F1330" s="5">
        <f>IFERROR(VLOOKUP(E1330,Raw_Menu!$A$2:$D$33,4,FALSE),0)</f>
        <v>14.5</v>
      </c>
      <c r="G1330" s="5">
        <f t="shared" si="40"/>
        <v>14.5</v>
      </c>
      <c r="H1330">
        <f t="shared" si="41"/>
        <v>17</v>
      </c>
      <c r="I1330" t="str">
        <f>IFERROR(VLOOKUP(tblOrders[[#This Row],[item_id]],Raw_Menu!$A$2:$D$33,3,FALSE),"Unknown")</f>
        <v>Italian</v>
      </c>
    </row>
    <row r="1331" spans="1:9" x14ac:dyDescent="0.25">
      <c r="A1331">
        <v>1330</v>
      </c>
      <c r="B1331">
        <v>591</v>
      </c>
      <c r="C1331" s="1">
        <v>44936</v>
      </c>
      <c r="D1331" s="2">
        <v>0.7311805555555555</v>
      </c>
      <c r="E1331">
        <v>125</v>
      </c>
      <c r="F1331" s="5">
        <f>IFERROR(VLOOKUP(E1331,Raw_Menu!$A$2:$D$33,4,FALSE),0)</f>
        <v>17.95</v>
      </c>
      <c r="G1331" s="5">
        <f t="shared" si="40"/>
        <v>17.95</v>
      </c>
      <c r="H1331">
        <f t="shared" si="41"/>
        <v>17</v>
      </c>
      <c r="I1331" t="str">
        <f>IFERROR(VLOOKUP(tblOrders[[#This Row],[item_id]],Raw_Menu!$A$2:$D$33,3,FALSE),"Unknown")</f>
        <v>Italian</v>
      </c>
    </row>
    <row r="1332" spans="1:9" x14ac:dyDescent="0.25">
      <c r="A1332">
        <v>1331</v>
      </c>
      <c r="B1332">
        <v>591</v>
      </c>
      <c r="C1332" s="1">
        <v>44936</v>
      </c>
      <c r="D1332" s="2">
        <v>0.7311805555555555</v>
      </c>
      <c r="E1332">
        <v>105</v>
      </c>
      <c r="F1332" s="5">
        <f>IFERROR(VLOOKUP(E1332,Raw_Menu!$A$2:$D$33,4,FALSE),0)</f>
        <v>7</v>
      </c>
      <c r="G1332" s="5">
        <f t="shared" si="40"/>
        <v>7</v>
      </c>
      <c r="H1332">
        <f t="shared" si="41"/>
        <v>17</v>
      </c>
      <c r="I1332" t="str">
        <f>IFERROR(VLOOKUP(tblOrders[[#This Row],[item_id]],Raw_Menu!$A$2:$D$33,3,FALSE),"Unknown")</f>
        <v>American</v>
      </c>
    </row>
    <row r="1333" spans="1:9" x14ac:dyDescent="0.25">
      <c r="A1333">
        <v>1332</v>
      </c>
      <c r="B1333">
        <v>591</v>
      </c>
      <c r="C1333" s="1">
        <v>44936</v>
      </c>
      <c r="D1333" s="2">
        <v>0.7311805555555555</v>
      </c>
      <c r="E1333">
        <v>130</v>
      </c>
      <c r="F1333" s="5">
        <f>IFERROR(VLOOKUP(E1333,Raw_Menu!$A$2:$D$33,4,FALSE),0)</f>
        <v>19.95</v>
      </c>
      <c r="G1333" s="5">
        <f t="shared" si="40"/>
        <v>19.95</v>
      </c>
      <c r="H1333">
        <f t="shared" si="41"/>
        <v>17</v>
      </c>
      <c r="I1333" t="str">
        <f>IFERROR(VLOOKUP(tblOrders[[#This Row],[item_id]],Raw_Menu!$A$2:$D$33,3,FALSE),"Unknown")</f>
        <v>Italian</v>
      </c>
    </row>
    <row r="1334" spans="1:9" x14ac:dyDescent="0.25">
      <c r="A1334">
        <v>1333</v>
      </c>
      <c r="B1334">
        <v>592</v>
      </c>
      <c r="C1334" s="1">
        <v>44936</v>
      </c>
      <c r="D1334" s="2">
        <v>0.73744212962962963</v>
      </c>
      <c r="E1334">
        <v>127</v>
      </c>
      <c r="F1334" s="5">
        <f>IFERROR(VLOOKUP(E1334,Raw_Menu!$A$2:$D$33,4,FALSE),0)</f>
        <v>17.95</v>
      </c>
      <c r="G1334" s="5">
        <f t="shared" si="40"/>
        <v>17.95</v>
      </c>
      <c r="H1334">
        <f t="shared" si="41"/>
        <v>17</v>
      </c>
      <c r="I1334" t="str">
        <f>IFERROR(VLOOKUP(tblOrders[[#This Row],[item_id]],Raw_Menu!$A$2:$D$33,3,FALSE),"Unknown")</f>
        <v>Italian</v>
      </c>
    </row>
    <row r="1335" spans="1:9" x14ac:dyDescent="0.25">
      <c r="A1335">
        <v>1334</v>
      </c>
      <c r="B1335">
        <v>592</v>
      </c>
      <c r="C1335" s="1">
        <v>44936</v>
      </c>
      <c r="D1335" s="2">
        <v>0.73744212962962963</v>
      </c>
      <c r="E1335">
        <v>112</v>
      </c>
      <c r="F1335" s="5">
        <f>IFERROR(VLOOKUP(E1335,Raw_Menu!$A$2:$D$33,4,FALSE),0)</f>
        <v>14.95</v>
      </c>
      <c r="G1335" s="5">
        <f t="shared" si="40"/>
        <v>14.95</v>
      </c>
      <c r="H1335">
        <f t="shared" si="41"/>
        <v>17</v>
      </c>
      <c r="I1335" t="str">
        <f>IFERROR(VLOOKUP(tblOrders[[#This Row],[item_id]],Raw_Menu!$A$2:$D$33,3,FALSE),"Unknown")</f>
        <v>Asian</v>
      </c>
    </row>
    <row r="1336" spans="1:9" x14ac:dyDescent="0.25">
      <c r="A1336">
        <v>1335</v>
      </c>
      <c r="B1336">
        <v>592</v>
      </c>
      <c r="C1336" s="1">
        <v>44936</v>
      </c>
      <c r="D1336" s="2">
        <v>0.73744212962962963</v>
      </c>
      <c r="E1336">
        <v>106</v>
      </c>
      <c r="F1336" s="5">
        <f>IFERROR(VLOOKUP(E1336,Raw_Menu!$A$2:$D$33,4,FALSE),0)</f>
        <v>7</v>
      </c>
      <c r="G1336" s="5">
        <f t="shared" si="40"/>
        <v>7</v>
      </c>
      <c r="H1336">
        <f t="shared" si="41"/>
        <v>17</v>
      </c>
      <c r="I1336" t="str">
        <f>IFERROR(VLOOKUP(tblOrders[[#This Row],[item_id]],Raw_Menu!$A$2:$D$33,3,FALSE),"Unknown")</f>
        <v>American</v>
      </c>
    </row>
    <row r="1337" spans="1:9" x14ac:dyDescent="0.25">
      <c r="A1337">
        <v>1336</v>
      </c>
      <c r="B1337">
        <v>593</v>
      </c>
      <c r="C1337" s="1">
        <v>44936</v>
      </c>
      <c r="D1337" s="2">
        <v>0.74232638888888891</v>
      </c>
      <c r="E1337">
        <v>102</v>
      </c>
      <c r="F1337" s="5">
        <f>IFERROR(VLOOKUP(E1337,Raw_Menu!$A$2:$D$33,4,FALSE),0)</f>
        <v>13.95</v>
      </c>
      <c r="G1337" s="5">
        <f t="shared" si="40"/>
        <v>13.95</v>
      </c>
      <c r="H1337">
        <f t="shared" si="41"/>
        <v>17</v>
      </c>
      <c r="I1337" t="str">
        <f>IFERROR(VLOOKUP(tblOrders[[#This Row],[item_id]],Raw_Menu!$A$2:$D$33,3,FALSE),"Unknown")</f>
        <v>American</v>
      </c>
    </row>
    <row r="1338" spans="1:9" x14ac:dyDescent="0.25">
      <c r="A1338">
        <v>1337</v>
      </c>
      <c r="B1338">
        <v>593</v>
      </c>
      <c r="C1338" s="1">
        <v>44936</v>
      </c>
      <c r="D1338" s="2">
        <v>0.74232638888888891</v>
      </c>
      <c r="E1338">
        <v>122</v>
      </c>
      <c r="F1338" s="5">
        <f>IFERROR(VLOOKUP(E1338,Raw_Menu!$A$2:$D$33,4,FALSE),0)</f>
        <v>7</v>
      </c>
      <c r="G1338" s="5">
        <f t="shared" si="40"/>
        <v>7</v>
      </c>
      <c r="H1338">
        <f t="shared" si="41"/>
        <v>17</v>
      </c>
      <c r="I1338" t="str">
        <f>IFERROR(VLOOKUP(tblOrders[[#This Row],[item_id]],Raw_Menu!$A$2:$D$33,3,FALSE),"Unknown")</f>
        <v>Mexican</v>
      </c>
    </row>
    <row r="1339" spans="1:9" x14ac:dyDescent="0.25">
      <c r="A1339">
        <v>1338</v>
      </c>
      <c r="B1339">
        <v>594</v>
      </c>
      <c r="C1339" s="1">
        <v>44936</v>
      </c>
      <c r="D1339" s="2">
        <v>0.74327546296296299</v>
      </c>
      <c r="E1339">
        <v>116</v>
      </c>
      <c r="F1339" s="5">
        <f>IFERROR(VLOOKUP(E1339,Raw_Menu!$A$2:$D$33,4,FALSE),0)</f>
        <v>13.95</v>
      </c>
      <c r="G1339" s="5">
        <f t="shared" si="40"/>
        <v>13.95</v>
      </c>
      <c r="H1339">
        <f t="shared" si="41"/>
        <v>17</v>
      </c>
      <c r="I1339" t="str">
        <f>IFERROR(VLOOKUP(tblOrders[[#This Row],[item_id]],Raw_Menu!$A$2:$D$33,3,FALSE),"Unknown")</f>
        <v>Mexican</v>
      </c>
    </row>
    <row r="1340" spans="1:9" x14ac:dyDescent="0.25">
      <c r="A1340">
        <v>1339</v>
      </c>
      <c r="B1340">
        <v>595</v>
      </c>
      <c r="C1340" s="1">
        <v>44936</v>
      </c>
      <c r="D1340" s="2">
        <v>0.75865740740740739</v>
      </c>
      <c r="E1340">
        <v>108</v>
      </c>
      <c r="F1340" s="5">
        <f>IFERROR(VLOOKUP(E1340,Raw_Menu!$A$2:$D$33,4,FALSE),0)</f>
        <v>14.5</v>
      </c>
      <c r="G1340" s="5">
        <f t="shared" si="40"/>
        <v>14.5</v>
      </c>
      <c r="H1340">
        <f t="shared" si="41"/>
        <v>18</v>
      </c>
      <c r="I1340" t="str">
        <f>IFERROR(VLOOKUP(tblOrders[[#This Row],[item_id]],Raw_Menu!$A$2:$D$33,3,FALSE),"Unknown")</f>
        <v>Asian</v>
      </c>
    </row>
    <row r="1341" spans="1:9" x14ac:dyDescent="0.25">
      <c r="A1341">
        <v>1340</v>
      </c>
      <c r="B1341">
        <v>595</v>
      </c>
      <c r="C1341" s="1">
        <v>44936</v>
      </c>
      <c r="D1341" s="2">
        <v>0.75865740740740739</v>
      </c>
      <c r="E1341">
        <v>119</v>
      </c>
      <c r="F1341" s="5">
        <f>IFERROR(VLOOKUP(E1341,Raw_Menu!$A$2:$D$33,4,FALSE),0)</f>
        <v>11.95</v>
      </c>
      <c r="G1341" s="5">
        <f t="shared" si="40"/>
        <v>11.95</v>
      </c>
      <c r="H1341">
        <f t="shared" si="41"/>
        <v>18</v>
      </c>
      <c r="I1341" t="str">
        <f>IFERROR(VLOOKUP(tblOrders[[#This Row],[item_id]],Raw_Menu!$A$2:$D$33,3,FALSE),"Unknown")</f>
        <v>Mexican</v>
      </c>
    </row>
    <row r="1342" spans="1:9" x14ac:dyDescent="0.25">
      <c r="A1342">
        <v>1341</v>
      </c>
      <c r="B1342">
        <v>596</v>
      </c>
      <c r="C1342" s="1">
        <v>44936</v>
      </c>
      <c r="D1342" s="2">
        <v>0.76674768518518521</v>
      </c>
      <c r="E1342">
        <v>112</v>
      </c>
      <c r="F1342" s="5">
        <f>IFERROR(VLOOKUP(E1342,Raw_Menu!$A$2:$D$33,4,FALSE),0)</f>
        <v>14.95</v>
      </c>
      <c r="G1342" s="5">
        <f t="shared" si="40"/>
        <v>14.95</v>
      </c>
      <c r="H1342">
        <f t="shared" si="41"/>
        <v>18</v>
      </c>
      <c r="I1342" t="str">
        <f>IFERROR(VLOOKUP(tblOrders[[#This Row],[item_id]],Raw_Menu!$A$2:$D$33,3,FALSE),"Unknown")</f>
        <v>Asian</v>
      </c>
    </row>
    <row r="1343" spans="1:9" x14ac:dyDescent="0.25">
      <c r="A1343">
        <v>1342</v>
      </c>
      <c r="B1343">
        <v>596</v>
      </c>
      <c r="C1343" s="1">
        <v>44936</v>
      </c>
      <c r="D1343" s="2">
        <v>0.76674768518518521</v>
      </c>
      <c r="E1343">
        <v>121</v>
      </c>
      <c r="F1343" s="5">
        <f>IFERROR(VLOOKUP(E1343,Raw_Menu!$A$2:$D$33,4,FALSE),0)</f>
        <v>10.5</v>
      </c>
      <c r="G1343" s="5">
        <f t="shared" si="40"/>
        <v>10.5</v>
      </c>
      <c r="H1343">
        <f t="shared" si="41"/>
        <v>18</v>
      </c>
      <c r="I1343" t="str">
        <f>IFERROR(VLOOKUP(tblOrders[[#This Row],[item_id]],Raw_Menu!$A$2:$D$33,3,FALSE),"Unknown")</f>
        <v>Mexican</v>
      </c>
    </row>
    <row r="1344" spans="1:9" x14ac:dyDescent="0.25">
      <c r="A1344">
        <v>1343</v>
      </c>
      <c r="B1344">
        <v>597</v>
      </c>
      <c r="C1344" s="1">
        <v>44936</v>
      </c>
      <c r="D1344" s="2">
        <v>0.77263888888888888</v>
      </c>
      <c r="E1344">
        <v>102</v>
      </c>
      <c r="F1344" s="5">
        <f>IFERROR(VLOOKUP(E1344,Raw_Menu!$A$2:$D$33,4,FALSE),0)</f>
        <v>13.95</v>
      </c>
      <c r="G1344" s="5">
        <f t="shared" si="40"/>
        <v>13.95</v>
      </c>
      <c r="H1344">
        <f t="shared" si="41"/>
        <v>18</v>
      </c>
      <c r="I1344" t="str">
        <f>IFERROR(VLOOKUP(tblOrders[[#This Row],[item_id]],Raw_Menu!$A$2:$D$33,3,FALSE),"Unknown")</f>
        <v>American</v>
      </c>
    </row>
    <row r="1345" spans="1:9" x14ac:dyDescent="0.25">
      <c r="A1345">
        <v>1344</v>
      </c>
      <c r="B1345">
        <v>597</v>
      </c>
      <c r="C1345" s="1">
        <v>44936</v>
      </c>
      <c r="D1345" s="2">
        <v>0.77263888888888888</v>
      </c>
      <c r="E1345">
        <v>119</v>
      </c>
      <c r="F1345" s="5">
        <f>IFERROR(VLOOKUP(E1345,Raw_Menu!$A$2:$D$33,4,FALSE),0)</f>
        <v>11.95</v>
      </c>
      <c r="G1345" s="5">
        <f t="shared" si="40"/>
        <v>11.95</v>
      </c>
      <c r="H1345">
        <f t="shared" si="41"/>
        <v>18</v>
      </c>
      <c r="I1345" t="str">
        <f>IFERROR(VLOOKUP(tblOrders[[#This Row],[item_id]],Raw_Menu!$A$2:$D$33,3,FALSE),"Unknown")</f>
        <v>Mexican</v>
      </c>
    </row>
    <row r="1346" spans="1:9" x14ac:dyDescent="0.25">
      <c r="A1346">
        <v>1345</v>
      </c>
      <c r="B1346">
        <v>597</v>
      </c>
      <c r="C1346" s="1">
        <v>44936</v>
      </c>
      <c r="D1346" s="2">
        <v>0.77263888888888888</v>
      </c>
      <c r="E1346">
        <v>122</v>
      </c>
      <c r="F1346" s="5">
        <f>IFERROR(VLOOKUP(E1346,Raw_Menu!$A$2:$D$33,4,FALSE),0)</f>
        <v>7</v>
      </c>
      <c r="G1346" s="5">
        <f t="shared" ref="G1346:G1409" si="42">VALUE(F1346)</f>
        <v>7</v>
      </c>
      <c r="H1346">
        <f t="shared" ref="H1346:H1409" si="43">HOUR(D1346)</f>
        <v>18</v>
      </c>
      <c r="I1346" t="str">
        <f>IFERROR(VLOOKUP(tblOrders[[#This Row],[item_id]],Raw_Menu!$A$2:$D$33,3,FALSE),"Unknown")</f>
        <v>Mexican</v>
      </c>
    </row>
    <row r="1347" spans="1:9" x14ac:dyDescent="0.25">
      <c r="A1347">
        <v>1346</v>
      </c>
      <c r="B1347">
        <v>598</v>
      </c>
      <c r="C1347" s="1">
        <v>44936</v>
      </c>
      <c r="D1347" s="2">
        <v>0.77377314814814813</v>
      </c>
      <c r="E1347">
        <v>119</v>
      </c>
      <c r="F1347" s="5">
        <f>IFERROR(VLOOKUP(E1347,Raw_Menu!$A$2:$D$33,4,FALSE),0)</f>
        <v>11.95</v>
      </c>
      <c r="G1347" s="5">
        <f t="shared" si="42"/>
        <v>11.95</v>
      </c>
      <c r="H1347">
        <f t="shared" si="43"/>
        <v>18</v>
      </c>
      <c r="I1347" t="str">
        <f>IFERROR(VLOOKUP(tblOrders[[#This Row],[item_id]],Raw_Menu!$A$2:$D$33,3,FALSE),"Unknown")</f>
        <v>Mexican</v>
      </c>
    </row>
    <row r="1348" spans="1:9" x14ac:dyDescent="0.25">
      <c r="A1348">
        <v>1347</v>
      </c>
      <c r="B1348">
        <v>599</v>
      </c>
      <c r="C1348" s="1">
        <v>44936</v>
      </c>
      <c r="D1348" s="2">
        <v>0.77392361111111108</v>
      </c>
      <c r="E1348">
        <v>118</v>
      </c>
      <c r="F1348" s="5">
        <f>IFERROR(VLOOKUP(E1348,Raw_Menu!$A$2:$D$33,4,FALSE),0)</f>
        <v>14.95</v>
      </c>
      <c r="G1348" s="5">
        <f t="shared" si="42"/>
        <v>14.95</v>
      </c>
      <c r="H1348">
        <f t="shared" si="43"/>
        <v>18</v>
      </c>
      <c r="I1348" t="str">
        <f>IFERROR(VLOOKUP(tblOrders[[#This Row],[item_id]],Raw_Menu!$A$2:$D$33,3,FALSE),"Unknown")</f>
        <v>Mexican</v>
      </c>
    </row>
    <row r="1349" spans="1:9" x14ac:dyDescent="0.25">
      <c r="A1349">
        <v>1348</v>
      </c>
      <c r="B1349">
        <v>600</v>
      </c>
      <c r="C1349" s="1">
        <v>44936</v>
      </c>
      <c r="D1349" s="2">
        <v>0.78740740740740744</v>
      </c>
      <c r="E1349">
        <v>108</v>
      </c>
      <c r="F1349" s="5">
        <f>IFERROR(VLOOKUP(E1349,Raw_Menu!$A$2:$D$33,4,FALSE),0)</f>
        <v>14.5</v>
      </c>
      <c r="G1349" s="5">
        <f t="shared" si="42"/>
        <v>14.5</v>
      </c>
      <c r="H1349">
        <f t="shared" si="43"/>
        <v>18</v>
      </c>
      <c r="I1349" t="str">
        <f>IFERROR(VLOOKUP(tblOrders[[#This Row],[item_id]],Raw_Menu!$A$2:$D$33,3,FALSE),"Unknown")</f>
        <v>Asian</v>
      </c>
    </row>
    <row r="1350" spans="1:9" x14ac:dyDescent="0.25">
      <c r="A1350">
        <v>1349</v>
      </c>
      <c r="B1350">
        <v>600</v>
      </c>
      <c r="C1350" s="1">
        <v>44936</v>
      </c>
      <c r="D1350" s="2">
        <v>0.78740740740740744</v>
      </c>
      <c r="E1350">
        <v>125</v>
      </c>
      <c r="F1350" s="5">
        <f>IFERROR(VLOOKUP(E1350,Raw_Menu!$A$2:$D$33,4,FALSE),0)</f>
        <v>17.95</v>
      </c>
      <c r="G1350" s="5">
        <f t="shared" si="42"/>
        <v>17.95</v>
      </c>
      <c r="H1350">
        <f t="shared" si="43"/>
        <v>18</v>
      </c>
      <c r="I1350" t="str">
        <f>IFERROR(VLOOKUP(tblOrders[[#This Row],[item_id]],Raw_Menu!$A$2:$D$33,3,FALSE),"Unknown")</f>
        <v>Italian</v>
      </c>
    </row>
    <row r="1351" spans="1:9" x14ac:dyDescent="0.25">
      <c r="A1351">
        <v>1350</v>
      </c>
      <c r="B1351">
        <v>600</v>
      </c>
      <c r="C1351" s="1">
        <v>44936</v>
      </c>
      <c r="D1351" s="2">
        <v>0.78740740740740744</v>
      </c>
      <c r="E1351">
        <v>128</v>
      </c>
      <c r="F1351" s="5">
        <f>IFERROR(VLOOKUP(E1351,Raw_Menu!$A$2:$D$33,4,FALSE),0)</f>
        <v>15.5</v>
      </c>
      <c r="G1351" s="5">
        <f t="shared" si="42"/>
        <v>15.5</v>
      </c>
      <c r="H1351">
        <f t="shared" si="43"/>
        <v>18</v>
      </c>
      <c r="I1351" t="str">
        <f>IFERROR(VLOOKUP(tblOrders[[#This Row],[item_id]],Raw_Menu!$A$2:$D$33,3,FALSE),"Unknown")</f>
        <v>Italian</v>
      </c>
    </row>
    <row r="1352" spans="1:9" x14ac:dyDescent="0.25">
      <c r="A1352">
        <v>1351</v>
      </c>
      <c r="B1352">
        <v>600</v>
      </c>
      <c r="C1352" s="1">
        <v>44936</v>
      </c>
      <c r="D1352" s="2">
        <v>0.78740740740740744</v>
      </c>
      <c r="E1352">
        <v>129</v>
      </c>
      <c r="F1352" s="5">
        <f>IFERROR(VLOOKUP(E1352,Raw_Menu!$A$2:$D$33,4,FALSE),0)</f>
        <v>15.5</v>
      </c>
      <c r="G1352" s="5">
        <f t="shared" si="42"/>
        <v>15.5</v>
      </c>
      <c r="H1352">
        <f t="shared" si="43"/>
        <v>18</v>
      </c>
      <c r="I1352" t="str">
        <f>IFERROR(VLOOKUP(tblOrders[[#This Row],[item_id]],Raw_Menu!$A$2:$D$33,3,FALSE),"Unknown")</f>
        <v>Italian</v>
      </c>
    </row>
    <row r="1353" spans="1:9" x14ac:dyDescent="0.25">
      <c r="A1353">
        <v>1352</v>
      </c>
      <c r="B1353">
        <v>601</v>
      </c>
      <c r="C1353" s="1">
        <v>44936</v>
      </c>
      <c r="D1353" s="2">
        <v>0.79049768518518515</v>
      </c>
      <c r="E1353">
        <v>101</v>
      </c>
      <c r="F1353" s="5">
        <f>IFERROR(VLOOKUP(E1353,Raw_Menu!$A$2:$D$33,4,FALSE),0)</f>
        <v>12.95</v>
      </c>
      <c r="G1353" s="5">
        <f t="shared" si="42"/>
        <v>12.95</v>
      </c>
      <c r="H1353">
        <f t="shared" si="43"/>
        <v>18</v>
      </c>
      <c r="I1353" t="str">
        <f>IFERROR(VLOOKUP(tblOrders[[#This Row],[item_id]],Raw_Menu!$A$2:$D$33,3,FALSE),"Unknown")</f>
        <v>American</v>
      </c>
    </row>
    <row r="1354" spans="1:9" x14ac:dyDescent="0.25">
      <c r="A1354">
        <v>1353</v>
      </c>
      <c r="B1354">
        <v>601</v>
      </c>
      <c r="C1354" s="1">
        <v>44936</v>
      </c>
      <c r="D1354" s="2">
        <v>0.79049768518518515</v>
      </c>
      <c r="E1354">
        <v>108</v>
      </c>
      <c r="F1354" s="5">
        <f>IFERROR(VLOOKUP(E1354,Raw_Menu!$A$2:$D$33,4,FALSE),0)</f>
        <v>14.5</v>
      </c>
      <c r="G1354" s="5">
        <f t="shared" si="42"/>
        <v>14.5</v>
      </c>
      <c r="H1354">
        <f t="shared" si="43"/>
        <v>18</v>
      </c>
      <c r="I1354" t="str">
        <f>IFERROR(VLOOKUP(tblOrders[[#This Row],[item_id]],Raw_Menu!$A$2:$D$33,3,FALSE),"Unknown")</f>
        <v>Asian</v>
      </c>
    </row>
    <row r="1355" spans="1:9" x14ac:dyDescent="0.25">
      <c r="A1355">
        <v>1354</v>
      </c>
      <c r="B1355">
        <v>601</v>
      </c>
      <c r="C1355" s="1">
        <v>44936</v>
      </c>
      <c r="D1355" s="2">
        <v>0.79049768518518515</v>
      </c>
      <c r="E1355">
        <v>130</v>
      </c>
      <c r="F1355" s="5">
        <f>IFERROR(VLOOKUP(E1355,Raw_Menu!$A$2:$D$33,4,FALSE),0)</f>
        <v>19.95</v>
      </c>
      <c r="G1355" s="5">
        <f t="shared" si="42"/>
        <v>19.95</v>
      </c>
      <c r="H1355">
        <f t="shared" si="43"/>
        <v>18</v>
      </c>
      <c r="I1355" t="str">
        <f>IFERROR(VLOOKUP(tblOrders[[#This Row],[item_id]],Raw_Menu!$A$2:$D$33,3,FALSE),"Unknown")</f>
        <v>Italian</v>
      </c>
    </row>
    <row r="1356" spans="1:9" x14ac:dyDescent="0.25">
      <c r="A1356">
        <v>1355</v>
      </c>
      <c r="B1356">
        <v>602</v>
      </c>
      <c r="C1356" s="1">
        <v>44936</v>
      </c>
      <c r="D1356" s="2">
        <v>0.79336805555555556</v>
      </c>
      <c r="E1356">
        <v>118</v>
      </c>
      <c r="F1356" s="5">
        <f>IFERROR(VLOOKUP(E1356,Raw_Menu!$A$2:$D$33,4,FALSE),0)</f>
        <v>14.95</v>
      </c>
      <c r="G1356" s="5">
        <f t="shared" si="42"/>
        <v>14.95</v>
      </c>
      <c r="H1356">
        <f t="shared" si="43"/>
        <v>19</v>
      </c>
      <c r="I1356" t="str">
        <f>IFERROR(VLOOKUP(tblOrders[[#This Row],[item_id]],Raw_Menu!$A$2:$D$33,3,FALSE),"Unknown")</f>
        <v>Mexican</v>
      </c>
    </row>
    <row r="1357" spans="1:9" x14ac:dyDescent="0.25">
      <c r="A1357">
        <v>1356</v>
      </c>
      <c r="B1357">
        <v>603</v>
      </c>
      <c r="C1357" s="1">
        <v>44936</v>
      </c>
      <c r="D1357" s="2">
        <v>0.79387731481481483</v>
      </c>
      <c r="E1357">
        <v>129</v>
      </c>
      <c r="F1357" s="5">
        <f>IFERROR(VLOOKUP(E1357,Raw_Menu!$A$2:$D$33,4,FALSE),0)</f>
        <v>15.5</v>
      </c>
      <c r="G1357" s="5">
        <f t="shared" si="42"/>
        <v>15.5</v>
      </c>
      <c r="H1357">
        <f t="shared" si="43"/>
        <v>19</v>
      </c>
      <c r="I1357" t="str">
        <f>IFERROR(VLOOKUP(tblOrders[[#This Row],[item_id]],Raw_Menu!$A$2:$D$33,3,FALSE),"Unknown")</f>
        <v>Italian</v>
      </c>
    </row>
    <row r="1358" spans="1:9" x14ac:dyDescent="0.25">
      <c r="A1358">
        <v>1357</v>
      </c>
      <c r="B1358">
        <v>604</v>
      </c>
      <c r="C1358" s="1">
        <v>44936</v>
      </c>
      <c r="D1358" s="2">
        <v>0.80103009259259261</v>
      </c>
      <c r="E1358">
        <v>121</v>
      </c>
      <c r="F1358" s="5">
        <f>IFERROR(VLOOKUP(E1358,Raw_Menu!$A$2:$D$33,4,FALSE),0)</f>
        <v>10.5</v>
      </c>
      <c r="G1358" s="5">
        <f t="shared" si="42"/>
        <v>10.5</v>
      </c>
      <c r="H1358">
        <f t="shared" si="43"/>
        <v>19</v>
      </c>
      <c r="I1358" t="str">
        <f>IFERROR(VLOOKUP(tblOrders[[#This Row],[item_id]],Raw_Menu!$A$2:$D$33,3,FALSE),"Unknown")</f>
        <v>Mexican</v>
      </c>
    </row>
    <row r="1359" spans="1:9" x14ac:dyDescent="0.25">
      <c r="A1359">
        <v>1358</v>
      </c>
      <c r="B1359">
        <v>604</v>
      </c>
      <c r="C1359" s="1">
        <v>44936</v>
      </c>
      <c r="D1359" s="2">
        <v>0.80103009259259261</v>
      </c>
      <c r="E1359">
        <v>123</v>
      </c>
      <c r="F1359" s="5">
        <f>IFERROR(VLOOKUP(E1359,Raw_Menu!$A$2:$D$33,4,FALSE),0)</f>
        <v>9</v>
      </c>
      <c r="G1359" s="5">
        <f t="shared" si="42"/>
        <v>9</v>
      </c>
      <c r="H1359">
        <f t="shared" si="43"/>
        <v>19</v>
      </c>
      <c r="I1359" t="str">
        <f>IFERROR(VLOOKUP(tblOrders[[#This Row],[item_id]],Raw_Menu!$A$2:$D$33,3,FALSE),"Unknown")</f>
        <v>Mexican</v>
      </c>
    </row>
    <row r="1360" spans="1:9" x14ac:dyDescent="0.25">
      <c r="A1360">
        <v>1359</v>
      </c>
      <c r="B1360">
        <v>605</v>
      </c>
      <c r="C1360" s="1">
        <v>44936</v>
      </c>
      <c r="D1360" s="2">
        <v>0.80822916666666667</v>
      </c>
      <c r="E1360">
        <v>113</v>
      </c>
      <c r="F1360" s="5">
        <f>IFERROR(VLOOKUP(E1360,Raw_Menu!$A$2:$D$33,4,FALSE),0)</f>
        <v>5</v>
      </c>
      <c r="G1360" s="5">
        <f t="shared" si="42"/>
        <v>5</v>
      </c>
      <c r="H1360">
        <f t="shared" si="43"/>
        <v>19</v>
      </c>
      <c r="I1360" t="str">
        <f>IFERROR(VLOOKUP(tblOrders[[#This Row],[item_id]],Raw_Menu!$A$2:$D$33,3,FALSE),"Unknown")</f>
        <v>Asian</v>
      </c>
    </row>
    <row r="1361" spans="1:9" x14ac:dyDescent="0.25">
      <c r="A1361">
        <v>1360</v>
      </c>
      <c r="B1361">
        <v>605</v>
      </c>
      <c r="C1361" s="1">
        <v>44936</v>
      </c>
      <c r="D1361" s="2">
        <v>0.80822916666666667</v>
      </c>
      <c r="E1361" t="s">
        <v>95</v>
      </c>
      <c r="F1361" s="5">
        <f>IFERROR(VLOOKUP(E1361,Raw_Menu!$A$2:$D$33,4,FALSE),0)</f>
        <v>0</v>
      </c>
      <c r="G1361" s="5">
        <f t="shared" si="42"/>
        <v>0</v>
      </c>
      <c r="H1361">
        <f t="shared" si="43"/>
        <v>19</v>
      </c>
      <c r="I1361" t="str">
        <f>IFERROR(VLOOKUP(tblOrders[[#This Row],[item_id]],Raw_Menu!$A$2:$D$33,3,FALSE),"Unknown")</f>
        <v>Unknown</v>
      </c>
    </row>
    <row r="1362" spans="1:9" x14ac:dyDescent="0.25">
      <c r="A1362">
        <v>1361</v>
      </c>
      <c r="B1362">
        <v>606</v>
      </c>
      <c r="C1362" s="1">
        <v>44936</v>
      </c>
      <c r="D1362" s="2">
        <v>0.81062500000000004</v>
      </c>
      <c r="E1362">
        <v>113</v>
      </c>
      <c r="F1362" s="5">
        <f>IFERROR(VLOOKUP(E1362,Raw_Menu!$A$2:$D$33,4,FALSE),0)</f>
        <v>5</v>
      </c>
      <c r="G1362" s="5">
        <f t="shared" si="42"/>
        <v>5</v>
      </c>
      <c r="H1362">
        <f t="shared" si="43"/>
        <v>19</v>
      </c>
      <c r="I1362" t="str">
        <f>IFERROR(VLOOKUP(tblOrders[[#This Row],[item_id]],Raw_Menu!$A$2:$D$33,3,FALSE),"Unknown")</f>
        <v>Asian</v>
      </c>
    </row>
    <row r="1363" spans="1:9" x14ac:dyDescent="0.25">
      <c r="A1363">
        <v>1362</v>
      </c>
      <c r="B1363">
        <v>607</v>
      </c>
      <c r="C1363" s="1">
        <v>44936</v>
      </c>
      <c r="D1363" s="2">
        <v>0.81685185185185183</v>
      </c>
      <c r="E1363">
        <v>101</v>
      </c>
      <c r="F1363" s="5">
        <f>IFERROR(VLOOKUP(E1363,Raw_Menu!$A$2:$D$33,4,FALSE),0)</f>
        <v>12.95</v>
      </c>
      <c r="G1363" s="5">
        <f t="shared" si="42"/>
        <v>12.95</v>
      </c>
      <c r="H1363">
        <f t="shared" si="43"/>
        <v>19</v>
      </c>
      <c r="I1363" t="str">
        <f>IFERROR(VLOOKUP(tblOrders[[#This Row],[item_id]],Raw_Menu!$A$2:$D$33,3,FALSE),"Unknown")</f>
        <v>American</v>
      </c>
    </row>
    <row r="1364" spans="1:9" x14ac:dyDescent="0.25">
      <c r="A1364">
        <v>1363</v>
      </c>
      <c r="B1364">
        <v>607</v>
      </c>
      <c r="C1364" s="1">
        <v>44936</v>
      </c>
      <c r="D1364" s="2">
        <v>0.81685185185185183</v>
      </c>
      <c r="E1364">
        <v>117</v>
      </c>
      <c r="F1364" s="5">
        <f>IFERROR(VLOOKUP(E1364,Raw_Menu!$A$2:$D$33,4,FALSE),0)</f>
        <v>12.95</v>
      </c>
      <c r="G1364" s="5">
        <f t="shared" si="42"/>
        <v>12.95</v>
      </c>
      <c r="H1364">
        <f t="shared" si="43"/>
        <v>19</v>
      </c>
      <c r="I1364" t="str">
        <f>IFERROR(VLOOKUP(tblOrders[[#This Row],[item_id]],Raw_Menu!$A$2:$D$33,3,FALSE),"Unknown")</f>
        <v>Mexican</v>
      </c>
    </row>
    <row r="1365" spans="1:9" x14ac:dyDescent="0.25">
      <c r="A1365">
        <v>1364</v>
      </c>
      <c r="B1365">
        <v>607</v>
      </c>
      <c r="C1365" s="1">
        <v>44936</v>
      </c>
      <c r="D1365" s="2">
        <v>0.81685185185185183</v>
      </c>
      <c r="E1365">
        <v>123</v>
      </c>
      <c r="F1365" s="5">
        <f>IFERROR(VLOOKUP(E1365,Raw_Menu!$A$2:$D$33,4,FALSE),0)</f>
        <v>9</v>
      </c>
      <c r="G1365" s="5">
        <f t="shared" si="42"/>
        <v>9</v>
      </c>
      <c r="H1365">
        <f t="shared" si="43"/>
        <v>19</v>
      </c>
      <c r="I1365" t="str">
        <f>IFERROR(VLOOKUP(tblOrders[[#This Row],[item_id]],Raw_Menu!$A$2:$D$33,3,FALSE),"Unknown")</f>
        <v>Mexican</v>
      </c>
    </row>
    <row r="1366" spans="1:9" x14ac:dyDescent="0.25">
      <c r="A1366">
        <v>1365</v>
      </c>
      <c r="B1366">
        <v>608</v>
      </c>
      <c r="C1366" s="1">
        <v>44936</v>
      </c>
      <c r="D1366" s="2">
        <v>0.81704861111111116</v>
      </c>
      <c r="E1366">
        <v>109</v>
      </c>
      <c r="F1366" s="5">
        <f>IFERROR(VLOOKUP(E1366,Raw_Menu!$A$2:$D$33,4,FALSE),0)</f>
        <v>17.95</v>
      </c>
      <c r="G1366" s="5">
        <f t="shared" si="42"/>
        <v>17.95</v>
      </c>
      <c r="H1366">
        <f t="shared" si="43"/>
        <v>19</v>
      </c>
      <c r="I1366" t="str">
        <f>IFERROR(VLOOKUP(tblOrders[[#This Row],[item_id]],Raw_Menu!$A$2:$D$33,3,FALSE),"Unknown")</f>
        <v>Asian</v>
      </c>
    </row>
    <row r="1367" spans="1:9" x14ac:dyDescent="0.25">
      <c r="A1367">
        <v>1366</v>
      </c>
      <c r="B1367">
        <v>608</v>
      </c>
      <c r="C1367" s="1">
        <v>44936</v>
      </c>
      <c r="D1367" s="2">
        <v>0.81704861111111116</v>
      </c>
      <c r="E1367">
        <v>113</v>
      </c>
      <c r="F1367" s="5">
        <f>IFERROR(VLOOKUP(E1367,Raw_Menu!$A$2:$D$33,4,FALSE),0)</f>
        <v>5</v>
      </c>
      <c r="G1367" s="5">
        <f t="shared" si="42"/>
        <v>5</v>
      </c>
      <c r="H1367">
        <f t="shared" si="43"/>
        <v>19</v>
      </c>
      <c r="I1367" t="str">
        <f>IFERROR(VLOOKUP(tblOrders[[#This Row],[item_id]],Raw_Menu!$A$2:$D$33,3,FALSE),"Unknown")</f>
        <v>Asian</v>
      </c>
    </row>
    <row r="1368" spans="1:9" x14ac:dyDescent="0.25">
      <c r="A1368">
        <v>1367</v>
      </c>
      <c r="B1368">
        <v>608</v>
      </c>
      <c r="C1368" s="1">
        <v>44936</v>
      </c>
      <c r="D1368" s="2">
        <v>0.81704861111111116</v>
      </c>
      <c r="E1368">
        <v>106</v>
      </c>
      <c r="F1368" s="5">
        <f>IFERROR(VLOOKUP(E1368,Raw_Menu!$A$2:$D$33,4,FALSE),0)</f>
        <v>7</v>
      </c>
      <c r="G1368" s="5">
        <f t="shared" si="42"/>
        <v>7</v>
      </c>
      <c r="H1368">
        <f t="shared" si="43"/>
        <v>19</v>
      </c>
      <c r="I1368" t="str">
        <f>IFERROR(VLOOKUP(tblOrders[[#This Row],[item_id]],Raw_Menu!$A$2:$D$33,3,FALSE),"Unknown")</f>
        <v>American</v>
      </c>
    </row>
    <row r="1369" spans="1:9" x14ac:dyDescent="0.25">
      <c r="A1369">
        <v>1368</v>
      </c>
      <c r="B1369">
        <v>608</v>
      </c>
      <c r="C1369" s="1">
        <v>44936</v>
      </c>
      <c r="D1369" s="2">
        <v>0.81704861111111116</v>
      </c>
      <c r="E1369">
        <v>106</v>
      </c>
      <c r="F1369" s="5">
        <f>IFERROR(VLOOKUP(E1369,Raw_Menu!$A$2:$D$33,4,FALSE),0)</f>
        <v>7</v>
      </c>
      <c r="G1369" s="5">
        <f t="shared" si="42"/>
        <v>7</v>
      </c>
      <c r="H1369">
        <f t="shared" si="43"/>
        <v>19</v>
      </c>
      <c r="I1369" t="str">
        <f>IFERROR(VLOOKUP(tblOrders[[#This Row],[item_id]],Raw_Menu!$A$2:$D$33,3,FALSE),"Unknown")</f>
        <v>American</v>
      </c>
    </row>
    <row r="1370" spans="1:9" x14ac:dyDescent="0.25">
      <c r="A1370">
        <v>1369</v>
      </c>
      <c r="B1370">
        <v>609</v>
      </c>
      <c r="C1370" s="1">
        <v>44936</v>
      </c>
      <c r="D1370" s="2">
        <v>0.81912037037037033</v>
      </c>
      <c r="E1370">
        <v>125</v>
      </c>
      <c r="F1370" s="5">
        <f>IFERROR(VLOOKUP(E1370,Raw_Menu!$A$2:$D$33,4,FALSE),0)</f>
        <v>17.95</v>
      </c>
      <c r="G1370" s="5">
        <f t="shared" si="42"/>
        <v>17.95</v>
      </c>
      <c r="H1370">
        <f t="shared" si="43"/>
        <v>19</v>
      </c>
      <c r="I1370" t="str">
        <f>IFERROR(VLOOKUP(tblOrders[[#This Row],[item_id]],Raw_Menu!$A$2:$D$33,3,FALSE),"Unknown")</f>
        <v>Italian</v>
      </c>
    </row>
    <row r="1371" spans="1:9" x14ac:dyDescent="0.25">
      <c r="A1371">
        <v>1370</v>
      </c>
      <c r="B1371">
        <v>610</v>
      </c>
      <c r="C1371" s="1">
        <v>44936</v>
      </c>
      <c r="D1371" s="2">
        <v>0.82710648148148147</v>
      </c>
      <c r="E1371">
        <v>107</v>
      </c>
      <c r="F1371" s="5">
        <f>IFERROR(VLOOKUP(E1371,Raw_Menu!$A$2:$D$33,4,FALSE),0)</f>
        <v>16.5</v>
      </c>
      <c r="G1371" s="5">
        <f t="shared" si="42"/>
        <v>16.5</v>
      </c>
      <c r="H1371">
        <f t="shared" si="43"/>
        <v>19</v>
      </c>
      <c r="I1371" t="str">
        <f>IFERROR(VLOOKUP(tblOrders[[#This Row],[item_id]],Raw_Menu!$A$2:$D$33,3,FALSE),"Unknown")</f>
        <v>Asian</v>
      </c>
    </row>
    <row r="1372" spans="1:9" x14ac:dyDescent="0.25">
      <c r="A1372">
        <v>1371</v>
      </c>
      <c r="B1372">
        <v>610</v>
      </c>
      <c r="C1372" s="1">
        <v>44936</v>
      </c>
      <c r="D1372" s="2">
        <v>0.82710648148148147</v>
      </c>
      <c r="E1372">
        <v>113</v>
      </c>
      <c r="F1372" s="5">
        <f>IFERROR(VLOOKUP(E1372,Raw_Menu!$A$2:$D$33,4,FALSE),0)</f>
        <v>5</v>
      </c>
      <c r="G1372" s="5">
        <f t="shared" si="42"/>
        <v>5</v>
      </c>
      <c r="H1372">
        <f t="shared" si="43"/>
        <v>19</v>
      </c>
      <c r="I1372" t="str">
        <f>IFERROR(VLOOKUP(tblOrders[[#This Row],[item_id]],Raw_Menu!$A$2:$D$33,3,FALSE),"Unknown")</f>
        <v>Asian</v>
      </c>
    </row>
    <row r="1373" spans="1:9" x14ac:dyDescent="0.25">
      <c r="A1373">
        <v>1372</v>
      </c>
      <c r="B1373">
        <v>611</v>
      </c>
      <c r="C1373" s="1">
        <v>44936</v>
      </c>
      <c r="D1373" s="2">
        <v>0.83206018518518521</v>
      </c>
      <c r="E1373">
        <v>124</v>
      </c>
      <c r="F1373" s="5">
        <f>IFERROR(VLOOKUP(E1373,Raw_Menu!$A$2:$D$33,4,FALSE),0)</f>
        <v>14.5</v>
      </c>
      <c r="G1373" s="5">
        <f t="shared" si="42"/>
        <v>14.5</v>
      </c>
      <c r="H1373">
        <f t="shared" si="43"/>
        <v>19</v>
      </c>
      <c r="I1373" t="str">
        <f>IFERROR(VLOOKUP(tblOrders[[#This Row],[item_id]],Raw_Menu!$A$2:$D$33,3,FALSE),"Unknown")</f>
        <v>Italian</v>
      </c>
    </row>
    <row r="1374" spans="1:9" x14ac:dyDescent="0.25">
      <c r="A1374">
        <v>1373</v>
      </c>
      <c r="B1374">
        <v>611</v>
      </c>
      <c r="C1374" s="1">
        <v>44936</v>
      </c>
      <c r="D1374" s="2">
        <v>0.83206018518518521</v>
      </c>
      <c r="E1374">
        <v>129</v>
      </c>
      <c r="F1374" s="5">
        <f>IFERROR(VLOOKUP(E1374,Raw_Menu!$A$2:$D$33,4,FALSE),0)</f>
        <v>15.5</v>
      </c>
      <c r="G1374" s="5">
        <f t="shared" si="42"/>
        <v>15.5</v>
      </c>
      <c r="H1374">
        <f t="shared" si="43"/>
        <v>19</v>
      </c>
      <c r="I1374" t="str">
        <f>IFERROR(VLOOKUP(tblOrders[[#This Row],[item_id]],Raw_Menu!$A$2:$D$33,3,FALSE),"Unknown")</f>
        <v>Italian</v>
      </c>
    </row>
    <row r="1375" spans="1:9" x14ac:dyDescent="0.25">
      <c r="A1375">
        <v>1374</v>
      </c>
      <c r="B1375">
        <v>611</v>
      </c>
      <c r="C1375" s="1">
        <v>44936</v>
      </c>
      <c r="D1375" s="2">
        <v>0.83206018518518521</v>
      </c>
      <c r="E1375">
        <v>105</v>
      </c>
      <c r="F1375" s="5">
        <f>IFERROR(VLOOKUP(E1375,Raw_Menu!$A$2:$D$33,4,FALSE),0)</f>
        <v>7</v>
      </c>
      <c r="G1375" s="5">
        <f t="shared" si="42"/>
        <v>7</v>
      </c>
      <c r="H1375">
        <f t="shared" si="43"/>
        <v>19</v>
      </c>
      <c r="I1375" t="str">
        <f>IFERROR(VLOOKUP(tblOrders[[#This Row],[item_id]],Raw_Menu!$A$2:$D$33,3,FALSE),"Unknown")</f>
        <v>American</v>
      </c>
    </row>
    <row r="1376" spans="1:9" x14ac:dyDescent="0.25">
      <c r="A1376">
        <v>1375</v>
      </c>
      <c r="B1376">
        <v>611</v>
      </c>
      <c r="C1376" s="1">
        <v>44936</v>
      </c>
      <c r="D1376" s="2">
        <v>0.83206018518518521</v>
      </c>
      <c r="E1376" t="s">
        <v>95</v>
      </c>
      <c r="F1376" s="5">
        <f>IFERROR(VLOOKUP(E1376,Raw_Menu!$A$2:$D$33,4,FALSE),0)</f>
        <v>0</v>
      </c>
      <c r="G1376" s="5">
        <f t="shared" si="42"/>
        <v>0</v>
      </c>
      <c r="H1376">
        <f t="shared" si="43"/>
        <v>19</v>
      </c>
      <c r="I1376" t="str">
        <f>IFERROR(VLOOKUP(tblOrders[[#This Row],[item_id]],Raw_Menu!$A$2:$D$33,3,FALSE),"Unknown")</f>
        <v>Unknown</v>
      </c>
    </row>
    <row r="1377" spans="1:9" x14ac:dyDescent="0.25">
      <c r="A1377">
        <v>1376</v>
      </c>
      <c r="B1377">
        <v>612</v>
      </c>
      <c r="C1377" s="1">
        <v>44936</v>
      </c>
      <c r="D1377" s="2">
        <v>0.83211805555555551</v>
      </c>
      <c r="E1377">
        <v>107</v>
      </c>
      <c r="F1377" s="5">
        <f>IFERROR(VLOOKUP(E1377,Raw_Menu!$A$2:$D$33,4,FALSE),0)</f>
        <v>16.5</v>
      </c>
      <c r="G1377" s="5">
        <f t="shared" si="42"/>
        <v>16.5</v>
      </c>
      <c r="H1377">
        <f t="shared" si="43"/>
        <v>19</v>
      </c>
      <c r="I1377" t="str">
        <f>IFERROR(VLOOKUP(tblOrders[[#This Row],[item_id]],Raw_Menu!$A$2:$D$33,3,FALSE),"Unknown")</f>
        <v>Asian</v>
      </c>
    </row>
    <row r="1378" spans="1:9" x14ac:dyDescent="0.25">
      <c r="A1378">
        <v>1377</v>
      </c>
      <c r="B1378">
        <v>612</v>
      </c>
      <c r="C1378" s="1">
        <v>44936</v>
      </c>
      <c r="D1378" s="2">
        <v>0.83211805555555551</v>
      </c>
      <c r="E1378">
        <v>117</v>
      </c>
      <c r="F1378" s="5">
        <f>IFERROR(VLOOKUP(E1378,Raw_Menu!$A$2:$D$33,4,FALSE),0)</f>
        <v>12.95</v>
      </c>
      <c r="G1378" s="5">
        <f t="shared" si="42"/>
        <v>12.95</v>
      </c>
      <c r="H1378">
        <f t="shared" si="43"/>
        <v>19</v>
      </c>
      <c r="I1378" t="str">
        <f>IFERROR(VLOOKUP(tblOrders[[#This Row],[item_id]],Raw_Menu!$A$2:$D$33,3,FALSE),"Unknown")</f>
        <v>Mexican</v>
      </c>
    </row>
    <row r="1379" spans="1:9" x14ac:dyDescent="0.25">
      <c r="A1379">
        <v>1378</v>
      </c>
      <c r="B1379">
        <v>612</v>
      </c>
      <c r="C1379" s="1">
        <v>44936</v>
      </c>
      <c r="D1379" s="2">
        <v>0.83211805555555551</v>
      </c>
      <c r="E1379">
        <v>129</v>
      </c>
      <c r="F1379" s="5">
        <f>IFERROR(VLOOKUP(E1379,Raw_Menu!$A$2:$D$33,4,FALSE),0)</f>
        <v>15.5</v>
      </c>
      <c r="G1379" s="5">
        <f t="shared" si="42"/>
        <v>15.5</v>
      </c>
      <c r="H1379">
        <f t="shared" si="43"/>
        <v>19</v>
      </c>
      <c r="I1379" t="str">
        <f>IFERROR(VLOOKUP(tblOrders[[#This Row],[item_id]],Raw_Menu!$A$2:$D$33,3,FALSE),"Unknown")</f>
        <v>Italian</v>
      </c>
    </row>
    <row r="1380" spans="1:9" x14ac:dyDescent="0.25">
      <c r="A1380">
        <v>1379</v>
      </c>
      <c r="B1380">
        <v>612</v>
      </c>
      <c r="C1380" s="1">
        <v>44936</v>
      </c>
      <c r="D1380" s="2">
        <v>0.83211805555555551</v>
      </c>
      <c r="E1380">
        <v>121</v>
      </c>
      <c r="F1380" s="5">
        <f>IFERROR(VLOOKUP(E1380,Raw_Menu!$A$2:$D$33,4,FALSE),0)</f>
        <v>10.5</v>
      </c>
      <c r="G1380" s="5">
        <f t="shared" si="42"/>
        <v>10.5</v>
      </c>
      <c r="H1380">
        <f t="shared" si="43"/>
        <v>19</v>
      </c>
      <c r="I1380" t="str">
        <f>IFERROR(VLOOKUP(tblOrders[[#This Row],[item_id]],Raw_Menu!$A$2:$D$33,3,FALSE),"Unknown")</f>
        <v>Mexican</v>
      </c>
    </row>
    <row r="1381" spans="1:9" x14ac:dyDescent="0.25">
      <c r="A1381">
        <v>1380</v>
      </c>
      <c r="B1381">
        <v>613</v>
      </c>
      <c r="C1381" s="1">
        <v>44936</v>
      </c>
      <c r="D1381" s="2">
        <v>0.84078703703703705</v>
      </c>
      <c r="E1381">
        <v>111</v>
      </c>
      <c r="F1381" s="5">
        <f>IFERROR(VLOOKUP(E1381,Raw_Menu!$A$2:$D$33,4,FALSE),0)</f>
        <v>11.95</v>
      </c>
      <c r="G1381" s="5">
        <f t="shared" si="42"/>
        <v>11.95</v>
      </c>
      <c r="H1381">
        <f t="shared" si="43"/>
        <v>20</v>
      </c>
      <c r="I1381" t="str">
        <f>IFERROR(VLOOKUP(tblOrders[[#This Row],[item_id]],Raw_Menu!$A$2:$D$33,3,FALSE),"Unknown")</f>
        <v>Asian</v>
      </c>
    </row>
    <row r="1382" spans="1:9" x14ac:dyDescent="0.25">
      <c r="A1382">
        <v>1381</v>
      </c>
      <c r="B1382">
        <v>614</v>
      </c>
      <c r="C1382" s="1">
        <v>44936</v>
      </c>
      <c r="D1382" s="2">
        <v>0.84204861111111107</v>
      </c>
      <c r="E1382">
        <v>118</v>
      </c>
      <c r="F1382" s="5">
        <f>IFERROR(VLOOKUP(E1382,Raw_Menu!$A$2:$D$33,4,FALSE),0)</f>
        <v>14.95</v>
      </c>
      <c r="G1382" s="5">
        <f t="shared" si="42"/>
        <v>14.95</v>
      </c>
      <c r="H1382">
        <f t="shared" si="43"/>
        <v>20</v>
      </c>
      <c r="I1382" t="str">
        <f>IFERROR(VLOOKUP(tblOrders[[#This Row],[item_id]],Raw_Menu!$A$2:$D$33,3,FALSE),"Unknown")</f>
        <v>Mexican</v>
      </c>
    </row>
    <row r="1383" spans="1:9" x14ac:dyDescent="0.25">
      <c r="A1383">
        <v>1382</v>
      </c>
      <c r="B1383">
        <v>615</v>
      </c>
      <c r="C1383" s="1">
        <v>44936</v>
      </c>
      <c r="D1383" s="2">
        <v>0.84309027777777779</v>
      </c>
      <c r="E1383">
        <v>102</v>
      </c>
      <c r="F1383" s="5">
        <f>IFERROR(VLOOKUP(E1383,Raw_Menu!$A$2:$D$33,4,FALSE),0)</f>
        <v>13.95</v>
      </c>
      <c r="G1383" s="5">
        <f t="shared" si="42"/>
        <v>13.95</v>
      </c>
      <c r="H1383">
        <f t="shared" si="43"/>
        <v>20</v>
      </c>
      <c r="I1383" t="str">
        <f>IFERROR(VLOOKUP(tblOrders[[#This Row],[item_id]],Raw_Menu!$A$2:$D$33,3,FALSE),"Unknown")</f>
        <v>American</v>
      </c>
    </row>
    <row r="1384" spans="1:9" x14ac:dyDescent="0.25">
      <c r="A1384">
        <v>1383</v>
      </c>
      <c r="B1384">
        <v>615</v>
      </c>
      <c r="C1384" s="1">
        <v>44936</v>
      </c>
      <c r="D1384" s="2">
        <v>0.84309027777777779</v>
      </c>
      <c r="E1384">
        <v>112</v>
      </c>
      <c r="F1384" s="5">
        <f>IFERROR(VLOOKUP(E1384,Raw_Menu!$A$2:$D$33,4,FALSE),0)</f>
        <v>14.95</v>
      </c>
      <c r="G1384" s="5">
        <f t="shared" si="42"/>
        <v>14.95</v>
      </c>
      <c r="H1384">
        <f t="shared" si="43"/>
        <v>20</v>
      </c>
      <c r="I1384" t="str">
        <f>IFERROR(VLOOKUP(tblOrders[[#This Row],[item_id]],Raw_Menu!$A$2:$D$33,3,FALSE),"Unknown")</f>
        <v>Asian</v>
      </c>
    </row>
    <row r="1385" spans="1:9" x14ac:dyDescent="0.25">
      <c r="A1385">
        <v>1384</v>
      </c>
      <c r="B1385">
        <v>616</v>
      </c>
      <c r="C1385" s="1">
        <v>44936</v>
      </c>
      <c r="D1385" s="2">
        <v>0.84733796296296293</v>
      </c>
      <c r="E1385">
        <v>119</v>
      </c>
      <c r="F1385" s="5">
        <f>IFERROR(VLOOKUP(E1385,Raw_Menu!$A$2:$D$33,4,FALSE),0)</f>
        <v>11.95</v>
      </c>
      <c r="G1385" s="5">
        <f t="shared" si="42"/>
        <v>11.95</v>
      </c>
      <c r="H1385">
        <f t="shared" si="43"/>
        <v>20</v>
      </c>
      <c r="I1385" t="str">
        <f>IFERROR(VLOOKUP(tblOrders[[#This Row],[item_id]],Raw_Menu!$A$2:$D$33,3,FALSE),"Unknown")</f>
        <v>Mexican</v>
      </c>
    </row>
    <row r="1386" spans="1:9" x14ac:dyDescent="0.25">
      <c r="A1386">
        <v>1385</v>
      </c>
      <c r="B1386">
        <v>616</v>
      </c>
      <c r="C1386" s="1">
        <v>44936</v>
      </c>
      <c r="D1386" s="2">
        <v>0.84733796296296293</v>
      </c>
      <c r="E1386">
        <v>132</v>
      </c>
      <c r="F1386" s="5">
        <f>IFERROR(VLOOKUP(E1386,Raw_Menu!$A$2:$D$33,4,FALSE),0)</f>
        <v>16.95</v>
      </c>
      <c r="G1386" s="5">
        <f t="shared" si="42"/>
        <v>16.95</v>
      </c>
      <c r="H1386">
        <f t="shared" si="43"/>
        <v>20</v>
      </c>
      <c r="I1386" t="str">
        <f>IFERROR(VLOOKUP(tblOrders[[#This Row],[item_id]],Raw_Menu!$A$2:$D$33,3,FALSE),"Unknown")</f>
        <v>Italian</v>
      </c>
    </row>
    <row r="1387" spans="1:9" x14ac:dyDescent="0.25">
      <c r="A1387">
        <v>1386</v>
      </c>
      <c r="B1387">
        <v>617</v>
      </c>
      <c r="C1387" s="1">
        <v>44936</v>
      </c>
      <c r="D1387" s="2">
        <v>0.85238425925925931</v>
      </c>
      <c r="E1387">
        <v>104</v>
      </c>
      <c r="F1387" s="5">
        <f>IFERROR(VLOOKUP(E1387,Raw_Menu!$A$2:$D$33,4,FALSE),0)</f>
        <v>10.5</v>
      </c>
      <c r="G1387" s="5">
        <f t="shared" si="42"/>
        <v>10.5</v>
      </c>
      <c r="H1387">
        <f t="shared" si="43"/>
        <v>20</v>
      </c>
      <c r="I1387" t="str">
        <f>IFERROR(VLOOKUP(tblOrders[[#This Row],[item_id]],Raw_Menu!$A$2:$D$33,3,FALSE),"Unknown")</f>
        <v>American</v>
      </c>
    </row>
    <row r="1388" spans="1:9" x14ac:dyDescent="0.25">
      <c r="A1388">
        <v>1387</v>
      </c>
      <c r="B1388">
        <v>617</v>
      </c>
      <c r="C1388" s="1">
        <v>44936</v>
      </c>
      <c r="D1388" s="2">
        <v>0.85238425925925931</v>
      </c>
      <c r="E1388">
        <v>105</v>
      </c>
      <c r="F1388" s="5">
        <f>IFERROR(VLOOKUP(E1388,Raw_Menu!$A$2:$D$33,4,FALSE),0)</f>
        <v>7</v>
      </c>
      <c r="G1388" s="5">
        <f t="shared" si="42"/>
        <v>7</v>
      </c>
      <c r="H1388">
        <f t="shared" si="43"/>
        <v>20</v>
      </c>
      <c r="I1388" t="str">
        <f>IFERROR(VLOOKUP(tblOrders[[#This Row],[item_id]],Raw_Menu!$A$2:$D$33,3,FALSE),"Unknown")</f>
        <v>American</v>
      </c>
    </row>
    <row r="1389" spans="1:9" x14ac:dyDescent="0.25">
      <c r="A1389">
        <v>1388</v>
      </c>
      <c r="B1389">
        <v>618</v>
      </c>
      <c r="C1389" s="1">
        <v>44936</v>
      </c>
      <c r="D1389" s="2">
        <v>0.85502314814814817</v>
      </c>
      <c r="E1389">
        <v>119</v>
      </c>
      <c r="F1389" s="5">
        <f>IFERROR(VLOOKUP(E1389,Raw_Menu!$A$2:$D$33,4,FALSE),0)</f>
        <v>11.95</v>
      </c>
      <c r="G1389" s="5">
        <f t="shared" si="42"/>
        <v>11.95</v>
      </c>
      <c r="H1389">
        <f t="shared" si="43"/>
        <v>20</v>
      </c>
      <c r="I1389" t="str">
        <f>IFERROR(VLOOKUP(tblOrders[[#This Row],[item_id]],Raw_Menu!$A$2:$D$33,3,FALSE),"Unknown")</f>
        <v>Mexican</v>
      </c>
    </row>
    <row r="1390" spans="1:9" x14ac:dyDescent="0.25">
      <c r="A1390">
        <v>1389</v>
      </c>
      <c r="B1390">
        <v>618</v>
      </c>
      <c r="C1390" s="1">
        <v>44936</v>
      </c>
      <c r="D1390" s="2">
        <v>0.85502314814814817</v>
      </c>
      <c r="E1390">
        <v>130</v>
      </c>
      <c r="F1390" s="5">
        <f>IFERROR(VLOOKUP(E1390,Raw_Menu!$A$2:$D$33,4,FALSE),0)</f>
        <v>19.95</v>
      </c>
      <c r="G1390" s="5">
        <f t="shared" si="42"/>
        <v>19.95</v>
      </c>
      <c r="H1390">
        <f t="shared" si="43"/>
        <v>20</v>
      </c>
      <c r="I1390" t="str">
        <f>IFERROR(VLOOKUP(tblOrders[[#This Row],[item_id]],Raw_Menu!$A$2:$D$33,3,FALSE),"Unknown")</f>
        <v>Italian</v>
      </c>
    </row>
    <row r="1391" spans="1:9" x14ac:dyDescent="0.25">
      <c r="A1391">
        <v>1390</v>
      </c>
      <c r="B1391">
        <v>619</v>
      </c>
      <c r="C1391" s="1">
        <v>44936</v>
      </c>
      <c r="D1391" s="2">
        <v>0.86247685185185186</v>
      </c>
      <c r="E1391">
        <v>110</v>
      </c>
      <c r="F1391" s="5">
        <f>IFERROR(VLOOKUP(E1391,Raw_Menu!$A$2:$D$33,4,FALSE),0)</f>
        <v>17.95</v>
      </c>
      <c r="G1391" s="5">
        <f t="shared" si="42"/>
        <v>17.95</v>
      </c>
      <c r="H1391">
        <f t="shared" si="43"/>
        <v>20</v>
      </c>
      <c r="I1391" t="str">
        <f>IFERROR(VLOOKUP(tblOrders[[#This Row],[item_id]],Raw_Menu!$A$2:$D$33,3,FALSE),"Unknown")</f>
        <v>Asian</v>
      </c>
    </row>
    <row r="1392" spans="1:9" x14ac:dyDescent="0.25">
      <c r="A1392">
        <v>1391</v>
      </c>
      <c r="B1392">
        <v>620</v>
      </c>
      <c r="C1392" s="1">
        <v>44936</v>
      </c>
      <c r="D1392" s="2">
        <v>0.86510416666666667</v>
      </c>
      <c r="E1392">
        <v>101</v>
      </c>
      <c r="F1392" s="5">
        <f>IFERROR(VLOOKUP(E1392,Raw_Menu!$A$2:$D$33,4,FALSE),0)</f>
        <v>12.95</v>
      </c>
      <c r="G1392" s="5">
        <f t="shared" si="42"/>
        <v>12.95</v>
      </c>
      <c r="H1392">
        <f t="shared" si="43"/>
        <v>20</v>
      </c>
      <c r="I1392" t="str">
        <f>IFERROR(VLOOKUP(tblOrders[[#This Row],[item_id]],Raw_Menu!$A$2:$D$33,3,FALSE),"Unknown")</f>
        <v>American</v>
      </c>
    </row>
    <row r="1393" spans="1:9" x14ac:dyDescent="0.25">
      <c r="A1393">
        <v>1392</v>
      </c>
      <c r="B1393">
        <v>620</v>
      </c>
      <c r="C1393" s="1">
        <v>44936</v>
      </c>
      <c r="D1393" s="2">
        <v>0.86510416666666667</v>
      </c>
      <c r="E1393">
        <v>102</v>
      </c>
      <c r="F1393" s="5">
        <f>IFERROR(VLOOKUP(E1393,Raw_Menu!$A$2:$D$33,4,FALSE),0)</f>
        <v>13.95</v>
      </c>
      <c r="G1393" s="5">
        <f t="shared" si="42"/>
        <v>13.95</v>
      </c>
      <c r="H1393">
        <f t="shared" si="43"/>
        <v>20</v>
      </c>
      <c r="I1393" t="str">
        <f>IFERROR(VLOOKUP(tblOrders[[#This Row],[item_id]],Raw_Menu!$A$2:$D$33,3,FALSE),"Unknown")</f>
        <v>American</v>
      </c>
    </row>
    <row r="1394" spans="1:9" x14ac:dyDescent="0.25">
      <c r="A1394">
        <v>1393</v>
      </c>
      <c r="B1394">
        <v>620</v>
      </c>
      <c r="C1394" s="1">
        <v>44936</v>
      </c>
      <c r="D1394" s="2">
        <v>0.86510416666666667</v>
      </c>
      <c r="E1394">
        <v>118</v>
      </c>
      <c r="F1394" s="5">
        <f>IFERROR(VLOOKUP(E1394,Raw_Menu!$A$2:$D$33,4,FALSE),0)</f>
        <v>14.95</v>
      </c>
      <c r="G1394" s="5">
        <f t="shared" si="42"/>
        <v>14.95</v>
      </c>
      <c r="H1394">
        <f t="shared" si="43"/>
        <v>20</v>
      </c>
      <c r="I1394" t="str">
        <f>IFERROR(VLOOKUP(tblOrders[[#This Row],[item_id]],Raw_Menu!$A$2:$D$33,3,FALSE),"Unknown")</f>
        <v>Mexican</v>
      </c>
    </row>
    <row r="1395" spans="1:9" x14ac:dyDescent="0.25">
      <c r="A1395">
        <v>1394</v>
      </c>
      <c r="B1395">
        <v>620</v>
      </c>
      <c r="C1395" s="1">
        <v>44936</v>
      </c>
      <c r="D1395" s="2">
        <v>0.86510416666666667</v>
      </c>
      <c r="E1395">
        <v>114</v>
      </c>
      <c r="F1395" s="5">
        <f>IFERROR(VLOOKUP(E1395,Raw_Menu!$A$2:$D$33,4,FALSE),0)</f>
        <v>9</v>
      </c>
      <c r="G1395" s="5">
        <f t="shared" si="42"/>
        <v>9</v>
      </c>
      <c r="H1395">
        <f t="shared" si="43"/>
        <v>20</v>
      </c>
      <c r="I1395" t="str">
        <f>IFERROR(VLOOKUP(tblOrders[[#This Row],[item_id]],Raw_Menu!$A$2:$D$33,3,FALSE),"Unknown")</f>
        <v>Asian</v>
      </c>
    </row>
    <row r="1396" spans="1:9" x14ac:dyDescent="0.25">
      <c r="A1396">
        <v>1395</v>
      </c>
      <c r="B1396">
        <v>621</v>
      </c>
      <c r="C1396" s="1">
        <v>44936</v>
      </c>
      <c r="D1396" s="2">
        <v>0.86769675925925926</v>
      </c>
      <c r="E1396">
        <v>116</v>
      </c>
      <c r="F1396" s="5">
        <f>IFERROR(VLOOKUP(E1396,Raw_Menu!$A$2:$D$33,4,FALSE),0)</f>
        <v>13.95</v>
      </c>
      <c r="G1396" s="5">
        <f t="shared" si="42"/>
        <v>13.95</v>
      </c>
      <c r="H1396">
        <f t="shared" si="43"/>
        <v>20</v>
      </c>
      <c r="I1396" t="str">
        <f>IFERROR(VLOOKUP(tblOrders[[#This Row],[item_id]],Raw_Menu!$A$2:$D$33,3,FALSE),"Unknown")</f>
        <v>Mexican</v>
      </c>
    </row>
    <row r="1397" spans="1:9" x14ac:dyDescent="0.25">
      <c r="A1397">
        <v>1396</v>
      </c>
      <c r="B1397">
        <v>621</v>
      </c>
      <c r="C1397" s="1">
        <v>44936</v>
      </c>
      <c r="D1397" s="2">
        <v>0.86769675925925926</v>
      </c>
      <c r="E1397">
        <v>125</v>
      </c>
      <c r="F1397" s="5">
        <f>IFERROR(VLOOKUP(E1397,Raw_Menu!$A$2:$D$33,4,FALSE),0)</f>
        <v>17.95</v>
      </c>
      <c r="G1397" s="5">
        <f t="shared" si="42"/>
        <v>17.95</v>
      </c>
      <c r="H1397">
        <f t="shared" si="43"/>
        <v>20</v>
      </c>
      <c r="I1397" t="str">
        <f>IFERROR(VLOOKUP(tblOrders[[#This Row],[item_id]],Raw_Menu!$A$2:$D$33,3,FALSE),"Unknown")</f>
        <v>Italian</v>
      </c>
    </row>
    <row r="1398" spans="1:9" x14ac:dyDescent="0.25">
      <c r="A1398">
        <v>1397</v>
      </c>
      <c r="B1398">
        <v>621</v>
      </c>
      <c r="C1398" s="1">
        <v>44936</v>
      </c>
      <c r="D1398" s="2">
        <v>0.86769675925925926</v>
      </c>
      <c r="E1398">
        <v>129</v>
      </c>
      <c r="F1398" s="5">
        <f>IFERROR(VLOOKUP(E1398,Raw_Menu!$A$2:$D$33,4,FALSE),0)</f>
        <v>15.5</v>
      </c>
      <c r="G1398" s="5">
        <f t="shared" si="42"/>
        <v>15.5</v>
      </c>
      <c r="H1398">
        <f t="shared" si="43"/>
        <v>20</v>
      </c>
      <c r="I1398" t="str">
        <f>IFERROR(VLOOKUP(tblOrders[[#This Row],[item_id]],Raw_Menu!$A$2:$D$33,3,FALSE),"Unknown")</f>
        <v>Italian</v>
      </c>
    </row>
    <row r="1399" spans="1:9" x14ac:dyDescent="0.25">
      <c r="A1399">
        <v>1398</v>
      </c>
      <c r="B1399">
        <v>621</v>
      </c>
      <c r="C1399" s="1">
        <v>44936</v>
      </c>
      <c r="D1399" s="2">
        <v>0.86769675925925926</v>
      </c>
      <c r="E1399">
        <v>122</v>
      </c>
      <c r="F1399" s="5">
        <f>IFERROR(VLOOKUP(E1399,Raw_Menu!$A$2:$D$33,4,FALSE),0)</f>
        <v>7</v>
      </c>
      <c r="G1399" s="5">
        <f t="shared" si="42"/>
        <v>7</v>
      </c>
      <c r="H1399">
        <f t="shared" si="43"/>
        <v>20</v>
      </c>
      <c r="I1399" t="str">
        <f>IFERROR(VLOOKUP(tblOrders[[#This Row],[item_id]],Raw_Menu!$A$2:$D$33,3,FALSE),"Unknown")</f>
        <v>Mexican</v>
      </c>
    </row>
    <row r="1400" spans="1:9" x14ac:dyDescent="0.25">
      <c r="A1400">
        <v>1399</v>
      </c>
      <c r="B1400">
        <v>622</v>
      </c>
      <c r="C1400" s="1">
        <v>44936</v>
      </c>
      <c r="D1400" s="2">
        <v>0.87339120370370371</v>
      </c>
      <c r="E1400">
        <v>117</v>
      </c>
      <c r="F1400" s="5">
        <f>IFERROR(VLOOKUP(E1400,Raw_Menu!$A$2:$D$33,4,FALSE),0)</f>
        <v>12.95</v>
      </c>
      <c r="G1400" s="5">
        <f t="shared" si="42"/>
        <v>12.95</v>
      </c>
      <c r="H1400">
        <f t="shared" si="43"/>
        <v>20</v>
      </c>
      <c r="I1400" t="str">
        <f>IFERROR(VLOOKUP(tblOrders[[#This Row],[item_id]],Raw_Menu!$A$2:$D$33,3,FALSE),"Unknown")</f>
        <v>Mexican</v>
      </c>
    </row>
    <row r="1401" spans="1:9" x14ac:dyDescent="0.25">
      <c r="A1401">
        <v>1400</v>
      </c>
      <c r="B1401">
        <v>622</v>
      </c>
      <c r="C1401" s="1">
        <v>44936</v>
      </c>
      <c r="D1401" s="2">
        <v>0.87339120370370371</v>
      </c>
      <c r="E1401">
        <v>122</v>
      </c>
      <c r="F1401" s="5">
        <f>IFERROR(VLOOKUP(E1401,Raw_Menu!$A$2:$D$33,4,FALSE),0)</f>
        <v>7</v>
      </c>
      <c r="G1401" s="5">
        <f t="shared" si="42"/>
        <v>7</v>
      </c>
      <c r="H1401">
        <f t="shared" si="43"/>
        <v>20</v>
      </c>
      <c r="I1401" t="str">
        <f>IFERROR(VLOOKUP(tblOrders[[#This Row],[item_id]],Raw_Menu!$A$2:$D$33,3,FALSE),"Unknown")</f>
        <v>Mexican</v>
      </c>
    </row>
    <row r="1402" spans="1:9" x14ac:dyDescent="0.25">
      <c r="A1402">
        <v>1401</v>
      </c>
      <c r="B1402">
        <v>623</v>
      </c>
      <c r="C1402" s="1">
        <v>44936</v>
      </c>
      <c r="D1402" s="2">
        <v>0.88982638888888888</v>
      </c>
      <c r="E1402">
        <v>102</v>
      </c>
      <c r="F1402" s="5">
        <f>IFERROR(VLOOKUP(E1402,Raw_Menu!$A$2:$D$33,4,FALSE),0)</f>
        <v>13.95</v>
      </c>
      <c r="G1402" s="5">
        <f t="shared" si="42"/>
        <v>13.95</v>
      </c>
      <c r="H1402">
        <f t="shared" si="43"/>
        <v>21</v>
      </c>
      <c r="I1402" t="str">
        <f>IFERROR(VLOOKUP(tblOrders[[#This Row],[item_id]],Raw_Menu!$A$2:$D$33,3,FALSE),"Unknown")</f>
        <v>American</v>
      </c>
    </row>
    <row r="1403" spans="1:9" x14ac:dyDescent="0.25">
      <c r="A1403">
        <v>1402</v>
      </c>
      <c r="B1403">
        <v>623</v>
      </c>
      <c r="C1403" s="1">
        <v>44936</v>
      </c>
      <c r="D1403" s="2">
        <v>0.88982638888888888</v>
      </c>
      <c r="E1403">
        <v>109</v>
      </c>
      <c r="F1403" s="5">
        <f>IFERROR(VLOOKUP(E1403,Raw_Menu!$A$2:$D$33,4,FALSE),0)</f>
        <v>17.95</v>
      </c>
      <c r="G1403" s="5">
        <f t="shared" si="42"/>
        <v>17.95</v>
      </c>
      <c r="H1403">
        <f t="shared" si="43"/>
        <v>21</v>
      </c>
      <c r="I1403" t="str">
        <f>IFERROR(VLOOKUP(tblOrders[[#This Row],[item_id]],Raw_Menu!$A$2:$D$33,3,FALSE),"Unknown")</f>
        <v>Asian</v>
      </c>
    </row>
    <row r="1404" spans="1:9" x14ac:dyDescent="0.25">
      <c r="A1404">
        <v>1403</v>
      </c>
      <c r="B1404">
        <v>624</v>
      </c>
      <c r="C1404" s="1">
        <v>44936</v>
      </c>
      <c r="D1404" s="2">
        <v>0.89078703703703699</v>
      </c>
      <c r="E1404">
        <v>102</v>
      </c>
      <c r="F1404" s="5">
        <f>IFERROR(VLOOKUP(E1404,Raw_Menu!$A$2:$D$33,4,FALSE),0)</f>
        <v>13.95</v>
      </c>
      <c r="G1404" s="5">
        <f t="shared" si="42"/>
        <v>13.95</v>
      </c>
      <c r="H1404">
        <f t="shared" si="43"/>
        <v>21</v>
      </c>
      <c r="I1404" t="str">
        <f>IFERROR(VLOOKUP(tblOrders[[#This Row],[item_id]],Raw_Menu!$A$2:$D$33,3,FALSE),"Unknown")</f>
        <v>American</v>
      </c>
    </row>
    <row r="1405" spans="1:9" x14ac:dyDescent="0.25">
      <c r="A1405">
        <v>1404</v>
      </c>
      <c r="B1405">
        <v>624</v>
      </c>
      <c r="C1405" s="1">
        <v>44936</v>
      </c>
      <c r="D1405" s="2">
        <v>0.89078703703703699</v>
      </c>
      <c r="E1405">
        <v>132</v>
      </c>
      <c r="F1405" s="5">
        <f>IFERROR(VLOOKUP(E1405,Raw_Menu!$A$2:$D$33,4,FALSE),0)</f>
        <v>16.95</v>
      </c>
      <c r="G1405" s="5">
        <f t="shared" si="42"/>
        <v>16.95</v>
      </c>
      <c r="H1405">
        <f t="shared" si="43"/>
        <v>21</v>
      </c>
      <c r="I1405" t="str">
        <f>IFERROR(VLOOKUP(tblOrders[[#This Row],[item_id]],Raw_Menu!$A$2:$D$33,3,FALSE),"Unknown")</f>
        <v>Italian</v>
      </c>
    </row>
    <row r="1406" spans="1:9" x14ac:dyDescent="0.25">
      <c r="A1406">
        <v>1405</v>
      </c>
      <c r="B1406">
        <v>625</v>
      </c>
      <c r="C1406" s="1">
        <v>44936</v>
      </c>
      <c r="D1406" s="2">
        <v>0.90998842592592588</v>
      </c>
      <c r="E1406">
        <v>131</v>
      </c>
      <c r="F1406" s="5">
        <f>IFERROR(VLOOKUP(E1406,Raw_Menu!$A$2:$D$33,4,FALSE),0)</f>
        <v>17.95</v>
      </c>
      <c r="G1406" s="5">
        <f t="shared" si="42"/>
        <v>17.95</v>
      </c>
      <c r="H1406">
        <f t="shared" si="43"/>
        <v>21</v>
      </c>
      <c r="I1406" t="str">
        <f>IFERROR(VLOOKUP(tblOrders[[#This Row],[item_id]],Raw_Menu!$A$2:$D$33,3,FALSE),"Unknown")</f>
        <v>Italian</v>
      </c>
    </row>
    <row r="1407" spans="1:9" x14ac:dyDescent="0.25">
      <c r="A1407">
        <v>1406</v>
      </c>
      <c r="B1407">
        <v>625</v>
      </c>
      <c r="C1407" s="1">
        <v>44936</v>
      </c>
      <c r="D1407" s="2">
        <v>0.90998842592592588</v>
      </c>
      <c r="E1407">
        <v>123</v>
      </c>
      <c r="F1407" s="5">
        <f>IFERROR(VLOOKUP(E1407,Raw_Menu!$A$2:$D$33,4,FALSE),0)</f>
        <v>9</v>
      </c>
      <c r="G1407" s="5">
        <f t="shared" si="42"/>
        <v>9</v>
      </c>
      <c r="H1407">
        <f t="shared" si="43"/>
        <v>21</v>
      </c>
      <c r="I1407" t="str">
        <f>IFERROR(VLOOKUP(tblOrders[[#This Row],[item_id]],Raw_Menu!$A$2:$D$33,3,FALSE),"Unknown")</f>
        <v>Mexican</v>
      </c>
    </row>
    <row r="1408" spans="1:9" x14ac:dyDescent="0.25">
      <c r="A1408">
        <v>1407</v>
      </c>
      <c r="B1408">
        <v>626</v>
      </c>
      <c r="C1408" s="1">
        <v>44936</v>
      </c>
      <c r="D1408" s="2">
        <v>0.91333333333333333</v>
      </c>
      <c r="E1408">
        <v>108</v>
      </c>
      <c r="F1408" s="5">
        <f>IFERROR(VLOOKUP(E1408,Raw_Menu!$A$2:$D$33,4,FALSE),0)</f>
        <v>14.5</v>
      </c>
      <c r="G1408" s="5">
        <f t="shared" si="42"/>
        <v>14.5</v>
      </c>
      <c r="H1408">
        <f t="shared" si="43"/>
        <v>21</v>
      </c>
      <c r="I1408" t="str">
        <f>IFERROR(VLOOKUP(tblOrders[[#This Row],[item_id]],Raw_Menu!$A$2:$D$33,3,FALSE),"Unknown")</f>
        <v>Asian</v>
      </c>
    </row>
    <row r="1409" spans="1:9" x14ac:dyDescent="0.25">
      <c r="A1409">
        <v>1408</v>
      </c>
      <c r="B1409">
        <v>626</v>
      </c>
      <c r="C1409" s="1">
        <v>44936</v>
      </c>
      <c r="D1409" s="2">
        <v>0.91333333333333333</v>
      </c>
      <c r="E1409">
        <v>125</v>
      </c>
      <c r="F1409" s="5">
        <f>IFERROR(VLOOKUP(E1409,Raw_Menu!$A$2:$D$33,4,FALSE),0)</f>
        <v>17.95</v>
      </c>
      <c r="G1409" s="5">
        <f t="shared" si="42"/>
        <v>17.95</v>
      </c>
      <c r="H1409">
        <f t="shared" si="43"/>
        <v>21</v>
      </c>
      <c r="I1409" t="str">
        <f>IFERROR(VLOOKUP(tblOrders[[#This Row],[item_id]],Raw_Menu!$A$2:$D$33,3,FALSE),"Unknown")</f>
        <v>Italian</v>
      </c>
    </row>
    <row r="1410" spans="1:9" x14ac:dyDescent="0.25">
      <c r="A1410">
        <v>1409</v>
      </c>
      <c r="B1410">
        <v>627</v>
      </c>
      <c r="C1410" s="1">
        <v>44936</v>
      </c>
      <c r="D1410" s="2">
        <v>0.92957175925925928</v>
      </c>
      <c r="E1410">
        <v>114</v>
      </c>
      <c r="F1410" s="5">
        <f>IFERROR(VLOOKUP(E1410,Raw_Menu!$A$2:$D$33,4,FALSE),0)</f>
        <v>9</v>
      </c>
      <c r="G1410" s="5">
        <f t="shared" ref="G1410:G1473" si="44">VALUE(F1410)</f>
        <v>9</v>
      </c>
      <c r="H1410">
        <f t="shared" ref="H1410:H1473" si="45">HOUR(D1410)</f>
        <v>22</v>
      </c>
      <c r="I1410" t="str">
        <f>IFERROR(VLOOKUP(tblOrders[[#This Row],[item_id]],Raw_Menu!$A$2:$D$33,3,FALSE),"Unknown")</f>
        <v>Asian</v>
      </c>
    </row>
    <row r="1411" spans="1:9" x14ac:dyDescent="0.25">
      <c r="A1411">
        <v>1410</v>
      </c>
      <c r="B1411">
        <v>627</v>
      </c>
      <c r="C1411" s="1">
        <v>44936</v>
      </c>
      <c r="D1411" s="2">
        <v>0.92957175925925928</v>
      </c>
      <c r="E1411">
        <v>114</v>
      </c>
      <c r="F1411" s="5">
        <f>IFERROR(VLOOKUP(E1411,Raw_Menu!$A$2:$D$33,4,FALSE),0)</f>
        <v>9</v>
      </c>
      <c r="G1411" s="5">
        <f t="shared" si="44"/>
        <v>9</v>
      </c>
      <c r="H1411">
        <f t="shared" si="45"/>
        <v>22</v>
      </c>
      <c r="I1411" t="str">
        <f>IFERROR(VLOOKUP(tblOrders[[#This Row],[item_id]],Raw_Menu!$A$2:$D$33,3,FALSE),"Unknown")</f>
        <v>Asian</v>
      </c>
    </row>
    <row r="1412" spans="1:9" x14ac:dyDescent="0.25">
      <c r="A1412">
        <v>1411</v>
      </c>
      <c r="B1412">
        <v>628</v>
      </c>
      <c r="C1412" s="1">
        <v>44936</v>
      </c>
      <c r="D1412" s="2">
        <v>0.94950231481481484</v>
      </c>
      <c r="E1412">
        <v>108</v>
      </c>
      <c r="F1412" s="5">
        <f>IFERROR(VLOOKUP(E1412,Raw_Menu!$A$2:$D$33,4,FALSE),0)</f>
        <v>14.5</v>
      </c>
      <c r="G1412" s="5">
        <f t="shared" si="44"/>
        <v>14.5</v>
      </c>
      <c r="H1412">
        <f t="shared" si="45"/>
        <v>22</v>
      </c>
      <c r="I1412" t="str">
        <f>IFERROR(VLOOKUP(tblOrders[[#This Row],[item_id]],Raw_Menu!$A$2:$D$33,3,FALSE),"Unknown")</f>
        <v>Asian</v>
      </c>
    </row>
    <row r="1413" spans="1:9" x14ac:dyDescent="0.25">
      <c r="A1413">
        <v>1412</v>
      </c>
      <c r="B1413">
        <v>628</v>
      </c>
      <c r="C1413" s="1">
        <v>44936</v>
      </c>
      <c r="D1413" s="2">
        <v>0.94950231481481484</v>
      </c>
      <c r="E1413">
        <v>127</v>
      </c>
      <c r="F1413" s="5">
        <f>IFERROR(VLOOKUP(E1413,Raw_Menu!$A$2:$D$33,4,FALSE),0)</f>
        <v>17.95</v>
      </c>
      <c r="G1413" s="5">
        <f t="shared" si="44"/>
        <v>17.95</v>
      </c>
      <c r="H1413">
        <f t="shared" si="45"/>
        <v>22</v>
      </c>
      <c r="I1413" t="str">
        <f>IFERROR(VLOOKUP(tblOrders[[#This Row],[item_id]],Raw_Menu!$A$2:$D$33,3,FALSE),"Unknown")</f>
        <v>Italian</v>
      </c>
    </row>
    <row r="1414" spans="1:9" x14ac:dyDescent="0.25">
      <c r="A1414">
        <v>1413</v>
      </c>
      <c r="B1414">
        <v>628</v>
      </c>
      <c r="C1414" s="1">
        <v>44936</v>
      </c>
      <c r="D1414" s="2">
        <v>0.94950231481481484</v>
      </c>
      <c r="E1414">
        <v>114</v>
      </c>
      <c r="F1414" s="5">
        <f>IFERROR(VLOOKUP(E1414,Raw_Menu!$A$2:$D$33,4,FALSE),0)</f>
        <v>9</v>
      </c>
      <c r="G1414" s="5">
        <f t="shared" si="44"/>
        <v>9</v>
      </c>
      <c r="H1414">
        <f t="shared" si="45"/>
        <v>22</v>
      </c>
      <c r="I1414" t="str">
        <f>IFERROR(VLOOKUP(tblOrders[[#This Row],[item_id]],Raw_Menu!$A$2:$D$33,3,FALSE),"Unknown")</f>
        <v>Asian</v>
      </c>
    </row>
    <row r="1415" spans="1:9" x14ac:dyDescent="0.25">
      <c r="A1415">
        <v>1414</v>
      </c>
      <c r="B1415">
        <v>628</v>
      </c>
      <c r="C1415" s="1">
        <v>44936</v>
      </c>
      <c r="D1415" s="2">
        <v>0.94950231481481484</v>
      </c>
      <c r="E1415">
        <v>132</v>
      </c>
      <c r="F1415" s="5">
        <f>IFERROR(VLOOKUP(E1415,Raw_Menu!$A$2:$D$33,4,FALSE),0)</f>
        <v>16.95</v>
      </c>
      <c r="G1415" s="5">
        <f t="shared" si="44"/>
        <v>16.95</v>
      </c>
      <c r="H1415">
        <f t="shared" si="45"/>
        <v>22</v>
      </c>
      <c r="I1415" t="str">
        <f>IFERROR(VLOOKUP(tblOrders[[#This Row],[item_id]],Raw_Menu!$A$2:$D$33,3,FALSE),"Unknown")</f>
        <v>Italian</v>
      </c>
    </row>
    <row r="1416" spans="1:9" x14ac:dyDescent="0.25">
      <c r="A1416">
        <v>1415</v>
      </c>
      <c r="B1416">
        <v>629</v>
      </c>
      <c r="C1416" s="1">
        <v>44936</v>
      </c>
      <c r="D1416" s="2">
        <v>0.95045138888888892</v>
      </c>
      <c r="E1416">
        <v>116</v>
      </c>
      <c r="F1416" s="5">
        <f>IFERROR(VLOOKUP(E1416,Raw_Menu!$A$2:$D$33,4,FALSE),0)</f>
        <v>13.95</v>
      </c>
      <c r="G1416" s="5">
        <f t="shared" si="44"/>
        <v>13.95</v>
      </c>
      <c r="H1416">
        <f t="shared" si="45"/>
        <v>22</v>
      </c>
      <c r="I1416" t="str">
        <f>IFERROR(VLOOKUP(tblOrders[[#This Row],[item_id]],Raw_Menu!$A$2:$D$33,3,FALSE),"Unknown")</f>
        <v>Mexican</v>
      </c>
    </row>
    <row r="1417" spans="1:9" x14ac:dyDescent="0.25">
      <c r="A1417">
        <v>1416</v>
      </c>
      <c r="B1417">
        <v>629</v>
      </c>
      <c r="C1417" s="1">
        <v>44936</v>
      </c>
      <c r="D1417" s="2">
        <v>0.95045138888888892</v>
      </c>
      <c r="E1417">
        <v>124</v>
      </c>
      <c r="F1417" s="5">
        <f>IFERROR(VLOOKUP(E1417,Raw_Menu!$A$2:$D$33,4,FALSE),0)</f>
        <v>14.5</v>
      </c>
      <c r="G1417" s="5">
        <f t="shared" si="44"/>
        <v>14.5</v>
      </c>
      <c r="H1417">
        <f t="shared" si="45"/>
        <v>22</v>
      </c>
      <c r="I1417" t="str">
        <f>IFERROR(VLOOKUP(tblOrders[[#This Row],[item_id]],Raw_Menu!$A$2:$D$33,3,FALSE),"Unknown")</f>
        <v>Italian</v>
      </c>
    </row>
    <row r="1418" spans="1:9" x14ac:dyDescent="0.25">
      <c r="A1418">
        <v>1417</v>
      </c>
      <c r="B1418">
        <v>629</v>
      </c>
      <c r="C1418" s="1">
        <v>44936</v>
      </c>
      <c r="D1418" s="2">
        <v>0.95045138888888892</v>
      </c>
      <c r="E1418">
        <v>112</v>
      </c>
      <c r="F1418" s="5">
        <f>IFERROR(VLOOKUP(E1418,Raw_Menu!$A$2:$D$33,4,FALSE),0)</f>
        <v>14.95</v>
      </c>
      <c r="G1418" s="5">
        <f t="shared" si="44"/>
        <v>14.95</v>
      </c>
      <c r="H1418">
        <f t="shared" si="45"/>
        <v>22</v>
      </c>
      <c r="I1418" t="str">
        <f>IFERROR(VLOOKUP(tblOrders[[#This Row],[item_id]],Raw_Menu!$A$2:$D$33,3,FALSE),"Unknown")</f>
        <v>Asian</v>
      </c>
    </row>
    <row r="1419" spans="1:9" x14ac:dyDescent="0.25">
      <c r="A1419">
        <v>1418</v>
      </c>
      <c r="B1419">
        <v>629</v>
      </c>
      <c r="C1419" s="1">
        <v>44936</v>
      </c>
      <c r="D1419" s="2">
        <v>0.95045138888888892</v>
      </c>
      <c r="E1419">
        <v>130</v>
      </c>
      <c r="F1419" s="5">
        <f>IFERROR(VLOOKUP(E1419,Raw_Menu!$A$2:$D$33,4,FALSE),0)</f>
        <v>19.95</v>
      </c>
      <c r="G1419" s="5">
        <f t="shared" si="44"/>
        <v>19.95</v>
      </c>
      <c r="H1419">
        <f t="shared" si="45"/>
        <v>22</v>
      </c>
      <c r="I1419" t="str">
        <f>IFERROR(VLOOKUP(tblOrders[[#This Row],[item_id]],Raw_Menu!$A$2:$D$33,3,FALSE),"Unknown")</f>
        <v>Italian</v>
      </c>
    </row>
    <row r="1420" spans="1:9" x14ac:dyDescent="0.25">
      <c r="A1420">
        <v>1419</v>
      </c>
      <c r="B1420">
        <v>630</v>
      </c>
      <c r="C1420" s="1">
        <v>44937</v>
      </c>
      <c r="D1420" s="2">
        <v>0.48759259259259258</v>
      </c>
      <c r="E1420">
        <v>120</v>
      </c>
      <c r="F1420" s="5">
        <f>IFERROR(VLOOKUP(E1420,Raw_Menu!$A$2:$D$33,4,FALSE),0)</f>
        <v>13.95</v>
      </c>
      <c r="G1420" s="5">
        <f t="shared" si="44"/>
        <v>13.95</v>
      </c>
      <c r="H1420">
        <f t="shared" si="45"/>
        <v>11</v>
      </c>
      <c r="I1420" t="str">
        <f>IFERROR(VLOOKUP(tblOrders[[#This Row],[item_id]],Raw_Menu!$A$2:$D$33,3,FALSE),"Unknown")</f>
        <v>Mexican</v>
      </c>
    </row>
    <row r="1421" spans="1:9" x14ac:dyDescent="0.25">
      <c r="A1421">
        <v>1420</v>
      </c>
      <c r="B1421">
        <v>631</v>
      </c>
      <c r="C1421" s="1">
        <v>44937</v>
      </c>
      <c r="D1421" s="2">
        <v>0.48930555555555549</v>
      </c>
      <c r="E1421">
        <v>113</v>
      </c>
      <c r="F1421" s="5">
        <f>IFERROR(VLOOKUP(E1421,Raw_Menu!$A$2:$D$33,4,FALSE),0)</f>
        <v>5</v>
      </c>
      <c r="G1421" s="5">
        <f t="shared" si="44"/>
        <v>5</v>
      </c>
      <c r="H1421">
        <f t="shared" si="45"/>
        <v>11</v>
      </c>
      <c r="I1421" t="str">
        <f>IFERROR(VLOOKUP(tblOrders[[#This Row],[item_id]],Raw_Menu!$A$2:$D$33,3,FALSE),"Unknown")</f>
        <v>Asian</v>
      </c>
    </row>
    <row r="1422" spans="1:9" x14ac:dyDescent="0.25">
      <c r="A1422">
        <v>1421</v>
      </c>
      <c r="B1422">
        <v>632</v>
      </c>
      <c r="C1422" s="1">
        <v>44937</v>
      </c>
      <c r="D1422" s="2">
        <v>0.48949074074074073</v>
      </c>
      <c r="E1422">
        <v>108</v>
      </c>
      <c r="F1422" s="5">
        <f>IFERROR(VLOOKUP(E1422,Raw_Menu!$A$2:$D$33,4,FALSE),0)</f>
        <v>14.5</v>
      </c>
      <c r="G1422" s="5">
        <f t="shared" si="44"/>
        <v>14.5</v>
      </c>
      <c r="H1422">
        <f t="shared" si="45"/>
        <v>11</v>
      </c>
      <c r="I1422" t="str">
        <f>IFERROR(VLOOKUP(tblOrders[[#This Row],[item_id]],Raw_Menu!$A$2:$D$33,3,FALSE),"Unknown")</f>
        <v>Asian</v>
      </c>
    </row>
    <row r="1423" spans="1:9" x14ac:dyDescent="0.25">
      <c r="A1423">
        <v>1422</v>
      </c>
      <c r="B1423">
        <v>633</v>
      </c>
      <c r="C1423" s="1">
        <v>44937</v>
      </c>
      <c r="D1423" s="2">
        <v>0.49427083333333333</v>
      </c>
      <c r="E1423">
        <v>128</v>
      </c>
      <c r="F1423" s="5">
        <f>IFERROR(VLOOKUP(E1423,Raw_Menu!$A$2:$D$33,4,FALSE),0)</f>
        <v>15.5</v>
      </c>
      <c r="G1423" s="5">
        <f t="shared" si="44"/>
        <v>15.5</v>
      </c>
      <c r="H1423">
        <f t="shared" si="45"/>
        <v>11</v>
      </c>
      <c r="I1423" t="str">
        <f>IFERROR(VLOOKUP(tblOrders[[#This Row],[item_id]],Raw_Menu!$A$2:$D$33,3,FALSE),"Unknown")</f>
        <v>Italian</v>
      </c>
    </row>
    <row r="1424" spans="1:9" x14ac:dyDescent="0.25">
      <c r="A1424">
        <v>1423</v>
      </c>
      <c r="B1424">
        <v>633</v>
      </c>
      <c r="C1424" s="1">
        <v>44937</v>
      </c>
      <c r="D1424" s="2">
        <v>0.49427083333333333</v>
      </c>
      <c r="E1424">
        <v>113</v>
      </c>
      <c r="F1424" s="5">
        <f>IFERROR(VLOOKUP(E1424,Raw_Menu!$A$2:$D$33,4,FALSE),0)</f>
        <v>5</v>
      </c>
      <c r="G1424" s="5">
        <f t="shared" si="44"/>
        <v>5</v>
      </c>
      <c r="H1424">
        <f t="shared" si="45"/>
        <v>11</v>
      </c>
      <c r="I1424" t="str">
        <f>IFERROR(VLOOKUP(tblOrders[[#This Row],[item_id]],Raw_Menu!$A$2:$D$33,3,FALSE),"Unknown")</f>
        <v>Asian</v>
      </c>
    </row>
    <row r="1425" spans="1:9" x14ac:dyDescent="0.25">
      <c r="A1425">
        <v>1424</v>
      </c>
      <c r="B1425">
        <v>633</v>
      </c>
      <c r="C1425" s="1">
        <v>44937</v>
      </c>
      <c r="D1425" s="2">
        <v>0.49427083333333333</v>
      </c>
      <c r="E1425">
        <v>118</v>
      </c>
      <c r="F1425" s="5">
        <f>IFERROR(VLOOKUP(E1425,Raw_Menu!$A$2:$D$33,4,FALSE),0)</f>
        <v>14.95</v>
      </c>
      <c r="G1425" s="5">
        <f t="shared" si="44"/>
        <v>14.95</v>
      </c>
      <c r="H1425">
        <f t="shared" si="45"/>
        <v>11</v>
      </c>
      <c r="I1425" t="str">
        <f>IFERROR(VLOOKUP(tblOrders[[#This Row],[item_id]],Raw_Menu!$A$2:$D$33,3,FALSE),"Unknown")</f>
        <v>Mexican</v>
      </c>
    </row>
    <row r="1426" spans="1:9" x14ac:dyDescent="0.25">
      <c r="A1426">
        <v>1425</v>
      </c>
      <c r="B1426">
        <v>634</v>
      </c>
      <c r="C1426" s="1">
        <v>44937</v>
      </c>
      <c r="D1426" s="2">
        <v>0.50989583333333333</v>
      </c>
      <c r="E1426">
        <v>113</v>
      </c>
      <c r="F1426" s="5">
        <f>IFERROR(VLOOKUP(E1426,Raw_Menu!$A$2:$D$33,4,FALSE),0)</f>
        <v>5</v>
      </c>
      <c r="G1426" s="5">
        <f t="shared" si="44"/>
        <v>5</v>
      </c>
      <c r="H1426">
        <f t="shared" si="45"/>
        <v>12</v>
      </c>
      <c r="I1426" t="str">
        <f>IFERROR(VLOOKUP(tblOrders[[#This Row],[item_id]],Raw_Menu!$A$2:$D$33,3,FALSE),"Unknown")</f>
        <v>Asian</v>
      </c>
    </row>
    <row r="1427" spans="1:9" x14ac:dyDescent="0.25">
      <c r="A1427">
        <v>1426</v>
      </c>
      <c r="B1427">
        <v>635</v>
      </c>
      <c r="C1427" s="1">
        <v>44937</v>
      </c>
      <c r="D1427" s="2">
        <v>0.51285879629629627</v>
      </c>
      <c r="E1427">
        <v>116</v>
      </c>
      <c r="F1427" s="5">
        <f>IFERROR(VLOOKUP(E1427,Raw_Menu!$A$2:$D$33,4,FALSE),0)</f>
        <v>13.95</v>
      </c>
      <c r="G1427" s="5">
        <f t="shared" si="44"/>
        <v>13.95</v>
      </c>
      <c r="H1427">
        <f t="shared" si="45"/>
        <v>12</v>
      </c>
      <c r="I1427" t="str">
        <f>IFERROR(VLOOKUP(tblOrders[[#This Row],[item_id]],Raw_Menu!$A$2:$D$33,3,FALSE),"Unknown")</f>
        <v>Mexican</v>
      </c>
    </row>
    <row r="1428" spans="1:9" x14ac:dyDescent="0.25">
      <c r="A1428">
        <v>1427</v>
      </c>
      <c r="B1428">
        <v>635</v>
      </c>
      <c r="C1428" s="1">
        <v>44937</v>
      </c>
      <c r="D1428" s="2">
        <v>0.51285879629629627</v>
      </c>
      <c r="E1428">
        <v>102</v>
      </c>
      <c r="F1428" s="5">
        <f>IFERROR(VLOOKUP(E1428,Raw_Menu!$A$2:$D$33,4,FALSE),0)</f>
        <v>13.95</v>
      </c>
      <c r="G1428" s="5">
        <f t="shared" si="44"/>
        <v>13.95</v>
      </c>
      <c r="H1428">
        <f t="shared" si="45"/>
        <v>12</v>
      </c>
      <c r="I1428" t="str">
        <f>IFERROR(VLOOKUP(tblOrders[[#This Row],[item_id]],Raw_Menu!$A$2:$D$33,3,FALSE),"Unknown")</f>
        <v>American</v>
      </c>
    </row>
    <row r="1429" spans="1:9" x14ac:dyDescent="0.25">
      <c r="A1429">
        <v>1428</v>
      </c>
      <c r="B1429">
        <v>635</v>
      </c>
      <c r="C1429" s="1">
        <v>44937</v>
      </c>
      <c r="D1429" s="2">
        <v>0.51285879629629627</v>
      </c>
      <c r="E1429">
        <v>109</v>
      </c>
      <c r="F1429" s="5">
        <f>IFERROR(VLOOKUP(E1429,Raw_Menu!$A$2:$D$33,4,FALSE),0)</f>
        <v>17.95</v>
      </c>
      <c r="G1429" s="5">
        <f t="shared" si="44"/>
        <v>17.95</v>
      </c>
      <c r="H1429">
        <f t="shared" si="45"/>
        <v>12</v>
      </c>
      <c r="I1429" t="str">
        <f>IFERROR(VLOOKUP(tblOrders[[#This Row],[item_id]],Raw_Menu!$A$2:$D$33,3,FALSE),"Unknown")</f>
        <v>Asian</v>
      </c>
    </row>
    <row r="1430" spans="1:9" x14ac:dyDescent="0.25">
      <c r="A1430">
        <v>1429</v>
      </c>
      <c r="B1430">
        <v>635</v>
      </c>
      <c r="C1430" s="1">
        <v>44937</v>
      </c>
      <c r="D1430" s="2">
        <v>0.51285879629629627</v>
      </c>
      <c r="E1430">
        <v>129</v>
      </c>
      <c r="F1430" s="5">
        <f>IFERROR(VLOOKUP(E1430,Raw_Menu!$A$2:$D$33,4,FALSE),0)</f>
        <v>15.5</v>
      </c>
      <c r="G1430" s="5">
        <f t="shared" si="44"/>
        <v>15.5</v>
      </c>
      <c r="H1430">
        <f t="shared" si="45"/>
        <v>12</v>
      </c>
      <c r="I1430" t="str">
        <f>IFERROR(VLOOKUP(tblOrders[[#This Row],[item_id]],Raw_Menu!$A$2:$D$33,3,FALSE),"Unknown")</f>
        <v>Italian</v>
      </c>
    </row>
    <row r="1431" spans="1:9" x14ac:dyDescent="0.25">
      <c r="A1431">
        <v>1430</v>
      </c>
      <c r="B1431">
        <v>635</v>
      </c>
      <c r="C1431" s="1">
        <v>44937</v>
      </c>
      <c r="D1431" s="2">
        <v>0.51285879629629627</v>
      </c>
      <c r="E1431">
        <v>113</v>
      </c>
      <c r="F1431" s="5">
        <f>IFERROR(VLOOKUP(E1431,Raw_Menu!$A$2:$D$33,4,FALSE),0)</f>
        <v>5</v>
      </c>
      <c r="G1431" s="5">
        <f t="shared" si="44"/>
        <v>5</v>
      </c>
      <c r="H1431">
        <f t="shared" si="45"/>
        <v>12</v>
      </c>
      <c r="I1431" t="str">
        <f>IFERROR(VLOOKUP(tblOrders[[#This Row],[item_id]],Raw_Menu!$A$2:$D$33,3,FALSE),"Unknown")</f>
        <v>Asian</v>
      </c>
    </row>
    <row r="1432" spans="1:9" x14ac:dyDescent="0.25">
      <c r="A1432">
        <v>1431</v>
      </c>
      <c r="B1432">
        <v>635</v>
      </c>
      <c r="C1432" s="1">
        <v>44937</v>
      </c>
      <c r="D1432" s="2">
        <v>0.51285879629629627</v>
      </c>
      <c r="E1432">
        <v>113</v>
      </c>
      <c r="F1432" s="5">
        <f>IFERROR(VLOOKUP(E1432,Raw_Menu!$A$2:$D$33,4,FALSE),0)</f>
        <v>5</v>
      </c>
      <c r="G1432" s="5">
        <f t="shared" si="44"/>
        <v>5</v>
      </c>
      <c r="H1432">
        <f t="shared" si="45"/>
        <v>12</v>
      </c>
      <c r="I1432" t="str">
        <f>IFERROR(VLOOKUP(tblOrders[[#This Row],[item_id]],Raw_Menu!$A$2:$D$33,3,FALSE),"Unknown")</f>
        <v>Asian</v>
      </c>
    </row>
    <row r="1433" spans="1:9" x14ac:dyDescent="0.25">
      <c r="A1433">
        <v>1432</v>
      </c>
      <c r="B1433">
        <v>635</v>
      </c>
      <c r="C1433" s="1">
        <v>44937</v>
      </c>
      <c r="D1433" s="2">
        <v>0.51285879629629627</v>
      </c>
      <c r="E1433">
        <v>118</v>
      </c>
      <c r="F1433" s="5">
        <f>IFERROR(VLOOKUP(E1433,Raw_Menu!$A$2:$D$33,4,FALSE),0)</f>
        <v>14.95</v>
      </c>
      <c r="G1433" s="5">
        <f t="shared" si="44"/>
        <v>14.95</v>
      </c>
      <c r="H1433">
        <f t="shared" si="45"/>
        <v>12</v>
      </c>
      <c r="I1433" t="str">
        <f>IFERROR(VLOOKUP(tblOrders[[#This Row],[item_id]],Raw_Menu!$A$2:$D$33,3,FALSE),"Unknown")</f>
        <v>Mexican</v>
      </c>
    </row>
    <row r="1434" spans="1:9" x14ac:dyDescent="0.25">
      <c r="A1434">
        <v>1433</v>
      </c>
      <c r="B1434">
        <v>635</v>
      </c>
      <c r="C1434" s="1">
        <v>44937</v>
      </c>
      <c r="D1434" s="2">
        <v>0.51285879629629627</v>
      </c>
      <c r="E1434">
        <v>120</v>
      </c>
      <c r="F1434" s="5">
        <f>IFERROR(VLOOKUP(E1434,Raw_Menu!$A$2:$D$33,4,FALSE),0)</f>
        <v>13.95</v>
      </c>
      <c r="G1434" s="5">
        <f t="shared" si="44"/>
        <v>13.95</v>
      </c>
      <c r="H1434">
        <f t="shared" si="45"/>
        <v>12</v>
      </c>
      <c r="I1434" t="str">
        <f>IFERROR(VLOOKUP(tblOrders[[#This Row],[item_id]],Raw_Menu!$A$2:$D$33,3,FALSE),"Unknown")</f>
        <v>Mexican</v>
      </c>
    </row>
    <row r="1435" spans="1:9" x14ac:dyDescent="0.25">
      <c r="A1435">
        <v>1434</v>
      </c>
      <c r="B1435">
        <v>635</v>
      </c>
      <c r="C1435" s="1">
        <v>44937</v>
      </c>
      <c r="D1435" s="2">
        <v>0.51285879629629627</v>
      </c>
      <c r="E1435">
        <v>131</v>
      </c>
      <c r="F1435" s="5">
        <f>IFERROR(VLOOKUP(E1435,Raw_Menu!$A$2:$D$33,4,FALSE),0)</f>
        <v>17.95</v>
      </c>
      <c r="G1435" s="5">
        <f t="shared" si="44"/>
        <v>17.95</v>
      </c>
      <c r="H1435">
        <f t="shared" si="45"/>
        <v>12</v>
      </c>
      <c r="I1435" t="str">
        <f>IFERROR(VLOOKUP(tblOrders[[#This Row],[item_id]],Raw_Menu!$A$2:$D$33,3,FALSE),"Unknown")</f>
        <v>Italian</v>
      </c>
    </row>
    <row r="1436" spans="1:9" x14ac:dyDescent="0.25">
      <c r="A1436">
        <v>1435</v>
      </c>
      <c r="B1436">
        <v>635</v>
      </c>
      <c r="C1436" s="1">
        <v>44937</v>
      </c>
      <c r="D1436" s="2">
        <v>0.51285879629629627</v>
      </c>
      <c r="E1436">
        <v>131</v>
      </c>
      <c r="F1436" s="5">
        <f>IFERROR(VLOOKUP(E1436,Raw_Menu!$A$2:$D$33,4,FALSE),0)</f>
        <v>17.95</v>
      </c>
      <c r="G1436" s="5">
        <f t="shared" si="44"/>
        <v>17.95</v>
      </c>
      <c r="H1436">
        <f t="shared" si="45"/>
        <v>12</v>
      </c>
      <c r="I1436" t="str">
        <f>IFERROR(VLOOKUP(tblOrders[[#This Row],[item_id]],Raw_Menu!$A$2:$D$33,3,FALSE),"Unknown")</f>
        <v>Italian</v>
      </c>
    </row>
    <row r="1437" spans="1:9" x14ac:dyDescent="0.25">
      <c r="A1437">
        <v>1436</v>
      </c>
      <c r="B1437">
        <v>636</v>
      </c>
      <c r="C1437" s="1">
        <v>44937</v>
      </c>
      <c r="D1437" s="2">
        <v>0.5241203703703704</v>
      </c>
      <c r="E1437">
        <v>108</v>
      </c>
      <c r="F1437" s="5">
        <f>IFERROR(VLOOKUP(E1437,Raw_Menu!$A$2:$D$33,4,FALSE),0)</f>
        <v>14.5</v>
      </c>
      <c r="G1437" s="5">
        <f t="shared" si="44"/>
        <v>14.5</v>
      </c>
      <c r="H1437">
        <f t="shared" si="45"/>
        <v>12</v>
      </c>
      <c r="I1437" t="str">
        <f>IFERROR(VLOOKUP(tblOrders[[#This Row],[item_id]],Raw_Menu!$A$2:$D$33,3,FALSE),"Unknown")</f>
        <v>Asian</v>
      </c>
    </row>
    <row r="1438" spans="1:9" x14ac:dyDescent="0.25">
      <c r="A1438">
        <v>1437</v>
      </c>
      <c r="B1438">
        <v>637</v>
      </c>
      <c r="C1438" s="1">
        <v>44937</v>
      </c>
      <c r="D1438" s="2">
        <v>0.53067129629629628</v>
      </c>
      <c r="E1438">
        <v>114</v>
      </c>
      <c r="F1438" s="5">
        <f>IFERROR(VLOOKUP(E1438,Raw_Menu!$A$2:$D$33,4,FALSE),0)</f>
        <v>9</v>
      </c>
      <c r="G1438" s="5">
        <f t="shared" si="44"/>
        <v>9</v>
      </c>
      <c r="H1438">
        <f t="shared" si="45"/>
        <v>12</v>
      </c>
      <c r="I1438" t="str">
        <f>IFERROR(VLOOKUP(tblOrders[[#This Row],[item_id]],Raw_Menu!$A$2:$D$33,3,FALSE),"Unknown")</f>
        <v>Asian</v>
      </c>
    </row>
    <row r="1439" spans="1:9" x14ac:dyDescent="0.25">
      <c r="A1439">
        <v>1438</v>
      </c>
      <c r="B1439">
        <v>637</v>
      </c>
      <c r="C1439" s="1">
        <v>44937</v>
      </c>
      <c r="D1439" s="2">
        <v>0.53067129629629628</v>
      </c>
      <c r="E1439">
        <v>132</v>
      </c>
      <c r="F1439" s="5">
        <f>IFERROR(VLOOKUP(E1439,Raw_Menu!$A$2:$D$33,4,FALSE),0)</f>
        <v>16.95</v>
      </c>
      <c r="G1439" s="5">
        <f t="shared" si="44"/>
        <v>16.95</v>
      </c>
      <c r="H1439">
        <f t="shared" si="45"/>
        <v>12</v>
      </c>
      <c r="I1439" t="str">
        <f>IFERROR(VLOOKUP(tblOrders[[#This Row],[item_id]],Raw_Menu!$A$2:$D$33,3,FALSE),"Unknown")</f>
        <v>Italian</v>
      </c>
    </row>
    <row r="1440" spans="1:9" x14ac:dyDescent="0.25">
      <c r="A1440">
        <v>1439</v>
      </c>
      <c r="B1440">
        <v>638</v>
      </c>
      <c r="C1440" s="1">
        <v>44937</v>
      </c>
      <c r="D1440" s="2">
        <v>0.53432870370370367</v>
      </c>
      <c r="E1440">
        <v>129</v>
      </c>
      <c r="F1440" s="5">
        <f>IFERROR(VLOOKUP(E1440,Raw_Menu!$A$2:$D$33,4,FALSE),0)</f>
        <v>15.5</v>
      </c>
      <c r="G1440" s="5">
        <f t="shared" si="44"/>
        <v>15.5</v>
      </c>
      <c r="H1440">
        <f t="shared" si="45"/>
        <v>12</v>
      </c>
      <c r="I1440" t="str">
        <f>IFERROR(VLOOKUP(tblOrders[[#This Row],[item_id]],Raw_Menu!$A$2:$D$33,3,FALSE),"Unknown")</f>
        <v>Italian</v>
      </c>
    </row>
    <row r="1441" spans="1:9" x14ac:dyDescent="0.25">
      <c r="A1441">
        <v>1440</v>
      </c>
      <c r="B1441">
        <v>639</v>
      </c>
      <c r="C1441" s="1">
        <v>44937</v>
      </c>
      <c r="D1441" s="2">
        <v>0.5578819444444445</v>
      </c>
      <c r="E1441">
        <v>112</v>
      </c>
      <c r="F1441" s="5">
        <f>IFERROR(VLOOKUP(E1441,Raw_Menu!$A$2:$D$33,4,FALSE),0)</f>
        <v>14.95</v>
      </c>
      <c r="G1441" s="5">
        <f t="shared" si="44"/>
        <v>14.95</v>
      </c>
      <c r="H1441">
        <f t="shared" si="45"/>
        <v>13</v>
      </c>
      <c r="I1441" t="str">
        <f>IFERROR(VLOOKUP(tblOrders[[#This Row],[item_id]],Raw_Menu!$A$2:$D$33,3,FALSE),"Unknown")</f>
        <v>Asian</v>
      </c>
    </row>
    <row r="1442" spans="1:9" x14ac:dyDescent="0.25">
      <c r="A1442">
        <v>1441</v>
      </c>
      <c r="B1442">
        <v>640</v>
      </c>
      <c r="C1442" s="1">
        <v>44937</v>
      </c>
      <c r="D1442" s="2">
        <v>0.56120370370370365</v>
      </c>
      <c r="E1442">
        <v>102</v>
      </c>
      <c r="F1442" s="5">
        <f>IFERROR(VLOOKUP(E1442,Raw_Menu!$A$2:$D$33,4,FALSE),0)</f>
        <v>13.95</v>
      </c>
      <c r="G1442" s="5">
        <f t="shared" si="44"/>
        <v>13.95</v>
      </c>
      <c r="H1442">
        <f t="shared" si="45"/>
        <v>13</v>
      </c>
      <c r="I1442" t="str">
        <f>IFERROR(VLOOKUP(tblOrders[[#This Row],[item_id]],Raw_Menu!$A$2:$D$33,3,FALSE),"Unknown")</f>
        <v>American</v>
      </c>
    </row>
    <row r="1443" spans="1:9" x14ac:dyDescent="0.25">
      <c r="A1443">
        <v>1442</v>
      </c>
      <c r="B1443">
        <v>640</v>
      </c>
      <c r="C1443" s="1">
        <v>44937</v>
      </c>
      <c r="D1443" s="2">
        <v>0.56120370370370365</v>
      </c>
      <c r="E1443">
        <v>104</v>
      </c>
      <c r="F1443" s="5">
        <f>IFERROR(VLOOKUP(E1443,Raw_Menu!$A$2:$D$33,4,FALSE),0)</f>
        <v>10.5</v>
      </c>
      <c r="G1443" s="5">
        <f t="shared" si="44"/>
        <v>10.5</v>
      </c>
      <c r="H1443">
        <f t="shared" si="45"/>
        <v>13</v>
      </c>
      <c r="I1443" t="str">
        <f>IFERROR(VLOOKUP(tblOrders[[#This Row],[item_id]],Raw_Menu!$A$2:$D$33,3,FALSE),"Unknown")</f>
        <v>American</v>
      </c>
    </row>
    <row r="1444" spans="1:9" x14ac:dyDescent="0.25">
      <c r="A1444">
        <v>1443</v>
      </c>
      <c r="B1444">
        <v>640</v>
      </c>
      <c r="C1444" s="1">
        <v>44937</v>
      </c>
      <c r="D1444" s="2">
        <v>0.56120370370370365</v>
      </c>
      <c r="E1444">
        <v>111</v>
      </c>
      <c r="F1444" s="5">
        <f>IFERROR(VLOOKUP(E1444,Raw_Menu!$A$2:$D$33,4,FALSE),0)</f>
        <v>11.95</v>
      </c>
      <c r="G1444" s="5">
        <f t="shared" si="44"/>
        <v>11.95</v>
      </c>
      <c r="H1444">
        <f t="shared" si="45"/>
        <v>13</v>
      </c>
      <c r="I1444" t="str">
        <f>IFERROR(VLOOKUP(tblOrders[[#This Row],[item_id]],Raw_Menu!$A$2:$D$33,3,FALSE),"Unknown")</f>
        <v>Asian</v>
      </c>
    </row>
    <row r="1445" spans="1:9" x14ac:dyDescent="0.25">
      <c r="A1445">
        <v>1444</v>
      </c>
      <c r="B1445">
        <v>641</v>
      </c>
      <c r="C1445" s="1">
        <v>44937</v>
      </c>
      <c r="D1445" s="2">
        <v>0.56789351851851855</v>
      </c>
      <c r="E1445">
        <v>113</v>
      </c>
      <c r="F1445" s="5">
        <f>IFERROR(VLOOKUP(E1445,Raw_Menu!$A$2:$D$33,4,FALSE),0)</f>
        <v>5</v>
      </c>
      <c r="G1445" s="5">
        <f t="shared" si="44"/>
        <v>5</v>
      </c>
      <c r="H1445">
        <f t="shared" si="45"/>
        <v>13</v>
      </c>
      <c r="I1445" t="str">
        <f>IFERROR(VLOOKUP(tblOrders[[#This Row],[item_id]],Raw_Menu!$A$2:$D$33,3,FALSE),"Unknown")</f>
        <v>Asian</v>
      </c>
    </row>
    <row r="1446" spans="1:9" x14ac:dyDescent="0.25">
      <c r="A1446">
        <v>1445</v>
      </c>
      <c r="B1446">
        <v>641</v>
      </c>
      <c r="C1446" s="1">
        <v>44937</v>
      </c>
      <c r="D1446" s="2">
        <v>0.56789351851851855</v>
      </c>
      <c r="E1446">
        <v>105</v>
      </c>
      <c r="F1446" s="5">
        <f>IFERROR(VLOOKUP(E1446,Raw_Menu!$A$2:$D$33,4,FALSE),0)</f>
        <v>7</v>
      </c>
      <c r="G1446" s="5">
        <f t="shared" si="44"/>
        <v>7</v>
      </c>
      <c r="H1446">
        <f t="shared" si="45"/>
        <v>13</v>
      </c>
      <c r="I1446" t="str">
        <f>IFERROR(VLOOKUP(tblOrders[[#This Row],[item_id]],Raw_Menu!$A$2:$D$33,3,FALSE),"Unknown")</f>
        <v>American</v>
      </c>
    </row>
    <row r="1447" spans="1:9" x14ac:dyDescent="0.25">
      <c r="A1447">
        <v>1446</v>
      </c>
      <c r="B1447">
        <v>641</v>
      </c>
      <c r="C1447" s="1">
        <v>44937</v>
      </c>
      <c r="D1447" s="2">
        <v>0.56789351851851855</v>
      </c>
      <c r="E1447">
        <v>130</v>
      </c>
      <c r="F1447" s="5">
        <f>IFERROR(VLOOKUP(E1447,Raw_Menu!$A$2:$D$33,4,FALSE),0)</f>
        <v>19.95</v>
      </c>
      <c r="G1447" s="5">
        <f t="shared" si="44"/>
        <v>19.95</v>
      </c>
      <c r="H1447">
        <f t="shared" si="45"/>
        <v>13</v>
      </c>
      <c r="I1447" t="str">
        <f>IFERROR(VLOOKUP(tblOrders[[#This Row],[item_id]],Raw_Menu!$A$2:$D$33,3,FALSE),"Unknown")</f>
        <v>Italian</v>
      </c>
    </row>
    <row r="1448" spans="1:9" x14ac:dyDescent="0.25">
      <c r="A1448">
        <v>1447</v>
      </c>
      <c r="B1448">
        <v>641</v>
      </c>
      <c r="C1448" s="1">
        <v>44937</v>
      </c>
      <c r="D1448" s="2">
        <v>0.56789351851851855</v>
      </c>
      <c r="E1448">
        <v>131</v>
      </c>
      <c r="F1448" s="5">
        <f>IFERROR(VLOOKUP(E1448,Raw_Menu!$A$2:$D$33,4,FALSE),0)</f>
        <v>17.95</v>
      </c>
      <c r="G1448" s="5">
        <f t="shared" si="44"/>
        <v>17.95</v>
      </c>
      <c r="H1448">
        <f t="shared" si="45"/>
        <v>13</v>
      </c>
      <c r="I1448" t="str">
        <f>IFERROR(VLOOKUP(tblOrders[[#This Row],[item_id]],Raw_Menu!$A$2:$D$33,3,FALSE),"Unknown")</f>
        <v>Italian</v>
      </c>
    </row>
    <row r="1449" spans="1:9" x14ac:dyDescent="0.25">
      <c r="A1449">
        <v>1448</v>
      </c>
      <c r="B1449">
        <v>642</v>
      </c>
      <c r="C1449" s="1">
        <v>44937</v>
      </c>
      <c r="D1449" s="2">
        <v>0.56944444444444442</v>
      </c>
      <c r="E1449">
        <v>116</v>
      </c>
      <c r="F1449" s="5">
        <f>IFERROR(VLOOKUP(E1449,Raw_Menu!$A$2:$D$33,4,FALSE),0)</f>
        <v>13.95</v>
      </c>
      <c r="G1449" s="5">
        <f t="shared" si="44"/>
        <v>13.95</v>
      </c>
      <c r="H1449">
        <f t="shared" si="45"/>
        <v>13</v>
      </c>
      <c r="I1449" t="str">
        <f>IFERROR(VLOOKUP(tblOrders[[#This Row],[item_id]],Raw_Menu!$A$2:$D$33,3,FALSE),"Unknown")</f>
        <v>Mexican</v>
      </c>
    </row>
    <row r="1450" spans="1:9" x14ac:dyDescent="0.25">
      <c r="A1450">
        <v>1449</v>
      </c>
      <c r="B1450">
        <v>642</v>
      </c>
      <c r="C1450" s="1">
        <v>44937</v>
      </c>
      <c r="D1450" s="2">
        <v>0.56944444444444442</v>
      </c>
      <c r="E1450">
        <v>102</v>
      </c>
      <c r="F1450" s="5">
        <f>IFERROR(VLOOKUP(E1450,Raw_Menu!$A$2:$D$33,4,FALSE),0)</f>
        <v>13.95</v>
      </c>
      <c r="G1450" s="5">
        <f t="shared" si="44"/>
        <v>13.95</v>
      </c>
      <c r="H1450">
        <f t="shared" si="45"/>
        <v>13</v>
      </c>
      <c r="I1450" t="str">
        <f>IFERROR(VLOOKUP(tblOrders[[#This Row],[item_id]],Raw_Menu!$A$2:$D$33,3,FALSE),"Unknown")</f>
        <v>American</v>
      </c>
    </row>
    <row r="1451" spans="1:9" x14ac:dyDescent="0.25">
      <c r="A1451">
        <v>1450</v>
      </c>
      <c r="B1451">
        <v>642</v>
      </c>
      <c r="C1451" s="1">
        <v>44937</v>
      </c>
      <c r="D1451" s="2">
        <v>0.56944444444444442</v>
      </c>
      <c r="E1451">
        <v>117</v>
      </c>
      <c r="F1451" s="5">
        <f>IFERROR(VLOOKUP(E1451,Raw_Menu!$A$2:$D$33,4,FALSE),0)</f>
        <v>12.95</v>
      </c>
      <c r="G1451" s="5">
        <f t="shared" si="44"/>
        <v>12.95</v>
      </c>
      <c r="H1451">
        <f t="shared" si="45"/>
        <v>13</v>
      </c>
      <c r="I1451" t="str">
        <f>IFERROR(VLOOKUP(tblOrders[[#This Row],[item_id]],Raw_Menu!$A$2:$D$33,3,FALSE),"Unknown")</f>
        <v>Mexican</v>
      </c>
    </row>
    <row r="1452" spans="1:9" x14ac:dyDescent="0.25">
      <c r="A1452">
        <v>1451</v>
      </c>
      <c r="B1452">
        <v>642</v>
      </c>
      <c r="C1452" s="1">
        <v>44937</v>
      </c>
      <c r="D1452" s="2">
        <v>0.56944444444444442</v>
      </c>
      <c r="E1452">
        <v>121</v>
      </c>
      <c r="F1452" s="5">
        <f>IFERROR(VLOOKUP(E1452,Raw_Menu!$A$2:$D$33,4,FALSE),0)</f>
        <v>10.5</v>
      </c>
      <c r="G1452" s="5">
        <f t="shared" si="44"/>
        <v>10.5</v>
      </c>
      <c r="H1452">
        <f t="shared" si="45"/>
        <v>13</v>
      </c>
      <c r="I1452" t="str">
        <f>IFERROR(VLOOKUP(tblOrders[[#This Row],[item_id]],Raw_Menu!$A$2:$D$33,3,FALSE),"Unknown")</f>
        <v>Mexican</v>
      </c>
    </row>
    <row r="1453" spans="1:9" x14ac:dyDescent="0.25">
      <c r="A1453">
        <v>1452</v>
      </c>
      <c r="B1453">
        <v>643</v>
      </c>
      <c r="C1453" s="1">
        <v>44937</v>
      </c>
      <c r="D1453" s="2">
        <v>0.57174768518518515</v>
      </c>
      <c r="E1453">
        <v>131</v>
      </c>
      <c r="F1453" s="5">
        <f>IFERROR(VLOOKUP(E1453,Raw_Menu!$A$2:$D$33,4,FALSE),0)</f>
        <v>17.95</v>
      </c>
      <c r="G1453" s="5">
        <f t="shared" si="44"/>
        <v>17.95</v>
      </c>
      <c r="H1453">
        <f t="shared" si="45"/>
        <v>13</v>
      </c>
      <c r="I1453" t="str">
        <f>IFERROR(VLOOKUP(tblOrders[[#This Row],[item_id]],Raw_Menu!$A$2:$D$33,3,FALSE),"Unknown")</f>
        <v>Italian</v>
      </c>
    </row>
    <row r="1454" spans="1:9" x14ac:dyDescent="0.25">
      <c r="A1454">
        <v>1453</v>
      </c>
      <c r="B1454">
        <v>644</v>
      </c>
      <c r="C1454" s="1">
        <v>44937</v>
      </c>
      <c r="D1454" s="2">
        <v>0.57837962962962963</v>
      </c>
      <c r="E1454">
        <v>117</v>
      </c>
      <c r="F1454" s="5">
        <f>IFERROR(VLOOKUP(E1454,Raw_Menu!$A$2:$D$33,4,FALSE),0)</f>
        <v>12.95</v>
      </c>
      <c r="G1454" s="5">
        <f t="shared" si="44"/>
        <v>12.95</v>
      </c>
      <c r="H1454">
        <f t="shared" si="45"/>
        <v>13</v>
      </c>
      <c r="I1454" t="str">
        <f>IFERROR(VLOOKUP(tblOrders[[#This Row],[item_id]],Raw_Menu!$A$2:$D$33,3,FALSE),"Unknown")</f>
        <v>Mexican</v>
      </c>
    </row>
    <row r="1455" spans="1:9" x14ac:dyDescent="0.25">
      <c r="A1455">
        <v>1454</v>
      </c>
      <c r="B1455">
        <v>644</v>
      </c>
      <c r="C1455" s="1">
        <v>44937</v>
      </c>
      <c r="D1455" s="2">
        <v>0.57837962962962963</v>
      </c>
      <c r="E1455">
        <v>118</v>
      </c>
      <c r="F1455" s="5">
        <f>IFERROR(VLOOKUP(E1455,Raw_Menu!$A$2:$D$33,4,FALSE),0)</f>
        <v>14.95</v>
      </c>
      <c r="G1455" s="5">
        <f t="shared" si="44"/>
        <v>14.95</v>
      </c>
      <c r="H1455">
        <f t="shared" si="45"/>
        <v>13</v>
      </c>
      <c r="I1455" t="str">
        <f>IFERROR(VLOOKUP(tblOrders[[#This Row],[item_id]],Raw_Menu!$A$2:$D$33,3,FALSE),"Unknown")</f>
        <v>Mexican</v>
      </c>
    </row>
    <row r="1456" spans="1:9" x14ac:dyDescent="0.25">
      <c r="A1456">
        <v>1455</v>
      </c>
      <c r="B1456">
        <v>645</v>
      </c>
      <c r="C1456" s="1">
        <v>44937</v>
      </c>
      <c r="D1456" s="2">
        <v>0.5859375</v>
      </c>
      <c r="E1456">
        <v>101</v>
      </c>
      <c r="F1456" s="5">
        <f>IFERROR(VLOOKUP(E1456,Raw_Menu!$A$2:$D$33,4,FALSE),0)</f>
        <v>12.95</v>
      </c>
      <c r="G1456" s="5">
        <f t="shared" si="44"/>
        <v>12.95</v>
      </c>
      <c r="H1456">
        <f t="shared" si="45"/>
        <v>14</v>
      </c>
      <c r="I1456" t="str">
        <f>IFERROR(VLOOKUP(tblOrders[[#This Row],[item_id]],Raw_Menu!$A$2:$D$33,3,FALSE),"Unknown")</f>
        <v>American</v>
      </c>
    </row>
    <row r="1457" spans="1:9" x14ac:dyDescent="0.25">
      <c r="A1457">
        <v>1456</v>
      </c>
      <c r="B1457">
        <v>645</v>
      </c>
      <c r="C1457" s="1">
        <v>44937</v>
      </c>
      <c r="D1457" s="2">
        <v>0.5859375</v>
      </c>
      <c r="E1457">
        <v>107</v>
      </c>
      <c r="F1457" s="5">
        <f>IFERROR(VLOOKUP(E1457,Raw_Menu!$A$2:$D$33,4,FALSE),0)</f>
        <v>16.5</v>
      </c>
      <c r="G1457" s="5">
        <f t="shared" si="44"/>
        <v>16.5</v>
      </c>
      <c r="H1457">
        <f t="shared" si="45"/>
        <v>14</v>
      </c>
      <c r="I1457" t="str">
        <f>IFERROR(VLOOKUP(tblOrders[[#This Row],[item_id]],Raw_Menu!$A$2:$D$33,3,FALSE),"Unknown")</f>
        <v>Asian</v>
      </c>
    </row>
    <row r="1458" spans="1:9" x14ac:dyDescent="0.25">
      <c r="A1458">
        <v>1457</v>
      </c>
      <c r="B1458">
        <v>646</v>
      </c>
      <c r="C1458" s="1">
        <v>44937</v>
      </c>
      <c r="D1458" s="2">
        <v>0.58849537037037036</v>
      </c>
      <c r="E1458">
        <v>109</v>
      </c>
      <c r="F1458" s="5">
        <f>IFERROR(VLOOKUP(E1458,Raw_Menu!$A$2:$D$33,4,FALSE),0)</f>
        <v>17.95</v>
      </c>
      <c r="G1458" s="5">
        <f t="shared" si="44"/>
        <v>17.95</v>
      </c>
      <c r="H1458">
        <f t="shared" si="45"/>
        <v>14</v>
      </c>
      <c r="I1458" t="str">
        <f>IFERROR(VLOOKUP(tblOrders[[#This Row],[item_id]],Raw_Menu!$A$2:$D$33,3,FALSE),"Unknown")</f>
        <v>Asian</v>
      </c>
    </row>
    <row r="1459" spans="1:9" x14ac:dyDescent="0.25">
      <c r="A1459">
        <v>1458</v>
      </c>
      <c r="B1459">
        <v>646</v>
      </c>
      <c r="C1459" s="1">
        <v>44937</v>
      </c>
      <c r="D1459" s="2">
        <v>0.58849537037037036</v>
      </c>
      <c r="E1459">
        <v>106</v>
      </c>
      <c r="F1459" s="5">
        <f>IFERROR(VLOOKUP(E1459,Raw_Menu!$A$2:$D$33,4,FALSE),0)</f>
        <v>7</v>
      </c>
      <c r="G1459" s="5">
        <f t="shared" si="44"/>
        <v>7</v>
      </c>
      <c r="H1459">
        <f t="shared" si="45"/>
        <v>14</v>
      </c>
      <c r="I1459" t="str">
        <f>IFERROR(VLOOKUP(tblOrders[[#This Row],[item_id]],Raw_Menu!$A$2:$D$33,3,FALSE),"Unknown")</f>
        <v>American</v>
      </c>
    </row>
    <row r="1460" spans="1:9" x14ac:dyDescent="0.25">
      <c r="A1460">
        <v>1459</v>
      </c>
      <c r="B1460">
        <v>647</v>
      </c>
      <c r="C1460" s="1">
        <v>44937</v>
      </c>
      <c r="D1460" s="2">
        <v>0.58859953703703705</v>
      </c>
      <c r="E1460">
        <v>109</v>
      </c>
      <c r="F1460" s="5">
        <f>IFERROR(VLOOKUP(E1460,Raw_Menu!$A$2:$D$33,4,FALSE),0)</f>
        <v>17.95</v>
      </c>
      <c r="G1460" s="5">
        <f t="shared" si="44"/>
        <v>17.95</v>
      </c>
      <c r="H1460">
        <f t="shared" si="45"/>
        <v>14</v>
      </c>
      <c r="I1460" t="str">
        <f>IFERROR(VLOOKUP(tblOrders[[#This Row],[item_id]],Raw_Menu!$A$2:$D$33,3,FALSE),"Unknown")</f>
        <v>Asian</v>
      </c>
    </row>
    <row r="1461" spans="1:9" x14ac:dyDescent="0.25">
      <c r="A1461">
        <v>1460</v>
      </c>
      <c r="B1461">
        <v>648</v>
      </c>
      <c r="C1461" s="1">
        <v>44937</v>
      </c>
      <c r="D1461" s="2">
        <v>0.5953356481481481</v>
      </c>
      <c r="E1461">
        <v>125</v>
      </c>
      <c r="F1461" s="5">
        <f>IFERROR(VLOOKUP(E1461,Raw_Menu!$A$2:$D$33,4,FALSE),0)</f>
        <v>17.95</v>
      </c>
      <c r="G1461" s="5">
        <f t="shared" si="44"/>
        <v>17.95</v>
      </c>
      <c r="H1461">
        <f t="shared" si="45"/>
        <v>14</v>
      </c>
      <c r="I1461" t="str">
        <f>IFERROR(VLOOKUP(tblOrders[[#This Row],[item_id]],Raw_Menu!$A$2:$D$33,3,FALSE),"Unknown")</f>
        <v>Italian</v>
      </c>
    </row>
    <row r="1462" spans="1:9" x14ac:dyDescent="0.25">
      <c r="A1462">
        <v>1461</v>
      </c>
      <c r="B1462">
        <v>648</v>
      </c>
      <c r="C1462" s="1">
        <v>44937</v>
      </c>
      <c r="D1462" s="2">
        <v>0.5953356481481481</v>
      </c>
      <c r="E1462">
        <v>113</v>
      </c>
      <c r="F1462" s="5">
        <f>IFERROR(VLOOKUP(E1462,Raw_Menu!$A$2:$D$33,4,FALSE),0)</f>
        <v>5</v>
      </c>
      <c r="G1462" s="5">
        <f t="shared" si="44"/>
        <v>5</v>
      </c>
      <c r="H1462">
        <f t="shared" si="45"/>
        <v>14</v>
      </c>
      <c r="I1462" t="str">
        <f>IFERROR(VLOOKUP(tblOrders[[#This Row],[item_id]],Raw_Menu!$A$2:$D$33,3,FALSE),"Unknown")</f>
        <v>Asian</v>
      </c>
    </row>
    <row r="1463" spans="1:9" x14ac:dyDescent="0.25">
      <c r="A1463">
        <v>1462</v>
      </c>
      <c r="B1463">
        <v>649</v>
      </c>
      <c r="C1463" s="1">
        <v>44937</v>
      </c>
      <c r="D1463" s="2">
        <v>0.60373842592592597</v>
      </c>
      <c r="E1463">
        <v>102</v>
      </c>
      <c r="F1463" s="5">
        <f>IFERROR(VLOOKUP(E1463,Raw_Menu!$A$2:$D$33,4,FALSE),0)</f>
        <v>13.95</v>
      </c>
      <c r="G1463" s="5">
        <f t="shared" si="44"/>
        <v>13.95</v>
      </c>
      <c r="H1463">
        <f t="shared" si="45"/>
        <v>14</v>
      </c>
      <c r="I1463" t="str">
        <f>IFERROR(VLOOKUP(tblOrders[[#This Row],[item_id]],Raw_Menu!$A$2:$D$33,3,FALSE),"Unknown")</f>
        <v>American</v>
      </c>
    </row>
    <row r="1464" spans="1:9" x14ac:dyDescent="0.25">
      <c r="A1464">
        <v>1463</v>
      </c>
      <c r="B1464">
        <v>649</v>
      </c>
      <c r="C1464" s="1">
        <v>44937</v>
      </c>
      <c r="D1464" s="2">
        <v>0.60373842592592597</v>
      </c>
      <c r="E1464">
        <v>113</v>
      </c>
      <c r="F1464" s="5">
        <f>IFERROR(VLOOKUP(E1464,Raw_Menu!$A$2:$D$33,4,FALSE),0)</f>
        <v>5</v>
      </c>
      <c r="G1464" s="5">
        <f t="shared" si="44"/>
        <v>5</v>
      </c>
      <c r="H1464">
        <f t="shared" si="45"/>
        <v>14</v>
      </c>
      <c r="I1464" t="str">
        <f>IFERROR(VLOOKUP(tblOrders[[#This Row],[item_id]],Raw_Menu!$A$2:$D$33,3,FALSE),"Unknown")</f>
        <v>Asian</v>
      </c>
    </row>
    <row r="1465" spans="1:9" x14ac:dyDescent="0.25">
      <c r="A1465">
        <v>1464</v>
      </c>
      <c r="B1465">
        <v>649</v>
      </c>
      <c r="C1465" s="1">
        <v>44937</v>
      </c>
      <c r="D1465" s="2">
        <v>0.60373842592592597</v>
      </c>
      <c r="E1465">
        <v>118</v>
      </c>
      <c r="F1465" s="5">
        <f>IFERROR(VLOOKUP(E1465,Raw_Menu!$A$2:$D$33,4,FALSE),0)</f>
        <v>14.95</v>
      </c>
      <c r="G1465" s="5">
        <f t="shared" si="44"/>
        <v>14.95</v>
      </c>
      <c r="H1465">
        <f t="shared" si="45"/>
        <v>14</v>
      </c>
      <c r="I1465" t="str">
        <f>IFERROR(VLOOKUP(tblOrders[[#This Row],[item_id]],Raw_Menu!$A$2:$D$33,3,FALSE),"Unknown")</f>
        <v>Mexican</v>
      </c>
    </row>
    <row r="1466" spans="1:9" x14ac:dyDescent="0.25">
      <c r="A1466">
        <v>1465</v>
      </c>
      <c r="B1466">
        <v>649</v>
      </c>
      <c r="C1466" s="1">
        <v>44937</v>
      </c>
      <c r="D1466" s="2">
        <v>0.60373842592592597</v>
      </c>
      <c r="E1466">
        <v>120</v>
      </c>
      <c r="F1466" s="5">
        <f>IFERROR(VLOOKUP(E1466,Raw_Menu!$A$2:$D$33,4,FALSE),0)</f>
        <v>13.95</v>
      </c>
      <c r="G1466" s="5">
        <f t="shared" si="44"/>
        <v>13.95</v>
      </c>
      <c r="H1466">
        <f t="shared" si="45"/>
        <v>14</v>
      </c>
      <c r="I1466" t="str">
        <f>IFERROR(VLOOKUP(tblOrders[[#This Row],[item_id]],Raw_Menu!$A$2:$D$33,3,FALSE),"Unknown")</f>
        <v>Mexican</v>
      </c>
    </row>
    <row r="1467" spans="1:9" x14ac:dyDescent="0.25">
      <c r="A1467">
        <v>1466</v>
      </c>
      <c r="B1467">
        <v>650</v>
      </c>
      <c r="C1467" s="1">
        <v>44937</v>
      </c>
      <c r="D1467" s="2">
        <v>0.60700231481481481</v>
      </c>
      <c r="E1467">
        <v>113</v>
      </c>
      <c r="F1467" s="5">
        <f>IFERROR(VLOOKUP(E1467,Raw_Menu!$A$2:$D$33,4,FALSE),0)</f>
        <v>5</v>
      </c>
      <c r="G1467" s="5">
        <f t="shared" si="44"/>
        <v>5</v>
      </c>
      <c r="H1467">
        <f t="shared" si="45"/>
        <v>14</v>
      </c>
      <c r="I1467" t="str">
        <f>IFERROR(VLOOKUP(tblOrders[[#This Row],[item_id]],Raw_Menu!$A$2:$D$33,3,FALSE),"Unknown")</f>
        <v>Asian</v>
      </c>
    </row>
    <row r="1468" spans="1:9" x14ac:dyDescent="0.25">
      <c r="A1468">
        <v>1467</v>
      </c>
      <c r="B1468">
        <v>651</v>
      </c>
      <c r="C1468" s="1">
        <v>44937</v>
      </c>
      <c r="D1468" s="2">
        <v>0.61776620370370372</v>
      </c>
      <c r="E1468">
        <v>101</v>
      </c>
      <c r="F1468" s="5">
        <f>IFERROR(VLOOKUP(E1468,Raw_Menu!$A$2:$D$33,4,FALSE),0)</f>
        <v>12.95</v>
      </c>
      <c r="G1468" s="5">
        <f t="shared" si="44"/>
        <v>12.95</v>
      </c>
      <c r="H1468">
        <f t="shared" si="45"/>
        <v>14</v>
      </c>
      <c r="I1468" t="str">
        <f>IFERROR(VLOOKUP(tblOrders[[#This Row],[item_id]],Raw_Menu!$A$2:$D$33,3,FALSE),"Unknown")</f>
        <v>American</v>
      </c>
    </row>
    <row r="1469" spans="1:9" x14ac:dyDescent="0.25">
      <c r="A1469">
        <v>1468</v>
      </c>
      <c r="B1469">
        <v>651</v>
      </c>
      <c r="C1469" s="1">
        <v>44937</v>
      </c>
      <c r="D1469" s="2">
        <v>0.61776620370370372</v>
      </c>
      <c r="E1469">
        <v>116</v>
      </c>
      <c r="F1469" s="5">
        <f>IFERROR(VLOOKUP(E1469,Raw_Menu!$A$2:$D$33,4,FALSE),0)</f>
        <v>13.95</v>
      </c>
      <c r="G1469" s="5">
        <f t="shared" si="44"/>
        <v>13.95</v>
      </c>
      <c r="H1469">
        <f t="shared" si="45"/>
        <v>14</v>
      </c>
      <c r="I1469" t="str">
        <f>IFERROR(VLOOKUP(tblOrders[[#This Row],[item_id]],Raw_Menu!$A$2:$D$33,3,FALSE),"Unknown")</f>
        <v>Mexican</v>
      </c>
    </row>
    <row r="1470" spans="1:9" x14ac:dyDescent="0.25">
      <c r="A1470">
        <v>1469</v>
      </c>
      <c r="B1470">
        <v>651</v>
      </c>
      <c r="C1470" s="1">
        <v>44937</v>
      </c>
      <c r="D1470" s="2">
        <v>0.61776620370370372</v>
      </c>
      <c r="E1470">
        <v>113</v>
      </c>
      <c r="F1470" s="5">
        <f>IFERROR(VLOOKUP(E1470,Raw_Menu!$A$2:$D$33,4,FALSE),0)</f>
        <v>5</v>
      </c>
      <c r="G1470" s="5">
        <f t="shared" si="44"/>
        <v>5</v>
      </c>
      <c r="H1470">
        <f t="shared" si="45"/>
        <v>14</v>
      </c>
      <c r="I1470" t="str">
        <f>IFERROR(VLOOKUP(tblOrders[[#This Row],[item_id]],Raw_Menu!$A$2:$D$33,3,FALSE),"Unknown")</f>
        <v>Asian</v>
      </c>
    </row>
    <row r="1471" spans="1:9" x14ac:dyDescent="0.25">
      <c r="A1471">
        <v>1470</v>
      </c>
      <c r="B1471">
        <v>652</v>
      </c>
      <c r="C1471" s="1">
        <v>44937</v>
      </c>
      <c r="D1471" s="2">
        <v>0.66918981481481477</v>
      </c>
      <c r="E1471">
        <v>107</v>
      </c>
      <c r="F1471" s="5">
        <f>IFERROR(VLOOKUP(E1471,Raw_Menu!$A$2:$D$33,4,FALSE),0)</f>
        <v>16.5</v>
      </c>
      <c r="G1471" s="5">
        <f t="shared" si="44"/>
        <v>16.5</v>
      </c>
      <c r="H1471">
        <f t="shared" si="45"/>
        <v>16</v>
      </c>
      <c r="I1471" t="str">
        <f>IFERROR(VLOOKUP(tblOrders[[#This Row],[item_id]],Raw_Menu!$A$2:$D$33,3,FALSE),"Unknown")</f>
        <v>Asian</v>
      </c>
    </row>
    <row r="1472" spans="1:9" x14ac:dyDescent="0.25">
      <c r="A1472">
        <v>1471</v>
      </c>
      <c r="B1472">
        <v>652</v>
      </c>
      <c r="C1472" s="1">
        <v>44937</v>
      </c>
      <c r="D1472" s="2">
        <v>0.66918981481481477</v>
      </c>
      <c r="E1472">
        <v>103</v>
      </c>
      <c r="F1472" s="5">
        <f>IFERROR(VLOOKUP(E1472,Raw_Menu!$A$2:$D$33,4,FALSE),0)</f>
        <v>9</v>
      </c>
      <c r="G1472" s="5">
        <f t="shared" si="44"/>
        <v>9</v>
      </c>
      <c r="H1472">
        <f t="shared" si="45"/>
        <v>16</v>
      </c>
      <c r="I1472" t="str">
        <f>IFERROR(VLOOKUP(tblOrders[[#This Row],[item_id]],Raw_Menu!$A$2:$D$33,3,FALSE),"Unknown")</f>
        <v>American</v>
      </c>
    </row>
    <row r="1473" spans="1:9" x14ac:dyDescent="0.25">
      <c r="A1473">
        <v>1472</v>
      </c>
      <c r="B1473">
        <v>652</v>
      </c>
      <c r="C1473" s="1">
        <v>44937</v>
      </c>
      <c r="D1473" s="2">
        <v>0.66918981481481477</v>
      </c>
      <c r="E1473">
        <v>104</v>
      </c>
      <c r="F1473" s="5">
        <f>IFERROR(VLOOKUP(E1473,Raw_Menu!$A$2:$D$33,4,FALSE),0)</f>
        <v>10.5</v>
      </c>
      <c r="G1473" s="5">
        <f t="shared" si="44"/>
        <v>10.5</v>
      </c>
      <c r="H1473">
        <f t="shared" si="45"/>
        <v>16</v>
      </c>
      <c r="I1473" t="str">
        <f>IFERROR(VLOOKUP(tblOrders[[#This Row],[item_id]],Raw_Menu!$A$2:$D$33,3,FALSE),"Unknown")</f>
        <v>American</v>
      </c>
    </row>
    <row r="1474" spans="1:9" x14ac:dyDescent="0.25">
      <c r="A1474">
        <v>1473</v>
      </c>
      <c r="B1474">
        <v>652</v>
      </c>
      <c r="C1474" s="1">
        <v>44937</v>
      </c>
      <c r="D1474" s="2">
        <v>0.66918981481481477</v>
      </c>
      <c r="E1474">
        <v>119</v>
      </c>
      <c r="F1474" s="5">
        <f>IFERROR(VLOOKUP(E1474,Raw_Menu!$A$2:$D$33,4,FALSE),0)</f>
        <v>11.95</v>
      </c>
      <c r="G1474" s="5">
        <f t="shared" ref="G1474:G1537" si="46">VALUE(F1474)</f>
        <v>11.95</v>
      </c>
      <c r="H1474">
        <f t="shared" ref="H1474:H1537" si="47">HOUR(D1474)</f>
        <v>16</v>
      </c>
      <c r="I1474" t="str">
        <f>IFERROR(VLOOKUP(tblOrders[[#This Row],[item_id]],Raw_Menu!$A$2:$D$33,3,FALSE),"Unknown")</f>
        <v>Mexican</v>
      </c>
    </row>
    <row r="1475" spans="1:9" x14ac:dyDescent="0.25">
      <c r="A1475">
        <v>1474</v>
      </c>
      <c r="B1475">
        <v>653</v>
      </c>
      <c r="C1475" s="1">
        <v>44937</v>
      </c>
      <c r="D1475" s="2">
        <v>0.67943287037037037</v>
      </c>
      <c r="E1475">
        <v>106</v>
      </c>
      <c r="F1475" s="5">
        <f>IFERROR(VLOOKUP(E1475,Raw_Menu!$A$2:$D$33,4,FALSE),0)</f>
        <v>7</v>
      </c>
      <c r="G1475" s="5">
        <f t="shared" si="46"/>
        <v>7</v>
      </c>
      <c r="H1475">
        <f t="shared" si="47"/>
        <v>16</v>
      </c>
      <c r="I1475" t="str">
        <f>IFERROR(VLOOKUP(tblOrders[[#This Row],[item_id]],Raw_Menu!$A$2:$D$33,3,FALSE),"Unknown")</f>
        <v>American</v>
      </c>
    </row>
    <row r="1476" spans="1:9" x14ac:dyDescent="0.25">
      <c r="A1476">
        <v>1475</v>
      </c>
      <c r="B1476">
        <v>654</v>
      </c>
      <c r="C1476" s="1">
        <v>44937</v>
      </c>
      <c r="D1476" s="2">
        <v>0.69035879629629626</v>
      </c>
      <c r="E1476">
        <v>129</v>
      </c>
      <c r="F1476" s="5">
        <f>IFERROR(VLOOKUP(E1476,Raw_Menu!$A$2:$D$33,4,FALSE),0)</f>
        <v>15.5</v>
      </c>
      <c r="G1476" s="5">
        <f t="shared" si="46"/>
        <v>15.5</v>
      </c>
      <c r="H1476">
        <f t="shared" si="47"/>
        <v>16</v>
      </c>
      <c r="I1476" t="str">
        <f>IFERROR(VLOOKUP(tblOrders[[#This Row],[item_id]],Raw_Menu!$A$2:$D$33,3,FALSE),"Unknown")</f>
        <v>Italian</v>
      </c>
    </row>
    <row r="1477" spans="1:9" x14ac:dyDescent="0.25">
      <c r="A1477">
        <v>1476</v>
      </c>
      <c r="B1477">
        <v>654</v>
      </c>
      <c r="C1477" s="1">
        <v>44937</v>
      </c>
      <c r="D1477" s="2">
        <v>0.69035879629629626</v>
      </c>
      <c r="E1477">
        <v>120</v>
      </c>
      <c r="F1477" s="5">
        <f>IFERROR(VLOOKUP(E1477,Raw_Menu!$A$2:$D$33,4,FALSE),0)</f>
        <v>13.95</v>
      </c>
      <c r="G1477" s="5">
        <f t="shared" si="46"/>
        <v>13.95</v>
      </c>
      <c r="H1477">
        <f t="shared" si="47"/>
        <v>16</v>
      </c>
      <c r="I1477" t="str">
        <f>IFERROR(VLOOKUP(tblOrders[[#This Row],[item_id]],Raw_Menu!$A$2:$D$33,3,FALSE),"Unknown")</f>
        <v>Mexican</v>
      </c>
    </row>
    <row r="1478" spans="1:9" x14ac:dyDescent="0.25">
      <c r="A1478">
        <v>1477</v>
      </c>
      <c r="B1478">
        <v>654</v>
      </c>
      <c r="C1478" s="1">
        <v>44937</v>
      </c>
      <c r="D1478" s="2">
        <v>0.69035879629629626</v>
      </c>
      <c r="E1478">
        <v>130</v>
      </c>
      <c r="F1478" s="5">
        <f>IFERROR(VLOOKUP(E1478,Raw_Menu!$A$2:$D$33,4,FALSE),0)</f>
        <v>19.95</v>
      </c>
      <c r="G1478" s="5">
        <f t="shared" si="46"/>
        <v>19.95</v>
      </c>
      <c r="H1478">
        <f t="shared" si="47"/>
        <v>16</v>
      </c>
      <c r="I1478" t="str">
        <f>IFERROR(VLOOKUP(tblOrders[[#This Row],[item_id]],Raw_Menu!$A$2:$D$33,3,FALSE),"Unknown")</f>
        <v>Italian</v>
      </c>
    </row>
    <row r="1479" spans="1:9" x14ac:dyDescent="0.25">
      <c r="A1479">
        <v>1478</v>
      </c>
      <c r="B1479">
        <v>655</v>
      </c>
      <c r="C1479" s="1">
        <v>44937</v>
      </c>
      <c r="D1479" s="2">
        <v>0.69690972222222225</v>
      </c>
      <c r="E1479">
        <v>117</v>
      </c>
      <c r="F1479" s="5">
        <f>IFERROR(VLOOKUP(E1479,Raw_Menu!$A$2:$D$33,4,FALSE),0)</f>
        <v>12.95</v>
      </c>
      <c r="G1479" s="5">
        <f t="shared" si="46"/>
        <v>12.95</v>
      </c>
      <c r="H1479">
        <f t="shared" si="47"/>
        <v>16</v>
      </c>
      <c r="I1479" t="str">
        <f>IFERROR(VLOOKUP(tblOrders[[#This Row],[item_id]],Raw_Menu!$A$2:$D$33,3,FALSE),"Unknown")</f>
        <v>Mexican</v>
      </c>
    </row>
    <row r="1480" spans="1:9" x14ac:dyDescent="0.25">
      <c r="A1480">
        <v>1479</v>
      </c>
      <c r="B1480">
        <v>656</v>
      </c>
      <c r="C1480" s="1">
        <v>44937</v>
      </c>
      <c r="D1480" s="2">
        <v>0.69778935185185187</v>
      </c>
      <c r="E1480">
        <v>106</v>
      </c>
      <c r="F1480" s="5">
        <f>IFERROR(VLOOKUP(E1480,Raw_Menu!$A$2:$D$33,4,FALSE),0)</f>
        <v>7</v>
      </c>
      <c r="G1480" s="5">
        <f t="shared" si="46"/>
        <v>7</v>
      </c>
      <c r="H1480">
        <f t="shared" si="47"/>
        <v>16</v>
      </c>
      <c r="I1480" t="str">
        <f>IFERROR(VLOOKUP(tblOrders[[#This Row],[item_id]],Raw_Menu!$A$2:$D$33,3,FALSE),"Unknown")</f>
        <v>American</v>
      </c>
    </row>
    <row r="1481" spans="1:9" x14ac:dyDescent="0.25">
      <c r="A1481">
        <v>1480</v>
      </c>
      <c r="B1481">
        <v>656</v>
      </c>
      <c r="C1481" s="1">
        <v>44937</v>
      </c>
      <c r="D1481" s="2">
        <v>0.69778935185185187</v>
      </c>
      <c r="E1481">
        <v>132</v>
      </c>
      <c r="F1481" s="5">
        <f>IFERROR(VLOOKUP(E1481,Raw_Menu!$A$2:$D$33,4,FALSE),0)</f>
        <v>16.95</v>
      </c>
      <c r="G1481" s="5">
        <f t="shared" si="46"/>
        <v>16.95</v>
      </c>
      <c r="H1481">
        <f t="shared" si="47"/>
        <v>16</v>
      </c>
      <c r="I1481" t="str">
        <f>IFERROR(VLOOKUP(tblOrders[[#This Row],[item_id]],Raw_Menu!$A$2:$D$33,3,FALSE),"Unknown")</f>
        <v>Italian</v>
      </c>
    </row>
    <row r="1482" spans="1:9" x14ac:dyDescent="0.25">
      <c r="A1482">
        <v>1481</v>
      </c>
      <c r="B1482">
        <v>657</v>
      </c>
      <c r="C1482" s="1">
        <v>44937</v>
      </c>
      <c r="D1482" s="2">
        <v>0.69846064814814812</v>
      </c>
      <c r="E1482">
        <v>101</v>
      </c>
      <c r="F1482" s="5">
        <f>IFERROR(VLOOKUP(E1482,Raw_Menu!$A$2:$D$33,4,FALSE),0)</f>
        <v>12.95</v>
      </c>
      <c r="G1482" s="5">
        <f t="shared" si="46"/>
        <v>12.95</v>
      </c>
      <c r="H1482">
        <f t="shared" si="47"/>
        <v>16</v>
      </c>
      <c r="I1482" t="str">
        <f>IFERROR(VLOOKUP(tblOrders[[#This Row],[item_id]],Raw_Menu!$A$2:$D$33,3,FALSE),"Unknown")</f>
        <v>American</v>
      </c>
    </row>
    <row r="1483" spans="1:9" x14ac:dyDescent="0.25">
      <c r="A1483">
        <v>1482</v>
      </c>
      <c r="B1483">
        <v>657</v>
      </c>
      <c r="C1483" s="1">
        <v>44937</v>
      </c>
      <c r="D1483" s="2">
        <v>0.69846064814814812</v>
      </c>
      <c r="E1483">
        <v>108</v>
      </c>
      <c r="F1483" s="5">
        <f>IFERROR(VLOOKUP(E1483,Raw_Menu!$A$2:$D$33,4,FALSE),0)</f>
        <v>14.5</v>
      </c>
      <c r="G1483" s="5">
        <f t="shared" si="46"/>
        <v>14.5</v>
      </c>
      <c r="H1483">
        <f t="shared" si="47"/>
        <v>16</v>
      </c>
      <c r="I1483" t="str">
        <f>IFERROR(VLOOKUP(tblOrders[[#This Row],[item_id]],Raw_Menu!$A$2:$D$33,3,FALSE),"Unknown")</f>
        <v>Asian</v>
      </c>
    </row>
    <row r="1484" spans="1:9" x14ac:dyDescent="0.25">
      <c r="A1484">
        <v>1483</v>
      </c>
      <c r="B1484">
        <v>658</v>
      </c>
      <c r="C1484" s="1">
        <v>44937</v>
      </c>
      <c r="D1484" s="2">
        <v>0.70513888888888887</v>
      </c>
      <c r="E1484">
        <v>111</v>
      </c>
      <c r="F1484" s="5">
        <f>IFERROR(VLOOKUP(E1484,Raw_Menu!$A$2:$D$33,4,FALSE),0)</f>
        <v>11.95</v>
      </c>
      <c r="G1484" s="5">
        <f t="shared" si="46"/>
        <v>11.95</v>
      </c>
      <c r="H1484">
        <f t="shared" si="47"/>
        <v>16</v>
      </c>
      <c r="I1484" t="str">
        <f>IFERROR(VLOOKUP(tblOrders[[#This Row],[item_id]],Raw_Menu!$A$2:$D$33,3,FALSE),"Unknown")</f>
        <v>Asian</v>
      </c>
    </row>
    <row r="1485" spans="1:9" x14ac:dyDescent="0.25">
      <c r="A1485">
        <v>1484</v>
      </c>
      <c r="B1485">
        <v>658</v>
      </c>
      <c r="C1485" s="1">
        <v>44937</v>
      </c>
      <c r="D1485" s="2">
        <v>0.70513888888888887</v>
      </c>
      <c r="E1485">
        <v>118</v>
      </c>
      <c r="F1485" s="5">
        <f>IFERROR(VLOOKUP(E1485,Raw_Menu!$A$2:$D$33,4,FALSE),0)</f>
        <v>14.95</v>
      </c>
      <c r="G1485" s="5">
        <f t="shared" si="46"/>
        <v>14.95</v>
      </c>
      <c r="H1485">
        <f t="shared" si="47"/>
        <v>16</v>
      </c>
      <c r="I1485" t="str">
        <f>IFERROR(VLOOKUP(tblOrders[[#This Row],[item_id]],Raw_Menu!$A$2:$D$33,3,FALSE),"Unknown")</f>
        <v>Mexican</v>
      </c>
    </row>
    <row r="1486" spans="1:9" x14ac:dyDescent="0.25">
      <c r="A1486">
        <v>1485</v>
      </c>
      <c r="B1486">
        <v>658</v>
      </c>
      <c r="C1486" s="1">
        <v>44937</v>
      </c>
      <c r="D1486" s="2">
        <v>0.70513888888888887</v>
      </c>
      <c r="E1486">
        <v>132</v>
      </c>
      <c r="F1486" s="5">
        <f>IFERROR(VLOOKUP(E1486,Raw_Menu!$A$2:$D$33,4,FALSE),0)</f>
        <v>16.95</v>
      </c>
      <c r="G1486" s="5">
        <f t="shared" si="46"/>
        <v>16.95</v>
      </c>
      <c r="H1486">
        <f t="shared" si="47"/>
        <v>16</v>
      </c>
      <c r="I1486" t="str">
        <f>IFERROR(VLOOKUP(tblOrders[[#This Row],[item_id]],Raw_Menu!$A$2:$D$33,3,FALSE),"Unknown")</f>
        <v>Italian</v>
      </c>
    </row>
    <row r="1487" spans="1:9" x14ac:dyDescent="0.25">
      <c r="A1487">
        <v>1486</v>
      </c>
      <c r="B1487">
        <v>659</v>
      </c>
      <c r="C1487" s="1">
        <v>44937</v>
      </c>
      <c r="D1487" s="2">
        <v>0.70600694444444445</v>
      </c>
      <c r="E1487">
        <v>117</v>
      </c>
      <c r="F1487" s="5">
        <f>IFERROR(VLOOKUP(E1487,Raw_Menu!$A$2:$D$33,4,FALSE),0)</f>
        <v>12.95</v>
      </c>
      <c r="G1487" s="5">
        <f t="shared" si="46"/>
        <v>12.95</v>
      </c>
      <c r="H1487">
        <f t="shared" si="47"/>
        <v>16</v>
      </c>
      <c r="I1487" t="str">
        <f>IFERROR(VLOOKUP(tblOrders[[#This Row],[item_id]],Raw_Menu!$A$2:$D$33,3,FALSE),"Unknown")</f>
        <v>Mexican</v>
      </c>
    </row>
    <row r="1488" spans="1:9" x14ac:dyDescent="0.25">
      <c r="A1488">
        <v>1487</v>
      </c>
      <c r="B1488">
        <v>659</v>
      </c>
      <c r="C1488" s="1">
        <v>44937</v>
      </c>
      <c r="D1488" s="2">
        <v>0.70600694444444445</v>
      </c>
      <c r="E1488">
        <v>120</v>
      </c>
      <c r="F1488" s="5">
        <f>IFERROR(VLOOKUP(E1488,Raw_Menu!$A$2:$D$33,4,FALSE),0)</f>
        <v>13.95</v>
      </c>
      <c r="G1488" s="5">
        <f t="shared" si="46"/>
        <v>13.95</v>
      </c>
      <c r="H1488">
        <f t="shared" si="47"/>
        <v>16</v>
      </c>
      <c r="I1488" t="str">
        <f>IFERROR(VLOOKUP(tblOrders[[#This Row],[item_id]],Raw_Menu!$A$2:$D$33,3,FALSE),"Unknown")</f>
        <v>Mexican</v>
      </c>
    </row>
    <row r="1489" spans="1:9" x14ac:dyDescent="0.25">
      <c r="A1489">
        <v>1488</v>
      </c>
      <c r="B1489">
        <v>660</v>
      </c>
      <c r="C1489" s="1">
        <v>44937</v>
      </c>
      <c r="D1489" s="2">
        <v>0.71499999999999997</v>
      </c>
      <c r="E1489">
        <v>101</v>
      </c>
      <c r="F1489" s="5">
        <f>IFERROR(VLOOKUP(E1489,Raw_Menu!$A$2:$D$33,4,FALSE),0)</f>
        <v>12.95</v>
      </c>
      <c r="G1489" s="5">
        <f t="shared" si="46"/>
        <v>12.95</v>
      </c>
      <c r="H1489">
        <f t="shared" si="47"/>
        <v>17</v>
      </c>
      <c r="I1489" t="str">
        <f>IFERROR(VLOOKUP(tblOrders[[#This Row],[item_id]],Raw_Menu!$A$2:$D$33,3,FALSE),"Unknown")</f>
        <v>American</v>
      </c>
    </row>
    <row r="1490" spans="1:9" x14ac:dyDescent="0.25">
      <c r="A1490">
        <v>1489</v>
      </c>
      <c r="B1490">
        <v>660</v>
      </c>
      <c r="C1490" s="1">
        <v>44937</v>
      </c>
      <c r="D1490" s="2">
        <v>0.71499999999999997</v>
      </c>
      <c r="E1490">
        <v>117</v>
      </c>
      <c r="F1490" s="5">
        <f>IFERROR(VLOOKUP(E1490,Raw_Menu!$A$2:$D$33,4,FALSE),0)</f>
        <v>12.95</v>
      </c>
      <c r="G1490" s="5">
        <f t="shared" si="46"/>
        <v>12.95</v>
      </c>
      <c r="H1490">
        <f t="shared" si="47"/>
        <v>17</v>
      </c>
      <c r="I1490" t="str">
        <f>IFERROR(VLOOKUP(tblOrders[[#This Row],[item_id]],Raw_Menu!$A$2:$D$33,3,FALSE),"Unknown")</f>
        <v>Mexican</v>
      </c>
    </row>
    <row r="1491" spans="1:9" x14ac:dyDescent="0.25">
      <c r="A1491">
        <v>1490</v>
      </c>
      <c r="B1491">
        <v>661</v>
      </c>
      <c r="C1491" s="1">
        <v>44937</v>
      </c>
      <c r="D1491" s="2">
        <v>0.72099537037037043</v>
      </c>
      <c r="E1491">
        <v>111</v>
      </c>
      <c r="F1491" s="5">
        <f>IFERROR(VLOOKUP(E1491,Raw_Menu!$A$2:$D$33,4,FALSE),0)</f>
        <v>11.95</v>
      </c>
      <c r="G1491" s="5">
        <f t="shared" si="46"/>
        <v>11.95</v>
      </c>
      <c r="H1491">
        <f t="shared" si="47"/>
        <v>17</v>
      </c>
      <c r="I1491" t="str">
        <f>IFERROR(VLOOKUP(tblOrders[[#This Row],[item_id]],Raw_Menu!$A$2:$D$33,3,FALSE),"Unknown")</f>
        <v>Asian</v>
      </c>
    </row>
    <row r="1492" spans="1:9" x14ac:dyDescent="0.25">
      <c r="A1492">
        <v>1491</v>
      </c>
      <c r="B1492">
        <v>662</v>
      </c>
      <c r="C1492" s="1">
        <v>44937</v>
      </c>
      <c r="D1492" s="2">
        <v>0.72348379629629633</v>
      </c>
      <c r="E1492">
        <v>101</v>
      </c>
      <c r="F1492" s="5">
        <f>IFERROR(VLOOKUP(E1492,Raw_Menu!$A$2:$D$33,4,FALSE),0)</f>
        <v>12.95</v>
      </c>
      <c r="G1492" s="5">
        <f t="shared" si="46"/>
        <v>12.95</v>
      </c>
      <c r="H1492">
        <f t="shared" si="47"/>
        <v>17</v>
      </c>
      <c r="I1492" t="str">
        <f>IFERROR(VLOOKUP(tblOrders[[#This Row],[item_id]],Raw_Menu!$A$2:$D$33,3,FALSE),"Unknown")</f>
        <v>American</v>
      </c>
    </row>
    <row r="1493" spans="1:9" x14ac:dyDescent="0.25">
      <c r="A1493">
        <v>1492</v>
      </c>
      <c r="B1493">
        <v>662</v>
      </c>
      <c r="C1493" s="1">
        <v>44937</v>
      </c>
      <c r="D1493" s="2">
        <v>0.72348379629629633</v>
      </c>
      <c r="E1493">
        <v>119</v>
      </c>
      <c r="F1493" s="5">
        <f>IFERROR(VLOOKUP(E1493,Raw_Menu!$A$2:$D$33,4,FALSE),0)</f>
        <v>11.95</v>
      </c>
      <c r="G1493" s="5">
        <f t="shared" si="46"/>
        <v>11.95</v>
      </c>
      <c r="H1493">
        <f t="shared" si="47"/>
        <v>17</v>
      </c>
      <c r="I1493" t="str">
        <f>IFERROR(VLOOKUP(tblOrders[[#This Row],[item_id]],Raw_Menu!$A$2:$D$33,3,FALSE),"Unknown")</f>
        <v>Mexican</v>
      </c>
    </row>
    <row r="1494" spans="1:9" x14ac:dyDescent="0.25">
      <c r="A1494">
        <v>1493</v>
      </c>
      <c r="B1494">
        <v>663</v>
      </c>
      <c r="C1494" s="1">
        <v>44937</v>
      </c>
      <c r="D1494" s="2">
        <v>0.72863425925925929</v>
      </c>
      <c r="E1494">
        <v>125</v>
      </c>
      <c r="F1494" s="5">
        <f>IFERROR(VLOOKUP(E1494,Raw_Menu!$A$2:$D$33,4,FALSE),0)</f>
        <v>17.95</v>
      </c>
      <c r="G1494" s="5">
        <f t="shared" si="46"/>
        <v>17.95</v>
      </c>
      <c r="H1494">
        <f t="shared" si="47"/>
        <v>17</v>
      </c>
      <c r="I1494" t="str">
        <f>IFERROR(VLOOKUP(tblOrders[[#This Row],[item_id]],Raw_Menu!$A$2:$D$33,3,FALSE),"Unknown")</f>
        <v>Italian</v>
      </c>
    </row>
    <row r="1495" spans="1:9" x14ac:dyDescent="0.25">
      <c r="A1495">
        <v>1494</v>
      </c>
      <c r="B1495">
        <v>664</v>
      </c>
      <c r="C1495" s="1">
        <v>44937</v>
      </c>
      <c r="D1495" s="2">
        <v>0.73280092592592594</v>
      </c>
      <c r="E1495">
        <v>116</v>
      </c>
      <c r="F1495" s="5">
        <f>IFERROR(VLOOKUP(E1495,Raw_Menu!$A$2:$D$33,4,FALSE),0)</f>
        <v>13.95</v>
      </c>
      <c r="G1495" s="5">
        <f t="shared" si="46"/>
        <v>13.95</v>
      </c>
      <c r="H1495">
        <f t="shared" si="47"/>
        <v>17</v>
      </c>
      <c r="I1495" t="str">
        <f>IFERROR(VLOOKUP(tblOrders[[#This Row],[item_id]],Raw_Menu!$A$2:$D$33,3,FALSE),"Unknown")</f>
        <v>Mexican</v>
      </c>
    </row>
    <row r="1496" spans="1:9" x14ac:dyDescent="0.25">
      <c r="A1496">
        <v>1495</v>
      </c>
      <c r="B1496">
        <v>664</v>
      </c>
      <c r="C1496" s="1">
        <v>44937</v>
      </c>
      <c r="D1496" s="2">
        <v>0.73280092592592594</v>
      </c>
      <c r="E1496">
        <v>117</v>
      </c>
      <c r="F1496" s="5">
        <f>IFERROR(VLOOKUP(E1496,Raw_Menu!$A$2:$D$33,4,FALSE),0)</f>
        <v>12.95</v>
      </c>
      <c r="G1496" s="5">
        <f t="shared" si="46"/>
        <v>12.95</v>
      </c>
      <c r="H1496">
        <f t="shared" si="47"/>
        <v>17</v>
      </c>
      <c r="I1496" t="str">
        <f>IFERROR(VLOOKUP(tblOrders[[#This Row],[item_id]],Raw_Menu!$A$2:$D$33,3,FALSE),"Unknown")</f>
        <v>Mexican</v>
      </c>
    </row>
    <row r="1497" spans="1:9" x14ac:dyDescent="0.25">
      <c r="A1497">
        <v>1496</v>
      </c>
      <c r="B1497">
        <v>664</v>
      </c>
      <c r="C1497" s="1">
        <v>44937</v>
      </c>
      <c r="D1497" s="2">
        <v>0.73280092592592594</v>
      </c>
      <c r="E1497">
        <v>113</v>
      </c>
      <c r="F1497" s="5">
        <f>IFERROR(VLOOKUP(E1497,Raw_Menu!$A$2:$D$33,4,FALSE),0)</f>
        <v>5</v>
      </c>
      <c r="G1497" s="5">
        <f t="shared" si="46"/>
        <v>5</v>
      </c>
      <c r="H1497">
        <f t="shared" si="47"/>
        <v>17</v>
      </c>
      <c r="I1497" t="str">
        <f>IFERROR(VLOOKUP(tblOrders[[#This Row],[item_id]],Raw_Menu!$A$2:$D$33,3,FALSE),"Unknown")</f>
        <v>Asian</v>
      </c>
    </row>
    <row r="1498" spans="1:9" x14ac:dyDescent="0.25">
      <c r="A1498">
        <v>1497</v>
      </c>
      <c r="B1498">
        <v>665</v>
      </c>
      <c r="C1498" s="1">
        <v>44937</v>
      </c>
      <c r="D1498" s="2">
        <v>0.73776620370370372</v>
      </c>
      <c r="E1498">
        <v>101</v>
      </c>
      <c r="F1498" s="5">
        <f>IFERROR(VLOOKUP(E1498,Raw_Menu!$A$2:$D$33,4,FALSE),0)</f>
        <v>12.95</v>
      </c>
      <c r="G1498" s="5">
        <f t="shared" si="46"/>
        <v>12.95</v>
      </c>
      <c r="H1498">
        <f t="shared" si="47"/>
        <v>17</v>
      </c>
      <c r="I1498" t="str">
        <f>IFERROR(VLOOKUP(tblOrders[[#This Row],[item_id]],Raw_Menu!$A$2:$D$33,3,FALSE),"Unknown")</f>
        <v>American</v>
      </c>
    </row>
    <row r="1499" spans="1:9" x14ac:dyDescent="0.25">
      <c r="A1499">
        <v>1498</v>
      </c>
      <c r="B1499">
        <v>665</v>
      </c>
      <c r="C1499" s="1">
        <v>44937</v>
      </c>
      <c r="D1499" s="2">
        <v>0.73776620370370372</v>
      </c>
      <c r="E1499">
        <v>128</v>
      </c>
      <c r="F1499" s="5">
        <f>IFERROR(VLOOKUP(E1499,Raw_Menu!$A$2:$D$33,4,FALSE),0)</f>
        <v>15.5</v>
      </c>
      <c r="G1499" s="5">
        <f t="shared" si="46"/>
        <v>15.5</v>
      </c>
      <c r="H1499">
        <f t="shared" si="47"/>
        <v>17</v>
      </c>
      <c r="I1499" t="str">
        <f>IFERROR(VLOOKUP(tblOrders[[#This Row],[item_id]],Raw_Menu!$A$2:$D$33,3,FALSE),"Unknown")</f>
        <v>Italian</v>
      </c>
    </row>
    <row r="1500" spans="1:9" x14ac:dyDescent="0.25">
      <c r="A1500">
        <v>1499</v>
      </c>
      <c r="B1500">
        <v>666</v>
      </c>
      <c r="C1500" s="1">
        <v>44937</v>
      </c>
      <c r="D1500" s="2">
        <v>0.7377893518518519</v>
      </c>
      <c r="E1500">
        <v>109</v>
      </c>
      <c r="F1500" s="5">
        <f>IFERROR(VLOOKUP(E1500,Raw_Menu!$A$2:$D$33,4,FALSE),0)</f>
        <v>17.95</v>
      </c>
      <c r="G1500" s="5">
        <f t="shared" si="46"/>
        <v>17.95</v>
      </c>
      <c r="H1500">
        <f t="shared" si="47"/>
        <v>17</v>
      </c>
      <c r="I1500" t="str">
        <f>IFERROR(VLOOKUP(tblOrders[[#This Row],[item_id]],Raw_Menu!$A$2:$D$33,3,FALSE),"Unknown")</f>
        <v>Asian</v>
      </c>
    </row>
    <row r="1501" spans="1:9" x14ac:dyDescent="0.25">
      <c r="A1501">
        <v>1500</v>
      </c>
      <c r="B1501">
        <v>667</v>
      </c>
      <c r="C1501" s="1">
        <v>44937</v>
      </c>
      <c r="D1501" s="2">
        <v>0.75912037037037039</v>
      </c>
      <c r="E1501">
        <v>107</v>
      </c>
      <c r="F1501" s="5">
        <f>IFERROR(VLOOKUP(E1501,Raw_Menu!$A$2:$D$33,4,FALSE),0)</f>
        <v>16.5</v>
      </c>
      <c r="G1501" s="5">
        <f t="shared" si="46"/>
        <v>16.5</v>
      </c>
      <c r="H1501">
        <f t="shared" si="47"/>
        <v>18</v>
      </c>
      <c r="I1501" t="str">
        <f>IFERROR(VLOOKUP(tblOrders[[#This Row],[item_id]],Raw_Menu!$A$2:$D$33,3,FALSE),"Unknown")</f>
        <v>Asian</v>
      </c>
    </row>
    <row r="1502" spans="1:9" x14ac:dyDescent="0.25">
      <c r="A1502">
        <v>1501</v>
      </c>
      <c r="B1502">
        <v>667</v>
      </c>
      <c r="C1502" s="1">
        <v>44937</v>
      </c>
      <c r="D1502" s="2">
        <v>0.75912037037037039</v>
      </c>
      <c r="E1502">
        <v>113</v>
      </c>
      <c r="F1502" s="5">
        <f>IFERROR(VLOOKUP(E1502,Raw_Menu!$A$2:$D$33,4,FALSE),0)</f>
        <v>5</v>
      </c>
      <c r="G1502" s="5">
        <f t="shared" si="46"/>
        <v>5</v>
      </c>
      <c r="H1502">
        <f t="shared" si="47"/>
        <v>18</v>
      </c>
      <c r="I1502" t="str">
        <f>IFERROR(VLOOKUP(tblOrders[[#This Row],[item_id]],Raw_Menu!$A$2:$D$33,3,FALSE),"Unknown")</f>
        <v>Asian</v>
      </c>
    </row>
    <row r="1503" spans="1:9" x14ac:dyDescent="0.25">
      <c r="A1503">
        <v>1502</v>
      </c>
      <c r="B1503">
        <v>668</v>
      </c>
      <c r="C1503" s="1">
        <v>44937</v>
      </c>
      <c r="D1503" s="2">
        <v>0.75916666666666666</v>
      </c>
      <c r="E1503">
        <v>117</v>
      </c>
      <c r="F1503" s="5">
        <f>IFERROR(VLOOKUP(E1503,Raw_Menu!$A$2:$D$33,4,FALSE),0)</f>
        <v>12.95</v>
      </c>
      <c r="G1503" s="5">
        <f t="shared" si="46"/>
        <v>12.95</v>
      </c>
      <c r="H1503">
        <f t="shared" si="47"/>
        <v>18</v>
      </c>
      <c r="I1503" t="str">
        <f>IFERROR(VLOOKUP(tblOrders[[#This Row],[item_id]],Raw_Menu!$A$2:$D$33,3,FALSE),"Unknown")</f>
        <v>Mexican</v>
      </c>
    </row>
    <row r="1504" spans="1:9" x14ac:dyDescent="0.25">
      <c r="A1504">
        <v>1503</v>
      </c>
      <c r="B1504">
        <v>668</v>
      </c>
      <c r="C1504" s="1">
        <v>44937</v>
      </c>
      <c r="D1504" s="2">
        <v>0.75916666666666666</v>
      </c>
      <c r="E1504">
        <v>129</v>
      </c>
      <c r="F1504" s="5">
        <f>IFERROR(VLOOKUP(E1504,Raw_Menu!$A$2:$D$33,4,FALSE),0)</f>
        <v>15.5</v>
      </c>
      <c r="G1504" s="5">
        <f t="shared" si="46"/>
        <v>15.5</v>
      </c>
      <c r="H1504">
        <f t="shared" si="47"/>
        <v>18</v>
      </c>
      <c r="I1504" t="str">
        <f>IFERROR(VLOOKUP(tblOrders[[#This Row],[item_id]],Raw_Menu!$A$2:$D$33,3,FALSE),"Unknown")</f>
        <v>Italian</v>
      </c>
    </row>
    <row r="1505" spans="1:9" x14ac:dyDescent="0.25">
      <c r="A1505">
        <v>1504</v>
      </c>
      <c r="B1505">
        <v>668</v>
      </c>
      <c r="C1505" s="1">
        <v>44937</v>
      </c>
      <c r="D1505" s="2">
        <v>0.75916666666666666</v>
      </c>
      <c r="E1505">
        <v>118</v>
      </c>
      <c r="F1505" s="5">
        <f>IFERROR(VLOOKUP(E1505,Raw_Menu!$A$2:$D$33,4,FALSE),0)</f>
        <v>14.95</v>
      </c>
      <c r="G1505" s="5">
        <f t="shared" si="46"/>
        <v>14.95</v>
      </c>
      <c r="H1505">
        <f t="shared" si="47"/>
        <v>18</v>
      </c>
      <c r="I1505" t="str">
        <f>IFERROR(VLOOKUP(tblOrders[[#This Row],[item_id]],Raw_Menu!$A$2:$D$33,3,FALSE),"Unknown")</f>
        <v>Mexican</v>
      </c>
    </row>
    <row r="1506" spans="1:9" x14ac:dyDescent="0.25">
      <c r="A1506">
        <v>1505</v>
      </c>
      <c r="B1506">
        <v>668</v>
      </c>
      <c r="C1506" s="1">
        <v>44937</v>
      </c>
      <c r="D1506" s="2">
        <v>0.75916666666666666</v>
      </c>
      <c r="E1506">
        <v>122</v>
      </c>
      <c r="F1506" s="5">
        <f>IFERROR(VLOOKUP(E1506,Raw_Menu!$A$2:$D$33,4,FALSE),0)</f>
        <v>7</v>
      </c>
      <c r="G1506" s="5">
        <f t="shared" si="46"/>
        <v>7</v>
      </c>
      <c r="H1506">
        <f t="shared" si="47"/>
        <v>18</v>
      </c>
      <c r="I1506" t="str">
        <f>IFERROR(VLOOKUP(tblOrders[[#This Row],[item_id]],Raw_Menu!$A$2:$D$33,3,FALSE),"Unknown")</f>
        <v>Mexican</v>
      </c>
    </row>
    <row r="1507" spans="1:9" x14ac:dyDescent="0.25">
      <c r="A1507">
        <v>1506</v>
      </c>
      <c r="B1507">
        <v>669</v>
      </c>
      <c r="C1507" s="1">
        <v>44937</v>
      </c>
      <c r="D1507" s="2">
        <v>0.77828703703703705</v>
      </c>
      <c r="E1507">
        <v>110</v>
      </c>
      <c r="F1507" s="5">
        <f>IFERROR(VLOOKUP(E1507,Raw_Menu!$A$2:$D$33,4,FALSE),0)</f>
        <v>17.95</v>
      </c>
      <c r="G1507" s="5">
        <f t="shared" si="46"/>
        <v>17.95</v>
      </c>
      <c r="H1507">
        <f t="shared" si="47"/>
        <v>18</v>
      </c>
      <c r="I1507" t="str">
        <f>IFERROR(VLOOKUP(tblOrders[[#This Row],[item_id]],Raw_Menu!$A$2:$D$33,3,FALSE),"Unknown")</f>
        <v>Asian</v>
      </c>
    </row>
    <row r="1508" spans="1:9" x14ac:dyDescent="0.25">
      <c r="A1508">
        <v>1507</v>
      </c>
      <c r="B1508">
        <v>669</v>
      </c>
      <c r="C1508" s="1">
        <v>44937</v>
      </c>
      <c r="D1508" s="2">
        <v>0.77828703703703705</v>
      </c>
      <c r="E1508">
        <v>129</v>
      </c>
      <c r="F1508" s="5">
        <f>IFERROR(VLOOKUP(E1508,Raw_Menu!$A$2:$D$33,4,FALSE),0)</f>
        <v>15.5</v>
      </c>
      <c r="G1508" s="5">
        <f t="shared" si="46"/>
        <v>15.5</v>
      </c>
      <c r="H1508">
        <f t="shared" si="47"/>
        <v>18</v>
      </c>
      <c r="I1508" t="str">
        <f>IFERROR(VLOOKUP(tblOrders[[#This Row],[item_id]],Raw_Menu!$A$2:$D$33,3,FALSE),"Unknown")</f>
        <v>Italian</v>
      </c>
    </row>
    <row r="1509" spans="1:9" x14ac:dyDescent="0.25">
      <c r="A1509">
        <v>1508</v>
      </c>
      <c r="B1509">
        <v>670</v>
      </c>
      <c r="C1509" s="1">
        <v>44937</v>
      </c>
      <c r="D1509" s="2">
        <v>0.7822337962962963</v>
      </c>
      <c r="E1509">
        <v>110</v>
      </c>
      <c r="F1509" s="5">
        <f>IFERROR(VLOOKUP(E1509,Raw_Menu!$A$2:$D$33,4,FALSE),0)</f>
        <v>17.95</v>
      </c>
      <c r="G1509" s="5">
        <f t="shared" si="46"/>
        <v>17.95</v>
      </c>
      <c r="H1509">
        <f t="shared" si="47"/>
        <v>18</v>
      </c>
      <c r="I1509" t="str">
        <f>IFERROR(VLOOKUP(tblOrders[[#This Row],[item_id]],Raw_Menu!$A$2:$D$33,3,FALSE),"Unknown")</f>
        <v>Asian</v>
      </c>
    </row>
    <row r="1510" spans="1:9" x14ac:dyDescent="0.25">
      <c r="A1510">
        <v>1509</v>
      </c>
      <c r="B1510">
        <v>670</v>
      </c>
      <c r="C1510" s="1">
        <v>44937</v>
      </c>
      <c r="D1510" s="2">
        <v>0.7822337962962963</v>
      </c>
      <c r="E1510">
        <v>121</v>
      </c>
      <c r="F1510" s="5">
        <f>IFERROR(VLOOKUP(E1510,Raw_Menu!$A$2:$D$33,4,FALSE),0)</f>
        <v>10.5</v>
      </c>
      <c r="G1510" s="5">
        <f t="shared" si="46"/>
        <v>10.5</v>
      </c>
      <c r="H1510">
        <f t="shared" si="47"/>
        <v>18</v>
      </c>
      <c r="I1510" t="str">
        <f>IFERROR(VLOOKUP(tblOrders[[#This Row],[item_id]],Raw_Menu!$A$2:$D$33,3,FALSE),"Unknown")</f>
        <v>Mexican</v>
      </c>
    </row>
    <row r="1511" spans="1:9" x14ac:dyDescent="0.25">
      <c r="A1511">
        <v>1510</v>
      </c>
      <c r="B1511">
        <v>671</v>
      </c>
      <c r="C1511" s="1">
        <v>44937</v>
      </c>
      <c r="D1511" s="2">
        <v>0.80465277777777777</v>
      </c>
      <c r="E1511">
        <v>104</v>
      </c>
      <c r="F1511" s="5">
        <f>IFERROR(VLOOKUP(E1511,Raw_Menu!$A$2:$D$33,4,FALSE),0)</f>
        <v>10.5</v>
      </c>
      <c r="G1511" s="5">
        <f t="shared" si="46"/>
        <v>10.5</v>
      </c>
      <c r="H1511">
        <f t="shared" si="47"/>
        <v>19</v>
      </c>
      <c r="I1511" t="str">
        <f>IFERROR(VLOOKUP(tblOrders[[#This Row],[item_id]],Raw_Menu!$A$2:$D$33,3,FALSE),"Unknown")</f>
        <v>American</v>
      </c>
    </row>
    <row r="1512" spans="1:9" x14ac:dyDescent="0.25">
      <c r="A1512">
        <v>1511</v>
      </c>
      <c r="B1512">
        <v>672</v>
      </c>
      <c r="C1512" s="1">
        <v>44937</v>
      </c>
      <c r="D1512" s="2">
        <v>0.80469907407407404</v>
      </c>
      <c r="E1512">
        <v>126</v>
      </c>
      <c r="F1512" s="5">
        <f>IFERROR(VLOOKUP(E1512,Raw_Menu!$A$2:$D$33,4,FALSE),0)</f>
        <v>14.5</v>
      </c>
      <c r="G1512" s="5">
        <f t="shared" si="46"/>
        <v>14.5</v>
      </c>
      <c r="H1512">
        <f t="shared" si="47"/>
        <v>19</v>
      </c>
      <c r="I1512" t="str">
        <f>IFERROR(VLOOKUP(tblOrders[[#This Row],[item_id]],Raw_Menu!$A$2:$D$33,3,FALSE),"Unknown")</f>
        <v>Italian</v>
      </c>
    </row>
    <row r="1513" spans="1:9" x14ac:dyDescent="0.25">
      <c r="A1513">
        <v>1512</v>
      </c>
      <c r="B1513">
        <v>672</v>
      </c>
      <c r="C1513" s="1">
        <v>44937</v>
      </c>
      <c r="D1513" s="2">
        <v>0.80469907407407404</v>
      </c>
      <c r="E1513">
        <v>122</v>
      </c>
      <c r="F1513" s="5">
        <f>IFERROR(VLOOKUP(E1513,Raw_Menu!$A$2:$D$33,4,FALSE),0)</f>
        <v>7</v>
      </c>
      <c r="G1513" s="5">
        <f t="shared" si="46"/>
        <v>7</v>
      </c>
      <c r="H1513">
        <f t="shared" si="47"/>
        <v>19</v>
      </c>
      <c r="I1513" t="str">
        <f>IFERROR(VLOOKUP(tblOrders[[#This Row],[item_id]],Raw_Menu!$A$2:$D$33,3,FALSE),"Unknown")</f>
        <v>Mexican</v>
      </c>
    </row>
    <row r="1514" spans="1:9" x14ac:dyDescent="0.25">
      <c r="A1514">
        <v>1513</v>
      </c>
      <c r="B1514">
        <v>673</v>
      </c>
      <c r="C1514" s="1">
        <v>44937</v>
      </c>
      <c r="D1514" s="2">
        <v>0.81126157407407407</v>
      </c>
      <c r="E1514">
        <v>121</v>
      </c>
      <c r="F1514" s="5">
        <f>IFERROR(VLOOKUP(E1514,Raw_Menu!$A$2:$D$33,4,FALSE),0)</f>
        <v>10.5</v>
      </c>
      <c r="G1514" s="5">
        <f t="shared" si="46"/>
        <v>10.5</v>
      </c>
      <c r="H1514">
        <f t="shared" si="47"/>
        <v>19</v>
      </c>
      <c r="I1514" t="str">
        <f>IFERROR(VLOOKUP(tblOrders[[#This Row],[item_id]],Raw_Menu!$A$2:$D$33,3,FALSE),"Unknown")</f>
        <v>Mexican</v>
      </c>
    </row>
    <row r="1515" spans="1:9" x14ac:dyDescent="0.25">
      <c r="A1515">
        <v>1514</v>
      </c>
      <c r="B1515">
        <v>673</v>
      </c>
      <c r="C1515" s="1">
        <v>44937</v>
      </c>
      <c r="D1515" s="2">
        <v>0.81126157407407407</v>
      </c>
      <c r="E1515">
        <v>106</v>
      </c>
      <c r="F1515" s="5">
        <f>IFERROR(VLOOKUP(E1515,Raw_Menu!$A$2:$D$33,4,FALSE),0)</f>
        <v>7</v>
      </c>
      <c r="G1515" s="5">
        <f t="shared" si="46"/>
        <v>7</v>
      </c>
      <c r="H1515">
        <f t="shared" si="47"/>
        <v>19</v>
      </c>
      <c r="I1515" t="str">
        <f>IFERROR(VLOOKUP(tblOrders[[#This Row],[item_id]],Raw_Menu!$A$2:$D$33,3,FALSE),"Unknown")</f>
        <v>American</v>
      </c>
    </row>
    <row r="1516" spans="1:9" x14ac:dyDescent="0.25">
      <c r="A1516">
        <v>1515</v>
      </c>
      <c r="B1516">
        <v>674</v>
      </c>
      <c r="C1516" s="1">
        <v>44937</v>
      </c>
      <c r="D1516" s="2">
        <v>0.81464120370370374</v>
      </c>
      <c r="E1516">
        <v>104</v>
      </c>
      <c r="F1516" s="5">
        <f>IFERROR(VLOOKUP(E1516,Raw_Menu!$A$2:$D$33,4,FALSE),0)</f>
        <v>10.5</v>
      </c>
      <c r="G1516" s="5">
        <f t="shared" si="46"/>
        <v>10.5</v>
      </c>
      <c r="H1516">
        <f t="shared" si="47"/>
        <v>19</v>
      </c>
      <c r="I1516" t="str">
        <f>IFERROR(VLOOKUP(tblOrders[[#This Row],[item_id]],Raw_Menu!$A$2:$D$33,3,FALSE),"Unknown")</f>
        <v>American</v>
      </c>
    </row>
    <row r="1517" spans="1:9" x14ac:dyDescent="0.25">
      <c r="A1517">
        <v>1516</v>
      </c>
      <c r="B1517">
        <v>674</v>
      </c>
      <c r="C1517" s="1">
        <v>44937</v>
      </c>
      <c r="D1517" s="2">
        <v>0.81464120370370374</v>
      </c>
      <c r="E1517">
        <v>129</v>
      </c>
      <c r="F1517" s="5">
        <f>IFERROR(VLOOKUP(E1517,Raw_Menu!$A$2:$D$33,4,FALSE),0)</f>
        <v>15.5</v>
      </c>
      <c r="G1517" s="5">
        <f t="shared" si="46"/>
        <v>15.5</v>
      </c>
      <c r="H1517">
        <f t="shared" si="47"/>
        <v>19</v>
      </c>
      <c r="I1517" t="str">
        <f>IFERROR(VLOOKUP(tblOrders[[#This Row],[item_id]],Raw_Menu!$A$2:$D$33,3,FALSE),"Unknown")</f>
        <v>Italian</v>
      </c>
    </row>
    <row r="1518" spans="1:9" x14ac:dyDescent="0.25">
      <c r="A1518">
        <v>1517</v>
      </c>
      <c r="B1518">
        <v>674</v>
      </c>
      <c r="C1518" s="1">
        <v>44937</v>
      </c>
      <c r="D1518" s="2">
        <v>0.81464120370370374</v>
      </c>
      <c r="E1518">
        <v>119</v>
      </c>
      <c r="F1518" s="5">
        <f>IFERROR(VLOOKUP(E1518,Raw_Menu!$A$2:$D$33,4,FALSE),0)</f>
        <v>11.95</v>
      </c>
      <c r="G1518" s="5">
        <f t="shared" si="46"/>
        <v>11.95</v>
      </c>
      <c r="H1518">
        <f t="shared" si="47"/>
        <v>19</v>
      </c>
      <c r="I1518" t="str">
        <f>IFERROR(VLOOKUP(tblOrders[[#This Row],[item_id]],Raw_Menu!$A$2:$D$33,3,FALSE),"Unknown")</f>
        <v>Mexican</v>
      </c>
    </row>
    <row r="1519" spans="1:9" x14ac:dyDescent="0.25">
      <c r="A1519">
        <v>1518</v>
      </c>
      <c r="B1519">
        <v>674</v>
      </c>
      <c r="C1519" s="1">
        <v>44937</v>
      </c>
      <c r="D1519" s="2">
        <v>0.81464120370370374</v>
      </c>
      <c r="E1519">
        <v>131</v>
      </c>
      <c r="F1519" s="5">
        <f>IFERROR(VLOOKUP(E1519,Raw_Menu!$A$2:$D$33,4,FALSE),0)</f>
        <v>17.95</v>
      </c>
      <c r="G1519" s="5">
        <f t="shared" si="46"/>
        <v>17.95</v>
      </c>
      <c r="H1519">
        <f t="shared" si="47"/>
        <v>19</v>
      </c>
      <c r="I1519" t="str">
        <f>IFERROR(VLOOKUP(tblOrders[[#This Row],[item_id]],Raw_Menu!$A$2:$D$33,3,FALSE),"Unknown")</f>
        <v>Italian</v>
      </c>
    </row>
    <row r="1520" spans="1:9" x14ac:dyDescent="0.25">
      <c r="A1520">
        <v>1519</v>
      </c>
      <c r="B1520">
        <v>675</v>
      </c>
      <c r="C1520" s="1">
        <v>44937</v>
      </c>
      <c r="D1520" s="2">
        <v>0.81480324074074073</v>
      </c>
      <c r="E1520">
        <v>111</v>
      </c>
      <c r="F1520" s="5">
        <f>IFERROR(VLOOKUP(E1520,Raw_Menu!$A$2:$D$33,4,FALSE),0)</f>
        <v>11.95</v>
      </c>
      <c r="G1520" s="5">
        <f t="shared" si="46"/>
        <v>11.95</v>
      </c>
      <c r="H1520">
        <f t="shared" si="47"/>
        <v>19</v>
      </c>
      <c r="I1520" t="str">
        <f>IFERROR(VLOOKUP(tblOrders[[#This Row],[item_id]],Raw_Menu!$A$2:$D$33,3,FALSE),"Unknown")</f>
        <v>Asian</v>
      </c>
    </row>
    <row r="1521" spans="1:9" x14ac:dyDescent="0.25">
      <c r="A1521">
        <v>1520</v>
      </c>
      <c r="B1521">
        <v>676</v>
      </c>
      <c r="C1521" s="1">
        <v>44937</v>
      </c>
      <c r="D1521" s="2">
        <v>0.8228819444444444</v>
      </c>
      <c r="E1521">
        <v>129</v>
      </c>
      <c r="F1521" s="5">
        <f>IFERROR(VLOOKUP(E1521,Raw_Menu!$A$2:$D$33,4,FALSE),0)</f>
        <v>15.5</v>
      </c>
      <c r="G1521" s="5">
        <f t="shared" si="46"/>
        <v>15.5</v>
      </c>
      <c r="H1521">
        <f t="shared" si="47"/>
        <v>19</v>
      </c>
      <c r="I1521" t="str">
        <f>IFERROR(VLOOKUP(tblOrders[[#This Row],[item_id]],Raw_Menu!$A$2:$D$33,3,FALSE),"Unknown")</f>
        <v>Italian</v>
      </c>
    </row>
    <row r="1522" spans="1:9" x14ac:dyDescent="0.25">
      <c r="A1522">
        <v>1521</v>
      </c>
      <c r="B1522">
        <v>676</v>
      </c>
      <c r="C1522" s="1">
        <v>44937</v>
      </c>
      <c r="D1522" s="2">
        <v>0.8228819444444444</v>
      </c>
      <c r="E1522">
        <v>132</v>
      </c>
      <c r="F1522" s="5">
        <f>IFERROR(VLOOKUP(E1522,Raw_Menu!$A$2:$D$33,4,FALSE),0)</f>
        <v>16.95</v>
      </c>
      <c r="G1522" s="5">
        <f t="shared" si="46"/>
        <v>16.95</v>
      </c>
      <c r="H1522">
        <f t="shared" si="47"/>
        <v>19</v>
      </c>
      <c r="I1522" t="str">
        <f>IFERROR(VLOOKUP(tblOrders[[#This Row],[item_id]],Raw_Menu!$A$2:$D$33,3,FALSE),"Unknown")</f>
        <v>Italian</v>
      </c>
    </row>
    <row r="1523" spans="1:9" x14ac:dyDescent="0.25">
      <c r="A1523">
        <v>1522</v>
      </c>
      <c r="B1523">
        <v>677</v>
      </c>
      <c r="C1523" s="1">
        <v>44937</v>
      </c>
      <c r="D1523" s="2">
        <v>0.82718749999999996</v>
      </c>
      <c r="E1523">
        <v>118</v>
      </c>
      <c r="F1523" s="5">
        <f>IFERROR(VLOOKUP(E1523,Raw_Menu!$A$2:$D$33,4,FALSE),0)</f>
        <v>14.95</v>
      </c>
      <c r="G1523" s="5">
        <f t="shared" si="46"/>
        <v>14.95</v>
      </c>
      <c r="H1523">
        <f t="shared" si="47"/>
        <v>19</v>
      </c>
      <c r="I1523" t="str">
        <f>IFERROR(VLOOKUP(tblOrders[[#This Row],[item_id]],Raw_Menu!$A$2:$D$33,3,FALSE),"Unknown")</f>
        <v>Mexican</v>
      </c>
    </row>
    <row r="1524" spans="1:9" x14ac:dyDescent="0.25">
      <c r="A1524">
        <v>1523</v>
      </c>
      <c r="B1524">
        <v>678</v>
      </c>
      <c r="C1524" s="1">
        <v>44937</v>
      </c>
      <c r="D1524" s="2">
        <v>0.8283449074074074</v>
      </c>
      <c r="E1524">
        <v>129</v>
      </c>
      <c r="F1524" s="5">
        <f>IFERROR(VLOOKUP(E1524,Raw_Menu!$A$2:$D$33,4,FALSE),0)</f>
        <v>15.5</v>
      </c>
      <c r="G1524" s="5">
        <f t="shared" si="46"/>
        <v>15.5</v>
      </c>
      <c r="H1524">
        <f t="shared" si="47"/>
        <v>19</v>
      </c>
      <c r="I1524" t="str">
        <f>IFERROR(VLOOKUP(tblOrders[[#This Row],[item_id]],Raw_Menu!$A$2:$D$33,3,FALSE),"Unknown")</f>
        <v>Italian</v>
      </c>
    </row>
    <row r="1525" spans="1:9" x14ac:dyDescent="0.25">
      <c r="A1525">
        <v>1524</v>
      </c>
      <c r="B1525">
        <v>678</v>
      </c>
      <c r="C1525" s="1">
        <v>44937</v>
      </c>
      <c r="D1525" s="2">
        <v>0.8283449074074074</v>
      </c>
      <c r="E1525">
        <v>111</v>
      </c>
      <c r="F1525" s="5">
        <f>IFERROR(VLOOKUP(E1525,Raw_Menu!$A$2:$D$33,4,FALSE),0)</f>
        <v>11.95</v>
      </c>
      <c r="G1525" s="5">
        <f t="shared" si="46"/>
        <v>11.95</v>
      </c>
      <c r="H1525">
        <f t="shared" si="47"/>
        <v>19</v>
      </c>
      <c r="I1525" t="str">
        <f>IFERROR(VLOOKUP(tblOrders[[#This Row],[item_id]],Raw_Menu!$A$2:$D$33,3,FALSE),"Unknown")</f>
        <v>Asian</v>
      </c>
    </row>
    <row r="1526" spans="1:9" x14ac:dyDescent="0.25">
      <c r="A1526">
        <v>1525</v>
      </c>
      <c r="B1526">
        <v>678</v>
      </c>
      <c r="C1526" s="1">
        <v>44937</v>
      </c>
      <c r="D1526" s="2">
        <v>0.8283449074074074</v>
      </c>
      <c r="E1526">
        <v>122</v>
      </c>
      <c r="F1526" s="5">
        <f>IFERROR(VLOOKUP(E1526,Raw_Menu!$A$2:$D$33,4,FALSE),0)</f>
        <v>7</v>
      </c>
      <c r="G1526" s="5">
        <f t="shared" si="46"/>
        <v>7</v>
      </c>
      <c r="H1526">
        <f t="shared" si="47"/>
        <v>19</v>
      </c>
      <c r="I1526" t="str">
        <f>IFERROR(VLOOKUP(tblOrders[[#This Row],[item_id]],Raw_Menu!$A$2:$D$33,3,FALSE),"Unknown")</f>
        <v>Mexican</v>
      </c>
    </row>
    <row r="1527" spans="1:9" x14ac:dyDescent="0.25">
      <c r="A1527">
        <v>1526</v>
      </c>
      <c r="B1527">
        <v>679</v>
      </c>
      <c r="C1527" s="1">
        <v>44937</v>
      </c>
      <c r="D1527" s="2">
        <v>0.85488425925925926</v>
      </c>
      <c r="E1527">
        <v>115</v>
      </c>
      <c r="F1527" s="5">
        <f>IFERROR(VLOOKUP(E1527,Raw_Menu!$A$2:$D$33,4,FALSE),0)</f>
        <v>11.95</v>
      </c>
      <c r="G1527" s="5">
        <f t="shared" si="46"/>
        <v>11.95</v>
      </c>
      <c r="H1527">
        <f t="shared" si="47"/>
        <v>20</v>
      </c>
      <c r="I1527" t="str">
        <f>IFERROR(VLOOKUP(tblOrders[[#This Row],[item_id]],Raw_Menu!$A$2:$D$33,3,FALSE),"Unknown")</f>
        <v>Mexican</v>
      </c>
    </row>
    <row r="1528" spans="1:9" x14ac:dyDescent="0.25">
      <c r="A1528">
        <v>1527</v>
      </c>
      <c r="B1528">
        <v>679</v>
      </c>
      <c r="C1528" s="1">
        <v>44937</v>
      </c>
      <c r="D1528" s="2">
        <v>0.85488425925925926</v>
      </c>
      <c r="E1528">
        <v>125</v>
      </c>
      <c r="F1528" s="5">
        <f>IFERROR(VLOOKUP(E1528,Raw_Menu!$A$2:$D$33,4,FALSE),0)</f>
        <v>17.95</v>
      </c>
      <c r="G1528" s="5">
        <f t="shared" si="46"/>
        <v>17.95</v>
      </c>
      <c r="H1528">
        <f t="shared" si="47"/>
        <v>20</v>
      </c>
      <c r="I1528" t="str">
        <f>IFERROR(VLOOKUP(tblOrders[[#This Row],[item_id]],Raw_Menu!$A$2:$D$33,3,FALSE),"Unknown")</f>
        <v>Italian</v>
      </c>
    </row>
    <row r="1529" spans="1:9" x14ac:dyDescent="0.25">
      <c r="A1529">
        <v>1528</v>
      </c>
      <c r="B1529">
        <v>679</v>
      </c>
      <c r="C1529" s="1">
        <v>44937</v>
      </c>
      <c r="D1529" s="2">
        <v>0.85488425925925926</v>
      </c>
      <c r="E1529">
        <v>117</v>
      </c>
      <c r="F1529" s="5">
        <f>IFERROR(VLOOKUP(E1529,Raw_Menu!$A$2:$D$33,4,FALSE),0)</f>
        <v>12.95</v>
      </c>
      <c r="G1529" s="5">
        <f t="shared" si="46"/>
        <v>12.95</v>
      </c>
      <c r="H1529">
        <f t="shared" si="47"/>
        <v>20</v>
      </c>
      <c r="I1529" t="str">
        <f>IFERROR(VLOOKUP(tblOrders[[#This Row],[item_id]],Raw_Menu!$A$2:$D$33,3,FALSE),"Unknown")</f>
        <v>Mexican</v>
      </c>
    </row>
    <row r="1530" spans="1:9" x14ac:dyDescent="0.25">
      <c r="A1530">
        <v>1529</v>
      </c>
      <c r="B1530">
        <v>679</v>
      </c>
      <c r="C1530" s="1">
        <v>44937</v>
      </c>
      <c r="D1530" s="2">
        <v>0.85488425925925926</v>
      </c>
      <c r="E1530">
        <v>128</v>
      </c>
      <c r="F1530" s="5">
        <f>IFERROR(VLOOKUP(E1530,Raw_Menu!$A$2:$D$33,4,FALSE),0)</f>
        <v>15.5</v>
      </c>
      <c r="G1530" s="5">
        <f t="shared" si="46"/>
        <v>15.5</v>
      </c>
      <c r="H1530">
        <f t="shared" si="47"/>
        <v>20</v>
      </c>
      <c r="I1530" t="str">
        <f>IFERROR(VLOOKUP(tblOrders[[#This Row],[item_id]],Raw_Menu!$A$2:$D$33,3,FALSE),"Unknown")</f>
        <v>Italian</v>
      </c>
    </row>
    <row r="1531" spans="1:9" x14ac:dyDescent="0.25">
      <c r="A1531">
        <v>1530</v>
      </c>
      <c r="B1531">
        <v>680</v>
      </c>
      <c r="C1531" s="1">
        <v>44937</v>
      </c>
      <c r="D1531" s="2">
        <v>0.88020833333333337</v>
      </c>
      <c r="E1531">
        <v>104</v>
      </c>
      <c r="F1531" s="5">
        <f>IFERROR(VLOOKUP(E1531,Raw_Menu!$A$2:$D$33,4,FALSE),0)</f>
        <v>10.5</v>
      </c>
      <c r="G1531" s="5">
        <f t="shared" si="46"/>
        <v>10.5</v>
      </c>
      <c r="H1531">
        <f t="shared" si="47"/>
        <v>21</v>
      </c>
      <c r="I1531" t="str">
        <f>IFERROR(VLOOKUP(tblOrders[[#This Row],[item_id]],Raw_Menu!$A$2:$D$33,3,FALSE),"Unknown")</f>
        <v>American</v>
      </c>
    </row>
    <row r="1532" spans="1:9" x14ac:dyDescent="0.25">
      <c r="A1532">
        <v>1531</v>
      </c>
      <c r="B1532">
        <v>680</v>
      </c>
      <c r="C1532" s="1">
        <v>44937</v>
      </c>
      <c r="D1532" s="2">
        <v>0.88020833333333337</v>
      </c>
      <c r="E1532">
        <v>120</v>
      </c>
      <c r="F1532" s="5">
        <f>IFERROR(VLOOKUP(E1532,Raw_Menu!$A$2:$D$33,4,FALSE),0)</f>
        <v>13.95</v>
      </c>
      <c r="G1532" s="5">
        <f t="shared" si="46"/>
        <v>13.95</v>
      </c>
      <c r="H1532">
        <f t="shared" si="47"/>
        <v>21</v>
      </c>
      <c r="I1532" t="str">
        <f>IFERROR(VLOOKUP(tblOrders[[#This Row],[item_id]],Raw_Menu!$A$2:$D$33,3,FALSE),"Unknown")</f>
        <v>Mexican</v>
      </c>
    </row>
    <row r="1533" spans="1:9" x14ac:dyDescent="0.25">
      <c r="A1533">
        <v>1532</v>
      </c>
      <c r="B1533">
        <v>681</v>
      </c>
      <c r="C1533" s="1">
        <v>44937</v>
      </c>
      <c r="D1533" s="2">
        <v>0.89571759259259254</v>
      </c>
      <c r="E1533">
        <v>118</v>
      </c>
      <c r="F1533" s="5">
        <f>IFERROR(VLOOKUP(E1533,Raw_Menu!$A$2:$D$33,4,FALSE),0)</f>
        <v>14.95</v>
      </c>
      <c r="G1533" s="5">
        <f t="shared" si="46"/>
        <v>14.95</v>
      </c>
      <c r="H1533">
        <f t="shared" si="47"/>
        <v>21</v>
      </c>
      <c r="I1533" t="str">
        <f>IFERROR(VLOOKUP(tblOrders[[#This Row],[item_id]],Raw_Menu!$A$2:$D$33,3,FALSE),"Unknown")</f>
        <v>Mexican</v>
      </c>
    </row>
    <row r="1534" spans="1:9" x14ac:dyDescent="0.25">
      <c r="A1534">
        <v>1533</v>
      </c>
      <c r="B1534">
        <v>682</v>
      </c>
      <c r="C1534" s="1">
        <v>44938</v>
      </c>
      <c r="D1534" s="2">
        <v>0.48489583333333341</v>
      </c>
      <c r="E1534">
        <v>117</v>
      </c>
      <c r="F1534" s="5">
        <f>IFERROR(VLOOKUP(E1534,Raw_Menu!$A$2:$D$33,4,FALSE),0)</f>
        <v>12.95</v>
      </c>
      <c r="G1534" s="5">
        <f t="shared" si="46"/>
        <v>12.95</v>
      </c>
      <c r="H1534">
        <f t="shared" si="47"/>
        <v>11</v>
      </c>
      <c r="I1534" t="str">
        <f>IFERROR(VLOOKUP(tblOrders[[#This Row],[item_id]],Raw_Menu!$A$2:$D$33,3,FALSE),"Unknown")</f>
        <v>Mexican</v>
      </c>
    </row>
    <row r="1535" spans="1:9" x14ac:dyDescent="0.25">
      <c r="A1535">
        <v>1534</v>
      </c>
      <c r="B1535">
        <v>683</v>
      </c>
      <c r="C1535" s="1">
        <v>44938</v>
      </c>
      <c r="D1535" s="2">
        <v>0.48550925925925931</v>
      </c>
      <c r="E1535">
        <v>104</v>
      </c>
      <c r="F1535" s="5">
        <f>IFERROR(VLOOKUP(E1535,Raw_Menu!$A$2:$D$33,4,FALSE),0)</f>
        <v>10.5</v>
      </c>
      <c r="G1535" s="5">
        <f t="shared" si="46"/>
        <v>10.5</v>
      </c>
      <c r="H1535">
        <f t="shared" si="47"/>
        <v>11</v>
      </c>
      <c r="I1535" t="str">
        <f>IFERROR(VLOOKUP(tblOrders[[#This Row],[item_id]],Raw_Menu!$A$2:$D$33,3,FALSE),"Unknown")</f>
        <v>American</v>
      </c>
    </row>
    <row r="1536" spans="1:9" x14ac:dyDescent="0.25">
      <c r="A1536">
        <v>1535</v>
      </c>
      <c r="B1536">
        <v>683</v>
      </c>
      <c r="C1536" s="1">
        <v>44938</v>
      </c>
      <c r="D1536" s="2">
        <v>0.48550925925925931</v>
      </c>
      <c r="E1536">
        <v>127</v>
      </c>
      <c r="F1536" s="5">
        <f>IFERROR(VLOOKUP(E1536,Raw_Menu!$A$2:$D$33,4,FALSE),0)</f>
        <v>17.95</v>
      </c>
      <c r="G1536" s="5">
        <f t="shared" si="46"/>
        <v>17.95</v>
      </c>
      <c r="H1536">
        <f t="shared" si="47"/>
        <v>11</v>
      </c>
      <c r="I1536" t="str">
        <f>IFERROR(VLOOKUP(tblOrders[[#This Row],[item_id]],Raw_Menu!$A$2:$D$33,3,FALSE),"Unknown")</f>
        <v>Italian</v>
      </c>
    </row>
    <row r="1537" spans="1:9" x14ac:dyDescent="0.25">
      <c r="A1537">
        <v>1536</v>
      </c>
      <c r="B1537">
        <v>683</v>
      </c>
      <c r="C1537" s="1">
        <v>44938</v>
      </c>
      <c r="D1537" s="2">
        <v>0.48550925925925931</v>
      </c>
      <c r="E1537">
        <v>118</v>
      </c>
      <c r="F1537" s="5">
        <f>IFERROR(VLOOKUP(E1537,Raw_Menu!$A$2:$D$33,4,FALSE),0)</f>
        <v>14.95</v>
      </c>
      <c r="G1537" s="5">
        <f t="shared" si="46"/>
        <v>14.95</v>
      </c>
      <c r="H1537">
        <f t="shared" si="47"/>
        <v>11</v>
      </c>
      <c r="I1537" t="str">
        <f>IFERROR(VLOOKUP(tblOrders[[#This Row],[item_id]],Raw_Menu!$A$2:$D$33,3,FALSE),"Unknown")</f>
        <v>Mexican</v>
      </c>
    </row>
    <row r="1538" spans="1:9" x14ac:dyDescent="0.25">
      <c r="A1538">
        <v>1537</v>
      </c>
      <c r="B1538">
        <v>684</v>
      </c>
      <c r="C1538" s="1">
        <v>44938</v>
      </c>
      <c r="D1538" s="2">
        <v>0.50096064814814811</v>
      </c>
      <c r="E1538">
        <v>125</v>
      </c>
      <c r="F1538" s="5">
        <f>IFERROR(VLOOKUP(E1538,Raw_Menu!$A$2:$D$33,4,FALSE),0)</f>
        <v>17.95</v>
      </c>
      <c r="G1538" s="5">
        <f t="shared" ref="G1538:G1601" si="48">VALUE(F1538)</f>
        <v>17.95</v>
      </c>
      <c r="H1538">
        <f t="shared" ref="H1538:H1601" si="49">HOUR(D1538)</f>
        <v>12</v>
      </c>
      <c r="I1538" t="str">
        <f>IFERROR(VLOOKUP(tblOrders[[#This Row],[item_id]],Raw_Menu!$A$2:$D$33,3,FALSE),"Unknown")</f>
        <v>Italian</v>
      </c>
    </row>
    <row r="1539" spans="1:9" x14ac:dyDescent="0.25">
      <c r="A1539">
        <v>1538</v>
      </c>
      <c r="B1539">
        <v>685</v>
      </c>
      <c r="C1539" s="1">
        <v>44938</v>
      </c>
      <c r="D1539" s="2">
        <v>0.50817129629629632</v>
      </c>
      <c r="E1539">
        <v>121</v>
      </c>
      <c r="F1539" s="5">
        <f>IFERROR(VLOOKUP(E1539,Raw_Menu!$A$2:$D$33,4,FALSE),0)</f>
        <v>10.5</v>
      </c>
      <c r="G1539" s="5">
        <f t="shared" si="48"/>
        <v>10.5</v>
      </c>
      <c r="H1539">
        <f t="shared" si="49"/>
        <v>12</v>
      </c>
      <c r="I1539" t="str">
        <f>IFERROR(VLOOKUP(tblOrders[[#This Row],[item_id]],Raw_Menu!$A$2:$D$33,3,FALSE),"Unknown")</f>
        <v>Mexican</v>
      </c>
    </row>
    <row r="1540" spans="1:9" x14ac:dyDescent="0.25">
      <c r="A1540">
        <v>1539</v>
      </c>
      <c r="B1540">
        <v>686</v>
      </c>
      <c r="C1540" s="1">
        <v>44938</v>
      </c>
      <c r="D1540" s="2">
        <v>0.50910879629629635</v>
      </c>
      <c r="E1540">
        <v>107</v>
      </c>
      <c r="F1540" s="5">
        <f>IFERROR(VLOOKUP(E1540,Raw_Menu!$A$2:$D$33,4,FALSE),0)</f>
        <v>16.5</v>
      </c>
      <c r="G1540" s="5">
        <f t="shared" si="48"/>
        <v>16.5</v>
      </c>
      <c r="H1540">
        <f t="shared" si="49"/>
        <v>12</v>
      </c>
      <c r="I1540" t="str">
        <f>IFERROR(VLOOKUP(tblOrders[[#This Row],[item_id]],Raw_Menu!$A$2:$D$33,3,FALSE),"Unknown")</f>
        <v>Asian</v>
      </c>
    </row>
    <row r="1541" spans="1:9" x14ac:dyDescent="0.25">
      <c r="A1541">
        <v>1540</v>
      </c>
      <c r="B1541">
        <v>687</v>
      </c>
      <c r="C1541" s="1">
        <v>44938</v>
      </c>
      <c r="D1541" s="2">
        <v>0.51468749999999996</v>
      </c>
      <c r="E1541">
        <v>127</v>
      </c>
      <c r="F1541" s="5">
        <f>IFERROR(VLOOKUP(E1541,Raw_Menu!$A$2:$D$33,4,FALSE),0)</f>
        <v>17.95</v>
      </c>
      <c r="G1541" s="5">
        <f t="shared" si="48"/>
        <v>17.95</v>
      </c>
      <c r="H1541">
        <f t="shared" si="49"/>
        <v>12</v>
      </c>
      <c r="I1541" t="str">
        <f>IFERROR(VLOOKUP(tblOrders[[#This Row],[item_id]],Raw_Menu!$A$2:$D$33,3,FALSE),"Unknown")</f>
        <v>Italian</v>
      </c>
    </row>
    <row r="1542" spans="1:9" x14ac:dyDescent="0.25">
      <c r="A1542">
        <v>1541</v>
      </c>
      <c r="B1542">
        <v>688</v>
      </c>
      <c r="C1542" s="1">
        <v>44938</v>
      </c>
      <c r="D1542" s="2">
        <v>0.51853009259259264</v>
      </c>
      <c r="E1542">
        <v>122</v>
      </c>
      <c r="F1542" s="5">
        <f>IFERROR(VLOOKUP(E1542,Raw_Menu!$A$2:$D$33,4,FALSE),0)</f>
        <v>7</v>
      </c>
      <c r="G1542" s="5">
        <f t="shared" si="48"/>
        <v>7</v>
      </c>
      <c r="H1542">
        <f t="shared" si="49"/>
        <v>12</v>
      </c>
      <c r="I1542" t="str">
        <f>IFERROR(VLOOKUP(tblOrders[[#This Row],[item_id]],Raw_Menu!$A$2:$D$33,3,FALSE),"Unknown")</f>
        <v>Mexican</v>
      </c>
    </row>
    <row r="1543" spans="1:9" x14ac:dyDescent="0.25">
      <c r="A1543">
        <v>1542</v>
      </c>
      <c r="B1543">
        <v>688</v>
      </c>
      <c r="C1543" s="1">
        <v>44938</v>
      </c>
      <c r="D1543" s="2">
        <v>0.51853009259259264</v>
      </c>
      <c r="E1543">
        <v>123</v>
      </c>
      <c r="F1543" s="5">
        <f>IFERROR(VLOOKUP(E1543,Raw_Menu!$A$2:$D$33,4,FALSE),0)</f>
        <v>9</v>
      </c>
      <c r="G1543" s="5">
        <f t="shared" si="48"/>
        <v>9</v>
      </c>
      <c r="H1543">
        <f t="shared" si="49"/>
        <v>12</v>
      </c>
      <c r="I1543" t="str">
        <f>IFERROR(VLOOKUP(tblOrders[[#This Row],[item_id]],Raw_Menu!$A$2:$D$33,3,FALSE),"Unknown")</f>
        <v>Mexican</v>
      </c>
    </row>
    <row r="1544" spans="1:9" x14ac:dyDescent="0.25">
      <c r="A1544">
        <v>1543</v>
      </c>
      <c r="B1544">
        <v>689</v>
      </c>
      <c r="C1544" s="1">
        <v>44938</v>
      </c>
      <c r="D1544" s="2">
        <v>0.52317129629629633</v>
      </c>
      <c r="E1544">
        <v>106</v>
      </c>
      <c r="F1544" s="5">
        <f>IFERROR(VLOOKUP(E1544,Raw_Menu!$A$2:$D$33,4,FALSE),0)</f>
        <v>7</v>
      </c>
      <c r="G1544" s="5">
        <f t="shared" si="48"/>
        <v>7</v>
      </c>
      <c r="H1544">
        <f t="shared" si="49"/>
        <v>12</v>
      </c>
      <c r="I1544" t="str">
        <f>IFERROR(VLOOKUP(tblOrders[[#This Row],[item_id]],Raw_Menu!$A$2:$D$33,3,FALSE),"Unknown")</f>
        <v>American</v>
      </c>
    </row>
    <row r="1545" spans="1:9" x14ac:dyDescent="0.25">
      <c r="A1545">
        <v>1544</v>
      </c>
      <c r="B1545">
        <v>689</v>
      </c>
      <c r="C1545" s="1">
        <v>44938</v>
      </c>
      <c r="D1545" s="2">
        <v>0.52317129629629633</v>
      </c>
      <c r="E1545">
        <v>106</v>
      </c>
      <c r="F1545" s="5">
        <f>IFERROR(VLOOKUP(E1545,Raw_Menu!$A$2:$D$33,4,FALSE),0)</f>
        <v>7</v>
      </c>
      <c r="G1545" s="5">
        <f t="shared" si="48"/>
        <v>7</v>
      </c>
      <c r="H1545">
        <f t="shared" si="49"/>
        <v>12</v>
      </c>
      <c r="I1545" t="str">
        <f>IFERROR(VLOOKUP(tblOrders[[#This Row],[item_id]],Raw_Menu!$A$2:$D$33,3,FALSE),"Unknown")</f>
        <v>American</v>
      </c>
    </row>
    <row r="1546" spans="1:9" x14ac:dyDescent="0.25">
      <c r="A1546">
        <v>1545</v>
      </c>
      <c r="B1546">
        <v>690</v>
      </c>
      <c r="C1546" s="1">
        <v>44938</v>
      </c>
      <c r="D1546" s="2">
        <v>0.5292824074074074</v>
      </c>
      <c r="E1546">
        <v>113</v>
      </c>
      <c r="F1546" s="5">
        <f>IFERROR(VLOOKUP(E1546,Raw_Menu!$A$2:$D$33,4,FALSE),0)</f>
        <v>5</v>
      </c>
      <c r="G1546" s="5">
        <f t="shared" si="48"/>
        <v>5</v>
      </c>
      <c r="H1546">
        <f t="shared" si="49"/>
        <v>12</v>
      </c>
      <c r="I1546" t="str">
        <f>IFERROR(VLOOKUP(tblOrders[[#This Row],[item_id]],Raw_Menu!$A$2:$D$33,3,FALSE),"Unknown")</f>
        <v>Asian</v>
      </c>
    </row>
    <row r="1547" spans="1:9" x14ac:dyDescent="0.25">
      <c r="A1547">
        <v>1546</v>
      </c>
      <c r="B1547">
        <v>691</v>
      </c>
      <c r="C1547" s="1">
        <v>44938</v>
      </c>
      <c r="D1547" s="2">
        <v>0.53186342592592595</v>
      </c>
      <c r="E1547">
        <v>101</v>
      </c>
      <c r="F1547" s="5">
        <f>IFERROR(VLOOKUP(E1547,Raw_Menu!$A$2:$D$33,4,FALSE),0)</f>
        <v>12.95</v>
      </c>
      <c r="G1547" s="5">
        <f t="shared" si="48"/>
        <v>12.95</v>
      </c>
      <c r="H1547">
        <f t="shared" si="49"/>
        <v>12</v>
      </c>
      <c r="I1547" t="str">
        <f>IFERROR(VLOOKUP(tblOrders[[#This Row],[item_id]],Raw_Menu!$A$2:$D$33,3,FALSE),"Unknown")</f>
        <v>American</v>
      </c>
    </row>
    <row r="1548" spans="1:9" x14ac:dyDescent="0.25">
      <c r="A1548">
        <v>1547</v>
      </c>
      <c r="B1548">
        <v>692</v>
      </c>
      <c r="C1548" s="1">
        <v>44938</v>
      </c>
      <c r="D1548" s="2">
        <v>0.53723379629629631</v>
      </c>
      <c r="E1548">
        <v>102</v>
      </c>
      <c r="F1548" s="5">
        <f>IFERROR(VLOOKUP(E1548,Raw_Menu!$A$2:$D$33,4,FALSE),0)</f>
        <v>13.95</v>
      </c>
      <c r="G1548" s="5">
        <f t="shared" si="48"/>
        <v>13.95</v>
      </c>
      <c r="H1548">
        <f t="shared" si="49"/>
        <v>12</v>
      </c>
      <c r="I1548" t="str">
        <f>IFERROR(VLOOKUP(tblOrders[[#This Row],[item_id]],Raw_Menu!$A$2:$D$33,3,FALSE),"Unknown")</f>
        <v>American</v>
      </c>
    </row>
    <row r="1549" spans="1:9" x14ac:dyDescent="0.25">
      <c r="A1549">
        <v>1548</v>
      </c>
      <c r="B1549">
        <v>692</v>
      </c>
      <c r="C1549" s="1">
        <v>44938</v>
      </c>
      <c r="D1549" s="2">
        <v>0.53723379629629631</v>
      </c>
      <c r="E1549">
        <v>127</v>
      </c>
      <c r="F1549" s="5">
        <f>IFERROR(VLOOKUP(E1549,Raw_Menu!$A$2:$D$33,4,FALSE),0)</f>
        <v>17.95</v>
      </c>
      <c r="G1549" s="5">
        <f t="shared" si="48"/>
        <v>17.95</v>
      </c>
      <c r="H1549">
        <f t="shared" si="49"/>
        <v>12</v>
      </c>
      <c r="I1549" t="str">
        <f>IFERROR(VLOOKUP(tblOrders[[#This Row],[item_id]],Raw_Menu!$A$2:$D$33,3,FALSE),"Unknown")</f>
        <v>Italian</v>
      </c>
    </row>
    <row r="1550" spans="1:9" x14ac:dyDescent="0.25">
      <c r="A1550">
        <v>1549</v>
      </c>
      <c r="B1550">
        <v>693</v>
      </c>
      <c r="C1550" s="1">
        <v>44938</v>
      </c>
      <c r="D1550" s="2">
        <v>0.54472222222222222</v>
      </c>
      <c r="E1550">
        <v>101</v>
      </c>
      <c r="F1550" s="5">
        <f>IFERROR(VLOOKUP(E1550,Raw_Menu!$A$2:$D$33,4,FALSE),0)</f>
        <v>12.95</v>
      </c>
      <c r="G1550" s="5">
        <f t="shared" si="48"/>
        <v>12.95</v>
      </c>
      <c r="H1550">
        <f t="shared" si="49"/>
        <v>13</v>
      </c>
      <c r="I1550" t="str">
        <f>IFERROR(VLOOKUP(tblOrders[[#This Row],[item_id]],Raw_Menu!$A$2:$D$33,3,FALSE),"Unknown")</f>
        <v>American</v>
      </c>
    </row>
    <row r="1551" spans="1:9" x14ac:dyDescent="0.25">
      <c r="A1551">
        <v>1550</v>
      </c>
      <c r="B1551">
        <v>693</v>
      </c>
      <c r="C1551" s="1">
        <v>44938</v>
      </c>
      <c r="D1551" s="2">
        <v>0.54472222222222222</v>
      </c>
      <c r="E1551">
        <v>107</v>
      </c>
      <c r="F1551" s="5">
        <f>IFERROR(VLOOKUP(E1551,Raw_Menu!$A$2:$D$33,4,FALSE),0)</f>
        <v>16.5</v>
      </c>
      <c r="G1551" s="5">
        <f t="shared" si="48"/>
        <v>16.5</v>
      </c>
      <c r="H1551">
        <f t="shared" si="49"/>
        <v>13</v>
      </c>
      <c r="I1551" t="str">
        <f>IFERROR(VLOOKUP(tblOrders[[#This Row],[item_id]],Raw_Menu!$A$2:$D$33,3,FALSE),"Unknown")</f>
        <v>Asian</v>
      </c>
    </row>
    <row r="1552" spans="1:9" x14ac:dyDescent="0.25">
      <c r="A1552">
        <v>1551</v>
      </c>
      <c r="B1552">
        <v>693</v>
      </c>
      <c r="C1552" s="1">
        <v>44938</v>
      </c>
      <c r="D1552" s="2">
        <v>0.54472222222222222</v>
      </c>
      <c r="E1552">
        <v>126</v>
      </c>
      <c r="F1552" s="5">
        <f>IFERROR(VLOOKUP(E1552,Raw_Menu!$A$2:$D$33,4,FALSE),0)</f>
        <v>14.5</v>
      </c>
      <c r="G1552" s="5">
        <f t="shared" si="48"/>
        <v>14.5</v>
      </c>
      <c r="H1552">
        <f t="shared" si="49"/>
        <v>13</v>
      </c>
      <c r="I1552" t="str">
        <f>IFERROR(VLOOKUP(tblOrders[[#This Row],[item_id]],Raw_Menu!$A$2:$D$33,3,FALSE),"Unknown")</f>
        <v>Italian</v>
      </c>
    </row>
    <row r="1553" spans="1:9" x14ac:dyDescent="0.25">
      <c r="A1553">
        <v>1552</v>
      </c>
      <c r="B1553">
        <v>693</v>
      </c>
      <c r="C1553" s="1">
        <v>44938</v>
      </c>
      <c r="D1553" s="2">
        <v>0.54472222222222222</v>
      </c>
      <c r="E1553">
        <v>110</v>
      </c>
      <c r="F1553" s="5">
        <f>IFERROR(VLOOKUP(E1553,Raw_Menu!$A$2:$D$33,4,FALSE),0)</f>
        <v>17.95</v>
      </c>
      <c r="G1553" s="5">
        <f t="shared" si="48"/>
        <v>17.95</v>
      </c>
      <c r="H1553">
        <f t="shared" si="49"/>
        <v>13</v>
      </c>
      <c r="I1553" t="str">
        <f>IFERROR(VLOOKUP(tblOrders[[#This Row],[item_id]],Raw_Menu!$A$2:$D$33,3,FALSE),"Unknown")</f>
        <v>Asian</v>
      </c>
    </row>
    <row r="1554" spans="1:9" x14ac:dyDescent="0.25">
      <c r="A1554">
        <v>1553</v>
      </c>
      <c r="B1554">
        <v>694</v>
      </c>
      <c r="C1554" s="1">
        <v>44938</v>
      </c>
      <c r="D1554" s="2">
        <v>0.56304398148148149</v>
      </c>
      <c r="E1554">
        <v>127</v>
      </c>
      <c r="F1554" s="5">
        <f>IFERROR(VLOOKUP(E1554,Raw_Menu!$A$2:$D$33,4,FALSE),0)</f>
        <v>17.95</v>
      </c>
      <c r="G1554" s="5">
        <f t="shared" si="48"/>
        <v>17.95</v>
      </c>
      <c r="H1554">
        <f t="shared" si="49"/>
        <v>13</v>
      </c>
      <c r="I1554" t="str">
        <f>IFERROR(VLOOKUP(tblOrders[[#This Row],[item_id]],Raw_Menu!$A$2:$D$33,3,FALSE),"Unknown")</f>
        <v>Italian</v>
      </c>
    </row>
    <row r="1555" spans="1:9" x14ac:dyDescent="0.25">
      <c r="A1555">
        <v>1554</v>
      </c>
      <c r="B1555">
        <v>694</v>
      </c>
      <c r="C1555" s="1">
        <v>44938</v>
      </c>
      <c r="D1555" s="2">
        <v>0.56304398148148149</v>
      </c>
      <c r="E1555">
        <v>112</v>
      </c>
      <c r="F1555" s="5">
        <f>IFERROR(VLOOKUP(E1555,Raw_Menu!$A$2:$D$33,4,FALSE),0)</f>
        <v>14.95</v>
      </c>
      <c r="G1555" s="5">
        <f t="shared" si="48"/>
        <v>14.95</v>
      </c>
      <c r="H1555">
        <f t="shared" si="49"/>
        <v>13</v>
      </c>
      <c r="I1555" t="str">
        <f>IFERROR(VLOOKUP(tblOrders[[#This Row],[item_id]],Raw_Menu!$A$2:$D$33,3,FALSE),"Unknown")</f>
        <v>Asian</v>
      </c>
    </row>
    <row r="1556" spans="1:9" x14ac:dyDescent="0.25">
      <c r="A1556">
        <v>1555</v>
      </c>
      <c r="B1556">
        <v>694</v>
      </c>
      <c r="C1556" s="1">
        <v>44938</v>
      </c>
      <c r="D1556" s="2">
        <v>0.56304398148148149</v>
      </c>
      <c r="E1556">
        <v>113</v>
      </c>
      <c r="F1556" s="5">
        <f>IFERROR(VLOOKUP(E1556,Raw_Menu!$A$2:$D$33,4,FALSE),0)</f>
        <v>5</v>
      </c>
      <c r="G1556" s="5">
        <f t="shared" si="48"/>
        <v>5</v>
      </c>
      <c r="H1556">
        <f t="shared" si="49"/>
        <v>13</v>
      </c>
      <c r="I1556" t="str">
        <f>IFERROR(VLOOKUP(tblOrders[[#This Row],[item_id]],Raw_Menu!$A$2:$D$33,3,FALSE),"Unknown")</f>
        <v>Asian</v>
      </c>
    </row>
    <row r="1557" spans="1:9" x14ac:dyDescent="0.25">
      <c r="A1557">
        <v>1556</v>
      </c>
      <c r="B1557">
        <v>695</v>
      </c>
      <c r="C1557" s="1">
        <v>44938</v>
      </c>
      <c r="D1557" s="2">
        <v>0.56465277777777778</v>
      </c>
      <c r="E1557">
        <v>105</v>
      </c>
      <c r="F1557" s="5">
        <f>IFERROR(VLOOKUP(E1557,Raw_Menu!$A$2:$D$33,4,FALSE),0)</f>
        <v>7</v>
      </c>
      <c r="G1557" s="5">
        <f t="shared" si="48"/>
        <v>7</v>
      </c>
      <c r="H1557">
        <f t="shared" si="49"/>
        <v>13</v>
      </c>
      <c r="I1557" t="str">
        <f>IFERROR(VLOOKUP(tblOrders[[#This Row],[item_id]],Raw_Menu!$A$2:$D$33,3,FALSE),"Unknown")</f>
        <v>American</v>
      </c>
    </row>
    <row r="1558" spans="1:9" x14ac:dyDescent="0.25">
      <c r="A1558">
        <v>1557</v>
      </c>
      <c r="B1558">
        <v>696</v>
      </c>
      <c r="C1558" s="1">
        <v>44938</v>
      </c>
      <c r="D1558" s="2">
        <v>0.5761574074074074</v>
      </c>
      <c r="E1558">
        <v>119</v>
      </c>
      <c r="F1558" s="5">
        <f>IFERROR(VLOOKUP(E1558,Raw_Menu!$A$2:$D$33,4,FALSE),0)</f>
        <v>11.95</v>
      </c>
      <c r="G1558" s="5">
        <f t="shared" si="48"/>
        <v>11.95</v>
      </c>
      <c r="H1558">
        <f t="shared" si="49"/>
        <v>13</v>
      </c>
      <c r="I1558" t="str">
        <f>IFERROR(VLOOKUP(tblOrders[[#This Row],[item_id]],Raw_Menu!$A$2:$D$33,3,FALSE),"Unknown")</f>
        <v>Mexican</v>
      </c>
    </row>
    <row r="1559" spans="1:9" x14ac:dyDescent="0.25">
      <c r="A1559">
        <v>1558</v>
      </c>
      <c r="B1559">
        <v>696</v>
      </c>
      <c r="C1559" s="1">
        <v>44938</v>
      </c>
      <c r="D1559" s="2">
        <v>0.5761574074074074</v>
      </c>
      <c r="E1559">
        <v>122</v>
      </c>
      <c r="F1559" s="5">
        <f>IFERROR(VLOOKUP(E1559,Raw_Menu!$A$2:$D$33,4,FALSE),0)</f>
        <v>7</v>
      </c>
      <c r="G1559" s="5">
        <f t="shared" si="48"/>
        <v>7</v>
      </c>
      <c r="H1559">
        <f t="shared" si="49"/>
        <v>13</v>
      </c>
      <c r="I1559" t="str">
        <f>IFERROR(VLOOKUP(tblOrders[[#This Row],[item_id]],Raw_Menu!$A$2:$D$33,3,FALSE),"Unknown")</f>
        <v>Mexican</v>
      </c>
    </row>
    <row r="1560" spans="1:9" x14ac:dyDescent="0.25">
      <c r="A1560">
        <v>1559</v>
      </c>
      <c r="B1560">
        <v>697</v>
      </c>
      <c r="C1560" s="1">
        <v>44938</v>
      </c>
      <c r="D1560" s="2">
        <v>0.58259259259259255</v>
      </c>
      <c r="E1560">
        <v>108</v>
      </c>
      <c r="F1560" s="5">
        <f>IFERROR(VLOOKUP(E1560,Raw_Menu!$A$2:$D$33,4,FALSE),0)</f>
        <v>14.5</v>
      </c>
      <c r="G1560" s="5">
        <f t="shared" si="48"/>
        <v>14.5</v>
      </c>
      <c r="H1560">
        <f t="shared" si="49"/>
        <v>13</v>
      </c>
      <c r="I1560" t="str">
        <f>IFERROR(VLOOKUP(tblOrders[[#This Row],[item_id]],Raw_Menu!$A$2:$D$33,3,FALSE),"Unknown")</f>
        <v>Asian</v>
      </c>
    </row>
    <row r="1561" spans="1:9" x14ac:dyDescent="0.25">
      <c r="A1561">
        <v>1560</v>
      </c>
      <c r="B1561">
        <v>697</v>
      </c>
      <c r="C1561" s="1">
        <v>44938</v>
      </c>
      <c r="D1561" s="2">
        <v>0.58259259259259255</v>
      </c>
      <c r="E1561">
        <v>130</v>
      </c>
      <c r="F1561" s="5">
        <f>IFERROR(VLOOKUP(E1561,Raw_Menu!$A$2:$D$33,4,FALSE),0)</f>
        <v>19.95</v>
      </c>
      <c r="G1561" s="5">
        <f t="shared" si="48"/>
        <v>19.95</v>
      </c>
      <c r="H1561">
        <f t="shared" si="49"/>
        <v>13</v>
      </c>
      <c r="I1561" t="str">
        <f>IFERROR(VLOOKUP(tblOrders[[#This Row],[item_id]],Raw_Menu!$A$2:$D$33,3,FALSE),"Unknown")</f>
        <v>Italian</v>
      </c>
    </row>
    <row r="1562" spans="1:9" x14ac:dyDescent="0.25">
      <c r="A1562">
        <v>1561</v>
      </c>
      <c r="B1562">
        <v>698</v>
      </c>
      <c r="C1562" s="1">
        <v>44938</v>
      </c>
      <c r="D1562" s="2">
        <v>0.58907407407407408</v>
      </c>
      <c r="E1562">
        <v>107</v>
      </c>
      <c r="F1562" s="5">
        <f>IFERROR(VLOOKUP(E1562,Raw_Menu!$A$2:$D$33,4,FALSE),0)</f>
        <v>16.5</v>
      </c>
      <c r="G1562" s="5">
        <f t="shared" si="48"/>
        <v>16.5</v>
      </c>
      <c r="H1562">
        <f t="shared" si="49"/>
        <v>14</v>
      </c>
      <c r="I1562" t="str">
        <f>IFERROR(VLOOKUP(tblOrders[[#This Row],[item_id]],Raw_Menu!$A$2:$D$33,3,FALSE),"Unknown")</f>
        <v>Asian</v>
      </c>
    </row>
    <row r="1563" spans="1:9" x14ac:dyDescent="0.25">
      <c r="A1563">
        <v>1562</v>
      </c>
      <c r="B1563">
        <v>698</v>
      </c>
      <c r="C1563" s="1">
        <v>44938</v>
      </c>
      <c r="D1563" s="2">
        <v>0.58907407407407408</v>
      </c>
      <c r="E1563">
        <v>112</v>
      </c>
      <c r="F1563" s="5">
        <f>IFERROR(VLOOKUP(E1563,Raw_Menu!$A$2:$D$33,4,FALSE),0)</f>
        <v>14.95</v>
      </c>
      <c r="G1563" s="5">
        <f t="shared" si="48"/>
        <v>14.95</v>
      </c>
      <c r="H1563">
        <f t="shared" si="49"/>
        <v>14</v>
      </c>
      <c r="I1563" t="str">
        <f>IFERROR(VLOOKUP(tblOrders[[#This Row],[item_id]],Raw_Menu!$A$2:$D$33,3,FALSE),"Unknown")</f>
        <v>Asian</v>
      </c>
    </row>
    <row r="1564" spans="1:9" x14ac:dyDescent="0.25">
      <c r="A1564">
        <v>1563</v>
      </c>
      <c r="B1564">
        <v>698</v>
      </c>
      <c r="C1564" s="1">
        <v>44938</v>
      </c>
      <c r="D1564" s="2">
        <v>0.58907407407407408</v>
      </c>
      <c r="E1564">
        <v>106</v>
      </c>
      <c r="F1564" s="5">
        <f>IFERROR(VLOOKUP(E1564,Raw_Menu!$A$2:$D$33,4,FALSE),0)</f>
        <v>7</v>
      </c>
      <c r="G1564" s="5">
        <f t="shared" si="48"/>
        <v>7</v>
      </c>
      <c r="H1564">
        <f t="shared" si="49"/>
        <v>14</v>
      </c>
      <c r="I1564" t="str">
        <f>IFERROR(VLOOKUP(tblOrders[[#This Row],[item_id]],Raw_Menu!$A$2:$D$33,3,FALSE),"Unknown")</f>
        <v>American</v>
      </c>
    </row>
    <row r="1565" spans="1:9" x14ac:dyDescent="0.25">
      <c r="A1565">
        <v>1564</v>
      </c>
      <c r="B1565">
        <v>699</v>
      </c>
      <c r="C1565" s="1">
        <v>44938</v>
      </c>
      <c r="D1565" s="2">
        <v>0.60211805555555553</v>
      </c>
      <c r="E1565">
        <v>113</v>
      </c>
      <c r="F1565" s="5">
        <f>IFERROR(VLOOKUP(E1565,Raw_Menu!$A$2:$D$33,4,FALSE),0)</f>
        <v>5</v>
      </c>
      <c r="G1565" s="5">
        <f t="shared" si="48"/>
        <v>5</v>
      </c>
      <c r="H1565">
        <f t="shared" si="49"/>
        <v>14</v>
      </c>
      <c r="I1565" t="str">
        <f>IFERROR(VLOOKUP(tblOrders[[#This Row],[item_id]],Raw_Menu!$A$2:$D$33,3,FALSE),"Unknown")</f>
        <v>Asian</v>
      </c>
    </row>
    <row r="1566" spans="1:9" x14ac:dyDescent="0.25">
      <c r="A1566">
        <v>1565</v>
      </c>
      <c r="B1566">
        <v>700</v>
      </c>
      <c r="C1566" s="1">
        <v>44938</v>
      </c>
      <c r="D1566" s="2">
        <v>0.60501157407407402</v>
      </c>
      <c r="E1566">
        <v>115</v>
      </c>
      <c r="F1566" s="5">
        <f>IFERROR(VLOOKUP(E1566,Raw_Menu!$A$2:$D$33,4,FALSE),0)</f>
        <v>11.95</v>
      </c>
      <c r="G1566" s="5">
        <f t="shared" si="48"/>
        <v>11.95</v>
      </c>
      <c r="H1566">
        <f t="shared" si="49"/>
        <v>14</v>
      </c>
      <c r="I1566" t="str">
        <f>IFERROR(VLOOKUP(tblOrders[[#This Row],[item_id]],Raw_Menu!$A$2:$D$33,3,FALSE),"Unknown")</f>
        <v>Mexican</v>
      </c>
    </row>
    <row r="1567" spans="1:9" x14ac:dyDescent="0.25">
      <c r="A1567">
        <v>1566</v>
      </c>
      <c r="B1567">
        <v>700</v>
      </c>
      <c r="C1567" s="1">
        <v>44938</v>
      </c>
      <c r="D1567" s="2">
        <v>0.60501157407407402</v>
      </c>
      <c r="E1567">
        <v>104</v>
      </c>
      <c r="F1567" s="5">
        <f>IFERROR(VLOOKUP(E1567,Raw_Menu!$A$2:$D$33,4,FALSE),0)</f>
        <v>10.5</v>
      </c>
      <c r="G1567" s="5">
        <f t="shared" si="48"/>
        <v>10.5</v>
      </c>
      <c r="H1567">
        <f t="shared" si="49"/>
        <v>14</v>
      </c>
      <c r="I1567" t="str">
        <f>IFERROR(VLOOKUP(tblOrders[[#This Row],[item_id]],Raw_Menu!$A$2:$D$33,3,FALSE),"Unknown")</f>
        <v>American</v>
      </c>
    </row>
    <row r="1568" spans="1:9" x14ac:dyDescent="0.25">
      <c r="A1568">
        <v>1567</v>
      </c>
      <c r="B1568">
        <v>700</v>
      </c>
      <c r="C1568" s="1">
        <v>44938</v>
      </c>
      <c r="D1568" s="2">
        <v>0.60501157407407402</v>
      </c>
      <c r="E1568">
        <v>110</v>
      </c>
      <c r="F1568" s="5">
        <f>IFERROR(VLOOKUP(E1568,Raw_Menu!$A$2:$D$33,4,FALSE),0)</f>
        <v>17.95</v>
      </c>
      <c r="G1568" s="5">
        <f t="shared" si="48"/>
        <v>17.95</v>
      </c>
      <c r="H1568">
        <f t="shared" si="49"/>
        <v>14</v>
      </c>
      <c r="I1568" t="str">
        <f>IFERROR(VLOOKUP(tblOrders[[#This Row],[item_id]],Raw_Menu!$A$2:$D$33,3,FALSE),"Unknown")</f>
        <v>Asian</v>
      </c>
    </row>
    <row r="1569" spans="1:9" x14ac:dyDescent="0.25">
      <c r="A1569">
        <v>1568</v>
      </c>
      <c r="B1569">
        <v>700</v>
      </c>
      <c r="C1569" s="1">
        <v>44938</v>
      </c>
      <c r="D1569" s="2">
        <v>0.60501157407407402</v>
      </c>
      <c r="E1569">
        <v>118</v>
      </c>
      <c r="F1569" s="5">
        <f>IFERROR(VLOOKUP(E1569,Raw_Menu!$A$2:$D$33,4,FALSE),0)</f>
        <v>14.95</v>
      </c>
      <c r="G1569" s="5">
        <f t="shared" si="48"/>
        <v>14.95</v>
      </c>
      <c r="H1569">
        <f t="shared" si="49"/>
        <v>14</v>
      </c>
      <c r="I1569" t="str">
        <f>IFERROR(VLOOKUP(tblOrders[[#This Row],[item_id]],Raw_Menu!$A$2:$D$33,3,FALSE),"Unknown")</f>
        <v>Mexican</v>
      </c>
    </row>
    <row r="1570" spans="1:9" x14ac:dyDescent="0.25">
      <c r="A1570">
        <v>1569</v>
      </c>
      <c r="B1570">
        <v>700</v>
      </c>
      <c r="C1570" s="1">
        <v>44938</v>
      </c>
      <c r="D1570" s="2">
        <v>0.60501157407407402</v>
      </c>
      <c r="E1570">
        <v>120</v>
      </c>
      <c r="F1570" s="5">
        <f>IFERROR(VLOOKUP(E1570,Raw_Menu!$A$2:$D$33,4,FALSE),0)</f>
        <v>13.95</v>
      </c>
      <c r="G1570" s="5">
        <f t="shared" si="48"/>
        <v>13.95</v>
      </c>
      <c r="H1570">
        <f t="shared" si="49"/>
        <v>14</v>
      </c>
      <c r="I1570" t="str">
        <f>IFERROR(VLOOKUP(tblOrders[[#This Row],[item_id]],Raw_Menu!$A$2:$D$33,3,FALSE),"Unknown")</f>
        <v>Mexican</v>
      </c>
    </row>
    <row r="1571" spans="1:9" x14ac:dyDescent="0.25">
      <c r="A1571">
        <v>1570</v>
      </c>
      <c r="B1571">
        <v>701</v>
      </c>
      <c r="C1571" s="1">
        <v>44938</v>
      </c>
      <c r="D1571" s="2">
        <v>0.60670138888888892</v>
      </c>
      <c r="E1571">
        <v>109</v>
      </c>
      <c r="F1571" s="5">
        <f>IFERROR(VLOOKUP(E1571,Raw_Menu!$A$2:$D$33,4,FALSE),0)</f>
        <v>17.95</v>
      </c>
      <c r="G1571" s="5">
        <f t="shared" si="48"/>
        <v>17.95</v>
      </c>
      <c r="H1571">
        <f t="shared" si="49"/>
        <v>14</v>
      </c>
      <c r="I1571" t="str">
        <f>IFERROR(VLOOKUP(tblOrders[[#This Row],[item_id]],Raw_Menu!$A$2:$D$33,3,FALSE),"Unknown")</f>
        <v>Asian</v>
      </c>
    </row>
    <row r="1572" spans="1:9" x14ac:dyDescent="0.25">
      <c r="A1572">
        <v>1571</v>
      </c>
      <c r="B1572">
        <v>701</v>
      </c>
      <c r="C1572" s="1">
        <v>44938</v>
      </c>
      <c r="D1572" s="2">
        <v>0.60670138888888892</v>
      </c>
      <c r="E1572">
        <v>119</v>
      </c>
      <c r="F1572" s="5">
        <f>IFERROR(VLOOKUP(E1572,Raw_Menu!$A$2:$D$33,4,FALSE),0)</f>
        <v>11.95</v>
      </c>
      <c r="G1572" s="5">
        <f t="shared" si="48"/>
        <v>11.95</v>
      </c>
      <c r="H1572">
        <f t="shared" si="49"/>
        <v>14</v>
      </c>
      <c r="I1572" t="str">
        <f>IFERROR(VLOOKUP(tblOrders[[#This Row],[item_id]],Raw_Menu!$A$2:$D$33,3,FALSE),"Unknown")</f>
        <v>Mexican</v>
      </c>
    </row>
    <row r="1573" spans="1:9" x14ac:dyDescent="0.25">
      <c r="A1573">
        <v>1572</v>
      </c>
      <c r="B1573">
        <v>702</v>
      </c>
      <c r="C1573" s="1">
        <v>44938</v>
      </c>
      <c r="D1573" s="2">
        <v>0.61012731481481486</v>
      </c>
      <c r="E1573">
        <v>101</v>
      </c>
      <c r="F1573" s="5">
        <f>IFERROR(VLOOKUP(E1573,Raw_Menu!$A$2:$D$33,4,FALSE),0)</f>
        <v>12.95</v>
      </c>
      <c r="G1573" s="5">
        <f t="shared" si="48"/>
        <v>12.95</v>
      </c>
      <c r="H1573">
        <f t="shared" si="49"/>
        <v>14</v>
      </c>
      <c r="I1573" t="str">
        <f>IFERROR(VLOOKUP(tblOrders[[#This Row],[item_id]],Raw_Menu!$A$2:$D$33,3,FALSE),"Unknown")</f>
        <v>American</v>
      </c>
    </row>
    <row r="1574" spans="1:9" x14ac:dyDescent="0.25">
      <c r="A1574">
        <v>1573</v>
      </c>
      <c r="B1574">
        <v>702</v>
      </c>
      <c r="C1574" s="1">
        <v>44938</v>
      </c>
      <c r="D1574" s="2">
        <v>0.61012731481481486</v>
      </c>
      <c r="E1574">
        <v>120</v>
      </c>
      <c r="F1574" s="5">
        <f>IFERROR(VLOOKUP(E1574,Raw_Menu!$A$2:$D$33,4,FALSE),0)</f>
        <v>13.95</v>
      </c>
      <c r="G1574" s="5">
        <f t="shared" si="48"/>
        <v>13.95</v>
      </c>
      <c r="H1574">
        <f t="shared" si="49"/>
        <v>14</v>
      </c>
      <c r="I1574" t="str">
        <f>IFERROR(VLOOKUP(tblOrders[[#This Row],[item_id]],Raw_Menu!$A$2:$D$33,3,FALSE),"Unknown")</f>
        <v>Mexican</v>
      </c>
    </row>
    <row r="1575" spans="1:9" x14ac:dyDescent="0.25">
      <c r="A1575">
        <v>1574</v>
      </c>
      <c r="B1575">
        <v>703</v>
      </c>
      <c r="C1575" s="1">
        <v>44938</v>
      </c>
      <c r="D1575" s="2">
        <v>0.63056712962962957</v>
      </c>
      <c r="E1575">
        <v>118</v>
      </c>
      <c r="F1575" s="5">
        <f>IFERROR(VLOOKUP(E1575,Raw_Menu!$A$2:$D$33,4,FALSE),0)</f>
        <v>14.95</v>
      </c>
      <c r="G1575" s="5">
        <f t="shared" si="48"/>
        <v>14.95</v>
      </c>
      <c r="H1575">
        <f t="shared" si="49"/>
        <v>15</v>
      </c>
      <c r="I1575" t="str">
        <f>IFERROR(VLOOKUP(tblOrders[[#This Row],[item_id]],Raw_Menu!$A$2:$D$33,3,FALSE),"Unknown")</f>
        <v>Mexican</v>
      </c>
    </row>
    <row r="1576" spans="1:9" x14ac:dyDescent="0.25">
      <c r="A1576">
        <v>1575</v>
      </c>
      <c r="B1576">
        <v>704</v>
      </c>
      <c r="C1576" s="1">
        <v>44938</v>
      </c>
      <c r="D1576" s="2">
        <v>0.64473379629629635</v>
      </c>
      <c r="E1576">
        <v>116</v>
      </c>
      <c r="F1576" s="5">
        <f>IFERROR(VLOOKUP(E1576,Raw_Menu!$A$2:$D$33,4,FALSE),0)</f>
        <v>13.95</v>
      </c>
      <c r="G1576" s="5">
        <f t="shared" si="48"/>
        <v>13.95</v>
      </c>
      <c r="H1576">
        <f t="shared" si="49"/>
        <v>15</v>
      </c>
      <c r="I1576" t="str">
        <f>IFERROR(VLOOKUP(tblOrders[[#This Row],[item_id]],Raw_Menu!$A$2:$D$33,3,FALSE),"Unknown")</f>
        <v>Mexican</v>
      </c>
    </row>
    <row r="1577" spans="1:9" x14ac:dyDescent="0.25">
      <c r="A1577">
        <v>1576</v>
      </c>
      <c r="B1577">
        <v>704</v>
      </c>
      <c r="C1577" s="1">
        <v>44938</v>
      </c>
      <c r="D1577" s="2">
        <v>0.64473379629629635</v>
      </c>
      <c r="E1577">
        <v>128</v>
      </c>
      <c r="F1577" s="5">
        <f>IFERROR(VLOOKUP(E1577,Raw_Menu!$A$2:$D$33,4,FALSE),0)</f>
        <v>15.5</v>
      </c>
      <c r="G1577" s="5">
        <f t="shared" si="48"/>
        <v>15.5</v>
      </c>
      <c r="H1577">
        <f t="shared" si="49"/>
        <v>15</v>
      </c>
      <c r="I1577" t="str">
        <f>IFERROR(VLOOKUP(tblOrders[[#This Row],[item_id]],Raw_Menu!$A$2:$D$33,3,FALSE),"Unknown")</f>
        <v>Italian</v>
      </c>
    </row>
    <row r="1578" spans="1:9" x14ac:dyDescent="0.25">
      <c r="A1578">
        <v>1577</v>
      </c>
      <c r="B1578">
        <v>705</v>
      </c>
      <c r="C1578" s="1">
        <v>44938</v>
      </c>
      <c r="D1578" s="2">
        <v>0.64652777777777781</v>
      </c>
      <c r="E1578">
        <v>126</v>
      </c>
      <c r="F1578" s="5">
        <f>IFERROR(VLOOKUP(E1578,Raw_Menu!$A$2:$D$33,4,FALSE),0)</f>
        <v>14.5</v>
      </c>
      <c r="G1578" s="5">
        <f t="shared" si="48"/>
        <v>14.5</v>
      </c>
      <c r="H1578">
        <f t="shared" si="49"/>
        <v>15</v>
      </c>
      <c r="I1578" t="str">
        <f>IFERROR(VLOOKUP(tblOrders[[#This Row],[item_id]],Raw_Menu!$A$2:$D$33,3,FALSE),"Unknown")</f>
        <v>Italian</v>
      </c>
    </row>
    <row r="1579" spans="1:9" x14ac:dyDescent="0.25">
      <c r="A1579">
        <v>1578</v>
      </c>
      <c r="B1579">
        <v>705</v>
      </c>
      <c r="C1579" s="1">
        <v>44938</v>
      </c>
      <c r="D1579" s="2">
        <v>0.64652777777777781</v>
      </c>
      <c r="E1579">
        <v>117</v>
      </c>
      <c r="F1579" s="5">
        <f>IFERROR(VLOOKUP(E1579,Raw_Menu!$A$2:$D$33,4,FALSE),0)</f>
        <v>12.95</v>
      </c>
      <c r="G1579" s="5">
        <f t="shared" si="48"/>
        <v>12.95</v>
      </c>
      <c r="H1579">
        <f t="shared" si="49"/>
        <v>15</v>
      </c>
      <c r="I1579" t="str">
        <f>IFERROR(VLOOKUP(tblOrders[[#This Row],[item_id]],Raw_Menu!$A$2:$D$33,3,FALSE),"Unknown")</f>
        <v>Mexican</v>
      </c>
    </row>
    <row r="1580" spans="1:9" x14ac:dyDescent="0.25">
      <c r="A1580">
        <v>1579</v>
      </c>
      <c r="B1580">
        <v>705</v>
      </c>
      <c r="C1580" s="1">
        <v>44938</v>
      </c>
      <c r="D1580" s="2">
        <v>0.64652777777777781</v>
      </c>
      <c r="E1580">
        <v>105</v>
      </c>
      <c r="F1580" s="5">
        <f>IFERROR(VLOOKUP(E1580,Raw_Menu!$A$2:$D$33,4,FALSE),0)</f>
        <v>7</v>
      </c>
      <c r="G1580" s="5">
        <f t="shared" si="48"/>
        <v>7</v>
      </c>
      <c r="H1580">
        <f t="shared" si="49"/>
        <v>15</v>
      </c>
      <c r="I1580" t="str">
        <f>IFERROR(VLOOKUP(tblOrders[[#This Row],[item_id]],Raw_Menu!$A$2:$D$33,3,FALSE),"Unknown")</f>
        <v>American</v>
      </c>
    </row>
    <row r="1581" spans="1:9" x14ac:dyDescent="0.25">
      <c r="A1581">
        <v>1580</v>
      </c>
      <c r="B1581">
        <v>706</v>
      </c>
      <c r="C1581" s="1">
        <v>44938</v>
      </c>
      <c r="D1581" s="2">
        <v>0.65212962962962961</v>
      </c>
      <c r="E1581">
        <v>102</v>
      </c>
      <c r="F1581" s="5">
        <f>IFERROR(VLOOKUP(E1581,Raw_Menu!$A$2:$D$33,4,FALSE),0)</f>
        <v>13.95</v>
      </c>
      <c r="G1581" s="5">
        <f t="shared" si="48"/>
        <v>13.95</v>
      </c>
      <c r="H1581">
        <f t="shared" si="49"/>
        <v>15</v>
      </c>
      <c r="I1581" t="str">
        <f>IFERROR(VLOOKUP(tblOrders[[#This Row],[item_id]],Raw_Menu!$A$2:$D$33,3,FALSE),"Unknown")</f>
        <v>American</v>
      </c>
    </row>
    <row r="1582" spans="1:9" x14ac:dyDescent="0.25">
      <c r="A1582">
        <v>1581</v>
      </c>
      <c r="B1582">
        <v>706</v>
      </c>
      <c r="C1582" s="1">
        <v>44938</v>
      </c>
      <c r="D1582" s="2">
        <v>0.65212962962962961</v>
      </c>
      <c r="E1582">
        <v>111</v>
      </c>
      <c r="F1582" s="5">
        <f>IFERROR(VLOOKUP(E1582,Raw_Menu!$A$2:$D$33,4,FALSE),0)</f>
        <v>11.95</v>
      </c>
      <c r="G1582" s="5">
        <f t="shared" si="48"/>
        <v>11.95</v>
      </c>
      <c r="H1582">
        <f t="shared" si="49"/>
        <v>15</v>
      </c>
      <c r="I1582" t="str">
        <f>IFERROR(VLOOKUP(tblOrders[[#This Row],[item_id]],Raw_Menu!$A$2:$D$33,3,FALSE),"Unknown")</f>
        <v>Asian</v>
      </c>
    </row>
    <row r="1583" spans="1:9" x14ac:dyDescent="0.25">
      <c r="A1583">
        <v>1582</v>
      </c>
      <c r="B1583">
        <v>707</v>
      </c>
      <c r="C1583" s="1">
        <v>44938</v>
      </c>
      <c r="D1583" s="2">
        <v>0.65384259259259259</v>
      </c>
      <c r="E1583">
        <v>101</v>
      </c>
      <c r="F1583" s="5">
        <f>IFERROR(VLOOKUP(E1583,Raw_Menu!$A$2:$D$33,4,FALSE),0)</f>
        <v>12.95</v>
      </c>
      <c r="G1583" s="5">
        <f t="shared" si="48"/>
        <v>12.95</v>
      </c>
      <c r="H1583">
        <f t="shared" si="49"/>
        <v>15</v>
      </c>
      <c r="I1583" t="str">
        <f>IFERROR(VLOOKUP(tblOrders[[#This Row],[item_id]],Raw_Menu!$A$2:$D$33,3,FALSE),"Unknown")</f>
        <v>American</v>
      </c>
    </row>
    <row r="1584" spans="1:9" x14ac:dyDescent="0.25">
      <c r="A1584">
        <v>1583</v>
      </c>
      <c r="B1584">
        <v>707</v>
      </c>
      <c r="C1584" s="1">
        <v>44938</v>
      </c>
      <c r="D1584" s="2">
        <v>0.65384259259259259</v>
      </c>
      <c r="E1584">
        <v>118</v>
      </c>
      <c r="F1584" s="5">
        <f>IFERROR(VLOOKUP(E1584,Raw_Menu!$A$2:$D$33,4,FALSE),0)</f>
        <v>14.95</v>
      </c>
      <c r="G1584" s="5">
        <f t="shared" si="48"/>
        <v>14.95</v>
      </c>
      <c r="H1584">
        <f t="shared" si="49"/>
        <v>15</v>
      </c>
      <c r="I1584" t="str">
        <f>IFERROR(VLOOKUP(tblOrders[[#This Row],[item_id]],Raw_Menu!$A$2:$D$33,3,FALSE),"Unknown")</f>
        <v>Mexican</v>
      </c>
    </row>
    <row r="1585" spans="1:9" x14ac:dyDescent="0.25">
      <c r="A1585">
        <v>1584</v>
      </c>
      <c r="B1585">
        <v>707</v>
      </c>
      <c r="C1585" s="1">
        <v>44938</v>
      </c>
      <c r="D1585" s="2">
        <v>0.65384259259259259</v>
      </c>
      <c r="E1585">
        <v>105</v>
      </c>
      <c r="F1585" s="5">
        <f>IFERROR(VLOOKUP(E1585,Raw_Menu!$A$2:$D$33,4,FALSE),0)</f>
        <v>7</v>
      </c>
      <c r="G1585" s="5">
        <f t="shared" si="48"/>
        <v>7</v>
      </c>
      <c r="H1585">
        <f t="shared" si="49"/>
        <v>15</v>
      </c>
      <c r="I1585" t="str">
        <f>IFERROR(VLOOKUP(tblOrders[[#This Row],[item_id]],Raw_Menu!$A$2:$D$33,3,FALSE),"Unknown")</f>
        <v>American</v>
      </c>
    </row>
    <row r="1586" spans="1:9" x14ac:dyDescent="0.25">
      <c r="A1586">
        <v>1585</v>
      </c>
      <c r="B1586">
        <v>708</v>
      </c>
      <c r="C1586" s="1">
        <v>44938</v>
      </c>
      <c r="D1586" s="2">
        <v>0.66162037037037036</v>
      </c>
      <c r="E1586">
        <v>125</v>
      </c>
      <c r="F1586" s="5">
        <f>IFERROR(VLOOKUP(E1586,Raw_Menu!$A$2:$D$33,4,FALSE),0)</f>
        <v>17.95</v>
      </c>
      <c r="G1586" s="5">
        <f t="shared" si="48"/>
        <v>17.95</v>
      </c>
      <c r="H1586">
        <f t="shared" si="49"/>
        <v>15</v>
      </c>
      <c r="I1586" t="str">
        <f>IFERROR(VLOOKUP(tblOrders[[#This Row],[item_id]],Raw_Menu!$A$2:$D$33,3,FALSE),"Unknown")</f>
        <v>Italian</v>
      </c>
    </row>
    <row r="1587" spans="1:9" x14ac:dyDescent="0.25">
      <c r="A1587">
        <v>1586</v>
      </c>
      <c r="B1587">
        <v>709</v>
      </c>
      <c r="C1587" s="1">
        <v>44938</v>
      </c>
      <c r="D1587" s="2">
        <v>0.66245370370370371</v>
      </c>
      <c r="E1587">
        <v>101</v>
      </c>
      <c r="F1587" s="5">
        <f>IFERROR(VLOOKUP(E1587,Raw_Menu!$A$2:$D$33,4,FALSE),0)</f>
        <v>12.95</v>
      </c>
      <c r="G1587" s="5">
        <f t="shared" si="48"/>
        <v>12.95</v>
      </c>
      <c r="H1587">
        <f t="shared" si="49"/>
        <v>15</v>
      </c>
      <c r="I1587" t="str">
        <f>IFERROR(VLOOKUP(tblOrders[[#This Row],[item_id]],Raw_Menu!$A$2:$D$33,3,FALSE),"Unknown")</f>
        <v>American</v>
      </c>
    </row>
    <row r="1588" spans="1:9" x14ac:dyDescent="0.25">
      <c r="A1588">
        <v>1587</v>
      </c>
      <c r="B1588">
        <v>710</v>
      </c>
      <c r="C1588" s="1">
        <v>44938</v>
      </c>
      <c r="D1588" s="2">
        <v>0.6665740740740741</v>
      </c>
      <c r="E1588">
        <v>109</v>
      </c>
      <c r="F1588" s="5">
        <f>IFERROR(VLOOKUP(E1588,Raw_Menu!$A$2:$D$33,4,FALSE),0)</f>
        <v>17.95</v>
      </c>
      <c r="G1588" s="5">
        <f t="shared" si="48"/>
        <v>17.95</v>
      </c>
      <c r="H1588">
        <f t="shared" si="49"/>
        <v>15</v>
      </c>
      <c r="I1588" t="str">
        <f>IFERROR(VLOOKUP(tblOrders[[#This Row],[item_id]],Raw_Menu!$A$2:$D$33,3,FALSE),"Unknown")</f>
        <v>Asian</v>
      </c>
    </row>
    <row r="1589" spans="1:9" x14ac:dyDescent="0.25">
      <c r="A1589">
        <v>1588</v>
      </c>
      <c r="B1589">
        <v>710</v>
      </c>
      <c r="C1589" s="1">
        <v>44938</v>
      </c>
      <c r="D1589" s="2">
        <v>0.6665740740740741</v>
      </c>
      <c r="E1589">
        <v>105</v>
      </c>
      <c r="F1589" s="5">
        <f>IFERROR(VLOOKUP(E1589,Raw_Menu!$A$2:$D$33,4,FALSE),0)</f>
        <v>7</v>
      </c>
      <c r="G1589" s="5">
        <f t="shared" si="48"/>
        <v>7</v>
      </c>
      <c r="H1589">
        <f t="shared" si="49"/>
        <v>15</v>
      </c>
      <c r="I1589" t="str">
        <f>IFERROR(VLOOKUP(tblOrders[[#This Row],[item_id]],Raw_Menu!$A$2:$D$33,3,FALSE),"Unknown")</f>
        <v>American</v>
      </c>
    </row>
    <row r="1590" spans="1:9" x14ac:dyDescent="0.25">
      <c r="A1590">
        <v>1589</v>
      </c>
      <c r="B1590">
        <v>710</v>
      </c>
      <c r="C1590" s="1">
        <v>44938</v>
      </c>
      <c r="D1590" s="2">
        <v>0.6665740740740741</v>
      </c>
      <c r="E1590">
        <v>114</v>
      </c>
      <c r="F1590" s="5">
        <f>IFERROR(VLOOKUP(E1590,Raw_Menu!$A$2:$D$33,4,FALSE),0)</f>
        <v>9</v>
      </c>
      <c r="G1590" s="5">
        <f t="shared" si="48"/>
        <v>9</v>
      </c>
      <c r="H1590">
        <f t="shared" si="49"/>
        <v>15</v>
      </c>
      <c r="I1590" t="str">
        <f>IFERROR(VLOOKUP(tblOrders[[#This Row],[item_id]],Raw_Menu!$A$2:$D$33,3,FALSE),"Unknown")</f>
        <v>Asian</v>
      </c>
    </row>
    <row r="1591" spans="1:9" x14ac:dyDescent="0.25">
      <c r="A1591">
        <v>1590</v>
      </c>
      <c r="B1591">
        <v>710</v>
      </c>
      <c r="C1591" s="1">
        <v>44938</v>
      </c>
      <c r="D1591" s="2">
        <v>0.6665740740740741</v>
      </c>
      <c r="E1591" t="s">
        <v>95</v>
      </c>
      <c r="F1591" s="5">
        <f>IFERROR(VLOOKUP(E1591,Raw_Menu!$A$2:$D$33,4,FALSE),0)</f>
        <v>0</v>
      </c>
      <c r="G1591" s="5">
        <f t="shared" si="48"/>
        <v>0</v>
      </c>
      <c r="H1591">
        <f t="shared" si="49"/>
        <v>15</v>
      </c>
      <c r="I1591" t="str">
        <f>IFERROR(VLOOKUP(tblOrders[[#This Row],[item_id]],Raw_Menu!$A$2:$D$33,3,FALSE),"Unknown")</f>
        <v>Unknown</v>
      </c>
    </row>
    <row r="1592" spans="1:9" x14ac:dyDescent="0.25">
      <c r="A1592">
        <v>1591</v>
      </c>
      <c r="B1592">
        <v>711</v>
      </c>
      <c r="C1592" s="1">
        <v>44938</v>
      </c>
      <c r="D1592" s="2">
        <v>0.68136574074074074</v>
      </c>
      <c r="E1592">
        <v>103</v>
      </c>
      <c r="F1592" s="5">
        <f>IFERROR(VLOOKUP(E1592,Raw_Menu!$A$2:$D$33,4,FALSE),0)</f>
        <v>9</v>
      </c>
      <c r="G1592" s="5">
        <f t="shared" si="48"/>
        <v>9</v>
      </c>
      <c r="H1592">
        <f t="shared" si="49"/>
        <v>16</v>
      </c>
      <c r="I1592" t="str">
        <f>IFERROR(VLOOKUP(tblOrders[[#This Row],[item_id]],Raw_Menu!$A$2:$D$33,3,FALSE),"Unknown")</f>
        <v>American</v>
      </c>
    </row>
    <row r="1593" spans="1:9" x14ac:dyDescent="0.25">
      <c r="A1593">
        <v>1592</v>
      </c>
      <c r="B1593">
        <v>711</v>
      </c>
      <c r="C1593" s="1">
        <v>44938</v>
      </c>
      <c r="D1593" s="2">
        <v>0.68136574074074074</v>
      </c>
      <c r="E1593">
        <v>129</v>
      </c>
      <c r="F1593" s="5">
        <f>IFERROR(VLOOKUP(E1593,Raw_Menu!$A$2:$D$33,4,FALSE),0)</f>
        <v>15.5</v>
      </c>
      <c r="G1593" s="5">
        <f t="shared" si="48"/>
        <v>15.5</v>
      </c>
      <c r="H1593">
        <f t="shared" si="49"/>
        <v>16</v>
      </c>
      <c r="I1593" t="str">
        <f>IFERROR(VLOOKUP(tblOrders[[#This Row],[item_id]],Raw_Menu!$A$2:$D$33,3,FALSE),"Unknown")</f>
        <v>Italian</v>
      </c>
    </row>
    <row r="1594" spans="1:9" x14ac:dyDescent="0.25">
      <c r="A1594">
        <v>1593</v>
      </c>
      <c r="B1594">
        <v>711</v>
      </c>
      <c r="C1594" s="1">
        <v>44938</v>
      </c>
      <c r="D1594" s="2">
        <v>0.68136574074074074</v>
      </c>
      <c r="E1594">
        <v>112</v>
      </c>
      <c r="F1594" s="5">
        <f>IFERROR(VLOOKUP(E1594,Raw_Menu!$A$2:$D$33,4,FALSE),0)</f>
        <v>14.95</v>
      </c>
      <c r="G1594" s="5">
        <f t="shared" si="48"/>
        <v>14.95</v>
      </c>
      <c r="H1594">
        <f t="shared" si="49"/>
        <v>16</v>
      </c>
      <c r="I1594" t="str">
        <f>IFERROR(VLOOKUP(tblOrders[[#This Row],[item_id]],Raw_Menu!$A$2:$D$33,3,FALSE),"Unknown")</f>
        <v>Asian</v>
      </c>
    </row>
    <row r="1595" spans="1:9" x14ac:dyDescent="0.25">
      <c r="A1595">
        <v>1594</v>
      </c>
      <c r="B1595">
        <v>711</v>
      </c>
      <c r="C1595" s="1">
        <v>44938</v>
      </c>
      <c r="D1595" s="2">
        <v>0.68136574074074074</v>
      </c>
      <c r="E1595">
        <v>120</v>
      </c>
      <c r="F1595" s="5">
        <f>IFERROR(VLOOKUP(E1595,Raw_Menu!$A$2:$D$33,4,FALSE),0)</f>
        <v>13.95</v>
      </c>
      <c r="G1595" s="5">
        <f t="shared" si="48"/>
        <v>13.95</v>
      </c>
      <c r="H1595">
        <f t="shared" si="49"/>
        <v>16</v>
      </c>
      <c r="I1595" t="str">
        <f>IFERROR(VLOOKUP(tblOrders[[#This Row],[item_id]],Raw_Menu!$A$2:$D$33,3,FALSE),"Unknown")</f>
        <v>Mexican</v>
      </c>
    </row>
    <row r="1596" spans="1:9" x14ac:dyDescent="0.25">
      <c r="A1596">
        <v>1595</v>
      </c>
      <c r="B1596">
        <v>712</v>
      </c>
      <c r="C1596" s="1">
        <v>44938</v>
      </c>
      <c r="D1596" s="2">
        <v>0.68215277777777783</v>
      </c>
      <c r="E1596">
        <v>127</v>
      </c>
      <c r="F1596" s="5">
        <f>IFERROR(VLOOKUP(E1596,Raw_Menu!$A$2:$D$33,4,FALSE),0)</f>
        <v>17.95</v>
      </c>
      <c r="G1596" s="5">
        <f t="shared" si="48"/>
        <v>17.95</v>
      </c>
      <c r="H1596">
        <f t="shared" si="49"/>
        <v>16</v>
      </c>
      <c r="I1596" t="str">
        <f>IFERROR(VLOOKUP(tblOrders[[#This Row],[item_id]],Raw_Menu!$A$2:$D$33,3,FALSE),"Unknown")</f>
        <v>Italian</v>
      </c>
    </row>
    <row r="1597" spans="1:9" x14ac:dyDescent="0.25">
      <c r="A1597">
        <v>1596</v>
      </c>
      <c r="B1597">
        <v>713</v>
      </c>
      <c r="C1597" s="1">
        <v>44938</v>
      </c>
      <c r="D1597" s="2">
        <v>0.68884259259259262</v>
      </c>
      <c r="E1597">
        <v>124</v>
      </c>
      <c r="F1597" s="5">
        <f>IFERROR(VLOOKUP(E1597,Raw_Menu!$A$2:$D$33,4,FALSE),0)</f>
        <v>14.5</v>
      </c>
      <c r="G1597" s="5">
        <f t="shared" si="48"/>
        <v>14.5</v>
      </c>
      <c r="H1597">
        <f t="shared" si="49"/>
        <v>16</v>
      </c>
      <c r="I1597" t="str">
        <f>IFERROR(VLOOKUP(tblOrders[[#This Row],[item_id]],Raw_Menu!$A$2:$D$33,3,FALSE),"Unknown")</f>
        <v>Italian</v>
      </c>
    </row>
    <row r="1598" spans="1:9" x14ac:dyDescent="0.25">
      <c r="A1598">
        <v>1597</v>
      </c>
      <c r="B1598">
        <v>713</v>
      </c>
      <c r="C1598" s="1">
        <v>44938</v>
      </c>
      <c r="D1598" s="2">
        <v>0.68884259259259262</v>
      </c>
      <c r="E1598">
        <v>128</v>
      </c>
      <c r="F1598" s="5">
        <f>IFERROR(VLOOKUP(E1598,Raw_Menu!$A$2:$D$33,4,FALSE),0)</f>
        <v>15.5</v>
      </c>
      <c r="G1598" s="5">
        <f t="shared" si="48"/>
        <v>15.5</v>
      </c>
      <c r="H1598">
        <f t="shared" si="49"/>
        <v>16</v>
      </c>
      <c r="I1598" t="str">
        <f>IFERROR(VLOOKUP(tblOrders[[#This Row],[item_id]],Raw_Menu!$A$2:$D$33,3,FALSE),"Unknown")</f>
        <v>Italian</v>
      </c>
    </row>
    <row r="1599" spans="1:9" x14ac:dyDescent="0.25">
      <c r="A1599">
        <v>1598</v>
      </c>
      <c r="B1599">
        <v>714</v>
      </c>
      <c r="C1599" s="1">
        <v>44938</v>
      </c>
      <c r="D1599" s="2">
        <v>0.70495370370370369</v>
      </c>
      <c r="E1599">
        <v>108</v>
      </c>
      <c r="F1599" s="5">
        <f>IFERROR(VLOOKUP(E1599,Raw_Menu!$A$2:$D$33,4,FALSE),0)</f>
        <v>14.5</v>
      </c>
      <c r="G1599" s="5">
        <f t="shared" si="48"/>
        <v>14.5</v>
      </c>
      <c r="H1599">
        <f t="shared" si="49"/>
        <v>16</v>
      </c>
      <c r="I1599" t="str">
        <f>IFERROR(VLOOKUP(tblOrders[[#This Row],[item_id]],Raw_Menu!$A$2:$D$33,3,FALSE),"Unknown")</f>
        <v>Asian</v>
      </c>
    </row>
    <row r="1600" spans="1:9" x14ac:dyDescent="0.25">
      <c r="A1600">
        <v>1599</v>
      </c>
      <c r="B1600">
        <v>714</v>
      </c>
      <c r="C1600" s="1">
        <v>44938</v>
      </c>
      <c r="D1600" s="2">
        <v>0.70495370370370369</v>
      </c>
      <c r="E1600">
        <v>109</v>
      </c>
      <c r="F1600" s="5">
        <f>IFERROR(VLOOKUP(E1600,Raw_Menu!$A$2:$D$33,4,FALSE),0)</f>
        <v>17.95</v>
      </c>
      <c r="G1600" s="5">
        <f t="shared" si="48"/>
        <v>17.95</v>
      </c>
      <c r="H1600">
        <f t="shared" si="49"/>
        <v>16</v>
      </c>
      <c r="I1600" t="str">
        <f>IFERROR(VLOOKUP(tblOrders[[#This Row],[item_id]],Raw_Menu!$A$2:$D$33,3,FALSE),"Unknown")</f>
        <v>Asian</v>
      </c>
    </row>
    <row r="1601" spans="1:9" x14ac:dyDescent="0.25">
      <c r="A1601">
        <v>1600</v>
      </c>
      <c r="B1601">
        <v>714</v>
      </c>
      <c r="C1601" s="1">
        <v>44938</v>
      </c>
      <c r="D1601" s="2">
        <v>0.70495370370370369</v>
      </c>
      <c r="E1601">
        <v>109</v>
      </c>
      <c r="F1601" s="5">
        <f>IFERROR(VLOOKUP(E1601,Raw_Menu!$A$2:$D$33,4,FALSE),0)</f>
        <v>17.95</v>
      </c>
      <c r="G1601" s="5">
        <f t="shared" si="48"/>
        <v>17.95</v>
      </c>
      <c r="H1601">
        <f t="shared" si="49"/>
        <v>16</v>
      </c>
      <c r="I1601" t="str">
        <f>IFERROR(VLOOKUP(tblOrders[[#This Row],[item_id]],Raw_Menu!$A$2:$D$33,3,FALSE),"Unknown")</f>
        <v>Asian</v>
      </c>
    </row>
    <row r="1602" spans="1:9" x14ac:dyDescent="0.25">
      <c r="A1602">
        <v>1601</v>
      </c>
      <c r="B1602">
        <v>714</v>
      </c>
      <c r="C1602" s="1">
        <v>44938</v>
      </c>
      <c r="D1602" s="2">
        <v>0.70495370370370369</v>
      </c>
      <c r="E1602">
        <v>110</v>
      </c>
      <c r="F1602" s="5">
        <f>IFERROR(VLOOKUP(E1602,Raw_Menu!$A$2:$D$33,4,FALSE),0)</f>
        <v>17.95</v>
      </c>
      <c r="G1602" s="5">
        <f t="shared" ref="G1602:G1665" si="50">VALUE(F1602)</f>
        <v>17.95</v>
      </c>
      <c r="H1602">
        <f t="shared" ref="H1602:H1665" si="51">HOUR(D1602)</f>
        <v>16</v>
      </c>
      <c r="I1602" t="str">
        <f>IFERROR(VLOOKUP(tblOrders[[#This Row],[item_id]],Raw_Menu!$A$2:$D$33,3,FALSE),"Unknown")</f>
        <v>Asian</v>
      </c>
    </row>
    <row r="1603" spans="1:9" x14ac:dyDescent="0.25">
      <c r="A1603">
        <v>1602</v>
      </c>
      <c r="B1603">
        <v>715</v>
      </c>
      <c r="C1603" s="1">
        <v>44938</v>
      </c>
      <c r="D1603" s="2">
        <v>0.71218749999999997</v>
      </c>
      <c r="E1603">
        <v>113</v>
      </c>
      <c r="F1603" s="5">
        <f>IFERROR(VLOOKUP(E1603,Raw_Menu!$A$2:$D$33,4,FALSE),0)</f>
        <v>5</v>
      </c>
      <c r="G1603" s="5">
        <f t="shared" si="50"/>
        <v>5</v>
      </c>
      <c r="H1603">
        <f t="shared" si="51"/>
        <v>17</v>
      </c>
      <c r="I1603" t="str">
        <f>IFERROR(VLOOKUP(tblOrders[[#This Row],[item_id]],Raw_Menu!$A$2:$D$33,3,FALSE),"Unknown")</f>
        <v>Asian</v>
      </c>
    </row>
    <row r="1604" spans="1:9" x14ac:dyDescent="0.25">
      <c r="A1604">
        <v>1603</v>
      </c>
      <c r="B1604">
        <v>715</v>
      </c>
      <c r="C1604" s="1">
        <v>44938</v>
      </c>
      <c r="D1604" s="2">
        <v>0.71218749999999997</v>
      </c>
      <c r="E1604">
        <v>118</v>
      </c>
      <c r="F1604" s="5">
        <f>IFERROR(VLOOKUP(E1604,Raw_Menu!$A$2:$D$33,4,FALSE),0)</f>
        <v>14.95</v>
      </c>
      <c r="G1604" s="5">
        <f t="shared" si="50"/>
        <v>14.95</v>
      </c>
      <c r="H1604">
        <f t="shared" si="51"/>
        <v>17</v>
      </c>
      <c r="I1604" t="str">
        <f>IFERROR(VLOOKUP(tblOrders[[#This Row],[item_id]],Raw_Menu!$A$2:$D$33,3,FALSE),"Unknown")</f>
        <v>Mexican</v>
      </c>
    </row>
    <row r="1605" spans="1:9" x14ac:dyDescent="0.25">
      <c r="A1605">
        <v>1604</v>
      </c>
      <c r="B1605">
        <v>715</v>
      </c>
      <c r="C1605" s="1">
        <v>44938</v>
      </c>
      <c r="D1605" s="2">
        <v>0.71218749999999997</v>
      </c>
      <c r="E1605">
        <v>131</v>
      </c>
      <c r="F1605" s="5">
        <f>IFERROR(VLOOKUP(E1605,Raw_Menu!$A$2:$D$33,4,FALSE),0)</f>
        <v>17.95</v>
      </c>
      <c r="G1605" s="5">
        <f t="shared" si="50"/>
        <v>17.95</v>
      </c>
      <c r="H1605">
        <f t="shared" si="51"/>
        <v>17</v>
      </c>
      <c r="I1605" t="str">
        <f>IFERROR(VLOOKUP(tblOrders[[#This Row],[item_id]],Raw_Menu!$A$2:$D$33,3,FALSE),"Unknown")</f>
        <v>Italian</v>
      </c>
    </row>
    <row r="1606" spans="1:9" x14ac:dyDescent="0.25">
      <c r="A1606">
        <v>1605</v>
      </c>
      <c r="B1606">
        <v>716</v>
      </c>
      <c r="C1606" s="1">
        <v>44938</v>
      </c>
      <c r="D1606" s="2">
        <v>0.71255787037037033</v>
      </c>
      <c r="E1606">
        <v>107</v>
      </c>
      <c r="F1606" s="5">
        <f>IFERROR(VLOOKUP(E1606,Raw_Menu!$A$2:$D$33,4,FALSE),0)</f>
        <v>16.5</v>
      </c>
      <c r="G1606" s="5">
        <f t="shared" si="50"/>
        <v>16.5</v>
      </c>
      <c r="H1606">
        <f t="shared" si="51"/>
        <v>17</v>
      </c>
      <c r="I1606" t="str">
        <f>IFERROR(VLOOKUP(tblOrders[[#This Row],[item_id]],Raw_Menu!$A$2:$D$33,3,FALSE),"Unknown")</f>
        <v>Asian</v>
      </c>
    </row>
    <row r="1607" spans="1:9" x14ac:dyDescent="0.25">
      <c r="A1607">
        <v>1606</v>
      </c>
      <c r="B1607">
        <v>717</v>
      </c>
      <c r="C1607" s="1">
        <v>44938</v>
      </c>
      <c r="D1607" s="2">
        <v>0.72550925925925924</v>
      </c>
      <c r="E1607">
        <v>101</v>
      </c>
      <c r="F1607" s="5">
        <f>IFERROR(VLOOKUP(E1607,Raw_Menu!$A$2:$D$33,4,FALSE),0)</f>
        <v>12.95</v>
      </c>
      <c r="G1607" s="5">
        <f t="shared" si="50"/>
        <v>12.95</v>
      </c>
      <c r="H1607">
        <f t="shared" si="51"/>
        <v>17</v>
      </c>
      <c r="I1607" t="str">
        <f>IFERROR(VLOOKUP(tblOrders[[#This Row],[item_id]],Raw_Menu!$A$2:$D$33,3,FALSE),"Unknown")</f>
        <v>American</v>
      </c>
    </row>
    <row r="1608" spans="1:9" x14ac:dyDescent="0.25">
      <c r="A1608">
        <v>1607</v>
      </c>
      <c r="B1608">
        <v>717</v>
      </c>
      <c r="C1608" s="1">
        <v>44938</v>
      </c>
      <c r="D1608" s="2">
        <v>0.72550925925925924</v>
      </c>
      <c r="E1608">
        <v>105</v>
      </c>
      <c r="F1608" s="5">
        <f>IFERROR(VLOOKUP(E1608,Raw_Menu!$A$2:$D$33,4,FALSE),0)</f>
        <v>7</v>
      </c>
      <c r="G1608" s="5">
        <f t="shared" si="50"/>
        <v>7</v>
      </c>
      <c r="H1608">
        <f t="shared" si="51"/>
        <v>17</v>
      </c>
      <c r="I1608" t="str">
        <f>IFERROR(VLOOKUP(tblOrders[[#This Row],[item_id]],Raw_Menu!$A$2:$D$33,3,FALSE),"Unknown")</f>
        <v>American</v>
      </c>
    </row>
    <row r="1609" spans="1:9" x14ac:dyDescent="0.25">
      <c r="A1609">
        <v>1608</v>
      </c>
      <c r="B1609">
        <v>718</v>
      </c>
      <c r="C1609" s="1">
        <v>44938</v>
      </c>
      <c r="D1609" s="2">
        <v>0.74062499999999998</v>
      </c>
      <c r="E1609">
        <v>102</v>
      </c>
      <c r="F1609" s="5">
        <f>IFERROR(VLOOKUP(E1609,Raw_Menu!$A$2:$D$33,4,FALSE),0)</f>
        <v>13.95</v>
      </c>
      <c r="G1609" s="5">
        <f t="shared" si="50"/>
        <v>13.95</v>
      </c>
      <c r="H1609">
        <f t="shared" si="51"/>
        <v>17</v>
      </c>
      <c r="I1609" t="str">
        <f>IFERROR(VLOOKUP(tblOrders[[#This Row],[item_id]],Raw_Menu!$A$2:$D$33,3,FALSE),"Unknown")</f>
        <v>American</v>
      </c>
    </row>
    <row r="1610" spans="1:9" x14ac:dyDescent="0.25">
      <c r="A1610">
        <v>1609</v>
      </c>
      <c r="B1610">
        <v>718</v>
      </c>
      <c r="C1610" s="1">
        <v>44938</v>
      </c>
      <c r="D1610" s="2">
        <v>0.74062499999999998</v>
      </c>
      <c r="E1610">
        <v>105</v>
      </c>
      <c r="F1610" s="5">
        <f>IFERROR(VLOOKUP(E1610,Raw_Menu!$A$2:$D$33,4,FALSE),0)</f>
        <v>7</v>
      </c>
      <c r="G1610" s="5">
        <f t="shared" si="50"/>
        <v>7</v>
      </c>
      <c r="H1610">
        <f t="shared" si="51"/>
        <v>17</v>
      </c>
      <c r="I1610" t="str">
        <f>IFERROR(VLOOKUP(tblOrders[[#This Row],[item_id]],Raw_Menu!$A$2:$D$33,3,FALSE),"Unknown")</f>
        <v>American</v>
      </c>
    </row>
    <row r="1611" spans="1:9" x14ac:dyDescent="0.25">
      <c r="A1611">
        <v>1610</v>
      </c>
      <c r="B1611">
        <v>719</v>
      </c>
      <c r="C1611" s="1">
        <v>44938</v>
      </c>
      <c r="D1611" s="2">
        <v>0.7447569444444444</v>
      </c>
      <c r="E1611">
        <v>101</v>
      </c>
      <c r="F1611" s="5">
        <f>IFERROR(VLOOKUP(E1611,Raw_Menu!$A$2:$D$33,4,FALSE),0)</f>
        <v>12.95</v>
      </c>
      <c r="G1611" s="5">
        <f t="shared" si="50"/>
        <v>12.95</v>
      </c>
      <c r="H1611">
        <f t="shared" si="51"/>
        <v>17</v>
      </c>
      <c r="I1611" t="str">
        <f>IFERROR(VLOOKUP(tblOrders[[#This Row],[item_id]],Raw_Menu!$A$2:$D$33,3,FALSE),"Unknown")</f>
        <v>American</v>
      </c>
    </row>
    <row r="1612" spans="1:9" x14ac:dyDescent="0.25">
      <c r="A1612">
        <v>1611</v>
      </c>
      <c r="B1612">
        <v>719</v>
      </c>
      <c r="C1612" s="1">
        <v>44938</v>
      </c>
      <c r="D1612" s="2">
        <v>0.7447569444444444</v>
      </c>
      <c r="E1612">
        <v>129</v>
      </c>
      <c r="F1612" s="5">
        <f>IFERROR(VLOOKUP(E1612,Raw_Menu!$A$2:$D$33,4,FALSE),0)</f>
        <v>15.5</v>
      </c>
      <c r="G1612" s="5">
        <f t="shared" si="50"/>
        <v>15.5</v>
      </c>
      <c r="H1612">
        <f t="shared" si="51"/>
        <v>17</v>
      </c>
      <c r="I1612" t="str">
        <f>IFERROR(VLOOKUP(tblOrders[[#This Row],[item_id]],Raw_Menu!$A$2:$D$33,3,FALSE),"Unknown")</f>
        <v>Italian</v>
      </c>
    </row>
    <row r="1613" spans="1:9" x14ac:dyDescent="0.25">
      <c r="A1613">
        <v>1612</v>
      </c>
      <c r="B1613">
        <v>720</v>
      </c>
      <c r="C1613" s="1">
        <v>44938</v>
      </c>
      <c r="D1613" s="2">
        <v>0.74582175925925931</v>
      </c>
      <c r="E1613">
        <v>126</v>
      </c>
      <c r="F1613" s="5">
        <f>IFERROR(VLOOKUP(E1613,Raw_Menu!$A$2:$D$33,4,FALSE),0)</f>
        <v>14.5</v>
      </c>
      <c r="G1613" s="5">
        <f t="shared" si="50"/>
        <v>14.5</v>
      </c>
      <c r="H1613">
        <f t="shared" si="51"/>
        <v>17</v>
      </c>
      <c r="I1613" t="str">
        <f>IFERROR(VLOOKUP(tblOrders[[#This Row],[item_id]],Raw_Menu!$A$2:$D$33,3,FALSE),"Unknown")</f>
        <v>Italian</v>
      </c>
    </row>
    <row r="1614" spans="1:9" x14ac:dyDescent="0.25">
      <c r="A1614">
        <v>1613</v>
      </c>
      <c r="B1614">
        <v>720</v>
      </c>
      <c r="C1614" s="1">
        <v>44938</v>
      </c>
      <c r="D1614" s="2">
        <v>0.74582175925925931</v>
      </c>
      <c r="E1614">
        <v>111</v>
      </c>
      <c r="F1614" s="5">
        <f>IFERROR(VLOOKUP(E1614,Raw_Menu!$A$2:$D$33,4,FALSE),0)</f>
        <v>11.95</v>
      </c>
      <c r="G1614" s="5">
        <f t="shared" si="50"/>
        <v>11.95</v>
      </c>
      <c r="H1614">
        <f t="shared" si="51"/>
        <v>17</v>
      </c>
      <c r="I1614" t="str">
        <f>IFERROR(VLOOKUP(tblOrders[[#This Row],[item_id]],Raw_Menu!$A$2:$D$33,3,FALSE),"Unknown")</f>
        <v>Asian</v>
      </c>
    </row>
    <row r="1615" spans="1:9" x14ac:dyDescent="0.25">
      <c r="A1615">
        <v>1614</v>
      </c>
      <c r="B1615">
        <v>720</v>
      </c>
      <c r="C1615" s="1">
        <v>44938</v>
      </c>
      <c r="D1615" s="2">
        <v>0.74582175925925931</v>
      </c>
      <c r="E1615">
        <v>112</v>
      </c>
      <c r="F1615" s="5">
        <f>IFERROR(VLOOKUP(E1615,Raw_Menu!$A$2:$D$33,4,FALSE),0)</f>
        <v>14.95</v>
      </c>
      <c r="G1615" s="5">
        <f t="shared" si="50"/>
        <v>14.95</v>
      </c>
      <c r="H1615">
        <f t="shared" si="51"/>
        <v>17</v>
      </c>
      <c r="I1615" t="str">
        <f>IFERROR(VLOOKUP(tblOrders[[#This Row],[item_id]],Raw_Menu!$A$2:$D$33,3,FALSE),"Unknown")</f>
        <v>Asian</v>
      </c>
    </row>
    <row r="1616" spans="1:9" x14ac:dyDescent="0.25">
      <c r="A1616">
        <v>1615</v>
      </c>
      <c r="B1616">
        <v>720</v>
      </c>
      <c r="C1616" s="1">
        <v>44938</v>
      </c>
      <c r="D1616" s="2">
        <v>0.74582175925925931</v>
      </c>
      <c r="E1616">
        <v>120</v>
      </c>
      <c r="F1616" s="5">
        <f>IFERROR(VLOOKUP(E1616,Raw_Menu!$A$2:$D$33,4,FALSE),0)</f>
        <v>13.95</v>
      </c>
      <c r="G1616" s="5">
        <f t="shared" si="50"/>
        <v>13.95</v>
      </c>
      <c r="H1616">
        <f t="shared" si="51"/>
        <v>17</v>
      </c>
      <c r="I1616" t="str">
        <f>IFERROR(VLOOKUP(tblOrders[[#This Row],[item_id]],Raw_Menu!$A$2:$D$33,3,FALSE),"Unknown")</f>
        <v>Mexican</v>
      </c>
    </row>
    <row r="1617" spans="1:9" x14ac:dyDescent="0.25">
      <c r="A1617">
        <v>1616</v>
      </c>
      <c r="B1617">
        <v>721</v>
      </c>
      <c r="C1617" s="1">
        <v>44938</v>
      </c>
      <c r="D1617" s="2">
        <v>0.76197916666666665</v>
      </c>
      <c r="E1617">
        <v>108</v>
      </c>
      <c r="F1617" s="5">
        <f>IFERROR(VLOOKUP(E1617,Raw_Menu!$A$2:$D$33,4,FALSE),0)</f>
        <v>14.5</v>
      </c>
      <c r="G1617" s="5">
        <f t="shared" si="50"/>
        <v>14.5</v>
      </c>
      <c r="H1617">
        <f t="shared" si="51"/>
        <v>18</v>
      </c>
      <c r="I1617" t="str">
        <f>IFERROR(VLOOKUP(tblOrders[[#This Row],[item_id]],Raw_Menu!$A$2:$D$33,3,FALSE),"Unknown")</f>
        <v>Asian</v>
      </c>
    </row>
    <row r="1618" spans="1:9" x14ac:dyDescent="0.25">
      <c r="A1618">
        <v>1617</v>
      </c>
      <c r="B1618">
        <v>721</v>
      </c>
      <c r="C1618" s="1">
        <v>44938</v>
      </c>
      <c r="D1618" s="2">
        <v>0.76197916666666665</v>
      </c>
      <c r="E1618">
        <v>122</v>
      </c>
      <c r="F1618" s="5">
        <f>IFERROR(VLOOKUP(E1618,Raw_Menu!$A$2:$D$33,4,FALSE),0)</f>
        <v>7</v>
      </c>
      <c r="G1618" s="5">
        <f t="shared" si="50"/>
        <v>7</v>
      </c>
      <c r="H1618">
        <f t="shared" si="51"/>
        <v>18</v>
      </c>
      <c r="I1618" t="str">
        <f>IFERROR(VLOOKUP(tblOrders[[#This Row],[item_id]],Raw_Menu!$A$2:$D$33,3,FALSE),"Unknown")</f>
        <v>Mexican</v>
      </c>
    </row>
    <row r="1619" spans="1:9" x14ac:dyDescent="0.25">
      <c r="A1619">
        <v>1618</v>
      </c>
      <c r="B1619">
        <v>722</v>
      </c>
      <c r="C1619" s="1">
        <v>44938</v>
      </c>
      <c r="D1619" s="2">
        <v>0.7645601851851852</v>
      </c>
      <c r="E1619">
        <v>111</v>
      </c>
      <c r="F1619" s="5">
        <f>IFERROR(VLOOKUP(E1619,Raw_Menu!$A$2:$D$33,4,FALSE),0)</f>
        <v>11.95</v>
      </c>
      <c r="G1619" s="5">
        <f t="shared" si="50"/>
        <v>11.95</v>
      </c>
      <c r="H1619">
        <f t="shared" si="51"/>
        <v>18</v>
      </c>
      <c r="I1619" t="str">
        <f>IFERROR(VLOOKUP(tblOrders[[#This Row],[item_id]],Raw_Menu!$A$2:$D$33,3,FALSE),"Unknown")</f>
        <v>Asian</v>
      </c>
    </row>
    <row r="1620" spans="1:9" x14ac:dyDescent="0.25">
      <c r="A1620">
        <v>1619</v>
      </c>
      <c r="B1620">
        <v>722</v>
      </c>
      <c r="C1620" s="1">
        <v>44938</v>
      </c>
      <c r="D1620" s="2">
        <v>0.7645601851851852</v>
      </c>
      <c r="E1620">
        <v>130</v>
      </c>
      <c r="F1620" s="5">
        <f>IFERROR(VLOOKUP(E1620,Raw_Menu!$A$2:$D$33,4,FALSE),0)</f>
        <v>19.95</v>
      </c>
      <c r="G1620" s="5">
        <f t="shared" si="50"/>
        <v>19.95</v>
      </c>
      <c r="H1620">
        <f t="shared" si="51"/>
        <v>18</v>
      </c>
      <c r="I1620" t="str">
        <f>IFERROR(VLOOKUP(tblOrders[[#This Row],[item_id]],Raw_Menu!$A$2:$D$33,3,FALSE),"Unknown")</f>
        <v>Italian</v>
      </c>
    </row>
    <row r="1621" spans="1:9" x14ac:dyDescent="0.25">
      <c r="A1621">
        <v>1620</v>
      </c>
      <c r="B1621">
        <v>723</v>
      </c>
      <c r="C1621" s="1">
        <v>44938</v>
      </c>
      <c r="D1621" s="2">
        <v>0.76462962962962966</v>
      </c>
      <c r="E1621">
        <v>101</v>
      </c>
      <c r="F1621" s="5">
        <f>IFERROR(VLOOKUP(E1621,Raw_Menu!$A$2:$D$33,4,FALSE),0)</f>
        <v>12.95</v>
      </c>
      <c r="G1621" s="5">
        <f t="shared" si="50"/>
        <v>12.95</v>
      </c>
      <c r="H1621">
        <f t="shared" si="51"/>
        <v>18</v>
      </c>
      <c r="I1621" t="str">
        <f>IFERROR(VLOOKUP(tblOrders[[#This Row],[item_id]],Raw_Menu!$A$2:$D$33,3,FALSE),"Unknown")</f>
        <v>American</v>
      </c>
    </row>
    <row r="1622" spans="1:9" x14ac:dyDescent="0.25">
      <c r="A1622">
        <v>1621</v>
      </c>
      <c r="B1622">
        <v>723</v>
      </c>
      <c r="C1622" s="1">
        <v>44938</v>
      </c>
      <c r="D1622" s="2">
        <v>0.76462962962962966</v>
      </c>
      <c r="E1622">
        <v>113</v>
      </c>
      <c r="F1622" s="5">
        <f>IFERROR(VLOOKUP(E1622,Raw_Menu!$A$2:$D$33,4,FALSE),0)</f>
        <v>5</v>
      </c>
      <c r="G1622" s="5">
        <f t="shared" si="50"/>
        <v>5</v>
      </c>
      <c r="H1622">
        <f t="shared" si="51"/>
        <v>18</v>
      </c>
      <c r="I1622" t="str">
        <f>IFERROR(VLOOKUP(tblOrders[[#This Row],[item_id]],Raw_Menu!$A$2:$D$33,3,FALSE),"Unknown")</f>
        <v>Asian</v>
      </c>
    </row>
    <row r="1623" spans="1:9" x14ac:dyDescent="0.25">
      <c r="A1623">
        <v>1622</v>
      </c>
      <c r="B1623">
        <v>724</v>
      </c>
      <c r="C1623" s="1">
        <v>44938</v>
      </c>
      <c r="D1623" s="2">
        <v>0.7672106481481481</v>
      </c>
      <c r="E1623">
        <v>107</v>
      </c>
      <c r="F1623" s="5">
        <f>IFERROR(VLOOKUP(E1623,Raw_Menu!$A$2:$D$33,4,FALSE),0)</f>
        <v>16.5</v>
      </c>
      <c r="G1623" s="5">
        <f t="shared" si="50"/>
        <v>16.5</v>
      </c>
      <c r="H1623">
        <f t="shared" si="51"/>
        <v>18</v>
      </c>
      <c r="I1623" t="str">
        <f>IFERROR(VLOOKUP(tblOrders[[#This Row],[item_id]],Raw_Menu!$A$2:$D$33,3,FALSE),"Unknown")</f>
        <v>Asian</v>
      </c>
    </row>
    <row r="1624" spans="1:9" x14ac:dyDescent="0.25">
      <c r="A1624">
        <v>1623</v>
      </c>
      <c r="B1624">
        <v>724</v>
      </c>
      <c r="C1624" s="1">
        <v>44938</v>
      </c>
      <c r="D1624" s="2">
        <v>0.7672106481481481</v>
      </c>
      <c r="E1624">
        <v>126</v>
      </c>
      <c r="F1624" s="5">
        <f>IFERROR(VLOOKUP(E1624,Raw_Menu!$A$2:$D$33,4,FALSE),0)</f>
        <v>14.5</v>
      </c>
      <c r="G1624" s="5">
        <f t="shared" si="50"/>
        <v>14.5</v>
      </c>
      <c r="H1624">
        <f t="shared" si="51"/>
        <v>18</v>
      </c>
      <c r="I1624" t="str">
        <f>IFERROR(VLOOKUP(tblOrders[[#This Row],[item_id]],Raw_Menu!$A$2:$D$33,3,FALSE),"Unknown")</f>
        <v>Italian</v>
      </c>
    </row>
    <row r="1625" spans="1:9" x14ac:dyDescent="0.25">
      <c r="A1625">
        <v>1624</v>
      </c>
      <c r="B1625">
        <v>724</v>
      </c>
      <c r="C1625" s="1">
        <v>44938</v>
      </c>
      <c r="D1625" s="2">
        <v>0.7672106481481481</v>
      </c>
      <c r="E1625">
        <v>105</v>
      </c>
      <c r="F1625" s="5">
        <f>IFERROR(VLOOKUP(E1625,Raw_Menu!$A$2:$D$33,4,FALSE),0)</f>
        <v>7</v>
      </c>
      <c r="G1625" s="5">
        <f t="shared" si="50"/>
        <v>7</v>
      </c>
      <c r="H1625">
        <f t="shared" si="51"/>
        <v>18</v>
      </c>
      <c r="I1625" t="str">
        <f>IFERROR(VLOOKUP(tblOrders[[#This Row],[item_id]],Raw_Menu!$A$2:$D$33,3,FALSE),"Unknown")</f>
        <v>American</v>
      </c>
    </row>
    <row r="1626" spans="1:9" x14ac:dyDescent="0.25">
      <c r="A1626">
        <v>1625</v>
      </c>
      <c r="B1626">
        <v>725</v>
      </c>
      <c r="C1626" s="1">
        <v>44938</v>
      </c>
      <c r="D1626" s="2">
        <v>0.77307870370370368</v>
      </c>
      <c r="E1626">
        <v>107</v>
      </c>
      <c r="F1626" s="5">
        <f>IFERROR(VLOOKUP(E1626,Raw_Menu!$A$2:$D$33,4,FALSE),0)</f>
        <v>16.5</v>
      </c>
      <c r="G1626" s="5">
        <f t="shared" si="50"/>
        <v>16.5</v>
      </c>
      <c r="H1626">
        <f t="shared" si="51"/>
        <v>18</v>
      </c>
      <c r="I1626" t="str">
        <f>IFERROR(VLOOKUP(tblOrders[[#This Row],[item_id]],Raw_Menu!$A$2:$D$33,3,FALSE),"Unknown")</f>
        <v>Asian</v>
      </c>
    </row>
    <row r="1627" spans="1:9" x14ac:dyDescent="0.25">
      <c r="A1627">
        <v>1626</v>
      </c>
      <c r="B1627">
        <v>725</v>
      </c>
      <c r="C1627" s="1">
        <v>44938</v>
      </c>
      <c r="D1627" s="2">
        <v>0.77307870370370368</v>
      </c>
      <c r="E1627">
        <v>129</v>
      </c>
      <c r="F1627" s="5">
        <f>IFERROR(VLOOKUP(E1627,Raw_Menu!$A$2:$D$33,4,FALSE),0)</f>
        <v>15.5</v>
      </c>
      <c r="G1627" s="5">
        <f t="shared" si="50"/>
        <v>15.5</v>
      </c>
      <c r="H1627">
        <f t="shared" si="51"/>
        <v>18</v>
      </c>
      <c r="I1627" t="str">
        <f>IFERROR(VLOOKUP(tblOrders[[#This Row],[item_id]],Raw_Menu!$A$2:$D$33,3,FALSE),"Unknown")</f>
        <v>Italian</v>
      </c>
    </row>
    <row r="1628" spans="1:9" x14ac:dyDescent="0.25">
      <c r="A1628">
        <v>1627</v>
      </c>
      <c r="B1628">
        <v>725</v>
      </c>
      <c r="C1628" s="1">
        <v>44938</v>
      </c>
      <c r="D1628" s="2">
        <v>0.77307870370370368</v>
      </c>
      <c r="E1628">
        <v>106</v>
      </c>
      <c r="F1628" s="5">
        <f>IFERROR(VLOOKUP(E1628,Raw_Menu!$A$2:$D$33,4,FALSE),0)</f>
        <v>7</v>
      </c>
      <c r="G1628" s="5">
        <f t="shared" si="50"/>
        <v>7</v>
      </c>
      <c r="H1628">
        <f t="shared" si="51"/>
        <v>18</v>
      </c>
      <c r="I1628" t="str">
        <f>IFERROR(VLOOKUP(tblOrders[[#This Row],[item_id]],Raw_Menu!$A$2:$D$33,3,FALSE),"Unknown")</f>
        <v>American</v>
      </c>
    </row>
    <row r="1629" spans="1:9" x14ac:dyDescent="0.25">
      <c r="A1629">
        <v>1628</v>
      </c>
      <c r="B1629">
        <v>725</v>
      </c>
      <c r="C1629" s="1">
        <v>44938</v>
      </c>
      <c r="D1629" s="2">
        <v>0.77307870370370368</v>
      </c>
      <c r="E1629" t="s">
        <v>95</v>
      </c>
      <c r="F1629" s="5">
        <f>IFERROR(VLOOKUP(E1629,Raw_Menu!$A$2:$D$33,4,FALSE),0)</f>
        <v>0</v>
      </c>
      <c r="G1629" s="5">
        <f t="shared" si="50"/>
        <v>0</v>
      </c>
      <c r="H1629">
        <f t="shared" si="51"/>
        <v>18</v>
      </c>
      <c r="I1629" t="str">
        <f>IFERROR(VLOOKUP(tblOrders[[#This Row],[item_id]],Raw_Menu!$A$2:$D$33,3,FALSE),"Unknown")</f>
        <v>Unknown</v>
      </c>
    </row>
    <row r="1630" spans="1:9" x14ac:dyDescent="0.25">
      <c r="A1630">
        <v>1629</v>
      </c>
      <c r="B1630">
        <v>726</v>
      </c>
      <c r="C1630" s="1">
        <v>44938</v>
      </c>
      <c r="D1630" s="2">
        <v>0.773900462962963</v>
      </c>
      <c r="E1630">
        <v>120</v>
      </c>
      <c r="F1630" s="5">
        <f>IFERROR(VLOOKUP(E1630,Raw_Menu!$A$2:$D$33,4,FALSE),0)</f>
        <v>13.95</v>
      </c>
      <c r="G1630" s="5">
        <f t="shared" si="50"/>
        <v>13.95</v>
      </c>
      <c r="H1630">
        <f t="shared" si="51"/>
        <v>18</v>
      </c>
      <c r="I1630" t="str">
        <f>IFERROR(VLOOKUP(tblOrders[[#This Row],[item_id]],Raw_Menu!$A$2:$D$33,3,FALSE),"Unknown")</f>
        <v>Mexican</v>
      </c>
    </row>
    <row r="1631" spans="1:9" x14ac:dyDescent="0.25">
      <c r="A1631">
        <v>1630</v>
      </c>
      <c r="B1631">
        <v>727</v>
      </c>
      <c r="C1631" s="1">
        <v>44938</v>
      </c>
      <c r="D1631" s="2">
        <v>0.78121527777777777</v>
      </c>
      <c r="E1631">
        <v>120</v>
      </c>
      <c r="F1631" s="5">
        <f>IFERROR(VLOOKUP(E1631,Raw_Menu!$A$2:$D$33,4,FALSE),0)</f>
        <v>13.95</v>
      </c>
      <c r="G1631" s="5">
        <f t="shared" si="50"/>
        <v>13.95</v>
      </c>
      <c r="H1631">
        <f t="shared" si="51"/>
        <v>18</v>
      </c>
      <c r="I1631" t="str">
        <f>IFERROR(VLOOKUP(tblOrders[[#This Row],[item_id]],Raw_Menu!$A$2:$D$33,3,FALSE),"Unknown")</f>
        <v>Mexican</v>
      </c>
    </row>
    <row r="1632" spans="1:9" x14ac:dyDescent="0.25">
      <c r="A1632">
        <v>1631</v>
      </c>
      <c r="B1632">
        <v>728</v>
      </c>
      <c r="C1632" s="1">
        <v>44938</v>
      </c>
      <c r="D1632" s="2">
        <v>0.78700231481481486</v>
      </c>
      <c r="E1632">
        <v>105</v>
      </c>
      <c r="F1632" s="5">
        <f>IFERROR(VLOOKUP(E1632,Raw_Menu!$A$2:$D$33,4,FALSE),0)</f>
        <v>7</v>
      </c>
      <c r="G1632" s="5">
        <f t="shared" si="50"/>
        <v>7</v>
      </c>
      <c r="H1632">
        <f t="shared" si="51"/>
        <v>18</v>
      </c>
      <c r="I1632" t="str">
        <f>IFERROR(VLOOKUP(tblOrders[[#This Row],[item_id]],Raw_Menu!$A$2:$D$33,3,FALSE),"Unknown")</f>
        <v>American</v>
      </c>
    </row>
    <row r="1633" spans="1:9" x14ac:dyDescent="0.25">
      <c r="A1633">
        <v>1632</v>
      </c>
      <c r="B1633">
        <v>728</v>
      </c>
      <c r="C1633" s="1">
        <v>44938</v>
      </c>
      <c r="D1633" s="2">
        <v>0.78700231481481486</v>
      </c>
      <c r="E1633">
        <v>106</v>
      </c>
      <c r="F1633" s="5">
        <f>IFERROR(VLOOKUP(E1633,Raw_Menu!$A$2:$D$33,4,FALSE),0)</f>
        <v>7</v>
      </c>
      <c r="G1633" s="5">
        <f t="shared" si="50"/>
        <v>7</v>
      </c>
      <c r="H1633">
        <f t="shared" si="51"/>
        <v>18</v>
      </c>
      <c r="I1633" t="str">
        <f>IFERROR(VLOOKUP(tblOrders[[#This Row],[item_id]],Raw_Menu!$A$2:$D$33,3,FALSE),"Unknown")</f>
        <v>American</v>
      </c>
    </row>
    <row r="1634" spans="1:9" x14ac:dyDescent="0.25">
      <c r="A1634">
        <v>1633</v>
      </c>
      <c r="B1634">
        <v>728</v>
      </c>
      <c r="C1634" s="1">
        <v>44938</v>
      </c>
      <c r="D1634" s="2">
        <v>0.78700231481481486</v>
      </c>
      <c r="E1634">
        <v>114</v>
      </c>
      <c r="F1634" s="5">
        <f>IFERROR(VLOOKUP(E1634,Raw_Menu!$A$2:$D$33,4,FALSE),0)</f>
        <v>9</v>
      </c>
      <c r="G1634" s="5">
        <f t="shared" si="50"/>
        <v>9</v>
      </c>
      <c r="H1634">
        <f t="shared" si="51"/>
        <v>18</v>
      </c>
      <c r="I1634" t="str">
        <f>IFERROR(VLOOKUP(tblOrders[[#This Row],[item_id]],Raw_Menu!$A$2:$D$33,3,FALSE),"Unknown")</f>
        <v>Asian</v>
      </c>
    </row>
    <row r="1635" spans="1:9" x14ac:dyDescent="0.25">
      <c r="A1635">
        <v>1634</v>
      </c>
      <c r="B1635">
        <v>729</v>
      </c>
      <c r="C1635" s="1">
        <v>44938</v>
      </c>
      <c r="D1635" s="2">
        <v>0.80603009259259262</v>
      </c>
      <c r="E1635">
        <v>108</v>
      </c>
      <c r="F1635" s="5">
        <f>IFERROR(VLOOKUP(E1635,Raw_Menu!$A$2:$D$33,4,FALSE),0)</f>
        <v>14.5</v>
      </c>
      <c r="G1635" s="5">
        <f t="shared" si="50"/>
        <v>14.5</v>
      </c>
      <c r="H1635">
        <f t="shared" si="51"/>
        <v>19</v>
      </c>
      <c r="I1635" t="str">
        <f>IFERROR(VLOOKUP(tblOrders[[#This Row],[item_id]],Raw_Menu!$A$2:$D$33,3,FALSE),"Unknown")</f>
        <v>Asian</v>
      </c>
    </row>
    <row r="1636" spans="1:9" x14ac:dyDescent="0.25">
      <c r="A1636">
        <v>1635</v>
      </c>
      <c r="B1636">
        <v>729</v>
      </c>
      <c r="C1636" s="1">
        <v>44938</v>
      </c>
      <c r="D1636" s="2">
        <v>0.80603009259259262</v>
      </c>
      <c r="E1636">
        <v>109</v>
      </c>
      <c r="F1636" s="5">
        <f>IFERROR(VLOOKUP(E1636,Raw_Menu!$A$2:$D$33,4,FALSE),0)</f>
        <v>17.95</v>
      </c>
      <c r="G1636" s="5">
        <f t="shared" si="50"/>
        <v>17.95</v>
      </c>
      <c r="H1636">
        <f t="shared" si="51"/>
        <v>19</v>
      </c>
      <c r="I1636" t="str">
        <f>IFERROR(VLOOKUP(tblOrders[[#This Row],[item_id]],Raw_Menu!$A$2:$D$33,3,FALSE),"Unknown")</f>
        <v>Asian</v>
      </c>
    </row>
    <row r="1637" spans="1:9" x14ac:dyDescent="0.25">
      <c r="A1637">
        <v>1636</v>
      </c>
      <c r="B1637">
        <v>729</v>
      </c>
      <c r="C1637" s="1">
        <v>44938</v>
      </c>
      <c r="D1637" s="2">
        <v>0.80603009259259262</v>
      </c>
      <c r="E1637">
        <v>120</v>
      </c>
      <c r="F1637" s="5">
        <f>IFERROR(VLOOKUP(E1637,Raw_Menu!$A$2:$D$33,4,FALSE),0)</f>
        <v>13.95</v>
      </c>
      <c r="G1637" s="5">
        <f t="shared" si="50"/>
        <v>13.95</v>
      </c>
      <c r="H1637">
        <f t="shared" si="51"/>
        <v>19</v>
      </c>
      <c r="I1637" t="str">
        <f>IFERROR(VLOOKUP(tblOrders[[#This Row],[item_id]],Raw_Menu!$A$2:$D$33,3,FALSE),"Unknown")</f>
        <v>Mexican</v>
      </c>
    </row>
    <row r="1638" spans="1:9" x14ac:dyDescent="0.25">
      <c r="A1638">
        <v>1637</v>
      </c>
      <c r="B1638">
        <v>730</v>
      </c>
      <c r="C1638" s="1">
        <v>44938</v>
      </c>
      <c r="D1638" s="2">
        <v>0.80694444444444446</v>
      </c>
      <c r="E1638">
        <v>117</v>
      </c>
      <c r="F1638" s="5">
        <f>IFERROR(VLOOKUP(E1638,Raw_Menu!$A$2:$D$33,4,FALSE),0)</f>
        <v>12.95</v>
      </c>
      <c r="G1638" s="5">
        <f t="shared" si="50"/>
        <v>12.95</v>
      </c>
      <c r="H1638">
        <f t="shared" si="51"/>
        <v>19</v>
      </c>
      <c r="I1638" t="str">
        <f>IFERROR(VLOOKUP(tblOrders[[#This Row],[item_id]],Raw_Menu!$A$2:$D$33,3,FALSE),"Unknown")</f>
        <v>Mexican</v>
      </c>
    </row>
    <row r="1639" spans="1:9" x14ac:dyDescent="0.25">
      <c r="A1639">
        <v>1638</v>
      </c>
      <c r="B1639">
        <v>731</v>
      </c>
      <c r="C1639" s="1">
        <v>44938</v>
      </c>
      <c r="D1639" s="2">
        <v>0.81096064814814817</v>
      </c>
      <c r="E1639">
        <v>120</v>
      </c>
      <c r="F1639" s="5">
        <f>IFERROR(VLOOKUP(E1639,Raw_Menu!$A$2:$D$33,4,FALSE),0)</f>
        <v>13.95</v>
      </c>
      <c r="G1639" s="5">
        <f t="shared" si="50"/>
        <v>13.95</v>
      </c>
      <c r="H1639">
        <f t="shared" si="51"/>
        <v>19</v>
      </c>
      <c r="I1639" t="str">
        <f>IFERROR(VLOOKUP(tblOrders[[#This Row],[item_id]],Raw_Menu!$A$2:$D$33,3,FALSE),"Unknown")</f>
        <v>Mexican</v>
      </c>
    </row>
    <row r="1640" spans="1:9" x14ac:dyDescent="0.25">
      <c r="A1640">
        <v>1639</v>
      </c>
      <c r="B1640">
        <v>731</v>
      </c>
      <c r="C1640" s="1">
        <v>44938</v>
      </c>
      <c r="D1640" s="2">
        <v>0.81096064814814817</v>
      </c>
      <c r="E1640">
        <v>132</v>
      </c>
      <c r="F1640" s="5">
        <f>IFERROR(VLOOKUP(E1640,Raw_Menu!$A$2:$D$33,4,FALSE),0)</f>
        <v>16.95</v>
      </c>
      <c r="G1640" s="5">
        <f t="shared" si="50"/>
        <v>16.95</v>
      </c>
      <c r="H1640">
        <f t="shared" si="51"/>
        <v>19</v>
      </c>
      <c r="I1640" t="str">
        <f>IFERROR(VLOOKUP(tblOrders[[#This Row],[item_id]],Raw_Menu!$A$2:$D$33,3,FALSE),"Unknown")</f>
        <v>Italian</v>
      </c>
    </row>
    <row r="1641" spans="1:9" x14ac:dyDescent="0.25">
      <c r="A1641">
        <v>1640</v>
      </c>
      <c r="B1641">
        <v>732</v>
      </c>
      <c r="C1641" s="1">
        <v>44938</v>
      </c>
      <c r="D1641" s="2">
        <v>0.81269675925925922</v>
      </c>
      <c r="E1641">
        <v>131</v>
      </c>
      <c r="F1641" s="5">
        <f>IFERROR(VLOOKUP(E1641,Raw_Menu!$A$2:$D$33,4,FALSE),0)</f>
        <v>17.95</v>
      </c>
      <c r="G1641" s="5">
        <f t="shared" si="50"/>
        <v>17.95</v>
      </c>
      <c r="H1641">
        <f t="shared" si="51"/>
        <v>19</v>
      </c>
      <c r="I1641" t="str">
        <f>IFERROR(VLOOKUP(tblOrders[[#This Row],[item_id]],Raw_Menu!$A$2:$D$33,3,FALSE),"Unknown")</f>
        <v>Italian</v>
      </c>
    </row>
    <row r="1642" spans="1:9" x14ac:dyDescent="0.25">
      <c r="A1642">
        <v>1641</v>
      </c>
      <c r="B1642">
        <v>733</v>
      </c>
      <c r="C1642" s="1">
        <v>44938</v>
      </c>
      <c r="D1642" s="2">
        <v>0.83166666666666667</v>
      </c>
      <c r="E1642">
        <v>102</v>
      </c>
      <c r="F1642" s="5">
        <f>IFERROR(VLOOKUP(E1642,Raw_Menu!$A$2:$D$33,4,FALSE),0)</f>
        <v>13.95</v>
      </c>
      <c r="G1642" s="5">
        <f t="shared" si="50"/>
        <v>13.95</v>
      </c>
      <c r="H1642">
        <f t="shared" si="51"/>
        <v>19</v>
      </c>
      <c r="I1642" t="str">
        <f>IFERROR(VLOOKUP(tblOrders[[#This Row],[item_id]],Raw_Menu!$A$2:$D$33,3,FALSE),"Unknown")</f>
        <v>American</v>
      </c>
    </row>
    <row r="1643" spans="1:9" x14ac:dyDescent="0.25">
      <c r="A1643">
        <v>1642</v>
      </c>
      <c r="B1643">
        <v>733</v>
      </c>
      <c r="C1643" s="1">
        <v>44938</v>
      </c>
      <c r="D1643" s="2">
        <v>0.83166666666666667</v>
      </c>
      <c r="E1643">
        <v>110</v>
      </c>
      <c r="F1643" s="5">
        <f>IFERROR(VLOOKUP(E1643,Raw_Menu!$A$2:$D$33,4,FALSE),0)</f>
        <v>17.95</v>
      </c>
      <c r="G1643" s="5">
        <f t="shared" si="50"/>
        <v>17.95</v>
      </c>
      <c r="H1643">
        <f t="shared" si="51"/>
        <v>19</v>
      </c>
      <c r="I1643" t="str">
        <f>IFERROR(VLOOKUP(tblOrders[[#This Row],[item_id]],Raw_Menu!$A$2:$D$33,3,FALSE),"Unknown")</f>
        <v>Asian</v>
      </c>
    </row>
    <row r="1644" spans="1:9" x14ac:dyDescent="0.25">
      <c r="A1644">
        <v>1643</v>
      </c>
      <c r="B1644">
        <v>733</v>
      </c>
      <c r="C1644" s="1">
        <v>44938</v>
      </c>
      <c r="D1644" s="2">
        <v>0.83166666666666667</v>
      </c>
      <c r="E1644">
        <v>113</v>
      </c>
      <c r="F1644" s="5">
        <f>IFERROR(VLOOKUP(E1644,Raw_Menu!$A$2:$D$33,4,FALSE),0)</f>
        <v>5</v>
      </c>
      <c r="G1644" s="5">
        <f t="shared" si="50"/>
        <v>5</v>
      </c>
      <c r="H1644">
        <f t="shared" si="51"/>
        <v>19</v>
      </c>
      <c r="I1644" t="str">
        <f>IFERROR(VLOOKUP(tblOrders[[#This Row],[item_id]],Raw_Menu!$A$2:$D$33,3,FALSE),"Unknown")</f>
        <v>Asian</v>
      </c>
    </row>
    <row r="1645" spans="1:9" x14ac:dyDescent="0.25">
      <c r="A1645">
        <v>1644</v>
      </c>
      <c r="B1645">
        <v>733</v>
      </c>
      <c r="C1645" s="1">
        <v>44938</v>
      </c>
      <c r="D1645" s="2">
        <v>0.83166666666666667</v>
      </c>
      <c r="E1645">
        <v>106</v>
      </c>
      <c r="F1645" s="5">
        <f>IFERROR(VLOOKUP(E1645,Raw_Menu!$A$2:$D$33,4,FALSE),0)</f>
        <v>7</v>
      </c>
      <c r="G1645" s="5">
        <f t="shared" si="50"/>
        <v>7</v>
      </c>
      <c r="H1645">
        <f t="shared" si="51"/>
        <v>19</v>
      </c>
      <c r="I1645" t="str">
        <f>IFERROR(VLOOKUP(tblOrders[[#This Row],[item_id]],Raw_Menu!$A$2:$D$33,3,FALSE),"Unknown")</f>
        <v>American</v>
      </c>
    </row>
    <row r="1646" spans="1:9" x14ac:dyDescent="0.25">
      <c r="A1646">
        <v>1645</v>
      </c>
      <c r="B1646">
        <v>734</v>
      </c>
      <c r="C1646" s="1">
        <v>44938</v>
      </c>
      <c r="D1646" s="2">
        <v>0.83368055555555554</v>
      </c>
      <c r="E1646">
        <v>113</v>
      </c>
      <c r="F1646" s="5">
        <f>IFERROR(VLOOKUP(E1646,Raw_Menu!$A$2:$D$33,4,FALSE),0)</f>
        <v>5</v>
      </c>
      <c r="G1646" s="5">
        <f t="shared" si="50"/>
        <v>5</v>
      </c>
      <c r="H1646">
        <f t="shared" si="51"/>
        <v>20</v>
      </c>
      <c r="I1646" t="str">
        <f>IFERROR(VLOOKUP(tblOrders[[#This Row],[item_id]],Raw_Menu!$A$2:$D$33,3,FALSE),"Unknown")</f>
        <v>Asian</v>
      </c>
    </row>
    <row r="1647" spans="1:9" x14ac:dyDescent="0.25">
      <c r="A1647">
        <v>1646</v>
      </c>
      <c r="B1647">
        <v>735</v>
      </c>
      <c r="C1647" s="1">
        <v>44938</v>
      </c>
      <c r="D1647" s="2">
        <v>0.85803240740740738</v>
      </c>
      <c r="E1647">
        <v>104</v>
      </c>
      <c r="F1647" s="5">
        <f>IFERROR(VLOOKUP(E1647,Raw_Menu!$A$2:$D$33,4,FALSE),0)</f>
        <v>10.5</v>
      </c>
      <c r="G1647" s="5">
        <f t="shared" si="50"/>
        <v>10.5</v>
      </c>
      <c r="H1647">
        <f t="shared" si="51"/>
        <v>20</v>
      </c>
      <c r="I1647" t="str">
        <f>IFERROR(VLOOKUP(tblOrders[[#This Row],[item_id]],Raw_Menu!$A$2:$D$33,3,FALSE),"Unknown")</f>
        <v>American</v>
      </c>
    </row>
    <row r="1648" spans="1:9" x14ac:dyDescent="0.25">
      <c r="A1648">
        <v>1647</v>
      </c>
      <c r="B1648">
        <v>735</v>
      </c>
      <c r="C1648" s="1">
        <v>44938</v>
      </c>
      <c r="D1648" s="2">
        <v>0.85803240740740738</v>
      </c>
      <c r="E1648">
        <v>112</v>
      </c>
      <c r="F1648" s="5">
        <f>IFERROR(VLOOKUP(E1648,Raw_Menu!$A$2:$D$33,4,FALSE),0)</f>
        <v>14.95</v>
      </c>
      <c r="G1648" s="5">
        <f t="shared" si="50"/>
        <v>14.95</v>
      </c>
      <c r="H1648">
        <f t="shared" si="51"/>
        <v>20</v>
      </c>
      <c r="I1648" t="str">
        <f>IFERROR(VLOOKUP(tblOrders[[#This Row],[item_id]],Raw_Menu!$A$2:$D$33,3,FALSE),"Unknown")</f>
        <v>Asian</v>
      </c>
    </row>
    <row r="1649" spans="1:9" x14ac:dyDescent="0.25">
      <c r="A1649">
        <v>1648</v>
      </c>
      <c r="B1649">
        <v>735</v>
      </c>
      <c r="C1649" s="1">
        <v>44938</v>
      </c>
      <c r="D1649" s="2">
        <v>0.85803240740740738</v>
      </c>
      <c r="E1649">
        <v>112</v>
      </c>
      <c r="F1649" s="5">
        <f>IFERROR(VLOOKUP(E1649,Raw_Menu!$A$2:$D$33,4,FALSE),0)</f>
        <v>14.95</v>
      </c>
      <c r="G1649" s="5">
        <f t="shared" si="50"/>
        <v>14.95</v>
      </c>
      <c r="H1649">
        <f t="shared" si="51"/>
        <v>20</v>
      </c>
      <c r="I1649" t="str">
        <f>IFERROR(VLOOKUP(tblOrders[[#This Row],[item_id]],Raw_Menu!$A$2:$D$33,3,FALSE),"Unknown")</f>
        <v>Asian</v>
      </c>
    </row>
    <row r="1650" spans="1:9" x14ac:dyDescent="0.25">
      <c r="A1650">
        <v>1649</v>
      </c>
      <c r="B1650">
        <v>736</v>
      </c>
      <c r="C1650" s="1">
        <v>44938</v>
      </c>
      <c r="D1650" s="2">
        <v>0.89946759259259257</v>
      </c>
      <c r="E1650">
        <v>124</v>
      </c>
      <c r="F1650" s="5">
        <f>IFERROR(VLOOKUP(E1650,Raw_Menu!$A$2:$D$33,4,FALSE),0)</f>
        <v>14.5</v>
      </c>
      <c r="G1650" s="5">
        <f t="shared" si="50"/>
        <v>14.5</v>
      </c>
      <c r="H1650">
        <f t="shared" si="51"/>
        <v>21</v>
      </c>
      <c r="I1650" t="str">
        <f>IFERROR(VLOOKUP(tblOrders[[#This Row],[item_id]],Raw_Menu!$A$2:$D$33,3,FALSE),"Unknown")</f>
        <v>Italian</v>
      </c>
    </row>
    <row r="1651" spans="1:9" x14ac:dyDescent="0.25">
      <c r="A1651">
        <v>1650</v>
      </c>
      <c r="B1651">
        <v>736</v>
      </c>
      <c r="C1651" s="1">
        <v>44938</v>
      </c>
      <c r="D1651" s="2">
        <v>0.89946759259259257</v>
      </c>
      <c r="E1651">
        <v>132</v>
      </c>
      <c r="F1651" s="5">
        <f>IFERROR(VLOOKUP(E1651,Raw_Menu!$A$2:$D$33,4,FALSE),0)</f>
        <v>16.95</v>
      </c>
      <c r="G1651" s="5">
        <f t="shared" si="50"/>
        <v>16.95</v>
      </c>
      <c r="H1651">
        <f t="shared" si="51"/>
        <v>21</v>
      </c>
      <c r="I1651" t="str">
        <f>IFERROR(VLOOKUP(tblOrders[[#This Row],[item_id]],Raw_Menu!$A$2:$D$33,3,FALSE),"Unknown")</f>
        <v>Italian</v>
      </c>
    </row>
    <row r="1652" spans="1:9" x14ac:dyDescent="0.25">
      <c r="A1652">
        <v>1651</v>
      </c>
      <c r="B1652">
        <v>737</v>
      </c>
      <c r="C1652" s="1">
        <v>44939</v>
      </c>
      <c r="D1652" s="2">
        <v>0.48025462962962961</v>
      </c>
      <c r="E1652">
        <v>101</v>
      </c>
      <c r="F1652" s="5">
        <f>IFERROR(VLOOKUP(E1652,Raw_Menu!$A$2:$D$33,4,FALSE),0)</f>
        <v>12.95</v>
      </c>
      <c r="G1652" s="5">
        <f t="shared" si="50"/>
        <v>12.95</v>
      </c>
      <c r="H1652">
        <f t="shared" si="51"/>
        <v>11</v>
      </c>
      <c r="I1652" t="str">
        <f>IFERROR(VLOOKUP(tblOrders[[#This Row],[item_id]],Raw_Menu!$A$2:$D$33,3,FALSE),"Unknown")</f>
        <v>American</v>
      </c>
    </row>
    <row r="1653" spans="1:9" x14ac:dyDescent="0.25">
      <c r="A1653">
        <v>1652</v>
      </c>
      <c r="B1653">
        <v>737</v>
      </c>
      <c r="C1653" s="1">
        <v>44939</v>
      </c>
      <c r="D1653" s="2">
        <v>0.48025462962962961</v>
      </c>
      <c r="E1653">
        <v>106</v>
      </c>
      <c r="F1653" s="5">
        <f>IFERROR(VLOOKUP(E1653,Raw_Menu!$A$2:$D$33,4,FALSE),0)</f>
        <v>7</v>
      </c>
      <c r="G1653" s="5">
        <f t="shared" si="50"/>
        <v>7</v>
      </c>
      <c r="H1653">
        <f t="shared" si="51"/>
        <v>11</v>
      </c>
      <c r="I1653" t="str">
        <f>IFERROR(VLOOKUP(tblOrders[[#This Row],[item_id]],Raw_Menu!$A$2:$D$33,3,FALSE),"Unknown")</f>
        <v>American</v>
      </c>
    </row>
    <row r="1654" spans="1:9" x14ac:dyDescent="0.25">
      <c r="A1654">
        <v>1653</v>
      </c>
      <c r="B1654">
        <v>738</v>
      </c>
      <c r="C1654" s="1">
        <v>44939</v>
      </c>
      <c r="D1654" s="2">
        <v>0.51165509259259256</v>
      </c>
      <c r="E1654">
        <v>105</v>
      </c>
      <c r="F1654" s="5">
        <f>IFERROR(VLOOKUP(E1654,Raw_Menu!$A$2:$D$33,4,FALSE),0)</f>
        <v>7</v>
      </c>
      <c r="G1654" s="5">
        <f t="shared" si="50"/>
        <v>7</v>
      </c>
      <c r="H1654">
        <f t="shared" si="51"/>
        <v>12</v>
      </c>
      <c r="I1654" t="str">
        <f>IFERROR(VLOOKUP(tblOrders[[#This Row],[item_id]],Raw_Menu!$A$2:$D$33,3,FALSE),"Unknown")</f>
        <v>American</v>
      </c>
    </row>
    <row r="1655" spans="1:9" x14ac:dyDescent="0.25">
      <c r="A1655">
        <v>1654</v>
      </c>
      <c r="B1655">
        <v>739</v>
      </c>
      <c r="C1655" s="1">
        <v>44939</v>
      </c>
      <c r="D1655" s="2">
        <v>0.51363425925925921</v>
      </c>
      <c r="E1655">
        <v>107</v>
      </c>
      <c r="F1655" s="5">
        <f>IFERROR(VLOOKUP(E1655,Raw_Menu!$A$2:$D$33,4,FALSE),0)</f>
        <v>16.5</v>
      </c>
      <c r="G1655" s="5">
        <f t="shared" si="50"/>
        <v>16.5</v>
      </c>
      <c r="H1655">
        <f t="shared" si="51"/>
        <v>12</v>
      </c>
      <c r="I1655" t="str">
        <f>IFERROR(VLOOKUP(tblOrders[[#This Row],[item_id]],Raw_Menu!$A$2:$D$33,3,FALSE),"Unknown")</f>
        <v>Asian</v>
      </c>
    </row>
    <row r="1656" spans="1:9" x14ac:dyDescent="0.25">
      <c r="A1656">
        <v>1655</v>
      </c>
      <c r="B1656">
        <v>740</v>
      </c>
      <c r="C1656" s="1">
        <v>44939</v>
      </c>
      <c r="D1656" s="2">
        <v>0.52072916666666669</v>
      </c>
      <c r="E1656">
        <v>102</v>
      </c>
      <c r="F1656" s="5">
        <f>IFERROR(VLOOKUP(E1656,Raw_Menu!$A$2:$D$33,4,FALSE),0)</f>
        <v>13.95</v>
      </c>
      <c r="G1656" s="5">
        <f t="shared" si="50"/>
        <v>13.95</v>
      </c>
      <c r="H1656">
        <f t="shared" si="51"/>
        <v>12</v>
      </c>
      <c r="I1656" t="str">
        <f>IFERROR(VLOOKUP(tblOrders[[#This Row],[item_id]],Raw_Menu!$A$2:$D$33,3,FALSE),"Unknown")</f>
        <v>American</v>
      </c>
    </row>
    <row r="1657" spans="1:9" x14ac:dyDescent="0.25">
      <c r="A1657">
        <v>1656</v>
      </c>
      <c r="B1657">
        <v>740</v>
      </c>
      <c r="C1657" s="1">
        <v>44939</v>
      </c>
      <c r="D1657" s="2">
        <v>0.52072916666666669</v>
      </c>
      <c r="E1657">
        <v>104</v>
      </c>
      <c r="F1657" s="5">
        <f>IFERROR(VLOOKUP(E1657,Raw_Menu!$A$2:$D$33,4,FALSE),0)</f>
        <v>10.5</v>
      </c>
      <c r="G1657" s="5">
        <f t="shared" si="50"/>
        <v>10.5</v>
      </c>
      <c r="H1657">
        <f t="shared" si="51"/>
        <v>12</v>
      </c>
      <c r="I1657" t="str">
        <f>IFERROR(VLOOKUP(tblOrders[[#This Row],[item_id]],Raw_Menu!$A$2:$D$33,3,FALSE),"Unknown")</f>
        <v>American</v>
      </c>
    </row>
    <row r="1658" spans="1:9" x14ac:dyDescent="0.25">
      <c r="A1658">
        <v>1657</v>
      </c>
      <c r="B1658">
        <v>740</v>
      </c>
      <c r="C1658" s="1">
        <v>44939</v>
      </c>
      <c r="D1658" s="2">
        <v>0.52072916666666669</v>
      </c>
      <c r="E1658">
        <v>124</v>
      </c>
      <c r="F1658" s="5">
        <f>IFERROR(VLOOKUP(E1658,Raw_Menu!$A$2:$D$33,4,FALSE),0)</f>
        <v>14.5</v>
      </c>
      <c r="G1658" s="5">
        <f t="shared" si="50"/>
        <v>14.5</v>
      </c>
      <c r="H1658">
        <f t="shared" si="51"/>
        <v>12</v>
      </c>
      <c r="I1658" t="str">
        <f>IFERROR(VLOOKUP(tblOrders[[#This Row],[item_id]],Raw_Menu!$A$2:$D$33,3,FALSE),"Unknown")</f>
        <v>Italian</v>
      </c>
    </row>
    <row r="1659" spans="1:9" x14ac:dyDescent="0.25">
      <c r="A1659">
        <v>1658</v>
      </c>
      <c r="B1659">
        <v>740</v>
      </c>
      <c r="C1659" s="1">
        <v>44939</v>
      </c>
      <c r="D1659" s="2">
        <v>0.52072916666666669</v>
      </c>
      <c r="E1659">
        <v>125</v>
      </c>
      <c r="F1659" s="5">
        <f>IFERROR(VLOOKUP(E1659,Raw_Menu!$A$2:$D$33,4,FALSE),0)</f>
        <v>17.95</v>
      </c>
      <c r="G1659" s="5">
        <f t="shared" si="50"/>
        <v>17.95</v>
      </c>
      <c r="H1659">
        <f t="shared" si="51"/>
        <v>12</v>
      </c>
      <c r="I1659" t="str">
        <f>IFERROR(VLOOKUP(tblOrders[[#This Row],[item_id]],Raw_Menu!$A$2:$D$33,3,FALSE),"Unknown")</f>
        <v>Italian</v>
      </c>
    </row>
    <row r="1660" spans="1:9" x14ac:dyDescent="0.25">
      <c r="A1660">
        <v>1659</v>
      </c>
      <c r="B1660">
        <v>740</v>
      </c>
      <c r="C1660" s="1">
        <v>44939</v>
      </c>
      <c r="D1660" s="2">
        <v>0.52072916666666669</v>
      </c>
      <c r="E1660">
        <v>110</v>
      </c>
      <c r="F1660" s="5">
        <f>IFERROR(VLOOKUP(E1660,Raw_Menu!$A$2:$D$33,4,FALSE),0)</f>
        <v>17.95</v>
      </c>
      <c r="G1660" s="5">
        <f t="shared" si="50"/>
        <v>17.95</v>
      </c>
      <c r="H1660">
        <f t="shared" si="51"/>
        <v>12</v>
      </c>
      <c r="I1660" t="str">
        <f>IFERROR(VLOOKUP(tblOrders[[#This Row],[item_id]],Raw_Menu!$A$2:$D$33,3,FALSE),"Unknown")</f>
        <v>Asian</v>
      </c>
    </row>
    <row r="1661" spans="1:9" x14ac:dyDescent="0.25">
      <c r="A1661">
        <v>1660</v>
      </c>
      <c r="B1661">
        <v>740</v>
      </c>
      <c r="C1661" s="1">
        <v>44939</v>
      </c>
      <c r="D1661" s="2">
        <v>0.52072916666666669</v>
      </c>
      <c r="E1661">
        <v>117</v>
      </c>
      <c r="F1661" s="5">
        <f>IFERROR(VLOOKUP(E1661,Raw_Menu!$A$2:$D$33,4,FALSE),0)</f>
        <v>12.95</v>
      </c>
      <c r="G1661" s="5">
        <f t="shared" si="50"/>
        <v>12.95</v>
      </c>
      <c r="H1661">
        <f t="shared" si="51"/>
        <v>12</v>
      </c>
      <c r="I1661" t="str">
        <f>IFERROR(VLOOKUP(tblOrders[[#This Row],[item_id]],Raw_Menu!$A$2:$D$33,3,FALSE),"Unknown")</f>
        <v>Mexican</v>
      </c>
    </row>
    <row r="1662" spans="1:9" x14ac:dyDescent="0.25">
      <c r="A1662">
        <v>1661</v>
      </c>
      <c r="B1662">
        <v>740</v>
      </c>
      <c r="C1662" s="1">
        <v>44939</v>
      </c>
      <c r="D1662" s="2">
        <v>0.52072916666666669</v>
      </c>
      <c r="E1662">
        <v>111</v>
      </c>
      <c r="F1662" s="5">
        <f>IFERROR(VLOOKUP(E1662,Raw_Menu!$A$2:$D$33,4,FALSE),0)</f>
        <v>11.95</v>
      </c>
      <c r="G1662" s="5">
        <f t="shared" si="50"/>
        <v>11.95</v>
      </c>
      <c r="H1662">
        <f t="shared" si="51"/>
        <v>12</v>
      </c>
      <c r="I1662" t="str">
        <f>IFERROR(VLOOKUP(tblOrders[[#This Row],[item_id]],Raw_Menu!$A$2:$D$33,3,FALSE),"Unknown")</f>
        <v>Asian</v>
      </c>
    </row>
    <row r="1663" spans="1:9" x14ac:dyDescent="0.25">
      <c r="A1663">
        <v>1662</v>
      </c>
      <c r="B1663">
        <v>740</v>
      </c>
      <c r="C1663" s="1">
        <v>44939</v>
      </c>
      <c r="D1663" s="2">
        <v>0.52072916666666669</v>
      </c>
      <c r="E1663">
        <v>119</v>
      </c>
      <c r="F1663" s="5">
        <f>IFERROR(VLOOKUP(E1663,Raw_Menu!$A$2:$D$33,4,FALSE),0)</f>
        <v>11.95</v>
      </c>
      <c r="G1663" s="5">
        <f t="shared" si="50"/>
        <v>11.95</v>
      </c>
      <c r="H1663">
        <f t="shared" si="51"/>
        <v>12</v>
      </c>
      <c r="I1663" t="str">
        <f>IFERROR(VLOOKUP(tblOrders[[#This Row],[item_id]],Raw_Menu!$A$2:$D$33,3,FALSE),"Unknown")</f>
        <v>Mexican</v>
      </c>
    </row>
    <row r="1664" spans="1:9" x14ac:dyDescent="0.25">
      <c r="A1664">
        <v>1663</v>
      </c>
      <c r="B1664">
        <v>740</v>
      </c>
      <c r="C1664" s="1">
        <v>44939</v>
      </c>
      <c r="D1664" s="2">
        <v>0.52072916666666669</v>
      </c>
      <c r="E1664">
        <v>120</v>
      </c>
      <c r="F1664" s="5">
        <f>IFERROR(VLOOKUP(E1664,Raw_Menu!$A$2:$D$33,4,FALSE),0)</f>
        <v>13.95</v>
      </c>
      <c r="G1664" s="5">
        <f t="shared" si="50"/>
        <v>13.95</v>
      </c>
      <c r="H1664">
        <f t="shared" si="51"/>
        <v>12</v>
      </c>
      <c r="I1664" t="str">
        <f>IFERROR(VLOOKUP(tblOrders[[#This Row],[item_id]],Raw_Menu!$A$2:$D$33,3,FALSE),"Unknown")</f>
        <v>Mexican</v>
      </c>
    </row>
    <row r="1665" spans="1:9" x14ac:dyDescent="0.25">
      <c r="A1665">
        <v>1664</v>
      </c>
      <c r="B1665">
        <v>740</v>
      </c>
      <c r="C1665" s="1">
        <v>44939</v>
      </c>
      <c r="D1665" s="2">
        <v>0.52072916666666669</v>
      </c>
      <c r="E1665">
        <v>131</v>
      </c>
      <c r="F1665" s="5">
        <f>IFERROR(VLOOKUP(E1665,Raw_Menu!$A$2:$D$33,4,FALSE),0)</f>
        <v>17.95</v>
      </c>
      <c r="G1665" s="5">
        <f t="shared" si="50"/>
        <v>17.95</v>
      </c>
      <c r="H1665">
        <f t="shared" si="51"/>
        <v>12</v>
      </c>
      <c r="I1665" t="str">
        <f>IFERROR(VLOOKUP(tblOrders[[#This Row],[item_id]],Raw_Menu!$A$2:$D$33,3,FALSE),"Unknown")</f>
        <v>Italian</v>
      </c>
    </row>
    <row r="1666" spans="1:9" x14ac:dyDescent="0.25">
      <c r="A1666">
        <v>1665</v>
      </c>
      <c r="B1666">
        <v>740</v>
      </c>
      <c r="C1666" s="1">
        <v>44939</v>
      </c>
      <c r="D1666" s="2">
        <v>0.52072916666666669</v>
      </c>
      <c r="E1666">
        <v>131</v>
      </c>
      <c r="F1666" s="5">
        <f>IFERROR(VLOOKUP(E1666,Raw_Menu!$A$2:$D$33,4,FALSE),0)</f>
        <v>17.95</v>
      </c>
      <c r="G1666" s="5">
        <f t="shared" ref="G1666:G1729" si="52">VALUE(F1666)</f>
        <v>17.95</v>
      </c>
      <c r="H1666">
        <f t="shared" ref="H1666:H1729" si="53">HOUR(D1666)</f>
        <v>12</v>
      </c>
      <c r="I1666" t="str">
        <f>IFERROR(VLOOKUP(tblOrders[[#This Row],[item_id]],Raw_Menu!$A$2:$D$33,3,FALSE),"Unknown")</f>
        <v>Italian</v>
      </c>
    </row>
    <row r="1667" spans="1:9" x14ac:dyDescent="0.25">
      <c r="A1667">
        <v>1666</v>
      </c>
      <c r="B1667">
        <v>740</v>
      </c>
      <c r="C1667" s="1">
        <v>44939</v>
      </c>
      <c r="D1667" s="2">
        <v>0.52072916666666669</v>
      </c>
      <c r="E1667">
        <v>131</v>
      </c>
      <c r="F1667" s="5">
        <f>IFERROR(VLOOKUP(E1667,Raw_Menu!$A$2:$D$33,4,FALSE),0)</f>
        <v>17.95</v>
      </c>
      <c r="G1667" s="5">
        <f t="shared" si="52"/>
        <v>17.95</v>
      </c>
      <c r="H1667">
        <f t="shared" si="53"/>
        <v>12</v>
      </c>
      <c r="I1667" t="str">
        <f>IFERROR(VLOOKUP(tblOrders[[#This Row],[item_id]],Raw_Menu!$A$2:$D$33,3,FALSE),"Unknown")</f>
        <v>Italian</v>
      </c>
    </row>
    <row r="1668" spans="1:9" x14ac:dyDescent="0.25">
      <c r="A1668">
        <v>1667</v>
      </c>
      <c r="B1668">
        <v>740</v>
      </c>
      <c r="C1668" s="1">
        <v>44939</v>
      </c>
      <c r="D1668" s="2">
        <v>0.52072916666666669</v>
      </c>
      <c r="E1668" t="s">
        <v>95</v>
      </c>
      <c r="F1668" s="5">
        <f>IFERROR(VLOOKUP(E1668,Raw_Menu!$A$2:$D$33,4,FALSE),0)</f>
        <v>0</v>
      </c>
      <c r="G1668" s="5">
        <f t="shared" si="52"/>
        <v>0</v>
      </c>
      <c r="H1668">
        <f t="shared" si="53"/>
        <v>12</v>
      </c>
      <c r="I1668" t="str">
        <f>IFERROR(VLOOKUP(tblOrders[[#This Row],[item_id]],Raw_Menu!$A$2:$D$33,3,FALSE),"Unknown")</f>
        <v>Unknown</v>
      </c>
    </row>
    <row r="1669" spans="1:9" x14ac:dyDescent="0.25">
      <c r="A1669">
        <v>1668</v>
      </c>
      <c r="B1669">
        <v>741</v>
      </c>
      <c r="C1669" s="1">
        <v>44939</v>
      </c>
      <c r="D1669" s="2">
        <v>0.53413194444444445</v>
      </c>
      <c r="E1669">
        <v>111</v>
      </c>
      <c r="F1669" s="5">
        <f>IFERROR(VLOOKUP(E1669,Raw_Menu!$A$2:$D$33,4,FALSE),0)</f>
        <v>11.95</v>
      </c>
      <c r="G1669" s="5">
        <f t="shared" si="52"/>
        <v>11.95</v>
      </c>
      <c r="H1669">
        <f t="shared" si="53"/>
        <v>12</v>
      </c>
      <c r="I1669" t="str">
        <f>IFERROR(VLOOKUP(tblOrders[[#This Row],[item_id]],Raw_Menu!$A$2:$D$33,3,FALSE),"Unknown")</f>
        <v>Asian</v>
      </c>
    </row>
    <row r="1670" spans="1:9" x14ac:dyDescent="0.25">
      <c r="A1670">
        <v>1669</v>
      </c>
      <c r="B1670">
        <v>742</v>
      </c>
      <c r="C1670" s="1">
        <v>44939</v>
      </c>
      <c r="D1670" s="2">
        <v>0.53681712962962957</v>
      </c>
      <c r="E1670">
        <v>101</v>
      </c>
      <c r="F1670" s="5">
        <f>IFERROR(VLOOKUP(E1670,Raw_Menu!$A$2:$D$33,4,FALSE),0)</f>
        <v>12.95</v>
      </c>
      <c r="G1670" s="5">
        <f t="shared" si="52"/>
        <v>12.95</v>
      </c>
      <c r="H1670">
        <f t="shared" si="53"/>
        <v>12</v>
      </c>
      <c r="I1670" t="str">
        <f>IFERROR(VLOOKUP(tblOrders[[#This Row],[item_id]],Raw_Menu!$A$2:$D$33,3,FALSE),"Unknown")</f>
        <v>American</v>
      </c>
    </row>
    <row r="1671" spans="1:9" x14ac:dyDescent="0.25">
      <c r="A1671">
        <v>1670</v>
      </c>
      <c r="B1671">
        <v>743</v>
      </c>
      <c r="C1671" s="1">
        <v>44939</v>
      </c>
      <c r="D1671" s="2">
        <v>0.54759259259259263</v>
      </c>
      <c r="E1671">
        <v>111</v>
      </c>
      <c r="F1671" s="5">
        <f>IFERROR(VLOOKUP(E1671,Raw_Menu!$A$2:$D$33,4,FALSE),0)</f>
        <v>11.95</v>
      </c>
      <c r="G1671" s="5">
        <f t="shared" si="52"/>
        <v>11.95</v>
      </c>
      <c r="H1671">
        <f t="shared" si="53"/>
        <v>13</v>
      </c>
      <c r="I1671" t="str">
        <f>IFERROR(VLOOKUP(tblOrders[[#This Row],[item_id]],Raw_Menu!$A$2:$D$33,3,FALSE),"Unknown")</f>
        <v>Asian</v>
      </c>
    </row>
    <row r="1672" spans="1:9" x14ac:dyDescent="0.25">
      <c r="A1672">
        <v>1671</v>
      </c>
      <c r="B1672">
        <v>744</v>
      </c>
      <c r="C1672" s="1">
        <v>44939</v>
      </c>
      <c r="D1672" s="2">
        <v>0.5658333333333333</v>
      </c>
      <c r="E1672">
        <v>118</v>
      </c>
      <c r="F1672" s="5">
        <f>IFERROR(VLOOKUP(E1672,Raw_Menu!$A$2:$D$33,4,FALSE),0)</f>
        <v>14.95</v>
      </c>
      <c r="G1672" s="5">
        <f t="shared" si="52"/>
        <v>14.95</v>
      </c>
      <c r="H1672">
        <f t="shared" si="53"/>
        <v>13</v>
      </c>
      <c r="I1672" t="str">
        <f>IFERROR(VLOOKUP(tblOrders[[#This Row],[item_id]],Raw_Menu!$A$2:$D$33,3,FALSE),"Unknown")</f>
        <v>Mexican</v>
      </c>
    </row>
    <row r="1673" spans="1:9" x14ac:dyDescent="0.25">
      <c r="A1673">
        <v>1672</v>
      </c>
      <c r="B1673">
        <v>745</v>
      </c>
      <c r="C1673" s="1">
        <v>44939</v>
      </c>
      <c r="D1673" s="2">
        <v>0.5672800925925926</v>
      </c>
      <c r="E1673">
        <v>101</v>
      </c>
      <c r="F1673" s="5">
        <f>IFERROR(VLOOKUP(E1673,Raw_Menu!$A$2:$D$33,4,FALSE),0)</f>
        <v>12.95</v>
      </c>
      <c r="G1673" s="5">
        <f t="shared" si="52"/>
        <v>12.95</v>
      </c>
      <c r="H1673">
        <f t="shared" si="53"/>
        <v>13</v>
      </c>
      <c r="I1673" t="str">
        <f>IFERROR(VLOOKUP(tblOrders[[#This Row],[item_id]],Raw_Menu!$A$2:$D$33,3,FALSE),"Unknown")</f>
        <v>American</v>
      </c>
    </row>
    <row r="1674" spans="1:9" x14ac:dyDescent="0.25">
      <c r="A1674">
        <v>1673</v>
      </c>
      <c r="B1674">
        <v>745</v>
      </c>
      <c r="C1674" s="1">
        <v>44939</v>
      </c>
      <c r="D1674" s="2">
        <v>0.5672800925925926</v>
      </c>
      <c r="E1674">
        <v>102</v>
      </c>
      <c r="F1674" s="5">
        <f>IFERROR(VLOOKUP(E1674,Raw_Menu!$A$2:$D$33,4,FALSE),0)</f>
        <v>13.95</v>
      </c>
      <c r="G1674" s="5">
        <f t="shared" si="52"/>
        <v>13.95</v>
      </c>
      <c r="H1674">
        <f t="shared" si="53"/>
        <v>13</v>
      </c>
      <c r="I1674" t="str">
        <f>IFERROR(VLOOKUP(tblOrders[[#This Row],[item_id]],Raw_Menu!$A$2:$D$33,3,FALSE),"Unknown")</f>
        <v>American</v>
      </c>
    </row>
    <row r="1675" spans="1:9" x14ac:dyDescent="0.25">
      <c r="A1675">
        <v>1674</v>
      </c>
      <c r="B1675">
        <v>745</v>
      </c>
      <c r="C1675" s="1">
        <v>44939</v>
      </c>
      <c r="D1675" s="2">
        <v>0.5672800925925926</v>
      </c>
      <c r="E1675">
        <v>108</v>
      </c>
      <c r="F1675" s="5">
        <f>IFERROR(VLOOKUP(E1675,Raw_Menu!$A$2:$D$33,4,FALSE),0)</f>
        <v>14.5</v>
      </c>
      <c r="G1675" s="5">
        <f t="shared" si="52"/>
        <v>14.5</v>
      </c>
      <c r="H1675">
        <f t="shared" si="53"/>
        <v>13</v>
      </c>
      <c r="I1675" t="str">
        <f>IFERROR(VLOOKUP(tblOrders[[#This Row],[item_id]],Raw_Menu!$A$2:$D$33,3,FALSE),"Unknown")</f>
        <v>Asian</v>
      </c>
    </row>
    <row r="1676" spans="1:9" x14ac:dyDescent="0.25">
      <c r="A1676">
        <v>1675</v>
      </c>
      <c r="B1676">
        <v>745</v>
      </c>
      <c r="C1676" s="1">
        <v>44939</v>
      </c>
      <c r="D1676" s="2">
        <v>0.5672800925925926</v>
      </c>
      <c r="E1676">
        <v>125</v>
      </c>
      <c r="F1676" s="5">
        <f>IFERROR(VLOOKUP(E1676,Raw_Menu!$A$2:$D$33,4,FALSE),0)</f>
        <v>17.95</v>
      </c>
      <c r="G1676" s="5">
        <f t="shared" si="52"/>
        <v>17.95</v>
      </c>
      <c r="H1676">
        <f t="shared" si="53"/>
        <v>13</v>
      </c>
      <c r="I1676" t="str">
        <f>IFERROR(VLOOKUP(tblOrders[[#This Row],[item_id]],Raw_Menu!$A$2:$D$33,3,FALSE),"Unknown")</f>
        <v>Italian</v>
      </c>
    </row>
    <row r="1677" spans="1:9" x14ac:dyDescent="0.25">
      <c r="A1677">
        <v>1676</v>
      </c>
      <c r="B1677">
        <v>745</v>
      </c>
      <c r="C1677" s="1">
        <v>44939</v>
      </c>
      <c r="D1677" s="2">
        <v>0.5672800925925926</v>
      </c>
      <c r="E1677">
        <v>128</v>
      </c>
      <c r="F1677" s="5">
        <f>IFERROR(VLOOKUP(E1677,Raw_Menu!$A$2:$D$33,4,FALSE),0)</f>
        <v>15.5</v>
      </c>
      <c r="G1677" s="5">
        <f t="shared" si="52"/>
        <v>15.5</v>
      </c>
      <c r="H1677">
        <f t="shared" si="53"/>
        <v>13</v>
      </c>
      <c r="I1677" t="str">
        <f>IFERROR(VLOOKUP(tblOrders[[#This Row],[item_id]],Raw_Menu!$A$2:$D$33,3,FALSE),"Unknown")</f>
        <v>Italian</v>
      </c>
    </row>
    <row r="1678" spans="1:9" x14ac:dyDescent="0.25">
      <c r="A1678">
        <v>1677</v>
      </c>
      <c r="B1678">
        <v>745</v>
      </c>
      <c r="C1678" s="1">
        <v>44939</v>
      </c>
      <c r="D1678" s="2">
        <v>0.5672800925925926</v>
      </c>
      <c r="E1678">
        <v>111</v>
      </c>
      <c r="F1678" s="5">
        <f>IFERROR(VLOOKUP(E1678,Raw_Menu!$A$2:$D$33,4,FALSE),0)</f>
        <v>11.95</v>
      </c>
      <c r="G1678" s="5">
        <f t="shared" si="52"/>
        <v>11.95</v>
      </c>
      <c r="H1678">
        <f t="shared" si="53"/>
        <v>13</v>
      </c>
      <c r="I1678" t="str">
        <f>IFERROR(VLOOKUP(tblOrders[[#This Row],[item_id]],Raw_Menu!$A$2:$D$33,3,FALSE),"Unknown")</f>
        <v>Asian</v>
      </c>
    </row>
    <row r="1679" spans="1:9" x14ac:dyDescent="0.25">
      <c r="A1679">
        <v>1678</v>
      </c>
      <c r="B1679">
        <v>745</v>
      </c>
      <c r="C1679" s="1">
        <v>44939</v>
      </c>
      <c r="D1679" s="2">
        <v>0.5672800925925926</v>
      </c>
      <c r="E1679">
        <v>114</v>
      </c>
      <c r="F1679" s="5">
        <f>IFERROR(VLOOKUP(E1679,Raw_Menu!$A$2:$D$33,4,FALSE),0)</f>
        <v>9</v>
      </c>
      <c r="G1679" s="5">
        <f t="shared" si="52"/>
        <v>9</v>
      </c>
      <c r="H1679">
        <f t="shared" si="53"/>
        <v>13</v>
      </c>
      <c r="I1679" t="str">
        <f>IFERROR(VLOOKUP(tblOrders[[#This Row],[item_id]],Raw_Menu!$A$2:$D$33,3,FALSE),"Unknown")</f>
        <v>Asian</v>
      </c>
    </row>
    <row r="1680" spans="1:9" x14ac:dyDescent="0.25">
      <c r="A1680">
        <v>1679</v>
      </c>
      <c r="B1680">
        <v>746</v>
      </c>
      <c r="C1680" s="1">
        <v>44939</v>
      </c>
      <c r="D1680" s="2">
        <v>0.57028935185185181</v>
      </c>
      <c r="E1680">
        <v>122</v>
      </c>
      <c r="F1680" s="5">
        <f>IFERROR(VLOOKUP(E1680,Raw_Menu!$A$2:$D$33,4,FALSE),0)</f>
        <v>7</v>
      </c>
      <c r="G1680" s="5">
        <f t="shared" si="52"/>
        <v>7</v>
      </c>
      <c r="H1680">
        <f t="shared" si="53"/>
        <v>13</v>
      </c>
      <c r="I1680" t="str">
        <f>IFERROR(VLOOKUP(tblOrders[[#This Row],[item_id]],Raw_Menu!$A$2:$D$33,3,FALSE),"Unknown")</f>
        <v>Mexican</v>
      </c>
    </row>
    <row r="1681" spans="1:9" x14ac:dyDescent="0.25">
      <c r="A1681">
        <v>1680</v>
      </c>
      <c r="B1681">
        <v>746</v>
      </c>
      <c r="C1681" s="1">
        <v>44939</v>
      </c>
      <c r="D1681" s="2">
        <v>0.57028935185185181</v>
      </c>
      <c r="E1681">
        <v>132</v>
      </c>
      <c r="F1681" s="5">
        <f>IFERROR(VLOOKUP(E1681,Raw_Menu!$A$2:$D$33,4,FALSE),0)</f>
        <v>16.95</v>
      </c>
      <c r="G1681" s="5">
        <f t="shared" si="52"/>
        <v>16.95</v>
      </c>
      <c r="H1681">
        <f t="shared" si="53"/>
        <v>13</v>
      </c>
      <c r="I1681" t="str">
        <f>IFERROR(VLOOKUP(tblOrders[[#This Row],[item_id]],Raw_Menu!$A$2:$D$33,3,FALSE),"Unknown")</f>
        <v>Italian</v>
      </c>
    </row>
    <row r="1682" spans="1:9" x14ac:dyDescent="0.25">
      <c r="A1682">
        <v>1681</v>
      </c>
      <c r="B1682">
        <v>747</v>
      </c>
      <c r="C1682" s="1">
        <v>44939</v>
      </c>
      <c r="D1682" s="2">
        <v>0.59377314814814819</v>
      </c>
      <c r="E1682">
        <v>129</v>
      </c>
      <c r="F1682" s="5">
        <f>IFERROR(VLOOKUP(E1682,Raw_Menu!$A$2:$D$33,4,FALSE),0)</f>
        <v>15.5</v>
      </c>
      <c r="G1682" s="5">
        <f t="shared" si="52"/>
        <v>15.5</v>
      </c>
      <c r="H1682">
        <f t="shared" si="53"/>
        <v>14</v>
      </c>
      <c r="I1682" t="str">
        <f>IFERROR(VLOOKUP(tblOrders[[#This Row],[item_id]],Raw_Menu!$A$2:$D$33,3,FALSE),"Unknown")</f>
        <v>Italian</v>
      </c>
    </row>
    <row r="1683" spans="1:9" x14ac:dyDescent="0.25">
      <c r="A1683">
        <v>1682</v>
      </c>
      <c r="B1683">
        <v>747</v>
      </c>
      <c r="C1683" s="1">
        <v>44939</v>
      </c>
      <c r="D1683" s="2">
        <v>0.59377314814814819</v>
      </c>
      <c r="E1683">
        <v>120</v>
      </c>
      <c r="F1683" s="5">
        <f>IFERROR(VLOOKUP(E1683,Raw_Menu!$A$2:$D$33,4,FALSE),0)</f>
        <v>13.95</v>
      </c>
      <c r="G1683" s="5">
        <f t="shared" si="52"/>
        <v>13.95</v>
      </c>
      <c r="H1683">
        <f t="shared" si="53"/>
        <v>14</v>
      </c>
      <c r="I1683" t="str">
        <f>IFERROR(VLOOKUP(tblOrders[[#This Row],[item_id]],Raw_Menu!$A$2:$D$33,3,FALSE),"Unknown")</f>
        <v>Mexican</v>
      </c>
    </row>
    <row r="1684" spans="1:9" x14ac:dyDescent="0.25">
      <c r="A1684">
        <v>1683</v>
      </c>
      <c r="B1684">
        <v>747</v>
      </c>
      <c r="C1684" s="1">
        <v>44939</v>
      </c>
      <c r="D1684" s="2">
        <v>0.59377314814814819</v>
      </c>
      <c r="E1684">
        <v>122</v>
      </c>
      <c r="F1684" s="5">
        <f>IFERROR(VLOOKUP(E1684,Raw_Menu!$A$2:$D$33,4,FALSE),0)</f>
        <v>7</v>
      </c>
      <c r="G1684" s="5">
        <f t="shared" si="52"/>
        <v>7</v>
      </c>
      <c r="H1684">
        <f t="shared" si="53"/>
        <v>14</v>
      </c>
      <c r="I1684" t="str">
        <f>IFERROR(VLOOKUP(tblOrders[[#This Row],[item_id]],Raw_Menu!$A$2:$D$33,3,FALSE),"Unknown")</f>
        <v>Mexican</v>
      </c>
    </row>
    <row r="1685" spans="1:9" x14ac:dyDescent="0.25">
      <c r="A1685">
        <v>1684</v>
      </c>
      <c r="B1685">
        <v>748</v>
      </c>
      <c r="C1685" s="1">
        <v>44939</v>
      </c>
      <c r="D1685" s="2">
        <v>0.60244212962962962</v>
      </c>
      <c r="E1685">
        <v>124</v>
      </c>
      <c r="F1685" s="5">
        <f>IFERROR(VLOOKUP(E1685,Raw_Menu!$A$2:$D$33,4,FALSE),0)</f>
        <v>14.5</v>
      </c>
      <c r="G1685" s="5">
        <f t="shared" si="52"/>
        <v>14.5</v>
      </c>
      <c r="H1685">
        <f t="shared" si="53"/>
        <v>14</v>
      </c>
      <c r="I1685" t="str">
        <f>IFERROR(VLOOKUP(tblOrders[[#This Row],[item_id]],Raw_Menu!$A$2:$D$33,3,FALSE),"Unknown")</f>
        <v>Italian</v>
      </c>
    </row>
    <row r="1686" spans="1:9" x14ac:dyDescent="0.25">
      <c r="A1686">
        <v>1685</v>
      </c>
      <c r="B1686">
        <v>749</v>
      </c>
      <c r="C1686" s="1">
        <v>44939</v>
      </c>
      <c r="D1686" s="2">
        <v>0.60373842592592597</v>
      </c>
      <c r="E1686">
        <v>113</v>
      </c>
      <c r="F1686" s="5">
        <f>IFERROR(VLOOKUP(E1686,Raw_Menu!$A$2:$D$33,4,FALSE),0)</f>
        <v>5</v>
      </c>
      <c r="G1686" s="5">
        <f t="shared" si="52"/>
        <v>5</v>
      </c>
      <c r="H1686">
        <f t="shared" si="53"/>
        <v>14</v>
      </c>
      <c r="I1686" t="str">
        <f>IFERROR(VLOOKUP(tblOrders[[#This Row],[item_id]],Raw_Menu!$A$2:$D$33,3,FALSE),"Unknown")</f>
        <v>Asian</v>
      </c>
    </row>
    <row r="1687" spans="1:9" x14ac:dyDescent="0.25">
      <c r="A1687">
        <v>1686</v>
      </c>
      <c r="B1687">
        <v>750</v>
      </c>
      <c r="C1687" s="1">
        <v>44939</v>
      </c>
      <c r="D1687" s="2">
        <v>0.61677083333333338</v>
      </c>
      <c r="E1687">
        <v>112</v>
      </c>
      <c r="F1687" s="5">
        <f>IFERROR(VLOOKUP(E1687,Raw_Menu!$A$2:$D$33,4,FALSE),0)</f>
        <v>14.95</v>
      </c>
      <c r="G1687" s="5">
        <f t="shared" si="52"/>
        <v>14.95</v>
      </c>
      <c r="H1687">
        <f t="shared" si="53"/>
        <v>14</v>
      </c>
      <c r="I1687" t="str">
        <f>IFERROR(VLOOKUP(tblOrders[[#This Row],[item_id]],Raw_Menu!$A$2:$D$33,3,FALSE),"Unknown")</f>
        <v>Asian</v>
      </c>
    </row>
    <row r="1688" spans="1:9" x14ac:dyDescent="0.25">
      <c r="A1688">
        <v>1687</v>
      </c>
      <c r="B1688">
        <v>751</v>
      </c>
      <c r="C1688" s="1">
        <v>44939</v>
      </c>
      <c r="D1688" s="2">
        <v>0.63026620370370368</v>
      </c>
      <c r="E1688">
        <v>116</v>
      </c>
      <c r="F1688" s="5">
        <f>IFERROR(VLOOKUP(E1688,Raw_Menu!$A$2:$D$33,4,FALSE),0)</f>
        <v>13.95</v>
      </c>
      <c r="G1688" s="5">
        <f t="shared" si="52"/>
        <v>13.95</v>
      </c>
      <c r="H1688">
        <f t="shared" si="53"/>
        <v>15</v>
      </c>
      <c r="I1688" t="str">
        <f>IFERROR(VLOOKUP(tblOrders[[#This Row],[item_id]],Raw_Menu!$A$2:$D$33,3,FALSE),"Unknown")</f>
        <v>Mexican</v>
      </c>
    </row>
    <row r="1689" spans="1:9" x14ac:dyDescent="0.25">
      <c r="A1689">
        <v>1688</v>
      </c>
      <c r="B1689">
        <v>751</v>
      </c>
      <c r="C1689" s="1">
        <v>44939</v>
      </c>
      <c r="D1689" s="2">
        <v>0.63026620370370368</v>
      </c>
      <c r="E1689">
        <v>109</v>
      </c>
      <c r="F1689" s="5">
        <f>IFERROR(VLOOKUP(E1689,Raw_Menu!$A$2:$D$33,4,FALSE),0)</f>
        <v>17.95</v>
      </c>
      <c r="G1689" s="5">
        <f t="shared" si="52"/>
        <v>17.95</v>
      </c>
      <c r="H1689">
        <f t="shared" si="53"/>
        <v>15</v>
      </c>
      <c r="I1689" t="str">
        <f>IFERROR(VLOOKUP(tblOrders[[#This Row],[item_id]],Raw_Menu!$A$2:$D$33,3,FALSE),"Unknown")</f>
        <v>Asian</v>
      </c>
    </row>
    <row r="1690" spans="1:9" x14ac:dyDescent="0.25">
      <c r="A1690">
        <v>1689</v>
      </c>
      <c r="B1690">
        <v>751</v>
      </c>
      <c r="C1690" s="1">
        <v>44939</v>
      </c>
      <c r="D1690" s="2">
        <v>0.63026620370370368</v>
      </c>
      <c r="E1690">
        <v>111</v>
      </c>
      <c r="F1690" s="5">
        <f>IFERROR(VLOOKUP(E1690,Raw_Menu!$A$2:$D$33,4,FALSE),0)</f>
        <v>11.95</v>
      </c>
      <c r="G1690" s="5">
        <f t="shared" si="52"/>
        <v>11.95</v>
      </c>
      <c r="H1690">
        <f t="shared" si="53"/>
        <v>15</v>
      </c>
      <c r="I1690" t="str">
        <f>IFERROR(VLOOKUP(tblOrders[[#This Row],[item_id]],Raw_Menu!$A$2:$D$33,3,FALSE),"Unknown")</f>
        <v>Asian</v>
      </c>
    </row>
    <row r="1691" spans="1:9" x14ac:dyDescent="0.25">
      <c r="A1691">
        <v>1690</v>
      </c>
      <c r="B1691">
        <v>751</v>
      </c>
      <c r="C1691" s="1">
        <v>44939</v>
      </c>
      <c r="D1691" s="2">
        <v>0.63026620370370368</v>
      </c>
      <c r="E1691">
        <v>132</v>
      </c>
      <c r="F1691" s="5">
        <f>IFERROR(VLOOKUP(E1691,Raw_Menu!$A$2:$D$33,4,FALSE),0)</f>
        <v>16.95</v>
      </c>
      <c r="G1691" s="5">
        <f t="shared" si="52"/>
        <v>16.95</v>
      </c>
      <c r="H1691">
        <f t="shared" si="53"/>
        <v>15</v>
      </c>
      <c r="I1691" t="str">
        <f>IFERROR(VLOOKUP(tblOrders[[#This Row],[item_id]],Raw_Menu!$A$2:$D$33,3,FALSE),"Unknown")</f>
        <v>Italian</v>
      </c>
    </row>
    <row r="1692" spans="1:9" x14ac:dyDescent="0.25">
      <c r="A1692">
        <v>1691</v>
      </c>
      <c r="B1692">
        <v>752</v>
      </c>
      <c r="C1692" s="1">
        <v>44939</v>
      </c>
      <c r="D1692" s="2">
        <v>0.63848379629629626</v>
      </c>
      <c r="E1692">
        <v>109</v>
      </c>
      <c r="F1692" s="5">
        <f>IFERROR(VLOOKUP(E1692,Raw_Menu!$A$2:$D$33,4,FALSE),0)</f>
        <v>17.95</v>
      </c>
      <c r="G1692" s="5">
        <f t="shared" si="52"/>
        <v>17.95</v>
      </c>
      <c r="H1692">
        <f t="shared" si="53"/>
        <v>15</v>
      </c>
      <c r="I1692" t="str">
        <f>IFERROR(VLOOKUP(tblOrders[[#This Row],[item_id]],Raw_Menu!$A$2:$D$33,3,FALSE),"Unknown")</f>
        <v>Asian</v>
      </c>
    </row>
    <row r="1693" spans="1:9" x14ac:dyDescent="0.25">
      <c r="A1693">
        <v>1692</v>
      </c>
      <c r="B1693">
        <v>752</v>
      </c>
      <c r="C1693" s="1">
        <v>44939</v>
      </c>
      <c r="D1693" s="2">
        <v>0.63848379629629626</v>
      </c>
      <c r="E1693">
        <v>121</v>
      </c>
      <c r="F1693" s="5">
        <f>IFERROR(VLOOKUP(E1693,Raw_Menu!$A$2:$D$33,4,FALSE),0)</f>
        <v>10.5</v>
      </c>
      <c r="G1693" s="5">
        <f t="shared" si="52"/>
        <v>10.5</v>
      </c>
      <c r="H1693">
        <f t="shared" si="53"/>
        <v>15</v>
      </c>
      <c r="I1693" t="str">
        <f>IFERROR(VLOOKUP(tblOrders[[#This Row],[item_id]],Raw_Menu!$A$2:$D$33,3,FALSE),"Unknown")</f>
        <v>Mexican</v>
      </c>
    </row>
    <row r="1694" spans="1:9" x14ac:dyDescent="0.25">
      <c r="A1694">
        <v>1693</v>
      </c>
      <c r="B1694">
        <v>753</v>
      </c>
      <c r="C1694" s="1">
        <v>44939</v>
      </c>
      <c r="D1694" s="2">
        <v>0.6404050925925926</v>
      </c>
      <c r="E1694">
        <v>126</v>
      </c>
      <c r="F1694" s="5">
        <f>IFERROR(VLOOKUP(E1694,Raw_Menu!$A$2:$D$33,4,FALSE),0)</f>
        <v>14.5</v>
      </c>
      <c r="G1694" s="5">
        <f t="shared" si="52"/>
        <v>14.5</v>
      </c>
      <c r="H1694">
        <f t="shared" si="53"/>
        <v>15</v>
      </c>
      <c r="I1694" t="str">
        <f>IFERROR(VLOOKUP(tblOrders[[#This Row],[item_id]],Raw_Menu!$A$2:$D$33,3,FALSE),"Unknown")</f>
        <v>Italian</v>
      </c>
    </row>
    <row r="1695" spans="1:9" x14ac:dyDescent="0.25">
      <c r="A1695">
        <v>1694</v>
      </c>
      <c r="B1695">
        <v>753</v>
      </c>
      <c r="C1695" s="1">
        <v>44939</v>
      </c>
      <c r="D1695" s="2">
        <v>0.6404050925925926</v>
      </c>
      <c r="E1695">
        <v>109</v>
      </c>
      <c r="F1695" s="5">
        <f>IFERROR(VLOOKUP(E1695,Raw_Menu!$A$2:$D$33,4,FALSE),0)</f>
        <v>17.95</v>
      </c>
      <c r="G1695" s="5">
        <f t="shared" si="52"/>
        <v>17.95</v>
      </c>
      <c r="H1695">
        <f t="shared" si="53"/>
        <v>15</v>
      </c>
      <c r="I1695" t="str">
        <f>IFERROR(VLOOKUP(tblOrders[[#This Row],[item_id]],Raw_Menu!$A$2:$D$33,3,FALSE),"Unknown")</f>
        <v>Asian</v>
      </c>
    </row>
    <row r="1696" spans="1:9" x14ac:dyDescent="0.25">
      <c r="A1696">
        <v>1695</v>
      </c>
      <c r="B1696">
        <v>753</v>
      </c>
      <c r="C1696" s="1">
        <v>44939</v>
      </c>
      <c r="D1696" s="2">
        <v>0.6404050925925926</v>
      </c>
      <c r="E1696">
        <v>117</v>
      </c>
      <c r="F1696" s="5">
        <f>IFERROR(VLOOKUP(E1696,Raw_Menu!$A$2:$D$33,4,FALSE),0)</f>
        <v>12.95</v>
      </c>
      <c r="G1696" s="5">
        <f t="shared" si="52"/>
        <v>12.95</v>
      </c>
      <c r="H1696">
        <f t="shared" si="53"/>
        <v>15</v>
      </c>
      <c r="I1696" t="str">
        <f>IFERROR(VLOOKUP(tblOrders[[#This Row],[item_id]],Raw_Menu!$A$2:$D$33,3,FALSE),"Unknown")</f>
        <v>Mexican</v>
      </c>
    </row>
    <row r="1697" spans="1:9" x14ac:dyDescent="0.25">
      <c r="A1697">
        <v>1696</v>
      </c>
      <c r="B1697">
        <v>753</v>
      </c>
      <c r="C1697" s="1">
        <v>44939</v>
      </c>
      <c r="D1697" s="2">
        <v>0.6404050925925926</v>
      </c>
      <c r="E1697">
        <v>119</v>
      </c>
      <c r="F1697" s="5">
        <f>IFERROR(VLOOKUP(E1697,Raw_Menu!$A$2:$D$33,4,FALSE),0)</f>
        <v>11.95</v>
      </c>
      <c r="G1697" s="5">
        <f t="shared" si="52"/>
        <v>11.95</v>
      </c>
      <c r="H1697">
        <f t="shared" si="53"/>
        <v>15</v>
      </c>
      <c r="I1697" t="str">
        <f>IFERROR(VLOOKUP(tblOrders[[#This Row],[item_id]],Raw_Menu!$A$2:$D$33,3,FALSE),"Unknown")</f>
        <v>Mexican</v>
      </c>
    </row>
    <row r="1698" spans="1:9" x14ac:dyDescent="0.25">
      <c r="A1698">
        <v>1697</v>
      </c>
      <c r="B1698">
        <v>754</v>
      </c>
      <c r="C1698" s="1">
        <v>44939</v>
      </c>
      <c r="D1698" s="2">
        <v>0.65828703703703706</v>
      </c>
      <c r="E1698">
        <v>112</v>
      </c>
      <c r="F1698" s="5">
        <f>IFERROR(VLOOKUP(E1698,Raw_Menu!$A$2:$D$33,4,FALSE),0)</f>
        <v>14.95</v>
      </c>
      <c r="G1698" s="5">
        <f t="shared" si="52"/>
        <v>14.95</v>
      </c>
      <c r="H1698">
        <f t="shared" si="53"/>
        <v>15</v>
      </c>
      <c r="I1698" t="str">
        <f>IFERROR(VLOOKUP(tblOrders[[#This Row],[item_id]],Raw_Menu!$A$2:$D$33,3,FALSE),"Unknown")</f>
        <v>Asian</v>
      </c>
    </row>
    <row r="1699" spans="1:9" x14ac:dyDescent="0.25">
      <c r="A1699">
        <v>1698</v>
      </c>
      <c r="B1699">
        <v>754</v>
      </c>
      <c r="C1699" s="1">
        <v>44939</v>
      </c>
      <c r="D1699" s="2">
        <v>0.65828703703703706</v>
      </c>
      <c r="E1699">
        <v>105</v>
      </c>
      <c r="F1699" s="5">
        <f>IFERROR(VLOOKUP(E1699,Raw_Menu!$A$2:$D$33,4,FALSE),0)</f>
        <v>7</v>
      </c>
      <c r="G1699" s="5">
        <f t="shared" si="52"/>
        <v>7</v>
      </c>
      <c r="H1699">
        <f t="shared" si="53"/>
        <v>15</v>
      </c>
      <c r="I1699" t="str">
        <f>IFERROR(VLOOKUP(tblOrders[[#This Row],[item_id]],Raw_Menu!$A$2:$D$33,3,FALSE),"Unknown")</f>
        <v>American</v>
      </c>
    </row>
    <row r="1700" spans="1:9" x14ac:dyDescent="0.25">
      <c r="A1700">
        <v>1699</v>
      </c>
      <c r="B1700">
        <v>755</v>
      </c>
      <c r="C1700" s="1">
        <v>44939</v>
      </c>
      <c r="D1700" s="2">
        <v>0.66028935185185189</v>
      </c>
      <c r="E1700">
        <v>101</v>
      </c>
      <c r="F1700" s="5">
        <f>IFERROR(VLOOKUP(E1700,Raw_Menu!$A$2:$D$33,4,FALSE),0)</f>
        <v>12.95</v>
      </c>
      <c r="G1700" s="5">
        <f t="shared" si="52"/>
        <v>12.95</v>
      </c>
      <c r="H1700">
        <f t="shared" si="53"/>
        <v>15</v>
      </c>
      <c r="I1700" t="str">
        <f>IFERROR(VLOOKUP(tblOrders[[#This Row],[item_id]],Raw_Menu!$A$2:$D$33,3,FALSE),"Unknown")</f>
        <v>American</v>
      </c>
    </row>
    <row r="1701" spans="1:9" x14ac:dyDescent="0.25">
      <c r="A1701">
        <v>1700</v>
      </c>
      <c r="B1701">
        <v>755</v>
      </c>
      <c r="C1701" s="1">
        <v>44939</v>
      </c>
      <c r="D1701" s="2">
        <v>0.66028935185185189</v>
      </c>
      <c r="E1701">
        <v>125</v>
      </c>
      <c r="F1701" s="5">
        <f>IFERROR(VLOOKUP(E1701,Raw_Menu!$A$2:$D$33,4,FALSE),0)</f>
        <v>17.95</v>
      </c>
      <c r="G1701" s="5">
        <f t="shared" si="52"/>
        <v>17.95</v>
      </c>
      <c r="H1701">
        <f t="shared" si="53"/>
        <v>15</v>
      </c>
      <c r="I1701" t="str">
        <f>IFERROR(VLOOKUP(tblOrders[[#This Row],[item_id]],Raw_Menu!$A$2:$D$33,3,FALSE),"Unknown")</f>
        <v>Italian</v>
      </c>
    </row>
    <row r="1702" spans="1:9" x14ac:dyDescent="0.25">
      <c r="A1702">
        <v>1701</v>
      </c>
      <c r="B1702">
        <v>756</v>
      </c>
      <c r="C1702" s="1">
        <v>44939</v>
      </c>
      <c r="D1702" s="2">
        <v>0.66332175925925929</v>
      </c>
      <c r="E1702">
        <v>104</v>
      </c>
      <c r="F1702" s="5">
        <f>IFERROR(VLOOKUP(E1702,Raw_Menu!$A$2:$D$33,4,FALSE),0)</f>
        <v>10.5</v>
      </c>
      <c r="G1702" s="5">
        <f t="shared" si="52"/>
        <v>10.5</v>
      </c>
      <c r="H1702">
        <f t="shared" si="53"/>
        <v>15</v>
      </c>
      <c r="I1702" t="str">
        <f>IFERROR(VLOOKUP(tblOrders[[#This Row],[item_id]],Raw_Menu!$A$2:$D$33,3,FALSE),"Unknown")</f>
        <v>American</v>
      </c>
    </row>
    <row r="1703" spans="1:9" x14ac:dyDescent="0.25">
      <c r="A1703">
        <v>1702</v>
      </c>
      <c r="B1703">
        <v>756</v>
      </c>
      <c r="C1703" s="1">
        <v>44939</v>
      </c>
      <c r="D1703" s="2">
        <v>0.66332175925925929</v>
      </c>
      <c r="E1703">
        <v>130</v>
      </c>
      <c r="F1703" s="5">
        <f>IFERROR(VLOOKUP(E1703,Raw_Menu!$A$2:$D$33,4,FALSE),0)</f>
        <v>19.95</v>
      </c>
      <c r="G1703" s="5">
        <f t="shared" si="52"/>
        <v>19.95</v>
      </c>
      <c r="H1703">
        <f t="shared" si="53"/>
        <v>15</v>
      </c>
      <c r="I1703" t="str">
        <f>IFERROR(VLOOKUP(tblOrders[[#This Row],[item_id]],Raw_Menu!$A$2:$D$33,3,FALSE),"Unknown")</f>
        <v>Italian</v>
      </c>
    </row>
    <row r="1704" spans="1:9" x14ac:dyDescent="0.25">
      <c r="A1704">
        <v>1703</v>
      </c>
      <c r="B1704">
        <v>756</v>
      </c>
      <c r="C1704" s="1">
        <v>44939</v>
      </c>
      <c r="D1704" s="2">
        <v>0.66332175925925929</v>
      </c>
      <c r="E1704">
        <v>132</v>
      </c>
      <c r="F1704" s="5">
        <f>IFERROR(VLOOKUP(E1704,Raw_Menu!$A$2:$D$33,4,FALSE),0)</f>
        <v>16.95</v>
      </c>
      <c r="G1704" s="5">
        <f t="shared" si="52"/>
        <v>16.95</v>
      </c>
      <c r="H1704">
        <f t="shared" si="53"/>
        <v>15</v>
      </c>
      <c r="I1704" t="str">
        <f>IFERROR(VLOOKUP(tblOrders[[#This Row],[item_id]],Raw_Menu!$A$2:$D$33,3,FALSE),"Unknown")</f>
        <v>Italian</v>
      </c>
    </row>
    <row r="1705" spans="1:9" x14ac:dyDescent="0.25">
      <c r="A1705">
        <v>1704</v>
      </c>
      <c r="B1705">
        <v>757</v>
      </c>
      <c r="C1705" s="1">
        <v>44939</v>
      </c>
      <c r="D1705" s="2">
        <v>0.67400462962962959</v>
      </c>
      <c r="E1705">
        <v>111</v>
      </c>
      <c r="F1705" s="5">
        <f>IFERROR(VLOOKUP(E1705,Raw_Menu!$A$2:$D$33,4,FALSE),0)</f>
        <v>11.95</v>
      </c>
      <c r="G1705" s="5">
        <f t="shared" si="52"/>
        <v>11.95</v>
      </c>
      <c r="H1705">
        <f t="shared" si="53"/>
        <v>16</v>
      </c>
      <c r="I1705" t="str">
        <f>IFERROR(VLOOKUP(tblOrders[[#This Row],[item_id]],Raw_Menu!$A$2:$D$33,3,FALSE),"Unknown")</f>
        <v>Asian</v>
      </c>
    </row>
    <row r="1706" spans="1:9" x14ac:dyDescent="0.25">
      <c r="A1706">
        <v>1705</v>
      </c>
      <c r="B1706">
        <v>757</v>
      </c>
      <c r="C1706" s="1">
        <v>44939</v>
      </c>
      <c r="D1706" s="2">
        <v>0.67400462962962959</v>
      </c>
      <c r="E1706">
        <v>113</v>
      </c>
      <c r="F1706" s="5">
        <f>IFERROR(VLOOKUP(E1706,Raw_Menu!$A$2:$D$33,4,FALSE),0)</f>
        <v>5</v>
      </c>
      <c r="G1706" s="5">
        <f t="shared" si="52"/>
        <v>5</v>
      </c>
      <c r="H1706">
        <f t="shared" si="53"/>
        <v>16</v>
      </c>
      <c r="I1706" t="str">
        <f>IFERROR(VLOOKUP(tblOrders[[#This Row],[item_id]],Raw_Menu!$A$2:$D$33,3,FALSE),"Unknown")</f>
        <v>Asian</v>
      </c>
    </row>
    <row r="1707" spans="1:9" x14ac:dyDescent="0.25">
      <c r="A1707">
        <v>1706</v>
      </c>
      <c r="B1707">
        <v>757</v>
      </c>
      <c r="C1707" s="1">
        <v>44939</v>
      </c>
      <c r="D1707" s="2">
        <v>0.67400462962962959</v>
      </c>
      <c r="E1707">
        <v>122</v>
      </c>
      <c r="F1707" s="5">
        <f>IFERROR(VLOOKUP(E1707,Raw_Menu!$A$2:$D$33,4,FALSE),0)</f>
        <v>7</v>
      </c>
      <c r="G1707" s="5">
        <f t="shared" si="52"/>
        <v>7</v>
      </c>
      <c r="H1707">
        <f t="shared" si="53"/>
        <v>16</v>
      </c>
      <c r="I1707" t="str">
        <f>IFERROR(VLOOKUP(tblOrders[[#This Row],[item_id]],Raw_Menu!$A$2:$D$33,3,FALSE),"Unknown")</f>
        <v>Mexican</v>
      </c>
    </row>
    <row r="1708" spans="1:9" x14ac:dyDescent="0.25">
      <c r="A1708">
        <v>1707</v>
      </c>
      <c r="B1708">
        <v>757</v>
      </c>
      <c r="C1708" s="1">
        <v>44939</v>
      </c>
      <c r="D1708" s="2">
        <v>0.67400462962962959</v>
      </c>
      <c r="E1708">
        <v>132</v>
      </c>
      <c r="F1708" s="5">
        <f>IFERROR(VLOOKUP(E1708,Raw_Menu!$A$2:$D$33,4,FALSE),0)</f>
        <v>16.95</v>
      </c>
      <c r="G1708" s="5">
        <f t="shared" si="52"/>
        <v>16.95</v>
      </c>
      <c r="H1708">
        <f t="shared" si="53"/>
        <v>16</v>
      </c>
      <c r="I1708" t="str">
        <f>IFERROR(VLOOKUP(tblOrders[[#This Row],[item_id]],Raw_Menu!$A$2:$D$33,3,FALSE),"Unknown")</f>
        <v>Italian</v>
      </c>
    </row>
    <row r="1709" spans="1:9" x14ac:dyDescent="0.25">
      <c r="A1709">
        <v>1708</v>
      </c>
      <c r="B1709">
        <v>758</v>
      </c>
      <c r="C1709" s="1">
        <v>44939</v>
      </c>
      <c r="D1709" s="2">
        <v>0.67688657407407404</v>
      </c>
      <c r="E1709">
        <v>125</v>
      </c>
      <c r="F1709" s="5">
        <f>IFERROR(VLOOKUP(E1709,Raw_Menu!$A$2:$D$33,4,FALSE),0)</f>
        <v>17.95</v>
      </c>
      <c r="G1709" s="5">
        <f t="shared" si="52"/>
        <v>17.95</v>
      </c>
      <c r="H1709">
        <f t="shared" si="53"/>
        <v>16</v>
      </c>
      <c r="I1709" t="str">
        <f>IFERROR(VLOOKUP(tblOrders[[#This Row],[item_id]],Raw_Menu!$A$2:$D$33,3,FALSE),"Unknown")</f>
        <v>Italian</v>
      </c>
    </row>
    <row r="1710" spans="1:9" x14ac:dyDescent="0.25">
      <c r="A1710">
        <v>1709</v>
      </c>
      <c r="B1710">
        <v>758</v>
      </c>
      <c r="C1710" s="1">
        <v>44939</v>
      </c>
      <c r="D1710" s="2">
        <v>0.67688657407407404</v>
      </c>
      <c r="E1710">
        <v>119</v>
      </c>
      <c r="F1710" s="5">
        <f>IFERROR(VLOOKUP(E1710,Raw_Menu!$A$2:$D$33,4,FALSE),0)</f>
        <v>11.95</v>
      </c>
      <c r="G1710" s="5">
        <f t="shared" si="52"/>
        <v>11.95</v>
      </c>
      <c r="H1710">
        <f t="shared" si="53"/>
        <v>16</v>
      </c>
      <c r="I1710" t="str">
        <f>IFERROR(VLOOKUP(tblOrders[[#This Row],[item_id]],Raw_Menu!$A$2:$D$33,3,FALSE),"Unknown")</f>
        <v>Mexican</v>
      </c>
    </row>
    <row r="1711" spans="1:9" x14ac:dyDescent="0.25">
      <c r="A1711">
        <v>1710</v>
      </c>
      <c r="B1711">
        <v>759</v>
      </c>
      <c r="C1711" s="1">
        <v>44939</v>
      </c>
      <c r="D1711" s="2">
        <v>0.67703703703703699</v>
      </c>
      <c r="E1711">
        <v>116</v>
      </c>
      <c r="F1711" s="5">
        <f>IFERROR(VLOOKUP(E1711,Raw_Menu!$A$2:$D$33,4,FALSE),0)</f>
        <v>13.95</v>
      </c>
      <c r="G1711" s="5">
        <f t="shared" si="52"/>
        <v>13.95</v>
      </c>
      <c r="H1711">
        <f t="shared" si="53"/>
        <v>16</v>
      </c>
      <c r="I1711" t="str">
        <f>IFERROR(VLOOKUP(tblOrders[[#This Row],[item_id]],Raw_Menu!$A$2:$D$33,3,FALSE),"Unknown")</f>
        <v>Mexican</v>
      </c>
    </row>
    <row r="1712" spans="1:9" x14ac:dyDescent="0.25">
      <c r="A1712">
        <v>1711</v>
      </c>
      <c r="B1712">
        <v>760</v>
      </c>
      <c r="C1712" s="1">
        <v>44939</v>
      </c>
      <c r="D1712" s="2">
        <v>0.68587962962962967</v>
      </c>
      <c r="E1712">
        <v>102</v>
      </c>
      <c r="F1712" s="5">
        <f>IFERROR(VLOOKUP(E1712,Raw_Menu!$A$2:$D$33,4,FALSE),0)</f>
        <v>13.95</v>
      </c>
      <c r="G1712" s="5">
        <f t="shared" si="52"/>
        <v>13.95</v>
      </c>
      <c r="H1712">
        <f t="shared" si="53"/>
        <v>16</v>
      </c>
      <c r="I1712" t="str">
        <f>IFERROR(VLOOKUP(tblOrders[[#This Row],[item_id]],Raw_Menu!$A$2:$D$33,3,FALSE),"Unknown")</f>
        <v>American</v>
      </c>
    </row>
    <row r="1713" spans="1:9" x14ac:dyDescent="0.25">
      <c r="A1713">
        <v>1712</v>
      </c>
      <c r="B1713">
        <v>761</v>
      </c>
      <c r="C1713" s="1">
        <v>44939</v>
      </c>
      <c r="D1713" s="2">
        <v>0.68773148148148144</v>
      </c>
      <c r="E1713">
        <v>120</v>
      </c>
      <c r="F1713" s="5">
        <f>IFERROR(VLOOKUP(E1713,Raw_Menu!$A$2:$D$33,4,FALSE),0)</f>
        <v>13.95</v>
      </c>
      <c r="G1713" s="5">
        <f t="shared" si="52"/>
        <v>13.95</v>
      </c>
      <c r="H1713">
        <f t="shared" si="53"/>
        <v>16</v>
      </c>
      <c r="I1713" t="str">
        <f>IFERROR(VLOOKUP(tblOrders[[#This Row],[item_id]],Raw_Menu!$A$2:$D$33,3,FALSE),"Unknown")</f>
        <v>Mexican</v>
      </c>
    </row>
    <row r="1714" spans="1:9" x14ac:dyDescent="0.25">
      <c r="A1714">
        <v>1713</v>
      </c>
      <c r="B1714">
        <v>761</v>
      </c>
      <c r="C1714" s="1">
        <v>44939</v>
      </c>
      <c r="D1714" s="2">
        <v>0.68773148148148144</v>
      </c>
      <c r="E1714">
        <v>121</v>
      </c>
      <c r="F1714" s="5">
        <f>IFERROR(VLOOKUP(E1714,Raw_Menu!$A$2:$D$33,4,FALSE),0)</f>
        <v>10.5</v>
      </c>
      <c r="G1714" s="5">
        <f t="shared" si="52"/>
        <v>10.5</v>
      </c>
      <c r="H1714">
        <f t="shared" si="53"/>
        <v>16</v>
      </c>
      <c r="I1714" t="str">
        <f>IFERROR(VLOOKUP(tblOrders[[#This Row],[item_id]],Raw_Menu!$A$2:$D$33,3,FALSE),"Unknown")</f>
        <v>Mexican</v>
      </c>
    </row>
    <row r="1715" spans="1:9" x14ac:dyDescent="0.25">
      <c r="A1715">
        <v>1714</v>
      </c>
      <c r="B1715">
        <v>762</v>
      </c>
      <c r="C1715" s="1">
        <v>44939</v>
      </c>
      <c r="D1715" s="2">
        <v>0.69208333333333338</v>
      </c>
      <c r="E1715">
        <v>110</v>
      </c>
      <c r="F1715" s="5">
        <f>IFERROR(VLOOKUP(E1715,Raw_Menu!$A$2:$D$33,4,FALSE),0)</f>
        <v>17.95</v>
      </c>
      <c r="G1715" s="5">
        <f t="shared" si="52"/>
        <v>17.95</v>
      </c>
      <c r="H1715">
        <f t="shared" si="53"/>
        <v>16</v>
      </c>
      <c r="I1715" t="str">
        <f>IFERROR(VLOOKUP(tblOrders[[#This Row],[item_id]],Raw_Menu!$A$2:$D$33,3,FALSE),"Unknown")</f>
        <v>Asian</v>
      </c>
    </row>
    <row r="1716" spans="1:9" x14ac:dyDescent="0.25">
      <c r="A1716">
        <v>1715</v>
      </c>
      <c r="B1716">
        <v>762</v>
      </c>
      <c r="C1716" s="1">
        <v>44939</v>
      </c>
      <c r="D1716" s="2">
        <v>0.69208333333333338</v>
      </c>
      <c r="E1716">
        <v>121</v>
      </c>
      <c r="F1716" s="5">
        <f>IFERROR(VLOOKUP(E1716,Raw_Menu!$A$2:$D$33,4,FALSE),0)</f>
        <v>10.5</v>
      </c>
      <c r="G1716" s="5">
        <f t="shared" si="52"/>
        <v>10.5</v>
      </c>
      <c r="H1716">
        <f t="shared" si="53"/>
        <v>16</v>
      </c>
      <c r="I1716" t="str">
        <f>IFERROR(VLOOKUP(tblOrders[[#This Row],[item_id]],Raw_Menu!$A$2:$D$33,3,FALSE),"Unknown")</f>
        <v>Mexican</v>
      </c>
    </row>
    <row r="1717" spans="1:9" x14ac:dyDescent="0.25">
      <c r="A1717">
        <v>1716</v>
      </c>
      <c r="B1717">
        <v>762</v>
      </c>
      <c r="C1717" s="1">
        <v>44939</v>
      </c>
      <c r="D1717" s="2">
        <v>0.69208333333333338</v>
      </c>
      <c r="E1717">
        <v>106</v>
      </c>
      <c r="F1717" s="5">
        <f>IFERROR(VLOOKUP(E1717,Raw_Menu!$A$2:$D$33,4,FALSE),0)</f>
        <v>7</v>
      </c>
      <c r="G1717" s="5">
        <f t="shared" si="52"/>
        <v>7</v>
      </c>
      <c r="H1717">
        <f t="shared" si="53"/>
        <v>16</v>
      </c>
      <c r="I1717" t="str">
        <f>IFERROR(VLOOKUP(tblOrders[[#This Row],[item_id]],Raw_Menu!$A$2:$D$33,3,FALSE),"Unknown")</f>
        <v>American</v>
      </c>
    </row>
    <row r="1718" spans="1:9" x14ac:dyDescent="0.25">
      <c r="A1718">
        <v>1717</v>
      </c>
      <c r="B1718">
        <v>762</v>
      </c>
      <c r="C1718" s="1">
        <v>44939</v>
      </c>
      <c r="D1718" s="2">
        <v>0.69208333333333338</v>
      </c>
      <c r="E1718" t="s">
        <v>95</v>
      </c>
      <c r="F1718" s="5">
        <f>IFERROR(VLOOKUP(E1718,Raw_Menu!$A$2:$D$33,4,FALSE),0)</f>
        <v>0</v>
      </c>
      <c r="G1718" s="5">
        <f t="shared" si="52"/>
        <v>0</v>
      </c>
      <c r="H1718">
        <f t="shared" si="53"/>
        <v>16</v>
      </c>
      <c r="I1718" t="str">
        <f>IFERROR(VLOOKUP(tblOrders[[#This Row],[item_id]],Raw_Menu!$A$2:$D$33,3,FALSE),"Unknown")</f>
        <v>Unknown</v>
      </c>
    </row>
    <row r="1719" spans="1:9" x14ac:dyDescent="0.25">
      <c r="A1719">
        <v>1718</v>
      </c>
      <c r="B1719">
        <v>763</v>
      </c>
      <c r="C1719" s="1">
        <v>44939</v>
      </c>
      <c r="D1719" s="2">
        <v>0.69371527777777775</v>
      </c>
      <c r="E1719">
        <v>108</v>
      </c>
      <c r="F1719" s="5">
        <f>IFERROR(VLOOKUP(E1719,Raw_Menu!$A$2:$D$33,4,FALSE),0)</f>
        <v>14.5</v>
      </c>
      <c r="G1719" s="5">
        <f t="shared" si="52"/>
        <v>14.5</v>
      </c>
      <c r="H1719">
        <f t="shared" si="53"/>
        <v>16</v>
      </c>
      <c r="I1719" t="str">
        <f>IFERROR(VLOOKUP(tblOrders[[#This Row],[item_id]],Raw_Menu!$A$2:$D$33,3,FALSE),"Unknown")</f>
        <v>Asian</v>
      </c>
    </row>
    <row r="1720" spans="1:9" x14ac:dyDescent="0.25">
      <c r="A1720">
        <v>1719</v>
      </c>
      <c r="B1720">
        <v>764</v>
      </c>
      <c r="C1720" s="1">
        <v>44939</v>
      </c>
      <c r="D1720" s="2">
        <v>0.69420138888888894</v>
      </c>
      <c r="E1720">
        <v>117</v>
      </c>
      <c r="F1720" s="5">
        <f>IFERROR(VLOOKUP(E1720,Raw_Menu!$A$2:$D$33,4,FALSE),0)</f>
        <v>12.95</v>
      </c>
      <c r="G1720" s="5">
        <f t="shared" si="52"/>
        <v>12.95</v>
      </c>
      <c r="H1720">
        <f t="shared" si="53"/>
        <v>16</v>
      </c>
      <c r="I1720" t="str">
        <f>IFERROR(VLOOKUP(tblOrders[[#This Row],[item_id]],Raw_Menu!$A$2:$D$33,3,FALSE),"Unknown")</f>
        <v>Mexican</v>
      </c>
    </row>
    <row r="1721" spans="1:9" x14ac:dyDescent="0.25">
      <c r="A1721">
        <v>1720</v>
      </c>
      <c r="B1721">
        <v>764</v>
      </c>
      <c r="C1721" s="1">
        <v>44939</v>
      </c>
      <c r="D1721" s="2">
        <v>0.69420138888888894</v>
      </c>
      <c r="E1721" t="s">
        <v>95</v>
      </c>
      <c r="F1721" s="5">
        <f>IFERROR(VLOOKUP(E1721,Raw_Menu!$A$2:$D$33,4,FALSE),0)</f>
        <v>0</v>
      </c>
      <c r="G1721" s="5">
        <f t="shared" si="52"/>
        <v>0</v>
      </c>
      <c r="H1721">
        <f t="shared" si="53"/>
        <v>16</v>
      </c>
      <c r="I1721" t="str">
        <f>IFERROR(VLOOKUP(tblOrders[[#This Row],[item_id]],Raw_Menu!$A$2:$D$33,3,FALSE),"Unknown")</f>
        <v>Unknown</v>
      </c>
    </row>
    <row r="1722" spans="1:9" x14ac:dyDescent="0.25">
      <c r="A1722">
        <v>1721</v>
      </c>
      <c r="B1722">
        <v>765</v>
      </c>
      <c r="C1722" s="1">
        <v>44939</v>
      </c>
      <c r="D1722" s="2">
        <v>0.71644675925925927</v>
      </c>
      <c r="E1722">
        <v>102</v>
      </c>
      <c r="F1722" s="5">
        <f>IFERROR(VLOOKUP(E1722,Raw_Menu!$A$2:$D$33,4,FALSE),0)</f>
        <v>13.95</v>
      </c>
      <c r="G1722" s="5">
        <f t="shared" si="52"/>
        <v>13.95</v>
      </c>
      <c r="H1722">
        <f t="shared" si="53"/>
        <v>17</v>
      </c>
      <c r="I1722" t="str">
        <f>IFERROR(VLOOKUP(tblOrders[[#This Row],[item_id]],Raw_Menu!$A$2:$D$33,3,FALSE),"Unknown")</f>
        <v>American</v>
      </c>
    </row>
    <row r="1723" spans="1:9" x14ac:dyDescent="0.25">
      <c r="A1723">
        <v>1722</v>
      </c>
      <c r="B1723">
        <v>765</v>
      </c>
      <c r="C1723" s="1">
        <v>44939</v>
      </c>
      <c r="D1723" s="2">
        <v>0.71644675925925927</v>
      </c>
      <c r="E1723">
        <v>110</v>
      </c>
      <c r="F1723" s="5">
        <f>IFERROR(VLOOKUP(E1723,Raw_Menu!$A$2:$D$33,4,FALSE),0)</f>
        <v>17.95</v>
      </c>
      <c r="G1723" s="5">
        <f t="shared" si="52"/>
        <v>17.95</v>
      </c>
      <c r="H1723">
        <f t="shared" si="53"/>
        <v>17</v>
      </c>
      <c r="I1723" t="str">
        <f>IFERROR(VLOOKUP(tblOrders[[#This Row],[item_id]],Raw_Menu!$A$2:$D$33,3,FALSE),"Unknown")</f>
        <v>Asian</v>
      </c>
    </row>
    <row r="1724" spans="1:9" x14ac:dyDescent="0.25">
      <c r="A1724">
        <v>1723</v>
      </c>
      <c r="B1724">
        <v>765</v>
      </c>
      <c r="C1724" s="1">
        <v>44939</v>
      </c>
      <c r="D1724" s="2">
        <v>0.71644675925925927</v>
      </c>
      <c r="E1724">
        <v>118</v>
      </c>
      <c r="F1724" s="5">
        <f>IFERROR(VLOOKUP(E1724,Raw_Menu!$A$2:$D$33,4,FALSE),0)</f>
        <v>14.95</v>
      </c>
      <c r="G1724" s="5">
        <f t="shared" si="52"/>
        <v>14.95</v>
      </c>
      <c r="H1724">
        <f t="shared" si="53"/>
        <v>17</v>
      </c>
      <c r="I1724" t="str">
        <f>IFERROR(VLOOKUP(tblOrders[[#This Row],[item_id]],Raw_Menu!$A$2:$D$33,3,FALSE),"Unknown")</f>
        <v>Mexican</v>
      </c>
    </row>
    <row r="1725" spans="1:9" x14ac:dyDescent="0.25">
      <c r="A1725">
        <v>1724</v>
      </c>
      <c r="B1725">
        <v>765</v>
      </c>
      <c r="C1725" s="1">
        <v>44939</v>
      </c>
      <c r="D1725" s="2">
        <v>0.71644675925925927</v>
      </c>
      <c r="E1725">
        <v>120</v>
      </c>
      <c r="F1725" s="5">
        <f>IFERROR(VLOOKUP(E1725,Raw_Menu!$A$2:$D$33,4,FALSE),0)</f>
        <v>13.95</v>
      </c>
      <c r="G1725" s="5">
        <f t="shared" si="52"/>
        <v>13.95</v>
      </c>
      <c r="H1725">
        <f t="shared" si="53"/>
        <v>17</v>
      </c>
      <c r="I1725" t="str">
        <f>IFERROR(VLOOKUP(tblOrders[[#This Row],[item_id]],Raw_Menu!$A$2:$D$33,3,FALSE),"Unknown")</f>
        <v>Mexican</v>
      </c>
    </row>
    <row r="1726" spans="1:9" x14ac:dyDescent="0.25">
      <c r="A1726">
        <v>1725</v>
      </c>
      <c r="B1726">
        <v>766</v>
      </c>
      <c r="C1726" s="1">
        <v>44939</v>
      </c>
      <c r="D1726" s="2">
        <v>0.72343749999999996</v>
      </c>
      <c r="E1726">
        <v>127</v>
      </c>
      <c r="F1726" s="5">
        <f>IFERROR(VLOOKUP(E1726,Raw_Menu!$A$2:$D$33,4,FALSE),0)</f>
        <v>17.95</v>
      </c>
      <c r="G1726" s="5">
        <f t="shared" si="52"/>
        <v>17.95</v>
      </c>
      <c r="H1726">
        <f t="shared" si="53"/>
        <v>17</v>
      </c>
      <c r="I1726" t="str">
        <f>IFERROR(VLOOKUP(tblOrders[[#This Row],[item_id]],Raw_Menu!$A$2:$D$33,3,FALSE),"Unknown")</f>
        <v>Italian</v>
      </c>
    </row>
    <row r="1727" spans="1:9" x14ac:dyDescent="0.25">
      <c r="A1727">
        <v>1726</v>
      </c>
      <c r="B1727">
        <v>766</v>
      </c>
      <c r="C1727" s="1">
        <v>44939</v>
      </c>
      <c r="D1727" s="2">
        <v>0.72343749999999996</v>
      </c>
      <c r="E1727">
        <v>129</v>
      </c>
      <c r="F1727" s="5">
        <f>IFERROR(VLOOKUP(E1727,Raw_Menu!$A$2:$D$33,4,FALSE),0)</f>
        <v>15.5</v>
      </c>
      <c r="G1727" s="5">
        <f t="shared" si="52"/>
        <v>15.5</v>
      </c>
      <c r="H1727">
        <f t="shared" si="53"/>
        <v>17</v>
      </c>
      <c r="I1727" t="str">
        <f>IFERROR(VLOOKUP(tblOrders[[#This Row],[item_id]],Raw_Menu!$A$2:$D$33,3,FALSE),"Unknown")</f>
        <v>Italian</v>
      </c>
    </row>
    <row r="1728" spans="1:9" x14ac:dyDescent="0.25">
      <c r="A1728">
        <v>1727</v>
      </c>
      <c r="B1728">
        <v>766</v>
      </c>
      <c r="C1728" s="1">
        <v>44939</v>
      </c>
      <c r="D1728" s="2">
        <v>0.72343749999999996</v>
      </c>
      <c r="E1728">
        <v>105</v>
      </c>
      <c r="F1728" s="5">
        <f>IFERROR(VLOOKUP(E1728,Raw_Menu!$A$2:$D$33,4,FALSE),0)</f>
        <v>7</v>
      </c>
      <c r="G1728" s="5">
        <f t="shared" si="52"/>
        <v>7</v>
      </c>
      <c r="H1728">
        <f t="shared" si="53"/>
        <v>17</v>
      </c>
      <c r="I1728" t="str">
        <f>IFERROR(VLOOKUP(tblOrders[[#This Row],[item_id]],Raw_Menu!$A$2:$D$33,3,FALSE),"Unknown")</f>
        <v>American</v>
      </c>
    </row>
    <row r="1729" spans="1:9" x14ac:dyDescent="0.25">
      <c r="A1729">
        <v>1728</v>
      </c>
      <c r="B1729">
        <v>767</v>
      </c>
      <c r="C1729" s="1">
        <v>44939</v>
      </c>
      <c r="D1729" s="2">
        <v>0.72347222222222218</v>
      </c>
      <c r="E1729">
        <v>108</v>
      </c>
      <c r="F1729" s="5">
        <f>IFERROR(VLOOKUP(E1729,Raw_Menu!$A$2:$D$33,4,FALSE),0)</f>
        <v>14.5</v>
      </c>
      <c r="G1729" s="5">
        <f t="shared" si="52"/>
        <v>14.5</v>
      </c>
      <c r="H1729">
        <f t="shared" si="53"/>
        <v>17</v>
      </c>
      <c r="I1729" t="str">
        <f>IFERROR(VLOOKUP(tblOrders[[#This Row],[item_id]],Raw_Menu!$A$2:$D$33,3,FALSE),"Unknown")</f>
        <v>Asian</v>
      </c>
    </row>
    <row r="1730" spans="1:9" x14ac:dyDescent="0.25">
      <c r="A1730">
        <v>1729</v>
      </c>
      <c r="B1730">
        <v>768</v>
      </c>
      <c r="C1730" s="1">
        <v>44939</v>
      </c>
      <c r="D1730" s="2">
        <v>0.72469907407407408</v>
      </c>
      <c r="E1730">
        <v>115</v>
      </c>
      <c r="F1730" s="5">
        <f>IFERROR(VLOOKUP(E1730,Raw_Menu!$A$2:$D$33,4,FALSE),0)</f>
        <v>11.95</v>
      </c>
      <c r="G1730" s="5">
        <f t="shared" ref="G1730:G1793" si="54">VALUE(F1730)</f>
        <v>11.95</v>
      </c>
      <c r="H1730">
        <f t="shared" ref="H1730:H1793" si="55">HOUR(D1730)</f>
        <v>17</v>
      </c>
      <c r="I1730" t="str">
        <f>IFERROR(VLOOKUP(tblOrders[[#This Row],[item_id]],Raw_Menu!$A$2:$D$33,3,FALSE),"Unknown")</f>
        <v>Mexican</v>
      </c>
    </row>
    <row r="1731" spans="1:9" x14ac:dyDescent="0.25">
      <c r="A1731">
        <v>1730</v>
      </c>
      <c r="B1731">
        <v>769</v>
      </c>
      <c r="C1731" s="1">
        <v>44939</v>
      </c>
      <c r="D1731" s="2">
        <v>0.7383912037037037</v>
      </c>
      <c r="E1731">
        <v>125</v>
      </c>
      <c r="F1731" s="5">
        <f>IFERROR(VLOOKUP(E1731,Raw_Menu!$A$2:$D$33,4,FALSE),0)</f>
        <v>17.95</v>
      </c>
      <c r="G1731" s="5">
        <f t="shared" si="54"/>
        <v>17.95</v>
      </c>
      <c r="H1731">
        <f t="shared" si="55"/>
        <v>17</v>
      </c>
      <c r="I1731" t="str">
        <f>IFERROR(VLOOKUP(tblOrders[[#This Row],[item_id]],Raw_Menu!$A$2:$D$33,3,FALSE),"Unknown")</f>
        <v>Italian</v>
      </c>
    </row>
    <row r="1732" spans="1:9" x14ac:dyDescent="0.25">
      <c r="A1732">
        <v>1731</v>
      </c>
      <c r="B1732">
        <v>770</v>
      </c>
      <c r="C1732" s="1">
        <v>44939</v>
      </c>
      <c r="D1732" s="2">
        <v>0.73903935185185188</v>
      </c>
      <c r="E1732">
        <v>118</v>
      </c>
      <c r="F1732" s="5">
        <f>IFERROR(VLOOKUP(E1732,Raw_Menu!$A$2:$D$33,4,FALSE),0)</f>
        <v>14.95</v>
      </c>
      <c r="G1732" s="5">
        <f t="shared" si="54"/>
        <v>14.95</v>
      </c>
      <c r="H1732">
        <f t="shared" si="55"/>
        <v>17</v>
      </c>
      <c r="I1732" t="str">
        <f>IFERROR(VLOOKUP(tblOrders[[#This Row],[item_id]],Raw_Menu!$A$2:$D$33,3,FALSE),"Unknown")</f>
        <v>Mexican</v>
      </c>
    </row>
    <row r="1733" spans="1:9" x14ac:dyDescent="0.25">
      <c r="A1733">
        <v>1732</v>
      </c>
      <c r="B1733">
        <v>770</v>
      </c>
      <c r="C1733" s="1">
        <v>44939</v>
      </c>
      <c r="D1733" s="2">
        <v>0.73903935185185188</v>
      </c>
      <c r="E1733">
        <v>120</v>
      </c>
      <c r="F1733" s="5">
        <f>IFERROR(VLOOKUP(E1733,Raw_Menu!$A$2:$D$33,4,FALSE),0)</f>
        <v>13.95</v>
      </c>
      <c r="G1733" s="5">
        <f t="shared" si="54"/>
        <v>13.95</v>
      </c>
      <c r="H1733">
        <f t="shared" si="55"/>
        <v>17</v>
      </c>
      <c r="I1733" t="str">
        <f>IFERROR(VLOOKUP(tblOrders[[#This Row],[item_id]],Raw_Menu!$A$2:$D$33,3,FALSE),"Unknown")</f>
        <v>Mexican</v>
      </c>
    </row>
    <row r="1734" spans="1:9" x14ac:dyDescent="0.25">
      <c r="A1734">
        <v>1733</v>
      </c>
      <c r="B1734">
        <v>771</v>
      </c>
      <c r="C1734" s="1">
        <v>44939</v>
      </c>
      <c r="D1734" s="2">
        <v>0.74967592592592591</v>
      </c>
      <c r="E1734">
        <v>102</v>
      </c>
      <c r="F1734" s="5">
        <f>IFERROR(VLOOKUP(E1734,Raw_Menu!$A$2:$D$33,4,FALSE),0)</f>
        <v>13.95</v>
      </c>
      <c r="G1734" s="5">
        <f t="shared" si="54"/>
        <v>13.95</v>
      </c>
      <c r="H1734">
        <f t="shared" si="55"/>
        <v>17</v>
      </c>
      <c r="I1734" t="str">
        <f>IFERROR(VLOOKUP(tblOrders[[#This Row],[item_id]],Raw_Menu!$A$2:$D$33,3,FALSE),"Unknown")</f>
        <v>American</v>
      </c>
    </row>
    <row r="1735" spans="1:9" x14ac:dyDescent="0.25">
      <c r="A1735">
        <v>1734</v>
      </c>
      <c r="B1735">
        <v>771</v>
      </c>
      <c r="C1735" s="1">
        <v>44939</v>
      </c>
      <c r="D1735" s="2">
        <v>0.74967592592592591</v>
      </c>
      <c r="E1735">
        <v>120</v>
      </c>
      <c r="F1735" s="5">
        <f>IFERROR(VLOOKUP(E1735,Raw_Menu!$A$2:$D$33,4,FALSE),0)</f>
        <v>13.95</v>
      </c>
      <c r="G1735" s="5">
        <f t="shared" si="54"/>
        <v>13.95</v>
      </c>
      <c r="H1735">
        <f t="shared" si="55"/>
        <v>17</v>
      </c>
      <c r="I1735" t="str">
        <f>IFERROR(VLOOKUP(tblOrders[[#This Row],[item_id]],Raw_Menu!$A$2:$D$33,3,FALSE),"Unknown")</f>
        <v>Mexican</v>
      </c>
    </row>
    <row r="1736" spans="1:9" x14ac:dyDescent="0.25">
      <c r="A1736">
        <v>1735</v>
      </c>
      <c r="B1736">
        <v>772</v>
      </c>
      <c r="C1736" s="1">
        <v>44939</v>
      </c>
      <c r="D1736" s="2">
        <v>0.7555439814814815</v>
      </c>
      <c r="E1736">
        <v>127</v>
      </c>
      <c r="F1736" s="5">
        <f>IFERROR(VLOOKUP(E1736,Raw_Menu!$A$2:$D$33,4,FALSE),0)</f>
        <v>17.95</v>
      </c>
      <c r="G1736" s="5">
        <f t="shared" si="54"/>
        <v>17.95</v>
      </c>
      <c r="H1736">
        <f t="shared" si="55"/>
        <v>18</v>
      </c>
      <c r="I1736" t="str">
        <f>IFERROR(VLOOKUP(tblOrders[[#This Row],[item_id]],Raw_Menu!$A$2:$D$33,3,FALSE),"Unknown")</f>
        <v>Italian</v>
      </c>
    </row>
    <row r="1737" spans="1:9" x14ac:dyDescent="0.25">
      <c r="A1737">
        <v>1736</v>
      </c>
      <c r="B1737">
        <v>773</v>
      </c>
      <c r="C1737" s="1">
        <v>44939</v>
      </c>
      <c r="D1737" s="2">
        <v>0.76267361111111109</v>
      </c>
      <c r="E1737">
        <v>108</v>
      </c>
      <c r="F1737" s="5">
        <f>IFERROR(VLOOKUP(E1737,Raw_Menu!$A$2:$D$33,4,FALSE),0)</f>
        <v>14.5</v>
      </c>
      <c r="G1737" s="5">
        <f t="shared" si="54"/>
        <v>14.5</v>
      </c>
      <c r="H1737">
        <f t="shared" si="55"/>
        <v>18</v>
      </c>
      <c r="I1737" t="str">
        <f>IFERROR(VLOOKUP(tblOrders[[#This Row],[item_id]],Raw_Menu!$A$2:$D$33,3,FALSE),"Unknown")</f>
        <v>Asian</v>
      </c>
    </row>
    <row r="1738" spans="1:9" x14ac:dyDescent="0.25">
      <c r="A1738">
        <v>1737</v>
      </c>
      <c r="B1738">
        <v>773</v>
      </c>
      <c r="C1738" s="1">
        <v>44939</v>
      </c>
      <c r="D1738" s="2">
        <v>0.76267361111111109</v>
      </c>
      <c r="E1738">
        <v>112</v>
      </c>
      <c r="F1738" s="5">
        <f>IFERROR(VLOOKUP(E1738,Raw_Menu!$A$2:$D$33,4,FALSE),0)</f>
        <v>14.95</v>
      </c>
      <c r="G1738" s="5">
        <f t="shared" si="54"/>
        <v>14.95</v>
      </c>
      <c r="H1738">
        <f t="shared" si="55"/>
        <v>18</v>
      </c>
      <c r="I1738" t="str">
        <f>IFERROR(VLOOKUP(tblOrders[[#This Row],[item_id]],Raw_Menu!$A$2:$D$33,3,FALSE),"Unknown")</f>
        <v>Asian</v>
      </c>
    </row>
    <row r="1739" spans="1:9" x14ac:dyDescent="0.25">
      <c r="A1739">
        <v>1738</v>
      </c>
      <c r="B1739">
        <v>774</v>
      </c>
      <c r="C1739" s="1">
        <v>44939</v>
      </c>
      <c r="D1739" s="2">
        <v>0.77160879629629631</v>
      </c>
      <c r="E1739">
        <v>104</v>
      </c>
      <c r="F1739" s="5">
        <f>IFERROR(VLOOKUP(E1739,Raw_Menu!$A$2:$D$33,4,FALSE),0)</f>
        <v>10.5</v>
      </c>
      <c r="G1739" s="5">
        <f t="shared" si="54"/>
        <v>10.5</v>
      </c>
      <c r="H1739">
        <f t="shared" si="55"/>
        <v>18</v>
      </c>
      <c r="I1739" t="str">
        <f>IFERROR(VLOOKUP(tblOrders[[#This Row],[item_id]],Raw_Menu!$A$2:$D$33,3,FALSE),"Unknown")</f>
        <v>American</v>
      </c>
    </row>
    <row r="1740" spans="1:9" x14ac:dyDescent="0.25">
      <c r="A1740">
        <v>1739</v>
      </c>
      <c r="B1740">
        <v>774</v>
      </c>
      <c r="C1740" s="1">
        <v>44939</v>
      </c>
      <c r="D1740" s="2">
        <v>0.77160879629629631</v>
      </c>
      <c r="E1740">
        <v>131</v>
      </c>
      <c r="F1740" s="5">
        <f>IFERROR(VLOOKUP(E1740,Raw_Menu!$A$2:$D$33,4,FALSE),0)</f>
        <v>17.95</v>
      </c>
      <c r="G1740" s="5">
        <f t="shared" si="54"/>
        <v>17.95</v>
      </c>
      <c r="H1740">
        <f t="shared" si="55"/>
        <v>18</v>
      </c>
      <c r="I1740" t="str">
        <f>IFERROR(VLOOKUP(tblOrders[[#This Row],[item_id]],Raw_Menu!$A$2:$D$33,3,FALSE),"Unknown")</f>
        <v>Italian</v>
      </c>
    </row>
    <row r="1741" spans="1:9" x14ac:dyDescent="0.25">
      <c r="A1741">
        <v>1740</v>
      </c>
      <c r="B1741">
        <v>775</v>
      </c>
      <c r="C1741" s="1">
        <v>44939</v>
      </c>
      <c r="D1741" s="2">
        <v>0.77930555555555558</v>
      </c>
      <c r="E1741">
        <v>101</v>
      </c>
      <c r="F1741" s="5">
        <f>IFERROR(VLOOKUP(E1741,Raw_Menu!$A$2:$D$33,4,FALSE),0)</f>
        <v>12.95</v>
      </c>
      <c r="G1741" s="5">
        <f t="shared" si="54"/>
        <v>12.95</v>
      </c>
      <c r="H1741">
        <f t="shared" si="55"/>
        <v>18</v>
      </c>
      <c r="I1741" t="str">
        <f>IFERROR(VLOOKUP(tblOrders[[#This Row],[item_id]],Raw_Menu!$A$2:$D$33,3,FALSE),"Unknown")</f>
        <v>American</v>
      </c>
    </row>
    <row r="1742" spans="1:9" x14ac:dyDescent="0.25">
      <c r="A1742">
        <v>1741</v>
      </c>
      <c r="B1742">
        <v>775</v>
      </c>
      <c r="C1742" s="1">
        <v>44939</v>
      </c>
      <c r="D1742" s="2">
        <v>0.77930555555555558</v>
      </c>
      <c r="E1742">
        <v>124</v>
      </c>
      <c r="F1742" s="5">
        <f>IFERROR(VLOOKUP(E1742,Raw_Menu!$A$2:$D$33,4,FALSE),0)</f>
        <v>14.5</v>
      </c>
      <c r="G1742" s="5">
        <f t="shared" si="54"/>
        <v>14.5</v>
      </c>
      <c r="H1742">
        <f t="shared" si="55"/>
        <v>18</v>
      </c>
      <c r="I1742" t="str">
        <f>IFERROR(VLOOKUP(tblOrders[[#This Row],[item_id]],Raw_Menu!$A$2:$D$33,3,FALSE),"Unknown")</f>
        <v>Italian</v>
      </c>
    </row>
    <row r="1743" spans="1:9" x14ac:dyDescent="0.25">
      <c r="A1743">
        <v>1742</v>
      </c>
      <c r="B1743">
        <v>775</v>
      </c>
      <c r="C1743" s="1">
        <v>44939</v>
      </c>
      <c r="D1743" s="2">
        <v>0.77930555555555558</v>
      </c>
      <c r="E1743">
        <v>112</v>
      </c>
      <c r="F1743" s="5">
        <f>IFERROR(VLOOKUP(E1743,Raw_Menu!$A$2:$D$33,4,FALSE),0)</f>
        <v>14.95</v>
      </c>
      <c r="G1743" s="5">
        <f t="shared" si="54"/>
        <v>14.95</v>
      </c>
      <c r="H1743">
        <f t="shared" si="55"/>
        <v>18</v>
      </c>
      <c r="I1743" t="str">
        <f>IFERROR(VLOOKUP(tblOrders[[#This Row],[item_id]],Raw_Menu!$A$2:$D$33,3,FALSE),"Unknown")</f>
        <v>Asian</v>
      </c>
    </row>
    <row r="1744" spans="1:9" x14ac:dyDescent="0.25">
      <c r="A1744">
        <v>1743</v>
      </c>
      <c r="B1744">
        <v>775</v>
      </c>
      <c r="C1744" s="1">
        <v>44939</v>
      </c>
      <c r="D1744" s="2">
        <v>0.77930555555555558</v>
      </c>
      <c r="E1744">
        <v>119</v>
      </c>
      <c r="F1744" s="5">
        <f>IFERROR(VLOOKUP(E1744,Raw_Menu!$A$2:$D$33,4,FALSE),0)</f>
        <v>11.95</v>
      </c>
      <c r="G1744" s="5">
        <f t="shared" si="54"/>
        <v>11.95</v>
      </c>
      <c r="H1744">
        <f t="shared" si="55"/>
        <v>18</v>
      </c>
      <c r="I1744" t="str">
        <f>IFERROR(VLOOKUP(tblOrders[[#This Row],[item_id]],Raw_Menu!$A$2:$D$33,3,FALSE),"Unknown")</f>
        <v>Mexican</v>
      </c>
    </row>
    <row r="1745" spans="1:9" x14ac:dyDescent="0.25">
      <c r="A1745">
        <v>1744</v>
      </c>
      <c r="B1745">
        <v>776</v>
      </c>
      <c r="C1745" s="1">
        <v>44939</v>
      </c>
      <c r="D1745" s="2">
        <v>0.78521990740740744</v>
      </c>
      <c r="E1745">
        <v>131</v>
      </c>
      <c r="F1745" s="5">
        <f>IFERROR(VLOOKUP(E1745,Raw_Menu!$A$2:$D$33,4,FALSE),0)</f>
        <v>17.95</v>
      </c>
      <c r="G1745" s="5">
        <f t="shared" si="54"/>
        <v>17.95</v>
      </c>
      <c r="H1745">
        <f t="shared" si="55"/>
        <v>18</v>
      </c>
      <c r="I1745" t="str">
        <f>IFERROR(VLOOKUP(tblOrders[[#This Row],[item_id]],Raw_Menu!$A$2:$D$33,3,FALSE),"Unknown")</f>
        <v>Italian</v>
      </c>
    </row>
    <row r="1746" spans="1:9" x14ac:dyDescent="0.25">
      <c r="A1746">
        <v>1745</v>
      </c>
      <c r="B1746">
        <v>776</v>
      </c>
      <c r="C1746" s="1">
        <v>44939</v>
      </c>
      <c r="D1746" s="2">
        <v>0.78521990740740744</v>
      </c>
      <c r="E1746">
        <v>106</v>
      </c>
      <c r="F1746" s="5">
        <f>IFERROR(VLOOKUP(E1746,Raw_Menu!$A$2:$D$33,4,FALSE),0)</f>
        <v>7</v>
      </c>
      <c r="G1746" s="5">
        <f t="shared" si="54"/>
        <v>7</v>
      </c>
      <c r="H1746">
        <f t="shared" si="55"/>
        <v>18</v>
      </c>
      <c r="I1746" t="str">
        <f>IFERROR(VLOOKUP(tblOrders[[#This Row],[item_id]],Raw_Menu!$A$2:$D$33,3,FALSE),"Unknown")</f>
        <v>American</v>
      </c>
    </row>
    <row r="1747" spans="1:9" x14ac:dyDescent="0.25">
      <c r="A1747">
        <v>1746</v>
      </c>
      <c r="B1747">
        <v>777</v>
      </c>
      <c r="C1747" s="1">
        <v>44939</v>
      </c>
      <c r="D1747" s="2">
        <v>0.7988425925925926</v>
      </c>
      <c r="E1747">
        <v>101</v>
      </c>
      <c r="F1747" s="5">
        <f>IFERROR(VLOOKUP(E1747,Raw_Menu!$A$2:$D$33,4,FALSE),0)</f>
        <v>12.95</v>
      </c>
      <c r="G1747" s="5">
        <f t="shared" si="54"/>
        <v>12.95</v>
      </c>
      <c r="H1747">
        <f t="shared" si="55"/>
        <v>19</v>
      </c>
      <c r="I1747" t="str">
        <f>IFERROR(VLOOKUP(tblOrders[[#This Row],[item_id]],Raw_Menu!$A$2:$D$33,3,FALSE),"Unknown")</f>
        <v>American</v>
      </c>
    </row>
    <row r="1748" spans="1:9" x14ac:dyDescent="0.25">
      <c r="A1748">
        <v>1747</v>
      </c>
      <c r="B1748">
        <v>777</v>
      </c>
      <c r="C1748" s="1">
        <v>44939</v>
      </c>
      <c r="D1748" s="2">
        <v>0.7988425925925926</v>
      </c>
      <c r="E1748">
        <v>114</v>
      </c>
      <c r="F1748" s="5">
        <f>IFERROR(VLOOKUP(E1748,Raw_Menu!$A$2:$D$33,4,FALSE),0)</f>
        <v>9</v>
      </c>
      <c r="G1748" s="5">
        <f t="shared" si="54"/>
        <v>9</v>
      </c>
      <c r="H1748">
        <f t="shared" si="55"/>
        <v>19</v>
      </c>
      <c r="I1748" t="str">
        <f>IFERROR(VLOOKUP(tblOrders[[#This Row],[item_id]],Raw_Menu!$A$2:$D$33,3,FALSE),"Unknown")</f>
        <v>Asian</v>
      </c>
    </row>
    <row r="1749" spans="1:9" x14ac:dyDescent="0.25">
      <c r="A1749">
        <v>1748</v>
      </c>
      <c r="B1749">
        <v>778</v>
      </c>
      <c r="C1749" s="1">
        <v>44939</v>
      </c>
      <c r="D1749" s="2">
        <v>0.80425925925925923</v>
      </c>
      <c r="E1749">
        <v>125</v>
      </c>
      <c r="F1749" s="5">
        <f>IFERROR(VLOOKUP(E1749,Raw_Menu!$A$2:$D$33,4,FALSE),0)</f>
        <v>17.95</v>
      </c>
      <c r="G1749" s="5">
        <f t="shared" si="54"/>
        <v>17.95</v>
      </c>
      <c r="H1749">
        <f t="shared" si="55"/>
        <v>19</v>
      </c>
      <c r="I1749" t="str">
        <f>IFERROR(VLOOKUP(tblOrders[[#This Row],[item_id]],Raw_Menu!$A$2:$D$33,3,FALSE),"Unknown")</f>
        <v>Italian</v>
      </c>
    </row>
    <row r="1750" spans="1:9" x14ac:dyDescent="0.25">
      <c r="A1750">
        <v>1749</v>
      </c>
      <c r="B1750">
        <v>778</v>
      </c>
      <c r="C1750" s="1">
        <v>44939</v>
      </c>
      <c r="D1750" s="2">
        <v>0.80425925925925923</v>
      </c>
      <c r="E1750">
        <v>117</v>
      </c>
      <c r="F1750" s="5">
        <f>IFERROR(VLOOKUP(E1750,Raw_Menu!$A$2:$D$33,4,FALSE),0)</f>
        <v>12.95</v>
      </c>
      <c r="G1750" s="5">
        <f t="shared" si="54"/>
        <v>12.95</v>
      </c>
      <c r="H1750">
        <f t="shared" si="55"/>
        <v>19</v>
      </c>
      <c r="I1750" t="str">
        <f>IFERROR(VLOOKUP(tblOrders[[#This Row],[item_id]],Raw_Menu!$A$2:$D$33,3,FALSE),"Unknown")</f>
        <v>Mexican</v>
      </c>
    </row>
    <row r="1751" spans="1:9" x14ac:dyDescent="0.25">
      <c r="A1751">
        <v>1750</v>
      </c>
      <c r="B1751">
        <v>778</v>
      </c>
      <c r="C1751" s="1">
        <v>44939</v>
      </c>
      <c r="D1751" s="2">
        <v>0.80425925925925923</v>
      </c>
      <c r="E1751">
        <v>119</v>
      </c>
      <c r="F1751" s="5">
        <f>IFERROR(VLOOKUP(E1751,Raw_Menu!$A$2:$D$33,4,FALSE),0)</f>
        <v>11.95</v>
      </c>
      <c r="G1751" s="5">
        <f t="shared" si="54"/>
        <v>11.95</v>
      </c>
      <c r="H1751">
        <f t="shared" si="55"/>
        <v>19</v>
      </c>
      <c r="I1751" t="str">
        <f>IFERROR(VLOOKUP(tblOrders[[#This Row],[item_id]],Raw_Menu!$A$2:$D$33,3,FALSE),"Unknown")</f>
        <v>Mexican</v>
      </c>
    </row>
    <row r="1752" spans="1:9" x14ac:dyDescent="0.25">
      <c r="A1752">
        <v>1751</v>
      </c>
      <c r="B1752">
        <v>778</v>
      </c>
      <c r="C1752" s="1">
        <v>44939</v>
      </c>
      <c r="D1752" s="2">
        <v>0.80425925925925923</v>
      </c>
      <c r="E1752">
        <v>105</v>
      </c>
      <c r="F1752" s="5">
        <f>IFERROR(VLOOKUP(E1752,Raw_Menu!$A$2:$D$33,4,FALSE),0)</f>
        <v>7</v>
      </c>
      <c r="G1752" s="5">
        <f t="shared" si="54"/>
        <v>7</v>
      </c>
      <c r="H1752">
        <f t="shared" si="55"/>
        <v>19</v>
      </c>
      <c r="I1752" t="str">
        <f>IFERROR(VLOOKUP(tblOrders[[#This Row],[item_id]],Raw_Menu!$A$2:$D$33,3,FALSE),"Unknown")</f>
        <v>American</v>
      </c>
    </row>
    <row r="1753" spans="1:9" x14ac:dyDescent="0.25">
      <c r="A1753">
        <v>1752</v>
      </c>
      <c r="B1753">
        <v>779</v>
      </c>
      <c r="C1753" s="1">
        <v>44939</v>
      </c>
      <c r="D1753" s="2">
        <v>0.80553240740740739</v>
      </c>
      <c r="E1753">
        <v>108</v>
      </c>
      <c r="F1753" s="5">
        <f>IFERROR(VLOOKUP(E1753,Raw_Menu!$A$2:$D$33,4,FALSE),0)</f>
        <v>14.5</v>
      </c>
      <c r="G1753" s="5">
        <f t="shared" si="54"/>
        <v>14.5</v>
      </c>
      <c r="H1753">
        <f t="shared" si="55"/>
        <v>19</v>
      </c>
      <c r="I1753" t="str">
        <f>IFERROR(VLOOKUP(tblOrders[[#This Row],[item_id]],Raw_Menu!$A$2:$D$33,3,FALSE),"Unknown")</f>
        <v>Asian</v>
      </c>
    </row>
    <row r="1754" spans="1:9" x14ac:dyDescent="0.25">
      <c r="A1754">
        <v>1753</v>
      </c>
      <c r="B1754">
        <v>779</v>
      </c>
      <c r="C1754" s="1">
        <v>44939</v>
      </c>
      <c r="D1754" s="2">
        <v>0.80553240740740739</v>
      </c>
      <c r="E1754">
        <v>110</v>
      </c>
      <c r="F1754" s="5">
        <f>IFERROR(VLOOKUP(E1754,Raw_Menu!$A$2:$D$33,4,FALSE),0)</f>
        <v>17.95</v>
      </c>
      <c r="G1754" s="5">
        <f t="shared" si="54"/>
        <v>17.95</v>
      </c>
      <c r="H1754">
        <f t="shared" si="55"/>
        <v>19</v>
      </c>
      <c r="I1754" t="str">
        <f>IFERROR(VLOOKUP(tblOrders[[#This Row],[item_id]],Raw_Menu!$A$2:$D$33,3,FALSE),"Unknown")</f>
        <v>Asian</v>
      </c>
    </row>
    <row r="1755" spans="1:9" x14ac:dyDescent="0.25">
      <c r="A1755">
        <v>1754</v>
      </c>
      <c r="B1755">
        <v>779</v>
      </c>
      <c r="C1755" s="1">
        <v>44939</v>
      </c>
      <c r="D1755" s="2">
        <v>0.80553240740740739</v>
      </c>
      <c r="E1755">
        <v>117</v>
      </c>
      <c r="F1755" s="5">
        <f>IFERROR(VLOOKUP(E1755,Raw_Menu!$A$2:$D$33,4,FALSE),0)</f>
        <v>12.95</v>
      </c>
      <c r="G1755" s="5">
        <f t="shared" si="54"/>
        <v>12.95</v>
      </c>
      <c r="H1755">
        <f t="shared" si="55"/>
        <v>19</v>
      </c>
      <c r="I1755" t="str">
        <f>IFERROR(VLOOKUP(tblOrders[[#This Row],[item_id]],Raw_Menu!$A$2:$D$33,3,FALSE),"Unknown")</f>
        <v>Mexican</v>
      </c>
    </row>
    <row r="1756" spans="1:9" x14ac:dyDescent="0.25">
      <c r="A1756">
        <v>1755</v>
      </c>
      <c r="B1756">
        <v>779</v>
      </c>
      <c r="C1756" s="1">
        <v>44939</v>
      </c>
      <c r="D1756" s="2">
        <v>0.80553240740740739</v>
      </c>
      <c r="E1756">
        <v>117</v>
      </c>
      <c r="F1756" s="5">
        <f>IFERROR(VLOOKUP(E1756,Raw_Menu!$A$2:$D$33,4,FALSE),0)</f>
        <v>12.95</v>
      </c>
      <c r="G1756" s="5">
        <f t="shared" si="54"/>
        <v>12.95</v>
      </c>
      <c r="H1756">
        <f t="shared" si="55"/>
        <v>19</v>
      </c>
      <c r="I1756" t="str">
        <f>IFERROR(VLOOKUP(tblOrders[[#This Row],[item_id]],Raw_Menu!$A$2:$D$33,3,FALSE),"Unknown")</f>
        <v>Mexican</v>
      </c>
    </row>
    <row r="1757" spans="1:9" x14ac:dyDescent="0.25">
      <c r="A1757">
        <v>1756</v>
      </c>
      <c r="B1757">
        <v>780</v>
      </c>
      <c r="C1757" s="1">
        <v>44939</v>
      </c>
      <c r="D1757" s="2">
        <v>0.84223379629629624</v>
      </c>
      <c r="E1757">
        <v>107</v>
      </c>
      <c r="F1757" s="5">
        <f>IFERROR(VLOOKUP(E1757,Raw_Menu!$A$2:$D$33,4,FALSE),0)</f>
        <v>16.5</v>
      </c>
      <c r="G1757" s="5">
        <f t="shared" si="54"/>
        <v>16.5</v>
      </c>
      <c r="H1757">
        <f t="shared" si="55"/>
        <v>20</v>
      </c>
      <c r="I1757" t="str">
        <f>IFERROR(VLOOKUP(tblOrders[[#This Row],[item_id]],Raw_Menu!$A$2:$D$33,3,FALSE),"Unknown")</f>
        <v>Asian</v>
      </c>
    </row>
    <row r="1758" spans="1:9" x14ac:dyDescent="0.25">
      <c r="A1758">
        <v>1757</v>
      </c>
      <c r="B1758">
        <v>780</v>
      </c>
      <c r="C1758" s="1">
        <v>44939</v>
      </c>
      <c r="D1758" s="2">
        <v>0.84223379629629624</v>
      </c>
      <c r="E1758">
        <v>110</v>
      </c>
      <c r="F1758" s="5">
        <f>IFERROR(VLOOKUP(E1758,Raw_Menu!$A$2:$D$33,4,FALSE),0)</f>
        <v>17.95</v>
      </c>
      <c r="G1758" s="5">
        <f t="shared" si="54"/>
        <v>17.95</v>
      </c>
      <c r="H1758">
        <f t="shared" si="55"/>
        <v>20</v>
      </c>
      <c r="I1758" t="str">
        <f>IFERROR(VLOOKUP(tblOrders[[#This Row],[item_id]],Raw_Menu!$A$2:$D$33,3,FALSE),"Unknown")</f>
        <v>Asian</v>
      </c>
    </row>
    <row r="1759" spans="1:9" x14ac:dyDescent="0.25">
      <c r="A1759">
        <v>1758</v>
      </c>
      <c r="B1759">
        <v>781</v>
      </c>
      <c r="C1759" s="1">
        <v>44939</v>
      </c>
      <c r="D1759" s="2">
        <v>0.8550578703703704</v>
      </c>
      <c r="E1759">
        <v>110</v>
      </c>
      <c r="F1759" s="5">
        <f>IFERROR(VLOOKUP(E1759,Raw_Menu!$A$2:$D$33,4,FALSE),0)</f>
        <v>17.95</v>
      </c>
      <c r="G1759" s="5">
        <f t="shared" si="54"/>
        <v>17.95</v>
      </c>
      <c r="H1759">
        <f t="shared" si="55"/>
        <v>20</v>
      </c>
      <c r="I1759" t="str">
        <f>IFERROR(VLOOKUP(tblOrders[[#This Row],[item_id]],Raw_Menu!$A$2:$D$33,3,FALSE),"Unknown")</f>
        <v>Asian</v>
      </c>
    </row>
    <row r="1760" spans="1:9" x14ac:dyDescent="0.25">
      <c r="A1760">
        <v>1759</v>
      </c>
      <c r="B1760">
        <v>781</v>
      </c>
      <c r="C1760" s="1">
        <v>44939</v>
      </c>
      <c r="D1760" s="2">
        <v>0.8550578703703704</v>
      </c>
      <c r="E1760">
        <v>105</v>
      </c>
      <c r="F1760" s="5">
        <f>IFERROR(VLOOKUP(E1760,Raw_Menu!$A$2:$D$33,4,FALSE),0)</f>
        <v>7</v>
      </c>
      <c r="G1760" s="5">
        <f t="shared" si="54"/>
        <v>7</v>
      </c>
      <c r="H1760">
        <f t="shared" si="55"/>
        <v>20</v>
      </c>
      <c r="I1760" t="str">
        <f>IFERROR(VLOOKUP(tblOrders[[#This Row],[item_id]],Raw_Menu!$A$2:$D$33,3,FALSE),"Unknown")</f>
        <v>American</v>
      </c>
    </row>
    <row r="1761" spans="1:9" x14ac:dyDescent="0.25">
      <c r="A1761">
        <v>1760</v>
      </c>
      <c r="B1761">
        <v>781</v>
      </c>
      <c r="C1761" s="1">
        <v>44939</v>
      </c>
      <c r="D1761" s="2">
        <v>0.8550578703703704</v>
      </c>
      <c r="E1761">
        <v>105</v>
      </c>
      <c r="F1761" s="5">
        <f>IFERROR(VLOOKUP(E1761,Raw_Menu!$A$2:$D$33,4,FALSE),0)</f>
        <v>7</v>
      </c>
      <c r="G1761" s="5">
        <f t="shared" si="54"/>
        <v>7</v>
      </c>
      <c r="H1761">
        <f t="shared" si="55"/>
        <v>20</v>
      </c>
      <c r="I1761" t="str">
        <f>IFERROR(VLOOKUP(tblOrders[[#This Row],[item_id]],Raw_Menu!$A$2:$D$33,3,FALSE),"Unknown")</f>
        <v>American</v>
      </c>
    </row>
    <row r="1762" spans="1:9" x14ac:dyDescent="0.25">
      <c r="A1762">
        <v>1761</v>
      </c>
      <c r="B1762">
        <v>781</v>
      </c>
      <c r="C1762" s="1">
        <v>44939</v>
      </c>
      <c r="D1762" s="2">
        <v>0.8550578703703704</v>
      </c>
      <c r="E1762">
        <v>132</v>
      </c>
      <c r="F1762" s="5">
        <f>IFERROR(VLOOKUP(E1762,Raw_Menu!$A$2:$D$33,4,FALSE),0)</f>
        <v>16.95</v>
      </c>
      <c r="G1762" s="5">
        <f t="shared" si="54"/>
        <v>16.95</v>
      </c>
      <c r="H1762">
        <f t="shared" si="55"/>
        <v>20</v>
      </c>
      <c r="I1762" t="str">
        <f>IFERROR(VLOOKUP(tblOrders[[#This Row],[item_id]],Raw_Menu!$A$2:$D$33,3,FALSE),"Unknown")</f>
        <v>Italian</v>
      </c>
    </row>
    <row r="1763" spans="1:9" x14ac:dyDescent="0.25">
      <c r="A1763">
        <v>1762</v>
      </c>
      <c r="B1763">
        <v>782</v>
      </c>
      <c r="C1763" s="1">
        <v>44939</v>
      </c>
      <c r="D1763" s="2">
        <v>0.85864583333333333</v>
      </c>
      <c r="E1763">
        <v>116</v>
      </c>
      <c r="F1763" s="5">
        <f>IFERROR(VLOOKUP(E1763,Raw_Menu!$A$2:$D$33,4,FALSE),0)</f>
        <v>13.95</v>
      </c>
      <c r="G1763" s="5">
        <f t="shared" si="54"/>
        <v>13.95</v>
      </c>
      <c r="H1763">
        <f t="shared" si="55"/>
        <v>20</v>
      </c>
      <c r="I1763" t="str">
        <f>IFERROR(VLOOKUP(tblOrders[[#This Row],[item_id]],Raw_Menu!$A$2:$D$33,3,FALSE),"Unknown")</f>
        <v>Mexican</v>
      </c>
    </row>
    <row r="1764" spans="1:9" x14ac:dyDescent="0.25">
      <c r="A1764">
        <v>1763</v>
      </c>
      <c r="B1764">
        <v>782</v>
      </c>
      <c r="C1764" s="1">
        <v>44939</v>
      </c>
      <c r="D1764" s="2">
        <v>0.85864583333333333</v>
      </c>
      <c r="E1764">
        <v>106</v>
      </c>
      <c r="F1764" s="5">
        <f>IFERROR(VLOOKUP(E1764,Raw_Menu!$A$2:$D$33,4,FALSE),0)</f>
        <v>7</v>
      </c>
      <c r="G1764" s="5">
        <f t="shared" si="54"/>
        <v>7</v>
      </c>
      <c r="H1764">
        <f t="shared" si="55"/>
        <v>20</v>
      </c>
      <c r="I1764" t="str">
        <f>IFERROR(VLOOKUP(tblOrders[[#This Row],[item_id]],Raw_Menu!$A$2:$D$33,3,FALSE),"Unknown")</f>
        <v>American</v>
      </c>
    </row>
    <row r="1765" spans="1:9" x14ac:dyDescent="0.25">
      <c r="A1765">
        <v>1764</v>
      </c>
      <c r="B1765">
        <v>783</v>
      </c>
      <c r="C1765" s="1">
        <v>44939</v>
      </c>
      <c r="D1765" s="2">
        <v>0.88689814814814816</v>
      </c>
      <c r="E1765">
        <v>131</v>
      </c>
      <c r="F1765" s="5">
        <f>IFERROR(VLOOKUP(E1765,Raw_Menu!$A$2:$D$33,4,FALSE),0)</f>
        <v>17.95</v>
      </c>
      <c r="G1765" s="5">
        <f t="shared" si="54"/>
        <v>17.95</v>
      </c>
      <c r="H1765">
        <f t="shared" si="55"/>
        <v>21</v>
      </c>
      <c r="I1765" t="str">
        <f>IFERROR(VLOOKUP(tblOrders[[#This Row],[item_id]],Raw_Menu!$A$2:$D$33,3,FALSE),"Unknown")</f>
        <v>Italian</v>
      </c>
    </row>
    <row r="1766" spans="1:9" x14ac:dyDescent="0.25">
      <c r="A1766">
        <v>1765</v>
      </c>
      <c r="B1766">
        <v>783</v>
      </c>
      <c r="C1766" s="1">
        <v>44939</v>
      </c>
      <c r="D1766" s="2">
        <v>0.88689814814814816</v>
      </c>
      <c r="E1766">
        <v>106</v>
      </c>
      <c r="F1766" s="5">
        <f>IFERROR(VLOOKUP(E1766,Raw_Menu!$A$2:$D$33,4,FALSE),0)</f>
        <v>7</v>
      </c>
      <c r="G1766" s="5">
        <f t="shared" si="54"/>
        <v>7</v>
      </c>
      <c r="H1766">
        <f t="shared" si="55"/>
        <v>21</v>
      </c>
      <c r="I1766" t="str">
        <f>IFERROR(VLOOKUP(tblOrders[[#This Row],[item_id]],Raw_Menu!$A$2:$D$33,3,FALSE),"Unknown")</f>
        <v>American</v>
      </c>
    </row>
    <row r="1767" spans="1:9" x14ac:dyDescent="0.25">
      <c r="A1767">
        <v>1766</v>
      </c>
      <c r="B1767">
        <v>783</v>
      </c>
      <c r="C1767" s="1">
        <v>44939</v>
      </c>
      <c r="D1767" s="2">
        <v>0.88689814814814816</v>
      </c>
      <c r="E1767">
        <v>132</v>
      </c>
      <c r="F1767" s="5">
        <f>IFERROR(VLOOKUP(E1767,Raw_Menu!$A$2:$D$33,4,FALSE),0)</f>
        <v>16.95</v>
      </c>
      <c r="G1767" s="5">
        <f t="shared" si="54"/>
        <v>16.95</v>
      </c>
      <c r="H1767">
        <f t="shared" si="55"/>
        <v>21</v>
      </c>
      <c r="I1767" t="str">
        <f>IFERROR(VLOOKUP(tblOrders[[#This Row],[item_id]],Raw_Menu!$A$2:$D$33,3,FALSE),"Unknown")</f>
        <v>Italian</v>
      </c>
    </row>
    <row r="1768" spans="1:9" x14ac:dyDescent="0.25">
      <c r="A1768">
        <v>1767</v>
      </c>
      <c r="B1768">
        <v>784</v>
      </c>
      <c r="C1768" s="1">
        <v>44939</v>
      </c>
      <c r="D1768" s="2">
        <v>0.90255787037037039</v>
      </c>
      <c r="E1768">
        <v>111</v>
      </c>
      <c r="F1768" s="5">
        <f>IFERROR(VLOOKUP(E1768,Raw_Menu!$A$2:$D$33,4,FALSE),0)</f>
        <v>11.95</v>
      </c>
      <c r="G1768" s="5">
        <f t="shared" si="54"/>
        <v>11.95</v>
      </c>
      <c r="H1768">
        <f t="shared" si="55"/>
        <v>21</v>
      </c>
      <c r="I1768" t="str">
        <f>IFERROR(VLOOKUP(tblOrders[[#This Row],[item_id]],Raw_Menu!$A$2:$D$33,3,FALSE),"Unknown")</f>
        <v>Asian</v>
      </c>
    </row>
    <row r="1769" spans="1:9" x14ac:dyDescent="0.25">
      <c r="A1769">
        <v>1768</v>
      </c>
      <c r="B1769">
        <v>785</v>
      </c>
      <c r="C1769" s="1">
        <v>44940</v>
      </c>
      <c r="D1769" s="2">
        <v>0.47828703703703701</v>
      </c>
      <c r="E1769">
        <v>109</v>
      </c>
      <c r="F1769" s="5">
        <f>IFERROR(VLOOKUP(E1769,Raw_Menu!$A$2:$D$33,4,FALSE),0)</f>
        <v>17.95</v>
      </c>
      <c r="G1769" s="5">
        <f t="shared" si="54"/>
        <v>17.95</v>
      </c>
      <c r="H1769">
        <f t="shared" si="55"/>
        <v>11</v>
      </c>
      <c r="I1769" t="str">
        <f>IFERROR(VLOOKUP(tblOrders[[#This Row],[item_id]],Raw_Menu!$A$2:$D$33,3,FALSE),"Unknown")</f>
        <v>Asian</v>
      </c>
    </row>
    <row r="1770" spans="1:9" x14ac:dyDescent="0.25">
      <c r="A1770">
        <v>1769</v>
      </c>
      <c r="B1770">
        <v>785</v>
      </c>
      <c r="C1770" s="1">
        <v>44940</v>
      </c>
      <c r="D1770" s="2">
        <v>0.47828703703703701</v>
      </c>
      <c r="E1770">
        <v>105</v>
      </c>
      <c r="F1770" s="5">
        <f>IFERROR(VLOOKUP(E1770,Raw_Menu!$A$2:$D$33,4,FALSE),0)</f>
        <v>7</v>
      </c>
      <c r="G1770" s="5">
        <f t="shared" si="54"/>
        <v>7</v>
      </c>
      <c r="H1770">
        <f t="shared" si="55"/>
        <v>11</v>
      </c>
      <c r="I1770" t="str">
        <f>IFERROR(VLOOKUP(tblOrders[[#This Row],[item_id]],Raw_Menu!$A$2:$D$33,3,FALSE),"Unknown")</f>
        <v>American</v>
      </c>
    </row>
    <row r="1771" spans="1:9" x14ac:dyDescent="0.25">
      <c r="A1771">
        <v>1770</v>
      </c>
      <c r="B1771">
        <v>786</v>
      </c>
      <c r="C1771" s="1">
        <v>44940</v>
      </c>
      <c r="D1771" s="2">
        <v>0.48298611111111112</v>
      </c>
      <c r="E1771">
        <v>124</v>
      </c>
      <c r="F1771" s="5">
        <f>IFERROR(VLOOKUP(E1771,Raw_Menu!$A$2:$D$33,4,FALSE),0)</f>
        <v>14.5</v>
      </c>
      <c r="G1771" s="5">
        <f t="shared" si="54"/>
        <v>14.5</v>
      </c>
      <c r="H1771">
        <f t="shared" si="55"/>
        <v>11</v>
      </c>
      <c r="I1771" t="str">
        <f>IFERROR(VLOOKUP(tblOrders[[#This Row],[item_id]],Raw_Menu!$A$2:$D$33,3,FALSE),"Unknown")</f>
        <v>Italian</v>
      </c>
    </row>
    <row r="1772" spans="1:9" x14ac:dyDescent="0.25">
      <c r="A1772">
        <v>1771</v>
      </c>
      <c r="B1772">
        <v>787</v>
      </c>
      <c r="C1772" s="1">
        <v>44940</v>
      </c>
      <c r="D1772" s="2">
        <v>0.48993055555555548</v>
      </c>
      <c r="E1772">
        <v>102</v>
      </c>
      <c r="F1772" s="5">
        <f>IFERROR(VLOOKUP(E1772,Raw_Menu!$A$2:$D$33,4,FALSE),0)</f>
        <v>13.95</v>
      </c>
      <c r="G1772" s="5">
        <f t="shared" si="54"/>
        <v>13.95</v>
      </c>
      <c r="H1772">
        <f t="shared" si="55"/>
        <v>11</v>
      </c>
      <c r="I1772" t="str">
        <f>IFERROR(VLOOKUP(tblOrders[[#This Row],[item_id]],Raw_Menu!$A$2:$D$33,3,FALSE),"Unknown")</f>
        <v>American</v>
      </c>
    </row>
    <row r="1773" spans="1:9" x14ac:dyDescent="0.25">
      <c r="A1773">
        <v>1772</v>
      </c>
      <c r="B1773">
        <v>787</v>
      </c>
      <c r="C1773" s="1">
        <v>44940</v>
      </c>
      <c r="D1773" s="2">
        <v>0.48993055555555548</v>
      </c>
      <c r="E1773">
        <v>122</v>
      </c>
      <c r="F1773" s="5">
        <f>IFERROR(VLOOKUP(E1773,Raw_Menu!$A$2:$D$33,4,FALSE),0)</f>
        <v>7</v>
      </c>
      <c r="G1773" s="5">
        <f t="shared" si="54"/>
        <v>7</v>
      </c>
      <c r="H1773">
        <f t="shared" si="55"/>
        <v>11</v>
      </c>
      <c r="I1773" t="str">
        <f>IFERROR(VLOOKUP(tblOrders[[#This Row],[item_id]],Raw_Menu!$A$2:$D$33,3,FALSE),"Unknown")</f>
        <v>Mexican</v>
      </c>
    </row>
    <row r="1774" spans="1:9" x14ac:dyDescent="0.25">
      <c r="A1774">
        <v>1773</v>
      </c>
      <c r="B1774">
        <v>788</v>
      </c>
      <c r="C1774" s="1">
        <v>44940</v>
      </c>
      <c r="D1774" s="2">
        <v>0.49049768518518522</v>
      </c>
      <c r="E1774">
        <v>120</v>
      </c>
      <c r="F1774" s="5">
        <f>IFERROR(VLOOKUP(E1774,Raw_Menu!$A$2:$D$33,4,FALSE),0)</f>
        <v>13.95</v>
      </c>
      <c r="G1774" s="5">
        <f t="shared" si="54"/>
        <v>13.95</v>
      </c>
      <c r="H1774">
        <f t="shared" si="55"/>
        <v>11</v>
      </c>
      <c r="I1774" t="str">
        <f>IFERROR(VLOOKUP(tblOrders[[#This Row],[item_id]],Raw_Menu!$A$2:$D$33,3,FALSE),"Unknown")</f>
        <v>Mexican</v>
      </c>
    </row>
    <row r="1775" spans="1:9" x14ac:dyDescent="0.25">
      <c r="A1775">
        <v>1774</v>
      </c>
      <c r="B1775">
        <v>789</v>
      </c>
      <c r="C1775" s="1">
        <v>44940</v>
      </c>
      <c r="D1775" s="2">
        <v>0.49417824074074068</v>
      </c>
      <c r="E1775">
        <v>131</v>
      </c>
      <c r="F1775" s="5">
        <f>IFERROR(VLOOKUP(E1775,Raw_Menu!$A$2:$D$33,4,FALSE),0)</f>
        <v>17.95</v>
      </c>
      <c r="G1775" s="5">
        <f t="shared" si="54"/>
        <v>17.95</v>
      </c>
      <c r="H1775">
        <f t="shared" si="55"/>
        <v>11</v>
      </c>
      <c r="I1775" t="str">
        <f>IFERROR(VLOOKUP(tblOrders[[#This Row],[item_id]],Raw_Menu!$A$2:$D$33,3,FALSE),"Unknown")</f>
        <v>Italian</v>
      </c>
    </row>
    <row r="1776" spans="1:9" x14ac:dyDescent="0.25">
      <c r="A1776">
        <v>1775</v>
      </c>
      <c r="B1776">
        <v>790</v>
      </c>
      <c r="C1776" s="1">
        <v>44940</v>
      </c>
      <c r="D1776" s="2">
        <v>0.50520833333333337</v>
      </c>
      <c r="E1776">
        <v>124</v>
      </c>
      <c r="F1776" s="5">
        <f>IFERROR(VLOOKUP(E1776,Raw_Menu!$A$2:$D$33,4,FALSE),0)</f>
        <v>14.5</v>
      </c>
      <c r="G1776" s="5">
        <f t="shared" si="54"/>
        <v>14.5</v>
      </c>
      <c r="H1776">
        <f t="shared" si="55"/>
        <v>12</v>
      </c>
      <c r="I1776" t="str">
        <f>IFERROR(VLOOKUP(tblOrders[[#This Row],[item_id]],Raw_Menu!$A$2:$D$33,3,FALSE),"Unknown")</f>
        <v>Italian</v>
      </c>
    </row>
    <row r="1777" spans="1:9" x14ac:dyDescent="0.25">
      <c r="A1777">
        <v>1776</v>
      </c>
      <c r="B1777">
        <v>790</v>
      </c>
      <c r="C1777" s="1">
        <v>44940</v>
      </c>
      <c r="D1777" s="2">
        <v>0.50520833333333337</v>
      </c>
      <c r="E1777">
        <v>123</v>
      </c>
      <c r="F1777" s="5">
        <f>IFERROR(VLOOKUP(E1777,Raw_Menu!$A$2:$D$33,4,FALSE),0)</f>
        <v>9</v>
      </c>
      <c r="G1777" s="5">
        <f t="shared" si="54"/>
        <v>9</v>
      </c>
      <c r="H1777">
        <f t="shared" si="55"/>
        <v>12</v>
      </c>
      <c r="I1777" t="str">
        <f>IFERROR(VLOOKUP(tblOrders[[#This Row],[item_id]],Raw_Menu!$A$2:$D$33,3,FALSE),"Unknown")</f>
        <v>Mexican</v>
      </c>
    </row>
    <row r="1778" spans="1:9" x14ac:dyDescent="0.25">
      <c r="A1778">
        <v>1777</v>
      </c>
      <c r="B1778">
        <v>791</v>
      </c>
      <c r="C1778" s="1">
        <v>44940</v>
      </c>
      <c r="D1778" s="2">
        <v>0.51659722222222226</v>
      </c>
      <c r="E1778">
        <v>113</v>
      </c>
      <c r="F1778" s="5">
        <f>IFERROR(VLOOKUP(E1778,Raw_Menu!$A$2:$D$33,4,FALSE),0)</f>
        <v>5</v>
      </c>
      <c r="G1778" s="5">
        <f t="shared" si="54"/>
        <v>5</v>
      </c>
      <c r="H1778">
        <f t="shared" si="55"/>
        <v>12</v>
      </c>
      <c r="I1778" t="str">
        <f>IFERROR(VLOOKUP(tblOrders[[#This Row],[item_id]],Raw_Menu!$A$2:$D$33,3,FALSE),"Unknown")</f>
        <v>Asian</v>
      </c>
    </row>
    <row r="1779" spans="1:9" x14ac:dyDescent="0.25">
      <c r="A1779">
        <v>1778</v>
      </c>
      <c r="B1779">
        <v>791</v>
      </c>
      <c r="C1779" s="1">
        <v>44940</v>
      </c>
      <c r="D1779" s="2">
        <v>0.51659722222222226</v>
      </c>
      <c r="E1779">
        <v>106</v>
      </c>
      <c r="F1779" s="5">
        <f>IFERROR(VLOOKUP(E1779,Raw_Menu!$A$2:$D$33,4,FALSE),0)</f>
        <v>7</v>
      </c>
      <c r="G1779" s="5">
        <f t="shared" si="54"/>
        <v>7</v>
      </c>
      <c r="H1779">
        <f t="shared" si="55"/>
        <v>12</v>
      </c>
      <c r="I1779" t="str">
        <f>IFERROR(VLOOKUP(tblOrders[[#This Row],[item_id]],Raw_Menu!$A$2:$D$33,3,FALSE),"Unknown")</f>
        <v>American</v>
      </c>
    </row>
    <row r="1780" spans="1:9" x14ac:dyDescent="0.25">
      <c r="A1780">
        <v>1779</v>
      </c>
      <c r="B1780">
        <v>792</v>
      </c>
      <c r="C1780" s="1">
        <v>44940</v>
      </c>
      <c r="D1780" s="2">
        <v>0.52625</v>
      </c>
      <c r="E1780">
        <v>103</v>
      </c>
      <c r="F1780" s="5">
        <f>IFERROR(VLOOKUP(E1780,Raw_Menu!$A$2:$D$33,4,FALSE),0)</f>
        <v>9</v>
      </c>
      <c r="G1780" s="5">
        <f t="shared" si="54"/>
        <v>9</v>
      </c>
      <c r="H1780">
        <f t="shared" si="55"/>
        <v>12</v>
      </c>
      <c r="I1780" t="str">
        <f>IFERROR(VLOOKUP(tblOrders[[#This Row],[item_id]],Raw_Menu!$A$2:$D$33,3,FALSE),"Unknown")</f>
        <v>American</v>
      </c>
    </row>
    <row r="1781" spans="1:9" x14ac:dyDescent="0.25">
      <c r="A1781">
        <v>1780</v>
      </c>
      <c r="B1781">
        <v>792</v>
      </c>
      <c r="C1781" s="1">
        <v>44940</v>
      </c>
      <c r="D1781" s="2">
        <v>0.52625</v>
      </c>
      <c r="E1781">
        <v>125</v>
      </c>
      <c r="F1781" s="5">
        <f>IFERROR(VLOOKUP(E1781,Raw_Menu!$A$2:$D$33,4,FALSE),0)</f>
        <v>17.95</v>
      </c>
      <c r="G1781" s="5">
        <f t="shared" si="54"/>
        <v>17.95</v>
      </c>
      <c r="H1781">
        <f t="shared" si="55"/>
        <v>12</v>
      </c>
      <c r="I1781" t="str">
        <f>IFERROR(VLOOKUP(tblOrders[[#This Row],[item_id]],Raw_Menu!$A$2:$D$33,3,FALSE),"Unknown")</f>
        <v>Italian</v>
      </c>
    </row>
    <row r="1782" spans="1:9" x14ac:dyDescent="0.25">
      <c r="A1782">
        <v>1781</v>
      </c>
      <c r="B1782">
        <v>792</v>
      </c>
      <c r="C1782" s="1">
        <v>44940</v>
      </c>
      <c r="D1782" s="2">
        <v>0.52625</v>
      </c>
      <c r="E1782">
        <v>127</v>
      </c>
      <c r="F1782" s="5">
        <f>IFERROR(VLOOKUP(E1782,Raw_Menu!$A$2:$D$33,4,FALSE),0)</f>
        <v>17.95</v>
      </c>
      <c r="G1782" s="5">
        <f t="shared" si="54"/>
        <v>17.95</v>
      </c>
      <c r="H1782">
        <f t="shared" si="55"/>
        <v>12</v>
      </c>
      <c r="I1782" t="str">
        <f>IFERROR(VLOOKUP(tblOrders[[#This Row],[item_id]],Raw_Menu!$A$2:$D$33,3,FALSE),"Unknown")</f>
        <v>Italian</v>
      </c>
    </row>
    <row r="1783" spans="1:9" x14ac:dyDescent="0.25">
      <c r="A1783">
        <v>1782</v>
      </c>
      <c r="B1783">
        <v>792</v>
      </c>
      <c r="C1783" s="1">
        <v>44940</v>
      </c>
      <c r="D1783" s="2">
        <v>0.52625</v>
      </c>
      <c r="E1783">
        <v>129</v>
      </c>
      <c r="F1783" s="5">
        <f>IFERROR(VLOOKUP(E1783,Raw_Menu!$A$2:$D$33,4,FALSE),0)</f>
        <v>15.5</v>
      </c>
      <c r="G1783" s="5">
        <f t="shared" si="54"/>
        <v>15.5</v>
      </c>
      <c r="H1783">
        <f t="shared" si="55"/>
        <v>12</v>
      </c>
      <c r="I1783" t="str">
        <f>IFERROR(VLOOKUP(tblOrders[[#This Row],[item_id]],Raw_Menu!$A$2:$D$33,3,FALSE),"Unknown")</f>
        <v>Italian</v>
      </c>
    </row>
    <row r="1784" spans="1:9" x14ac:dyDescent="0.25">
      <c r="A1784">
        <v>1783</v>
      </c>
      <c r="B1784">
        <v>792</v>
      </c>
      <c r="C1784" s="1">
        <v>44940</v>
      </c>
      <c r="D1784" s="2">
        <v>0.52625</v>
      </c>
      <c r="E1784">
        <v>119</v>
      </c>
      <c r="F1784" s="5">
        <f>IFERROR(VLOOKUP(E1784,Raw_Menu!$A$2:$D$33,4,FALSE),0)</f>
        <v>11.95</v>
      </c>
      <c r="G1784" s="5">
        <f t="shared" si="54"/>
        <v>11.95</v>
      </c>
      <c r="H1784">
        <f t="shared" si="55"/>
        <v>12</v>
      </c>
      <c r="I1784" t="str">
        <f>IFERROR(VLOOKUP(tblOrders[[#This Row],[item_id]],Raw_Menu!$A$2:$D$33,3,FALSE),"Unknown")</f>
        <v>Mexican</v>
      </c>
    </row>
    <row r="1785" spans="1:9" x14ac:dyDescent="0.25">
      <c r="A1785">
        <v>1784</v>
      </c>
      <c r="B1785">
        <v>792</v>
      </c>
      <c r="C1785" s="1">
        <v>44940</v>
      </c>
      <c r="D1785" s="2">
        <v>0.52625</v>
      </c>
      <c r="E1785">
        <v>130</v>
      </c>
      <c r="F1785" s="5">
        <f>IFERROR(VLOOKUP(E1785,Raw_Menu!$A$2:$D$33,4,FALSE),0)</f>
        <v>19.95</v>
      </c>
      <c r="G1785" s="5">
        <f t="shared" si="54"/>
        <v>19.95</v>
      </c>
      <c r="H1785">
        <f t="shared" si="55"/>
        <v>12</v>
      </c>
      <c r="I1785" t="str">
        <f>IFERROR(VLOOKUP(tblOrders[[#This Row],[item_id]],Raw_Menu!$A$2:$D$33,3,FALSE),"Unknown")</f>
        <v>Italian</v>
      </c>
    </row>
    <row r="1786" spans="1:9" x14ac:dyDescent="0.25">
      <c r="A1786">
        <v>1785</v>
      </c>
      <c r="B1786">
        <v>792</v>
      </c>
      <c r="C1786" s="1">
        <v>44940</v>
      </c>
      <c r="D1786" s="2">
        <v>0.52625</v>
      </c>
      <c r="E1786">
        <v>132</v>
      </c>
      <c r="F1786" s="5">
        <f>IFERROR(VLOOKUP(E1786,Raw_Menu!$A$2:$D$33,4,FALSE),0)</f>
        <v>16.95</v>
      </c>
      <c r="G1786" s="5">
        <f t="shared" si="54"/>
        <v>16.95</v>
      </c>
      <c r="H1786">
        <f t="shared" si="55"/>
        <v>12</v>
      </c>
      <c r="I1786" t="str">
        <f>IFERROR(VLOOKUP(tblOrders[[#This Row],[item_id]],Raw_Menu!$A$2:$D$33,3,FALSE),"Unknown")</f>
        <v>Italian</v>
      </c>
    </row>
    <row r="1787" spans="1:9" x14ac:dyDescent="0.25">
      <c r="A1787">
        <v>1786</v>
      </c>
      <c r="B1787">
        <v>793</v>
      </c>
      <c r="C1787" s="1">
        <v>44940</v>
      </c>
      <c r="D1787" s="2">
        <v>0.52670138888888884</v>
      </c>
      <c r="E1787">
        <v>119</v>
      </c>
      <c r="F1787" s="5">
        <f>IFERROR(VLOOKUP(E1787,Raw_Menu!$A$2:$D$33,4,FALSE),0)</f>
        <v>11.95</v>
      </c>
      <c r="G1787" s="5">
        <f t="shared" si="54"/>
        <v>11.95</v>
      </c>
      <c r="H1787">
        <f t="shared" si="55"/>
        <v>12</v>
      </c>
      <c r="I1787" t="str">
        <f>IFERROR(VLOOKUP(tblOrders[[#This Row],[item_id]],Raw_Menu!$A$2:$D$33,3,FALSE),"Unknown")</f>
        <v>Mexican</v>
      </c>
    </row>
    <row r="1788" spans="1:9" x14ac:dyDescent="0.25">
      <c r="A1788">
        <v>1787</v>
      </c>
      <c r="B1788">
        <v>794</v>
      </c>
      <c r="C1788" s="1">
        <v>44940</v>
      </c>
      <c r="D1788" s="2">
        <v>0.52726851851851853</v>
      </c>
      <c r="E1788">
        <v>111</v>
      </c>
      <c r="F1788" s="5">
        <f>IFERROR(VLOOKUP(E1788,Raw_Menu!$A$2:$D$33,4,FALSE),0)</f>
        <v>11.95</v>
      </c>
      <c r="G1788" s="5">
        <f t="shared" si="54"/>
        <v>11.95</v>
      </c>
      <c r="H1788">
        <f t="shared" si="55"/>
        <v>12</v>
      </c>
      <c r="I1788" t="str">
        <f>IFERROR(VLOOKUP(tblOrders[[#This Row],[item_id]],Raw_Menu!$A$2:$D$33,3,FALSE),"Unknown")</f>
        <v>Asian</v>
      </c>
    </row>
    <row r="1789" spans="1:9" x14ac:dyDescent="0.25">
      <c r="A1789">
        <v>1788</v>
      </c>
      <c r="B1789">
        <v>795</v>
      </c>
      <c r="C1789" s="1">
        <v>44940</v>
      </c>
      <c r="D1789" s="2">
        <v>0.52936342592592589</v>
      </c>
      <c r="E1789">
        <v>124</v>
      </c>
      <c r="F1789" s="5">
        <f>IFERROR(VLOOKUP(E1789,Raw_Menu!$A$2:$D$33,4,FALSE),0)</f>
        <v>14.5</v>
      </c>
      <c r="G1789" s="5">
        <f t="shared" si="54"/>
        <v>14.5</v>
      </c>
      <c r="H1789">
        <f t="shared" si="55"/>
        <v>12</v>
      </c>
      <c r="I1789" t="str">
        <f>IFERROR(VLOOKUP(tblOrders[[#This Row],[item_id]],Raw_Menu!$A$2:$D$33,3,FALSE),"Unknown")</f>
        <v>Italian</v>
      </c>
    </row>
    <row r="1790" spans="1:9" x14ac:dyDescent="0.25">
      <c r="A1790">
        <v>1789</v>
      </c>
      <c r="B1790">
        <v>796</v>
      </c>
      <c r="C1790" s="1">
        <v>44940</v>
      </c>
      <c r="D1790" s="2">
        <v>0.5299652777777778</v>
      </c>
      <c r="E1790">
        <v>129</v>
      </c>
      <c r="F1790" s="5">
        <f>IFERROR(VLOOKUP(E1790,Raw_Menu!$A$2:$D$33,4,FALSE),0)</f>
        <v>15.5</v>
      </c>
      <c r="G1790" s="5">
        <f t="shared" si="54"/>
        <v>15.5</v>
      </c>
      <c r="H1790">
        <f t="shared" si="55"/>
        <v>12</v>
      </c>
      <c r="I1790" t="str">
        <f>IFERROR(VLOOKUP(tblOrders[[#This Row],[item_id]],Raw_Menu!$A$2:$D$33,3,FALSE),"Unknown")</f>
        <v>Italian</v>
      </c>
    </row>
    <row r="1791" spans="1:9" x14ac:dyDescent="0.25">
      <c r="A1791">
        <v>1790</v>
      </c>
      <c r="B1791">
        <v>797</v>
      </c>
      <c r="C1791" s="1">
        <v>44940</v>
      </c>
      <c r="D1791" s="2">
        <v>0.53473379629629625</v>
      </c>
      <c r="E1791">
        <v>118</v>
      </c>
      <c r="F1791" s="5">
        <f>IFERROR(VLOOKUP(E1791,Raw_Menu!$A$2:$D$33,4,FALSE),0)</f>
        <v>14.95</v>
      </c>
      <c r="G1791" s="5">
        <f t="shared" si="54"/>
        <v>14.95</v>
      </c>
      <c r="H1791">
        <f t="shared" si="55"/>
        <v>12</v>
      </c>
      <c r="I1791" t="str">
        <f>IFERROR(VLOOKUP(tblOrders[[#This Row],[item_id]],Raw_Menu!$A$2:$D$33,3,FALSE),"Unknown")</f>
        <v>Mexican</v>
      </c>
    </row>
    <row r="1792" spans="1:9" x14ac:dyDescent="0.25">
      <c r="A1792">
        <v>1791</v>
      </c>
      <c r="B1792">
        <v>797</v>
      </c>
      <c r="C1792" s="1">
        <v>44940</v>
      </c>
      <c r="D1792" s="2">
        <v>0.53473379629629625</v>
      </c>
      <c r="E1792">
        <v>119</v>
      </c>
      <c r="F1792" s="5">
        <f>IFERROR(VLOOKUP(E1792,Raw_Menu!$A$2:$D$33,4,FALSE),0)</f>
        <v>11.95</v>
      </c>
      <c r="G1792" s="5">
        <f t="shared" si="54"/>
        <v>11.95</v>
      </c>
      <c r="H1792">
        <f t="shared" si="55"/>
        <v>12</v>
      </c>
      <c r="I1792" t="str">
        <f>IFERROR(VLOOKUP(tblOrders[[#This Row],[item_id]],Raw_Menu!$A$2:$D$33,3,FALSE),"Unknown")</f>
        <v>Mexican</v>
      </c>
    </row>
    <row r="1793" spans="1:9" x14ac:dyDescent="0.25">
      <c r="A1793">
        <v>1792</v>
      </c>
      <c r="B1793">
        <v>797</v>
      </c>
      <c r="C1793" s="1">
        <v>44940</v>
      </c>
      <c r="D1793" s="2">
        <v>0.53473379629629625</v>
      </c>
      <c r="E1793">
        <v>132</v>
      </c>
      <c r="F1793" s="5">
        <f>IFERROR(VLOOKUP(E1793,Raw_Menu!$A$2:$D$33,4,FALSE),0)</f>
        <v>16.95</v>
      </c>
      <c r="G1793" s="5">
        <f t="shared" si="54"/>
        <v>16.95</v>
      </c>
      <c r="H1793">
        <f t="shared" si="55"/>
        <v>12</v>
      </c>
      <c r="I1793" t="str">
        <f>IFERROR(VLOOKUP(tblOrders[[#This Row],[item_id]],Raw_Menu!$A$2:$D$33,3,FALSE),"Unknown")</f>
        <v>Italian</v>
      </c>
    </row>
    <row r="1794" spans="1:9" x14ac:dyDescent="0.25">
      <c r="A1794">
        <v>1793</v>
      </c>
      <c r="B1794">
        <v>798</v>
      </c>
      <c r="C1794" s="1">
        <v>44940</v>
      </c>
      <c r="D1794" s="2">
        <v>0.53506944444444449</v>
      </c>
      <c r="E1794">
        <v>124</v>
      </c>
      <c r="F1794" s="5">
        <f>IFERROR(VLOOKUP(E1794,Raw_Menu!$A$2:$D$33,4,FALSE),0)</f>
        <v>14.5</v>
      </c>
      <c r="G1794" s="5">
        <f t="shared" ref="G1794:G1857" si="56">VALUE(F1794)</f>
        <v>14.5</v>
      </c>
      <c r="H1794">
        <f t="shared" ref="H1794:H1857" si="57">HOUR(D1794)</f>
        <v>12</v>
      </c>
      <c r="I1794" t="str">
        <f>IFERROR(VLOOKUP(tblOrders[[#This Row],[item_id]],Raw_Menu!$A$2:$D$33,3,FALSE),"Unknown")</f>
        <v>Italian</v>
      </c>
    </row>
    <row r="1795" spans="1:9" x14ac:dyDescent="0.25">
      <c r="A1795">
        <v>1794</v>
      </c>
      <c r="B1795">
        <v>798</v>
      </c>
      <c r="C1795" s="1">
        <v>44940</v>
      </c>
      <c r="D1795" s="2">
        <v>0.53506944444444449</v>
      </c>
      <c r="E1795">
        <v>126</v>
      </c>
      <c r="F1795" s="5">
        <f>IFERROR(VLOOKUP(E1795,Raw_Menu!$A$2:$D$33,4,FALSE),0)</f>
        <v>14.5</v>
      </c>
      <c r="G1795" s="5">
        <f t="shared" si="56"/>
        <v>14.5</v>
      </c>
      <c r="H1795">
        <f t="shared" si="57"/>
        <v>12</v>
      </c>
      <c r="I1795" t="str">
        <f>IFERROR(VLOOKUP(tblOrders[[#This Row],[item_id]],Raw_Menu!$A$2:$D$33,3,FALSE),"Unknown")</f>
        <v>Italian</v>
      </c>
    </row>
    <row r="1796" spans="1:9" x14ac:dyDescent="0.25">
      <c r="A1796">
        <v>1795</v>
      </c>
      <c r="B1796">
        <v>798</v>
      </c>
      <c r="C1796" s="1">
        <v>44940</v>
      </c>
      <c r="D1796" s="2">
        <v>0.53506944444444449</v>
      </c>
      <c r="E1796">
        <v>121</v>
      </c>
      <c r="F1796" s="5">
        <f>IFERROR(VLOOKUP(E1796,Raw_Menu!$A$2:$D$33,4,FALSE),0)</f>
        <v>10.5</v>
      </c>
      <c r="G1796" s="5">
        <f t="shared" si="56"/>
        <v>10.5</v>
      </c>
      <c r="H1796">
        <f t="shared" si="57"/>
        <v>12</v>
      </c>
      <c r="I1796" t="str">
        <f>IFERROR(VLOOKUP(tblOrders[[#This Row],[item_id]],Raw_Menu!$A$2:$D$33,3,FALSE),"Unknown")</f>
        <v>Mexican</v>
      </c>
    </row>
    <row r="1797" spans="1:9" x14ac:dyDescent="0.25">
      <c r="A1797">
        <v>1796</v>
      </c>
      <c r="B1797">
        <v>798</v>
      </c>
      <c r="C1797" s="1">
        <v>44940</v>
      </c>
      <c r="D1797" s="2">
        <v>0.53506944444444449</v>
      </c>
      <c r="E1797">
        <v>131</v>
      </c>
      <c r="F1797" s="5">
        <f>IFERROR(VLOOKUP(E1797,Raw_Menu!$A$2:$D$33,4,FALSE),0)</f>
        <v>17.95</v>
      </c>
      <c r="G1797" s="5">
        <f t="shared" si="56"/>
        <v>17.95</v>
      </c>
      <c r="H1797">
        <f t="shared" si="57"/>
        <v>12</v>
      </c>
      <c r="I1797" t="str">
        <f>IFERROR(VLOOKUP(tblOrders[[#This Row],[item_id]],Raw_Menu!$A$2:$D$33,3,FALSE),"Unknown")</f>
        <v>Italian</v>
      </c>
    </row>
    <row r="1798" spans="1:9" x14ac:dyDescent="0.25">
      <c r="A1798">
        <v>1797</v>
      </c>
      <c r="B1798">
        <v>799</v>
      </c>
      <c r="C1798" s="1">
        <v>44940</v>
      </c>
      <c r="D1798" s="2">
        <v>0.53575231481481478</v>
      </c>
      <c r="E1798">
        <v>117</v>
      </c>
      <c r="F1798" s="5">
        <f>IFERROR(VLOOKUP(E1798,Raw_Menu!$A$2:$D$33,4,FALSE),0)</f>
        <v>12.95</v>
      </c>
      <c r="G1798" s="5">
        <f t="shared" si="56"/>
        <v>12.95</v>
      </c>
      <c r="H1798">
        <f t="shared" si="57"/>
        <v>12</v>
      </c>
      <c r="I1798" t="str">
        <f>IFERROR(VLOOKUP(tblOrders[[#This Row],[item_id]],Raw_Menu!$A$2:$D$33,3,FALSE),"Unknown")</f>
        <v>Mexican</v>
      </c>
    </row>
    <row r="1799" spans="1:9" x14ac:dyDescent="0.25">
      <c r="A1799">
        <v>1798</v>
      </c>
      <c r="B1799">
        <v>799</v>
      </c>
      <c r="C1799" s="1">
        <v>44940</v>
      </c>
      <c r="D1799" s="2">
        <v>0.53575231481481478</v>
      </c>
      <c r="E1799">
        <v>112</v>
      </c>
      <c r="F1799" s="5">
        <f>IFERROR(VLOOKUP(E1799,Raw_Menu!$A$2:$D$33,4,FALSE),0)</f>
        <v>14.95</v>
      </c>
      <c r="G1799" s="5">
        <f t="shared" si="56"/>
        <v>14.95</v>
      </c>
      <c r="H1799">
        <f t="shared" si="57"/>
        <v>12</v>
      </c>
      <c r="I1799" t="str">
        <f>IFERROR(VLOOKUP(tblOrders[[#This Row],[item_id]],Raw_Menu!$A$2:$D$33,3,FALSE),"Unknown")</f>
        <v>Asian</v>
      </c>
    </row>
    <row r="1800" spans="1:9" x14ac:dyDescent="0.25">
      <c r="A1800">
        <v>1799</v>
      </c>
      <c r="B1800">
        <v>799</v>
      </c>
      <c r="C1800" s="1">
        <v>44940</v>
      </c>
      <c r="D1800" s="2">
        <v>0.53575231481481478</v>
      </c>
      <c r="E1800">
        <v>106</v>
      </c>
      <c r="F1800" s="5">
        <f>IFERROR(VLOOKUP(E1800,Raw_Menu!$A$2:$D$33,4,FALSE),0)</f>
        <v>7</v>
      </c>
      <c r="G1800" s="5">
        <f t="shared" si="56"/>
        <v>7</v>
      </c>
      <c r="H1800">
        <f t="shared" si="57"/>
        <v>12</v>
      </c>
      <c r="I1800" t="str">
        <f>IFERROR(VLOOKUP(tblOrders[[#This Row],[item_id]],Raw_Menu!$A$2:$D$33,3,FALSE),"Unknown")</f>
        <v>American</v>
      </c>
    </row>
    <row r="1801" spans="1:9" x14ac:dyDescent="0.25">
      <c r="A1801">
        <v>1800</v>
      </c>
      <c r="B1801">
        <v>800</v>
      </c>
      <c r="C1801" s="1">
        <v>44940</v>
      </c>
      <c r="D1801" s="2">
        <v>0.53790509259259256</v>
      </c>
      <c r="E1801">
        <v>116</v>
      </c>
      <c r="F1801" s="5">
        <f>IFERROR(VLOOKUP(E1801,Raw_Menu!$A$2:$D$33,4,FALSE),0)</f>
        <v>13.95</v>
      </c>
      <c r="G1801" s="5">
        <f t="shared" si="56"/>
        <v>13.95</v>
      </c>
      <c r="H1801">
        <f t="shared" si="57"/>
        <v>12</v>
      </c>
      <c r="I1801" t="str">
        <f>IFERROR(VLOOKUP(tblOrders[[#This Row],[item_id]],Raw_Menu!$A$2:$D$33,3,FALSE),"Unknown")</f>
        <v>Mexican</v>
      </c>
    </row>
    <row r="1802" spans="1:9" x14ac:dyDescent="0.25">
      <c r="A1802">
        <v>1801</v>
      </c>
      <c r="B1802">
        <v>800</v>
      </c>
      <c r="C1802" s="1">
        <v>44940</v>
      </c>
      <c r="D1802" s="2">
        <v>0.53790509259259256</v>
      </c>
      <c r="E1802">
        <v>109</v>
      </c>
      <c r="F1802" s="5">
        <f>IFERROR(VLOOKUP(E1802,Raw_Menu!$A$2:$D$33,4,FALSE),0)</f>
        <v>17.95</v>
      </c>
      <c r="G1802" s="5">
        <f t="shared" si="56"/>
        <v>17.95</v>
      </c>
      <c r="H1802">
        <f t="shared" si="57"/>
        <v>12</v>
      </c>
      <c r="I1802" t="str">
        <f>IFERROR(VLOOKUP(tblOrders[[#This Row],[item_id]],Raw_Menu!$A$2:$D$33,3,FALSE),"Unknown")</f>
        <v>Asian</v>
      </c>
    </row>
    <row r="1803" spans="1:9" x14ac:dyDescent="0.25">
      <c r="A1803">
        <v>1802</v>
      </c>
      <c r="B1803">
        <v>800</v>
      </c>
      <c r="C1803" s="1">
        <v>44940</v>
      </c>
      <c r="D1803" s="2">
        <v>0.53790509259259256</v>
      </c>
      <c r="E1803">
        <v>127</v>
      </c>
      <c r="F1803" s="5">
        <f>IFERROR(VLOOKUP(E1803,Raw_Menu!$A$2:$D$33,4,FALSE),0)</f>
        <v>17.95</v>
      </c>
      <c r="G1803" s="5">
        <f t="shared" si="56"/>
        <v>17.95</v>
      </c>
      <c r="H1803">
        <f t="shared" si="57"/>
        <v>12</v>
      </c>
      <c r="I1803" t="str">
        <f>IFERROR(VLOOKUP(tblOrders[[#This Row],[item_id]],Raw_Menu!$A$2:$D$33,3,FALSE),"Unknown")</f>
        <v>Italian</v>
      </c>
    </row>
    <row r="1804" spans="1:9" x14ac:dyDescent="0.25">
      <c r="A1804">
        <v>1803</v>
      </c>
      <c r="B1804">
        <v>800</v>
      </c>
      <c r="C1804" s="1">
        <v>44940</v>
      </c>
      <c r="D1804" s="2">
        <v>0.53790509259259256</v>
      </c>
      <c r="E1804">
        <v>111</v>
      </c>
      <c r="F1804" s="5">
        <f>IFERROR(VLOOKUP(E1804,Raw_Menu!$A$2:$D$33,4,FALSE),0)</f>
        <v>11.95</v>
      </c>
      <c r="G1804" s="5">
        <f t="shared" si="56"/>
        <v>11.95</v>
      </c>
      <c r="H1804">
        <f t="shared" si="57"/>
        <v>12</v>
      </c>
      <c r="I1804" t="str">
        <f>IFERROR(VLOOKUP(tblOrders[[#This Row],[item_id]],Raw_Menu!$A$2:$D$33,3,FALSE),"Unknown")</f>
        <v>Asian</v>
      </c>
    </row>
    <row r="1805" spans="1:9" x14ac:dyDescent="0.25">
      <c r="A1805">
        <v>1804</v>
      </c>
      <c r="B1805">
        <v>800</v>
      </c>
      <c r="C1805" s="1">
        <v>44940</v>
      </c>
      <c r="D1805" s="2">
        <v>0.53790509259259256</v>
      </c>
      <c r="E1805">
        <v>105</v>
      </c>
      <c r="F1805" s="5">
        <f>IFERROR(VLOOKUP(E1805,Raw_Menu!$A$2:$D$33,4,FALSE),0)</f>
        <v>7</v>
      </c>
      <c r="G1805" s="5">
        <f t="shared" si="56"/>
        <v>7</v>
      </c>
      <c r="H1805">
        <f t="shared" si="57"/>
        <v>12</v>
      </c>
      <c r="I1805" t="str">
        <f>IFERROR(VLOOKUP(tblOrders[[#This Row],[item_id]],Raw_Menu!$A$2:$D$33,3,FALSE),"Unknown")</f>
        <v>American</v>
      </c>
    </row>
    <row r="1806" spans="1:9" x14ac:dyDescent="0.25">
      <c r="A1806">
        <v>1805</v>
      </c>
      <c r="B1806">
        <v>800</v>
      </c>
      <c r="C1806" s="1">
        <v>44940</v>
      </c>
      <c r="D1806" s="2">
        <v>0.53790509259259256</v>
      </c>
      <c r="E1806">
        <v>122</v>
      </c>
      <c r="F1806" s="5">
        <f>IFERROR(VLOOKUP(E1806,Raw_Menu!$A$2:$D$33,4,FALSE),0)</f>
        <v>7</v>
      </c>
      <c r="G1806" s="5">
        <f t="shared" si="56"/>
        <v>7</v>
      </c>
      <c r="H1806">
        <f t="shared" si="57"/>
        <v>12</v>
      </c>
      <c r="I1806" t="str">
        <f>IFERROR(VLOOKUP(tblOrders[[#This Row],[item_id]],Raw_Menu!$A$2:$D$33,3,FALSE),"Unknown")</f>
        <v>Mexican</v>
      </c>
    </row>
    <row r="1807" spans="1:9" x14ac:dyDescent="0.25">
      <c r="A1807">
        <v>1806</v>
      </c>
      <c r="B1807">
        <v>801</v>
      </c>
      <c r="C1807" s="1">
        <v>44940</v>
      </c>
      <c r="D1807" s="2">
        <v>0.549224537037037</v>
      </c>
      <c r="E1807">
        <v>101</v>
      </c>
      <c r="F1807" s="5">
        <f>IFERROR(VLOOKUP(E1807,Raw_Menu!$A$2:$D$33,4,FALSE),0)</f>
        <v>12.95</v>
      </c>
      <c r="G1807" s="5">
        <f t="shared" si="56"/>
        <v>12.95</v>
      </c>
      <c r="H1807">
        <f t="shared" si="57"/>
        <v>13</v>
      </c>
      <c r="I1807" t="str">
        <f>IFERROR(VLOOKUP(tblOrders[[#This Row],[item_id]],Raw_Menu!$A$2:$D$33,3,FALSE),"Unknown")</f>
        <v>American</v>
      </c>
    </row>
    <row r="1808" spans="1:9" x14ac:dyDescent="0.25">
      <c r="A1808">
        <v>1807</v>
      </c>
      <c r="B1808">
        <v>801</v>
      </c>
      <c r="C1808" s="1">
        <v>44940</v>
      </c>
      <c r="D1808" s="2">
        <v>0.549224537037037</v>
      </c>
      <c r="E1808">
        <v>108</v>
      </c>
      <c r="F1808" s="5">
        <f>IFERROR(VLOOKUP(E1808,Raw_Menu!$A$2:$D$33,4,FALSE),0)</f>
        <v>14.5</v>
      </c>
      <c r="G1808" s="5">
        <f t="shared" si="56"/>
        <v>14.5</v>
      </c>
      <c r="H1808">
        <f t="shared" si="57"/>
        <v>13</v>
      </c>
      <c r="I1808" t="str">
        <f>IFERROR(VLOOKUP(tblOrders[[#This Row],[item_id]],Raw_Menu!$A$2:$D$33,3,FALSE),"Unknown")</f>
        <v>Asian</v>
      </c>
    </row>
    <row r="1809" spans="1:9" x14ac:dyDescent="0.25">
      <c r="A1809">
        <v>1808</v>
      </c>
      <c r="B1809">
        <v>801</v>
      </c>
      <c r="C1809" s="1">
        <v>44940</v>
      </c>
      <c r="D1809" s="2">
        <v>0.549224537037037</v>
      </c>
      <c r="E1809">
        <v>108</v>
      </c>
      <c r="F1809" s="5">
        <f>IFERROR(VLOOKUP(E1809,Raw_Menu!$A$2:$D$33,4,FALSE),0)</f>
        <v>14.5</v>
      </c>
      <c r="G1809" s="5">
        <f t="shared" si="56"/>
        <v>14.5</v>
      </c>
      <c r="H1809">
        <f t="shared" si="57"/>
        <v>13</v>
      </c>
      <c r="I1809" t="str">
        <f>IFERROR(VLOOKUP(tblOrders[[#This Row],[item_id]],Raw_Menu!$A$2:$D$33,3,FALSE),"Unknown")</f>
        <v>Asian</v>
      </c>
    </row>
    <row r="1810" spans="1:9" x14ac:dyDescent="0.25">
      <c r="A1810">
        <v>1809</v>
      </c>
      <c r="B1810">
        <v>801</v>
      </c>
      <c r="C1810" s="1">
        <v>44940</v>
      </c>
      <c r="D1810" s="2">
        <v>0.549224537037037</v>
      </c>
      <c r="E1810">
        <v>117</v>
      </c>
      <c r="F1810" s="5">
        <f>IFERROR(VLOOKUP(E1810,Raw_Menu!$A$2:$D$33,4,FALSE),0)</f>
        <v>12.95</v>
      </c>
      <c r="G1810" s="5">
        <f t="shared" si="56"/>
        <v>12.95</v>
      </c>
      <c r="H1810">
        <f t="shared" si="57"/>
        <v>13</v>
      </c>
      <c r="I1810" t="str">
        <f>IFERROR(VLOOKUP(tblOrders[[#This Row],[item_id]],Raw_Menu!$A$2:$D$33,3,FALSE),"Unknown")</f>
        <v>Mexican</v>
      </c>
    </row>
    <row r="1811" spans="1:9" x14ac:dyDescent="0.25">
      <c r="A1811">
        <v>1810</v>
      </c>
      <c r="B1811">
        <v>801</v>
      </c>
      <c r="C1811" s="1">
        <v>44940</v>
      </c>
      <c r="D1811" s="2">
        <v>0.549224537037037</v>
      </c>
      <c r="E1811">
        <v>111</v>
      </c>
      <c r="F1811" s="5">
        <f>IFERROR(VLOOKUP(E1811,Raw_Menu!$A$2:$D$33,4,FALSE),0)</f>
        <v>11.95</v>
      </c>
      <c r="G1811" s="5">
        <f t="shared" si="56"/>
        <v>11.95</v>
      </c>
      <c r="H1811">
        <f t="shared" si="57"/>
        <v>13</v>
      </c>
      <c r="I1811" t="str">
        <f>IFERROR(VLOOKUP(tblOrders[[#This Row],[item_id]],Raw_Menu!$A$2:$D$33,3,FALSE),"Unknown")</f>
        <v>Asian</v>
      </c>
    </row>
    <row r="1812" spans="1:9" x14ac:dyDescent="0.25">
      <c r="A1812">
        <v>1811</v>
      </c>
      <c r="B1812">
        <v>801</v>
      </c>
      <c r="C1812" s="1">
        <v>44940</v>
      </c>
      <c r="D1812" s="2">
        <v>0.549224537037037</v>
      </c>
      <c r="E1812">
        <v>120</v>
      </c>
      <c r="F1812" s="5">
        <f>IFERROR(VLOOKUP(E1812,Raw_Menu!$A$2:$D$33,4,FALSE),0)</f>
        <v>13.95</v>
      </c>
      <c r="G1812" s="5">
        <f t="shared" si="56"/>
        <v>13.95</v>
      </c>
      <c r="H1812">
        <f t="shared" si="57"/>
        <v>13</v>
      </c>
      <c r="I1812" t="str">
        <f>IFERROR(VLOOKUP(tblOrders[[#This Row],[item_id]],Raw_Menu!$A$2:$D$33,3,FALSE),"Unknown")</f>
        <v>Mexican</v>
      </c>
    </row>
    <row r="1813" spans="1:9" x14ac:dyDescent="0.25">
      <c r="A1813">
        <v>1812</v>
      </c>
      <c r="B1813">
        <v>801</v>
      </c>
      <c r="C1813" s="1">
        <v>44940</v>
      </c>
      <c r="D1813" s="2">
        <v>0.549224537037037</v>
      </c>
      <c r="E1813">
        <v>120</v>
      </c>
      <c r="F1813" s="5">
        <f>IFERROR(VLOOKUP(E1813,Raw_Menu!$A$2:$D$33,4,FALSE),0)</f>
        <v>13.95</v>
      </c>
      <c r="G1813" s="5">
        <f t="shared" si="56"/>
        <v>13.95</v>
      </c>
      <c r="H1813">
        <f t="shared" si="57"/>
        <v>13</v>
      </c>
      <c r="I1813" t="str">
        <f>IFERROR(VLOOKUP(tblOrders[[#This Row],[item_id]],Raw_Menu!$A$2:$D$33,3,FALSE),"Unknown")</f>
        <v>Mexican</v>
      </c>
    </row>
    <row r="1814" spans="1:9" x14ac:dyDescent="0.25">
      <c r="A1814">
        <v>1813</v>
      </c>
      <c r="B1814">
        <v>801</v>
      </c>
      <c r="C1814" s="1">
        <v>44940</v>
      </c>
      <c r="D1814" s="2">
        <v>0.549224537037037</v>
      </c>
      <c r="E1814">
        <v>105</v>
      </c>
      <c r="F1814" s="5">
        <f>IFERROR(VLOOKUP(E1814,Raw_Menu!$A$2:$D$33,4,FALSE),0)</f>
        <v>7</v>
      </c>
      <c r="G1814" s="5">
        <f t="shared" si="56"/>
        <v>7</v>
      </c>
      <c r="H1814">
        <f t="shared" si="57"/>
        <v>13</v>
      </c>
      <c r="I1814" t="str">
        <f>IFERROR(VLOOKUP(tblOrders[[#This Row],[item_id]],Raw_Menu!$A$2:$D$33,3,FALSE),"Unknown")</f>
        <v>American</v>
      </c>
    </row>
    <row r="1815" spans="1:9" x14ac:dyDescent="0.25">
      <c r="A1815">
        <v>1814</v>
      </c>
      <c r="B1815">
        <v>801</v>
      </c>
      <c r="C1815" s="1">
        <v>44940</v>
      </c>
      <c r="D1815" s="2">
        <v>0.549224537037037</v>
      </c>
      <c r="E1815">
        <v>105</v>
      </c>
      <c r="F1815" s="5">
        <f>IFERROR(VLOOKUP(E1815,Raw_Menu!$A$2:$D$33,4,FALSE),0)</f>
        <v>7</v>
      </c>
      <c r="G1815" s="5">
        <f t="shared" si="56"/>
        <v>7</v>
      </c>
      <c r="H1815">
        <f t="shared" si="57"/>
        <v>13</v>
      </c>
      <c r="I1815" t="str">
        <f>IFERROR(VLOOKUP(tblOrders[[#This Row],[item_id]],Raw_Menu!$A$2:$D$33,3,FALSE),"Unknown")</f>
        <v>American</v>
      </c>
    </row>
    <row r="1816" spans="1:9" x14ac:dyDescent="0.25">
      <c r="A1816">
        <v>1815</v>
      </c>
      <c r="B1816">
        <v>801</v>
      </c>
      <c r="C1816" s="1">
        <v>44940</v>
      </c>
      <c r="D1816" s="2">
        <v>0.549224537037037</v>
      </c>
      <c r="E1816">
        <v>130</v>
      </c>
      <c r="F1816" s="5">
        <f>IFERROR(VLOOKUP(E1816,Raw_Menu!$A$2:$D$33,4,FALSE),0)</f>
        <v>19.95</v>
      </c>
      <c r="G1816" s="5">
        <f t="shared" si="56"/>
        <v>19.95</v>
      </c>
      <c r="H1816">
        <f t="shared" si="57"/>
        <v>13</v>
      </c>
      <c r="I1816" t="str">
        <f>IFERROR(VLOOKUP(tblOrders[[#This Row],[item_id]],Raw_Menu!$A$2:$D$33,3,FALSE),"Unknown")</f>
        <v>Italian</v>
      </c>
    </row>
    <row r="1817" spans="1:9" x14ac:dyDescent="0.25">
      <c r="A1817">
        <v>1816</v>
      </c>
      <c r="B1817">
        <v>801</v>
      </c>
      <c r="C1817" s="1">
        <v>44940</v>
      </c>
      <c r="D1817" s="2">
        <v>0.549224537037037</v>
      </c>
      <c r="E1817">
        <v>123</v>
      </c>
      <c r="F1817" s="5">
        <f>IFERROR(VLOOKUP(E1817,Raw_Menu!$A$2:$D$33,4,FALSE),0)</f>
        <v>9</v>
      </c>
      <c r="G1817" s="5">
        <f t="shared" si="56"/>
        <v>9</v>
      </c>
      <c r="H1817">
        <f t="shared" si="57"/>
        <v>13</v>
      </c>
      <c r="I1817" t="str">
        <f>IFERROR(VLOOKUP(tblOrders[[#This Row],[item_id]],Raw_Menu!$A$2:$D$33,3,FALSE),"Unknown")</f>
        <v>Mexican</v>
      </c>
    </row>
    <row r="1818" spans="1:9" x14ac:dyDescent="0.25">
      <c r="A1818">
        <v>1817</v>
      </c>
      <c r="B1818">
        <v>801</v>
      </c>
      <c r="C1818" s="1">
        <v>44940</v>
      </c>
      <c r="D1818" s="2">
        <v>0.549224537037037</v>
      </c>
      <c r="E1818">
        <v>106</v>
      </c>
      <c r="F1818" s="5">
        <f>IFERROR(VLOOKUP(E1818,Raw_Menu!$A$2:$D$33,4,FALSE),0)</f>
        <v>7</v>
      </c>
      <c r="G1818" s="5">
        <f t="shared" si="56"/>
        <v>7</v>
      </c>
      <c r="H1818">
        <f t="shared" si="57"/>
        <v>13</v>
      </c>
      <c r="I1818" t="str">
        <f>IFERROR(VLOOKUP(tblOrders[[#This Row],[item_id]],Raw_Menu!$A$2:$D$33,3,FALSE),"Unknown")</f>
        <v>American</v>
      </c>
    </row>
    <row r="1819" spans="1:9" x14ac:dyDescent="0.25">
      <c r="A1819">
        <v>1818</v>
      </c>
      <c r="B1819">
        <v>802</v>
      </c>
      <c r="C1819" s="1">
        <v>44940</v>
      </c>
      <c r="D1819" s="2">
        <v>0.5581828703703704</v>
      </c>
      <c r="E1819">
        <v>103</v>
      </c>
      <c r="F1819" s="5">
        <f>IFERROR(VLOOKUP(E1819,Raw_Menu!$A$2:$D$33,4,FALSE),0)</f>
        <v>9</v>
      </c>
      <c r="G1819" s="5">
        <f t="shared" si="56"/>
        <v>9</v>
      </c>
      <c r="H1819">
        <f t="shared" si="57"/>
        <v>13</v>
      </c>
      <c r="I1819" t="str">
        <f>IFERROR(VLOOKUP(tblOrders[[#This Row],[item_id]],Raw_Menu!$A$2:$D$33,3,FALSE),"Unknown")</f>
        <v>American</v>
      </c>
    </row>
    <row r="1820" spans="1:9" x14ac:dyDescent="0.25">
      <c r="A1820">
        <v>1819</v>
      </c>
      <c r="B1820">
        <v>802</v>
      </c>
      <c r="C1820" s="1">
        <v>44940</v>
      </c>
      <c r="D1820" s="2">
        <v>0.5581828703703704</v>
      </c>
      <c r="E1820">
        <v>109</v>
      </c>
      <c r="F1820" s="5">
        <f>IFERROR(VLOOKUP(E1820,Raw_Menu!$A$2:$D$33,4,FALSE),0)</f>
        <v>17.95</v>
      </c>
      <c r="G1820" s="5">
        <f t="shared" si="56"/>
        <v>17.95</v>
      </c>
      <c r="H1820">
        <f t="shared" si="57"/>
        <v>13</v>
      </c>
      <c r="I1820" t="str">
        <f>IFERROR(VLOOKUP(tblOrders[[#This Row],[item_id]],Raw_Menu!$A$2:$D$33,3,FALSE),"Unknown")</f>
        <v>Asian</v>
      </c>
    </row>
    <row r="1821" spans="1:9" x14ac:dyDescent="0.25">
      <c r="A1821">
        <v>1820</v>
      </c>
      <c r="B1821">
        <v>803</v>
      </c>
      <c r="C1821" s="1">
        <v>44940</v>
      </c>
      <c r="D1821" s="2">
        <v>0.56795138888888885</v>
      </c>
      <c r="E1821">
        <v>117</v>
      </c>
      <c r="F1821" s="5">
        <f>IFERROR(VLOOKUP(E1821,Raw_Menu!$A$2:$D$33,4,FALSE),0)</f>
        <v>12.95</v>
      </c>
      <c r="G1821" s="5">
        <f t="shared" si="56"/>
        <v>12.95</v>
      </c>
      <c r="H1821">
        <f t="shared" si="57"/>
        <v>13</v>
      </c>
      <c r="I1821" t="str">
        <f>IFERROR(VLOOKUP(tblOrders[[#This Row],[item_id]],Raw_Menu!$A$2:$D$33,3,FALSE),"Unknown")</f>
        <v>Mexican</v>
      </c>
    </row>
    <row r="1822" spans="1:9" x14ac:dyDescent="0.25">
      <c r="A1822">
        <v>1821</v>
      </c>
      <c r="B1822">
        <v>804</v>
      </c>
      <c r="C1822" s="1">
        <v>44940</v>
      </c>
      <c r="D1822" s="2">
        <v>0.57084490740740745</v>
      </c>
      <c r="E1822">
        <v>119</v>
      </c>
      <c r="F1822" s="5">
        <f>IFERROR(VLOOKUP(E1822,Raw_Menu!$A$2:$D$33,4,FALSE),0)</f>
        <v>11.95</v>
      </c>
      <c r="G1822" s="5">
        <f t="shared" si="56"/>
        <v>11.95</v>
      </c>
      <c r="H1822">
        <f t="shared" si="57"/>
        <v>13</v>
      </c>
      <c r="I1822" t="str">
        <f>IFERROR(VLOOKUP(tblOrders[[#This Row],[item_id]],Raw_Menu!$A$2:$D$33,3,FALSE),"Unknown")</f>
        <v>Mexican</v>
      </c>
    </row>
    <row r="1823" spans="1:9" x14ac:dyDescent="0.25">
      <c r="A1823">
        <v>1822</v>
      </c>
      <c r="B1823">
        <v>805</v>
      </c>
      <c r="C1823" s="1">
        <v>44940</v>
      </c>
      <c r="D1823" s="2">
        <v>0.58879629629629626</v>
      </c>
      <c r="E1823">
        <v>107</v>
      </c>
      <c r="F1823" s="5">
        <f>IFERROR(VLOOKUP(E1823,Raw_Menu!$A$2:$D$33,4,FALSE),0)</f>
        <v>16.5</v>
      </c>
      <c r="G1823" s="5">
        <f t="shared" si="56"/>
        <v>16.5</v>
      </c>
      <c r="H1823">
        <f t="shared" si="57"/>
        <v>14</v>
      </c>
      <c r="I1823" t="str">
        <f>IFERROR(VLOOKUP(tblOrders[[#This Row],[item_id]],Raw_Menu!$A$2:$D$33,3,FALSE),"Unknown")</f>
        <v>Asian</v>
      </c>
    </row>
    <row r="1824" spans="1:9" x14ac:dyDescent="0.25">
      <c r="A1824">
        <v>1823</v>
      </c>
      <c r="B1824">
        <v>805</v>
      </c>
      <c r="C1824" s="1">
        <v>44940</v>
      </c>
      <c r="D1824" s="2">
        <v>0.58879629629629626</v>
      </c>
      <c r="E1824">
        <v>125</v>
      </c>
      <c r="F1824" s="5">
        <f>IFERROR(VLOOKUP(E1824,Raw_Menu!$A$2:$D$33,4,FALSE),0)</f>
        <v>17.95</v>
      </c>
      <c r="G1824" s="5">
        <f t="shared" si="56"/>
        <v>17.95</v>
      </c>
      <c r="H1824">
        <f t="shared" si="57"/>
        <v>14</v>
      </c>
      <c r="I1824" t="str">
        <f>IFERROR(VLOOKUP(tblOrders[[#This Row],[item_id]],Raw_Menu!$A$2:$D$33,3,FALSE),"Unknown")</f>
        <v>Italian</v>
      </c>
    </row>
    <row r="1825" spans="1:9" x14ac:dyDescent="0.25">
      <c r="A1825">
        <v>1824</v>
      </c>
      <c r="B1825">
        <v>806</v>
      </c>
      <c r="C1825" s="1">
        <v>44940</v>
      </c>
      <c r="D1825" s="2">
        <v>0.59192129629629631</v>
      </c>
      <c r="E1825">
        <v>101</v>
      </c>
      <c r="F1825" s="5">
        <f>IFERROR(VLOOKUP(E1825,Raw_Menu!$A$2:$D$33,4,FALSE),0)</f>
        <v>12.95</v>
      </c>
      <c r="G1825" s="5">
        <f t="shared" si="56"/>
        <v>12.95</v>
      </c>
      <c r="H1825">
        <f t="shared" si="57"/>
        <v>14</v>
      </c>
      <c r="I1825" t="str">
        <f>IFERROR(VLOOKUP(tblOrders[[#This Row],[item_id]],Raw_Menu!$A$2:$D$33,3,FALSE),"Unknown")</f>
        <v>American</v>
      </c>
    </row>
    <row r="1826" spans="1:9" x14ac:dyDescent="0.25">
      <c r="A1826">
        <v>1825</v>
      </c>
      <c r="B1826">
        <v>807</v>
      </c>
      <c r="C1826" s="1">
        <v>44940</v>
      </c>
      <c r="D1826" s="2">
        <v>0.59408564814814813</v>
      </c>
      <c r="E1826">
        <v>107</v>
      </c>
      <c r="F1826" s="5">
        <f>IFERROR(VLOOKUP(E1826,Raw_Menu!$A$2:$D$33,4,FALSE),0)</f>
        <v>16.5</v>
      </c>
      <c r="G1826" s="5">
        <f t="shared" si="56"/>
        <v>16.5</v>
      </c>
      <c r="H1826">
        <f t="shared" si="57"/>
        <v>14</v>
      </c>
      <c r="I1826" t="str">
        <f>IFERROR(VLOOKUP(tblOrders[[#This Row],[item_id]],Raw_Menu!$A$2:$D$33,3,FALSE),"Unknown")</f>
        <v>Asian</v>
      </c>
    </row>
    <row r="1827" spans="1:9" x14ac:dyDescent="0.25">
      <c r="A1827">
        <v>1826</v>
      </c>
      <c r="B1827">
        <v>808</v>
      </c>
      <c r="C1827" s="1">
        <v>44940</v>
      </c>
      <c r="D1827" s="2">
        <v>0.59412037037037035</v>
      </c>
      <c r="E1827">
        <v>118</v>
      </c>
      <c r="F1827" s="5">
        <f>IFERROR(VLOOKUP(E1827,Raw_Menu!$A$2:$D$33,4,FALSE),0)</f>
        <v>14.95</v>
      </c>
      <c r="G1827" s="5">
        <f t="shared" si="56"/>
        <v>14.95</v>
      </c>
      <c r="H1827">
        <f t="shared" si="57"/>
        <v>14</v>
      </c>
      <c r="I1827" t="str">
        <f>IFERROR(VLOOKUP(tblOrders[[#This Row],[item_id]],Raw_Menu!$A$2:$D$33,3,FALSE),"Unknown")</f>
        <v>Mexican</v>
      </c>
    </row>
    <row r="1828" spans="1:9" x14ac:dyDescent="0.25">
      <c r="A1828">
        <v>1827</v>
      </c>
      <c r="B1828">
        <v>809</v>
      </c>
      <c r="C1828" s="1">
        <v>44940</v>
      </c>
      <c r="D1828" s="2">
        <v>0.60158564814814819</v>
      </c>
      <c r="E1828">
        <v>109</v>
      </c>
      <c r="F1828" s="5">
        <f>IFERROR(VLOOKUP(E1828,Raw_Menu!$A$2:$D$33,4,FALSE),0)</f>
        <v>17.95</v>
      </c>
      <c r="G1828" s="5">
        <f t="shared" si="56"/>
        <v>17.95</v>
      </c>
      <c r="H1828">
        <f t="shared" si="57"/>
        <v>14</v>
      </c>
      <c r="I1828" t="str">
        <f>IFERROR(VLOOKUP(tblOrders[[#This Row],[item_id]],Raw_Menu!$A$2:$D$33,3,FALSE),"Unknown")</f>
        <v>Asian</v>
      </c>
    </row>
    <row r="1829" spans="1:9" x14ac:dyDescent="0.25">
      <c r="A1829">
        <v>1828</v>
      </c>
      <c r="B1829">
        <v>810</v>
      </c>
      <c r="C1829" s="1">
        <v>44940</v>
      </c>
      <c r="D1829" s="2">
        <v>0.61701388888888886</v>
      </c>
      <c r="E1829">
        <v>127</v>
      </c>
      <c r="F1829" s="5">
        <f>IFERROR(VLOOKUP(E1829,Raw_Menu!$A$2:$D$33,4,FALSE),0)</f>
        <v>17.95</v>
      </c>
      <c r="G1829" s="5">
        <f t="shared" si="56"/>
        <v>17.95</v>
      </c>
      <c r="H1829">
        <f t="shared" si="57"/>
        <v>14</v>
      </c>
      <c r="I1829" t="str">
        <f>IFERROR(VLOOKUP(tblOrders[[#This Row],[item_id]],Raw_Menu!$A$2:$D$33,3,FALSE),"Unknown")</f>
        <v>Italian</v>
      </c>
    </row>
    <row r="1830" spans="1:9" x14ac:dyDescent="0.25">
      <c r="A1830">
        <v>1829</v>
      </c>
      <c r="B1830">
        <v>811</v>
      </c>
      <c r="C1830" s="1">
        <v>44940</v>
      </c>
      <c r="D1830" s="2">
        <v>0.61731481481481476</v>
      </c>
      <c r="E1830">
        <v>132</v>
      </c>
      <c r="F1830" s="5">
        <f>IFERROR(VLOOKUP(E1830,Raw_Menu!$A$2:$D$33,4,FALSE),0)</f>
        <v>16.95</v>
      </c>
      <c r="G1830" s="5">
        <f t="shared" si="56"/>
        <v>16.95</v>
      </c>
      <c r="H1830">
        <f t="shared" si="57"/>
        <v>14</v>
      </c>
      <c r="I1830" t="str">
        <f>IFERROR(VLOOKUP(tblOrders[[#This Row],[item_id]],Raw_Menu!$A$2:$D$33,3,FALSE),"Unknown")</f>
        <v>Italian</v>
      </c>
    </row>
    <row r="1831" spans="1:9" x14ac:dyDescent="0.25">
      <c r="A1831">
        <v>1830</v>
      </c>
      <c r="B1831">
        <v>812</v>
      </c>
      <c r="C1831" s="1">
        <v>44940</v>
      </c>
      <c r="D1831" s="2">
        <v>0.65121527777777777</v>
      </c>
      <c r="E1831">
        <v>116</v>
      </c>
      <c r="F1831" s="5">
        <f>IFERROR(VLOOKUP(E1831,Raw_Menu!$A$2:$D$33,4,FALSE),0)</f>
        <v>13.95</v>
      </c>
      <c r="G1831" s="5">
        <f t="shared" si="56"/>
        <v>13.95</v>
      </c>
      <c r="H1831">
        <f t="shared" si="57"/>
        <v>15</v>
      </c>
      <c r="I1831" t="str">
        <f>IFERROR(VLOOKUP(tblOrders[[#This Row],[item_id]],Raw_Menu!$A$2:$D$33,3,FALSE),"Unknown")</f>
        <v>Mexican</v>
      </c>
    </row>
    <row r="1832" spans="1:9" x14ac:dyDescent="0.25">
      <c r="A1832">
        <v>1831</v>
      </c>
      <c r="B1832">
        <v>812</v>
      </c>
      <c r="C1832" s="1">
        <v>44940</v>
      </c>
      <c r="D1832" s="2">
        <v>0.65121527777777777</v>
      </c>
      <c r="E1832">
        <v>112</v>
      </c>
      <c r="F1832" s="5">
        <f>IFERROR(VLOOKUP(E1832,Raw_Menu!$A$2:$D$33,4,FALSE),0)</f>
        <v>14.95</v>
      </c>
      <c r="G1832" s="5">
        <f t="shared" si="56"/>
        <v>14.95</v>
      </c>
      <c r="H1832">
        <f t="shared" si="57"/>
        <v>15</v>
      </c>
      <c r="I1832" t="str">
        <f>IFERROR(VLOOKUP(tblOrders[[#This Row],[item_id]],Raw_Menu!$A$2:$D$33,3,FALSE),"Unknown")</f>
        <v>Asian</v>
      </c>
    </row>
    <row r="1833" spans="1:9" x14ac:dyDescent="0.25">
      <c r="A1833">
        <v>1832</v>
      </c>
      <c r="B1833">
        <v>813</v>
      </c>
      <c r="C1833" s="1">
        <v>44940</v>
      </c>
      <c r="D1833" s="2">
        <v>0.67325231481481485</v>
      </c>
      <c r="E1833">
        <v>102</v>
      </c>
      <c r="F1833" s="5">
        <f>IFERROR(VLOOKUP(E1833,Raw_Menu!$A$2:$D$33,4,FALSE),0)</f>
        <v>13.95</v>
      </c>
      <c r="G1833" s="5">
        <f t="shared" si="56"/>
        <v>13.95</v>
      </c>
      <c r="H1833">
        <f t="shared" si="57"/>
        <v>16</v>
      </c>
      <c r="I1833" t="str">
        <f>IFERROR(VLOOKUP(tblOrders[[#This Row],[item_id]],Raw_Menu!$A$2:$D$33,3,FALSE),"Unknown")</f>
        <v>American</v>
      </c>
    </row>
    <row r="1834" spans="1:9" x14ac:dyDescent="0.25">
      <c r="A1834">
        <v>1833</v>
      </c>
      <c r="B1834">
        <v>813</v>
      </c>
      <c r="C1834" s="1">
        <v>44940</v>
      </c>
      <c r="D1834" s="2">
        <v>0.67325231481481485</v>
      </c>
      <c r="E1834">
        <v>105</v>
      </c>
      <c r="F1834" s="5">
        <f>IFERROR(VLOOKUP(E1834,Raw_Menu!$A$2:$D$33,4,FALSE),0)</f>
        <v>7</v>
      </c>
      <c r="G1834" s="5">
        <f t="shared" si="56"/>
        <v>7</v>
      </c>
      <c r="H1834">
        <f t="shared" si="57"/>
        <v>16</v>
      </c>
      <c r="I1834" t="str">
        <f>IFERROR(VLOOKUP(tblOrders[[#This Row],[item_id]],Raw_Menu!$A$2:$D$33,3,FALSE),"Unknown")</f>
        <v>American</v>
      </c>
    </row>
    <row r="1835" spans="1:9" x14ac:dyDescent="0.25">
      <c r="A1835">
        <v>1834</v>
      </c>
      <c r="B1835">
        <v>814</v>
      </c>
      <c r="C1835" s="1">
        <v>44940</v>
      </c>
      <c r="D1835" s="2">
        <v>0.68151620370370369</v>
      </c>
      <c r="E1835">
        <v>108</v>
      </c>
      <c r="F1835" s="5">
        <f>IFERROR(VLOOKUP(E1835,Raw_Menu!$A$2:$D$33,4,FALSE),0)</f>
        <v>14.5</v>
      </c>
      <c r="G1835" s="5">
        <f t="shared" si="56"/>
        <v>14.5</v>
      </c>
      <c r="H1835">
        <f t="shared" si="57"/>
        <v>16</v>
      </c>
      <c r="I1835" t="str">
        <f>IFERROR(VLOOKUP(tblOrders[[#This Row],[item_id]],Raw_Menu!$A$2:$D$33,3,FALSE),"Unknown")</f>
        <v>Asian</v>
      </c>
    </row>
    <row r="1836" spans="1:9" x14ac:dyDescent="0.25">
      <c r="A1836">
        <v>1835</v>
      </c>
      <c r="B1836">
        <v>814</v>
      </c>
      <c r="C1836" s="1">
        <v>44940</v>
      </c>
      <c r="D1836" s="2">
        <v>0.68151620370370369</v>
      </c>
      <c r="E1836">
        <v>132</v>
      </c>
      <c r="F1836" s="5">
        <f>IFERROR(VLOOKUP(E1836,Raw_Menu!$A$2:$D$33,4,FALSE),0)</f>
        <v>16.95</v>
      </c>
      <c r="G1836" s="5">
        <f t="shared" si="56"/>
        <v>16.95</v>
      </c>
      <c r="H1836">
        <f t="shared" si="57"/>
        <v>16</v>
      </c>
      <c r="I1836" t="str">
        <f>IFERROR(VLOOKUP(tblOrders[[#This Row],[item_id]],Raw_Menu!$A$2:$D$33,3,FALSE),"Unknown")</f>
        <v>Italian</v>
      </c>
    </row>
    <row r="1837" spans="1:9" x14ac:dyDescent="0.25">
      <c r="A1837">
        <v>1836</v>
      </c>
      <c r="B1837">
        <v>815</v>
      </c>
      <c r="C1837" s="1">
        <v>44940</v>
      </c>
      <c r="D1837" s="2">
        <v>0.69305555555555554</v>
      </c>
      <c r="E1837">
        <v>111</v>
      </c>
      <c r="F1837" s="5">
        <f>IFERROR(VLOOKUP(E1837,Raw_Menu!$A$2:$D$33,4,FALSE),0)</f>
        <v>11.95</v>
      </c>
      <c r="G1837" s="5">
        <f t="shared" si="56"/>
        <v>11.95</v>
      </c>
      <c r="H1837">
        <f t="shared" si="57"/>
        <v>16</v>
      </c>
      <c r="I1837" t="str">
        <f>IFERROR(VLOOKUP(tblOrders[[#This Row],[item_id]],Raw_Menu!$A$2:$D$33,3,FALSE),"Unknown")</f>
        <v>Asian</v>
      </c>
    </row>
    <row r="1838" spans="1:9" x14ac:dyDescent="0.25">
      <c r="A1838">
        <v>1837</v>
      </c>
      <c r="B1838">
        <v>816</v>
      </c>
      <c r="C1838" s="1">
        <v>44940</v>
      </c>
      <c r="D1838" s="2">
        <v>0.71120370370370367</v>
      </c>
      <c r="E1838">
        <v>105</v>
      </c>
      <c r="F1838" s="5">
        <f>IFERROR(VLOOKUP(E1838,Raw_Menu!$A$2:$D$33,4,FALSE),0)</f>
        <v>7</v>
      </c>
      <c r="G1838" s="5">
        <f t="shared" si="56"/>
        <v>7</v>
      </c>
      <c r="H1838">
        <f t="shared" si="57"/>
        <v>17</v>
      </c>
      <c r="I1838" t="str">
        <f>IFERROR(VLOOKUP(tblOrders[[#This Row],[item_id]],Raw_Menu!$A$2:$D$33,3,FALSE),"Unknown")</f>
        <v>American</v>
      </c>
    </row>
    <row r="1839" spans="1:9" x14ac:dyDescent="0.25">
      <c r="A1839">
        <v>1838</v>
      </c>
      <c r="B1839">
        <v>816</v>
      </c>
      <c r="C1839" s="1">
        <v>44940</v>
      </c>
      <c r="D1839" s="2">
        <v>0.71120370370370367</v>
      </c>
      <c r="E1839">
        <v>132</v>
      </c>
      <c r="F1839" s="5">
        <f>IFERROR(VLOOKUP(E1839,Raw_Menu!$A$2:$D$33,4,FALSE),0)</f>
        <v>16.95</v>
      </c>
      <c r="G1839" s="5">
        <f t="shared" si="56"/>
        <v>16.95</v>
      </c>
      <c r="H1839">
        <f t="shared" si="57"/>
        <v>17</v>
      </c>
      <c r="I1839" t="str">
        <f>IFERROR(VLOOKUP(tblOrders[[#This Row],[item_id]],Raw_Menu!$A$2:$D$33,3,FALSE),"Unknown")</f>
        <v>Italian</v>
      </c>
    </row>
    <row r="1840" spans="1:9" x14ac:dyDescent="0.25">
      <c r="A1840">
        <v>1839</v>
      </c>
      <c r="B1840">
        <v>817</v>
      </c>
      <c r="C1840" s="1">
        <v>44940</v>
      </c>
      <c r="D1840" s="2">
        <v>0.7157175925925926</v>
      </c>
      <c r="E1840">
        <v>108</v>
      </c>
      <c r="F1840" s="5">
        <f>IFERROR(VLOOKUP(E1840,Raw_Menu!$A$2:$D$33,4,FALSE),0)</f>
        <v>14.5</v>
      </c>
      <c r="G1840" s="5">
        <f t="shared" si="56"/>
        <v>14.5</v>
      </c>
      <c r="H1840">
        <f t="shared" si="57"/>
        <v>17</v>
      </c>
      <c r="I1840" t="str">
        <f>IFERROR(VLOOKUP(tblOrders[[#This Row],[item_id]],Raw_Menu!$A$2:$D$33,3,FALSE),"Unknown")</f>
        <v>Asian</v>
      </c>
    </row>
    <row r="1841" spans="1:9" x14ac:dyDescent="0.25">
      <c r="A1841">
        <v>1840</v>
      </c>
      <c r="B1841">
        <v>817</v>
      </c>
      <c r="C1841" s="1">
        <v>44940</v>
      </c>
      <c r="D1841" s="2">
        <v>0.7157175925925926</v>
      </c>
      <c r="E1841">
        <v>113</v>
      </c>
      <c r="F1841" s="5">
        <f>IFERROR(VLOOKUP(E1841,Raw_Menu!$A$2:$D$33,4,FALSE),0)</f>
        <v>5</v>
      </c>
      <c r="G1841" s="5">
        <f t="shared" si="56"/>
        <v>5</v>
      </c>
      <c r="H1841">
        <f t="shared" si="57"/>
        <v>17</v>
      </c>
      <c r="I1841" t="str">
        <f>IFERROR(VLOOKUP(tblOrders[[#This Row],[item_id]],Raw_Menu!$A$2:$D$33,3,FALSE),"Unknown")</f>
        <v>Asian</v>
      </c>
    </row>
    <row r="1842" spans="1:9" x14ac:dyDescent="0.25">
      <c r="A1842">
        <v>1841</v>
      </c>
      <c r="B1842">
        <v>817</v>
      </c>
      <c r="C1842" s="1">
        <v>44940</v>
      </c>
      <c r="D1842" s="2">
        <v>0.7157175925925926</v>
      </c>
      <c r="E1842">
        <v>105</v>
      </c>
      <c r="F1842" s="5">
        <f>IFERROR(VLOOKUP(E1842,Raw_Menu!$A$2:$D$33,4,FALSE),0)</f>
        <v>7</v>
      </c>
      <c r="G1842" s="5">
        <f t="shared" si="56"/>
        <v>7</v>
      </c>
      <c r="H1842">
        <f t="shared" si="57"/>
        <v>17</v>
      </c>
      <c r="I1842" t="str">
        <f>IFERROR(VLOOKUP(tblOrders[[#This Row],[item_id]],Raw_Menu!$A$2:$D$33,3,FALSE),"Unknown")</f>
        <v>American</v>
      </c>
    </row>
    <row r="1843" spans="1:9" x14ac:dyDescent="0.25">
      <c r="A1843">
        <v>1842</v>
      </c>
      <c r="B1843">
        <v>817</v>
      </c>
      <c r="C1843" s="1">
        <v>44940</v>
      </c>
      <c r="D1843" s="2">
        <v>0.7157175925925926</v>
      </c>
      <c r="E1843">
        <v>106</v>
      </c>
      <c r="F1843" s="5">
        <f>IFERROR(VLOOKUP(E1843,Raw_Menu!$A$2:$D$33,4,FALSE),0)</f>
        <v>7</v>
      </c>
      <c r="G1843" s="5">
        <f t="shared" si="56"/>
        <v>7</v>
      </c>
      <c r="H1843">
        <f t="shared" si="57"/>
        <v>17</v>
      </c>
      <c r="I1843" t="str">
        <f>IFERROR(VLOOKUP(tblOrders[[#This Row],[item_id]],Raw_Menu!$A$2:$D$33,3,FALSE),"Unknown")</f>
        <v>American</v>
      </c>
    </row>
    <row r="1844" spans="1:9" x14ac:dyDescent="0.25">
      <c r="A1844">
        <v>1843</v>
      </c>
      <c r="B1844">
        <v>818</v>
      </c>
      <c r="C1844" s="1">
        <v>44940</v>
      </c>
      <c r="D1844" s="2">
        <v>0.71932870370370372</v>
      </c>
      <c r="E1844">
        <v>112</v>
      </c>
      <c r="F1844" s="5">
        <f>IFERROR(VLOOKUP(E1844,Raw_Menu!$A$2:$D$33,4,FALSE),0)</f>
        <v>14.95</v>
      </c>
      <c r="G1844" s="5">
        <f t="shared" si="56"/>
        <v>14.95</v>
      </c>
      <c r="H1844">
        <f t="shared" si="57"/>
        <v>17</v>
      </c>
      <c r="I1844" t="str">
        <f>IFERROR(VLOOKUP(tblOrders[[#This Row],[item_id]],Raw_Menu!$A$2:$D$33,3,FALSE),"Unknown")</f>
        <v>Asian</v>
      </c>
    </row>
    <row r="1845" spans="1:9" x14ac:dyDescent="0.25">
      <c r="A1845">
        <v>1844</v>
      </c>
      <c r="B1845">
        <v>818</v>
      </c>
      <c r="C1845" s="1">
        <v>44940</v>
      </c>
      <c r="D1845" s="2">
        <v>0.71932870370370372</v>
      </c>
      <c r="E1845">
        <v>120</v>
      </c>
      <c r="F1845" s="5">
        <f>IFERROR(VLOOKUP(E1845,Raw_Menu!$A$2:$D$33,4,FALSE),0)</f>
        <v>13.95</v>
      </c>
      <c r="G1845" s="5">
        <f t="shared" si="56"/>
        <v>13.95</v>
      </c>
      <c r="H1845">
        <f t="shared" si="57"/>
        <v>17</v>
      </c>
      <c r="I1845" t="str">
        <f>IFERROR(VLOOKUP(tblOrders[[#This Row],[item_id]],Raw_Menu!$A$2:$D$33,3,FALSE),"Unknown")</f>
        <v>Mexican</v>
      </c>
    </row>
    <row r="1846" spans="1:9" x14ac:dyDescent="0.25">
      <c r="A1846">
        <v>1845</v>
      </c>
      <c r="B1846">
        <v>818</v>
      </c>
      <c r="C1846" s="1">
        <v>44940</v>
      </c>
      <c r="D1846" s="2">
        <v>0.71932870370370372</v>
      </c>
      <c r="E1846">
        <v>120</v>
      </c>
      <c r="F1846" s="5">
        <f>IFERROR(VLOOKUP(E1846,Raw_Menu!$A$2:$D$33,4,FALSE),0)</f>
        <v>13.95</v>
      </c>
      <c r="G1846" s="5">
        <f t="shared" si="56"/>
        <v>13.95</v>
      </c>
      <c r="H1846">
        <f t="shared" si="57"/>
        <v>17</v>
      </c>
      <c r="I1846" t="str">
        <f>IFERROR(VLOOKUP(tblOrders[[#This Row],[item_id]],Raw_Menu!$A$2:$D$33,3,FALSE),"Unknown")</f>
        <v>Mexican</v>
      </c>
    </row>
    <row r="1847" spans="1:9" x14ac:dyDescent="0.25">
      <c r="A1847">
        <v>1846</v>
      </c>
      <c r="B1847">
        <v>819</v>
      </c>
      <c r="C1847" s="1">
        <v>44940</v>
      </c>
      <c r="D1847" s="2">
        <v>0.7233680555555555</v>
      </c>
      <c r="E1847">
        <v>101</v>
      </c>
      <c r="F1847" s="5">
        <f>IFERROR(VLOOKUP(E1847,Raw_Menu!$A$2:$D$33,4,FALSE),0)</f>
        <v>12.95</v>
      </c>
      <c r="G1847" s="5">
        <f t="shared" si="56"/>
        <v>12.95</v>
      </c>
      <c r="H1847">
        <f t="shared" si="57"/>
        <v>17</v>
      </c>
      <c r="I1847" t="str">
        <f>IFERROR(VLOOKUP(tblOrders[[#This Row],[item_id]],Raw_Menu!$A$2:$D$33,3,FALSE),"Unknown")</f>
        <v>American</v>
      </c>
    </row>
    <row r="1848" spans="1:9" x14ac:dyDescent="0.25">
      <c r="A1848">
        <v>1847</v>
      </c>
      <c r="B1848">
        <v>819</v>
      </c>
      <c r="C1848" s="1">
        <v>44940</v>
      </c>
      <c r="D1848" s="2">
        <v>0.7233680555555555</v>
      </c>
      <c r="E1848">
        <v>120</v>
      </c>
      <c r="F1848" s="5">
        <f>IFERROR(VLOOKUP(E1848,Raw_Menu!$A$2:$D$33,4,FALSE),0)</f>
        <v>13.95</v>
      </c>
      <c r="G1848" s="5">
        <f t="shared" si="56"/>
        <v>13.95</v>
      </c>
      <c r="H1848">
        <f t="shared" si="57"/>
        <v>17</v>
      </c>
      <c r="I1848" t="str">
        <f>IFERROR(VLOOKUP(tblOrders[[#This Row],[item_id]],Raw_Menu!$A$2:$D$33,3,FALSE),"Unknown")</f>
        <v>Mexican</v>
      </c>
    </row>
    <row r="1849" spans="1:9" x14ac:dyDescent="0.25">
      <c r="A1849">
        <v>1848</v>
      </c>
      <c r="B1849">
        <v>820</v>
      </c>
      <c r="C1849" s="1">
        <v>44940</v>
      </c>
      <c r="D1849" s="2">
        <v>0.72510416666666666</v>
      </c>
      <c r="E1849">
        <v>105</v>
      </c>
      <c r="F1849" s="5">
        <f>IFERROR(VLOOKUP(E1849,Raw_Menu!$A$2:$D$33,4,FALSE),0)</f>
        <v>7</v>
      </c>
      <c r="G1849" s="5">
        <f t="shared" si="56"/>
        <v>7</v>
      </c>
      <c r="H1849">
        <f t="shared" si="57"/>
        <v>17</v>
      </c>
      <c r="I1849" t="str">
        <f>IFERROR(VLOOKUP(tblOrders[[#This Row],[item_id]],Raw_Menu!$A$2:$D$33,3,FALSE),"Unknown")</f>
        <v>American</v>
      </c>
    </row>
    <row r="1850" spans="1:9" x14ac:dyDescent="0.25">
      <c r="A1850">
        <v>1849</v>
      </c>
      <c r="B1850">
        <v>820</v>
      </c>
      <c r="C1850" s="1">
        <v>44940</v>
      </c>
      <c r="D1850" s="2">
        <v>0.72510416666666666</v>
      </c>
      <c r="E1850">
        <v>123</v>
      </c>
      <c r="F1850" s="5">
        <f>IFERROR(VLOOKUP(E1850,Raw_Menu!$A$2:$D$33,4,FALSE),0)</f>
        <v>9</v>
      </c>
      <c r="G1850" s="5">
        <f t="shared" si="56"/>
        <v>9</v>
      </c>
      <c r="H1850">
        <f t="shared" si="57"/>
        <v>17</v>
      </c>
      <c r="I1850" t="str">
        <f>IFERROR(VLOOKUP(tblOrders[[#This Row],[item_id]],Raw_Menu!$A$2:$D$33,3,FALSE),"Unknown")</f>
        <v>Mexican</v>
      </c>
    </row>
    <row r="1851" spans="1:9" x14ac:dyDescent="0.25">
      <c r="A1851">
        <v>1850</v>
      </c>
      <c r="B1851">
        <v>821</v>
      </c>
      <c r="C1851" s="1">
        <v>44940</v>
      </c>
      <c r="D1851" s="2">
        <v>0.73432870370370373</v>
      </c>
      <c r="E1851">
        <v>124</v>
      </c>
      <c r="F1851" s="5">
        <f>IFERROR(VLOOKUP(E1851,Raw_Menu!$A$2:$D$33,4,FALSE),0)</f>
        <v>14.5</v>
      </c>
      <c r="G1851" s="5">
        <f t="shared" si="56"/>
        <v>14.5</v>
      </c>
      <c r="H1851">
        <f t="shared" si="57"/>
        <v>17</v>
      </c>
      <c r="I1851" t="str">
        <f>IFERROR(VLOOKUP(tblOrders[[#This Row],[item_id]],Raw_Menu!$A$2:$D$33,3,FALSE),"Unknown")</f>
        <v>Italian</v>
      </c>
    </row>
    <row r="1852" spans="1:9" x14ac:dyDescent="0.25">
      <c r="A1852">
        <v>1851</v>
      </c>
      <c r="B1852">
        <v>822</v>
      </c>
      <c r="C1852" s="1">
        <v>44940</v>
      </c>
      <c r="D1852" s="2">
        <v>0.73533564814814811</v>
      </c>
      <c r="E1852" t="s">
        <v>95</v>
      </c>
      <c r="F1852" s="5">
        <f>IFERROR(VLOOKUP(E1852,Raw_Menu!$A$2:$D$33,4,FALSE),0)</f>
        <v>0</v>
      </c>
      <c r="G1852" s="5">
        <f t="shared" si="56"/>
        <v>0</v>
      </c>
      <c r="H1852">
        <f t="shared" si="57"/>
        <v>17</v>
      </c>
      <c r="I1852" t="str">
        <f>IFERROR(VLOOKUP(tblOrders[[#This Row],[item_id]],Raw_Menu!$A$2:$D$33,3,FALSE),"Unknown")</f>
        <v>Unknown</v>
      </c>
    </row>
    <row r="1853" spans="1:9" x14ac:dyDescent="0.25">
      <c r="A1853">
        <v>1852</v>
      </c>
      <c r="B1853">
        <v>823</v>
      </c>
      <c r="C1853" s="1">
        <v>44940</v>
      </c>
      <c r="D1853" s="2">
        <v>0.73769675925925926</v>
      </c>
      <c r="E1853">
        <v>101</v>
      </c>
      <c r="F1853" s="5">
        <f>IFERROR(VLOOKUP(E1853,Raw_Menu!$A$2:$D$33,4,FALSE),0)</f>
        <v>12.95</v>
      </c>
      <c r="G1853" s="5">
        <f t="shared" si="56"/>
        <v>12.95</v>
      </c>
      <c r="H1853">
        <f t="shared" si="57"/>
        <v>17</v>
      </c>
      <c r="I1853" t="str">
        <f>IFERROR(VLOOKUP(tblOrders[[#This Row],[item_id]],Raw_Menu!$A$2:$D$33,3,FALSE),"Unknown")</f>
        <v>American</v>
      </c>
    </row>
    <row r="1854" spans="1:9" x14ac:dyDescent="0.25">
      <c r="A1854">
        <v>1853</v>
      </c>
      <c r="B1854">
        <v>823</v>
      </c>
      <c r="C1854" s="1">
        <v>44940</v>
      </c>
      <c r="D1854" s="2">
        <v>0.73769675925925926</v>
      </c>
      <c r="E1854">
        <v>102</v>
      </c>
      <c r="F1854" s="5">
        <f>IFERROR(VLOOKUP(E1854,Raw_Menu!$A$2:$D$33,4,FALSE),0)</f>
        <v>13.95</v>
      </c>
      <c r="G1854" s="5">
        <f t="shared" si="56"/>
        <v>13.95</v>
      </c>
      <c r="H1854">
        <f t="shared" si="57"/>
        <v>17</v>
      </c>
      <c r="I1854" t="str">
        <f>IFERROR(VLOOKUP(tblOrders[[#This Row],[item_id]],Raw_Menu!$A$2:$D$33,3,FALSE),"Unknown")</f>
        <v>American</v>
      </c>
    </row>
    <row r="1855" spans="1:9" x14ac:dyDescent="0.25">
      <c r="A1855">
        <v>1854</v>
      </c>
      <c r="B1855">
        <v>823</v>
      </c>
      <c r="C1855" s="1">
        <v>44940</v>
      </c>
      <c r="D1855" s="2">
        <v>0.73769675925925926</v>
      </c>
      <c r="E1855">
        <v>114</v>
      </c>
      <c r="F1855" s="5">
        <f>IFERROR(VLOOKUP(E1855,Raw_Menu!$A$2:$D$33,4,FALSE),0)</f>
        <v>9</v>
      </c>
      <c r="G1855" s="5">
        <f t="shared" si="56"/>
        <v>9</v>
      </c>
      <c r="H1855">
        <f t="shared" si="57"/>
        <v>17</v>
      </c>
      <c r="I1855" t="str">
        <f>IFERROR(VLOOKUP(tblOrders[[#This Row],[item_id]],Raw_Menu!$A$2:$D$33,3,FALSE),"Unknown")</f>
        <v>Asian</v>
      </c>
    </row>
    <row r="1856" spans="1:9" x14ac:dyDescent="0.25">
      <c r="A1856">
        <v>1855</v>
      </c>
      <c r="B1856">
        <v>824</v>
      </c>
      <c r="C1856" s="1">
        <v>44940</v>
      </c>
      <c r="D1856" s="2">
        <v>0.74561342592592594</v>
      </c>
      <c r="E1856">
        <v>102</v>
      </c>
      <c r="F1856" s="5">
        <f>IFERROR(VLOOKUP(E1856,Raw_Menu!$A$2:$D$33,4,FALSE),0)</f>
        <v>13.95</v>
      </c>
      <c r="G1856" s="5">
        <f t="shared" si="56"/>
        <v>13.95</v>
      </c>
      <c r="H1856">
        <f t="shared" si="57"/>
        <v>17</v>
      </c>
      <c r="I1856" t="str">
        <f>IFERROR(VLOOKUP(tblOrders[[#This Row],[item_id]],Raw_Menu!$A$2:$D$33,3,FALSE),"Unknown")</f>
        <v>American</v>
      </c>
    </row>
    <row r="1857" spans="1:9" x14ac:dyDescent="0.25">
      <c r="A1857">
        <v>1856</v>
      </c>
      <c r="B1857">
        <v>824</v>
      </c>
      <c r="C1857" s="1">
        <v>44940</v>
      </c>
      <c r="D1857" s="2">
        <v>0.74561342592592594</v>
      </c>
      <c r="E1857">
        <v>108</v>
      </c>
      <c r="F1857" s="5">
        <f>IFERROR(VLOOKUP(E1857,Raw_Menu!$A$2:$D$33,4,FALSE),0)</f>
        <v>14.5</v>
      </c>
      <c r="G1857" s="5">
        <f t="shared" si="56"/>
        <v>14.5</v>
      </c>
      <c r="H1857">
        <f t="shared" si="57"/>
        <v>17</v>
      </c>
      <c r="I1857" t="str">
        <f>IFERROR(VLOOKUP(tblOrders[[#This Row],[item_id]],Raw_Menu!$A$2:$D$33,3,FALSE),"Unknown")</f>
        <v>Asian</v>
      </c>
    </row>
    <row r="1858" spans="1:9" x14ac:dyDescent="0.25">
      <c r="A1858">
        <v>1857</v>
      </c>
      <c r="B1858">
        <v>824</v>
      </c>
      <c r="C1858" s="1">
        <v>44940</v>
      </c>
      <c r="D1858" s="2">
        <v>0.74561342592592594</v>
      </c>
      <c r="E1858">
        <v>117</v>
      </c>
      <c r="F1858" s="5">
        <f>IFERROR(VLOOKUP(E1858,Raw_Menu!$A$2:$D$33,4,FALSE),0)</f>
        <v>12.95</v>
      </c>
      <c r="G1858" s="5">
        <f t="shared" ref="G1858:G1921" si="58">VALUE(F1858)</f>
        <v>12.95</v>
      </c>
      <c r="H1858">
        <f t="shared" ref="H1858:H1921" si="59">HOUR(D1858)</f>
        <v>17</v>
      </c>
      <c r="I1858" t="str">
        <f>IFERROR(VLOOKUP(tblOrders[[#This Row],[item_id]],Raw_Menu!$A$2:$D$33,3,FALSE),"Unknown")</f>
        <v>Mexican</v>
      </c>
    </row>
    <row r="1859" spans="1:9" x14ac:dyDescent="0.25">
      <c r="A1859">
        <v>1858</v>
      </c>
      <c r="B1859">
        <v>824</v>
      </c>
      <c r="C1859" s="1">
        <v>44940</v>
      </c>
      <c r="D1859" s="2">
        <v>0.74561342592592594</v>
      </c>
      <c r="E1859">
        <v>120</v>
      </c>
      <c r="F1859" s="5">
        <f>IFERROR(VLOOKUP(E1859,Raw_Menu!$A$2:$D$33,4,FALSE),0)</f>
        <v>13.95</v>
      </c>
      <c r="G1859" s="5">
        <f t="shared" si="58"/>
        <v>13.95</v>
      </c>
      <c r="H1859">
        <f t="shared" si="59"/>
        <v>17</v>
      </c>
      <c r="I1859" t="str">
        <f>IFERROR(VLOOKUP(tblOrders[[#This Row],[item_id]],Raw_Menu!$A$2:$D$33,3,FALSE),"Unknown")</f>
        <v>Mexican</v>
      </c>
    </row>
    <row r="1860" spans="1:9" x14ac:dyDescent="0.25">
      <c r="A1860">
        <v>1859</v>
      </c>
      <c r="B1860">
        <v>825</v>
      </c>
      <c r="C1860" s="1">
        <v>44940</v>
      </c>
      <c r="D1860" s="2">
        <v>0.75423611111111111</v>
      </c>
      <c r="E1860">
        <v>124</v>
      </c>
      <c r="F1860" s="5">
        <f>IFERROR(VLOOKUP(E1860,Raw_Menu!$A$2:$D$33,4,FALSE),0)</f>
        <v>14.5</v>
      </c>
      <c r="G1860" s="5">
        <f t="shared" si="58"/>
        <v>14.5</v>
      </c>
      <c r="H1860">
        <f t="shared" si="59"/>
        <v>18</v>
      </c>
      <c r="I1860" t="str">
        <f>IFERROR(VLOOKUP(tblOrders[[#This Row],[item_id]],Raw_Menu!$A$2:$D$33,3,FALSE),"Unknown")</f>
        <v>Italian</v>
      </c>
    </row>
    <row r="1861" spans="1:9" x14ac:dyDescent="0.25">
      <c r="A1861">
        <v>1860</v>
      </c>
      <c r="B1861">
        <v>825</v>
      </c>
      <c r="C1861" s="1">
        <v>44940</v>
      </c>
      <c r="D1861" s="2">
        <v>0.75423611111111111</v>
      </c>
      <c r="E1861">
        <v>120</v>
      </c>
      <c r="F1861" s="5">
        <f>IFERROR(VLOOKUP(E1861,Raw_Menu!$A$2:$D$33,4,FALSE),0)</f>
        <v>13.95</v>
      </c>
      <c r="G1861" s="5">
        <f t="shared" si="58"/>
        <v>13.95</v>
      </c>
      <c r="H1861">
        <f t="shared" si="59"/>
        <v>18</v>
      </c>
      <c r="I1861" t="str">
        <f>IFERROR(VLOOKUP(tblOrders[[#This Row],[item_id]],Raw_Menu!$A$2:$D$33,3,FALSE),"Unknown")</f>
        <v>Mexican</v>
      </c>
    </row>
    <row r="1862" spans="1:9" x14ac:dyDescent="0.25">
      <c r="A1862">
        <v>1861</v>
      </c>
      <c r="B1862">
        <v>826</v>
      </c>
      <c r="C1862" s="1">
        <v>44940</v>
      </c>
      <c r="D1862" s="2">
        <v>0.75432870370370375</v>
      </c>
      <c r="E1862">
        <v>104</v>
      </c>
      <c r="F1862" s="5">
        <f>IFERROR(VLOOKUP(E1862,Raw_Menu!$A$2:$D$33,4,FALSE),0)</f>
        <v>10.5</v>
      </c>
      <c r="G1862" s="5">
        <f t="shared" si="58"/>
        <v>10.5</v>
      </c>
      <c r="H1862">
        <f t="shared" si="59"/>
        <v>18</v>
      </c>
      <c r="I1862" t="str">
        <f>IFERROR(VLOOKUP(tblOrders[[#This Row],[item_id]],Raw_Menu!$A$2:$D$33,3,FALSE),"Unknown")</f>
        <v>American</v>
      </c>
    </row>
    <row r="1863" spans="1:9" x14ac:dyDescent="0.25">
      <c r="A1863">
        <v>1862</v>
      </c>
      <c r="B1863">
        <v>826</v>
      </c>
      <c r="C1863" s="1">
        <v>44940</v>
      </c>
      <c r="D1863" s="2">
        <v>0.75432870370370375</v>
      </c>
      <c r="E1863">
        <v>117</v>
      </c>
      <c r="F1863" s="5">
        <f>IFERROR(VLOOKUP(E1863,Raw_Menu!$A$2:$D$33,4,FALSE),0)</f>
        <v>12.95</v>
      </c>
      <c r="G1863" s="5">
        <f t="shared" si="58"/>
        <v>12.95</v>
      </c>
      <c r="H1863">
        <f t="shared" si="59"/>
        <v>18</v>
      </c>
      <c r="I1863" t="str">
        <f>IFERROR(VLOOKUP(tblOrders[[#This Row],[item_id]],Raw_Menu!$A$2:$D$33,3,FALSE),"Unknown")</f>
        <v>Mexican</v>
      </c>
    </row>
    <row r="1864" spans="1:9" x14ac:dyDescent="0.25">
      <c r="A1864">
        <v>1863</v>
      </c>
      <c r="B1864">
        <v>826</v>
      </c>
      <c r="C1864" s="1">
        <v>44940</v>
      </c>
      <c r="D1864" s="2">
        <v>0.75432870370370375</v>
      </c>
      <c r="E1864">
        <v>113</v>
      </c>
      <c r="F1864" s="5">
        <f>IFERROR(VLOOKUP(E1864,Raw_Menu!$A$2:$D$33,4,FALSE),0)</f>
        <v>5</v>
      </c>
      <c r="G1864" s="5">
        <f t="shared" si="58"/>
        <v>5</v>
      </c>
      <c r="H1864">
        <f t="shared" si="59"/>
        <v>18</v>
      </c>
      <c r="I1864" t="str">
        <f>IFERROR(VLOOKUP(tblOrders[[#This Row],[item_id]],Raw_Menu!$A$2:$D$33,3,FALSE),"Unknown")</f>
        <v>Asian</v>
      </c>
    </row>
    <row r="1865" spans="1:9" x14ac:dyDescent="0.25">
      <c r="A1865">
        <v>1864</v>
      </c>
      <c r="B1865">
        <v>827</v>
      </c>
      <c r="C1865" s="1">
        <v>44940</v>
      </c>
      <c r="D1865" s="2">
        <v>0.75680555555555551</v>
      </c>
      <c r="E1865">
        <v>103</v>
      </c>
      <c r="F1865" s="5">
        <f>IFERROR(VLOOKUP(E1865,Raw_Menu!$A$2:$D$33,4,FALSE),0)</f>
        <v>9</v>
      </c>
      <c r="G1865" s="5">
        <f t="shared" si="58"/>
        <v>9</v>
      </c>
      <c r="H1865">
        <f t="shared" si="59"/>
        <v>18</v>
      </c>
      <c r="I1865" t="str">
        <f>IFERROR(VLOOKUP(tblOrders[[#This Row],[item_id]],Raw_Menu!$A$2:$D$33,3,FALSE),"Unknown")</f>
        <v>American</v>
      </c>
    </row>
    <row r="1866" spans="1:9" x14ac:dyDescent="0.25">
      <c r="A1866">
        <v>1865</v>
      </c>
      <c r="B1866">
        <v>827</v>
      </c>
      <c r="C1866" s="1">
        <v>44940</v>
      </c>
      <c r="D1866" s="2">
        <v>0.75680555555555551</v>
      </c>
      <c r="E1866">
        <v>111</v>
      </c>
      <c r="F1866" s="5">
        <f>IFERROR(VLOOKUP(E1866,Raw_Menu!$A$2:$D$33,4,FALSE),0)</f>
        <v>11.95</v>
      </c>
      <c r="G1866" s="5">
        <f t="shared" si="58"/>
        <v>11.95</v>
      </c>
      <c r="H1866">
        <f t="shared" si="59"/>
        <v>18</v>
      </c>
      <c r="I1866" t="str">
        <f>IFERROR(VLOOKUP(tblOrders[[#This Row],[item_id]],Raw_Menu!$A$2:$D$33,3,FALSE),"Unknown")</f>
        <v>Asian</v>
      </c>
    </row>
    <row r="1867" spans="1:9" x14ac:dyDescent="0.25">
      <c r="A1867">
        <v>1866</v>
      </c>
      <c r="B1867">
        <v>828</v>
      </c>
      <c r="C1867" s="1">
        <v>44940</v>
      </c>
      <c r="D1867" s="2">
        <v>0.7666087962962963</v>
      </c>
      <c r="E1867">
        <v>104</v>
      </c>
      <c r="F1867" s="5">
        <f>IFERROR(VLOOKUP(E1867,Raw_Menu!$A$2:$D$33,4,FALSE),0)</f>
        <v>10.5</v>
      </c>
      <c r="G1867" s="5">
        <f t="shared" si="58"/>
        <v>10.5</v>
      </c>
      <c r="H1867">
        <f t="shared" si="59"/>
        <v>18</v>
      </c>
      <c r="I1867" t="str">
        <f>IFERROR(VLOOKUP(tblOrders[[#This Row],[item_id]],Raw_Menu!$A$2:$D$33,3,FALSE),"Unknown")</f>
        <v>American</v>
      </c>
    </row>
    <row r="1868" spans="1:9" x14ac:dyDescent="0.25">
      <c r="A1868">
        <v>1867</v>
      </c>
      <c r="B1868">
        <v>828</v>
      </c>
      <c r="C1868" s="1">
        <v>44940</v>
      </c>
      <c r="D1868" s="2">
        <v>0.7666087962962963</v>
      </c>
      <c r="E1868">
        <v>118</v>
      </c>
      <c r="F1868" s="5">
        <f>IFERROR(VLOOKUP(E1868,Raw_Menu!$A$2:$D$33,4,FALSE),0)</f>
        <v>14.95</v>
      </c>
      <c r="G1868" s="5">
        <f t="shared" si="58"/>
        <v>14.95</v>
      </c>
      <c r="H1868">
        <f t="shared" si="59"/>
        <v>18</v>
      </c>
      <c r="I1868" t="str">
        <f>IFERROR(VLOOKUP(tblOrders[[#This Row],[item_id]],Raw_Menu!$A$2:$D$33,3,FALSE),"Unknown")</f>
        <v>Mexican</v>
      </c>
    </row>
    <row r="1869" spans="1:9" x14ac:dyDescent="0.25">
      <c r="A1869">
        <v>1868</v>
      </c>
      <c r="B1869">
        <v>829</v>
      </c>
      <c r="C1869" s="1">
        <v>44940</v>
      </c>
      <c r="D1869" s="2">
        <v>0.76923611111111112</v>
      </c>
      <c r="E1869">
        <v>111</v>
      </c>
      <c r="F1869" s="5">
        <f>IFERROR(VLOOKUP(E1869,Raw_Menu!$A$2:$D$33,4,FALSE),0)</f>
        <v>11.95</v>
      </c>
      <c r="G1869" s="5">
        <f t="shared" si="58"/>
        <v>11.95</v>
      </c>
      <c r="H1869">
        <f t="shared" si="59"/>
        <v>18</v>
      </c>
      <c r="I1869" t="str">
        <f>IFERROR(VLOOKUP(tblOrders[[#This Row],[item_id]],Raw_Menu!$A$2:$D$33,3,FALSE),"Unknown")</f>
        <v>Asian</v>
      </c>
    </row>
    <row r="1870" spans="1:9" x14ac:dyDescent="0.25">
      <c r="A1870">
        <v>1869</v>
      </c>
      <c r="B1870">
        <v>829</v>
      </c>
      <c r="C1870" s="1">
        <v>44940</v>
      </c>
      <c r="D1870" s="2">
        <v>0.76923611111111112</v>
      </c>
      <c r="E1870">
        <v>118</v>
      </c>
      <c r="F1870" s="5">
        <f>IFERROR(VLOOKUP(E1870,Raw_Menu!$A$2:$D$33,4,FALSE),0)</f>
        <v>14.95</v>
      </c>
      <c r="G1870" s="5">
        <f t="shared" si="58"/>
        <v>14.95</v>
      </c>
      <c r="H1870">
        <f t="shared" si="59"/>
        <v>18</v>
      </c>
      <c r="I1870" t="str">
        <f>IFERROR(VLOOKUP(tblOrders[[#This Row],[item_id]],Raw_Menu!$A$2:$D$33,3,FALSE),"Unknown")</f>
        <v>Mexican</v>
      </c>
    </row>
    <row r="1871" spans="1:9" x14ac:dyDescent="0.25">
      <c r="A1871">
        <v>1870</v>
      </c>
      <c r="B1871">
        <v>829</v>
      </c>
      <c r="C1871" s="1">
        <v>44940</v>
      </c>
      <c r="D1871" s="2">
        <v>0.76923611111111112</v>
      </c>
      <c r="E1871">
        <v>122</v>
      </c>
      <c r="F1871" s="5">
        <f>IFERROR(VLOOKUP(E1871,Raw_Menu!$A$2:$D$33,4,FALSE),0)</f>
        <v>7</v>
      </c>
      <c r="G1871" s="5">
        <f t="shared" si="58"/>
        <v>7</v>
      </c>
      <c r="H1871">
        <f t="shared" si="59"/>
        <v>18</v>
      </c>
      <c r="I1871" t="str">
        <f>IFERROR(VLOOKUP(tblOrders[[#This Row],[item_id]],Raw_Menu!$A$2:$D$33,3,FALSE),"Unknown")</f>
        <v>Mexican</v>
      </c>
    </row>
    <row r="1872" spans="1:9" x14ac:dyDescent="0.25">
      <c r="A1872">
        <v>1871</v>
      </c>
      <c r="B1872">
        <v>829</v>
      </c>
      <c r="C1872" s="1">
        <v>44940</v>
      </c>
      <c r="D1872" s="2">
        <v>0.76923611111111112</v>
      </c>
      <c r="E1872">
        <v>123</v>
      </c>
      <c r="F1872" s="5">
        <f>IFERROR(VLOOKUP(E1872,Raw_Menu!$A$2:$D$33,4,FALSE),0)</f>
        <v>9</v>
      </c>
      <c r="G1872" s="5">
        <f t="shared" si="58"/>
        <v>9</v>
      </c>
      <c r="H1872">
        <f t="shared" si="59"/>
        <v>18</v>
      </c>
      <c r="I1872" t="str">
        <f>IFERROR(VLOOKUP(tblOrders[[#This Row],[item_id]],Raw_Menu!$A$2:$D$33,3,FALSE),"Unknown")</f>
        <v>Mexican</v>
      </c>
    </row>
    <row r="1873" spans="1:9" x14ac:dyDescent="0.25">
      <c r="A1873">
        <v>1872</v>
      </c>
      <c r="B1873">
        <v>830</v>
      </c>
      <c r="C1873" s="1">
        <v>44940</v>
      </c>
      <c r="D1873" s="2">
        <v>0.77658564814814812</v>
      </c>
      <c r="E1873">
        <v>109</v>
      </c>
      <c r="F1873" s="5">
        <f>IFERROR(VLOOKUP(E1873,Raw_Menu!$A$2:$D$33,4,FALSE),0)</f>
        <v>17.95</v>
      </c>
      <c r="G1873" s="5">
        <f t="shared" si="58"/>
        <v>17.95</v>
      </c>
      <c r="H1873">
        <f t="shared" si="59"/>
        <v>18</v>
      </c>
      <c r="I1873" t="str">
        <f>IFERROR(VLOOKUP(tblOrders[[#This Row],[item_id]],Raw_Menu!$A$2:$D$33,3,FALSE),"Unknown")</f>
        <v>Asian</v>
      </c>
    </row>
    <row r="1874" spans="1:9" x14ac:dyDescent="0.25">
      <c r="A1874">
        <v>1873</v>
      </c>
      <c r="B1874">
        <v>830</v>
      </c>
      <c r="C1874" s="1">
        <v>44940</v>
      </c>
      <c r="D1874" s="2">
        <v>0.77658564814814812</v>
      </c>
      <c r="E1874">
        <v>117</v>
      </c>
      <c r="F1874" s="5">
        <f>IFERROR(VLOOKUP(E1874,Raw_Menu!$A$2:$D$33,4,FALSE),0)</f>
        <v>12.95</v>
      </c>
      <c r="G1874" s="5">
        <f t="shared" si="58"/>
        <v>12.95</v>
      </c>
      <c r="H1874">
        <f t="shared" si="59"/>
        <v>18</v>
      </c>
      <c r="I1874" t="str">
        <f>IFERROR(VLOOKUP(tblOrders[[#This Row],[item_id]],Raw_Menu!$A$2:$D$33,3,FALSE),"Unknown")</f>
        <v>Mexican</v>
      </c>
    </row>
    <row r="1875" spans="1:9" x14ac:dyDescent="0.25">
      <c r="A1875">
        <v>1874</v>
      </c>
      <c r="B1875">
        <v>830</v>
      </c>
      <c r="C1875" s="1">
        <v>44940</v>
      </c>
      <c r="D1875" s="2">
        <v>0.77658564814814812</v>
      </c>
      <c r="E1875">
        <v>113</v>
      </c>
      <c r="F1875" s="5">
        <f>IFERROR(VLOOKUP(E1875,Raw_Menu!$A$2:$D$33,4,FALSE),0)</f>
        <v>5</v>
      </c>
      <c r="G1875" s="5">
        <f t="shared" si="58"/>
        <v>5</v>
      </c>
      <c r="H1875">
        <f t="shared" si="59"/>
        <v>18</v>
      </c>
      <c r="I1875" t="str">
        <f>IFERROR(VLOOKUP(tblOrders[[#This Row],[item_id]],Raw_Menu!$A$2:$D$33,3,FALSE),"Unknown")</f>
        <v>Asian</v>
      </c>
    </row>
    <row r="1876" spans="1:9" x14ac:dyDescent="0.25">
      <c r="A1876">
        <v>1875</v>
      </c>
      <c r="B1876">
        <v>831</v>
      </c>
      <c r="C1876" s="1">
        <v>44940</v>
      </c>
      <c r="D1876" s="2">
        <v>0.77662037037037035</v>
      </c>
      <c r="E1876">
        <v>116</v>
      </c>
      <c r="F1876" s="5">
        <f>IFERROR(VLOOKUP(E1876,Raw_Menu!$A$2:$D$33,4,FALSE),0)</f>
        <v>13.95</v>
      </c>
      <c r="G1876" s="5">
        <f t="shared" si="58"/>
        <v>13.95</v>
      </c>
      <c r="H1876">
        <f t="shared" si="59"/>
        <v>18</v>
      </c>
      <c r="I1876" t="str">
        <f>IFERROR(VLOOKUP(tblOrders[[#This Row],[item_id]],Raw_Menu!$A$2:$D$33,3,FALSE),"Unknown")</f>
        <v>Mexican</v>
      </c>
    </row>
    <row r="1877" spans="1:9" x14ac:dyDescent="0.25">
      <c r="A1877">
        <v>1876</v>
      </c>
      <c r="B1877">
        <v>831</v>
      </c>
      <c r="C1877" s="1">
        <v>44940</v>
      </c>
      <c r="D1877" s="2">
        <v>0.77662037037037035</v>
      </c>
      <c r="E1877">
        <v>104</v>
      </c>
      <c r="F1877" s="5">
        <f>IFERROR(VLOOKUP(E1877,Raw_Menu!$A$2:$D$33,4,FALSE),0)</f>
        <v>10.5</v>
      </c>
      <c r="G1877" s="5">
        <f t="shared" si="58"/>
        <v>10.5</v>
      </c>
      <c r="H1877">
        <f t="shared" si="59"/>
        <v>18</v>
      </c>
      <c r="I1877" t="str">
        <f>IFERROR(VLOOKUP(tblOrders[[#This Row],[item_id]],Raw_Menu!$A$2:$D$33,3,FALSE),"Unknown")</f>
        <v>American</v>
      </c>
    </row>
    <row r="1878" spans="1:9" x14ac:dyDescent="0.25">
      <c r="A1878">
        <v>1877</v>
      </c>
      <c r="B1878">
        <v>831</v>
      </c>
      <c r="C1878" s="1">
        <v>44940</v>
      </c>
      <c r="D1878" s="2">
        <v>0.77662037037037035</v>
      </c>
      <c r="E1878">
        <v>104</v>
      </c>
      <c r="F1878" s="5">
        <f>IFERROR(VLOOKUP(E1878,Raw_Menu!$A$2:$D$33,4,FALSE),0)</f>
        <v>10.5</v>
      </c>
      <c r="G1878" s="5">
        <f t="shared" si="58"/>
        <v>10.5</v>
      </c>
      <c r="H1878">
        <f t="shared" si="59"/>
        <v>18</v>
      </c>
      <c r="I1878" t="str">
        <f>IFERROR(VLOOKUP(tblOrders[[#This Row],[item_id]],Raw_Menu!$A$2:$D$33,3,FALSE),"Unknown")</f>
        <v>American</v>
      </c>
    </row>
    <row r="1879" spans="1:9" x14ac:dyDescent="0.25">
      <c r="A1879">
        <v>1878</v>
      </c>
      <c r="B1879">
        <v>831</v>
      </c>
      <c r="C1879" s="1">
        <v>44940</v>
      </c>
      <c r="D1879" s="2">
        <v>0.77662037037037035</v>
      </c>
      <c r="E1879">
        <v>108</v>
      </c>
      <c r="F1879" s="5">
        <f>IFERROR(VLOOKUP(E1879,Raw_Menu!$A$2:$D$33,4,FALSE),0)</f>
        <v>14.5</v>
      </c>
      <c r="G1879" s="5">
        <f t="shared" si="58"/>
        <v>14.5</v>
      </c>
      <c r="H1879">
        <f t="shared" si="59"/>
        <v>18</v>
      </c>
      <c r="I1879" t="str">
        <f>IFERROR(VLOOKUP(tblOrders[[#This Row],[item_id]],Raw_Menu!$A$2:$D$33,3,FALSE),"Unknown")</f>
        <v>Asian</v>
      </c>
    </row>
    <row r="1880" spans="1:9" x14ac:dyDescent="0.25">
      <c r="A1880">
        <v>1879</v>
      </c>
      <c r="B1880">
        <v>832</v>
      </c>
      <c r="C1880" s="1">
        <v>44940</v>
      </c>
      <c r="D1880" s="2">
        <v>0.78270833333333334</v>
      </c>
      <c r="E1880">
        <v>109</v>
      </c>
      <c r="F1880" s="5">
        <f>IFERROR(VLOOKUP(E1880,Raw_Menu!$A$2:$D$33,4,FALSE),0)</f>
        <v>17.95</v>
      </c>
      <c r="G1880" s="5">
        <f t="shared" si="58"/>
        <v>17.95</v>
      </c>
      <c r="H1880">
        <f t="shared" si="59"/>
        <v>18</v>
      </c>
      <c r="I1880" t="str">
        <f>IFERROR(VLOOKUP(tblOrders[[#This Row],[item_id]],Raw_Menu!$A$2:$D$33,3,FALSE),"Unknown")</f>
        <v>Asian</v>
      </c>
    </row>
    <row r="1881" spans="1:9" x14ac:dyDescent="0.25">
      <c r="A1881">
        <v>1880</v>
      </c>
      <c r="B1881">
        <v>833</v>
      </c>
      <c r="C1881" s="1">
        <v>44940</v>
      </c>
      <c r="D1881" s="2">
        <v>0.79704861111111114</v>
      </c>
      <c r="E1881">
        <v>107</v>
      </c>
      <c r="F1881" s="5">
        <f>IFERROR(VLOOKUP(E1881,Raw_Menu!$A$2:$D$33,4,FALSE),0)</f>
        <v>16.5</v>
      </c>
      <c r="G1881" s="5">
        <f t="shared" si="58"/>
        <v>16.5</v>
      </c>
      <c r="H1881">
        <f t="shared" si="59"/>
        <v>19</v>
      </c>
      <c r="I1881" t="str">
        <f>IFERROR(VLOOKUP(tblOrders[[#This Row],[item_id]],Raw_Menu!$A$2:$D$33,3,FALSE),"Unknown")</f>
        <v>Asian</v>
      </c>
    </row>
    <row r="1882" spans="1:9" x14ac:dyDescent="0.25">
      <c r="A1882">
        <v>1881</v>
      </c>
      <c r="B1882">
        <v>833</v>
      </c>
      <c r="C1882" s="1">
        <v>44940</v>
      </c>
      <c r="D1882" s="2">
        <v>0.79704861111111114</v>
      </c>
      <c r="E1882">
        <v>111</v>
      </c>
      <c r="F1882" s="5">
        <f>IFERROR(VLOOKUP(E1882,Raw_Menu!$A$2:$D$33,4,FALSE),0)</f>
        <v>11.95</v>
      </c>
      <c r="G1882" s="5">
        <f t="shared" si="58"/>
        <v>11.95</v>
      </c>
      <c r="H1882">
        <f t="shared" si="59"/>
        <v>19</v>
      </c>
      <c r="I1882" t="str">
        <f>IFERROR(VLOOKUP(tblOrders[[#This Row],[item_id]],Raw_Menu!$A$2:$D$33,3,FALSE),"Unknown")</f>
        <v>Asian</v>
      </c>
    </row>
    <row r="1883" spans="1:9" x14ac:dyDescent="0.25">
      <c r="A1883">
        <v>1882</v>
      </c>
      <c r="B1883">
        <v>834</v>
      </c>
      <c r="C1883" s="1">
        <v>44940</v>
      </c>
      <c r="D1883" s="2">
        <v>0.80921296296296297</v>
      </c>
      <c r="E1883">
        <v>104</v>
      </c>
      <c r="F1883" s="5">
        <f>IFERROR(VLOOKUP(E1883,Raw_Menu!$A$2:$D$33,4,FALSE),0)</f>
        <v>10.5</v>
      </c>
      <c r="G1883" s="5">
        <f t="shared" si="58"/>
        <v>10.5</v>
      </c>
      <c r="H1883">
        <f t="shared" si="59"/>
        <v>19</v>
      </c>
      <c r="I1883" t="str">
        <f>IFERROR(VLOOKUP(tblOrders[[#This Row],[item_id]],Raw_Menu!$A$2:$D$33,3,FALSE),"Unknown")</f>
        <v>American</v>
      </c>
    </row>
    <row r="1884" spans="1:9" x14ac:dyDescent="0.25">
      <c r="A1884">
        <v>1883</v>
      </c>
      <c r="B1884">
        <v>834</v>
      </c>
      <c r="C1884" s="1">
        <v>44940</v>
      </c>
      <c r="D1884" s="2">
        <v>0.80921296296296297</v>
      </c>
      <c r="E1884">
        <v>113</v>
      </c>
      <c r="F1884" s="5">
        <f>IFERROR(VLOOKUP(E1884,Raw_Menu!$A$2:$D$33,4,FALSE),0)</f>
        <v>5</v>
      </c>
      <c r="G1884" s="5">
        <f t="shared" si="58"/>
        <v>5</v>
      </c>
      <c r="H1884">
        <f t="shared" si="59"/>
        <v>19</v>
      </c>
      <c r="I1884" t="str">
        <f>IFERROR(VLOOKUP(tblOrders[[#This Row],[item_id]],Raw_Menu!$A$2:$D$33,3,FALSE),"Unknown")</f>
        <v>Asian</v>
      </c>
    </row>
    <row r="1885" spans="1:9" x14ac:dyDescent="0.25">
      <c r="A1885">
        <v>1884</v>
      </c>
      <c r="B1885">
        <v>834</v>
      </c>
      <c r="C1885" s="1">
        <v>44940</v>
      </c>
      <c r="D1885" s="2">
        <v>0.80921296296296297</v>
      </c>
      <c r="E1885">
        <v>119</v>
      </c>
      <c r="F1885" s="5">
        <f>IFERROR(VLOOKUP(E1885,Raw_Menu!$A$2:$D$33,4,FALSE),0)</f>
        <v>11.95</v>
      </c>
      <c r="G1885" s="5">
        <f t="shared" si="58"/>
        <v>11.95</v>
      </c>
      <c r="H1885">
        <f t="shared" si="59"/>
        <v>19</v>
      </c>
      <c r="I1885" t="str">
        <f>IFERROR(VLOOKUP(tblOrders[[#This Row],[item_id]],Raw_Menu!$A$2:$D$33,3,FALSE),"Unknown")</f>
        <v>Mexican</v>
      </c>
    </row>
    <row r="1886" spans="1:9" x14ac:dyDescent="0.25">
      <c r="A1886">
        <v>1885</v>
      </c>
      <c r="B1886">
        <v>834</v>
      </c>
      <c r="C1886" s="1">
        <v>44940</v>
      </c>
      <c r="D1886" s="2">
        <v>0.80921296296296297</v>
      </c>
      <c r="E1886">
        <v>131</v>
      </c>
      <c r="F1886" s="5">
        <f>IFERROR(VLOOKUP(E1886,Raw_Menu!$A$2:$D$33,4,FALSE),0)</f>
        <v>17.95</v>
      </c>
      <c r="G1886" s="5">
        <f t="shared" si="58"/>
        <v>17.95</v>
      </c>
      <c r="H1886">
        <f t="shared" si="59"/>
        <v>19</v>
      </c>
      <c r="I1886" t="str">
        <f>IFERROR(VLOOKUP(tblOrders[[#This Row],[item_id]],Raw_Menu!$A$2:$D$33,3,FALSE),"Unknown")</f>
        <v>Italian</v>
      </c>
    </row>
    <row r="1887" spans="1:9" x14ac:dyDescent="0.25">
      <c r="A1887">
        <v>1886</v>
      </c>
      <c r="B1887">
        <v>835</v>
      </c>
      <c r="C1887" s="1">
        <v>44940</v>
      </c>
      <c r="D1887" s="2">
        <v>0.83056712962962964</v>
      </c>
      <c r="E1887">
        <v>101</v>
      </c>
      <c r="F1887" s="5">
        <f>IFERROR(VLOOKUP(E1887,Raw_Menu!$A$2:$D$33,4,FALSE),0)</f>
        <v>12.95</v>
      </c>
      <c r="G1887" s="5">
        <f t="shared" si="58"/>
        <v>12.95</v>
      </c>
      <c r="H1887">
        <f t="shared" si="59"/>
        <v>19</v>
      </c>
      <c r="I1887" t="str">
        <f>IFERROR(VLOOKUP(tblOrders[[#This Row],[item_id]],Raw_Menu!$A$2:$D$33,3,FALSE),"Unknown")</f>
        <v>American</v>
      </c>
    </row>
    <row r="1888" spans="1:9" x14ac:dyDescent="0.25">
      <c r="A1888">
        <v>1887</v>
      </c>
      <c r="B1888">
        <v>835</v>
      </c>
      <c r="C1888" s="1">
        <v>44940</v>
      </c>
      <c r="D1888" s="2">
        <v>0.83056712962962964</v>
      </c>
      <c r="E1888">
        <v>101</v>
      </c>
      <c r="F1888" s="5">
        <f>IFERROR(VLOOKUP(E1888,Raw_Menu!$A$2:$D$33,4,FALSE),0)</f>
        <v>12.95</v>
      </c>
      <c r="G1888" s="5">
        <f t="shared" si="58"/>
        <v>12.95</v>
      </c>
      <c r="H1888">
        <f t="shared" si="59"/>
        <v>19</v>
      </c>
      <c r="I1888" t="str">
        <f>IFERROR(VLOOKUP(tblOrders[[#This Row],[item_id]],Raw_Menu!$A$2:$D$33,3,FALSE),"Unknown")</f>
        <v>American</v>
      </c>
    </row>
    <row r="1889" spans="1:9" x14ac:dyDescent="0.25">
      <c r="A1889">
        <v>1888</v>
      </c>
      <c r="B1889">
        <v>835</v>
      </c>
      <c r="C1889" s="1">
        <v>44940</v>
      </c>
      <c r="D1889" s="2">
        <v>0.83056712962962964</v>
      </c>
      <c r="E1889">
        <v>113</v>
      </c>
      <c r="F1889" s="5">
        <f>IFERROR(VLOOKUP(E1889,Raw_Menu!$A$2:$D$33,4,FALSE),0)</f>
        <v>5</v>
      </c>
      <c r="G1889" s="5">
        <f t="shared" si="58"/>
        <v>5</v>
      </c>
      <c r="H1889">
        <f t="shared" si="59"/>
        <v>19</v>
      </c>
      <c r="I1889" t="str">
        <f>IFERROR(VLOOKUP(tblOrders[[#This Row],[item_id]],Raw_Menu!$A$2:$D$33,3,FALSE),"Unknown")</f>
        <v>Asian</v>
      </c>
    </row>
    <row r="1890" spans="1:9" x14ac:dyDescent="0.25">
      <c r="A1890">
        <v>1889</v>
      </c>
      <c r="B1890">
        <v>835</v>
      </c>
      <c r="C1890" s="1">
        <v>44940</v>
      </c>
      <c r="D1890" s="2">
        <v>0.83056712962962964</v>
      </c>
      <c r="E1890">
        <v>105</v>
      </c>
      <c r="F1890" s="5">
        <f>IFERROR(VLOOKUP(E1890,Raw_Menu!$A$2:$D$33,4,FALSE),0)</f>
        <v>7</v>
      </c>
      <c r="G1890" s="5">
        <f t="shared" si="58"/>
        <v>7</v>
      </c>
      <c r="H1890">
        <f t="shared" si="59"/>
        <v>19</v>
      </c>
      <c r="I1890" t="str">
        <f>IFERROR(VLOOKUP(tblOrders[[#This Row],[item_id]],Raw_Menu!$A$2:$D$33,3,FALSE),"Unknown")</f>
        <v>American</v>
      </c>
    </row>
    <row r="1891" spans="1:9" x14ac:dyDescent="0.25">
      <c r="A1891">
        <v>1890</v>
      </c>
      <c r="B1891">
        <v>836</v>
      </c>
      <c r="C1891" s="1">
        <v>44940</v>
      </c>
      <c r="D1891" s="2">
        <v>0.83898148148148144</v>
      </c>
      <c r="E1891">
        <v>124</v>
      </c>
      <c r="F1891" s="5">
        <f>IFERROR(VLOOKUP(E1891,Raw_Menu!$A$2:$D$33,4,FALSE),0)</f>
        <v>14.5</v>
      </c>
      <c r="G1891" s="5">
        <f t="shared" si="58"/>
        <v>14.5</v>
      </c>
      <c r="H1891">
        <f t="shared" si="59"/>
        <v>20</v>
      </c>
      <c r="I1891" t="str">
        <f>IFERROR(VLOOKUP(tblOrders[[#This Row],[item_id]],Raw_Menu!$A$2:$D$33,3,FALSE),"Unknown")</f>
        <v>Italian</v>
      </c>
    </row>
    <row r="1892" spans="1:9" x14ac:dyDescent="0.25">
      <c r="A1892">
        <v>1891</v>
      </c>
      <c r="B1892">
        <v>836</v>
      </c>
      <c r="C1892" s="1">
        <v>44940</v>
      </c>
      <c r="D1892" s="2">
        <v>0.83898148148148144</v>
      </c>
      <c r="E1892">
        <v>125</v>
      </c>
      <c r="F1892" s="5">
        <f>IFERROR(VLOOKUP(E1892,Raw_Menu!$A$2:$D$33,4,FALSE),0)</f>
        <v>17.95</v>
      </c>
      <c r="G1892" s="5">
        <f t="shared" si="58"/>
        <v>17.95</v>
      </c>
      <c r="H1892">
        <f t="shared" si="59"/>
        <v>20</v>
      </c>
      <c r="I1892" t="str">
        <f>IFERROR(VLOOKUP(tblOrders[[#This Row],[item_id]],Raw_Menu!$A$2:$D$33,3,FALSE),"Unknown")</f>
        <v>Italian</v>
      </c>
    </row>
    <row r="1893" spans="1:9" x14ac:dyDescent="0.25">
      <c r="A1893">
        <v>1892</v>
      </c>
      <c r="B1893">
        <v>836</v>
      </c>
      <c r="C1893" s="1">
        <v>44940</v>
      </c>
      <c r="D1893" s="2">
        <v>0.83898148148148144</v>
      </c>
      <c r="E1893">
        <v>109</v>
      </c>
      <c r="F1893" s="5">
        <f>IFERROR(VLOOKUP(E1893,Raw_Menu!$A$2:$D$33,4,FALSE),0)</f>
        <v>17.95</v>
      </c>
      <c r="G1893" s="5">
        <f t="shared" si="58"/>
        <v>17.95</v>
      </c>
      <c r="H1893">
        <f t="shared" si="59"/>
        <v>20</v>
      </c>
      <c r="I1893" t="str">
        <f>IFERROR(VLOOKUP(tblOrders[[#This Row],[item_id]],Raw_Menu!$A$2:$D$33,3,FALSE),"Unknown")</f>
        <v>Asian</v>
      </c>
    </row>
    <row r="1894" spans="1:9" x14ac:dyDescent="0.25">
      <c r="A1894">
        <v>1893</v>
      </c>
      <c r="B1894">
        <v>836</v>
      </c>
      <c r="C1894" s="1">
        <v>44940</v>
      </c>
      <c r="D1894" s="2">
        <v>0.83898148148148144</v>
      </c>
      <c r="E1894" t="s">
        <v>95</v>
      </c>
      <c r="F1894" s="5">
        <f>IFERROR(VLOOKUP(E1894,Raw_Menu!$A$2:$D$33,4,FALSE),0)</f>
        <v>0</v>
      </c>
      <c r="G1894" s="5">
        <f t="shared" si="58"/>
        <v>0</v>
      </c>
      <c r="H1894">
        <f t="shared" si="59"/>
        <v>20</v>
      </c>
      <c r="I1894" t="str">
        <f>IFERROR(VLOOKUP(tblOrders[[#This Row],[item_id]],Raw_Menu!$A$2:$D$33,3,FALSE),"Unknown")</f>
        <v>Unknown</v>
      </c>
    </row>
    <row r="1895" spans="1:9" x14ac:dyDescent="0.25">
      <c r="A1895">
        <v>1894</v>
      </c>
      <c r="B1895">
        <v>837</v>
      </c>
      <c r="C1895" s="1">
        <v>44940</v>
      </c>
      <c r="D1895" s="2">
        <v>0.84197916666666661</v>
      </c>
      <c r="E1895">
        <v>117</v>
      </c>
      <c r="F1895" s="5">
        <f>IFERROR(VLOOKUP(E1895,Raw_Menu!$A$2:$D$33,4,FALSE),0)</f>
        <v>12.95</v>
      </c>
      <c r="G1895" s="5">
        <f t="shared" si="58"/>
        <v>12.95</v>
      </c>
      <c r="H1895">
        <f t="shared" si="59"/>
        <v>20</v>
      </c>
      <c r="I1895" t="str">
        <f>IFERROR(VLOOKUP(tblOrders[[#This Row],[item_id]],Raw_Menu!$A$2:$D$33,3,FALSE),"Unknown")</f>
        <v>Mexican</v>
      </c>
    </row>
    <row r="1896" spans="1:9" x14ac:dyDescent="0.25">
      <c r="A1896">
        <v>1895</v>
      </c>
      <c r="B1896">
        <v>838</v>
      </c>
      <c r="C1896" s="1">
        <v>44940</v>
      </c>
      <c r="D1896" s="2">
        <v>0.85690972222222217</v>
      </c>
      <c r="E1896">
        <v>103</v>
      </c>
      <c r="F1896" s="5">
        <f>IFERROR(VLOOKUP(E1896,Raw_Menu!$A$2:$D$33,4,FALSE),0)</f>
        <v>9</v>
      </c>
      <c r="G1896" s="5">
        <f t="shared" si="58"/>
        <v>9</v>
      </c>
      <c r="H1896">
        <f t="shared" si="59"/>
        <v>20</v>
      </c>
      <c r="I1896" t="str">
        <f>IFERROR(VLOOKUP(tblOrders[[#This Row],[item_id]],Raw_Menu!$A$2:$D$33,3,FALSE),"Unknown")</f>
        <v>American</v>
      </c>
    </row>
    <row r="1897" spans="1:9" x14ac:dyDescent="0.25">
      <c r="A1897">
        <v>1896</v>
      </c>
      <c r="B1897">
        <v>838</v>
      </c>
      <c r="C1897" s="1">
        <v>44940</v>
      </c>
      <c r="D1897" s="2">
        <v>0.85690972222222217</v>
      </c>
      <c r="E1897">
        <v>117</v>
      </c>
      <c r="F1897" s="5">
        <f>IFERROR(VLOOKUP(E1897,Raw_Menu!$A$2:$D$33,4,FALSE),0)</f>
        <v>12.95</v>
      </c>
      <c r="G1897" s="5">
        <f t="shared" si="58"/>
        <v>12.95</v>
      </c>
      <c r="H1897">
        <f t="shared" si="59"/>
        <v>20</v>
      </c>
      <c r="I1897" t="str">
        <f>IFERROR(VLOOKUP(tblOrders[[#This Row],[item_id]],Raw_Menu!$A$2:$D$33,3,FALSE),"Unknown")</f>
        <v>Mexican</v>
      </c>
    </row>
    <row r="1898" spans="1:9" x14ac:dyDescent="0.25">
      <c r="A1898">
        <v>1897</v>
      </c>
      <c r="B1898">
        <v>838</v>
      </c>
      <c r="C1898" s="1">
        <v>44940</v>
      </c>
      <c r="D1898" s="2">
        <v>0.85690972222222217</v>
      </c>
      <c r="E1898">
        <v>132</v>
      </c>
      <c r="F1898" s="5">
        <f>IFERROR(VLOOKUP(E1898,Raw_Menu!$A$2:$D$33,4,FALSE),0)</f>
        <v>16.95</v>
      </c>
      <c r="G1898" s="5">
        <f t="shared" si="58"/>
        <v>16.95</v>
      </c>
      <c r="H1898">
        <f t="shared" si="59"/>
        <v>20</v>
      </c>
      <c r="I1898" t="str">
        <f>IFERROR(VLOOKUP(tblOrders[[#This Row],[item_id]],Raw_Menu!$A$2:$D$33,3,FALSE),"Unknown")</f>
        <v>Italian</v>
      </c>
    </row>
    <row r="1899" spans="1:9" x14ac:dyDescent="0.25">
      <c r="A1899">
        <v>1898</v>
      </c>
      <c r="B1899">
        <v>839</v>
      </c>
      <c r="C1899" s="1">
        <v>44940</v>
      </c>
      <c r="D1899" s="2">
        <v>0.86157407407407405</v>
      </c>
      <c r="E1899">
        <v>129</v>
      </c>
      <c r="F1899" s="5">
        <f>IFERROR(VLOOKUP(E1899,Raw_Menu!$A$2:$D$33,4,FALSE),0)</f>
        <v>15.5</v>
      </c>
      <c r="G1899" s="5">
        <f t="shared" si="58"/>
        <v>15.5</v>
      </c>
      <c r="H1899">
        <f t="shared" si="59"/>
        <v>20</v>
      </c>
      <c r="I1899" t="str">
        <f>IFERROR(VLOOKUP(tblOrders[[#This Row],[item_id]],Raw_Menu!$A$2:$D$33,3,FALSE),"Unknown")</f>
        <v>Italian</v>
      </c>
    </row>
    <row r="1900" spans="1:9" x14ac:dyDescent="0.25">
      <c r="A1900">
        <v>1899</v>
      </c>
      <c r="B1900">
        <v>840</v>
      </c>
      <c r="C1900" s="1">
        <v>44940</v>
      </c>
      <c r="D1900" s="2">
        <v>0.86541666666666661</v>
      </c>
      <c r="E1900">
        <v>117</v>
      </c>
      <c r="F1900" s="5">
        <f>IFERROR(VLOOKUP(E1900,Raw_Menu!$A$2:$D$33,4,FALSE),0)</f>
        <v>12.95</v>
      </c>
      <c r="G1900" s="5">
        <f t="shared" si="58"/>
        <v>12.95</v>
      </c>
      <c r="H1900">
        <f t="shared" si="59"/>
        <v>20</v>
      </c>
      <c r="I1900" t="str">
        <f>IFERROR(VLOOKUP(tblOrders[[#This Row],[item_id]],Raw_Menu!$A$2:$D$33,3,FALSE),"Unknown")</f>
        <v>Mexican</v>
      </c>
    </row>
    <row r="1901" spans="1:9" x14ac:dyDescent="0.25">
      <c r="A1901">
        <v>1900</v>
      </c>
      <c r="B1901">
        <v>841</v>
      </c>
      <c r="C1901" s="1">
        <v>44940</v>
      </c>
      <c r="D1901" s="2">
        <v>0.87337962962962967</v>
      </c>
      <c r="E1901">
        <v>118</v>
      </c>
      <c r="F1901" s="5">
        <f>IFERROR(VLOOKUP(E1901,Raw_Menu!$A$2:$D$33,4,FALSE),0)</f>
        <v>14.95</v>
      </c>
      <c r="G1901" s="5">
        <f t="shared" si="58"/>
        <v>14.95</v>
      </c>
      <c r="H1901">
        <f t="shared" si="59"/>
        <v>20</v>
      </c>
      <c r="I1901" t="str">
        <f>IFERROR(VLOOKUP(tblOrders[[#This Row],[item_id]],Raw_Menu!$A$2:$D$33,3,FALSE),"Unknown")</f>
        <v>Mexican</v>
      </c>
    </row>
    <row r="1902" spans="1:9" x14ac:dyDescent="0.25">
      <c r="A1902">
        <v>1901</v>
      </c>
      <c r="B1902">
        <v>842</v>
      </c>
      <c r="C1902" s="1">
        <v>44940</v>
      </c>
      <c r="D1902" s="2">
        <v>0.88170138888888894</v>
      </c>
      <c r="E1902">
        <v>130</v>
      </c>
      <c r="F1902" s="5">
        <f>IFERROR(VLOOKUP(E1902,Raw_Menu!$A$2:$D$33,4,FALSE),0)</f>
        <v>19.95</v>
      </c>
      <c r="G1902" s="5">
        <f t="shared" si="58"/>
        <v>19.95</v>
      </c>
      <c r="H1902">
        <f t="shared" si="59"/>
        <v>21</v>
      </c>
      <c r="I1902" t="str">
        <f>IFERROR(VLOOKUP(tblOrders[[#This Row],[item_id]],Raw_Menu!$A$2:$D$33,3,FALSE),"Unknown")</f>
        <v>Italian</v>
      </c>
    </row>
    <row r="1903" spans="1:9" x14ac:dyDescent="0.25">
      <c r="A1903">
        <v>1902</v>
      </c>
      <c r="B1903">
        <v>842</v>
      </c>
      <c r="C1903" s="1">
        <v>44940</v>
      </c>
      <c r="D1903" s="2">
        <v>0.88170138888888894</v>
      </c>
      <c r="E1903">
        <v>131</v>
      </c>
      <c r="F1903" s="5">
        <f>IFERROR(VLOOKUP(E1903,Raw_Menu!$A$2:$D$33,4,FALSE),0)</f>
        <v>17.95</v>
      </c>
      <c r="G1903" s="5">
        <f t="shared" si="58"/>
        <v>17.95</v>
      </c>
      <c r="H1903">
        <f t="shared" si="59"/>
        <v>21</v>
      </c>
      <c r="I1903" t="str">
        <f>IFERROR(VLOOKUP(tblOrders[[#This Row],[item_id]],Raw_Menu!$A$2:$D$33,3,FALSE),"Unknown")</f>
        <v>Italian</v>
      </c>
    </row>
    <row r="1904" spans="1:9" x14ac:dyDescent="0.25">
      <c r="A1904">
        <v>1903</v>
      </c>
      <c r="B1904">
        <v>842</v>
      </c>
      <c r="C1904" s="1">
        <v>44940</v>
      </c>
      <c r="D1904" s="2">
        <v>0.88170138888888894</v>
      </c>
      <c r="E1904">
        <v>123</v>
      </c>
      <c r="F1904" s="5">
        <f>IFERROR(VLOOKUP(E1904,Raw_Menu!$A$2:$D$33,4,FALSE),0)</f>
        <v>9</v>
      </c>
      <c r="G1904" s="5">
        <f t="shared" si="58"/>
        <v>9</v>
      </c>
      <c r="H1904">
        <f t="shared" si="59"/>
        <v>21</v>
      </c>
      <c r="I1904" t="str">
        <f>IFERROR(VLOOKUP(tblOrders[[#This Row],[item_id]],Raw_Menu!$A$2:$D$33,3,FALSE),"Unknown")</f>
        <v>Mexican</v>
      </c>
    </row>
    <row r="1905" spans="1:9" x14ac:dyDescent="0.25">
      <c r="A1905">
        <v>1904</v>
      </c>
      <c r="B1905">
        <v>843</v>
      </c>
      <c r="C1905" s="1">
        <v>44940</v>
      </c>
      <c r="D1905" s="2">
        <v>0.89746527777777774</v>
      </c>
      <c r="E1905">
        <v>123</v>
      </c>
      <c r="F1905" s="5">
        <f>IFERROR(VLOOKUP(E1905,Raw_Menu!$A$2:$D$33,4,FALSE),0)</f>
        <v>9</v>
      </c>
      <c r="G1905" s="5">
        <f t="shared" si="58"/>
        <v>9</v>
      </c>
      <c r="H1905">
        <f t="shared" si="59"/>
        <v>21</v>
      </c>
      <c r="I1905" t="str">
        <f>IFERROR(VLOOKUP(tblOrders[[#This Row],[item_id]],Raw_Menu!$A$2:$D$33,3,FALSE),"Unknown")</f>
        <v>Mexican</v>
      </c>
    </row>
    <row r="1906" spans="1:9" x14ac:dyDescent="0.25">
      <c r="A1906">
        <v>1905</v>
      </c>
      <c r="B1906">
        <v>844</v>
      </c>
      <c r="C1906" s="1">
        <v>44940</v>
      </c>
      <c r="D1906" s="2">
        <v>0.90067129629629628</v>
      </c>
      <c r="E1906">
        <v>132</v>
      </c>
      <c r="F1906" s="5">
        <f>IFERROR(VLOOKUP(E1906,Raw_Menu!$A$2:$D$33,4,FALSE),0)</f>
        <v>16.95</v>
      </c>
      <c r="G1906" s="5">
        <f t="shared" si="58"/>
        <v>16.95</v>
      </c>
      <c r="H1906">
        <f t="shared" si="59"/>
        <v>21</v>
      </c>
      <c r="I1906" t="str">
        <f>IFERROR(VLOOKUP(tblOrders[[#This Row],[item_id]],Raw_Menu!$A$2:$D$33,3,FALSE),"Unknown")</f>
        <v>Italian</v>
      </c>
    </row>
    <row r="1907" spans="1:9" x14ac:dyDescent="0.25">
      <c r="A1907">
        <v>1906</v>
      </c>
      <c r="B1907">
        <v>845</v>
      </c>
      <c r="C1907" s="1">
        <v>44940</v>
      </c>
      <c r="D1907" s="2">
        <v>0.90481481481481485</v>
      </c>
      <c r="E1907">
        <v>108</v>
      </c>
      <c r="F1907" s="5">
        <f>IFERROR(VLOOKUP(E1907,Raw_Menu!$A$2:$D$33,4,FALSE),0)</f>
        <v>14.5</v>
      </c>
      <c r="G1907" s="5">
        <f t="shared" si="58"/>
        <v>14.5</v>
      </c>
      <c r="H1907">
        <f t="shared" si="59"/>
        <v>21</v>
      </c>
      <c r="I1907" t="str">
        <f>IFERROR(VLOOKUP(tblOrders[[#This Row],[item_id]],Raw_Menu!$A$2:$D$33,3,FALSE),"Unknown")</f>
        <v>Asian</v>
      </c>
    </row>
    <row r="1908" spans="1:9" x14ac:dyDescent="0.25">
      <c r="A1908">
        <v>1907</v>
      </c>
      <c r="B1908">
        <v>845</v>
      </c>
      <c r="C1908" s="1">
        <v>44940</v>
      </c>
      <c r="D1908" s="2">
        <v>0.90481481481481485</v>
      </c>
      <c r="E1908">
        <v>124</v>
      </c>
      <c r="F1908" s="5">
        <f>IFERROR(VLOOKUP(E1908,Raw_Menu!$A$2:$D$33,4,FALSE),0)</f>
        <v>14.5</v>
      </c>
      <c r="G1908" s="5">
        <f t="shared" si="58"/>
        <v>14.5</v>
      </c>
      <c r="H1908">
        <f t="shared" si="59"/>
        <v>21</v>
      </c>
      <c r="I1908" t="str">
        <f>IFERROR(VLOOKUP(tblOrders[[#This Row],[item_id]],Raw_Menu!$A$2:$D$33,3,FALSE),"Unknown")</f>
        <v>Italian</v>
      </c>
    </row>
    <row r="1909" spans="1:9" x14ac:dyDescent="0.25">
      <c r="A1909">
        <v>1908</v>
      </c>
      <c r="B1909">
        <v>845</v>
      </c>
      <c r="C1909" s="1">
        <v>44940</v>
      </c>
      <c r="D1909" s="2">
        <v>0.90481481481481485</v>
      </c>
      <c r="E1909">
        <v>117</v>
      </c>
      <c r="F1909" s="5">
        <f>IFERROR(VLOOKUP(E1909,Raw_Menu!$A$2:$D$33,4,FALSE),0)</f>
        <v>12.95</v>
      </c>
      <c r="G1909" s="5">
        <f t="shared" si="58"/>
        <v>12.95</v>
      </c>
      <c r="H1909">
        <f t="shared" si="59"/>
        <v>21</v>
      </c>
      <c r="I1909" t="str">
        <f>IFERROR(VLOOKUP(tblOrders[[#This Row],[item_id]],Raw_Menu!$A$2:$D$33,3,FALSE),"Unknown")</f>
        <v>Mexican</v>
      </c>
    </row>
    <row r="1910" spans="1:9" x14ac:dyDescent="0.25">
      <c r="A1910">
        <v>1909</v>
      </c>
      <c r="B1910">
        <v>845</v>
      </c>
      <c r="C1910" s="1">
        <v>44940</v>
      </c>
      <c r="D1910" s="2">
        <v>0.90481481481481485</v>
      </c>
      <c r="E1910">
        <v>105</v>
      </c>
      <c r="F1910" s="5">
        <f>IFERROR(VLOOKUP(E1910,Raw_Menu!$A$2:$D$33,4,FALSE),0)</f>
        <v>7</v>
      </c>
      <c r="G1910" s="5">
        <f t="shared" si="58"/>
        <v>7</v>
      </c>
      <c r="H1910">
        <f t="shared" si="59"/>
        <v>21</v>
      </c>
      <c r="I1910" t="str">
        <f>IFERROR(VLOOKUP(tblOrders[[#This Row],[item_id]],Raw_Menu!$A$2:$D$33,3,FALSE),"Unknown")</f>
        <v>American</v>
      </c>
    </row>
    <row r="1911" spans="1:9" x14ac:dyDescent="0.25">
      <c r="A1911">
        <v>1910</v>
      </c>
      <c r="B1911">
        <v>846</v>
      </c>
      <c r="C1911" s="1">
        <v>44940</v>
      </c>
      <c r="D1911" s="2">
        <v>0.92805555555555552</v>
      </c>
      <c r="E1911">
        <v>102</v>
      </c>
      <c r="F1911" s="5">
        <f>IFERROR(VLOOKUP(E1911,Raw_Menu!$A$2:$D$33,4,FALSE),0)</f>
        <v>13.95</v>
      </c>
      <c r="G1911" s="5">
        <f t="shared" si="58"/>
        <v>13.95</v>
      </c>
      <c r="H1911">
        <f t="shared" si="59"/>
        <v>22</v>
      </c>
      <c r="I1911" t="str">
        <f>IFERROR(VLOOKUP(tblOrders[[#This Row],[item_id]],Raw_Menu!$A$2:$D$33,3,FALSE),"Unknown")</f>
        <v>American</v>
      </c>
    </row>
    <row r="1912" spans="1:9" x14ac:dyDescent="0.25">
      <c r="A1912">
        <v>1911</v>
      </c>
      <c r="B1912">
        <v>846</v>
      </c>
      <c r="C1912" s="1">
        <v>44940</v>
      </c>
      <c r="D1912" s="2">
        <v>0.92805555555555552</v>
      </c>
      <c r="E1912">
        <v>124</v>
      </c>
      <c r="F1912" s="5">
        <f>IFERROR(VLOOKUP(E1912,Raw_Menu!$A$2:$D$33,4,FALSE),0)</f>
        <v>14.5</v>
      </c>
      <c r="G1912" s="5">
        <f t="shared" si="58"/>
        <v>14.5</v>
      </c>
      <c r="H1912">
        <f t="shared" si="59"/>
        <v>22</v>
      </c>
      <c r="I1912" t="str">
        <f>IFERROR(VLOOKUP(tblOrders[[#This Row],[item_id]],Raw_Menu!$A$2:$D$33,3,FALSE),"Unknown")</f>
        <v>Italian</v>
      </c>
    </row>
    <row r="1913" spans="1:9" x14ac:dyDescent="0.25">
      <c r="A1913">
        <v>1912</v>
      </c>
      <c r="B1913">
        <v>847</v>
      </c>
      <c r="C1913" s="1">
        <v>44941</v>
      </c>
      <c r="D1913" s="2">
        <v>0.48406250000000001</v>
      </c>
      <c r="E1913">
        <v>113</v>
      </c>
      <c r="F1913" s="5">
        <f>IFERROR(VLOOKUP(E1913,Raw_Menu!$A$2:$D$33,4,FALSE),0)</f>
        <v>5</v>
      </c>
      <c r="G1913" s="5">
        <f t="shared" si="58"/>
        <v>5</v>
      </c>
      <c r="H1913">
        <f t="shared" si="59"/>
        <v>11</v>
      </c>
      <c r="I1913" t="str">
        <f>IFERROR(VLOOKUP(tblOrders[[#This Row],[item_id]],Raw_Menu!$A$2:$D$33,3,FALSE),"Unknown")</f>
        <v>Asian</v>
      </c>
    </row>
    <row r="1914" spans="1:9" x14ac:dyDescent="0.25">
      <c r="A1914">
        <v>1913</v>
      </c>
      <c r="B1914">
        <v>848</v>
      </c>
      <c r="C1914" s="1">
        <v>44941</v>
      </c>
      <c r="D1914" s="2">
        <v>0.49775462962962957</v>
      </c>
      <c r="E1914">
        <v>107</v>
      </c>
      <c r="F1914" s="5">
        <f>IFERROR(VLOOKUP(E1914,Raw_Menu!$A$2:$D$33,4,FALSE),0)</f>
        <v>16.5</v>
      </c>
      <c r="G1914" s="5">
        <f t="shared" si="58"/>
        <v>16.5</v>
      </c>
      <c r="H1914">
        <f t="shared" si="59"/>
        <v>11</v>
      </c>
      <c r="I1914" t="str">
        <f>IFERROR(VLOOKUP(tblOrders[[#This Row],[item_id]],Raw_Menu!$A$2:$D$33,3,FALSE),"Unknown")</f>
        <v>Asian</v>
      </c>
    </row>
    <row r="1915" spans="1:9" x14ac:dyDescent="0.25">
      <c r="A1915">
        <v>1914</v>
      </c>
      <c r="B1915">
        <v>849</v>
      </c>
      <c r="C1915" s="1">
        <v>44941</v>
      </c>
      <c r="D1915" s="2">
        <v>0.50590277777777781</v>
      </c>
      <c r="E1915">
        <v>108</v>
      </c>
      <c r="F1915" s="5">
        <f>IFERROR(VLOOKUP(E1915,Raw_Menu!$A$2:$D$33,4,FALSE),0)</f>
        <v>14.5</v>
      </c>
      <c r="G1915" s="5">
        <f t="shared" si="58"/>
        <v>14.5</v>
      </c>
      <c r="H1915">
        <f t="shared" si="59"/>
        <v>12</v>
      </c>
      <c r="I1915" t="str">
        <f>IFERROR(VLOOKUP(tblOrders[[#This Row],[item_id]],Raw_Menu!$A$2:$D$33,3,FALSE),"Unknown")</f>
        <v>Asian</v>
      </c>
    </row>
    <row r="1916" spans="1:9" x14ac:dyDescent="0.25">
      <c r="A1916">
        <v>1915</v>
      </c>
      <c r="B1916">
        <v>849</v>
      </c>
      <c r="C1916" s="1">
        <v>44941</v>
      </c>
      <c r="D1916" s="2">
        <v>0.50590277777777781</v>
      </c>
      <c r="E1916">
        <v>120</v>
      </c>
      <c r="F1916" s="5">
        <f>IFERROR(VLOOKUP(E1916,Raw_Menu!$A$2:$D$33,4,FALSE),0)</f>
        <v>13.95</v>
      </c>
      <c r="G1916" s="5">
        <f t="shared" si="58"/>
        <v>13.95</v>
      </c>
      <c r="H1916">
        <f t="shared" si="59"/>
        <v>12</v>
      </c>
      <c r="I1916" t="str">
        <f>IFERROR(VLOOKUP(tblOrders[[#This Row],[item_id]],Raw_Menu!$A$2:$D$33,3,FALSE),"Unknown")</f>
        <v>Mexican</v>
      </c>
    </row>
    <row r="1917" spans="1:9" x14ac:dyDescent="0.25">
      <c r="A1917">
        <v>1916</v>
      </c>
      <c r="B1917">
        <v>849</v>
      </c>
      <c r="C1917" s="1">
        <v>44941</v>
      </c>
      <c r="D1917" s="2">
        <v>0.50590277777777781</v>
      </c>
      <c r="E1917">
        <v>122</v>
      </c>
      <c r="F1917" s="5">
        <f>IFERROR(VLOOKUP(E1917,Raw_Menu!$A$2:$D$33,4,FALSE),0)</f>
        <v>7</v>
      </c>
      <c r="G1917" s="5">
        <f t="shared" si="58"/>
        <v>7</v>
      </c>
      <c r="H1917">
        <f t="shared" si="59"/>
        <v>12</v>
      </c>
      <c r="I1917" t="str">
        <f>IFERROR(VLOOKUP(tblOrders[[#This Row],[item_id]],Raw_Menu!$A$2:$D$33,3,FALSE),"Unknown")</f>
        <v>Mexican</v>
      </c>
    </row>
    <row r="1918" spans="1:9" x14ac:dyDescent="0.25">
      <c r="A1918">
        <v>1917</v>
      </c>
      <c r="B1918">
        <v>849</v>
      </c>
      <c r="C1918" s="1">
        <v>44941</v>
      </c>
      <c r="D1918" s="2">
        <v>0.50590277777777781</v>
      </c>
      <c r="E1918">
        <v>122</v>
      </c>
      <c r="F1918" s="5">
        <f>IFERROR(VLOOKUP(E1918,Raw_Menu!$A$2:$D$33,4,FALSE),0)</f>
        <v>7</v>
      </c>
      <c r="G1918" s="5">
        <f t="shared" si="58"/>
        <v>7</v>
      </c>
      <c r="H1918">
        <f t="shared" si="59"/>
        <v>12</v>
      </c>
      <c r="I1918" t="str">
        <f>IFERROR(VLOOKUP(tblOrders[[#This Row],[item_id]],Raw_Menu!$A$2:$D$33,3,FALSE),"Unknown")</f>
        <v>Mexican</v>
      </c>
    </row>
    <row r="1919" spans="1:9" x14ac:dyDescent="0.25">
      <c r="A1919">
        <v>1918</v>
      </c>
      <c r="B1919">
        <v>850</v>
      </c>
      <c r="C1919" s="1">
        <v>44941</v>
      </c>
      <c r="D1919" s="2">
        <v>0.51082175925925921</v>
      </c>
      <c r="E1919">
        <v>125</v>
      </c>
      <c r="F1919" s="5">
        <f>IFERROR(VLOOKUP(E1919,Raw_Menu!$A$2:$D$33,4,FALSE),0)</f>
        <v>17.95</v>
      </c>
      <c r="G1919" s="5">
        <f t="shared" si="58"/>
        <v>17.95</v>
      </c>
      <c r="H1919">
        <f t="shared" si="59"/>
        <v>12</v>
      </c>
      <c r="I1919" t="str">
        <f>IFERROR(VLOOKUP(tblOrders[[#This Row],[item_id]],Raw_Menu!$A$2:$D$33,3,FALSE),"Unknown")</f>
        <v>Italian</v>
      </c>
    </row>
    <row r="1920" spans="1:9" x14ac:dyDescent="0.25">
      <c r="A1920">
        <v>1919</v>
      </c>
      <c r="B1920">
        <v>850</v>
      </c>
      <c r="C1920" s="1">
        <v>44941</v>
      </c>
      <c r="D1920" s="2">
        <v>0.51082175925925921</v>
      </c>
      <c r="E1920">
        <v>105</v>
      </c>
      <c r="F1920" s="5">
        <f>IFERROR(VLOOKUP(E1920,Raw_Menu!$A$2:$D$33,4,FALSE),0)</f>
        <v>7</v>
      </c>
      <c r="G1920" s="5">
        <f t="shared" si="58"/>
        <v>7</v>
      </c>
      <c r="H1920">
        <f t="shared" si="59"/>
        <v>12</v>
      </c>
      <c r="I1920" t="str">
        <f>IFERROR(VLOOKUP(tblOrders[[#This Row],[item_id]],Raw_Menu!$A$2:$D$33,3,FALSE),"Unknown")</f>
        <v>American</v>
      </c>
    </row>
    <row r="1921" spans="1:9" x14ac:dyDescent="0.25">
      <c r="A1921">
        <v>1920</v>
      </c>
      <c r="B1921">
        <v>850</v>
      </c>
      <c r="C1921" s="1">
        <v>44941</v>
      </c>
      <c r="D1921" s="2">
        <v>0.51082175925925921</v>
      </c>
      <c r="E1921">
        <v>106</v>
      </c>
      <c r="F1921" s="5">
        <f>IFERROR(VLOOKUP(E1921,Raw_Menu!$A$2:$D$33,4,FALSE),0)</f>
        <v>7</v>
      </c>
      <c r="G1921" s="5">
        <f t="shared" si="58"/>
        <v>7</v>
      </c>
      <c r="H1921">
        <f t="shared" si="59"/>
        <v>12</v>
      </c>
      <c r="I1921" t="str">
        <f>IFERROR(VLOOKUP(tblOrders[[#This Row],[item_id]],Raw_Menu!$A$2:$D$33,3,FALSE),"Unknown")</f>
        <v>American</v>
      </c>
    </row>
    <row r="1922" spans="1:9" x14ac:dyDescent="0.25">
      <c r="A1922">
        <v>1921</v>
      </c>
      <c r="B1922">
        <v>851</v>
      </c>
      <c r="C1922" s="1">
        <v>44941</v>
      </c>
      <c r="D1922" s="2">
        <v>0.51414351851851847</v>
      </c>
      <c r="E1922">
        <v>101</v>
      </c>
      <c r="F1922" s="5">
        <f>IFERROR(VLOOKUP(E1922,Raw_Menu!$A$2:$D$33,4,FALSE),0)</f>
        <v>12.95</v>
      </c>
      <c r="G1922" s="5">
        <f t="shared" ref="G1922:G1985" si="60">VALUE(F1922)</f>
        <v>12.95</v>
      </c>
      <c r="H1922">
        <f t="shared" ref="H1922:H1985" si="61">HOUR(D1922)</f>
        <v>12</v>
      </c>
      <c r="I1922" t="str">
        <f>IFERROR(VLOOKUP(tblOrders[[#This Row],[item_id]],Raw_Menu!$A$2:$D$33,3,FALSE),"Unknown")</f>
        <v>American</v>
      </c>
    </row>
    <row r="1923" spans="1:9" x14ac:dyDescent="0.25">
      <c r="A1923">
        <v>1922</v>
      </c>
      <c r="B1923">
        <v>852</v>
      </c>
      <c r="C1923" s="1">
        <v>44941</v>
      </c>
      <c r="D1923" s="2">
        <v>0.52350694444444446</v>
      </c>
      <c r="E1923">
        <v>106</v>
      </c>
      <c r="F1923" s="5">
        <f>IFERROR(VLOOKUP(E1923,Raw_Menu!$A$2:$D$33,4,FALSE),0)</f>
        <v>7</v>
      </c>
      <c r="G1923" s="5">
        <f t="shared" si="60"/>
        <v>7</v>
      </c>
      <c r="H1923">
        <f t="shared" si="61"/>
        <v>12</v>
      </c>
      <c r="I1923" t="str">
        <f>IFERROR(VLOOKUP(tblOrders[[#This Row],[item_id]],Raw_Menu!$A$2:$D$33,3,FALSE),"Unknown")</f>
        <v>American</v>
      </c>
    </row>
    <row r="1924" spans="1:9" x14ac:dyDescent="0.25">
      <c r="A1924">
        <v>1923</v>
      </c>
      <c r="B1924">
        <v>853</v>
      </c>
      <c r="C1924" s="1">
        <v>44941</v>
      </c>
      <c r="D1924" s="2">
        <v>0.52545138888888887</v>
      </c>
      <c r="E1924">
        <v>113</v>
      </c>
      <c r="F1924" s="5">
        <f>IFERROR(VLOOKUP(E1924,Raw_Menu!$A$2:$D$33,4,FALSE),0)</f>
        <v>5</v>
      </c>
      <c r="G1924" s="5">
        <f t="shared" si="60"/>
        <v>5</v>
      </c>
      <c r="H1924">
        <f t="shared" si="61"/>
        <v>12</v>
      </c>
      <c r="I1924" t="str">
        <f>IFERROR(VLOOKUP(tblOrders[[#This Row],[item_id]],Raw_Menu!$A$2:$D$33,3,FALSE),"Unknown")</f>
        <v>Asian</v>
      </c>
    </row>
    <row r="1925" spans="1:9" x14ac:dyDescent="0.25">
      <c r="A1925">
        <v>1924</v>
      </c>
      <c r="B1925">
        <v>854</v>
      </c>
      <c r="C1925" s="1">
        <v>44941</v>
      </c>
      <c r="D1925" s="2">
        <v>0.53563657407407406</v>
      </c>
      <c r="E1925">
        <v>113</v>
      </c>
      <c r="F1925" s="5">
        <f>IFERROR(VLOOKUP(E1925,Raw_Menu!$A$2:$D$33,4,FALSE),0)</f>
        <v>5</v>
      </c>
      <c r="G1925" s="5">
        <f t="shared" si="60"/>
        <v>5</v>
      </c>
      <c r="H1925">
        <f t="shared" si="61"/>
        <v>12</v>
      </c>
      <c r="I1925" t="str">
        <f>IFERROR(VLOOKUP(tblOrders[[#This Row],[item_id]],Raw_Menu!$A$2:$D$33,3,FALSE),"Unknown")</f>
        <v>Asian</v>
      </c>
    </row>
    <row r="1926" spans="1:9" x14ac:dyDescent="0.25">
      <c r="A1926">
        <v>1925</v>
      </c>
      <c r="B1926">
        <v>854</v>
      </c>
      <c r="C1926" s="1">
        <v>44941</v>
      </c>
      <c r="D1926" s="2">
        <v>0.53563657407407406</v>
      </c>
      <c r="E1926">
        <v>121</v>
      </c>
      <c r="F1926" s="5">
        <f>IFERROR(VLOOKUP(E1926,Raw_Menu!$A$2:$D$33,4,FALSE),0)</f>
        <v>10.5</v>
      </c>
      <c r="G1926" s="5">
        <f t="shared" si="60"/>
        <v>10.5</v>
      </c>
      <c r="H1926">
        <f t="shared" si="61"/>
        <v>12</v>
      </c>
      <c r="I1926" t="str">
        <f>IFERROR(VLOOKUP(tblOrders[[#This Row],[item_id]],Raw_Menu!$A$2:$D$33,3,FALSE),"Unknown")</f>
        <v>Mexican</v>
      </c>
    </row>
    <row r="1927" spans="1:9" x14ac:dyDescent="0.25">
      <c r="A1927">
        <v>1926</v>
      </c>
      <c r="B1927">
        <v>855</v>
      </c>
      <c r="C1927" s="1">
        <v>44941</v>
      </c>
      <c r="D1927" s="2">
        <v>0.53951388888888885</v>
      </c>
      <c r="E1927">
        <v>124</v>
      </c>
      <c r="F1927" s="5">
        <f>IFERROR(VLOOKUP(E1927,Raw_Menu!$A$2:$D$33,4,FALSE),0)</f>
        <v>14.5</v>
      </c>
      <c r="G1927" s="5">
        <f t="shared" si="60"/>
        <v>14.5</v>
      </c>
      <c r="H1927">
        <f t="shared" si="61"/>
        <v>12</v>
      </c>
      <c r="I1927" t="str">
        <f>IFERROR(VLOOKUP(tblOrders[[#This Row],[item_id]],Raw_Menu!$A$2:$D$33,3,FALSE),"Unknown")</f>
        <v>Italian</v>
      </c>
    </row>
    <row r="1928" spans="1:9" x14ac:dyDescent="0.25">
      <c r="A1928">
        <v>1927</v>
      </c>
      <c r="B1928">
        <v>855</v>
      </c>
      <c r="C1928" s="1">
        <v>44941</v>
      </c>
      <c r="D1928" s="2">
        <v>0.53951388888888885</v>
      </c>
      <c r="E1928">
        <v>120</v>
      </c>
      <c r="F1928" s="5">
        <f>IFERROR(VLOOKUP(E1928,Raw_Menu!$A$2:$D$33,4,FALSE),0)</f>
        <v>13.95</v>
      </c>
      <c r="G1928" s="5">
        <f t="shared" si="60"/>
        <v>13.95</v>
      </c>
      <c r="H1928">
        <f t="shared" si="61"/>
        <v>12</v>
      </c>
      <c r="I1928" t="str">
        <f>IFERROR(VLOOKUP(tblOrders[[#This Row],[item_id]],Raw_Menu!$A$2:$D$33,3,FALSE),"Unknown")</f>
        <v>Mexican</v>
      </c>
    </row>
    <row r="1929" spans="1:9" x14ac:dyDescent="0.25">
      <c r="A1929">
        <v>1928</v>
      </c>
      <c r="B1929">
        <v>855</v>
      </c>
      <c r="C1929" s="1">
        <v>44941</v>
      </c>
      <c r="D1929" s="2">
        <v>0.53951388888888885</v>
      </c>
      <c r="E1929">
        <v>105</v>
      </c>
      <c r="F1929" s="5">
        <f>IFERROR(VLOOKUP(E1929,Raw_Menu!$A$2:$D$33,4,FALSE),0)</f>
        <v>7</v>
      </c>
      <c r="G1929" s="5">
        <f t="shared" si="60"/>
        <v>7</v>
      </c>
      <c r="H1929">
        <f t="shared" si="61"/>
        <v>12</v>
      </c>
      <c r="I1929" t="str">
        <f>IFERROR(VLOOKUP(tblOrders[[#This Row],[item_id]],Raw_Menu!$A$2:$D$33,3,FALSE),"Unknown")</f>
        <v>American</v>
      </c>
    </row>
    <row r="1930" spans="1:9" x14ac:dyDescent="0.25">
      <c r="A1930">
        <v>1929</v>
      </c>
      <c r="B1930">
        <v>855</v>
      </c>
      <c r="C1930" s="1">
        <v>44941</v>
      </c>
      <c r="D1930" s="2">
        <v>0.53951388888888885</v>
      </c>
      <c r="E1930">
        <v>130</v>
      </c>
      <c r="F1930" s="5">
        <f>IFERROR(VLOOKUP(E1930,Raw_Menu!$A$2:$D$33,4,FALSE),0)</f>
        <v>19.95</v>
      </c>
      <c r="G1930" s="5">
        <f t="shared" si="60"/>
        <v>19.95</v>
      </c>
      <c r="H1930">
        <f t="shared" si="61"/>
        <v>12</v>
      </c>
      <c r="I1930" t="str">
        <f>IFERROR(VLOOKUP(tblOrders[[#This Row],[item_id]],Raw_Menu!$A$2:$D$33,3,FALSE),"Unknown")</f>
        <v>Italian</v>
      </c>
    </row>
    <row r="1931" spans="1:9" x14ac:dyDescent="0.25">
      <c r="A1931">
        <v>1930</v>
      </c>
      <c r="B1931">
        <v>855</v>
      </c>
      <c r="C1931" s="1">
        <v>44941</v>
      </c>
      <c r="D1931" s="2">
        <v>0.53951388888888885</v>
      </c>
      <c r="E1931">
        <v>132</v>
      </c>
      <c r="F1931" s="5">
        <f>IFERROR(VLOOKUP(E1931,Raw_Menu!$A$2:$D$33,4,FALSE),0)</f>
        <v>16.95</v>
      </c>
      <c r="G1931" s="5">
        <f t="shared" si="60"/>
        <v>16.95</v>
      </c>
      <c r="H1931">
        <f t="shared" si="61"/>
        <v>12</v>
      </c>
      <c r="I1931" t="str">
        <f>IFERROR(VLOOKUP(tblOrders[[#This Row],[item_id]],Raw_Menu!$A$2:$D$33,3,FALSE),"Unknown")</f>
        <v>Italian</v>
      </c>
    </row>
    <row r="1932" spans="1:9" x14ac:dyDescent="0.25">
      <c r="A1932">
        <v>1931</v>
      </c>
      <c r="B1932">
        <v>856</v>
      </c>
      <c r="C1932" s="1">
        <v>44941</v>
      </c>
      <c r="D1932" s="2">
        <v>0.54120370370370374</v>
      </c>
      <c r="E1932">
        <v>122</v>
      </c>
      <c r="F1932" s="5">
        <f>IFERROR(VLOOKUP(E1932,Raw_Menu!$A$2:$D$33,4,FALSE),0)</f>
        <v>7</v>
      </c>
      <c r="G1932" s="5">
        <f t="shared" si="60"/>
        <v>7</v>
      </c>
      <c r="H1932">
        <f t="shared" si="61"/>
        <v>12</v>
      </c>
      <c r="I1932" t="str">
        <f>IFERROR(VLOOKUP(tblOrders[[#This Row],[item_id]],Raw_Menu!$A$2:$D$33,3,FALSE),"Unknown")</f>
        <v>Mexican</v>
      </c>
    </row>
    <row r="1933" spans="1:9" x14ac:dyDescent="0.25">
      <c r="A1933">
        <v>1932</v>
      </c>
      <c r="B1933">
        <v>857</v>
      </c>
      <c r="C1933" s="1">
        <v>44941</v>
      </c>
      <c r="D1933" s="2">
        <v>0.54297453703703702</v>
      </c>
      <c r="E1933">
        <v>111</v>
      </c>
      <c r="F1933" s="5">
        <f>IFERROR(VLOOKUP(E1933,Raw_Menu!$A$2:$D$33,4,FALSE),0)</f>
        <v>11.95</v>
      </c>
      <c r="G1933" s="5">
        <f t="shared" si="60"/>
        <v>11.95</v>
      </c>
      <c r="H1933">
        <f t="shared" si="61"/>
        <v>13</v>
      </c>
      <c r="I1933" t="str">
        <f>IFERROR(VLOOKUP(tblOrders[[#This Row],[item_id]],Raw_Menu!$A$2:$D$33,3,FALSE),"Unknown")</f>
        <v>Asian</v>
      </c>
    </row>
    <row r="1934" spans="1:9" x14ac:dyDescent="0.25">
      <c r="A1934">
        <v>1933</v>
      </c>
      <c r="B1934">
        <v>858</v>
      </c>
      <c r="C1934" s="1">
        <v>44941</v>
      </c>
      <c r="D1934" s="2">
        <v>0.54423611111111114</v>
      </c>
      <c r="E1934">
        <v>118</v>
      </c>
      <c r="F1934" s="5">
        <f>IFERROR(VLOOKUP(E1934,Raw_Menu!$A$2:$D$33,4,FALSE),0)</f>
        <v>14.95</v>
      </c>
      <c r="G1934" s="5">
        <f t="shared" si="60"/>
        <v>14.95</v>
      </c>
      <c r="H1934">
        <f t="shared" si="61"/>
        <v>13</v>
      </c>
      <c r="I1934" t="str">
        <f>IFERROR(VLOOKUP(tblOrders[[#This Row],[item_id]],Raw_Menu!$A$2:$D$33,3,FALSE),"Unknown")</f>
        <v>Mexican</v>
      </c>
    </row>
    <row r="1935" spans="1:9" x14ac:dyDescent="0.25">
      <c r="A1935">
        <v>1934</v>
      </c>
      <c r="B1935">
        <v>858</v>
      </c>
      <c r="C1935" s="1">
        <v>44941</v>
      </c>
      <c r="D1935" s="2">
        <v>0.54423611111111114</v>
      </c>
      <c r="E1935">
        <v>106</v>
      </c>
      <c r="F1935" s="5">
        <f>IFERROR(VLOOKUP(E1935,Raw_Menu!$A$2:$D$33,4,FALSE),0)</f>
        <v>7</v>
      </c>
      <c r="G1935" s="5">
        <f t="shared" si="60"/>
        <v>7</v>
      </c>
      <c r="H1935">
        <f t="shared" si="61"/>
        <v>13</v>
      </c>
      <c r="I1935" t="str">
        <f>IFERROR(VLOOKUP(tblOrders[[#This Row],[item_id]],Raw_Menu!$A$2:$D$33,3,FALSE),"Unknown")</f>
        <v>American</v>
      </c>
    </row>
    <row r="1936" spans="1:9" x14ac:dyDescent="0.25">
      <c r="A1936">
        <v>1935</v>
      </c>
      <c r="B1936">
        <v>858</v>
      </c>
      <c r="C1936" s="1">
        <v>44941</v>
      </c>
      <c r="D1936" s="2">
        <v>0.54423611111111114</v>
      </c>
      <c r="E1936">
        <v>132</v>
      </c>
      <c r="F1936" s="5">
        <f>IFERROR(VLOOKUP(E1936,Raw_Menu!$A$2:$D$33,4,FALSE),0)</f>
        <v>16.95</v>
      </c>
      <c r="G1936" s="5">
        <f t="shared" si="60"/>
        <v>16.95</v>
      </c>
      <c r="H1936">
        <f t="shared" si="61"/>
        <v>13</v>
      </c>
      <c r="I1936" t="str">
        <f>IFERROR(VLOOKUP(tblOrders[[#This Row],[item_id]],Raw_Menu!$A$2:$D$33,3,FALSE),"Unknown")</f>
        <v>Italian</v>
      </c>
    </row>
    <row r="1937" spans="1:9" x14ac:dyDescent="0.25">
      <c r="A1937">
        <v>1936</v>
      </c>
      <c r="B1937">
        <v>859</v>
      </c>
      <c r="C1937" s="1">
        <v>44941</v>
      </c>
      <c r="D1937" s="2">
        <v>0.5452893518518519</v>
      </c>
      <c r="E1937">
        <v>107</v>
      </c>
      <c r="F1937" s="5">
        <f>IFERROR(VLOOKUP(E1937,Raw_Menu!$A$2:$D$33,4,FALSE),0)</f>
        <v>16.5</v>
      </c>
      <c r="G1937" s="5">
        <f t="shared" si="60"/>
        <v>16.5</v>
      </c>
      <c r="H1937">
        <f t="shared" si="61"/>
        <v>13</v>
      </c>
      <c r="I1937" t="str">
        <f>IFERROR(VLOOKUP(tblOrders[[#This Row],[item_id]],Raw_Menu!$A$2:$D$33,3,FALSE),"Unknown")</f>
        <v>Asian</v>
      </c>
    </row>
    <row r="1938" spans="1:9" x14ac:dyDescent="0.25">
      <c r="A1938">
        <v>1937</v>
      </c>
      <c r="B1938">
        <v>859</v>
      </c>
      <c r="C1938" s="1">
        <v>44941</v>
      </c>
      <c r="D1938" s="2">
        <v>0.5452893518518519</v>
      </c>
      <c r="E1938">
        <v>116</v>
      </c>
      <c r="F1938" s="5">
        <f>IFERROR(VLOOKUP(E1938,Raw_Menu!$A$2:$D$33,4,FALSE),0)</f>
        <v>13.95</v>
      </c>
      <c r="G1938" s="5">
        <f t="shared" si="60"/>
        <v>13.95</v>
      </c>
      <c r="H1938">
        <f t="shared" si="61"/>
        <v>13</v>
      </c>
      <c r="I1938" t="str">
        <f>IFERROR(VLOOKUP(tblOrders[[#This Row],[item_id]],Raw_Menu!$A$2:$D$33,3,FALSE),"Unknown")</f>
        <v>Mexican</v>
      </c>
    </row>
    <row r="1939" spans="1:9" x14ac:dyDescent="0.25">
      <c r="A1939">
        <v>1938</v>
      </c>
      <c r="B1939">
        <v>859</v>
      </c>
      <c r="C1939" s="1">
        <v>44941</v>
      </c>
      <c r="D1939" s="2">
        <v>0.5452893518518519</v>
      </c>
      <c r="E1939">
        <v>103</v>
      </c>
      <c r="F1939" s="5">
        <f>IFERROR(VLOOKUP(E1939,Raw_Menu!$A$2:$D$33,4,FALSE),0)</f>
        <v>9</v>
      </c>
      <c r="G1939" s="5">
        <f t="shared" si="60"/>
        <v>9</v>
      </c>
      <c r="H1939">
        <f t="shared" si="61"/>
        <v>13</v>
      </c>
      <c r="I1939" t="str">
        <f>IFERROR(VLOOKUP(tblOrders[[#This Row],[item_id]],Raw_Menu!$A$2:$D$33,3,FALSE),"Unknown")</f>
        <v>American</v>
      </c>
    </row>
    <row r="1940" spans="1:9" x14ac:dyDescent="0.25">
      <c r="A1940">
        <v>1939</v>
      </c>
      <c r="B1940">
        <v>859</v>
      </c>
      <c r="C1940" s="1">
        <v>44941</v>
      </c>
      <c r="D1940" s="2">
        <v>0.5452893518518519</v>
      </c>
      <c r="E1940">
        <v>114</v>
      </c>
      <c r="F1940" s="5">
        <f>IFERROR(VLOOKUP(E1940,Raw_Menu!$A$2:$D$33,4,FALSE),0)</f>
        <v>9</v>
      </c>
      <c r="G1940" s="5">
        <f t="shared" si="60"/>
        <v>9</v>
      </c>
      <c r="H1940">
        <f t="shared" si="61"/>
        <v>13</v>
      </c>
      <c r="I1940" t="str">
        <f>IFERROR(VLOOKUP(tblOrders[[#This Row],[item_id]],Raw_Menu!$A$2:$D$33,3,FALSE),"Unknown")</f>
        <v>Asian</v>
      </c>
    </row>
    <row r="1941" spans="1:9" x14ac:dyDescent="0.25">
      <c r="A1941">
        <v>1940</v>
      </c>
      <c r="B1941">
        <v>860</v>
      </c>
      <c r="C1941" s="1">
        <v>44941</v>
      </c>
      <c r="D1941" s="2">
        <v>0.54714120370370367</v>
      </c>
      <c r="E1941">
        <v>120</v>
      </c>
      <c r="F1941" s="5">
        <f>IFERROR(VLOOKUP(E1941,Raw_Menu!$A$2:$D$33,4,FALSE),0)</f>
        <v>13.95</v>
      </c>
      <c r="G1941" s="5">
        <f t="shared" si="60"/>
        <v>13.95</v>
      </c>
      <c r="H1941">
        <f t="shared" si="61"/>
        <v>13</v>
      </c>
      <c r="I1941" t="str">
        <f>IFERROR(VLOOKUP(tblOrders[[#This Row],[item_id]],Raw_Menu!$A$2:$D$33,3,FALSE),"Unknown")</f>
        <v>Mexican</v>
      </c>
    </row>
    <row r="1942" spans="1:9" x14ac:dyDescent="0.25">
      <c r="A1942">
        <v>1941</v>
      </c>
      <c r="B1942">
        <v>860</v>
      </c>
      <c r="C1942" s="1">
        <v>44941</v>
      </c>
      <c r="D1942" s="2">
        <v>0.54714120370370367</v>
      </c>
      <c r="E1942">
        <v>122</v>
      </c>
      <c r="F1942" s="5">
        <f>IFERROR(VLOOKUP(E1942,Raw_Menu!$A$2:$D$33,4,FALSE),0)</f>
        <v>7</v>
      </c>
      <c r="G1942" s="5">
        <f t="shared" si="60"/>
        <v>7</v>
      </c>
      <c r="H1942">
        <f t="shared" si="61"/>
        <v>13</v>
      </c>
      <c r="I1942" t="str">
        <f>IFERROR(VLOOKUP(tblOrders[[#This Row],[item_id]],Raw_Menu!$A$2:$D$33,3,FALSE),"Unknown")</f>
        <v>Mexican</v>
      </c>
    </row>
    <row r="1943" spans="1:9" x14ac:dyDescent="0.25">
      <c r="A1943">
        <v>1942</v>
      </c>
      <c r="B1943">
        <v>861</v>
      </c>
      <c r="C1943" s="1">
        <v>44941</v>
      </c>
      <c r="D1943" s="2">
        <v>0.54773148148148143</v>
      </c>
      <c r="E1943">
        <v>119</v>
      </c>
      <c r="F1943" s="5">
        <f>IFERROR(VLOOKUP(E1943,Raw_Menu!$A$2:$D$33,4,FALSE),0)</f>
        <v>11.95</v>
      </c>
      <c r="G1943" s="5">
        <f t="shared" si="60"/>
        <v>11.95</v>
      </c>
      <c r="H1943">
        <f t="shared" si="61"/>
        <v>13</v>
      </c>
      <c r="I1943" t="str">
        <f>IFERROR(VLOOKUP(tblOrders[[#This Row],[item_id]],Raw_Menu!$A$2:$D$33,3,FALSE),"Unknown")</f>
        <v>Mexican</v>
      </c>
    </row>
    <row r="1944" spans="1:9" x14ac:dyDescent="0.25">
      <c r="A1944">
        <v>1943</v>
      </c>
      <c r="B1944">
        <v>862</v>
      </c>
      <c r="C1944" s="1">
        <v>44941</v>
      </c>
      <c r="D1944" s="2">
        <v>0.54913194444444446</v>
      </c>
      <c r="E1944">
        <v>105</v>
      </c>
      <c r="F1944" s="5">
        <f>IFERROR(VLOOKUP(E1944,Raw_Menu!$A$2:$D$33,4,FALSE),0)</f>
        <v>7</v>
      </c>
      <c r="G1944" s="5">
        <f t="shared" si="60"/>
        <v>7</v>
      </c>
      <c r="H1944">
        <f t="shared" si="61"/>
        <v>13</v>
      </c>
      <c r="I1944" t="str">
        <f>IFERROR(VLOOKUP(tblOrders[[#This Row],[item_id]],Raw_Menu!$A$2:$D$33,3,FALSE),"Unknown")</f>
        <v>American</v>
      </c>
    </row>
    <row r="1945" spans="1:9" x14ac:dyDescent="0.25">
      <c r="A1945">
        <v>1944</v>
      </c>
      <c r="B1945">
        <v>863</v>
      </c>
      <c r="C1945" s="1">
        <v>44941</v>
      </c>
      <c r="D1945" s="2">
        <v>0.55033564814814817</v>
      </c>
      <c r="E1945">
        <v>106</v>
      </c>
      <c r="F1945" s="5">
        <f>IFERROR(VLOOKUP(E1945,Raw_Menu!$A$2:$D$33,4,FALSE),0)</f>
        <v>7</v>
      </c>
      <c r="G1945" s="5">
        <f t="shared" si="60"/>
        <v>7</v>
      </c>
      <c r="H1945">
        <f t="shared" si="61"/>
        <v>13</v>
      </c>
      <c r="I1945" t="str">
        <f>IFERROR(VLOOKUP(tblOrders[[#This Row],[item_id]],Raw_Menu!$A$2:$D$33,3,FALSE),"Unknown")</f>
        <v>American</v>
      </c>
    </row>
    <row r="1946" spans="1:9" x14ac:dyDescent="0.25">
      <c r="A1946">
        <v>1945</v>
      </c>
      <c r="B1946">
        <v>864</v>
      </c>
      <c r="C1946" s="1">
        <v>44941</v>
      </c>
      <c r="D1946" s="2">
        <v>0.58637731481481481</v>
      </c>
      <c r="E1946">
        <v>107</v>
      </c>
      <c r="F1946" s="5">
        <f>IFERROR(VLOOKUP(E1946,Raw_Menu!$A$2:$D$33,4,FALSE),0)</f>
        <v>16.5</v>
      </c>
      <c r="G1946" s="5">
        <f t="shared" si="60"/>
        <v>16.5</v>
      </c>
      <c r="H1946">
        <f t="shared" si="61"/>
        <v>14</v>
      </c>
      <c r="I1946" t="str">
        <f>IFERROR(VLOOKUP(tblOrders[[#This Row],[item_id]],Raw_Menu!$A$2:$D$33,3,FALSE),"Unknown")</f>
        <v>Asian</v>
      </c>
    </row>
    <row r="1947" spans="1:9" x14ac:dyDescent="0.25">
      <c r="A1947">
        <v>1946</v>
      </c>
      <c r="B1947">
        <v>864</v>
      </c>
      <c r="C1947" s="1">
        <v>44941</v>
      </c>
      <c r="D1947" s="2">
        <v>0.58637731481481481</v>
      </c>
      <c r="E1947">
        <v>109</v>
      </c>
      <c r="F1947" s="5">
        <f>IFERROR(VLOOKUP(E1947,Raw_Menu!$A$2:$D$33,4,FALSE),0)</f>
        <v>17.95</v>
      </c>
      <c r="G1947" s="5">
        <f t="shared" si="60"/>
        <v>17.95</v>
      </c>
      <c r="H1947">
        <f t="shared" si="61"/>
        <v>14</v>
      </c>
      <c r="I1947" t="str">
        <f>IFERROR(VLOOKUP(tblOrders[[#This Row],[item_id]],Raw_Menu!$A$2:$D$33,3,FALSE),"Unknown")</f>
        <v>Asian</v>
      </c>
    </row>
    <row r="1948" spans="1:9" x14ac:dyDescent="0.25">
      <c r="A1948">
        <v>1947</v>
      </c>
      <c r="B1948">
        <v>864</v>
      </c>
      <c r="C1948" s="1">
        <v>44941</v>
      </c>
      <c r="D1948" s="2">
        <v>0.58637731481481481</v>
      </c>
      <c r="E1948">
        <v>117</v>
      </c>
      <c r="F1948" s="5">
        <f>IFERROR(VLOOKUP(E1948,Raw_Menu!$A$2:$D$33,4,FALSE),0)</f>
        <v>12.95</v>
      </c>
      <c r="G1948" s="5">
        <f t="shared" si="60"/>
        <v>12.95</v>
      </c>
      <c r="H1948">
        <f t="shared" si="61"/>
        <v>14</v>
      </c>
      <c r="I1948" t="str">
        <f>IFERROR(VLOOKUP(tblOrders[[#This Row],[item_id]],Raw_Menu!$A$2:$D$33,3,FALSE),"Unknown")</f>
        <v>Mexican</v>
      </c>
    </row>
    <row r="1949" spans="1:9" x14ac:dyDescent="0.25">
      <c r="A1949">
        <v>1948</v>
      </c>
      <c r="B1949">
        <v>864</v>
      </c>
      <c r="C1949" s="1">
        <v>44941</v>
      </c>
      <c r="D1949" s="2">
        <v>0.58637731481481481</v>
      </c>
      <c r="E1949">
        <v>128</v>
      </c>
      <c r="F1949" s="5">
        <f>IFERROR(VLOOKUP(E1949,Raw_Menu!$A$2:$D$33,4,FALSE),0)</f>
        <v>15.5</v>
      </c>
      <c r="G1949" s="5">
        <f t="shared" si="60"/>
        <v>15.5</v>
      </c>
      <c r="H1949">
        <f t="shared" si="61"/>
        <v>14</v>
      </c>
      <c r="I1949" t="str">
        <f>IFERROR(VLOOKUP(tblOrders[[#This Row],[item_id]],Raw_Menu!$A$2:$D$33,3,FALSE),"Unknown")</f>
        <v>Italian</v>
      </c>
    </row>
    <row r="1950" spans="1:9" x14ac:dyDescent="0.25">
      <c r="A1950">
        <v>1949</v>
      </c>
      <c r="B1950">
        <v>864</v>
      </c>
      <c r="C1950" s="1">
        <v>44941</v>
      </c>
      <c r="D1950" s="2">
        <v>0.58637731481481481</v>
      </c>
      <c r="E1950">
        <v>120</v>
      </c>
      <c r="F1950" s="5">
        <f>IFERROR(VLOOKUP(E1950,Raw_Menu!$A$2:$D$33,4,FALSE),0)</f>
        <v>13.95</v>
      </c>
      <c r="G1950" s="5">
        <f t="shared" si="60"/>
        <v>13.95</v>
      </c>
      <c r="H1950">
        <f t="shared" si="61"/>
        <v>14</v>
      </c>
      <c r="I1950" t="str">
        <f>IFERROR(VLOOKUP(tblOrders[[#This Row],[item_id]],Raw_Menu!$A$2:$D$33,3,FALSE),"Unknown")</f>
        <v>Mexican</v>
      </c>
    </row>
    <row r="1951" spans="1:9" x14ac:dyDescent="0.25">
      <c r="A1951">
        <v>1950</v>
      </c>
      <c r="B1951">
        <v>864</v>
      </c>
      <c r="C1951" s="1">
        <v>44941</v>
      </c>
      <c r="D1951" s="2">
        <v>0.58637731481481481</v>
      </c>
      <c r="E1951">
        <v>131</v>
      </c>
      <c r="F1951" s="5">
        <f>IFERROR(VLOOKUP(E1951,Raw_Menu!$A$2:$D$33,4,FALSE),0)</f>
        <v>17.95</v>
      </c>
      <c r="G1951" s="5">
        <f t="shared" si="60"/>
        <v>17.95</v>
      </c>
      <c r="H1951">
        <f t="shared" si="61"/>
        <v>14</v>
      </c>
      <c r="I1951" t="str">
        <f>IFERROR(VLOOKUP(tblOrders[[#This Row],[item_id]],Raw_Menu!$A$2:$D$33,3,FALSE),"Unknown")</f>
        <v>Italian</v>
      </c>
    </row>
    <row r="1952" spans="1:9" x14ac:dyDescent="0.25">
      <c r="A1952">
        <v>1951</v>
      </c>
      <c r="B1952">
        <v>864</v>
      </c>
      <c r="C1952" s="1">
        <v>44941</v>
      </c>
      <c r="D1952" s="2">
        <v>0.58637731481481481</v>
      </c>
      <c r="E1952">
        <v>123</v>
      </c>
      <c r="F1952" s="5">
        <f>IFERROR(VLOOKUP(E1952,Raw_Menu!$A$2:$D$33,4,FALSE),0)</f>
        <v>9</v>
      </c>
      <c r="G1952" s="5">
        <f t="shared" si="60"/>
        <v>9</v>
      </c>
      <c r="H1952">
        <f t="shared" si="61"/>
        <v>14</v>
      </c>
      <c r="I1952" t="str">
        <f>IFERROR(VLOOKUP(tblOrders[[#This Row],[item_id]],Raw_Menu!$A$2:$D$33,3,FALSE),"Unknown")</f>
        <v>Mexican</v>
      </c>
    </row>
    <row r="1953" spans="1:9" x14ac:dyDescent="0.25">
      <c r="A1953">
        <v>1952</v>
      </c>
      <c r="B1953">
        <v>864</v>
      </c>
      <c r="C1953" s="1">
        <v>44941</v>
      </c>
      <c r="D1953" s="2">
        <v>0.58637731481481481</v>
      </c>
      <c r="E1953">
        <v>114</v>
      </c>
      <c r="F1953" s="5">
        <f>IFERROR(VLOOKUP(E1953,Raw_Menu!$A$2:$D$33,4,FALSE),0)</f>
        <v>9</v>
      </c>
      <c r="G1953" s="5">
        <f t="shared" si="60"/>
        <v>9</v>
      </c>
      <c r="H1953">
        <f t="shared" si="61"/>
        <v>14</v>
      </c>
      <c r="I1953" t="str">
        <f>IFERROR(VLOOKUP(tblOrders[[#This Row],[item_id]],Raw_Menu!$A$2:$D$33,3,FALSE),"Unknown")</f>
        <v>Asian</v>
      </c>
    </row>
    <row r="1954" spans="1:9" x14ac:dyDescent="0.25">
      <c r="A1954">
        <v>1953</v>
      </c>
      <c r="B1954">
        <v>864</v>
      </c>
      <c r="C1954" s="1">
        <v>44941</v>
      </c>
      <c r="D1954" s="2">
        <v>0.58637731481481481</v>
      </c>
      <c r="E1954">
        <v>132</v>
      </c>
      <c r="F1954" s="5">
        <f>IFERROR(VLOOKUP(E1954,Raw_Menu!$A$2:$D$33,4,FALSE),0)</f>
        <v>16.95</v>
      </c>
      <c r="G1954" s="5">
        <f t="shared" si="60"/>
        <v>16.95</v>
      </c>
      <c r="H1954">
        <f t="shared" si="61"/>
        <v>14</v>
      </c>
      <c r="I1954" t="str">
        <f>IFERROR(VLOOKUP(tblOrders[[#This Row],[item_id]],Raw_Menu!$A$2:$D$33,3,FALSE),"Unknown")</f>
        <v>Italian</v>
      </c>
    </row>
    <row r="1955" spans="1:9" x14ac:dyDescent="0.25">
      <c r="A1955">
        <v>1954</v>
      </c>
      <c r="B1955">
        <v>865</v>
      </c>
      <c r="C1955" s="1">
        <v>44941</v>
      </c>
      <c r="D1955" s="2">
        <v>0.59027777777777779</v>
      </c>
      <c r="E1955">
        <v>108</v>
      </c>
      <c r="F1955" s="5">
        <f>IFERROR(VLOOKUP(E1955,Raw_Menu!$A$2:$D$33,4,FALSE),0)</f>
        <v>14.5</v>
      </c>
      <c r="G1955" s="5">
        <f t="shared" si="60"/>
        <v>14.5</v>
      </c>
      <c r="H1955">
        <f t="shared" si="61"/>
        <v>14</v>
      </c>
      <c r="I1955" t="str">
        <f>IFERROR(VLOOKUP(tblOrders[[#This Row],[item_id]],Raw_Menu!$A$2:$D$33,3,FALSE),"Unknown")</f>
        <v>Asian</v>
      </c>
    </row>
    <row r="1956" spans="1:9" x14ac:dyDescent="0.25">
      <c r="A1956">
        <v>1955</v>
      </c>
      <c r="B1956">
        <v>866</v>
      </c>
      <c r="C1956" s="1">
        <v>44941</v>
      </c>
      <c r="D1956" s="2">
        <v>0.59593750000000001</v>
      </c>
      <c r="E1956">
        <v>118</v>
      </c>
      <c r="F1956" s="5">
        <f>IFERROR(VLOOKUP(E1956,Raw_Menu!$A$2:$D$33,4,FALSE),0)</f>
        <v>14.95</v>
      </c>
      <c r="G1956" s="5">
        <f t="shared" si="60"/>
        <v>14.95</v>
      </c>
      <c r="H1956">
        <f t="shared" si="61"/>
        <v>14</v>
      </c>
      <c r="I1956" t="str">
        <f>IFERROR(VLOOKUP(tblOrders[[#This Row],[item_id]],Raw_Menu!$A$2:$D$33,3,FALSE),"Unknown")</f>
        <v>Mexican</v>
      </c>
    </row>
    <row r="1957" spans="1:9" x14ac:dyDescent="0.25">
      <c r="A1957">
        <v>1956</v>
      </c>
      <c r="B1957">
        <v>867</v>
      </c>
      <c r="C1957" s="1">
        <v>44941</v>
      </c>
      <c r="D1957" s="2">
        <v>0.59685185185185186</v>
      </c>
      <c r="E1957">
        <v>109</v>
      </c>
      <c r="F1957" s="5">
        <f>IFERROR(VLOOKUP(E1957,Raw_Menu!$A$2:$D$33,4,FALSE),0)</f>
        <v>17.95</v>
      </c>
      <c r="G1957" s="5">
        <f t="shared" si="60"/>
        <v>17.95</v>
      </c>
      <c r="H1957">
        <f t="shared" si="61"/>
        <v>14</v>
      </c>
      <c r="I1957" t="str">
        <f>IFERROR(VLOOKUP(tblOrders[[#This Row],[item_id]],Raw_Menu!$A$2:$D$33,3,FALSE),"Unknown")</f>
        <v>Asian</v>
      </c>
    </row>
    <row r="1958" spans="1:9" x14ac:dyDescent="0.25">
      <c r="A1958">
        <v>1957</v>
      </c>
      <c r="B1958">
        <v>867</v>
      </c>
      <c r="C1958" s="1">
        <v>44941</v>
      </c>
      <c r="D1958" s="2">
        <v>0.59685185185185186</v>
      </c>
      <c r="E1958">
        <v>109</v>
      </c>
      <c r="F1958" s="5">
        <f>IFERROR(VLOOKUP(E1958,Raw_Menu!$A$2:$D$33,4,FALSE),0)</f>
        <v>17.95</v>
      </c>
      <c r="G1958" s="5">
        <f t="shared" si="60"/>
        <v>17.95</v>
      </c>
      <c r="H1958">
        <f t="shared" si="61"/>
        <v>14</v>
      </c>
      <c r="I1958" t="str">
        <f>IFERROR(VLOOKUP(tblOrders[[#This Row],[item_id]],Raw_Menu!$A$2:$D$33,3,FALSE),"Unknown")</f>
        <v>Asian</v>
      </c>
    </row>
    <row r="1959" spans="1:9" x14ac:dyDescent="0.25">
      <c r="A1959">
        <v>1958</v>
      </c>
      <c r="B1959">
        <v>868</v>
      </c>
      <c r="C1959" s="1">
        <v>44941</v>
      </c>
      <c r="D1959" s="2">
        <v>0.60237268518518516</v>
      </c>
      <c r="E1959">
        <v>121</v>
      </c>
      <c r="F1959" s="5">
        <f>IFERROR(VLOOKUP(E1959,Raw_Menu!$A$2:$D$33,4,FALSE),0)</f>
        <v>10.5</v>
      </c>
      <c r="G1959" s="5">
        <f t="shared" si="60"/>
        <v>10.5</v>
      </c>
      <c r="H1959">
        <f t="shared" si="61"/>
        <v>14</v>
      </c>
      <c r="I1959" t="str">
        <f>IFERROR(VLOOKUP(tblOrders[[#This Row],[item_id]],Raw_Menu!$A$2:$D$33,3,FALSE),"Unknown")</f>
        <v>Mexican</v>
      </c>
    </row>
    <row r="1960" spans="1:9" x14ac:dyDescent="0.25">
      <c r="A1960">
        <v>1959</v>
      </c>
      <c r="B1960">
        <v>869</v>
      </c>
      <c r="C1960" s="1">
        <v>44941</v>
      </c>
      <c r="D1960" s="2">
        <v>0.6053587962962963</v>
      </c>
      <c r="E1960">
        <v>123</v>
      </c>
      <c r="F1960" s="5">
        <f>IFERROR(VLOOKUP(E1960,Raw_Menu!$A$2:$D$33,4,FALSE),0)</f>
        <v>9</v>
      </c>
      <c r="G1960" s="5">
        <f t="shared" si="60"/>
        <v>9</v>
      </c>
      <c r="H1960">
        <f t="shared" si="61"/>
        <v>14</v>
      </c>
      <c r="I1960" t="str">
        <f>IFERROR(VLOOKUP(tblOrders[[#This Row],[item_id]],Raw_Menu!$A$2:$D$33,3,FALSE),"Unknown")</f>
        <v>Mexican</v>
      </c>
    </row>
    <row r="1961" spans="1:9" x14ac:dyDescent="0.25">
      <c r="A1961">
        <v>1960</v>
      </c>
      <c r="B1961">
        <v>869</v>
      </c>
      <c r="C1961" s="1">
        <v>44941</v>
      </c>
      <c r="D1961" s="2">
        <v>0.6053587962962963</v>
      </c>
      <c r="E1961">
        <v>106</v>
      </c>
      <c r="F1961" s="5">
        <f>IFERROR(VLOOKUP(E1961,Raw_Menu!$A$2:$D$33,4,FALSE),0)</f>
        <v>7</v>
      </c>
      <c r="G1961" s="5">
        <f t="shared" si="60"/>
        <v>7</v>
      </c>
      <c r="H1961">
        <f t="shared" si="61"/>
        <v>14</v>
      </c>
      <c r="I1961" t="str">
        <f>IFERROR(VLOOKUP(tblOrders[[#This Row],[item_id]],Raw_Menu!$A$2:$D$33,3,FALSE),"Unknown")</f>
        <v>American</v>
      </c>
    </row>
    <row r="1962" spans="1:9" x14ac:dyDescent="0.25">
      <c r="A1962">
        <v>1961</v>
      </c>
      <c r="B1962">
        <v>870</v>
      </c>
      <c r="C1962" s="1">
        <v>44941</v>
      </c>
      <c r="D1962" s="2">
        <v>0.61008101851851848</v>
      </c>
      <c r="E1962">
        <v>124</v>
      </c>
      <c r="F1962" s="5">
        <f>IFERROR(VLOOKUP(E1962,Raw_Menu!$A$2:$D$33,4,FALSE),0)</f>
        <v>14.5</v>
      </c>
      <c r="G1962" s="5">
        <f t="shared" si="60"/>
        <v>14.5</v>
      </c>
      <c r="H1962">
        <f t="shared" si="61"/>
        <v>14</v>
      </c>
      <c r="I1962" t="str">
        <f>IFERROR(VLOOKUP(tblOrders[[#This Row],[item_id]],Raw_Menu!$A$2:$D$33,3,FALSE),"Unknown")</f>
        <v>Italian</v>
      </c>
    </row>
    <row r="1963" spans="1:9" x14ac:dyDescent="0.25">
      <c r="A1963">
        <v>1962</v>
      </c>
      <c r="B1963">
        <v>870</v>
      </c>
      <c r="C1963" s="1">
        <v>44941</v>
      </c>
      <c r="D1963" s="2">
        <v>0.61008101851851848</v>
      </c>
      <c r="E1963">
        <v>125</v>
      </c>
      <c r="F1963" s="5">
        <f>IFERROR(VLOOKUP(E1963,Raw_Menu!$A$2:$D$33,4,FALSE),0)</f>
        <v>17.95</v>
      </c>
      <c r="G1963" s="5">
        <f t="shared" si="60"/>
        <v>17.95</v>
      </c>
      <c r="H1963">
        <f t="shared" si="61"/>
        <v>14</v>
      </c>
      <c r="I1963" t="str">
        <f>IFERROR(VLOOKUP(tblOrders[[#This Row],[item_id]],Raw_Menu!$A$2:$D$33,3,FALSE),"Unknown")</f>
        <v>Italian</v>
      </c>
    </row>
    <row r="1964" spans="1:9" x14ac:dyDescent="0.25">
      <c r="A1964">
        <v>1963</v>
      </c>
      <c r="B1964">
        <v>871</v>
      </c>
      <c r="C1964" s="1">
        <v>44941</v>
      </c>
      <c r="D1964" s="2">
        <v>0.614837962962963</v>
      </c>
      <c r="E1964">
        <v>103</v>
      </c>
      <c r="F1964" s="5">
        <f>IFERROR(VLOOKUP(E1964,Raw_Menu!$A$2:$D$33,4,FALSE),0)</f>
        <v>9</v>
      </c>
      <c r="G1964" s="5">
        <f t="shared" si="60"/>
        <v>9</v>
      </c>
      <c r="H1964">
        <f t="shared" si="61"/>
        <v>14</v>
      </c>
      <c r="I1964" t="str">
        <f>IFERROR(VLOOKUP(tblOrders[[#This Row],[item_id]],Raw_Menu!$A$2:$D$33,3,FALSE),"Unknown")</f>
        <v>American</v>
      </c>
    </row>
    <row r="1965" spans="1:9" x14ac:dyDescent="0.25">
      <c r="A1965">
        <v>1964</v>
      </c>
      <c r="B1965">
        <v>872</v>
      </c>
      <c r="C1965" s="1">
        <v>44941</v>
      </c>
      <c r="D1965" s="2">
        <v>0.61709490740740736</v>
      </c>
      <c r="E1965">
        <v>119</v>
      </c>
      <c r="F1965" s="5">
        <f>IFERROR(VLOOKUP(E1965,Raw_Menu!$A$2:$D$33,4,FALSE),0)</f>
        <v>11.95</v>
      </c>
      <c r="G1965" s="5">
        <f t="shared" si="60"/>
        <v>11.95</v>
      </c>
      <c r="H1965">
        <f t="shared" si="61"/>
        <v>14</v>
      </c>
      <c r="I1965" t="str">
        <f>IFERROR(VLOOKUP(tblOrders[[#This Row],[item_id]],Raw_Menu!$A$2:$D$33,3,FALSE),"Unknown")</f>
        <v>Mexican</v>
      </c>
    </row>
    <row r="1966" spans="1:9" x14ac:dyDescent="0.25">
      <c r="A1966">
        <v>1965</v>
      </c>
      <c r="B1966">
        <v>873</v>
      </c>
      <c r="C1966" s="1">
        <v>44941</v>
      </c>
      <c r="D1966" s="2">
        <v>0.62934027777777779</v>
      </c>
      <c r="E1966">
        <v>113</v>
      </c>
      <c r="F1966" s="5">
        <f>IFERROR(VLOOKUP(E1966,Raw_Menu!$A$2:$D$33,4,FALSE),0)</f>
        <v>5</v>
      </c>
      <c r="G1966" s="5">
        <f t="shared" si="60"/>
        <v>5</v>
      </c>
      <c r="H1966">
        <f t="shared" si="61"/>
        <v>15</v>
      </c>
      <c r="I1966" t="str">
        <f>IFERROR(VLOOKUP(tblOrders[[#This Row],[item_id]],Raw_Menu!$A$2:$D$33,3,FALSE),"Unknown")</f>
        <v>Asian</v>
      </c>
    </row>
    <row r="1967" spans="1:9" x14ac:dyDescent="0.25">
      <c r="A1967">
        <v>1966</v>
      </c>
      <c r="B1967">
        <v>874</v>
      </c>
      <c r="C1967" s="1">
        <v>44941</v>
      </c>
      <c r="D1967" s="2">
        <v>0.63930555555555557</v>
      </c>
      <c r="E1967">
        <v>112</v>
      </c>
      <c r="F1967" s="5">
        <f>IFERROR(VLOOKUP(E1967,Raw_Menu!$A$2:$D$33,4,FALSE),0)</f>
        <v>14.95</v>
      </c>
      <c r="G1967" s="5">
        <f t="shared" si="60"/>
        <v>14.95</v>
      </c>
      <c r="H1967">
        <f t="shared" si="61"/>
        <v>15</v>
      </c>
      <c r="I1967" t="str">
        <f>IFERROR(VLOOKUP(tblOrders[[#This Row],[item_id]],Raw_Menu!$A$2:$D$33,3,FALSE),"Unknown")</f>
        <v>Asian</v>
      </c>
    </row>
    <row r="1968" spans="1:9" x14ac:dyDescent="0.25">
      <c r="A1968">
        <v>1967</v>
      </c>
      <c r="B1968">
        <v>874</v>
      </c>
      <c r="C1968" s="1">
        <v>44941</v>
      </c>
      <c r="D1968" s="2">
        <v>0.63930555555555557</v>
      </c>
      <c r="E1968">
        <v>105</v>
      </c>
      <c r="F1968" s="5">
        <f>IFERROR(VLOOKUP(E1968,Raw_Menu!$A$2:$D$33,4,FALSE),0)</f>
        <v>7</v>
      </c>
      <c r="G1968" s="5">
        <f t="shared" si="60"/>
        <v>7</v>
      </c>
      <c r="H1968">
        <f t="shared" si="61"/>
        <v>15</v>
      </c>
      <c r="I1968" t="str">
        <f>IFERROR(VLOOKUP(tblOrders[[#This Row],[item_id]],Raw_Menu!$A$2:$D$33,3,FALSE),"Unknown")</f>
        <v>American</v>
      </c>
    </row>
    <row r="1969" spans="1:9" x14ac:dyDescent="0.25">
      <c r="A1969">
        <v>1968</v>
      </c>
      <c r="B1969">
        <v>875</v>
      </c>
      <c r="C1969" s="1">
        <v>44941</v>
      </c>
      <c r="D1969" s="2">
        <v>0.64121527777777776</v>
      </c>
      <c r="E1969">
        <v>102</v>
      </c>
      <c r="F1969" s="5">
        <f>IFERROR(VLOOKUP(E1969,Raw_Menu!$A$2:$D$33,4,FALSE),0)</f>
        <v>13.95</v>
      </c>
      <c r="G1969" s="5">
        <f t="shared" si="60"/>
        <v>13.95</v>
      </c>
      <c r="H1969">
        <f t="shared" si="61"/>
        <v>15</v>
      </c>
      <c r="I1969" t="str">
        <f>IFERROR(VLOOKUP(tblOrders[[#This Row],[item_id]],Raw_Menu!$A$2:$D$33,3,FALSE),"Unknown")</f>
        <v>American</v>
      </c>
    </row>
    <row r="1970" spans="1:9" x14ac:dyDescent="0.25">
      <c r="A1970">
        <v>1969</v>
      </c>
      <c r="B1970">
        <v>876</v>
      </c>
      <c r="C1970" s="1">
        <v>44941</v>
      </c>
      <c r="D1970" s="2">
        <v>0.64378472222222227</v>
      </c>
      <c r="E1970">
        <v>109</v>
      </c>
      <c r="F1970" s="5">
        <f>IFERROR(VLOOKUP(E1970,Raw_Menu!$A$2:$D$33,4,FALSE),0)</f>
        <v>17.95</v>
      </c>
      <c r="G1970" s="5">
        <f t="shared" si="60"/>
        <v>17.95</v>
      </c>
      <c r="H1970">
        <f t="shared" si="61"/>
        <v>15</v>
      </c>
      <c r="I1970" t="str">
        <f>IFERROR(VLOOKUP(tblOrders[[#This Row],[item_id]],Raw_Menu!$A$2:$D$33,3,FALSE),"Unknown")</f>
        <v>Asian</v>
      </c>
    </row>
    <row r="1971" spans="1:9" x14ac:dyDescent="0.25">
      <c r="A1971">
        <v>1970</v>
      </c>
      <c r="B1971">
        <v>876</v>
      </c>
      <c r="C1971" s="1">
        <v>44941</v>
      </c>
      <c r="D1971" s="2">
        <v>0.64378472222222227</v>
      </c>
      <c r="E1971">
        <v>105</v>
      </c>
      <c r="F1971" s="5">
        <f>IFERROR(VLOOKUP(E1971,Raw_Menu!$A$2:$D$33,4,FALSE),0)</f>
        <v>7</v>
      </c>
      <c r="G1971" s="5">
        <f t="shared" si="60"/>
        <v>7</v>
      </c>
      <c r="H1971">
        <f t="shared" si="61"/>
        <v>15</v>
      </c>
      <c r="I1971" t="str">
        <f>IFERROR(VLOOKUP(tblOrders[[#This Row],[item_id]],Raw_Menu!$A$2:$D$33,3,FALSE),"Unknown")</f>
        <v>American</v>
      </c>
    </row>
    <row r="1972" spans="1:9" x14ac:dyDescent="0.25">
      <c r="A1972">
        <v>1971</v>
      </c>
      <c r="B1972">
        <v>876</v>
      </c>
      <c r="C1972" s="1">
        <v>44941</v>
      </c>
      <c r="D1972" s="2">
        <v>0.64378472222222227</v>
      </c>
      <c r="E1972">
        <v>122</v>
      </c>
      <c r="F1972" s="5">
        <f>IFERROR(VLOOKUP(E1972,Raw_Menu!$A$2:$D$33,4,FALSE),0)</f>
        <v>7</v>
      </c>
      <c r="G1972" s="5">
        <f t="shared" si="60"/>
        <v>7</v>
      </c>
      <c r="H1972">
        <f t="shared" si="61"/>
        <v>15</v>
      </c>
      <c r="I1972" t="str">
        <f>IFERROR(VLOOKUP(tblOrders[[#This Row],[item_id]],Raw_Menu!$A$2:$D$33,3,FALSE),"Unknown")</f>
        <v>Mexican</v>
      </c>
    </row>
    <row r="1973" spans="1:9" x14ac:dyDescent="0.25">
      <c r="A1973">
        <v>1972</v>
      </c>
      <c r="B1973">
        <v>877</v>
      </c>
      <c r="C1973" s="1">
        <v>44941</v>
      </c>
      <c r="D1973" s="2">
        <v>0.64790509259259255</v>
      </c>
      <c r="E1973">
        <v>125</v>
      </c>
      <c r="F1973" s="5">
        <f>IFERROR(VLOOKUP(E1973,Raw_Menu!$A$2:$D$33,4,FALSE),0)</f>
        <v>17.95</v>
      </c>
      <c r="G1973" s="5">
        <f t="shared" si="60"/>
        <v>17.95</v>
      </c>
      <c r="H1973">
        <f t="shared" si="61"/>
        <v>15</v>
      </c>
      <c r="I1973" t="str">
        <f>IFERROR(VLOOKUP(tblOrders[[#This Row],[item_id]],Raw_Menu!$A$2:$D$33,3,FALSE),"Unknown")</f>
        <v>Italian</v>
      </c>
    </row>
    <row r="1974" spans="1:9" x14ac:dyDescent="0.25">
      <c r="A1974">
        <v>1973</v>
      </c>
      <c r="B1974">
        <v>878</v>
      </c>
      <c r="C1974" s="1">
        <v>44941</v>
      </c>
      <c r="D1974" s="2">
        <v>0.6708101851851852</v>
      </c>
      <c r="E1974">
        <v>102</v>
      </c>
      <c r="F1974" s="5">
        <f>IFERROR(VLOOKUP(E1974,Raw_Menu!$A$2:$D$33,4,FALSE),0)</f>
        <v>13.95</v>
      </c>
      <c r="G1974" s="5">
        <f t="shared" si="60"/>
        <v>13.95</v>
      </c>
      <c r="H1974">
        <f t="shared" si="61"/>
        <v>16</v>
      </c>
      <c r="I1974" t="str">
        <f>IFERROR(VLOOKUP(tblOrders[[#This Row],[item_id]],Raw_Menu!$A$2:$D$33,3,FALSE),"Unknown")</f>
        <v>American</v>
      </c>
    </row>
    <row r="1975" spans="1:9" x14ac:dyDescent="0.25">
      <c r="A1975">
        <v>1974</v>
      </c>
      <c r="B1975">
        <v>879</v>
      </c>
      <c r="C1975" s="1">
        <v>44941</v>
      </c>
      <c r="D1975" s="2">
        <v>0.67565972222222226</v>
      </c>
      <c r="E1975">
        <v>105</v>
      </c>
      <c r="F1975" s="5">
        <f>IFERROR(VLOOKUP(E1975,Raw_Menu!$A$2:$D$33,4,FALSE),0)</f>
        <v>7</v>
      </c>
      <c r="G1975" s="5">
        <f t="shared" si="60"/>
        <v>7</v>
      </c>
      <c r="H1975">
        <f t="shared" si="61"/>
        <v>16</v>
      </c>
      <c r="I1975" t="str">
        <f>IFERROR(VLOOKUP(tblOrders[[#This Row],[item_id]],Raw_Menu!$A$2:$D$33,3,FALSE),"Unknown")</f>
        <v>American</v>
      </c>
    </row>
    <row r="1976" spans="1:9" x14ac:dyDescent="0.25">
      <c r="A1976">
        <v>1975</v>
      </c>
      <c r="B1976">
        <v>879</v>
      </c>
      <c r="C1976" s="1">
        <v>44941</v>
      </c>
      <c r="D1976" s="2">
        <v>0.67565972222222226</v>
      </c>
      <c r="E1976">
        <v>123</v>
      </c>
      <c r="F1976" s="5">
        <f>IFERROR(VLOOKUP(E1976,Raw_Menu!$A$2:$D$33,4,FALSE),0)</f>
        <v>9</v>
      </c>
      <c r="G1976" s="5">
        <f t="shared" si="60"/>
        <v>9</v>
      </c>
      <c r="H1976">
        <f t="shared" si="61"/>
        <v>16</v>
      </c>
      <c r="I1976" t="str">
        <f>IFERROR(VLOOKUP(tblOrders[[#This Row],[item_id]],Raw_Menu!$A$2:$D$33,3,FALSE),"Unknown")</f>
        <v>Mexican</v>
      </c>
    </row>
    <row r="1977" spans="1:9" x14ac:dyDescent="0.25">
      <c r="A1977">
        <v>1976</v>
      </c>
      <c r="B1977">
        <v>879</v>
      </c>
      <c r="C1977" s="1">
        <v>44941</v>
      </c>
      <c r="D1977" s="2">
        <v>0.67565972222222226</v>
      </c>
      <c r="E1977">
        <v>132</v>
      </c>
      <c r="F1977" s="5">
        <f>IFERROR(VLOOKUP(E1977,Raw_Menu!$A$2:$D$33,4,FALSE),0)</f>
        <v>16.95</v>
      </c>
      <c r="G1977" s="5">
        <f t="shared" si="60"/>
        <v>16.95</v>
      </c>
      <c r="H1977">
        <f t="shared" si="61"/>
        <v>16</v>
      </c>
      <c r="I1977" t="str">
        <f>IFERROR(VLOOKUP(tblOrders[[#This Row],[item_id]],Raw_Menu!$A$2:$D$33,3,FALSE),"Unknown")</f>
        <v>Italian</v>
      </c>
    </row>
    <row r="1978" spans="1:9" x14ac:dyDescent="0.25">
      <c r="A1978">
        <v>1977</v>
      </c>
      <c r="B1978">
        <v>880</v>
      </c>
      <c r="C1978" s="1">
        <v>44941</v>
      </c>
      <c r="D1978" s="2">
        <v>0.68016203703703704</v>
      </c>
      <c r="E1978">
        <v>113</v>
      </c>
      <c r="F1978" s="5">
        <f>IFERROR(VLOOKUP(E1978,Raw_Menu!$A$2:$D$33,4,FALSE),0)</f>
        <v>5</v>
      </c>
      <c r="G1978" s="5">
        <f t="shared" si="60"/>
        <v>5</v>
      </c>
      <c r="H1978">
        <f t="shared" si="61"/>
        <v>16</v>
      </c>
      <c r="I1978" t="str">
        <f>IFERROR(VLOOKUP(tblOrders[[#This Row],[item_id]],Raw_Menu!$A$2:$D$33,3,FALSE),"Unknown")</f>
        <v>Asian</v>
      </c>
    </row>
    <row r="1979" spans="1:9" x14ac:dyDescent="0.25">
      <c r="A1979">
        <v>1978</v>
      </c>
      <c r="B1979">
        <v>880</v>
      </c>
      <c r="C1979" s="1">
        <v>44941</v>
      </c>
      <c r="D1979" s="2">
        <v>0.68016203703703704</v>
      </c>
      <c r="E1979">
        <v>113</v>
      </c>
      <c r="F1979" s="5">
        <f>IFERROR(VLOOKUP(E1979,Raw_Menu!$A$2:$D$33,4,FALSE),0)</f>
        <v>5</v>
      </c>
      <c r="G1979" s="5">
        <f t="shared" si="60"/>
        <v>5</v>
      </c>
      <c r="H1979">
        <f t="shared" si="61"/>
        <v>16</v>
      </c>
      <c r="I1979" t="str">
        <f>IFERROR(VLOOKUP(tblOrders[[#This Row],[item_id]],Raw_Menu!$A$2:$D$33,3,FALSE),"Unknown")</f>
        <v>Asian</v>
      </c>
    </row>
    <row r="1980" spans="1:9" x14ac:dyDescent="0.25">
      <c r="A1980">
        <v>1979</v>
      </c>
      <c r="B1980">
        <v>881</v>
      </c>
      <c r="C1980" s="1">
        <v>44941</v>
      </c>
      <c r="D1980" s="2">
        <v>0.69449074074074069</v>
      </c>
      <c r="E1980">
        <v>102</v>
      </c>
      <c r="F1980" s="5">
        <f>IFERROR(VLOOKUP(E1980,Raw_Menu!$A$2:$D$33,4,FALSE),0)</f>
        <v>13.95</v>
      </c>
      <c r="G1980" s="5">
        <f t="shared" si="60"/>
        <v>13.95</v>
      </c>
      <c r="H1980">
        <f t="shared" si="61"/>
        <v>16</v>
      </c>
      <c r="I1980" t="str">
        <f>IFERROR(VLOOKUP(tblOrders[[#This Row],[item_id]],Raw_Menu!$A$2:$D$33,3,FALSE),"Unknown")</f>
        <v>American</v>
      </c>
    </row>
    <row r="1981" spans="1:9" x14ac:dyDescent="0.25">
      <c r="A1981">
        <v>1980</v>
      </c>
      <c r="B1981">
        <v>881</v>
      </c>
      <c r="C1981" s="1">
        <v>44941</v>
      </c>
      <c r="D1981" s="2">
        <v>0.69449074074074069</v>
      </c>
      <c r="E1981">
        <v>117</v>
      </c>
      <c r="F1981" s="5">
        <f>IFERROR(VLOOKUP(E1981,Raw_Menu!$A$2:$D$33,4,FALSE),0)</f>
        <v>12.95</v>
      </c>
      <c r="G1981" s="5">
        <f t="shared" si="60"/>
        <v>12.95</v>
      </c>
      <c r="H1981">
        <f t="shared" si="61"/>
        <v>16</v>
      </c>
      <c r="I1981" t="str">
        <f>IFERROR(VLOOKUP(tblOrders[[#This Row],[item_id]],Raw_Menu!$A$2:$D$33,3,FALSE),"Unknown")</f>
        <v>Mexican</v>
      </c>
    </row>
    <row r="1982" spans="1:9" x14ac:dyDescent="0.25">
      <c r="A1982">
        <v>1981</v>
      </c>
      <c r="B1982">
        <v>882</v>
      </c>
      <c r="C1982" s="1">
        <v>44941</v>
      </c>
      <c r="D1982" s="2">
        <v>0.69775462962962964</v>
      </c>
      <c r="E1982">
        <v>119</v>
      </c>
      <c r="F1982" s="5">
        <f>IFERROR(VLOOKUP(E1982,Raw_Menu!$A$2:$D$33,4,FALSE),0)</f>
        <v>11.95</v>
      </c>
      <c r="G1982" s="5">
        <f t="shared" si="60"/>
        <v>11.95</v>
      </c>
      <c r="H1982">
        <f t="shared" si="61"/>
        <v>16</v>
      </c>
      <c r="I1982" t="str">
        <f>IFERROR(VLOOKUP(tblOrders[[#This Row],[item_id]],Raw_Menu!$A$2:$D$33,3,FALSE),"Unknown")</f>
        <v>Mexican</v>
      </c>
    </row>
    <row r="1983" spans="1:9" x14ac:dyDescent="0.25">
      <c r="A1983">
        <v>1982</v>
      </c>
      <c r="B1983">
        <v>882</v>
      </c>
      <c r="C1983" s="1">
        <v>44941</v>
      </c>
      <c r="D1983" s="2">
        <v>0.69775462962962964</v>
      </c>
      <c r="E1983">
        <v>131</v>
      </c>
      <c r="F1983" s="5">
        <f>IFERROR(VLOOKUP(E1983,Raw_Menu!$A$2:$D$33,4,FALSE),0)</f>
        <v>17.95</v>
      </c>
      <c r="G1983" s="5">
        <f t="shared" si="60"/>
        <v>17.95</v>
      </c>
      <c r="H1983">
        <f t="shared" si="61"/>
        <v>16</v>
      </c>
      <c r="I1983" t="str">
        <f>IFERROR(VLOOKUP(tblOrders[[#This Row],[item_id]],Raw_Menu!$A$2:$D$33,3,FALSE),"Unknown")</f>
        <v>Italian</v>
      </c>
    </row>
    <row r="1984" spans="1:9" x14ac:dyDescent="0.25">
      <c r="A1984">
        <v>1983</v>
      </c>
      <c r="B1984">
        <v>882</v>
      </c>
      <c r="C1984" s="1">
        <v>44941</v>
      </c>
      <c r="D1984" s="2">
        <v>0.69775462962962964</v>
      </c>
      <c r="E1984">
        <v>106</v>
      </c>
      <c r="F1984" s="5">
        <f>IFERROR(VLOOKUP(E1984,Raw_Menu!$A$2:$D$33,4,FALSE),0)</f>
        <v>7</v>
      </c>
      <c r="G1984" s="5">
        <f t="shared" si="60"/>
        <v>7</v>
      </c>
      <c r="H1984">
        <f t="shared" si="61"/>
        <v>16</v>
      </c>
      <c r="I1984" t="str">
        <f>IFERROR(VLOOKUP(tblOrders[[#This Row],[item_id]],Raw_Menu!$A$2:$D$33,3,FALSE),"Unknown")</f>
        <v>American</v>
      </c>
    </row>
    <row r="1985" spans="1:9" x14ac:dyDescent="0.25">
      <c r="A1985">
        <v>1984</v>
      </c>
      <c r="B1985">
        <v>883</v>
      </c>
      <c r="C1985" s="1">
        <v>44941</v>
      </c>
      <c r="D1985" s="2">
        <v>0.70561342592592591</v>
      </c>
      <c r="E1985">
        <v>102</v>
      </c>
      <c r="F1985" s="5">
        <f>IFERROR(VLOOKUP(E1985,Raw_Menu!$A$2:$D$33,4,FALSE),0)</f>
        <v>13.95</v>
      </c>
      <c r="G1985" s="5">
        <f t="shared" si="60"/>
        <v>13.95</v>
      </c>
      <c r="H1985">
        <f t="shared" si="61"/>
        <v>16</v>
      </c>
      <c r="I1985" t="str">
        <f>IFERROR(VLOOKUP(tblOrders[[#This Row],[item_id]],Raw_Menu!$A$2:$D$33,3,FALSE),"Unknown")</f>
        <v>American</v>
      </c>
    </row>
    <row r="1986" spans="1:9" x14ac:dyDescent="0.25">
      <c r="A1986">
        <v>1985</v>
      </c>
      <c r="B1986">
        <v>883</v>
      </c>
      <c r="C1986" s="1">
        <v>44941</v>
      </c>
      <c r="D1986" s="2">
        <v>0.70561342592592591</v>
      </c>
      <c r="E1986">
        <v>108</v>
      </c>
      <c r="F1986" s="5">
        <f>IFERROR(VLOOKUP(E1986,Raw_Menu!$A$2:$D$33,4,FALSE),0)</f>
        <v>14.5</v>
      </c>
      <c r="G1986" s="5">
        <f t="shared" ref="G1986:G2049" si="62">VALUE(F1986)</f>
        <v>14.5</v>
      </c>
      <c r="H1986">
        <f t="shared" ref="H1986:H2049" si="63">HOUR(D1986)</f>
        <v>16</v>
      </c>
      <c r="I1986" t="str">
        <f>IFERROR(VLOOKUP(tblOrders[[#This Row],[item_id]],Raw_Menu!$A$2:$D$33,3,FALSE),"Unknown")</f>
        <v>Asian</v>
      </c>
    </row>
    <row r="1987" spans="1:9" x14ac:dyDescent="0.25">
      <c r="A1987">
        <v>1986</v>
      </c>
      <c r="B1987">
        <v>883</v>
      </c>
      <c r="C1987" s="1">
        <v>44941</v>
      </c>
      <c r="D1987" s="2">
        <v>0.70561342592592591</v>
      </c>
      <c r="E1987">
        <v>109</v>
      </c>
      <c r="F1987" s="5">
        <f>IFERROR(VLOOKUP(E1987,Raw_Menu!$A$2:$D$33,4,FALSE),0)</f>
        <v>17.95</v>
      </c>
      <c r="G1987" s="5">
        <f t="shared" si="62"/>
        <v>17.95</v>
      </c>
      <c r="H1987">
        <f t="shared" si="63"/>
        <v>16</v>
      </c>
      <c r="I1987" t="str">
        <f>IFERROR(VLOOKUP(tblOrders[[#This Row],[item_id]],Raw_Menu!$A$2:$D$33,3,FALSE),"Unknown")</f>
        <v>Asian</v>
      </c>
    </row>
    <row r="1988" spans="1:9" x14ac:dyDescent="0.25">
      <c r="A1988">
        <v>1987</v>
      </c>
      <c r="B1988">
        <v>883</v>
      </c>
      <c r="C1988" s="1">
        <v>44941</v>
      </c>
      <c r="D1988" s="2">
        <v>0.70561342592592591</v>
      </c>
      <c r="E1988">
        <v>119</v>
      </c>
      <c r="F1988" s="5">
        <f>IFERROR(VLOOKUP(E1988,Raw_Menu!$A$2:$D$33,4,FALSE),0)</f>
        <v>11.95</v>
      </c>
      <c r="G1988" s="5">
        <f t="shared" si="62"/>
        <v>11.95</v>
      </c>
      <c r="H1988">
        <f t="shared" si="63"/>
        <v>16</v>
      </c>
      <c r="I1988" t="str">
        <f>IFERROR(VLOOKUP(tblOrders[[#This Row],[item_id]],Raw_Menu!$A$2:$D$33,3,FALSE),"Unknown")</f>
        <v>Mexican</v>
      </c>
    </row>
    <row r="1989" spans="1:9" x14ac:dyDescent="0.25">
      <c r="A1989">
        <v>1988</v>
      </c>
      <c r="B1989">
        <v>884</v>
      </c>
      <c r="C1989" s="1">
        <v>44941</v>
      </c>
      <c r="D1989" s="2">
        <v>0.70642361111111107</v>
      </c>
      <c r="E1989">
        <v>109</v>
      </c>
      <c r="F1989" s="5">
        <f>IFERROR(VLOOKUP(E1989,Raw_Menu!$A$2:$D$33,4,FALSE),0)</f>
        <v>17.95</v>
      </c>
      <c r="G1989" s="5">
        <f t="shared" si="62"/>
        <v>17.95</v>
      </c>
      <c r="H1989">
        <f t="shared" si="63"/>
        <v>16</v>
      </c>
      <c r="I1989" t="str">
        <f>IFERROR(VLOOKUP(tblOrders[[#This Row],[item_id]],Raw_Menu!$A$2:$D$33,3,FALSE),"Unknown")</f>
        <v>Asian</v>
      </c>
    </row>
    <row r="1990" spans="1:9" x14ac:dyDescent="0.25">
      <c r="A1990">
        <v>1989</v>
      </c>
      <c r="B1990">
        <v>885</v>
      </c>
      <c r="C1990" s="1">
        <v>44941</v>
      </c>
      <c r="D1990" s="2">
        <v>0.70688657407407407</v>
      </c>
      <c r="E1990">
        <v>129</v>
      </c>
      <c r="F1990" s="5">
        <f>IFERROR(VLOOKUP(E1990,Raw_Menu!$A$2:$D$33,4,FALSE),0)</f>
        <v>15.5</v>
      </c>
      <c r="G1990" s="5">
        <f t="shared" si="62"/>
        <v>15.5</v>
      </c>
      <c r="H1990">
        <f t="shared" si="63"/>
        <v>16</v>
      </c>
      <c r="I1990" t="str">
        <f>IFERROR(VLOOKUP(tblOrders[[#This Row],[item_id]],Raw_Menu!$A$2:$D$33,3,FALSE),"Unknown")</f>
        <v>Italian</v>
      </c>
    </row>
    <row r="1991" spans="1:9" x14ac:dyDescent="0.25">
      <c r="A1991">
        <v>1990</v>
      </c>
      <c r="B1991">
        <v>885</v>
      </c>
      <c r="C1991" s="1">
        <v>44941</v>
      </c>
      <c r="D1991" s="2">
        <v>0.70688657407407407</v>
      </c>
      <c r="E1991">
        <v>120</v>
      </c>
      <c r="F1991" s="5">
        <f>IFERROR(VLOOKUP(E1991,Raw_Menu!$A$2:$D$33,4,FALSE),0)</f>
        <v>13.95</v>
      </c>
      <c r="G1991" s="5">
        <f t="shared" si="62"/>
        <v>13.95</v>
      </c>
      <c r="H1991">
        <f t="shared" si="63"/>
        <v>16</v>
      </c>
      <c r="I1991" t="str">
        <f>IFERROR(VLOOKUP(tblOrders[[#This Row],[item_id]],Raw_Menu!$A$2:$D$33,3,FALSE),"Unknown")</f>
        <v>Mexican</v>
      </c>
    </row>
    <row r="1992" spans="1:9" x14ac:dyDescent="0.25">
      <c r="A1992">
        <v>1991</v>
      </c>
      <c r="B1992">
        <v>885</v>
      </c>
      <c r="C1992" s="1">
        <v>44941</v>
      </c>
      <c r="D1992" s="2">
        <v>0.70688657407407407</v>
      </c>
      <c r="E1992">
        <v>122</v>
      </c>
      <c r="F1992" s="5">
        <f>IFERROR(VLOOKUP(E1992,Raw_Menu!$A$2:$D$33,4,FALSE),0)</f>
        <v>7</v>
      </c>
      <c r="G1992" s="5">
        <f t="shared" si="62"/>
        <v>7</v>
      </c>
      <c r="H1992">
        <f t="shared" si="63"/>
        <v>16</v>
      </c>
      <c r="I1992" t="str">
        <f>IFERROR(VLOOKUP(tblOrders[[#This Row],[item_id]],Raw_Menu!$A$2:$D$33,3,FALSE),"Unknown")</f>
        <v>Mexican</v>
      </c>
    </row>
    <row r="1993" spans="1:9" x14ac:dyDescent="0.25">
      <c r="A1993">
        <v>1992</v>
      </c>
      <c r="B1993">
        <v>885</v>
      </c>
      <c r="C1993" s="1">
        <v>44941</v>
      </c>
      <c r="D1993" s="2">
        <v>0.70688657407407407</v>
      </c>
      <c r="E1993" t="s">
        <v>95</v>
      </c>
      <c r="F1993" s="5">
        <f>IFERROR(VLOOKUP(E1993,Raw_Menu!$A$2:$D$33,4,FALSE),0)</f>
        <v>0</v>
      </c>
      <c r="G1993" s="5">
        <f t="shared" si="62"/>
        <v>0</v>
      </c>
      <c r="H1993">
        <f t="shared" si="63"/>
        <v>16</v>
      </c>
      <c r="I1993" t="str">
        <f>IFERROR(VLOOKUP(tblOrders[[#This Row],[item_id]],Raw_Menu!$A$2:$D$33,3,FALSE),"Unknown")</f>
        <v>Unknown</v>
      </c>
    </row>
    <row r="1994" spans="1:9" x14ac:dyDescent="0.25">
      <c r="A1994">
        <v>1993</v>
      </c>
      <c r="B1994">
        <v>886</v>
      </c>
      <c r="C1994" s="1">
        <v>44941</v>
      </c>
      <c r="D1994" s="2">
        <v>0.71221064814814816</v>
      </c>
      <c r="E1994">
        <v>128</v>
      </c>
      <c r="F1994" s="5">
        <f>IFERROR(VLOOKUP(E1994,Raw_Menu!$A$2:$D$33,4,FALSE),0)</f>
        <v>15.5</v>
      </c>
      <c r="G1994" s="5">
        <f t="shared" si="62"/>
        <v>15.5</v>
      </c>
      <c r="H1994">
        <f t="shared" si="63"/>
        <v>17</v>
      </c>
      <c r="I1994" t="str">
        <f>IFERROR(VLOOKUP(tblOrders[[#This Row],[item_id]],Raw_Menu!$A$2:$D$33,3,FALSE),"Unknown")</f>
        <v>Italian</v>
      </c>
    </row>
    <row r="1995" spans="1:9" x14ac:dyDescent="0.25">
      <c r="A1995">
        <v>1994</v>
      </c>
      <c r="B1995">
        <v>886</v>
      </c>
      <c r="C1995" s="1">
        <v>44941</v>
      </c>
      <c r="D1995" s="2">
        <v>0.71221064814814816</v>
      </c>
      <c r="E1995">
        <v>120</v>
      </c>
      <c r="F1995" s="5">
        <f>IFERROR(VLOOKUP(E1995,Raw_Menu!$A$2:$D$33,4,FALSE),0)</f>
        <v>13.95</v>
      </c>
      <c r="G1995" s="5">
        <f t="shared" si="62"/>
        <v>13.95</v>
      </c>
      <c r="H1995">
        <f t="shared" si="63"/>
        <v>17</v>
      </c>
      <c r="I1995" t="str">
        <f>IFERROR(VLOOKUP(tblOrders[[#This Row],[item_id]],Raw_Menu!$A$2:$D$33,3,FALSE),"Unknown")</f>
        <v>Mexican</v>
      </c>
    </row>
    <row r="1996" spans="1:9" x14ac:dyDescent="0.25">
      <c r="A1996">
        <v>1995</v>
      </c>
      <c r="B1996">
        <v>886</v>
      </c>
      <c r="C1996" s="1">
        <v>44941</v>
      </c>
      <c r="D1996" s="2">
        <v>0.71221064814814816</v>
      </c>
      <c r="E1996">
        <v>122</v>
      </c>
      <c r="F1996" s="5">
        <f>IFERROR(VLOOKUP(E1996,Raw_Menu!$A$2:$D$33,4,FALSE),0)</f>
        <v>7</v>
      </c>
      <c r="G1996" s="5">
        <f t="shared" si="62"/>
        <v>7</v>
      </c>
      <c r="H1996">
        <f t="shared" si="63"/>
        <v>17</v>
      </c>
      <c r="I1996" t="str">
        <f>IFERROR(VLOOKUP(tblOrders[[#This Row],[item_id]],Raw_Menu!$A$2:$D$33,3,FALSE),"Unknown")</f>
        <v>Mexican</v>
      </c>
    </row>
    <row r="1997" spans="1:9" x14ac:dyDescent="0.25">
      <c r="A1997">
        <v>1996</v>
      </c>
      <c r="B1997">
        <v>887</v>
      </c>
      <c r="C1997" s="1">
        <v>44941</v>
      </c>
      <c r="D1997" s="2">
        <v>0.71803240740740737</v>
      </c>
      <c r="E1997">
        <v>113</v>
      </c>
      <c r="F1997" s="5">
        <f>IFERROR(VLOOKUP(E1997,Raw_Menu!$A$2:$D$33,4,FALSE),0)</f>
        <v>5</v>
      </c>
      <c r="G1997" s="5">
        <f t="shared" si="62"/>
        <v>5</v>
      </c>
      <c r="H1997">
        <f t="shared" si="63"/>
        <v>17</v>
      </c>
      <c r="I1997" t="str">
        <f>IFERROR(VLOOKUP(tblOrders[[#This Row],[item_id]],Raw_Menu!$A$2:$D$33,3,FALSE),"Unknown")</f>
        <v>Asian</v>
      </c>
    </row>
    <row r="1998" spans="1:9" x14ac:dyDescent="0.25">
      <c r="A1998">
        <v>1997</v>
      </c>
      <c r="B1998">
        <v>887</v>
      </c>
      <c r="C1998" s="1">
        <v>44941</v>
      </c>
      <c r="D1998" s="2">
        <v>0.71803240740740737</v>
      </c>
      <c r="E1998">
        <v>122</v>
      </c>
      <c r="F1998" s="5">
        <f>IFERROR(VLOOKUP(E1998,Raw_Menu!$A$2:$D$33,4,FALSE),0)</f>
        <v>7</v>
      </c>
      <c r="G1998" s="5">
        <f t="shared" si="62"/>
        <v>7</v>
      </c>
      <c r="H1998">
        <f t="shared" si="63"/>
        <v>17</v>
      </c>
      <c r="I1998" t="str">
        <f>IFERROR(VLOOKUP(tblOrders[[#This Row],[item_id]],Raw_Menu!$A$2:$D$33,3,FALSE),"Unknown")</f>
        <v>Mexican</v>
      </c>
    </row>
    <row r="1999" spans="1:9" x14ac:dyDescent="0.25">
      <c r="A1999">
        <v>1998</v>
      </c>
      <c r="B1999">
        <v>888</v>
      </c>
      <c r="C1999" s="1">
        <v>44941</v>
      </c>
      <c r="D1999" s="2">
        <v>0.71836805555555561</v>
      </c>
      <c r="E1999">
        <v>120</v>
      </c>
      <c r="F1999" s="5">
        <f>IFERROR(VLOOKUP(E1999,Raw_Menu!$A$2:$D$33,4,FALSE),0)</f>
        <v>13.95</v>
      </c>
      <c r="G1999" s="5">
        <f t="shared" si="62"/>
        <v>13.95</v>
      </c>
      <c r="H1999">
        <f t="shared" si="63"/>
        <v>17</v>
      </c>
      <c r="I1999" t="str">
        <f>IFERROR(VLOOKUP(tblOrders[[#This Row],[item_id]],Raw_Menu!$A$2:$D$33,3,FALSE),"Unknown")</f>
        <v>Mexican</v>
      </c>
    </row>
    <row r="2000" spans="1:9" x14ac:dyDescent="0.25">
      <c r="A2000">
        <v>1999</v>
      </c>
      <c r="B2000">
        <v>888</v>
      </c>
      <c r="C2000" s="1">
        <v>44941</v>
      </c>
      <c r="D2000" s="2">
        <v>0.71836805555555561</v>
      </c>
      <c r="E2000">
        <v>121</v>
      </c>
      <c r="F2000" s="5">
        <f>IFERROR(VLOOKUP(E2000,Raw_Menu!$A$2:$D$33,4,FALSE),0)</f>
        <v>10.5</v>
      </c>
      <c r="G2000" s="5">
        <f t="shared" si="62"/>
        <v>10.5</v>
      </c>
      <c r="H2000">
        <f t="shared" si="63"/>
        <v>17</v>
      </c>
      <c r="I2000" t="str">
        <f>IFERROR(VLOOKUP(tblOrders[[#This Row],[item_id]],Raw_Menu!$A$2:$D$33,3,FALSE),"Unknown")</f>
        <v>Mexican</v>
      </c>
    </row>
    <row r="2001" spans="1:9" x14ac:dyDescent="0.25">
      <c r="A2001">
        <v>2000</v>
      </c>
      <c r="B2001">
        <v>889</v>
      </c>
      <c r="C2001" s="1">
        <v>44941</v>
      </c>
      <c r="D2001" s="2">
        <v>0.72767361111111106</v>
      </c>
      <c r="E2001">
        <v>101</v>
      </c>
      <c r="F2001" s="5">
        <f>IFERROR(VLOOKUP(E2001,Raw_Menu!$A$2:$D$33,4,FALSE),0)</f>
        <v>12.95</v>
      </c>
      <c r="G2001" s="5">
        <f t="shared" si="62"/>
        <v>12.95</v>
      </c>
      <c r="H2001">
        <f t="shared" si="63"/>
        <v>17</v>
      </c>
      <c r="I2001" t="str">
        <f>IFERROR(VLOOKUP(tblOrders[[#This Row],[item_id]],Raw_Menu!$A$2:$D$33,3,FALSE),"Unknown")</f>
        <v>American</v>
      </c>
    </row>
    <row r="2002" spans="1:9" x14ac:dyDescent="0.25">
      <c r="A2002">
        <v>2001</v>
      </c>
      <c r="B2002">
        <v>890</v>
      </c>
      <c r="C2002" s="1">
        <v>44941</v>
      </c>
      <c r="D2002" s="2">
        <v>0.73084490740740737</v>
      </c>
      <c r="E2002">
        <v>125</v>
      </c>
      <c r="F2002" s="5">
        <f>IFERROR(VLOOKUP(E2002,Raw_Menu!$A$2:$D$33,4,FALSE),0)</f>
        <v>17.95</v>
      </c>
      <c r="G2002" s="5">
        <f t="shared" si="62"/>
        <v>17.95</v>
      </c>
      <c r="H2002">
        <f t="shared" si="63"/>
        <v>17</v>
      </c>
      <c r="I2002" t="str">
        <f>IFERROR(VLOOKUP(tblOrders[[#This Row],[item_id]],Raw_Menu!$A$2:$D$33,3,FALSE),"Unknown")</f>
        <v>Italian</v>
      </c>
    </row>
    <row r="2003" spans="1:9" x14ac:dyDescent="0.25">
      <c r="A2003">
        <v>2002</v>
      </c>
      <c r="B2003">
        <v>891</v>
      </c>
      <c r="C2003" s="1">
        <v>44941</v>
      </c>
      <c r="D2003" s="2">
        <v>0.73858796296296292</v>
      </c>
      <c r="E2003">
        <v>130</v>
      </c>
      <c r="F2003" s="5">
        <f>IFERROR(VLOOKUP(E2003,Raw_Menu!$A$2:$D$33,4,FALSE),0)</f>
        <v>19.95</v>
      </c>
      <c r="G2003" s="5">
        <f t="shared" si="62"/>
        <v>19.95</v>
      </c>
      <c r="H2003">
        <f t="shared" si="63"/>
        <v>17</v>
      </c>
      <c r="I2003" t="str">
        <f>IFERROR(VLOOKUP(tblOrders[[#This Row],[item_id]],Raw_Menu!$A$2:$D$33,3,FALSE),"Unknown")</f>
        <v>Italian</v>
      </c>
    </row>
    <row r="2004" spans="1:9" x14ac:dyDescent="0.25">
      <c r="A2004">
        <v>2003</v>
      </c>
      <c r="B2004">
        <v>892</v>
      </c>
      <c r="C2004" s="1">
        <v>44941</v>
      </c>
      <c r="D2004" s="2">
        <v>0.75311342592592589</v>
      </c>
      <c r="E2004">
        <v>125</v>
      </c>
      <c r="F2004" s="5">
        <f>IFERROR(VLOOKUP(E2004,Raw_Menu!$A$2:$D$33,4,FALSE),0)</f>
        <v>17.95</v>
      </c>
      <c r="G2004" s="5">
        <f t="shared" si="62"/>
        <v>17.95</v>
      </c>
      <c r="H2004">
        <f t="shared" si="63"/>
        <v>18</v>
      </c>
      <c r="I2004" t="str">
        <f>IFERROR(VLOOKUP(tblOrders[[#This Row],[item_id]],Raw_Menu!$A$2:$D$33,3,FALSE),"Unknown")</f>
        <v>Italian</v>
      </c>
    </row>
    <row r="2005" spans="1:9" x14ac:dyDescent="0.25">
      <c r="A2005">
        <v>2004</v>
      </c>
      <c r="B2005">
        <v>892</v>
      </c>
      <c r="C2005" s="1">
        <v>44941</v>
      </c>
      <c r="D2005" s="2">
        <v>0.75311342592592589</v>
      </c>
      <c r="E2005">
        <v>128</v>
      </c>
      <c r="F2005" s="5">
        <f>IFERROR(VLOOKUP(E2005,Raw_Menu!$A$2:$D$33,4,FALSE),0)</f>
        <v>15.5</v>
      </c>
      <c r="G2005" s="5">
        <f t="shared" si="62"/>
        <v>15.5</v>
      </c>
      <c r="H2005">
        <f t="shared" si="63"/>
        <v>18</v>
      </c>
      <c r="I2005" t="str">
        <f>IFERROR(VLOOKUP(tblOrders[[#This Row],[item_id]],Raw_Menu!$A$2:$D$33,3,FALSE),"Unknown")</f>
        <v>Italian</v>
      </c>
    </row>
    <row r="2006" spans="1:9" x14ac:dyDescent="0.25">
      <c r="A2006">
        <v>2005</v>
      </c>
      <c r="B2006">
        <v>893</v>
      </c>
      <c r="C2006" s="1">
        <v>44941</v>
      </c>
      <c r="D2006" s="2">
        <v>0.76067129629629626</v>
      </c>
      <c r="E2006">
        <v>125</v>
      </c>
      <c r="F2006" s="5">
        <f>IFERROR(VLOOKUP(E2006,Raw_Menu!$A$2:$D$33,4,FALSE),0)</f>
        <v>17.95</v>
      </c>
      <c r="G2006" s="5">
        <f t="shared" si="62"/>
        <v>17.95</v>
      </c>
      <c r="H2006">
        <f t="shared" si="63"/>
        <v>18</v>
      </c>
      <c r="I2006" t="str">
        <f>IFERROR(VLOOKUP(tblOrders[[#This Row],[item_id]],Raw_Menu!$A$2:$D$33,3,FALSE),"Unknown")</f>
        <v>Italian</v>
      </c>
    </row>
    <row r="2007" spans="1:9" x14ac:dyDescent="0.25">
      <c r="A2007">
        <v>2006</v>
      </c>
      <c r="B2007">
        <v>894</v>
      </c>
      <c r="C2007" s="1">
        <v>44941</v>
      </c>
      <c r="D2007" s="2">
        <v>0.76210648148148152</v>
      </c>
      <c r="E2007">
        <v>111</v>
      </c>
      <c r="F2007" s="5">
        <f>IFERROR(VLOOKUP(E2007,Raw_Menu!$A$2:$D$33,4,FALSE),0)</f>
        <v>11.95</v>
      </c>
      <c r="G2007" s="5">
        <f t="shared" si="62"/>
        <v>11.95</v>
      </c>
      <c r="H2007">
        <f t="shared" si="63"/>
        <v>18</v>
      </c>
      <c r="I2007" t="str">
        <f>IFERROR(VLOOKUP(tblOrders[[#This Row],[item_id]],Raw_Menu!$A$2:$D$33,3,FALSE),"Unknown")</f>
        <v>Asian</v>
      </c>
    </row>
    <row r="2008" spans="1:9" x14ac:dyDescent="0.25">
      <c r="A2008">
        <v>2007</v>
      </c>
      <c r="B2008">
        <v>895</v>
      </c>
      <c r="C2008" s="1">
        <v>44941</v>
      </c>
      <c r="D2008" s="2">
        <v>0.76262731481481483</v>
      </c>
      <c r="E2008">
        <v>101</v>
      </c>
      <c r="F2008" s="5">
        <f>IFERROR(VLOOKUP(E2008,Raw_Menu!$A$2:$D$33,4,FALSE),0)</f>
        <v>12.95</v>
      </c>
      <c r="G2008" s="5">
        <f t="shared" si="62"/>
        <v>12.95</v>
      </c>
      <c r="H2008">
        <f t="shared" si="63"/>
        <v>18</v>
      </c>
      <c r="I2008" t="str">
        <f>IFERROR(VLOOKUP(tblOrders[[#This Row],[item_id]],Raw_Menu!$A$2:$D$33,3,FALSE),"Unknown")</f>
        <v>American</v>
      </c>
    </row>
    <row r="2009" spans="1:9" x14ac:dyDescent="0.25">
      <c r="A2009">
        <v>2008</v>
      </c>
      <c r="B2009">
        <v>895</v>
      </c>
      <c r="C2009" s="1">
        <v>44941</v>
      </c>
      <c r="D2009" s="2">
        <v>0.76262731481481483</v>
      </c>
      <c r="E2009">
        <v>109</v>
      </c>
      <c r="F2009" s="5">
        <f>IFERROR(VLOOKUP(E2009,Raw_Menu!$A$2:$D$33,4,FALSE),0)</f>
        <v>17.95</v>
      </c>
      <c r="G2009" s="5">
        <f t="shared" si="62"/>
        <v>17.95</v>
      </c>
      <c r="H2009">
        <f t="shared" si="63"/>
        <v>18</v>
      </c>
      <c r="I2009" t="str">
        <f>IFERROR(VLOOKUP(tblOrders[[#This Row],[item_id]],Raw_Menu!$A$2:$D$33,3,FALSE),"Unknown")</f>
        <v>Asian</v>
      </c>
    </row>
    <row r="2010" spans="1:9" x14ac:dyDescent="0.25">
      <c r="A2010">
        <v>2009</v>
      </c>
      <c r="B2010">
        <v>895</v>
      </c>
      <c r="C2010" s="1">
        <v>44941</v>
      </c>
      <c r="D2010" s="2">
        <v>0.76262731481481483</v>
      </c>
      <c r="E2010">
        <v>113</v>
      </c>
      <c r="F2010" s="5">
        <f>IFERROR(VLOOKUP(E2010,Raw_Menu!$A$2:$D$33,4,FALSE),0)</f>
        <v>5</v>
      </c>
      <c r="G2010" s="5">
        <f t="shared" si="62"/>
        <v>5</v>
      </c>
      <c r="H2010">
        <f t="shared" si="63"/>
        <v>18</v>
      </c>
      <c r="I2010" t="str">
        <f>IFERROR(VLOOKUP(tblOrders[[#This Row],[item_id]],Raw_Menu!$A$2:$D$33,3,FALSE),"Unknown")</f>
        <v>Asian</v>
      </c>
    </row>
    <row r="2011" spans="1:9" x14ac:dyDescent="0.25">
      <c r="A2011">
        <v>2010</v>
      </c>
      <c r="B2011">
        <v>896</v>
      </c>
      <c r="C2011" s="1">
        <v>44941</v>
      </c>
      <c r="D2011" s="2">
        <v>0.76907407407407402</v>
      </c>
      <c r="E2011">
        <v>102</v>
      </c>
      <c r="F2011" s="5">
        <f>IFERROR(VLOOKUP(E2011,Raw_Menu!$A$2:$D$33,4,FALSE),0)</f>
        <v>13.95</v>
      </c>
      <c r="G2011" s="5">
        <f t="shared" si="62"/>
        <v>13.95</v>
      </c>
      <c r="H2011">
        <f t="shared" si="63"/>
        <v>18</v>
      </c>
      <c r="I2011" t="str">
        <f>IFERROR(VLOOKUP(tblOrders[[#This Row],[item_id]],Raw_Menu!$A$2:$D$33,3,FALSE),"Unknown")</f>
        <v>American</v>
      </c>
    </row>
    <row r="2012" spans="1:9" x14ac:dyDescent="0.25">
      <c r="A2012">
        <v>2011</v>
      </c>
      <c r="B2012">
        <v>896</v>
      </c>
      <c r="C2012" s="1">
        <v>44941</v>
      </c>
      <c r="D2012" s="2">
        <v>0.76907407407407402</v>
      </c>
      <c r="E2012">
        <v>124</v>
      </c>
      <c r="F2012" s="5">
        <f>IFERROR(VLOOKUP(E2012,Raw_Menu!$A$2:$D$33,4,FALSE),0)</f>
        <v>14.5</v>
      </c>
      <c r="G2012" s="5">
        <f t="shared" si="62"/>
        <v>14.5</v>
      </c>
      <c r="H2012">
        <f t="shared" si="63"/>
        <v>18</v>
      </c>
      <c r="I2012" t="str">
        <f>IFERROR(VLOOKUP(tblOrders[[#This Row],[item_id]],Raw_Menu!$A$2:$D$33,3,FALSE),"Unknown")</f>
        <v>Italian</v>
      </c>
    </row>
    <row r="2013" spans="1:9" x14ac:dyDescent="0.25">
      <c r="A2013">
        <v>2012</v>
      </c>
      <c r="B2013">
        <v>897</v>
      </c>
      <c r="C2013" s="1">
        <v>44941</v>
      </c>
      <c r="D2013" s="2">
        <v>0.78688657407407403</v>
      </c>
      <c r="E2013">
        <v>110</v>
      </c>
      <c r="F2013" s="5">
        <f>IFERROR(VLOOKUP(E2013,Raw_Menu!$A$2:$D$33,4,FALSE),0)</f>
        <v>17.95</v>
      </c>
      <c r="G2013" s="5">
        <f t="shared" si="62"/>
        <v>17.95</v>
      </c>
      <c r="H2013">
        <f t="shared" si="63"/>
        <v>18</v>
      </c>
      <c r="I2013" t="str">
        <f>IFERROR(VLOOKUP(tblOrders[[#This Row],[item_id]],Raw_Menu!$A$2:$D$33,3,FALSE),"Unknown")</f>
        <v>Asian</v>
      </c>
    </row>
    <row r="2014" spans="1:9" x14ac:dyDescent="0.25">
      <c r="A2014">
        <v>2013</v>
      </c>
      <c r="B2014">
        <v>897</v>
      </c>
      <c r="C2014" s="1">
        <v>44941</v>
      </c>
      <c r="D2014" s="2">
        <v>0.78688657407407403</v>
      </c>
      <c r="E2014">
        <v>129</v>
      </c>
      <c r="F2014" s="5">
        <f>IFERROR(VLOOKUP(E2014,Raw_Menu!$A$2:$D$33,4,FALSE),0)</f>
        <v>15.5</v>
      </c>
      <c r="G2014" s="5">
        <f t="shared" si="62"/>
        <v>15.5</v>
      </c>
      <c r="H2014">
        <f t="shared" si="63"/>
        <v>18</v>
      </c>
      <c r="I2014" t="str">
        <f>IFERROR(VLOOKUP(tblOrders[[#This Row],[item_id]],Raw_Menu!$A$2:$D$33,3,FALSE),"Unknown")</f>
        <v>Italian</v>
      </c>
    </row>
    <row r="2015" spans="1:9" x14ac:dyDescent="0.25">
      <c r="A2015">
        <v>2014</v>
      </c>
      <c r="B2015">
        <v>897</v>
      </c>
      <c r="C2015" s="1">
        <v>44941</v>
      </c>
      <c r="D2015" s="2">
        <v>0.78688657407407403</v>
      </c>
      <c r="E2015">
        <v>131</v>
      </c>
      <c r="F2015" s="5">
        <f>IFERROR(VLOOKUP(E2015,Raw_Menu!$A$2:$D$33,4,FALSE),0)</f>
        <v>17.95</v>
      </c>
      <c r="G2015" s="5">
        <f t="shared" si="62"/>
        <v>17.95</v>
      </c>
      <c r="H2015">
        <f t="shared" si="63"/>
        <v>18</v>
      </c>
      <c r="I2015" t="str">
        <f>IFERROR(VLOOKUP(tblOrders[[#This Row],[item_id]],Raw_Menu!$A$2:$D$33,3,FALSE),"Unknown")</f>
        <v>Italian</v>
      </c>
    </row>
    <row r="2016" spans="1:9" x14ac:dyDescent="0.25">
      <c r="A2016">
        <v>2015</v>
      </c>
      <c r="B2016">
        <v>898</v>
      </c>
      <c r="C2016" s="1">
        <v>44941</v>
      </c>
      <c r="D2016" s="2">
        <v>0.78945601851851854</v>
      </c>
      <c r="E2016">
        <v>108</v>
      </c>
      <c r="F2016" s="5">
        <f>IFERROR(VLOOKUP(E2016,Raw_Menu!$A$2:$D$33,4,FALSE),0)</f>
        <v>14.5</v>
      </c>
      <c r="G2016" s="5">
        <f t="shared" si="62"/>
        <v>14.5</v>
      </c>
      <c r="H2016">
        <f t="shared" si="63"/>
        <v>18</v>
      </c>
      <c r="I2016" t="str">
        <f>IFERROR(VLOOKUP(tblOrders[[#This Row],[item_id]],Raw_Menu!$A$2:$D$33,3,FALSE),"Unknown")</f>
        <v>Asian</v>
      </c>
    </row>
    <row r="2017" spans="1:9" x14ac:dyDescent="0.25">
      <c r="A2017">
        <v>2016</v>
      </c>
      <c r="B2017">
        <v>899</v>
      </c>
      <c r="C2017" s="1">
        <v>44941</v>
      </c>
      <c r="D2017" s="2">
        <v>0.79599537037037038</v>
      </c>
      <c r="E2017">
        <v>122</v>
      </c>
      <c r="F2017" s="5">
        <f>IFERROR(VLOOKUP(E2017,Raw_Menu!$A$2:$D$33,4,FALSE),0)</f>
        <v>7</v>
      </c>
      <c r="G2017" s="5">
        <f t="shared" si="62"/>
        <v>7</v>
      </c>
      <c r="H2017">
        <f t="shared" si="63"/>
        <v>19</v>
      </c>
      <c r="I2017" t="str">
        <f>IFERROR(VLOOKUP(tblOrders[[#This Row],[item_id]],Raw_Menu!$A$2:$D$33,3,FALSE),"Unknown")</f>
        <v>Mexican</v>
      </c>
    </row>
    <row r="2018" spans="1:9" x14ac:dyDescent="0.25">
      <c r="A2018">
        <v>2017</v>
      </c>
      <c r="B2018">
        <v>899</v>
      </c>
      <c r="C2018" s="1">
        <v>44941</v>
      </c>
      <c r="D2018" s="2">
        <v>0.79599537037037038</v>
      </c>
      <c r="E2018" t="s">
        <v>95</v>
      </c>
      <c r="F2018" s="5">
        <f>IFERROR(VLOOKUP(E2018,Raw_Menu!$A$2:$D$33,4,FALSE),0)</f>
        <v>0</v>
      </c>
      <c r="G2018" s="5">
        <f t="shared" si="62"/>
        <v>0</v>
      </c>
      <c r="H2018">
        <f t="shared" si="63"/>
        <v>19</v>
      </c>
      <c r="I2018" t="str">
        <f>IFERROR(VLOOKUP(tblOrders[[#This Row],[item_id]],Raw_Menu!$A$2:$D$33,3,FALSE),"Unknown")</f>
        <v>Unknown</v>
      </c>
    </row>
    <row r="2019" spans="1:9" x14ac:dyDescent="0.25">
      <c r="A2019">
        <v>2018</v>
      </c>
      <c r="B2019">
        <v>900</v>
      </c>
      <c r="C2019" s="1">
        <v>44941</v>
      </c>
      <c r="D2019" s="2">
        <v>0.79850694444444448</v>
      </c>
      <c r="E2019">
        <v>113</v>
      </c>
      <c r="F2019" s="5">
        <f>IFERROR(VLOOKUP(E2019,Raw_Menu!$A$2:$D$33,4,FALSE),0)</f>
        <v>5</v>
      </c>
      <c r="G2019" s="5">
        <f t="shared" si="62"/>
        <v>5</v>
      </c>
      <c r="H2019">
        <f t="shared" si="63"/>
        <v>19</v>
      </c>
      <c r="I2019" t="str">
        <f>IFERROR(VLOOKUP(tblOrders[[#This Row],[item_id]],Raw_Menu!$A$2:$D$33,3,FALSE),"Unknown")</f>
        <v>Asian</v>
      </c>
    </row>
    <row r="2020" spans="1:9" x14ac:dyDescent="0.25">
      <c r="A2020">
        <v>2019</v>
      </c>
      <c r="B2020">
        <v>900</v>
      </c>
      <c r="C2020" s="1">
        <v>44941</v>
      </c>
      <c r="D2020" s="2">
        <v>0.79850694444444448</v>
      </c>
      <c r="E2020">
        <v>113</v>
      </c>
      <c r="F2020" s="5">
        <f>IFERROR(VLOOKUP(E2020,Raw_Menu!$A$2:$D$33,4,FALSE),0)</f>
        <v>5</v>
      </c>
      <c r="G2020" s="5">
        <f t="shared" si="62"/>
        <v>5</v>
      </c>
      <c r="H2020">
        <f t="shared" si="63"/>
        <v>19</v>
      </c>
      <c r="I2020" t="str">
        <f>IFERROR(VLOOKUP(tblOrders[[#This Row],[item_id]],Raw_Menu!$A$2:$D$33,3,FALSE),"Unknown")</f>
        <v>Asian</v>
      </c>
    </row>
    <row r="2021" spans="1:9" x14ac:dyDescent="0.25">
      <c r="A2021">
        <v>2020</v>
      </c>
      <c r="B2021">
        <v>901</v>
      </c>
      <c r="C2021" s="1">
        <v>44941</v>
      </c>
      <c r="D2021" s="2">
        <v>0.80290509259259257</v>
      </c>
      <c r="E2021">
        <v>107</v>
      </c>
      <c r="F2021" s="5">
        <f>IFERROR(VLOOKUP(E2021,Raw_Menu!$A$2:$D$33,4,FALSE),0)</f>
        <v>16.5</v>
      </c>
      <c r="G2021" s="5">
        <f t="shared" si="62"/>
        <v>16.5</v>
      </c>
      <c r="H2021">
        <f t="shared" si="63"/>
        <v>19</v>
      </c>
      <c r="I2021" t="str">
        <f>IFERROR(VLOOKUP(tblOrders[[#This Row],[item_id]],Raw_Menu!$A$2:$D$33,3,FALSE),"Unknown")</f>
        <v>Asian</v>
      </c>
    </row>
    <row r="2022" spans="1:9" x14ac:dyDescent="0.25">
      <c r="A2022">
        <v>2021</v>
      </c>
      <c r="B2022">
        <v>902</v>
      </c>
      <c r="C2022" s="1">
        <v>44941</v>
      </c>
      <c r="D2022" s="2">
        <v>0.80625000000000002</v>
      </c>
      <c r="E2022">
        <v>118</v>
      </c>
      <c r="F2022" s="5">
        <f>IFERROR(VLOOKUP(E2022,Raw_Menu!$A$2:$D$33,4,FALSE),0)</f>
        <v>14.95</v>
      </c>
      <c r="G2022" s="5">
        <f t="shared" si="62"/>
        <v>14.95</v>
      </c>
      <c r="H2022">
        <f t="shared" si="63"/>
        <v>19</v>
      </c>
      <c r="I2022" t="str">
        <f>IFERROR(VLOOKUP(tblOrders[[#This Row],[item_id]],Raw_Menu!$A$2:$D$33,3,FALSE),"Unknown")</f>
        <v>Mexican</v>
      </c>
    </row>
    <row r="2023" spans="1:9" x14ac:dyDescent="0.25">
      <c r="A2023">
        <v>2022</v>
      </c>
      <c r="B2023">
        <v>903</v>
      </c>
      <c r="C2023" s="1">
        <v>44941</v>
      </c>
      <c r="D2023" s="2">
        <v>0.81067129629629631</v>
      </c>
      <c r="E2023">
        <v>108</v>
      </c>
      <c r="F2023" s="5">
        <f>IFERROR(VLOOKUP(E2023,Raw_Menu!$A$2:$D$33,4,FALSE),0)</f>
        <v>14.5</v>
      </c>
      <c r="G2023" s="5">
        <f t="shared" si="62"/>
        <v>14.5</v>
      </c>
      <c r="H2023">
        <f t="shared" si="63"/>
        <v>19</v>
      </c>
      <c r="I2023" t="str">
        <f>IFERROR(VLOOKUP(tblOrders[[#This Row],[item_id]],Raw_Menu!$A$2:$D$33,3,FALSE),"Unknown")</f>
        <v>Asian</v>
      </c>
    </row>
    <row r="2024" spans="1:9" x14ac:dyDescent="0.25">
      <c r="A2024">
        <v>2023</v>
      </c>
      <c r="B2024">
        <v>903</v>
      </c>
      <c r="C2024" s="1">
        <v>44941</v>
      </c>
      <c r="D2024" s="2">
        <v>0.81067129629629631</v>
      </c>
      <c r="E2024">
        <v>118</v>
      </c>
      <c r="F2024" s="5">
        <f>IFERROR(VLOOKUP(E2024,Raw_Menu!$A$2:$D$33,4,FALSE),0)</f>
        <v>14.95</v>
      </c>
      <c r="G2024" s="5">
        <f t="shared" si="62"/>
        <v>14.95</v>
      </c>
      <c r="H2024">
        <f t="shared" si="63"/>
        <v>19</v>
      </c>
      <c r="I2024" t="str">
        <f>IFERROR(VLOOKUP(tblOrders[[#This Row],[item_id]],Raw_Menu!$A$2:$D$33,3,FALSE),"Unknown")</f>
        <v>Mexican</v>
      </c>
    </row>
    <row r="2025" spans="1:9" x14ac:dyDescent="0.25">
      <c r="A2025">
        <v>2024</v>
      </c>
      <c r="B2025">
        <v>903</v>
      </c>
      <c r="C2025" s="1">
        <v>44941</v>
      </c>
      <c r="D2025" s="2">
        <v>0.81067129629629631</v>
      </c>
      <c r="E2025">
        <v>121</v>
      </c>
      <c r="F2025" s="5">
        <f>IFERROR(VLOOKUP(E2025,Raw_Menu!$A$2:$D$33,4,FALSE),0)</f>
        <v>10.5</v>
      </c>
      <c r="G2025" s="5">
        <f t="shared" si="62"/>
        <v>10.5</v>
      </c>
      <c r="H2025">
        <f t="shared" si="63"/>
        <v>19</v>
      </c>
      <c r="I2025" t="str">
        <f>IFERROR(VLOOKUP(tblOrders[[#This Row],[item_id]],Raw_Menu!$A$2:$D$33,3,FALSE),"Unknown")</f>
        <v>Mexican</v>
      </c>
    </row>
    <row r="2026" spans="1:9" x14ac:dyDescent="0.25">
      <c r="A2026">
        <v>2025</v>
      </c>
      <c r="B2026">
        <v>904</v>
      </c>
      <c r="C2026" s="1">
        <v>44941</v>
      </c>
      <c r="D2026" s="2">
        <v>0.8382060185185185</v>
      </c>
      <c r="E2026">
        <v>101</v>
      </c>
      <c r="F2026" s="5">
        <f>IFERROR(VLOOKUP(E2026,Raw_Menu!$A$2:$D$33,4,FALSE),0)</f>
        <v>12.95</v>
      </c>
      <c r="G2026" s="5">
        <f t="shared" si="62"/>
        <v>12.95</v>
      </c>
      <c r="H2026">
        <f t="shared" si="63"/>
        <v>20</v>
      </c>
      <c r="I2026" t="str">
        <f>IFERROR(VLOOKUP(tblOrders[[#This Row],[item_id]],Raw_Menu!$A$2:$D$33,3,FALSE),"Unknown")</f>
        <v>American</v>
      </c>
    </row>
    <row r="2027" spans="1:9" x14ac:dyDescent="0.25">
      <c r="A2027">
        <v>2026</v>
      </c>
      <c r="B2027">
        <v>904</v>
      </c>
      <c r="C2027" s="1">
        <v>44941</v>
      </c>
      <c r="D2027" s="2">
        <v>0.8382060185185185</v>
      </c>
      <c r="E2027">
        <v>112</v>
      </c>
      <c r="F2027" s="5">
        <f>IFERROR(VLOOKUP(E2027,Raw_Menu!$A$2:$D$33,4,FALSE),0)</f>
        <v>14.95</v>
      </c>
      <c r="G2027" s="5">
        <f t="shared" si="62"/>
        <v>14.95</v>
      </c>
      <c r="H2027">
        <f t="shared" si="63"/>
        <v>20</v>
      </c>
      <c r="I2027" t="str">
        <f>IFERROR(VLOOKUP(tblOrders[[#This Row],[item_id]],Raw_Menu!$A$2:$D$33,3,FALSE),"Unknown")</f>
        <v>Asian</v>
      </c>
    </row>
    <row r="2028" spans="1:9" x14ac:dyDescent="0.25">
      <c r="A2028">
        <v>2027</v>
      </c>
      <c r="B2028">
        <v>905</v>
      </c>
      <c r="C2028" s="1">
        <v>44941</v>
      </c>
      <c r="D2028" s="2">
        <v>0.84173611111111113</v>
      </c>
      <c r="E2028">
        <v>101</v>
      </c>
      <c r="F2028" s="5">
        <f>IFERROR(VLOOKUP(E2028,Raw_Menu!$A$2:$D$33,4,FALSE),0)</f>
        <v>12.95</v>
      </c>
      <c r="G2028" s="5">
        <f t="shared" si="62"/>
        <v>12.95</v>
      </c>
      <c r="H2028">
        <f t="shared" si="63"/>
        <v>20</v>
      </c>
      <c r="I2028" t="str">
        <f>IFERROR(VLOOKUP(tblOrders[[#This Row],[item_id]],Raw_Menu!$A$2:$D$33,3,FALSE),"Unknown")</f>
        <v>American</v>
      </c>
    </row>
    <row r="2029" spans="1:9" x14ac:dyDescent="0.25">
      <c r="A2029">
        <v>2028</v>
      </c>
      <c r="B2029">
        <v>905</v>
      </c>
      <c r="C2029" s="1">
        <v>44941</v>
      </c>
      <c r="D2029" s="2">
        <v>0.84173611111111113</v>
      </c>
      <c r="E2029">
        <v>127</v>
      </c>
      <c r="F2029" s="5">
        <f>IFERROR(VLOOKUP(E2029,Raw_Menu!$A$2:$D$33,4,FALSE),0)</f>
        <v>17.95</v>
      </c>
      <c r="G2029" s="5">
        <f t="shared" si="62"/>
        <v>17.95</v>
      </c>
      <c r="H2029">
        <f t="shared" si="63"/>
        <v>20</v>
      </c>
      <c r="I2029" t="str">
        <f>IFERROR(VLOOKUP(tblOrders[[#This Row],[item_id]],Raw_Menu!$A$2:$D$33,3,FALSE),"Unknown")</f>
        <v>Italian</v>
      </c>
    </row>
    <row r="2030" spans="1:9" x14ac:dyDescent="0.25">
      <c r="A2030">
        <v>2029</v>
      </c>
      <c r="B2030">
        <v>905</v>
      </c>
      <c r="C2030" s="1">
        <v>44941</v>
      </c>
      <c r="D2030" s="2">
        <v>0.84173611111111113</v>
      </c>
      <c r="E2030">
        <v>132</v>
      </c>
      <c r="F2030" s="5">
        <f>IFERROR(VLOOKUP(E2030,Raw_Menu!$A$2:$D$33,4,FALSE),0)</f>
        <v>16.95</v>
      </c>
      <c r="G2030" s="5">
        <f t="shared" si="62"/>
        <v>16.95</v>
      </c>
      <c r="H2030">
        <f t="shared" si="63"/>
        <v>20</v>
      </c>
      <c r="I2030" t="str">
        <f>IFERROR(VLOOKUP(tblOrders[[#This Row],[item_id]],Raw_Menu!$A$2:$D$33,3,FALSE),"Unknown")</f>
        <v>Italian</v>
      </c>
    </row>
    <row r="2031" spans="1:9" x14ac:dyDescent="0.25">
      <c r="A2031">
        <v>2030</v>
      </c>
      <c r="B2031">
        <v>906</v>
      </c>
      <c r="C2031" s="1">
        <v>44941</v>
      </c>
      <c r="D2031" s="2">
        <v>0.86943287037037043</v>
      </c>
      <c r="E2031">
        <v>121</v>
      </c>
      <c r="F2031" s="5">
        <f>IFERROR(VLOOKUP(E2031,Raw_Menu!$A$2:$D$33,4,FALSE),0)</f>
        <v>10.5</v>
      </c>
      <c r="G2031" s="5">
        <f t="shared" si="62"/>
        <v>10.5</v>
      </c>
      <c r="H2031">
        <f t="shared" si="63"/>
        <v>20</v>
      </c>
      <c r="I2031" t="str">
        <f>IFERROR(VLOOKUP(tblOrders[[#This Row],[item_id]],Raw_Menu!$A$2:$D$33,3,FALSE),"Unknown")</f>
        <v>Mexican</v>
      </c>
    </row>
    <row r="2032" spans="1:9" x14ac:dyDescent="0.25">
      <c r="A2032">
        <v>2031</v>
      </c>
      <c r="B2032">
        <v>906</v>
      </c>
      <c r="C2032" s="1">
        <v>44941</v>
      </c>
      <c r="D2032" s="2">
        <v>0.86943287037037043</v>
      </c>
      <c r="E2032">
        <v>105</v>
      </c>
      <c r="F2032" s="5">
        <f>IFERROR(VLOOKUP(E2032,Raw_Menu!$A$2:$D$33,4,FALSE),0)</f>
        <v>7</v>
      </c>
      <c r="G2032" s="5">
        <f t="shared" si="62"/>
        <v>7</v>
      </c>
      <c r="H2032">
        <f t="shared" si="63"/>
        <v>20</v>
      </c>
      <c r="I2032" t="str">
        <f>IFERROR(VLOOKUP(tblOrders[[#This Row],[item_id]],Raw_Menu!$A$2:$D$33,3,FALSE),"Unknown")</f>
        <v>American</v>
      </c>
    </row>
    <row r="2033" spans="1:9" x14ac:dyDescent="0.25">
      <c r="A2033">
        <v>2032</v>
      </c>
      <c r="B2033">
        <v>907</v>
      </c>
      <c r="C2033" s="1">
        <v>44941</v>
      </c>
      <c r="D2033" s="2">
        <v>0.8712037037037037</v>
      </c>
      <c r="E2033">
        <v>120</v>
      </c>
      <c r="F2033" s="5">
        <f>IFERROR(VLOOKUP(E2033,Raw_Menu!$A$2:$D$33,4,FALSE),0)</f>
        <v>13.95</v>
      </c>
      <c r="G2033" s="5">
        <f t="shared" si="62"/>
        <v>13.95</v>
      </c>
      <c r="H2033">
        <f t="shared" si="63"/>
        <v>20</v>
      </c>
      <c r="I2033" t="str">
        <f>IFERROR(VLOOKUP(tblOrders[[#This Row],[item_id]],Raw_Menu!$A$2:$D$33,3,FALSE),"Unknown")</f>
        <v>Mexican</v>
      </c>
    </row>
    <row r="2034" spans="1:9" x14ac:dyDescent="0.25">
      <c r="A2034">
        <v>2033</v>
      </c>
      <c r="B2034">
        <v>908</v>
      </c>
      <c r="C2034" s="1">
        <v>44941</v>
      </c>
      <c r="D2034" s="2">
        <v>0.90453703703703703</v>
      </c>
      <c r="E2034">
        <v>113</v>
      </c>
      <c r="F2034" s="5">
        <f>IFERROR(VLOOKUP(E2034,Raw_Menu!$A$2:$D$33,4,FALSE),0)</f>
        <v>5</v>
      </c>
      <c r="G2034" s="5">
        <f t="shared" si="62"/>
        <v>5</v>
      </c>
      <c r="H2034">
        <f t="shared" si="63"/>
        <v>21</v>
      </c>
      <c r="I2034" t="str">
        <f>IFERROR(VLOOKUP(tblOrders[[#This Row],[item_id]],Raw_Menu!$A$2:$D$33,3,FALSE),"Unknown")</f>
        <v>Asian</v>
      </c>
    </row>
    <row r="2035" spans="1:9" x14ac:dyDescent="0.25">
      <c r="A2035">
        <v>2034</v>
      </c>
      <c r="B2035">
        <v>908</v>
      </c>
      <c r="C2035" s="1">
        <v>44941</v>
      </c>
      <c r="D2035" s="2">
        <v>0.90453703703703703</v>
      </c>
      <c r="E2035">
        <v>106</v>
      </c>
      <c r="F2035" s="5">
        <f>IFERROR(VLOOKUP(E2035,Raw_Menu!$A$2:$D$33,4,FALSE),0)</f>
        <v>7</v>
      </c>
      <c r="G2035" s="5">
        <f t="shared" si="62"/>
        <v>7</v>
      </c>
      <c r="H2035">
        <f t="shared" si="63"/>
        <v>21</v>
      </c>
      <c r="I2035" t="str">
        <f>IFERROR(VLOOKUP(tblOrders[[#This Row],[item_id]],Raw_Menu!$A$2:$D$33,3,FALSE),"Unknown")</f>
        <v>American</v>
      </c>
    </row>
    <row r="2036" spans="1:9" x14ac:dyDescent="0.25">
      <c r="A2036">
        <v>2035</v>
      </c>
      <c r="B2036">
        <v>909</v>
      </c>
      <c r="C2036" s="1">
        <v>44942</v>
      </c>
      <c r="D2036" s="2">
        <v>0.47181712962962957</v>
      </c>
      <c r="E2036">
        <v>101</v>
      </c>
      <c r="F2036" s="5">
        <f>IFERROR(VLOOKUP(E2036,Raw_Menu!$A$2:$D$33,4,FALSE),0)</f>
        <v>12.95</v>
      </c>
      <c r="G2036" s="5">
        <f t="shared" si="62"/>
        <v>12.95</v>
      </c>
      <c r="H2036">
        <f t="shared" si="63"/>
        <v>11</v>
      </c>
      <c r="I2036" t="str">
        <f>IFERROR(VLOOKUP(tblOrders[[#This Row],[item_id]],Raw_Menu!$A$2:$D$33,3,FALSE),"Unknown")</f>
        <v>American</v>
      </c>
    </row>
    <row r="2037" spans="1:9" x14ac:dyDescent="0.25">
      <c r="A2037">
        <v>2036</v>
      </c>
      <c r="B2037">
        <v>909</v>
      </c>
      <c r="C2037" s="1">
        <v>44942</v>
      </c>
      <c r="D2037" s="2">
        <v>0.47181712962962957</v>
      </c>
      <c r="E2037">
        <v>127</v>
      </c>
      <c r="F2037" s="5">
        <f>IFERROR(VLOOKUP(E2037,Raw_Menu!$A$2:$D$33,4,FALSE),0)</f>
        <v>17.95</v>
      </c>
      <c r="G2037" s="5">
        <f t="shared" si="62"/>
        <v>17.95</v>
      </c>
      <c r="H2037">
        <f t="shared" si="63"/>
        <v>11</v>
      </c>
      <c r="I2037" t="str">
        <f>IFERROR(VLOOKUP(tblOrders[[#This Row],[item_id]],Raw_Menu!$A$2:$D$33,3,FALSE),"Unknown")</f>
        <v>Italian</v>
      </c>
    </row>
    <row r="2038" spans="1:9" x14ac:dyDescent="0.25">
      <c r="A2038">
        <v>2037</v>
      </c>
      <c r="B2038">
        <v>909</v>
      </c>
      <c r="C2038" s="1">
        <v>44942</v>
      </c>
      <c r="D2038" s="2">
        <v>0.47181712962962957</v>
      </c>
      <c r="E2038">
        <v>122</v>
      </c>
      <c r="F2038" s="5">
        <f>IFERROR(VLOOKUP(E2038,Raw_Menu!$A$2:$D$33,4,FALSE),0)</f>
        <v>7</v>
      </c>
      <c r="G2038" s="5">
        <f t="shared" si="62"/>
        <v>7</v>
      </c>
      <c r="H2038">
        <f t="shared" si="63"/>
        <v>11</v>
      </c>
      <c r="I2038" t="str">
        <f>IFERROR(VLOOKUP(tblOrders[[#This Row],[item_id]],Raw_Menu!$A$2:$D$33,3,FALSE),"Unknown")</f>
        <v>Mexican</v>
      </c>
    </row>
    <row r="2039" spans="1:9" x14ac:dyDescent="0.25">
      <c r="A2039">
        <v>2038</v>
      </c>
      <c r="B2039">
        <v>910</v>
      </c>
      <c r="C2039" s="1">
        <v>44942</v>
      </c>
      <c r="D2039" s="2">
        <v>0.47615740740740742</v>
      </c>
      <c r="E2039">
        <v>110</v>
      </c>
      <c r="F2039" s="5">
        <f>IFERROR(VLOOKUP(E2039,Raw_Menu!$A$2:$D$33,4,FALSE),0)</f>
        <v>17.95</v>
      </c>
      <c r="G2039" s="5">
        <f t="shared" si="62"/>
        <v>17.95</v>
      </c>
      <c r="H2039">
        <f t="shared" si="63"/>
        <v>11</v>
      </c>
      <c r="I2039" t="str">
        <f>IFERROR(VLOOKUP(tblOrders[[#This Row],[item_id]],Raw_Menu!$A$2:$D$33,3,FALSE),"Unknown")</f>
        <v>Asian</v>
      </c>
    </row>
    <row r="2040" spans="1:9" x14ac:dyDescent="0.25">
      <c r="A2040">
        <v>2039</v>
      </c>
      <c r="B2040">
        <v>910</v>
      </c>
      <c r="C2040" s="1">
        <v>44942</v>
      </c>
      <c r="D2040" s="2">
        <v>0.47615740740740742</v>
      </c>
      <c r="E2040">
        <v>119</v>
      </c>
      <c r="F2040" s="5">
        <f>IFERROR(VLOOKUP(E2040,Raw_Menu!$A$2:$D$33,4,FALSE),0)</f>
        <v>11.95</v>
      </c>
      <c r="G2040" s="5">
        <f t="shared" si="62"/>
        <v>11.95</v>
      </c>
      <c r="H2040">
        <f t="shared" si="63"/>
        <v>11</v>
      </c>
      <c r="I2040" t="str">
        <f>IFERROR(VLOOKUP(tblOrders[[#This Row],[item_id]],Raw_Menu!$A$2:$D$33,3,FALSE),"Unknown")</f>
        <v>Mexican</v>
      </c>
    </row>
    <row r="2041" spans="1:9" x14ac:dyDescent="0.25">
      <c r="A2041">
        <v>2040</v>
      </c>
      <c r="B2041">
        <v>910</v>
      </c>
      <c r="C2041" s="1">
        <v>44942</v>
      </c>
      <c r="D2041" s="2">
        <v>0.47615740740740742</v>
      </c>
      <c r="E2041">
        <v>132</v>
      </c>
      <c r="F2041" s="5">
        <f>IFERROR(VLOOKUP(E2041,Raw_Menu!$A$2:$D$33,4,FALSE),0)</f>
        <v>16.95</v>
      </c>
      <c r="G2041" s="5">
        <f t="shared" si="62"/>
        <v>16.95</v>
      </c>
      <c r="H2041">
        <f t="shared" si="63"/>
        <v>11</v>
      </c>
      <c r="I2041" t="str">
        <f>IFERROR(VLOOKUP(tblOrders[[#This Row],[item_id]],Raw_Menu!$A$2:$D$33,3,FALSE),"Unknown")</f>
        <v>Italian</v>
      </c>
    </row>
    <row r="2042" spans="1:9" x14ac:dyDescent="0.25">
      <c r="A2042">
        <v>2041</v>
      </c>
      <c r="B2042">
        <v>911</v>
      </c>
      <c r="C2042" s="1">
        <v>44942</v>
      </c>
      <c r="D2042" s="2">
        <v>0.48333333333333328</v>
      </c>
      <c r="E2042">
        <v>101</v>
      </c>
      <c r="F2042" s="5">
        <f>IFERROR(VLOOKUP(E2042,Raw_Menu!$A$2:$D$33,4,FALSE),0)</f>
        <v>12.95</v>
      </c>
      <c r="G2042" s="5">
        <f t="shared" si="62"/>
        <v>12.95</v>
      </c>
      <c r="H2042">
        <f t="shared" si="63"/>
        <v>11</v>
      </c>
      <c r="I2042" t="str">
        <f>IFERROR(VLOOKUP(tblOrders[[#This Row],[item_id]],Raw_Menu!$A$2:$D$33,3,FALSE),"Unknown")</f>
        <v>American</v>
      </c>
    </row>
    <row r="2043" spans="1:9" x14ac:dyDescent="0.25">
      <c r="A2043">
        <v>2042</v>
      </c>
      <c r="B2043">
        <v>911</v>
      </c>
      <c r="C2043" s="1">
        <v>44942</v>
      </c>
      <c r="D2043" s="2">
        <v>0.48333333333333328</v>
      </c>
      <c r="E2043">
        <v>131</v>
      </c>
      <c r="F2043" s="5">
        <f>IFERROR(VLOOKUP(E2043,Raw_Menu!$A$2:$D$33,4,FALSE),0)</f>
        <v>17.95</v>
      </c>
      <c r="G2043" s="5">
        <f t="shared" si="62"/>
        <v>17.95</v>
      </c>
      <c r="H2043">
        <f t="shared" si="63"/>
        <v>11</v>
      </c>
      <c r="I2043" t="str">
        <f>IFERROR(VLOOKUP(tblOrders[[#This Row],[item_id]],Raw_Menu!$A$2:$D$33,3,FALSE),"Unknown")</f>
        <v>Italian</v>
      </c>
    </row>
    <row r="2044" spans="1:9" x14ac:dyDescent="0.25">
      <c r="A2044">
        <v>2043</v>
      </c>
      <c r="B2044">
        <v>912</v>
      </c>
      <c r="C2044" s="1">
        <v>44942</v>
      </c>
      <c r="D2044" s="2">
        <v>0.48597222222222219</v>
      </c>
      <c r="E2044">
        <v>112</v>
      </c>
      <c r="F2044" s="5">
        <f>IFERROR(VLOOKUP(E2044,Raw_Menu!$A$2:$D$33,4,FALSE),0)</f>
        <v>14.95</v>
      </c>
      <c r="G2044" s="5">
        <f t="shared" si="62"/>
        <v>14.95</v>
      </c>
      <c r="H2044">
        <f t="shared" si="63"/>
        <v>11</v>
      </c>
      <c r="I2044" t="str">
        <f>IFERROR(VLOOKUP(tblOrders[[#This Row],[item_id]],Raw_Menu!$A$2:$D$33,3,FALSE),"Unknown")</f>
        <v>Asian</v>
      </c>
    </row>
    <row r="2045" spans="1:9" x14ac:dyDescent="0.25">
      <c r="A2045">
        <v>2044</v>
      </c>
      <c r="B2045">
        <v>913</v>
      </c>
      <c r="C2045" s="1">
        <v>44942</v>
      </c>
      <c r="D2045" s="2">
        <v>0.49680555555555561</v>
      </c>
      <c r="E2045">
        <v>123</v>
      </c>
      <c r="F2045" s="5">
        <f>IFERROR(VLOOKUP(E2045,Raw_Menu!$A$2:$D$33,4,FALSE),0)</f>
        <v>9</v>
      </c>
      <c r="G2045" s="5">
        <f t="shared" si="62"/>
        <v>9</v>
      </c>
      <c r="H2045">
        <f t="shared" si="63"/>
        <v>11</v>
      </c>
      <c r="I2045" t="str">
        <f>IFERROR(VLOOKUP(tblOrders[[#This Row],[item_id]],Raw_Menu!$A$2:$D$33,3,FALSE),"Unknown")</f>
        <v>Mexican</v>
      </c>
    </row>
    <row r="2046" spans="1:9" x14ac:dyDescent="0.25">
      <c r="A2046">
        <v>2045</v>
      </c>
      <c r="B2046">
        <v>914</v>
      </c>
      <c r="C2046" s="1">
        <v>44942</v>
      </c>
      <c r="D2046" s="2">
        <v>0.50997685185185182</v>
      </c>
      <c r="E2046">
        <v>132</v>
      </c>
      <c r="F2046" s="5">
        <f>IFERROR(VLOOKUP(E2046,Raw_Menu!$A$2:$D$33,4,FALSE),0)</f>
        <v>16.95</v>
      </c>
      <c r="G2046" s="5">
        <f t="shared" si="62"/>
        <v>16.95</v>
      </c>
      <c r="H2046">
        <f t="shared" si="63"/>
        <v>12</v>
      </c>
      <c r="I2046" t="str">
        <f>IFERROR(VLOOKUP(tblOrders[[#This Row],[item_id]],Raw_Menu!$A$2:$D$33,3,FALSE),"Unknown")</f>
        <v>Italian</v>
      </c>
    </row>
    <row r="2047" spans="1:9" x14ac:dyDescent="0.25">
      <c r="A2047">
        <v>2046</v>
      </c>
      <c r="B2047">
        <v>915</v>
      </c>
      <c r="C2047" s="1">
        <v>44942</v>
      </c>
      <c r="D2047" s="2">
        <v>0.51414351851851847</v>
      </c>
      <c r="E2047">
        <v>101</v>
      </c>
      <c r="F2047" s="5">
        <f>IFERROR(VLOOKUP(E2047,Raw_Menu!$A$2:$D$33,4,FALSE),0)</f>
        <v>12.95</v>
      </c>
      <c r="G2047" s="5">
        <f t="shared" si="62"/>
        <v>12.95</v>
      </c>
      <c r="H2047">
        <f t="shared" si="63"/>
        <v>12</v>
      </c>
      <c r="I2047" t="str">
        <f>IFERROR(VLOOKUP(tblOrders[[#This Row],[item_id]],Raw_Menu!$A$2:$D$33,3,FALSE),"Unknown")</f>
        <v>American</v>
      </c>
    </row>
    <row r="2048" spans="1:9" x14ac:dyDescent="0.25">
      <c r="A2048">
        <v>2047</v>
      </c>
      <c r="B2048">
        <v>915</v>
      </c>
      <c r="C2048" s="1">
        <v>44942</v>
      </c>
      <c r="D2048" s="2">
        <v>0.51414351851851847</v>
      </c>
      <c r="E2048">
        <v>124</v>
      </c>
      <c r="F2048" s="5">
        <f>IFERROR(VLOOKUP(E2048,Raw_Menu!$A$2:$D$33,4,FALSE),0)</f>
        <v>14.5</v>
      </c>
      <c r="G2048" s="5">
        <f t="shared" si="62"/>
        <v>14.5</v>
      </c>
      <c r="H2048">
        <f t="shared" si="63"/>
        <v>12</v>
      </c>
      <c r="I2048" t="str">
        <f>IFERROR(VLOOKUP(tblOrders[[#This Row],[item_id]],Raw_Menu!$A$2:$D$33,3,FALSE),"Unknown")</f>
        <v>Italian</v>
      </c>
    </row>
    <row r="2049" spans="1:9" x14ac:dyDescent="0.25">
      <c r="A2049">
        <v>2048</v>
      </c>
      <c r="B2049">
        <v>915</v>
      </c>
      <c r="C2049" s="1">
        <v>44942</v>
      </c>
      <c r="D2049" s="2">
        <v>0.51414351851851847</v>
      </c>
      <c r="E2049">
        <v>126</v>
      </c>
      <c r="F2049" s="5">
        <f>IFERROR(VLOOKUP(E2049,Raw_Menu!$A$2:$D$33,4,FALSE),0)</f>
        <v>14.5</v>
      </c>
      <c r="G2049" s="5">
        <f t="shared" si="62"/>
        <v>14.5</v>
      </c>
      <c r="H2049">
        <f t="shared" si="63"/>
        <v>12</v>
      </c>
      <c r="I2049" t="str">
        <f>IFERROR(VLOOKUP(tblOrders[[#This Row],[item_id]],Raw_Menu!$A$2:$D$33,3,FALSE),"Unknown")</f>
        <v>Italian</v>
      </c>
    </row>
    <row r="2050" spans="1:9" x14ac:dyDescent="0.25">
      <c r="A2050">
        <v>2049</v>
      </c>
      <c r="B2050">
        <v>915</v>
      </c>
      <c r="C2050" s="1">
        <v>44942</v>
      </c>
      <c r="D2050" s="2">
        <v>0.51414351851851847</v>
      </c>
      <c r="E2050">
        <v>111</v>
      </c>
      <c r="F2050" s="5">
        <f>IFERROR(VLOOKUP(E2050,Raw_Menu!$A$2:$D$33,4,FALSE),0)</f>
        <v>11.95</v>
      </c>
      <c r="G2050" s="5">
        <f t="shared" ref="G2050:G2113" si="64">VALUE(F2050)</f>
        <v>11.95</v>
      </c>
      <c r="H2050">
        <f t="shared" ref="H2050:H2113" si="65">HOUR(D2050)</f>
        <v>12</v>
      </c>
      <c r="I2050" t="str">
        <f>IFERROR(VLOOKUP(tblOrders[[#This Row],[item_id]],Raw_Menu!$A$2:$D$33,3,FALSE),"Unknown")</f>
        <v>Asian</v>
      </c>
    </row>
    <row r="2051" spans="1:9" x14ac:dyDescent="0.25">
      <c r="A2051">
        <v>2050</v>
      </c>
      <c r="B2051">
        <v>915</v>
      </c>
      <c r="C2051" s="1">
        <v>44942</v>
      </c>
      <c r="D2051" s="2">
        <v>0.51414351851851847</v>
      </c>
      <c r="E2051">
        <v>113</v>
      </c>
      <c r="F2051" s="5">
        <f>IFERROR(VLOOKUP(E2051,Raw_Menu!$A$2:$D$33,4,FALSE),0)</f>
        <v>5</v>
      </c>
      <c r="G2051" s="5">
        <f t="shared" si="64"/>
        <v>5</v>
      </c>
      <c r="H2051">
        <f t="shared" si="65"/>
        <v>12</v>
      </c>
      <c r="I2051" t="str">
        <f>IFERROR(VLOOKUP(tblOrders[[#This Row],[item_id]],Raw_Menu!$A$2:$D$33,3,FALSE),"Unknown")</f>
        <v>Asian</v>
      </c>
    </row>
    <row r="2052" spans="1:9" x14ac:dyDescent="0.25">
      <c r="A2052">
        <v>2051</v>
      </c>
      <c r="B2052">
        <v>915</v>
      </c>
      <c r="C2052" s="1">
        <v>44942</v>
      </c>
      <c r="D2052" s="2">
        <v>0.51414351851851847</v>
      </c>
      <c r="E2052">
        <v>113</v>
      </c>
      <c r="F2052" s="5">
        <f>IFERROR(VLOOKUP(E2052,Raw_Menu!$A$2:$D$33,4,FALSE),0)</f>
        <v>5</v>
      </c>
      <c r="G2052" s="5">
        <f t="shared" si="64"/>
        <v>5</v>
      </c>
      <c r="H2052">
        <f t="shared" si="65"/>
        <v>12</v>
      </c>
      <c r="I2052" t="str">
        <f>IFERROR(VLOOKUP(tblOrders[[#This Row],[item_id]],Raw_Menu!$A$2:$D$33,3,FALSE),"Unknown")</f>
        <v>Asian</v>
      </c>
    </row>
    <row r="2053" spans="1:9" x14ac:dyDescent="0.25">
      <c r="A2053">
        <v>2052</v>
      </c>
      <c r="B2053">
        <v>915</v>
      </c>
      <c r="C2053" s="1">
        <v>44942</v>
      </c>
      <c r="D2053" s="2">
        <v>0.51414351851851847</v>
      </c>
      <c r="E2053">
        <v>119</v>
      </c>
      <c r="F2053" s="5">
        <f>IFERROR(VLOOKUP(E2053,Raw_Menu!$A$2:$D$33,4,FALSE),0)</f>
        <v>11.95</v>
      </c>
      <c r="G2053" s="5">
        <f t="shared" si="64"/>
        <v>11.95</v>
      </c>
      <c r="H2053">
        <f t="shared" si="65"/>
        <v>12</v>
      </c>
      <c r="I2053" t="str">
        <f>IFERROR(VLOOKUP(tblOrders[[#This Row],[item_id]],Raw_Menu!$A$2:$D$33,3,FALSE),"Unknown")</f>
        <v>Mexican</v>
      </c>
    </row>
    <row r="2054" spans="1:9" x14ac:dyDescent="0.25">
      <c r="A2054">
        <v>2053</v>
      </c>
      <c r="B2054">
        <v>915</v>
      </c>
      <c r="C2054" s="1">
        <v>44942</v>
      </c>
      <c r="D2054" s="2">
        <v>0.51414351851851847</v>
      </c>
      <c r="E2054">
        <v>122</v>
      </c>
      <c r="F2054" s="5">
        <f>IFERROR(VLOOKUP(E2054,Raw_Menu!$A$2:$D$33,4,FALSE),0)</f>
        <v>7</v>
      </c>
      <c r="G2054" s="5">
        <f t="shared" si="64"/>
        <v>7</v>
      </c>
      <c r="H2054">
        <f t="shared" si="65"/>
        <v>12</v>
      </c>
      <c r="I2054" t="str">
        <f>IFERROR(VLOOKUP(tblOrders[[#This Row],[item_id]],Raw_Menu!$A$2:$D$33,3,FALSE),"Unknown")</f>
        <v>Mexican</v>
      </c>
    </row>
    <row r="2055" spans="1:9" x14ac:dyDescent="0.25">
      <c r="A2055">
        <v>2054</v>
      </c>
      <c r="B2055">
        <v>916</v>
      </c>
      <c r="C2055" s="1">
        <v>44942</v>
      </c>
      <c r="D2055" s="2">
        <v>0.52093750000000005</v>
      </c>
      <c r="E2055">
        <v>117</v>
      </c>
      <c r="F2055" s="5">
        <f>IFERROR(VLOOKUP(E2055,Raw_Menu!$A$2:$D$33,4,FALSE),0)</f>
        <v>12.95</v>
      </c>
      <c r="G2055" s="5">
        <f t="shared" si="64"/>
        <v>12.95</v>
      </c>
      <c r="H2055">
        <f t="shared" si="65"/>
        <v>12</v>
      </c>
      <c r="I2055" t="str">
        <f>IFERROR(VLOOKUP(tblOrders[[#This Row],[item_id]],Raw_Menu!$A$2:$D$33,3,FALSE),"Unknown")</f>
        <v>Mexican</v>
      </c>
    </row>
    <row r="2056" spans="1:9" x14ac:dyDescent="0.25">
      <c r="A2056">
        <v>2055</v>
      </c>
      <c r="B2056">
        <v>916</v>
      </c>
      <c r="C2056" s="1">
        <v>44942</v>
      </c>
      <c r="D2056" s="2">
        <v>0.52093750000000005</v>
      </c>
      <c r="E2056">
        <v>129</v>
      </c>
      <c r="F2056" s="5">
        <f>IFERROR(VLOOKUP(E2056,Raw_Menu!$A$2:$D$33,4,FALSE),0)</f>
        <v>15.5</v>
      </c>
      <c r="G2056" s="5">
        <f t="shared" si="64"/>
        <v>15.5</v>
      </c>
      <c r="H2056">
        <f t="shared" si="65"/>
        <v>12</v>
      </c>
      <c r="I2056" t="str">
        <f>IFERROR(VLOOKUP(tblOrders[[#This Row],[item_id]],Raw_Menu!$A$2:$D$33,3,FALSE),"Unknown")</f>
        <v>Italian</v>
      </c>
    </row>
    <row r="2057" spans="1:9" x14ac:dyDescent="0.25">
      <c r="A2057">
        <v>2056</v>
      </c>
      <c r="B2057">
        <v>916</v>
      </c>
      <c r="C2057" s="1">
        <v>44942</v>
      </c>
      <c r="D2057" s="2">
        <v>0.52093750000000005</v>
      </c>
      <c r="E2057">
        <v>113</v>
      </c>
      <c r="F2057" s="5">
        <f>IFERROR(VLOOKUP(E2057,Raw_Menu!$A$2:$D$33,4,FALSE),0)</f>
        <v>5</v>
      </c>
      <c r="G2057" s="5">
        <f t="shared" si="64"/>
        <v>5</v>
      </c>
      <c r="H2057">
        <f t="shared" si="65"/>
        <v>12</v>
      </c>
      <c r="I2057" t="str">
        <f>IFERROR(VLOOKUP(tblOrders[[#This Row],[item_id]],Raw_Menu!$A$2:$D$33,3,FALSE),"Unknown")</f>
        <v>Asian</v>
      </c>
    </row>
    <row r="2058" spans="1:9" x14ac:dyDescent="0.25">
      <c r="A2058">
        <v>2057</v>
      </c>
      <c r="B2058">
        <v>916</v>
      </c>
      <c r="C2058" s="1">
        <v>44942</v>
      </c>
      <c r="D2058" s="2">
        <v>0.52093750000000005</v>
      </c>
      <c r="E2058" t="s">
        <v>95</v>
      </c>
      <c r="F2058" s="5">
        <f>IFERROR(VLOOKUP(E2058,Raw_Menu!$A$2:$D$33,4,FALSE),0)</f>
        <v>0</v>
      </c>
      <c r="G2058" s="5">
        <f t="shared" si="64"/>
        <v>0</v>
      </c>
      <c r="H2058">
        <f t="shared" si="65"/>
        <v>12</v>
      </c>
      <c r="I2058" t="str">
        <f>IFERROR(VLOOKUP(tblOrders[[#This Row],[item_id]],Raw_Menu!$A$2:$D$33,3,FALSE),"Unknown")</f>
        <v>Unknown</v>
      </c>
    </row>
    <row r="2059" spans="1:9" x14ac:dyDescent="0.25">
      <c r="A2059">
        <v>2058</v>
      </c>
      <c r="B2059">
        <v>917</v>
      </c>
      <c r="C2059" s="1">
        <v>44942</v>
      </c>
      <c r="D2059" s="2">
        <v>0.52378472222222228</v>
      </c>
      <c r="E2059">
        <v>105</v>
      </c>
      <c r="F2059" s="5">
        <f>IFERROR(VLOOKUP(E2059,Raw_Menu!$A$2:$D$33,4,FALSE),0)</f>
        <v>7</v>
      </c>
      <c r="G2059" s="5">
        <f t="shared" si="64"/>
        <v>7</v>
      </c>
      <c r="H2059">
        <f t="shared" si="65"/>
        <v>12</v>
      </c>
      <c r="I2059" t="str">
        <f>IFERROR(VLOOKUP(tblOrders[[#This Row],[item_id]],Raw_Menu!$A$2:$D$33,3,FALSE),"Unknown")</f>
        <v>American</v>
      </c>
    </row>
    <row r="2060" spans="1:9" x14ac:dyDescent="0.25">
      <c r="A2060">
        <v>2059</v>
      </c>
      <c r="B2060">
        <v>918</v>
      </c>
      <c r="C2060" s="1">
        <v>44942</v>
      </c>
      <c r="D2060" s="2">
        <v>0.54587962962962966</v>
      </c>
      <c r="E2060">
        <v>131</v>
      </c>
      <c r="F2060" s="5">
        <f>IFERROR(VLOOKUP(E2060,Raw_Menu!$A$2:$D$33,4,FALSE),0)</f>
        <v>17.95</v>
      </c>
      <c r="G2060" s="5">
        <f t="shared" si="64"/>
        <v>17.95</v>
      </c>
      <c r="H2060">
        <f t="shared" si="65"/>
        <v>13</v>
      </c>
      <c r="I2060" t="str">
        <f>IFERROR(VLOOKUP(tblOrders[[#This Row],[item_id]],Raw_Menu!$A$2:$D$33,3,FALSE),"Unknown")</f>
        <v>Italian</v>
      </c>
    </row>
    <row r="2061" spans="1:9" x14ac:dyDescent="0.25">
      <c r="A2061">
        <v>2060</v>
      </c>
      <c r="B2061">
        <v>919</v>
      </c>
      <c r="C2061" s="1">
        <v>44942</v>
      </c>
      <c r="D2061" s="2">
        <v>0.54947916666666663</v>
      </c>
      <c r="E2061">
        <v>111</v>
      </c>
      <c r="F2061" s="5">
        <f>IFERROR(VLOOKUP(E2061,Raw_Menu!$A$2:$D$33,4,FALSE),0)</f>
        <v>11.95</v>
      </c>
      <c r="G2061" s="5">
        <f t="shared" si="64"/>
        <v>11.95</v>
      </c>
      <c r="H2061">
        <f t="shared" si="65"/>
        <v>13</v>
      </c>
      <c r="I2061" t="str">
        <f>IFERROR(VLOOKUP(tblOrders[[#This Row],[item_id]],Raw_Menu!$A$2:$D$33,3,FALSE),"Unknown")</f>
        <v>Asian</v>
      </c>
    </row>
    <row r="2062" spans="1:9" x14ac:dyDescent="0.25">
      <c r="A2062">
        <v>2061</v>
      </c>
      <c r="B2062">
        <v>920</v>
      </c>
      <c r="C2062" s="1">
        <v>44942</v>
      </c>
      <c r="D2062" s="2">
        <v>0.55341435185185184</v>
      </c>
      <c r="E2062">
        <v>101</v>
      </c>
      <c r="F2062" s="5">
        <f>IFERROR(VLOOKUP(E2062,Raw_Menu!$A$2:$D$33,4,FALSE),0)</f>
        <v>12.95</v>
      </c>
      <c r="G2062" s="5">
        <f t="shared" si="64"/>
        <v>12.95</v>
      </c>
      <c r="H2062">
        <f t="shared" si="65"/>
        <v>13</v>
      </c>
      <c r="I2062" t="str">
        <f>IFERROR(VLOOKUP(tblOrders[[#This Row],[item_id]],Raw_Menu!$A$2:$D$33,3,FALSE),"Unknown")</f>
        <v>American</v>
      </c>
    </row>
    <row r="2063" spans="1:9" x14ac:dyDescent="0.25">
      <c r="A2063">
        <v>2062</v>
      </c>
      <c r="B2063">
        <v>920</v>
      </c>
      <c r="C2063" s="1">
        <v>44942</v>
      </c>
      <c r="D2063" s="2">
        <v>0.55341435185185184</v>
      </c>
      <c r="E2063">
        <v>108</v>
      </c>
      <c r="F2063" s="5">
        <f>IFERROR(VLOOKUP(E2063,Raw_Menu!$A$2:$D$33,4,FALSE),0)</f>
        <v>14.5</v>
      </c>
      <c r="G2063" s="5">
        <f t="shared" si="64"/>
        <v>14.5</v>
      </c>
      <c r="H2063">
        <f t="shared" si="65"/>
        <v>13</v>
      </c>
      <c r="I2063" t="str">
        <f>IFERROR(VLOOKUP(tblOrders[[#This Row],[item_id]],Raw_Menu!$A$2:$D$33,3,FALSE),"Unknown")</f>
        <v>Asian</v>
      </c>
    </row>
    <row r="2064" spans="1:9" x14ac:dyDescent="0.25">
      <c r="A2064">
        <v>2063</v>
      </c>
      <c r="B2064">
        <v>921</v>
      </c>
      <c r="C2064" s="1">
        <v>44942</v>
      </c>
      <c r="D2064" s="2">
        <v>0.55453703703703705</v>
      </c>
      <c r="E2064">
        <v>105</v>
      </c>
      <c r="F2064" s="5">
        <f>IFERROR(VLOOKUP(E2064,Raw_Menu!$A$2:$D$33,4,FALSE),0)</f>
        <v>7</v>
      </c>
      <c r="G2064" s="5">
        <f t="shared" si="64"/>
        <v>7</v>
      </c>
      <c r="H2064">
        <f t="shared" si="65"/>
        <v>13</v>
      </c>
      <c r="I2064" t="str">
        <f>IFERROR(VLOOKUP(tblOrders[[#This Row],[item_id]],Raw_Menu!$A$2:$D$33,3,FALSE),"Unknown")</f>
        <v>American</v>
      </c>
    </row>
    <row r="2065" spans="1:9" x14ac:dyDescent="0.25">
      <c r="A2065">
        <v>2064</v>
      </c>
      <c r="B2065">
        <v>921</v>
      </c>
      <c r="C2065" s="1">
        <v>44942</v>
      </c>
      <c r="D2065" s="2">
        <v>0.55453703703703705</v>
      </c>
      <c r="E2065">
        <v>130</v>
      </c>
      <c r="F2065" s="5">
        <f>IFERROR(VLOOKUP(E2065,Raw_Menu!$A$2:$D$33,4,FALSE),0)</f>
        <v>19.95</v>
      </c>
      <c r="G2065" s="5">
        <f t="shared" si="64"/>
        <v>19.95</v>
      </c>
      <c r="H2065">
        <f t="shared" si="65"/>
        <v>13</v>
      </c>
      <c r="I2065" t="str">
        <f>IFERROR(VLOOKUP(tblOrders[[#This Row],[item_id]],Raw_Menu!$A$2:$D$33,3,FALSE),"Unknown")</f>
        <v>Italian</v>
      </c>
    </row>
    <row r="2066" spans="1:9" x14ac:dyDescent="0.25">
      <c r="A2066">
        <v>2065</v>
      </c>
      <c r="B2066">
        <v>922</v>
      </c>
      <c r="C2066" s="1">
        <v>44942</v>
      </c>
      <c r="D2066" s="2">
        <v>0.55535879629629625</v>
      </c>
      <c r="E2066">
        <v>116</v>
      </c>
      <c r="F2066" s="5">
        <f>IFERROR(VLOOKUP(E2066,Raw_Menu!$A$2:$D$33,4,FALSE),0)</f>
        <v>13.95</v>
      </c>
      <c r="G2066" s="5">
        <f t="shared" si="64"/>
        <v>13.95</v>
      </c>
      <c r="H2066">
        <f t="shared" si="65"/>
        <v>13</v>
      </c>
      <c r="I2066" t="str">
        <f>IFERROR(VLOOKUP(tblOrders[[#This Row],[item_id]],Raw_Menu!$A$2:$D$33,3,FALSE),"Unknown")</f>
        <v>Mexican</v>
      </c>
    </row>
    <row r="2067" spans="1:9" x14ac:dyDescent="0.25">
      <c r="A2067">
        <v>2066</v>
      </c>
      <c r="B2067">
        <v>922</v>
      </c>
      <c r="C2067" s="1">
        <v>44942</v>
      </c>
      <c r="D2067" s="2">
        <v>0.55535879629629625</v>
      </c>
      <c r="E2067">
        <v>113</v>
      </c>
      <c r="F2067" s="5">
        <f>IFERROR(VLOOKUP(E2067,Raw_Menu!$A$2:$D$33,4,FALSE),0)</f>
        <v>5</v>
      </c>
      <c r="G2067" s="5">
        <f t="shared" si="64"/>
        <v>5</v>
      </c>
      <c r="H2067">
        <f t="shared" si="65"/>
        <v>13</v>
      </c>
      <c r="I2067" t="str">
        <f>IFERROR(VLOOKUP(tblOrders[[#This Row],[item_id]],Raw_Menu!$A$2:$D$33,3,FALSE),"Unknown")</f>
        <v>Asian</v>
      </c>
    </row>
    <row r="2068" spans="1:9" x14ac:dyDescent="0.25">
      <c r="A2068">
        <v>2067</v>
      </c>
      <c r="B2068">
        <v>922</v>
      </c>
      <c r="C2068" s="1">
        <v>44942</v>
      </c>
      <c r="D2068" s="2">
        <v>0.55535879629629625</v>
      </c>
      <c r="E2068">
        <v>105</v>
      </c>
      <c r="F2068" s="5">
        <f>IFERROR(VLOOKUP(E2068,Raw_Menu!$A$2:$D$33,4,FALSE),0)</f>
        <v>7</v>
      </c>
      <c r="G2068" s="5">
        <f t="shared" si="64"/>
        <v>7</v>
      </c>
      <c r="H2068">
        <f t="shared" si="65"/>
        <v>13</v>
      </c>
      <c r="I2068" t="str">
        <f>IFERROR(VLOOKUP(tblOrders[[#This Row],[item_id]],Raw_Menu!$A$2:$D$33,3,FALSE),"Unknown")</f>
        <v>American</v>
      </c>
    </row>
    <row r="2069" spans="1:9" x14ac:dyDescent="0.25">
      <c r="A2069">
        <v>2068</v>
      </c>
      <c r="B2069">
        <v>923</v>
      </c>
      <c r="C2069" s="1">
        <v>44942</v>
      </c>
      <c r="D2069" s="2">
        <v>0.55797453703703703</v>
      </c>
      <c r="E2069">
        <v>129</v>
      </c>
      <c r="F2069" s="5">
        <f>IFERROR(VLOOKUP(E2069,Raw_Menu!$A$2:$D$33,4,FALSE),0)</f>
        <v>15.5</v>
      </c>
      <c r="G2069" s="5">
        <f t="shared" si="64"/>
        <v>15.5</v>
      </c>
      <c r="H2069">
        <f t="shared" si="65"/>
        <v>13</v>
      </c>
      <c r="I2069" t="str">
        <f>IFERROR(VLOOKUP(tblOrders[[#This Row],[item_id]],Raw_Menu!$A$2:$D$33,3,FALSE),"Unknown")</f>
        <v>Italian</v>
      </c>
    </row>
    <row r="2070" spans="1:9" x14ac:dyDescent="0.25">
      <c r="A2070">
        <v>2069</v>
      </c>
      <c r="B2070">
        <v>923</v>
      </c>
      <c r="C2070" s="1">
        <v>44942</v>
      </c>
      <c r="D2070" s="2">
        <v>0.55797453703703703</v>
      </c>
      <c r="E2070">
        <v>131</v>
      </c>
      <c r="F2070" s="5">
        <f>IFERROR(VLOOKUP(E2070,Raw_Menu!$A$2:$D$33,4,FALSE),0)</f>
        <v>17.95</v>
      </c>
      <c r="G2070" s="5">
        <f t="shared" si="64"/>
        <v>17.95</v>
      </c>
      <c r="H2070">
        <f t="shared" si="65"/>
        <v>13</v>
      </c>
      <c r="I2070" t="str">
        <f>IFERROR(VLOOKUP(tblOrders[[#This Row],[item_id]],Raw_Menu!$A$2:$D$33,3,FALSE),"Unknown")</f>
        <v>Italian</v>
      </c>
    </row>
    <row r="2071" spans="1:9" x14ac:dyDescent="0.25">
      <c r="A2071">
        <v>2070</v>
      </c>
      <c r="B2071">
        <v>924</v>
      </c>
      <c r="C2071" s="1">
        <v>44942</v>
      </c>
      <c r="D2071" s="2">
        <v>0.56107638888888889</v>
      </c>
      <c r="E2071">
        <v>113</v>
      </c>
      <c r="F2071" s="5">
        <f>IFERROR(VLOOKUP(E2071,Raw_Menu!$A$2:$D$33,4,FALSE),0)</f>
        <v>5</v>
      </c>
      <c r="G2071" s="5">
        <f t="shared" si="64"/>
        <v>5</v>
      </c>
      <c r="H2071">
        <f t="shared" si="65"/>
        <v>13</v>
      </c>
      <c r="I2071" t="str">
        <f>IFERROR(VLOOKUP(tblOrders[[#This Row],[item_id]],Raw_Menu!$A$2:$D$33,3,FALSE),"Unknown")</f>
        <v>Asian</v>
      </c>
    </row>
    <row r="2072" spans="1:9" x14ac:dyDescent="0.25">
      <c r="A2072">
        <v>2071</v>
      </c>
      <c r="B2072">
        <v>924</v>
      </c>
      <c r="C2072" s="1">
        <v>44942</v>
      </c>
      <c r="D2072" s="2">
        <v>0.56107638888888889</v>
      </c>
      <c r="E2072">
        <v>105</v>
      </c>
      <c r="F2072" s="5">
        <f>IFERROR(VLOOKUP(E2072,Raw_Menu!$A$2:$D$33,4,FALSE),0)</f>
        <v>7</v>
      </c>
      <c r="G2072" s="5">
        <f t="shared" si="64"/>
        <v>7</v>
      </c>
      <c r="H2072">
        <f t="shared" si="65"/>
        <v>13</v>
      </c>
      <c r="I2072" t="str">
        <f>IFERROR(VLOOKUP(tblOrders[[#This Row],[item_id]],Raw_Menu!$A$2:$D$33,3,FALSE),"Unknown")</f>
        <v>American</v>
      </c>
    </row>
    <row r="2073" spans="1:9" x14ac:dyDescent="0.25">
      <c r="A2073">
        <v>2072</v>
      </c>
      <c r="B2073">
        <v>925</v>
      </c>
      <c r="C2073" s="1">
        <v>44942</v>
      </c>
      <c r="D2073" s="2">
        <v>0.5713773148148148</v>
      </c>
      <c r="E2073">
        <v>132</v>
      </c>
      <c r="F2073" s="5">
        <f>IFERROR(VLOOKUP(E2073,Raw_Menu!$A$2:$D$33,4,FALSE),0)</f>
        <v>16.95</v>
      </c>
      <c r="G2073" s="5">
        <f t="shared" si="64"/>
        <v>16.95</v>
      </c>
      <c r="H2073">
        <f t="shared" si="65"/>
        <v>13</v>
      </c>
      <c r="I2073" t="str">
        <f>IFERROR(VLOOKUP(tblOrders[[#This Row],[item_id]],Raw_Menu!$A$2:$D$33,3,FALSE),"Unknown")</f>
        <v>Italian</v>
      </c>
    </row>
    <row r="2074" spans="1:9" x14ac:dyDescent="0.25">
      <c r="A2074">
        <v>2073</v>
      </c>
      <c r="B2074">
        <v>926</v>
      </c>
      <c r="C2074" s="1">
        <v>44942</v>
      </c>
      <c r="D2074" s="2">
        <v>0.5775231481481482</v>
      </c>
      <c r="E2074">
        <v>108</v>
      </c>
      <c r="F2074" s="5">
        <f>IFERROR(VLOOKUP(E2074,Raw_Menu!$A$2:$D$33,4,FALSE),0)</f>
        <v>14.5</v>
      </c>
      <c r="G2074" s="5">
        <f t="shared" si="64"/>
        <v>14.5</v>
      </c>
      <c r="H2074">
        <f t="shared" si="65"/>
        <v>13</v>
      </c>
      <c r="I2074" t="str">
        <f>IFERROR(VLOOKUP(tblOrders[[#This Row],[item_id]],Raw_Menu!$A$2:$D$33,3,FALSE),"Unknown")</f>
        <v>Asian</v>
      </c>
    </row>
    <row r="2075" spans="1:9" x14ac:dyDescent="0.25">
      <c r="A2075">
        <v>2074</v>
      </c>
      <c r="B2075">
        <v>926</v>
      </c>
      <c r="C2075" s="1">
        <v>44942</v>
      </c>
      <c r="D2075" s="2">
        <v>0.5775231481481482</v>
      </c>
      <c r="E2075">
        <v>113</v>
      </c>
      <c r="F2075" s="5">
        <f>IFERROR(VLOOKUP(E2075,Raw_Menu!$A$2:$D$33,4,FALSE),0)</f>
        <v>5</v>
      </c>
      <c r="G2075" s="5">
        <f t="shared" si="64"/>
        <v>5</v>
      </c>
      <c r="H2075">
        <f t="shared" si="65"/>
        <v>13</v>
      </c>
      <c r="I2075" t="str">
        <f>IFERROR(VLOOKUP(tblOrders[[#This Row],[item_id]],Raw_Menu!$A$2:$D$33,3,FALSE),"Unknown")</f>
        <v>Asian</v>
      </c>
    </row>
    <row r="2076" spans="1:9" x14ac:dyDescent="0.25">
      <c r="A2076">
        <v>2075</v>
      </c>
      <c r="B2076">
        <v>926</v>
      </c>
      <c r="C2076" s="1">
        <v>44942</v>
      </c>
      <c r="D2076" s="2">
        <v>0.5775231481481482</v>
      </c>
      <c r="E2076">
        <v>120</v>
      </c>
      <c r="F2076" s="5">
        <f>IFERROR(VLOOKUP(E2076,Raw_Menu!$A$2:$D$33,4,FALSE),0)</f>
        <v>13.95</v>
      </c>
      <c r="G2076" s="5">
        <f t="shared" si="64"/>
        <v>13.95</v>
      </c>
      <c r="H2076">
        <f t="shared" si="65"/>
        <v>13</v>
      </c>
      <c r="I2076" t="str">
        <f>IFERROR(VLOOKUP(tblOrders[[#This Row],[item_id]],Raw_Menu!$A$2:$D$33,3,FALSE),"Unknown")</f>
        <v>Mexican</v>
      </c>
    </row>
    <row r="2077" spans="1:9" x14ac:dyDescent="0.25">
      <c r="A2077">
        <v>2076</v>
      </c>
      <c r="B2077">
        <v>926</v>
      </c>
      <c r="C2077" s="1">
        <v>44942</v>
      </c>
      <c r="D2077" s="2">
        <v>0.5775231481481482</v>
      </c>
      <c r="E2077">
        <v>132</v>
      </c>
      <c r="F2077" s="5">
        <f>IFERROR(VLOOKUP(E2077,Raw_Menu!$A$2:$D$33,4,FALSE),0)</f>
        <v>16.95</v>
      </c>
      <c r="G2077" s="5">
        <f t="shared" si="64"/>
        <v>16.95</v>
      </c>
      <c r="H2077">
        <f t="shared" si="65"/>
        <v>13</v>
      </c>
      <c r="I2077" t="str">
        <f>IFERROR(VLOOKUP(tblOrders[[#This Row],[item_id]],Raw_Menu!$A$2:$D$33,3,FALSE),"Unknown")</f>
        <v>Italian</v>
      </c>
    </row>
    <row r="2078" spans="1:9" x14ac:dyDescent="0.25">
      <c r="A2078">
        <v>2077</v>
      </c>
      <c r="B2078">
        <v>927</v>
      </c>
      <c r="C2078" s="1">
        <v>44942</v>
      </c>
      <c r="D2078" s="2">
        <v>0.58288194444444441</v>
      </c>
      <c r="E2078">
        <v>102</v>
      </c>
      <c r="F2078" s="5">
        <f>IFERROR(VLOOKUP(E2078,Raw_Menu!$A$2:$D$33,4,FALSE),0)</f>
        <v>13.95</v>
      </c>
      <c r="G2078" s="5">
        <f t="shared" si="64"/>
        <v>13.95</v>
      </c>
      <c r="H2078">
        <f t="shared" si="65"/>
        <v>13</v>
      </c>
      <c r="I2078" t="str">
        <f>IFERROR(VLOOKUP(tblOrders[[#This Row],[item_id]],Raw_Menu!$A$2:$D$33,3,FALSE),"Unknown")</f>
        <v>American</v>
      </c>
    </row>
    <row r="2079" spans="1:9" x14ac:dyDescent="0.25">
      <c r="A2079">
        <v>2078</v>
      </c>
      <c r="B2079">
        <v>927</v>
      </c>
      <c r="C2079" s="1">
        <v>44942</v>
      </c>
      <c r="D2079" s="2">
        <v>0.58288194444444441</v>
      </c>
      <c r="E2079">
        <v>103</v>
      </c>
      <c r="F2079" s="5">
        <f>IFERROR(VLOOKUP(E2079,Raw_Menu!$A$2:$D$33,4,FALSE),0)</f>
        <v>9</v>
      </c>
      <c r="G2079" s="5">
        <f t="shared" si="64"/>
        <v>9</v>
      </c>
      <c r="H2079">
        <f t="shared" si="65"/>
        <v>13</v>
      </c>
      <c r="I2079" t="str">
        <f>IFERROR(VLOOKUP(tblOrders[[#This Row],[item_id]],Raw_Menu!$A$2:$D$33,3,FALSE),"Unknown")</f>
        <v>American</v>
      </c>
    </row>
    <row r="2080" spans="1:9" x14ac:dyDescent="0.25">
      <c r="A2080">
        <v>2079</v>
      </c>
      <c r="B2080">
        <v>927</v>
      </c>
      <c r="C2080" s="1">
        <v>44942</v>
      </c>
      <c r="D2080" s="2">
        <v>0.58288194444444441</v>
      </c>
      <c r="E2080">
        <v>108</v>
      </c>
      <c r="F2080" s="5">
        <f>IFERROR(VLOOKUP(E2080,Raw_Menu!$A$2:$D$33,4,FALSE),0)</f>
        <v>14.5</v>
      </c>
      <c r="G2080" s="5">
        <f t="shared" si="64"/>
        <v>14.5</v>
      </c>
      <c r="H2080">
        <f t="shared" si="65"/>
        <v>13</v>
      </c>
      <c r="I2080" t="str">
        <f>IFERROR(VLOOKUP(tblOrders[[#This Row],[item_id]],Raw_Menu!$A$2:$D$33,3,FALSE),"Unknown")</f>
        <v>Asian</v>
      </c>
    </row>
    <row r="2081" spans="1:9" x14ac:dyDescent="0.25">
      <c r="A2081">
        <v>2080</v>
      </c>
      <c r="B2081">
        <v>927</v>
      </c>
      <c r="C2081" s="1">
        <v>44942</v>
      </c>
      <c r="D2081" s="2">
        <v>0.58288194444444441</v>
      </c>
      <c r="E2081">
        <v>125</v>
      </c>
      <c r="F2081" s="5">
        <f>IFERROR(VLOOKUP(E2081,Raw_Menu!$A$2:$D$33,4,FALSE),0)</f>
        <v>17.95</v>
      </c>
      <c r="G2081" s="5">
        <f t="shared" si="64"/>
        <v>17.95</v>
      </c>
      <c r="H2081">
        <f t="shared" si="65"/>
        <v>13</v>
      </c>
      <c r="I2081" t="str">
        <f>IFERROR(VLOOKUP(tblOrders[[#This Row],[item_id]],Raw_Menu!$A$2:$D$33,3,FALSE),"Unknown")</f>
        <v>Italian</v>
      </c>
    </row>
    <row r="2082" spans="1:9" x14ac:dyDescent="0.25">
      <c r="A2082">
        <v>2081</v>
      </c>
      <c r="B2082">
        <v>927</v>
      </c>
      <c r="C2082" s="1">
        <v>44942</v>
      </c>
      <c r="D2082" s="2">
        <v>0.58288194444444441</v>
      </c>
      <c r="E2082">
        <v>109</v>
      </c>
      <c r="F2082" s="5">
        <f>IFERROR(VLOOKUP(E2082,Raw_Menu!$A$2:$D$33,4,FALSE),0)</f>
        <v>17.95</v>
      </c>
      <c r="G2082" s="5">
        <f t="shared" si="64"/>
        <v>17.95</v>
      </c>
      <c r="H2082">
        <f t="shared" si="65"/>
        <v>13</v>
      </c>
      <c r="I2082" t="str">
        <f>IFERROR(VLOOKUP(tblOrders[[#This Row],[item_id]],Raw_Menu!$A$2:$D$33,3,FALSE),"Unknown")</f>
        <v>Asian</v>
      </c>
    </row>
    <row r="2083" spans="1:9" x14ac:dyDescent="0.25">
      <c r="A2083">
        <v>2082</v>
      </c>
      <c r="B2083">
        <v>927</v>
      </c>
      <c r="C2083" s="1">
        <v>44942</v>
      </c>
      <c r="D2083" s="2">
        <v>0.58288194444444441</v>
      </c>
      <c r="E2083">
        <v>110</v>
      </c>
      <c r="F2083" s="5">
        <f>IFERROR(VLOOKUP(E2083,Raw_Menu!$A$2:$D$33,4,FALSE),0)</f>
        <v>17.95</v>
      </c>
      <c r="G2083" s="5">
        <f t="shared" si="64"/>
        <v>17.95</v>
      </c>
      <c r="H2083">
        <f t="shared" si="65"/>
        <v>13</v>
      </c>
      <c r="I2083" t="str">
        <f>IFERROR(VLOOKUP(tblOrders[[#This Row],[item_id]],Raw_Menu!$A$2:$D$33,3,FALSE),"Unknown")</f>
        <v>Asian</v>
      </c>
    </row>
    <row r="2084" spans="1:9" x14ac:dyDescent="0.25">
      <c r="A2084">
        <v>2083</v>
      </c>
      <c r="B2084">
        <v>927</v>
      </c>
      <c r="C2084" s="1">
        <v>44942</v>
      </c>
      <c r="D2084" s="2">
        <v>0.58288194444444441</v>
      </c>
      <c r="E2084">
        <v>129</v>
      </c>
      <c r="F2084" s="5">
        <f>IFERROR(VLOOKUP(E2084,Raw_Menu!$A$2:$D$33,4,FALSE),0)</f>
        <v>15.5</v>
      </c>
      <c r="G2084" s="5">
        <f t="shared" si="64"/>
        <v>15.5</v>
      </c>
      <c r="H2084">
        <f t="shared" si="65"/>
        <v>13</v>
      </c>
      <c r="I2084" t="str">
        <f>IFERROR(VLOOKUP(tblOrders[[#This Row],[item_id]],Raw_Menu!$A$2:$D$33,3,FALSE),"Unknown")</f>
        <v>Italian</v>
      </c>
    </row>
    <row r="2085" spans="1:9" x14ac:dyDescent="0.25">
      <c r="A2085">
        <v>2084</v>
      </c>
      <c r="B2085">
        <v>927</v>
      </c>
      <c r="C2085" s="1">
        <v>44942</v>
      </c>
      <c r="D2085" s="2">
        <v>0.58288194444444441</v>
      </c>
      <c r="E2085">
        <v>111</v>
      </c>
      <c r="F2085" s="5">
        <f>IFERROR(VLOOKUP(E2085,Raw_Menu!$A$2:$D$33,4,FALSE),0)</f>
        <v>11.95</v>
      </c>
      <c r="G2085" s="5">
        <f t="shared" si="64"/>
        <v>11.95</v>
      </c>
      <c r="H2085">
        <f t="shared" si="65"/>
        <v>13</v>
      </c>
      <c r="I2085" t="str">
        <f>IFERROR(VLOOKUP(tblOrders[[#This Row],[item_id]],Raw_Menu!$A$2:$D$33,3,FALSE),"Unknown")</f>
        <v>Asian</v>
      </c>
    </row>
    <row r="2086" spans="1:9" x14ac:dyDescent="0.25">
      <c r="A2086">
        <v>2085</v>
      </c>
      <c r="B2086">
        <v>927</v>
      </c>
      <c r="C2086" s="1">
        <v>44942</v>
      </c>
      <c r="D2086" s="2">
        <v>0.58288194444444441</v>
      </c>
      <c r="E2086">
        <v>131</v>
      </c>
      <c r="F2086" s="5">
        <f>IFERROR(VLOOKUP(E2086,Raw_Menu!$A$2:$D$33,4,FALSE),0)</f>
        <v>17.95</v>
      </c>
      <c r="G2086" s="5">
        <f t="shared" si="64"/>
        <v>17.95</v>
      </c>
      <c r="H2086">
        <f t="shared" si="65"/>
        <v>13</v>
      </c>
      <c r="I2086" t="str">
        <f>IFERROR(VLOOKUP(tblOrders[[#This Row],[item_id]],Raw_Menu!$A$2:$D$33,3,FALSE),"Unknown")</f>
        <v>Italian</v>
      </c>
    </row>
    <row r="2087" spans="1:9" x14ac:dyDescent="0.25">
      <c r="A2087">
        <v>2086</v>
      </c>
      <c r="B2087">
        <v>928</v>
      </c>
      <c r="C2087" s="1">
        <v>44942</v>
      </c>
      <c r="D2087" s="2">
        <v>0.59351851851851856</v>
      </c>
      <c r="E2087">
        <v>102</v>
      </c>
      <c r="F2087" s="5">
        <f>IFERROR(VLOOKUP(E2087,Raw_Menu!$A$2:$D$33,4,FALSE),0)</f>
        <v>13.95</v>
      </c>
      <c r="G2087" s="5">
        <f t="shared" si="64"/>
        <v>13.95</v>
      </c>
      <c r="H2087">
        <f t="shared" si="65"/>
        <v>14</v>
      </c>
      <c r="I2087" t="str">
        <f>IFERROR(VLOOKUP(tblOrders[[#This Row],[item_id]],Raw_Menu!$A$2:$D$33,3,FALSE),"Unknown")</f>
        <v>American</v>
      </c>
    </row>
    <row r="2088" spans="1:9" x14ac:dyDescent="0.25">
      <c r="A2088">
        <v>2087</v>
      </c>
      <c r="B2088">
        <v>928</v>
      </c>
      <c r="C2088" s="1">
        <v>44942</v>
      </c>
      <c r="D2088" s="2">
        <v>0.59351851851851856</v>
      </c>
      <c r="E2088">
        <v>106</v>
      </c>
      <c r="F2088" s="5">
        <f>IFERROR(VLOOKUP(E2088,Raw_Menu!$A$2:$D$33,4,FALSE),0)</f>
        <v>7</v>
      </c>
      <c r="G2088" s="5">
        <f t="shared" si="64"/>
        <v>7</v>
      </c>
      <c r="H2088">
        <f t="shared" si="65"/>
        <v>14</v>
      </c>
      <c r="I2088" t="str">
        <f>IFERROR(VLOOKUP(tblOrders[[#This Row],[item_id]],Raw_Menu!$A$2:$D$33,3,FALSE),"Unknown")</f>
        <v>American</v>
      </c>
    </row>
    <row r="2089" spans="1:9" x14ac:dyDescent="0.25">
      <c r="A2089">
        <v>2088</v>
      </c>
      <c r="B2089">
        <v>929</v>
      </c>
      <c r="C2089" s="1">
        <v>44942</v>
      </c>
      <c r="D2089" s="2">
        <v>0.60052083333333328</v>
      </c>
      <c r="E2089">
        <v>124</v>
      </c>
      <c r="F2089" s="5">
        <f>IFERROR(VLOOKUP(E2089,Raw_Menu!$A$2:$D$33,4,FALSE),0)</f>
        <v>14.5</v>
      </c>
      <c r="G2089" s="5">
        <f t="shared" si="64"/>
        <v>14.5</v>
      </c>
      <c r="H2089">
        <f t="shared" si="65"/>
        <v>14</v>
      </c>
      <c r="I2089" t="str">
        <f>IFERROR(VLOOKUP(tblOrders[[#This Row],[item_id]],Raw_Menu!$A$2:$D$33,3,FALSE),"Unknown")</f>
        <v>Italian</v>
      </c>
    </row>
    <row r="2090" spans="1:9" x14ac:dyDescent="0.25">
      <c r="A2090">
        <v>2089</v>
      </c>
      <c r="B2090">
        <v>930</v>
      </c>
      <c r="C2090" s="1">
        <v>44942</v>
      </c>
      <c r="D2090" s="2">
        <v>0.62512731481481476</v>
      </c>
      <c r="E2090">
        <v>110</v>
      </c>
      <c r="F2090" s="5">
        <f>IFERROR(VLOOKUP(E2090,Raw_Menu!$A$2:$D$33,4,FALSE),0)</f>
        <v>17.95</v>
      </c>
      <c r="G2090" s="5">
        <f t="shared" si="64"/>
        <v>17.95</v>
      </c>
      <c r="H2090">
        <f t="shared" si="65"/>
        <v>15</v>
      </c>
      <c r="I2090" t="str">
        <f>IFERROR(VLOOKUP(tblOrders[[#This Row],[item_id]],Raw_Menu!$A$2:$D$33,3,FALSE),"Unknown")</f>
        <v>Asian</v>
      </c>
    </row>
    <row r="2091" spans="1:9" x14ac:dyDescent="0.25">
      <c r="A2091">
        <v>2090</v>
      </c>
      <c r="B2091">
        <v>930</v>
      </c>
      <c r="C2091" s="1">
        <v>44942</v>
      </c>
      <c r="D2091" s="2">
        <v>0.62512731481481476</v>
      </c>
      <c r="E2091">
        <v>111</v>
      </c>
      <c r="F2091" s="5">
        <f>IFERROR(VLOOKUP(E2091,Raw_Menu!$A$2:$D$33,4,FALSE),0)</f>
        <v>11.95</v>
      </c>
      <c r="G2091" s="5">
        <f t="shared" si="64"/>
        <v>11.95</v>
      </c>
      <c r="H2091">
        <f t="shared" si="65"/>
        <v>15</v>
      </c>
      <c r="I2091" t="str">
        <f>IFERROR(VLOOKUP(tblOrders[[#This Row],[item_id]],Raw_Menu!$A$2:$D$33,3,FALSE),"Unknown")</f>
        <v>Asian</v>
      </c>
    </row>
    <row r="2092" spans="1:9" x14ac:dyDescent="0.25">
      <c r="A2092">
        <v>2091</v>
      </c>
      <c r="B2092">
        <v>930</v>
      </c>
      <c r="C2092" s="1">
        <v>44942</v>
      </c>
      <c r="D2092" s="2">
        <v>0.62512731481481476</v>
      </c>
      <c r="E2092">
        <v>112</v>
      </c>
      <c r="F2092" s="5">
        <f>IFERROR(VLOOKUP(E2092,Raw_Menu!$A$2:$D$33,4,FALSE),0)</f>
        <v>14.95</v>
      </c>
      <c r="G2092" s="5">
        <f t="shared" si="64"/>
        <v>14.95</v>
      </c>
      <c r="H2092">
        <f t="shared" si="65"/>
        <v>15</v>
      </c>
      <c r="I2092" t="str">
        <f>IFERROR(VLOOKUP(tblOrders[[#This Row],[item_id]],Raw_Menu!$A$2:$D$33,3,FALSE),"Unknown")</f>
        <v>Asian</v>
      </c>
    </row>
    <row r="2093" spans="1:9" x14ac:dyDescent="0.25">
      <c r="A2093">
        <v>2092</v>
      </c>
      <c r="B2093">
        <v>931</v>
      </c>
      <c r="C2093" s="1">
        <v>44942</v>
      </c>
      <c r="D2093" s="2">
        <v>0.64402777777777775</v>
      </c>
      <c r="E2093">
        <v>101</v>
      </c>
      <c r="F2093" s="5">
        <f>IFERROR(VLOOKUP(E2093,Raw_Menu!$A$2:$D$33,4,FALSE),0)</f>
        <v>12.95</v>
      </c>
      <c r="G2093" s="5">
        <f t="shared" si="64"/>
        <v>12.95</v>
      </c>
      <c r="H2093">
        <f t="shared" si="65"/>
        <v>15</v>
      </c>
      <c r="I2093" t="str">
        <f>IFERROR(VLOOKUP(tblOrders[[#This Row],[item_id]],Raw_Menu!$A$2:$D$33,3,FALSE),"Unknown")</f>
        <v>American</v>
      </c>
    </row>
    <row r="2094" spans="1:9" x14ac:dyDescent="0.25">
      <c r="A2094">
        <v>2093</v>
      </c>
      <c r="B2094">
        <v>931</v>
      </c>
      <c r="C2094" s="1">
        <v>44942</v>
      </c>
      <c r="D2094" s="2">
        <v>0.64402777777777775</v>
      </c>
      <c r="E2094">
        <v>124</v>
      </c>
      <c r="F2094" s="5">
        <f>IFERROR(VLOOKUP(E2094,Raw_Menu!$A$2:$D$33,4,FALSE),0)</f>
        <v>14.5</v>
      </c>
      <c r="G2094" s="5">
        <f t="shared" si="64"/>
        <v>14.5</v>
      </c>
      <c r="H2094">
        <f t="shared" si="65"/>
        <v>15</v>
      </c>
      <c r="I2094" t="str">
        <f>IFERROR(VLOOKUP(tblOrders[[#This Row],[item_id]],Raw_Menu!$A$2:$D$33,3,FALSE),"Unknown")</f>
        <v>Italian</v>
      </c>
    </row>
    <row r="2095" spans="1:9" x14ac:dyDescent="0.25">
      <c r="A2095">
        <v>2094</v>
      </c>
      <c r="B2095">
        <v>931</v>
      </c>
      <c r="C2095" s="1">
        <v>44942</v>
      </c>
      <c r="D2095" s="2">
        <v>0.64402777777777775</v>
      </c>
      <c r="E2095">
        <v>118</v>
      </c>
      <c r="F2095" s="5">
        <f>IFERROR(VLOOKUP(E2095,Raw_Menu!$A$2:$D$33,4,FALSE),0)</f>
        <v>14.95</v>
      </c>
      <c r="G2095" s="5">
        <f t="shared" si="64"/>
        <v>14.95</v>
      </c>
      <c r="H2095">
        <f t="shared" si="65"/>
        <v>15</v>
      </c>
      <c r="I2095" t="str">
        <f>IFERROR(VLOOKUP(tblOrders[[#This Row],[item_id]],Raw_Menu!$A$2:$D$33,3,FALSE),"Unknown")</f>
        <v>Mexican</v>
      </c>
    </row>
    <row r="2096" spans="1:9" x14ac:dyDescent="0.25">
      <c r="A2096">
        <v>2095</v>
      </c>
      <c r="B2096">
        <v>932</v>
      </c>
      <c r="C2096" s="1">
        <v>44942</v>
      </c>
      <c r="D2096" s="2">
        <v>0.6481365740740741</v>
      </c>
      <c r="E2096">
        <v>116</v>
      </c>
      <c r="F2096" s="5">
        <f>IFERROR(VLOOKUP(E2096,Raw_Menu!$A$2:$D$33,4,FALSE),0)</f>
        <v>13.95</v>
      </c>
      <c r="G2096" s="5">
        <f t="shared" si="64"/>
        <v>13.95</v>
      </c>
      <c r="H2096">
        <f t="shared" si="65"/>
        <v>15</v>
      </c>
      <c r="I2096" t="str">
        <f>IFERROR(VLOOKUP(tblOrders[[#This Row],[item_id]],Raw_Menu!$A$2:$D$33,3,FALSE),"Unknown")</f>
        <v>Mexican</v>
      </c>
    </row>
    <row r="2097" spans="1:9" x14ac:dyDescent="0.25">
      <c r="A2097">
        <v>2096</v>
      </c>
      <c r="B2097">
        <v>932</v>
      </c>
      <c r="C2097" s="1">
        <v>44942</v>
      </c>
      <c r="D2097" s="2">
        <v>0.6481365740740741</v>
      </c>
      <c r="E2097">
        <v>106</v>
      </c>
      <c r="F2097" s="5">
        <f>IFERROR(VLOOKUP(E2097,Raw_Menu!$A$2:$D$33,4,FALSE),0)</f>
        <v>7</v>
      </c>
      <c r="G2097" s="5">
        <f t="shared" si="64"/>
        <v>7</v>
      </c>
      <c r="H2097">
        <f t="shared" si="65"/>
        <v>15</v>
      </c>
      <c r="I2097" t="str">
        <f>IFERROR(VLOOKUP(tblOrders[[#This Row],[item_id]],Raw_Menu!$A$2:$D$33,3,FALSE),"Unknown")</f>
        <v>American</v>
      </c>
    </row>
    <row r="2098" spans="1:9" x14ac:dyDescent="0.25">
      <c r="A2098">
        <v>2097</v>
      </c>
      <c r="B2098">
        <v>933</v>
      </c>
      <c r="C2098" s="1">
        <v>44942</v>
      </c>
      <c r="D2098" s="2">
        <v>0.65908564814814818</v>
      </c>
      <c r="E2098">
        <v>124</v>
      </c>
      <c r="F2098" s="5">
        <f>IFERROR(VLOOKUP(E2098,Raw_Menu!$A$2:$D$33,4,FALSE),0)</f>
        <v>14.5</v>
      </c>
      <c r="G2098" s="5">
        <f t="shared" si="64"/>
        <v>14.5</v>
      </c>
      <c r="H2098">
        <f t="shared" si="65"/>
        <v>15</v>
      </c>
      <c r="I2098" t="str">
        <f>IFERROR(VLOOKUP(tblOrders[[#This Row],[item_id]],Raw_Menu!$A$2:$D$33,3,FALSE),"Unknown")</f>
        <v>Italian</v>
      </c>
    </row>
    <row r="2099" spans="1:9" x14ac:dyDescent="0.25">
      <c r="A2099">
        <v>2098</v>
      </c>
      <c r="B2099">
        <v>934</v>
      </c>
      <c r="C2099" s="1">
        <v>44942</v>
      </c>
      <c r="D2099" s="2">
        <v>0.66347222222222224</v>
      </c>
      <c r="E2099">
        <v>106</v>
      </c>
      <c r="F2099" s="5">
        <f>IFERROR(VLOOKUP(E2099,Raw_Menu!$A$2:$D$33,4,FALSE),0)</f>
        <v>7</v>
      </c>
      <c r="G2099" s="5">
        <f t="shared" si="64"/>
        <v>7</v>
      </c>
      <c r="H2099">
        <f t="shared" si="65"/>
        <v>15</v>
      </c>
      <c r="I2099" t="str">
        <f>IFERROR(VLOOKUP(tblOrders[[#This Row],[item_id]],Raw_Menu!$A$2:$D$33,3,FALSE),"Unknown")</f>
        <v>American</v>
      </c>
    </row>
    <row r="2100" spans="1:9" x14ac:dyDescent="0.25">
      <c r="A2100">
        <v>2099</v>
      </c>
      <c r="B2100">
        <v>935</v>
      </c>
      <c r="C2100" s="1">
        <v>44942</v>
      </c>
      <c r="D2100" s="2">
        <v>0.67707175925925922</v>
      </c>
      <c r="E2100">
        <v>107</v>
      </c>
      <c r="F2100" s="5">
        <f>IFERROR(VLOOKUP(E2100,Raw_Menu!$A$2:$D$33,4,FALSE),0)</f>
        <v>16.5</v>
      </c>
      <c r="G2100" s="5">
        <f t="shared" si="64"/>
        <v>16.5</v>
      </c>
      <c r="H2100">
        <f t="shared" si="65"/>
        <v>16</v>
      </c>
      <c r="I2100" t="str">
        <f>IFERROR(VLOOKUP(tblOrders[[#This Row],[item_id]],Raw_Menu!$A$2:$D$33,3,FALSE),"Unknown")</f>
        <v>Asian</v>
      </c>
    </row>
    <row r="2101" spans="1:9" x14ac:dyDescent="0.25">
      <c r="A2101">
        <v>2100</v>
      </c>
      <c r="B2101">
        <v>935</v>
      </c>
      <c r="C2101" s="1">
        <v>44942</v>
      </c>
      <c r="D2101" s="2">
        <v>0.67707175925925922</v>
      </c>
      <c r="E2101">
        <v>122</v>
      </c>
      <c r="F2101" s="5">
        <f>IFERROR(VLOOKUP(E2101,Raw_Menu!$A$2:$D$33,4,FALSE),0)</f>
        <v>7</v>
      </c>
      <c r="G2101" s="5">
        <f t="shared" si="64"/>
        <v>7</v>
      </c>
      <c r="H2101">
        <f t="shared" si="65"/>
        <v>16</v>
      </c>
      <c r="I2101" t="str">
        <f>IFERROR(VLOOKUP(tblOrders[[#This Row],[item_id]],Raw_Menu!$A$2:$D$33,3,FALSE),"Unknown")</f>
        <v>Mexican</v>
      </c>
    </row>
    <row r="2102" spans="1:9" x14ac:dyDescent="0.25">
      <c r="A2102">
        <v>2101</v>
      </c>
      <c r="B2102">
        <v>935</v>
      </c>
      <c r="C2102" s="1">
        <v>44942</v>
      </c>
      <c r="D2102" s="2">
        <v>0.67707175925925922</v>
      </c>
      <c r="E2102">
        <v>131</v>
      </c>
      <c r="F2102" s="5">
        <f>IFERROR(VLOOKUP(E2102,Raw_Menu!$A$2:$D$33,4,FALSE),0)</f>
        <v>17.95</v>
      </c>
      <c r="G2102" s="5">
        <f t="shared" si="64"/>
        <v>17.95</v>
      </c>
      <c r="H2102">
        <f t="shared" si="65"/>
        <v>16</v>
      </c>
      <c r="I2102" t="str">
        <f>IFERROR(VLOOKUP(tblOrders[[#This Row],[item_id]],Raw_Menu!$A$2:$D$33,3,FALSE),"Unknown")</f>
        <v>Italian</v>
      </c>
    </row>
    <row r="2103" spans="1:9" x14ac:dyDescent="0.25">
      <c r="A2103">
        <v>2102</v>
      </c>
      <c r="B2103">
        <v>935</v>
      </c>
      <c r="C2103" s="1">
        <v>44942</v>
      </c>
      <c r="D2103" s="2">
        <v>0.67707175925925922</v>
      </c>
      <c r="E2103">
        <v>114</v>
      </c>
      <c r="F2103" s="5">
        <f>IFERROR(VLOOKUP(E2103,Raw_Menu!$A$2:$D$33,4,FALSE),0)</f>
        <v>9</v>
      </c>
      <c r="G2103" s="5">
        <f t="shared" si="64"/>
        <v>9</v>
      </c>
      <c r="H2103">
        <f t="shared" si="65"/>
        <v>16</v>
      </c>
      <c r="I2103" t="str">
        <f>IFERROR(VLOOKUP(tblOrders[[#This Row],[item_id]],Raw_Menu!$A$2:$D$33,3,FALSE),"Unknown")</f>
        <v>Asian</v>
      </c>
    </row>
    <row r="2104" spans="1:9" x14ac:dyDescent="0.25">
      <c r="A2104">
        <v>2103</v>
      </c>
      <c r="B2104">
        <v>936</v>
      </c>
      <c r="C2104" s="1">
        <v>44942</v>
      </c>
      <c r="D2104" s="2">
        <v>0.68008101851851854</v>
      </c>
      <c r="E2104">
        <v>120</v>
      </c>
      <c r="F2104" s="5">
        <f>IFERROR(VLOOKUP(E2104,Raw_Menu!$A$2:$D$33,4,FALSE),0)</f>
        <v>13.95</v>
      </c>
      <c r="G2104" s="5">
        <f t="shared" si="64"/>
        <v>13.95</v>
      </c>
      <c r="H2104">
        <f t="shared" si="65"/>
        <v>16</v>
      </c>
      <c r="I2104" t="str">
        <f>IFERROR(VLOOKUP(tblOrders[[#This Row],[item_id]],Raw_Menu!$A$2:$D$33,3,FALSE),"Unknown")</f>
        <v>Mexican</v>
      </c>
    </row>
    <row r="2105" spans="1:9" x14ac:dyDescent="0.25">
      <c r="A2105">
        <v>2104</v>
      </c>
      <c r="B2105">
        <v>937</v>
      </c>
      <c r="C2105" s="1">
        <v>44942</v>
      </c>
      <c r="D2105" s="2">
        <v>0.68092592592592593</v>
      </c>
      <c r="E2105">
        <v>122</v>
      </c>
      <c r="F2105" s="5">
        <f>IFERROR(VLOOKUP(E2105,Raw_Menu!$A$2:$D$33,4,FALSE),0)</f>
        <v>7</v>
      </c>
      <c r="G2105" s="5">
        <f t="shared" si="64"/>
        <v>7</v>
      </c>
      <c r="H2105">
        <f t="shared" si="65"/>
        <v>16</v>
      </c>
      <c r="I2105" t="str">
        <f>IFERROR(VLOOKUP(tblOrders[[#This Row],[item_id]],Raw_Menu!$A$2:$D$33,3,FALSE),"Unknown")</f>
        <v>Mexican</v>
      </c>
    </row>
    <row r="2106" spans="1:9" x14ac:dyDescent="0.25">
      <c r="A2106">
        <v>2105</v>
      </c>
      <c r="B2106">
        <v>938</v>
      </c>
      <c r="C2106" s="1">
        <v>44942</v>
      </c>
      <c r="D2106" s="2">
        <v>0.69663194444444443</v>
      </c>
      <c r="E2106">
        <v>117</v>
      </c>
      <c r="F2106" s="5">
        <f>IFERROR(VLOOKUP(E2106,Raw_Menu!$A$2:$D$33,4,FALSE),0)</f>
        <v>12.95</v>
      </c>
      <c r="G2106" s="5">
        <f t="shared" si="64"/>
        <v>12.95</v>
      </c>
      <c r="H2106">
        <f t="shared" si="65"/>
        <v>16</v>
      </c>
      <c r="I2106" t="str">
        <f>IFERROR(VLOOKUP(tblOrders[[#This Row],[item_id]],Raw_Menu!$A$2:$D$33,3,FALSE),"Unknown")</f>
        <v>Mexican</v>
      </c>
    </row>
    <row r="2107" spans="1:9" x14ac:dyDescent="0.25">
      <c r="A2107">
        <v>2106</v>
      </c>
      <c r="B2107">
        <v>938</v>
      </c>
      <c r="C2107" s="1">
        <v>44942</v>
      </c>
      <c r="D2107" s="2">
        <v>0.69663194444444443</v>
      </c>
      <c r="E2107">
        <v>118</v>
      </c>
      <c r="F2107" s="5">
        <f>IFERROR(VLOOKUP(E2107,Raw_Menu!$A$2:$D$33,4,FALSE),0)</f>
        <v>14.95</v>
      </c>
      <c r="G2107" s="5">
        <f t="shared" si="64"/>
        <v>14.95</v>
      </c>
      <c r="H2107">
        <f t="shared" si="65"/>
        <v>16</v>
      </c>
      <c r="I2107" t="str">
        <f>IFERROR(VLOOKUP(tblOrders[[#This Row],[item_id]],Raw_Menu!$A$2:$D$33,3,FALSE),"Unknown")</f>
        <v>Mexican</v>
      </c>
    </row>
    <row r="2108" spans="1:9" x14ac:dyDescent="0.25">
      <c r="A2108">
        <v>2107</v>
      </c>
      <c r="B2108">
        <v>938</v>
      </c>
      <c r="C2108" s="1">
        <v>44942</v>
      </c>
      <c r="D2108" s="2">
        <v>0.69663194444444443</v>
      </c>
      <c r="E2108">
        <v>131</v>
      </c>
      <c r="F2108" s="5">
        <f>IFERROR(VLOOKUP(E2108,Raw_Menu!$A$2:$D$33,4,FALSE),0)</f>
        <v>17.95</v>
      </c>
      <c r="G2108" s="5">
        <f t="shared" si="64"/>
        <v>17.95</v>
      </c>
      <c r="H2108">
        <f t="shared" si="65"/>
        <v>16</v>
      </c>
      <c r="I2108" t="str">
        <f>IFERROR(VLOOKUP(tblOrders[[#This Row],[item_id]],Raw_Menu!$A$2:$D$33,3,FALSE),"Unknown")</f>
        <v>Italian</v>
      </c>
    </row>
    <row r="2109" spans="1:9" x14ac:dyDescent="0.25">
      <c r="A2109">
        <v>2108</v>
      </c>
      <c r="B2109">
        <v>939</v>
      </c>
      <c r="C2109" s="1">
        <v>44942</v>
      </c>
      <c r="D2109" s="2">
        <v>0.7079050925925926</v>
      </c>
      <c r="E2109">
        <v>118</v>
      </c>
      <c r="F2109" s="5">
        <f>IFERROR(VLOOKUP(E2109,Raw_Menu!$A$2:$D$33,4,FALSE),0)</f>
        <v>14.95</v>
      </c>
      <c r="G2109" s="5">
        <f t="shared" si="64"/>
        <v>14.95</v>
      </c>
      <c r="H2109">
        <f t="shared" si="65"/>
        <v>16</v>
      </c>
      <c r="I2109" t="str">
        <f>IFERROR(VLOOKUP(tblOrders[[#This Row],[item_id]],Raw_Menu!$A$2:$D$33,3,FALSE),"Unknown")</f>
        <v>Mexican</v>
      </c>
    </row>
    <row r="2110" spans="1:9" x14ac:dyDescent="0.25">
      <c r="A2110">
        <v>2109</v>
      </c>
      <c r="B2110">
        <v>939</v>
      </c>
      <c r="C2110" s="1">
        <v>44942</v>
      </c>
      <c r="D2110" s="2">
        <v>0.7079050925925926</v>
      </c>
      <c r="E2110">
        <v>130</v>
      </c>
      <c r="F2110" s="5">
        <f>IFERROR(VLOOKUP(E2110,Raw_Menu!$A$2:$D$33,4,FALSE),0)</f>
        <v>19.95</v>
      </c>
      <c r="G2110" s="5">
        <f t="shared" si="64"/>
        <v>19.95</v>
      </c>
      <c r="H2110">
        <f t="shared" si="65"/>
        <v>16</v>
      </c>
      <c r="I2110" t="str">
        <f>IFERROR(VLOOKUP(tblOrders[[#This Row],[item_id]],Raw_Menu!$A$2:$D$33,3,FALSE),"Unknown")</f>
        <v>Italian</v>
      </c>
    </row>
    <row r="2111" spans="1:9" x14ac:dyDescent="0.25">
      <c r="A2111">
        <v>2110</v>
      </c>
      <c r="B2111">
        <v>940</v>
      </c>
      <c r="C2111" s="1">
        <v>44942</v>
      </c>
      <c r="D2111" s="2">
        <v>0.71189814814814811</v>
      </c>
      <c r="E2111">
        <v>111</v>
      </c>
      <c r="F2111" s="5">
        <f>IFERROR(VLOOKUP(E2111,Raw_Menu!$A$2:$D$33,4,FALSE),0)</f>
        <v>11.95</v>
      </c>
      <c r="G2111" s="5">
        <f t="shared" si="64"/>
        <v>11.95</v>
      </c>
      <c r="H2111">
        <f t="shared" si="65"/>
        <v>17</v>
      </c>
      <c r="I2111" t="str">
        <f>IFERROR(VLOOKUP(tblOrders[[#This Row],[item_id]],Raw_Menu!$A$2:$D$33,3,FALSE),"Unknown")</f>
        <v>Asian</v>
      </c>
    </row>
    <row r="2112" spans="1:9" x14ac:dyDescent="0.25">
      <c r="A2112">
        <v>2111</v>
      </c>
      <c r="B2112">
        <v>940</v>
      </c>
      <c r="C2112" s="1">
        <v>44942</v>
      </c>
      <c r="D2112" s="2">
        <v>0.71189814814814811</v>
      </c>
      <c r="E2112">
        <v>112</v>
      </c>
      <c r="F2112" s="5">
        <f>IFERROR(VLOOKUP(E2112,Raw_Menu!$A$2:$D$33,4,FALSE),0)</f>
        <v>14.95</v>
      </c>
      <c r="G2112" s="5">
        <f t="shared" si="64"/>
        <v>14.95</v>
      </c>
      <c r="H2112">
        <f t="shared" si="65"/>
        <v>17</v>
      </c>
      <c r="I2112" t="str">
        <f>IFERROR(VLOOKUP(tblOrders[[#This Row],[item_id]],Raw_Menu!$A$2:$D$33,3,FALSE),"Unknown")</f>
        <v>Asian</v>
      </c>
    </row>
    <row r="2113" spans="1:9" x14ac:dyDescent="0.25">
      <c r="A2113">
        <v>2112</v>
      </c>
      <c r="B2113">
        <v>940</v>
      </c>
      <c r="C2113" s="1">
        <v>44942</v>
      </c>
      <c r="D2113" s="2">
        <v>0.71189814814814811</v>
      </c>
      <c r="E2113">
        <v>118</v>
      </c>
      <c r="F2113" s="5">
        <f>IFERROR(VLOOKUP(E2113,Raw_Menu!$A$2:$D$33,4,FALSE),0)</f>
        <v>14.95</v>
      </c>
      <c r="G2113" s="5">
        <f t="shared" si="64"/>
        <v>14.95</v>
      </c>
      <c r="H2113">
        <f t="shared" si="65"/>
        <v>17</v>
      </c>
      <c r="I2113" t="str">
        <f>IFERROR(VLOOKUP(tblOrders[[#This Row],[item_id]],Raw_Menu!$A$2:$D$33,3,FALSE),"Unknown")</f>
        <v>Mexican</v>
      </c>
    </row>
    <row r="2114" spans="1:9" x14ac:dyDescent="0.25">
      <c r="A2114">
        <v>2113</v>
      </c>
      <c r="B2114">
        <v>941</v>
      </c>
      <c r="C2114" s="1">
        <v>44942</v>
      </c>
      <c r="D2114" s="2">
        <v>0.71467592592592588</v>
      </c>
      <c r="E2114">
        <v>126</v>
      </c>
      <c r="F2114" s="5">
        <f>IFERROR(VLOOKUP(E2114,Raw_Menu!$A$2:$D$33,4,FALSE),0)</f>
        <v>14.5</v>
      </c>
      <c r="G2114" s="5">
        <f t="shared" ref="G2114:G2177" si="66">VALUE(F2114)</f>
        <v>14.5</v>
      </c>
      <c r="H2114">
        <f t="shared" ref="H2114:H2177" si="67">HOUR(D2114)</f>
        <v>17</v>
      </c>
      <c r="I2114" t="str">
        <f>IFERROR(VLOOKUP(tblOrders[[#This Row],[item_id]],Raw_Menu!$A$2:$D$33,3,FALSE),"Unknown")</f>
        <v>Italian</v>
      </c>
    </row>
    <row r="2115" spans="1:9" x14ac:dyDescent="0.25">
      <c r="A2115">
        <v>2114</v>
      </c>
      <c r="B2115">
        <v>941</v>
      </c>
      <c r="C2115" s="1">
        <v>44942</v>
      </c>
      <c r="D2115" s="2">
        <v>0.71467592592592588</v>
      </c>
      <c r="E2115">
        <v>110</v>
      </c>
      <c r="F2115" s="5">
        <f>IFERROR(VLOOKUP(E2115,Raw_Menu!$A$2:$D$33,4,FALSE),0)</f>
        <v>17.95</v>
      </c>
      <c r="G2115" s="5">
        <f t="shared" si="66"/>
        <v>17.95</v>
      </c>
      <c r="H2115">
        <f t="shared" si="67"/>
        <v>17</v>
      </c>
      <c r="I2115" t="str">
        <f>IFERROR(VLOOKUP(tblOrders[[#This Row],[item_id]],Raw_Menu!$A$2:$D$33,3,FALSE),"Unknown")</f>
        <v>Asian</v>
      </c>
    </row>
    <row r="2116" spans="1:9" x14ac:dyDescent="0.25">
      <c r="A2116">
        <v>2115</v>
      </c>
      <c r="B2116">
        <v>942</v>
      </c>
      <c r="C2116" s="1">
        <v>44942</v>
      </c>
      <c r="D2116" s="2">
        <v>0.7212615740740741</v>
      </c>
      <c r="E2116">
        <v>101</v>
      </c>
      <c r="F2116" s="5">
        <f>IFERROR(VLOOKUP(E2116,Raw_Menu!$A$2:$D$33,4,FALSE),0)</f>
        <v>12.95</v>
      </c>
      <c r="G2116" s="5">
        <f t="shared" si="66"/>
        <v>12.95</v>
      </c>
      <c r="H2116">
        <f t="shared" si="67"/>
        <v>17</v>
      </c>
      <c r="I2116" t="str">
        <f>IFERROR(VLOOKUP(tblOrders[[#This Row],[item_id]],Raw_Menu!$A$2:$D$33,3,FALSE),"Unknown")</f>
        <v>American</v>
      </c>
    </row>
    <row r="2117" spans="1:9" x14ac:dyDescent="0.25">
      <c r="A2117">
        <v>2116</v>
      </c>
      <c r="B2117">
        <v>942</v>
      </c>
      <c r="C2117" s="1">
        <v>44942</v>
      </c>
      <c r="D2117" s="2">
        <v>0.7212615740740741</v>
      </c>
      <c r="E2117">
        <v>105</v>
      </c>
      <c r="F2117" s="5">
        <f>IFERROR(VLOOKUP(E2117,Raw_Menu!$A$2:$D$33,4,FALSE),0)</f>
        <v>7</v>
      </c>
      <c r="G2117" s="5">
        <f t="shared" si="66"/>
        <v>7</v>
      </c>
      <c r="H2117">
        <f t="shared" si="67"/>
        <v>17</v>
      </c>
      <c r="I2117" t="str">
        <f>IFERROR(VLOOKUP(tblOrders[[#This Row],[item_id]],Raw_Menu!$A$2:$D$33,3,FALSE),"Unknown")</f>
        <v>American</v>
      </c>
    </row>
    <row r="2118" spans="1:9" x14ac:dyDescent="0.25">
      <c r="A2118">
        <v>2117</v>
      </c>
      <c r="B2118">
        <v>943</v>
      </c>
      <c r="C2118" s="1">
        <v>44942</v>
      </c>
      <c r="D2118" s="2">
        <v>0.72361111111111109</v>
      </c>
      <c r="E2118">
        <v>120</v>
      </c>
      <c r="F2118" s="5">
        <f>IFERROR(VLOOKUP(E2118,Raw_Menu!$A$2:$D$33,4,FALSE),0)</f>
        <v>13.95</v>
      </c>
      <c r="G2118" s="5">
        <f t="shared" si="66"/>
        <v>13.95</v>
      </c>
      <c r="H2118">
        <f t="shared" si="67"/>
        <v>17</v>
      </c>
      <c r="I2118" t="str">
        <f>IFERROR(VLOOKUP(tblOrders[[#This Row],[item_id]],Raw_Menu!$A$2:$D$33,3,FALSE),"Unknown")</f>
        <v>Mexican</v>
      </c>
    </row>
    <row r="2119" spans="1:9" x14ac:dyDescent="0.25">
      <c r="A2119">
        <v>2118</v>
      </c>
      <c r="B2119">
        <v>944</v>
      </c>
      <c r="C2119" s="1">
        <v>44942</v>
      </c>
      <c r="D2119" s="2">
        <v>0.74621527777777774</v>
      </c>
      <c r="E2119">
        <v>108</v>
      </c>
      <c r="F2119" s="5">
        <f>IFERROR(VLOOKUP(E2119,Raw_Menu!$A$2:$D$33,4,FALSE),0)</f>
        <v>14.5</v>
      </c>
      <c r="G2119" s="5">
        <f t="shared" si="66"/>
        <v>14.5</v>
      </c>
      <c r="H2119">
        <f t="shared" si="67"/>
        <v>17</v>
      </c>
      <c r="I2119" t="str">
        <f>IFERROR(VLOOKUP(tblOrders[[#This Row],[item_id]],Raw_Menu!$A$2:$D$33,3,FALSE),"Unknown")</f>
        <v>Asian</v>
      </c>
    </row>
    <row r="2120" spans="1:9" x14ac:dyDescent="0.25">
      <c r="A2120">
        <v>2119</v>
      </c>
      <c r="B2120">
        <v>945</v>
      </c>
      <c r="C2120" s="1">
        <v>44942</v>
      </c>
      <c r="D2120" s="2">
        <v>0.74905092592592593</v>
      </c>
      <c r="E2120">
        <v>101</v>
      </c>
      <c r="F2120" s="5">
        <f>IFERROR(VLOOKUP(E2120,Raw_Menu!$A$2:$D$33,4,FALSE),0)</f>
        <v>12.95</v>
      </c>
      <c r="G2120" s="5">
        <f t="shared" si="66"/>
        <v>12.95</v>
      </c>
      <c r="H2120">
        <f t="shared" si="67"/>
        <v>17</v>
      </c>
      <c r="I2120" t="str">
        <f>IFERROR(VLOOKUP(tblOrders[[#This Row],[item_id]],Raw_Menu!$A$2:$D$33,3,FALSE),"Unknown")</f>
        <v>American</v>
      </c>
    </row>
    <row r="2121" spans="1:9" x14ac:dyDescent="0.25">
      <c r="A2121">
        <v>2120</v>
      </c>
      <c r="B2121">
        <v>945</v>
      </c>
      <c r="C2121" s="1">
        <v>44942</v>
      </c>
      <c r="D2121" s="2">
        <v>0.74905092592592593</v>
      </c>
      <c r="E2121">
        <v>124</v>
      </c>
      <c r="F2121" s="5">
        <f>IFERROR(VLOOKUP(E2121,Raw_Menu!$A$2:$D$33,4,FALSE),0)</f>
        <v>14.5</v>
      </c>
      <c r="G2121" s="5">
        <f t="shared" si="66"/>
        <v>14.5</v>
      </c>
      <c r="H2121">
        <f t="shared" si="67"/>
        <v>17</v>
      </c>
      <c r="I2121" t="str">
        <f>IFERROR(VLOOKUP(tblOrders[[#This Row],[item_id]],Raw_Menu!$A$2:$D$33,3,FALSE),"Unknown")</f>
        <v>Italian</v>
      </c>
    </row>
    <row r="2122" spans="1:9" x14ac:dyDescent="0.25">
      <c r="A2122">
        <v>2121</v>
      </c>
      <c r="B2122">
        <v>945</v>
      </c>
      <c r="C2122" s="1">
        <v>44942</v>
      </c>
      <c r="D2122" s="2">
        <v>0.74905092592592593</v>
      </c>
      <c r="E2122">
        <v>125</v>
      </c>
      <c r="F2122" s="5">
        <f>IFERROR(VLOOKUP(E2122,Raw_Menu!$A$2:$D$33,4,FALSE),0)</f>
        <v>17.95</v>
      </c>
      <c r="G2122" s="5">
        <f t="shared" si="66"/>
        <v>17.95</v>
      </c>
      <c r="H2122">
        <f t="shared" si="67"/>
        <v>17</v>
      </c>
      <c r="I2122" t="str">
        <f>IFERROR(VLOOKUP(tblOrders[[#This Row],[item_id]],Raw_Menu!$A$2:$D$33,3,FALSE),"Unknown")</f>
        <v>Italian</v>
      </c>
    </row>
    <row r="2123" spans="1:9" x14ac:dyDescent="0.25">
      <c r="A2123">
        <v>2122</v>
      </c>
      <c r="B2123">
        <v>945</v>
      </c>
      <c r="C2123" s="1">
        <v>44942</v>
      </c>
      <c r="D2123" s="2">
        <v>0.74905092592592593</v>
      </c>
      <c r="E2123">
        <v>109</v>
      </c>
      <c r="F2123" s="5">
        <f>IFERROR(VLOOKUP(E2123,Raw_Menu!$A$2:$D$33,4,FALSE),0)</f>
        <v>17.95</v>
      </c>
      <c r="G2123" s="5">
        <f t="shared" si="66"/>
        <v>17.95</v>
      </c>
      <c r="H2123">
        <f t="shared" si="67"/>
        <v>17</v>
      </c>
      <c r="I2123" t="str">
        <f>IFERROR(VLOOKUP(tblOrders[[#This Row],[item_id]],Raw_Menu!$A$2:$D$33,3,FALSE),"Unknown")</f>
        <v>Asian</v>
      </c>
    </row>
    <row r="2124" spans="1:9" x14ac:dyDescent="0.25">
      <c r="A2124">
        <v>2123</v>
      </c>
      <c r="B2124">
        <v>946</v>
      </c>
      <c r="C2124" s="1">
        <v>44942</v>
      </c>
      <c r="D2124" s="2">
        <v>0.75055555555555553</v>
      </c>
      <c r="E2124">
        <v>102</v>
      </c>
      <c r="F2124" s="5">
        <f>IFERROR(VLOOKUP(E2124,Raw_Menu!$A$2:$D$33,4,FALSE),0)</f>
        <v>13.95</v>
      </c>
      <c r="G2124" s="5">
        <f t="shared" si="66"/>
        <v>13.95</v>
      </c>
      <c r="H2124">
        <f t="shared" si="67"/>
        <v>18</v>
      </c>
      <c r="I2124" t="str">
        <f>IFERROR(VLOOKUP(tblOrders[[#This Row],[item_id]],Raw_Menu!$A$2:$D$33,3,FALSE),"Unknown")</f>
        <v>American</v>
      </c>
    </row>
    <row r="2125" spans="1:9" x14ac:dyDescent="0.25">
      <c r="A2125">
        <v>2124</v>
      </c>
      <c r="B2125">
        <v>946</v>
      </c>
      <c r="C2125" s="1">
        <v>44942</v>
      </c>
      <c r="D2125" s="2">
        <v>0.75055555555555553</v>
      </c>
      <c r="E2125">
        <v>113</v>
      </c>
      <c r="F2125" s="5">
        <f>IFERROR(VLOOKUP(E2125,Raw_Menu!$A$2:$D$33,4,FALSE),0)</f>
        <v>5</v>
      </c>
      <c r="G2125" s="5">
        <f t="shared" si="66"/>
        <v>5</v>
      </c>
      <c r="H2125">
        <f t="shared" si="67"/>
        <v>18</v>
      </c>
      <c r="I2125" t="str">
        <f>IFERROR(VLOOKUP(tblOrders[[#This Row],[item_id]],Raw_Menu!$A$2:$D$33,3,FALSE),"Unknown")</f>
        <v>Asian</v>
      </c>
    </row>
    <row r="2126" spans="1:9" x14ac:dyDescent="0.25">
      <c r="A2126">
        <v>2125</v>
      </c>
      <c r="B2126">
        <v>946</v>
      </c>
      <c r="C2126" s="1">
        <v>44942</v>
      </c>
      <c r="D2126" s="2">
        <v>0.75055555555555553</v>
      </c>
      <c r="E2126">
        <v>130</v>
      </c>
      <c r="F2126" s="5">
        <f>IFERROR(VLOOKUP(E2126,Raw_Menu!$A$2:$D$33,4,FALSE),0)</f>
        <v>19.95</v>
      </c>
      <c r="G2126" s="5">
        <f t="shared" si="66"/>
        <v>19.95</v>
      </c>
      <c r="H2126">
        <f t="shared" si="67"/>
        <v>18</v>
      </c>
      <c r="I2126" t="str">
        <f>IFERROR(VLOOKUP(tblOrders[[#This Row],[item_id]],Raw_Menu!$A$2:$D$33,3,FALSE),"Unknown")</f>
        <v>Italian</v>
      </c>
    </row>
    <row r="2127" spans="1:9" x14ac:dyDescent="0.25">
      <c r="A2127">
        <v>2126</v>
      </c>
      <c r="B2127">
        <v>946</v>
      </c>
      <c r="C2127" s="1">
        <v>44942</v>
      </c>
      <c r="D2127" s="2">
        <v>0.75055555555555553</v>
      </c>
      <c r="E2127">
        <v>123</v>
      </c>
      <c r="F2127" s="5">
        <f>IFERROR(VLOOKUP(E2127,Raw_Menu!$A$2:$D$33,4,FALSE),0)</f>
        <v>9</v>
      </c>
      <c r="G2127" s="5">
        <f t="shared" si="66"/>
        <v>9</v>
      </c>
      <c r="H2127">
        <f t="shared" si="67"/>
        <v>18</v>
      </c>
      <c r="I2127" t="str">
        <f>IFERROR(VLOOKUP(tblOrders[[#This Row],[item_id]],Raw_Menu!$A$2:$D$33,3,FALSE),"Unknown")</f>
        <v>Mexican</v>
      </c>
    </row>
    <row r="2128" spans="1:9" x14ac:dyDescent="0.25">
      <c r="A2128">
        <v>2127</v>
      </c>
      <c r="B2128">
        <v>947</v>
      </c>
      <c r="C2128" s="1">
        <v>44942</v>
      </c>
      <c r="D2128" s="2">
        <v>0.75920138888888888</v>
      </c>
      <c r="E2128">
        <v>102</v>
      </c>
      <c r="F2128" s="5">
        <f>IFERROR(VLOOKUP(E2128,Raw_Menu!$A$2:$D$33,4,FALSE),0)</f>
        <v>13.95</v>
      </c>
      <c r="G2128" s="5">
        <f t="shared" si="66"/>
        <v>13.95</v>
      </c>
      <c r="H2128">
        <f t="shared" si="67"/>
        <v>18</v>
      </c>
      <c r="I2128" t="str">
        <f>IFERROR(VLOOKUP(tblOrders[[#This Row],[item_id]],Raw_Menu!$A$2:$D$33,3,FALSE),"Unknown")</f>
        <v>American</v>
      </c>
    </row>
    <row r="2129" spans="1:9" x14ac:dyDescent="0.25">
      <c r="A2129">
        <v>2128</v>
      </c>
      <c r="B2129">
        <v>947</v>
      </c>
      <c r="C2129" s="1">
        <v>44942</v>
      </c>
      <c r="D2129" s="2">
        <v>0.75920138888888888</v>
      </c>
      <c r="E2129">
        <v>113</v>
      </c>
      <c r="F2129" s="5">
        <f>IFERROR(VLOOKUP(E2129,Raw_Menu!$A$2:$D$33,4,FALSE),0)</f>
        <v>5</v>
      </c>
      <c r="G2129" s="5">
        <f t="shared" si="66"/>
        <v>5</v>
      </c>
      <c r="H2129">
        <f t="shared" si="67"/>
        <v>18</v>
      </c>
      <c r="I2129" t="str">
        <f>IFERROR(VLOOKUP(tblOrders[[#This Row],[item_id]],Raw_Menu!$A$2:$D$33,3,FALSE),"Unknown")</f>
        <v>Asian</v>
      </c>
    </row>
    <row r="2130" spans="1:9" x14ac:dyDescent="0.25">
      <c r="A2130">
        <v>2129</v>
      </c>
      <c r="B2130">
        <v>947</v>
      </c>
      <c r="C2130" s="1">
        <v>44942</v>
      </c>
      <c r="D2130" s="2">
        <v>0.75920138888888888</v>
      </c>
      <c r="E2130" t="s">
        <v>95</v>
      </c>
      <c r="F2130" s="5">
        <f>IFERROR(VLOOKUP(E2130,Raw_Menu!$A$2:$D$33,4,FALSE),0)</f>
        <v>0</v>
      </c>
      <c r="G2130" s="5">
        <f t="shared" si="66"/>
        <v>0</v>
      </c>
      <c r="H2130">
        <f t="shared" si="67"/>
        <v>18</v>
      </c>
      <c r="I2130" t="str">
        <f>IFERROR(VLOOKUP(tblOrders[[#This Row],[item_id]],Raw_Menu!$A$2:$D$33,3,FALSE),"Unknown")</f>
        <v>Unknown</v>
      </c>
    </row>
    <row r="2131" spans="1:9" x14ac:dyDescent="0.25">
      <c r="A2131">
        <v>2130</v>
      </c>
      <c r="B2131">
        <v>948</v>
      </c>
      <c r="C2131" s="1">
        <v>44942</v>
      </c>
      <c r="D2131" s="2">
        <v>0.77936342592592589</v>
      </c>
      <c r="E2131">
        <v>112</v>
      </c>
      <c r="F2131" s="5">
        <f>IFERROR(VLOOKUP(E2131,Raw_Menu!$A$2:$D$33,4,FALSE),0)</f>
        <v>14.95</v>
      </c>
      <c r="G2131" s="5">
        <f t="shared" si="66"/>
        <v>14.95</v>
      </c>
      <c r="H2131">
        <f t="shared" si="67"/>
        <v>18</v>
      </c>
      <c r="I2131" t="str">
        <f>IFERROR(VLOOKUP(tblOrders[[#This Row],[item_id]],Raw_Menu!$A$2:$D$33,3,FALSE),"Unknown")</f>
        <v>Asian</v>
      </c>
    </row>
    <row r="2132" spans="1:9" x14ac:dyDescent="0.25">
      <c r="A2132">
        <v>2131</v>
      </c>
      <c r="B2132">
        <v>948</v>
      </c>
      <c r="C2132" s="1">
        <v>44942</v>
      </c>
      <c r="D2132" s="2">
        <v>0.77936342592592589</v>
      </c>
      <c r="E2132">
        <v>113</v>
      </c>
      <c r="F2132" s="5">
        <f>IFERROR(VLOOKUP(E2132,Raw_Menu!$A$2:$D$33,4,FALSE),0)</f>
        <v>5</v>
      </c>
      <c r="G2132" s="5">
        <f t="shared" si="66"/>
        <v>5</v>
      </c>
      <c r="H2132">
        <f t="shared" si="67"/>
        <v>18</v>
      </c>
      <c r="I2132" t="str">
        <f>IFERROR(VLOOKUP(tblOrders[[#This Row],[item_id]],Raw_Menu!$A$2:$D$33,3,FALSE),"Unknown")</f>
        <v>Asian</v>
      </c>
    </row>
    <row r="2133" spans="1:9" x14ac:dyDescent="0.25">
      <c r="A2133">
        <v>2132</v>
      </c>
      <c r="B2133">
        <v>948</v>
      </c>
      <c r="C2133" s="1">
        <v>44942</v>
      </c>
      <c r="D2133" s="2">
        <v>0.77936342592592589</v>
      </c>
      <c r="E2133">
        <v>122</v>
      </c>
      <c r="F2133" s="5">
        <f>IFERROR(VLOOKUP(E2133,Raw_Menu!$A$2:$D$33,4,FALSE),0)</f>
        <v>7</v>
      </c>
      <c r="G2133" s="5">
        <f t="shared" si="66"/>
        <v>7</v>
      </c>
      <c r="H2133">
        <f t="shared" si="67"/>
        <v>18</v>
      </c>
      <c r="I2133" t="str">
        <f>IFERROR(VLOOKUP(tblOrders[[#This Row],[item_id]],Raw_Menu!$A$2:$D$33,3,FALSE),"Unknown")</f>
        <v>Mexican</v>
      </c>
    </row>
    <row r="2134" spans="1:9" x14ac:dyDescent="0.25">
      <c r="A2134">
        <v>2133</v>
      </c>
      <c r="B2134">
        <v>948</v>
      </c>
      <c r="C2134" s="1">
        <v>44942</v>
      </c>
      <c r="D2134" s="2">
        <v>0.77936342592592589</v>
      </c>
      <c r="E2134">
        <v>132</v>
      </c>
      <c r="F2134" s="5">
        <f>IFERROR(VLOOKUP(E2134,Raw_Menu!$A$2:$D$33,4,FALSE),0)</f>
        <v>16.95</v>
      </c>
      <c r="G2134" s="5">
        <f t="shared" si="66"/>
        <v>16.95</v>
      </c>
      <c r="H2134">
        <f t="shared" si="67"/>
        <v>18</v>
      </c>
      <c r="I2134" t="str">
        <f>IFERROR(VLOOKUP(tblOrders[[#This Row],[item_id]],Raw_Menu!$A$2:$D$33,3,FALSE),"Unknown")</f>
        <v>Italian</v>
      </c>
    </row>
    <row r="2135" spans="1:9" x14ac:dyDescent="0.25">
      <c r="A2135">
        <v>2134</v>
      </c>
      <c r="B2135">
        <v>949</v>
      </c>
      <c r="C2135" s="1">
        <v>44942</v>
      </c>
      <c r="D2135" s="2">
        <v>0.78631944444444446</v>
      </c>
      <c r="E2135">
        <v>129</v>
      </c>
      <c r="F2135" s="5">
        <f>IFERROR(VLOOKUP(E2135,Raw_Menu!$A$2:$D$33,4,FALSE),0)</f>
        <v>15.5</v>
      </c>
      <c r="G2135" s="5">
        <f t="shared" si="66"/>
        <v>15.5</v>
      </c>
      <c r="H2135">
        <f t="shared" si="67"/>
        <v>18</v>
      </c>
      <c r="I2135" t="str">
        <f>IFERROR(VLOOKUP(tblOrders[[#This Row],[item_id]],Raw_Menu!$A$2:$D$33,3,FALSE),"Unknown")</f>
        <v>Italian</v>
      </c>
    </row>
    <row r="2136" spans="1:9" x14ac:dyDescent="0.25">
      <c r="A2136">
        <v>2135</v>
      </c>
      <c r="B2136">
        <v>949</v>
      </c>
      <c r="C2136" s="1">
        <v>44942</v>
      </c>
      <c r="D2136" s="2">
        <v>0.78631944444444446</v>
      </c>
      <c r="E2136">
        <v>132</v>
      </c>
      <c r="F2136" s="5">
        <f>IFERROR(VLOOKUP(E2136,Raw_Menu!$A$2:$D$33,4,FALSE),0)</f>
        <v>16.95</v>
      </c>
      <c r="G2136" s="5">
        <f t="shared" si="66"/>
        <v>16.95</v>
      </c>
      <c r="H2136">
        <f t="shared" si="67"/>
        <v>18</v>
      </c>
      <c r="I2136" t="str">
        <f>IFERROR(VLOOKUP(tblOrders[[#This Row],[item_id]],Raw_Menu!$A$2:$D$33,3,FALSE),"Unknown")</f>
        <v>Italian</v>
      </c>
    </row>
    <row r="2137" spans="1:9" x14ac:dyDescent="0.25">
      <c r="A2137">
        <v>2136</v>
      </c>
      <c r="B2137">
        <v>950</v>
      </c>
      <c r="C2137" s="1">
        <v>44942</v>
      </c>
      <c r="D2137" s="2">
        <v>0.79023148148148148</v>
      </c>
      <c r="E2137">
        <v>102</v>
      </c>
      <c r="F2137" s="5">
        <f>IFERROR(VLOOKUP(E2137,Raw_Menu!$A$2:$D$33,4,FALSE),0)</f>
        <v>13.95</v>
      </c>
      <c r="G2137" s="5">
        <f t="shared" si="66"/>
        <v>13.95</v>
      </c>
      <c r="H2137">
        <f t="shared" si="67"/>
        <v>18</v>
      </c>
      <c r="I2137" t="str">
        <f>IFERROR(VLOOKUP(tblOrders[[#This Row],[item_id]],Raw_Menu!$A$2:$D$33,3,FALSE),"Unknown")</f>
        <v>American</v>
      </c>
    </row>
    <row r="2138" spans="1:9" x14ac:dyDescent="0.25">
      <c r="A2138">
        <v>2137</v>
      </c>
      <c r="B2138">
        <v>951</v>
      </c>
      <c r="C2138" s="1">
        <v>44942</v>
      </c>
      <c r="D2138" s="2">
        <v>0.79428240740740741</v>
      </c>
      <c r="E2138">
        <v>127</v>
      </c>
      <c r="F2138" s="5">
        <f>IFERROR(VLOOKUP(E2138,Raw_Menu!$A$2:$D$33,4,FALSE),0)</f>
        <v>17.95</v>
      </c>
      <c r="G2138" s="5">
        <f t="shared" si="66"/>
        <v>17.95</v>
      </c>
      <c r="H2138">
        <f t="shared" si="67"/>
        <v>19</v>
      </c>
      <c r="I2138" t="str">
        <f>IFERROR(VLOOKUP(tblOrders[[#This Row],[item_id]],Raw_Menu!$A$2:$D$33,3,FALSE),"Unknown")</f>
        <v>Italian</v>
      </c>
    </row>
    <row r="2139" spans="1:9" x14ac:dyDescent="0.25">
      <c r="A2139">
        <v>2138</v>
      </c>
      <c r="B2139">
        <v>952</v>
      </c>
      <c r="C2139" s="1">
        <v>44942</v>
      </c>
      <c r="D2139" s="2">
        <v>0.79554398148148153</v>
      </c>
      <c r="E2139">
        <v>107</v>
      </c>
      <c r="F2139" s="5">
        <f>IFERROR(VLOOKUP(E2139,Raw_Menu!$A$2:$D$33,4,FALSE),0)</f>
        <v>16.5</v>
      </c>
      <c r="G2139" s="5">
        <f t="shared" si="66"/>
        <v>16.5</v>
      </c>
      <c r="H2139">
        <f t="shared" si="67"/>
        <v>19</v>
      </c>
      <c r="I2139" t="str">
        <f>IFERROR(VLOOKUP(tblOrders[[#This Row],[item_id]],Raw_Menu!$A$2:$D$33,3,FALSE),"Unknown")</f>
        <v>Asian</v>
      </c>
    </row>
    <row r="2140" spans="1:9" x14ac:dyDescent="0.25">
      <c r="A2140">
        <v>2139</v>
      </c>
      <c r="B2140">
        <v>952</v>
      </c>
      <c r="C2140" s="1">
        <v>44942</v>
      </c>
      <c r="D2140" s="2">
        <v>0.79554398148148153</v>
      </c>
      <c r="E2140">
        <v>116</v>
      </c>
      <c r="F2140" s="5">
        <f>IFERROR(VLOOKUP(E2140,Raw_Menu!$A$2:$D$33,4,FALSE),0)</f>
        <v>13.95</v>
      </c>
      <c r="G2140" s="5">
        <f t="shared" si="66"/>
        <v>13.95</v>
      </c>
      <c r="H2140">
        <f t="shared" si="67"/>
        <v>19</v>
      </c>
      <c r="I2140" t="str">
        <f>IFERROR(VLOOKUP(tblOrders[[#This Row],[item_id]],Raw_Menu!$A$2:$D$33,3,FALSE),"Unknown")</f>
        <v>Mexican</v>
      </c>
    </row>
    <row r="2141" spans="1:9" x14ac:dyDescent="0.25">
      <c r="A2141">
        <v>2140</v>
      </c>
      <c r="B2141">
        <v>952</v>
      </c>
      <c r="C2141" s="1">
        <v>44942</v>
      </c>
      <c r="D2141" s="2">
        <v>0.79554398148148153</v>
      </c>
      <c r="E2141">
        <v>118</v>
      </c>
      <c r="F2141" s="5">
        <f>IFERROR(VLOOKUP(E2141,Raw_Menu!$A$2:$D$33,4,FALSE),0)</f>
        <v>14.95</v>
      </c>
      <c r="G2141" s="5">
        <f t="shared" si="66"/>
        <v>14.95</v>
      </c>
      <c r="H2141">
        <f t="shared" si="67"/>
        <v>19</v>
      </c>
      <c r="I2141" t="str">
        <f>IFERROR(VLOOKUP(tblOrders[[#This Row],[item_id]],Raw_Menu!$A$2:$D$33,3,FALSE),"Unknown")</f>
        <v>Mexican</v>
      </c>
    </row>
    <row r="2142" spans="1:9" x14ac:dyDescent="0.25">
      <c r="A2142">
        <v>2141</v>
      </c>
      <c r="B2142">
        <v>952</v>
      </c>
      <c r="C2142" s="1">
        <v>44942</v>
      </c>
      <c r="D2142" s="2">
        <v>0.79554398148148153</v>
      </c>
      <c r="E2142">
        <v>131</v>
      </c>
      <c r="F2142" s="5">
        <f>IFERROR(VLOOKUP(E2142,Raw_Menu!$A$2:$D$33,4,FALSE),0)</f>
        <v>17.95</v>
      </c>
      <c r="G2142" s="5">
        <f t="shared" si="66"/>
        <v>17.95</v>
      </c>
      <c r="H2142">
        <f t="shared" si="67"/>
        <v>19</v>
      </c>
      <c r="I2142" t="str">
        <f>IFERROR(VLOOKUP(tblOrders[[#This Row],[item_id]],Raw_Menu!$A$2:$D$33,3,FALSE),"Unknown")</f>
        <v>Italian</v>
      </c>
    </row>
    <row r="2143" spans="1:9" x14ac:dyDescent="0.25">
      <c r="A2143">
        <v>2142</v>
      </c>
      <c r="B2143">
        <v>953</v>
      </c>
      <c r="C2143" s="1">
        <v>44942</v>
      </c>
      <c r="D2143" s="2">
        <v>0.80009259259259258</v>
      </c>
      <c r="E2143">
        <v>101</v>
      </c>
      <c r="F2143" s="5">
        <f>IFERROR(VLOOKUP(E2143,Raw_Menu!$A$2:$D$33,4,FALSE),0)</f>
        <v>12.95</v>
      </c>
      <c r="G2143" s="5">
        <f t="shared" si="66"/>
        <v>12.95</v>
      </c>
      <c r="H2143">
        <f t="shared" si="67"/>
        <v>19</v>
      </c>
      <c r="I2143" t="str">
        <f>IFERROR(VLOOKUP(tblOrders[[#This Row],[item_id]],Raw_Menu!$A$2:$D$33,3,FALSE),"Unknown")</f>
        <v>American</v>
      </c>
    </row>
    <row r="2144" spans="1:9" x14ac:dyDescent="0.25">
      <c r="A2144">
        <v>2143</v>
      </c>
      <c r="B2144">
        <v>953</v>
      </c>
      <c r="C2144" s="1">
        <v>44942</v>
      </c>
      <c r="D2144" s="2">
        <v>0.80009259259259258</v>
      </c>
      <c r="E2144">
        <v>103</v>
      </c>
      <c r="F2144" s="5">
        <f>IFERROR(VLOOKUP(E2144,Raw_Menu!$A$2:$D$33,4,FALSE),0)</f>
        <v>9</v>
      </c>
      <c r="G2144" s="5">
        <f t="shared" si="66"/>
        <v>9</v>
      </c>
      <c r="H2144">
        <f t="shared" si="67"/>
        <v>19</v>
      </c>
      <c r="I2144" t="str">
        <f>IFERROR(VLOOKUP(tblOrders[[#This Row],[item_id]],Raw_Menu!$A$2:$D$33,3,FALSE),"Unknown")</f>
        <v>American</v>
      </c>
    </row>
    <row r="2145" spans="1:9" x14ac:dyDescent="0.25">
      <c r="A2145">
        <v>2144</v>
      </c>
      <c r="B2145">
        <v>953</v>
      </c>
      <c r="C2145" s="1">
        <v>44942</v>
      </c>
      <c r="D2145" s="2">
        <v>0.80009259259259258</v>
      </c>
      <c r="E2145">
        <v>131</v>
      </c>
      <c r="F2145" s="5">
        <f>IFERROR(VLOOKUP(E2145,Raw_Menu!$A$2:$D$33,4,FALSE),0)</f>
        <v>17.95</v>
      </c>
      <c r="G2145" s="5">
        <f t="shared" si="66"/>
        <v>17.95</v>
      </c>
      <c r="H2145">
        <f t="shared" si="67"/>
        <v>19</v>
      </c>
      <c r="I2145" t="str">
        <f>IFERROR(VLOOKUP(tblOrders[[#This Row],[item_id]],Raw_Menu!$A$2:$D$33,3,FALSE),"Unknown")</f>
        <v>Italian</v>
      </c>
    </row>
    <row r="2146" spans="1:9" x14ac:dyDescent="0.25">
      <c r="A2146">
        <v>2145</v>
      </c>
      <c r="B2146">
        <v>954</v>
      </c>
      <c r="C2146" s="1">
        <v>44942</v>
      </c>
      <c r="D2146" s="2">
        <v>0.80142361111111116</v>
      </c>
      <c r="E2146">
        <v>106</v>
      </c>
      <c r="F2146" s="5">
        <f>IFERROR(VLOOKUP(E2146,Raw_Menu!$A$2:$D$33,4,FALSE),0)</f>
        <v>7</v>
      </c>
      <c r="G2146" s="5">
        <f t="shared" si="66"/>
        <v>7</v>
      </c>
      <c r="H2146">
        <f t="shared" si="67"/>
        <v>19</v>
      </c>
      <c r="I2146" t="str">
        <f>IFERROR(VLOOKUP(tblOrders[[#This Row],[item_id]],Raw_Menu!$A$2:$D$33,3,FALSE),"Unknown")</f>
        <v>American</v>
      </c>
    </row>
    <row r="2147" spans="1:9" x14ac:dyDescent="0.25">
      <c r="A2147">
        <v>2146</v>
      </c>
      <c r="B2147">
        <v>955</v>
      </c>
      <c r="C2147" s="1">
        <v>44942</v>
      </c>
      <c r="D2147" s="2">
        <v>0.80851851851851853</v>
      </c>
      <c r="E2147">
        <v>102</v>
      </c>
      <c r="F2147" s="5">
        <f>IFERROR(VLOOKUP(E2147,Raw_Menu!$A$2:$D$33,4,FALSE),0)</f>
        <v>13.95</v>
      </c>
      <c r="G2147" s="5">
        <f t="shared" si="66"/>
        <v>13.95</v>
      </c>
      <c r="H2147">
        <f t="shared" si="67"/>
        <v>19</v>
      </c>
      <c r="I2147" t="str">
        <f>IFERROR(VLOOKUP(tblOrders[[#This Row],[item_id]],Raw_Menu!$A$2:$D$33,3,FALSE),"Unknown")</f>
        <v>American</v>
      </c>
    </row>
    <row r="2148" spans="1:9" x14ac:dyDescent="0.25">
      <c r="A2148">
        <v>2147</v>
      </c>
      <c r="B2148">
        <v>955</v>
      </c>
      <c r="C2148" s="1">
        <v>44942</v>
      </c>
      <c r="D2148" s="2">
        <v>0.80851851851851853</v>
      </c>
      <c r="E2148">
        <v>124</v>
      </c>
      <c r="F2148" s="5">
        <f>IFERROR(VLOOKUP(E2148,Raw_Menu!$A$2:$D$33,4,FALSE),0)</f>
        <v>14.5</v>
      </c>
      <c r="G2148" s="5">
        <f t="shared" si="66"/>
        <v>14.5</v>
      </c>
      <c r="H2148">
        <f t="shared" si="67"/>
        <v>19</v>
      </c>
      <c r="I2148" t="str">
        <f>IFERROR(VLOOKUP(tblOrders[[#This Row],[item_id]],Raw_Menu!$A$2:$D$33,3,FALSE),"Unknown")</f>
        <v>Italian</v>
      </c>
    </row>
    <row r="2149" spans="1:9" x14ac:dyDescent="0.25">
      <c r="A2149">
        <v>2148</v>
      </c>
      <c r="B2149">
        <v>955</v>
      </c>
      <c r="C2149" s="1">
        <v>44942</v>
      </c>
      <c r="D2149" s="2">
        <v>0.80851851851851853</v>
      </c>
      <c r="E2149">
        <v>111</v>
      </c>
      <c r="F2149" s="5">
        <f>IFERROR(VLOOKUP(E2149,Raw_Menu!$A$2:$D$33,4,FALSE),0)</f>
        <v>11.95</v>
      </c>
      <c r="G2149" s="5">
        <f t="shared" si="66"/>
        <v>11.95</v>
      </c>
      <c r="H2149">
        <f t="shared" si="67"/>
        <v>19</v>
      </c>
      <c r="I2149" t="str">
        <f>IFERROR(VLOOKUP(tblOrders[[#This Row],[item_id]],Raw_Menu!$A$2:$D$33,3,FALSE),"Unknown")</f>
        <v>Asian</v>
      </c>
    </row>
    <row r="2150" spans="1:9" x14ac:dyDescent="0.25">
      <c r="A2150">
        <v>2149</v>
      </c>
      <c r="B2150">
        <v>956</v>
      </c>
      <c r="C2150" s="1">
        <v>44942</v>
      </c>
      <c r="D2150" s="2">
        <v>0.80879629629629635</v>
      </c>
      <c r="E2150">
        <v>119</v>
      </c>
      <c r="F2150" s="5">
        <f>IFERROR(VLOOKUP(E2150,Raw_Menu!$A$2:$D$33,4,FALSE),0)</f>
        <v>11.95</v>
      </c>
      <c r="G2150" s="5">
        <f t="shared" si="66"/>
        <v>11.95</v>
      </c>
      <c r="H2150">
        <f t="shared" si="67"/>
        <v>19</v>
      </c>
      <c r="I2150" t="str">
        <f>IFERROR(VLOOKUP(tblOrders[[#This Row],[item_id]],Raw_Menu!$A$2:$D$33,3,FALSE),"Unknown")</f>
        <v>Mexican</v>
      </c>
    </row>
    <row r="2151" spans="1:9" x14ac:dyDescent="0.25">
      <c r="A2151">
        <v>2150</v>
      </c>
      <c r="B2151">
        <v>956</v>
      </c>
      <c r="C2151" s="1">
        <v>44942</v>
      </c>
      <c r="D2151" s="2">
        <v>0.80879629629629635</v>
      </c>
      <c r="E2151">
        <v>106</v>
      </c>
      <c r="F2151" s="5">
        <f>IFERROR(VLOOKUP(E2151,Raw_Menu!$A$2:$D$33,4,FALSE),0)</f>
        <v>7</v>
      </c>
      <c r="G2151" s="5">
        <f t="shared" si="66"/>
        <v>7</v>
      </c>
      <c r="H2151">
        <f t="shared" si="67"/>
        <v>19</v>
      </c>
      <c r="I2151" t="str">
        <f>IFERROR(VLOOKUP(tblOrders[[#This Row],[item_id]],Raw_Menu!$A$2:$D$33,3,FALSE),"Unknown")</f>
        <v>American</v>
      </c>
    </row>
    <row r="2152" spans="1:9" x14ac:dyDescent="0.25">
      <c r="A2152">
        <v>2151</v>
      </c>
      <c r="B2152">
        <v>957</v>
      </c>
      <c r="C2152" s="1">
        <v>44942</v>
      </c>
      <c r="D2152" s="2">
        <v>0.81402777777777779</v>
      </c>
      <c r="E2152">
        <v>125</v>
      </c>
      <c r="F2152" s="5">
        <f>IFERROR(VLOOKUP(E2152,Raw_Menu!$A$2:$D$33,4,FALSE),0)</f>
        <v>17.95</v>
      </c>
      <c r="G2152" s="5">
        <f t="shared" si="66"/>
        <v>17.95</v>
      </c>
      <c r="H2152">
        <f t="shared" si="67"/>
        <v>19</v>
      </c>
      <c r="I2152" t="str">
        <f>IFERROR(VLOOKUP(tblOrders[[#This Row],[item_id]],Raw_Menu!$A$2:$D$33,3,FALSE),"Unknown")</f>
        <v>Italian</v>
      </c>
    </row>
    <row r="2153" spans="1:9" x14ac:dyDescent="0.25">
      <c r="A2153">
        <v>2152</v>
      </c>
      <c r="B2153">
        <v>957</v>
      </c>
      <c r="C2153" s="1">
        <v>44942</v>
      </c>
      <c r="D2153" s="2">
        <v>0.81402777777777779</v>
      </c>
      <c r="E2153">
        <v>126</v>
      </c>
      <c r="F2153" s="5">
        <f>IFERROR(VLOOKUP(E2153,Raw_Menu!$A$2:$D$33,4,FALSE),0)</f>
        <v>14.5</v>
      </c>
      <c r="G2153" s="5">
        <f t="shared" si="66"/>
        <v>14.5</v>
      </c>
      <c r="H2153">
        <f t="shared" si="67"/>
        <v>19</v>
      </c>
      <c r="I2153" t="str">
        <f>IFERROR(VLOOKUP(tblOrders[[#This Row],[item_id]],Raw_Menu!$A$2:$D$33,3,FALSE),"Unknown")</f>
        <v>Italian</v>
      </c>
    </row>
    <row r="2154" spans="1:9" x14ac:dyDescent="0.25">
      <c r="A2154">
        <v>2153</v>
      </c>
      <c r="B2154">
        <v>957</v>
      </c>
      <c r="C2154" s="1">
        <v>44942</v>
      </c>
      <c r="D2154" s="2">
        <v>0.81402777777777779</v>
      </c>
      <c r="E2154">
        <v>127</v>
      </c>
      <c r="F2154" s="5">
        <f>IFERROR(VLOOKUP(E2154,Raw_Menu!$A$2:$D$33,4,FALSE),0)</f>
        <v>17.95</v>
      </c>
      <c r="G2154" s="5">
        <f t="shared" si="66"/>
        <v>17.95</v>
      </c>
      <c r="H2154">
        <f t="shared" si="67"/>
        <v>19</v>
      </c>
      <c r="I2154" t="str">
        <f>IFERROR(VLOOKUP(tblOrders[[#This Row],[item_id]],Raw_Menu!$A$2:$D$33,3,FALSE),"Unknown")</f>
        <v>Italian</v>
      </c>
    </row>
    <row r="2155" spans="1:9" x14ac:dyDescent="0.25">
      <c r="A2155">
        <v>2154</v>
      </c>
      <c r="B2155">
        <v>957</v>
      </c>
      <c r="C2155" s="1">
        <v>44942</v>
      </c>
      <c r="D2155" s="2">
        <v>0.81402777777777779</v>
      </c>
      <c r="E2155">
        <v>130</v>
      </c>
      <c r="F2155" s="5">
        <f>IFERROR(VLOOKUP(E2155,Raw_Menu!$A$2:$D$33,4,FALSE),0)</f>
        <v>19.95</v>
      </c>
      <c r="G2155" s="5">
        <f t="shared" si="66"/>
        <v>19.95</v>
      </c>
      <c r="H2155">
        <f t="shared" si="67"/>
        <v>19</v>
      </c>
      <c r="I2155" t="str">
        <f>IFERROR(VLOOKUP(tblOrders[[#This Row],[item_id]],Raw_Menu!$A$2:$D$33,3,FALSE),"Unknown")</f>
        <v>Italian</v>
      </c>
    </row>
    <row r="2156" spans="1:9" x14ac:dyDescent="0.25">
      <c r="A2156">
        <v>2155</v>
      </c>
      <c r="B2156">
        <v>958</v>
      </c>
      <c r="C2156" s="1">
        <v>44942</v>
      </c>
      <c r="D2156" s="2">
        <v>0.81496527777777783</v>
      </c>
      <c r="E2156">
        <v>113</v>
      </c>
      <c r="F2156" s="5">
        <f>IFERROR(VLOOKUP(E2156,Raw_Menu!$A$2:$D$33,4,FALSE),0)</f>
        <v>5</v>
      </c>
      <c r="G2156" s="5">
        <f t="shared" si="66"/>
        <v>5</v>
      </c>
      <c r="H2156">
        <f t="shared" si="67"/>
        <v>19</v>
      </c>
      <c r="I2156" t="str">
        <f>IFERROR(VLOOKUP(tblOrders[[#This Row],[item_id]],Raw_Menu!$A$2:$D$33,3,FALSE),"Unknown")</f>
        <v>Asian</v>
      </c>
    </row>
    <row r="2157" spans="1:9" x14ac:dyDescent="0.25">
      <c r="A2157">
        <v>2156</v>
      </c>
      <c r="B2157">
        <v>959</v>
      </c>
      <c r="C2157" s="1">
        <v>44942</v>
      </c>
      <c r="D2157" s="2">
        <v>0.81527777777777777</v>
      </c>
      <c r="E2157">
        <v>102</v>
      </c>
      <c r="F2157" s="5">
        <f>IFERROR(VLOOKUP(E2157,Raw_Menu!$A$2:$D$33,4,FALSE),0)</f>
        <v>13.95</v>
      </c>
      <c r="G2157" s="5">
        <f t="shared" si="66"/>
        <v>13.95</v>
      </c>
      <c r="H2157">
        <f t="shared" si="67"/>
        <v>19</v>
      </c>
      <c r="I2157" t="str">
        <f>IFERROR(VLOOKUP(tblOrders[[#This Row],[item_id]],Raw_Menu!$A$2:$D$33,3,FALSE),"Unknown")</f>
        <v>American</v>
      </c>
    </row>
    <row r="2158" spans="1:9" x14ac:dyDescent="0.25">
      <c r="A2158">
        <v>2157</v>
      </c>
      <c r="B2158">
        <v>959</v>
      </c>
      <c r="C2158" s="1">
        <v>44942</v>
      </c>
      <c r="D2158" s="2">
        <v>0.81527777777777777</v>
      </c>
      <c r="E2158">
        <v>130</v>
      </c>
      <c r="F2158" s="5">
        <f>IFERROR(VLOOKUP(E2158,Raw_Menu!$A$2:$D$33,4,FALSE),0)</f>
        <v>19.95</v>
      </c>
      <c r="G2158" s="5">
        <f t="shared" si="66"/>
        <v>19.95</v>
      </c>
      <c r="H2158">
        <f t="shared" si="67"/>
        <v>19</v>
      </c>
      <c r="I2158" t="str">
        <f>IFERROR(VLOOKUP(tblOrders[[#This Row],[item_id]],Raw_Menu!$A$2:$D$33,3,FALSE),"Unknown")</f>
        <v>Italian</v>
      </c>
    </row>
    <row r="2159" spans="1:9" x14ac:dyDescent="0.25">
      <c r="A2159">
        <v>2158</v>
      </c>
      <c r="B2159">
        <v>960</v>
      </c>
      <c r="C2159" s="1">
        <v>44942</v>
      </c>
      <c r="D2159" s="2">
        <v>0.81597222222222221</v>
      </c>
      <c r="E2159">
        <v>122</v>
      </c>
      <c r="F2159" s="5">
        <f>IFERROR(VLOOKUP(E2159,Raw_Menu!$A$2:$D$33,4,FALSE),0)</f>
        <v>7</v>
      </c>
      <c r="G2159" s="5">
        <f t="shared" si="66"/>
        <v>7</v>
      </c>
      <c r="H2159">
        <f t="shared" si="67"/>
        <v>19</v>
      </c>
      <c r="I2159" t="str">
        <f>IFERROR(VLOOKUP(tblOrders[[#This Row],[item_id]],Raw_Menu!$A$2:$D$33,3,FALSE),"Unknown")</f>
        <v>Mexican</v>
      </c>
    </row>
    <row r="2160" spans="1:9" x14ac:dyDescent="0.25">
      <c r="A2160">
        <v>2159</v>
      </c>
      <c r="B2160">
        <v>961</v>
      </c>
      <c r="C2160" s="1">
        <v>44942</v>
      </c>
      <c r="D2160" s="2">
        <v>0.82106481481481486</v>
      </c>
      <c r="E2160">
        <v>101</v>
      </c>
      <c r="F2160" s="5">
        <f>IFERROR(VLOOKUP(E2160,Raw_Menu!$A$2:$D$33,4,FALSE),0)</f>
        <v>12.95</v>
      </c>
      <c r="G2160" s="5">
        <f t="shared" si="66"/>
        <v>12.95</v>
      </c>
      <c r="H2160">
        <f t="shared" si="67"/>
        <v>19</v>
      </c>
      <c r="I2160" t="str">
        <f>IFERROR(VLOOKUP(tblOrders[[#This Row],[item_id]],Raw_Menu!$A$2:$D$33,3,FALSE),"Unknown")</f>
        <v>American</v>
      </c>
    </row>
    <row r="2161" spans="1:9" x14ac:dyDescent="0.25">
      <c r="A2161">
        <v>2160</v>
      </c>
      <c r="B2161">
        <v>961</v>
      </c>
      <c r="C2161" s="1">
        <v>44942</v>
      </c>
      <c r="D2161" s="2">
        <v>0.82106481481481486</v>
      </c>
      <c r="E2161">
        <v>110</v>
      </c>
      <c r="F2161" s="5">
        <f>IFERROR(VLOOKUP(E2161,Raw_Menu!$A$2:$D$33,4,FALSE),0)</f>
        <v>17.95</v>
      </c>
      <c r="G2161" s="5">
        <f t="shared" si="66"/>
        <v>17.95</v>
      </c>
      <c r="H2161">
        <f t="shared" si="67"/>
        <v>19</v>
      </c>
      <c r="I2161" t="str">
        <f>IFERROR(VLOOKUP(tblOrders[[#This Row],[item_id]],Raw_Menu!$A$2:$D$33,3,FALSE),"Unknown")</f>
        <v>Asian</v>
      </c>
    </row>
    <row r="2162" spans="1:9" x14ac:dyDescent="0.25">
      <c r="A2162">
        <v>2161</v>
      </c>
      <c r="B2162">
        <v>962</v>
      </c>
      <c r="C2162" s="1">
        <v>44942</v>
      </c>
      <c r="D2162" s="2">
        <v>0.83005787037037038</v>
      </c>
      <c r="E2162">
        <v>107</v>
      </c>
      <c r="F2162" s="5">
        <f>IFERROR(VLOOKUP(E2162,Raw_Menu!$A$2:$D$33,4,FALSE),0)</f>
        <v>16.5</v>
      </c>
      <c r="G2162" s="5">
        <f t="shared" si="66"/>
        <v>16.5</v>
      </c>
      <c r="H2162">
        <f t="shared" si="67"/>
        <v>19</v>
      </c>
      <c r="I2162" t="str">
        <f>IFERROR(VLOOKUP(tblOrders[[#This Row],[item_id]],Raw_Menu!$A$2:$D$33,3,FALSE),"Unknown")</f>
        <v>Asian</v>
      </c>
    </row>
    <row r="2163" spans="1:9" x14ac:dyDescent="0.25">
      <c r="A2163">
        <v>2162</v>
      </c>
      <c r="B2163">
        <v>962</v>
      </c>
      <c r="C2163" s="1">
        <v>44942</v>
      </c>
      <c r="D2163" s="2">
        <v>0.83005787037037038</v>
      </c>
      <c r="E2163">
        <v>112</v>
      </c>
      <c r="F2163" s="5">
        <f>IFERROR(VLOOKUP(E2163,Raw_Menu!$A$2:$D$33,4,FALSE),0)</f>
        <v>14.95</v>
      </c>
      <c r="G2163" s="5">
        <f t="shared" si="66"/>
        <v>14.95</v>
      </c>
      <c r="H2163">
        <f t="shared" si="67"/>
        <v>19</v>
      </c>
      <c r="I2163" t="str">
        <f>IFERROR(VLOOKUP(tblOrders[[#This Row],[item_id]],Raw_Menu!$A$2:$D$33,3,FALSE),"Unknown")</f>
        <v>Asian</v>
      </c>
    </row>
    <row r="2164" spans="1:9" x14ac:dyDescent="0.25">
      <c r="A2164">
        <v>2163</v>
      </c>
      <c r="B2164">
        <v>963</v>
      </c>
      <c r="C2164" s="1">
        <v>44942</v>
      </c>
      <c r="D2164" s="2">
        <v>0.83797453703703706</v>
      </c>
      <c r="E2164">
        <v>102</v>
      </c>
      <c r="F2164" s="5">
        <f>IFERROR(VLOOKUP(E2164,Raw_Menu!$A$2:$D$33,4,FALSE),0)</f>
        <v>13.95</v>
      </c>
      <c r="G2164" s="5">
        <f t="shared" si="66"/>
        <v>13.95</v>
      </c>
      <c r="H2164">
        <f t="shared" si="67"/>
        <v>20</v>
      </c>
      <c r="I2164" t="str">
        <f>IFERROR(VLOOKUP(tblOrders[[#This Row],[item_id]],Raw_Menu!$A$2:$D$33,3,FALSE),"Unknown")</f>
        <v>American</v>
      </c>
    </row>
    <row r="2165" spans="1:9" x14ac:dyDescent="0.25">
      <c r="A2165">
        <v>2164</v>
      </c>
      <c r="B2165">
        <v>963</v>
      </c>
      <c r="C2165" s="1">
        <v>44942</v>
      </c>
      <c r="D2165" s="2">
        <v>0.83797453703703706</v>
      </c>
      <c r="E2165">
        <v>104</v>
      </c>
      <c r="F2165" s="5">
        <f>IFERROR(VLOOKUP(E2165,Raw_Menu!$A$2:$D$33,4,FALSE),0)</f>
        <v>10.5</v>
      </c>
      <c r="G2165" s="5">
        <f t="shared" si="66"/>
        <v>10.5</v>
      </c>
      <c r="H2165">
        <f t="shared" si="67"/>
        <v>20</v>
      </c>
      <c r="I2165" t="str">
        <f>IFERROR(VLOOKUP(tblOrders[[#This Row],[item_id]],Raw_Menu!$A$2:$D$33,3,FALSE),"Unknown")</f>
        <v>American</v>
      </c>
    </row>
    <row r="2166" spans="1:9" x14ac:dyDescent="0.25">
      <c r="A2166">
        <v>2165</v>
      </c>
      <c r="B2166">
        <v>963</v>
      </c>
      <c r="C2166" s="1">
        <v>44942</v>
      </c>
      <c r="D2166" s="2">
        <v>0.83797453703703706</v>
      </c>
      <c r="E2166">
        <v>120</v>
      </c>
      <c r="F2166" s="5">
        <f>IFERROR(VLOOKUP(E2166,Raw_Menu!$A$2:$D$33,4,FALSE),0)</f>
        <v>13.95</v>
      </c>
      <c r="G2166" s="5">
        <f t="shared" si="66"/>
        <v>13.95</v>
      </c>
      <c r="H2166">
        <f t="shared" si="67"/>
        <v>20</v>
      </c>
      <c r="I2166" t="str">
        <f>IFERROR(VLOOKUP(tblOrders[[#This Row],[item_id]],Raw_Menu!$A$2:$D$33,3,FALSE),"Unknown")</f>
        <v>Mexican</v>
      </c>
    </row>
    <row r="2167" spans="1:9" x14ac:dyDescent="0.25">
      <c r="A2167">
        <v>2166</v>
      </c>
      <c r="B2167">
        <v>964</v>
      </c>
      <c r="C2167" s="1">
        <v>44942</v>
      </c>
      <c r="D2167" s="2">
        <v>0.85042824074074075</v>
      </c>
      <c r="E2167">
        <v>107</v>
      </c>
      <c r="F2167" s="5">
        <f>IFERROR(VLOOKUP(E2167,Raw_Menu!$A$2:$D$33,4,FALSE),0)</f>
        <v>16.5</v>
      </c>
      <c r="G2167" s="5">
        <f t="shared" si="66"/>
        <v>16.5</v>
      </c>
      <c r="H2167">
        <f t="shared" si="67"/>
        <v>20</v>
      </c>
      <c r="I2167" t="str">
        <f>IFERROR(VLOOKUP(tblOrders[[#This Row],[item_id]],Raw_Menu!$A$2:$D$33,3,FALSE),"Unknown")</f>
        <v>Asian</v>
      </c>
    </row>
    <row r="2168" spans="1:9" x14ac:dyDescent="0.25">
      <c r="A2168">
        <v>2167</v>
      </c>
      <c r="B2168">
        <v>964</v>
      </c>
      <c r="C2168" s="1">
        <v>44942</v>
      </c>
      <c r="D2168" s="2">
        <v>0.85042824074074075</v>
      </c>
      <c r="E2168">
        <v>125</v>
      </c>
      <c r="F2168" s="5">
        <f>IFERROR(VLOOKUP(E2168,Raw_Menu!$A$2:$D$33,4,FALSE),0)</f>
        <v>17.95</v>
      </c>
      <c r="G2168" s="5">
        <f t="shared" si="66"/>
        <v>17.95</v>
      </c>
      <c r="H2168">
        <f t="shared" si="67"/>
        <v>20</v>
      </c>
      <c r="I2168" t="str">
        <f>IFERROR(VLOOKUP(tblOrders[[#This Row],[item_id]],Raw_Menu!$A$2:$D$33,3,FALSE),"Unknown")</f>
        <v>Italian</v>
      </c>
    </row>
    <row r="2169" spans="1:9" x14ac:dyDescent="0.25">
      <c r="A2169">
        <v>2168</v>
      </c>
      <c r="B2169">
        <v>965</v>
      </c>
      <c r="C2169" s="1">
        <v>44942</v>
      </c>
      <c r="D2169" s="2">
        <v>0.86182870370370368</v>
      </c>
      <c r="E2169">
        <v>126</v>
      </c>
      <c r="F2169" s="5">
        <f>IFERROR(VLOOKUP(E2169,Raw_Menu!$A$2:$D$33,4,FALSE),0)</f>
        <v>14.5</v>
      </c>
      <c r="G2169" s="5">
        <f t="shared" si="66"/>
        <v>14.5</v>
      </c>
      <c r="H2169">
        <f t="shared" si="67"/>
        <v>20</v>
      </c>
      <c r="I2169" t="str">
        <f>IFERROR(VLOOKUP(tblOrders[[#This Row],[item_id]],Raw_Menu!$A$2:$D$33,3,FALSE),"Unknown")</f>
        <v>Italian</v>
      </c>
    </row>
    <row r="2170" spans="1:9" x14ac:dyDescent="0.25">
      <c r="A2170">
        <v>2169</v>
      </c>
      <c r="B2170">
        <v>965</v>
      </c>
      <c r="C2170" s="1">
        <v>44942</v>
      </c>
      <c r="D2170" s="2">
        <v>0.86182870370370368</v>
      </c>
      <c r="E2170">
        <v>122</v>
      </c>
      <c r="F2170" s="5">
        <f>IFERROR(VLOOKUP(E2170,Raw_Menu!$A$2:$D$33,4,FALSE),0)</f>
        <v>7</v>
      </c>
      <c r="G2170" s="5">
        <f t="shared" si="66"/>
        <v>7</v>
      </c>
      <c r="H2170">
        <f t="shared" si="67"/>
        <v>20</v>
      </c>
      <c r="I2170" t="str">
        <f>IFERROR(VLOOKUP(tblOrders[[#This Row],[item_id]],Raw_Menu!$A$2:$D$33,3,FALSE),"Unknown")</f>
        <v>Mexican</v>
      </c>
    </row>
    <row r="2171" spans="1:9" x14ac:dyDescent="0.25">
      <c r="A2171">
        <v>2170</v>
      </c>
      <c r="B2171">
        <v>965</v>
      </c>
      <c r="C2171" s="1">
        <v>44942</v>
      </c>
      <c r="D2171" s="2">
        <v>0.86182870370370368</v>
      </c>
      <c r="E2171">
        <v>131</v>
      </c>
      <c r="F2171" s="5">
        <f>IFERROR(VLOOKUP(E2171,Raw_Menu!$A$2:$D$33,4,FALSE),0)</f>
        <v>17.95</v>
      </c>
      <c r="G2171" s="5">
        <f t="shared" si="66"/>
        <v>17.95</v>
      </c>
      <c r="H2171">
        <f t="shared" si="67"/>
        <v>20</v>
      </c>
      <c r="I2171" t="str">
        <f>IFERROR(VLOOKUP(tblOrders[[#This Row],[item_id]],Raw_Menu!$A$2:$D$33,3,FALSE),"Unknown")</f>
        <v>Italian</v>
      </c>
    </row>
    <row r="2172" spans="1:9" x14ac:dyDescent="0.25">
      <c r="A2172">
        <v>2171</v>
      </c>
      <c r="B2172">
        <v>965</v>
      </c>
      <c r="C2172" s="1">
        <v>44942</v>
      </c>
      <c r="D2172" s="2">
        <v>0.86182870370370368</v>
      </c>
      <c r="E2172">
        <v>106</v>
      </c>
      <c r="F2172" s="5">
        <f>IFERROR(VLOOKUP(E2172,Raw_Menu!$A$2:$D$33,4,FALSE),0)</f>
        <v>7</v>
      </c>
      <c r="G2172" s="5">
        <f t="shared" si="66"/>
        <v>7</v>
      </c>
      <c r="H2172">
        <f t="shared" si="67"/>
        <v>20</v>
      </c>
      <c r="I2172" t="str">
        <f>IFERROR(VLOOKUP(tblOrders[[#This Row],[item_id]],Raw_Menu!$A$2:$D$33,3,FALSE),"Unknown")</f>
        <v>American</v>
      </c>
    </row>
    <row r="2173" spans="1:9" x14ac:dyDescent="0.25">
      <c r="A2173">
        <v>2172</v>
      </c>
      <c r="B2173">
        <v>966</v>
      </c>
      <c r="C2173" s="1">
        <v>44942</v>
      </c>
      <c r="D2173" s="2">
        <v>0.87450231481481477</v>
      </c>
      <c r="E2173">
        <v>120</v>
      </c>
      <c r="F2173" s="5">
        <f>IFERROR(VLOOKUP(E2173,Raw_Menu!$A$2:$D$33,4,FALSE),0)</f>
        <v>13.95</v>
      </c>
      <c r="G2173" s="5">
        <f t="shared" si="66"/>
        <v>13.95</v>
      </c>
      <c r="H2173">
        <f t="shared" si="67"/>
        <v>20</v>
      </c>
      <c r="I2173" t="str">
        <f>IFERROR(VLOOKUP(tblOrders[[#This Row],[item_id]],Raw_Menu!$A$2:$D$33,3,FALSE),"Unknown")</f>
        <v>Mexican</v>
      </c>
    </row>
    <row r="2174" spans="1:9" x14ac:dyDescent="0.25">
      <c r="A2174">
        <v>2173</v>
      </c>
      <c r="B2174">
        <v>966</v>
      </c>
      <c r="C2174" s="1">
        <v>44942</v>
      </c>
      <c r="D2174" s="2">
        <v>0.87450231481481477</v>
      </c>
      <c r="E2174">
        <v>131</v>
      </c>
      <c r="F2174" s="5">
        <f>IFERROR(VLOOKUP(E2174,Raw_Menu!$A$2:$D$33,4,FALSE),0)</f>
        <v>17.95</v>
      </c>
      <c r="G2174" s="5">
        <f t="shared" si="66"/>
        <v>17.95</v>
      </c>
      <c r="H2174">
        <f t="shared" si="67"/>
        <v>20</v>
      </c>
      <c r="I2174" t="str">
        <f>IFERROR(VLOOKUP(tblOrders[[#This Row],[item_id]],Raw_Menu!$A$2:$D$33,3,FALSE),"Unknown")</f>
        <v>Italian</v>
      </c>
    </row>
    <row r="2175" spans="1:9" x14ac:dyDescent="0.25">
      <c r="A2175">
        <v>2174</v>
      </c>
      <c r="B2175">
        <v>967</v>
      </c>
      <c r="C2175" s="1">
        <v>44942</v>
      </c>
      <c r="D2175" s="2">
        <v>0.87746527777777783</v>
      </c>
      <c r="E2175">
        <v>128</v>
      </c>
      <c r="F2175" s="5">
        <f>IFERROR(VLOOKUP(E2175,Raw_Menu!$A$2:$D$33,4,FALSE),0)</f>
        <v>15.5</v>
      </c>
      <c r="G2175" s="5">
        <f t="shared" si="66"/>
        <v>15.5</v>
      </c>
      <c r="H2175">
        <f t="shared" si="67"/>
        <v>21</v>
      </c>
      <c r="I2175" t="str">
        <f>IFERROR(VLOOKUP(tblOrders[[#This Row],[item_id]],Raw_Menu!$A$2:$D$33,3,FALSE),"Unknown")</f>
        <v>Italian</v>
      </c>
    </row>
    <row r="2176" spans="1:9" x14ac:dyDescent="0.25">
      <c r="A2176">
        <v>2175</v>
      </c>
      <c r="B2176">
        <v>968</v>
      </c>
      <c r="C2176" s="1">
        <v>44942</v>
      </c>
      <c r="D2176" s="2">
        <v>0.89098379629629632</v>
      </c>
      <c r="E2176">
        <v>109</v>
      </c>
      <c r="F2176" s="5">
        <f>IFERROR(VLOOKUP(E2176,Raw_Menu!$A$2:$D$33,4,FALSE),0)</f>
        <v>17.95</v>
      </c>
      <c r="G2176" s="5">
        <f t="shared" si="66"/>
        <v>17.95</v>
      </c>
      <c r="H2176">
        <f t="shared" si="67"/>
        <v>21</v>
      </c>
      <c r="I2176" t="str">
        <f>IFERROR(VLOOKUP(tblOrders[[#This Row],[item_id]],Raw_Menu!$A$2:$D$33,3,FALSE),"Unknown")</f>
        <v>Asian</v>
      </c>
    </row>
    <row r="2177" spans="1:9" x14ac:dyDescent="0.25">
      <c r="A2177">
        <v>2176</v>
      </c>
      <c r="B2177">
        <v>968</v>
      </c>
      <c r="C2177" s="1">
        <v>44942</v>
      </c>
      <c r="D2177" s="2">
        <v>0.89098379629629632</v>
      </c>
      <c r="E2177">
        <v>110</v>
      </c>
      <c r="F2177" s="5">
        <f>IFERROR(VLOOKUP(E2177,Raw_Menu!$A$2:$D$33,4,FALSE),0)</f>
        <v>17.95</v>
      </c>
      <c r="G2177" s="5">
        <f t="shared" si="66"/>
        <v>17.95</v>
      </c>
      <c r="H2177">
        <f t="shared" si="67"/>
        <v>21</v>
      </c>
      <c r="I2177" t="str">
        <f>IFERROR(VLOOKUP(tblOrders[[#This Row],[item_id]],Raw_Menu!$A$2:$D$33,3,FALSE),"Unknown")</f>
        <v>Asian</v>
      </c>
    </row>
    <row r="2178" spans="1:9" x14ac:dyDescent="0.25">
      <c r="A2178">
        <v>2177</v>
      </c>
      <c r="B2178">
        <v>969</v>
      </c>
      <c r="C2178" s="1">
        <v>44942</v>
      </c>
      <c r="D2178" s="2">
        <v>0.90021990740740743</v>
      </c>
      <c r="E2178">
        <v>129</v>
      </c>
      <c r="F2178" s="5">
        <f>IFERROR(VLOOKUP(E2178,Raw_Menu!$A$2:$D$33,4,FALSE),0)</f>
        <v>15.5</v>
      </c>
      <c r="G2178" s="5">
        <f t="shared" ref="G2178:G2241" si="68">VALUE(F2178)</f>
        <v>15.5</v>
      </c>
      <c r="H2178">
        <f t="shared" ref="H2178:H2241" si="69">HOUR(D2178)</f>
        <v>21</v>
      </c>
      <c r="I2178" t="str">
        <f>IFERROR(VLOOKUP(tblOrders[[#This Row],[item_id]],Raw_Menu!$A$2:$D$33,3,FALSE),"Unknown")</f>
        <v>Italian</v>
      </c>
    </row>
    <row r="2179" spans="1:9" x14ac:dyDescent="0.25">
      <c r="A2179">
        <v>2178</v>
      </c>
      <c r="B2179">
        <v>970</v>
      </c>
      <c r="C2179" s="1">
        <v>44942</v>
      </c>
      <c r="D2179" s="2">
        <v>0.90596064814814814</v>
      </c>
      <c r="E2179">
        <v>108</v>
      </c>
      <c r="F2179" s="5">
        <f>IFERROR(VLOOKUP(E2179,Raw_Menu!$A$2:$D$33,4,FALSE),0)</f>
        <v>14.5</v>
      </c>
      <c r="G2179" s="5">
        <f t="shared" si="68"/>
        <v>14.5</v>
      </c>
      <c r="H2179">
        <f t="shared" si="69"/>
        <v>21</v>
      </c>
      <c r="I2179" t="str">
        <f>IFERROR(VLOOKUP(tblOrders[[#This Row],[item_id]],Raw_Menu!$A$2:$D$33,3,FALSE),"Unknown")</f>
        <v>Asian</v>
      </c>
    </row>
    <row r="2180" spans="1:9" x14ac:dyDescent="0.25">
      <c r="A2180">
        <v>2179</v>
      </c>
      <c r="B2180">
        <v>970</v>
      </c>
      <c r="C2180" s="1">
        <v>44942</v>
      </c>
      <c r="D2180" s="2">
        <v>0.90596064814814814</v>
      </c>
      <c r="E2180">
        <v>122</v>
      </c>
      <c r="F2180" s="5">
        <f>IFERROR(VLOOKUP(E2180,Raw_Menu!$A$2:$D$33,4,FALSE),0)</f>
        <v>7</v>
      </c>
      <c r="G2180" s="5">
        <f t="shared" si="68"/>
        <v>7</v>
      </c>
      <c r="H2180">
        <f t="shared" si="69"/>
        <v>21</v>
      </c>
      <c r="I2180" t="str">
        <f>IFERROR(VLOOKUP(tblOrders[[#This Row],[item_id]],Raw_Menu!$A$2:$D$33,3,FALSE),"Unknown")</f>
        <v>Mexican</v>
      </c>
    </row>
    <row r="2181" spans="1:9" x14ac:dyDescent="0.25">
      <c r="A2181">
        <v>2180</v>
      </c>
      <c r="B2181">
        <v>971</v>
      </c>
      <c r="C2181" s="1">
        <v>44942</v>
      </c>
      <c r="D2181" s="2">
        <v>0.90717592592592589</v>
      </c>
      <c r="E2181">
        <v>103</v>
      </c>
      <c r="F2181" s="5">
        <f>IFERROR(VLOOKUP(E2181,Raw_Menu!$A$2:$D$33,4,FALSE),0)</f>
        <v>9</v>
      </c>
      <c r="G2181" s="5">
        <f t="shared" si="68"/>
        <v>9</v>
      </c>
      <c r="H2181">
        <f t="shared" si="69"/>
        <v>21</v>
      </c>
      <c r="I2181" t="str">
        <f>IFERROR(VLOOKUP(tblOrders[[#This Row],[item_id]],Raw_Menu!$A$2:$D$33,3,FALSE),"Unknown")</f>
        <v>American</v>
      </c>
    </row>
    <row r="2182" spans="1:9" x14ac:dyDescent="0.25">
      <c r="A2182">
        <v>2181</v>
      </c>
      <c r="B2182">
        <v>971</v>
      </c>
      <c r="C2182" s="1">
        <v>44942</v>
      </c>
      <c r="D2182" s="2">
        <v>0.90717592592592589</v>
      </c>
      <c r="E2182">
        <v>108</v>
      </c>
      <c r="F2182" s="5">
        <f>IFERROR(VLOOKUP(E2182,Raw_Menu!$A$2:$D$33,4,FALSE),0)</f>
        <v>14.5</v>
      </c>
      <c r="G2182" s="5">
        <f t="shared" si="68"/>
        <v>14.5</v>
      </c>
      <c r="H2182">
        <f t="shared" si="69"/>
        <v>21</v>
      </c>
      <c r="I2182" t="str">
        <f>IFERROR(VLOOKUP(tblOrders[[#This Row],[item_id]],Raw_Menu!$A$2:$D$33,3,FALSE),"Unknown")</f>
        <v>Asian</v>
      </c>
    </row>
    <row r="2183" spans="1:9" x14ac:dyDescent="0.25">
      <c r="A2183">
        <v>2182</v>
      </c>
      <c r="B2183">
        <v>971</v>
      </c>
      <c r="C2183" s="1">
        <v>44942</v>
      </c>
      <c r="D2183" s="2">
        <v>0.90717592592592589</v>
      </c>
      <c r="E2183">
        <v>117</v>
      </c>
      <c r="F2183" s="5">
        <f>IFERROR(VLOOKUP(E2183,Raw_Menu!$A$2:$D$33,4,FALSE),0)</f>
        <v>12.95</v>
      </c>
      <c r="G2183" s="5">
        <f t="shared" si="68"/>
        <v>12.95</v>
      </c>
      <c r="H2183">
        <f t="shared" si="69"/>
        <v>21</v>
      </c>
      <c r="I2183" t="str">
        <f>IFERROR(VLOOKUP(tblOrders[[#This Row],[item_id]],Raw_Menu!$A$2:$D$33,3,FALSE),"Unknown")</f>
        <v>Mexican</v>
      </c>
    </row>
    <row r="2184" spans="1:9" x14ac:dyDescent="0.25">
      <c r="A2184">
        <v>2183</v>
      </c>
      <c r="B2184">
        <v>971</v>
      </c>
      <c r="C2184" s="1">
        <v>44942</v>
      </c>
      <c r="D2184" s="2">
        <v>0.90717592592592589</v>
      </c>
      <c r="E2184">
        <v>120</v>
      </c>
      <c r="F2184" s="5">
        <f>IFERROR(VLOOKUP(E2184,Raw_Menu!$A$2:$D$33,4,FALSE),0)</f>
        <v>13.95</v>
      </c>
      <c r="G2184" s="5">
        <f t="shared" si="68"/>
        <v>13.95</v>
      </c>
      <c r="H2184">
        <f t="shared" si="69"/>
        <v>21</v>
      </c>
      <c r="I2184" t="str">
        <f>IFERROR(VLOOKUP(tblOrders[[#This Row],[item_id]],Raw_Menu!$A$2:$D$33,3,FALSE),"Unknown")</f>
        <v>Mexican</v>
      </c>
    </row>
    <row r="2185" spans="1:9" x14ac:dyDescent="0.25">
      <c r="A2185">
        <v>2184</v>
      </c>
      <c r="B2185">
        <v>972</v>
      </c>
      <c r="C2185" s="1">
        <v>44942</v>
      </c>
      <c r="D2185" s="2">
        <v>0.91885416666666664</v>
      </c>
      <c r="E2185">
        <v>113</v>
      </c>
      <c r="F2185" s="5">
        <f>IFERROR(VLOOKUP(E2185,Raw_Menu!$A$2:$D$33,4,FALSE),0)</f>
        <v>5</v>
      </c>
      <c r="G2185" s="5">
        <f t="shared" si="68"/>
        <v>5</v>
      </c>
      <c r="H2185">
        <f t="shared" si="69"/>
        <v>22</v>
      </c>
      <c r="I2185" t="str">
        <f>IFERROR(VLOOKUP(tblOrders[[#This Row],[item_id]],Raw_Menu!$A$2:$D$33,3,FALSE),"Unknown")</f>
        <v>Asian</v>
      </c>
    </row>
    <row r="2186" spans="1:9" x14ac:dyDescent="0.25">
      <c r="A2186">
        <v>2185</v>
      </c>
      <c r="B2186">
        <v>972</v>
      </c>
      <c r="C2186" s="1">
        <v>44942</v>
      </c>
      <c r="D2186" s="2">
        <v>0.91885416666666664</v>
      </c>
      <c r="E2186">
        <v>113</v>
      </c>
      <c r="F2186" s="5">
        <f>IFERROR(VLOOKUP(E2186,Raw_Menu!$A$2:$D$33,4,FALSE),0)</f>
        <v>5</v>
      </c>
      <c r="G2186" s="5">
        <f t="shared" si="68"/>
        <v>5</v>
      </c>
      <c r="H2186">
        <f t="shared" si="69"/>
        <v>22</v>
      </c>
      <c r="I2186" t="str">
        <f>IFERROR(VLOOKUP(tblOrders[[#This Row],[item_id]],Raw_Menu!$A$2:$D$33,3,FALSE),"Unknown")</f>
        <v>Asian</v>
      </c>
    </row>
    <row r="2187" spans="1:9" x14ac:dyDescent="0.25">
      <c r="A2187">
        <v>2186</v>
      </c>
      <c r="B2187">
        <v>973</v>
      </c>
      <c r="C2187" s="1">
        <v>44942</v>
      </c>
      <c r="D2187" s="2">
        <v>0.92092592592592593</v>
      </c>
      <c r="E2187">
        <v>129</v>
      </c>
      <c r="F2187" s="5">
        <f>IFERROR(VLOOKUP(E2187,Raw_Menu!$A$2:$D$33,4,FALSE),0)</f>
        <v>15.5</v>
      </c>
      <c r="G2187" s="5">
        <f t="shared" si="68"/>
        <v>15.5</v>
      </c>
      <c r="H2187">
        <f t="shared" si="69"/>
        <v>22</v>
      </c>
      <c r="I2187" t="str">
        <f>IFERROR(VLOOKUP(tblOrders[[#This Row],[item_id]],Raw_Menu!$A$2:$D$33,3,FALSE),"Unknown")</f>
        <v>Italian</v>
      </c>
    </row>
    <row r="2188" spans="1:9" x14ac:dyDescent="0.25">
      <c r="A2188">
        <v>2187</v>
      </c>
      <c r="B2188">
        <v>974</v>
      </c>
      <c r="C2188" s="1">
        <v>44942</v>
      </c>
      <c r="D2188" s="2">
        <v>0.92144675925925923</v>
      </c>
      <c r="E2188">
        <v>108</v>
      </c>
      <c r="F2188" s="5">
        <f>IFERROR(VLOOKUP(E2188,Raw_Menu!$A$2:$D$33,4,FALSE),0)</f>
        <v>14.5</v>
      </c>
      <c r="G2188" s="5">
        <f t="shared" si="68"/>
        <v>14.5</v>
      </c>
      <c r="H2188">
        <f t="shared" si="69"/>
        <v>22</v>
      </c>
      <c r="I2188" t="str">
        <f>IFERROR(VLOOKUP(tblOrders[[#This Row],[item_id]],Raw_Menu!$A$2:$D$33,3,FALSE),"Unknown")</f>
        <v>Asian</v>
      </c>
    </row>
    <row r="2189" spans="1:9" x14ac:dyDescent="0.25">
      <c r="A2189">
        <v>2188</v>
      </c>
      <c r="B2189">
        <v>975</v>
      </c>
      <c r="C2189" s="1">
        <v>44942</v>
      </c>
      <c r="D2189" s="2">
        <v>0.92385416666666664</v>
      </c>
      <c r="E2189">
        <v>126</v>
      </c>
      <c r="F2189" s="5">
        <f>IFERROR(VLOOKUP(E2189,Raw_Menu!$A$2:$D$33,4,FALSE),0)</f>
        <v>14.5</v>
      </c>
      <c r="G2189" s="5">
        <f t="shared" si="68"/>
        <v>14.5</v>
      </c>
      <c r="H2189">
        <f t="shared" si="69"/>
        <v>22</v>
      </c>
      <c r="I2189" t="str">
        <f>IFERROR(VLOOKUP(tblOrders[[#This Row],[item_id]],Raw_Menu!$A$2:$D$33,3,FALSE),"Unknown")</f>
        <v>Italian</v>
      </c>
    </row>
    <row r="2190" spans="1:9" x14ac:dyDescent="0.25">
      <c r="A2190">
        <v>2189</v>
      </c>
      <c r="B2190">
        <v>975</v>
      </c>
      <c r="C2190" s="1">
        <v>44942</v>
      </c>
      <c r="D2190" s="2">
        <v>0.92385416666666664</v>
      </c>
      <c r="E2190">
        <v>128</v>
      </c>
      <c r="F2190" s="5">
        <f>IFERROR(VLOOKUP(E2190,Raw_Menu!$A$2:$D$33,4,FALSE),0)</f>
        <v>15.5</v>
      </c>
      <c r="G2190" s="5">
        <f t="shared" si="68"/>
        <v>15.5</v>
      </c>
      <c r="H2190">
        <f t="shared" si="69"/>
        <v>22</v>
      </c>
      <c r="I2190" t="str">
        <f>IFERROR(VLOOKUP(tblOrders[[#This Row],[item_id]],Raw_Menu!$A$2:$D$33,3,FALSE),"Unknown")</f>
        <v>Italian</v>
      </c>
    </row>
    <row r="2191" spans="1:9" x14ac:dyDescent="0.25">
      <c r="A2191">
        <v>2190</v>
      </c>
      <c r="B2191">
        <v>976</v>
      </c>
      <c r="C2191" s="1">
        <v>44943</v>
      </c>
      <c r="D2191" s="2">
        <v>0.49535879629629631</v>
      </c>
      <c r="E2191">
        <v>113</v>
      </c>
      <c r="F2191" s="5">
        <f>IFERROR(VLOOKUP(E2191,Raw_Menu!$A$2:$D$33,4,FALSE),0)</f>
        <v>5</v>
      </c>
      <c r="G2191" s="5">
        <f t="shared" si="68"/>
        <v>5</v>
      </c>
      <c r="H2191">
        <f t="shared" si="69"/>
        <v>11</v>
      </c>
      <c r="I2191" t="str">
        <f>IFERROR(VLOOKUP(tblOrders[[#This Row],[item_id]],Raw_Menu!$A$2:$D$33,3,FALSE),"Unknown")</f>
        <v>Asian</v>
      </c>
    </row>
    <row r="2192" spans="1:9" x14ac:dyDescent="0.25">
      <c r="A2192">
        <v>2191</v>
      </c>
      <c r="B2192">
        <v>977</v>
      </c>
      <c r="C2192" s="1">
        <v>44943</v>
      </c>
      <c r="D2192" s="2">
        <v>0.5013657407407407</v>
      </c>
      <c r="E2192">
        <v>112</v>
      </c>
      <c r="F2192" s="5">
        <f>IFERROR(VLOOKUP(E2192,Raw_Menu!$A$2:$D$33,4,FALSE),0)</f>
        <v>14.95</v>
      </c>
      <c r="G2192" s="5">
        <f t="shared" si="68"/>
        <v>14.95</v>
      </c>
      <c r="H2192">
        <f t="shared" si="69"/>
        <v>12</v>
      </c>
      <c r="I2192" t="str">
        <f>IFERROR(VLOOKUP(tblOrders[[#This Row],[item_id]],Raw_Menu!$A$2:$D$33,3,FALSE),"Unknown")</f>
        <v>Asian</v>
      </c>
    </row>
    <row r="2193" spans="1:9" x14ac:dyDescent="0.25">
      <c r="A2193">
        <v>2192</v>
      </c>
      <c r="B2193">
        <v>977</v>
      </c>
      <c r="C2193" s="1">
        <v>44943</v>
      </c>
      <c r="D2193" s="2">
        <v>0.5013657407407407</v>
      </c>
      <c r="E2193">
        <v>106</v>
      </c>
      <c r="F2193" s="5">
        <f>IFERROR(VLOOKUP(E2193,Raw_Menu!$A$2:$D$33,4,FALSE),0)</f>
        <v>7</v>
      </c>
      <c r="G2193" s="5">
        <f t="shared" si="68"/>
        <v>7</v>
      </c>
      <c r="H2193">
        <f t="shared" si="69"/>
        <v>12</v>
      </c>
      <c r="I2193" t="str">
        <f>IFERROR(VLOOKUP(tblOrders[[#This Row],[item_id]],Raw_Menu!$A$2:$D$33,3,FALSE),"Unknown")</f>
        <v>American</v>
      </c>
    </row>
    <row r="2194" spans="1:9" x14ac:dyDescent="0.25">
      <c r="A2194">
        <v>2193</v>
      </c>
      <c r="B2194">
        <v>978</v>
      </c>
      <c r="C2194" s="1">
        <v>44943</v>
      </c>
      <c r="D2194" s="2">
        <v>0.51708333333333334</v>
      </c>
      <c r="E2194">
        <v>101</v>
      </c>
      <c r="F2194" s="5">
        <f>IFERROR(VLOOKUP(E2194,Raw_Menu!$A$2:$D$33,4,FALSE),0)</f>
        <v>12.95</v>
      </c>
      <c r="G2194" s="5">
        <f t="shared" si="68"/>
        <v>12.95</v>
      </c>
      <c r="H2194">
        <f t="shared" si="69"/>
        <v>12</v>
      </c>
      <c r="I2194" t="str">
        <f>IFERROR(VLOOKUP(tblOrders[[#This Row],[item_id]],Raw_Menu!$A$2:$D$33,3,FALSE),"Unknown")</f>
        <v>American</v>
      </c>
    </row>
    <row r="2195" spans="1:9" x14ac:dyDescent="0.25">
      <c r="A2195">
        <v>2194</v>
      </c>
      <c r="B2195">
        <v>978</v>
      </c>
      <c r="C2195" s="1">
        <v>44943</v>
      </c>
      <c r="D2195" s="2">
        <v>0.51708333333333334</v>
      </c>
      <c r="E2195">
        <v>107</v>
      </c>
      <c r="F2195" s="5">
        <f>IFERROR(VLOOKUP(E2195,Raw_Menu!$A$2:$D$33,4,FALSE),0)</f>
        <v>16.5</v>
      </c>
      <c r="G2195" s="5">
        <f t="shared" si="68"/>
        <v>16.5</v>
      </c>
      <c r="H2195">
        <f t="shared" si="69"/>
        <v>12</v>
      </c>
      <c r="I2195" t="str">
        <f>IFERROR(VLOOKUP(tblOrders[[#This Row],[item_id]],Raw_Menu!$A$2:$D$33,3,FALSE),"Unknown")</f>
        <v>Asian</v>
      </c>
    </row>
    <row r="2196" spans="1:9" x14ac:dyDescent="0.25">
      <c r="A2196">
        <v>2195</v>
      </c>
      <c r="B2196">
        <v>978</v>
      </c>
      <c r="C2196" s="1">
        <v>44943</v>
      </c>
      <c r="D2196" s="2">
        <v>0.51708333333333334</v>
      </c>
      <c r="E2196">
        <v>115</v>
      </c>
      <c r="F2196" s="5">
        <f>IFERROR(VLOOKUP(E2196,Raw_Menu!$A$2:$D$33,4,FALSE),0)</f>
        <v>11.95</v>
      </c>
      <c r="G2196" s="5">
        <f t="shared" si="68"/>
        <v>11.95</v>
      </c>
      <c r="H2196">
        <f t="shared" si="69"/>
        <v>12</v>
      </c>
      <c r="I2196" t="str">
        <f>IFERROR(VLOOKUP(tblOrders[[#This Row],[item_id]],Raw_Menu!$A$2:$D$33,3,FALSE),"Unknown")</f>
        <v>Mexican</v>
      </c>
    </row>
    <row r="2197" spans="1:9" x14ac:dyDescent="0.25">
      <c r="A2197">
        <v>2196</v>
      </c>
      <c r="B2197">
        <v>978</v>
      </c>
      <c r="C2197" s="1">
        <v>44943</v>
      </c>
      <c r="D2197" s="2">
        <v>0.51708333333333334</v>
      </c>
      <c r="E2197">
        <v>109</v>
      </c>
      <c r="F2197" s="5">
        <f>IFERROR(VLOOKUP(E2197,Raw_Menu!$A$2:$D$33,4,FALSE),0)</f>
        <v>17.95</v>
      </c>
      <c r="G2197" s="5">
        <f t="shared" si="68"/>
        <v>17.95</v>
      </c>
      <c r="H2197">
        <f t="shared" si="69"/>
        <v>12</v>
      </c>
      <c r="I2197" t="str">
        <f>IFERROR(VLOOKUP(tblOrders[[#This Row],[item_id]],Raw_Menu!$A$2:$D$33,3,FALSE),"Unknown")</f>
        <v>Asian</v>
      </c>
    </row>
    <row r="2198" spans="1:9" x14ac:dyDescent="0.25">
      <c r="A2198">
        <v>2197</v>
      </c>
      <c r="B2198">
        <v>978</v>
      </c>
      <c r="C2198" s="1">
        <v>44943</v>
      </c>
      <c r="D2198" s="2">
        <v>0.51708333333333334</v>
      </c>
      <c r="E2198">
        <v>109</v>
      </c>
      <c r="F2198" s="5">
        <f>IFERROR(VLOOKUP(E2198,Raw_Menu!$A$2:$D$33,4,FALSE),0)</f>
        <v>17.95</v>
      </c>
      <c r="G2198" s="5">
        <f t="shared" si="68"/>
        <v>17.95</v>
      </c>
      <c r="H2198">
        <f t="shared" si="69"/>
        <v>12</v>
      </c>
      <c r="I2198" t="str">
        <f>IFERROR(VLOOKUP(tblOrders[[#This Row],[item_id]],Raw_Menu!$A$2:$D$33,3,FALSE),"Unknown")</f>
        <v>Asian</v>
      </c>
    </row>
    <row r="2199" spans="1:9" x14ac:dyDescent="0.25">
      <c r="A2199">
        <v>2198</v>
      </c>
      <c r="B2199">
        <v>978</v>
      </c>
      <c r="C2199" s="1">
        <v>44943</v>
      </c>
      <c r="D2199" s="2">
        <v>0.51708333333333334</v>
      </c>
      <c r="E2199">
        <v>117</v>
      </c>
      <c r="F2199" s="5">
        <f>IFERROR(VLOOKUP(E2199,Raw_Menu!$A$2:$D$33,4,FALSE),0)</f>
        <v>12.95</v>
      </c>
      <c r="G2199" s="5">
        <f t="shared" si="68"/>
        <v>12.95</v>
      </c>
      <c r="H2199">
        <f t="shared" si="69"/>
        <v>12</v>
      </c>
      <c r="I2199" t="str">
        <f>IFERROR(VLOOKUP(tblOrders[[#This Row],[item_id]],Raw_Menu!$A$2:$D$33,3,FALSE),"Unknown")</f>
        <v>Mexican</v>
      </c>
    </row>
    <row r="2200" spans="1:9" x14ac:dyDescent="0.25">
      <c r="A2200">
        <v>2199</v>
      </c>
      <c r="B2200">
        <v>978</v>
      </c>
      <c r="C2200" s="1">
        <v>44943</v>
      </c>
      <c r="D2200" s="2">
        <v>0.51708333333333334</v>
      </c>
      <c r="E2200">
        <v>117</v>
      </c>
      <c r="F2200" s="5">
        <f>IFERROR(VLOOKUP(E2200,Raw_Menu!$A$2:$D$33,4,FALSE),0)</f>
        <v>12.95</v>
      </c>
      <c r="G2200" s="5">
        <f t="shared" si="68"/>
        <v>12.95</v>
      </c>
      <c r="H2200">
        <f t="shared" si="69"/>
        <v>12</v>
      </c>
      <c r="I2200" t="str">
        <f>IFERROR(VLOOKUP(tblOrders[[#This Row],[item_id]],Raw_Menu!$A$2:$D$33,3,FALSE),"Unknown")</f>
        <v>Mexican</v>
      </c>
    </row>
    <row r="2201" spans="1:9" x14ac:dyDescent="0.25">
      <c r="A2201">
        <v>2200</v>
      </c>
      <c r="B2201">
        <v>978</v>
      </c>
      <c r="C2201" s="1">
        <v>44943</v>
      </c>
      <c r="D2201" s="2">
        <v>0.51708333333333334</v>
      </c>
      <c r="E2201">
        <v>128</v>
      </c>
      <c r="F2201" s="5">
        <f>IFERROR(VLOOKUP(E2201,Raw_Menu!$A$2:$D$33,4,FALSE),0)</f>
        <v>15.5</v>
      </c>
      <c r="G2201" s="5">
        <f t="shared" si="68"/>
        <v>15.5</v>
      </c>
      <c r="H2201">
        <f t="shared" si="69"/>
        <v>12</v>
      </c>
      <c r="I2201" t="str">
        <f>IFERROR(VLOOKUP(tblOrders[[#This Row],[item_id]],Raw_Menu!$A$2:$D$33,3,FALSE),"Unknown")</f>
        <v>Italian</v>
      </c>
    </row>
    <row r="2202" spans="1:9" x14ac:dyDescent="0.25">
      <c r="A2202">
        <v>2201</v>
      </c>
      <c r="B2202">
        <v>978</v>
      </c>
      <c r="C2202" s="1">
        <v>44943</v>
      </c>
      <c r="D2202" s="2">
        <v>0.51708333333333334</v>
      </c>
      <c r="E2202">
        <v>118</v>
      </c>
      <c r="F2202" s="5">
        <f>IFERROR(VLOOKUP(E2202,Raw_Menu!$A$2:$D$33,4,FALSE),0)</f>
        <v>14.95</v>
      </c>
      <c r="G2202" s="5">
        <f t="shared" si="68"/>
        <v>14.95</v>
      </c>
      <c r="H2202">
        <f t="shared" si="69"/>
        <v>12</v>
      </c>
      <c r="I2202" t="str">
        <f>IFERROR(VLOOKUP(tblOrders[[#This Row],[item_id]],Raw_Menu!$A$2:$D$33,3,FALSE),"Unknown")</f>
        <v>Mexican</v>
      </c>
    </row>
    <row r="2203" spans="1:9" x14ac:dyDescent="0.25">
      <c r="A2203">
        <v>2202</v>
      </c>
      <c r="B2203">
        <v>978</v>
      </c>
      <c r="C2203" s="1">
        <v>44943</v>
      </c>
      <c r="D2203" s="2">
        <v>0.51708333333333334</v>
      </c>
      <c r="E2203">
        <v>122</v>
      </c>
      <c r="F2203" s="5">
        <f>IFERROR(VLOOKUP(E2203,Raw_Menu!$A$2:$D$33,4,FALSE),0)</f>
        <v>7</v>
      </c>
      <c r="G2203" s="5">
        <f t="shared" si="68"/>
        <v>7</v>
      </c>
      <c r="H2203">
        <f t="shared" si="69"/>
        <v>12</v>
      </c>
      <c r="I2203" t="str">
        <f>IFERROR(VLOOKUP(tblOrders[[#This Row],[item_id]],Raw_Menu!$A$2:$D$33,3,FALSE),"Unknown")</f>
        <v>Mexican</v>
      </c>
    </row>
    <row r="2204" spans="1:9" x14ac:dyDescent="0.25">
      <c r="A2204">
        <v>2203</v>
      </c>
      <c r="B2204">
        <v>978</v>
      </c>
      <c r="C2204" s="1">
        <v>44943</v>
      </c>
      <c r="D2204" s="2">
        <v>0.51708333333333334</v>
      </c>
      <c r="E2204">
        <v>106</v>
      </c>
      <c r="F2204" s="5">
        <f>IFERROR(VLOOKUP(E2204,Raw_Menu!$A$2:$D$33,4,FALSE),0)</f>
        <v>7</v>
      </c>
      <c r="G2204" s="5">
        <f t="shared" si="68"/>
        <v>7</v>
      </c>
      <c r="H2204">
        <f t="shared" si="69"/>
        <v>12</v>
      </c>
      <c r="I2204" t="str">
        <f>IFERROR(VLOOKUP(tblOrders[[#This Row],[item_id]],Raw_Menu!$A$2:$D$33,3,FALSE),"Unknown")</f>
        <v>American</v>
      </c>
    </row>
    <row r="2205" spans="1:9" x14ac:dyDescent="0.25">
      <c r="A2205">
        <v>2204</v>
      </c>
      <c r="B2205">
        <v>979</v>
      </c>
      <c r="C2205" s="1">
        <v>44943</v>
      </c>
      <c r="D2205" s="2">
        <v>0.53990740740740739</v>
      </c>
      <c r="E2205">
        <v>130</v>
      </c>
      <c r="F2205" s="5">
        <f>IFERROR(VLOOKUP(E2205,Raw_Menu!$A$2:$D$33,4,FALSE),0)</f>
        <v>19.95</v>
      </c>
      <c r="G2205" s="5">
        <f t="shared" si="68"/>
        <v>19.95</v>
      </c>
      <c r="H2205">
        <f t="shared" si="69"/>
        <v>12</v>
      </c>
      <c r="I2205" t="str">
        <f>IFERROR(VLOOKUP(tblOrders[[#This Row],[item_id]],Raw_Menu!$A$2:$D$33,3,FALSE),"Unknown")</f>
        <v>Italian</v>
      </c>
    </row>
    <row r="2206" spans="1:9" x14ac:dyDescent="0.25">
      <c r="A2206">
        <v>2205</v>
      </c>
      <c r="B2206">
        <v>980</v>
      </c>
      <c r="C2206" s="1">
        <v>44943</v>
      </c>
      <c r="D2206" s="2">
        <v>0.54069444444444448</v>
      </c>
      <c r="E2206">
        <v>102</v>
      </c>
      <c r="F2206" s="5">
        <f>IFERROR(VLOOKUP(E2206,Raw_Menu!$A$2:$D$33,4,FALSE),0)</f>
        <v>13.95</v>
      </c>
      <c r="G2206" s="5">
        <f t="shared" si="68"/>
        <v>13.95</v>
      </c>
      <c r="H2206">
        <f t="shared" si="69"/>
        <v>12</v>
      </c>
      <c r="I2206" t="str">
        <f>IFERROR(VLOOKUP(tblOrders[[#This Row],[item_id]],Raw_Menu!$A$2:$D$33,3,FALSE),"Unknown")</f>
        <v>American</v>
      </c>
    </row>
    <row r="2207" spans="1:9" x14ac:dyDescent="0.25">
      <c r="A2207">
        <v>2206</v>
      </c>
      <c r="B2207">
        <v>980</v>
      </c>
      <c r="C2207" s="1">
        <v>44943</v>
      </c>
      <c r="D2207" s="2">
        <v>0.54069444444444448</v>
      </c>
      <c r="E2207">
        <v>111</v>
      </c>
      <c r="F2207" s="5">
        <f>IFERROR(VLOOKUP(E2207,Raw_Menu!$A$2:$D$33,4,FALSE),0)</f>
        <v>11.95</v>
      </c>
      <c r="G2207" s="5">
        <f t="shared" si="68"/>
        <v>11.95</v>
      </c>
      <c r="H2207">
        <f t="shared" si="69"/>
        <v>12</v>
      </c>
      <c r="I2207" t="str">
        <f>IFERROR(VLOOKUP(tblOrders[[#This Row],[item_id]],Raw_Menu!$A$2:$D$33,3,FALSE),"Unknown")</f>
        <v>Asian</v>
      </c>
    </row>
    <row r="2208" spans="1:9" x14ac:dyDescent="0.25">
      <c r="A2208">
        <v>2207</v>
      </c>
      <c r="B2208">
        <v>980</v>
      </c>
      <c r="C2208" s="1">
        <v>44943</v>
      </c>
      <c r="D2208" s="2">
        <v>0.54069444444444448</v>
      </c>
      <c r="E2208">
        <v>120</v>
      </c>
      <c r="F2208" s="5">
        <f>IFERROR(VLOOKUP(E2208,Raw_Menu!$A$2:$D$33,4,FALSE),0)</f>
        <v>13.95</v>
      </c>
      <c r="G2208" s="5">
        <f t="shared" si="68"/>
        <v>13.95</v>
      </c>
      <c r="H2208">
        <f t="shared" si="69"/>
        <v>12</v>
      </c>
      <c r="I2208" t="str">
        <f>IFERROR(VLOOKUP(tblOrders[[#This Row],[item_id]],Raw_Menu!$A$2:$D$33,3,FALSE),"Unknown")</f>
        <v>Mexican</v>
      </c>
    </row>
    <row r="2209" spans="1:9" x14ac:dyDescent="0.25">
      <c r="A2209">
        <v>2208</v>
      </c>
      <c r="B2209">
        <v>980</v>
      </c>
      <c r="C2209" s="1">
        <v>44943</v>
      </c>
      <c r="D2209" s="2">
        <v>0.54069444444444448</v>
      </c>
      <c r="E2209">
        <v>123</v>
      </c>
      <c r="F2209" s="5">
        <f>IFERROR(VLOOKUP(E2209,Raw_Menu!$A$2:$D$33,4,FALSE),0)</f>
        <v>9</v>
      </c>
      <c r="G2209" s="5">
        <f t="shared" si="68"/>
        <v>9</v>
      </c>
      <c r="H2209">
        <f t="shared" si="69"/>
        <v>12</v>
      </c>
      <c r="I2209" t="str">
        <f>IFERROR(VLOOKUP(tblOrders[[#This Row],[item_id]],Raw_Menu!$A$2:$D$33,3,FALSE),"Unknown")</f>
        <v>Mexican</v>
      </c>
    </row>
    <row r="2210" spans="1:9" x14ac:dyDescent="0.25">
      <c r="A2210">
        <v>2209</v>
      </c>
      <c r="B2210">
        <v>980</v>
      </c>
      <c r="C2210" s="1">
        <v>44943</v>
      </c>
      <c r="D2210" s="2">
        <v>0.54069444444444448</v>
      </c>
      <c r="E2210">
        <v>106</v>
      </c>
      <c r="F2210" s="5">
        <f>IFERROR(VLOOKUP(E2210,Raw_Menu!$A$2:$D$33,4,FALSE),0)</f>
        <v>7</v>
      </c>
      <c r="G2210" s="5">
        <f t="shared" si="68"/>
        <v>7</v>
      </c>
      <c r="H2210">
        <f t="shared" si="69"/>
        <v>12</v>
      </c>
      <c r="I2210" t="str">
        <f>IFERROR(VLOOKUP(tblOrders[[#This Row],[item_id]],Raw_Menu!$A$2:$D$33,3,FALSE),"Unknown")</f>
        <v>American</v>
      </c>
    </row>
    <row r="2211" spans="1:9" x14ac:dyDescent="0.25">
      <c r="A2211">
        <v>2210</v>
      </c>
      <c r="B2211">
        <v>980</v>
      </c>
      <c r="C2211" s="1">
        <v>44943</v>
      </c>
      <c r="D2211" s="2">
        <v>0.54069444444444448</v>
      </c>
      <c r="E2211">
        <v>106</v>
      </c>
      <c r="F2211" s="5">
        <f>IFERROR(VLOOKUP(E2211,Raw_Menu!$A$2:$D$33,4,FALSE),0)</f>
        <v>7</v>
      </c>
      <c r="G2211" s="5">
        <f t="shared" si="68"/>
        <v>7</v>
      </c>
      <c r="H2211">
        <f t="shared" si="69"/>
        <v>12</v>
      </c>
      <c r="I2211" t="str">
        <f>IFERROR(VLOOKUP(tblOrders[[#This Row],[item_id]],Raw_Menu!$A$2:$D$33,3,FALSE),"Unknown")</f>
        <v>American</v>
      </c>
    </row>
    <row r="2212" spans="1:9" x14ac:dyDescent="0.25">
      <c r="A2212">
        <v>2211</v>
      </c>
      <c r="B2212">
        <v>981</v>
      </c>
      <c r="C2212" s="1">
        <v>44943</v>
      </c>
      <c r="D2212" s="2">
        <v>0.58108796296296295</v>
      </c>
      <c r="E2212">
        <v>101</v>
      </c>
      <c r="F2212" s="5">
        <f>IFERROR(VLOOKUP(E2212,Raw_Menu!$A$2:$D$33,4,FALSE),0)</f>
        <v>12.95</v>
      </c>
      <c r="G2212" s="5">
        <f t="shared" si="68"/>
        <v>12.95</v>
      </c>
      <c r="H2212">
        <f t="shared" si="69"/>
        <v>13</v>
      </c>
      <c r="I2212" t="str">
        <f>IFERROR(VLOOKUP(tblOrders[[#This Row],[item_id]],Raw_Menu!$A$2:$D$33,3,FALSE),"Unknown")</f>
        <v>American</v>
      </c>
    </row>
    <row r="2213" spans="1:9" x14ac:dyDescent="0.25">
      <c r="A2213">
        <v>2212</v>
      </c>
      <c r="B2213">
        <v>982</v>
      </c>
      <c r="C2213" s="1">
        <v>44943</v>
      </c>
      <c r="D2213" s="2">
        <v>0.59233796296296293</v>
      </c>
      <c r="E2213">
        <v>125</v>
      </c>
      <c r="F2213" s="5">
        <f>IFERROR(VLOOKUP(E2213,Raw_Menu!$A$2:$D$33,4,FALSE),0)</f>
        <v>17.95</v>
      </c>
      <c r="G2213" s="5">
        <f t="shared" si="68"/>
        <v>17.95</v>
      </c>
      <c r="H2213">
        <f t="shared" si="69"/>
        <v>14</v>
      </c>
      <c r="I2213" t="str">
        <f>IFERROR(VLOOKUP(tblOrders[[#This Row],[item_id]],Raw_Menu!$A$2:$D$33,3,FALSE),"Unknown")</f>
        <v>Italian</v>
      </c>
    </row>
    <row r="2214" spans="1:9" x14ac:dyDescent="0.25">
      <c r="A2214">
        <v>2213</v>
      </c>
      <c r="B2214">
        <v>982</v>
      </c>
      <c r="C2214" s="1">
        <v>44943</v>
      </c>
      <c r="D2214" s="2">
        <v>0.59233796296296293</v>
      </c>
      <c r="E2214">
        <v>109</v>
      </c>
      <c r="F2214" s="5">
        <f>IFERROR(VLOOKUP(E2214,Raw_Menu!$A$2:$D$33,4,FALSE),0)</f>
        <v>17.95</v>
      </c>
      <c r="G2214" s="5">
        <f t="shared" si="68"/>
        <v>17.95</v>
      </c>
      <c r="H2214">
        <f t="shared" si="69"/>
        <v>14</v>
      </c>
      <c r="I2214" t="str">
        <f>IFERROR(VLOOKUP(tblOrders[[#This Row],[item_id]],Raw_Menu!$A$2:$D$33,3,FALSE),"Unknown")</f>
        <v>Asian</v>
      </c>
    </row>
    <row r="2215" spans="1:9" x14ac:dyDescent="0.25">
      <c r="A2215">
        <v>2214</v>
      </c>
      <c r="B2215">
        <v>982</v>
      </c>
      <c r="C2215" s="1">
        <v>44943</v>
      </c>
      <c r="D2215" s="2">
        <v>0.59233796296296293</v>
      </c>
      <c r="E2215">
        <v>113</v>
      </c>
      <c r="F2215" s="5">
        <f>IFERROR(VLOOKUP(E2215,Raw_Menu!$A$2:$D$33,4,FALSE),0)</f>
        <v>5</v>
      </c>
      <c r="G2215" s="5">
        <f t="shared" si="68"/>
        <v>5</v>
      </c>
      <c r="H2215">
        <f t="shared" si="69"/>
        <v>14</v>
      </c>
      <c r="I2215" t="str">
        <f>IFERROR(VLOOKUP(tblOrders[[#This Row],[item_id]],Raw_Menu!$A$2:$D$33,3,FALSE),"Unknown")</f>
        <v>Asian</v>
      </c>
    </row>
    <row r="2216" spans="1:9" x14ac:dyDescent="0.25">
      <c r="A2216">
        <v>2215</v>
      </c>
      <c r="B2216">
        <v>982</v>
      </c>
      <c r="C2216" s="1">
        <v>44943</v>
      </c>
      <c r="D2216" s="2">
        <v>0.59233796296296293</v>
      </c>
      <c r="E2216">
        <v>105</v>
      </c>
      <c r="F2216" s="5">
        <f>IFERROR(VLOOKUP(E2216,Raw_Menu!$A$2:$D$33,4,FALSE),0)</f>
        <v>7</v>
      </c>
      <c r="G2216" s="5">
        <f t="shared" si="68"/>
        <v>7</v>
      </c>
      <c r="H2216">
        <f t="shared" si="69"/>
        <v>14</v>
      </c>
      <c r="I2216" t="str">
        <f>IFERROR(VLOOKUP(tblOrders[[#This Row],[item_id]],Raw_Menu!$A$2:$D$33,3,FALSE),"Unknown")</f>
        <v>American</v>
      </c>
    </row>
    <row r="2217" spans="1:9" x14ac:dyDescent="0.25">
      <c r="A2217">
        <v>2216</v>
      </c>
      <c r="B2217">
        <v>983</v>
      </c>
      <c r="C2217" s="1">
        <v>44943</v>
      </c>
      <c r="D2217" s="2">
        <v>0.6038310185185185</v>
      </c>
      <c r="E2217">
        <v>107</v>
      </c>
      <c r="F2217" s="5">
        <f>IFERROR(VLOOKUP(E2217,Raw_Menu!$A$2:$D$33,4,FALSE),0)</f>
        <v>16.5</v>
      </c>
      <c r="G2217" s="5">
        <f t="shared" si="68"/>
        <v>16.5</v>
      </c>
      <c r="H2217">
        <f t="shared" si="69"/>
        <v>14</v>
      </c>
      <c r="I2217" t="str">
        <f>IFERROR(VLOOKUP(tblOrders[[#This Row],[item_id]],Raw_Menu!$A$2:$D$33,3,FALSE),"Unknown")</f>
        <v>Asian</v>
      </c>
    </row>
    <row r="2218" spans="1:9" x14ac:dyDescent="0.25">
      <c r="A2218">
        <v>2217</v>
      </c>
      <c r="B2218">
        <v>984</v>
      </c>
      <c r="C2218" s="1">
        <v>44943</v>
      </c>
      <c r="D2218" s="2">
        <v>0.60688657407407409</v>
      </c>
      <c r="E2218">
        <v>110</v>
      </c>
      <c r="F2218" s="5">
        <f>IFERROR(VLOOKUP(E2218,Raw_Menu!$A$2:$D$33,4,FALSE),0)</f>
        <v>17.95</v>
      </c>
      <c r="G2218" s="5">
        <f t="shared" si="68"/>
        <v>17.95</v>
      </c>
      <c r="H2218">
        <f t="shared" si="69"/>
        <v>14</v>
      </c>
      <c r="I2218" t="str">
        <f>IFERROR(VLOOKUP(tblOrders[[#This Row],[item_id]],Raw_Menu!$A$2:$D$33,3,FALSE),"Unknown")</f>
        <v>Asian</v>
      </c>
    </row>
    <row r="2219" spans="1:9" x14ac:dyDescent="0.25">
      <c r="A2219">
        <v>2218</v>
      </c>
      <c r="B2219">
        <v>985</v>
      </c>
      <c r="C2219" s="1">
        <v>44943</v>
      </c>
      <c r="D2219" s="2">
        <v>0.60752314814814812</v>
      </c>
      <c r="E2219">
        <v>109</v>
      </c>
      <c r="F2219" s="5">
        <f>IFERROR(VLOOKUP(E2219,Raw_Menu!$A$2:$D$33,4,FALSE),0)</f>
        <v>17.95</v>
      </c>
      <c r="G2219" s="5">
        <f t="shared" si="68"/>
        <v>17.95</v>
      </c>
      <c r="H2219">
        <f t="shared" si="69"/>
        <v>14</v>
      </c>
      <c r="I2219" t="str">
        <f>IFERROR(VLOOKUP(tblOrders[[#This Row],[item_id]],Raw_Menu!$A$2:$D$33,3,FALSE),"Unknown")</f>
        <v>Asian</v>
      </c>
    </row>
    <row r="2220" spans="1:9" x14ac:dyDescent="0.25">
      <c r="A2220">
        <v>2219</v>
      </c>
      <c r="B2220">
        <v>985</v>
      </c>
      <c r="C2220" s="1">
        <v>44943</v>
      </c>
      <c r="D2220" s="2">
        <v>0.60752314814814812</v>
      </c>
      <c r="E2220">
        <v>127</v>
      </c>
      <c r="F2220" s="5">
        <f>IFERROR(VLOOKUP(E2220,Raw_Menu!$A$2:$D$33,4,FALSE),0)</f>
        <v>17.95</v>
      </c>
      <c r="G2220" s="5">
        <f t="shared" si="68"/>
        <v>17.95</v>
      </c>
      <c r="H2220">
        <f t="shared" si="69"/>
        <v>14</v>
      </c>
      <c r="I2220" t="str">
        <f>IFERROR(VLOOKUP(tblOrders[[#This Row],[item_id]],Raw_Menu!$A$2:$D$33,3,FALSE),"Unknown")</f>
        <v>Italian</v>
      </c>
    </row>
    <row r="2221" spans="1:9" x14ac:dyDescent="0.25">
      <c r="A2221">
        <v>2220</v>
      </c>
      <c r="B2221">
        <v>985</v>
      </c>
      <c r="C2221" s="1">
        <v>44943</v>
      </c>
      <c r="D2221" s="2">
        <v>0.60752314814814812</v>
      </c>
      <c r="E2221">
        <v>121</v>
      </c>
      <c r="F2221" s="5">
        <f>IFERROR(VLOOKUP(E2221,Raw_Menu!$A$2:$D$33,4,FALSE),0)</f>
        <v>10.5</v>
      </c>
      <c r="G2221" s="5">
        <f t="shared" si="68"/>
        <v>10.5</v>
      </c>
      <c r="H2221">
        <f t="shared" si="69"/>
        <v>14</v>
      </c>
      <c r="I2221" t="str">
        <f>IFERROR(VLOOKUP(tblOrders[[#This Row],[item_id]],Raw_Menu!$A$2:$D$33,3,FALSE),"Unknown")</f>
        <v>Mexican</v>
      </c>
    </row>
    <row r="2222" spans="1:9" x14ac:dyDescent="0.25">
      <c r="A2222">
        <v>2221</v>
      </c>
      <c r="B2222">
        <v>986</v>
      </c>
      <c r="C2222" s="1">
        <v>44943</v>
      </c>
      <c r="D2222" s="2">
        <v>0.6079282407407407</v>
      </c>
      <c r="E2222">
        <v>132</v>
      </c>
      <c r="F2222" s="5">
        <f>IFERROR(VLOOKUP(E2222,Raw_Menu!$A$2:$D$33,4,FALSE),0)</f>
        <v>16.95</v>
      </c>
      <c r="G2222" s="5">
        <f t="shared" si="68"/>
        <v>16.95</v>
      </c>
      <c r="H2222">
        <f t="shared" si="69"/>
        <v>14</v>
      </c>
      <c r="I2222" t="str">
        <f>IFERROR(VLOOKUP(tblOrders[[#This Row],[item_id]],Raw_Menu!$A$2:$D$33,3,FALSE),"Unknown")</f>
        <v>Italian</v>
      </c>
    </row>
    <row r="2223" spans="1:9" x14ac:dyDescent="0.25">
      <c r="A2223">
        <v>2222</v>
      </c>
      <c r="B2223">
        <v>987</v>
      </c>
      <c r="C2223" s="1">
        <v>44943</v>
      </c>
      <c r="D2223" s="2">
        <v>0.61196759259259259</v>
      </c>
      <c r="E2223">
        <v>101</v>
      </c>
      <c r="F2223" s="5">
        <f>IFERROR(VLOOKUP(E2223,Raw_Menu!$A$2:$D$33,4,FALSE),0)</f>
        <v>12.95</v>
      </c>
      <c r="G2223" s="5">
        <f t="shared" si="68"/>
        <v>12.95</v>
      </c>
      <c r="H2223">
        <f t="shared" si="69"/>
        <v>14</v>
      </c>
      <c r="I2223" t="str">
        <f>IFERROR(VLOOKUP(tblOrders[[#This Row],[item_id]],Raw_Menu!$A$2:$D$33,3,FALSE),"Unknown")</f>
        <v>American</v>
      </c>
    </row>
    <row r="2224" spans="1:9" x14ac:dyDescent="0.25">
      <c r="A2224">
        <v>2223</v>
      </c>
      <c r="B2224">
        <v>987</v>
      </c>
      <c r="C2224" s="1">
        <v>44943</v>
      </c>
      <c r="D2224" s="2">
        <v>0.61196759259259259</v>
      </c>
      <c r="E2224">
        <v>116</v>
      </c>
      <c r="F2224" s="5">
        <f>IFERROR(VLOOKUP(E2224,Raw_Menu!$A$2:$D$33,4,FALSE),0)</f>
        <v>13.95</v>
      </c>
      <c r="G2224" s="5">
        <f t="shared" si="68"/>
        <v>13.95</v>
      </c>
      <c r="H2224">
        <f t="shared" si="69"/>
        <v>14</v>
      </c>
      <c r="I2224" t="str">
        <f>IFERROR(VLOOKUP(tblOrders[[#This Row],[item_id]],Raw_Menu!$A$2:$D$33,3,FALSE),"Unknown")</f>
        <v>Mexican</v>
      </c>
    </row>
    <row r="2225" spans="1:9" x14ac:dyDescent="0.25">
      <c r="A2225">
        <v>2224</v>
      </c>
      <c r="B2225">
        <v>987</v>
      </c>
      <c r="C2225" s="1">
        <v>44943</v>
      </c>
      <c r="D2225" s="2">
        <v>0.61196759259259259</v>
      </c>
      <c r="E2225">
        <v>119</v>
      </c>
      <c r="F2225" s="5">
        <f>IFERROR(VLOOKUP(E2225,Raw_Menu!$A$2:$D$33,4,FALSE),0)</f>
        <v>11.95</v>
      </c>
      <c r="G2225" s="5">
        <f t="shared" si="68"/>
        <v>11.95</v>
      </c>
      <c r="H2225">
        <f t="shared" si="69"/>
        <v>14</v>
      </c>
      <c r="I2225" t="str">
        <f>IFERROR(VLOOKUP(tblOrders[[#This Row],[item_id]],Raw_Menu!$A$2:$D$33,3,FALSE),"Unknown")</f>
        <v>Mexican</v>
      </c>
    </row>
    <row r="2226" spans="1:9" x14ac:dyDescent="0.25">
      <c r="A2226">
        <v>2225</v>
      </c>
      <c r="B2226">
        <v>988</v>
      </c>
      <c r="C2226" s="1">
        <v>44943</v>
      </c>
      <c r="D2226" s="2">
        <v>0.61453703703703699</v>
      </c>
      <c r="E2226">
        <v>127</v>
      </c>
      <c r="F2226" s="5">
        <f>IFERROR(VLOOKUP(E2226,Raw_Menu!$A$2:$D$33,4,FALSE),0)</f>
        <v>17.95</v>
      </c>
      <c r="G2226" s="5">
        <f t="shared" si="68"/>
        <v>17.95</v>
      </c>
      <c r="H2226">
        <f t="shared" si="69"/>
        <v>14</v>
      </c>
      <c r="I2226" t="str">
        <f>IFERROR(VLOOKUP(tblOrders[[#This Row],[item_id]],Raw_Menu!$A$2:$D$33,3,FALSE),"Unknown")</f>
        <v>Italian</v>
      </c>
    </row>
    <row r="2227" spans="1:9" x14ac:dyDescent="0.25">
      <c r="A2227">
        <v>2226</v>
      </c>
      <c r="B2227">
        <v>989</v>
      </c>
      <c r="C2227" s="1">
        <v>44943</v>
      </c>
      <c r="D2227" s="2">
        <v>0.63099537037037035</v>
      </c>
      <c r="E2227">
        <v>109</v>
      </c>
      <c r="F2227" s="5">
        <f>IFERROR(VLOOKUP(E2227,Raw_Menu!$A$2:$D$33,4,FALSE),0)</f>
        <v>17.95</v>
      </c>
      <c r="G2227" s="5">
        <f t="shared" si="68"/>
        <v>17.95</v>
      </c>
      <c r="H2227">
        <f t="shared" si="69"/>
        <v>15</v>
      </c>
      <c r="I2227" t="str">
        <f>IFERROR(VLOOKUP(tblOrders[[#This Row],[item_id]],Raw_Menu!$A$2:$D$33,3,FALSE),"Unknown")</f>
        <v>Asian</v>
      </c>
    </row>
    <row r="2228" spans="1:9" x14ac:dyDescent="0.25">
      <c r="A2228">
        <v>2227</v>
      </c>
      <c r="B2228">
        <v>990</v>
      </c>
      <c r="C2228" s="1">
        <v>44943</v>
      </c>
      <c r="D2228" s="2">
        <v>0.64594907407407409</v>
      </c>
      <c r="E2228">
        <v>113</v>
      </c>
      <c r="F2228" s="5">
        <f>IFERROR(VLOOKUP(E2228,Raw_Menu!$A$2:$D$33,4,FALSE),0)</f>
        <v>5</v>
      </c>
      <c r="G2228" s="5">
        <f t="shared" si="68"/>
        <v>5</v>
      </c>
      <c r="H2228">
        <f t="shared" si="69"/>
        <v>15</v>
      </c>
      <c r="I2228" t="str">
        <f>IFERROR(VLOOKUP(tblOrders[[#This Row],[item_id]],Raw_Menu!$A$2:$D$33,3,FALSE),"Unknown")</f>
        <v>Asian</v>
      </c>
    </row>
    <row r="2229" spans="1:9" x14ac:dyDescent="0.25">
      <c r="A2229">
        <v>2228</v>
      </c>
      <c r="B2229">
        <v>991</v>
      </c>
      <c r="C2229" s="1">
        <v>44943</v>
      </c>
      <c r="D2229" s="2">
        <v>0.65517361111111116</v>
      </c>
      <c r="E2229">
        <v>107</v>
      </c>
      <c r="F2229" s="5">
        <f>IFERROR(VLOOKUP(E2229,Raw_Menu!$A$2:$D$33,4,FALSE),0)</f>
        <v>16.5</v>
      </c>
      <c r="G2229" s="5">
        <f t="shared" si="68"/>
        <v>16.5</v>
      </c>
      <c r="H2229">
        <f t="shared" si="69"/>
        <v>15</v>
      </c>
      <c r="I2229" t="str">
        <f>IFERROR(VLOOKUP(tblOrders[[#This Row],[item_id]],Raw_Menu!$A$2:$D$33,3,FALSE),"Unknown")</f>
        <v>Asian</v>
      </c>
    </row>
    <row r="2230" spans="1:9" x14ac:dyDescent="0.25">
      <c r="A2230">
        <v>2229</v>
      </c>
      <c r="B2230">
        <v>991</v>
      </c>
      <c r="C2230" s="1">
        <v>44943</v>
      </c>
      <c r="D2230" s="2">
        <v>0.65517361111111116</v>
      </c>
      <c r="E2230">
        <v>121</v>
      </c>
      <c r="F2230" s="5">
        <f>IFERROR(VLOOKUP(E2230,Raw_Menu!$A$2:$D$33,4,FALSE),0)</f>
        <v>10.5</v>
      </c>
      <c r="G2230" s="5">
        <f t="shared" si="68"/>
        <v>10.5</v>
      </c>
      <c r="H2230">
        <f t="shared" si="69"/>
        <v>15</v>
      </c>
      <c r="I2230" t="str">
        <f>IFERROR(VLOOKUP(tblOrders[[#This Row],[item_id]],Raw_Menu!$A$2:$D$33,3,FALSE),"Unknown")</f>
        <v>Mexican</v>
      </c>
    </row>
    <row r="2231" spans="1:9" x14ac:dyDescent="0.25">
      <c r="A2231">
        <v>2230</v>
      </c>
      <c r="B2231">
        <v>992</v>
      </c>
      <c r="C2231" s="1">
        <v>44943</v>
      </c>
      <c r="D2231" s="2">
        <v>0.65938657407407408</v>
      </c>
      <c r="E2231">
        <v>117</v>
      </c>
      <c r="F2231" s="5">
        <f>IFERROR(VLOOKUP(E2231,Raw_Menu!$A$2:$D$33,4,FALSE),0)</f>
        <v>12.95</v>
      </c>
      <c r="G2231" s="5">
        <f t="shared" si="68"/>
        <v>12.95</v>
      </c>
      <c r="H2231">
        <f t="shared" si="69"/>
        <v>15</v>
      </c>
      <c r="I2231" t="str">
        <f>IFERROR(VLOOKUP(tblOrders[[#This Row],[item_id]],Raw_Menu!$A$2:$D$33,3,FALSE),"Unknown")</f>
        <v>Mexican</v>
      </c>
    </row>
    <row r="2232" spans="1:9" x14ac:dyDescent="0.25">
      <c r="A2232">
        <v>2231</v>
      </c>
      <c r="B2232">
        <v>993</v>
      </c>
      <c r="C2232" s="1">
        <v>44943</v>
      </c>
      <c r="D2232" s="2">
        <v>0.6784606481481481</v>
      </c>
      <c r="E2232">
        <v>101</v>
      </c>
      <c r="F2232" s="5">
        <f>IFERROR(VLOOKUP(E2232,Raw_Menu!$A$2:$D$33,4,FALSE),0)</f>
        <v>12.95</v>
      </c>
      <c r="G2232" s="5">
        <f t="shared" si="68"/>
        <v>12.95</v>
      </c>
      <c r="H2232">
        <f t="shared" si="69"/>
        <v>16</v>
      </c>
      <c r="I2232" t="str">
        <f>IFERROR(VLOOKUP(tblOrders[[#This Row],[item_id]],Raw_Menu!$A$2:$D$33,3,FALSE),"Unknown")</f>
        <v>American</v>
      </c>
    </row>
    <row r="2233" spans="1:9" x14ac:dyDescent="0.25">
      <c r="A2233">
        <v>2232</v>
      </c>
      <c r="B2233">
        <v>994</v>
      </c>
      <c r="C2233" s="1">
        <v>44943</v>
      </c>
      <c r="D2233" s="2">
        <v>0.68034722222222221</v>
      </c>
      <c r="E2233">
        <v>102</v>
      </c>
      <c r="F2233" s="5">
        <f>IFERROR(VLOOKUP(E2233,Raw_Menu!$A$2:$D$33,4,FALSE),0)</f>
        <v>13.95</v>
      </c>
      <c r="G2233" s="5">
        <f t="shared" si="68"/>
        <v>13.95</v>
      </c>
      <c r="H2233">
        <f t="shared" si="69"/>
        <v>16</v>
      </c>
      <c r="I2233" t="str">
        <f>IFERROR(VLOOKUP(tblOrders[[#This Row],[item_id]],Raw_Menu!$A$2:$D$33,3,FALSE),"Unknown")</f>
        <v>American</v>
      </c>
    </row>
    <row r="2234" spans="1:9" x14ac:dyDescent="0.25">
      <c r="A2234">
        <v>2233</v>
      </c>
      <c r="B2234">
        <v>994</v>
      </c>
      <c r="C2234" s="1">
        <v>44943</v>
      </c>
      <c r="D2234" s="2">
        <v>0.68034722222222221</v>
      </c>
      <c r="E2234">
        <v>109</v>
      </c>
      <c r="F2234" s="5">
        <f>IFERROR(VLOOKUP(E2234,Raw_Menu!$A$2:$D$33,4,FALSE),0)</f>
        <v>17.95</v>
      </c>
      <c r="G2234" s="5">
        <f t="shared" si="68"/>
        <v>17.95</v>
      </c>
      <c r="H2234">
        <f t="shared" si="69"/>
        <v>16</v>
      </c>
      <c r="I2234" t="str">
        <f>IFERROR(VLOOKUP(tblOrders[[#This Row],[item_id]],Raw_Menu!$A$2:$D$33,3,FALSE),"Unknown")</f>
        <v>Asian</v>
      </c>
    </row>
    <row r="2235" spans="1:9" x14ac:dyDescent="0.25">
      <c r="A2235">
        <v>2234</v>
      </c>
      <c r="B2235">
        <v>994</v>
      </c>
      <c r="C2235" s="1">
        <v>44943</v>
      </c>
      <c r="D2235" s="2">
        <v>0.68034722222222221</v>
      </c>
      <c r="E2235">
        <v>106</v>
      </c>
      <c r="F2235" s="5">
        <f>IFERROR(VLOOKUP(E2235,Raw_Menu!$A$2:$D$33,4,FALSE),0)</f>
        <v>7</v>
      </c>
      <c r="G2235" s="5">
        <f t="shared" si="68"/>
        <v>7</v>
      </c>
      <c r="H2235">
        <f t="shared" si="69"/>
        <v>16</v>
      </c>
      <c r="I2235" t="str">
        <f>IFERROR(VLOOKUP(tblOrders[[#This Row],[item_id]],Raw_Menu!$A$2:$D$33,3,FALSE),"Unknown")</f>
        <v>American</v>
      </c>
    </row>
    <row r="2236" spans="1:9" x14ac:dyDescent="0.25">
      <c r="A2236">
        <v>2235</v>
      </c>
      <c r="B2236">
        <v>994</v>
      </c>
      <c r="C2236" s="1">
        <v>44943</v>
      </c>
      <c r="D2236" s="2">
        <v>0.68034722222222221</v>
      </c>
      <c r="E2236">
        <v>106</v>
      </c>
      <c r="F2236" s="5">
        <f>IFERROR(VLOOKUP(E2236,Raw_Menu!$A$2:$D$33,4,FALSE),0)</f>
        <v>7</v>
      </c>
      <c r="G2236" s="5">
        <f t="shared" si="68"/>
        <v>7</v>
      </c>
      <c r="H2236">
        <f t="shared" si="69"/>
        <v>16</v>
      </c>
      <c r="I2236" t="str">
        <f>IFERROR(VLOOKUP(tblOrders[[#This Row],[item_id]],Raw_Menu!$A$2:$D$33,3,FALSE),"Unknown")</f>
        <v>American</v>
      </c>
    </row>
    <row r="2237" spans="1:9" x14ac:dyDescent="0.25">
      <c r="A2237">
        <v>2236</v>
      </c>
      <c r="B2237">
        <v>995</v>
      </c>
      <c r="C2237" s="1">
        <v>44943</v>
      </c>
      <c r="D2237" s="2">
        <v>0.70659722222222221</v>
      </c>
      <c r="E2237">
        <v>102</v>
      </c>
      <c r="F2237" s="5">
        <f>IFERROR(VLOOKUP(E2237,Raw_Menu!$A$2:$D$33,4,FALSE),0)</f>
        <v>13.95</v>
      </c>
      <c r="G2237" s="5">
        <f t="shared" si="68"/>
        <v>13.95</v>
      </c>
      <c r="H2237">
        <f t="shared" si="69"/>
        <v>16</v>
      </c>
      <c r="I2237" t="str">
        <f>IFERROR(VLOOKUP(tblOrders[[#This Row],[item_id]],Raw_Menu!$A$2:$D$33,3,FALSE),"Unknown")</f>
        <v>American</v>
      </c>
    </row>
    <row r="2238" spans="1:9" x14ac:dyDescent="0.25">
      <c r="A2238">
        <v>2237</v>
      </c>
      <c r="B2238">
        <v>996</v>
      </c>
      <c r="C2238" s="1">
        <v>44943</v>
      </c>
      <c r="D2238" s="2">
        <v>0.71605324074074073</v>
      </c>
      <c r="E2238">
        <v>110</v>
      </c>
      <c r="F2238" s="5">
        <f>IFERROR(VLOOKUP(E2238,Raw_Menu!$A$2:$D$33,4,FALSE),0)</f>
        <v>17.95</v>
      </c>
      <c r="G2238" s="5">
        <f t="shared" si="68"/>
        <v>17.95</v>
      </c>
      <c r="H2238">
        <f t="shared" si="69"/>
        <v>17</v>
      </c>
      <c r="I2238" t="str">
        <f>IFERROR(VLOOKUP(tblOrders[[#This Row],[item_id]],Raw_Menu!$A$2:$D$33,3,FALSE),"Unknown")</f>
        <v>Asian</v>
      </c>
    </row>
    <row r="2239" spans="1:9" x14ac:dyDescent="0.25">
      <c r="A2239">
        <v>2238</v>
      </c>
      <c r="B2239">
        <v>996</v>
      </c>
      <c r="C2239" s="1">
        <v>44943</v>
      </c>
      <c r="D2239" s="2">
        <v>0.71605324074074073</v>
      </c>
      <c r="E2239">
        <v>110</v>
      </c>
      <c r="F2239" s="5">
        <f>IFERROR(VLOOKUP(E2239,Raw_Menu!$A$2:$D$33,4,FALSE),0)</f>
        <v>17.95</v>
      </c>
      <c r="G2239" s="5">
        <f t="shared" si="68"/>
        <v>17.95</v>
      </c>
      <c r="H2239">
        <f t="shared" si="69"/>
        <v>17</v>
      </c>
      <c r="I2239" t="str">
        <f>IFERROR(VLOOKUP(tblOrders[[#This Row],[item_id]],Raw_Menu!$A$2:$D$33,3,FALSE),"Unknown")</f>
        <v>Asian</v>
      </c>
    </row>
    <row r="2240" spans="1:9" x14ac:dyDescent="0.25">
      <c r="A2240">
        <v>2239</v>
      </c>
      <c r="B2240">
        <v>996</v>
      </c>
      <c r="C2240" s="1">
        <v>44943</v>
      </c>
      <c r="D2240" s="2">
        <v>0.71605324074074073</v>
      </c>
      <c r="E2240">
        <v>111</v>
      </c>
      <c r="F2240" s="5">
        <f>IFERROR(VLOOKUP(E2240,Raw_Menu!$A$2:$D$33,4,FALSE),0)</f>
        <v>11.95</v>
      </c>
      <c r="G2240" s="5">
        <f t="shared" si="68"/>
        <v>11.95</v>
      </c>
      <c r="H2240">
        <f t="shared" si="69"/>
        <v>17</v>
      </c>
      <c r="I2240" t="str">
        <f>IFERROR(VLOOKUP(tblOrders[[#This Row],[item_id]],Raw_Menu!$A$2:$D$33,3,FALSE),"Unknown")</f>
        <v>Asian</v>
      </c>
    </row>
    <row r="2241" spans="1:9" x14ac:dyDescent="0.25">
      <c r="A2241">
        <v>2240</v>
      </c>
      <c r="B2241">
        <v>996</v>
      </c>
      <c r="C2241" s="1">
        <v>44943</v>
      </c>
      <c r="D2241" s="2">
        <v>0.71605324074074073</v>
      </c>
      <c r="E2241">
        <v>130</v>
      </c>
      <c r="F2241" s="5">
        <f>IFERROR(VLOOKUP(E2241,Raw_Menu!$A$2:$D$33,4,FALSE),0)</f>
        <v>19.95</v>
      </c>
      <c r="G2241" s="5">
        <f t="shared" si="68"/>
        <v>19.95</v>
      </c>
      <c r="H2241">
        <f t="shared" si="69"/>
        <v>17</v>
      </c>
      <c r="I2241" t="str">
        <f>IFERROR(VLOOKUP(tblOrders[[#This Row],[item_id]],Raw_Menu!$A$2:$D$33,3,FALSE),"Unknown")</f>
        <v>Italian</v>
      </c>
    </row>
    <row r="2242" spans="1:9" x14ac:dyDescent="0.25">
      <c r="A2242">
        <v>2241</v>
      </c>
      <c r="B2242">
        <v>997</v>
      </c>
      <c r="C2242" s="1">
        <v>44943</v>
      </c>
      <c r="D2242" s="2">
        <v>0.71974537037037034</v>
      </c>
      <c r="E2242">
        <v>129</v>
      </c>
      <c r="F2242" s="5">
        <f>IFERROR(VLOOKUP(E2242,Raw_Menu!$A$2:$D$33,4,FALSE),0)</f>
        <v>15.5</v>
      </c>
      <c r="G2242" s="5">
        <f t="shared" ref="G2242:G2305" si="70">VALUE(F2242)</f>
        <v>15.5</v>
      </c>
      <c r="H2242">
        <f t="shared" ref="H2242:H2305" si="71">HOUR(D2242)</f>
        <v>17</v>
      </c>
      <c r="I2242" t="str">
        <f>IFERROR(VLOOKUP(tblOrders[[#This Row],[item_id]],Raw_Menu!$A$2:$D$33,3,FALSE),"Unknown")</f>
        <v>Italian</v>
      </c>
    </row>
    <row r="2243" spans="1:9" x14ac:dyDescent="0.25">
      <c r="A2243">
        <v>2242</v>
      </c>
      <c r="B2243">
        <v>998</v>
      </c>
      <c r="C2243" s="1">
        <v>44943</v>
      </c>
      <c r="D2243" s="2">
        <v>0.72171296296296295</v>
      </c>
      <c r="E2243">
        <v>110</v>
      </c>
      <c r="F2243" s="5">
        <f>IFERROR(VLOOKUP(E2243,Raw_Menu!$A$2:$D$33,4,FALSE),0)</f>
        <v>17.95</v>
      </c>
      <c r="G2243" s="5">
        <f t="shared" si="70"/>
        <v>17.95</v>
      </c>
      <c r="H2243">
        <f t="shared" si="71"/>
        <v>17</v>
      </c>
      <c r="I2243" t="str">
        <f>IFERROR(VLOOKUP(tblOrders[[#This Row],[item_id]],Raw_Menu!$A$2:$D$33,3,FALSE),"Unknown")</f>
        <v>Asian</v>
      </c>
    </row>
    <row r="2244" spans="1:9" x14ac:dyDescent="0.25">
      <c r="A2244">
        <v>2243</v>
      </c>
      <c r="B2244">
        <v>999</v>
      </c>
      <c r="C2244" s="1">
        <v>44943</v>
      </c>
      <c r="D2244" s="2">
        <v>0.72319444444444447</v>
      </c>
      <c r="E2244">
        <v>105</v>
      </c>
      <c r="F2244" s="5">
        <f>IFERROR(VLOOKUP(E2244,Raw_Menu!$A$2:$D$33,4,FALSE),0)</f>
        <v>7</v>
      </c>
      <c r="G2244" s="5">
        <f t="shared" si="70"/>
        <v>7</v>
      </c>
      <c r="H2244">
        <f t="shared" si="71"/>
        <v>17</v>
      </c>
      <c r="I2244" t="str">
        <f>IFERROR(VLOOKUP(tblOrders[[#This Row],[item_id]],Raw_Menu!$A$2:$D$33,3,FALSE),"Unknown")</f>
        <v>American</v>
      </c>
    </row>
    <row r="2245" spans="1:9" x14ac:dyDescent="0.25">
      <c r="A2245">
        <v>2244</v>
      </c>
      <c r="B2245">
        <v>1000</v>
      </c>
      <c r="C2245" s="1">
        <v>44943</v>
      </c>
      <c r="D2245" s="2">
        <v>0.7252777777777778</v>
      </c>
      <c r="E2245">
        <v>115</v>
      </c>
      <c r="F2245" s="5">
        <f>IFERROR(VLOOKUP(E2245,Raw_Menu!$A$2:$D$33,4,FALSE),0)</f>
        <v>11.95</v>
      </c>
      <c r="G2245" s="5">
        <f t="shared" si="70"/>
        <v>11.95</v>
      </c>
      <c r="H2245">
        <f t="shared" si="71"/>
        <v>17</v>
      </c>
      <c r="I2245" t="str">
        <f>IFERROR(VLOOKUP(tblOrders[[#This Row],[item_id]],Raw_Menu!$A$2:$D$33,3,FALSE),"Unknown")</f>
        <v>Mexican</v>
      </c>
    </row>
    <row r="2246" spans="1:9" x14ac:dyDescent="0.25">
      <c r="A2246">
        <v>2245</v>
      </c>
      <c r="B2246">
        <v>1000</v>
      </c>
      <c r="C2246" s="1">
        <v>44943</v>
      </c>
      <c r="D2246" s="2">
        <v>0.7252777777777778</v>
      </c>
      <c r="E2246">
        <v>128</v>
      </c>
      <c r="F2246" s="5">
        <f>IFERROR(VLOOKUP(E2246,Raw_Menu!$A$2:$D$33,4,FALSE),0)</f>
        <v>15.5</v>
      </c>
      <c r="G2246" s="5">
        <f t="shared" si="70"/>
        <v>15.5</v>
      </c>
      <c r="H2246">
        <f t="shared" si="71"/>
        <v>17</v>
      </c>
      <c r="I2246" t="str">
        <f>IFERROR(VLOOKUP(tblOrders[[#This Row],[item_id]],Raw_Menu!$A$2:$D$33,3,FALSE),"Unknown")</f>
        <v>Italian</v>
      </c>
    </row>
    <row r="2247" spans="1:9" x14ac:dyDescent="0.25">
      <c r="A2247">
        <v>2246</v>
      </c>
      <c r="B2247">
        <v>1001</v>
      </c>
      <c r="C2247" s="1">
        <v>44943</v>
      </c>
      <c r="D2247" s="2">
        <v>0.72783564814814816</v>
      </c>
      <c r="E2247">
        <v>107</v>
      </c>
      <c r="F2247" s="5">
        <f>IFERROR(VLOOKUP(E2247,Raw_Menu!$A$2:$D$33,4,FALSE),0)</f>
        <v>16.5</v>
      </c>
      <c r="G2247" s="5">
        <f t="shared" si="70"/>
        <v>16.5</v>
      </c>
      <c r="H2247">
        <f t="shared" si="71"/>
        <v>17</v>
      </c>
      <c r="I2247" t="str">
        <f>IFERROR(VLOOKUP(tblOrders[[#This Row],[item_id]],Raw_Menu!$A$2:$D$33,3,FALSE),"Unknown")</f>
        <v>Asian</v>
      </c>
    </row>
    <row r="2248" spans="1:9" x14ac:dyDescent="0.25">
      <c r="A2248">
        <v>2247</v>
      </c>
      <c r="B2248">
        <v>1001</v>
      </c>
      <c r="C2248" s="1">
        <v>44943</v>
      </c>
      <c r="D2248" s="2">
        <v>0.72783564814814816</v>
      </c>
      <c r="E2248">
        <v>113</v>
      </c>
      <c r="F2248" s="5">
        <f>IFERROR(VLOOKUP(E2248,Raw_Menu!$A$2:$D$33,4,FALSE),0)</f>
        <v>5</v>
      </c>
      <c r="G2248" s="5">
        <f t="shared" si="70"/>
        <v>5</v>
      </c>
      <c r="H2248">
        <f t="shared" si="71"/>
        <v>17</v>
      </c>
      <c r="I2248" t="str">
        <f>IFERROR(VLOOKUP(tblOrders[[#This Row],[item_id]],Raw_Menu!$A$2:$D$33,3,FALSE),"Unknown")</f>
        <v>Asian</v>
      </c>
    </row>
    <row r="2249" spans="1:9" x14ac:dyDescent="0.25">
      <c r="A2249">
        <v>2248</v>
      </c>
      <c r="B2249">
        <v>1001</v>
      </c>
      <c r="C2249" s="1">
        <v>44943</v>
      </c>
      <c r="D2249" s="2">
        <v>0.72783564814814816</v>
      </c>
      <c r="E2249">
        <v>122</v>
      </c>
      <c r="F2249" s="5">
        <f>IFERROR(VLOOKUP(E2249,Raw_Menu!$A$2:$D$33,4,FALSE),0)</f>
        <v>7</v>
      </c>
      <c r="G2249" s="5">
        <f t="shared" si="70"/>
        <v>7</v>
      </c>
      <c r="H2249">
        <f t="shared" si="71"/>
        <v>17</v>
      </c>
      <c r="I2249" t="str">
        <f>IFERROR(VLOOKUP(tblOrders[[#This Row],[item_id]],Raw_Menu!$A$2:$D$33,3,FALSE),"Unknown")</f>
        <v>Mexican</v>
      </c>
    </row>
    <row r="2250" spans="1:9" x14ac:dyDescent="0.25">
      <c r="A2250">
        <v>2249</v>
      </c>
      <c r="B2250">
        <v>1002</v>
      </c>
      <c r="C2250" s="1">
        <v>44943</v>
      </c>
      <c r="D2250" s="2">
        <v>0.72894675925925922</v>
      </c>
      <c r="E2250">
        <v>101</v>
      </c>
      <c r="F2250" s="5">
        <f>IFERROR(VLOOKUP(E2250,Raw_Menu!$A$2:$D$33,4,FALSE),0)</f>
        <v>12.95</v>
      </c>
      <c r="G2250" s="5">
        <f t="shared" si="70"/>
        <v>12.95</v>
      </c>
      <c r="H2250">
        <f t="shared" si="71"/>
        <v>17</v>
      </c>
      <c r="I2250" t="str">
        <f>IFERROR(VLOOKUP(tblOrders[[#This Row],[item_id]],Raw_Menu!$A$2:$D$33,3,FALSE),"Unknown")</f>
        <v>American</v>
      </c>
    </row>
    <row r="2251" spans="1:9" x14ac:dyDescent="0.25">
      <c r="A2251">
        <v>2250</v>
      </c>
      <c r="B2251">
        <v>1002</v>
      </c>
      <c r="C2251" s="1">
        <v>44943</v>
      </c>
      <c r="D2251" s="2">
        <v>0.72894675925925922</v>
      </c>
      <c r="E2251">
        <v>104</v>
      </c>
      <c r="F2251" s="5">
        <f>IFERROR(VLOOKUP(E2251,Raw_Menu!$A$2:$D$33,4,FALSE),0)</f>
        <v>10.5</v>
      </c>
      <c r="G2251" s="5">
        <f t="shared" si="70"/>
        <v>10.5</v>
      </c>
      <c r="H2251">
        <f t="shared" si="71"/>
        <v>17</v>
      </c>
      <c r="I2251" t="str">
        <f>IFERROR(VLOOKUP(tblOrders[[#This Row],[item_id]],Raw_Menu!$A$2:$D$33,3,FALSE),"Unknown")</f>
        <v>American</v>
      </c>
    </row>
    <row r="2252" spans="1:9" x14ac:dyDescent="0.25">
      <c r="A2252">
        <v>2251</v>
      </c>
      <c r="B2252">
        <v>1003</v>
      </c>
      <c r="C2252" s="1">
        <v>44943</v>
      </c>
      <c r="D2252" s="2">
        <v>0.73004629629629625</v>
      </c>
      <c r="E2252">
        <v>102</v>
      </c>
      <c r="F2252" s="5">
        <f>IFERROR(VLOOKUP(E2252,Raw_Menu!$A$2:$D$33,4,FALSE),0)</f>
        <v>13.95</v>
      </c>
      <c r="G2252" s="5">
        <f t="shared" si="70"/>
        <v>13.95</v>
      </c>
      <c r="H2252">
        <f t="shared" si="71"/>
        <v>17</v>
      </c>
      <c r="I2252" t="str">
        <f>IFERROR(VLOOKUP(tblOrders[[#This Row],[item_id]],Raw_Menu!$A$2:$D$33,3,FALSE),"Unknown")</f>
        <v>American</v>
      </c>
    </row>
    <row r="2253" spans="1:9" x14ac:dyDescent="0.25">
      <c r="A2253">
        <v>2252</v>
      </c>
      <c r="B2253">
        <v>1003</v>
      </c>
      <c r="C2253" s="1">
        <v>44943</v>
      </c>
      <c r="D2253" s="2">
        <v>0.73004629629629625</v>
      </c>
      <c r="E2253">
        <v>102</v>
      </c>
      <c r="F2253" s="5">
        <f>IFERROR(VLOOKUP(E2253,Raw_Menu!$A$2:$D$33,4,FALSE),0)</f>
        <v>13.95</v>
      </c>
      <c r="G2253" s="5">
        <f t="shared" si="70"/>
        <v>13.95</v>
      </c>
      <c r="H2253">
        <f t="shared" si="71"/>
        <v>17</v>
      </c>
      <c r="I2253" t="str">
        <f>IFERROR(VLOOKUP(tblOrders[[#This Row],[item_id]],Raw_Menu!$A$2:$D$33,3,FALSE),"Unknown")</f>
        <v>American</v>
      </c>
    </row>
    <row r="2254" spans="1:9" x14ac:dyDescent="0.25">
      <c r="A2254">
        <v>2253</v>
      </c>
      <c r="B2254">
        <v>1003</v>
      </c>
      <c r="C2254" s="1">
        <v>44943</v>
      </c>
      <c r="D2254" s="2">
        <v>0.73004629629629625</v>
      </c>
      <c r="E2254">
        <v>113</v>
      </c>
      <c r="F2254" s="5">
        <f>IFERROR(VLOOKUP(E2254,Raw_Menu!$A$2:$D$33,4,FALSE),0)</f>
        <v>5</v>
      </c>
      <c r="G2254" s="5">
        <f t="shared" si="70"/>
        <v>5</v>
      </c>
      <c r="H2254">
        <f t="shared" si="71"/>
        <v>17</v>
      </c>
      <c r="I2254" t="str">
        <f>IFERROR(VLOOKUP(tblOrders[[#This Row],[item_id]],Raw_Menu!$A$2:$D$33,3,FALSE),"Unknown")</f>
        <v>Asian</v>
      </c>
    </row>
    <row r="2255" spans="1:9" x14ac:dyDescent="0.25">
      <c r="A2255">
        <v>2254</v>
      </c>
      <c r="B2255">
        <v>1004</v>
      </c>
      <c r="C2255" s="1">
        <v>44943</v>
      </c>
      <c r="D2255" s="2">
        <v>0.73894675925925923</v>
      </c>
      <c r="E2255" t="s">
        <v>95</v>
      </c>
      <c r="F2255" s="5">
        <f>IFERROR(VLOOKUP(E2255,Raw_Menu!$A$2:$D$33,4,FALSE),0)</f>
        <v>0</v>
      </c>
      <c r="G2255" s="5">
        <f t="shared" si="70"/>
        <v>0</v>
      </c>
      <c r="H2255">
        <f t="shared" si="71"/>
        <v>17</v>
      </c>
      <c r="I2255" t="str">
        <f>IFERROR(VLOOKUP(tblOrders[[#This Row],[item_id]],Raw_Menu!$A$2:$D$33,3,FALSE),"Unknown")</f>
        <v>Unknown</v>
      </c>
    </row>
    <row r="2256" spans="1:9" x14ac:dyDescent="0.25">
      <c r="A2256">
        <v>2255</v>
      </c>
      <c r="B2256">
        <v>1005</v>
      </c>
      <c r="C2256" s="1">
        <v>44943</v>
      </c>
      <c r="D2256" s="2">
        <v>0.7429513888888889</v>
      </c>
      <c r="E2256">
        <v>101</v>
      </c>
      <c r="F2256" s="5">
        <f>IFERROR(VLOOKUP(E2256,Raw_Menu!$A$2:$D$33,4,FALSE),0)</f>
        <v>12.95</v>
      </c>
      <c r="G2256" s="5">
        <f t="shared" si="70"/>
        <v>12.95</v>
      </c>
      <c r="H2256">
        <f t="shared" si="71"/>
        <v>17</v>
      </c>
      <c r="I2256" t="str">
        <f>IFERROR(VLOOKUP(tblOrders[[#This Row],[item_id]],Raw_Menu!$A$2:$D$33,3,FALSE),"Unknown")</f>
        <v>American</v>
      </c>
    </row>
    <row r="2257" spans="1:9" x14ac:dyDescent="0.25">
      <c r="A2257">
        <v>2256</v>
      </c>
      <c r="B2257">
        <v>1005</v>
      </c>
      <c r="C2257" s="1">
        <v>44943</v>
      </c>
      <c r="D2257" s="2">
        <v>0.7429513888888889</v>
      </c>
      <c r="E2257">
        <v>120</v>
      </c>
      <c r="F2257" s="5">
        <f>IFERROR(VLOOKUP(E2257,Raw_Menu!$A$2:$D$33,4,FALSE),0)</f>
        <v>13.95</v>
      </c>
      <c r="G2257" s="5">
        <f t="shared" si="70"/>
        <v>13.95</v>
      </c>
      <c r="H2257">
        <f t="shared" si="71"/>
        <v>17</v>
      </c>
      <c r="I2257" t="str">
        <f>IFERROR(VLOOKUP(tblOrders[[#This Row],[item_id]],Raw_Menu!$A$2:$D$33,3,FALSE),"Unknown")</f>
        <v>Mexican</v>
      </c>
    </row>
    <row r="2258" spans="1:9" x14ac:dyDescent="0.25">
      <c r="A2258">
        <v>2257</v>
      </c>
      <c r="B2258">
        <v>1006</v>
      </c>
      <c r="C2258" s="1">
        <v>44943</v>
      </c>
      <c r="D2258" s="2">
        <v>0.76958333333333329</v>
      </c>
      <c r="E2258">
        <v>106</v>
      </c>
      <c r="F2258" s="5">
        <f>IFERROR(VLOOKUP(E2258,Raw_Menu!$A$2:$D$33,4,FALSE),0)</f>
        <v>7</v>
      </c>
      <c r="G2258" s="5">
        <f t="shared" si="70"/>
        <v>7</v>
      </c>
      <c r="H2258">
        <f t="shared" si="71"/>
        <v>18</v>
      </c>
      <c r="I2258" t="str">
        <f>IFERROR(VLOOKUP(tblOrders[[#This Row],[item_id]],Raw_Menu!$A$2:$D$33,3,FALSE),"Unknown")</f>
        <v>American</v>
      </c>
    </row>
    <row r="2259" spans="1:9" x14ac:dyDescent="0.25">
      <c r="A2259">
        <v>2258</v>
      </c>
      <c r="B2259">
        <v>1006</v>
      </c>
      <c r="C2259" s="1">
        <v>44943</v>
      </c>
      <c r="D2259" s="2">
        <v>0.76958333333333329</v>
      </c>
      <c r="E2259">
        <v>132</v>
      </c>
      <c r="F2259" s="5">
        <f>IFERROR(VLOOKUP(E2259,Raw_Menu!$A$2:$D$33,4,FALSE),0)</f>
        <v>16.95</v>
      </c>
      <c r="G2259" s="5">
        <f t="shared" si="70"/>
        <v>16.95</v>
      </c>
      <c r="H2259">
        <f t="shared" si="71"/>
        <v>18</v>
      </c>
      <c r="I2259" t="str">
        <f>IFERROR(VLOOKUP(tblOrders[[#This Row],[item_id]],Raw_Menu!$A$2:$D$33,3,FALSE),"Unknown")</f>
        <v>Italian</v>
      </c>
    </row>
    <row r="2260" spans="1:9" x14ac:dyDescent="0.25">
      <c r="A2260">
        <v>2259</v>
      </c>
      <c r="B2260">
        <v>1007</v>
      </c>
      <c r="C2260" s="1">
        <v>44943</v>
      </c>
      <c r="D2260" s="2">
        <v>0.77456018518518521</v>
      </c>
      <c r="E2260">
        <v>132</v>
      </c>
      <c r="F2260" s="5">
        <f>IFERROR(VLOOKUP(E2260,Raw_Menu!$A$2:$D$33,4,FALSE),0)</f>
        <v>16.95</v>
      </c>
      <c r="G2260" s="5">
        <f t="shared" si="70"/>
        <v>16.95</v>
      </c>
      <c r="H2260">
        <f t="shared" si="71"/>
        <v>18</v>
      </c>
      <c r="I2260" t="str">
        <f>IFERROR(VLOOKUP(tblOrders[[#This Row],[item_id]],Raw_Menu!$A$2:$D$33,3,FALSE),"Unknown")</f>
        <v>Italian</v>
      </c>
    </row>
    <row r="2261" spans="1:9" x14ac:dyDescent="0.25">
      <c r="A2261">
        <v>2260</v>
      </c>
      <c r="B2261">
        <v>1008</v>
      </c>
      <c r="C2261" s="1">
        <v>44943</v>
      </c>
      <c r="D2261" s="2">
        <v>0.78471064814814817</v>
      </c>
      <c r="E2261">
        <v>108</v>
      </c>
      <c r="F2261" s="5">
        <f>IFERROR(VLOOKUP(E2261,Raw_Menu!$A$2:$D$33,4,FALSE),0)</f>
        <v>14.5</v>
      </c>
      <c r="G2261" s="5">
        <f t="shared" si="70"/>
        <v>14.5</v>
      </c>
      <c r="H2261">
        <f t="shared" si="71"/>
        <v>18</v>
      </c>
      <c r="I2261" t="str">
        <f>IFERROR(VLOOKUP(tblOrders[[#This Row],[item_id]],Raw_Menu!$A$2:$D$33,3,FALSE),"Unknown")</f>
        <v>Asian</v>
      </c>
    </row>
    <row r="2262" spans="1:9" x14ac:dyDescent="0.25">
      <c r="A2262">
        <v>2261</v>
      </c>
      <c r="B2262">
        <v>1008</v>
      </c>
      <c r="C2262" s="1">
        <v>44943</v>
      </c>
      <c r="D2262" s="2">
        <v>0.78471064814814817</v>
      </c>
      <c r="E2262">
        <v>114</v>
      </c>
      <c r="F2262" s="5">
        <f>IFERROR(VLOOKUP(E2262,Raw_Menu!$A$2:$D$33,4,FALSE),0)</f>
        <v>9</v>
      </c>
      <c r="G2262" s="5">
        <f t="shared" si="70"/>
        <v>9</v>
      </c>
      <c r="H2262">
        <f t="shared" si="71"/>
        <v>18</v>
      </c>
      <c r="I2262" t="str">
        <f>IFERROR(VLOOKUP(tblOrders[[#This Row],[item_id]],Raw_Menu!$A$2:$D$33,3,FALSE),"Unknown")</f>
        <v>Asian</v>
      </c>
    </row>
    <row r="2263" spans="1:9" x14ac:dyDescent="0.25">
      <c r="A2263">
        <v>2262</v>
      </c>
      <c r="B2263">
        <v>1009</v>
      </c>
      <c r="C2263" s="1">
        <v>44943</v>
      </c>
      <c r="D2263" s="2">
        <v>0.79055555555555557</v>
      </c>
      <c r="E2263">
        <v>108</v>
      </c>
      <c r="F2263" s="5">
        <f>IFERROR(VLOOKUP(E2263,Raw_Menu!$A$2:$D$33,4,FALSE),0)</f>
        <v>14.5</v>
      </c>
      <c r="G2263" s="5">
        <f t="shared" si="70"/>
        <v>14.5</v>
      </c>
      <c r="H2263">
        <f t="shared" si="71"/>
        <v>18</v>
      </c>
      <c r="I2263" t="str">
        <f>IFERROR(VLOOKUP(tblOrders[[#This Row],[item_id]],Raw_Menu!$A$2:$D$33,3,FALSE),"Unknown")</f>
        <v>Asian</v>
      </c>
    </row>
    <row r="2264" spans="1:9" x14ac:dyDescent="0.25">
      <c r="A2264">
        <v>2263</v>
      </c>
      <c r="B2264">
        <v>1009</v>
      </c>
      <c r="C2264" s="1">
        <v>44943</v>
      </c>
      <c r="D2264" s="2">
        <v>0.79055555555555557</v>
      </c>
      <c r="E2264">
        <v>126</v>
      </c>
      <c r="F2264" s="5">
        <f>IFERROR(VLOOKUP(E2264,Raw_Menu!$A$2:$D$33,4,FALSE),0)</f>
        <v>14.5</v>
      </c>
      <c r="G2264" s="5">
        <f t="shared" si="70"/>
        <v>14.5</v>
      </c>
      <c r="H2264">
        <f t="shared" si="71"/>
        <v>18</v>
      </c>
      <c r="I2264" t="str">
        <f>IFERROR(VLOOKUP(tblOrders[[#This Row],[item_id]],Raw_Menu!$A$2:$D$33,3,FALSE),"Unknown")</f>
        <v>Italian</v>
      </c>
    </row>
    <row r="2265" spans="1:9" x14ac:dyDescent="0.25">
      <c r="A2265">
        <v>2264</v>
      </c>
      <c r="B2265">
        <v>1010</v>
      </c>
      <c r="C2265" s="1">
        <v>44943</v>
      </c>
      <c r="D2265" s="2">
        <v>0.80221064814814813</v>
      </c>
      <c r="E2265">
        <v>107</v>
      </c>
      <c r="F2265" s="5">
        <f>IFERROR(VLOOKUP(E2265,Raw_Menu!$A$2:$D$33,4,FALSE),0)</f>
        <v>16.5</v>
      </c>
      <c r="G2265" s="5">
        <f t="shared" si="70"/>
        <v>16.5</v>
      </c>
      <c r="H2265">
        <f t="shared" si="71"/>
        <v>19</v>
      </c>
      <c r="I2265" t="str">
        <f>IFERROR(VLOOKUP(tblOrders[[#This Row],[item_id]],Raw_Menu!$A$2:$D$33,3,FALSE),"Unknown")</f>
        <v>Asian</v>
      </c>
    </row>
    <row r="2266" spans="1:9" x14ac:dyDescent="0.25">
      <c r="A2266">
        <v>2265</v>
      </c>
      <c r="B2266">
        <v>1010</v>
      </c>
      <c r="C2266" s="1">
        <v>44943</v>
      </c>
      <c r="D2266" s="2">
        <v>0.80221064814814813</v>
      </c>
      <c r="E2266">
        <v>103</v>
      </c>
      <c r="F2266" s="5">
        <f>IFERROR(VLOOKUP(E2266,Raw_Menu!$A$2:$D$33,4,FALSE),0)</f>
        <v>9</v>
      </c>
      <c r="G2266" s="5">
        <f t="shared" si="70"/>
        <v>9</v>
      </c>
      <c r="H2266">
        <f t="shared" si="71"/>
        <v>19</v>
      </c>
      <c r="I2266" t="str">
        <f>IFERROR(VLOOKUP(tblOrders[[#This Row],[item_id]],Raw_Menu!$A$2:$D$33,3,FALSE),"Unknown")</f>
        <v>American</v>
      </c>
    </row>
    <row r="2267" spans="1:9" x14ac:dyDescent="0.25">
      <c r="A2267">
        <v>2266</v>
      </c>
      <c r="B2267">
        <v>1010</v>
      </c>
      <c r="C2267" s="1">
        <v>44943</v>
      </c>
      <c r="D2267" s="2">
        <v>0.80221064814814813</v>
      </c>
      <c r="E2267">
        <v>127</v>
      </c>
      <c r="F2267" s="5">
        <f>IFERROR(VLOOKUP(E2267,Raw_Menu!$A$2:$D$33,4,FALSE),0)</f>
        <v>17.95</v>
      </c>
      <c r="G2267" s="5">
        <f t="shared" si="70"/>
        <v>17.95</v>
      </c>
      <c r="H2267">
        <f t="shared" si="71"/>
        <v>19</v>
      </c>
      <c r="I2267" t="str">
        <f>IFERROR(VLOOKUP(tblOrders[[#This Row],[item_id]],Raw_Menu!$A$2:$D$33,3,FALSE),"Unknown")</f>
        <v>Italian</v>
      </c>
    </row>
    <row r="2268" spans="1:9" x14ac:dyDescent="0.25">
      <c r="A2268">
        <v>2267</v>
      </c>
      <c r="B2268">
        <v>1011</v>
      </c>
      <c r="C2268" s="1">
        <v>44943</v>
      </c>
      <c r="D2268" s="2">
        <v>0.80578703703703702</v>
      </c>
      <c r="E2268">
        <v>112</v>
      </c>
      <c r="F2268" s="5">
        <f>IFERROR(VLOOKUP(E2268,Raw_Menu!$A$2:$D$33,4,FALSE),0)</f>
        <v>14.95</v>
      </c>
      <c r="G2268" s="5">
        <f t="shared" si="70"/>
        <v>14.95</v>
      </c>
      <c r="H2268">
        <f t="shared" si="71"/>
        <v>19</v>
      </c>
      <c r="I2268" t="str">
        <f>IFERROR(VLOOKUP(tblOrders[[#This Row],[item_id]],Raw_Menu!$A$2:$D$33,3,FALSE),"Unknown")</f>
        <v>Asian</v>
      </c>
    </row>
    <row r="2269" spans="1:9" x14ac:dyDescent="0.25">
      <c r="A2269">
        <v>2268</v>
      </c>
      <c r="B2269">
        <v>1012</v>
      </c>
      <c r="C2269" s="1">
        <v>44943</v>
      </c>
      <c r="D2269" s="2">
        <v>0.80939814814814814</v>
      </c>
      <c r="E2269">
        <v>126</v>
      </c>
      <c r="F2269" s="5">
        <f>IFERROR(VLOOKUP(E2269,Raw_Menu!$A$2:$D$33,4,FALSE),0)</f>
        <v>14.5</v>
      </c>
      <c r="G2269" s="5">
        <f t="shared" si="70"/>
        <v>14.5</v>
      </c>
      <c r="H2269">
        <f t="shared" si="71"/>
        <v>19</v>
      </c>
      <c r="I2269" t="str">
        <f>IFERROR(VLOOKUP(tblOrders[[#This Row],[item_id]],Raw_Menu!$A$2:$D$33,3,FALSE),"Unknown")</f>
        <v>Italian</v>
      </c>
    </row>
    <row r="2270" spans="1:9" x14ac:dyDescent="0.25">
      <c r="A2270">
        <v>2269</v>
      </c>
      <c r="B2270">
        <v>1012</v>
      </c>
      <c r="C2270" s="1">
        <v>44943</v>
      </c>
      <c r="D2270" s="2">
        <v>0.80939814814814814</v>
      </c>
      <c r="E2270">
        <v>119</v>
      </c>
      <c r="F2270" s="5">
        <f>IFERROR(VLOOKUP(E2270,Raw_Menu!$A$2:$D$33,4,FALSE),0)</f>
        <v>11.95</v>
      </c>
      <c r="G2270" s="5">
        <f t="shared" si="70"/>
        <v>11.95</v>
      </c>
      <c r="H2270">
        <f t="shared" si="71"/>
        <v>19</v>
      </c>
      <c r="I2270" t="str">
        <f>IFERROR(VLOOKUP(tblOrders[[#This Row],[item_id]],Raw_Menu!$A$2:$D$33,3,FALSE),"Unknown")</f>
        <v>Mexican</v>
      </c>
    </row>
    <row r="2271" spans="1:9" x14ac:dyDescent="0.25">
      <c r="A2271">
        <v>2270</v>
      </c>
      <c r="B2271">
        <v>1013</v>
      </c>
      <c r="C2271" s="1">
        <v>44943</v>
      </c>
      <c r="D2271" s="2">
        <v>0.81018518518518523</v>
      </c>
      <c r="E2271">
        <v>121</v>
      </c>
      <c r="F2271" s="5">
        <f>IFERROR(VLOOKUP(E2271,Raw_Menu!$A$2:$D$33,4,FALSE),0)</f>
        <v>10.5</v>
      </c>
      <c r="G2271" s="5">
        <f t="shared" si="70"/>
        <v>10.5</v>
      </c>
      <c r="H2271">
        <f t="shared" si="71"/>
        <v>19</v>
      </c>
      <c r="I2271" t="str">
        <f>IFERROR(VLOOKUP(tblOrders[[#This Row],[item_id]],Raw_Menu!$A$2:$D$33,3,FALSE),"Unknown")</f>
        <v>Mexican</v>
      </c>
    </row>
    <row r="2272" spans="1:9" x14ac:dyDescent="0.25">
      <c r="A2272">
        <v>2271</v>
      </c>
      <c r="B2272">
        <v>1013</v>
      </c>
      <c r="C2272" s="1">
        <v>44943</v>
      </c>
      <c r="D2272" s="2">
        <v>0.81018518518518523</v>
      </c>
      <c r="E2272">
        <v>123</v>
      </c>
      <c r="F2272" s="5">
        <f>IFERROR(VLOOKUP(E2272,Raw_Menu!$A$2:$D$33,4,FALSE),0)</f>
        <v>9</v>
      </c>
      <c r="G2272" s="5">
        <f t="shared" si="70"/>
        <v>9</v>
      </c>
      <c r="H2272">
        <f t="shared" si="71"/>
        <v>19</v>
      </c>
      <c r="I2272" t="str">
        <f>IFERROR(VLOOKUP(tblOrders[[#This Row],[item_id]],Raw_Menu!$A$2:$D$33,3,FALSE),"Unknown")</f>
        <v>Mexican</v>
      </c>
    </row>
    <row r="2273" spans="1:9" x14ac:dyDescent="0.25">
      <c r="A2273">
        <v>2272</v>
      </c>
      <c r="B2273">
        <v>1014</v>
      </c>
      <c r="C2273" s="1">
        <v>44943</v>
      </c>
      <c r="D2273" s="2">
        <v>0.81825231481481486</v>
      </c>
      <c r="E2273">
        <v>104</v>
      </c>
      <c r="F2273" s="5">
        <f>IFERROR(VLOOKUP(E2273,Raw_Menu!$A$2:$D$33,4,FALSE),0)</f>
        <v>10.5</v>
      </c>
      <c r="G2273" s="5">
        <f t="shared" si="70"/>
        <v>10.5</v>
      </c>
      <c r="H2273">
        <f t="shared" si="71"/>
        <v>19</v>
      </c>
      <c r="I2273" t="str">
        <f>IFERROR(VLOOKUP(tblOrders[[#This Row],[item_id]],Raw_Menu!$A$2:$D$33,3,FALSE),"Unknown")</f>
        <v>American</v>
      </c>
    </row>
    <row r="2274" spans="1:9" x14ac:dyDescent="0.25">
      <c r="A2274">
        <v>2273</v>
      </c>
      <c r="B2274">
        <v>1014</v>
      </c>
      <c r="C2274" s="1">
        <v>44943</v>
      </c>
      <c r="D2274" s="2">
        <v>0.81825231481481486</v>
      </c>
      <c r="E2274">
        <v>113</v>
      </c>
      <c r="F2274" s="5">
        <f>IFERROR(VLOOKUP(E2274,Raw_Menu!$A$2:$D$33,4,FALSE),0)</f>
        <v>5</v>
      </c>
      <c r="G2274" s="5">
        <f t="shared" si="70"/>
        <v>5</v>
      </c>
      <c r="H2274">
        <f t="shared" si="71"/>
        <v>19</v>
      </c>
      <c r="I2274" t="str">
        <f>IFERROR(VLOOKUP(tblOrders[[#This Row],[item_id]],Raw_Menu!$A$2:$D$33,3,FALSE),"Unknown")</f>
        <v>Asian</v>
      </c>
    </row>
    <row r="2275" spans="1:9" x14ac:dyDescent="0.25">
      <c r="A2275">
        <v>2274</v>
      </c>
      <c r="B2275">
        <v>1014</v>
      </c>
      <c r="C2275" s="1">
        <v>44943</v>
      </c>
      <c r="D2275" s="2">
        <v>0.81825231481481486</v>
      </c>
      <c r="E2275">
        <v>119</v>
      </c>
      <c r="F2275" s="5">
        <f>IFERROR(VLOOKUP(E2275,Raw_Menu!$A$2:$D$33,4,FALSE),0)</f>
        <v>11.95</v>
      </c>
      <c r="G2275" s="5">
        <f t="shared" si="70"/>
        <v>11.95</v>
      </c>
      <c r="H2275">
        <f t="shared" si="71"/>
        <v>19</v>
      </c>
      <c r="I2275" t="str">
        <f>IFERROR(VLOOKUP(tblOrders[[#This Row],[item_id]],Raw_Menu!$A$2:$D$33,3,FALSE),"Unknown")</f>
        <v>Mexican</v>
      </c>
    </row>
    <row r="2276" spans="1:9" x14ac:dyDescent="0.25">
      <c r="A2276">
        <v>2275</v>
      </c>
      <c r="B2276">
        <v>1014</v>
      </c>
      <c r="C2276" s="1">
        <v>44943</v>
      </c>
      <c r="D2276" s="2">
        <v>0.81825231481481486</v>
      </c>
      <c r="E2276">
        <v>105</v>
      </c>
      <c r="F2276" s="5">
        <f>IFERROR(VLOOKUP(E2276,Raw_Menu!$A$2:$D$33,4,FALSE),0)</f>
        <v>7</v>
      </c>
      <c r="G2276" s="5">
        <f t="shared" si="70"/>
        <v>7</v>
      </c>
      <c r="H2276">
        <f t="shared" si="71"/>
        <v>19</v>
      </c>
      <c r="I2276" t="str">
        <f>IFERROR(VLOOKUP(tblOrders[[#This Row],[item_id]],Raw_Menu!$A$2:$D$33,3,FALSE),"Unknown")</f>
        <v>American</v>
      </c>
    </row>
    <row r="2277" spans="1:9" x14ac:dyDescent="0.25">
      <c r="A2277">
        <v>2276</v>
      </c>
      <c r="B2277">
        <v>1015</v>
      </c>
      <c r="C2277" s="1">
        <v>44943</v>
      </c>
      <c r="D2277" s="2">
        <v>0.82142361111111106</v>
      </c>
      <c r="E2277">
        <v>106</v>
      </c>
      <c r="F2277" s="5">
        <f>IFERROR(VLOOKUP(E2277,Raw_Menu!$A$2:$D$33,4,FALSE),0)</f>
        <v>7</v>
      </c>
      <c r="G2277" s="5">
        <f t="shared" si="70"/>
        <v>7</v>
      </c>
      <c r="H2277">
        <f t="shared" si="71"/>
        <v>19</v>
      </c>
      <c r="I2277" t="str">
        <f>IFERROR(VLOOKUP(tblOrders[[#This Row],[item_id]],Raw_Menu!$A$2:$D$33,3,FALSE),"Unknown")</f>
        <v>American</v>
      </c>
    </row>
    <row r="2278" spans="1:9" x14ac:dyDescent="0.25">
      <c r="A2278">
        <v>2277</v>
      </c>
      <c r="B2278">
        <v>1016</v>
      </c>
      <c r="C2278" s="1">
        <v>44943</v>
      </c>
      <c r="D2278" s="2">
        <v>0.82263888888888892</v>
      </c>
      <c r="E2278">
        <v>102</v>
      </c>
      <c r="F2278" s="5">
        <f>IFERROR(VLOOKUP(E2278,Raw_Menu!$A$2:$D$33,4,FALSE),0)</f>
        <v>13.95</v>
      </c>
      <c r="G2278" s="5">
        <f t="shared" si="70"/>
        <v>13.95</v>
      </c>
      <c r="H2278">
        <f t="shared" si="71"/>
        <v>19</v>
      </c>
      <c r="I2278" t="str">
        <f>IFERROR(VLOOKUP(tblOrders[[#This Row],[item_id]],Raw_Menu!$A$2:$D$33,3,FALSE),"Unknown")</f>
        <v>American</v>
      </c>
    </row>
    <row r="2279" spans="1:9" x14ac:dyDescent="0.25">
      <c r="A2279">
        <v>2278</v>
      </c>
      <c r="B2279">
        <v>1016</v>
      </c>
      <c r="C2279" s="1">
        <v>44943</v>
      </c>
      <c r="D2279" s="2">
        <v>0.82263888888888892</v>
      </c>
      <c r="E2279">
        <v>109</v>
      </c>
      <c r="F2279" s="5">
        <f>IFERROR(VLOOKUP(E2279,Raw_Menu!$A$2:$D$33,4,FALSE),0)</f>
        <v>17.95</v>
      </c>
      <c r="G2279" s="5">
        <f t="shared" si="70"/>
        <v>17.95</v>
      </c>
      <c r="H2279">
        <f t="shared" si="71"/>
        <v>19</v>
      </c>
      <c r="I2279" t="str">
        <f>IFERROR(VLOOKUP(tblOrders[[#This Row],[item_id]],Raw_Menu!$A$2:$D$33,3,FALSE),"Unknown")</f>
        <v>Asian</v>
      </c>
    </row>
    <row r="2280" spans="1:9" x14ac:dyDescent="0.25">
      <c r="A2280">
        <v>2279</v>
      </c>
      <c r="B2280">
        <v>1016</v>
      </c>
      <c r="C2280" s="1">
        <v>44943</v>
      </c>
      <c r="D2280" s="2">
        <v>0.82263888888888892</v>
      </c>
      <c r="E2280">
        <v>120</v>
      </c>
      <c r="F2280" s="5">
        <f>IFERROR(VLOOKUP(E2280,Raw_Menu!$A$2:$D$33,4,FALSE),0)</f>
        <v>13.95</v>
      </c>
      <c r="G2280" s="5">
        <f t="shared" si="70"/>
        <v>13.95</v>
      </c>
      <c r="H2280">
        <f t="shared" si="71"/>
        <v>19</v>
      </c>
      <c r="I2280" t="str">
        <f>IFERROR(VLOOKUP(tblOrders[[#This Row],[item_id]],Raw_Menu!$A$2:$D$33,3,FALSE),"Unknown")</f>
        <v>Mexican</v>
      </c>
    </row>
    <row r="2281" spans="1:9" x14ac:dyDescent="0.25">
      <c r="A2281">
        <v>2280</v>
      </c>
      <c r="B2281">
        <v>1017</v>
      </c>
      <c r="C2281" s="1">
        <v>44943</v>
      </c>
      <c r="D2281" s="2">
        <v>0.84273148148148147</v>
      </c>
      <c r="E2281">
        <v>102</v>
      </c>
      <c r="F2281" s="5">
        <f>IFERROR(VLOOKUP(E2281,Raw_Menu!$A$2:$D$33,4,FALSE),0)</f>
        <v>13.95</v>
      </c>
      <c r="G2281" s="5">
        <f t="shared" si="70"/>
        <v>13.95</v>
      </c>
      <c r="H2281">
        <f t="shared" si="71"/>
        <v>20</v>
      </c>
      <c r="I2281" t="str">
        <f>IFERROR(VLOOKUP(tblOrders[[#This Row],[item_id]],Raw_Menu!$A$2:$D$33,3,FALSE),"Unknown")</f>
        <v>American</v>
      </c>
    </row>
    <row r="2282" spans="1:9" x14ac:dyDescent="0.25">
      <c r="A2282">
        <v>2281</v>
      </c>
      <c r="B2282">
        <v>1018</v>
      </c>
      <c r="C2282" s="1">
        <v>44943</v>
      </c>
      <c r="D2282" s="2">
        <v>0.86030092592592589</v>
      </c>
      <c r="E2282">
        <v>101</v>
      </c>
      <c r="F2282" s="5">
        <f>IFERROR(VLOOKUP(E2282,Raw_Menu!$A$2:$D$33,4,FALSE),0)</f>
        <v>12.95</v>
      </c>
      <c r="G2282" s="5">
        <f t="shared" si="70"/>
        <v>12.95</v>
      </c>
      <c r="H2282">
        <f t="shared" si="71"/>
        <v>20</v>
      </c>
      <c r="I2282" t="str">
        <f>IFERROR(VLOOKUP(tblOrders[[#This Row],[item_id]],Raw_Menu!$A$2:$D$33,3,FALSE),"Unknown")</f>
        <v>American</v>
      </c>
    </row>
    <row r="2283" spans="1:9" x14ac:dyDescent="0.25">
      <c r="A2283">
        <v>2282</v>
      </c>
      <c r="B2283">
        <v>1018</v>
      </c>
      <c r="C2283" s="1">
        <v>44943</v>
      </c>
      <c r="D2283" s="2">
        <v>0.86030092592592589</v>
      </c>
      <c r="E2283">
        <v>102</v>
      </c>
      <c r="F2283" s="5">
        <f>IFERROR(VLOOKUP(E2283,Raw_Menu!$A$2:$D$33,4,FALSE),0)</f>
        <v>13.95</v>
      </c>
      <c r="G2283" s="5">
        <f t="shared" si="70"/>
        <v>13.95</v>
      </c>
      <c r="H2283">
        <f t="shared" si="71"/>
        <v>20</v>
      </c>
      <c r="I2283" t="str">
        <f>IFERROR(VLOOKUP(tblOrders[[#This Row],[item_id]],Raw_Menu!$A$2:$D$33,3,FALSE),"Unknown")</f>
        <v>American</v>
      </c>
    </row>
    <row r="2284" spans="1:9" x14ac:dyDescent="0.25">
      <c r="A2284">
        <v>2283</v>
      </c>
      <c r="B2284">
        <v>1018</v>
      </c>
      <c r="C2284" s="1">
        <v>44943</v>
      </c>
      <c r="D2284" s="2">
        <v>0.86030092592592589</v>
      </c>
      <c r="E2284">
        <v>112</v>
      </c>
      <c r="F2284" s="5">
        <f>IFERROR(VLOOKUP(E2284,Raw_Menu!$A$2:$D$33,4,FALSE),0)</f>
        <v>14.95</v>
      </c>
      <c r="G2284" s="5">
        <f t="shared" si="70"/>
        <v>14.95</v>
      </c>
      <c r="H2284">
        <f t="shared" si="71"/>
        <v>20</v>
      </c>
      <c r="I2284" t="str">
        <f>IFERROR(VLOOKUP(tblOrders[[#This Row],[item_id]],Raw_Menu!$A$2:$D$33,3,FALSE),"Unknown")</f>
        <v>Asian</v>
      </c>
    </row>
    <row r="2285" spans="1:9" x14ac:dyDescent="0.25">
      <c r="A2285">
        <v>2284</v>
      </c>
      <c r="B2285">
        <v>1019</v>
      </c>
      <c r="C2285" s="1">
        <v>44943</v>
      </c>
      <c r="D2285" s="2">
        <v>0.86868055555555557</v>
      </c>
      <c r="E2285">
        <v>109</v>
      </c>
      <c r="F2285" s="5">
        <f>IFERROR(VLOOKUP(E2285,Raw_Menu!$A$2:$D$33,4,FALSE),0)</f>
        <v>17.95</v>
      </c>
      <c r="G2285" s="5">
        <f t="shared" si="70"/>
        <v>17.95</v>
      </c>
      <c r="H2285">
        <f t="shared" si="71"/>
        <v>20</v>
      </c>
      <c r="I2285" t="str">
        <f>IFERROR(VLOOKUP(tblOrders[[#This Row],[item_id]],Raw_Menu!$A$2:$D$33,3,FALSE),"Unknown")</f>
        <v>Asian</v>
      </c>
    </row>
    <row r="2286" spans="1:9" x14ac:dyDescent="0.25">
      <c r="A2286">
        <v>2285</v>
      </c>
      <c r="B2286">
        <v>1019</v>
      </c>
      <c r="C2286" s="1">
        <v>44943</v>
      </c>
      <c r="D2286" s="2">
        <v>0.86868055555555557</v>
      </c>
      <c r="E2286">
        <v>121</v>
      </c>
      <c r="F2286" s="5">
        <f>IFERROR(VLOOKUP(E2286,Raw_Menu!$A$2:$D$33,4,FALSE),0)</f>
        <v>10.5</v>
      </c>
      <c r="G2286" s="5">
        <f t="shared" si="70"/>
        <v>10.5</v>
      </c>
      <c r="H2286">
        <f t="shared" si="71"/>
        <v>20</v>
      </c>
      <c r="I2286" t="str">
        <f>IFERROR(VLOOKUP(tblOrders[[#This Row],[item_id]],Raw_Menu!$A$2:$D$33,3,FALSE),"Unknown")</f>
        <v>Mexican</v>
      </c>
    </row>
    <row r="2287" spans="1:9" x14ac:dyDescent="0.25">
      <c r="A2287">
        <v>2286</v>
      </c>
      <c r="B2287">
        <v>1019</v>
      </c>
      <c r="C2287" s="1">
        <v>44943</v>
      </c>
      <c r="D2287" s="2">
        <v>0.86868055555555557</v>
      </c>
      <c r="E2287">
        <v>130</v>
      </c>
      <c r="F2287" s="5">
        <f>IFERROR(VLOOKUP(E2287,Raw_Menu!$A$2:$D$33,4,FALSE),0)</f>
        <v>19.95</v>
      </c>
      <c r="G2287" s="5">
        <f t="shared" si="70"/>
        <v>19.95</v>
      </c>
      <c r="H2287">
        <f t="shared" si="71"/>
        <v>20</v>
      </c>
      <c r="I2287" t="str">
        <f>IFERROR(VLOOKUP(tblOrders[[#This Row],[item_id]],Raw_Menu!$A$2:$D$33,3,FALSE),"Unknown")</f>
        <v>Italian</v>
      </c>
    </row>
    <row r="2288" spans="1:9" x14ac:dyDescent="0.25">
      <c r="A2288">
        <v>2287</v>
      </c>
      <c r="B2288">
        <v>1020</v>
      </c>
      <c r="C2288" s="1">
        <v>44943</v>
      </c>
      <c r="D2288" s="2">
        <v>0.87800925925925921</v>
      </c>
      <c r="E2288">
        <v>101</v>
      </c>
      <c r="F2288" s="5">
        <f>IFERROR(VLOOKUP(E2288,Raw_Menu!$A$2:$D$33,4,FALSE),0)</f>
        <v>12.95</v>
      </c>
      <c r="G2288" s="5">
        <f t="shared" si="70"/>
        <v>12.95</v>
      </c>
      <c r="H2288">
        <f t="shared" si="71"/>
        <v>21</v>
      </c>
      <c r="I2288" t="str">
        <f>IFERROR(VLOOKUP(tblOrders[[#This Row],[item_id]],Raw_Menu!$A$2:$D$33,3,FALSE),"Unknown")</f>
        <v>American</v>
      </c>
    </row>
    <row r="2289" spans="1:9" x14ac:dyDescent="0.25">
      <c r="A2289">
        <v>2288</v>
      </c>
      <c r="B2289">
        <v>1020</v>
      </c>
      <c r="C2289" s="1">
        <v>44943</v>
      </c>
      <c r="D2289" s="2">
        <v>0.87800925925925921</v>
      </c>
      <c r="E2289">
        <v>101</v>
      </c>
      <c r="F2289" s="5">
        <f>IFERROR(VLOOKUP(E2289,Raw_Menu!$A$2:$D$33,4,FALSE),0)</f>
        <v>12.95</v>
      </c>
      <c r="G2289" s="5">
        <f t="shared" si="70"/>
        <v>12.95</v>
      </c>
      <c r="H2289">
        <f t="shared" si="71"/>
        <v>21</v>
      </c>
      <c r="I2289" t="str">
        <f>IFERROR(VLOOKUP(tblOrders[[#This Row],[item_id]],Raw_Menu!$A$2:$D$33,3,FALSE),"Unknown")</f>
        <v>American</v>
      </c>
    </row>
    <row r="2290" spans="1:9" x14ac:dyDescent="0.25">
      <c r="A2290">
        <v>2289</v>
      </c>
      <c r="B2290">
        <v>1020</v>
      </c>
      <c r="C2290" s="1">
        <v>44943</v>
      </c>
      <c r="D2290" s="2">
        <v>0.87800925925925921</v>
      </c>
      <c r="E2290">
        <v>113</v>
      </c>
      <c r="F2290" s="5">
        <f>IFERROR(VLOOKUP(E2290,Raw_Menu!$A$2:$D$33,4,FALSE),0)</f>
        <v>5</v>
      </c>
      <c r="G2290" s="5">
        <f t="shared" si="70"/>
        <v>5</v>
      </c>
      <c r="H2290">
        <f t="shared" si="71"/>
        <v>21</v>
      </c>
      <c r="I2290" t="str">
        <f>IFERROR(VLOOKUP(tblOrders[[#This Row],[item_id]],Raw_Menu!$A$2:$D$33,3,FALSE),"Unknown")</f>
        <v>Asian</v>
      </c>
    </row>
    <row r="2291" spans="1:9" x14ac:dyDescent="0.25">
      <c r="A2291">
        <v>2290</v>
      </c>
      <c r="B2291">
        <v>1020</v>
      </c>
      <c r="C2291" s="1">
        <v>44943</v>
      </c>
      <c r="D2291" s="2">
        <v>0.87800925925925921</v>
      </c>
      <c r="E2291">
        <v>105</v>
      </c>
      <c r="F2291" s="5">
        <f>IFERROR(VLOOKUP(E2291,Raw_Menu!$A$2:$D$33,4,FALSE),0)</f>
        <v>7</v>
      </c>
      <c r="G2291" s="5">
        <f t="shared" si="70"/>
        <v>7</v>
      </c>
      <c r="H2291">
        <f t="shared" si="71"/>
        <v>21</v>
      </c>
      <c r="I2291" t="str">
        <f>IFERROR(VLOOKUP(tblOrders[[#This Row],[item_id]],Raw_Menu!$A$2:$D$33,3,FALSE),"Unknown")</f>
        <v>American</v>
      </c>
    </row>
    <row r="2292" spans="1:9" x14ac:dyDescent="0.25">
      <c r="A2292">
        <v>2291</v>
      </c>
      <c r="B2292">
        <v>1021</v>
      </c>
      <c r="C2292" s="1">
        <v>44943</v>
      </c>
      <c r="D2292" s="2">
        <v>0.88299768518518518</v>
      </c>
      <c r="E2292">
        <v>101</v>
      </c>
      <c r="F2292" s="5">
        <f>IFERROR(VLOOKUP(E2292,Raw_Menu!$A$2:$D$33,4,FALSE),0)</f>
        <v>12.95</v>
      </c>
      <c r="G2292" s="5">
        <f t="shared" si="70"/>
        <v>12.95</v>
      </c>
      <c r="H2292">
        <f t="shared" si="71"/>
        <v>21</v>
      </c>
      <c r="I2292" t="str">
        <f>IFERROR(VLOOKUP(tblOrders[[#This Row],[item_id]],Raw_Menu!$A$2:$D$33,3,FALSE),"Unknown")</f>
        <v>American</v>
      </c>
    </row>
    <row r="2293" spans="1:9" x14ac:dyDescent="0.25">
      <c r="A2293">
        <v>2292</v>
      </c>
      <c r="B2293">
        <v>1021</v>
      </c>
      <c r="C2293" s="1">
        <v>44943</v>
      </c>
      <c r="D2293" s="2">
        <v>0.88299768518518518</v>
      </c>
      <c r="E2293">
        <v>102</v>
      </c>
      <c r="F2293" s="5">
        <f>IFERROR(VLOOKUP(E2293,Raw_Menu!$A$2:$D$33,4,FALSE),0)</f>
        <v>13.95</v>
      </c>
      <c r="G2293" s="5">
        <f t="shared" si="70"/>
        <v>13.95</v>
      </c>
      <c r="H2293">
        <f t="shared" si="71"/>
        <v>21</v>
      </c>
      <c r="I2293" t="str">
        <f>IFERROR(VLOOKUP(tblOrders[[#This Row],[item_id]],Raw_Menu!$A$2:$D$33,3,FALSE),"Unknown")</f>
        <v>American</v>
      </c>
    </row>
    <row r="2294" spans="1:9" x14ac:dyDescent="0.25">
      <c r="A2294">
        <v>2293</v>
      </c>
      <c r="B2294">
        <v>1021</v>
      </c>
      <c r="C2294" s="1">
        <v>44943</v>
      </c>
      <c r="D2294" s="2">
        <v>0.88299768518518518</v>
      </c>
      <c r="E2294">
        <v>128</v>
      </c>
      <c r="F2294" s="5">
        <f>IFERROR(VLOOKUP(E2294,Raw_Menu!$A$2:$D$33,4,FALSE),0)</f>
        <v>15.5</v>
      </c>
      <c r="G2294" s="5">
        <f t="shared" si="70"/>
        <v>15.5</v>
      </c>
      <c r="H2294">
        <f t="shared" si="71"/>
        <v>21</v>
      </c>
      <c r="I2294" t="str">
        <f>IFERROR(VLOOKUP(tblOrders[[#This Row],[item_id]],Raw_Menu!$A$2:$D$33,3,FALSE),"Unknown")</f>
        <v>Italian</v>
      </c>
    </row>
    <row r="2295" spans="1:9" x14ac:dyDescent="0.25">
      <c r="A2295">
        <v>2294</v>
      </c>
      <c r="B2295">
        <v>1021</v>
      </c>
      <c r="C2295" s="1">
        <v>44943</v>
      </c>
      <c r="D2295" s="2">
        <v>0.88299768518518518</v>
      </c>
      <c r="E2295">
        <v>113</v>
      </c>
      <c r="F2295" s="5">
        <f>IFERROR(VLOOKUP(E2295,Raw_Menu!$A$2:$D$33,4,FALSE),0)</f>
        <v>5</v>
      </c>
      <c r="G2295" s="5">
        <f t="shared" si="70"/>
        <v>5</v>
      </c>
      <c r="H2295">
        <f t="shared" si="71"/>
        <v>21</v>
      </c>
      <c r="I2295" t="str">
        <f>IFERROR(VLOOKUP(tblOrders[[#This Row],[item_id]],Raw_Menu!$A$2:$D$33,3,FALSE),"Unknown")</f>
        <v>Asian</v>
      </c>
    </row>
    <row r="2296" spans="1:9" x14ac:dyDescent="0.25">
      <c r="A2296">
        <v>2295</v>
      </c>
      <c r="B2296">
        <v>1022</v>
      </c>
      <c r="C2296" s="1">
        <v>44943</v>
      </c>
      <c r="D2296" s="2">
        <v>0.88612268518518522</v>
      </c>
      <c r="E2296">
        <v>106</v>
      </c>
      <c r="F2296" s="5">
        <f>IFERROR(VLOOKUP(E2296,Raw_Menu!$A$2:$D$33,4,FALSE),0)</f>
        <v>7</v>
      </c>
      <c r="G2296" s="5">
        <f t="shared" si="70"/>
        <v>7</v>
      </c>
      <c r="H2296">
        <f t="shared" si="71"/>
        <v>21</v>
      </c>
      <c r="I2296" t="str">
        <f>IFERROR(VLOOKUP(tblOrders[[#This Row],[item_id]],Raw_Menu!$A$2:$D$33,3,FALSE),"Unknown")</f>
        <v>American</v>
      </c>
    </row>
    <row r="2297" spans="1:9" x14ac:dyDescent="0.25">
      <c r="A2297">
        <v>2296</v>
      </c>
      <c r="B2297">
        <v>1023</v>
      </c>
      <c r="C2297" s="1">
        <v>44943</v>
      </c>
      <c r="D2297" s="2">
        <v>0.88909722222222221</v>
      </c>
      <c r="E2297">
        <v>110</v>
      </c>
      <c r="F2297" s="5">
        <f>IFERROR(VLOOKUP(E2297,Raw_Menu!$A$2:$D$33,4,FALSE),0)</f>
        <v>17.95</v>
      </c>
      <c r="G2297" s="5">
        <f t="shared" si="70"/>
        <v>17.95</v>
      </c>
      <c r="H2297">
        <f t="shared" si="71"/>
        <v>21</v>
      </c>
      <c r="I2297" t="str">
        <f>IFERROR(VLOOKUP(tblOrders[[#This Row],[item_id]],Raw_Menu!$A$2:$D$33,3,FALSE),"Unknown")</f>
        <v>Asian</v>
      </c>
    </row>
    <row r="2298" spans="1:9" x14ac:dyDescent="0.25">
      <c r="A2298">
        <v>2297</v>
      </c>
      <c r="B2298">
        <v>1024</v>
      </c>
      <c r="C2298" s="1">
        <v>44943</v>
      </c>
      <c r="D2298" s="2">
        <v>0.88984953703703706</v>
      </c>
      <c r="E2298">
        <v>101</v>
      </c>
      <c r="F2298" s="5">
        <f>IFERROR(VLOOKUP(E2298,Raw_Menu!$A$2:$D$33,4,FALSE),0)</f>
        <v>12.95</v>
      </c>
      <c r="G2298" s="5">
        <f t="shared" si="70"/>
        <v>12.95</v>
      </c>
      <c r="H2298">
        <f t="shared" si="71"/>
        <v>21</v>
      </c>
      <c r="I2298" t="str">
        <f>IFERROR(VLOOKUP(tblOrders[[#This Row],[item_id]],Raw_Menu!$A$2:$D$33,3,FALSE),"Unknown")</f>
        <v>American</v>
      </c>
    </row>
    <row r="2299" spans="1:9" x14ac:dyDescent="0.25">
      <c r="A2299">
        <v>2298</v>
      </c>
      <c r="B2299">
        <v>1025</v>
      </c>
      <c r="C2299" s="1">
        <v>44943</v>
      </c>
      <c r="D2299" s="2">
        <v>0.90902777777777777</v>
      </c>
      <c r="E2299">
        <v>112</v>
      </c>
      <c r="F2299" s="5">
        <f>IFERROR(VLOOKUP(E2299,Raw_Menu!$A$2:$D$33,4,FALSE),0)</f>
        <v>14.95</v>
      </c>
      <c r="G2299" s="5">
        <f t="shared" si="70"/>
        <v>14.95</v>
      </c>
      <c r="H2299">
        <f t="shared" si="71"/>
        <v>21</v>
      </c>
      <c r="I2299" t="str">
        <f>IFERROR(VLOOKUP(tblOrders[[#This Row],[item_id]],Raw_Menu!$A$2:$D$33,3,FALSE),"Unknown")</f>
        <v>Asian</v>
      </c>
    </row>
    <row r="2300" spans="1:9" x14ac:dyDescent="0.25">
      <c r="A2300">
        <v>2299</v>
      </c>
      <c r="B2300">
        <v>1025</v>
      </c>
      <c r="C2300" s="1">
        <v>44943</v>
      </c>
      <c r="D2300" s="2">
        <v>0.90902777777777777</v>
      </c>
      <c r="E2300">
        <v>113</v>
      </c>
      <c r="F2300" s="5">
        <f>IFERROR(VLOOKUP(E2300,Raw_Menu!$A$2:$D$33,4,FALSE),0)</f>
        <v>5</v>
      </c>
      <c r="G2300" s="5">
        <f t="shared" si="70"/>
        <v>5</v>
      </c>
      <c r="H2300">
        <f t="shared" si="71"/>
        <v>21</v>
      </c>
      <c r="I2300" t="str">
        <f>IFERROR(VLOOKUP(tblOrders[[#This Row],[item_id]],Raw_Menu!$A$2:$D$33,3,FALSE),"Unknown")</f>
        <v>Asian</v>
      </c>
    </row>
    <row r="2301" spans="1:9" x14ac:dyDescent="0.25">
      <c r="A2301">
        <v>2300</v>
      </c>
      <c r="B2301">
        <v>1025</v>
      </c>
      <c r="C2301" s="1">
        <v>44943</v>
      </c>
      <c r="D2301" s="2">
        <v>0.90902777777777777</v>
      </c>
      <c r="E2301">
        <v>132</v>
      </c>
      <c r="F2301" s="5">
        <f>IFERROR(VLOOKUP(E2301,Raw_Menu!$A$2:$D$33,4,FALSE),0)</f>
        <v>16.95</v>
      </c>
      <c r="G2301" s="5">
        <f t="shared" si="70"/>
        <v>16.95</v>
      </c>
      <c r="H2301">
        <f t="shared" si="71"/>
        <v>21</v>
      </c>
      <c r="I2301" t="str">
        <f>IFERROR(VLOOKUP(tblOrders[[#This Row],[item_id]],Raw_Menu!$A$2:$D$33,3,FALSE),"Unknown")</f>
        <v>Italian</v>
      </c>
    </row>
    <row r="2302" spans="1:9" x14ac:dyDescent="0.25">
      <c r="A2302">
        <v>2301</v>
      </c>
      <c r="B2302">
        <v>1026</v>
      </c>
      <c r="C2302" s="1">
        <v>44943</v>
      </c>
      <c r="D2302" s="2">
        <v>0.91325231481481484</v>
      </c>
      <c r="E2302">
        <v>102</v>
      </c>
      <c r="F2302" s="5">
        <f>IFERROR(VLOOKUP(E2302,Raw_Menu!$A$2:$D$33,4,FALSE),0)</f>
        <v>13.95</v>
      </c>
      <c r="G2302" s="5">
        <f t="shared" si="70"/>
        <v>13.95</v>
      </c>
      <c r="H2302">
        <f t="shared" si="71"/>
        <v>21</v>
      </c>
      <c r="I2302" t="str">
        <f>IFERROR(VLOOKUP(tblOrders[[#This Row],[item_id]],Raw_Menu!$A$2:$D$33,3,FALSE),"Unknown")</f>
        <v>American</v>
      </c>
    </row>
    <row r="2303" spans="1:9" x14ac:dyDescent="0.25">
      <c r="A2303">
        <v>2302</v>
      </c>
      <c r="B2303">
        <v>1026</v>
      </c>
      <c r="C2303" s="1">
        <v>44943</v>
      </c>
      <c r="D2303" s="2">
        <v>0.91325231481481484</v>
      </c>
      <c r="E2303">
        <v>108</v>
      </c>
      <c r="F2303" s="5">
        <f>IFERROR(VLOOKUP(E2303,Raw_Menu!$A$2:$D$33,4,FALSE),0)</f>
        <v>14.5</v>
      </c>
      <c r="G2303" s="5">
        <f t="shared" si="70"/>
        <v>14.5</v>
      </c>
      <c r="H2303">
        <f t="shared" si="71"/>
        <v>21</v>
      </c>
      <c r="I2303" t="str">
        <f>IFERROR(VLOOKUP(tblOrders[[#This Row],[item_id]],Raw_Menu!$A$2:$D$33,3,FALSE),"Unknown")</f>
        <v>Asian</v>
      </c>
    </row>
    <row r="2304" spans="1:9" x14ac:dyDescent="0.25">
      <c r="A2304">
        <v>2303</v>
      </c>
      <c r="B2304">
        <v>1027</v>
      </c>
      <c r="C2304" s="1">
        <v>44943</v>
      </c>
      <c r="D2304" s="2">
        <v>0.91460648148148149</v>
      </c>
      <c r="E2304">
        <v>125</v>
      </c>
      <c r="F2304" s="5">
        <f>IFERROR(VLOOKUP(E2304,Raw_Menu!$A$2:$D$33,4,FALSE),0)</f>
        <v>17.95</v>
      </c>
      <c r="G2304" s="5">
        <f t="shared" si="70"/>
        <v>17.95</v>
      </c>
      <c r="H2304">
        <f t="shared" si="71"/>
        <v>21</v>
      </c>
      <c r="I2304" t="str">
        <f>IFERROR(VLOOKUP(tblOrders[[#This Row],[item_id]],Raw_Menu!$A$2:$D$33,3,FALSE),"Unknown")</f>
        <v>Italian</v>
      </c>
    </row>
    <row r="2305" spans="1:9" x14ac:dyDescent="0.25">
      <c r="A2305">
        <v>2304</v>
      </c>
      <c r="B2305">
        <v>1028</v>
      </c>
      <c r="C2305" s="1">
        <v>44943</v>
      </c>
      <c r="D2305" s="2">
        <v>0.91857638888888893</v>
      </c>
      <c r="E2305">
        <v>111</v>
      </c>
      <c r="F2305" s="5">
        <f>IFERROR(VLOOKUP(E2305,Raw_Menu!$A$2:$D$33,4,FALSE),0)</f>
        <v>11.95</v>
      </c>
      <c r="G2305" s="5">
        <f t="shared" si="70"/>
        <v>11.95</v>
      </c>
      <c r="H2305">
        <f t="shared" si="71"/>
        <v>22</v>
      </c>
      <c r="I2305" t="str">
        <f>IFERROR(VLOOKUP(tblOrders[[#This Row],[item_id]],Raw_Menu!$A$2:$D$33,3,FALSE),"Unknown")</f>
        <v>Asian</v>
      </c>
    </row>
    <row r="2306" spans="1:9" x14ac:dyDescent="0.25">
      <c r="A2306">
        <v>2305</v>
      </c>
      <c r="B2306">
        <v>1028</v>
      </c>
      <c r="C2306" s="1">
        <v>44943</v>
      </c>
      <c r="D2306" s="2">
        <v>0.91857638888888893</v>
      </c>
      <c r="E2306">
        <v>120</v>
      </c>
      <c r="F2306" s="5">
        <f>IFERROR(VLOOKUP(E2306,Raw_Menu!$A$2:$D$33,4,FALSE),0)</f>
        <v>13.95</v>
      </c>
      <c r="G2306" s="5">
        <f t="shared" ref="G2306:G2369" si="72">VALUE(F2306)</f>
        <v>13.95</v>
      </c>
      <c r="H2306">
        <f t="shared" ref="H2306:H2369" si="73">HOUR(D2306)</f>
        <v>22</v>
      </c>
      <c r="I2306" t="str">
        <f>IFERROR(VLOOKUP(tblOrders[[#This Row],[item_id]],Raw_Menu!$A$2:$D$33,3,FALSE),"Unknown")</f>
        <v>Mexican</v>
      </c>
    </row>
    <row r="2307" spans="1:9" x14ac:dyDescent="0.25">
      <c r="A2307">
        <v>2306</v>
      </c>
      <c r="B2307">
        <v>1029</v>
      </c>
      <c r="C2307" s="1">
        <v>44943</v>
      </c>
      <c r="D2307" s="2">
        <v>0.92114583333333333</v>
      </c>
      <c r="E2307">
        <v>120</v>
      </c>
      <c r="F2307" s="5">
        <f>IFERROR(VLOOKUP(E2307,Raw_Menu!$A$2:$D$33,4,FALSE),0)</f>
        <v>13.95</v>
      </c>
      <c r="G2307" s="5">
        <f t="shared" si="72"/>
        <v>13.95</v>
      </c>
      <c r="H2307">
        <f t="shared" si="73"/>
        <v>22</v>
      </c>
      <c r="I2307" t="str">
        <f>IFERROR(VLOOKUP(tblOrders[[#This Row],[item_id]],Raw_Menu!$A$2:$D$33,3,FALSE),"Unknown")</f>
        <v>Mexican</v>
      </c>
    </row>
    <row r="2308" spans="1:9" x14ac:dyDescent="0.25">
      <c r="A2308">
        <v>2307</v>
      </c>
      <c r="B2308">
        <v>1029</v>
      </c>
      <c r="C2308" s="1">
        <v>44943</v>
      </c>
      <c r="D2308" s="2">
        <v>0.92114583333333333</v>
      </c>
      <c r="E2308">
        <v>114</v>
      </c>
      <c r="F2308" s="5">
        <f>IFERROR(VLOOKUP(E2308,Raw_Menu!$A$2:$D$33,4,FALSE),0)</f>
        <v>9</v>
      </c>
      <c r="G2308" s="5">
        <f t="shared" si="72"/>
        <v>9</v>
      </c>
      <c r="H2308">
        <f t="shared" si="73"/>
        <v>22</v>
      </c>
      <c r="I2308" t="str">
        <f>IFERROR(VLOOKUP(tblOrders[[#This Row],[item_id]],Raw_Menu!$A$2:$D$33,3,FALSE),"Unknown")</f>
        <v>Asian</v>
      </c>
    </row>
    <row r="2309" spans="1:9" x14ac:dyDescent="0.25">
      <c r="A2309">
        <v>2308</v>
      </c>
      <c r="B2309">
        <v>1030</v>
      </c>
      <c r="C2309" s="1">
        <v>44943</v>
      </c>
      <c r="D2309" s="2">
        <v>0.92637731481481478</v>
      </c>
      <c r="E2309">
        <v>113</v>
      </c>
      <c r="F2309" s="5">
        <f>IFERROR(VLOOKUP(E2309,Raw_Menu!$A$2:$D$33,4,FALSE),0)</f>
        <v>5</v>
      </c>
      <c r="G2309" s="5">
        <f t="shared" si="72"/>
        <v>5</v>
      </c>
      <c r="H2309">
        <f t="shared" si="73"/>
        <v>22</v>
      </c>
      <c r="I2309" t="str">
        <f>IFERROR(VLOOKUP(tblOrders[[#This Row],[item_id]],Raw_Menu!$A$2:$D$33,3,FALSE),"Unknown")</f>
        <v>Asian</v>
      </c>
    </row>
    <row r="2310" spans="1:9" x14ac:dyDescent="0.25">
      <c r="A2310">
        <v>2309</v>
      </c>
      <c r="B2310">
        <v>1030</v>
      </c>
      <c r="C2310" s="1">
        <v>44943</v>
      </c>
      <c r="D2310" s="2">
        <v>0.92637731481481478</v>
      </c>
      <c r="E2310">
        <v>118</v>
      </c>
      <c r="F2310" s="5">
        <f>IFERROR(VLOOKUP(E2310,Raw_Menu!$A$2:$D$33,4,FALSE),0)</f>
        <v>14.95</v>
      </c>
      <c r="G2310" s="5">
        <f t="shared" si="72"/>
        <v>14.95</v>
      </c>
      <c r="H2310">
        <f t="shared" si="73"/>
        <v>22</v>
      </c>
      <c r="I2310" t="str">
        <f>IFERROR(VLOOKUP(tblOrders[[#This Row],[item_id]],Raw_Menu!$A$2:$D$33,3,FALSE),"Unknown")</f>
        <v>Mexican</v>
      </c>
    </row>
    <row r="2311" spans="1:9" x14ac:dyDescent="0.25">
      <c r="A2311">
        <v>2310</v>
      </c>
      <c r="B2311">
        <v>1030</v>
      </c>
      <c r="C2311" s="1">
        <v>44943</v>
      </c>
      <c r="D2311" s="2">
        <v>0.92637731481481478</v>
      </c>
      <c r="E2311">
        <v>120</v>
      </c>
      <c r="F2311" s="5">
        <f>IFERROR(VLOOKUP(E2311,Raw_Menu!$A$2:$D$33,4,FALSE),0)</f>
        <v>13.95</v>
      </c>
      <c r="G2311" s="5">
        <f t="shared" si="72"/>
        <v>13.95</v>
      </c>
      <c r="H2311">
        <f t="shared" si="73"/>
        <v>22</v>
      </c>
      <c r="I2311" t="str">
        <f>IFERROR(VLOOKUP(tblOrders[[#This Row],[item_id]],Raw_Menu!$A$2:$D$33,3,FALSE),"Unknown")</f>
        <v>Mexican</v>
      </c>
    </row>
    <row r="2312" spans="1:9" x14ac:dyDescent="0.25">
      <c r="A2312">
        <v>2311</v>
      </c>
      <c r="B2312">
        <v>1030</v>
      </c>
      <c r="C2312" s="1">
        <v>44943</v>
      </c>
      <c r="D2312" s="2">
        <v>0.92637731481481478</v>
      </c>
      <c r="E2312">
        <v>122</v>
      </c>
      <c r="F2312" s="5">
        <f>IFERROR(VLOOKUP(E2312,Raw_Menu!$A$2:$D$33,4,FALSE),0)</f>
        <v>7</v>
      </c>
      <c r="G2312" s="5">
        <f t="shared" si="72"/>
        <v>7</v>
      </c>
      <c r="H2312">
        <f t="shared" si="73"/>
        <v>22</v>
      </c>
      <c r="I2312" t="str">
        <f>IFERROR(VLOOKUP(tblOrders[[#This Row],[item_id]],Raw_Menu!$A$2:$D$33,3,FALSE),"Unknown")</f>
        <v>Mexican</v>
      </c>
    </row>
    <row r="2313" spans="1:9" x14ac:dyDescent="0.25">
      <c r="A2313">
        <v>2312</v>
      </c>
      <c r="B2313">
        <v>1031</v>
      </c>
      <c r="C2313" s="1">
        <v>44944</v>
      </c>
      <c r="D2313" s="2">
        <v>0.48545138888888889</v>
      </c>
      <c r="E2313">
        <v>108</v>
      </c>
      <c r="F2313" s="5">
        <f>IFERROR(VLOOKUP(E2313,Raw_Menu!$A$2:$D$33,4,FALSE),0)</f>
        <v>14.5</v>
      </c>
      <c r="G2313" s="5">
        <f t="shared" si="72"/>
        <v>14.5</v>
      </c>
      <c r="H2313">
        <f t="shared" si="73"/>
        <v>11</v>
      </c>
      <c r="I2313" t="str">
        <f>IFERROR(VLOOKUP(tblOrders[[#This Row],[item_id]],Raw_Menu!$A$2:$D$33,3,FALSE),"Unknown")</f>
        <v>Asian</v>
      </c>
    </row>
    <row r="2314" spans="1:9" x14ac:dyDescent="0.25">
      <c r="A2314">
        <v>2313</v>
      </c>
      <c r="B2314">
        <v>1031</v>
      </c>
      <c r="C2314" s="1">
        <v>44944</v>
      </c>
      <c r="D2314" s="2">
        <v>0.48545138888888889</v>
      </c>
      <c r="E2314">
        <v>109</v>
      </c>
      <c r="F2314" s="5">
        <f>IFERROR(VLOOKUP(E2314,Raw_Menu!$A$2:$D$33,4,FALSE),0)</f>
        <v>17.95</v>
      </c>
      <c r="G2314" s="5">
        <f t="shared" si="72"/>
        <v>17.95</v>
      </c>
      <c r="H2314">
        <f t="shared" si="73"/>
        <v>11</v>
      </c>
      <c r="I2314" t="str">
        <f>IFERROR(VLOOKUP(tblOrders[[#This Row],[item_id]],Raw_Menu!$A$2:$D$33,3,FALSE),"Unknown")</f>
        <v>Asian</v>
      </c>
    </row>
    <row r="2315" spans="1:9" x14ac:dyDescent="0.25">
      <c r="A2315">
        <v>2314</v>
      </c>
      <c r="B2315">
        <v>1032</v>
      </c>
      <c r="C2315" s="1">
        <v>44944</v>
      </c>
      <c r="D2315" s="2">
        <v>0.48973379629629632</v>
      </c>
      <c r="E2315">
        <v>101</v>
      </c>
      <c r="F2315" s="5">
        <f>IFERROR(VLOOKUP(E2315,Raw_Menu!$A$2:$D$33,4,FALSE),0)</f>
        <v>12.95</v>
      </c>
      <c r="G2315" s="5">
        <f t="shared" si="72"/>
        <v>12.95</v>
      </c>
      <c r="H2315">
        <f t="shared" si="73"/>
        <v>11</v>
      </c>
      <c r="I2315" t="str">
        <f>IFERROR(VLOOKUP(tblOrders[[#This Row],[item_id]],Raw_Menu!$A$2:$D$33,3,FALSE),"Unknown")</f>
        <v>American</v>
      </c>
    </row>
    <row r="2316" spans="1:9" x14ac:dyDescent="0.25">
      <c r="A2316">
        <v>2315</v>
      </c>
      <c r="B2316">
        <v>1033</v>
      </c>
      <c r="C2316" s="1">
        <v>44944</v>
      </c>
      <c r="D2316" s="2">
        <v>0.4959837962962963</v>
      </c>
      <c r="E2316">
        <v>102</v>
      </c>
      <c r="F2316" s="5">
        <f>IFERROR(VLOOKUP(E2316,Raw_Menu!$A$2:$D$33,4,FALSE),0)</f>
        <v>13.95</v>
      </c>
      <c r="G2316" s="5">
        <f t="shared" si="72"/>
        <v>13.95</v>
      </c>
      <c r="H2316">
        <f t="shared" si="73"/>
        <v>11</v>
      </c>
      <c r="I2316" t="str">
        <f>IFERROR(VLOOKUP(tblOrders[[#This Row],[item_id]],Raw_Menu!$A$2:$D$33,3,FALSE),"Unknown")</f>
        <v>American</v>
      </c>
    </row>
    <row r="2317" spans="1:9" x14ac:dyDescent="0.25">
      <c r="A2317">
        <v>2316</v>
      </c>
      <c r="B2317">
        <v>1034</v>
      </c>
      <c r="C2317" s="1">
        <v>44944</v>
      </c>
      <c r="D2317" s="2">
        <v>0.5055439814814815</v>
      </c>
      <c r="E2317">
        <v>101</v>
      </c>
      <c r="F2317" s="5">
        <f>IFERROR(VLOOKUP(E2317,Raw_Menu!$A$2:$D$33,4,FALSE),0)</f>
        <v>12.95</v>
      </c>
      <c r="G2317" s="5">
        <f t="shared" si="72"/>
        <v>12.95</v>
      </c>
      <c r="H2317">
        <f t="shared" si="73"/>
        <v>12</v>
      </c>
      <c r="I2317" t="str">
        <f>IFERROR(VLOOKUP(tblOrders[[#This Row],[item_id]],Raw_Menu!$A$2:$D$33,3,FALSE),"Unknown")</f>
        <v>American</v>
      </c>
    </row>
    <row r="2318" spans="1:9" x14ac:dyDescent="0.25">
      <c r="A2318">
        <v>2317</v>
      </c>
      <c r="B2318">
        <v>1034</v>
      </c>
      <c r="C2318" s="1">
        <v>44944</v>
      </c>
      <c r="D2318" s="2">
        <v>0.5055439814814815</v>
      </c>
      <c r="E2318">
        <v>129</v>
      </c>
      <c r="F2318" s="5">
        <f>IFERROR(VLOOKUP(E2318,Raw_Menu!$A$2:$D$33,4,FALSE),0)</f>
        <v>15.5</v>
      </c>
      <c r="G2318" s="5">
        <f t="shared" si="72"/>
        <v>15.5</v>
      </c>
      <c r="H2318">
        <f t="shared" si="73"/>
        <v>12</v>
      </c>
      <c r="I2318" t="str">
        <f>IFERROR(VLOOKUP(tblOrders[[#This Row],[item_id]],Raw_Menu!$A$2:$D$33,3,FALSE),"Unknown")</f>
        <v>Italian</v>
      </c>
    </row>
    <row r="2319" spans="1:9" x14ac:dyDescent="0.25">
      <c r="A2319">
        <v>2318</v>
      </c>
      <c r="B2319">
        <v>1034</v>
      </c>
      <c r="C2319" s="1">
        <v>44944</v>
      </c>
      <c r="D2319" s="2">
        <v>0.5055439814814815</v>
      </c>
      <c r="E2319">
        <v>111</v>
      </c>
      <c r="F2319" s="5">
        <f>IFERROR(VLOOKUP(E2319,Raw_Menu!$A$2:$D$33,4,FALSE),0)</f>
        <v>11.95</v>
      </c>
      <c r="G2319" s="5">
        <f t="shared" si="72"/>
        <v>11.95</v>
      </c>
      <c r="H2319">
        <f t="shared" si="73"/>
        <v>12</v>
      </c>
      <c r="I2319" t="str">
        <f>IFERROR(VLOOKUP(tblOrders[[#This Row],[item_id]],Raw_Menu!$A$2:$D$33,3,FALSE),"Unknown")</f>
        <v>Asian</v>
      </c>
    </row>
    <row r="2320" spans="1:9" x14ac:dyDescent="0.25">
      <c r="A2320">
        <v>2319</v>
      </c>
      <c r="B2320">
        <v>1034</v>
      </c>
      <c r="C2320" s="1">
        <v>44944</v>
      </c>
      <c r="D2320" s="2">
        <v>0.5055439814814815</v>
      </c>
      <c r="E2320">
        <v>111</v>
      </c>
      <c r="F2320" s="5">
        <f>IFERROR(VLOOKUP(E2320,Raw_Menu!$A$2:$D$33,4,FALSE),0)</f>
        <v>11.95</v>
      </c>
      <c r="G2320" s="5">
        <f t="shared" si="72"/>
        <v>11.95</v>
      </c>
      <c r="H2320">
        <f t="shared" si="73"/>
        <v>12</v>
      </c>
      <c r="I2320" t="str">
        <f>IFERROR(VLOOKUP(tblOrders[[#This Row],[item_id]],Raw_Menu!$A$2:$D$33,3,FALSE),"Unknown")</f>
        <v>Asian</v>
      </c>
    </row>
    <row r="2321" spans="1:9" x14ac:dyDescent="0.25">
      <c r="A2321">
        <v>2320</v>
      </c>
      <c r="B2321">
        <v>1034</v>
      </c>
      <c r="C2321" s="1">
        <v>44944</v>
      </c>
      <c r="D2321" s="2">
        <v>0.5055439814814815</v>
      </c>
      <c r="E2321">
        <v>113</v>
      </c>
      <c r="F2321" s="5">
        <f>IFERROR(VLOOKUP(E2321,Raw_Menu!$A$2:$D$33,4,FALSE),0)</f>
        <v>5</v>
      </c>
      <c r="G2321" s="5">
        <f t="shared" si="72"/>
        <v>5</v>
      </c>
      <c r="H2321">
        <f t="shared" si="73"/>
        <v>12</v>
      </c>
      <c r="I2321" t="str">
        <f>IFERROR(VLOOKUP(tblOrders[[#This Row],[item_id]],Raw_Menu!$A$2:$D$33,3,FALSE),"Unknown")</f>
        <v>Asian</v>
      </c>
    </row>
    <row r="2322" spans="1:9" x14ac:dyDescent="0.25">
      <c r="A2322">
        <v>2321</v>
      </c>
      <c r="B2322">
        <v>1034</v>
      </c>
      <c r="C2322" s="1">
        <v>44944</v>
      </c>
      <c r="D2322" s="2">
        <v>0.5055439814814815</v>
      </c>
      <c r="E2322">
        <v>120</v>
      </c>
      <c r="F2322" s="5">
        <f>IFERROR(VLOOKUP(E2322,Raw_Menu!$A$2:$D$33,4,FALSE),0)</f>
        <v>13.95</v>
      </c>
      <c r="G2322" s="5">
        <f t="shared" si="72"/>
        <v>13.95</v>
      </c>
      <c r="H2322">
        <f t="shared" si="73"/>
        <v>12</v>
      </c>
      <c r="I2322" t="str">
        <f>IFERROR(VLOOKUP(tblOrders[[#This Row],[item_id]],Raw_Menu!$A$2:$D$33,3,FALSE),"Unknown")</f>
        <v>Mexican</v>
      </c>
    </row>
    <row r="2323" spans="1:9" x14ac:dyDescent="0.25">
      <c r="A2323">
        <v>2322</v>
      </c>
      <c r="B2323">
        <v>1034</v>
      </c>
      <c r="C2323" s="1">
        <v>44944</v>
      </c>
      <c r="D2323" s="2">
        <v>0.5055439814814815</v>
      </c>
      <c r="E2323">
        <v>121</v>
      </c>
      <c r="F2323" s="5">
        <f>IFERROR(VLOOKUP(E2323,Raw_Menu!$A$2:$D$33,4,FALSE),0)</f>
        <v>10.5</v>
      </c>
      <c r="G2323" s="5">
        <f t="shared" si="72"/>
        <v>10.5</v>
      </c>
      <c r="H2323">
        <f t="shared" si="73"/>
        <v>12</v>
      </c>
      <c r="I2323" t="str">
        <f>IFERROR(VLOOKUP(tblOrders[[#This Row],[item_id]],Raw_Menu!$A$2:$D$33,3,FALSE),"Unknown")</f>
        <v>Mexican</v>
      </c>
    </row>
    <row r="2324" spans="1:9" x14ac:dyDescent="0.25">
      <c r="A2324">
        <v>2323</v>
      </c>
      <c r="B2324">
        <v>1034</v>
      </c>
      <c r="C2324" s="1">
        <v>44944</v>
      </c>
      <c r="D2324" s="2">
        <v>0.5055439814814815</v>
      </c>
      <c r="E2324">
        <v>131</v>
      </c>
      <c r="F2324" s="5">
        <f>IFERROR(VLOOKUP(E2324,Raw_Menu!$A$2:$D$33,4,FALSE),0)</f>
        <v>17.95</v>
      </c>
      <c r="G2324" s="5">
        <f t="shared" si="72"/>
        <v>17.95</v>
      </c>
      <c r="H2324">
        <f t="shared" si="73"/>
        <v>12</v>
      </c>
      <c r="I2324" t="str">
        <f>IFERROR(VLOOKUP(tblOrders[[#This Row],[item_id]],Raw_Menu!$A$2:$D$33,3,FALSE),"Unknown")</f>
        <v>Italian</v>
      </c>
    </row>
    <row r="2325" spans="1:9" x14ac:dyDescent="0.25">
      <c r="A2325">
        <v>2324</v>
      </c>
      <c r="B2325">
        <v>1035</v>
      </c>
      <c r="C2325" s="1">
        <v>44944</v>
      </c>
      <c r="D2325" s="2">
        <v>0.50920138888888888</v>
      </c>
      <c r="E2325">
        <v>102</v>
      </c>
      <c r="F2325" s="5">
        <f>IFERROR(VLOOKUP(E2325,Raw_Menu!$A$2:$D$33,4,FALSE),0)</f>
        <v>13.95</v>
      </c>
      <c r="G2325" s="5">
        <f t="shared" si="72"/>
        <v>13.95</v>
      </c>
      <c r="H2325">
        <f t="shared" si="73"/>
        <v>12</v>
      </c>
      <c r="I2325" t="str">
        <f>IFERROR(VLOOKUP(tblOrders[[#This Row],[item_id]],Raw_Menu!$A$2:$D$33,3,FALSE),"Unknown")</f>
        <v>American</v>
      </c>
    </row>
    <row r="2326" spans="1:9" x14ac:dyDescent="0.25">
      <c r="A2326">
        <v>2325</v>
      </c>
      <c r="B2326">
        <v>1035</v>
      </c>
      <c r="C2326" s="1">
        <v>44944</v>
      </c>
      <c r="D2326" s="2">
        <v>0.50920138888888888</v>
      </c>
      <c r="E2326">
        <v>126</v>
      </c>
      <c r="F2326" s="5">
        <f>IFERROR(VLOOKUP(E2326,Raw_Menu!$A$2:$D$33,4,FALSE),0)</f>
        <v>14.5</v>
      </c>
      <c r="G2326" s="5">
        <f t="shared" si="72"/>
        <v>14.5</v>
      </c>
      <c r="H2326">
        <f t="shared" si="73"/>
        <v>12</v>
      </c>
      <c r="I2326" t="str">
        <f>IFERROR(VLOOKUP(tblOrders[[#This Row],[item_id]],Raw_Menu!$A$2:$D$33,3,FALSE),"Unknown")</f>
        <v>Italian</v>
      </c>
    </row>
    <row r="2327" spans="1:9" x14ac:dyDescent="0.25">
      <c r="A2327">
        <v>2326</v>
      </c>
      <c r="B2327">
        <v>1035</v>
      </c>
      <c r="C2327" s="1">
        <v>44944</v>
      </c>
      <c r="D2327" s="2">
        <v>0.50920138888888888</v>
      </c>
      <c r="E2327">
        <v>117</v>
      </c>
      <c r="F2327" s="5">
        <f>IFERROR(VLOOKUP(E2327,Raw_Menu!$A$2:$D$33,4,FALSE),0)</f>
        <v>12.95</v>
      </c>
      <c r="G2327" s="5">
        <f t="shared" si="72"/>
        <v>12.95</v>
      </c>
      <c r="H2327">
        <f t="shared" si="73"/>
        <v>12</v>
      </c>
      <c r="I2327" t="str">
        <f>IFERROR(VLOOKUP(tblOrders[[#This Row],[item_id]],Raw_Menu!$A$2:$D$33,3,FALSE),"Unknown")</f>
        <v>Mexican</v>
      </c>
    </row>
    <row r="2328" spans="1:9" x14ac:dyDescent="0.25">
      <c r="A2328">
        <v>2327</v>
      </c>
      <c r="B2328">
        <v>1035</v>
      </c>
      <c r="C2328" s="1">
        <v>44944</v>
      </c>
      <c r="D2328" s="2">
        <v>0.50920138888888888</v>
      </c>
      <c r="E2328">
        <v>128</v>
      </c>
      <c r="F2328" s="5">
        <f>IFERROR(VLOOKUP(E2328,Raw_Menu!$A$2:$D$33,4,FALSE),0)</f>
        <v>15.5</v>
      </c>
      <c r="G2328" s="5">
        <f t="shared" si="72"/>
        <v>15.5</v>
      </c>
      <c r="H2328">
        <f t="shared" si="73"/>
        <v>12</v>
      </c>
      <c r="I2328" t="str">
        <f>IFERROR(VLOOKUP(tblOrders[[#This Row],[item_id]],Raw_Menu!$A$2:$D$33,3,FALSE),"Unknown")</f>
        <v>Italian</v>
      </c>
    </row>
    <row r="2329" spans="1:9" x14ac:dyDescent="0.25">
      <c r="A2329">
        <v>2328</v>
      </c>
      <c r="B2329">
        <v>1036</v>
      </c>
      <c r="C2329" s="1">
        <v>44944</v>
      </c>
      <c r="D2329" s="2">
        <v>0.53436342592592589</v>
      </c>
      <c r="E2329">
        <v>108</v>
      </c>
      <c r="F2329" s="5">
        <f>IFERROR(VLOOKUP(E2329,Raw_Menu!$A$2:$D$33,4,FALSE),0)</f>
        <v>14.5</v>
      </c>
      <c r="G2329" s="5">
        <f t="shared" si="72"/>
        <v>14.5</v>
      </c>
      <c r="H2329">
        <f t="shared" si="73"/>
        <v>12</v>
      </c>
      <c r="I2329" t="str">
        <f>IFERROR(VLOOKUP(tblOrders[[#This Row],[item_id]],Raw_Menu!$A$2:$D$33,3,FALSE),"Unknown")</f>
        <v>Asian</v>
      </c>
    </row>
    <row r="2330" spans="1:9" x14ac:dyDescent="0.25">
      <c r="A2330">
        <v>2329</v>
      </c>
      <c r="B2330">
        <v>1036</v>
      </c>
      <c r="C2330" s="1">
        <v>44944</v>
      </c>
      <c r="D2330" s="2">
        <v>0.53436342592592589</v>
      </c>
      <c r="E2330">
        <v>117</v>
      </c>
      <c r="F2330" s="5">
        <f>IFERROR(VLOOKUP(E2330,Raw_Menu!$A$2:$D$33,4,FALSE),0)</f>
        <v>12.95</v>
      </c>
      <c r="G2330" s="5">
        <f t="shared" si="72"/>
        <v>12.95</v>
      </c>
      <c r="H2330">
        <f t="shared" si="73"/>
        <v>12</v>
      </c>
      <c r="I2330" t="str">
        <f>IFERROR(VLOOKUP(tblOrders[[#This Row],[item_id]],Raw_Menu!$A$2:$D$33,3,FALSE),"Unknown")</f>
        <v>Mexican</v>
      </c>
    </row>
    <row r="2331" spans="1:9" x14ac:dyDescent="0.25">
      <c r="A2331">
        <v>2330</v>
      </c>
      <c r="B2331">
        <v>1036</v>
      </c>
      <c r="C2331" s="1">
        <v>44944</v>
      </c>
      <c r="D2331" s="2">
        <v>0.53436342592592589</v>
      </c>
      <c r="E2331">
        <v>129</v>
      </c>
      <c r="F2331" s="5">
        <f>IFERROR(VLOOKUP(E2331,Raw_Menu!$A$2:$D$33,4,FALSE),0)</f>
        <v>15.5</v>
      </c>
      <c r="G2331" s="5">
        <f t="shared" si="72"/>
        <v>15.5</v>
      </c>
      <c r="H2331">
        <f t="shared" si="73"/>
        <v>12</v>
      </c>
      <c r="I2331" t="str">
        <f>IFERROR(VLOOKUP(tblOrders[[#This Row],[item_id]],Raw_Menu!$A$2:$D$33,3,FALSE),"Unknown")</f>
        <v>Italian</v>
      </c>
    </row>
    <row r="2332" spans="1:9" x14ac:dyDescent="0.25">
      <c r="A2332">
        <v>2331</v>
      </c>
      <c r="B2332">
        <v>1036</v>
      </c>
      <c r="C2332" s="1">
        <v>44944</v>
      </c>
      <c r="D2332" s="2">
        <v>0.53436342592592589</v>
      </c>
      <c r="E2332">
        <v>106</v>
      </c>
      <c r="F2332" s="5">
        <f>IFERROR(VLOOKUP(E2332,Raw_Menu!$A$2:$D$33,4,FALSE),0)</f>
        <v>7</v>
      </c>
      <c r="G2332" s="5">
        <f t="shared" si="72"/>
        <v>7</v>
      </c>
      <c r="H2332">
        <f t="shared" si="73"/>
        <v>12</v>
      </c>
      <c r="I2332" t="str">
        <f>IFERROR(VLOOKUP(tblOrders[[#This Row],[item_id]],Raw_Menu!$A$2:$D$33,3,FALSE),"Unknown")</f>
        <v>American</v>
      </c>
    </row>
    <row r="2333" spans="1:9" x14ac:dyDescent="0.25">
      <c r="A2333">
        <v>2332</v>
      </c>
      <c r="B2333">
        <v>1037</v>
      </c>
      <c r="C2333" s="1">
        <v>44944</v>
      </c>
      <c r="D2333" s="2">
        <v>0.5450694444444445</v>
      </c>
      <c r="E2333">
        <v>107</v>
      </c>
      <c r="F2333" s="5">
        <f>IFERROR(VLOOKUP(E2333,Raw_Menu!$A$2:$D$33,4,FALSE),0)</f>
        <v>16.5</v>
      </c>
      <c r="G2333" s="5">
        <f t="shared" si="72"/>
        <v>16.5</v>
      </c>
      <c r="H2333">
        <f t="shared" si="73"/>
        <v>13</v>
      </c>
      <c r="I2333" t="str">
        <f>IFERROR(VLOOKUP(tblOrders[[#This Row],[item_id]],Raw_Menu!$A$2:$D$33,3,FALSE),"Unknown")</f>
        <v>Asian</v>
      </c>
    </row>
    <row r="2334" spans="1:9" x14ac:dyDescent="0.25">
      <c r="A2334">
        <v>2333</v>
      </c>
      <c r="B2334">
        <v>1037</v>
      </c>
      <c r="C2334" s="1">
        <v>44944</v>
      </c>
      <c r="D2334" s="2">
        <v>0.5450694444444445</v>
      </c>
      <c r="E2334">
        <v>104</v>
      </c>
      <c r="F2334" s="5">
        <f>IFERROR(VLOOKUP(E2334,Raw_Menu!$A$2:$D$33,4,FALSE),0)</f>
        <v>10.5</v>
      </c>
      <c r="G2334" s="5">
        <f t="shared" si="72"/>
        <v>10.5</v>
      </c>
      <c r="H2334">
        <f t="shared" si="73"/>
        <v>13</v>
      </c>
      <c r="I2334" t="str">
        <f>IFERROR(VLOOKUP(tblOrders[[#This Row],[item_id]],Raw_Menu!$A$2:$D$33,3,FALSE),"Unknown")</f>
        <v>American</v>
      </c>
    </row>
    <row r="2335" spans="1:9" x14ac:dyDescent="0.25">
      <c r="A2335">
        <v>2334</v>
      </c>
      <c r="B2335">
        <v>1037</v>
      </c>
      <c r="C2335" s="1">
        <v>44944</v>
      </c>
      <c r="D2335" s="2">
        <v>0.5450694444444445</v>
      </c>
      <c r="E2335">
        <v>108</v>
      </c>
      <c r="F2335" s="5">
        <f>IFERROR(VLOOKUP(E2335,Raw_Menu!$A$2:$D$33,4,FALSE),0)</f>
        <v>14.5</v>
      </c>
      <c r="G2335" s="5">
        <f t="shared" si="72"/>
        <v>14.5</v>
      </c>
      <c r="H2335">
        <f t="shared" si="73"/>
        <v>13</v>
      </c>
      <c r="I2335" t="str">
        <f>IFERROR(VLOOKUP(tblOrders[[#This Row],[item_id]],Raw_Menu!$A$2:$D$33,3,FALSE),"Unknown")</f>
        <v>Asian</v>
      </c>
    </row>
    <row r="2336" spans="1:9" x14ac:dyDescent="0.25">
      <c r="A2336">
        <v>2335</v>
      </c>
      <c r="B2336">
        <v>1037</v>
      </c>
      <c r="C2336" s="1">
        <v>44944</v>
      </c>
      <c r="D2336" s="2">
        <v>0.5450694444444445</v>
      </c>
      <c r="E2336">
        <v>117</v>
      </c>
      <c r="F2336" s="5">
        <f>IFERROR(VLOOKUP(E2336,Raw_Menu!$A$2:$D$33,4,FALSE),0)</f>
        <v>12.95</v>
      </c>
      <c r="G2336" s="5">
        <f t="shared" si="72"/>
        <v>12.95</v>
      </c>
      <c r="H2336">
        <f t="shared" si="73"/>
        <v>13</v>
      </c>
      <c r="I2336" t="str">
        <f>IFERROR(VLOOKUP(tblOrders[[#This Row],[item_id]],Raw_Menu!$A$2:$D$33,3,FALSE),"Unknown")</f>
        <v>Mexican</v>
      </c>
    </row>
    <row r="2337" spans="1:9" x14ac:dyDescent="0.25">
      <c r="A2337">
        <v>2336</v>
      </c>
      <c r="B2337">
        <v>1038</v>
      </c>
      <c r="C2337" s="1">
        <v>44944</v>
      </c>
      <c r="D2337" s="2">
        <v>0.55207175925925922</v>
      </c>
      <c r="E2337">
        <v>109</v>
      </c>
      <c r="F2337" s="5">
        <f>IFERROR(VLOOKUP(E2337,Raw_Menu!$A$2:$D$33,4,FALSE),0)</f>
        <v>17.95</v>
      </c>
      <c r="G2337" s="5">
        <f t="shared" si="72"/>
        <v>17.95</v>
      </c>
      <c r="H2337">
        <f t="shared" si="73"/>
        <v>13</v>
      </c>
      <c r="I2337" t="str">
        <f>IFERROR(VLOOKUP(tblOrders[[#This Row],[item_id]],Raw_Menu!$A$2:$D$33,3,FALSE),"Unknown")</f>
        <v>Asian</v>
      </c>
    </row>
    <row r="2338" spans="1:9" x14ac:dyDescent="0.25">
      <c r="A2338">
        <v>2337</v>
      </c>
      <c r="B2338">
        <v>1038</v>
      </c>
      <c r="C2338" s="1">
        <v>44944</v>
      </c>
      <c r="D2338" s="2">
        <v>0.55207175925925922</v>
      </c>
      <c r="E2338">
        <v>113</v>
      </c>
      <c r="F2338" s="5">
        <f>IFERROR(VLOOKUP(E2338,Raw_Menu!$A$2:$D$33,4,FALSE),0)</f>
        <v>5</v>
      </c>
      <c r="G2338" s="5">
        <f t="shared" si="72"/>
        <v>5</v>
      </c>
      <c r="H2338">
        <f t="shared" si="73"/>
        <v>13</v>
      </c>
      <c r="I2338" t="str">
        <f>IFERROR(VLOOKUP(tblOrders[[#This Row],[item_id]],Raw_Menu!$A$2:$D$33,3,FALSE),"Unknown")</f>
        <v>Asian</v>
      </c>
    </row>
    <row r="2339" spans="1:9" x14ac:dyDescent="0.25">
      <c r="A2339">
        <v>2338</v>
      </c>
      <c r="B2339">
        <v>1039</v>
      </c>
      <c r="C2339" s="1">
        <v>44944</v>
      </c>
      <c r="D2339" s="2">
        <v>0.56494212962962964</v>
      </c>
      <c r="E2339">
        <v>108</v>
      </c>
      <c r="F2339" s="5">
        <f>IFERROR(VLOOKUP(E2339,Raw_Menu!$A$2:$D$33,4,FALSE),0)</f>
        <v>14.5</v>
      </c>
      <c r="G2339" s="5">
        <f t="shared" si="72"/>
        <v>14.5</v>
      </c>
      <c r="H2339">
        <f t="shared" si="73"/>
        <v>13</v>
      </c>
      <c r="I2339" t="str">
        <f>IFERROR(VLOOKUP(tblOrders[[#This Row],[item_id]],Raw_Menu!$A$2:$D$33,3,FALSE),"Unknown")</f>
        <v>Asian</v>
      </c>
    </row>
    <row r="2340" spans="1:9" x14ac:dyDescent="0.25">
      <c r="A2340">
        <v>2339</v>
      </c>
      <c r="B2340">
        <v>1040</v>
      </c>
      <c r="C2340" s="1">
        <v>44944</v>
      </c>
      <c r="D2340" s="2">
        <v>0.58061342592592591</v>
      </c>
      <c r="E2340">
        <v>118</v>
      </c>
      <c r="F2340" s="5">
        <f>IFERROR(VLOOKUP(E2340,Raw_Menu!$A$2:$D$33,4,FALSE),0)</f>
        <v>14.95</v>
      </c>
      <c r="G2340" s="5">
        <f t="shared" si="72"/>
        <v>14.95</v>
      </c>
      <c r="H2340">
        <f t="shared" si="73"/>
        <v>13</v>
      </c>
      <c r="I2340" t="str">
        <f>IFERROR(VLOOKUP(tblOrders[[#This Row],[item_id]],Raw_Menu!$A$2:$D$33,3,FALSE),"Unknown")</f>
        <v>Mexican</v>
      </c>
    </row>
    <row r="2341" spans="1:9" x14ac:dyDescent="0.25">
      <c r="A2341">
        <v>2340</v>
      </c>
      <c r="B2341">
        <v>1040</v>
      </c>
      <c r="C2341" s="1">
        <v>44944</v>
      </c>
      <c r="D2341" s="2">
        <v>0.58061342592592591</v>
      </c>
      <c r="E2341">
        <v>106</v>
      </c>
      <c r="F2341" s="5">
        <f>IFERROR(VLOOKUP(E2341,Raw_Menu!$A$2:$D$33,4,FALSE),0)</f>
        <v>7</v>
      </c>
      <c r="G2341" s="5">
        <f t="shared" si="72"/>
        <v>7</v>
      </c>
      <c r="H2341">
        <f t="shared" si="73"/>
        <v>13</v>
      </c>
      <c r="I2341" t="str">
        <f>IFERROR(VLOOKUP(tblOrders[[#This Row],[item_id]],Raw_Menu!$A$2:$D$33,3,FALSE),"Unknown")</f>
        <v>American</v>
      </c>
    </row>
    <row r="2342" spans="1:9" x14ac:dyDescent="0.25">
      <c r="A2342">
        <v>2341</v>
      </c>
      <c r="B2342">
        <v>1041</v>
      </c>
      <c r="C2342" s="1">
        <v>44944</v>
      </c>
      <c r="D2342" s="2">
        <v>0.58318287037037042</v>
      </c>
      <c r="E2342">
        <v>120</v>
      </c>
      <c r="F2342" s="5">
        <f>IFERROR(VLOOKUP(E2342,Raw_Menu!$A$2:$D$33,4,FALSE),0)</f>
        <v>13.95</v>
      </c>
      <c r="G2342" s="5">
        <f t="shared" si="72"/>
        <v>13.95</v>
      </c>
      <c r="H2342">
        <f t="shared" si="73"/>
        <v>13</v>
      </c>
      <c r="I2342" t="str">
        <f>IFERROR(VLOOKUP(tblOrders[[#This Row],[item_id]],Raw_Menu!$A$2:$D$33,3,FALSE),"Unknown")</f>
        <v>Mexican</v>
      </c>
    </row>
    <row r="2343" spans="1:9" x14ac:dyDescent="0.25">
      <c r="A2343">
        <v>2342</v>
      </c>
      <c r="B2343">
        <v>1042</v>
      </c>
      <c r="C2343" s="1">
        <v>44944</v>
      </c>
      <c r="D2343" s="2">
        <v>0.58771990740740743</v>
      </c>
      <c r="E2343">
        <v>112</v>
      </c>
      <c r="F2343" s="5">
        <f>IFERROR(VLOOKUP(E2343,Raw_Menu!$A$2:$D$33,4,FALSE),0)</f>
        <v>14.95</v>
      </c>
      <c r="G2343" s="5">
        <f t="shared" si="72"/>
        <v>14.95</v>
      </c>
      <c r="H2343">
        <f t="shared" si="73"/>
        <v>14</v>
      </c>
      <c r="I2343" t="str">
        <f>IFERROR(VLOOKUP(tblOrders[[#This Row],[item_id]],Raw_Menu!$A$2:$D$33,3,FALSE),"Unknown")</f>
        <v>Asian</v>
      </c>
    </row>
    <row r="2344" spans="1:9" x14ac:dyDescent="0.25">
      <c r="A2344">
        <v>2343</v>
      </c>
      <c r="B2344">
        <v>1043</v>
      </c>
      <c r="C2344" s="1">
        <v>44944</v>
      </c>
      <c r="D2344" s="2">
        <v>0.58861111111111108</v>
      </c>
      <c r="E2344">
        <v>125</v>
      </c>
      <c r="F2344" s="5">
        <f>IFERROR(VLOOKUP(E2344,Raw_Menu!$A$2:$D$33,4,FALSE),0)</f>
        <v>17.95</v>
      </c>
      <c r="G2344" s="5">
        <f t="shared" si="72"/>
        <v>17.95</v>
      </c>
      <c r="H2344">
        <f t="shared" si="73"/>
        <v>14</v>
      </c>
      <c r="I2344" t="str">
        <f>IFERROR(VLOOKUP(tblOrders[[#This Row],[item_id]],Raw_Menu!$A$2:$D$33,3,FALSE),"Unknown")</f>
        <v>Italian</v>
      </c>
    </row>
    <row r="2345" spans="1:9" x14ac:dyDescent="0.25">
      <c r="A2345">
        <v>2344</v>
      </c>
      <c r="B2345">
        <v>1043</v>
      </c>
      <c r="C2345" s="1">
        <v>44944</v>
      </c>
      <c r="D2345" s="2">
        <v>0.58861111111111108</v>
      </c>
      <c r="E2345">
        <v>113</v>
      </c>
      <c r="F2345" s="5">
        <f>IFERROR(VLOOKUP(E2345,Raw_Menu!$A$2:$D$33,4,FALSE),0)</f>
        <v>5</v>
      </c>
      <c r="G2345" s="5">
        <f t="shared" si="72"/>
        <v>5</v>
      </c>
      <c r="H2345">
        <f t="shared" si="73"/>
        <v>14</v>
      </c>
      <c r="I2345" t="str">
        <f>IFERROR(VLOOKUP(tblOrders[[#This Row],[item_id]],Raw_Menu!$A$2:$D$33,3,FALSE),"Unknown")</f>
        <v>Asian</v>
      </c>
    </row>
    <row r="2346" spans="1:9" x14ac:dyDescent="0.25">
      <c r="A2346">
        <v>2345</v>
      </c>
      <c r="B2346">
        <v>1043</v>
      </c>
      <c r="C2346" s="1">
        <v>44944</v>
      </c>
      <c r="D2346" s="2">
        <v>0.58861111111111108</v>
      </c>
      <c r="E2346">
        <v>118</v>
      </c>
      <c r="F2346" s="5">
        <f>IFERROR(VLOOKUP(E2346,Raw_Menu!$A$2:$D$33,4,FALSE),0)</f>
        <v>14.95</v>
      </c>
      <c r="G2346" s="5">
        <f t="shared" si="72"/>
        <v>14.95</v>
      </c>
      <c r="H2346">
        <f t="shared" si="73"/>
        <v>14</v>
      </c>
      <c r="I2346" t="str">
        <f>IFERROR(VLOOKUP(tblOrders[[#This Row],[item_id]],Raw_Menu!$A$2:$D$33,3,FALSE),"Unknown")</f>
        <v>Mexican</v>
      </c>
    </row>
    <row r="2347" spans="1:9" x14ac:dyDescent="0.25">
      <c r="A2347">
        <v>2346</v>
      </c>
      <c r="B2347">
        <v>1043</v>
      </c>
      <c r="C2347" s="1">
        <v>44944</v>
      </c>
      <c r="D2347" s="2">
        <v>0.58861111111111108</v>
      </c>
      <c r="E2347">
        <v>119</v>
      </c>
      <c r="F2347" s="5">
        <f>IFERROR(VLOOKUP(E2347,Raw_Menu!$A$2:$D$33,4,FALSE),0)</f>
        <v>11.95</v>
      </c>
      <c r="G2347" s="5">
        <f t="shared" si="72"/>
        <v>11.95</v>
      </c>
      <c r="H2347">
        <f t="shared" si="73"/>
        <v>14</v>
      </c>
      <c r="I2347" t="str">
        <f>IFERROR(VLOOKUP(tblOrders[[#This Row],[item_id]],Raw_Menu!$A$2:$D$33,3,FALSE),"Unknown")</f>
        <v>Mexican</v>
      </c>
    </row>
    <row r="2348" spans="1:9" x14ac:dyDescent="0.25">
      <c r="A2348">
        <v>2347</v>
      </c>
      <c r="B2348">
        <v>1043</v>
      </c>
      <c r="C2348" s="1">
        <v>44944</v>
      </c>
      <c r="D2348" s="2">
        <v>0.58861111111111108</v>
      </c>
      <c r="E2348">
        <v>120</v>
      </c>
      <c r="F2348" s="5">
        <f>IFERROR(VLOOKUP(E2348,Raw_Menu!$A$2:$D$33,4,FALSE),0)</f>
        <v>13.95</v>
      </c>
      <c r="G2348" s="5">
        <f t="shared" si="72"/>
        <v>13.95</v>
      </c>
      <c r="H2348">
        <f t="shared" si="73"/>
        <v>14</v>
      </c>
      <c r="I2348" t="str">
        <f>IFERROR(VLOOKUP(tblOrders[[#This Row],[item_id]],Raw_Menu!$A$2:$D$33,3,FALSE),"Unknown")</f>
        <v>Mexican</v>
      </c>
    </row>
    <row r="2349" spans="1:9" x14ac:dyDescent="0.25">
      <c r="A2349">
        <v>2348</v>
      </c>
      <c r="B2349">
        <v>1043</v>
      </c>
      <c r="C2349" s="1">
        <v>44944</v>
      </c>
      <c r="D2349" s="2">
        <v>0.58861111111111108</v>
      </c>
      <c r="E2349">
        <v>105</v>
      </c>
      <c r="F2349" s="5">
        <f>IFERROR(VLOOKUP(E2349,Raw_Menu!$A$2:$D$33,4,FALSE),0)</f>
        <v>7</v>
      </c>
      <c r="G2349" s="5">
        <f t="shared" si="72"/>
        <v>7</v>
      </c>
      <c r="H2349">
        <f t="shared" si="73"/>
        <v>14</v>
      </c>
      <c r="I2349" t="str">
        <f>IFERROR(VLOOKUP(tblOrders[[#This Row],[item_id]],Raw_Menu!$A$2:$D$33,3,FALSE),"Unknown")</f>
        <v>American</v>
      </c>
    </row>
    <row r="2350" spans="1:9" x14ac:dyDescent="0.25">
      <c r="A2350">
        <v>2349</v>
      </c>
      <c r="B2350">
        <v>1043</v>
      </c>
      <c r="C2350" s="1">
        <v>44944</v>
      </c>
      <c r="D2350" s="2">
        <v>0.58861111111111108</v>
      </c>
      <c r="E2350">
        <v>122</v>
      </c>
      <c r="F2350" s="5">
        <f>IFERROR(VLOOKUP(E2350,Raw_Menu!$A$2:$D$33,4,FALSE),0)</f>
        <v>7</v>
      </c>
      <c r="G2350" s="5">
        <f t="shared" si="72"/>
        <v>7</v>
      </c>
      <c r="H2350">
        <f t="shared" si="73"/>
        <v>14</v>
      </c>
      <c r="I2350" t="str">
        <f>IFERROR(VLOOKUP(tblOrders[[#This Row],[item_id]],Raw_Menu!$A$2:$D$33,3,FALSE),"Unknown")</f>
        <v>Mexican</v>
      </c>
    </row>
    <row r="2351" spans="1:9" x14ac:dyDescent="0.25">
      <c r="A2351">
        <v>2350</v>
      </c>
      <c r="B2351">
        <v>1043</v>
      </c>
      <c r="C2351" s="1">
        <v>44944</v>
      </c>
      <c r="D2351" s="2">
        <v>0.58861111111111108</v>
      </c>
      <c r="E2351">
        <v>131</v>
      </c>
      <c r="F2351" s="5">
        <f>IFERROR(VLOOKUP(E2351,Raw_Menu!$A$2:$D$33,4,FALSE),0)</f>
        <v>17.95</v>
      </c>
      <c r="G2351" s="5">
        <f t="shared" si="72"/>
        <v>17.95</v>
      </c>
      <c r="H2351">
        <f t="shared" si="73"/>
        <v>14</v>
      </c>
      <c r="I2351" t="str">
        <f>IFERROR(VLOOKUP(tblOrders[[#This Row],[item_id]],Raw_Menu!$A$2:$D$33,3,FALSE),"Unknown")</f>
        <v>Italian</v>
      </c>
    </row>
    <row r="2352" spans="1:9" x14ac:dyDescent="0.25">
      <c r="A2352">
        <v>2351</v>
      </c>
      <c r="B2352">
        <v>1044</v>
      </c>
      <c r="C2352" s="1">
        <v>44944</v>
      </c>
      <c r="D2352" s="2">
        <v>0.59740740740740739</v>
      </c>
      <c r="E2352" t="s">
        <v>95</v>
      </c>
      <c r="F2352" s="5">
        <f>IFERROR(VLOOKUP(E2352,Raw_Menu!$A$2:$D$33,4,FALSE),0)</f>
        <v>0</v>
      </c>
      <c r="G2352" s="5">
        <f t="shared" si="72"/>
        <v>0</v>
      </c>
      <c r="H2352">
        <f t="shared" si="73"/>
        <v>14</v>
      </c>
      <c r="I2352" t="str">
        <f>IFERROR(VLOOKUP(tblOrders[[#This Row],[item_id]],Raw_Menu!$A$2:$D$33,3,FALSE),"Unknown")</f>
        <v>Unknown</v>
      </c>
    </row>
    <row r="2353" spans="1:9" x14ac:dyDescent="0.25">
      <c r="A2353">
        <v>2352</v>
      </c>
      <c r="B2353">
        <v>1045</v>
      </c>
      <c r="C2353" s="1">
        <v>44944</v>
      </c>
      <c r="D2353" s="2">
        <v>0.59877314814814819</v>
      </c>
      <c r="E2353">
        <v>102</v>
      </c>
      <c r="F2353" s="5">
        <f>IFERROR(VLOOKUP(E2353,Raw_Menu!$A$2:$D$33,4,FALSE),0)</f>
        <v>13.95</v>
      </c>
      <c r="G2353" s="5">
        <f t="shared" si="72"/>
        <v>13.95</v>
      </c>
      <c r="H2353">
        <f t="shared" si="73"/>
        <v>14</v>
      </c>
      <c r="I2353" t="str">
        <f>IFERROR(VLOOKUP(tblOrders[[#This Row],[item_id]],Raw_Menu!$A$2:$D$33,3,FALSE),"Unknown")</f>
        <v>American</v>
      </c>
    </row>
    <row r="2354" spans="1:9" x14ac:dyDescent="0.25">
      <c r="A2354">
        <v>2353</v>
      </c>
      <c r="B2354">
        <v>1046</v>
      </c>
      <c r="C2354" s="1">
        <v>44944</v>
      </c>
      <c r="D2354" s="2">
        <v>0.61079861111111111</v>
      </c>
      <c r="E2354">
        <v>108</v>
      </c>
      <c r="F2354" s="5">
        <f>IFERROR(VLOOKUP(E2354,Raw_Menu!$A$2:$D$33,4,FALSE),0)</f>
        <v>14.5</v>
      </c>
      <c r="G2354" s="5">
        <f t="shared" si="72"/>
        <v>14.5</v>
      </c>
      <c r="H2354">
        <f t="shared" si="73"/>
        <v>14</v>
      </c>
      <c r="I2354" t="str">
        <f>IFERROR(VLOOKUP(tblOrders[[#This Row],[item_id]],Raw_Menu!$A$2:$D$33,3,FALSE),"Unknown")</f>
        <v>Asian</v>
      </c>
    </row>
    <row r="2355" spans="1:9" x14ac:dyDescent="0.25">
      <c r="A2355">
        <v>2354</v>
      </c>
      <c r="B2355">
        <v>1047</v>
      </c>
      <c r="C2355" s="1">
        <v>44944</v>
      </c>
      <c r="D2355" s="2">
        <v>0.61848379629629635</v>
      </c>
      <c r="E2355">
        <v>101</v>
      </c>
      <c r="F2355" s="5">
        <f>IFERROR(VLOOKUP(E2355,Raw_Menu!$A$2:$D$33,4,FALSE),0)</f>
        <v>12.95</v>
      </c>
      <c r="G2355" s="5">
        <f t="shared" si="72"/>
        <v>12.95</v>
      </c>
      <c r="H2355">
        <f t="shared" si="73"/>
        <v>14</v>
      </c>
      <c r="I2355" t="str">
        <f>IFERROR(VLOOKUP(tblOrders[[#This Row],[item_id]],Raw_Menu!$A$2:$D$33,3,FALSE),"Unknown")</f>
        <v>American</v>
      </c>
    </row>
    <row r="2356" spans="1:9" x14ac:dyDescent="0.25">
      <c r="A2356">
        <v>2355</v>
      </c>
      <c r="B2356">
        <v>1047</v>
      </c>
      <c r="C2356" s="1">
        <v>44944</v>
      </c>
      <c r="D2356" s="2">
        <v>0.61848379629629635</v>
      </c>
      <c r="E2356">
        <v>125</v>
      </c>
      <c r="F2356" s="5">
        <f>IFERROR(VLOOKUP(E2356,Raw_Menu!$A$2:$D$33,4,FALSE),0)</f>
        <v>17.95</v>
      </c>
      <c r="G2356" s="5">
        <f t="shared" si="72"/>
        <v>17.95</v>
      </c>
      <c r="H2356">
        <f t="shared" si="73"/>
        <v>14</v>
      </c>
      <c r="I2356" t="str">
        <f>IFERROR(VLOOKUP(tblOrders[[#This Row],[item_id]],Raw_Menu!$A$2:$D$33,3,FALSE),"Unknown")</f>
        <v>Italian</v>
      </c>
    </row>
    <row r="2357" spans="1:9" x14ac:dyDescent="0.25">
      <c r="A2357">
        <v>2356</v>
      </c>
      <c r="B2357">
        <v>1047</v>
      </c>
      <c r="C2357" s="1">
        <v>44944</v>
      </c>
      <c r="D2357" s="2">
        <v>0.61848379629629635</v>
      </c>
      <c r="E2357">
        <v>113</v>
      </c>
      <c r="F2357" s="5">
        <f>IFERROR(VLOOKUP(E2357,Raw_Menu!$A$2:$D$33,4,FALSE),0)</f>
        <v>5</v>
      </c>
      <c r="G2357" s="5">
        <f t="shared" si="72"/>
        <v>5</v>
      </c>
      <c r="H2357">
        <f t="shared" si="73"/>
        <v>14</v>
      </c>
      <c r="I2357" t="str">
        <f>IFERROR(VLOOKUP(tblOrders[[#This Row],[item_id]],Raw_Menu!$A$2:$D$33,3,FALSE),"Unknown")</f>
        <v>Asian</v>
      </c>
    </row>
    <row r="2358" spans="1:9" x14ac:dyDescent="0.25">
      <c r="A2358">
        <v>2357</v>
      </c>
      <c r="B2358">
        <v>1048</v>
      </c>
      <c r="C2358" s="1">
        <v>44944</v>
      </c>
      <c r="D2358" s="2">
        <v>0.62042824074074077</v>
      </c>
      <c r="E2358">
        <v>132</v>
      </c>
      <c r="F2358" s="5">
        <f>IFERROR(VLOOKUP(E2358,Raw_Menu!$A$2:$D$33,4,FALSE),0)</f>
        <v>16.95</v>
      </c>
      <c r="G2358" s="5">
        <f t="shared" si="72"/>
        <v>16.95</v>
      </c>
      <c r="H2358">
        <f t="shared" si="73"/>
        <v>14</v>
      </c>
      <c r="I2358" t="str">
        <f>IFERROR(VLOOKUP(tblOrders[[#This Row],[item_id]],Raw_Menu!$A$2:$D$33,3,FALSE),"Unknown")</f>
        <v>Italian</v>
      </c>
    </row>
    <row r="2359" spans="1:9" x14ac:dyDescent="0.25">
      <c r="A2359">
        <v>2358</v>
      </c>
      <c r="B2359">
        <v>1049</v>
      </c>
      <c r="C2359" s="1">
        <v>44944</v>
      </c>
      <c r="D2359" s="2">
        <v>0.62347222222222221</v>
      </c>
      <c r="E2359">
        <v>101</v>
      </c>
      <c r="F2359" s="5">
        <f>IFERROR(VLOOKUP(E2359,Raw_Menu!$A$2:$D$33,4,FALSE),0)</f>
        <v>12.95</v>
      </c>
      <c r="G2359" s="5">
        <f t="shared" si="72"/>
        <v>12.95</v>
      </c>
      <c r="H2359">
        <f t="shared" si="73"/>
        <v>14</v>
      </c>
      <c r="I2359" t="str">
        <f>IFERROR(VLOOKUP(tblOrders[[#This Row],[item_id]],Raw_Menu!$A$2:$D$33,3,FALSE),"Unknown")</f>
        <v>American</v>
      </c>
    </row>
    <row r="2360" spans="1:9" x14ac:dyDescent="0.25">
      <c r="A2360">
        <v>2359</v>
      </c>
      <c r="B2360">
        <v>1050</v>
      </c>
      <c r="C2360" s="1">
        <v>44944</v>
      </c>
      <c r="D2360" s="2">
        <v>0.6290972222222222</v>
      </c>
      <c r="E2360">
        <v>131</v>
      </c>
      <c r="F2360" s="5">
        <f>IFERROR(VLOOKUP(E2360,Raw_Menu!$A$2:$D$33,4,FALSE),0)</f>
        <v>17.95</v>
      </c>
      <c r="G2360" s="5">
        <f t="shared" si="72"/>
        <v>17.95</v>
      </c>
      <c r="H2360">
        <f t="shared" si="73"/>
        <v>15</v>
      </c>
      <c r="I2360" t="str">
        <f>IFERROR(VLOOKUP(tblOrders[[#This Row],[item_id]],Raw_Menu!$A$2:$D$33,3,FALSE),"Unknown")</f>
        <v>Italian</v>
      </c>
    </row>
    <row r="2361" spans="1:9" x14ac:dyDescent="0.25">
      <c r="A2361">
        <v>2360</v>
      </c>
      <c r="B2361">
        <v>1051</v>
      </c>
      <c r="C2361" s="1">
        <v>44944</v>
      </c>
      <c r="D2361" s="2">
        <v>0.63107638888888884</v>
      </c>
      <c r="E2361">
        <v>102</v>
      </c>
      <c r="F2361" s="5">
        <f>IFERROR(VLOOKUP(E2361,Raw_Menu!$A$2:$D$33,4,FALSE),0)</f>
        <v>13.95</v>
      </c>
      <c r="G2361" s="5">
        <f t="shared" si="72"/>
        <v>13.95</v>
      </c>
      <c r="H2361">
        <f t="shared" si="73"/>
        <v>15</v>
      </c>
      <c r="I2361" t="str">
        <f>IFERROR(VLOOKUP(tblOrders[[#This Row],[item_id]],Raw_Menu!$A$2:$D$33,3,FALSE),"Unknown")</f>
        <v>American</v>
      </c>
    </row>
    <row r="2362" spans="1:9" x14ac:dyDescent="0.25">
      <c r="A2362">
        <v>2361</v>
      </c>
      <c r="B2362">
        <v>1052</v>
      </c>
      <c r="C2362" s="1">
        <v>44944</v>
      </c>
      <c r="D2362" s="2">
        <v>0.64458333333333329</v>
      </c>
      <c r="E2362">
        <v>118</v>
      </c>
      <c r="F2362" s="5">
        <f>IFERROR(VLOOKUP(E2362,Raw_Menu!$A$2:$D$33,4,FALSE),0)</f>
        <v>14.95</v>
      </c>
      <c r="G2362" s="5">
        <f t="shared" si="72"/>
        <v>14.95</v>
      </c>
      <c r="H2362">
        <f t="shared" si="73"/>
        <v>15</v>
      </c>
      <c r="I2362" t="str">
        <f>IFERROR(VLOOKUP(tblOrders[[#This Row],[item_id]],Raw_Menu!$A$2:$D$33,3,FALSE),"Unknown")</f>
        <v>Mexican</v>
      </c>
    </row>
    <row r="2363" spans="1:9" x14ac:dyDescent="0.25">
      <c r="A2363">
        <v>2362</v>
      </c>
      <c r="B2363">
        <v>1052</v>
      </c>
      <c r="C2363" s="1">
        <v>44944</v>
      </c>
      <c r="D2363" s="2">
        <v>0.64458333333333329</v>
      </c>
      <c r="E2363">
        <v>121</v>
      </c>
      <c r="F2363" s="5">
        <f>IFERROR(VLOOKUP(E2363,Raw_Menu!$A$2:$D$33,4,FALSE),0)</f>
        <v>10.5</v>
      </c>
      <c r="G2363" s="5">
        <f t="shared" si="72"/>
        <v>10.5</v>
      </c>
      <c r="H2363">
        <f t="shared" si="73"/>
        <v>15</v>
      </c>
      <c r="I2363" t="str">
        <f>IFERROR(VLOOKUP(tblOrders[[#This Row],[item_id]],Raw_Menu!$A$2:$D$33,3,FALSE),"Unknown")</f>
        <v>Mexican</v>
      </c>
    </row>
    <row r="2364" spans="1:9" x14ac:dyDescent="0.25">
      <c r="A2364">
        <v>2363</v>
      </c>
      <c r="B2364">
        <v>1053</v>
      </c>
      <c r="C2364" s="1">
        <v>44944</v>
      </c>
      <c r="D2364" s="2">
        <v>0.65505787037037033</v>
      </c>
      <c r="E2364">
        <v>102</v>
      </c>
      <c r="F2364" s="5">
        <f>IFERROR(VLOOKUP(E2364,Raw_Menu!$A$2:$D$33,4,FALSE),0)</f>
        <v>13.95</v>
      </c>
      <c r="G2364" s="5">
        <f t="shared" si="72"/>
        <v>13.95</v>
      </c>
      <c r="H2364">
        <f t="shared" si="73"/>
        <v>15</v>
      </c>
      <c r="I2364" t="str">
        <f>IFERROR(VLOOKUP(tblOrders[[#This Row],[item_id]],Raw_Menu!$A$2:$D$33,3,FALSE),"Unknown")</f>
        <v>American</v>
      </c>
    </row>
    <row r="2365" spans="1:9" x14ac:dyDescent="0.25">
      <c r="A2365">
        <v>2364</v>
      </c>
      <c r="B2365">
        <v>1053</v>
      </c>
      <c r="C2365" s="1">
        <v>44944</v>
      </c>
      <c r="D2365" s="2">
        <v>0.65505787037037033</v>
      </c>
      <c r="E2365">
        <v>113</v>
      </c>
      <c r="F2365" s="5">
        <f>IFERROR(VLOOKUP(E2365,Raw_Menu!$A$2:$D$33,4,FALSE),0)</f>
        <v>5</v>
      </c>
      <c r="G2365" s="5">
        <f t="shared" si="72"/>
        <v>5</v>
      </c>
      <c r="H2365">
        <f t="shared" si="73"/>
        <v>15</v>
      </c>
      <c r="I2365" t="str">
        <f>IFERROR(VLOOKUP(tblOrders[[#This Row],[item_id]],Raw_Menu!$A$2:$D$33,3,FALSE),"Unknown")</f>
        <v>Asian</v>
      </c>
    </row>
    <row r="2366" spans="1:9" x14ac:dyDescent="0.25">
      <c r="A2366">
        <v>2365</v>
      </c>
      <c r="B2366">
        <v>1053</v>
      </c>
      <c r="C2366" s="1">
        <v>44944</v>
      </c>
      <c r="D2366" s="2">
        <v>0.65505787037037033</v>
      </c>
      <c r="E2366">
        <v>123</v>
      </c>
      <c r="F2366" s="5">
        <f>IFERROR(VLOOKUP(E2366,Raw_Menu!$A$2:$D$33,4,FALSE),0)</f>
        <v>9</v>
      </c>
      <c r="G2366" s="5">
        <f t="shared" si="72"/>
        <v>9</v>
      </c>
      <c r="H2366">
        <f t="shared" si="73"/>
        <v>15</v>
      </c>
      <c r="I2366" t="str">
        <f>IFERROR(VLOOKUP(tblOrders[[#This Row],[item_id]],Raw_Menu!$A$2:$D$33,3,FALSE),"Unknown")</f>
        <v>Mexican</v>
      </c>
    </row>
    <row r="2367" spans="1:9" x14ac:dyDescent="0.25">
      <c r="A2367">
        <v>2366</v>
      </c>
      <c r="B2367">
        <v>1054</v>
      </c>
      <c r="C2367" s="1">
        <v>44944</v>
      </c>
      <c r="D2367" s="2">
        <v>0.66393518518518524</v>
      </c>
      <c r="E2367">
        <v>101</v>
      </c>
      <c r="F2367" s="5">
        <f>IFERROR(VLOOKUP(E2367,Raw_Menu!$A$2:$D$33,4,FALSE),0)</f>
        <v>12.95</v>
      </c>
      <c r="G2367" s="5">
        <f t="shared" si="72"/>
        <v>12.95</v>
      </c>
      <c r="H2367">
        <f t="shared" si="73"/>
        <v>15</v>
      </c>
      <c r="I2367" t="str">
        <f>IFERROR(VLOOKUP(tblOrders[[#This Row],[item_id]],Raw_Menu!$A$2:$D$33,3,FALSE),"Unknown")</f>
        <v>American</v>
      </c>
    </row>
    <row r="2368" spans="1:9" x14ac:dyDescent="0.25">
      <c r="A2368">
        <v>2367</v>
      </c>
      <c r="B2368">
        <v>1054</v>
      </c>
      <c r="C2368" s="1">
        <v>44944</v>
      </c>
      <c r="D2368" s="2">
        <v>0.66393518518518524</v>
      </c>
      <c r="E2368">
        <v>113</v>
      </c>
      <c r="F2368" s="5">
        <f>IFERROR(VLOOKUP(E2368,Raw_Menu!$A$2:$D$33,4,FALSE),0)</f>
        <v>5</v>
      </c>
      <c r="G2368" s="5">
        <f t="shared" si="72"/>
        <v>5</v>
      </c>
      <c r="H2368">
        <f t="shared" si="73"/>
        <v>15</v>
      </c>
      <c r="I2368" t="str">
        <f>IFERROR(VLOOKUP(tblOrders[[#This Row],[item_id]],Raw_Menu!$A$2:$D$33,3,FALSE),"Unknown")</f>
        <v>Asian</v>
      </c>
    </row>
    <row r="2369" spans="1:9" x14ac:dyDescent="0.25">
      <c r="A2369">
        <v>2368</v>
      </c>
      <c r="B2369">
        <v>1055</v>
      </c>
      <c r="C2369" s="1">
        <v>44944</v>
      </c>
      <c r="D2369" s="2">
        <v>0.67168981481481482</v>
      </c>
      <c r="E2369">
        <v>107</v>
      </c>
      <c r="F2369" s="5">
        <f>IFERROR(VLOOKUP(E2369,Raw_Menu!$A$2:$D$33,4,FALSE),0)</f>
        <v>16.5</v>
      </c>
      <c r="G2369" s="5">
        <f t="shared" si="72"/>
        <v>16.5</v>
      </c>
      <c r="H2369">
        <f t="shared" si="73"/>
        <v>16</v>
      </c>
      <c r="I2369" t="str">
        <f>IFERROR(VLOOKUP(tblOrders[[#This Row],[item_id]],Raw_Menu!$A$2:$D$33,3,FALSE),"Unknown")</f>
        <v>Asian</v>
      </c>
    </row>
    <row r="2370" spans="1:9" x14ac:dyDescent="0.25">
      <c r="A2370">
        <v>2369</v>
      </c>
      <c r="B2370">
        <v>1056</v>
      </c>
      <c r="C2370" s="1">
        <v>44944</v>
      </c>
      <c r="D2370" s="2">
        <v>0.6752083333333333</v>
      </c>
      <c r="E2370">
        <v>101</v>
      </c>
      <c r="F2370" s="5">
        <f>IFERROR(VLOOKUP(E2370,Raw_Menu!$A$2:$D$33,4,FALSE),0)</f>
        <v>12.95</v>
      </c>
      <c r="G2370" s="5">
        <f t="shared" ref="G2370:G2433" si="74">VALUE(F2370)</f>
        <v>12.95</v>
      </c>
      <c r="H2370">
        <f t="shared" ref="H2370:H2433" si="75">HOUR(D2370)</f>
        <v>16</v>
      </c>
      <c r="I2370" t="str">
        <f>IFERROR(VLOOKUP(tblOrders[[#This Row],[item_id]],Raw_Menu!$A$2:$D$33,3,FALSE),"Unknown")</f>
        <v>American</v>
      </c>
    </row>
    <row r="2371" spans="1:9" x14ac:dyDescent="0.25">
      <c r="A2371">
        <v>2370</v>
      </c>
      <c r="B2371">
        <v>1056</v>
      </c>
      <c r="C2371" s="1">
        <v>44944</v>
      </c>
      <c r="D2371" s="2">
        <v>0.6752083333333333</v>
      </c>
      <c r="E2371">
        <v>119</v>
      </c>
      <c r="F2371" s="5">
        <f>IFERROR(VLOOKUP(E2371,Raw_Menu!$A$2:$D$33,4,FALSE),0)</f>
        <v>11.95</v>
      </c>
      <c r="G2371" s="5">
        <f t="shared" si="74"/>
        <v>11.95</v>
      </c>
      <c r="H2371">
        <f t="shared" si="75"/>
        <v>16</v>
      </c>
      <c r="I2371" t="str">
        <f>IFERROR(VLOOKUP(tblOrders[[#This Row],[item_id]],Raw_Menu!$A$2:$D$33,3,FALSE),"Unknown")</f>
        <v>Mexican</v>
      </c>
    </row>
    <row r="2372" spans="1:9" x14ac:dyDescent="0.25">
      <c r="A2372">
        <v>2371</v>
      </c>
      <c r="B2372">
        <v>1056</v>
      </c>
      <c r="C2372" s="1">
        <v>44944</v>
      </c>
      <c r="D2372" s="2">
        <v>0.6752083333333333</v>
      </c>
      <c r="E2372">
        <v>106</v>
      </c>
      <c r="F2372" s="5">
        <f>IFERROR(VLOOKUP(E2372,Raw_Menu!$A$2:$D$33,4,FALSE),0)</f>
        <v>7</v>
      </c>
      <c r="G2372" s="5">
        <f t="shared" si="74"/>
        <v>7</v>
      </c>
      <c r="H2372">
        <f t="shared" si="75"/>
        <v>16</v>
      </c>
      <c r="I2372" t="str">
        <f>IFERROR(VLOOKUP(tblOrders[[#This Row],[item_id]],Raw_Menu!$A$2:$D$33,3,FALSE),"Unknown")</f>
        <v>American</v>
      </c>
    </row>
    <row r="2373" spans="1:9" x14ac:dyDescent="0.25">
      <c r="A2373">
        <v>2372</v>
      </c>
      <c r="B2373">
        <v>1057</v>
      </c>
      <c r="C2373" s="1">
        <v>44944</v>
      </c>
      <c r="D2373" s="2">
        <v>0.67959490740740736</v>
      </c>
      <c r="E2373">
        <v>109</v>
      </c>
      <c r="F2373" s="5">
        <f>IFERROR(VLOOKUP(E2373,Raw_Menu!$A$2:$D$33,4,FALSE),0)</f>
        <v>17.95</v>
      </c>
      <c r="G2373" s="5">
        <f t="shared" si="74"/>
        <v>17.95</v>
      </c>
      <c r="H2373">
        <f t="shared" si="75"/>
        <v>16</v>
      </c>
      <c r="I2373" t="str">
        <f>IFERROR(VLOOKUP(tblOrders[[#This Row],[item_id]],Raw_Menu!$A$2:$D$33,3,FALSE),"Unknown")</f>
        <v>Asian</v>
      </c>
    </row>
    <row r="2374" spans="1:9" x14ac:dyDescent="0.25">
      <c r="A2374">
        <v>2373</v>
      </c>
      <c r="B2374">
        <v>1057</v>
      </c>
      <c r="C2374" s="1">
        <v>44944</v>
      </c>
      <c r="D2374" s="2">
        <v>0.67959490740740736</v>
      </c>
      <c r="E2374">
        <v>113</v>
      </c>
      <c r="F2374" s="5">
        <f>IFERROR(VLOOKUP(E2374,Raw_Menu!$A$2:$D$33,4,FALSE),0)</f>
        <v>5</v>
      </c>
      <c r="G2374" s="5">
        <f t="shared" si="74"/>
        <v>5</v>
      </c>
      <c r="H2374">
        <f t="shared" si="75"/>
        <v>16</v>
      </c>
      <c r="I2374" t="str">
        <f>IFERROR(VLOOKUP(tblOrders[[#This Row],[item_id]],Raw_Menu!$A$2:$D$33,3,FALSE),"Unknown")</f>
        <v>Asian</v>
      </c>
    </row>
    <row r="2375" spans="1:9" x14ac:dyDescent="0.25">
      <c r="A2375">
        <v>2374</v>
      </c>
      <c r="B2375">
        <v>1058</v>
      </c>
      <c r="C2375" s="1">
        <v>44944</v>
      </c>
      <c r="D2375" s="2">
        <v>0.68760416666666668</v>
      </c>
      <c r="E2375">
        <v>102</v>
      </c>
      <c r="F2375" s="5">
        <f>IFERROR(VLOOKUP(E2375,Raw_Menu!$A$2:$D$33,4,FALSE),0)</f>
        <v>13.95</v>
      </c>
      <c r="G2375" s="5">
        <f t="shared" si="74"/>
        <v>13.95</v>
      </c>
      <c r="H2375">
        <f t="shared" si="75"/>
        <v>16</v>
      </c>
      <c r="I2375" t="str">
        <f>IFERROR(VLOOKUP(tblOrders[[#This Row],[item_id]],Raw_Menu!$A$2:$D$33,3,FALSE),"Unknown")</f>
        <v>American</v>
      </c>
    </row>
    <row r="2376" spans="1:9" x14ac:dyDescent="0.25">
      <c r="A2376">
        <v>2375</v>
      </c>
      <c r="B2376">
        <v>1059</v>
      </c>
      <c r="C2376" s="1">
        <v>44944</v>
      </c>
      <c r="D2376" s="2">
        <v>0.68766203703703699</v>
      </c>
      <c r="E2376">
        <v>101</v>
      </c>
      <c r="F2376" s="5">
        <f>IFERROR(VLOOKUP(E2376,Raw_Menu!$A$2:$D$33,4,FALSE),0)</f>
        <v>12.95</v>
      </c>
      <c r="G2376" s="5">
        <f t="shared" si="74"/>
        <v>12.95</v>
      </c>
      <c r="H2376">
        <f t="shared" si="75"/>
        <v>16</v>
      </c>
      <c r="I2376" t="str">
        <f>IFERROR(VLOOKUP(tblOrders[[#This Row],[item_id]],Raw_Menu!$A$2:$D$33,3,FALSE),"Unknown")</f>
        <v>American</v>
      </c>
    </row>
    <row r="2377" spans="1:9" x14ac:dyDescent="0.25">
      <c r="A2377">
        <v>2376</v>
      </c>
      <c r="B2377">
        <v>1059</v>
      </c>
      <c r="C2377" s="1">
        <v>44944</v>
      </c>
      <c r="D2377" s="2">
        <v>0.68766203703703699</v>
      </c>
      <c r="E2377">
        <v>129</v>
      </c>
      <c r="F2377" s="5">
        <f>IFERROR(VLOOKUP(E2377,Raw_Menu!$A$2:$D$33,4,FALSE),0)</f>
        <v>15.5</v>
      </c>
      <c r="G2377" s="5">
        <f t="shared" si="74"/>
        <v>15.5</v>
      </c>
      <c r="H2377">
        <f t="shared" si="75"/>
        <v>16</v>
      </c>
      <c r="I2377" t="str">
        <f>IFERROR(VLOOKUP(tblOrders[[#This Row],[item_id]],Raw_Menu!$A$2:$D$33,3,FALSE),"Unknown")</f>
        <v>Italian</v>
      </c>
    </row>
    <row r="2378" spans="1:9" x14ac:dyDescent="0.25">
      <c r="A2378">
        <v>2377</v>
      </c>
      <c r="B2378">
        <v>1059</v>
      </c>
      <c r="C2378" s="1">
        <v>44944</v>
      </c>
      <c r="D2378" s="2">
        <v>0.68766203703703699</v>
      </c>
      <c r="E2378">
        <v>113</v>
      </c>
      <c r="F2378" s="5">
        <f>IFERROR(VLOOKUP(E2378,Raw_Menu!$A$2:$D$33,4,FALSE),0)</f>
        <v>5</v>
      </c>
      <c r="G2378" s="5">
        <f t="shared" si="74"/>
        <v>5</v>
      </c>
      <c r="H2378">
        <f t="shared" si="75"/>
        <v>16</v>
      </c>
      <c r="I2378" t="str">
        <f>IFERROR(VLOOKUP(tblOrders[[#This Row],[item_id]],Raw_Menu!$A$2:$D$33,3,FALSE),"Unknown")</f>
        <v>Asian</v>
      </c>
    </row>
    <row r="2379" spans="1:9" x14ac:dyDescent="0.25">
      <c r="A2379">
        <v>2378</v>
      </c>
      <c r="B2379">
        <v>1059</v>
      </c>
      <c r="C2379" s="1">
        <v>44944</v>
      </c>
      <c r="D2379" s="2">
        <v>0.68766203703703699</v>
      </c>
      <c r="E2379">
        <v>123</v>
      </c>
      <c r="F2379" s="5">
        <f>IFERROR(VLOOKUP(E2379,Raw_Menu!$A$2:$D$33,4,FALSE),0)</f>
        <v>9</v>
      </c>
      <c r="G2379" s="5">
        <f t="shared" si="74"/>
        <v>9</v>
      </c>
      <c r="H2379">
        <f t="shared" si="75"/>
        <v>16</v>
      </c>
      <c r="I2379" t="str">
        <f>IFERROR(VLOOKUP(tblOrders[[#This Row],[item_id]],Raw_Menu!$A$2:$D$33,3,FALSE),"Unknown")</f>
        <v>Mexican</v>
      </c>
    </row>
    <row r="2380" spans="1:9" x14ac:dyDescent="0.25">
      <c r="A2380">
        <v>2379</v>
      </c>
      <c r="B2380">
        <v>1060</v>
      </c>
      <c r="C2380" s="1">
        <v>44944</v>
      </c>
      <c r="D2380" s="2">
        <v>0.69428240740740743</v>
      </c>
      <c r="E2380">
        <v>129</v>
      </c>
      <c r="F2380" s="5">
        <f>IFERROR(VLOOKUP(E2380,Raw_Menu!$A$2:$D$33,4,FALSE),0)</f>
        <v>15.5</v>
      </c>
      <c r="G2380" s="5">
        <f t="shared" si="74"/>
        <v>15.5</v>
      </c>
      <c r="H2380">
        <f t="shared" si="75"/>
        <v>16</v>
      </c>
      <c r="I2380" t="str">
        <f>IFERROR(VLOOKUP(tblOrders[[#This Row],[item_id]],Raw_Menu!$A$2:$D$33,3,FALSE),"Unknown")</f>
        <v>Italian</v>
      </c>
    </row>
    <row r="2381" spans="1:9" x14ac:dyDescent="0.25">
      <c r="A2381">
        <v>2380</v>
      </c>
      <c r="B2381">
        <v>1060</v>
      </c>
      <c r="C2381" s="1">
        <v>44944</v>
      </c>
      <c r="D2381" s="2">
        <v>0.69428240740740743</v>
      </c>
      <c r="E2381">
        <v>130</v>
      </c>
      <c r="F2381" s="5">
        <f>IFERROR(VLOOKUP(E2381,Raw_Menu!$A$2:$D$33,4,FALSE),0)</f>
        <v>19.95</v>
      </c>
      <c r="G2381" s="5">
        <f t="shared" si="74"/>
        <v>19.95</v>
      </c>
      <c r="H2381">
        <f t="shared" si="75"/>
        <v>16</v>
      </c>
      <c r="I2381" t="str">
        <f>IFERROR(VLOOKUP(tblOrders[[#This Row],[item_id]],Raw_Menu!$A$2:$D$33,3,FALSE),"Unknown")</f>
        <v>Italian</v>
      </c>
    </row>
    <row r="2382" spans="1:9" x14ac:dyDescent="0.25">
      <c r="A2382">
        <v>2381</v>
      </c>
      <c r="B2382">
        <v>1061</v>
      </c>
      <c r="C2382" s="1">
        <v>44944</v>
      </c>
      <c r="D2382" s="2">
        <v>0.72016203703703707</v>
      </c>
      <c r="E2382">
        <v>119</v>
      </c>
      <c r="F2382" s="5">
        <f>IFERROR(VLOOKUP(E2382,Raw_Menu!$A$2:$D$33,4,FALSE),0)</f>
        <v>11.95</v>
      </c>
      <c r="G2382" s="5">
        <f t="shared" si="74"/>
        <v>11.95</v>
      </c>
      <c r="H2382">
        <f t="shared" si="75"/>
        <v>17</v>
      </c>
      <c r="I2382" t="str">
        <f>IFERROR(VLOOKUP(tblOrders[[#This Row],[item_id]],Raw_Menu!$A$2:$D$33,3,FALSE),"Unknown")</f>
        <v>Mexican</v>
      </c>
    </row>
    <row r="2383" spans="1:9" x14ac:dyDescent="0.25">
      <c r="A2383">
        <v>2382</v>
      </c>
      <c r="B2383">
        <v>1061</v>
      </c>
      <c r="C2383" s="1">
        <v>44944</v>
      </c>
      <c r="D2383" s="2">
        <v>0.72016203703703707</v>
      </c>
      <c r="E2383">
        <v>123</v>
      </c>
      <c r="F2383" s="5">
        <f>IFERROR(VLOOKUP(E2383,Raw_Menu!$A$2:$D$33,4,FALSE),0)</f>
        <v>9</v>
      </c>
      <c r="G2383" s="5">
        <f t="shared" si="74"/>
        <v>9</v>
      </c>
      <c r="H2383">
        <f t="shared" si="75"/>
        <v>17</v>
      </c>
      <c r="I2383" t="str">
        <f>IFERROR(VLOOKUP(tblOrders[[#This Row],[item_id]],Raw_Menu!$A$2:$D$33,3,FALSE),"Unknown")</f>
        <v>Mexican</v>
      </c>
    </row>
    <row r="2384" spans="1:9" x14ac:dyDescent="0.25">
      <c r="A2384">
        <v>2383</v>
      </c>
      <c r="B2384">
        <v>1062</v>
      </c>
      <c r="C2384" s="1">
        <v>44944</v>
      </c>
      <c r="D2384" s="2">
        <v>0.72335648148148146</v>
      </c>
      <c r="E2384">
        <v>117</v>
      </c>
      <c r="F2384" s="5">
        <f>IFERROR(VLOOKUP(E2384,Raw_Menu!$A$2:$D$33,4,FALSE),0)</f>
        <v>12.95</v>
      </c>
      <c r="G2384" s="5">
        <f t="shared" si="74"/>
        <v>12.95</v>
      </c>
      <c r="H2384">
        <f t="shared" si="75"/>
        <v>17</v>
      </c>
      <c r="I2384" t="str">
        <f>IFERROR(VLOOKUP(tblOrders[[#This Row],[item_id]],Raw_Menu!$A$2:$D$33,3,FALSE),"Unknown")</f>
        <v>Mexican</v>
      </c>
    </row>
    <row r="2385" spans="1:9" x14ac:dyDescent="0.25">
      <c r="A2385">
        <v>2384</v>
      </c>
      <c r="B2385">
        <v>1062</v>
      </c>
      <c r="C2385" s="1">
        <v>44944</v>
      </c>
      <c r="D2385" s="2">
        <v>0.72335648148148146</v>
      </c>
      <c r="E2385">
        <v>111</v>
      </c>
      <c r="F2385" s="5">
        <f>IFERROR(VLOOKUP(E2385,Raw_Menu!$A$2:$D$33,4,FALSE),0)</f>
        <v>11.95</v>
      </c>
      <c r="G2385" s="5">
        <f t="shared" si="74"/>
        <v>11.95</v>
      </c>
      <c r="H2385">
        <f t="shared" si="75"/>
        <v>17</v>
      </c>
      <c r="I2385" t="str">
        <f>IFERROR(VLOOKUP(tblOrders[[#This Row],[item_id]],Raw_Menu!$A$2:$D$33,3,FALSE),"Unknown")</f>
        <v>Asian</v>
      </c>
    </row>
    <row r="2386" spans="1:9" x14ac:dyDescent="0.25">
      <c r="A2386">
        <v>2385</v>
      </c>
      <c r="B2386">
        <v>1063</v>
      </c>
      <c r="C2386" s="1">
        <v>44944</v>
      </c>
      <c r="D2386" s="2">
        <v>0.72811342592592587</v>
      </c>
      <c r="E2386">
        <v>107</v>
      </c>
      <c r="F2386" s="5">
        <f>IFERROR(VLOOKUP(E2386,Raw_Menu!$A$2:$D$33,4,FALSE),0)</f>
        <v>16.5</v>
      </c>
      <c r="G2386" s="5">
        <f t="shared" si="74"/>
        <v>16.5</v>
      </c>
      <c r="H2386">
        <f t="shared" si="75"/>
        <v>17</v>
      </c>
      <c r="I2386" t="str">
        <f>IFERROR(VLOOKUP(tblOrders[[#This Row],[item_id]],Raw_Menu!$A$2:$D$33,3,FALSE),"Unknown")</f>
        <v>Asian</v>
      </c>
    </row>
    <row r="2387" spans="1:9" x14ac:dyDescent="0.25">
      <c r="A2387">
        <v>2386</v>
      </c>
      <c r="B2387">
        <v>1063</v>
      </c>
      <c r="C2387" s="1">
        <v>44944</v>
      </c>
      <c r="D2387" s="2">
        <v>0.72811342592592587</v>
      </c>
      <c r="E2387">
        <v>116</v>
      </c>
      <c r="F2387" s="5">
        <f>IFERROR(VLOOKUP(E2387,Raw_Menu!$A$2:$D$33,4,FALSE),0)</f>
        <v>13.95</v>
      </c>
      <c r="G2387" s="5">
        <f t="shared" si="74"/>
        <v>13.95</v>
      </c>
      <c r="H2387">
        <f t="shared" si="75"/>
        <v>17</v>
      </c>
      <c r="I2387" t="str">
        <f>IFERROR(VLOOKUP(tblOrders[[#This Row],[item_id]],Raw_Menu!$A$2:$D$33,3,FALSE),"Unknown")</f>
        <v>Mexican</v>
      </c>
    </row>
    <row r="2388" spans="1:9" x14ac:dyDescent="0.25">
      <c r="A2388">
        <v>2387</v>
      </c>
      <c r="B2388">
        <v>1063</v>
      </c>
      <c r="C2388" s="1">
        <v>44944</v>
      </c>
      <c r="D2388" s="2">
        <v>0.72811342592592587</v>
      </c>
      <c r="E2388">
        <v>129</v>
      </c>
      <c r="F2388" s="5">
        <f>IFERROR(VLOOKUP(E2388,Raw_Menu!$A$2:$D$33,4,FALSE),0)</f>
        <v>15.5</v>
      </c>
      <c r="G2388" s="5">
        <f t="shared" si="74"/>
        <v>15.5</v>
      </c>
      <c r="H2388">
        <f t="shared" si="75"/>
        <v>17</v>
      </c>
      <c r="I2388" t="str">
        <f>IFERROR(VLOOKUP(tblOrders[[#This Row],[item_id]],Raw_Menu!$A$2:$D$33,3,FALSE),"Unknown")</f>
        <v>Italian</v>
      </c>
    </row>
    <row r="2389" spans="1:9" x14ac:dyDescent="0.25">
      <c r="A2389">
        <v>2388</v>
      </c>
      <c r="B2389">
        <v>1064</v>
      </c>
      <c r="C2389" s="1">
        <v>44944</v>
      </c>
      <c r="D2389" s="2">
        <v>0.72916666666666663</v>
      </c>
      <c r="E2389">
        <v>119</v>
      </c>
      <c r="F2389" s="5">
        <f>IFERROR(VLOOKUP(E2389,Raw_Menu!$A$2:$D$33,4,FALSE),0)</f>
        <v>11.95</v>
      </c>
      <c r="G2389" s="5">
        <f t="shared" si="74"/>
        <v>11.95</v>
      </c>
      <c r="H2389">
        <f t="shared" si="75"/>
        <v>17</v>
      </c>
      <c r="I2389" t="str">
        <f>IFERROR(VLOOKUP(tblOrders[[#This Row],[item_id]],Raw_Menu!$A$2:$D$33,3,FALSE),"Unknown")</f>
        <v>Mexican</v>
      </c>
    </row>
    <row r="2390" spans="1:9" x14ac:dyDescent="0.25">
      <c r="A2390">
        <v>2389</v>
      </c>
      <c r="B2390">
        <v>1065</v>
      </c>
      <c r="C2390" s="1">
        <v>44944</v>
      </c>
      <c r="D2390" s="2">
        <v>0.74185185185185187</v>
      </c>
      <c r="E2390">
        <v>101</v>
      </c>
      <c r="F2390" s="5">
        <f>IFERROR(VLOOKUP(E2390,Raw_Menu!$A$2:$D$33,4,FALSE),0)</f>
        <v>12.95</v>
      </c>
      <c r="G2390" s="5">
        <f t="shared" si="74"/>
        <v>12.95</v>
      </c>
      <c r="H2390">
        <f t="shared" si="75"/>
        <v>17</v>
      </c>
      <c r="I2390" t="str">
        <f>IFERROR(VLOOKUP(tblOrders[[#This Row],[item_id]],Raw_Menu!$A$2:$D$33,3,FALSE),"Unknown")</f>
        <v>American</v>
      </c>
    </row>
    <row r="2391" spans="1:9" x14ac:dyDescent="0.25">
      <c r="A2391">
        <v>2390</v>
      </c>
      <c r="B2391">
        <v>1065</v>
      </c>
      <c r="C2391" s="1">
        <v>44944</v>
      </c>
      <c r="D2391" s="2">
        <v>0.74185185185185187</v>
      </c>
      <c r="E2391">
        <v>102</v>
      </c>
      <c r="F2391" s="5">
        <f>IFERROR(VLOOKUP(E2391,Raw_Menu!$A$2:$D$33,4,FALSE),0)</f>
        <v>13.95</v>
      </c>
      <c r="G2391" s="5">
        <f t="shared" si="74"/>
        <v>13.95</v>
      </c>
      <c r="H2391">
        <f t="shared" si="75"/>
        <v>17</v>
      </c>
      <c r="I2391" t="str">
        <f>IFERROR(VLOOKUP(tblOrders[[#This Row],[item_id]],Raw_Menu!$A$2:$D$33,3,FALSE),"Unknown")</f>
        <v>American</v>
      </c>
    </row>
    <row r="2392" spans="1:9" x14ac:dyDescent="0.25">
      <c r="A2392">
        <v>2391</v>
      </c>
      <c r="B2392">
        <v>1065</v>
      </c>
      <c r="C2392" s="1">
        <v>44944</v>
      </c>
      <c r="D2392" s="2">
        <v>0.74185185185185187</v>
      </c>
      <c r="E2392">
        <v>104</v>
      </c>
      <c r="F2392" s="5">
        <f>IFERROR(VLOOKUP(E2392,Raw_Menu!$A$2:$D$33,4,FALSE),0)</f>
        <v>10.5</v>
      </c>
      <c r="G2392" s="5">
        <f t="shared" si="74"/>
        <v>10.5</v>
      </c>
      <c r="H2392">
        <f t="shared" si="75"/>
        <v>17</v>
      </c>
      <c r="I2392" t="str">
        <f>IFERROR(VLOOKUP(tblOrders[[#This Row],[item_id]],Raw_Menu!$A$2:$D$33,3,FALSE),"Unknown")</f>
        <v>American</v>
      </c>
    </row>
    <row r="2393" spans="1:9" x14ac:dyDescent="0.25">
      <c r="A2393">
        <v>2392</v>
      </c>
      <c r="B2393">
        <v>1065</v>
      </c>
      <c r="C2393" s="1">
        <v>44944</v>
      </c>
      <c r="D2393" s="2">
        <v>0.74185185185185187</v>
      </c>
      <c r="E2393">
        <v>132</v>
      </c>
      <c r="F2393" s="5">
        <f>IFERROR(VLOOKUP(E2393,Raw_Menu!$A$2:$D$33,4,FALSE),0)</f>
        <v>16.95</v>
      </c>
      <c r="G2393" s="5">
        <f t="shared" si="74"/>
        <v>16.95</v>
      </c>
      <c r="H2393">
        <f t="shared" si="75"/>
        <v>17</v>
      </c>
      <c r="I2393" t="str">
        <f>IFERROR(VLOOKUP(tblOrders[[#This Row],[item_id]],Raw_Menu!$A$2:$D$33,3,FALSE),"Unknown")</f>
        <v>Italian</v>
      </c>
    </row>
    <row r="2394" spans="1:9" x14ac:dyDescent="0.25">
      <c r="A2394">
        <v>2393</v>
      </c>
      <c r="B2394">
        <v>1066</v>
      </c>
      <c r="C2394" s="1">
        <v>44944</v>
      </c>
      <c r="D2394" s="2">
        <v>0.75752314814814814</v>
      </c>
      <c r="E2394">
        <v>102</v>
      </c>
      <c r="F2394" s="5">
        <f>IFERROR(VLOOKUP(E2394,Raw_Menu!$A$2:$D$33,4,FALSE),0)</f>
        <v>13.95</v>
      </c>
      <c r="G2394" s="5">
        <f t="shared" si="74"/>
        <v>13.95</v>
      </c>
      <c r="H2394">
        <f t="shared" si="75"/>
        <v>18</v>
      </c>
      <c r="I2394" t="str">
        <f>IFERROR(VLOOKUP(tblOrders[[#This Row],[item_id]],Raw_Menu!$A$2:$D$33,3,FALSE),"Unknown")</f>
        <v>American</v>
      </c>
    </row>
    <row r="2395" spans="1:9" x14ac:dyDescent="0.25">
      <c r="A2395">
        <v>2394</v>
      </c>
      <c r="B2395">
        <v>1066</v>
      </c>
      <c r="C2395" s="1">
        <v>44944</v>
      </c>
      <c r="D2395" s="2">
        <v>0.75752314814814814</v>
      </c>
      <c r="E2395">
        <v>108</v>
      </c>
      <c r="F2395" s="5">
        <f>IFERROR(VLOOKUP(E2395,Raw_Menu!$A$2:$D$33,4,FALSE),0)</f>
        <v>14.5</v>
      </c>
      <c r="G2395" s="5">
        <f t="shared" si="74"/>
        <v>14.5</v>
      </c>
      <c r="H2395">
        <f t="shared" si="75"/>
        <v>18</v>
      </c>
      <c r="I2395" t="str">
        <f>IFERROR(VLOOKUP(tblOrders[[#This Row],[item_id]],Raw_Menu!$A$2:$D$33,3,FALSE),"Unknown")</f>
        <v>Asian</v>
      </c>
    </row>
    <row r="2396" spans="1:9" x14ac:dyDescent="0.25">
      <c r="A2396">
        <v>2395</v>
      </c>
      <c r="B2396">
        <v>1066</v>
      </c>
      <c r="C2396" s="1">
        <v>44944</v>
      </c>
      <c r="D2396" s="2">
        <v>0.75752314814814814</v>
      </c>
      <c r="E2396">
        <v>127</v>
      </c>
      <c r="F2396" s="5">
        <f>IFERROR(VLOOKUP(E2396,Raw_Menu!$A$2:$D$33,4,FALSE),0)</f>
        <v>17.95</v>
      </c>
      <c r="G2396" s="5">
        <f t="shared" si="74"/>
        <v>17.95</v>
      </c>
      <c r="H2396">
        <f t="shared" si="75"/>
        <v>18</v>
      </c>
      <c r="I2396" t="str">
        <f>IFERROR(VLOOKUP(tblOrders[[#This Row],[item_id]],Raw_Menu!$A$2:$D$33,3,FALSE),"Unknown")</f>
        <v>Italian</v>
      </c>
    </row>
    <row r="2397" spans="1:9" x14ac:dyDescent="0.25">
      <c r="A2397">
        <v>2396</v>
      </c>
      <c r="B2397">
        <v>1066</v>
      </c>
      <c r="C2397" s="1">
        <v>44944</v>
      </c>
      <c r="D2397" s="2">
        <v>0.75752314814814814</v>
      </c>
      <c r="E2397">
        <v>112</v>
      </c>
      <c r="F2397" s="5">
        <f>IFERROR(VLOOKUP(E2397,Raw_Menu!$A$2:$D$33,4,FALSE),0)</f>
        <v>14.95</v>
      </c>
      <c r="G2397" s="5">
        <f t="shared" si="74"/>
        <v>14.95</v>
      </c>
      <c r="H2397">
        <f t="shared" si="75"/>
        <v>18</v>
      </c>
      <c r="I2397" t="str">
        <f>IFERROR(VLOOKUP(tblOrders[[#This Row],[item_id]],Raw_Menu!$A$2:$D$33,3,FALSE),"Unknown")</f>
        <v>Asian</v>
      </c>
    </row>
    <row r="2398" spans="1:9" x14ac:dyDescent="0.25">
      <c r="A2398">
        <v>2397</v>
      </c>
      <c r="B2398">
        <v>1067</v>
      </c>
      <c r="C2398" s="1">
        <v>44944</v>
      </c>
      <c r="D2398" s="2">
        <v>0.75952546296296297</v>
      </c>
      <c r="E2398">
        <v>102</v>
      </c>
      <c r="F2398" s="5">
        <f>IFERROR(VLOOKUP(E2398,Raw_Menu!$A$2:$D$33,4,FALSE),0)</f>
        <v>13.95</v>
      </c>
      <c r="G2398" s="5">
        <f t="shared" si="74"/>
        <v>13.95</v>
      </c>
      <c r="H2398">
        <f t="shared" si="75"/>
        <v>18</v>
      </c>
      <c r="I2398" t="str">
        <f>IFERROR(VLOOKUP(tblOrders[[#This Row],[item_id]],Raw_Menu!$A$2:$D$33,3,FALSE),"Unknown")</f>
        <v>American</v>
      </c>
    </row>
    <row r="2399" spans="1:9" x14ac:dyDescent="0.25">
      <c r="A2399">
        <v>2398</v>
      </c>
      <c r="B2399">
        <v>1067</v>
      </c>
      <c r="C2399" s="1">
        <v>44944</v>
      </c>
      <c r="D2399" s="2">
        <v>0.75952546296296297</v>
      </c>
      <c r="E2399">
        <v>109</v>
      </c>
      <c r="F2399" s="5">
        <f>IFERROR(VLOOKUP(E2399,Raw_Menu!$A$2:$D$33,4,FALSE),0)</f>
        <v>17.95</v>
      </c>
      <c r="G2399" s="5">
        <f t="shared" si="74"/>
        <v>17.95</v>
      </c>
      <c r="H2399">
        <f t="shared" si="75"/>
        <v>18</v>
      </c>
      <c r="I2399" t="str">
        <f>IFERROR(VLOOKUP(tblOrders[[#This Row],[item_id]],Raw_Menu!$A$2:$D$33,3,FALSE),"Unknown")</f>
        <v>Asian</v>
      </c>
    </row>
    <row r="2400" spans="1:9" x14ac:dyDescent="0.25">
      <c r="A2400">
        <v>2399</v>
      </c>
      <c r="B2400">
        <v>1067</v>
      </c>
      <c r="C2400" s="1">
        <v>44944</v>
      </c>
      <c r="D2400" s="2">
        <v>0.75952546296296297</v>
      </c>
      <c r="E2400">
        <v>118</v>
      </c>
      <c r="F2400" s="5">
        <f>IFERROR(VLOOKUP(E2400,Raw_Menu!$A$2:$D$33,4,FALSE),0)</f>
        <v>14.95</v>
      </c>
      <c r="G2400" s="5">
        <f t="shared" si="74"/>
        <v>14.95</v>
      </c>
      <c r="H2400">
        <f t="shared" si="75"/>
        <v>18</v>
      </c>
      <c r="I2400" t="str">
        <f>IFERROR(VLOOKUP(tblOrders[[#This Row],[item_id]],Raw_Menu!$A$2:$D$33,3,FALSE),"Unknown")</f>
        <v>Mexican</v>
      </c>
    </row>
    <row r="2401" spans="1:9" x14ac:dyDescent="0.25">
      <c r="A2401">
        <v>2400</v>
      </c>
      <c r="B2401">
        <v>1068</v>
      </c>
      <c r="C2401" s="1">
        <v>44944</v>
      </c>
      <c r="D2401" s="2">
        <v>0.76148148148148154</v>
      </c>
      <c r="E2401">
        <v>120</v>
      </c>
      <c r="F2401" s="5">
        <f>IFERROR(VLOOKUP(E2401,Raw_Menu!$A$2:$D$33,4,FALSE),0)</f>
        <v>13.95</v>
      </c>
      <c r="G2401" s="5">
        <f t="shared" si="74"/>
        <v>13.95</v>
      </c>
      <c r="H2401">
        <f t="shared" si="75"/>
        <v>18</v>
      </c>
      <c r="I2401" t="str">
        <f>IFERROR(VLOOKUP(tblOrders[[#This Row],[item_id]],Raw_Menu!$A$2:$D$33,3,FALSE),"Unknown")</f>
        <v>Mexican</v>
      </c>
    </row>
    <row r="2402" spans="1:9" x14ac:dyDescent="0.25">
      <c r="A2402">
        <v>2401</v>
      </c>
      <c r="B2402">
        <v>1068</v>
      </c>
      <c r="C2402" s="1">
        <v>44944</v>
      </c>
      <c r="D2402" s="2">
        <v>0.76148148148148154</v>
      </c>
      <c r="E2402">
        <v>105</v>
      </c>
      <c r="F2402" s="5">
        <f>IFERROR(VLOOKUP(E2402,Raw_Menu!$A$2:$D$33,4,FALSE),0)</f>
        <v>7</v>
      </c>
      <c r="G2402" s="5">
        <f t="shared" si="74"/>
        <v>7</v>
      </c>
      <c r="H2402">
        <f t="shared" si="75"/>
        <v>18</v>
      </c>
      <c r="I2402" t="str">
        <f>IFERROR(VLOOKUP(tblOrders[[#This Row],[item_id]],Raw_Menu!$A$2:$D$33,3,FALSE),"Unknown")</f>
        <v>American</v>
      </c>
    </row>
    <row r="2403" spans="1:9" x14ac:dyDescent="0.25">
      <c r="A2403">
        <v>2402</v>
      </c>
      <c r="B2403">
        <v>1069</v>
      </c>
      <c r="C2403" s="1">
        <v>44944</v>
      </c>
      <c r="D2403" s="2">
        <v>0.76373842592592589</v>
      </c>
      <c r="E2403">
        <v>107</v>
      </c>
      <c r="F2403" s="5">
        <f>IFERROR(VLOOKUP(E2403,Raw_Menu!$A$2:$D$33,4,FALSE),0)</f>
        <v>16.5</v>
      </c>
      <c r="G2403" s="5">
        <f t="shared" si="74"/>
        <v>16.5</v>
      </c>
      <c r="H2403">
        <f t="shared" si="75"/>
        <v>18</v>
      </c>
      <c r="I2403" t="str">
        <f>IFERROR(VLOOKUP(tblOrders[[#This Row],[item_id]],Raw_Menu!$A$2:$D$33,3,FALSE),"Unknown")</f>
        <v>Asian</v>
      </c>
    </row>
    <row r="2404" spans="1:9" x14ac:dyDescent="0.25">
      <c r="A2404">
        <v>2403</v>
      </c>
      <c r="B2404">
        <v>1069</v>
      </c>
      <c r="C2404" s="1">
        <v>44944</v>
      </c>
      <c r="D2404" s="2">
        <v>0.76373842592592589</v>
      </c>
      <c r="E2404">
        <v>120</v>
      </c>
      <c r="F2404" s="5">
        <f>IFERROR(VLOOKUP(E2404,Raw_Menu!$A$2:$D$33,4,FALSE),0)</f>
        <v>13.95</v>
      </c>
      <c r="G2404" s="5">
        <f t="shared" si="74"/>
        <v>13.95</v>
      </c>
      <c r="H2404">
        <f t="shared" si="75"/>
        <v>18</v>
      </c>
      <c r="I2404" t="str">
        <f>IFERROR(VLOOKUP(tblOrders[[#This Row],[item_id]],Raw_Menu!$A$2:$D$33,3,FALSE),"Unknown")</f>
        <v>Mexican</v>
      </c>
    </row>
    <row r="2405" spans="1:9" x14ac:dyDescent="0.25">
      <c r="A2405">
        <v>2404</v>
      </c>
      <c r="B2405">
        <v>1069</v>
      </c>
      <c r="C2405" s="1">
        <v>44944</v>
      </c>
      <c r="D2405" s="2">
        <v>0.76373842592592589</v>
      </c>
      <c r="E2405">
        <v>106</v>
      </c>
      <c r="F2405" s="5">
        <f>IFERROR(VLOOKUP(E2405,Raw_Menu!$A$2:$D$33,4,FALSE),0)</f>
        <v>7</v>
      </c>
      <c r="G2405" s="5">
        <f t="shared" si="74"/>
        <v>7</v>
      </c>
      <c r="H2405">
        <f t="shared" si="75"/>
        <v>18</v>
      </c>
      <c r="I2405" t="str">
        <f>IFERROR(VLOOKUP(tblOrders[[#This Row],[item_id]],Raw_Menu!$A$2:$D$33,3,FALSE),"Unknown")</f>
        <v>American</v>
      </c>
    </row>
    <row r="2406" spans="1:9" x14ac:dyDescent="0.25">
      <c r="A2406">
        <v>2405</v>
      </c>
      <c r="B2406">
        <v>1070</v>
      </c>
      <c r="C2406" s="1">
        <v>44944</v>
      </c>
      <c r="D2406" s="2">
        <v>0.76489583333333333</v>
      </c>
      <c r="E2406">
        <v>101</v>
      </c>
      <c r="F2406" s="5">
        <f>IFERROR(VLOOKUP(E2406,Raw_Menu!$A$2:$D$33,4,FALSE),0)</f>
        <v>12.95</v>
      </c>
      <c r="G2406" s="5">
        <f t="shared" si="74"/>
        <v>12.95</v>
      </c>
      <c r="H2406">
        <f t="shared" si="75"/>
        <v>18</v>
      </c>
      <c r="I2406" t="str">
        <f>IFERROR(VLOOKUP(tblOrders[[#This Row],[item_id]],Raw_Menu!$A$2:$D$33,3,FALSE),"Unknown")</f>
        <v>American</v>
      </c>
    </row>
    <row r="2407" spans="1:9" x14ac:dyDescent="0.25">
      <c r="A2407">
        <v>2406</v>
      </c>
      <c r="B2407">
        <v>1070</v>
      </c>
      <c r="C2407" s="1">
        <v>44944</v>
      </c>
      <c r="D2407" s="2">
        <v>0.76489583333333333</v>
      </c>
      <c r="E2407">
        <v>113</v>
      </c>
      <c r="F2407" s="5">
        <f>IFERROR(VLOOKUP(E2407,Raw_Menu!$A$2:$D$33,4,FALSE),0)</f>
        <v>5</v>
      </c>
      <c r="G2407" s="5">
        <f t="shared" si="74"/>
        <v>5</v>
      </c>
      <c r="H2407">
        <f t="shared" si="75"/>
        <v>18</v>
      </c>
      <c r="I2407" t="str">
        <f>IFERROR(VLOOKUP(tblOrders[[#This Row],[item_id]],Raw_Menu!$A$2:$D$33,3,FALSE),"Unknown")</f>
        <v>Asian</v>
      </c>
    </row>
    <row r="2408" spans="1:9" x14ac:dyDescent="0.25">
      <c r="A2408">
        <v>2407</v>
      </c>
      <c r="B2408">
        <v>1071</v>
      </c>
      <c r="C2408" s="1">
        <v>44944</v>
      </c>
      <c r="D2408" s="2">
        <v>0.76921296296296293</v>
      </c>
      <c r="E2408">
        <v>112</v>
      </c>
      <c r="F2408" s="5">
        <f>IFERROR(VLOOKUP(E2408,Raw_Menu!$A$2:$D$33,4,FALSE),0)</f>
        <v>14.95</v>
      </c>
      <c r="G2408" s="5">
        <f t="shared" si="74"/>
        <v>14.95</v>
      </c>
      <c r="H2408">
        <f t="shared" si="75"/>
        <v>18</v>
      </c>
      <c r="I2408" t="str">
        <f>IFERROR(VLOOKUP(tblOrders[[#This Row],[item_id]],Raw_Menu!$A$2:$D$33,3,FALSE),"Unknown")</f>
        <v>Asian</v>
      </c>
    </row>
    <row r="2409" spans="1:9" x14ac:dyDescent="0.25">
      <c r="A2409">
        <v>2408</v>
      </c>
      <c r="B2409">
        <v>1071</v>
      </c>
      <c r="C2409" s="1">
        <v>44944</v>
      </c>
      <c r="D2409" s="2">
        <v>0.76921296296296293</v>
      </c>
      <c r="E2409">
        <v>118</v>
      </c>
      <c r="F2409" s="5">
        <f>IFERROR(VLOOKUP(E2409,Raw_Menu!$A$2:$D$33,4,FALSE),0)</f>
        <v>14.95</v>
      </c>
      <c r="G2409" s="5">
        <f t="shared" si="74"/>
        <v>14.95</v>
      </c>
      <c r="H2409">
        <f t="shared" si="75"/>
        <v>18</v>
      </c>
      <c r="I2409" t="str">
        <f>IFERROR(VLOOKUP(tblOrders[[#This Row],[item_id]],Raw_Menu!$A$2:$D$33,3,FALSE),"Unknown")</f>
        <v>Mexican</v>
      </c>
    </row>
    <row r="2410" spans="1:9" x14ac:dyDescent="0.25">
      <c r="A2410">
        <v>2409</v>
      </c>
      <c r="B2410">
        <v>1071</v>
      </c>
      <c r="C2410" s="1">
        <v>44944</v>
      </c>
      <c r="D2410" s="2">
        <v>0.76921296296296293</v>
      </c>
      <c r="E2410">
        <v>130</v>
      </c>
      <c r="F2410" s="5">
        <f>IFERROR(VLOOKUP(E2410,Raw_Menu!$A$2:$D$33,4,FALSE),0)</f>
        <v>19.95</v>
      </c>
      <c r="G2410" s="5">
        <f t="shared" si="74"/>
        <v>19.95</v>
      </c>
      <c r="H2410">
        <f t="shared" si="75"/>
        <v>18</v>
      </c>
      <c r="I2410" t="str">
        <f>IFERROR(VLOOKUP(tblOrders[[#This Row],[item_id]],Raw_Menu!$A$2:$D$33,3,FALSE),"Unknown")</f>
        <v>Italian</v>
      </c>
    </row>
    <row r="2411" spans="1:9" x14ac:dyDescent="0.25">
      <c r="A2411">
        <v>2410</v>
      </c>
      <c r="B2411">
        <v>1072</v>
      </c>
      <c r="C2411" s="1">
        <v>44944</v>
      </c>
      <c r="D2411" s="2">
        <v>0.77259259259259261</v>
      </c>
      <c r="E2411">
        <v>108</v>
      </c>
      <c r="F2411" s="5">
        <f>IFERROR(VLOOKUP(E2411,Raw_Menu!$A$2:$D$33,4,FALSE),0)</f>
        <v>14.5</v>
      </c>
      <c r="G2411" s="5">
        <f t="shared" si="74"/>
        <v>14.5</v>
      </c>
      <c r="H2411">
        <f t="shared" si="75"/>
        <v>18</v>
      </c>
      <c r="I2411" t="str">
        <f>IFERROR(VLOOKUP(tblOrders[[#This Row],[item_id]],Raw_Menu!$A$2:$D$33,3,FALSE),"Unknown")</f>
        <v>Asian</v>
      </c>
    </row>
    <row r="2412" spans="1:9" x14ac:dyDescent="0.25">
      <c r="A2412">
        <v>2411</v>
      </c>
      <c r="B2412">
        <v>1072</v>
      </c>
      <c r="C2412" s="1">
        <v>44944</v>
      </c>
      <c r="D2412" s="2">
        <v>0.77259259259259261</v>
      </c>
      <c r="E2412">
        <v>124</v>
      </c>
      <c r="F2412" s="5">
        <f>IFERROR(VLOOKUP(E2412,Raw_Menu!$A$2:$D$33,4,FALSE),0)</f>
        <v>14.5</v>
      </c>
      <c r="G2412" s="5">
        <f t="shared" si="74"/>
        <v>14.5</v>
      </c>
      <c r="H2412">
        <f t="shared" si="75"/>
        <v>18</v>
      </c>
      <c r="I2412" t="str">
        <f>IFERROR(VLOOKUP(tblOrders[[#This Row],[item_id]],Raw_Menu!$A$2:$D$33,3,FALSE),"Unknown")</f>
        <v>Italian</v>
      </c>
    </row>
    <row r="2413" spans="1:9" x14ac:dyDescent="0.25">
      <c r="A2413">
        <v>2412</v>
      </c>
      <c r="B2413">
        <v>1072</v>
      </c>
      <c r="C2413" s="1">
        <v>44944</v>
      </c>
      <c r="D2413" s="2">
        <v>0.77259259259259261</v>
      </c>
      <c r="E2413">
        <v>125</v>
      </c>
      <c r="F2413" s="5">
        <f>IFERROR(VLOOKUP(E2413,Raw_Menu!$A$2:$D$33,4,FALSE),0)</f>
        <v>17.95</v>
      </c>
      <c r="G2413" s="5">
        <f t="shared" si="74"/>
        <v>17.95</v>
      </c>
      <c r="H2413">
        <f t="shared" si="75"/>
        <v>18</v>
      </c>
      <c r="I2413" t="str">
        <f>IFERROR(VLOOKUP(tblOrders[[#This Row],[item_id]],Raw_Menu!$A$2:$D$33,3,FALSE),"Unknown")</f>
        <v>Italian</v>
      </c>
    </row>
    <row r="2414" spans="1:9" x14ac:dyDescent="0.25">
      <c r="A2414">
        <v>2413</v>
      </c>
      <c r="B2414">
        <v>1073</v>
      </c>
      <c r="C2414" s="1">
        <v>44944</v>
      </c>
      <c r="D2414" s="2">
        <v>0.77918981481481486</v>
      </c>
      <c r="E2414">
        <v>124</v>
      </c>
      <c r="F2414" s="5">
        <f>IFERROR(VLOOKUP(E2414,Raw_Menu!$A$2:$D$33,4,FALSE),0)</f>
        <v>14.5</v>
      </c>
      <c r="G2414" s="5">
        <f t="shared" si="74"/>
        <v>14.5</v>
      </c>
      <c r="H2414">
        <f t="shared" si="75"/>
        <v>18</v>
      </c>
      <c r="I2414" t="str">
        <f>IFERROR(VLOOKUP(tblOrders[[#This Row],[item_id]],Raw_Menu!$A$2:$D$33,3,FALSE),"Unknown")</f>
        <v>Italian</v>
      </c>
    </row>
    <row r="2415" spans="1:9" x14ac:dyDescent="0.25">
      <c r="A2415">
        <v>2414</v>
      </c>
      <c r="B2415">
        <v>1073</v>
      </c>
      <c r="C2415" s="1">
        <v>44944</v>
      </c>
      <c r="D2415" s="2">
        <v>0.77918981481481486</v>
      </c>
      <c r="E2415">
        <v>122</v>
      </c>
      <c r="F2415" s="5">
        <f>IFERROR(VLOOKUP(E2415,Raw_Menu!$A$2:$D$33,4,FALSE),0)</f>
        <v>7</v>
      </c>
      <c r="G2415" s="5">
        <f t="shared" si="74"/>
        <v>7</v>
      </c>
      <c r="H2415">
        <f t="shared" si="75"/>
        <v>18</v>
      </c>
      <c r="I2415" t="str">
        <f>IFERROR(VLOOKUP(tblOrders[[#This Row],[item_id]],Raw_Menu!$A$2:$D$33,3,FALSE),"Unknown")</f>
        <v>Mexican</v>
      </c>
    </row>
    <row r="2416" spans="1:9" x14ac:dyDescent="0.25">
      <c r="A2416">
        <v>2415</v>
      </c>
      <c r="B2416">
        <v>1073</v>
      </c>
      <c r="C2416" s="1">
        <v>44944</v>
      </c>
      <c r="D2416" s="2">
        <v>0.77918981481481486</v>
      </c>
      <c r="E2416">
        <v>130</v>
      </c>
      <c r="F2416" s="5">
        <f>IFERROR(VLOOKUP(E2416,Raw_Menu!$A$2:$D$33,4,FALSE),0)</f>
        <v>19.95</v>
      </c>
      <c r="G2416" s="5">
        <f t="shared" si="74"/>
        <v>19.95</v>
      </c>
      <c r="H2416">
        <f t="shared" si="75"/>
        <v>18</v>
      </c>
      <c r="I2416" t="str">
        <f>IFERROR(VLOOKUP(tblOrders[[#This Row],[item_id]],Raw_Menu!$A$2:$D$33,3,FALSE),"Unknown")</f>
        <v>Italian</v>
      </c>
    </row>
    <row r="2417" spans="1:9" x14ac:dyDescent="0.25">
      <c r="A2417">
        <v>2416</v>
      </c>
      <c r="B2417">
        <v>1074</v>
      </c>
      <c r="C2417" s="1">
        <v>44944</v>
      </c>
      <c r="D2417" s="2">
        <v>0.79298611111111106</v>
      </c>
      <c r="E2417">
        <v>127</v>
      </c>
      <c r="F2417" s="5">
        <f>IFERROR(VLOOKUP(E2417,Raw_Menu!$A$2:$D$33,4,FALSE),0)</f>
        <v>17.95</v>
      </c>
      <c r="G2417" s="5">
        <f t="shared" si="74"/>
        <v>17.95</v>
      </c>
      <c r="H2417">
        <f t="shared" si="75"/>
        <v>19</v>
      </c>
      <c r="I2417" t="str">
        <f>IFERROR(VLOOKUP(tblOrders[[#This Row],[item_id]],Raw_Menu!$A$2:$D$33,3,FALSE),"Unknown")</f>
        <v>Italian</v>
      </c>
    </row>
    <row r="2418" spans="1:9" x14ac:dyDescent="0.25">
      <c r="A2418">
        <v>2417</v>
      </c>
      <c r="B2418">
        <v>1075</v>
      </c>
      <c r="C2418" s="1">
        <v>44944</v>
      </c>
      <c r="D2418" s="2">
        <v>0.80228009259259259</v>
      </c>
      <c r="E2418">
        <v>129</v>
      </c>
      <c r="F2418" s="5">
        <f>IFERROR(VLOOKUP(E2418,Raw_Menu!$A$2:$D$33,4,FALSE),0)</f>
        <v>15.5</v>
      </c>
      <c r="G2418" s="5">
        <f t="shared" si="74"/>
        <v>15.5</v>
      </c>
      <c r="H2418">
        <f t="shared" si="75"/>
        <v>19</v>
      </c>
      <c r="I2418" t="str">
        <f>IFERROR(VLOOKUP(tblOrders[[#This Row],[item_id]],Raw_Menu!$A$2:$D$33,3,FALSE),"Unknown")</f>
        <v>Italian</v>
      </c>
    </row>
    <row r="2419" spans="1:9" x14ac:dyDescent="0.25">
      <c r="A2419">
        <v>2418</v>
      </c>
      <c r="B2419">
        <v>1076</v>
      </c>
      <c r="C2419" s="1">
        <v>44944</v>
      </c>
      <c r="D2419" s="2">
        <v>0.81684027777777779</v>
      </c>
      <c r="E2419">
        <v>117</v>
      </c>
      <c r="F2419" s="5">
        <f>IFERROR(VLOOKUP(E2419,Raw_Menu!$A$2:$D$33,4,FALSE),0)</f>
        <v>12.95</v>
      </c>
      <c r="G2419" s="5">
        <f t="shared" si="74"/>
        <v>12.95</v>
      </c>
      <c r="H2419">
        <f t="shared" si="75"/>
        <v>19</v>
      </c>
      <c r="I2419" t="str">
        <f>IFERROR(VLOOKUP(tblOrders[[#This Row],[item_id]],Raw_Menu!$A$2:$D$33,3,FALSE),"Unknown")</f>
        <v>Mexican</v>
      </c>
    </row>
    <row r="2420" spans="1:9" x14ac:dyDescent="0.25">
      <c r="A2420">
        <v>2419</v>
      </c>
      <c r="B2420">
        <v>1076</v>
      </c>
      <c r="C2420" s="1">
        <v>44944</v>
      </c>
      <c r="D2420" s="2">
        <v>0.81684027777777779</v>
      </c>
      <c r="E2420">
        <v>113</v>
      </c>
      <c r="F2420" s="5">
        <f>IFERROR(VLOOKUP(E2420,Raw_Menu!$A$2:$D$33,4,FALSE),0)</f>
        <v>5</v>
      </c>
      <c r="G2420" s="5">
        <f t="shared" si="74"/>
        <v>5</v>
      </c>
      <c r="H2420">
        <f t="shared" si="75"/>
        <v>19</v>
      </c>
      <c r="I2420" t="str">
        <f>IFERROR(VLOOKUP(tblOrders[[#This Row],[item_id]],Raw_Menu!$A$2:$D$33,3,FALSE),"Unknown")</f>
        <v>Asian</v>
      </c>
    </row>
    <row r="2421" spans="1:9" x14ac:dyDescent="0.25">
      <c r="A2421">
        <v>2420</v>
      </c>
      <c r="B2421">
        <v>1077</v>
      </c>
      <c r="C2421" s="1">
        <v>44944</v>
      </c>
      <c r="D2421" s="2">
        <v>0.84265046296296298</v>
      </c>
      <c r="E2421">
        <v>103</v>
      </c>
      <c r="F2421" s="5">
        <f>IFERROR(VLOOKUP(E2421,Raw_Menu!$A$2:$D$33,4,FALSE),0)</f>
        <v>9</v>
      </c>
      <c r="G2421" s="5">
        <f t="shared" si="74"/>
        <v>9</v>
      </c>
      <c r="H2421">
        <f t="shared" si="75"/>
        <v>20</v>
      </c>
      <c r="I2421" t="str">
        <f>IFERROR(VLOOKUP(tblOrders[[#This Row],[item_id]],Raw_Menu!$A$2:$D$33,3,FALSE),"Unknown")</f>
        <v>American</v>
      </c>
    </row>
    <row r="2422" spans="1:9" x14ac:dyDescent="0.25">
      <c r="A2422">
        <v>2421</v>
      </c>
      <c r="B2422">
        <v>1078</v>
      </c>
      <c r="C2422" s="1">
        <v>44944</v>
      </c>
      <c r="D2422" s="2">
        <v>0.84770833333333329</v>
      </c>
      <c r="E2422">
        <v>125</v>
      </c>
      <c r="F2422" s="5">
        <f>IFERROR(VLOOKUP(E2422,Raw_Menu!$A$2:$D$33,4,FALSE),0)</f>
        <v>17.95</v>
      </c>
      <c r="G2422" s="5">
        <f t="shared" si="74"/>
        <v>17.95</v>
      </c>
      <c r="H2422">
        <f t="shared" si="75"/>
        <v>20</v>
      </c>
      <c r="I2422" t="str">
        <f>IFERROR(VLOOKUP(tblOrders[[#This Row],[item_id]],Raw_Menu!$A$2:$D$33,3,FALSE),"Unknown")</f>
        <v>Italian</v>
      </c>
    </row>
    <row r="2423" spans="1:9" x14ac:dyDescent="0.25">
      <c r="A2423">
        <v>2422</v>
      </c>
      <c r="B2423">
        <v>1078</v>
      </c>
      <c r="C2423" s="1">
        <v>44944</v>
      </c>
      <c r="D2423" s="2">
        <v>0.84770833333333329</v>
      </c>
      <c r="E2423">
        <v>110</v>
      </c>
      <c r="F2423" s="5">
        <f>IFERROR(VLOOKUP(E2423,Raw_Menu!$A$2:$D$33,4,FALSE),0)</f>
        <v>17.95</v>
      </c>
      <c r="G2423" s="5">
        <f t="shared" si="74"/>
        <v>17.95</v>
      </c>
      <c r="H2423">
        <f t="shared" si="75"/>
        <v>20</v>
      </c>
      <c r="I2423" t="str">
        <f>IFERROR(VLOOKUP(tblOrders[[#This Row],[item_id]],Raw_Menu!$A$2:$D$33,3,FALSE),"Unknown")</f>
        <v>Asian</v>
      </c>
    </row>
    <row r="2424" spans="1:9" x14ac:dyDescent="0.25">
      <c r="A2424">
        <v>2423</v>
      </c>
      <c r="B2424">
        <v>1079</v>
      </c>
      <c r="C2424" s="1">
        <v>44944</v>
      </c>
      <c r="D2424" s="2">
        <v>0.86471064814814813</v>
      </c>
      <c r="E2424">
        <v>126</v>
      </c>
      <c r="F2424" s="5">
        <f>IFERROR(VLOOKUP(E2424,Raw_Menu!$A$2:$D$33,4,FALSE),0)</f>
        <v>14.5</v>
      </c>
      <c r="G2424" s="5">
        <f t="shared" si="74"/>
        <v>14.5</v>
      </c>
      <c r="H2424">
        <f t="shared" si="75"/>
        <v>20</v>
      </c>
      <c r="I2424" t="str">
        <f>IFERROR(VLOOKUP(tblOrders[[#This Row],[item_id]],Raw_Menu!$A$2:$D$33,3,FALSE),"Unknown")</f>
        <v>Italian</v>
      </c>
    </row>
    <row r="2425" spans="1:9" x14ac:dyDescent="0.25">
      <c r="A2425">
        <v>2424</v>
      </c>
      <c r="B2425">
        <v>1079</v>
      </c>
      <c r="C2425" s="1">
        <v>44944</v>
      </c>
      <c r="D2425" s="2">
        <v>0.86471064814814813</v>
      </c>
      <c r="E2425">
        <v>113</v>
      </c>
      <c r="F2425" s="5">
        <f>IFERROR(VLOOKUP(E2425,Raw_Menu!$A$2:$D$33,4,FALSE),0)</f>
        <v>5</v>
      </c>
      <c r="G2425" s="5">
        <f t="shared" si="74"/>
        <v>5</v>
      </c>
      <c r="H2425">
        <f t="shared" si="75"/>
        <v>20</v>
      </c>
      <c r="I2425" t="str">
        <f>IFERROR(VLOOKUP(tblOrders[[#This Row],[item_id]],Raw_Menu!$A$2:$D$33,3,FALSE),"Unknown")</f>
        <v>Asian</v>
      </c>
    </row>
    <row r="2426" spans="1:9" x14ac:dyDescent="0.25">
      <c r="A2426">
        <v>2425</v>
      </c>
      <c r="B2426">
        <v>1079</v>
      </c>
      <c r="C2426" s="1">
        <v>44944</v>
      </c>
      <c r="D2426" s="2">
        <v>0.86471064814814813</v>
      </c>
      <c r="E2426">
        <v>106</v>
      </c>
      <c r="F2426" s="5">
        <f>IFERROR(VLOOKUP(E2426,Raw_Menu!$A$2:$D$33,4,FALSE),0)</f>
        <v>7</v>
      </c>
      <c r="G2426" s="5">
        <f t="shared" si="74"/>
        <v>7</v>
      </c>
      <c r="H2426">
        <f t="shared" si="75"/>
        <v>20</v>
      </c>
      <c r="I2426" t="str">
        <f>IFERROR(VLOOKUP(tblOrders[[#This Row],[item_id]],Raw_Menu!$A$2:$D$33,3,FALSE),"Unknown")</f>
        <v>American</v>
      </c>
    </row>
    <row r="2427" spans="1:9" x14ac:dyDescent="0.25">
      <c r="A2427">
        <v>2426</v>
      </c>
      <c r="B2427">
        <v>1080</v>
      </c>
      <c r="C2427" s="1">
        <v>44944</v>
      </c>
      <c r="D2427" s="2">
        <v>0.89094907407407409</v>
      </c>
      <c r="E2427">
        <v>127</v>
      </c>
      <c r="F2427" s="5">
        <f>IFERROR(VLOOKUP(E2427,Raw_Menu!$A$2:$D$33,4,FALSE),0)</f>
        <v>17.95</v>
      </c>
      <c r="G2427" s="5">
        <f t="shared" si="74"/>
        <v>17.95</v>
      </c>
      <c r="H2427">
        <f t="shared" si="75"/>
        <v>21</v>
      </c>
      <c r="I2427" t="str">
        <f>IFERROR(VLOOKUP(tblOrders[[#This Row],[item_id]],Raw_Menu!$A$2:$D$33,3,FALSE),"Unknown")</f>
        <v>Italian</v>
      </c>
    </row>
    <row r="2428" spans="1:9" x14ac:dyDescent="0.25">
      <c r="A2428">
        <v>2427</v>
      </c>
      <c r="B2428">
        <v>1080</v>
      </c>
      <c r="C2428" s="1">
        <v>44944</v>
      </c>
      <c r="D2428" s="2">
        <v>0.89094907407407409</v>
      </c>
      <c r="E2428">
        <v>120</v>
      </c>
      <c r="F2428" s="5">
        <f>IFERROR(VLOOKUP(E2428,Raw_Menu!$A$2:$D$33,4,FALSE),0)</f>
        <v>13.95</v>
      </c>
      <c r="G2428" s="5">
        <f t="shared" si="74"/>
        <v>13.95</v>
      </c>
      <c r="H2428">
        <f t="shared" si="75"/>
        <v>21</v>
      </c>
      <c r="I2428" t="str">
        <f>IFERROR(VLOOKUP(tblOrders[[#This Row],[item_id]],Raw_Menu!$A$2:$D$33,3,FALSE),"Unknown")</f>
        <v>Mexican</v>
      </c>
    </row>
    <row r="2429" spans="1:9" x14ac:dyDescent="0.25">
      <c r="A2429">
        <v>2428</v>
      </c>
      <c r="B2429">
        <v>1080</v>
      </c>
      <c r="C2429" s="1">
        <v>44944</v>
      </c>
      <c r="D2429" s="2">
        <v>0.89094907407407409</v>
      </c>
      <c r="E2429">
        <v>121</v>
      </c>
      <c r="F2429" s="5">
        <f>IFERROR(VLOOKUP(E2429,Raw_Menu!$A$2:$D$33,4,FALSE),0)</f>
        <v>10.5</v>
      </c>
      <c r="G2429" s="5">
        <f t="shared" si="74"/>
        <v>10.5</v>
      </c>
      <c r="H2429">
        <f t="shared" si="75"/>
        <v>21</v>
      </c>
      <c r="I2429" t="str">
        <f>IFERROR(VLOOKUP(tblOrders[[#This Row],[item_id]],Raw_Menu!$A$2:$D$33,3,FALSE),"Unknown")</f>
        <v>Mexican</v>
      </c>
    </row>
    <row r="2430" spans="1:9" x14ac:dyDescent="0.25">
      <c r="A2430">
        <v>2429</v>
      </c>
      <c r="B2430">
        <v>1080</v>
      </c>
      <c r="C2430" s="1">
        <v>44944</v>
      </c>
      <c r="D2430" s="2">
        <v>0.89094907407407409</v>
      </c>
      <c r="E2430">
        <v>122</v>
      </c>
      <c r="F2430" s="5">
        <f>IFERROR(VLOOKUP(E2430,Raw_Menu!$A$2:$D$33,4,FALSE),0)</f>
        <v>7</v>
      </c>
      <c r="G2430" s="5">
        <f t="shared" si="74"/>
        <v>7</v>
      </c>
      <c r="H2430">
        <f t="shared" si="75"/>
        <v>21</v>
      </c>
      <c r="I2430" t="str">
        <f>IFERROR(VLOOKUP(tblOrders[[#This Row],[item_id]],Raw_Menu!$A$2:$D$33,3,FALSE),"Unknown")</f>
        <v>Mexican</v>
      </c>
    </row>
    <row r="2431" spans="1:9" x14ac:dyDescent="0.25">
      <c r="A2431">
        <v>2430</v>
      </c>
      <c r="B2431">
        <v>1081</v>
      </c>
      <c r="C2431" s="1">
        <v>44944</v>
      </c>
      <c r="D2431" s="2">
        <v>0.89380787037037035</v>
      </c>
      <c r="E2431">
        <v>124</v>
      </c>
      <c r="F2431" s="5">
        <f>IFERROR(VLOOKUP(E2431,Raw_Menu!$A$2:$D$33,4,FALSE),0)</f>
        <v>14.5</v>
      </c>
      <c r="G2431" s="5">
        <f t="shared" si="74"/>
        <v>14.5</v>
      </c>
      <c r="H2431">
        <f t="shared" si="75"/>
        <v>21</v>
      </c>
      <c r="I2431" t="str">
        <f>IFERROR(VLOOKUP(tblOrders[[#This Row],[item_id]],Raw_Menu!$A$2:$D$33,3,FALSE),"Unknown")</f>
        <v>Italian</v>
      </c>
    </row>
    <row r="2432" spans="1:9" x14ac:dyDescent="0.25">
      <c r="A2432">
        <v>2431</v>
      </c>
      <c r="B2432">
        <v>1082</v>
      </c>
      <c r="C2432" s="1">
        <v>44945</v>
      </c>
      <c r="D2432" s="2">
        <v>0.46994212962962961</v>
      </c>
      <c r="E2432">
        <v>118</v>
      </c>
      <c r="F2432" s="5">
        <f>IFERROR(VLOOKUP(E2432,Raw_Menu!$A$2:$D$33,4,FALSE),0)</f>
        <v>14.95</v>
      </c>
      <c r="G2432" s="5">
        <f t="shared" si="74"/>
        <v>14.95</v>
      </c>
      <c r="H2432">
        <f t="shared" si="75"/>
        <v>11</v>
      </c>
      <c r="I2432" t="str">
        <f>IFERROR(VLOOKUP(tblOrders[[#This Row],[item_id]],Raw_Menu!$A$2:$D$33,3,FALSE),"Unknown")</f>
        <v>Mexican</v>
      </c>
    </row>
    <row r="2433" spans="1:9" x14ac:dyDescent="0.25">
      <c r="A2433">
        <v>2432</v>
      </c>
      <c r="B2433">
        <v>1082</v>
      </c>
      <c r="C2433" s="1">
        <v>44945</v>
      </c>
      <c r="D2433" s="2">
        <v>0.46994212962962961</v>
      </c>
      <c r="E2433">
        <v>106</v>
      </c>
      <c r="F2433" s="5">
        <f>IFERROR(VLOOKUP(E2433,Raw_Menu!$A$2:$D$33,4,FALSE),0)</f>
        <v>7</v>
      </c>
      <c r="G2433" s="5">
        <f t="shared" si="74"/>
        <v>7</v>
      </c>
      <c r="H2433">
        <f t="shared" si="75"/>
        <v>11</v>
      </c>
      <c r="I2433" t="str">
        <f>IFERROR(VLOOKUP(tblOrders[[#This Row],[item_id]],Raw_Menu!$A$2:$D$33,3,FALSE),"Unknown")</f>
        <v>American</v>
      </c>
    </row>
    <row r="2434" spans="1:9" x14ac:dyDescent="0.25">
      <c r="A2434">
        <v>2433</v>
      </c>
      <c r="B2434">
        <v>1083</v>
      </c>
      <c r="C2434" s="1">
        <v>44945</v>
      </c>
      <c r="D2434" s="2">
        <v>0.47211805555555558</v>
      </c>
      <c r="E2434">
        <v>105</v>
      </c>
      <c r="F2434" s="5">
        <f>IFERROR(VLOOKUP(E2434,Raw_Menu!$A$2:$D$33,4,FALSE),0)</f>
        <v>7</v>
      </c>
      <c r="G2434" s="5">
        <f t="shared" ref="G2434:G2497" si="76">VALUE(F2434)</f>
        <v>7</v>
      </c>
      <c r="H2434">
        <f t="shared" ref="H2434:H2497" si="77">HOUR(D2434)</f>
        <v>11</v>
      </c>
      <c r="I2434" t="str">
        <f>IFERROR(VLOOKUP(tblOrders[[#This Row],[item_id]],Raw_Menu!$A$2:$D$33,3,FALSE),"Unknown")</f>
        <v>American</v>
      </c>
    </row>
    <row r="2435" spans="1:9" x14ac:dyDescent="0.25">
      <c r="A2435">
        <v>2434</v>
      </c>
      <c r="B2435">
        <v>1084</v>
      </c>
      <c r="C2435" s="1">
        <v>44945</v>
      </c>
      <c r="D2435" s="2">
        <v>0.47746527777777781</v>
      </c>
      <c r="E2435">
        <v>107</v>
      </c>
      <c r="F2435" s="5">
        <f>IFERROR(VLOOKUP(E2435,Raw_Menu!$A$2:$D$33,4,FALSE),0)</f>
        <v>16.5</v>
      </c>
      <c r="G2435" s="5">
        <f t="shared" si="76"/>
        <v>16.5</v>
      </c>
      <c r="H2435">
        <f t="shared" si="77"/>
        <v>11</v>
      </c>
      <c r="I2435" t="str">
        <f>IFERROR(VLOOKUP(tblOrders[[#This Row],[item_id]],Raw_Menu!$A$2:$D$33,3,FALSE),"Unknown")</f>
        <v>Asian</v>
      </c>
    </row>
    <row r="2436" spans="1:9" x14ac:dyDescent="0.25">
      <c r="A2436">
        <v>2435</v>
      </c>
      <c r="B2436">
        <v>1085</v>
      </c>
      <c r="C2436" s="1">
        <v>44945</v>
      </c>
      <c r="D2436" s="2">
        <v>0.48408564814814808</v>
      </c>
      <c r="E2436">
        <v>109</v>
      </c>
      <c r="F2436" s="5">
        <f>IFERROR(VLOOKUP(E2436,Raw_Menu!$A$2:$D$33,4,FALSE),0)</f>
        <v>17.95</v>
      </c>
      <c r="G2436" s="5">
        <f t="shared" si="76"/>
        <v>17.95</v>
      </c>
      <c r="H2436">
        <f t="shared" si="77"/>
        <v>11</v>
      </c>
      <c r="I2436" t="str">
        <f>IFERROR(VLOOKUP(tblOrders[[#This Row],[item_id]],Raw_Menu!$A$2:$D$33,3,FALSE),"Unknown")</f>
        <v>Asian</v>
      </c>
    </row>
    <row r="2437" spans="1:9" x14ac:dyDescent="0.25">
      <c r="A2437">
        <v>2436</v>
      </c>
      <c r="B2437">
        <v>1085</v>
      </c>
      <c r="C2437" s="1">
        <v>44945</v>
      </c>
      <c r="D2437" s="2">
        <v>0.48408564814814808</v>
      </c>
      <c r="E2437">
        <v>105</v>
      </c>
      <c r="F2437" s="5">
        <f>IFERROR(VLOOKUP(E2437,Raw_Menu!$A$2:$D$33,4,FALSE),0)</f>
        <v>7</v>
      </c>
      <c r="G2437" s="5">
        <f t="shared" si="76"/>
        <v>7</v>
      </c>
      <c r="H2437">
        <f t="shared" si="77"/>
        <v>11</v>
      </c>
      <c r="I2437" t="str">
        <f>IFERROR(VLOOKUP(tblOrders[[#This Row],[item_id]],Raw_Menu!$A$2:$D$33,3,FALSE),"Unknown")</f>
        <v>American</v>
      </c>
    </row>
    <row r="2438" spans="1:9" x14ac:dyDescent="0.25">
      <c r="A2438">
        <v>2437</v>
      </c>
      <c r="B2438">
        <v>1085</v>
      </c>
      <c r="C2438" s="1">
        <v>44945</v>
      </c>
      <c r="D2438" s="2">
        <v>0.48408564814814808</v>
      </c>
      <c r="E2438">
        <v>131</v>
      </c>
      <c r="F2438" s="5">
        <f>IFERROR(VLOOKUP(E2438,Raw_Menu!$A$2:$D$33,4,FALSE),0)</f>
        <v>17.95</v>
      </c>
      <c r="G2438" s="5">
        <f t="shared" si="76"/>
        <v>17.95</v>
      </c>
      <c r="H2438">
        <f t="shared" si="77"/>
        <v>11</v>
      </c>
      <c r="I2438" t="str">
        <f>IFERROR(VLOOKUP(tblOrders[[#This Row],[item_id]],Raw_Menu!$A$2:$D$33,3,FALSE),"Unknown")</f>
        <v>Italian</v>
      </c>
    </row>
    <row r="2439" spans="1:9" x14ac:dyDescent="0.25">
      <c r="A2439">
        <v>2438</v>
      </c>
      <c r="B2439">
        <v>1086</v>
      </c>
      <c r="C2439" s="1">
        <v>44945</v>
      </c>
      <c r="D2439" s="2">
        <v>0.49811342592592589</v>
      </c>
      <c r="E2439">
        <v>101</v>
      </c>
      <c r="F2439" s="5">
        <f>IFERROR(VLOOKUP(E2439,Raw_Menu!$A$2:$D$33,4,FALSE),0)</f>
        <v>12.95</v>
      </c>
      <c r="G2439" s="5">
        <f t="shared" si="76"/>
        <v>12.95</v>
      </c>
      <c r="H2439">
        <f t="shared" si="77"/>
        <v>11</v>
      </c>
      <c r="I2439" t="str">
        <f>IFERROR(VLOOKUP(tblOrders[[#This Row],[item_id]],Raw_Menu!$A$2:$D$33,3,FALSE),"Unknown")</f>
        <v>American</v>
      </c>
    </row>
    <row r="2440" spans="1:9" x14ac:dyDescent="0.25">
      <c r="A2440">
        <v>2439</v>
      </c>
      <c r="B2440">
        <v>1086</v>
      </c>
      <c r="C2440" s="1">
        <v>44945</v>
      </c>
      <c r="D2440" s="2">
        <v>0.49811342592592589</v>
      </c>
      <c r="E2440">
        <v>128</v>
      </c>
      <c r="F2440" s="5">
        <f>IFERROR(VLOOKUP(E2440,Raw_Menu!$A$2:$D$33,4,FALSE),0)</f>
        <v>15.5</v>
      </c>
      <c r="G2440" s="5">
        <f t="shared" si="76"/>
        <v>15.5</v>
      </c>
      <c r="H2440">
        <f t="shared" si="77"/>
        <v>11</v>
      </c>
      <c r="I2440" t="str">
        <f>IFERROR(VLOOKUP(tblOrders[[#This Row],[item_id]],Raw_Menu!$A$2:$D$33,3,FALSE),"Unknown")</f>
        <v>Italian</v>
      </c>
    </row>
    <row r="2441" spans="1:9" x14ac:dyDescent="0.25">
      <c r="A2441">
        <v>2440</v>
      </c>
      <c r="B2441">
        <v>1087</v>
      </c>
      <c r="C2441" s="1">
        <v>44945</v>
      </c>
      <c r="D2441" s="2">
        <v>0.49835648148148148</v>
      </c>
      <c r="E2441">
        <v>125</v>
      </c>
      <c r="F2441" s="5">
        <f>IFERROR(VLOOKUP(E2441,Raw_Menu!$A$2:$D$33,4,FALSE),0)</f>
        <v>17.95</v>
      </c>
      <c r="G2441" s="5">
        <f t="shared" si="76"/>
        <v>17.95</v>
      </c>
      <c r="H2441">
        <f t="shared" si="77"/>
        <v>11</v>
      </c>
      <c r="I2441" t="str">
        <f>IFERROR(VLOOKUP(tblOrders[[#This Row],[item_id]],Raw_Menu!$A$2:$D$33,3,FALSE),"Unknown")</f>
        <v>Italian</v>
      </c>
    </row>
    <row r="2442" spans="1:9" x14ac:dyDescent="0.25">
      <c r="A2442">
        <v>2441</v>
      </c>
      <c r="B2442">
        <v>1087</v>
      </c>
      <c r="C2442" s="1">
        <v>44945</v>
      </c>
      <c r="D2442" s="2">
        <v>0.49835648148148148</v>
      </c>
      <c r="E2442">
        <v>131</v>
      </c>
      <c r="F2442" s="5">
        <f>IFERROR(VLOOKUP(E2442,Raw_Menu!$A$2:$D$33,4,FALSE),0)</f>
        <v>17.95</v>
      </c>
      <c r="G2442" s="5">
        <f t="shared" si="76"/>
        <v>17.95</v>
      </c>
      <c r="H2442">
        <f t="shared" si="77"/>
        <v>11</v>
      </c>
      <c r="I2442" t="str">
        <f>IFERROR(VLOOKUP(tblOrders[[#This Row],[item_id]],Raw_Menu!$A$2:$D$33,3,FALSE),"Unknown")</f>
        <v>Italian</v>
      </c>
    </row>
    <row r="2443" spans="1:9" x14ac:dyDescent="0.25">
      <c r="A2443">
        <v>2442</v>
      </c>
      <c r="B2443">
        <v>1088</v>
      </c>
      <c r="C2443" s="1">
        <v>44945</v>
      </c>
      <c r="D2443" s="2">
        <v>0.5006018518518518</v>
      </c>
      <c r="E2443">
        <v>107</v>
      </c>
      <c r="F2443" s="5">
        <f>IFERROR(VLOOKUP(E2443,Raw_Menu!$A$2:$D$33,4,FALSE),0)</f>
        <v>16.5</v>
      </c>
      <c r="G2443" s="5">
        <f t="shared" si="76"/>
        <v>16.5</v>
      </c>
      <c r="H2443">
        <f t="shared" si="77"/>
        <v>12</v>
      </c>
      <c r="I2443" t="str">
        <f>IFERROR(VLOOKUP(tblOrders[[#This Row],[item_id]],Raw_Menu!$A$2:$D$33,3,FALSE),"Unknown")</f>
        <v>Asian</v>
      </c>
    </row>
    <row r="2444" spans="1:9" x14ac:dyDescent="0.25">
      <c r="A2444">
        <v>2443</v>
      </c>
      <c r="B2444">
        <v>1088</v>
      </c>
      <c r="C2444" s="1">
        <v>44945</v>
      </c>
      <c r="D2444" s="2">
        <v>0.5006018518518518</v>
      </c>
      <c r="E2444">
        <v>128</v>
      </c>
      <c r="F2444" s="5">
        <f>IFERROR(VLOOKUP(E2444,Raw_Menu!$A$2:$D$33,4,FALSE),0)</f>
        <v>15.5</v>
      </c>
      <c r="G2444" s="5">
        <f t="shared" si="76"/>
        <v>15.5</v>
      </c>
      <c r="H2444">
        <f t="shared" si="77"/>
        <v>12</v>
      </c>
      <c r="I2444" t="str">
        <f>IFERROR(VLOOKUP(tblOrders[[#This Row],[item_id]],Raw_Menu!$A$2:$D$33,3,FALSE),"Unknown")</f>
        <v>Italian</v>
      </c>
    </row>
    <row r="2445" spans="1:9" x14ac:dyDescent="0.25">
      <c r="A2445">
        <v>2444</v>
      </c>
      <c r="B2445">
        <v>1088</v>
      </c>
      <c r="C2445" s="1">
        <v>44945</v>
      </c>
      <c r="D2445" s="2">
        <v>0.5006018518518518</v>
      </c>
      <c r="E2445">
        <v>113</v>
      </c>
      <c r="F2445" s="5">
        <f>IFERROR(VLOOKUP(E2445,Raw_Menu!$A$2:$D$33,4,FALSE),0)</f>
        <v>5</v>
      </c>
      <c r="G2445" s="5">
        <f t="shared" si="76"/>
        <v>5</v>
      </c>
      <c r="H2445">
        <f t="shared" si="77"/>
        <v>12</v>
      </c>
      <c r="I2445" t="str">
        <f>IFERROR(VLOOKUP(tblOrders[[#This Row],[item_id]],Raw_Menu!$A$2:$D$33,3,FALSE),"Unknown")</f>
        <v>Asian</v>
      </c>
    </row>
    <row r="2446" spans="1:9" x14ac:dyDescent="0.25">
      <c r="A2446">
        <v>2445</v>
      </c>
      <c r="B2446">
        <v>1088</v>
      </c>
      <c r="C2446" s="1">
        <v>44945</v>
      </c>
      <c r="D2446" s="2">
        <v>0.5006018518518518</v>
      </c>
      <c r="E2446">
        <v>106</v>
      </c>
      <c r="F2446" s="5">
        <f>IFERROR(VLOOKUP(E2446,Raw_Menu!$A$2:$D$33,4,FALSE),0)</f>
        <v>7</v>
      </c>
      <c r="G2446" s="5">
        <f t="shared" si="76"/>
        <v>7</v>
      </c>
      <c r="H2446">
        <f t="shared" si="77"/>
        <v>12</v>
      </c>
      <c r="I2446" t="str">
        <f>IFERROR(VLOOKUP(tblOrders[[#This Row],[item_id]],Raw_Menu!$A$2:$D$33,3,FALSE),"Unknown")</f>
        <v>American</v>
      </c>
    </row>
    <row r="2447" spans="1:9" x14ac:dyDescent="0.25">
      <c r="A2447">
        <v>2446</v>
      </c>
      <c r="B2447">
        <v>1088</v>
      </c>
      <c r="C2447" s="1">
        <v>44945</v>
      </c>
      <c r="D2447" s="2">
        <v>0.5006018518518518</v>
      </c>
      <c r="E2447" t="s">
        <v>95</v>
      </c>
      <c r="F2447" s="5">
        <f>IFERROR(VLOOKUP(E2447,Raw_Menu!$A$2:$D$33,4,FALSE),0)</f>
        <v>0</v>
      </c>
      <c r="G2447" s="5">
        <f t="shared" si="76"/>
        <v>0</v>
      </c>
      <c r="H2447">
        <f t="shared" si="77"/>
        <v>12</v>
      </c>
      <c r="I2447" t="str">
        <f>IFERROR(VLOOKUP(tblOrders[[#This Row],[item_id]],Raw_Menu!$A$2:$D$33,3,FALSE),"Unknown")</f>
        <v>Unknown</v>
      </c>
    </row>
    <row r="2448" spans="1:9" x14ac:dyDescent="0.25">
      <c r="A2448">
        <v>2447</v>
      </c>
      <c r="B2448">
        <v>1089</v>
      </c>
      <c r="C2448" s="1">
        <v>44945</v>
      </c>
      <c r="D2448" s="2">
        <v>0.50274305555555554</v>
      </c>
      <c r="E2448">
        <v>107</v>
      </c>
      <c r="F2448" s="5">
        <f>IFERROR(VLOOKUP(E2448,Raw_Menu!$A$2:$D$33,4,FALSE),0)</f>
        <v>16.5</v>
      </c>
      <c r="G2448" s="5">
        <f t="shared" si="76"/>
        <v>16.5</v>
      </c>
      <c r="H2448">
        <f t="shared" si="77"/>
        <v>12</v>
      </c>
      <c r="I2448" t="str">
        <f>IFERROR(VLOOKUP(tblOrders[[#This Row],[item_id]],Raw_Menu!$A$2:$D$33,3,FALSE),"Unknown")</f>
        <v>Asian</v>
      </c>
    </row>
    <row r="2449" spans="1:9" x14ac:dyDescent="0.25">
      <c r="A2449">
        <v>2448</v>
      </c>
      <c r="B2449">
        <v>1089</v>
      </c>
      <c r="C2449" s="1">
        <v>44945</v>
      </c>
      <c r="D2449" s="2">
        <v>0.50274305555555554</v>
      </c>
      <c r="E2449">
        <v>104</v>
      </c>
      <c r="F2449" s="5">
        <f>IFERROR(VLOOKUP(E2449,Raw_Menu!$A$2:$D$33,4,FALSE),0)</f>
        <v>10.5</v>
      </c>
      <c r="G2449" s="5">
        <f t="shared" si="76"/>
        <v>10.5</v>
      </c>
      <c r="H2449">
        <f t="shared" si="77"/>
        <v>12</v>
      </c>
      <c r="I2449" t="str">
        <f>IFERROR(VLOOKUP(tblOrders[[#This Row],[item_id]],Raw_Menu!$A$2:$D$33,3,FALSE),"Unknown")</f>
        <v>American</v>
      </c>
    </row>
    <row r="2450" spans="1:9" x14ac:dyDescent="0.25">
      <c r="A2450">
        <v>2449</v>
      </c>
      <c r="B2450">
        <v>1089</v>
      </c>
      <c r="C2450" s="1">
        <v>44945</v>
      </c>
      <c r="D2450" s="2">
        <v>0.50274305555555554</v>
      </c>
      <c r="E2450">
        <v>130</v>
      </c>
      <c r="F2450" s="5">
        <f>IFERROR(VLOOKUP(E2450,Raw_Menu!$A$2:$D$33,4,FALSE),0)</f>
        <v>19.95</v>
      </c>
      <c r="G2450" s="5">
        <f t="shared" si="76"/>
        <v>19.95</v>
      </c>
      <c r="H2450">
        <f t="shared" si="77"/>
        <v>12</v>
      </c>
      <c r="I2450" t="str">
        <f>IFERROR(VLOOKUP(tblOrders[[#This Row],[item_id]],Raw_Menu!$A$2:$D$33,3,FALSE),"Unknown")</f>
        <v>Italian</v>
      </c>
    </row>
    <row r="2451" spans="1:9" x14ac:dyDescent="0.25">
      <c r="A2451">
        <v>2450</v>
      </c>
      <c r="B2451">
        <v>1090</v>
      </c>
      <c r="C2451" s="1">
        <v>44945</v>
      </c>
      <c r="D2451" s="2">
        <v>0.51</v>
      </c>
      <c r="E2451">
        <v>101</v>
      </c>
      <c r="F2451" s="5">
        <f>IFERROR(VLOOKUP(E2451,Raw_Menu!$A$2:$D$33,4,FALSE),0)</f>
        <v>12.95</v>
      </c>
      <c r="G2451" s="5">
        <f t="shared" si="76"/>
        <v>12.95</v>
      </c>
      <c r="H2451">
        <f t="shared" si="77"/>
        <v>12</v>
      </c>
      <c r="I2451" t="str">
        <f>IFERROR(VLOOKUP(tblOrders[[#This Row],[item_id]],Raw_Menu!$A$2:$D$33,3,FALSE),"Unknown")</f>
        <v>American</v>
      </c>
    </row>
    <row r="2452" spans="1:9" x14ac:dyDescent="0.25">
      <c r="A2452">
        <v>2451</v>
      </c>
      <c r="B2452">
        <v>1090</v>
      </c>
      <c r="C2452" s="1">
        <v>44945</v>
      </c>
      <c r="D2452" s="2">
        <v>0.51</v>
      </c>
      <c r="E2452">
        <v>102</v>
      </c>
      <c r="F2452" s="5">
        <f>IFERROR(VLOOKUP(E2452,Raw_Menu!$A$2:$D$33,4,FALSE),0)</f>
        <v>13.95</v>
      </c>
      <c r="G2452" s="5">
        <f t="shared" si="76"/>
        <v>13.95</v>
      </c>
      <c r="H2452">
        <f t="shared" si="77"/>
        <v>12</v>
      </c>
      <c r="I2452" t="str">
        <f>IFERROR(VLOOKUP(tblOrders[[#This Row],[item_id]],Raw_Menu!$A$2:$D$33,3,FALSE),"Unknown")</f>
        <v>American</v>
      </c>
    </row>
    <row r="2453" spans="1:9" x14ac:dyDescent="0.25">
      <c r="A2453">
        <v>2452</v>
      </c>
      <c r="B2453">
        <v>1090</v>
      </c>
      <c r="C2453" s="1">
        <v>44945</v>
      </c>
      <c r="D2453" s="2">
        <v>0.51</v>
      </c>
      <c r="E2453">
        <v>109</v>
      </c>
      <c r="F2453" s="5">
        <f>IFERROR(VLOOKUP(E2453,Raw_Menu!$A$2:$D$33,4,FALSE),0)</f>
        <v>17.95</v>
      </c>
      <c r="G2453" s="5">
        <f t="shared" si="76"/>
        <v>17.95</v>
      </c>
      <c r="H2453">
        <f t="shared" si="77"/>
        <v>12</v>
      </c>
      <c r="I2453" t="str">
        <f>IFERROR(VLOOKUP(tblOrders[[#This Row],[item_id]],Raw_Menu!$A$2:$D$33,3,FALSE),"Unknown")</f>
        <v>Asian</v>
      </c>
    </row>
    <row r="2454" spans="1:9" x14ac:dyDescent="0.25">
      <c r="A2454">
        <v>2453</v>
      </c>
      <c r="B2454">
        <v>1090</v>
      </c>
      <c r="C2454" s="1">
        <v>44945</v>
      </c>
      <c r="D2454" s="2">
        <v>0.51</v>
      </c>
      <c r="E2454">
        <v>117</v>
      </c>
      <c r="F2454" s="5">
        <f>IFERROR(VLOOKUP(E2454,Raw_Menu!$A$2:$D$33,4,FALSE),0)</f>
        <v>12.95</v>
      </c>
      <c r="G2454" s="5">
        <f t="shared" si="76"/>
        <v>12.95</v>
      </c>
      <c r="H2454">
        <f t="shared" si="77"/>
        <v>12</v>
      </c>
      <c r="I2454" t="str">
        <f>IFERROR(VLOOKUP(tblOrders[[#This Row],[item_id]],Raw_Menu!$A$2:$D$33,3,FALSE),"Unknown")</f>
        <v>Mexican</v>
      </c>
    </row>
    <row r="2455" spans="1:9" x14ac:dyDescent="0.25">
      <c r="A2455">
        <v>2454</v>
      </c>
      <c r="B2455">
        <v>1090</v>
      </c>
      <c r="C2455" s="1">
        <v>44945</v>
      </c>
      <c r="D2455" s="2">
        <v>0.51</v>
      </c>
      <c r="E2455">
        <v>127</v>
      </c>
      <c r="F2455" s="5">
        <f>IFERROR(VLOOKUP(E2455,Raw_Menu!$A$2:$D$33,4,FALSE),0)</f>
        <v>17.95</v>
      </c>
      <c r="G2455" s="5">
        <f t="shared" si="76"/>
        <v>17.95</v>
      </c>
      <c r="H2455">
        <f t="shared" si="77"/>
        <v>12</v>
      </c>
      <c r="I2455" t="str">
        <f>IFERROR(VLOOKUP(tblOrders[[#This Row],[item_id]],Raw_Menu!$A$2:$D$33,3,FALSE),"Unknown")</f>
        <v>Italian</v>
      </c>
    </row>
    <row r="2456" spans="1:9" x14ac:dyDescent="0.25">
      <c r="A2456">
        <v>2455</v>
      </c>
      <c r="B2456">
        <v>1090</v>
      </c>
      <c r="C2456" s="1">
        <v>44945</v>
      </c>
      <c r="D2456" s="2">
        <v>0.51</v>
      </c>
      <c r="E2456">
        <v>127</v>
      </c>
      <c r="F2456" s="5">
        <f>IFERROR(VLOOKUP(E2456,Raw_Menu!$A$2:$D$33,4,FALSE),0)</f>
        <v>17.95</v>
      </c>
      <c r="G2456" s="5">
        <f t="shared" si="76"/>
        <v>17.95</v>
      </c>
      <c r="H2456">
        <f t="shared" si="77"/>
        <v>12</v>
      </c>
      <c r="I2456" t="str">
        <f>IFERROR(VLOOKUP(tblOrders[[#This Row],[item_id]],Raw_Menu!$A$2:$D$33,3,FALSE),"Unknown")</f>
        <v>Italian</v>
      </c>
    </row>
    <row r="2457" spans="1:9" x14ac:dyDescent="0.25">
      <c r="A2457">
        <v>2456</v>
      </c>
      <c r="B2457">
        <v>1090</v>
      </c>
      <c r="C2457" s="1">
        <v>44945</v>
      </c>
      <c r="D2457" s="2">
        <v>0.51</v>
      </c>
      <c r="E2457">
        <v>111</v>
      </c>
      <c r="F2457" s="5">
        <f>IFERROR(VLOOKUP(E2457,Raw_Menu!$A$2:$D$33,4,FALSE),0)</f>
        <v>11.95</v>
      </c>
      <c r="G2457" s="5">
        <f t="shared" si="76"/>
        <v>11.95</v>
      </c>
      <c r="H2457">
        <f t="shared" si="77"/>
        <v>12</v>
      </c>
      <c r="I2457" t="str">
        <f>IFERROR(VLOOKUP(tblOrders[[#This Row],[item_id]],Raw_Menu!$A$2:$D$33,3,FALSE),"Unknown")</f>
        <v>Asian</v>
      </c>
    </row>
    <row r="2458" spans="1:9" x14ac:dyDescent="0.25">
      <c r="A2458">
        <v>2457</v>
      </c>
      <c r="B2458">
        <v>1091</v>
      </c>
      <c r="C2458" s="1">
        <v>44945</v>
      </c>
      <c r="D2458" s="2">
        <v>0.51421296296296293</v>
      </c>
      <c r="E2458">
        <v>113</v>
      </c>
      <c r="F2458" s="5">
        <f>IFERROR(VLOOKUP(E2458,Raw_Menu!$A$2:$D$33,4,FALSE),0)</f>
        <v>5</v>
      </c>
      <c r="G2458" s="5">
        <f t="shared" si="76"/>
        <v>5</v>
      </c>
      <c r="H2458">
        <f t="shared" si="77"/>
        <v>12</v>
      </c>
      <c r="I2458" t="str">
        <f>IFERROR(VLOOKUP(tblOrders[[#This Row],[item_id]],Raw_Menu!$A$2:$D$33,3,FALSE),"Unknown")</f>
        <v>Asian</v>
      </c>
    </row>
    <row r="2459" spans="1:9" x14ac:dyDescent="0.25">
      <c r="A2459">
        <v>2458</v>
      </c>
      <c r="B2459">
        <v>1092</v>
      </c>
      <c r="C2459" s="1">
        <v>44945</v>
      </c>
      <c r="D2459" s="2">
        <v>0.51641203703703709</v>
      </c>
      <c r="E2459">
        <v>101</v>
      </c>
      <c r="F2459" s="5">
        <f>IFERROR(VLOOKUP(E2459,Raw_Menu!$A$2:$D$33,4,FALSE),0)</f>
        <v>12.95</v>
      </c>
      <c r="G2459" s="5">
        <f t="shared" si="76"/>
        <v>12.95</v>
      </c>
      <c r="H2459">
        <f t="shared" si="77"/>
        <v>12</v>
      </c>
      <c r="I2459" t="str">
        <f>IFERROR(VLOOKUP(tblOrders[[#This Row],[item_id]],Raw_Menu!$A$2:$D$33,3,FALSE),"Unknown")</f>
        <v>American</v>
      </c>
    </row>
    <row r="2460" spans="1:9" x14ac:dyDescent="0.25">
      <c r="A2460">
        <v>2459</v>
      </c>
      <c r="B2460">
        <v>1092</v>
      </c>
      <c r="C2460" s="1">
        <v>44945</v>
      </c>
      <c r="D2460" s="2">
        <v>0.51641203703703709</v>
      </c>
      <c r="E2460">
        <v>102</v>
      </c>
      <c r="F2460" s="5">
        <f>IFERROR(VLOOKUP(E2460,Raw_Menu!$A$2:$D$33,4,FALSE),0)</f>
        <v>13.95</v>
      </c>
      <c r="G2460" s="5">
        <f t="shared" si="76"/>
        <v>13.95</v>
      </c>
      <c r="H2460">
        <f t="shared" si="77"/>
        <v>12</v>
      </c>
      <c r="I2460" t="str">
        <f>IFERROR(VLOOKUP(tblOrders[[#This Row],[item_id]],Raw_Menu!$A$2:$D$33,3,FALSE),"Unknown")</f>
        <v>American</v>
      </c>
    </row>
    <row r="2461" spans="1:9" x14ac:dyDescent="0.25">
      <c r="A2461">
        <v>2460</v>
      </c>
      <c r="B2461">
        <v>1092</v>
      </c>
      <c r="C2461" s="1">
        <v>44945</v>
      </c>
      <c r="D2461" s="2">
        <v>0.51641203703703709</v>
      </c>
      <c r="E2461">
        <v>109</v>
      </c>
      <c r="F2461" s="5">
        <f>IFERROR(VLOOKUP(E2461,Raw_Menu!$A$2:$D$33,4,FALSE),0)</f>
        <v>17.95</v>
      </c>
      <c r="G2461" s="5">
        <f t="shared" si="76"/>
        <v>17.95</v>
      </c>
      <c r="H2461">
        <f t="shared" si="77"/>
        <v>12</v>
      </c>
      <c r="I2461" t="str">
        <f>IFERROR(VLOOKUP(tblOrders[[#This Row],[item_id]],Raw_Menu!$A$2:$D$33,3,FALSE),"Unknown")</f>
        <v>Asian</v>
      </c>
    </row>
    <row r="2462" spans="1:9" x14ac:dyDescent="0.25">
      <c r="A2462">
        <v>2461</v>
      </c>
      <c r="B2462">
        <v>1093</v>
      </c>
      <c r="C2462" s="1">
        <v>44945</v>
      </c>
      <c r="D2462" s="2">
        <v>0.52319444444444441</v>
      </c>
      <c r="E2462">
        <v>108</v>
      </c>
      <c r="F2462" s="5">
        <f>IFERROR(VLOOKUP(E2462,Raw_Menu!$A$2:$D$33,4,FALSE),0)</f>
        <v>14.5</v>
      </c>
      <c r="G2462" s="5">
        <f t="shared" si="76"/>
        <v>14.5</v>
      </c>
      <c r="H2462">
        <f t="shared" si="77"/>
        <v>12</v>
      </c>
      <c r="I2462" t="str">
        <f>IFERROR(VLOOKUP(tblOrders[[#This Row],[item_id]],Raw_Menu!$A$2:$D$33,3,FALSE),"Unknown")</f>
        <v>Asian</v>
      </c>
    </row>
    <row r="2463" spans="1:9" x14ac:dyDescent="0.25">
      <c r="A2463">
        <v>2462</v>
      </c>
      <c r="B2463">
        <v>1093</v>
      </c>
      <c r="C2463" s="1">
        <v>44945</v>
      </c>
      <c r="D2463" s="2">
        <v>0.52319444444444441</v>
      </c>
      <c r="E2463">
        <v>117</v>
      </c>
      <c r="F2463" s="5">
        <f>IFERROR(VLOOKUP(E2463,Raw_Menu!$A$2:$D$33,4,FALSE),0)</f>
        <v>12.95</v>
      </c>
      <c r="G2463" s="5">
        <f t="shared" si="76"/>
        <v>12.95</v>
      </c>
      <c r="H2463">
        <f t="shared" si="77"/>
        <v>12</v>
      </c>
      <c r="I2463" t="str">
        <f>IFERROR(VLOOKUP(tblOrders[[#This Row],[item_id]],Raw_Menu!$A$2:$D$33,3,FALSE),"Unknown")</f>
        <v>Mexican</v>
      </c>
    </row>
    <row r="2464" spans="1:9" x14ac:dyDescent="0.25">
      <c r="A2464">
        <v>2463</v>
      </c>
      <c r="B2464">
        <v>1093</v>
      </c>
      <c r="C2464" s="1">
        <v>44945</v>
      </c>
      <c r="D2464" s="2">
        <v>0.52319444444444441</v>
      </c>
      <c r="E2464">
        <v>111</v>
      </c>
      <c r="F2464" s="5">
        <f>IFERROR(VLOOKUP(E2464,Raw_Menu!$A$2:$D$33,4,FALSE),0)</f>
        <v>11.95</v>
      </c>
      <c r="G2464" s="5">
        <f t="shared" si="76"/>
        <v>11.95</v>
      </c>
      <c r="H2464">
        <f t="shared" si="77"/>
        <v>12</v>
      </c>
      <c r="I2464" t="str">
        <f>IFERROR(VLOOKUP(tblOrders[[#This Row],[item_id]],Raw_Menu!$A$2:$D$33,3,FALSE),"Unknown")</f>
        <v>Asian</v>
      </c>
    </row>
    <row r="2465" spans="1:9" x14ac:dyDescent="0.25">
      <c r="A2465">
        <v>2464</v>
      </c>
      <c r="B2465">
        <v>1093</v>
      </c>
      <c r="C2465" s="1">
        <v>44945</v>
      </c>
      <c r="D2465" s="2">
        <v>0.52319444444444441</v>
      </c>
      <c r="E2465">
        <v>113</v>
      </c>
      <c r="F2465" s="5">
        <f>IFERROR(VLOOKUP(E2465,Raw_Menu!$A$2:$D$33,4,FALSE),0)</f>
        <v>5</v>
      </c>
      <c r="G2465" s="5">
        <f t="shared" si="76"/>
        <v>5</v>
      </c>
      <c r="H2465">
        <f t="shared" si="77"/>
        <v>12</v>
      </c>
      <c r="I2465" t="str">
        <f>IFERROR(VLOOKUP(tblOrders[[#This Row],[item_id]],Raw_Menu!$A$2:$D$33,3,FALSE),"Unknown")</f>
        <v>Asian</v>
      </c>
    </row>
    <row r="2466" spans="1:9" x14ac:dyDescent="0.25">
      <c r="A2466">
        <v>2465</v>
      </c>
      <c r="B2466">
        <v>1093</v>
      </c>
      <c r="C2466" s="1">
        <v>44945</v>
      </c>
      <c r="D2466" s="2">
        <v>0.52319444444444441</v>
      </c>
      <c r="E2466">
        <v>119</v>
      </c>
      <c r="F2466" s="5">
        <f>IFERROR(VLOOKUP(E2466,Raw_Menu!$A$2:$D$33,4,FALSE),0)</f>
        <v>11.95</v>
      </c>
      <c r="G2466" s="5">
        <f t="shared" si="76"/>
        <v>11.95</v>
      </c>
      <c r="H2466">
        <f t="shared" si="77"/>
        <v>12</v>
      </c>
      <c r="I2466" t="str">
        <f>IFERROR(VLOOKUP(tblOrders[[#This Row],[item_id]],Raw_Menu!$A$2:$D$33,3,FALSE),"Unknown")</f>
        <v>Mexican</v>
      </c>
    </row>
    <row r="2467" spans="1:9" x14ac:dyDescent="0.25">
      <c r="A2467">
        <v>2466</v>
      </c>
      <c r="B2467">
        <v>1094</v>
      </c>
      <c r="C2467" s="1">
        <v>44945</v>
      </c>
      <c r="D2467" s="2">
        <v>0.52349537037037042</v>
      </c>
      <c r="E2467">
        <v>115</v>
      </c>
      <c r="F2467" s="5">
        <f>IFERROR(VLOOKUP(E2467,Raw_Menu!$A$2:$D$33,4,FALSE),0)</f>
        <v>11.95</v>
      </c>
      <c r="G2467" s="5">
        <f t="shared" si="76"/>
        <v>11.95</v>
      </c>
      <c r="H2467">
        <f t="shared" si="77"/>
        <v>12</v>
      </c>
      <c r="I2467" t="str">
        <f>IFERROR(VLOOKUP(tblOrders[[#This Row],[item_id]],Raw_Menu!$A$2:$D$33,3,FALSE),"Unknown")</f>
        <v>Mexican</v>
      </c>
    </row>
    <row r="2468" spans="1:9" x14ac:dyDescent="0.25">
      <c r="A2468">
        <v>2467</v>
      </c>
      <c r="B2468">
        <v>1094</v>
      </c>
      <c r="C2468" s="1">
        <v>44945</v>
      </c>
      <c r="D2468" s="2">
        <v>0.52349537037037042</v>
      </c>
      <c r="E2468">
        <v>104</v>
      </c>
      <c r="F2468" s="5">
        <f>IFERROR(VLOOKUP(E2468,Raw_Menu!$A$2:$D$33,4,FALSE),0)</f>
        <v>10.5</v>
      </c>
      <c r="G2468" s="5">
        <f t="shared" si="76"/>
        <v>10.5</v>
      </c>
      <c r="H2468">
        <f t="shared" si="77"/>
        <v>12</v>
      </c>
      <c r="I2468" t="str">
        <f>IFERROR(VLOOKUP(tblOrders[[#This Row],[item_id]],Raw_Menu!$A$2:$D$33,3,FALSE),"Unknown")</f>
        <v>American</v>
      </c>
    </row>
    <row r="2469" spans="1:9" x14ac:dyDescent="0.25">
      <c r="A2469">
        <v>2468</v>
      </c>
      <c r="B2469">
        <v>1095</v>
      </c>
      <c r="C2469" s="1">
        <v>44945</v>
      </c>
      <c r="D2469" s="2">
        <v>0.53291666666666671</v>
      </c>
      <c r="E2469">
        <v>102</v>
      </c>
      <c r="F2469" s="5">
        <f>IFERROR(VLOOKUP(E2469,Raw_Menu!$A$2:$D$33,4,FALSE),0)</f>
        <v>13.95</v>
      </c>
      <c r="G2469" s="5">
        <f t="shared" si="76"/>
        <v>13.95</v>
      </c>
      <c r="H2469">
        <f t="shared" si="77"/>
        <v>12</v>
      </c>
      <c r="I2469" t="str">
        <f>IFERROR(VLOOKUP(tblOrders[[#This Row],[item_id]],Raw_Menu!$A$2:$D$33,3,FALSE),"Unknown")</f>
        <v>American</v>
      </c>
    </row>
    <row r="2470" spans="1:9" x14ac:dyDescent="0.25">
      <c r="A2470">
        <v>2469</v>
      </c>
      <c r="B2470">
        <v>1095</v>
      </c>
      <c r="C2470" s="1">
        <v>44945</v>
      </c>
      <c r="D2470" s="2">
        <v>0.53291666666666671</v>
      </c>
      <c r="E2470">
        <v>125</v>
      </c>
      <c r="F2470" s="5">
        <f>IFERROR(VLOOKUP(E2470,Raw_Menu!$A$2:$D$33,4,FALSE),0)</f>
        <v>17.95</v>
      </c>
      <c r="G2470" s="5">
        <f t="shared" si="76"/>
        <v>17.95</v>
      </c>
      <c r="H2470">
        <f t="shared" si="77"/>
        <v>12</v>
      </c>
      <c r="I2470" t="str">
        <f>IFERROR(VLOOKUP(tblOrders[[#This Row],[item_id]],Raw_Menu!$A$2:$D$33,3,FALSE),"Unknown")</f>
        <v>Italian</v>
      </c>
    </row>
    <row r="2471" spans="1:9" x14ac:dyDescent="0.25">
      <c r="A2471">
        <v>2470</v>
      </c>
      <c r="B2471">
        <v>1096</v>
      </c>
      <c r="C2471" s="1">
        <v>44945</v>
      </c>
      <c r="D2471" s="2">
        <v>0.53940972222222228</v>
      </c>
      <c r="E2471">
        <v>104</v>
      </c>
      <c r="F2471" s="5">
        <f>IFERROR(VLOOKUP(E2471,Raw_Menu!$A$2:$D$33,4,FALSE),0)</f>
        <v>10.5</v>
      </c>
      <c r="G2471" s="5">
        <f t="shared" si="76"/>
        <v>10.5</v>
      </c>
      <c r="H2471">
        <f t="shared" si="77"/>
        <v>12</v>
      </c>
      <c r="I2471" t="str">
        <f>IFERROR(VLOOKUP(tblOrders[[#This Row],[item_id]],Raw_Menu!$A$2:$D$33,3,FALSE),"Unknown")</f>
        <v>American</v>
      </c>
    </row>
    <row r="2472" spans="1:9" x14ac:dyDescent="0.25">
      <c r="A2472">
        <v>2471</v>
      </c>
      <c r="B2472">
        <v>1096</v>
      </c>
      <c r="C2472" s="1">
        <v>44945</v>
      </c>
      <c r="D2472" s="2">
        <v>0.53940972222222228</v>
      </c>
      <c r="E2472">
        <v>124</v>
      </c>
      <c r="F2472" s="5">
        <f>IFERROR(VLOOKUP(E2472,Raw_Menu!$A$2:$D$33,4,FALSE),0)</f>
        <v>14.5</v>
      </c>
      <c r="G2472" s="5">
        <f t="shared" si="76"/>
        <v>14.5</v>
      </c>
      <c r="H2472">
        <f t="shared" si="77"/>
        <v>12</v>
      </c>
      <c r="I2472" t="str">
        <f>IFERROR(VLOOKUP(tblOrders[[#This Row],[item_id]],Raw_Menu!$A$2:$D$33,3,FALSE),"Unknown")</f>
        <v>Italian</v>
      </c>
    </row>
    <row r="2473" spans="1:9" x14ac:dyDescent="0.25">
      <c r="A2473">
        <v>2472</v>
      </c>
      <c r="B2473">
        <v>1096</v>
      </c>
      <c r="C2473" s="1">
        <v>44945</v>
      </c>
      <c r="D2473" s="2">
        <v>0.53940972222222228</v>
      </c>
      <c r="E2473">
        <v>125</v>
      </c>
      <c r="F2473" s="5">
        <f>IFERROR(VLOOKUP(E2473,Raw_Menu!$A$2:$D$33,4,FALSE),0)</f>
        <v>17.95</v>
      </c>
      <c r="G2473" s="5">
        <f t="shared" si="76"/>
        <v>17.95</v>
      </c>
      <c r="H2473">
        <f t="shared" si="77"/>
        <v>12</v>
      </c>
      <c r="I2473" t="str">
        <f>IFERROR(VLOOKUP(tblOrders[[#This Row],[item_id]],Raw_Menu!$A$2:$D$33,3,FALSE),"Unknown")</f>
        <v>Italian</v>
      </c>
    </row>
    <row r="2474" spans="1:9" x14ac:dyDescent="0.25">
      <c r="A2474">
        <v>2473</v>
      </c>
      <c r="B2474">
        <v>1096</v>
      </c>
      <c r="C2474" s="1">
        <v>44945</v>
      </c>
      <c r="D2474" s="2">
        <v>0.53940972222222228</v>
      </c>
      <c r="E2474">
        <v>128</v>
      </c>
      <c r="F2474" s="5">
        <f>IFERROR(VLOOKUP(E2474,Raw_Menu!$A$2:$D$33,4,FALSE),0)</f>
        <v>15.5</v>
      </c>
      <c r="G2474" s="5">
        <f t="shared" si="76"/>
        <v>15.5</v>
      </c>
      <c r="H2474">
        <f t="shared" si="77"/>
        <v>12</v>
      </c>
      <c r="I2474" t="str">
        <f>IFERROR(VLOOKUP(tblOrders[[#This Row],[item_id]],Raw_Menu!$A$2:$D$33,3,FALSE),"Unknown")</f>
        <v>Italian</v>
      </c>
    </row>
    <row r="2475" spans="1:9" x14ac:dyDescent="0.25">
      <c r="A2475">
        <v>2474</v>
      </c>
      <c r="B2475">
        <v>1096</v>
      </c>
      <c r="C2475" s="1">
        <v>44945</v>
      </c>
      <c r="D2475" s="2">
        <v>0.53940972222222228</v>
      </c>
      <c r="E2475">
        <v>128</v>
      </c>
      <c r="F2475" s="5">
        <f>IFERROR(VLOOKUP(E2475,Raw_Menu!$A$2:$D$33,4,FALSE),0)</f>
        <v>15.5</v>
      </c>
      <c r="G2475" s="5">
        <f t="shared" si="76"/>
        <v>15.5</v>
      </c>
      <c r="H2475">
        <f t="shared" si="77"/>
        <v>12</v>
      </c>
      <c r="I2475" t="str">
        <f>IFERROR(VLOOKUP(tblOrders[[#This Row],[item_id]],Raw_Menu!$A$2:$D$33,3,FALSE),"Unknown")</f>
        <v>Italian</v>
      </c>
    </row>
    <row r="2476" spans="1:9" x14ac:dyDescent="0.25">
      <c r="A2476">
        <v>2475</v>
      </c>
      <c r="B2476">
        <v>1096</v>
      </c>
      <c r="C2476" s="1">
        <v>44945</v>
      </c>
      <c r="D2476" s="2">
        <v>0.53940972222222228</v>
      </c>
      <c r="E2476">
        <v>111</v>
      </c>
      <c r="F2476" s="5">
        <f>IFERROR(VLOOKUP(E2476,Raw_Menu!$A$2:$D$33,4,FALSE),0)</f>
        <v>11.95</v>
      </c>
      <c r="G2476" s="5">
        <f t="shared" si="76"/>
        <v>11.95</v>
      </c>
      <c r="H2476">
        <f t="shared" si="77"/>
        <v>12</v>
      </c>
      <c r="I2476" t="str">
        <f>IFERROR(VLOOKUP(tblOrders[[#This Row],[item_id]],Raw_Menu!$A$2:$D$33,3,FALSE),"Unknown")</f>
        <v>Asian</v>
      </c>
    </row>
    <row r="2477" spans="1:9" x14ac:dyDescent="0.25">
      <c r="A2477">
        <v>2476</v>
      </c>
      <c r="B2477">
        <v>1096</v>
      </c>
      <c r="C2477" s="1">
        <v>44945</v>
      </c>
      <c r="D2477" s="2">
        <v>0.53940972222222228</v>
      </c>
      <c r="E2477">
        <v>111</v>
      </c>
      <c r="F2477" s="5">
        <f>IFERROR(VLOOKUP(E2477,Raw_Menu!$A$2:$D$33,4,FALSE),0)</f>
        <v>11.95</v>
      </c>
      <c r="G2477" s="5">
        <f t="shared" si="76"/>
        <v>11.95</v>
      </c>
      <c r="H2477">
        <f t="shared" si="77"/>
        <v>12</v>
      </c>
      <c r="I2477" t="str">
        <f>IFERROR(VLOOKUP(tblOrders[[#This Row],[item_id]],Raw_Menu!$A$2:$D$33,3,FALSE),"Unknown")</f>
        <v>Asian</v>
      </c>
    </row>
    <row r="2478" spans="1:9" x14ac:dyDescent="0.25">
      <c r="A2478">
        <v>2477</v>
      </c>
      <c r="B2478">
        <v>1096</v>
      </c>
      <c r="C2478" s="1">
        <v>44945</v>
      </c>
      <c r="D2478" s="2">
        <v>0.53940972222222228</v>
      </c>
      <c r="E2478">
        <v>112</v>
      </c>
      <c r="F2478" s="5">
        <f>IFERROR(VLOOKUP(E2478,Raw_Menu!$A$2:$D$33,4,FALSE),0)</f>
        <v>14.95</v>
      </c>
      <c r="G2478" s="5">
        <f t="shared" si="76"/>
        <v>14.95</v>
      </c>
      <c r="H2478">
        <f t="shared" si="77"/>
        <v>12</v>
      </c>
      <c r="I2478" t="str">
        <f>IFERROR(VLOOKUP(tblOrders[[#This Row],[item_id]],Raw_Menu!$A$2:$D$33,3,FALSE),"Unknown")</f>
        <v>Asian</v>
      </c>
    </row>
    <row r="2479" spans="1:9" x14ac:dyDescent="0.25">
      <c r="A2479">
        <v>2478</v>
      </c>
      <c r="B2479">
        <v>1096</v>
      </c>
      <c r="C2479" s="1">
        <v>44945</v>
      </c>
      <c r="D2479" s="2">
        <v>0.53940972222222228</v>
      </c>
      <c r="E2479">
        <v>119</v>
      </c>
      <c r="F2479" s="5">
        <f>IFERROR(VLOOKUP(E2479,Raw_Menu!$A$2:$D$33,4,FALSE),0)</f>
        <v>11.95</v>
      </c>
      <c r="G2479" s="5">
        <f t="shared" si="76"/>
        <v>11.95</v>
      </c>
      <c r="H2479">
        <f t="shared" si="77"/>
        <v>12</v>
      </c>
      <c r="I2479" t="str">
        <f>IFERROR(VLOOKUP(tblOrders[[#This Row],[item_id]],Raw_Menu!$A$2:$D$33,3,FALSE),"Unknown")</f>
        <v>Mexican</v>
      </c>
    </row>
    <row r="2480" spans="1:9" x14ac:dyDescent="0.25">
      <c r="A2480">
        <v>2479</v>
      </c>
      <c r="B2480">
        <v>1096</v>
      </c>
      <c r="C2480" s="1">
        <v>44945</v>
      </c>
      <c r="D2480" s="2">
        <v>0.53940972222222228</v>
      </c>
      <c r="E2480">
        <v>121</v>
      </c>
      <c r="F2480" s="5">
        <f>IFERROR(VLOOKUP(E2480,Raw_Menu!$A$2:$D$33,4,FALSE),0)</f>
        <v>10.5</v>
      </c>
      <c r="G2480" s="5">
        <f t="shared" si="76"/>
        <v>10.5</v>
      </c>
      <c r="H2480">
        <f t="shared" si="77"/>
        <v>12</v>
      </c>
      <c r="I2480" t="str">
        <f>IFERROR(VLOOKUP(tblOrders[[#This Row],[item_id]],Raw_Menu!$A$2:$D$33,3,FALSE),"Unknown")</f>
        <v>Mexican</v>
      </c>
    </row>
    <row r="2481" spans="1:9" x14ac:dyDescent="0.25">
      <c r="A2481">
        <v>2480</v>
      </c>
      <c r="B2481">
        <v>1096</v>
      </c>
      <c r="C2481" s="1">
        <v>44945</v>
      </c>
      <c r="D2481" s="2">
        <v>0.53940972222222228</v>
      </c>
      <c r="E2481">
        <v>122</v>
      </c>
      <c r="F2481" s="5">
        <f>IFERROR(VLOOKUP(E2481,Raw_Menu!$A$2:$D$33,4,FALSE),0)</f>
        <v>7</v>
      </c>
      <c r="G2481" s="5">
        <f t="shared" si="76"/>
        <v>7</v>
      </c>
      <c r="H2481">
        <f t="shared" si="77"/>
        <v>12</v>
      </c>
      <c r="I2481" t="str">
        <f>IFERROR(VLOOKUP(tblOrders[[#This Row],[item_id]],Raw_Menu!$A$2:$D$33,3,FALSE),"Unknown")</f>
        <v>Mexican</v>
      </c>
    </row>
    <row r="2482" spans="1:9" x14ac:dyDescent="0.25">
      <c r="A2482">
        <v>2481</v>
      </c>
      <c r="B2482">
        <v>1096</v>
      </c>
      <c r="C2482" s="1">
        <v>44945</v>
      </c>
      <c r="D2482" s="2">
        <v>0.53940972222222228</v>
      </c>
      <c r="E2482">
        <v>132</v>
      </c>
      <c r="F2482" s="5">
        <f>IFERROR(VLOOKUP(E2482,Raw_Menu!$A$2:$D$33,4,FALSE),0)</f>
        <v>16.95</v>
      </c>
      <c r="G2482" s="5">
        <f t="shared" si="76"/>
        <v>16.95</v>
      </c>
      <c r="H2482">
        <f t="shared" si="77"/>
        <v>12</v>
      </c>
      <c r="I2482" t="str">
        <f>IFERROR(VLOOKUP(tblOrders[[#This Row],[item_id]],Raw_Menu!$A$2:$D$33,3,FALSE),"Unknown")</f>
        <v>Italian</v>
      </c>
    </row>
    <row r="2483" spans="1:9" x14ac:dyDescent="0.25">
      <c r="A2483">
        <v>2482</v>
      </c>
      <c r="B2483">
        <v>1097</v>
      </c>
      <c r="C2483" s="1">
        <v>44945</v>
      </c>
      <c r="D2483" s="2">
        <v>0.54313657407407412</v>
      </c>
      <c r="E2483">
        <v>101</v>
      </c>
      <c r="F2483" s="5">
        <f>IFERROR(VLOOKUP(E2483,Raw_Menu!$A$2:$D$33,4,FALSE),0)</f>
        <v>12.95</v>
      </c>
      <c r="G2483" s="5">
        <f t="shared" si="76"/>
        <v>12.95</v>
      </c>
      <c r="H2483">
        <f t="shared" si="77"/>
        <v>13</v>
      </c>
      <c r="I2483" t="str">
        <f>IFERROR(VLOOKUP(tblOrders[[#This Row],[item_id]],Raw_Menu!$A$2:$D$33,3,FALSE),"Unknown")</f>
        <v>American</v>
      </c>
    </row>
    <row r="2484" spans="1:9" x14ac:dyDescent="0.25">
      <c r="A2484">
        <v>2483</v>
      </c>
      <c r="B2484">
        <v>1098</v>
      </c>
      <c r="C2484" s="1">
        <v>44945</v>
      </c>
      <c r="D2484" s="2">
        <v>0.55947916666666664</v>
      </c>
      <c r="E2484">
        <v>111</v>
      </c>
      <c r="F2484" s="5">
        <f>IFERROR(VLOOKUP(E2484,Raw_Menu!$A$2:$D$33,4,FALSE),0)</f>
        <v>11.95</v>
      </c>
      <c r="G2484" s="5">
        <f t="shared" si="76"/>
        <v>11.95</v>
      </c>
      <c r="H2484">
        <f t="shared" si="77"/>
        <v>13</v>
      </c>
      <c r="I2484" t="str">
        <f>IFERROR(VLOOKUP(tblOrders[[#This Row],[item_id]],Raw_Menu!$A$2:$D$33,3,FALSE),"Unknown")</f>
        <v>Asian</v>
      </c>
    </row>
    <row r="2485" spans="1:9" x14ac:dyDescent="0.25">
      <c r="A2485">
        <v>2484</v>
      </c>
      <c r="B2485">
        <v>1098</v>
      </c>
      <c r="C2485" s="1">
        <v>44945</v>
      </c>
      <c r="D2485" s="2">
        <v>0.55947916666666664</v>
      </c>
      <c r="E2485">
        <v>114</v>
      </c>
      <c r="F2485" s="5">
        <f>IFERROR(VLOOKUP(E2485,Raw_Menu!$A$2:$D$33,4,FALSE),0)</f>
        <v>9</v>
      </c>
      <c r="G2485" s="5">
        <f t="shared" si="76"/>
        <v>9</v>
      </c>
      <c r="H2485">
        <f t="shared" si="77"/>
        <v>13</v>
      </c>
      <c r="I2485" t="str">
        <f>IFERROR(VLOOKUP(tblOrders[[#This Row],[item_id]],Raw_Menu!$A$2:$D$33,3,FALSE),"Unknown")</f>
        <v>Asian</v>
      </c>
    </row>
    <row r="2486" spans="1:9" x14ac:dyDescent="0.25">
      <c r="A2486">
        <v>2485</v>
      </c>
      <c r="B2486">
        <v>1099</v>
      </c>
      <c r="C2486" s="1">
        <v>44945</v>
      </c>
      <c r="D2486" s="2">
        <v>0.56486111111111115</v>
      </c>
      <c r="E2486">
        <v>117</v>
      </c>
      <c r="F2486" s="5">
        <f>IFERROR(VLOOKUP(E2486,Raw_Menu!$A$2:$D$33,4,FALSE),0)</f>
        <v>12.95</v>
      </c>
      <c r="G2486" s="5">
        <f t="shared" si="76"/>
        <v>12.95</v>
      </c>
      <c r="H2486">
        <f t="shared" si="77"/>
        <v>13</v>
      </c>
      <c r="I2486" t="str">
        <f>IFERROR(VLOOKUP(tblOrders[[#This Row],[item_id]],Raw_Menu!$A$2:$D$33,3,FALSE),"Unknown")</f>
        <v>Mexican</v>
      </c>
    </row>
    <row r="2487" spans="1:9" x14ac:dyDescent="0.25">
      <c r="A2487">
        <v>2486</v>
      </c>
      <c r="B2487">
        <v>1099</v>
      </c>
      <c r="C2487" s="1">
        <v>44945</v>
      </c>
      <c r="D2487" s="2">
        <v>0.56486111111111115</v>
      </c>
      <c r="E2487">
        <v>128</v>
      </c>
      <c r="F2487" s="5">
        <f>IFERROR(VLOOKUP(E2487,Raw_Menu!$A$2:$D$33,4,FALSE),0)</f>
        <v>15.5</v>
      </c>
      <c r="G2487" s="5">
        <f t="shared" si="76"/>
        <v>15.5</v>
      </c>
      <c r="H2487">
        <f t="shared" si="77"/>
        <v>13</v>
      </c>
      <c r="I2487" t="str">
        <f>IFERROR(VLOOKUP(tblOrders[[#This Row],[item_id]],Raw_Menu!$A$2:$D$33,3,FALSE),"Unknown")</f>
        <v>Italian</v>
      </c>
    </row>
    <row r="2488" spans="1:9" x14ac:dyDescent="0.25">
      <c r="A2488">
        <v>2487</v>
      </c>
      <c r="B2488">
        <v>1100</v>
      </c>
      <c r="C2488" s="1">
        <v>44945</v>
      </c>
      <c r="D2488" s="2">
        <v>0.56559027777777782</v>
      </c>
      <c r="E2488">
        <v>103</v>
      </c>
      <c r="F2488" s="5">
        <f>IFERROR(VLOOKUP(E2488,Raw_Menu!$A$2:$D$33,4,FALSE),0)</f>
        <v>9</v>
      </c>
      <c r="G2488" s="5">
        <f t="shared" si="76"/>
        <v>9</v>
      </c>
      <c r="H2488">
        <f t="shared" si="77"/>
        <v>13</v>
      </c>
      <c r="I2488" t="str">
        <f>IFERROR(VLOOKUP(tblOrders[[#This Row],[item_id]],Raw_Menu!$A$2:$D$33,3,FALSE),"Unknown")</f>
        <v>American</v>
      </c>
    </row>
    <row r="2489" spans="1:9" x14ac:dyDescent="0.25">
      <c r="A2489">
        <v>2488</v>
      </c>
      <c r="B2489">
        <v>1100</v>
      </c>
      <c r="C2489" s="1">
        <v>44945</v>
      </c>
      <c r="D2489" s="2">
        <v>0.56559027777777782</v>
      </c>
      <c r="E2489">
        <v>126</v>
      </c>
      <c r="F2489" s="5">
        <f>IFERROR(VLOOKUP(E2489,Raw_Menu!$A$2:$D$33,4,FALSE),0)</f>
        <v>14.5</v>
      </c>
      <c r="G2489" s="5">
        <f t="shared" si="76"/>
        <v>14.5</v>
      </c>
      <c r="H2489">
        <f t="shared" si="77"/>
        <v>13</v>
      </c>
      <c r="I2489" t="str">
        <f>IFERROR(VLOOKUP(tblOrders[[#This Row],[item_id]],Raw_Menu!$A$2:$D$33,3,FALSE),"Unknown")</f>
        <v>Italian</v>
      </c>
    </row>
    <row r="2490" spans="1:9" x14ac:dyDescent="0.25">
      <c r="A2490">
        <v>2489</v>
      </c>
      <c r="B2490">
        <v>1100</v>
      </c>
      <c r="C2490" s="1">
        <v>44945</v>
      </c>
      <c r="D2490" s="2">
        <v>0.56559027777777782</v>
      </c>
      <c r="E2490">
        <v>129</v>
      </c>
      <c r="F2490" s="5">
        <f>IFERROR(VLOOKUP(E2490,Raw_Menu!$A$2:$D$33,4,FALSE),0)</f>
        <v>15.5</v>
      </c>
      <c r="G2490" s="5">
        <f t="shared" si="76"/>
        <v>15.5</v>
      </c>
      <c r="H2490">
        <f t="shared" si="77"/>
        <v>13</v>
      </c>
      <c r="I2490" t="str">
        <f>IFERROR(VLOOKUP(tblOrders[[#This Row],[item_id]],Raw_Menu!$A$2:$D$33,3,FALSE),"Unknown")</f>
        <v>Italian</v>
      </c>
    </row>
    <row r="2491" spans="1:9" x14ac:dyDescent="0.25">
      <c r="A2491">
        <v>2490</v>
      </c>
      <c r="B2491">
        <v>1100</v>
      </c>
      <c r="C2491" s="1">
        <v>44945</v>
      </c>
      <c r="D2491" s="2">
        <v>0.56559027777777782</v>
      </c>
      <c r="E2491">
        <v>111</v>
      </c>
      <c r="F2491" s="5">
        <f>IFERROR(VLOOKUP(E2491,Raw_Menu!$A$2:$D$33,4,FALSE),0)</f>
        <v>11.95</v>
      </c>
      <c r="G2491" s="5">
        <f t="shared" si="76"/>
        <v>11.95</v>
      </c>
      <c r="H2491">
        <f t="shared" si="77"/>
        <v>13</v>
      </c>
      <c r="I2491" t="str">
        <f>IFERROR(VLOOKUP(tblOrders[[#This Row],[item_id]],Raw_Menu!$A$2:$D$33,3,FALSE),"Unknown")</f>
        <v>Asian</v>
      </c>
    </row>
    <row r="2492" spans="1:9" x14ac:dyDescent="0.25">
      <c r="A2492">
        <v>2491</v>
      </c>
      <c r="B2492">
        <v>1100</v>
      </c>
      <c r="C2492" s="1">
        <v>44945</v>
      </c>
      <c r="D2492" s="2">
        <v>0.56559027777777782</v>
      </c>
      <c r="E2492">
        <v>106</v>
      </c>
      <c r="F2492" s="5">
        <f>IFERROR(VLOOKUP(E2492,Raw_Menu!$A$2:$D$33,4,FALSE),0)</f>
        <v>7</v>
      </c>
      <c r="G2492" s="5">
        <f t="shared" si="76"/>
        <v>7</v>
      </c>
      <c r="H2492">
        <f t="shared" si="77"/>
        <v>13</v>
      </c>
      <c r="I2492" t="str">
        <f>IFERROR(VLOOKUP(tblOrders[[#This Row],[item_id]],Raw_Menu!$A$2:$D$33,3,FALSE),"Unknown")</f>
        <v>American</v>
      </c>
    </row>
    <row r="2493" spans="1:9" x14ac:dyDescent="0.25">
      <c r="A2493">
        <v>2492</v>
      </c>
      <c r="B2493">
        <v>1101</v>
      </c>
      <c r="C2493" s="1">
        <v>44945</v>
      </c>
      <c r="D2493" s="2">
        <v>0.56696759259259255</v>
      </c>
      <c r="E2493">
        <v>102</v>
      </c>
      <c r="F2493" s="5">
        <f>IFERROR(VLOOKUP(E2493,Raw_Menu!$A$2:$D$33,4,FALSE),0)</f>
        <v>13.95</v>
      </c>
      <c r="G2493" s="5">
        <f t="shared" si="76"/>
        <v>13.95</v>
      </c>
      <c r="H2493">
        <f t="shared" si="77"/>
        <v>13</v>
      </c>
      <c r="I2493" t="str">
        <f>IFERROR(VLOOKUP(tblOrders[[#This Row],[item_id]],Raw_Menu!$A$2:$D$33,3,FALSE),"Unknown")</f>
        <v>American</v>
      </c>
    </row>
    <row r="2494" spans="1:9" x14ac:dyDescent="0.25">
      <c r="A2494">
        <v>2493</v>
      </c>
      <c r="B2494">
        <v>1102</v>
      </c>
      <c r="C2494" s="1">
        <v>44945</v>
      </c>
      <c r="D2494" s="2">
        <v>0.58564814814814814</v>
      </c>
      <c r="E2494">
        <v>110</v>
      </c>
      <c r="F2494" s="5">
        <f>IFERROR(VLOOKUP(E2494,Raw_Menu!$A$2:$D$33,4,FALSE),0)</f>
        <v>17.95</v>
      </c>
      <c r="G2494" s="5">
        <f t="shared" si="76"/>
        <v>17.95</v>
      </c>
      <c r="H2494">
        <f t="shared" si="77"/>
        <v>14</v>
      </c>
      <c r="I2494" t="str">
        <f>IFERROR(VLOOKUP(tblOrders[[#This Row],[item_id]],Raw_Menu!$A$2:$D$33,3,FALSE),"Unknown")</f>
        <v>Asian</v>
      </c>
    </row>
    <row r="2495" spans="1:9" x14ac:dyDescent="0.25">
      <c r="A2495">
        <v>2494</v>
      </c>
      <c r="B2495">
        <v>1103</v>
      </c>
      <c r="C2495" s="1">
        <v>44945</v>
      </c>
      <c r="D2495" s="2">
        <v>0.58902777777777782</v>
      </c>
      <c r="E2495">
        <v>114</v>
      </c>
      <c r="F2495" s="5">
        <f>IFERROR(VLOOKUP(E2495,Raw_Menu!$A$2:$D$33,4,FALSE),0)</f>
        <v>9</v>
      </c>
      <c r="G2495" s="5">
        <f t="shared" si="76"/>
        <v>9</v>
      </c>
      <c r="H2495">
        <f t="shared" si="77"/>
        <v>14</v>
      </c>
      <c r="I2495" t="str">
        <f>IFERROR(VLOOKUP(tblOrders[[#This Row],[item_id]],Raw_Menu!$A$2:$D$33,3,FALSE),"Unknown")</f>
        <v>Asian</v>
      </c>
    </row>
    <row r="2496" spans="1:9" x14ac:dyDescent="0.25">
      <c r="A2496">
        <v>2495</v>
      </c>
      <c r="B2496">
        <v>1104</v>
      </c>
      <c r="C2496" s="1">
        <v>44945</v>
      </c>
      <c r="D2496" s="2">
        <v>0.61093750000000002</v>
      </c>
      <c r="E2496">
        <v>102</v>
      </c>
      <c r="F2496" s="5">
        <f>IFERROR(VLOOKUP(E2496,Raw_Menu!$A$2:$D$33,4,FALSE),0)</f>
        <v>13.95</v>
      </c>
      <c r="G2496" s="5">
        <f t="shared" si="76"/>
        <v>13.95</v>
      </c>
      <c r="H2496">
        <f t="shared" si="77"/>
        <v>14</v>
      </c>
      <c r="I2496" t="str">
        <f>IFERROR(VLOOKUP(tblOrders[[#This Row],[item_id]],Raw_Menu!$A$2:$D$33,3,FALSE),"Unknown")</f>
        <v>American</v>
      </c>
    </row>
    <row r="2497" spans="1:9" x14ac:dyDescent="0.25">
      <c r="A2497">
        <v>2496</v>
      </c>
      <c r="B2497">
        <v>1104</v>
      </c>
      <c r="C2497" s="1">
        <v>44945</v>
      </c>
      <c r="D2497" s="2">
        <v>0.61093750000000002</v>
      </c>
      <c r="E2497">
        <v>104</v>
      </c>
      <c r="F2497" s="5">
        <f>IFERROR(VLOOKUP(E2497,Raw_Menu!$A$2:$D$33,4,FALSE),0)</f>
        <v>10.5</v>
      </c>
      <c r="G2497" s="5">
        <f t="shared" si="76"/>
        <v>10.5</v>
      </c>
      <c r="H2497">
        <f t="shared" si="77"/>
        <v>14</v>
      </c>
      <c r="I2497" t="str">
        <f>IFERROR(VLOOKUP(tblOrders[[#This Row],[item_id]],Raw_Menu!$A$2:$D$33,3,FALSE),"Unknown")</f>
        <v>American</v>
      </c>
    </row>
    <row r="2498" spans="1:9" x14ac:dyDescent="0.25">
      <c r="A2498">
        <v>2497</v>
      </c>
      <c r="B2498">
        <v>1104</v>
      </c>
      <c r="C2498" s="1">
        <v>44945</v>
      </c>
      <c r="D2498" s="2">
        <v>0.61093750000000002</v>
      </c>
      <c r="E2498">
        <v>126</v>
      </c>
      <c r="F2498" s="5">
        <f>IFERROR(VLOOKUP(E2498,Raw_Menu!$A$2:$D$33,4,FALSE),0)</f>
        <v>14.5</v>
      </c>
      <c r="G2498" s="5">
        <f t="shared" ref="G2498:G2561" si="78">VALUE(F2498)</f>
        <v>14.5</v>
      </c>
      <c r="H2498">
        <f t="shared" ref="H2498:H2561" si="79">HOUR(D2498)</f>
        <v>14</v>
      </c>
      <c r="I2498" t="str">
        <f>IFERROR(VLOOKUP(tblOrders[[#This Row],[item_id]],Raw_Menu!$A$2:$D$33,3,FALSE),"Unknown")</f>
        <v>Italian</v>
      </c>
    </row>
    <row r="2499" spans="1:9" x14ac:dyDescent="0.25">
      <c r="A2499">
        <v>2498</v>
      </c>
      <c r="B2499">
        <v>1104</v>
      </c>
      <c r="C2499" s="1">
        <v>44945</v>
      </c>
      <c r="D2499" s="2">
        <v>0.61093750000000002</v>
      </c>
      <c r="E2499">
        <v>127</v>
      </c>
      <c r="F2499" s="5">
        <f>IFERROR(VLOOKUP(E2499,Raw_Menu!$A$2:$D$33,4,FALSE),0)</f>
        <v>17.95</v>
      </c>
      <c r="G2499" s="5">
        <f t="shared" si="78"/>
        <v>17.95</v>
      </c>
      <c r="H2499">
        <f t="shared" si="79"/>
        <v>14</v>
      </c>
      <c r="I2499" t="str">
        <f>IFERROR(VLOOKUP(tblOrders[[#This Row],[item_id]],Raw_Menu!$A$2:$D$33,3,FALSE),"Unknown")</f>
        <v>Italian</v>
      </c>
    </row>
    <row r="2500" spans="1:9" x14ac:dyDescent="0.25">
      <c r="A2500">
        <v>2499</v>
      </c>
      <c r="B2500">
        <v>1105</v>
      </c>
      <c r="C2500" s="1">
        <v>44945</v>
      </c>
      <c r="D2500" s="2">
        <v>0.63465277777777773</v>
      </c>
      <c r="E2500">
        <v>116</v>
      </c>
      <c r="F2500" s="5">
        <f>IFERROR(VLOOKUP(E2500,Raw_Menu!$A$2:$D$33,4,FALSE),0)</f>
        <v>13.95</v>
      </c>
      <c r="G2500" s="5">
        <f t="shared" si="78"/>
        <v>13.95</v>
      </c>
      <c r="H2500">
        <f t="shared" si="79"/>
        <v>15</v>
      </c>
      <c r="I2500" t="str">
        <f>IFERROR(VLOOKUP(tblOrders[[#This Row],[item_id]],Raw_Menu!$A$2:$D$33,3,FALSE),"Unknown")</f>
        <v>Mexican</v>
      </c>
    </row>
    <row r="2501" spans="1:9" x14ac:dyDescent="0.25">
      <c r="A2501">
        <v>2500</v>
      </c>
      <c r="B2501">
        <v>1105</v>
      </c>
      <c r="C2501" s="1">
        <v>44945</v>
      </c>
      <c r="D2501" s="2">
        <v>0.63465277777777773</v>
      </c>
      <c r="E2501">
        <v>103</v>
      </c>
      <c r="F2501" s="5">
        <f>IFERROR(VLOOKUP(E2501,Raw_Menu!$A$2:$D$33,4,FALSE),0)</f>
        <v>9</v>
      </c>
      <c r="G2501" s="5">
        <f t="shared" si="78"/>
        <v>9</v>
      </c>
      <c r="H2501">
        <f t="shared" si="79"/>
        <v>15</v>
      </c>
      <c r="I2501" t="str">
        <f>IFERROR(VLOOKUP(tblOrders[[#This Row],[item_id]],Raw_Menu!$A$2:$D$33,3,FALSE),"Unknown")</f>
        <v>American</v>
      </c>
    </row>
    <row r="2502" spans="1:9" x14ac:dyDescent="0.25">
      <c r="A2502">
        <v>2501</v>
      </c>
      <c r="B2502">
        <v>1105</v>
      </c>
      <c r="C2502" s="1">
        <v>44945</v>
      </c>
      <c r="D2502" s="2">
        <v>0.63465277777777773</v>
      </c>
      <c r="E2502">
        <v>106</v>
      </c>
      <c r="F2502" s="5">
        <f>IFERROR(VLOOKUP(E2502,Raw_Menu!$A$2:$D$33,4,FALSE),0)</f>
        <v>7</v>
      </c>
      <c r="G2502" s="5">
        <f t="shared" si="78"/>
        <v>7</v>
      </c>
      <c r="H2502">
        <f t="shared" si="79"/>
        <v>15</v>
      </c>
      <c r="I2502" t="str">
        <f>IFERROR(VLOOKUP(tblOrders[[#This Row],[item_id]],Raw_Menu!$A$2:$D$33,3,FALSE),"Unknown")</f>
        <v>American</v>
      </c>
    </row>
    <row r="2503" spans="1:9" x14ac:dyDescent="0.25">
      <c r="A2503">
        <v>2502</v>
      </c>
      <c r="B2503">
        <v>1106</v>
      </c>
      <c r="C2503" s="1">
        <v>44945</v>
      </c>
      <c r="D2503" s="2">
        <v>0.63725694444444447</v>
      </c>
      <c r="E2503">
        <v>120</v>
      </c>
      <c r="F2503" s="5">
        <f>IFERROR(VLOOKUP(E2503,Raw_Menu!$A$2:$D$33,4,FALSE),0)</f>
        <v>13.95</v>
      </c>
      <c r="G2503" s="5">
        <f t="shared" si="78"/>
        <v>13.95</v>
      </c>
      <c r="H2503">
        <f t="shared" si="79"/>
        <v>15</v>
      </c>
      <c r="I2503" t="str">
        <f>IFERROR(VLOOKUP(tblOrders[[#This Row],[item_id]],Raw_Menu!$A$2:$D$33,3,FALSE),"Unknown")</f>
        <v>Mexican</v>
      </c>
    </row>
    <row r="2504" spans="1:9" x14ac:dyDescent="0.25">
      <c r="A2504">
        <v>2503</v>
      </c>
      <c r="B2504">
        <v>1107</v>
      </c>
      <c r="C2504" s="1">
        <v>44945</v>
      </c>
      <c r="D2504" s="2">
        <v>0.65675925925925926</v>
      </c>
      <c r="E2504">
        <v>121</v>
      </c>
      <c r="F2504" s="5">
        <f>IFERROR(VLOOKUP(E2504,Raw_Menu!$A$2:$D$33,4,FALSE),0)</f>
        <v>10.5</v>
      </c>
      <c r="G2504" s="5">
        <f t="shared" si="78"/>
        <v>10.5</v>
      </c>
      <c r="H2504">
        <f t="shared" si="79"/>
        <v>15</v>
      </c>
      <c r="I2504" t="str">
        <f>IFERROR(VLOOKUP(tblOrders[[#This Row],[item_id]],Raw_Menu!$A$2:$D$33,3,FALSE),"Unknown")</f>
        <v>Mexican</v>
      </c>
    </row>
    <row r="2505" spans="1:9" x14ac:dyDescent="0.25">
      <c r="A2505">
        <v>2504</v>
      </c>
      <c r="B2505">
        <v>1108</v>
      </c>
      <c r="C2505" s="1">
        <v>44945</v>
      </c>
      <c r="D2505" s="2">
        <v>0.67973379629629627</v>
      </c>
      <c r="E2505">
        <v>120</v>
      </c>
      <c r="F2505" s="5">
        <f>IFERROR(VLOOKUP(E2505,Raw_Menu!$A$2:$D$33,4,FALSE),0)</f>
        <v>13.95</v>
      </c>
      <c r="G2505" s="5">
        <f t="shared" si="78"/>
        <v>13.95</v>
      </c>
      <c r="H2505">
        <f t="shared" si="79"/>
        <v>16</v>
      </c>
      <c r="I2505" t="str">
        <f>IFERROR(VLOOKUP(tblOrders[[#This Row],[item_id]],Raw_Menu!$A$2:$D$33,3,FALSE),"Unknown")</f>
        <v>Mexican</v>
      </c>
    </row>
    <row r="2506" spans="1:9" x14ac:dyDescent="0.25">
      <c r="A2506">
        <v>2505</v>
      </c>
      <c r="B2506">
        <v>1109</v>
      </c>
      <c r="C2506" s="1">
        <v>44945</v>
      </c>
      <c r="D2506" s="2">
        <v>0.68081018518518521</v>
      </c>
      <c r="E2506">
        <v>112</v>
      </c>
      <c r="F2506" s="5">
        <f>IFERROR(VLOOKUP(E2506,Raw_Menu!$A$2:$D$33,4,FALSE),0)</f>
        <v>14.95</v>
      </c>
      <c r="G2506" s="5">
        <f t="shared" si="78"/>
        <v>14.95</v>
      </c>
      <c r="H2506">
        <f t="shared" si="79"/>
        <v>16</v>
      </c>
      <c r="I2506" t="str">
        <f>IFERROR(VLOOKUP(tblOrders[[#This Row],[item_id]],Raw_Menu!$A$2:$D$33,3,FALSE),"Unknown")</f>
        <v>Asian</v>
      </c>
    </row>
    <row r="2507" spans="1:9" x14ac:dyDescent="0.25">
      <c r="A2507">
        <v>2506</v>
      </c>
      <c r="B2507">
        <v>1109</v>
      </c>
      <c r="C2507" s="1">
        <v>44945</v>
      </c>
      <c r="D2507" s="2">
        <v>0.68081018518518521</v>
      </c>
      <c r="E2507">
        <v>113</v>
      </c>
      <c r="F2507" s="5">
        <f>IFERROR(VLOOKUP(E2507,Raw_Menu!$A$2:$D$33,4,FALSE),0)</f>
        <v>5</v>
      </c>
      <c r="G2507" s="5">
        <f t="shared" si="78"/>
        <v>5</v>
      </c>
      <c r="H2507">
        <f t="shared" si="79"/>
        <v>16</v>
      </c>
      <c r="I2507" t="str">
        <f>IFERROR(VLOOKUP(tblOrders[[#This Row],[item_id]],Raw_Menu!$A$2:$D$33,3,FALSE),"Unknown")</f>
        <v>Asian</v>
      </c>
    </row>
    <row r="2508" spans="1:9" x14ac:dyDescent="0.25">
      <c r="A2508">
        <v>2507</v>
      </c>
      <c r="B2508">
        <v>1110</v>
      </c>
      <c r="C2508" s="1">
        <v>44945</v>
      </c>
      <c r="D2508" s="2">
        <v>0.68998842592592591</v>
      </c>
      <c r="E2508">
        <v>109</v>
      </c>
      <c r="F2508" s="5">
        <f>IFERROR(VLOOKUP(E2508,Raw_Menu!$A$2:$D$33,4,FALSE),0)</f>
        <v>17.95</v>
      </c>
      <c r="G2508" s="5">
        <f t="shared" si="78"/>
        <v>17.95</v>
      </c>
      <c r="H2508">
        <f t="shared" si="79"/>
        <v>16</v>
      </c>
      <c r="I2508" t="str">
        <f>IFERROR(VLOOKUP(tblOrders[[#This Row],[item_id]],Raw_Menu!$A$2:$D$33,3,FALSE),"Unknown")</f>
        <v>Asian</v>
      </c>
    </row>
    <row r="2509" spans="1:9" x14ac:dyDescent="0.25">
      <c r="A2509">
        <v>2508</v>
      </c>
      <c r="B2509">
        <v>1110</v>
      </c>
      <c r="C2509" s="1">
        <v>44945</v>
      </c>
      <c r="D2509" s="2">
        <v>0.68998842592592591</v>
      </c>
      <c r="E2509">
        <v>131</v>
      </c>
      <c r="F2509" s="5">
        <f>IFERROR(VLOOKUP(E2509,Raw_Menu!$A$2:$D$33,4,FALSE),0)</f>
        <v>17.95</v>
      </c>
      <c r="G2509" s="5">
        <f t="shared" si="78"/>
        <v>17.95</v>
      </c>
      <c r="H2509">
        <f t="shared" si="79"/>
        <v>16</v>
      </c>
      <c r="I2509" t="str">
        <f>IFERROR(VLOOKUP(tblOrders[[#This Row],[item_id]],Raw_Menu!$A$2:$D$33,3,FALSE),"Unknown")</f>
        <v>Italian</v>
      </c>
    </row>
    <row r="2510" spans="1:9" x14ac:dyDescent="0.25">
      <c r="A2510">
        <v>2509</v>
      </c>
      <c r="B2510">
        <v>1111</v>
      </c>
      <c r="C2510" s="1">
        <v>44945</v>
      </c>
      <c r="D2510" s="2">
        <v>0.69150462962962966</v>
      </c>
      <c r="E2510">
        <v>117</v>
      </c>
      <c r="F2510" s="5">
        <f>IFERROR(VLOOKUP(E2510,Raw_Menu!$A$2:$D$33,4,FALSE),0)</f>
        <v>12.95</v>
      </c>
      <c r="G2510" s="5">
        <f t="shared" si="78"/>
        <v>12.95</v>
      </c>
      <c r="H2510">
        <f t="shared" si="79"/>
        <v>16</v>
      </c>
      <c r="I2510" t="str">
        <f>IFERROR(VLOOKUP(tblOrders[[#This Row],[item_id]],Raw_Menu!$A$2:$D$33,3,FALSE),"Unknown")</f>
        <v>Mexican</v>
      </c>
    </row>
    <row r="2511" spans="1:9" x14ac:dyDescent="0.25">
      <c r="A2511">
        <v>2510</v>
      </c>
      <c r="B2511">
        <v>1112</v>
      </c>
      <c r="C2511" s="1">
        <v>44945</v>
      </c>
      <c r="D2511" s="2">
        <v>0.69861111111111107</v>
      </c>
      <c r="E2511">
        <v>103</v>
      </c>
      <c r="F2511" s="5">
        <f>IFERROR(VLOOKUP(E2511,Raw_Menu!$A$2:$D$33,4,FALSE),0)</f>
        <v>9</v>
      </c>
      <c r="G2511" s="5">
        <f t="shared" si="78"/>
        <v>9</v>
      </c>
      <c r="H2511">
        <f t="shared" si="79"/>
        <v>16</v>
      </c>
      <c r="I2511" t="str">
        <f>IFERROR(VLOOKUP(tblOrders[[#This Row],[item_id]],Raw_Menu!$A$2:$D$33,3,FALSE),"Unknown")</f>
        <v>American</v>
      </c>
    </row>
    <row r="2512" spans="1:9" x14ac:dyDescent="0.25">
      <c r="A2512">
        <v>2511</v>
      </c>
      <c r="B2512">
        <v>1112</v>
      </c>
      <c r="C2512" s="1">
        <v>44945</v>
      </c>
      <c r="D2512" s="2">
        <v>0.69861111111111107</v>
      </c>
      <c r="E2512">
        <v>109</v>
      </c>
      <c r="F2512" s="5">
        <f>IFERROR(VLOOKUP(E2512,Raw_Menu!$A$2:$D$33,4,FALSE),0)</f>
        <v>17.95</v>
      </c>
      <c r="G2512" s="5">
        <f t="shared" si="78"/>
        <v>17.95</v>
      </c>
      <c r="H2512">
        <f t="shared" si="79"/>
        <v>16</v>
      </c>
      <c r="I2512" t="str">
        <f>IFERROR(VLOOKUP(tblOrders[[#This Row],[item_id]],Raw_Menu!$A$2:$D$33,3,FALSE),"Unknown")</f>
        <v>Asian</v>
      </c>
    </row>
    <row r="2513" spans="1:9" x14ac:dyDescent="0.25">
      <c r="A2513">
        <v>2512</v>
      </c>
      <c r="B2513">
        <v>1112</v>
      </c>
      <c r="C2513" s="1">
        <v>44945</v>
      </c>
      <c r="D2513" s="2">
        <v>0.69861111111111107</v>
      </c>
      <c r="E2513">
        <v>131</v>
      </c>
      <c r="F2513" s="5">
        <f>IFERROR(VLOOKUP(E2513,Raw_Menu!$A$2:$D$33,4,FALSE),0)</f>
        <v>17.95</v>
      </c>
      <c r="G2513" s="5">
        <f t="shared" si="78"/>
        <v>17.95</v>
      </c>
      <c r="H2513">
        <f t="shared" si="79"/>
        <v>16</v>
      </c>
      <c r="I2513" t="str">
        <f>IFERROR(VLOOKUP(tblOrders[[#This Row],[item_id]],Raw_Menu!$A$2:$D$33,3,FALSE),"Unknown")</f>
        <v>Italian</v>
      </c>
    </row>
    <row r="2514" spans="1:9" x14ac:dyDescent="0.25">
      <c r="A2514">
        <v>2513</v>
      </c>
      <c r="B2514">
        <v>1112</v>
      </c>
      <c r="C2514" s="1">
        <v>44945</v>
      </c>
      <c r="D2514" s="2">
        <v>0.69861111111111107</v>
      </c>
      <c r="E2514" t="s">
        <v>95</v>
      </c>
      <c r="F2514" s="5">
        <f>IFERROR(VLOOKUP(E2514,Raw_Menu!$A$2:$D$33,4,FALSE),0)</f>
        <v>0</v>
      </c>
      <c r="G2514" s="5">
        <f t="shared" si="78"/>
        <v>0</v>
      </c>
      <c r="H2514">
        <f t="shared" si="79"/>
        <v>16</v>
      </c>
      <c r="I2514" t="str">
        <f>IFERROR(VLOOKUP(tblOrders[[#This Row],[item_id]],Raw_Menu!$A$2:$D$33,3,FALSE),"Unknown")</f>
        <v>Unknown</v>
      </c>
    </row>
    <row r="2515" spans="1:9" x14ac:dyDescent="0.25">
      <c r="A2515">
        <v>2514</v>
      </c>
      <c r="B2515">
        <v>1113</v>
      </c>
      <c r="C2515" s="1">
        <v>44945</v>
      </c>
      <c r="D2515" s="2">
        <v>0.70884259259259264</v>
      </c>
      <c r="E2515">
        <v>107</v>
      </c>
      <c r="F2515" s="5">
        <f>IFERROR(VLOOKUP(E2515,Raw_Menu!$A$2:$D$33,4,FALSE),0)</f>
        <v>16.5</v>
      </c>
      <c r="G2515" s="5">
        <f t="shared" si="78"/>
        <v>16.5</v>
      </c>
      <c r="H2515">
        <f t="shared" si="79"/>
        <v>17</v>
      </c>
      <c r="I2515" t="str">
        <f>IFERROR(VLOOKUP(tblOrders[[#This Row],[item_id]],Raw_Menu!$A$2:$D$33,3,FALSE),"Unknown")</f>
        <v>Asian</v>
      </c>
    </row>
    <row r="2516" spans="1:9" x14ac:dyDescent="0.25">
      <c r="A2516">
        <v>2515</v>
      </c>
      <c r="B2516">
        <v>1113</v>
      </c>
      <c r="C2516" s="1">
        <v>44945</v>
      </c>
      <c r="D2516" s="2">
        <v>0.70884259259259264</v>
      </c>
      <c r="E2516">
        <v>109</v>
      </c>
      <c r="F2516" s="5">
        <f>IFERROR(VLOOKUP(E2516,Raw_Menu!$A$2:$D$33,4,FALSE),0)</f>
        <v>17.95</v>
      </c>
      <c r="G2516" s="5">
        <f t="shared" si="78"/>
        <v>17.95</v>
      </c>
      <c r="H2516">
        <f t="shared" si="79"/>
        <v>17</v>
      </c>
      <c r="I2516" t="str">
        <f>IFERROR(VLOOKUP(tblOrders[[#This Row],[item_id]],Raw_Menu!$A$2:$D$33,3,FALSE),"Unknown")</f>
        <v>Asian</v>
      </c>
    </row>
    <row r="2517" spans="1:9" x14ac:dyDescent="0.25">
      <c r="A2517">
        <v>2516</v>
      </c>
      <c r="B2517">
        <v>1114</v>
      </c>
      <c r="C2517" s="1">
        <v>44945</v>
      </c>
      <c r="D2517" s="2">
        <v>0.70894675925925921</v>
      </c>
      <c r="E2517">
        <v>107</v>
      </c>
      <c r="F2517" s="5">
        <f>IFERROR(VLOOKUP(E2517,Raw_Menu!$A$2:$D$33,4,FALSE),0)</f>
        <v>16.5</v>
      </c>
      <c r="G2517" s="5">
        <f t="shared" si="78"/>
        <v>16.5</v>
      </c>
      <c r="H2517">
        <f t="shared" si="79"/>
        <v>17</v>
      </c>
      <c r="I2517" t="str">
        <f>IFERROR(VLOOKUP(tblOrders[[#This Row],[item_id]],Raw_Menu!$A$2:$D$33,3,FALSE),"Unknown")</f>
        <v>Asian</v>
      </c>
    </row>
    <row r="2518" spans="1:9" x14ac:dyDescent="0.25">
      <c r="A2518">
        <v>2517</v>
      </c>
      <c r="B2518">
        <v>1114</v>
      </c>
      <c r="C2518" s="1">
        <v>44945</v>
      </c>
      <c r="D2518" s="2">
        <v>0.70894675925925921</v>
      </c>
      <c r="E2518">
        <v>124</v>
      </c>
      <c r="F2518" s="5">
        <f>IFERROR(VLOOKUP(E2518,Raw_Menu!$A$2:$D$33,4,FALSE),0)</f>
        <v>14.5</v>
      </c>
      <c r="G2518" s="5">
        <f t="shared" si="78"/>
        <v>14.5</v>
      </c>
      <c r="H2518">
        <f t="shared" si="79"/>
        <v>17</v>
      </c>
      <c r="I2518" t="str">
        <f>IFERROR(VLOOKUP(tblOrders[[#This Row],[item_id]],Raw_Menu!$A$2:$D$33,3,FALSE),"Unknown")</f>
        <v>Italian</v>
      </c>
    </row>
    <row r="2519" spans="1:9" x14ac:dyDescent="0.25">
      <c r="A2519">
        <v>2518</v>
      </c>
      <c r="B2519">
        <v>1115</v>
      </c>
      <c r="C2519" s="1">
        <v>44945</v>
      </c>
      <c r="D2519" s="2">
        <v>0.71452546296296293</v>
      </c>
      <c r="E2519">
        <v>120</v>
      </c>
      <c r="F2519" s="5">
        <f>IFERROR(VLOOKUP(E2519,Raw_Menu!$A$2:$D$33,4,FALSE),0)</f>
        <v>13.95</v>
      </c>
      <c r="G2519" s="5">
        <f t="shared" si="78"/>
        <v>13.95</v>
      </c>
      <c r="H2519">
        <f t="shared" si="79"/>
        <v>17</v>
      </c>
      <c r="I2519" t="str">
        <f>IFERROR(VLOOKUP(tblOrders[[#This Row],[item_id]],Raw_Menu!$A$2:$D$33,3,FALSE),"Unknown")</f>
        <v>Mexican</v>
      </c>
    </row>
    <row r="2520" spans="1:9" x14ac:dyDescent="0.25">
      <c r="A2520">
        <v>2519</v>
      </c>
      <c r="B2520">
        <v>1115</v>
      </c>
      <c r="C2520" s="1">
        <v>44945</v>
      </c>
      <c r="D2520" s="2">
        <v>0.71452546296296293</v>
      </c>
      <c r="E2520">
        <v>106</v>
      </c>
      <c r="F2520" s="5">
        <f>IFERROR(VLOOKUP(E2520,Raw_Menu!$A$2:$D$33,4,FALSE),0)</f>
        <v>7</v>
      </c>
      <c r="G2520" s="5">
        <f t="shared" si="78"/>
        <v>7</v>
      </c>
      <c r="H2520">
        <f t="shared" si="79"/>
        <v>17</v>
      </c>
      <c r="I2520" t="str">
        <f>IFERROR(VLOOKUP(tblOrders[[#This Row],[item_id]],Raw_Menu!$A$2:$D$33,3,FALSE),"Unknown")</f>
        <v>American</v>
      </c>
    </row>
    <row r="2521" spans="1:9" x14ac:dyDescent="0.25">
      <c r="A2521">
        <v>2520</v>
      </c>
      <c r="B2521">
        <v>1116</v>
      </c>
      <c r="C2521" s="1">
        <v>44945</v>
      </c>
      <c r="D2521" s="2">
        <v>0.71475694444444449</v>
      </c>
      <c r="E2521">
        <v>108</v>
      </c>
      <c r="F2521" s="5">
        <f>IFERROR(VLOOKUP(E2521,Raw_Menu!$A$2:$D$33,4,FALSE),0)</f>
        <v>14.5</v>
      </c>
      <c r="G2521" s="5">
        <f t="shared" si="78"/>
        <v>14.5</v>
      </c>
      <c r="H2521">
        <f t="shared" si="79"/>
        <v>17</v>
      </c>
      <c r="I2521" t="str">
        <f>IFERROR(VLOOKUP(tblOrders[[#This Row],[item_id]],Raw_Menu!$A$2:$D$33,3,FALSE),"Unknown")</f>
        <v>Asian</v>
      </c>
    </row>
    <row r="2522" spans="1:9" x14ac:dyDescent="0.25">
      <c r="A2522">
        <v>2521</v>
      </c>
      <c r="B2522">
        <v>1116</v>
      </c>
      <c r="C2522" s="1">
        <v>44945</v>
      </c>
      <c r="D2522" s="2">
        <v>0.71475694444444449</v>
      </c>
      <c r="E2522">
        <v>119</v>
      </c>
      <c r="F2522" s="5">
        <f>IFERROR(VLOOKUP(E2522,Raw_Menu!$A$2:$D$33,4,FALSE),0)</f>
        <v>11.95</v>
      </c>
      <c r="G2522" s="5">
        <f t="shared" si="78"/>
        <v>11.95</v>
      </c>
      <c r="H2522">
        <f t="shared" si="79"/>
        <v>17</v>
      </c>
      <c r="I2522" t="str">
        <f>IFERROR(VLOOKUP(tblOrders[[#This Row],[item_id]],Raw_Menu!$A$2:$D$33,3,FALSE),"Unknown")</f>
        <v>Mexican</v>
      </c>
    </row>
    <row r="2523" spans="1:9" x14ac:dyDescent="0.25">
      <c r="A2523">
        <v>2522</v>
      </c>
      <c r="B2523">
        <v>1116</v>
      </c>
      <c r="C2523" s="1">
        <v>44945</v>
      </c>
      <c r="D2523" s="2">
        <v>0.71475694444444449</v>
      </c>
      <c r="E2523">
        <v>122</v>
      </c>
      <c r="F2523" s="5">
        <f>IFERROR(VLOOKUP(E2523,Raw_Menu!$A$2:$D$33,4,FALSE),0)</f>
        <v>7</v>
      </c>
      <c r="G2523" s="5">
        <f t="shared" si="78"/>
        <v>7</v>
      </c>
      <c r="H2523">
        <f t="shared" si="79"/>
        <v>17</v>
      </c>
      <c r="I2523" t="str">
        <f>IFERROR(VLOOKUP(tblOrders[[#This Row],[item_id]],Raw_Menu!$A$2:$D$33,3,FALSE),"Unknown")</f>
        <v>Mexican</v>
      </c>
    </row>
    <row r="2524" spans="1:9" x14ac:dyDescent="0.25">
      <c r="A2524">
        <v>2523</v>
      </c>
      <c r="B2524">
        <v>1116</v>
      </c>
      <c r="C2524" s="1">
        <v>44945</v>
      </c>
      <c r="D2524" s="2">
        <v>0.71475694444444449</v>
      </c>
      <c r="E2524">
        <v>130</v>
      </c>
      <c r="F2524" s="5">
        <f>IFERROR(VLOOKUP(E2524,Raw_Menu!$A$2:$D$33,4,FALSE),0)</f>
        <v>19.95</v>
      </c>
      <c r="G2524" s="5">
        <f t="shared" si="78"/>
        <v>19.95</v>
      </c>
      <c r="H2524">
        <f t="shared" si="79"/>
        <v>17</v>
      </c>
      <c r="I2524" t="str">
        <f>IFERROR(VLOOKUP(tblOrders[[#This Row],[item_id]],Raw_Menu!$A$2:$D$33,3,FALSE),"Unknown")</f>
        <v>Italian</v>
      </c>
    </row>
    <row r="2525" spans="1:9" x14ac:dyDescent="0.25">
      <c r="A2525">
        <v>2524</v>
      </c>
      <c r="B2525">
        <v>1117</v>
      </c>
      <c r="C2525" s="1">
        <v>44945</v>
      </c>
      <c r="D2525" s="2">
        <v>0.71765046296296298</v>
      </c>
      <c r="E2525">
        <v>102</v>
      </c>
      <c r="F2525" s="5">
        <f>IFERROR(VLOOKUP(E2525,Raw_Menu!$A$2:$D$33,4,FALSE),0)</f>
        <v>13.95</v>
      </c>
      <c r="G2525" s="5">
        <f t="shared" si="78"/>
        <v>13.95</v>
      </c>
      <c r="H2525">
        <f t="shared" si="79"/>
        <v>17</v>
      </c>
      <c r="I2525" t="str">
        <f>IFERROR(VLOOKUP(tblOrders[[#This Row],[item_id]],Raw_Menu!$A$2:$D$33,3,FALSE),"Unknown")</f>
        <v>American</v>
      </c>
    </row>
    <row r="2526" spans="1:9" x14ac:dyDescent="0.25">
      <c r="A2526">
        <v>2525</v>
      </c>
      <c r="B2526">
        <v>1118</v>
      </c>
      <c r="C2526" s="1">
        <v>44945</v>
      </c>
      <c r="D2526" s="2">
        <v>0.72209490740740745</v>
      </c>
      <c r="E2526">
        <v>131</v>
      </c>
      <c r="F2526" s="5">
        <f>IFERROR(VLOOKUP(E2526,Raw_Menu!$A$2:$D$33,4,FALSE),0)</f>
        <v>17.95</v>
      </c>
      <c r="G2526" s="5">
        <f t="shared" si="78"/>
        <v>17.95</v>
      </c>
      <c r="H2526">
        <f t="shared" si="79"/>
        <v>17</v>
      </c>
      <c r="I2526" t="str">
        <f>IFERROR(VLOOKUP(tblOrders[[#This Row],[item_id]],Raw_Menu!$A$2:$D$33,3,FALSE),"Unknown")</f>
        <v>Italian</v>
      </c>
    </row>
    <row r="2527" spans="1:9" x14ac:dyDescent="0.25">
      <c r="A2527">
        <v>2526</v>
      </c>
      <c r="B2527">
        <v>1119</v>
      </c>
      <c r="C2527" s="1">
        <v>44945</v>
      </c>
      <c r="D2527" s="2">
        <v>0.73776620370370372</v>
      </c>
      <c r="E2527">
        <v>107</v>
      </c>
      <c r="F2527" s="5">
        <f>IFERROR(VLOOKUP(E2527,Raw_Menu!$A$2:$D$33,4,FALSE),0)</f>
        <v>16.5</v>
      </c>
      <c r="G2527" s="5">
        <f t="shared" si="78"/>
        <v>16.5</v>
      </c>
      <c r="H2527">
        <f t="shared" si="79"/>
        <v>17</v>
      </c>
      <c r="I2527" t="str">
        <f>IFERROR(VLOOKUP(tblOrders[[#This Row],[item_id]],Raw_Menu!$A$2:$D$33,3,FALSE),"Unknown")</f>
        <v>Asian</v>
      </c>
    </row>
    <row r="2528" spans="1:9" x14ac:dyDescent="0.25">
      <c r="A2528">
        <v>2527</v>
      </c>
      <c r="B2528">
        <v>1119</v>
      </c>
      <c r="C2528" s="1">
        <v>44945</v>
      </c>
      <c r="D2528" s="2">
        <v>0.73776620370370372</v>
      </c>
      <c r="E2528">
        <v>110</v>
      </c>
      <c r="F2528" s="5">
        <f>IFERROR(VLOOKUP(E2528,Raw_Menu!$A$2:$D$33,4,FALSE),0)</f>
        <v>17.95</v>
      </c>
      <c r="G2528" s="5">
        <f t="shared" si="78"/>
        <v>17.95</v>
      </c>
      <c r="H2528">
        <f t="shared" si="79"/>
        <v>17</v>
      </c>
      <c r="I2528" t="str">
        <f>IFERROR(VLOOKUP(tblOrders[[#This Row],[item_id]],Raw_Menu!$A$2:$D$33,3,FALSE),"Unknown")</f>
        <v>Asian</v>
      </c>
    </row>
    <row r="2529" spans="1:9" x14ac:dyDescent="0.25">
      <c r="A2529">
        <v>2528</v>
      </c>
      <c r="B2529">
        <v>1120</v>
      </c>
      <c r="C2529" s="1">
        <v>44945</v>
      </c>
      <c r="D2529" s="2">
        <v>0.74081018518518515</v>
      </c>
      <c r="E2529">
        <v>125</v>
      </c>
      <c r="F2529" s="5">
        <f>IFERROR(VLOOKUP(E2529,Raw_Menu!$A$2:$D$33,4,FALSE),0)</f>
        <v>17.95</v>
      </c>
      <c r="G2529" s="5">
        <f t="shared" si="78"/>
        <v>17.95</v>
      </c>
      <c r="H2529">
        <f t="shared" si="79"/>
        <v>17</v>
      </c>
      <c r="I2529" t="str">
        <f>IFERROR(VLOOKUP(tblOrders[[#This Row],[item_id]],Raw_Menu!$A$2:$D$33,3,FALSE),"Unknown")</f>
        <v>Italian</v>
      </c>
    </row>
    <row r="2530" spans="1:9" x14ac:dyDescent="0.25">
      <c r="A2530">
        <v>2529</v>
      </c>
      <c r="B2530">
        <v>1120</v>
      </c>
      <c r="C2530" s="1">
        <v>44945</v>
      </c>
      <c r="D2530" s="2">
        <v>0.74081018518518515</v>
      </c>
      <c r="E2530">
        <v>112</v>
      </c>
      <c r="F2530" s="5">
        <f>IFERROR(VLOOKUP(E2530,Raw_Menu!$A$2:$D$33,4,FALSE),0)</f>
        <v>14.95</v>
      </c>
      <c r="G2530" s="5">
        <f t="shared" si="78"/>
        <v>14.95</v>
      </c>
      <c r="H2530">
        <f t="shared" si="79"/>
        <v>17</v>
      </c>
      <c r="I2530" t="str">
        <f>IFERROR(VLOOKUP(tblOrders[[#This Row],[item_id]],Raw_Menu!$A$2:$D$33,3,FALSE),"Unknown")</f>
        <v>Asian</v>
      </c>
    </row>
    <row r="2531" spans="1:9" x14ac:dyDescent="0.25">
      <c r="A2531">
        <v>2530</v>
      </c>
      <c r="B2531">
        <v>1121</v>
      </c>
      <c r="C2531" s="1">
        <v>44945</v>
      </c>
      <c r="D2531" s="2">
        <v>0.76050925925925927</v>
      </c>
      <c r="E2531">
        <v>107</v>
      </c>
      <c r="F2531" s="5">
        <f>IFERROR(VLOOKUP(E2531,Raw_Menu!$A$2:$D$33,4,FALSE),0)</f>
        <v>16.5</v>
      </c>
      <c r="G2531" s="5">
        <f t="shared" si="78"/>
        <v>16.5</v>
      </c>
      <c r="H2531">
        <f t="shared" si="79"/>
        <v>18</v>
      </c>
      <c r="I2531" t="str">
        <f>IFERROR(VLOOKUP(tblOrders[[#This Row],[item_id]],Raw_Menu!$A$2:$D$33,3,FALSE),"Unknown")</f>
        <v>Asian</v>
      </c>
    </row>
    <row r="2532" spans="1:9" x14ac:dyDescent="0.25">
      <c r="A2532">
        <v>2531</v>
      </c>
      <c r="B2532">
        <v>1121</v>
      </c>
      <c r="C2532" s="1">
        <v>44945</v>
      </c>
      <c r="D2532" s="2">
        <v>0.76050925925925927</v>
      </c>
      <c r="E2532" t="s">
        <v>95</v>
      </c>
      <c r="F2532" s="5">
        <f>IFERROR(VLOOKUP(E2532,Raw_Menu!$A$2:$D$33,4,FALSE),0)</f>
        <v>0</v>
      </c>
      <c r="G2532" s="5">
        <f t="shared" si="78"/>
        <v>0</v>
      </c>
      <c r="H2532">
        <f t="shared" si="79"/>
        <v>18</v>
      </c>
      <c r="I2532" t="str">
        <f>IFERROR(VLOOKUP(tblOrders[[#This Row],[item_id]],Raw_Menu!$A$2:$D$33,3,FALSE),"Unknown")</f>
        <v>Unknown</v>
      </c>
    </row>
    <row r="2533" spans="1:9" x14ac:dyDescent="0.25">
      <c r="A2533">
        <v>2532</v>
      </c>
      <c r="B2533">
        <v>1122</v>
      </c>
      <c r="C2533" s="1">
        <v>44945</v>
      </c>
      <c r="D2533" s="2">
        <v>0.76162037037037034</v>
      </c>
      <c r="E2533">
        <v>108</v>
      </c>
      <c r="F2533" s="5">
        <f>IFERROR(VLOOKUP(E2533,Raw_Menu!$A$2:$D$33,4,FALSE),0)</f>
        <v>14.5</v>
      </c>
      <c r="G2533" s="5">
        <f t="shared" si="78"/>
        <v>14.5</v>
      </c>
      <c r="H2533">
        <f t="shared" si="79"/>
        <v>18</v>
      </c>
      <c r="I2533" t="str">
        <f>IFERROR(VLOOKUP(tblOrders[[#This Row],[item_id]],Raw_Menu!$A$2:$D$33,3,FALSE),"Unknown")</f>
        <v>Asian</v>
      </c>
    </row>
    <row r="2534" spans="1:9" x14ac:dyDescent="0.25">
      <c r="A2534">
        <v>2533</v>
      </c>
      <c r="B2534">
        <v>1122</v>
      </c>
      <c r="C2534" s="1">
        <v>44945</v>
      </c>
      <c r="D2534" s="2">
        <v>0.76162037037037034</v>
      </c>
      <c r="E2534">
        <v>105</v>
      </c>
      <c r="F2534" s="5">
        <f>IFERROR(VLOOKUP(E2534,Raw_Menu!$A$2:$D$33,4,FALSE),0)</f>
        <v>7</v>
      </c>
      <c r="G2534" s="5">
        <f t="shared" si="78"/>
        <v>7</v>
      </c>
      <c r="H2534">
        <f t="shared" si="79"/>
        <v>18</v>
      </c>
      <c r="I2534" t="str">
        <f>IFERROR(VLOOKUP(tblOrders[[#This Row],[item_id]],Raw_Menu!$A$2:$D$33,3,FALSE),"Unknown")</f>
        <v>American</v>
      </c>
    </row>
    <row r="2535" spans="1:9" x14ac:dyDescent="0.25">
      <c r="A2535">
        <v>2534</v>
      </c>
      <c r="B2535">
        <v>1122</v>
      </c>
      <c r="C2535" s="1">
        <v>44945</v>
      </c>
      <c r="D2535" s="2">
        <v>0.76162037037037034</v>
      </c>
      <c r="E2535">
        <v>131</v>
      </c>
      <c r="F2535" s="5">
        <f>IFERROR(VLOOKUP(E2535,Raw_Menu!$A$2:$D$33,4,FALSE),0)</f>
        <v>17.95</v>
      </c>
      <c r="G2535" s="5">
        <f t="shared" si="78"/>
        <v>17.95</v>
      </c>
      <c r="H2535">
        <f t="shared" si="79"/>
        <v>18</v>
      </c>
      <c r="I2535" t="str">
        <f>IFERROR(VLOOKUP(tblOrders[[#This Row],[item_id]],Raw_Menu!$A$2:$D$33,3,FALSE),"Unknown")</f>
        <v>Italian</v>
      </c>
    </row>
    <row r="2536" spans="1:9" x14ac:dyDescent="0.25">
      <c r="A2536">
        <v>2535</v>
      </c>
      <c r="B2536">
        <v>1122</v>
      </c>
      <c r="C2536" s="1">
        <v>44945</v>
      </c>
      <c r="D2536" s="2">
        <v>0.76162037037037034</v>
      </c>
      <c r="E2536">
        <v>106</v>
      </c>
      <c r="F2536" s="5">
        <f>IFERROR(VLOOKUP(E2536,Raw_Menu!$A$2:$D$33,4,FALSE),0)</f>
        <v>7</v>
      </c>
      <c r="G2536" s="5">
        <f t="shared" si="78"/>
        <v>7</v>
      </c>
      <c r="H2536">
        <f t="shared" si="79"/>
        <v>18</v>
      </c>
      <c r="I2536" t="str">
        <f>IFERROR(VLOOKUP(tblOrders[[#This Row],[item_id]],Raw_Menu!$A$2:$D$33,3,FALSE),"Unknown")</f>
        <v>American</v>
      </c>
    </row>
    <row r="2537" spans="1:9" x14ac:dyDescent="0.25">
      <c r="A2537">
        <v>2536</v>
      </c>
      <c r="B2537">
        <v>1123</v>
      </c>
      <c r="C2537" s="1">
        <v>44945</v>
      </c>
      <c r="D2537" s="2">
        <v>0.76500000000000001</v>
      </c>
      <c r="E2537">
        <v>101</v>
      </c>
      <c r="F2537" s="5">
        <f>IFERROR(VLOOKUP(E2537,Raw_Menu!$A$2:$D$33,4,FALSE),0)</f>
        <v>12.95</v>
      </c>
      <c r="G2537" s="5">
        <f t="shared" si="78"/>
        <v>12.95</v>
      </c>
      <c r="H2537">
        <f t="shared" si="79"/>
        <v>18</v>
      </c>
      <c r="I2537" t="str">
        <f>IFERROR(VLOOKUP(tblOrders[[#This Row],[item_id]],Raw_Menu!$A$2:$D$33,3,FALSE),"Unknown")</f>
        <v>American</v>
      </c>
    </row>
    <row r="2538" spans="1:9" x14ac:dyDescent="0.25">
      <c r="A2538">
        <v>2537</v>
      </c>
      <c r="B2538">
        <v>1123</v>
      </c>
      <c r="C2538" s="1">
        <v>44945</v>
      </c>
      <c r="D2538" s="2">
        <v>0.76500000000000001</v>
      </c>
      <c r="E2538">
        <v>109</v>
      </c>
      <c r="F2538" s="5">
        <f>IFERROR(VLOOKUP(E2538,Raw_Menu!$A$2:$D$33,4,FALSE),0)</f>
        <v>17.95</v>
      </c>
      <c r="G2538" s="5">
        <f t="shared" si="78"/>
        <v>17.95</v>
      </c>
      <c r="H2538">
        <f t="shared" si="79"/>
        <v>18</v>
      </c>
      <c r="I2538" t="str">
        <f>IFERROR(VLOOKUP(tblOrders[[#This Row],[item_id]],Raw_Menu!$A$2:$D$33,3,FALSE),"Unknown")</f>
        <v>Asian</v>
      </c>
    </row>
    <row r="2539" spans="1:9" x14ac:dyDescent="0.25">
      <c r="A2539">
        <v>2538</v>
      </c>
      <c r="B2539">
        <v>1124</v>
      </c>
      <c r="C2539" s="1">
        <v>44945</v>
      </c>
      <c r="D2539" s="2">
        <v>0.77043981481481483</v>
      </c>
      <c r="E2539">
        <v>116</v>
      </c>
      <c r="F2539" s="5">
        <f>IFERROR(VLOOKUP(E2539,Raw_Menu!$A$2:$D$33,4,FALSE),0)</f>
        <v>13.95</v>
      </c>
      <c r="G2539" s="5">
        <f t="shared" si="78"/>
        <v>13.95</v>
      </c>
      <c r="H2539">
        <f t="shared" si="79"/>
        <v>18</v>
      </c>
      <c r="I2539" t="str">
        <f>IFERROR(VLOOKUP(tblOrders[[#This Row],[item_id]],Raw_Menu!$A$2:$D$33,3,FALSE),"Unknown")</f>
        <v>Mexican</v>
      </c>
    </row>
    <row r="2540" spans="1:9" x14ac:dyDescent="0.25">
      <c r="A2540">
        <v>2539</v>
      </c>
      <c r="B2540">
        <v>1124</v>
      </c>
      <c r="C2540" s="1">
        <v>44945</v>
      </c>
      <c r="D2540" s="2">
        <v>0.77043981481481483</v>
      </c>
      <c r="E2540">
        <v>110</v>
      </c>
      <c r="F2540" s="5">
        <f>IFERROR(VLOOKUP(E2540,Raw_Menu!$A$2:$D$33,4,FALSE),0)</f>
        <v>17.95</v>
      </c>
      <c r="G2540" s="5">
        <f t="shared" si="78"/>
        <v>17.95</v>
      </c>
      <c r="H2540">
        <f t="shared" si="79"/>
        <v>18</v>
      </c>
      <c r="I2540" t="str">
        <f>IFERROR(VLOOKUP(tblOrders[[#This Row],[item_id]],Raw_Menu!$A$2:$D$33,3,FALSE),"Unknown")</f>
        <v>Asian</v>
      </c>
    </row>
    <row r="2541" spans="1:9" x14ac:dyDescent="0.25">
      <c r="A2541">
        <v>2540</v>
      </c>
      <c r="B2541">
        <v>1125</v>
      </c>
      <c r="C2541" s="1">
        <v>44945</v>
      </c>
      <c r="D2541" s="2">
        <v>0.781712962962963</v>
      </c>
      <c r="E2541">
        <v>109</v>
      </c>
      <c r="F2541" s="5">
        <f>IFERROR(VLOOKUP(E2541,Raw_Menu!$A$2:$D$33,4,FALSE),0)</f>
        <v>17.95</v>
      </c>
      <c r="G2541" s="5">
        <f t="shared" si="78"/>
        <v>17.95</v>
      </c>
      <c r="H2541">
        <f t="shared" si="79"/>
        <v>18</v>
      </c>
      <c r="I2541" t="str">
        <f>IFERROR(VLOOKUP(tblOrders[[#This Row],[item_id]],Raw_Menu!$A$2:$D$33,3,FALSE),"Unknown")</f>
        <v>Asian</v>
      </c>
    </row>
    <row r="2542" spans="1:9" x14ac:dyDescent="0.25">
      <c r="A2542">
        <v>2541</v>
      </c>
      <c r="B2542">
        <v>1125</v>
      </c>
      <c r="C2542" s="1">
        <v>44945</v>
      </c>
      <c r="D2542" s="2">
        <v>0.781712962962963</v>
      </c>
      <c r="E2542">
        <v>129</v>
      </c>
      <c r="F2542" s="5">
        <f>IFERROR(VLOOKUP(E2542,Raw_Menu!$A$2:$D$33,4,FALSE),0)</f>
        <v>15.5</v>
      </c>
      <c r="G2542" s="5">
        <f t="shared" si="78"/>
        <v>15.5</v>
      </c>
      <c r="H2542">
        <f t="shared" si="79"/>
        <v>18</v>
      </c>
      <c r="I2542" t="str">
        <f>IFERROR(VLOOKUP(tblOrders[[#This Row],[item_id]],Raw_Menu!$A$2:$D$33,3,FALSE),"Unknown")</f>
        <v>Italian</v>
      </c>
    </row>
    <row r="2543" spans="1:9" x14ac:dyDescent="0.25">
      <c r="A2543">
        <v>2542</v>
      </c>
      <c r="B2543">
        <v>1126</v>
      </c>
      <c r="C2543" s="1">
        <v>44945</v>
      </c>
      <c r="D2543" s="2">
        <v>0.78386574074074078</v>
      </c>
      <c r="E2543">
        <v>105</v>
      </c>
      <c r="F2543" s="5">
        <f>IFERROR(VLOOKUP(E2543,Raw_Menu!$A$2:$D$33,4,FALSE),0)</f>
        <v>7</v>
      </c>
      <c r="G2543" s="5">
        <f t="shared" si="78"/>
        <v>7</v>
      </c>
      <c r="H2543">
        <f t="shared" si="79"/>
        <v>18</v>
      </c>
      <c r="I2543" t="str">
        <f>IFERROR(VLOOKUP(tblOrders[[#This Row],[item_id]],Raw_Menu!$A$2:$D$33,3,FALSE),"Unknown")</f>
        <v>American</v>
      </c>
    </row>
    <row r="2544" spans="1:9" x14ac:dyDescent="0.25">
      <c r="A2544">
        <v>2543</v>
      </c>
      <c r="B2544">
        <v>1127</v>
      </c>
      <c r="C2544" s="1">
        <v>44945</v>
      </c>
      <c r="D2544" s="2">
        <v>0.78740740740740744</v>
      </c>
      <c r="E2544">
        <v>108</v>
      </c>
      <c r="F2544" s="5">
        <f>IFERROR(VLOOKUP(E2544,Raw_Menu!$A$2:$D$33,4,FALSE),0)</f>
        <v>14.5</v>
      </c>
      <c r="G2544" s="5">
        <f t="shared" si="78"/>
        <v>14.5</v>
      </c>
      <c r="H2544">
        <f t="shared" si="79"/>
        <v>18</v>
      </c>
      <c r="I2544" t="str">
        <f>IFERROR(VLOOKUP(tblOrders[[#This Row],[item_id]],Raw_Menu!$A$2:$D$33,3,FALSE),"Unknown")</f>
        <v>Asian</v>
      </c>
    </row>
    <row r="2545" spans="1:9" x14ac:dyDescent="0.25">
      <c r="A2545">
        <v>2544</v>
      </c>
      <c r="B2545">
        <v>1127</v>
      </c>
      <c r="C2545" s="1">
        <v>44945</v>
      </c>
      <c r="D2545" s="2">
        <v>0.78740740740740744</v>
      </c>
      <c r="E2545">
        <v>112</v>
      </c>
      <c r="F2545" s="5">
        <f>IFERROR(VLOOKUP(E2545,Raw_Menu!$A$2:$D$33,4,FALSE),0)</f>
        <v>14.95</v>
      </c>
      <c r="G2545" s="5">
        <f t="shared" si="78"/>
        <v>14.95</v>
      </c>
      <c r="H2545">
        <f t="shared" si="79"/>
        <v>18</v>
      </c>
      <c r="I2545" t="str">
        <f>IFERROR(VLOOKUP(tblOrders[[#This Row],[item_id]],Raw_Menu!$A$2:$D$33,3,FALSE),"Unknown")</f>
        <v>Asian</v>
      </c>
    </row>
    <row r="2546" spans="1:9" x14ac:dyDescent="0.25">
      <c r="A2546">
        <v>2545</v>
      </c>
      <c r="B2546">
        <v>1127</v>
      </c>
      <c r="C2546" s="1">
        <v>44945</v>
      </c>
      <c r="D2546" s="2">
        <v>0.78740740740740744</v>
      </c>
      <c r="E2546">
        <v>132</v>
      </c>
      <c r="F2546" s="5">
        <f>IFERROR(VLOOKUP(E2546,Raw_Menu!$A$2:$D$33,4,FALSE),0)</f>
        <v>16.95</v>
      </c>
      <c r="G2546" s="5">
        <f t="shared" si="78"/>
        <v>16.95</v>
      </c>
      <c r="H2546">
        <f t="shared" si="79"/>
        <v>18</v>
      </c>
      <c r="I2546" t="str">
        <f>IFERROR(VLOOKUP(tblOrders[[#This Row],[item_id]],Raw_Menu!$A$2:$D$33,3,FALSE),"Unknown")</f>
        <v>Italian</v>
      </c>
    </row>
    <row r="2547" spans="1:9" x14ac:dyDescent="0.25">
      <c r="A2547">
        <v>2546</v>
      </c>
      <c r="B2547">
        <v>1128</v>
      </c>
      <c r="C2547" s="1">
        <v>44945</v>
      </c>
      <c r="D2547" s="2">
        <v>0.79159722222222217</v>
      </c>
      <c r="E2547">
        <v>102</v>
      </c>
      <c r="F2547" s="5">
        <f>IFERROR(VLOOKUP(E2547,Raw_Menu!$A$2:$D$33,4,FALSE),0)</f>
        <v>13.95</v>
      </c>
      <c r="G2547" s="5">
        <f t="shared" si="78"/>
        <v>13.95</v>
      </c>
      <c r="H2547">
        <f t="shared" si="79"/>
        <v>18</v>
      </c>
      <c r="I2547" t="str">
        <f>IFERROR(VLOOKUP(tblOrders[[#This Row],[item_id]],Raw_Menu!$A$2:$D$33,3,FALSE),"Unknown")</f>
        <v>American</v>
      </c>
    </row>
    <row r="2548" spans="1:9" x14ac:dyDescent="0.25">
      <c r="A2548">
        <v>2547</v>
      </c>
      <c r="B2548">
        <v>1128</v>
      </c>
      <c r="C2548" s="1">
        <v>44945</v>
      </c>
      <c r="D2548" s="2">
        <v>0.79159722222222217</v>
      </c>
      <c r="E2548">
        <v>106</v>
      </c>
      <c r="F2548" s="5">
        <f>IFERROR(VLOOKUP(E2548,Raw_Menu!$A$2:$D$33,4,FALSE),0)</f>
        <v>7</v>
      </c>
      <c r="G2548" s="5">
        <f t="shared" si="78"/>
        <v>7</v>
      </c>
      <c r="H2548">
        <f t="shared" si="79"/>
        <v>18</v>
      </c>
      <c r="I2548" t="str">
        <f>IFERROR(VLOOKUP(tblOrders[[#This Row],[item_id]],Raw_Menu!$A$2:$D$33,3,FALSE),"Unknown")</f>
        <v>American</v>
      </c>
    </row>
    <row r="2549" spans="1:9" x14ac:dyDescent="0.25">
      <c r="A2549">
        <v>2548</v>
      </c>
      <c r="B2549">
        <v>1129</v>
      </c>
      <c r="C2549" s="1">
        <v>44945</v>
      </c>
      <c r="D2549" s="2">
        <v>0.79189814814814818</v>
      </c>
      <c r="E2549">
        <v>102</v>
      </c>
      <c r="F2549" s="5">
        <f>IFERROR(VLOOKUP(E2549,Raw_Menu!$A$2:$D$33,4,FALSE),0)</f>
        <v>13.95</v>
      </c>
      <c r="G2549" s="5">
        <f t="shared" si="78"/>
        <v>13.95</v>
      </c>
      <c r="H2549">
        <f t="shared" si="79"/>
        <v>19</v>
      </c>
      <c r="I2549" t="str">
        <f>IFERROR(VLOOKUP(tblOrders[[#This Row],[item_id]],Raw_Menu!$A$2:$D$33,3,FALSE),"Unknown")</f>
        <v>American</v>
      </c>
    </row>
    <row r="2550" spans="1:9" x14ac:dyDescent="0.25">
      <c r="A2550">
        <v>2549</v>
      </c>
      <c r="B2550">
        <v>1129</v>
      </c>
      <c r="C2550" s="1">
        <v>44945</v>
      </c>
      <c r="D2550" s="2">
        <v>0.79189814814814818</v>
      </c>
      <c r="E2550">
        <v>109</v>
      </c>
      <c r="F2550" s="5">
        <f>IFERROR(VLOOKUP(E2550,Raw_Menu!$A$2:$D$33,4,FALSE),0)</f>
        <v>17.95</v>
      </c>
      <c r="G2550" s="5">
        <f t="shared" si="78"/>
        <v>17.95</v>
      </c>
      <c r="H2550">
        <f t="shared" si="79"/>
        <v>19</v>
      </c>
      <c r="I2550" t="str">
        <f>IFERROR(VLOOKUP(tblOrders[[#This Row],[item_id]],Raw_Menu!$A$2:$D$33,3,FALSE),"Unknown")</f>
        <v>Asian</v>
      </c>
    </row>
    <row r="2551" spans="1:9" x14ac:dyDescent="0.25">
      <c r="A2551">
        <v>2550</v>
      </c>
      <c r="B2551">
        <v>1129</v>
      </c>
      <c r="C2551" s="1">
        <v>44945</v>
      </c>
      <c r="D2551" s="2">
        <v>0.79189814814814818</v>
      </c>
      <c r="E2551">
        <v>112</v>
      </c>
      <c r="F2551" s="5">
        <f>IFERROR(VLOOKUP(E2551,Raw_Menu!$A$2:$D$33,4,FALSE),0)</f>
        <v>14.95</v>
      </c>
      <c r="G2551" s="5">
        <f t="shared" si="78"/>
        <v>14.95</v>
      </c>
      <c r="H2551">
        <f t="shared" si="79"/>
        <v>19</v>
      </c>
      <c r="I2551" t="str">
        <f>IFERROR(VLOOKUP(tblOrders[[#This Row],[item_id]],Raw_Menu!$A$2:$D$33,3,FALSE),"Unknown")</f>
        <v>Asian</v>
      </c>
    </row>
    <row r="2552" spans="1:9" x14ac:dyDescent="0.25">
      <c r="A2552">
        <v>2551</v>
      </c>
      <c r="B2552">
        <v>1130</v>
      </c>
      <c r="C2552" s="1">
        <v>44945</v>
      </c>
      <c r="D2552" s="2">
        <v>0.79380787037037037</v>
      </c>
      <c r="E2552">
        <v>124</v>
      </c>
      <c r="F2552" s="5">
        <f>IFERROR(VLOOKUP(E2552,Raw_Menu!$A$2:$D$33,4,FALSE),0)</f>
        <v>14.5</v>
      </c>
      <c r="G2552" s="5">
        <f t="shared" si="78"/>
        <v>14.5</v>
      </c>
      <c r="H2552">
        <f t="shared" si="79"/>
        <v>19</v>
      </c>
      <c r="I2552" t="str">
        <f>IFERROR(VLOOKUP(tblOrders[[#This Row],[item_id]],Raw_Menu!$A$2:$D$33,3,FALSE),"Unknown")</f>
        <v>Italian</v>
      </c>
    </row>
    <row r="2553" spans="1:9" x14ac:dyDescent="0.25">
      <c r="A2553">
        <v>2552</v>
      </c>
      <c r="B2553">
        <v>1130</v>
      </c>
      <c r="C2553" s="1">
        <v>44945</v>
      </c>
      <c r="D2553" s="2">
        <v>0.79380787037037037</v>
      </c>
      <c r="E2553">
        <v>117</v>
      </c>
      <c r="F2553" s="5">
        <f>IFERROR(VLOOKUP(E2553,Raw_Menu!$A$2:$D$33,4,FALSE),0)</f>
        <v>12.95</v>
      </c>
      <c r="G2553" s="5">
        <f t="shared" si="78"/>
        <v>12.95</v>
      </c>
      <c r="H2553">
        <f t="shared" si="79"/>
        <v>19</v>
      </c>
      <c r="I2553" t="str">
        <f>IFERROR(VLOOKUP(tblOrders[[#This Row],[item_id]],Raw_Menu!$A$2:$D$33,3,FALSE),"Unknown")</f>
        <v>Mexican</v>
      </c>
    </row>
    <row r="2554" spans="1:9" x14ac:dyDescent="0.25">
      <c r="A2554">
        <v>2553</v>
      </c>
      <c r="B2554">
        <v>1131</v>
      </c>
      <c r="C2554" s="1">
        <v>44945</v>
      </c>
      <c r="D2554" s="2">
        <v>0.79631944444444447</v>
      </c>
      <c r="E2554">
        <v>126</v>
      </c>
      <c r="F2554" s="5">
        <f>IFERROR(VLOOKUP(E2554,Raw_Menu!$A$2:$D$33,4,FALSE),0)</f>
        <v>14.5</v>
      </c>
      <c r="G2554" s="5">
        <f t="shared" si="78"/>
        <v>14.5</v>
      </c>
      <c r="H2554">
        <f t="shared" si="79"/>
        <v>19</v>
      </c>
      <c r="I2554" t="str">
        <f>IFERROR(VLOOKUP(tblOrders[[#This Row],[item_id]],Raw_Menu!$A$2:$D$33,3,FALSE),"Unknown")</f>
        <v>Italian</v>
      </c>
    </row>
    <row r="2555" spans="1:9" x14ac:dyDescent="0.25">
      <c r="A2555">
        <v>2554</v>
      </c>
      <c r="B2555">
        <v>1131</v>
      </c>
      <c r="C2555" s="1">
        <v>44945</v>
      </c>
      <c r="D2555" s="2">
        <v>0.79631944444444447</v>
      </c>
      <c r="E2555">
        <v>113</v>
      </c>
      <c r="F2555" s="5">
        <f>IFERROR(VLOOKUP(E2555,Raw_Menu!$A$2:$D$33,4,FALSE),0)</f>
        <v>5</v>
      </c>
      <c r="G2555" s="5">
        <f t="shared" si="78"/>
        <v>5</v>
      </c>
      <c r="H2555">
        <f t="shared" si="79"/>
        <v>19</v>
      </c>
      <c r="I2555" t="str">
        <f>IFERROR(VLOOKUP(tblOrders[[#This Row],[item_id]],Raw_Menu!$A$2:$D$33,3,FALSE),"Unknown")</f>
        <v>Asian</v>
      </c>
    </row>
    <row r="2556" spans="1:9" x14ac:dyDescent="0.25">
      <c r="A2556">
        <v>2555</v>
      </c>
      <c r="B2556">
        <v>1132</v>
      </c>
      <c r="C2556" s="1">
        <v>44945</v>
      </c>
      <c r="D2556" s="2">
        <v>0.82751157407407405</v>
      </c>
      <c r="E2556">
        <v>102</v>
      </c>
      <c r="F2556" s="5">
        <f>IFERROR(VLOOKUP(E2556,Raw_Menu!$A$2:$D$33,4,FALSE),0)</f>
        <v>13.95</v>
      </c>
      <c r="G2556" s="5">
        <f t="shared" si="78"/>
        <v>13.95</v>
      </c>
      <c r="H2556">
        <f t="shared" si="79"/>
        <v>19</v>
      </c>
      <c r="I2556" t="str">
        <f>IFERROR(VLOOKUP(tblOrders[[#This Row],[item_id]],Raw_Menu!$A$2:$D$33,3,FALSE),"Unknown")</f>
        <v>American</v>
      </c>
    </row>
    <row r="2557" spans="1:9" x14ac:dyDescent="0.25">
      <c r="A2557">
        <v>2556</v>
      </c>
      <c r="B2557">
        <v>1132</v>
      </c>
      <c r="C2557" s="1">
        <v>44945</v>
      </c>
      <c r="D2557" s="2">
        <v>0.82751157407407405</v>
      </c>
      <c r="E2557">
        <v>124</v>
      </c>
      <c r="F2557" s="5">
        <f>IFERROR(VLOOKUP(E2557,Raw_Menu!$A$2:$D$33,4,FALSE),0)</f>
        <v>14.5</v>
      </c>
      <c r="G2557" s="5">
        <f t="shared" si="78"/>
        <v>14.5</v>
      </c>
      <c r="H2557">
        <f t="shared" si="79"/>
        <v>19</v>
      </c>
      <c r="I2557" t="str">
        <f>IFERROR(VLOOKUP(tblOrders[[#This Row],[item_id]],Raw_Menu!$A$2:$D$33,3,FALSE),"Unknown")</f>
        <v>Italian</v>
      </c>
    </row>
    <row r="2558" spans="1:9" x14ac:dyDescent="0.25">
      <c r="A2558">
        <v>2557</v>
      </c>
      <c r="B2558">
        <v>1132</v>
      </c>
      <c r="C2558" s="1">
        <v>44945</v>
      </c>
      <c r="D2558" s="2">
        <v>0.82751157407407405</v>
      </c>
      <c r="E2558">
        <v>125</v>
      </c>
      <c r="F2558" s="5">
        <f>IFERROR(VLOOKUP(E2558,Raw_Menu!$A$2:$D$33,4,FALSE),0)</f>
        <v>17.95</v>
      </c>
      <c r="G2558" s="5">
        <f t="shared" si="78"/>
        <v>17.95</v>
      </c>
      <c r="H2558">
        <f t="shared" si="79"/>
        <v>19</v>
      </c>
      <c r="I2558" t="str">
        <f>IFERROR(VLOOKUP(tblOrders[[#This Row],[item_id]],Raw_Menu!$A$2:$D$33,3,FALSE),"Unknown")</f>
        <v>Italian</v>
      </c>
    </row>
    <row r="2559" spans="1:9" x14ac:dyDescent="0.25">
      <c r="A2559">
        <v>2558</v>
      </c>
      <c r="B2559">
        <v>1132</v>
      </c>
      <c r="C2559" s="1">
        <v>44945</v>
      </c>
      <c r="D2559" s="2">
        <v>0.82751157407407405</v>
      </c>
      <c r="E2559">
        <v>113</v>
      </c>
      <c r="F2559" s="5">
        <f>IFERROR(VLOOKUP(E2559,Raw_Menu!$A$2:$D$33,4,FALSE),0)</f>
        <v>5</v>
      </c>
      <c r="G2559" s="5">
        <f t="shared" si="78"/>
        <v>5</v>
      </c>
      <c r="H2559">
        <f t="shared" si="79"/>
        <v>19</v>
      </c>
      <c r="I2559" t="str">
        <f>IFERROR(VLOOKUP(tblOrders[[#This Row],[item_id]],Raw_Menu!$A$2:$D$33,3,FALSE),"Unknown")</f>
        <v>Asian</v>
      </c>
    </row>
    <row r="2560" spans="1:9" x14ac:dyDescent="0.25">
      <c r="A2560">
        <v>2559</v>
      </c>
      <c r="B2560">
        <v>1133</v>
      </c>
      <c r="C2560" s="1">
        <v>44945</v>
      </c>
      <c r="D2560" s="2">
        <v>0.83283564814814814</v>
      </c>
      <c r="E2560">
        <v>110</v>
      </c>
      <c r="F2560" s="5">
        <f>IFERROR(VLOOKUP(E2560,Raw_Menu!$A$2:$D$33,4,FALSE),0)</f>
        <v>17.95</v>
      </c>
      <c r="G2560" s="5">
        <f t="shared" si="78"/>
        <v>17.95</v>
      </c>
      <c r="H2560">
        <f t="shared" si="79"/>
        <v>19</v>
      </c>
      <c r="I2560" t="str">
        <f>IFERROR(VLOOKUP(tblOrders[[#This Row],[item_id]],Raw_Menu!$A$2:$D$33,3,FALSE),"Unknown")</f>
        <v>Asian</v>
      </c>
    </row>
    <row r="2561" spans="1:9" x14ac:dyDescent="0.25">
      <c r="A2561">
        <v>2560</v>
      </c>
      <c r="B2561">
        <v>1133</v>
      </c>
      <c r="C2561" s="1">
        <v>44945</v>
      </c>
      <c r="D2561" s="2">
        <v>0.83283564814814814</v>
      </c>
      <c r="E2561">
        <v>111</v>
      </c>
      <c r="F2561" s="5">
        <f>IFERROR(VLOOKUP(E2561,Raw_Menu!$A$2:$D$33,4,FALSE),0)</f>
        <v>11.95</v>
      </c>
      <c r="G2561" s="5">
        <f t="shared" si="78"/>
        <v>11.95</v>
      </c>
      <c r="H2561">
        <f t="shared" si="79"/>
        <v>19</v>
      </c>
      <c r="I2561" t="str">
        <f>IFERROR(VLOOKUP(tblOrders[[#This Row],[item_id]],Raw_Menu!$A$2:$D$33,3,FALSE),"Unknown")</f>
        <v>Asian</v>
      </c>
    </row>
    <row r="2562" spans="1:9" x14ac:dyDescent="0.25">
      <c r="A2562">
        <v>2561</v>
      </c>
      <c r="B2562">
        <v>1133</v>
      </c>
      <c r="C2562" s="1">
        <v>44945</v>
      </c>
      <c r="D2562" s="2">
        <v>0.83283564814814814</v>
      </c>
      <c r="E2562">
        <v>112</v>
      </c>
      <c r="F2562" s="5">
        <f>IFERROR(VLOOKUP(E2562,Raw_Menu!$A$2:$D$33,4,FALSE),0)</f>
        <v>14.95</v>
      </c>
      <c r="G2562" s="5">
        <f t="shared" ref="G2562:G2625" si="80">VALUE(F2562)</f>
        <v>14.95</v>
      </c>
      <c r="H2562">
        <f t="shared" ref="H2562:H2625" si="81">HOUR(D2562)</f>
        <v>19</v>
      </c>
      <c r="I2562" t="str">
        <f>IFERROR(VLOOKUP(tblOrders[[#This Row],[item_id]],Raw_Menu!$A$2:$D$33,3,FALSE),"Unknown")</f>
        <v>Asian</v>
      </c>
    </row>
    <row r="2563" spans="1:9" x14ac:dyDescent="0.25">
      <c r="A2563">
        <v>2562</v>
      </c>
      <c r="B2563">
        <v>1133</v>
      </c>
      <c r="C2563" s="1">
        <v>44945</v>
      </c>
      <c r="D2563" s="2">
        <v>0.83283564814814814</v>
      </c>
      <c r="E2563">
        <v>114</v>
      </c>
      <c r="F2563" s="5">
        <f>IFERROR(VLOOKUP(E2563,Raw_Menu!$A$2:$D$33,4,FALSE),0)</f>
        <v>9</v>
      </c>
      <c r="G2563" s="5">
        <f t="shared" si="80"/>
        <v>9</v>
      </c>
      <c r="H2563">
        <f t="shared" si="81"/>
        <v>19</v>
      </c>
      <c r="I2563" t="str">
        <f>IFERROR(VLOOKUP(tblOrders[[#This Row],[item_id]],Raw_Menu!$A$2:$D$33,3,FALSE),"Unknown")</f>
        <v>Asian</v>
      </c>
    </row>
    <row r="2564" spans="1:9" x14ac:dyDescent="0.25">
      <c r="A2564">
        <v>2563</v>
      </c>
      <c r="B2564">
        <v>1134</v>
      </c>
      <c r="C2564" s="1">
        <v>44945</v>
      </c>
      <c r="D2564" s="2">
        <v>0.83728009259259262</v>
      </c>
      <c r="E2564">
        <v>112</v>
      </c>
      <c r="F2564" s="5">
        <f>IFERROR(VLOOKUP(E2564,Raw_Menu!$A$2:$D$33,4,FALSE),0)</f>
        <v>14.95</v>
      </c>
      <c r="G2564" s="5">
        <f t="shared" si="80"/>
        <v>14.95</v>
      </c>
      <c r="H2564">
        <f t="shared" si="81"/>
        <v>20</v>
      </c>
      <c r="I2564" t="str">
        <f>IFERROR(VLOOKUP(tblOrders[[#This Row],[item_id]],Raw_Menu!$A$2:$D$33,3,FALSE),"Unknown")</f>
        <v>Asian</v>
      </c>
    </row>
    <row r="2565" spans="1:9" x14ac:dyDescent="0.25">
      <c r="A2565">
        <v>2564</v>
      </c>
      <c r="B2565">
        <v>1135</v>
      </c>
      <c r="C2565" s="1">
        <v>44945</v>
      </c>
      <c r="D2565" s="2">
        <v>0.88589120370370367</v>
      </c>
      <c r="E2565">
        <v>113</v>
      </c>
      <c r="F2565" s="5">
        <f>IFERROR(VLOOKUP(E2565,Raw_Menu!$A$2:$D$33,4,FALSE),0)</f>
        <v>5</v>
      </c>
      <c r="G2565" s="5">
        <f t="shared" si="80"/>
        <v>5</v>
      </c>
      <c r="H2565">
        <f t="shared" si="81"/>
        <v>21</v>
      </c>
      <c r="I2565" t="str">
        <f>IFERROR(VLOOKUP(tblOrders[[#This Row],[item_id]],Raw_Menu!$A$2:$D$33,3,FALSE),"Unknown")</f>
        <v>Asian</v>
      </c>
    </row>
    <row r="2566" spans="1:9" x14ac:dyDescent="0.25">
      <c r="A2566">
        <v>2565</v>
      </c>
      <c r="B2566">
        <v>1136</v>
      </c>
      <c r="C2566" s="1">
        <v>44945</v>
      </c>
      <c r="D2566" s="2">
        <v>0.91604166666666664</v>
      </c>
      <c r="E2566">
        <v>117</v>
      </c>
      <c r="F2566" s="5">
        <f>IFERROR(VLOOKUP(E2566,Raw_Menu!$A$2:$D$33,4,FALSE),0)</f>
        <v>12.95</v>
      </c>
      <c r="G2566" s="5">
        <f t="shared" si="80"/>
        <v>12.95</v>
      </c>
      <c r="H2566">
        <f t="shared" si="81"/>
        <v>21</v>
      </c>
      <c r="I2566" t="str">
        <f>IFERROR(VLOOKUP(tblOrders[[#This Row],[item_id]],Raw_Menu!$A$2:$D$33,3,FALSE),"Unknown")</f>
        <v>Mexican</v>
      </c>
    </row>
    <row r="2567" spans="1:9" x14ac:dyDescent="0.25">
      <c r="A2567">
        <v>2566</v>
      </c>
      <c r="B2567">
        <v>1136</v>
      </c>
      <c r="C2567" s="1">
        <v>44945</v>
      </c>
      <c r="D2567" s="2">
        <v>0.91604166666666664</v>
      </c>
      <c r="E2567">
        <v>106</v>
      </c>
      <c r="F2567" s="5">
        <f>IFERROR(VLOOKUP(E2567,Raw_Menu!$A$2:$D$33,4,FALSE),0)</f>
        <v>7</v>
      </c>
      <c r="G2567" s="5">
        <f t="shared" si="80"/>
        <v>7</v>
      </c>
      <c r="H2567">
        <f t="shared" si="81"/>
        <v>21</v>
      </c>
      <c r="I2567" t="str">
        <f>IFERROR(VLOOKUP(tblOrders[[#This Row],[item_id]],Raw_Menu!$A$2:$D$33,3,FALSE),"Unknown")</f>
        <v>American</v>
      </c>
    </row>
    <row r="2568" spans="1:9" x14ac:dyDescent="0.25">
      <c r="A2568">
        <v>2567</v>
      </c>
      <c r="B2568">
        <v>1136</v>
      </c>
      <c r="C2568" s="1">
        <v>44945</v>
      </c>
      <c r="D2568" s="2">
        <v>0.91604166666666664</v>
      </c>
      <c r="E2568">
        <v>132</v>
      </c>
      <c r="F2568" s="5">
        <f>IFERROR(VLOOKUP(E2568,Raw_Menu!$A$2:$D$33,4,FALSE),0)</f>
        <v>16.95</v>
      </c>
      <c r="G2568" s="5">
        <f t="shared" si="80"/>
        <v>16.95</v>
      </c>
      <c r="H2568">
        <f t="shared" si="81"/>
        <v>21</v>
      </c>
      <c r="I2568" t="str">
        <f>IFERROR(VLOOKUP(tblOrders[[#This Row],[item_id]],Raw_Menu!$A$2:$D$33,3,FALSE),"Unknown")</f>
        <v>Italian</v>
      </c>
    </row>
    <row r="2569" spans="1:9" x14ac:dyDescent="0.25">
      <c r="A2569">
        <v>2568</v>
      </c>
      <c r="B2569">
        <v>1137</v>
      </c>
      <c r="C2569" s="1">
        <v>44945</v>
      </c>
      <c r="D2569" s="2">
        <v>0.92601851851851846</v>
      </c>
      <c r="E2569">
        <v>121</v>
      </c>
      <c r="F2569" s="5">
        <f>IFERROR(VLOOKUP(E2569,Raw_Menu!$A$2:$D$33,4,FALSE),0)</f>
        <v>10.5</v>
      </c>
      <c r="G2569" s="5">
        <f t="shared" si="80"/>
        <v>10.5</v>
      </c>
      <c r="H2569">
        <f t="shared" si="81"/>
        <v>22</v>
      </c>
      <c r="I2569" t="str">
        <f>IFERROR(VLOOKUP(tblOrders[[#This Row],[item_id]],Raw_Menu!$A$2:$D$33,3,FALSE),"Unknown")</f>
        <v>Mexican</v>
      </c>
    </row>
    <row r="2570" spans="1:9" x14ac:dyDescent="0.25">
      <c r="A2570">
        <v>2569</v>
      </c>
      <c r="B2570">
        <v>1137</v>
      </c>
      <c r="C2570" s="1">
        <v>44945</v>
      </c>
      <c r="D2570" s="2">
        <v>0.92601851851851846</v>
      </c>
      <c r="E2570">
        <v>132</v>
      </c>
      <c r="F2570" s="5">
        <f>IFERROR(VLOOKUP(E2570,Raw_Menu!$A$2:$D$33,4,FALSE),0)</f>
        <v>16.95</v>
      </c>
      <c r="G2570" s="5">
        <f t="shared" si="80"/>
        <v>16.95</v>
      </c>
      <c r="H2570">
        <f t="shared" si="81"/>
        <v>22</v>
      </c>
      <c r="I2570" t="str">
        <f>IFERROR(VLOOKUP(tblOrders[[#This Row],[item_id]],Raw_Menu!$A$2:$D$33,3,FALSE),"Unknown")</f>
        <v>Italian</v>
      </c>
    </row>
    <row r="2571" spans="1:9" x14ac:dyDescent="0.25">
      <c r="A2571">
        <v>2570</v>
      </c>
      <c r="B2571">
        <v>1138</v>
      </c>
      <c r="C2571" s="1">
        <v>44946</v>
      </c>
      <c r="D2571" s="2">
        <v>0.47348379629629628</v>
      </c>
      <c r="E2571">
        <v>129</v>
      </c>
      <c r="F2571" s="5">
        <f>IFERROR(VLOOKUP(E2571,Raw_Menu!$A$2:$D$33,4,FALSE),0)</f>
        <v>15.5</v>
      </c>
      <c r="G2571" s="5">
        <f t="shared" si="80"/>
        <v>15.5</v>
      </c>
      <c r="H2571">
        <f t="shared" si="81"/>
        <v>11</v>
      </c>
      <c r="I2571" t="str">
        <f>IFERROR(VLOOKUP(tblOrders[[#This Row],[item_id]],Raw_Menu!$A$2:$D$33,3,FALSE),"Unknown")</f>
        <v>Italian</v>
      </c>
    </row>
    <row r="2572" spans="1:9" x14ac:dyDescent="0.25">
      <c r="A2572">
        <v>2571</v>
      </c>
      <c r="B2572">
        <v>1139</v>
      </c>
      <c r="C2572" s="1">
        <v>44946</v>
      </c>
      <c r="D2572" s="2">
        <v>0.47637731481481482</v>
      </c>
      <c r="E2572">
        <v>117</v>
      </c>
      <c r="F2572" s="5">
        <f>IFERROR(VLOOKUP(E2572,Raw_Menu!$A$2:$D$33,4,FALSE),0)</f>
        <v>12.95</v>
      </c>
      <c r="G2572" s="5">
        <f t="shared" si="80"/>
        <v>12.95</v>
      </c>
      <c r="H2572">
        <f t="shared" si="81"/>
        <v>11</v>
      </c>
      <c r="I2572" t="str">
        <f>IFERROR(VLOOKUP(tblOrders[[#This Row],[item_id]],Raw_Menu!$A$2:$D$33,3,FALSE),"Unknown")</f>
        <v>Mexican</v>
      </c>
    </row>
    <row r="2573" spans="1:9" x14ac:dyDescent="0.25">
      <c r="A2573">
        <v>2572</v>
      </c>
      <c r="B2573">
        <v>1139</v>
      </c>
      <c r="C2573" s="1">
        <v>44946</v>
      </c>
      <c r="D2573" s="2">
        <v>0.47637731481481482</v>
      </c>
      <c r="E2573">
        <v>120</v>
      </c>
      <c r="F2573" s="5">
        <f>IFERROR(VLOOKUP(E2573,Raw_Menu!$A$2:$D$33,4,FALSE),0)</f>
        <v>13.95</v>
      </c>
      <c r="G2573" s="5">
        <f t="shared" si="80"/>
        <v>13.95</v>
      </c>
      <c r="H2573">
        <f t="shared" si="81"/>
        <v>11</v>
      </c>
      <c r="I2573" t="str">
        <f>IFERROR(VLOOKUP(tblOrders[[#This Row],[item_id]],Raw_Menu!$A$2:$D$33,3,FALSE),"Unknown")</f>
        <v>Mexican</v>
      </c>
    </row>
    <row r="2574" spans="1:9" x14ac:dyDescent="0.25">
      <c r="A2574">
        <v>2573</v>
      </c>
      <c r="B2574">
        <v>1139</v>
      </c>
      <c r="C2574" s="1">
        <v>44946</v>
      </c>
      <c r="D2574" s="2">
        <v>0.47637731481481482</v>
      </c>
      <c r="E2574">
        <v>122</v>
      </c>
      <c r="F2574" s="5">
        <f>IFERROR(VLOOKUP(E2574,Raw_Menu!$A$2:$D$33,4,FALSE),0)</f>
        <v>7</v>
      </c>
      <c r="G2574" s="5">
        <f t="shared" si="80"/>
        <v>7</v>
      </c>
      <c r="H2574">
        <f t="shared" si="81"/>
        <v>11</v>
      </c>
      <c r="I2574" t="str">
        <f>IFERROR(VLOOKUP(tblOrders[[#This Row],[item_id]],Raw_Menu!$A$2:$D$33,3,FALSE),"Unknown")</f>
        <v>Mexican</v>
      </c>
    </row>
    <row r="2575" spans="1:9" x14ac:dyDescent="0.25">
      <c r="A2575">
        <v>2574</v>
      </c>
      <c r="B2575">
        <v>1139</v>
      </c>
      <c r="C2575" s="1">
        <v>44946</v>
      </c>
      <c r="D2575" s="2">
        <v>0.47637731481481482</v>
      </c>
      <c r="E2575">
        <v>114</v>
      </c>
      <c r="F2575" s="5">
        <f>IFERROR(VLOOKUP(E2575,Raw_Menu!$A$2:$D$33,4,FALSE),0)</f>
        <v>9</v>
      </c>
      <c r="G2575" s="5">
        <f t="shared" si="80"/>
        <v>9</v>
      </c>
      <c r="H2575">
        <f t="shared" si="81"/>
        <v>11</v>
      </c>
      <c r="I2575" t="str">
        <f>IFERROR(VLOOKUP(tblOrders[[#This Row],[item_id]],Raw_Menu!$A$2:$D$33,3,FALSE),"Unknown")</f>
        <v>Asian</v>
      </c>
    </row>
    <row r="2576" spans="1:9" x14ac:dyDescent="0.25">
      <c r="A2576">
        <v>2575</v>
      </c>
      <c r="B2576">
        <v>1140</v>
      </c>
      <c r="C2576" s="1">
        <v>44946</v>
      </c>
      <c r="D2576" s="2">
        <v>0.4800462962962963</v>
      </c>
      <c r="E2576">
        <v>110</v>
      </c>
      <c r="F2576" s="5">
        <f>IFERROR(VLOOKUP(E2576,Raw_Menu!$A$2:$D$33,4,FALSE),0)</f>
        <v>17.95</v>
      </c>
      <c r="G2576" s="5">
        <f t="shared" si="80"/>
        <v>17.95</v>
      </c>
      <c r="H2576">
        <f t="shared" si="81"/>
        <v>11</v>
      </c>
      <c r="I2576" t="str">
        <f>IFERROR(VLOOKUP(tblOrders[[#This Row],[item_id]],Raw_Menu!$A$2:$D$33,3,FALSE),"Unknown")</f>
        <v>Asian</v>
      </c>
    </row>
    <row r="2577" spans="1:9" x14ac:dyDescent="0.25">
      <c r="A2577">
        <v>2576</v>
      </c>
      <c r="B2577">
        <v>1140</v>
      </c>
      <c r="C2577" s="1">
        <v>44946</v>
      </c>
      <c r="D2577" s="2">
        <v>0.4800462962962963</v>
      </c>
      <c r="E2577">
        <v>127</v>
      </c>
      <c r="F2577" s="5">
        <f>IFERROR(VLOOKUP(E2577,Raw_Menu!$A$2:$D$33,4,FALSE),0)</f>
        <v>17.95</v>
      </c>
      <c r="G2577" s="5">
        <f t="shared" si="80"/>
        <v>17.95</v>
      </c>
      <c r="H2577">
        <f t="shared" si="81"/>
        <v>11</v>
      </c>
      <c r="I2577" t="str">
        <f>IFERROR(VLOOKUP(tblOrders[[#This Row],[item_id]],Raw_Menu!$A$2:$D$33,3,FALSE),"Unknown")</f>
        <v>Italian</v>
      </c>
    </row>
    <row r="2578" spans="1:9" x14ac:dyDescent="0.25">
      <c r="A2578">
        <v>2577</v>
      </c>
      <c r="B2578">
        <v>1140</v>
      </c>
      <c r="C2578" s="1">
        <v>44946</v>
      </c>
      <c r="D2578" s="2">
        <v>0.4800462962962963</v>
      </c>
      <c r="E2578">
        <v>129</v>
      </c>
      <c r="F2578" s="5">
        <f>IFERROR(VLOOKUP(E2578,Raw_Menu!$A$2:$D$33,4,FALSE),0)</f>
        <v>15.5</v>
      </c>
      <c r="G2578" s="5">
        <f t="shared" si="80"/>
        <v>15.5</v>
      </c>
      <c r="H2578">
        <f t="shared" si="81"/>
        <v>11</v>
      </c>
      <c r="I2578" t="str">
        <f>IFERROR(VLOOKUP(tblOrders[[#This Row],[item_id]],Raw_Menu!$A$2:$D$33,3,FALSE),"Unknown")</f>
        <v>Italian</v>
      </c>
    </row>
    <row r="2579" spans="1:9" x14ac:dyDescent="0.25">
      <c r="A2579">
        <v>2578</v>
      </c>
      <c r="B2579">
        <v>1140</v>
      </c>
      <c r="C2579" s="1">
        <v>44946</v>
      </c>
      <c r="D2579" s="2">
        <v>0.4800462962962963</v>
      </c>
      <c r="E2579">
        <v>113</v>
      </c>
      <c r="F2579" s="5">
        <f>IFERROR(VLOOKUP(E2579,Raw_Menu!$A$2:$D$33,4,FALSE),0)</f>
        <v>5</v>
      </c>
      <c r="G2579" s="5">
        <f t="shared" si="80"/>
        <v>5</v>
      </c>
      <c r="H2579">
        <f t="shared" si="81"/>
        <v>11</v>
      </c>
      <c r="I2579" t="str">
        <f>IFERROR(VLOOKUP(tblOrders[[#This Row],[item_id]],Raw_Menu!$A$2:$D$33,3,FALSE),"Unknown")</f>
        <v>Asian</v>
      </c>
    </row>
    <row r="2580" spans="1:9" x14ac:dyDescent="0.25">
      <c r="A2580">
        <v>2579</v>
      </c>
      <c r="B2580">
        <v>1140</v>
      </c>
      <c r="C2580" s="1">
        <v>44946</v>
      </c>
      <c r="D2580" s="2">
        <v>0.4800462962962963</v>
      </c>
      <c r="E2580" t="s">
        <v>95</v>
      </c>
      <c r="F2580" s="5">
        <f>IFERROR(VLOOKUP(E2580,Raw_Menu!$A$2:$D$33,4,FALSE),0)</f>
        <v>0</v>
      </c>
      <c r="G2580" s="5">
        <f t="shared" si="80"/>
        <v>0</v>
      </c>
      <c r="H2580">
        <f t="shared" si="81"/>
        <v>11</v>
      </c>
      <c r="I2580" t="str">
        <f>IFERROR(VLOOKUP(tblOrders[[#This Row],[item_id]],Raw_Menu!$A$2:$D$33,3,FALSE),"Unknown")</f>
        <v>Unknown</v>
      </c>
    </row>
    <row r="2581" spans="1:9" x14ac:dyDescent="0.25">
      <c r="A2581">
        <v>2580</v>
      </c>
      <c r="B2581">
        <v>1141</v>
      </c>
      <c r="C2581" s="1">
        <v>44946</v>
      </c>
      <c r="D2581" s="2">
        <v>0.48273148148148148</v>
      </c>
      <c r="E2581">
        <v>131</v>
      </c>
      <c r="F2581" s="5">
        <f>IFERROR(VLOOKUP(E2581,Raw_Menu!$A$2:$D$33,4,FALSE),0)</f>
        <v>17.95</v>
      </c>
      <c r="G2581" s="5">
        <f t="shared" si="80"/>
        <v>17.95</v>
      </c>
      <c r="H2581">
        <f t="shared" si="81"/>
        <v>11</v>
      </c>
      <c r="I2581" t="str">
        <f>IFERROR(VLOOKUP(tblOrders[[#This Row],[item_id]],Raw_Menu!$A$2:$D$33,3,FALSE),"Unknown")</f>
        <v>Italian</v>
      </c>
    </row>
    <row r="2582" spans="1:9" x14ac:dyDescent="0.25">
      <c r="A2582">
        <v>2581</v>
      </c>
      <c r="B2582">
        <v>1142</v>
      </c>
      <c r="C2582" s="1">
        <v>44946</v>
      </c>
      <c r="D2582" s="2">
        <v>0.48388888888888892</v>
      </c>
      <c r="E2582">
        <v>120</v>
      </c>
      <c r="F2582" s="5">
        <f>IFERROR(VLOOKUP(E2582,Raw_Menu!$A$2:$D$33,4,FALSE),0)</f>
        <v>13.95</v>
      </c>
      <c r="G2582" s="5">
        <f t="shared" si="80"/>
        <v>13.95</v>
      </c>
      <c r="H2582">
        <f t="shared" si="81"/>
        <v>11</v>
      </c>
      <c r="I2582" t="str">
        <f>IFERROR(VLOOKUP(tblOrders[[#This Row],[item_id]],Raw_Menu!$A$2:$D$33,3,FALSE),"Unknown")</f>
        <v>Mexican</v>
      </c>
    </row>
    <row r="2583" spans="1:9" x14ac:dyDescent="0.25">
      <c r="A2583">
        <v>2582</v>
      </c>
      <c r="B2583">
        <v>1143</v>
      </c>
      <c r="C2583" s="1">
        <v>44946</v>
      </c>
      <c r="D2583" s="2">
        <v>0.48440972222222223</v>
      </c>
      <c r="E2583">
        <v>107</v>
      </c>
      <c r="F2583" s="5">
        <f>IFERROR(VLOOKUP(E2583,Raw_Menu!$A$2:$D$33,4,FALSE),0)</f>
        <v>16.5</v>
      </c>
      <c r="G2583" s="5">
        <f t="shared" si="80"/>
        <v>16.5</v>
      </c>
      <c r="H2583">
        <f t="shared" si="81"/>
        <v>11</v>
      </c>
      <c r="I2583" t="str">
        <f>IFERROR(VLOOKUP(tblOrders[[#This Row],[item_id]],Raw_Menu!$A$2:$D$33,3,FALSE),"Unknown")</f>
        <v>Asian</v>
      </c>
    </row>
    <row r="2584" spans="1:9" x14ac:dyDescent="0.25">
      <c r="A2584">
        <v>2583</v>
      </c>
      <c r="B2584">
        <v>1143</v>
      </c>
      <c r="C2584" s="1">
        <v>44946</v>
      </c>
      <c r="D2584" s="2">
        <v>0.48440972222222223</v>
      </c>
      <c r="E2584">
        <v>124</v>
      </c>
      <c r="F2584" s="5">
        <f>IFERROR(VLOOKUP(E2584,Raw_Menu!$A$2:$D$33,4,FALSE),0)</f>
        <v>14.5</v>
      </c>
      <c r="G2584" s="5">
        <f t="shared" si="80"/>
        <v>14.5</v>
      </c>
      <c r="H2584">
        <f t="shared" si="81"/>
        <v>11</v>
      </c>
      <c r="I2584" t="str">
        <f>IFERROR(VLOOKUP(tblOrders[[#This Row],[item_id]],Raw_Menu!$A$2:$D$33,3,FALSE),"Unknown")</f>
        <v>Italian</v>
      </c>
    </row>
    <row r="2585" spans="1:9" x14ac:dyDescent="0.25">
      <c r="A2585">
        <v>2584</v>
      </c>
      <c r="B2585">
        <v>1143</v>
      </c>
      <c r="C2585" s="1">
        <v>44946</v>
      </c>
      <c r="D2585" s="2">
        <v>0.48440972222222223</v>
      </c>
      <c r="E2585">
        <v>117</v>
      </c>
      <c r="F2585" s="5">
        <f>IFERROR(VLOOKUP(E2585,Raw_Menu!$A$2:$D$33,4,FALSE),0)</f>
        <v>12.95</v>
      </c>
      <c r="G2585" s="5">
        <f t="shared" si="80"/>
        <v>12.95</v>
      </c>
      <c r="H2585">
        <f t="shared" si="81"/>
        <v>11</v>
      </c>
      <c r="I2585" t="str">
        <f>IFERROR(VLOOKUP(tblOrders[[#This Row],[item_id]],Raw_Menu!$A$2:$D$33,3,FALSE),"Unknown")</f>
        <v>Mexican</v>
      </c>
    </row>
    <row r="2586" spans="1:9" x14ac:dyDescent="0.25">
      <c r="A2586">
        <v>2585</v>
      </c>
      <c r="B2586">
        <v>1144</v>
      </c>
      <c r="C2586" s="1">
        <v>44946</v>
      </c>
      <c r="D2586" s="2">
        <v>0.50163194444444448</v>
      </c>
      <c r="E2586">
        <v>129</v>
      </c>
      <c r="F2586" s="5">
        <f>IFERROR(VLOOKUP(E2586,Raw_Menu!$A$2:$D$33,4,FALSE),0)</f>
        <v>15.5</v>
      </c>
      <c r="G2586" s="5">
        <f t="shared" si="80"/>
        <v>15.5</v>
      </c>
      <c r="H2586">
        <f t="shared" si="81"/>
        <v>12</v>
      </c>
      <c r="I2586" t="str">
        <f>IFERROR(VLOOKUP(tblOrders[[#This Row],[item_id]],Raw_Menu!$A$2:$D$33,3,FALSE),"Unknown")</f>
        <v>Italian</v>
      </c>
    </row>
    <row r="2587" spans="1:9" x14ac:dyDescent="0.25">
      <c r="A2587">
        <v>2586</v>
      </c>
      <c r="B2587">
        <v>1144</v>
      </c>
      <c r="C2587" s="1">
        <v>44946</v>
      </c>
      <c r="D2587" s="2">
        <v>0.50163194444444448</v>
      </c>
      <c r="E2587">
        <v>119</v>
      </c>
      <c r="F2587" s="5">
        <f>IFERROR(VLOOKUP(E2587,Raw_Menu!$A$2:$D$33,4,FALSE),0)</f>
        <v>11.95</v>
      </c>
      <c r="G2587" s="5">
        <f t="shared" si="80"/>
        <v>11.95</v>
      </c>
      <c r="H2587">
        <f t="shared" si="81"/>
        <v>12</v>
      </c>
      <c r="I2587" t="str">
        <f>IFERROR(VLOOKUP(tblOrders[[#This Row],[item_id]],Raw_Menu!$A$2:$D$33,3,FALSE),"Unknown")</f>
        <v>Mexican</v>
      </c>
    </row>
    <row r="2588" spans="1:9" x14ac:dyDescent="0.25">
      <c r="A2588">
        <v>2587</v>
      </c>
      <c r="B2588">
        <v>1145</v>
      </c>
      <c r="C2588" s="1">
        <v>44946</v>
      </c>
      <c r="D2588" s="2">
        <v>0.50295138888888891</v>
      </c>
      <c r="E2588">
        <v>104</v>
      </c>
      <c r="F2588" s="5">
        <f>IFERROR(VLOOKUP(E2588,Raw_Menu!$A$2:$D$33,4,FALSE),0)</f>
        <v>10.5</v>
      </c>
      <c r="G2588" s="5">
        <f t="shared" si="80"/>
        <v>10.5</v>
      </c>
      <c r="H2588">
        <f t="shared" si="81"/>
        <v>12</v>
      </c>
      <c r="I2588" t="str">
        <f>IFERROR(VLOOKUP(tblOrders[[#This Row],[item_id]],Raw_Menu!$A$2:$D$33,3,FALSE),"Unknown")</f>
        <v>American</v>
      </c>
    </row>
    <row r="2589" spans="1:9" x14ac:dyDescent="0.25">
      <c r="A2589">
        <v>2588</v>
      </c>
      <c r="B2589">
        <v>1145</v>
      </c>
      <c r="C2589" s="1">
        <v>44946</v>
      </c>
      <c r="D2589" s="2">
        <v>0.50295138888888891</v>
      </c>
      <c r="E2589">
        <v>128</v>
      </c>
      <c r="F2589" s="5">
        <f>IFERROR(VLOOKUP(E2589,Raw_Menu!$A$2:$D$33,4,FALSE),0)</f>
        <v>15.5</v>
      </c>
      <c r="G2589" s="5">
        <f t="shared" si="80"/>
        <v>15.5</v>
      </c>
      <c r="H2589">
        <f t="shared" si="81"/>
        <v>12</v>
      </c>
      <c r="I2589" t="str">
        <f>IFERROR(VLOOKUP(tblOrders[[#This Row],[item_id]],Raw_Menu!$A$2:$D$33,3,FALSE),"Unknown")</f>
        <v>Italian</v>
      </c>
    </row>
    <row r="2590" spans="1:9" x14ac:dyDescent="0.25">
      <c r="A2590">
        <v>2589</v>
      </c>
      <c r="B2590">
        <v>1145</v>
      </c>
      <c r="C2590" s="1">
        <v>44946</v>
      </c>
      <c r="D2590" s="2">
        <v>0.50295138888888891</v>
      </c>
      <c r="E2590">
        <v>122</v>
      </c>
      <c r="F2590" s="5">
        <f>IFERROR(VLOOKUP(E2590,Raw_Menu!$A$2:$D$33,4,FALSE),0)</f>
        <v>7</v>
      </c>
      <c r="G2590" s="5">
        <f t="shared" si="80"/>
        <v>7</v>
      </c>
      <c r="H2590">
        <f t="shared" si="81"/>
        <v>12</v>
      </c>
      <c r="I2590" t="str">
        <f>IFERROR(VLOOKUP(tblOrders[[#This Row],[item_id]],Raw_Menu!$A$2:$D$33,3,FALSE),"Unknown")</f>
        <v>Mexican</v>
      </c>
    </row>
    <row r="2591" spans="1:9" x14ac:dyDescent="0.25">
      <c r="A2591">
        <v>2590</v>
      </c>
      <c r="B2591">
        <v>1145</v>
      </c>
      <c r="C2591" s="1">
        <v>44946</v>
      </c>
      <c r="D2591" s="2">
        <v>0.50295138888888891</v>
      </c>
      <c r="E2591">
        <v>123</v>
      </c>
      <c r="F2591" s="5">
        <f>IFERROR(VLOOKUP(E2591,Raw_Menu!$A$2:$D$33,4,FALSE),0)</f>
        <v>9</v>
      </c>
      <c r="G2591" s="5">
        <f t="shared" si="80"/>
        <v>9</v>
      </c>
      <c r="H2591">
        <f t="shared" si="81"/>
        <v>12</v>
      </c>
      <c r="I2591" t="str">
        <f>IFERROR(VLOOKUP(tblOrders[[#This Row],[item_id]],Raw_Menu!$A$2:$D$33,3,FALSE),"Unknown")</f>
        <v>Mexican</v>
      </c>
    </row>
    <row r="2592" spans="1:9" x14ac:dyDescent="0.25">
      <c r="A2592">
        <v>2591</v>
      </c>
      <c r="B2592">
        <v>1146</v>
      </c>
      <c r="C2592" s="1">
        <v>44946</v>
      </c>
      <c r="D2592" s="2">
        <v>0.5083333333333333</v>
      </c>
      <c r="E2592">
        <v>123</v>
      </c>
      <c r="F2592" s="5">
        <f>IFERROR(VLOOKUP(E2592,Raw_Menu!$A$2:$D$33,4,FALSE),0)</f>
        <v>9</v>
      </c>
      <c r="G2592" s="5">
        <f t="shared" si="80"/>
        <v>9</v>
      </c>
      <c r="H2592">
        <f t="shared" si="81"/>
        <v>12</v>
      </c>
      <c r="I2592" t="str">
        <f>IFERROR(VLOOKUP(tblOrders[[#This Row],[item_id]],Raw_Menu!$A$2:$D$33,3,FALSE),"Unknown")</f>
        <v>Mexican</v>
      </c>
    </row>
    <row r="2593" spans="1:9" x14ac:dyDescent="0.25">
      <c r="A2593">
        <v>2592</v>
      </c>
      <c r="B2593">
        <v>1147</v>
      </c>
      <c r="C2593" s="1">
        <v>44946</v>
      </c>
      <c r="D2593" s="2">
        <v>0.50862268518518516</v>
      </c>
      <c r="E2593">
        <v>121</v>
      </c>
      <c r="F2593" s="5">
        <f>IFERROR(VLOOKUP(E2593,Raw_Menu!$A$2:$D$33,4,FALSE),0)</f>
        <v>10.5</v>
      </c>
      <c r="G2593" s="5">
        <f t="shared" si="80"/>
        <v>10.5</v>
      </c>
      <c r="H2593">
        <f t="shared" si="81"/>
        <v>12</v>
      </c>
      <c r="I2593" t="str">
        <f>IFERROR(VLOOKUP(tblOrders[[#This Row],[item_id]],Raw_Menu!$A$2:$D$33,3,FALSE),"Unknown")</f>
        <v>Mexican</v>
      </c>
    </row>
    <row r="2594" spans="1:9" x14ac:dyDescent="0.25">
      <c r="A2594">
        <v>2593</v>
      </c>
      <c r="B2594">
        <v>1148</v>
      </c>
      <c r="C2594" s="1">
        <v>44946</v>
      </c>
      <c r="D2594" s="2">
        <v>0.5122916666666667</v>
      </c>
      <c r="E2594">
        <v>107</v>
      </c>
      <c r="F2594" s="5">
        <f>IFERROR(VLOOKUP(E2594,Raw_Menu!$A$2:$D$33,4,FALSE),0)</f>
        <v>16.5</v>
      </c>
      <c r="G2594" s="5">
        <f t="shared" si="80"/>
        <v>16.5</v>
      </c>
      <c r="H2594">
        <f t="shared" si="81"/>
        <v>12</v>
      </c>
      <c r="I2594" t="str">
        <f>IFERROR(VLOOKUP(tblOrders[[#This Row],[item_id]],Raw_Menu!$A$2:$D$33,3,FALSE),"Unknown")</f>
        <v>Asian</v>
      </c>
    </row>
    <row r="2595" spans="1:9" x14ac:dyDescent="0.25">
      <c r="A2595">
        <v>2594</v>
      </c>
      <c r="B2595">
        <v>1148</v>
      </c>
      <c r="C2595" s="1">
        <v>44946</v>
      </c>
      <c r="D2595" s="2">
        <v>0.5122916666666667</v>
      </c>
      <c r="E2595">
        <v>117</v>
      </c>
      <c r="F2595" s="5">
        <f>IFERROR(VLOOKUP(E2595,Raw_Menu!$A$2:$D$33,4,FALSE),0)</f>
        <v>12.95</v>
      </c>
      <c r="G2595" s="5">
        <f t="shared" si="80"/>
        <v>12.95</v>
      </c>
      <c r="H2595">
        <f t="shared" si="81"/>
        <v>12</v>
      </c>
      <c r="I2595" t="str">
        <f>IFERROR(VLOOKUP(tblOrders[[#This Row],[item_id]],Raw_Menu!$A$2:$D$33,3,FALSE),"Unknown")</f>
        <v>Mexican</v>
      </c>
    </row>
    <row r="2596" spans="1:9" x14ac:dyDescent="0.25">
      <c r="A2596">
        <v>2595</v>
      </c>
      <c r="B2596">
        <v>1149</v>
      </c>
      <c r="C2596" s="1">
        <v>44946</v>
      </c>
      <c r="D2596" s="2">
        <v>0.51575231481481476</v>
      </c>
      <c r="E2596">
        <v>126</v>
      </c>
      <c r="F2596" s="5">
        <f>IFERROR(VLOOKUP(E2596,Raw_Menu!$A$2:$D$33,4,FALSE),0)</f>
        <v>14.5</v>
      </c>
      <c r="G2596" s="5">
        <f t="shared" si="80"/>
        <v>14.5</v>
      </c>
      <c r="H2596">
        <f t="shared" si="81"/>
        <v>12</v>
      </c>
      <c r="I2596" t="str">
        <f>IFERROR(VLOOKUP(tblOrders[[#This Row],[item_id]],Raw_Menu!$A$2:$D$33,3,FALSE),"Unknown")</f>
        <v>Italian</v>
      </c>
    </row>
    <row r="2597" spans="1:9" x14ac:dyDescent="0.25">
      <c r="A2597">
        <v>2596</v>
      </c>
      <c r="B2597">
        <v>1149</v>
      </c>
      <c r="C2597" s="1">
        <v>44946</v>
      </c>
      <c r="D2597" s="2">
        <v>0.51575231481481476</v>
      </c>
      <c r="E2597">
        <v>119</v>
      </c>
      <c r="F2597" s="5">
        <f>IFERROR(VLOOKUP(E2597,Raw_Menu!$A$2:$D$33,4,FALSE),0)</f>
        <v>11.95</v>
      </c>
      <c r="G2597" s="5">
        <f t="shared" si="80"/>
        <v>11.95</v>
      </c>
      <c r="H2597">
        <f t="shared" si="81"/>
        <v>12</v>
      </c>
      <c r="I2597" t="str">
        <f>IFERROR(VLOOKUP(tblOrders[[#This Row],[item_id]],Raw_Menu!$A$2:$D$33,3,FALSE),"Unknown")</f>
        <v>Mexican</v>
      </c>
    </row>
    <row r="2598" spans="1:9" x14ac:dyDescent="0.25">
      <c r="A2598">
        <v>2597</v>
      </c>
      <c r="B2598">
        <v>1150</v>
      </c>
      <c r="C2598" s="1">
        <v>44946</v>
      </c>
      <c r="D2598" s="2">
        <v>0.52714120370370365</v>
      </c>
      <c r="E2598">
        <v>102</v>
      </c>
      <c r="F2598" s="5">
        <f>IFERROR(VLOOKUP(E2598,Raw_Menu!$A$2:$D$33,4,FALSE),0)</f>
        <v>13.95</v>
      </c>
      <c r="G2598" s="5">
        <f t="shared" si="80"/>
        <v>13.95</v>
      </c>
      <c r="H2598">
        <f t="shared" si="81"/>
        <v>12</v>
      </c>
      <c r="I2598" t="str">
        <f>IFERROR(VLOOKUP(tblOrders[[#This Row],[item_id]],Raw_Menu!$A$2:$D$33,3,FALSE),"Unknown")</f>
        <v>American</v>
      </c>
    </row>
    <row r="2599" spans="1:9" x14ac:dyDescent="0.25">
      <c r="A2599">
        <v>2598</v>
      </c>
      <c r="B2599">
        <v>1150</v>
      </c>
      <c r="C2599" s="1">
        <v>44946</v>
      </c>
      <c r="D2599" s="2">
        <v>0.52714120370370365</v>
      </c>
      <c r="E2599">
        <v>104</v>
      </c>
      <c r="F2599" s="5">
        <f>IFERROR(VLOOKUP(E2599,Raw_Menu!$A$2:$D$33,4,FALSE),0)</f>
        <v>10.5</v>
      </c>
      <c r="G2599" s="5">
        <f t="shared" si="80"/>
        <v>10.5</v>
      </c>
      <c r="H2599">
        <f t="shared" si="81"/>
        <v>12</v>
      </c>
      <c r="I2599" t="str">
        <f>IFERROR(VLOOKUP(tblOrders[[#This Row],[item_id]],Raw_Menu!$A$2:$D$33,3,FALSE),"Unknown")</f>
        <v>American</v>
      </c>
    </row>
    <row r="2600" spans="1:9" x14ac:dyDescent="0.25">
      <c r="A2600">
        <v>2599</v>
      </c>
      <c r="B2600">
        <v>1150</v>
      </c>
      <c r="C2600" s="1">
        <v>44946</v>
      </c>
      <c r="D2600" s="2">
        <v>0.52714120370370365</v>
      </c>
      <c r="E2600">
        <v>108</v>
      </c>
      <c r="F2600" s="5">
        <f>IFERROR(VLOOKUP(E2600,Raw_Menu!$A$2:$D$33,4,FALSE),0)</f>
        <v>14.5</v>
      </c>
      <c r="G2600" s="5">
        <f t="shared" si="80"/>
        <v>14.5</v>
      </c>
      <c r="H2600">
        <f t="shared" si="81"/>
        <v>12</v>
      </c>
      <c r="I2600" t="str">
        <f>IFERROR(VLOOKUP(tblOrders[[#This Row],[item_id]],Raw_Menu!$A$2:$D$33,3,FALSE),"Unknown")</f>
        <v>Asian</v>
      </c>
    </row>
    <row r="2601" spans="1:9" x14ac:dyDescent="0.25">
      <c r="A2601">
        <v>2600</v>
      </c>
      <c r="B2601">
        <v>1150</v>
      </c>
      <c r="C2601" s="1">
        <v>44946</v>
      </c>
      <c r="D2601" s="2">
        <v>0.52714120370370365</v>
      </c>
      <c r="E2601">
        <v>108</v>
      </c>
      <c r="F2601" s="5">
        <f>IFERROR(VLOOKUP(E2601,Raw_Menu!$A$2:$D$33,4,FALSE),0)</f>
        <v>14.5</v>
      </c>
      <c r="G2601" s="5">
        <f t="shared" si="80"/>
        <v>14.5</v>
      </c>
      <c r="H2601">
        <f t="shared" si="81"/>
        <v>12</v>
      </c>
      <c r="I2601" t="str">
        <f>IFERROR(VLOOKUP(tblOrders[[#This Row],[item_id]],Raw_Menu!$A$2:$D$33,3,FALSE),"Unknown")</f>
        <v>Asian</v>
      </c>
    </row>
    <row r="2602" spans="1:9" x14ac:dyDescent="0.25">
      <c r="A2602">
        <v>2601</v>
      </c>
      <c r="B2602">
        <v>1150</v>
      </c>
      <c r="C2602" s="1">
        <v>44946</v>
      </c>
      <c r="D2602" s="2">
        <v>0.52714120370370365</v>
      </c>
      <c r="E2602">
        <v>124</v>
      </c>
      <c r="F2602" s="5">
        <f>IFERROR(VLOOKUP(E2602,Raw_Menu!$A$2:$D$33,4,FALSE),0)</f>
        <v>14.5</v>
      </c>
      <c r="G2602" s="5">
        <f t="shared" si="80"/>
        <v>14.5</v>
      </c>
      <c r="H2602">
        <f t="shared" si="81"/>
        <v>12</v>
      </c>
      <c r="I2602" t="str">
        <f>IFERROR(VLOOKUP(tblOrders[[#This Row],[item_id]],Raw_Menu!$A$2:$D$33,3,FALSE),"Unknown")</f>
        <v>Italian</v>
      </c>
    </row>
    <row r="2603" spans="1:9" x14ac:dyDescent="0.25">
      <c r="A2603">
        <v>2602</v>
      </c>
      <c r="B2603">
        <v>1150</v>
      </c>
      <c r="C2603" s="1">
        <v>44946</v>
      </c>
      <c r="D2603" s="2">
        <v>0.52714120370370365</v>
      </c>
      <c r="E2603">
        <v>126</v>
      </c>
      <c r="F2603" s="5">
        <f>IFERROR(VLOOKUP(E2603,Raw_Menu!$A$2:$D$33,4,FALSE),0)</f>
        <v>14.5</v>
      </c>
      <c r="G2603" s="5">
        <f t="shared" si="80"/>
        <v>14.5</v>
      </c>
      <c r="H2603">
        <f t="shared" si="81"/>
        <v>12</v>
      </c>
      <c r="I2603" t="str">
        <f>IFERROR(VLOOKUP(tblOrders[[#This Row],[item_id]],Raw_Menu!$A$2:$D$33,3,FALSE),"Unknown")</f>
        <v>Italian</v>
      </c>
    </row>
    <row r="2604" spans="1:9" x14ac:dyDescent="0.25">
      <c r="A2604">
        <v>2603</v>
      </c>
      <c r="B2604">
        <v>1150</v>
      </c>
      <c r="C2604" s="1">
        <v>44946</v>
      </c>
      <c r="D2604" s="2">
        <v>0.52714120370370365</v>
      </c>
      <c r="E2604">
        <v>117</v>
      </c>
      <c r="F2604" s="5">
        <f>IFERROR(VLOOKUP(E2604,Raw_Menu!$A$2:$D$33,4,FALSE),0)</f>
        <v>12.95</v>
      </c>
      <c r="G2604" s="5">
        <f t="shared" si="80"/>
        <v>12.95</v>
      </c>
      <c r="H2604">
        <f t="shared" si="81"/>
        <v>12</v>
      </c>
      <c r="I2604" t="str">
        <f>IFERROR(VLOOKUP(tblOrders[[#This Row],[item_id]],Raw_Menu!$A$2:$D$33,3,FALSE),"Unknown")</f>
        <v>Mexican</v>
      </c>
    </row>
    <row r="2605" spans="1:9" x14ac:dyDescent="0.25">
      <c r="A2605">
        <v>2604</v>
      </c>
      <c r="B2605">
        <v>1150</v>
      </c>
      <c r="C2605" s="1">
        <v>44946</v>
      </c>
      <c r="D2605" s="2">
        <v>0.52714120370370365</v>
      </c>
      <c r="E2605">
        <v>111</v>
      </c>
      <c r="F2605" s="5">
        <f>IFERROR(VLOOKUP(E2605,Raw_Menu!$A$2:$D$33,4,FALSE),0)</f>
        <v>11.95</v>
      </c>
      <c r="G2605" s="5">
        <f t="shared" si="80"/>
        <v>11.95</v>
      </c>
      <c r="H2605">
        <f t="shared" si="81"/>
        <v>12</v>
      </c>
      <c r="I2605" t="str">
        <f>IFERROR(VLOOKUP(tblOrders[[#This Row],[item_id]],Raw_Menu!$A$2:$D$33,3,FALSE),"Unknown")</f>
        <v>Asian</v>
      </c>
    </row>
    <row r="2606" spans="1:9" x14ac:dyDescent="0.25">
      <c r="A2606">
        <v>2605</v>
      </c>
      <c r="B2606">
        <v>1150</v>
      </c>
      <c r="C2606" s="1">
        <v>44946</v>
      </c>
      <c r="D2606" s="2">
        <v>0.52714120370370365</v>
      </c>
      <c r="E2606">
        <v>111</v>
      </c>
      <c r="F2606" s="5">
        <f>IFERROR(VLOOKUP(E2606,Raw_Menu!$A$2:$D$33,4,FALSE),0)</f>
        <v>11.95</v>
      </c>
      <c r="G2606" s="5">
        <f t="shared" si="80"/>
        <v>11.95</v>
      </c>
      <c r="H2606">
        <f t="shared" si="81"/>
        <v>12</v>
      </c>
      <c r="I2606" t="str">
        <f>IFERROR(VLOOKUP(tblOrders[[#This Row],[item_id]],Raw_Menu!$A$2:$D$33,3,FALSE),"Unknown")</f>
        <v>Asian</v>
      </c>
    </row>
    <row r="2607" spans="1:9" x14ac:dyDescent="0.25">
      <c r="A2607">
        <v>2606</v>
      </c>
      <c r="B2607">
        <v>1150</v>
      </c>
      <c r="C2607" s="1">
        <v>44946</v>
      </c>
      <c r="D2607" s="2">
        <v>0.52714120370370365</v>
      </c>
      <c r="E2607">
        <v>121</v>
      </c>
      <c r="F2607" s="5">
        <f>IFERROR(VLOOKUP(E2607,Raw_Menu!$A$2:$D$33,4,FALSE),0)</f>
        <v>10.5</v>
      </c>
      <c r="G2607" s="5">
        <f t="shared" si="80"/>
        <v>10.5</v>
      </c>
      <c r="H2607">
        <f t="shared" si="81"/>
        <v>12</v>
      </c>
      <c r="I2607" t="str">
        <f>IFERROR(VLOOKUP(tblOrders[[#This Row],[item_id]],Raw_Menu!$A$2:$D$33,3,FALSE),"Unknown")</f>
        <v>Mexican</v>
      </c>
    </row>
    <row r="2608" spans="1:9" x14ac:dyDescent="0.25">
      <c r="A2608">
        <v>2607</v>
      </c>
      <c r="B2608">
        <v>1150</v>
      </c>
      <c r="C2608" s="1">
        <v>44946</v>
      </c>
      <c r="D2608" s="2">
        <v>0.52714120370370365</v>
      </c>
      <c r="E2608">
        <v>105</v>
      </c>
      <c r="F2608" s="5">
        <f>IFERROR(VLOOKUP(E2608,Raw_Menu!$A$2:$D$33,4,FALSE),0)</f>
        <v>7</v>
      </c>
      <c r="G2608" s="5">
        <f t="shared" si="80"/>
        <v>7</v>
      </c>
      <c r="H2608">
        <f t="shared" si="81"/>
        <v>12</v>
      </c>
      <c r="I2608" t="str">
        <f>IFERROR(VLOOKUP(tblOrders[[#This Row],[item_id]],Raw_Menu!$A$2:$D$33,3,FALSE),"Unknown")</f>
        <v>American</v>
      </c>
    </row>
    <row r="2609" spans="1:9" x14ac:dyDescent="0.25">
      <c r="A2609">
        <v>2608</v>
      </c>
      <c r="B2609">
        <v>1150</v>
      </c>
      <c r="C2609" s="1">
        <v>44946</v>
      </c>
      <c r="D2609" s="2">
        <v>0.52714120370370365</v>
      </c>
      <c r="E2609">
        <v>106</v>
      </c>
      <c r="F2609" s="5">
        <f>IFERROR(VLOOKUP(E2609,Raw_Menu!$A$2:$D$33,4,FALSE),0)</f>
        <v>7</v>
      </c>
      <c r="G2609" s="5">
        <f t="shared" si="80"/>
        <v>7</v>
      </c>
      <c r="H2609">
        <f t="shared" si="81"/>
        <v>12</v>
      </c>
      <c r="I2609" t="str">
        <f>IFERROR(VLOOKUP(tblOrders[[#This Row],[item_id]],Raw_Menu!$A$2:$D$33,3,FALSE),"Unknown")</f>
        <v>American</v>
      </c>
    </row>
    <row r="2610" spans="1:9" x14ac:dyDescent="0.25">
      <c r="A2610">
        <v>2609</v>
      </c>
      <c r="B2610">
        <v>1151</v>
      </c>
      <c r="C2610" s="1">
        <v>44946</v>
      </c>
      <c r="D2610" s="2">
        <v>0.53027777777777774</v>
      </c>
      <c r="E2610">
        <v>125</v>
      </c>
      <c r="F2610" s="5">
        <f>IFERROR(VLOOKUP(E2610,Raw_Menu!$A$2:$D$33,4,FALSE),0)</f>
        <v>17.95</v>
      </c>
      <c r="G2610" s="5">
        <f t="shared" si="80"/>
        <v>17.95</v>
      </c>
      <c r="H2610">
        <f t="shared" si="81"/>
        <v>12</v>
      </c>
      <c r="I2610" t="str">
        <f>IFERROR(VLOOKUP(tblOrders[[#This Row],[item_id]],Raw_Menu!$A$2:$D$33,3,FALSE),"Unknown")</f>
        <v>Italian</v>
      </c>
    </row>
    <row r="2611" spans="1:9" x14ac:dyDescent="0.25">
      <c r="A2611">
        <v>2610</v>
      </c>
      <c r="B2611">
        <v>1152</v>
      </c>
      <c r="C2611" s="1">
        <v>44946</v>
      </c>
      <c r="D2611" s="2">
        <v>0.53082175925925923</v>
      </c>
      <c r="E2611">
        <v>103</v>
      </c>
      <c r="F2611" s="5">
        <f>IFERROR(VLOOKUP(E2611,Raw_Menu!$A$2:$D$33,4,FALSE),0)</f>
        <v>9</v>
      </c>
      <c r="G2611" s="5">
        <f t="shared" si="80"/>
        <v>9</v>
      </c>
      <c r="H2611">
        <f t="shared" si="81"/>
        <v>12</v>
      </c>
      <c r="I2611" t="str">
        <f>IFERROR(VLOOKUP(tblOrders[[#This Row],[item_id]],Raw_Menu!$A$2:$D$33,3,FALSE),"Unknown")</f>
        <v>American</v>
      </c>
    </row>
    <row r="2612" spans="1:9" x14ac:dyDescent="0.25">
      <c r="A2612">
        <v>2611</v>
      </c>
      <c r="B2612">
        <v>1153</v>
      </c>
      <c r="C2612" s="1">
        <v>44946</v>
      </c>
      <c r="D2612" s="2">
        <v>0.53923611111111114</v>
      </c>
      <c r="E2612">
        <v>107</v>
      </c>
      <c r="F2612" s="5">
        <f>IFERROR(VLOOKUP(E2612,Raw_Menu!$A$2:$D$33,4,FALSE),0)</f>
        <v>16.5</v>
      </c>
      <c r="G2612" s="5">
        <f t="shared" si="80"/>
        <v>16.5</v>
      </c>
      <c r="H2612">
        <f t="shared" si="81"/>
        <v>12</v>
      </c>
      <c r="I2612" t="str">
        <f>IFERROR(VLOOKUP(tblOrders[[#This Row],[item_id]],Raw_Menu!$A$2:$D$33,3,FALSE),"Unknown")</f>
        <v>Asian</v>
      </c>
    </row>
    <row r="2613" spans="1:9" x14ac:dyDescent="0.25">
      <c r="A2613">
        <v>2612</v>
      </c>
      <c r="B2613">
        <v>1153</v>
      </c>
      <c r="C2613" s="1">
        <v>44946</v>
      </c>
      <c r="D2613" s="2">
        <v>0.53923611111111114</v>
      </c>
      <c r="E2613">
        <v>108</v>
      </c>
      <c r="F2613" s="5">
        <f>IFERROR(VLOOKUP(E2613,Raw_Menu!$A$2:$D$33,4,FALSE),0)</f>
        <v>14.5</v>
      </c>
      <c r="G2613" s="5">
        <f t="shared" si="80"/>
        <v>14.5</v>
      </c>
      <c r="H2613">
        <f t="shared" si="81"/>
        <v>12</v>
      </c>
      <c r="I2613" t="str">
        <f>IFERROR(VLOOKUP(tblOrders[[#This Row],[item_id]],Raw_Menu!$A$2:$D$33,3,FALSE),"Unknown")</f>
        <v>Asian</v>
      </c>
    </row>
    <row r="2614" spans="1:9" x14ac:dyDescent="0.25">
      <c r="A2614">
        <v>2613</v>
      </c>
      <c r="B2614">
        <v>1153</v>
      </c>
      <c r="C2614" s="1">
        <v>44946</v>
      </c>
      <c r="D2614" s="2">
        <v>0.53923611111111114</v>
      </c>
      <c r="E2614">
        <v>124</v>
      </c>
      <c r="F2614" s="5">
        <f>IFERROR(VLOOKUP(E2614,Raw_Menu!$A$2:$D$33,4,FALSE),0)</f>
        <v>14.5</v>
      </c>
      <c r="G2614" s="5">
        <f t="shared" si="80"/>
        <v>14.5</v>
      </c>
      <c r="H2614">
        <f t="shared" si="81"/>
        <v>12</v>
      </c>
      <c r="I2614" t="str">
        <f>IFERROR(VLOOKUP(tblOrders[[#This Row],[item_id]],Raw_Menu!$A$2:$D$33,3,FALSE),"Unknown")</f>
        <v>Italian</v>
      </c>
    </row>
    <row r="2615" spans="1:9" x14ac:dyDescent="0.25">
      <c r="A2615">
        <v>2614</v>
      </c>
      <c r="B2615">
        <v>1153</v>
      </c>
      <c r="C2615" s="1">
        <v>44946</v>
      </c>
      <c r="D2615" s="2">
        <v>0.53923611111111114</v>
      </c>
      <c r="E2615">
        <v>110</v>
      </c>
      <c r="F2615" s="5">
        <f>IFERROR(VLOOKUP(E2615,Raw_Menu!$A$2:$D$33,4,FALSE),0)</f>
        <v>17.95</v>
      </c>
      <c r="G2615" s="5">
        <f t="shared" si="80"/>
        <v>17.95</v>
      </c>
      <c r="H2615">
        <f t="shared" si="81"/>
        <v>12</v>
      </c>
      <c r="I2615" t="str">
        <f>IFERROR(VLOOKUP(tblOrders[[#This Row],[item_id]],Raw_Menu!$A$2:$D$33,3,FALSE),"Unknown")</f>
        <v>Asian</v>
      </c>
    </row>
    <row r="2616" spans="1:9" x14ac:dyDescent="0.25">
      <c r="A2616">
        <v>2615</v>
      </c>
      <c r="B2616">
        <v>1153</v>
      </c>
      <c r="C2616" s="1">
        <v>44946</v>
      </c>
      <c r="D2616" s="2">
        <v>0.53923611111111114</v>
      </c>
      <c r="E2616">
        <v>117</v>
      </c>
      <c r="F2616" s="5">
        <f>IFERROR(VLOOKUP(E2616,Raw_Menu!$A$2:$D$33,4,FALSE),0)</f>
        <v>12.95</v>
      </c>
      <c r="G2616" s="5">
        <f t="shared" si="80"/>
        <v>12.95</v>
      </c>
      <c r="H2616">
        <f t="shared" si="81"/>
        <v>12</v>
      </c>
      <c r="I2616" t="str">
        <f>IFERROR(VLOOKUP(tblOrders[[#This Row],[item_id]],Raw_Menu!$A$2:$D$33,3,FALSE),"Unknown")</f>
        <v>Mexican</v>
      </c>
    </row>
    <row r="2617" spans="1:9" x14ac:dyDescent="0.25">
      <c r="A2617">
        <v>2616</v>
      </c>
      <c r="B2617">
        <v>1153</v>
      </c>
      <c r="C2617" s="1">
        <v>44946</v>
      </c>
      <c r="D2617" s="2">
        <v>0.53923611111111114</v>
      </c>
      <c r="E2617">
        <v>111</v>
      </c>
      <c r="F2617" s="5">
        <f>IFERROR(VLOOKUP(E2617,Raw_Menu!$A$2:$D$33,4,FALSE),0)</f>
        <v>11.95</v>
      </c>
      <c r="G2617" s="5">
        <f t="shared" si="80"/>
        <v>11.95</v>
      </c>
      <c r="H2617">
        <f t="shared" si="81"/>
        <v>12</v>
      </c>
      <c r="I2617" t="str">
        <f>IFERROR(VLOOKUP(tblOrders[[#This Row],[item_id]],Raw_Menu!$A$2:$D$33,3,FALSE),"Unknown")</f>
        <v>Asian</v>
      </c>
    </row>
    <row r="2618" spans="1:9" x14ac:dyDescent="0.25">
      <c r="A2618">
        <v>2617</v>
      </c>
      <c r="B2618">
        <v>1153</v>
      </c>
      <c r="C2618" s="1">
        <v>44946</v>
      </c>
      <c r="D2618" s="2">
        <v>0.53923611111111114</v>
      </c>
      <c r="E2618">
        <v>118</v>
      </c>
      <c r="F2618" s="5">
        <f>IFERROR(VLOOKUP(E2618,Raw_Menu!$A$2:$D$33,4,FALSE),0)</f>
        <v>14.95</v>
      </c>
      <c r="G2618" s="5">
        <f t="shared" si="80"/>
        <v>14.95</v>
      </c>
      <c r="H2618">
        <f t="shared" si="81"/>
        <v>12</v>
      </c>
      <c r="I2618" t="str">
        <f>IFERROR(VLOOKUP(tblOrders[[#This Row],[item_id]],Raw_Menu!$A$2:$D$33,3,FALSE),"Unknown")</f>
        <v>Mexican</v>
      </c>
    </row>
    <row r="2619" spans="1:9" x14ac:dyDescent="0.25">
      <c r="A2619">
        <v>2618</v>
      </c>
      <c r="B2619">
        <v>1153</v>
      </c>
      <c r="C2619" s="1">
        <v>44946</v>
      </c>
      <c r="D2619" s="2">
        <v>0.53923611111111114</v>
      </c>
      <c r="E2619">
        <v>120</v>
      </c>
      <c r="F2619" s="5">
        <f>IFERROR(VLOOKUP(E2619,Raw_Menu!$A$2:$D$33,4,FALSE),0)</f>
        <v>13.95</v>
      </c>
      <c r="G2619" s="5">
        <f t="shared" si="80"/>
        <v>13.95</v>
      </c>
      <c r="H2619">
        <f t="shared" si="81"/>
        <v>12</v>
      </c>
      <c r="I2619" t="str">
        <f>IFERROR(VLOOKUP(tblOrders[[#This Row],[item_id]],Raw_Menu!$A$2:$D$33,3,FALSE),"Unknown")</f>
        <v>Mexican</v>
      </c>
    </row>
    <row r="2620" spans="1:9" x14ac:dyDescent="0.25">
      <c r="A2620">
        <v>2619</v>
      </c>
      <c r="B2620">
        <v>1153</v>
      </c>
      <c r="C2620" s="1">
        <v>44946</v>
      </c>
      <c r="D2620" s="2">
        <v>0.53923611111111114</v>
      </c>
      <c r="E2620">
        <v>121</v>
      </c>
      <c r="F2620" s="5">
        <f>IFERROR(VLOOKUP(E2620,Raw_Menu!$A$2:$D$33,4,FALSE),0)</f>
        <v>10.5</v>
      </c>
      <c r="G2620" s="5">
        <f t="shared" si="80"/>
        <v>10.5</v>
      </c>
      <c r="H2620">
        <f t="shared" si="81"/>
        <v>12</v>
      </c>
      <c r="I2620" t="str">
        <f>IFERROR(VLOOKUP(tblOrders[[#This Row],[item_id]],Raw_Menu!$A$2:$D$33,3,FALSE),"Unknown")</f>
        <v>Mexican</v>
      </c>
    </row>
    <row r="2621" spans="1:9" x14ac:dyDescent="0.25">
      <c r="A2621">
        <v>2620</v>
      </c>
      <c r="B2621">
        <v>1153</v>
      </c>
      <c r="C2621" s="1">
        <v>44946</v>
      </c>
      <c r="D2621" s="2">
        <v>0.53923611111111114</v>
      </c>
      <c r="E2621">
        <v>105</v>
      </c>
      <c r="F2621" s="5">
        <f>IFERROR(VLOOKUP(E2621,Raw_Menu!$A$2:$D$33,4,FALSE),0)</f>
        <v>7</v>
      </c>
      <c r="G2621" s="5">
        <f t="shared" si="80"/>
        <v>7</v>
      </c>
      <c r="H2621">
        <f t="shared" si="81"/>
        <v>12</v>
      </c>
      <c r="I2621" t="str">
        <f>IFERROR(VLOOKUP(tblOrders[[#This Row],[item_id]],Raw_Menu!$A$2:$D$33,3,FALSE),"Unknown")</f>
        <v>American</v>
      </c>
    </row>
    <row r="2622" spans="1:9" x14ac:dyDescent="0.25">
      <c r="A2622">
        <v>2621</v>
      </c>
      <c r="B2622">
        <v>1153</v>
      </c>
      <c r="C2622" s="1">
        <v>44946</v>
      </c>
      <c r="D2622" s="2">
        <v>0.53923611111111114</v>
      </c>
      <c r="E2622">
        <v>122</v>
      </c>
      <c r="F2622" s="5">
        <f>IFERROR(VLOOKUP(E2622,Raw_Menu!$A$2:$D$33,4,FALSE),0)</f>
        <v>7</v>
      </c>
      <c r="G2622" s="5">
        <f t="shared" si="80"/>
        <v>7</v>
      </c>
      <c r="H2622">
        <f t="shared" si="81"/>
        <v>12</v>
      </c>
      <c r="I2622" t="str">
        <f>IFERROR(VLOOKUP(tblOrders[[#This Row],[item_id]],Raw_Menu!$A$2:$D$33,3,FALSE),"Unknown")</f>
        <v>Mexican</v>
      </c>
    </row>
    <row r="2623" spans="1:9" x14ac:dyDescent="0.25">
      <c r="A2623">
        <v>2622</v>
      </c>
      <c r="B2623">
        <v>1154</v>
      </c>
      <c r="C2623" s="1">
        <v>44946</v>
      </c>
      <c r="D2623" s="2">
        <v>0.541412037037037</v>
      </c>
      <c r="E2623">
        <v>124</v>
      </c>
      <c r="F2623" s="5">
        <f>IFERROR(VLOOKUP(E2623,Raw_Menu!$A$2:$D$33,4,FALSE),0)</f>
        <v>14.5</v>
      </c>
      <c r="G2623" s="5">
        <f t="shared" si="80"/>
        <v>14.5</v>
      </c>
      <c r="H2623">
        <f t="shared" si="81"/>
        <v>12</v>
      </c>
      <c r="I2623" t="str">
        <f>IFERROR(VLOOKUP(tblOrders[[#This Row],[item_id]],Raw_Menu!$A$2:$D$33,3,FALSE),"Unknown")</f>
        <v>Italian</v>
      </c>
    </row>
    <row r="2624" spans="1:9" x14ac:dyDescent="0.25">
      <c r="A2624">
        <v>2623</v>
      </c>
      <c r="B2624">
        <v>1154</v>
      </c>
      <c r="C2624" s="1">
        <v>44946</v>
      </c>
      <c r="D2624" s="2">
        <v>0.541412037037037</v>
      </c>
      <c r="E2624">
        <v>113</v>
      </c>
      <c r="F2624" s="5">
        <f>IFERROR(VLOOKUP(E2624,Raw_Menu!$A$2:$D$33,4,FALSE),0)</f>
        <v>5</v>
      </c>
      <c r="G2624" s="5">
        <f t="shared" si="80"/>
        <v>5</v>
      </c>
      <c r="H2624">
        <f t="shared" si="81"/>
        <v>12</v>
      </c>
      <c r="I2624" t="str">
        <f>IFERROR(VLOOKUP(tblOrders[[#This Row],[item_id]],Raw_Menu!$A$2:$D$33,3,FALSE),"Unknown")</f>
        <v>Asian</v>
      </c>
    </row>
    <row r="2625" spans="1:9" x14ac:dyDescent="0.25">
      <c r="A2625">
        <v>2624</v>
      </c>
      <c r="B2625">
        <v>1154</v>
      </c>
      <c r="C2625" s="1">
        <v>44946</v>
      </c>
      <c r="D2625" s="2">
        <v>0.541412037037037</v>
      </c>
      <c r="E2625">
        <v>119</v>
      </c>
      <c r="F2625" s="5">
        <f>IFERROR(VLOOKUP(E2625,Raw_Menu!$A$2:$D$33,4,FALSE),0)</f>
        <v>11.95</v>
      </c>
      <c r="G2625" s="5">
        <f t="shared" si="80"/>
        <v>11.95</v>
      </c>
      <c r="H2625">
        <f t="shared" si="81"/>
        <v>12</v>
      </c>
      <c r="I2625" t="str">
        <f>IFERROR(VLOOKUP(tblOrders[[#This Row],[item_id]],Raw_Menu!$A$2:$D$33,3,FALSE),"Unknown")</f>
        <v>Mexican</v>
      </c>
    </row>
    <row r="2626" spans="1:9" x14ac:dyDescent="0.25">
      <c r="A2626">
        <v>2625</v>
      </c>
      <c r="B2626">
        <v>1155</v>
      </c>
      <c r="C2626" s="1">
        <v>44946</v>
      </c>
      <c r="D2626" s="2">
        <v>0.54526620370370371</v>
      </c>
      <c r="E2626">
        <v>109</v>
      </c>
      <c r="F2626" s="5">
        <f>IFERROR(VLOOKUP(E2626,Raw_Menu!$A$2:$D$33,4,FALSE),0)</f>
        <v>17.95</v>
      </c>
      <c r="G2626" s="5">
        <f t="shared" ref="G2626:G2689" si="82">VALUE(F2626)</f>
        <v>17.95</v>
      </c>
      <c r="H2626">
        <f t="shared" ref="H2626:H2689" si="83">HOUR(D2626)</f>
        <v>13</v>
      </c>
      <c r="I2626" t="str">
        <f>IFERROR(VLOOKUP(tblOrders[[#This Row],[item_id]],Raw_Menu!$A$2:$D$33,3,FALSE),"Unknown")</f>
        <v>Asian</v>
      </c>
    </row>
    <row r="2627" spans="1:9" x14ac:dyDescent="0.25">
      <c r="A2627">
        <v>2626</v>
      </c>
      <c r="B2627">
        <v>1156</v>
      </c>
      <c r="C2627" s="1">
        <v>44946</v>
      </c>
      <c r="D2627" s="2">
        <v>0.55156249999999996</v>
      </c>
      <c r="E2627">
        <v>110</v>
      </c>
      <c r="F2627" s="5">
        <f>IFERROR(VLOOKUP(E2627,Raw_Menu!$A$2:$D$33,4,FALSE),0)</f>
        <v>17.95</v>
      </c>
      <c r="G2627" s="5">
        <f t="shared" si="82"/>
        <v>17.95</v>
      </c>
      <c r="H2627">
        <f t="shared" si="83"/>
        <v>13</v>
      </c>
      <c r="I2627" t="str">
        <f>IFERROR(VLOOKUP(tblOrders[[#This Row],[item_id]],Raw_Menu!$A$2:$D$33,3,FALSE),"Unknown")</f>
        <v>Asian</v>
      </c>
    </row>
    <row r="2628" spans="1:9" x14ac:dyDescent="0.25">
      <c r="A2628">
        <v>2627</v>
      </c>
      <c r="B2628">
        <v>1157</v>
      </c>
      <c r="C2628" s="1">
        <v>44946</v>
      </c>
      <c r="D2628" s="2">
        <v>0.55344907407407407</v>
      </c>
      <c r="E2628">
        <v>107</v>
      </c>
      <c r="F2628" s="5">
        <f>IFERROR(VLOOKUP(E2628,Raw_Menu!$A$2:$D$33,4,FALSE),0)</f>
        <v>16.5</v>
      </c>
      <c r="G2628" s="5">
        <f t="shared" si="82"/>
        <v>16.5</v>
      </c>
      <c r="H2628">
        <f t="shared" si="83"/>
        <v>13</v>
      </c>
      <c r="I2628" t="str">
        <f>IFERROR(VLOOKUP(tblOrders[[#This Row],[item_id]],Raw_Menu!$A$2:$D$33,3,FALSE),"Unknown")</f>
        <v>Asian</v>
      </c>
    </row>
    <row r="2629" spans="1:9" x14ac:dyDescent="0.25">
      <c r="A2629">
        <v>2628</v>
      </c>
      <c r="B2629">
        <v>1157</v>
      </c>
      <c r="C2629" s="1">
        <v>44946</v>
      </c>
      <c r="D2629" s="2">
        <v>0.55344907407407407</v>
      </c>
      <c r="E2629">
        <v>111</v>
      </c>
      <c r="F2629" s="5">
        <f>IFERROR(VLOOKUP(E2629,Raw_Menu!$A$2:$D$33,4,FALSE),0)</f>
        <v>11.95</v>
      </c>
      <c r="G2629" s="5">
        <f t="shared" si="82"/>
        <v>11.95</v>
      </c>
      <c r="H2629">
        <f t="shared" si="83"/>
        <v>13</v>
      </c>
      <c r="I2629" t="str">
        <f>IFERROR(VLOOKUP(tblOrders[[#This Row],[item_id]],Raw_Menu!$A$2:$D$33,3,FALSE),"Unknown")</f>
        <v>Asian</v>
      </c>
    </row>
    <row r="2630" spans="1:9" x14ac:dyDescent="0.25">
      <c r="A2630">
        <v>2629</v>
      </c>
      <c r="B2630">
        <v>1158</v>
      </c>
      <c r="C2630" s="1">
        <v>44946</v>
      </c>
      <c r="D2630" s="2">
        <v>0.55399305555555556</v>
      </c>
      <c r="E2630">
        <v>102</v>
      </c>
      <c r="F2630" s="5">
        <f>IFERROR(VLOOKUP(E2630,Raw_Menu!$A$2:$D$33,4,FALSE),0)</f>
        <v>13.95</v>
      </c>
      <c r="G2630" s="5">
        <f t="shared" si="82"/>
        <v>13.95</v>
      </c>
      <c r="H2630">
        <f t="shared" si="83"/>
        <v>13</v>
      </c>
      <c r="I2630" t="str">
        <f>IFERROR(VLOOKUP(tblOrders[[#This Row],[item_id]],Raw_Menu!$A$2:$D$33,3,FALSE),"Unknown")</f>
        <v>American</v>
      </c>
    </row>
    <row r="2631" spans="1:9" x14ac:dyDescent="0.25">
      <c r="A2631">
        <v>2630</v>
      </c>
      <c r="B2631">
        <v>1158</v>
      </c>
      <c r="C2631" s="1">
        <v>44946</v>
      </c>
      <c r="D2631" s="2">
        <v>0.55399305555555556</v>
      </c>
      <c r="E2631">
        <v>102</v>
      </c>
      <c r="F2631" s="5">
        <f>IFERROR(VLOOKUP(E2631,Raw_Menu!$A$2:$D$33,4,FALSE),0)</f>
        <v>13.95</v>
      </c>
      <c r="G2631" s="5">
        <f t="shared" si="82"/>
        <v>13.95</v>
      </c>
      <c r="H2631">
        <f t="shared" si="83"/>
        <v>13</v>
      </c>
      <c r="I2631" t="str">
        <f>IFERROR(VLOOKUP(tblOrders[[#This Row],[item_id]],Raw_Menu!$A$2:$D$33,3,FALSE),"Unknown")</f>
        <v>American</v>
      </c>
    </row>
    <row r="2632" spans="1:9" x14ac:dyDescent="0.25">
      <c r="A2632">
        <v>2631</v>
      </c>
      <c r="B2632">
        <v>1158</v>
      </c>
      <c r="C2632" s="1">
        <v>44946</v>
      </c>
      <c r="D2632" s="2">
        <v>0.55399305555555556</v>
      </c>
      <c r="E2632">
        <v>106</v>
      </c>
      <c r="F2632" s="5">
        <f>IFERROR(VLOOKUP(E2632,Raw_Menu!$A$2:$D$33,4,FALSE),0)</f>
        <v>7</v>
      </c>
      <c r="G2632" s="5">
        <f t="shared" si="82"/>
        <v>7</v>
      </c>
      <c r="H2632">
        <f t="shared" si="83"/>
        <v>13</v>
      </c>
      <c r="I2632" t="str">
        <f>IFERROR(VLOOKUP(tblOrders[[#This Row],[item_id]],Raw_Menu!$A$2:$D$33,3,FALSE),"Unknown")</f>
        <v>American</v>
      </c>
    </row>
    <row r="2633" spans="1:9" x14ac:dyDescent="0.25">
      <c r="A2633">
        <v>2632</v>
      </c>
      <c r="B2633">
        <v>1159</v>
      </c>
      <c r="C2633" s="1">
        <v>44946</v>
      </c>
      <c r="D2633" s="2">
        <v>0.58797453703703706</v>
      </c>
      <c r="E2633">
        <v>102</v>
      </c>
      <c r="F2633" s="5">
        <f>IFERROR(VLOOKUP(E2633,Raw_Menu!$A$2:$D$33,4,FALSE),0)</f>
        <v>13.95</v>
      </c>
      <c r="G2633" s="5">
        <f t="shared" si="82"/>
        <v>13.95</v>
      </c>
      <c r="H2633">
        <f t="shared" si="83"/>
        <v>14</v>
      </c>
      <c r="I2633" t="str">
        <f>IFERROR(VLOOKUP(tblOrders[[#This Row],[item_id]],Raw_Menu!$A$2:$D$33,3,FALSE),"Unknown")</f>
        <v>American</v>
      </c>
    </row>
    <row r="2634" spans="1:9" x14ac:dyDescent="0.25">
      <c r="A2634">
        <v>2633</v>
      </c>
      <c r="B2634">
        <v>1160</v>
      </c>
      <c r="C2634" s="1">
        <v>44946</v>
      </c>
      <c r="D2634" s="2">
        <v>0.59368055555555554</v>
      </c>
      <c r="E2634">
        <v>102</v>
      </c>
      <c r="F2634" s="5">
        <f>IFERROR(VLOOKUP(E2634,Raw_Menu!$A$2:$D$33,4,FALSE),0)</f>
        <v>13.95</v>
      </c>
      <c r="G2634" s="5">
        <f t="shared" si="82"/>
        <v>13.95</v>
      </c>
      <c r="H2634">
        <f t="shared" si="83"/>
        <v>14</v>
      </c>
      <c r="I2634" t="str">
        <f>IFERROR(VLOOKUP(tblOrders[[#This Row],[item_id]],Raw_Menu!$A$2:$D$33,3,FALSE),"Unknown")</f>
        <v>American</v>
      </c>
    </row>
    <row r="2635" spans="1:9" x14ac:dyDescent="0.25">
      <c r="A2635">
        <v>2634</v>
      </c>
      <c r="B2635">
        <v>1160</v>
      </c>
      <c r="C2635" s="1">
        <v>44946</v>
      </c>
      <c r="D2635" s="2">
        <v>0.59368055555555554</v>
      </c>
      <c r="E2635">
        <v>117</v>
      </c>
      <c r="F2635" s="5">
        <f>IFERROR(VLOOKUP(E2635,Raw_Menu!$A$2:$D$33,4,FALSE),0)</f>
        <v>12.95</v>
      </c>
      <c r="G2635" s="5">
        <f t="shared" si="82"/>
        <v>12.95</v>
      </c>
      <c r="H2635">
        <f t="shared" si="83"/>
        <v>14</v>
      </c>
      <c r="I2635" t="str">
        <f>IFERROR(VLOOKUP(tblOrders[[#This Row],[item_id]],Raw_Menu!$A$2:$D$33,3,FALSE),"Unknown")</f>
        <v>Mexican</v>
      </c>
    </row>
    <row r="2636" spans="1:9" x14ac:dyDescent="0.25">
      <c r="A2636">
        <v>2635</v>
      </c>
      <c r="B2636">
        <v>1160</v>
      </c>
      <c r="C2636" s="1">
        <v>44946</v>
      </c>
      <c r="D2636" s="2">
        <v>0.59368055555555554</v>
      </c>
      <c r="E2636">
        <v>112</v>
      </c>
      <c r="F2636" s="5">
        <f>IFERROR(VLOOKUP(E2636,Raw_Menu!$A$2:$D$33,4,FALSE),0)</f>
        <v>14.95</v>
      </c>
      <c r="G2636" s="5">
        <f t="shared" si="82"/>
        <v>14.95</v>
      </c>
      <c r="H2636">
        <f t="shared" si="83"/>
        <v>14</v>
      </c>
      <c r="I2636" t="str">
        <f>IFERROR(VLOOKUP(tblOrders[[#This Row],[item_id]],Raw_Menu!$A$2:$D$33,3,FALSE),"Unknown")</f>
        <v>Asian</v>
      </c>
    </row>
    <row r="2637" spans="1:9" x14ac:dyDescent="0.25">
      <c r="A2637">
        <v>2636</v>
      </c>
      <c r="B2637">
        <v>1161</v>
      </c>
      <c r="C2637" s="1">
        <v>44946</v>
      </c>
      <c r="D2637" s="2">
        <v>0.59839120370370369</v>
      </c>
      <c r="E2637">
        <v>106</v>
      </c>
      <c r="F2637" s="5">
        <f>IFERROR(VLOOKUP(E2637,Raw_Menu!$A$2:$D$33,4,FALSE),0)</f>
        <v>7</v>
      </c>
      <c r="G2637" s="5">
        <f t="shared" si="82"/>
        <v>7</v>
      </c>
      <c r="H2637">
        <f t="shared" si="83"/>
        <v>14</v>
      </c>
      <c r="I2637" t="str">
        <f>IFERROR(VLOOKUP(tblOrders[[#This Row],[item_id]],Raw_Menu!$A$2:$D$33,3,FALSE),"Unknown")</f>
        <v>American</v>
      </c>
    </row>
    <row r="2638" spans="1:9" x14ac:dyDescent="0.25">
      <c r="A2638">
        <v>2637</v>
      </c>
      <c r="B2638">
        <v>1162</v>
      </c>
      <c r="C2638" s="1">
        <v>44946</v>
      </c>
      <c r="D2638" s="2">
        <v>0.61113425925925924</v>
      </c>
      <c r="E2638">
        <v>116</v>
      </c>
      <c r="F2638" s="5">
        <f>IFERROR(VLOOKUP(E2638,Raw_Menu!$A$2:$D$33,4,FALSE),0)</f>
        <v>13.95</v>
      </c>
      <c r="G2638" s="5">
        <f t="shared" si="82"/>
        <v>13.95</v>
      </c>
      <c r="H2638">
        <f t="shared" si="83"/>
        <v>14</v>
      </c>
      <c r="I2638" t="str">
        <f>IFERROR(VLOOKUP(tblOrders[[#This Row],[item_id]],Raw_Menu!$A$2:$D$33,3,FALSE),"Unknown")</f>
        <v>Mexican</v>
      </c>
    </row>
    <row r="2639" spans="1:9" x14ac:dyDescent="0.25">
      <c r="A2639">
        <v>2638</v>
      </c>
      <c r="B2639">
        <v>1162</v>
      </c>
      <c r="C2639" s="1">
        <v>44946</v>
      </c>
      <c r="D2639" s="2">
        <v>0.61113425925925924</v>
      </c>
      <c r="E2639">
        <v>123</v>
      </c>
      <c r="F2639" s="5">
        <f>IFERROR(VLOOKUP(E2639,Raw_Menu!$A$2:$D$33,4,FALSE),0)</f>
        <v>9</v>
      </c>
      <c r="G2639" s="5">
        <f t="shared" si="82"/>
        <v>9</v>
      </c>
      <c r="H2639">
        <f t="shared" si="83"/>
        <v>14</v>
      </c>
      <c r="I2639" t="str">
        <f>IFERROR(VLOOKUP(tblOrders[[#This Row],[item_id]],Raw_Menu!$A$2:$D$33,3,FALSE),"Unknown")</f>
        <v>Mexican</v>
      </c>
    </row>
    <row r="2640" spans="1:9" x14ac:dyDescent="0.25">
      <c r="A2640">
        <v>2639</v>
      </c>
      <c r="B2640">
        <v>1163</v>
      </c>
      <c r="C2640" s="1">
        <v>44946</v>
      </c>
      <c r="D2640" s="2">
        <v>0.61629629629629634</v>
      </c>
      <c r="E2640">
        <v>102</v>
      </c>
      <c r="F2640" s="5">
        <f>IFERROR(VLOOKUP(E2640,Raw_Menu!$A$2:$D$33,4,FALSE),0)</f>
        <v>13.95</v>
      </c>
      <c r="G2640" s="5">
        <f t="shared" si="82"/>
        <v>13.95</v>
      </c>
      <c r="H2640">
        <f t="shared" si="83"/>
        <v>14</v>
      </c>
      <c r="I2640" t="str">
        <f>IFERROR(VLOOKUP(tblOrders[[#This Row],[item_id]],Raw_Menu!$A$2:$D$33,3,FALSE),"Unknown")</f>
        <v>American</v>
      </c>
    </row>
    <row r="2641" spans="1:9" x14ac:dyDescent="0.25">
      <c r="A2641">
        <v>2640</v>
      </c>
      <c r="B2641">
        <v>1164</v>
      </c>
      <c r="C2641" s="1">
        <v>44946</v>
      </c>
      <c r="D2641" s="2">
        <v>0.63438657407407406</v>
      </c>
      <c r="E2641">
        <v>112</v>
      </c>
      <c r="F2641" s="5">
        <f>IFERROR(VLOOKUP(E2641,Raw_Menu!$A$2:$D$33,4,FALSE),0)</f>
        <v>14.95</v>
      </c>
      <c r="G2641" s="5">
        <f t="shared" si="82"/>
        <v>14.95</v>
      </c>
      <c r="H2641">
        <f t="shared" si="83"/>
        <v>15</v>
      </c>
      <c r="I2641" t="str">
        <f>IFERROR(VLOOKUP(tblOrders[[#This Row],[item_id]],Raw_Menu!$A$2:$D$33,3,FALSE),"Unknown")</f>
        <v>Asian</v>
      </c>
    </row>
    <row r="2642" spans="1:9" x14ac:dyDescent="0.25">
      <c r="A2642">
        <v>2641</v>
      </c>
      <c r="B2642">
        <v>1164</v>
      </c>
      <c r="C2642" s="1">
        <v>44946</v>
      </c>
      <c r="D2642" s="2">
        <v>0.63438657407407406</v>
      </c>
      <c r="E2642">
        <v>132</v>
      </c>
      <c r="F2642" s="5">
        <f>IFERROR(VLOOKUP(E2642,Raw_Menu!$A$2:$D$33,4,FALSE),0)</f>
        <v>16.95</v>
      </c>
      <c r="G2642" s="5">
        <f t="shared" si="82"/>
        <v>16.95</v>
      </c>
      <c r="H2642">
        <f t="shared" si="83"/>
        <v>15</v>
      </c>
      <c r="I2642" t="str">
        <f>IFERROR(VLOOKUP(tblOrders[[#This Row],[item_id]],Raw_Menu!$A$2:$D$33,3,FALSE),"Unknown")</f>
        <v>Italian</v>
      </c>
    </row>
    <row r="2643" spans="1:9" x14ac:dyDescent="0.25">
      <c r="A2643">
        <v>2642</v>
      </c>
      <c r="B2643">
        <v>1165</v>
      </c>
      <c r="C2643" s="1">
        <v>44946</v>
      </c>
      <c r="D2643" s="2">
        <v>0.63571759259259264</v>
      </c>
      <c r="E2643">
        <v>124</v>
      </c>
      <c r="F2643" s="5">
        <f>IFERROR(VLOOKUP(E2643,Raw_Menu!$A$2:$D$33,4,FALSE),0)</f>
        <v>14.5</v>
      </c>
      <c r="G2643" s="5">
        <f t="shared" si="82"/>
        <v>14.5</v>
      </c>
      <c r="H2643">
        <f t="shared" si="83"/>
        <v>15</v>
      </c>
      <c r="I2643" t="str">
        <f>IFERROR(VLOOKUP(tblOrders[[#This Row],[item_id]],Raw_Menu!$A$2:$D$33,3,FALSE),"Unknown")</f>
        <v>Italian</v>
      </c>
    </row>
    <row r="2644" spans="1:9" x14ac:dyDescent="0.25">
      <c r="A2644">
        <v>2643</v>
      </c>
      <c r="B2644">
        <v>1165</v>
      </c>
      <c r="C2644" s="1">
        <v>44946</v>
      </c>
      <c r="D2644" s="2">
        <v>0.63571759259259264</v>
      </c>
      <c r="E2644">
        <v>117</v>
      </c>
      <c r="F2644" s="5">
        <f>IFERROR(VLOOKUP(E2644,Raw_Menu!$A$2:$D$33,4,FALSE),0)</f>
        <v>12.95</v>
      </c>
      <c r="G2644" s="5">
        <f t="shared" si="82"/>
        <v>12.95</v>
      </c>
      <c r="H2644">
        <f t="shared" si="83"/>
        <v>15</v>
      </c>
      <c r="I2644" t="str">
        <f>IFERROR(VLOOKUP(tblOrders[[#This Row],[item_id]],Raw_Menu!$A$2:$D$33,3,FALSE),"Unknown")</f>
        <v>Mexican</v>
      </c>
    </row>
    <row r="2645" spans="1:9" x14ac:dyDescent="0.25">
      <c r="A2645">
        <v>2644</v>
      </c>
      <c r="B2645">
        <v>1166</v>
      </c>
      <c r="C2645" s="1">
        <v>44946</v>
      </c>
      <c r="D2645" s="2">
        <v>0.64245370370370369</v>
      </c>
      <c r="E2645">
        <v>132</v>
      </c>
      <c r="F2645" s="5">
        <f>IFERROR(VLOOKUP(E2645,Raw_Menu!$A$2:$D$33,4,FALSE),0)</f>
        <v>16.95</v>
      </c>
      <c r="G2645" s="5">
        <f t="shared" si="82"/>
        <v>16.95</v>
      </c>
      <c r="H2645">
        <f t="shared" si="83"/>
        <v>15</v>
      </c>
      <c r="I2645" t="str">
        <f>IFERROR(VLOOKUP(tblOrders[[#This Row],[item_id]],Raw_Menu!$A$2:$D$33,3,FALSE),"Unknown")</f>
        <v>Italian</v>
      </c>
    </row>
    <row r="2646" spans="1:9" x14ac:dyDescent="0.25">
      <c r="A2646">
        <v>2645</v>
      </c>
      <c r="B2646">
        <v>1167</v>
      </c>
      <c r="C2646" s="1">
        <v>44946</v>
      </c>
      <c r="D2646" s="2">
        <v>0.64454861111111106</v>
      </c>
      <c r="E2646">
        <v>119</v>
      </c>
      <c r="F2646" s="5">
        <f>IFERROR(VLOOKUP(E2646,Raw_Menu!$A$2:$D$33,4,FALSE),0)</f>
        <v>11.95</v>
      </c>
      <c r="G2646" s="5">
        <f t="shared" si="82"/>
        <v>11.95</v>
      </c>
      <c r="H2646">
        <f t="shared" si="83"/>
        <v>15</v>
      </c>
      <c r="I2646" t="str">
        <f>IFERROR(VLOOKUP(tblOrders[[#This Row],[item_id]],Raw_Menu!$A$2:$D$33,3,FALSE),"Unknown")</f>
        <v>Mexican</v>
      </c>
    </row>
    <row r="2647" spans="1:9" x14ac:dyDescent="0.25">
      <c r="A2647">
        <v>2646</v>
      </c>
      <c r="B2647">
        <v>1168</v>
      </c>
      <c r="C2647" s="1">
        <v>44946</v>
      </c>
      <c r="D2647" s="2">
        <v>0.66533564814814816</v>
      </c>
      <c r="E2647">
        <v>132</v>
      </c>
      <c r="F2647" s="5">
        <f>IFERROR(VLOOKUP(E2647,Raw_Menu!$A$2:$D$33,4,FALSE),0)</f>
        <v>16.95</v>
      </c>
      <c r="G2647" s="5">
        <f t="shared" si="82"/>
        <v>16.95</v>
      </c>
      <c r="H2647">
        <f t="shared" si="83"/>
        <v>15</v>
      </c>
      <c r="I2647" t="str">
        <f>IFERROR(VLOOKUP(tblOrders[[#This Row],[item_id]],Raw_Menu!$A$2:$D$33,3,FALSE),"Unknown")</f>
        <v>Italian</v>
      </c>
    </row>
    <row r="2648" spans="1:9" x14ac:dyDescent="0.25">
      <c r="A2648">
        <v>2647</v>
      </c>
      <c r="B2648">
        <v>1169</v>
      </c>
      <c r="C2648" s="1">
        <v>44946</v>
      </c>
      <c r="D2648" s="2">
        <v>0.67251157407407403</v>
      </c>
      <c r="E2648">
        <v>110</v>
      </c>
      <c r="F2648" s="5">
        <f>IFERROR(VLOOKUP(E2648,Raw_Menu!$A$2:$D$33,4,FALSE),0)</f>
        <v>17.95</v>
      </c>
      <c r="G2648" s="5">
        <f t="shared" si="82"/>
        <v>17.95</v>
      </c>
      <c r="H2648">
        <f t="shared" si="83"/>
        <v>16</v>
      </c>
      <c r="I2648" t="str">
        <f>IFERROR(VLOOKUP(tblOrders[[#This Row],[item_id]],Raw_Menu!$A$2:$D$33,3,FALSE),"Unknown")</f>
        <v>Asian</v>
      </c>
    </row>
    <row r="2649" spans="1:9" x14ac:dyDescent="0.25">
      <c r="A2649">
        <v>2648</v>
      </c>
      <c r="B2649">
        <v>1169</v>
      </c>
      <c r="C2649" s="1">
        <v>44946</v>
      </c>
      <c r="D2649" s="2">
        <v>0.67251157407407403</v>
      </c>
      <c r="E2649">
        <v>127</v>
      </c>
      <c r="F2649" s="5">
        <f>IFERROR(VLOOKUP(E2649,Raw_Menu!$A$2:$D$33,4,FALSE),0)</f>
        <v>17.95</v>
      </c>
      <c r="G2649" s="5">
        <f t="shared" si="82"/>
        <v>17.95</v>
      </c>
      <c r="H2649">
        <f t="shared" si="83"/>
        <v>16</v>
      </c>
      <c r="I2649" t="str">
        <f>IFERROR(VLOOKUP(tblOrders[[#This Row],[item_id]],Raw_Menu!$A$2:$D$33,3,FALSE),"Unknown")</f>
        <v>Italian</v>
      </c>
    </row>
    <row r="2650" spans="1:9" x14ac:dyDescent="0.25">
      <c r="A2650">
        <v>2649</v>
      </c>
      <c r="B2650">
        <v>1169</v>
      </c>
      <c r="C2650" s="1">
        <v>44946</v>
      </c>
      <c r="D2650" s="2">
        <v>0.67251157407407403</v>
      </c>
      <c r="E2650">
        <v>113</v>
      </c>
      <c r="F2650" s="5">
        <f>IFERROR(VLOOKUP(E2650,Raw_Menu!$A$2:$D$33,4,FALSE),0)</f>
        <v>5</v>
      </c>
      <c r="G2650" s="5">
        <f t="shared" si="82"/>
        <v>5</v>
      </c>
      <c r="H2650">
        <f t="shared" si="83"/>
        <v>16</v>
      </c>
      <c r="I2650" t="str">
        <f>IFERROR(VLOOKUP(tblOrders[[#This Row],[item_id]],Raw_Menu!$A$2:$D$33,3,FALSE),"Unknown")</f>
        <v>Asian</v>
      </c>
    </row>
    <row r="2651" spans="1:9" x14ac:dyDescent="0.25">
      <c r="A2651">
        <v>2650</v>
      </c>
      <c r="B2651">
        <v>1170</v>
      </c>
      <c r="C2651" s="1">
        <v>44946</v>
      </c>
      <c r="D2651" s="2">
        <v>0.69263888888888892</v>
      </c>
      <c r="E2651">
        <v>101</v>
      </c>
      <c r="F2651" s="5">
        <f>IFERROR(VLOOKUP(E2651,Raw_Menu!$A$2:$D$33,4,FALSE),0)</f>
        <v>12.95</v>
      </c>
      <c r="G2651" s="5">
        <f t="shared" si="82"/>
        <v>12.95</v>
      </c>
      <c r="H2651">
        <f t="shared" si="83"/>
        <v>16</v>
      </c>
      <c r="I2651" t="str">
        <f>IFERROR(VLOOKUP(tblOrders[[#This Row],[item_id]],Raw_Menu!$A$2:$D$33,3,FALSE),"Unknown")</f>
        <v>American</v>
      </c>
    </row>
    <row r="2652" spans="1:9" x14ac:dyDescent="0.25">
      <c r="A2652">
        <v>2651</v>
      </c>
      <c r="B2652">
        <v>1171</v>
      </c>
      <c r="C2652" s="1">
        <v>44946</v>
      </c>
      <c r="D2652" s="2">
        <v>0.69581018518518523</v>
      </c>
      <c r="E2652">
        <v>108</v>
      </c>
      <c r="F2652" s="5">
        <f>IFERROR(VLOOKUP(E2652,Raw_Menu!$A$2:$D$33,4,FALSE),0)</f>
        <v>14.5</v>
      </c>
      <c r="G2652" s="5">
        <f t="shared" si="82"/>
        <v>14.5</v>
      </c>
      <c r="H2652">
        <f t="shared" si="83"/>
        <v>16</v>
      </c>
      <c r="I2652" t="str">
        <f>IFERROR(VLOOKUP(tblOrders[[#This Row],[item_id]],Raw_Menu!$A$2:$D$33,3,FALSE),"Unknown")</f>
        <v>Asian</v>
      </c>
    </row>
    <row r="2653" spans="1:9" x14ac:dyDescent="0.25">
      <c r="A2653">
        <v>2652</v>
      </c>
      <c r="B2653">
        <v>1172</v>
      </c>
      <c r="C2653" s="1">
        <v>44946</v>
      </c>
      <c r="D2653" s="2">
        <v>0.70373842592592595</v>
      </c>
      <c r="E2653">
        <v>108</v>
      </c>
      <c r="F2653" s="5">
        <f>IFERROR(VLOOKUP(E2653,Raw_Menu!$A$2:$D$33,4,FALSE),0)</f>
        <v>14.5</v>
      </c>
      <c r="G2653" s="5">
        <f t="shared" si="82"/>
        <v>14.5</v>
      </c>
      <c r="H2653">
        <f t="shared" si="83"/>
        <v>16</v>
      </c>
      <c r="I2653" t="str">
        <f>IFERROR(VLOOKUP(tblOrders[[#This Row],[item_id]],Raw_Menu!$A$2:$D$33,3,FALSE),"Unknown")</f>
        <v>Asian</v>
      </c>
    </row>
    <row r="2654" spans="1:9" x14ac:dyDescent="0.25">
      <c r="A2654">
        <v>2653</v>
      </c>
      <c r="B2654">
        <v>1172</v>
      </c>
      <c r="C2654" s="1">
        <v>44946</v>
      </c>
      <c r="D2654" s="2">
        <v>0.70373842592592595</v>
      </c>
      <c r="E2654">
        <v>114</v>
      </c>
      <c r="F2654" s="5">
        <f>IFERROR(VLOOKUP(E2654,Raw_Menu!$A$2:$D$33,4,FALSE),0)</f>
        <v>9</v>
      </c>
      <c r="G2654" s="5">
        <f t="shared" si="82"/>
        <v>9</v>
      </c>
      <c r="H2654">
        <f t="shared" si="83"/>
        <v>16</v>
      </c>
      <c r="I2654" t="str">
        <f>IFERROR(VLOOKUP(tblOrders[[#This Row],[item_id]],Raw_Menu!$A$2:$D$33,3,FALSE),"Unknown")</f>
        <v>Asian</v>
      </c>
    </row>
    <row r="2655" spans="1:9" x14ac:dyDescent="0.25">
      <c r="A2655">
        <v>2654</v>
      </c>
      <c r="B2655">
        <v>1173</v>
      </c>
      <c r="C2655" s="1">
        <v>44946</v>
      </c>
      <c r="D2655" s="2">
        <v>0.70630787037037035</v>
      </c>
      <c r="E2655">
        <v>125</v>
      </c>
      <c r="F2655" s="5">
        <f>IFERROR(VLOOKUP(E2655,Raw_Menu!$A$2:$D$33,4,FALSE),0)</f>
        <v>17.95</v>
      </c>
      <c r="G2655" s="5">
        <f t="shared" si="82"/>
        <v>17.95</v>
      </c>
      <c r="H2655">
        <f t="shared" si="83"/>
        <v>16</v>
      </c>
      <c r="I2655" t="str">
        <f>IFERROR(VLOOKUP(tblOrders[[#This Row],[item_id]],Raw_Menu!$A$2:$D$33,3,FALSE),"Unknown")</f>
        <v>Italian</v>
      </c>
    </row>
    <row r="2656" spans="1:9" x14ac:dyDescent="0.25">
      <c r="A2656">
        <v>2655</v>
      </c>
      <c r="B2656">
        <v>1173</v>
      </c>
      <c r="C2656" s="1">
        <v>44946</v>
      </c>
      <c r="D2656" s="2">
        <v>0.70630787037037035</v>
      </c>
      <c r="E2656">
        <v>132</v>
      </c>
      <c r="F2656" s="5">
        <f>IFERROR(VLOOKUP(E2656,Raw_Menu!$A$2:$D$33,4,FALSE),0)</f>
        <v>16.95</v>
      </c>
      <c r="G2656" s="5">
        <f t="shared" si="82"/>
        <v>16.95</v>
      </c>
      <c r="H2656">
        <f t="shared" si="83"/>
        <v>16</v>
      </c>
      <c r="I2656" t="str">
        <f>IFERROR(VLOOKUP(tblOrders[[#This Row],[item_id]],Raw_Menu!$A$2:$D$33,3,FALSE),"Unknown")</f>
        <v>Italian</v>
      </c>
    </row>
    <row r="2657" spans="1:9" x14ac:dyDescent="0.25">
      <c r="A2657">
        <v>2656</v>
      </c>
      <c r="B2657">
        <v>1174</v>
      </c>
      <c r="C2657" s="1">
        <v>44946</v>
      </c>
      <c r="D2657" s="2">
        <v>0.71039351851851851</v>
      </c>
      <c r="E2657">
        <v>121</v>
      </c>
      <c r="F2657" s="5">
        <f>IFERROR(VLOOKUP(E2657,Raw_Menu!$A$2:$D$33,4,FALSE),0)</f>
        <v>10.5</v>
      </c>
      <c r="G2657" s="5">
        <f t="shared" si="82"/>
        <v>10.5</v>
      </c>
      <c r="H2657">
        <f t="shared" si="83"/>
        <v>17</v>
      </c>
      <c r="I2657" t="str">
        <f>IFERROR(VLOOKUP(tblOrders[[#This Row],[item_id]],Raw_Menu!$A$2:$D$33,3,FALSE),"Unknown")</f>
        <v>Mexican</v>
      </c>
    </row>
    <row r="2658" spans="1:9" x14ac:dyDescent="0.25">
      <c r="A2658">
        <v>2657</v>
      </c>
      <c r="B2658">
        <v>1174</v>
      </c>
      <c r="C2658" s="1">
        <v>44946</v>
      </c>
      <c r="D2658" s="2">
        <v>0.71039351851851851</v>
      </c>
      <c r="E2658">
        <v>123</v>
      </c>
      <c r="F2658" s="5">
        <f>IFERROR(VLOOKUP(E2658,Raw_Menu!$A$2:$D$33,4,FALSE),0)</f>
        <v>9</v>
      </c>
      <c r="G2658" s="5">
        <f t="shared" si="82"/>
        <v>9</v>
      </c>
      <c r="H2658">
        <f t="shared" si="83"/>
        <v>17</v>
      </c>
      <c r="I2658" t="str">
        <f>IFERROR(VLOOKUP(tblOrders[[#This Row],[item_id]],Raw_Menu!$A$2:$D$33,3,FALSE),"Unknown")</f>
        <v>Mexican</v>
      </c>
    </row>
    <row r="2659" spans="1:9" x14ac:dyDescent="0.25">
      <c r="A2659">
        <v>2658</v>
      </c>
      <c r="B2659">
        <v>1175</v>
      </c>
      <c r="C2659" s="1">
        <v>44946</v>
      </c>
      <c r="D2659" s="2">
        <v>0.71196759259259257</v>
      </c>
      <c r="E2659">
        <v>110</v>
      </c>
      <c r="F2659" s="5">
        <f>IFERROR(VLOOKUP(E2659,Raw_Menu!$A$2:$D$33,4,FALSE),0)</f>
        <v>17.95</v>
      </c>
      <c r="G2659" s="5">
        <f t="shared" si="82"/>
        <v>17.95</v>
      </c>
      <c r="H2659">
        <f t="shared" si="83"/>
        <v>17</v>
      </c>
      <c r="I2659" t="str">
        <f>IFERROR(VLOOKUP(tblOrders[[#This Row],[item_id]],Raw_Menu!$A$2:$D$33,3,FALSE),"Unknown")</f>
        <v>Asian</v>
      </c>
    </row>
    <row r="2660" spans="1:9" x14ac:dyDescent="0.25">
      <c r="A2660">
        <v>2659</v>
      </c>
      <c r="B2660">
        <v>1175</v>
      </c>
      <c r="C2660" s="1">
        <v>44946</v>
      </c>
      <c r="D2660" s="2">
        <v>0.71196759259259257</v>
      </c>
      <c r="E2660">
        <v>118</v>
      </c>
      <c r="F2660" s="5">
        <f>IFERROR(VLOOKUP(E2660,Raw_Menu!$A$2:$D$33,4,FALSE),0)</f>
        <v>14.95</v>
      </c>
      <c r="G2660" s="5">
        <f t="shared" si="82"/>
        <v>14.95</v>
      </c>
      <c r="H2660">
        <f t="shared" si="83"/>
        <v>17</v>
      </c>
      <c r="I2660" t="str">
        <f>IFERROR(VLOOKUP(tblOrders[[#This Row],[item_id]],Raw_Menu!$A$2:$D$33,3,FALSE),"Unknown")</f>
        <v>Mexican</v>
      </c>
    </row>
    <row r="2661" spans="1:9" x14ac:dyDescent="0.25">
      <c r="A2661">
        <v>2660</v>
      </c>
      <c r="B2661">
        <v>1175</v>
      </c>
      <c r="C2661" s="1">
        <v>44946</v>
      </c>
      <c r="D2661" s="2">
        <v>0.71196759259259257</v>
      </c>
      <c r="E2661">
        <v>120</v>
      </c>
      <c r="F2661" s="5">
        <f>IFERROR(VLOOKUP(E2661,Raw_Menu!$A$2:$D$33,4,FALSE),0)</f>
        <v>13.95</v>
      </c>
      <c r="G2661" s="5">
        <f t="shared" si="82"/>
        <v>13.95</v>
      </c>
      <c r="H2661">
        <f t="shared" si="83"/>
        <v>17</v>
      </c>
      <c r="I2661" t="str">
        <f>IFERROR(VLOOKUP(tblOrders[[#This Row],[item_id]],Raw_Menu!$A$2:$D$33,3,FALSE),"Unknown")</f>
        <v>Mexican</v>
      </c>
    </row>
    <row r="2662" spans="1:9" x14ac:dyDescent="0.25">
      <c r="A2662">
        <v>2661</v>
      </c>
      <c r="B2662">
        <v>1175</v>
      </c>
      <c r="C2662" s="1">
        <v>44946</v>
      </c>
      <c r="D2662" s="2">
        <v>0.71196759259259257</v>
      </c>
      <c r="E2662">
        <v>121</v>
      </c>
      <c r="F2662" s="5">
        <f>IFERROR(VLOOKUP(E2662,Raw_Menu!$A$2:$D$33,4,FALSE),0)</f>
        <v>10.5</v>
      </c>
      <c r="G2662" s="5">
        <f t="shared" si="82"/>
        <v>10.5</v>
      </c>
      <c r="H2662">
        <f t="shared" si="83"/>
        <v>17</v>
      </c>
      <c r="I2662" t="str">
        <f>IFERROR(VLOOKUP(tblOrders[[#This Row],[item_id]],Raw_Menu!$A$2:$D$33,3,FALSE),"Unknown")</f>
        <v>Mexican</v>
      </c>
    </row>
    <row r="2663" spans="1:9" x14ac:dyDescent="0.25">
      <c r="A2663">
        <v>2662</v>
      </c>
      <c r="B2663">
        <v>1176</v>
      </c>
      <c r="C2663" s="1">
        <v>44946</v>
      </c>
      <c r="D2663" s="2">
        <v>0.71202546296296299</v>
      </c>
      <c r="E2663">
        <v>108</v>
      </c>
      <c r="F2663" s="5">
        <f>IFERROR(VLOOKUP(E2663,Raw_Menu!$A$2:$D$33,4,FALSE),0)</f>
        <v>14.5</v>
      </c>
      <c r="G2663" s="5">
        <f t="shared" si="82"/>
        <v>14.5</v>
      </c>
      <c r="H2663">
        <f t="shared" si="83"/>
        <v>17</v>
      </c>
      <c r="I2663" t="str">
        <f>IFERROR(VLOOKUP(tblOrders[[#This Row],[item_id]],Raw_Menu!$A$2:$D$33,3,FALSE),"Unknown")</f>
        <v>Asian</v>
      </c>
    </row>
    <row r="2664" spans="1:9" x14ac:dyDescent="0.25">
      <c r="A2664">
        <v>2663</v>
      </c>
      <c r="B2664">
        <v>1176</v>
      </c>
      <c r="C2664" s="1">
        <v>44946</v>
      </c>
      <c r="D2664" s="2">
        <v>0.71202546296296299</v>
      </c>
      <c r="E2664">
        <v>118</v>
      </c>
      <c r="F2664" s="5">
        <f>IFERROR(VLOOKUP(E2664,Raw_Menu!$A$2:$D$33,4,FALSE),0)</f>
        <v>14.95</v>
      </c>
      <c r="G2664" s="5">
        <f t="shared" si="82"/>
        <v>14.95</v>
      </c>
      <c r="H2664">
        <f t="shared" si="83"/>
        <v>17</v>
      </c>
      <c r="I2664" t="str">
        <f>IFERROR(VLOOKUP(tblOrders[[#This Row],[item_id]],Raw_Menu!$A$2:$D$33,3,FALSE),"Unknown")</f>
        <v>Mexican</v>
      </c>
    </row>
    <row r="2665" spans="1:9" x14ac:dyDescent="0.25">
      <c r="A2665">
        <v>2664</v>
      </c>
      <c r="B2665">
        <v>1176</v>
      </c>
      <c r="C2665" s="1">
        <v>44946</v>
      </c>
      <c r="D2665" s="2">
        <v>0.71202546296296299</v>
      </c>
      <c r="E2665">
        <v>120</v>
      </c>
      <c r="F2665" s="5">
        <f>IFERROR(VLOOKUP(E2665,Raw_Menu!$A$2:$D$33,4,FALSE),0)</f>
        <v>13.95</v>
      </c>
      <c r="G2665" s="5">
        <f t="shared" si="82"/>
        <v>13.95</v>
      </c>
      <c r="H2665">
        <f t="shared" si="83"/>
        <v>17</v>
      </c>
      <c r="I2665" t="str">
        <f>IFERROR(VLOOKUP(tblOrders[[#This Row],[item_id]],Raw_Menu!$A$2:$D$33,3,FALSE),"Unknown")</f>
        <v>Mexican</v>
      </c>
    </row>
    <row r="2666" spans="1:9" x14ac:dyDescent="0.25">
      <c r="A2666">
        <v>2665</v>
      </c>
      <c r="B2666">
        <v>1176</v>
      </c>
      <c r="C2666" s="1">
        <v>44946</v>
      </c>
      <c r="D2666" s="2">
        <v>0.71202546296296299</v>
      </c>
      <c r="E2666">
        <v>122</v>
      </c>
      <c r="F2666" s="5">
        <f>IFERROR(VLOOKUP(E2666,Raw_Menu!$A$2:$D$33,4,FALSE),0)</f>
        <v>7</v>
      </c>
      <c r="G2666" s="5">
        <f t="shared" si="82"/>
        <v>7</v>
      </c>
      <c r="H2666">
        <f t="shared" si="83"/>
        <v>17</v>
      </c>
      <c r="I2666" t="str">
        <f>IFERROR(VLOOKUP(tblOrders[[#This Row],[item_id]],Raw_Menu!$A$2:$D$33,3,FALSE),"Unknown")</f>
        <v>Mexican</v>
      </c>
    </row>
    <row r="2667" spans="1:9" x14ac:dyDescent="0.25">
      <c r="A2667">
        <v>2666</v>
      </c>
      <c r="B2667">
        <v>1177</v>
      </c>
      <c r="C2667" s="1">
        <v>44946</v>
      </c>
      <c r="D2667" s="2">
        <v>0.72741898148148143</v>
      </c>
      <c r="E2667">
        <v>108</v>
      </c>
      <c r="F2667" s="5">
        <f>IFERROR(VLOOKUP(E2667,Raw_Menu!$A$2:$D$33,4,FALSE),0)</f>
        <v>14.5</v>
      </c>
      <c r="G2667" s="5">
        <f t="shared" si="82"/>
        <v>14.5</v>
      </c>
      <c r="H2667">
        <f t="shared" si="83"/>
        <v>17</v>
      </c>
      <c r="I2667" t="str">
        <f>IFERROR(VLOOKUP(tblOrders[[#This Row],[item_id]],Raw_Menu!$A$2:$D$33,3,FALSE),"Unknown")</f>
        <v>Asian</v>
      </c>
    </row>
    <row r="2668" spans="1:9" x14ac:dyDescent="0.25">
      <c r="A2668">
        <v>2667</v>
      </c>
      <c r="B2668">
        <v>1177</v>
      </c>
      <c r="C2668" s="1">
        <v>44946</v>
      </c>
      <c r="D2668" s="2">
        <v>0.72741898148148143</v>
      </c>
      <c r="E2668">
        <v>113</v>
      </c>
      <c r="F2668" s="5">
        <f>IFERROR(VLOOKUP(E2668,Raw_Menu!$A$2:$D$33,4,FALSE),0)</f>
        <v>5</v>
      </c>
      <c r="G2668" s="5">
        <f t="shared" si="82"/>
        <v>5</v>
      </c>
      <c r="H2668">
        <f t="shared" si="83"/>
        <v>17</v>
      </c>
      <c r="I2668" t="str">
        <f>IFERROR(VLOOKUP(tblOrders[[#This Row],[item_id]],Raw_Menu!$A$2:$D$33,3,FALSE),"Unknown")</f>
        <v>Asian</v>
      </c>
    </row>
    <row r="2669" spans="1:9" x14ac:dyDescent="0.25">
      <c r="A2669">
        <v>2668</v>
      </c>
      <c r="B2669">
        <v>1178</v>
      </c>
      <c r="C2669" s="1">
        <v>44946</v>
      </c>
      <c r="D2669" s="2">
        <v>0.75084490740740739</v>
      </c>
      <c r="E2669">
        <v>122</v>
      </c>
      <c r="F2669" s="5">
        <f>IFERROR(VLOOKUP(E2669,Raw_Menu!$A$2:$D$33,4,FALSE),0)</f>
        <v>7</v>
      </c>
      <c r="G2669" s="5">
        <f t="shared" si="82"/>
        <v>7</v>
      </c>
      <c r="H2669">
        <f t="shared" si="83"/>
        <v>18</v>
      </c>
      <c r="I2669" t="str">
        <f>IFERROR(VLOOKUP(tblOrders[[#This Row],[item_id]],Raw_Menu!$A$2:$D$33,3,FALSE),"Unknown")</f>
        <v>Mexican</v>
      </c>
    </row>
    <row r="2670" spans="1:9" x14ac:dyDescent="0.25">
      <c r="A2670">
        <v>2669</v>
      </c>
      <c r="B2670">
        <v>1179</v>
      </c>
      <c r="C2670" s="1">
        <v>44946</v>
      </c>
      <c r="D2670" s="2">
        <v>0.75171296296296297</v>
      </c>
      <c r="E2670">
        <v>121</v>
      </c>
      <c r="F2670" s="5">
        <f>IFERROR(VLOOKUP(E2670,Raw_Menu!$A$2:$D$33,4,FALSE),0)</f>
        <v>10.5</v>
      </c>
      <c r="G2670" s="5">
        <f t="shared" si="82"/>
        <v>10.5</v>
      </c>
      <c r="H2670">
        <f t="shared" si="83"/>
        <v>18</v>
      </c>
      <c r="I2670" t="str">
        <f>IFERROR(VLOOKUP(tblOrders[[#This Row],[item_id]],Raw_Menu!$A$2:$D$33,3,FALSE),"Unknown")</f>
        <v>Mexican</v>
      </c>
    </row>
    <row r="2671" spans="1:9" x14ac:dyDescent="0.25">
      <c r="A2671">
        <v>2670</v>
      </c>
      <c r="B2671">
        <v>1180</v>
      </c>
      <c r="C2671" s="1">
        <v>44946</v>
      </c>
      <c r="D2671" s="2">
        <v>0.75869212962962962</v>
      </c>
      <c r="E2671">
        <v>115</v>
      </c>
      <c r="F2671" s="5">
        <f>IFERROR(VLOOKUP(E2671,Raw_Menu!$A$2:$D$33,4,FALSE),0)</f>
        <v>11.95</v>
      </c>
      <c r="G2671" s="5">
        <f t="shared" si="82"/>
        <v>11.95</v>
      </c>
      <c r="H2671">
        <f t="shared" si="83"/>
        <v>18</v>
      </c>
      <c r="I2671" t="str">
        <f>IFERROR(VLOOKUP(tblOrders[[#This Row],[item_id]],Raw_Menu!$A$2:$D$33,3,FALSE),"Unknown")</f>
        <v>Mexican</v>
      </c>
    </row>
    <row r="2672" spans="1:9" x14ac:dyDescent="0.25">
      <c r="A2672">
        <v>2671</v>
      </c>
      <c r="B2672">
        <v>1180</v>
      </c>
      <c r="C2672" s="1">
        <v>44946</v>
      </c>
      <c r="D2672" s="2">
        <v>0.75869212962962962</v>
      </c>
      <c r="E2672">
        <v>124</v>
      </c>
      <c r="F2672" s="5">
        <f>IFERROR(VLOOKUP(E2672,Raw_Menu!$A$2:$D$33,4,FALSE),0)</f>
        <v>14.5</v>
      </c>
      <c r="G2672" s="5">
        <f t="shared" si="82"/>
        <v>14.5</v>
      </c>
      <c r="H2672">
        <f t="shared" si="83"/>
        <v>18</v>
      </c>
      <c r="I2672" t="str">
        <f>IFERROR(VLOOKUP(tblOrders[[#This Row],[item_id]],Raw_Menu!$A$2:$D$33,3,FALSE),"Unknown")</f>
        <v>Italian</v>
      </c>
    </row>
    <row r="2673" spans="1:9" x14ac:dyDescent="0.25">
      <c r="A2673">
        <v>2672</v>
      </c>
      <c r="B2673">
        <v>1181</v>
      </c>
      <c r="C2673" s="1">
        <v>44946</v>
      </c>
      <c r="D2673" s="2">
        <v>0.76241898148148146</v>
      </c>
      <c r="E2673">
        <v>102</v>
      </c>
      <c r="F2673" s="5">
        <f>IFERROR(VLOOKUP(E2673,Raw_Menu!$A$2:$D$33,4,FALSE),0)</f>
        <v>13.95</v>
      </c>
      <c r="G2673" s="5">
        <f t="shared" si="82"/>
        <v>13.95</v>
      </c>
      <c r="H2673">
        <f t="shared" si="83"/>
        <v>18</v>
      </c>
      <c r="I2673" t="str">
        <f>IFERROR(VLOOKUP(tblOrders[[#This Row],[item_id]],Raw_Menu!$A$2:$D$33,3,FALSE),"Unknown")</f>
        <v>American</v>
      </c>
    </row>
    <row r="2674" spans="1:9" x14ac:dyDescent="0.25">
      <c r="A2674">
        <v>2673</v>
      </c>
      <c r="B2674">
        <v>1182</v>
      </c>
      <c r="C2674" s="1">
        <v>44946</v>
      </c>
      <c r="D2674" s="2">
        <v>0.77347222222222223</v>
      </c>
      <c r="E2674">
        <v>101</v>
      </c>
      <c r="F2674" s="5">
        <f>IFERROR(VLOOKUP(E2674,Raw_Menu!$A$2:$D$33,4,FALSE),0)</f>
        <v>12.95</v>
      </c>
      <c r="G2674" s="5">
        <f t="shared" si="82"/>
        <v>12.95</v>
      </c>
      <c r="H2674">
        <f t="shared" si="83"/>
        <v>18</v>
      </c>
      <c r="I2674" t="str">
        <f>IFERROR(VLOOKUP(tblOrders[[#This Row],[item_id]],Raw_Menu!$A$2:$D$33,3,FALSE),"Unknown")</f>
        <v>American</v>
      </c>
    </row>
    <row r="2675" spans="1:9" x14ac:dyDescent="0.25">
      <c r="A2675">
        <v>2674</v>
      </c>
      <c r="B2675">
        <v>1182</v>
      </c>
      <c r="C2675" s="1">
        <v>44946</v>
      </c>
      <c r="D2675" s="2">
        <v>0.77347222222222223</v>
      </c>
      <c r="E2675">
        <v>115</v>
      </c>
      <c r="F2675" s="5">
        <f>IFERROR(VLOOKUP(E2675,Raw_Menu!$A$2:$D$33,4,FALSE),0)</f>
        <v>11.95</v>
      </c>
      <c r="G2675" s="5">
        <f t="shared" si="82"/>
        <v>11.95</v>
      </c>
      <c r="H2675">
        <f t="shared" si="83"/>
        <v>18</v>
      </c>
      <c r="I2675" t="str">
        <f>IFERROR(VLOOKUP(tblOrders[[#This Row],[item_id]],Raw_Menu!$A$2:$D$33,3,FALSE),"Unknown")</f>
        <v>Mexican</v>
      </c>
    </row>
    <row r="2676" spans="1:9" x14ac:dyDescent="0.25">
      <c r="A2676">
        <v>2675</v>
      </c>
      <c r="B2676">
        <v>1182</v>
      </c>
      <c r="C2676" s="1">
        <v>44946</v>
      </c>
      <c r="D2676" s="2">
        <v>0.77347222222222223</v>
      </c>
      <c r="E2676">
        <v>124</v>
      </c>
      <c r="F2676" s="5">
        <f>IFERROR(VLOOKUP(E2676,Raw_Menu!$A$2:$D$33,4,FALSE),0)</f>
        <v>14.5</v>
      </c>
      <c r="G2676" s="5">
        <f t="shared" si="82"/>
        <v>14.5</v>
      </c>
      <c r="H2676">
        <f t="shared" si="83"/>
        <v>18</v>
      </c>
      <c r="I2676" t="str">
        <f>IFERROR(VLOOKUP(tblOrders[[#This Row],[item_id]],Raw_Menu!$A$2:$D$33,3,FALSE),"Unknown")</f>
        <v>Italian</v>
      </c>
    </row>
    <row r="2677" spans="1:9" x14ac:dyDescent="0.25">
      <c r="A2677">
        <v>2676</v>
      </c>
      <c r="B2677">
        <v>1182</v>
      </c>
      <c r="C2677" s="1">
        <v>44946</v>
      </c>
      <c r="D2677" s="2">
        <v>0.77347222222222223</v>
      </c>
      <c r="E2677">
        <v>130</v>
      </c>
      <c r="F2677" s="5">
        <f>IFERROR(VLOOKUP(E2677,Raw_Menu!$A$2:$D$33,4,FALSE),0)</f>
        <v>19.95</v>
      </c>
      <c r="G2677" s="5">
        <f t="shared" si="82"/>
        <v>19.95</v>
      </c>
      <c r="H2677">
        <f t="shared" si="83"/>
        <v>18</v>
      </c>
      <c r="I2677" t="str">
        <f>IFERROR(VLOOKUP(tblOrders[[#This Row],[item_id]],Raw_Menu!$A$2:$D$33,3,FALSE),"Unknown")</f>
        <v>Italian</v>
      </c>
    </row>
    <row r="2678" spans="1:9" x14ac:dyDescent="0.25">
      <c r="A2678">
        <v>2677</v>
      </c>
      <c r="B2678">
        <v>1183</v>
      </c>
      <c r="C2678" s="1">
        <v>44946</v>
      </c>
      <c r="D2678" s="2">
        <v>0.78576388888888893</v>
      </c>
      <c r="E2678">
        <v>102</v>
      </c>
      <c r="F2678" s="5">
        <f>IFERROR(VLOOKUP(E2678,Raw_Menu!$A$2:$D$33,4,FALSE),0)</f>
        <v>13.95</v>
      </c>
      <c r="G2678" s="5">
        <f t="shared" si="82"/>
        <v>13.95</v>
      </c>
      <c r="H2678">
        <f t="shared" si="83"/>
        <v>18</v>
      </c>
      <c r="I2678" t="str">
        <f>IFERROR(VLOOKUP(tblOrders[[#This Row],[item_id]],Raw_Menu!$A$2:$D$33,3,FALSE),"Unknown")</f>
        <v>American</v>
      </c>
    </row>
    <row r="2679" spans="1:9" x14ac:dyDescent="0.25">
      <c r="A2679">
        <v>2678</v>
      </c>
      <c r="B2679">
        <v>1183</v>
      </c>
      <c r="C2679" s="1">
        <v>44946</v>
      </c>
      <c r="D2679" s="2">
        <v>0.78576388888888893</v>
      </c>
      <c r="E2679">
        <v>113</v>
      </c>
      <c r="F2679" s="5">
        <f>IFERROR(VLOOKUP(E2679,Raw_Menu!$A$2:$D$33,4,FALSE),0)</f>
        <v>5</v>
      </c>
      <c r="G2679" s="5">
        <f t="shared" si="82"/>
        <v>5</v>
      </c>
      <c r="H2679">
        <f t="shared" si="83"/>
        <v>18</v>
      </c>
      <c r="I2679" t="str">
        <f>IFERROR(VLOOKUP(tblOrders[[#This Row],[item_id]],Raw_Menu!$A$2:$D$33,3,FALSE),"Unknown")</f>
        <v>Asian</v>
      </c>
    </row>
    <row r="2680" spans="1:9" x14ac:dyDescent="0.25">
      <c r="A2680">
        <v>2679</v>
      </c>
      <c r="B2680">
        <v>1184</v>
      </c>
      <c r="C2680" s="1">
        <v>44946</v>
      </c>
      <c r="D2680" s="2">
        <v>0.79484953703703709</v>
      </c>
      <c r="E2680">
        <v>123</v>
      </c>
      <c r="F2680" s="5">
        <f>IFERROR(VLOOKUP(E2680,Raw_Menu!$A$2:$D$33,4,FALSE),0)</f>
        <v>9</v>
      </c>
      <c r="G2680" s="5">
        <f t="shared" si="82"/>
        <v>9</v>
      </c>
      <c r="H2680">
        <f t="shared" si="83"/>
        <v>19</v>
      </c>
      <c r="I2680" t="str">
        <f>IFERROR(VLOOKUP(tblOrders[[#This Row],[item_id]],Raw_Menu!$A$2:$D$33,3,FALSE),"Unknown")</f>
        <v>Mexican</v>
      </c>
    </row>
    <row r="2681" spans="1:9" x14ac:dyDescent="0.25">
      <c r="A2681">
        <v>2680</v>
      </c>
      <c r="B2681">
        <v>1185</v>
      </c>
      <c r="C2681" s="1">
        <v>44946</v>
      </c>
      <c r="D2681" s="2">
        <v>0.79891203703703706</v>
      </c>
      <c r="E2681">
        <v>109</v>
      </c>
      <c r="F2681" s="5">
        <f>IFERROR(VLOOKUP(E2681,Raw_Menu!$A$2:$D$33,4,FALSE),0)</f>
        <v>17.95</v>
      </c>
      <c r="G2681" s="5">
        <f t="shared" si="82"/>
        <v>17.95</v>
      </c>
      <c r="H2681">
        <f t="shared" si="83"/>
        <v>19</v>
      </c>
      <c r="I2681" t="str">
        <f>IFERROR(VLOOKUP(tblOrders[[#This Row],[item_id]],Raw_Menu!$A$2:$D$33,3,FALSE),"Unknown")</f>
        <v>Asian</v>
      </c>
    </row>
    <row r="2682" spans="1:9" x14ac:dyDescent="0.25">
      <c r="A2682">
        <v>2681</v>
      </c>
      <c r="B2682">
        <v>1186</v>
      </c>
      <c r="C2682" s="1">
        <v>44946</v>
      </c>
      <c r="D2682" s="2">
        <v>0.80549768518518516</v>
      </c>
      <c r="E2682">
        <v>125</v>
      </c>
      <c r="F2682" s="5">
        <f>IFERROR(VLOOKUP(E2682,Raw_Menu!$A$2:$D$33,4,FALSE),0)</f>
        <v>17.95</v>
      </c>
      <c r="G2682" s="5">
        <f t="shared" si="82"/>
        <v>17.95</v>
      </c>
      <c r="H2682">
        <f t="shared" si="83"/>
        <v>19</v>
      </c>
      <c r="I2682" t="str">
        <f>IFERROR(VLOOKUP(tblOrders[[#This Row],[item_id]],Raw_Menu!$A$2:$D$33,3,FALSE),"Unknown")</f>
        <v>Italian</v>
      </c>
    </row>
    <row r="2683" spans="1:9" x14ac:dyDescent="0.25">
      <c r="A2683">
        <v>2682</v>
      </c>
      <c r="B2683">
        <v>1186</v>
      </c>
      <c r="C2683" s="1">
        <v>44946</v>
      </c>
      <c r="D2683" s="2">
        <v>0.80549768518518516</v>
      </c>
      <c r="E2683">
        <v>106</v>
      </c>
      <c r="F2683" s="5">
        <f>IFERROR(VLOOKUP(E2683,Raw_Menu!$A$2:$D$33,4,FALSE),0)</f>
        <v>7</v>
      </c>
      <c r="G2683" s="5">
        <f t="shared" si="82"/>
        <v>7</v>
      </c>
      <c r="H2683">
        <f t="shared" si="83"/>
        <v>19</v>
      </c>
      <c r="I2683" t="str">
        <f>IFERROR(VLOOKUP(tblOrders[[#This Row],[item_id]],Raw_Menu!$A$2:$D$33,3,FALSE),"Unknown")</f>
        <v>American</v>
      </c>
    </row>
    <row r="2684" spans="1:9" x14ac:dyDescent="0.25">
      <c r="A2684">
        <v>2683</v>
      </c>
      <c r="B2684">
        <v>1187</v>
      </c>
      <c r="C2684" s="1">
        <v>44946</v>
      </c>
      <c r="D2684" s="2">
        <v>0.80671296296296291</v>
      </c>
      <c r="E2684">
        <v>105</v>
      </c>
      <c r="F2684" s="5">
        <f>IFERROR(VLOOKUP(E2684,Raw_Menu!$A$2:$D$33,4,FALSE),0)</f>
        <v>7</v>
      </c>
      <c r="G2684" s="5">
        <f t="shared" si="82"/>
        <v>7</v>
      </c>
      <c r="H2684">
        <f t="shared" si="83"/>
        <v>19</v>
      </c>
      <c r="I2684" t="str">
        <f>IFERROR(VLOOKUP(tblOrders[[#This Row],[item_id]],Raw_Menu!$A$2:$D$33,3,FALSE),"Unknown")</f>
        <v>American</v>
      </c>
    </row>
    <row r="2685" spans="1:9" x14ac:dyDescent="0.25">
      <c r="A2685">
        <v>2684</v>
      </c>
      <c r="B2685">
        <v>1188</v>
      </c>
      <c r="C2685" s="1">
        <v>44946</v>
      </c>
      <c r="D2685" s="2">
        <v>0.80931712962962965</v>
      </c>
      <c r="E2685">
        <v>123</v>
      </c>
      <c r="F2685" s="5">
        <f>IFERROR(VLOOKUP(E2685,Raw_Menu!$A$2:$D$33,4,FALSE),0)</f>
        <v>9</v>
      </c>
      <c r="G2685" s="5">
        <f t="shared" si="82"/>
        <v>9</v>
      </c>
      <c r="H2685">
        <f t="shared" si="83"/>
        <v>19</v>
      </c>
      <c r="I2685" t="str">
        <f>IFERROR(VLOOKUP(tblOrders[[#This Row],[item_id]],Raw_Menu!$A$2:$D$33,3,FALSE),"Unknown")</f>
        <v>Mexican</v>
      </c>
    </row>
    <row r="2686" spans="1:9" x14ac:dyDescent="0.25">
      <c r="A2686">
        <v>2685</v>
      </c>
      <c r="B2686">
        <v>1189</v>
      </c>
      <c r="C2686" s="1">
        <v>44946</v>
      </c>
      <c r="D2686" s="2">
        <v>0.81998842592592591</v>
      </c>
      <c r="E2686">
        <v>101</v>
      </c>
      <c r="F2686" s="5">
        <f>IFERROR(VLOOKUP(E2686,Raw_Menu!$A$2:$D$33,4,FALSE),0)</f>
        <v>12.95</v>
      </c>
      <c r="G2686" s="5">
        <f t="shared" si="82"/>
        <v>12.95</v>
      </c>
      <c r="H2686">
        <f t="shared" si="83"/>
        <v>19</v>
      </c>
      <c r="I2686" t="str">
        <f>IFERROR(VLOOKUP(tblOrders[[#This Row],[item_id]],Raw_Menu!$A$2:$D$33,3,FALSE),"Unknown")</f>
        <v>American</v>
      </c>
    </row>
    <row r="2687" spans="1:9" x14ac:dyDescent="0.25">
      <c r="A2687">
        <v>2686</v>
      </c>
      <c r="B2687">
        <v>1190</v>
      </c>
      <c r="C2687" s="1">
        <v>44946</v>
      </c>
      <c r="D2687" s="2">
        <v>0.82170138888888888</v>
      </c>
      <c r="E2687">
        <v>108</v>
      </c>
      <c r="F2687" s="5">
        <f>IFERROR(VLOOKUP(E2687,Raw_Menu!$A$2:$D$33,4,FALSE),0)</f>
        <v>14.5</v>
      </c>
      <c r="G2687" s="5">
        <f t="shared" si="82"/>
        <v>14.5</v>
      </c>
      <c r="H2687">
        <f t="shared" si="83"/>
        <v>19</v>
      </c>
      <c r="I2687" t="str">
        <f>IFERROR(VLOOKUP(tblOrders[[#This Row],[item_id]],Raw_Menu!$A$2:$D$33,3,FALSE),"Unknown")</f>
        <v>Asian</v>
      </c>
    </row>
    <row r="2688" spans="1:9" x14ac:dyDescent="0.25">
      <c r="A2688">
        <v>2687</v>
      </c>
      <c r="B2688">
        <v>1190</v>
      </c>
      <c r="C2688" s="1">
        <v>44946</v>
      </c>
      <c r="D2688" s="2">
        <v>0.82170138888888888</v>
      </c>
      <c r="E2688">
        <v>118</v>
      </c>
      <c r="F2688" s="5">
        <f>IFERROR(VLOOKUP(E2688,Raw_Menu!$A$2:$D$33,4,FALSE),0)</f>
        <v>14.95</v>
      </c>
      <c r="G2688" s="5">
        <f t="shared" si="82"/>
        <v>14.95</v>
      </c>
      <c r="H2688">
        <f t="shared" si="83"/>
        <v>19</v>
      </c>
      <c r="I2688" t="str">
        <f>IFERROR(VLOOKUP(tblOrders[[#This Row],[item_id]],Raw_Menu!$A$2:$D$33,3,FALSE),"Unknown")</f>
        <v>Mexican</v>
      </c>
    </row>
    <row r="2689" spans="1:9" x14ac:dyDescent="0.25">
      <c r="A2689">
        <v>2688</v>
      </c>
      <c r="B2689">
        <v>1191</v>
      </c>
      <c r="C2689" s="1">
        <v>44946</v>
      </c>
      <c r="D2689" s="2">
        <v>0.83103009259259264</v>
      </c>
      <c r="E2689">
        <v>117</v>
      </c>
      <c r="F2689" s="5">
        <f>IFERROR(VLOOKUP(E2689,Raw_Menu!$A$2:$D$33,4,FALSE),0)</f>
        <v>12.95</v>
      </c>
      <c r="G2689" s="5">
        <f t="shared" si="82"/>
        <v>12.95</v>
      </c>
      <c r="H2689">
        <f t="shared" si="83"/>
        <v>19</v>
      </c>
      <c r="I2689" t="str">
        <f>IFERROR(VLOOKUP(tblOrders[[#This Row],[item_id]],Raw_Menu!$A$2:$D$33,3,FALSE),"Unknown")</f>
        <v>Mexican</v>
      </c>
    </row>
    <row r="2690" spans="1:9" x14ac:dyDescent="0.25">
      <c r="A2690">
        <v>2689</v>
      </c>
      <c r="B2690">
        <v>1191</v>
      </c>
      <c r="C2690" s="1">
        <v>44946</v>
      </c>
      <c r="D2690" s="2">
        <v>0.83103009259259264</v>
      </c>
      <c r="E2690">
        <v>111</v>
      </c>
      <c r="F2690" s="5">
        <f>IFERROR(VLOOKUP(E2690,Raw_Menu!$A$2:$D$33,4,FALSE),0)</f>
        <v>11.95</v>
      </c>
      <c r="G2690" s="5">
        <f t="shared" ref="G2690:G2753" si="84">VALUE(F2690)</f>
        <v>11.95</v>
      </c>
      <c r="H2690">
        <f t="shared" ref="H2690:H2753" si="85">HOUR(D2690)</f>
        <v>19</v>
      </c>
      <c r="I2690" t="str">
        <f>IFERROR(VLOOKUP(tblOrders[[#This Row],[item_id]],Raw_Menu!$A$2:$D$33,3,FALSE),"Unknown")</f>
        <v>Asian</v>
      </c>
    </row>
    <row r="2691" spans="1:9" x14ac:dyDescent="0.25">
      <c r="A2691">
        <v>2690</v>
      </c>
      <c r="B2691">
        <v>1192</v>
      </c>
      <c r="C2691" s="1">
        <v>44946</v>
      </c>
      <c r="D2691" s="2">
        <v>0.84406250000000005</v>
      </c>
      <c r="E2691">
        <v>106</v>
      </c>
      <c r="F2691" s="5">
        <f>IFERROR(VLOOKUP(E2691,Raw_Menu!$A$2:$D$33,4,FALSE),0)</f>
        <v>7</v>
      </c>
      <c r="G2691" s="5">
        <f t="shared" si="84"/>
        <v>7</v>
      </c>
      <c r="H2691">
        <f t="shared" si="85"/>
        <v>20</v>
      </c>
      <c r="I2691" t="str">
        <f>IFERROR(VLOOKUP(tblOrders[[#This Row],[item_id]],Raw_Menu!$A$2:$D$33,3,FALSE),"Unknown")</f>
        <v>American</v>
      </c>
    </row>
    <row r="2692" spans="1:9" x14ac:dyDescent="0.25">
      <c r="A2692">
        <v>2691</v>
      </c>
      <c r="B2692">
        <v>1193</v>
      </c>
      <c r="C2692" s="1">
        <v>44946</v>
      </c>
      <c r="D2692" s="2">
        <v>0.85164351851851849</v>
      </c>
      <c r="E2692">
        <v>102</v>
      </c>
      <c r="F2692" s="5">
        <f>IFERROR(VLOOKUP(E2692,Raw_Menu!$A$2:$D$33,4,FALSE),0)</f>
        <v>13.95</v>
      </c>
      <c r="G2692" s="5">
        <f t="shared" si="84"/>
        <v>13.95</v>
      </c>
      <c r="H2692">
        <f t="shared" si="85"/>
        <v>20</v>
      </c>
      <c r="I2692" t="str">
        <f>IFERROR(VLOOKUP(tblOrders[[#This Row],[item_id]],Raw_Menu!$A$2:$D$33,3,FALSE),"Unknown")</f>
        <v>American</v>
      </c>
    </row>
    <row r="2693" spans="1:9" x14ac:dyDescent="0.25">
      <c r="A2693">
        <v>2692</v>
      </c>
      <c r="B2693">
        <v>1193</v>
      </c>
      <c r="C2693" s="1">
        <v>44946</v>
      </c>
      <c r="D2693" s="2">
        <v>0.85164351851851849</v>
      </c>
      <c r="E2693">
        <v>118</v>
      </c>
      <c r="F2693" s="5">
        <f>IFERROR(VLOOKUP(E2693,Raw_Menu!$A$2:$D$33,4,FALSE),0)</f>
        <v>14.95</v>
      </c>
      <c r="G2693" s="5">
        <f t="shared" si="84"/>
        <v>14.95</v>
      </c>
      <c r="H2693">
        <f t="shared" si="85"/>
        <v>20</v>
      </c>
      <c r="I2693" t="str">
        <f>IFERROR(VLOOKUP(tblOrders[[#This Row],[item_id]],Raw_Menu!$A$2:$D$33,3,FALSE),"Unknown")</f>
        <v>Mexican</v>
      </c>
    </row>
    <row r="2694" spans="1:9" x14ac:dyDescent="0.25">
      <c r="A2694">
        <v>2693</v>
      </c>
      <c r="B2694">
        <v>1193</v>
      </c>
      <c r="C2694" s="1">
        <v>44946</v>
      </c>
      <c r="D2694" s="2">
        <v>0.85164351851851849</v>
      </c>
      <c r="E2694">
        <v>120</v>
      </c>
      <c r="F2694" s="5">
        <f>IFERROR(VLOOKUP(E2694,Raw_Menu!$A$2:$D$33,4,FALSE),0)</f>
        <v>13.95</v>
      </c>
      <c r="G2694" s="5">
        <f t="shared" si="84"/>
        <v>13.95</v>
      </c>
      <c r="H2694">
        <f t="shared" si="85"/>
        <v>20</v>
      </c>
      <c r="I2694" t="str">
        <f>IFERROR(VLOOKUP(tblOrders[[#This Row],[item_id]],Raw_Menu!$A$2:$D$33,3,FALSE),"Unknown")</f>
        <v>Mexican</v>
      </c>
    </row>
    <row r="2695" spans="1:9" x14ac:dyDescent="0.25">
      <c r="A2695">
        <v>2694</v>
      </c>
      <c r="B2695">
        <v>1193</v>
      </c>
      <c r="C2695" s="1">
        <v>44946</v>
      </c>
      <c r="D2695" s="2">
        <v>0.85164351851851849</v>
      </c>
      <c r="E2695">
        <v>132</v>
      </c>
      <c r="F2695" s="5">
        <f>IFERROR(VLOOKUP(E2695,Raw_Menu!$A$2:$D$33,4,FALSE),0)</f>
        <v>16.95</v>
      </c>
      <c r="G2695" s="5">
        <f t="shared" si="84"/>
        <v>16.95</v>
      </c>
      <c r="H2695">
        <f t="shared" si="85"/>
        <v>20</v>
      </c>
      <c r="I2695" t="str">
        <f>IFERROR(VLOOKUP(tblOrders[[#This Row],[item_id]],Raw_Menu!$A$2:$D$33,3,FALSE),"Unknown")</f>
        <v>Italian</v>
      </c>
    </row>
    <row r="2696" spans="1:9" x14ac:dyDescent="0.25">
      <c r="A2696">
        <v>2695</v>
      </c>
      <c r="B2696">
        <v>1194</v>
      </c>
      <c r="C2696" s="1">
        <v>44946</v>
      </c>
      <c r="D2696" s="2">
        <v>0.85229166666666667</v>
      </c>
      <c r="E2696">
        <v>118</v>
      </c>
      <c r="F2696" s="5">
        <f>IFERROR(VLOOKUP(E2696,Raw_Menu!$A$2:$D$33,4,FALSE),0)</f>
        <v>14.95</v>
      </c>
      <c r="G2696" s="5">
        <f t="shared" si="84"/>
        <v>14.95</v>
      </c>
      <c r="H2696">
        <f t="shared" si="85"/>
        <v>20</v>
      </c>
      <c r="I2696" t="str">
        <f>IFERROR(VLOOKUP(tblOrders[[#This Row],[item_id]],Raw_Menu!$A$2:$D$33,3,FALSE),"Unknown")</f>
        <v>Mexican</v>
      </c>
    </row>
    <row r="2697" spans="1:9" x14ac:dyDescent="0.25">
      <c r="A2697">
        <v>2696</v>
      </c>
      <c r="B2697">
        <v>1194</v>
      </c>
      <c r="C2697" s="1">
        <v>44946</v>
      </c>
      <c r="D2697" s="2">
        <v>0.85229166666666667</v>
      </c>
      <c r="E2697">
        <v>122</v>
      </c>
      <c r="F2697" s="5">
        <f>IFERROR(VLOOKUP(E2697,Raw_Menu!$A$2:$D$33,4,FALSE),0)</f>
        <v>7</v>
      </c>
      <c r="G2697" s="5">
        <f t="shared" si="84"/>
        <v>7</v>
      </c>
      <c r="H2697">
        <f t="shared" si="85"/>
        <v>20</v>
      </c>
      <c r="I2697" t="str">
        <f>IFERROR(VLOOKUP(tblOrders[[#This Row],[item_id]],Raw_Menu!$A$2:$D$33,3,FALSE),"Unknown")</f>
        <v>Mexican</v>
      </c>
    </row>
    <row r="2698" spans="1:9" x14ac:dyDescent="0.25">
      <c r="A2698">
        <v>2697</v>
      </c>
      <c r="B2698">
        <v>1195</v>
      </c>
      <c r="C2698" s="1">
        <v>44946</v>
      </c>
      <c r="D2698" s="2">
        <v>0.86101851851851852</v>
      </c>
      <c r="E2698">
        <v>102</v>
      </c>
      <c r="F2698" s="5">
        <f>IFERROR(VLOOKUP(E2698,Raw_Menu!$A$2:$D$33,4,FALSE),0)</f>
        <v>13.95</v>
      </c>
      <c r="G2698" s="5">
        <f t="shared" si="84"/>
        <v>13.95</v>
      </c>
      <c r="H2698">
        <f t="shared" si="85"/>
        <v>20</v>
      </c>
      <c r="I2698" t="str">
        <f>IFERROR(VLOOKUP(tblOrders[[#This Row],[item_id]],Raw_Menu!$A$2:$D$33,3,FALSE),"Unknown")</f>
        <v>American</v>
      </c>
    </row>
    <row r="2699" spans="1:9" x14ac:dyDescent="0.25">
      <c r="A2699">
        <v>2698</v>
      </c>
      <c r="B2699">
        <v>1195</v>
      </c>
      <c r="C2699" s="1">
        <v>44946</v>
      </c>
      <c r="D2699" s="2">
        <v>0.86101851851851852</v>
      </c>
      <c r="E2699">
        <v>124</v>
      </c>
      <c r="F2699" s="5">
        <f>IFERROR(VLOOKUP(E2699,Raw_Menu!$A$2:$D$33,4,FALSE),0)</f>
        <v>14.5</v>
      </c>
      <c r="G2699" s="5">
        <f t="shared" si="84"/>
        <v>14.5</v>
      </c>
      <c r="H2699">
        <f t="shared" si="85"/>
        <v>20</v>
      </c>
      <c r="I2699" t="str">
        <f>IFERROR(VLOOKUP(tblOrders[[#This Row],[item_id]],Raw_Menu!$A$2:$D$33,3,FALSE),"Unknown")</f>
        <v>Italian</v>
      </c>
    </row>
    <row r="2700" spans="1:9" x14ac:dyDescent="0.25">
      <c r="A2700">
        <v>2699</v>
      </c>
      <c r="B2700">
        <v>1195</v>
      </c>
      <c r="C2700" s="1">
        <v>44946</v>
      </c>
      <c r="D2700" s="2">
        <v>0.86101851851851852</v>
      </c>
      <c r="E2700">
        <v>105</v>
      </c>
      <c r="F2700" s="5">
        <f>IFERROR(VLOOKUP(E2700,Raw_Menu!$A$2:$D$33,4,FALSE),0)</f>
        <v>7</v>
      </c>
      <c r="G2700" s="5">
        <f t="shared" si="84"/>
        <v>7</v>
      </c>
      <c r="H2700">
        <f t="shared" si="85"/>
        <v>20</v>
      </c>
      <c r="I2700" t="str">
        <f>IFERROR(VLOOKUP(tblOrders[[#This Row],[item_id]],Raw_Menu!$A$2:$D$33,3,FALSE),"Unknown")</f>
        <v>American</v>
      </c>
    </row>
    <row r="2701" spans="1:9" x14ac:dyDescent="0.25">
      <c r="A2701">
        <v>2700</v>
      </c>
      <c r="B2701">
        <v>1196</v>
      </c>
      <c r="C2701" s="1">
        <v>44946</v>
      </c>
      <c r="D2701" s="2">
        <v>0.86436342592592597</v>
      </c>
      <c r="E2701">
        <v>124</v>
      </c>
      <c r="F2701" s="5">
        <f>IFERROR(VLOOKUP(E2701,Raw_Menu!$A$2:$D$33,4,FALSE),0)</f>
        <v>14.5</v>
      </c>
      <c r="G2701" s="5">
        <f t="shared" si="84"/>
        <v>14.5</v>
      </c>
      <c r="H2701">
        <f t="shared" si="85"/>
        <v>20</v>
      </c>
      <c r="I2701" t="str">
        <f>IFERROR(VLOOKUP(tblOrders[[#This Row],[item_id]],Raw_Menu!$A$2:$D$33,3,FALSE),"Unknown")</f>
        <v>Italian</v>
      </c>
    </row>
    <row r="2702" spans="1:9" x14ac:dyDescent="0.25">
      <c r="A2702">
        <v>2701</v>
      </c>
      <c r="B2702">
        <v>1196</v>
      </c>
      <c r="C2702" s="1">
        <v>44946</v>
      </c>
      <c r="D2702" s="2">
        <v>0.86436342592592597</v>
      </c>
      <c r="E2702">
        <v>131</v>
      </c>
      <c r="F2702" s="5">
        <f>IFERROR(VLOOKUP(E2702,Raw_Menu!$A$2:$D$33,4,FALSE),0)</f>
        <v>17.95</v>
      </c>
      <c r="G2702" s="5">
        <f t="shared" si="84"/>
        <v>17.95</v>
      </c>
      <c r="H2702">
        <f t="shared" si="85"/>
        <v>20</v>
      </c>
      <c r="I2702" t="str">
        <f>IFERROR(VLOOKUP(tblOrders[[#This Row],[item_id]],Raw_Menu!$A$2:$D$33,3,FALSE),"Unknown")</f>
        <v>Italian</v>
      </c>
    </row>
    <row r="2703" spans="1:9" x14ac:dyDescent="0.25">
      <c r="A2703">
        <v>2702</v>
      </c>
      <c r="B2703">
        <v>1197</v>
      </c>
      <c r="C2703" s="1">
        <v>44946</v>
      </c>
      <c r="D2703" s="2">
        <v>0.87061342592592594</v>
      </c>
      <c r="E2703">
        <v>126</v>
      </c>
      <c r="F2703" s="5">
        <f>IFERROR(VLOOKUP(E2703,Raw_Menu!$A$2:$D$33,4,FALSE),0)</f>
        <v>14.5</v>
      </c>
      <c r="G2703" s="5">
        <f t="shared" si="84"/>
        <v>14.5</v>
      </c>
      <c r="H2703">
        <f t="shared" si="85"/>
        <v>20</v>
      </c>
      <c r="I2703" t="str">
        <f>IFERROR(VLOOKUP(tblOrders[[#This Row],[item_id]],Raw_Menu!$A$2:$D$33,3,FALSE),"Unknown")</f>
        <v>Italian</v>
      </c>
    </row>
    <row r="2704" spans="1:9" x14ac:dyDescent="0.25">
      <c r="A2704">
        <v>2703</v>
      </c>
      <c r="B2704">
        <v>1198</v>
      </c>
      <c r="C2704" s="1">
        <v>44946</v>
      </c>
      <c r="D2704" s="2">
        <v>0.91814814814814816</v>
      </c>
      <c r="E2704">
        <v>128</v>
      </c>
      <c r="F2704" s="5">
        <f>IFERROR(VLOOKUP(E2704,Raw_Menu!$A$2:$D$33,4,FALSE),0)</f>
        <v>15.5</v>
      </c>
      <c r="G2704" s="5">
        <f t="shared" si="84"/>
        <v>15.5</v>
      </c>
      <c r="H2704">
        <f t="shared" si="85"/>
        <v>22</v>
      </c>
      <c r="I2704" t="str">
        <f>IFERROR(VLOOKUP(tblOrders[[#This Row],[item_id]],Raw_Menu!$A$2:$D$33,3,FALSE),"Unknown")</f>
        <v>Italian</v>
      </c>
    </row>
    <row r="2705" spans="1:9" x14ac:dyDescent="0.25">
      <c r="A2705">
        <v>2704</v>
      </c>
      <c r="B2705">
        <v>1199</v>
      </c>
      <c r="C2705" s="1">
        <v>44946</v>
      </c>
      <c r="D2705" s="2">
        <v>0.9238425925925926</v>
      </c>
      <c r="E2705">
        <v>103</v>
      </c>
      <c r="F2705" s="5">
        <f>IFERROR(VLOOKUP(E2705,Raw_Menu!$A$2:$D$33,4,FALSE),0)</f>
        <v>9</v>
      </c>
      <c r="G2705" s="5">
        <f t="shared" si="84"/>
        <v>9</v>
      </c>
      <c r="H2705">
        <f t="shared" si="85"/>
        <v>22</v>
      </c>
      <c r="I2705" t="str">
        <f>IFERROR(VLOOKUP(tblOrders[[#This Row],[item_id]],Raw_Menu!$A$2:$D$33,3,FALSE),"Unknown")</f>
        <v>American</v>
      </c>
    </row>
    <row r="2706" spans="1:9" x14ac:dyDescent="0.25">
      <c r="A2706">
        <v>2705</v>
      </c>
      <c r="B2706">
        <v>1200</v>
      </c>
      <c r="C2706" s="1">
        <v>44946</v>
      </c>
      <c r="D2706" s="2">
        <v>0.92686342592592597</v>
      </c>
      <c r="E2706">
        <v>103</v>
      </c>
      <c r="F2706" s="5">
        <f>IFERROR(VLOOKUP(E2706,Raw_Menu!$A$2:$D$33,4,FALSE),0)</f>
        <v>9</v>
      </c>
      <c r="G2706" s="5">
        <f t="shared" si="84"/>
        <v>9</v>
      </c>
      <c r="H2706">
        <f t="shared" si="85"/>
        <v>22</v>
      </c>
      <c r="I2706" t="str">
        <f>IFERROR(VLOOKUP(tblOrders[[#This Row],[item_id]],Raw_Menu!$A$2:$D$33,3,FALSE),"Unknown")</f>
        <v>American</v>
      </c>
    </row>
    <row r="2707" spans="1:9" x14ac:dyDescent="0.25">
      <c r="A2707">
        <v>2706</v>
      </c>
      <c r="B2707">
        <v>1200</v>
      </c>
      <c r="C2707" s="1">
        <v>44946</v>
      </c>
      <c r="D2707" s="2">
        <v>0.92686342592592597</v>
      </c>
      <c r="E2707">
        <v>119</v>
      </c>
      <c r="F2707" s="5">
        <f>IFERROR(VLOOKUP(E2707,Raw_Menu!$A$2:$D$33,4,FALSE),0)</f>
        <v>11.95</v>
      </c>
      <c r="G2707" s="5">
        <f t="shared" si="84"/>
        <v>11.95</v>
      </c>
      <c r="H2707">
        <f t="shared" si="85"/>
        <v>22</v>
      </c>
      <c r="I2707" t="str">
        <f>IFERROR(VLOOKUP(tblOrders[[#This Row],[item_id]],Raw_Menu!$A$2:$D$33,3,FALSE),"Unknown")</f>
        <v>Mexican</v>
      </c>
    </row>
    <row r="2708" spans="1:9" x14ac:dyDescent="0.25">
      <c r="A2708">
        <v>2707</v>
      </c>
      <c r="B2708">
        <v>1201</v>
      </c>
      <c r="C2708" s="1">
        <v>44946</v>
      </c>
      <c r="D2708" s="2">
        <v>0.94456018518518514</v>
      </c>
      <c r="E2708">
        <v>124</v>
      </c>
      <c r="F2708" s="5">
        <f>IFERROR(VLOOKUP(E2708,Raw_Menu!$A$2:$D$33,4,FALSE),0)</f>
        <v>14.5</v>
      </c>
      <c r="G2708" s="5">
        <f t="shared" si="84"/>
        <v>14.5</v>
      </c>
      <c r="H2708">
        <f t="shared" si="85"/>
        <v>22</v>
      </c>
      <c r="I2708" t="str">
        <f>IFERROR(VLOOKUP(tblOrders[[#This Row],[item_id]],Raw_Menu!$A$2:$D$33,3,FALSE),"Unknown")</f>
        <v>Italian</v>
      </c>
    </row>
    <row r="2709" spans="1:9" x14ac:dyDescent="0.25">
      <c r="A2709">
        <v>2708</v>
      </c>
      <c r="B2709">
        <v>1201</v>
      </c>
      <c r="C2709" s="1">
        <v>44946</v>
      </c>
      <c r="D2709" s="2">
        <v>0.94456018518518514</v>
      </c>
      <c r="E2709">
        <v>122</v>
      </c>
      <c r="F2709" s="5">
        <f>IFERROR(VLOOKUP(E2709,Raw_Menu!$A$2:$D$33,4,FALSE),0)</f>
        <v>7</v>
      </c>
      <c r="G2709" s="5">
        <f t="shared" si="84"/>
        <v>7</v>
      </c>
      <c r="H2709">
        <f t="shared" si="85"/>
        <v>22</v>
      </c>
      <c r="I2709" t="str">
        <f>IFERROR(VLOOKUP(tblOrders[[#This Row],[item_id]],Raw_Menu!$A$2:$D$33,3,FALSE),"Unknown")</f>
        <v>Mexican</v>
      </c>
    </row>
    <row r="2710" spans="1:9" x14ac:dyDescent="0.25">
      <c r="A2710">
        <v>2709</v>
      </c>
      <c r="B2710">
        <v>1202</v>
      </c>
      <c r="C2710" s="1">
        <v>44947</v>
      </c>
      <c r="D2710" s="2">
        <v>0.49335648148148148</v>
      </c>
      <c r="E2710">
        <v>107</v>
      </c>
      <c r="F2710" s="5">
        <f>IFERROR(VLOOKUP(E2710,Raw_Menu!$A$2:$D$33,4,FALSE),0)</f>
        <v>16.5</v>
      </c>
      <c r="G2710" s="5">
        <f t="shared" si="84"/>
        <v>16.5</v>
      </c>
      <c r="H2710">
        <f t="shared" si="85"/>
        <v>11</v>
      </c>
      <c r="I2710" t="str">
        <f>IFERROR(VLOOKUP(tblOrders[[#This Row],[item_id]],Raw_Menu!$A$2:$D$33,3,FALSE),"Unknown")</f>
        <v>Asian</v>
      </c>
    </row>
    <row r="2711" spans="1:9" x14ac:dyDescent="0.25">
      <c r="A2711">
        <v>2710</v>
      </c>
      <c r="B2711">
        <v>1203</v>
      </c>
      <c r="C2711" s="1">
        <v>44947</v>
      </c>
      <c r="D2711" s="2">
        <v>0.49608796296296298</v>
      </c>
      <c r="E2711">
        <v>117</v>
      </c>
      <c r="F2711" s="5">
        <f>IFERROR(VLOOKUP(E2711,Raw_Menu!$A$2:$D$33,4,FALSE),0)</f>
        <v>12.95</v>
      </c>
      <c r="G2711" s="5">
        <f t="shared" si="84"/>
        <v>12.95</v>
      </c>
      <c r="H2711">
        <f t="shared" si="85"/>
        <v>11</v>
      </c>
      <c r="I2711" t="str">
        <f>IFERROR(VLOOKUP(tblOrders[[#This Row],[item_id]],Raw_Menu!$A$2:$D$33,3,FALSE),"Unknown")</f>
        <v>Mexican</v>
      </c>
    </row>
    <row r="2712" spans="1:9" x14ac:dyDescent="0.25">
      <c r="A2712">
        <v>2711</v>
      </c>
      <c r="B2712">
        <v>1204</v>
      </c>
      <c r="C2712" s="1">
        <v>44947</v>
      </c>
      <c r="D2712" s="2">
        <v>0.51641203703703709</v>
      </c>
      <c r="E2712">
        <v>107</v>
      </c>
      <c r="F2712" s="5">
        <f>IFERROR(VLOOKUP(E2712,Raw_Menu!$A$2:$D$33,4,FALSE),0)</f>
        <v>16.5</v>
      </c>
      <c r="G2712" s="5">
        <f t="shared" si="84"/>
        <v>16.5</v>
      </c>
      <c r="H2712">
        <f t="shared" si="85"/>
        <v>12</v>
      </c>
      <c r="I2712" t="str">
        <f>IFERROR(VLOOKUP(tblOrders[[#This Row],[item_id]],Raw_Menu!$A$2:$D$33,3,FALSE),"Unknown")</f>
        <v>Asian</v>
      </c>
    </row>
    <row r="2713" spans="1:9" x14ac:dyDescent="0.25">
      <c r="A2713">
        <v>2712</v>
      </c>
      <c r="B2713">
        <v>1204</v>
      </c>
      <c r="C2713" s="1">
        <v>44947</v>
      </c>
      <c r="D2713" s="2">
        <v>0.51641203703703709</v>
      </c>
      <c r="E2713">
        <v>109</v>
      </c>
      <c r="F2713" s="5">
        <f>IFERROR(VLOOKUP(E2713,Raw_Menu!$A$2:$D$33,4,FALSE),0)</f>
        <v>17.95</v>
      </c>
      <c r="G2713" s="5">
        <f t="shared" si="84"/>
        <v>17.95</v>
      </c>
      <c r="H2713">
        <f t="shared" si="85"/>
        <v>12</v>
      </c>
      <c r="I2713" t="str">
        <f>IFERROR(VLOOKUP(tblOrders[[#This Row],[item_id]],Raw_Menu!$A$2:$D$33,3,FALSE),"Unknown")</f>
        <v>Asian</v>
      </c>
    </row>
    <row r="2714" spans="1:9" x14ac:dyDescent="0.25">
      <c r="A2714">
        <v>2713</v>
      </c>
      <c r="B2714">
        <v>1204</v>
      </c>
      <c r="C2714" s="1">
        <v>44947</v>
      </c>
      <c r="D2714" s="2">
        <v>0.51641203703703709</v>
      </c>
      <c r="E2714">
        <v>120</v>
      </c>
      <c r="F2714" s="5">
        <f>IFERROR(VLOOKUP(E2714,Raw_Menu!$A$2:$D$33,4,FALSE),0)</f>
        <v>13.95</v>
      </c>
      <c r="G2714" s="5">
        <f t="shared" si="84"/>
        <v>13.95</v>
      </c>
      <c r="H2714">
        <f t="shared" si="85"/>
        <v>12</v>
      </c>
      <c r="I2714" t="str">
        <f>IFERROR(VLOOKUP(tblOrders[[#This Row],[item_id]],Raw_Menu!$A$2:$D$33,3,FALSE),"Unknown")</f>
        <v>Mexican</v>
      </c>
    </row>
    <row r="2715" spans="1:9" x14ac:dyDescent="0.25">
      <c r="A2715">
        <v>2714</v>
      </c>
      <c r="B2715">
        <v>1204</v>
      </c>
      <c r="C2715" s="1">
        <v>44947</v>
      </c>
      <c r="D2715" s="2">
        <v>0.51641203703703709</v>
      </c>
      <c r="E2715">
        <v>132</v>
      </c>
      <c r="F2715" s="5">
        <f>IFERROR(VLOOKUP(E2715,Raw_Menu!$A$2:$D$33,4,FALSE),0)</f>
        <v>16.95</v>
      </c>
      <c r="G2715" s="5">
        <f t="shared" si="84"/>
        <v>16.95</v>
      </c>
      <c r="H2715">
        <f t="shared" si="85"/>
        <v>12</v>
      </c>
      <c r="I2715" t="str">
        <f>IFERROR(VLOOKUP(tblOrders[[#This Row],[item_id]],Raw_Menu!$A$2:$D$33,3,FALSE),"Unknown")</f>
        <v>Italian</v>
      </c>
    </row>
    <row r="2716" spans="1:9" x14ac:dyDescent="0.25">
      <c r="A2716">
        <v>2715</v>
      </c>
      <c r="B2716">
        <v>1205</v>
      </c>
      <c r="C2716" s="1">
        <v>44947</v>
      </c>
      <c r="D2716" s="2">
        <v>0.52028935185185188</v>
      </c>
      <c r="E2716">
        <v>132</v>
      </c>
      <c r="F2716" s="5">
        <f>IFERROR(VLOOKUP(E2716,Raw_Menu!$A$2:$D$33,4,FALSE),0)</f>
        <v>16.95</v>
      </c>
      <c r="G2716" s="5">
        <f t="shared" si="84"/>
        <v>16.95</v>
      </c>
      <c r="H2716">
        <f t="shared" si="85"/>
        <v>12</v>
      </c>
      <c r="I2716" t="str">
        <f>IFERROR(VLOOKUP(tblOrders[[#This Row],[item_id]],Raw_Menu!$A$2:$D$33,3,FALSE),"Unknown")</f>
        <v>Italian</v>
      </c>
    </row>
    <row r="2717" spans="1:9" x14ac:dyDescent="0.25">
      <c r="A2717">
        <v>2716</v>
      </c>
      <c r="B2717">
        <v>1206</v>
      </c>
      <c r="C2717" s="1">
        <v>44947</v>
      </c>
      <c r="D2717" s="2">
        <v>0.52682870370370372</v>
      </c>
      <c r="E2717">
        <v>102</v>
      </c>
      <c r="F2717" s="5">
        <f>IFERROR(VLOOKUP(E2717,Raw_Menu!$A$2:$D$33,4,FALSE),0)</f>
        <v>13.95</v>
      </c>
      <c r="G2717" s="5">
        <f t="shared" si="84"/>
        <v>13.95</v>
      </c>
      <c r="H2717">
        <f t="shared" si="85"/>
        <v>12</v>
      </c>
      <c r="I2717" t="str">
        <f>IFERROR(VLOOKUP(tblOrders[[#This Row],[item_id]],Raw_Menu!$A$2:$D$33,3,FALSE),"Unknown")</f>
        <v>American</v>
      </c>
    </row>
    <row r="2718" spans="1:9" x14ac:dyDescent="0.25">
      <c r="A2718">
        <v>2717</v>
      </c>
      <c r="B2718">
        <v>1206</v>
      </c>
      <c r="C2718" s="1">
        <v>44947</v>
      </c>
      <c r="D2718" s="2">
        <v>0.52682870370370372</v>
      </c>
      <c r="E2718">
        <v>108</v>
      </c>
      <c r="F2718" s="5">
        <f>IFERROR(VLOOKUP(E2718,Raw_Menu!$A$2:$D$33,4,FALSE),0)</f>
        <v>14.5</v>
      </c>
      <c r="G2718" s="5">
        <f t="shared" si="84"/>
        <v>14.5</v>
      </c>
      <c r="H2718">
        <f t="shared" si="85"/>
        <v>12</v>
      </c>
      <c r="I2718" t="str">
        <f>IFERROR(VLOOKUP(tblOrders[[#This Row],[item_id]],Raw_Menu!$A$2:$D$33,3,FALSE),"Unknown")</f>
        <v>Asian</v>
      </c>
    </row>
    <row r="2719" spans="1:9" x14ac:dyDescent="0.25">
      <c r="A2719">
        <v>2718</v>
      </c>
      <c r="B2719">
        <v>1206</v>
      </c>
      <c r="C2719" s="1">
        <v>44947</v>
      </c>
      <c r="D2719" s="2">
        <v>0.52682870370370372</v>
      </c>
      <c r="E2719">
        <v>124</v>
      </c>
      <c r="F2719" s="5">
        <f>IFERROR(VLOOKUP(E2719,Raw_Menu!$A$2:$D$33,4,FALSE),0)</f>
        <v>14.5</v>
      </c>
      <c r="G2719" s="5">
        <f t="shared" si="84"/>
        <v>14.5</v>
      </c>
      <c r="H2719">
        <f t="shared" si="85"/>
        <v>12</v>
      </c>
      <c r="I2719" t="str">
        <f>IFERROR(VLOOKUP(tblOrders[[#This Row],[item_id]],Raw_Menu!$A$2:$D$33,3,FALSE),"Unknown")</f>
        <v>Italian</v>
      </c>
    </row>
    <row r="2720" spans="1:9" x14ac:dyDescent="0.25">
      <c r="A2720">
        <v>2719</v>
      </c>
      <c r="B2720">
        <v>1206</v>
      </c>
      <c r="C2720" s="1">
        <v>44947</v>
      </c>
      <c r="D2720" s="2">
        <v>0.52682870370370372</v>
      </c>
      <c r="E2720">
        <v>109</v>
      </c>
      <c r="F2720" s="5">
        <f>IFERROR(VLOOKUP(E2720,Raw_Menu!$A$2:$D$33,4,FALSE),0)</f>
        <v>17.95</v>
      </c>
      <c r="G2720" s="5">
        <f t="shared" si="84"/>
        <v>17.95</v>
      </c>
      <c r="H2720">
        <f t="shared" si="85"/>
        <v>12</v>
      </c>
      <c r="I2720" t="str">
        <f>IFERROR(VLOOKUP(tblOrders[[#This Row],[item_id]],Raw_Menu!$A$2:$D$33,3,FALSE),"Unknown")</f>
        <v>Asian</v>
      </c>
    </row>
    <row r="2721" spans="1:9" x14ac:dyDescent="0.25">
      <c r="A2721">
        <v>2720</v>
      </c>
      <c r="B2721">
        <v>1206</v>
      </c>
      <c r="C2721" s="1">
        <v>44947</v>
      </c>
      <c r="D2721" s="2">
        <v>0.52682870370370372</v>
      </c>
      <c r="E2721">
        <v>110</v>
      </c>
      <c r="F2721" s="5">
        <f>IFERROR(VLOOKUP(E2721,Raw_Menu!$A$2:$D$33,4,FALSE),0)</f>
        <v>17.95</v>
      </c>
      <c r="G2721" s="5">
        <f t="shared" si="84"/>
        <v>17.95</v>
      </c>
      <c r="H2721">
        <f t="shared" si="85"/>
        <v>12</v>
      </c>
      <c r="I2721" t="str">
        <f>IFERROR(VLOOKUP(tblOrders[[#This Row],[item_id]],Raw_Menu!$A$2:$D$33,3,FALSE),"Unknown")</f>
        <v>Asian</v>
      </c>
    </row>
    <row r="2722" spans="1:9" x14ac:dyDescent="0.25">
      <c r="A2722">
        <v>2721</v>
      </c>
      <c r="B2722">
        <v>1206</v>
      </c>
      <c r="C2722" s="1">
        <v>44947</v>
      </c>
      <c r="D2722" s="2">
        <v>0.52682870370370372</v>
      </c>
      <c r="E2722">
        <v>117</v>
      </c>
      <c r="F2722" s="5">
        <f>IFERROR(VLOOKUP(E2722,Raw_Menu!$A$2:$D$33,4,FALSE),0)</f>
        <v>12.95</v>
      </c>
      <c r="G2722" s="5">
        <f t="shared" si="84"/>
        <v>12.95</v>
      </c>
      <c r="H2722">
        <f t="shared" si="85"/>
        <v>12</v>
      </c>
      <c r="I2722" t="str">
        <f>IFERROR(VLOOKUP(tblOrders[[#This Row],[item_id]],Raw_Menu!$A$2:$D$33,3,FALSE),"Unknown")</f>
        <v>Mexican</v>
      </c>
    </row>
    <row r="2723" spans="1:9" x14ac:dyDescent="0.25">
      <c r="A2723">
        <v>2722</v>
      </c>
      <c r="B2723">
        <v>1206</v>
      </c>
      <c r="C2723" s="1">
        <v>44947</v>
      </c>
      <c r="D2723" s="2">
        <v>0.52682870370370372</v>
      </c>
      <c r="E2723">
        <v>119</v>
      </c>
      <c r="F2723" s="5">
        <f>IFERROR(VLOOKUP(E2723,Raw_Menu!$A$2:$D$33,4,FALSE),0)</f>
        <v>11.95</v>
      </c>
      <c r="G2723" s="5">
        <f t="shared" si="84"/>
        <v>11.95</v>
      </c>
      <c r="H2723">
        <f t="shared" si="85"/>
        <v>12</v>
      </c>
      <c r="I2723" t="str">
        <f>IFERROR(VLOOKUP(tblOrders[[#This Row],[item_id]],Raw_Menu!$A$2:$D$33,3,FALSE),"Unknown")</f>
        <v>Mexican</v>
      </c>
    </row>
    <row r="2724" spans="1:9" x14ac:dyDescent="0.25">
      <c r="A2724">
        <v>2723</v>
      </c>
      <c r="B2724">
        <v>1206</v>
      </c>
      <c r="C2724" s="1">
        <v>44947</v>
      </c>
      <c r="D2724" s="2">
        <v>0.52682870370370372</v>
      </c>
      <c r="E2724">
        <v>120</v>
      </c>
      <c r="F2724" s="5">
        <f>IFERROR(VLOOKUP(E2724,Raw_Menu!$A$2:$D$33,4,FALSE),0)</f>
        <v>13.95</v>
      </c>
      <c r="G2724" s="5">
        <f t="shared" si="84"/>
        <v>13.95</v>
      </c>
      <c r="H2724">
        <f t="shared" si="85"/>
        <v>12</v>
      </c>
      <c r="I2724" t="str">
        <f>IFERROR(VLOOKUP(tblOrders[[#This Row],[item_id]],Raw_Menu!$A$2:$D$33,3,FALSE),"Unknown")</f>
        <v>Mexican</v>
      </c>
    </row>
    <row r="2725" spans="1:9" x14ac:dyDescent="0.25">
      <c r="A2725">
        <v>2724</v>
      </c>
      <c r="B2725">
        <v>1206</v>
      </c>
      <c r="C2725" s="1">
        <v>44947</v>
      </c>
      <c r="D2725" s="2">
        <v>0.52682870370370372</v>
      </c>
      <c r="E2725">
        <v>120</v>
      </c>
      <c r="F2725" s="5">
        <f>IFERROR(VLOOKUP(E2725,Raw_Menu!$A$2:$D$33,4,FALSE),0)</f>
        <v>13.95</v>
      </c>
      <c r="G2725" s="5">
        <f t="shared" si="84"/>
        <v>13.95</v>
      </c>
      <c r="H2725">
        <f t="shared" si="85"/>
        <v>12</v>
      </c>
      <c r="I2725" t="str">
        <f>IFERROR(VLOOKUP(tblOrders[[#This Row],[item_id]],Raw_Menu!$A$2:$D$33,3,FALSE),"Unknown")</f>
        <v>Mexican</v>
      </c>
    </row>
    <row r="2726" spans="1:9" x14ac:dyDescent="0.25">
      <c r="A2726">
        <v>2725</v>
      </c>
      <c r="B2726">
        <v>1206</v>
      </c>
      <c r="C2726" s="1">
        <v>44947</v>
      </c>
      <c r="D2726" s="2">
        <v>0.52682870370370372</v>
      </c>
      <c r="E2726">
        <v>106</v>
      </c>
      <c r="F2726" s="5">
        <f>IFERROR(VLOOKUP(E2726,Raw_Menu!$A$2:$D$33,4,FALSE),0)</f>
        <v>7</v>
      </c>
      <c r="G2726" s="5">
        <f t="shared" si="84"/>
        <v>7</v>
      </c>
      <c r="H2726">
        <f t="shared" si="85"/>
        <v>12</v>
      </c>
      <c r="I2726" t="str">
        <f>IFERROR(VLOOKUP(tblOrders[[#This Row],[item_id]],Raw_Menu!$A$2:$D$33,3,FALSE),"Unknown")</f>
        <v>American</v>
      </c>
    </row>
    <row r="2727" spans="1:9" x14ac:dyDescent="0.25">
      <c r="A2727">
        <v>2726</v>
      </c>
      <c r="B2727">
        <v>1207</v>
      </c>
      <c r="C2727" s="1">
        <v>44947</v>
      </c>
      <c r="D2727" s="2">
        <v>0.53659722222222217</v>
      </c>
      <c r="E2727">
        <v>116</v>
      </c>
      <c r="F2727" s="5">
        <f>IFERROR(VLOOKUP(E2727,Raw_Menu!$A$2:$D$33,4,FALSE),0)</f>
        <v>13.95</v>
      </c>
      <c r="G2727" s="5">
        <f t="shared" si="84"/>
        <v>13.95</v>
      </c>
      <c r="H2727">
        <f t="shared" si="85"/>
        <v>12</v>
      </c>
      <c r="I2727" t="str">
        <f>IFERROR(VLOOKUP(tblOrders[[#This Row],[item_id]],Raw_Menu!$A$2:$D$33,3,FALSE),"Unknown")</f>
        <v>Mexican</v>
      </c>
    </row>
    <row r="2728" spans="1:9" x14ac:dyDescent="0.25">
      <c r="A2728">
        <v>2727</v>
      </c>
      <c r="B2728">
        <v>1207</v>
      </c>
      <c r="C2728" s="1">
        <v>44947</v>
      </c>
      <c r="D2728" s="2">
        <v>0.53659722222222217</v>
      </c>
      <c r="E2728">
        <v>123</v>
      </c>
      <c r="F2728" s="5">
        <f>IFERROR(VLOOKUP(E2728,Raw_Menu!$A$2:$D$33,4,FALSE),0)</f>
        <v>9</v>
      </c>
      <c r="G2728" s="5">
        <f t="shared" si="84"/>
        <v>9</v>
      </c>
      <c r="H2728">
        <f t="shared" si="85"/>
        <v>12</v>
      </c>
      <c r="I2728" t="str">
        <f>IFERROR(VLOOKUP(tblOrders[[#This Row],[item_id]],Raw_Menu!$A$2:$D$33,3,FALSE),"Unknown")</f>
        <v>Mexican</v>
      </c>
    </row>
    <row r="2729" spans="1:9" x14ac:dyDescent="0.25">
      <c r="A2729">
        <v>2728</v>
      </c>
      <c r="B2729">
        <v>1208</v>
      </c>
      <c r="C2729" s="1">
        <v>44947</v>
      </c>
      <c r="D2729" s="2">
        <v>0.54399305555555555</v>
      </c>
      <c r="E2729">
        <v>110</v>
      </c>
      <c r="F2729" s="5">
        <f>IFERROR(VLOOKUP(E2729,Raw_Menu!$A$2:$D$33,4,FALSE),0)</f>
        <v>17.95</v>
      </c>
      <c r="G2729" s="5">
        <f t="shared" si="84"/>
        <v>17.95</v>
      </c>
      <c r="H2729">
        <f t="shared" si="85"/>
        <v>13</v>
      </c>
      <c r="I2729" t="str">
        <f>IFERROR(VLOOKUP(tblOrders[[#This Row],[item_id]],Raw_Menu!$A$2:$D$33,3,FALSE),"Unknown")</f>
        <v>Asian</v>
      </c>
    </row>
    <row r="2730" spans="1:9" x14ac:dyDescent="0.25">
      <c r="A2730">
        <v>2729</v>
      </c>
      <c r="B2730">
        <v>1209</v>
      </c>
      <c r="C2730" s="1">
        <v>44947</v>
      </c>
      <c r="D2730" s="2">
        <v>0.55129629629629628</v>
      </c>
      <c r="E2730">
        <v>125</v>
      </c>
      <c r="F2730" s="5">
        <f>IFERROR(VLOOKUP(E2730,Raw_Menu!$A$2:$D$33,4,FALSE),0)</f>
        <v>17.95</v>
      </c>
      <c r="G2730" s="5">
        <f t="shared" si="84"/>
        <v>17.95</v>
      </c>
      <c r="H2730">
        <f t="shared" si="85"/>
        <v>13</v>
      </c>
      <c r="I2730" t="str">
        <f>IFERROR(VLOOKUP(tblOrders[[#This Row],[item_id]],Raw_Menu!$A$2:$D$33,3,FALSE),"Unknown")</f>
        <v>Italian</v>
      </c>
    </row>
    <row r="2731" spans="1:9" x14ac:dyDescent="0.25">
      <c r="A2731">
        <v>2730</v>
      </c>
      <c r="B2731">
        <v>1209</v>
      </c>
      <c r="C2731" s="1">
        <v>44947</v>
      </c>
      <c r="D2731" s="2">
        <v>0.55129629629629628</v>
      </c>
      <c r="E2731">
        <v>132</v>
      </c>
      <c r="F2731" s="5">
        <f>IFERROR(VLOOKUP(E2731,Raw_Menu!$A$2:$D$33,4,FALSE),0)</f>
        <v>16.95</v>
      </c>
      <c r="G2731" s="5">
        <f t="shared" si="84"/>
        <v>16.95</v>
      </c>
      <c r="H2731">
        <f t="shared" si="85"/>
        <v>13</v>
      </c>
      <c r="I2731" t="str">
        <f>IFERROR(VLOOKUP(tblOrders[[#This Row],[item_id]],Raw_Menu!$A$2:$D$33,3,FALSE),"Unknown")</f>
        <v>Italian</v>
      </c>
    </row>
    <row r="2732" spans="1:9" x14ac:dyDescent="0.25">
      <c r="A2732">
        <v>2731</v>
      </c>
      <c r="B2732">
        <v>1210</v>
      </c>
      <c r="C2732" s="1">
        <v>44947</v>
      </c>
      <c r="D2732" s="2">
        <v>0.55603009259259262</v>
      </c>
      <c r="E2732">
        <v>102</v>
      </c>
      <c r="F2732" s="5">
        <f>IFERROR(VLOOKUP(E2732,Raw_Menu!$A$2:$D$33,4,FALSE),0)</f>
        <v>13.95</v>
      </c>
      <c r="G2732" s="5">
        <f t="shared" si="84"/>
        <v>13.95</v>
      </c>
      <c r="H2732">
        <f t="shared" si="85"/>
        <v>13</v>
      </c>
      <c r="I2732" t="str">
        <f>IFERROR(VLOOKUP(tblOrders[[#This Row],[item_id]],Raw_Menu!$A$2:$D$33,3,FALSE),"Unknown")</f>
        <v>American</v>
      </c>
    </row>
    <row r="2733" spans="1:9" x14ac:dyDescent="0.25">
      <c r="A2733">
        <v>2732</v>
      </c>
      <c r="B2733">
        <v>1211</v>
      </c>
      <c r="C2733" s="1">
        <v>44947</v>
      </c>
      <c r="D2733" s="2">
        <v>0.56795138888888885</v>
      </c>
      <c r="E2733">
        <v>130</v>
      </c>
      <c r="F2733" s="5">
        <f>IFERROR(VLOOKUP(E2733,Raw_Menu!$A$2:$D$33,4,FALSE),0)</f>
        <v>19.95</v>
      </c>
      <c r="G2733" s="5">
        <f t="shared" si="84"/>
        <v>19.95</v>
      </c>
      <c r="H2733">
        <f t="shared" si="85"/>
        <v>13</v>
      </c>
      <c r="I2733" t="str">
        <f>IFERROR(VLOOKUP(tblOrders[[#This Row],[item_id]],Raw_Menu!$A$2:$D$33,3,FALSE),"Unknown")</f>
        <v>Italian</v>
      </c>
    </row>
    <row r="2734" spans="1:9" x14ac:dyDescent="0.25">
      <c r="A2734">
        <v>2733</v>
      </c>
      <c r="B2734">
        <v>1212</v>
      </c>
      <c r="C2734" s="1">
        <v>44947</v>
      </c>
      <c r="D2734" s="2">
        <v>0.57112268518518516</v>
      </c>
      <c r="E2734">
        <v>128</v>
      </c>
      <c r="F2734" s="5">
        <f>IFERROR(VLOOKUP(E2734,Raw_Menu!$A$2:$D$33,4,FALSE),0)</f>
        <v>15.5</v>
      </c>
      <c r="G2734" s="5">
        <f t="shared" si="84"/>
        <v>15.5</v>
      </c>
      <c r="H2734">
        <f t="shared" si="85"/>
        <v>13</v>
      </c>
      <c r="I2734" t="str">
        <f>IFERROR(VLOOKUP(tblOrders[[#This Row],[item_id]],Raw_Menu!$A$2:$D$33,3,FALSE),"Unknown")</f>
        <v>Italian</v>
      </c>
    </row>
    <row r="2735" spans="1:9" x14ac:dyDescent="0.25">
      <c r="A2735">
        <v>2734</v>
      </c>
      <c r="B2735">
        <v>1212</v>
      </c>
      <c r="C2735" s="1">
        <v>44947</v>
      </c>
      <c r="D2735" s="2">
        <v>0.57112268518518516</v>
      </c>
      <c r="E2735">
        <v>113</v>
      </c>
      <c r="F2735" s="5">
        <f>IFERROR(VLOOKUP(E2735,Raw_Menu!$A$2:$D$33,4,FALSE),0)</f>
        <v>5</v>
      </c>
      <c r="G2735" s="5">
        <f t="shared" si="84"/>
        <v>5</v>
      </c>
      <c r="H2735">
        <f t="shared" si="85"/>
        <v>13</v>
      </c>
      <c r="I2735" t="str">
        <f>IFERROR(VLOOKUP(tblOrders[[#This Row],[item_id]],Raw_Menu!$A$2:$D$33,3,FALSE),"Unknown")</f>
        <v>Asian</v>
      </c>
    </row>
    <row r="2736" spans="1:9" x14ac:dyDescent="0.25">
      <c r="A2736">
        <v>2735</v>
      </c>
      <c r="B2736">
        <v>1213</v>
      </c>
      <c r="C2736" s="1">
        <v>44947</v>
      </c>
      <c r="D2736" s="2">
        <v>0.58255787037037032</v>
      </c>
      <c r="E2736">
        <v>113</v>
      </c>
      <c r="F2736" s="5">
        <f>IFERROR(VLOOKUP(E2736,Raw_Menu!$A$2:$D$33,4,FALSE),0)</f>
        <v>5</v>
      </c>
      <c r="G2736" s="5">
        <f t="shared" si="84"/>
        <v>5</v>
      </c>
      <c r="H2736">
        <f t="shared" si="85"/>
        <v>13</v>
      </c>
      <c r="I2736" t="str">
        <f>IFERROR(VLOOKUP(tblOrders[[#This Row],[item_id]],Raw_Menu!$A$2:$D$33,3,FALSE),"Unknown")</f>
        <v>Asian</v>
      </c>
    </row>
    <row r="2737" spans="1:9" x14ac:dyDescent="0.25">
      <c r="A2737">
        <v>2736</v>
      </c>
      <c r="B2737">
        <v>1213</v>
      </c>
      <c r="C2737" s="1">
        <v>44947</v>
      </c>
      <c r="D2737" s="2">
        <v>0.58255787037037032</v>
      </c>
      <c r="E2737">
        <v>105</v>
      </c>
      <c r="F2737" s="5">
        <f>IFERROR(VLOOKUP(E2737,Raw_Menu!$A$2:$D$33,4,FALSE),0)</f>
        <v>7</v>
      </c>
      <c r="G2737" s="5">
        <f t="shared" si="84"/>
        <v>7</v>
      </c>
      <c r="H2737">
        <f t="shared" si="85"/>
        <v>13</v>
      </c>
      <c r="I2737" t="str">
        <f>IFERROR(VLOOKUP(tblOrders[[#This Row],[item_id]],Raw_Menu!$A$2:$D$33,3,FALSE),"Unknown")</f>
        <v>American</v>
      </c>
    </row>
    <row r="2738" spans="1:9" x14ac:dyDescent="0.25">
      <c r="A2738">
        <v>2737</v>
      </c>
      <c r="B2738">
        <v>1214</v>
      </c>
      <c r="C2738" s="1">
        <v>44947</v>
      </c>
      <c r="D2738" s="2">
        <v>0.58339120370370368</v>
      </c>
      <c r="E2738">
        <v>101</v>
      </c>
      <c r="F2738" s="5">
        <f>IFERROR(VLOOKUP(E2738,Raw_Menu!$A$2:$D$33,4,FALSE),0)</f>
        <v>12.95</v>
      </c>
      <c r="G2738" s="5">
        <f t="shared" si="84"/>
        <v>12.95</v>
      </c>
      <c r="H2738">
        <f t="shared" si="85"/>
        <v>14</v>
      </c>
      <c r="I2738" t="str">
        <f>IFERROR(VLOOKUP(tblOrders[[#This Row],[item_id]],Raw_Menu!$A$2:$D$33,3,FALSE),"Unknown")</f>
        <v>American</v>
      </c>
    </row>
    <row r="2739" spans="1:9" x14ac:dyDescent="0.25">
      <c r="A2739">
        <v>2738</v>
      </c>
      <c r="B2739">
        <v>1214</v>
      </c>
      <c r="C2739" s="1">
        <v>44947</v>
      </c>
      <c r="D2739" s="2">
        <v>0.58339120370370368</v>
      </c>
      <c r="E2739">
        <v>102</v>
      </c>
      <c r="F2739" s="5">
        <f>IFERROR(VLOOKUP(E2739,Raw_Menu!$A$2:$D$33,4,FALSE),0)</f>
        <v>13.95</v>
      </c>
      <c r="G2739" s="5">
        <f t="shared" si="84"/>
        <v>13.95</v>
      </c>
      <c r="H2739">
        <f t="shared" si="85"/>
        <v>14</v>
      </c>
      <c r="I2739" t="str">
        <f>IFERROR(VLOOKUP(tblOrders[[#This Row],[item_id]],Raw_Menu!$A$2:$D$33,3,FALSE),"Unknown")</f>
        <v>American</v>
      </c>
    </row>
    <row r="2740" spans="1:9" x14ac:dyDescent="0.25">
      <c r="A2740">
        <v>2739</v>
      </c>
      <c r="B2740">
        <v>1214</v>
      </c>
      <c r="C2740" s="1">
        <v>44947</v>
      </c>
      <c r="D2740" s="2">
        <v>0.58339120370370368</v>
      </c>
      <c r="E2740">
        <v>125</v>
      </c>
      <c r="F2740" s="5">
        <f>IFERROR(VLOOKUP(E2740,Raw_Menu!$A$2:$D$33,4,FALSE),0)</f>
        <v>17.95</v>
      </c>
      <c r="G2740" s="5">
        <f t="shared" si="84"/>
        <v>17.95</v>
      </c>
      <c r="H2740">
        <f t="shared" si="85"/>
        <v>14</v>
      </c>
      <c r="I2740" t="str">
        <f>IFERROR(VLOOKUP(tblOrders[[#This Row],[item_id]],Raw_Menu!$A$2:$D$33,3,FALSE),"Unknown")</f>
        <v>Italian</v>
      </c>
    </row>
    <row r="2741" spans="1:9" x14ac:dyDescent="0.25">
      <c r="A2741">
        <v>2740</v>
      </c>
      <c r="B2741">
        <v>1214</v>
      </c>
      <c r="C2741" s="1">
        <v>44947</v>
      </c>
      <c r="D2741" s="2">
        <v>0.58339120370370368</v>
      </c>
      <c r="E2741">
        <v>110</v>
      </c>
      <c r="F2741" s="5">
        <f>IFERROR(VLOOKUP(E2741,Raw_Menu!$A$2:$D$33,4,FALSE),0)</f>
        <v>17.95</v>
      </c>
      <c r="G2741" s="5">
        <f t="shared" si="84"/>
        <v>17.95</v>
      </c>
      <c r="H2741">
        <f t="shared" si="85"/>
        <v>14</v>
      </c>
      <c r="I2741" t="str">
        <f>IFERROR(VLOOKUP(tblOrders[[#This Row],[item_id]],Raw_Menu!$A$2:$D$33,3,FALSE),"Unknown")</f>
        <v>Asian</v>
      </c>
    </row>
    <row r="2742" spans="1:9" x14ac:dyDescent="0.25">
      <c r="A2742">
        <v>2741</v>
      </c>
      <c r="B2742">
        <v>1214</v>
      </c>
      <c r="C2742" s="1">
        <v>44947</v>
      </c>
      <c r="D2742" s="2">
        <v>0.58339120370370368</v>
      </c>
      <c r="E2742">
        <v>117</v>
      </c>
      <c r="F2742" s="5">
        <f>IFERROR(VLOOKUP(E2742,Raw_Menu!$A$2:$D$33,4,FALSE),0)</f>
        <v>12.95</v>
      </c>
      <c r="G2742" s="5">
        <f t="shared" si="84"/>
        <v>12.95</v>
      </c>
      <c r="H2742">
        <f t="shared" si="85"/>
        <v>14</v>
      </c>
      <c r="I2742" t="str">
        <f>IFERROR(VLOOKUP(tblOrders[[#This Row],[item_id]],Raw_Menu!$A$2:$D$33,3,FALSE),"Unknown")</f>
        <v>Mexican</v>
      </c>
    </row>
    <row r="2743" spans="1:9" x14ac:dyDescent="0.25">
      <c r="A2743">
        <v>2742</v>
      </c>
      <c r="B2743">
        <v>1214</v>
      </c>
      <c r="C2743" s="1">
        <v>44947</v>
      </c>
      <c r="D2743" s="2">
        <v>0.58339120370370368</v>
      </c>
      <c r="E2743">
        <v>117</v>
      </c>
      <c r="F2743" s="5">
        <f>IFERROR(VLOOKUP(E2743,Raw_Menu!$A$2:$D$33,4,FALSE),0)</f>
        <v>12.95</v>
      </c>
      <c r="G2743" s="5">
        <f t="shared" si="84"/>
        <v>12.95</v>
      </c>
      <c r="H2743">
        <f t="shared" si="85"/>
        <v>14</v>
      </c>
      <c r="I2743" t="str">
        <f>IFERROR(VLOOKUP(tblOrders[[#This Row],[item_id]],Raw_Menu!$A$2:$D$33,3,FALSE),"Unknown")</f>
        <v>Mexican</v>
      </c>
    </row>
    <row r="2744" spans="1:9" x14ac:dyDescent="0.25">
      <c r="A2744">
        <v>2743</v>
      </c>
      <c r="B2744">
        <v>1214</v>
      </c>
      <c r="C2744" s="1">
        <v>44947</v>
      </c>
      <c r="D2744" s="2">
        <v>0.58339120370370368</v>
      </c>
      <c r="E2744">
        <v>127</v>
      </c>
      <c r="F2744" s="5">
        <f>IFERROR(VLOOKUP(E2744,Raw_Menu!$A$2:$D$33,4,FALSE),0)</f>
        <v>17.95</v>
      </c>
      <c r="G2744" s="5">
        <f t="shared" si="84"/>
        <v>17.95</v>
      </c>
      <c r="H2744">
        <f t="shared" si="85"/>
        <v>14</v>
      </c>
      <c r="I2744" t="str">
        <f>IFERROR(VLOOKUP(tblOrders[[#This Row],[item_id]],Raw_Menu!$A$2:$D$33,3,FALSE),"Unknown")</f>
        <v>Italian</v>
      </c>
    </row>
    <row r="2745" spans="1:9" x14ac:dyDescent="0.25">
      <c r="A2745">
        <v>2744</v>
      </c>
      <c r="B2745">
        <v>1214</v>
      </c>
      <c r="C2745" s="1">
        <v>44947</v>
      </c>
      <c r="D2745" s="2">
        <v>0.58339120370370368</v>
      </c>
      <c r="E2745">
        <v>129</v>
      </c>
      <c r="F2745" s="5">
        <f>IFERROR(VLOOKUP(E2745,Raw_Menu!$A$2:$D$33,4,FALSE),0)</f>
        <v>15.5</v>
      </c>
      <c r="G2745" s="5">
        <f t="shared" si="84"/>
        <v>15.5</v>
      </c>
      <c r="H2745">
        <f t="shared" si="85"/>
        <v>14</v>
      </c>
      <c r="I2745" t="str">
        <f>IFERROR(VLOOKUP(tblOrders[[#This Row],[item_id]],Raw_Menu!$A$2:$D$33,3,FALSE),"Unknown")</f>
        <v>Italian</v>
      </c>
    </row>
    <row r="2746" spans="1:9" x14ac:dyDescent="0.25">
      <c r="A2746">
        <v>2745</v>
      </c>
      <c r="B2746">
        <v>1214</v>
      </c>
      <c r="C2746" s="1">
        <v>44947</v>
      </c>
      <c r="D2746" s="2">
        <v>0.58339120370370368</v>
      </c>
      <c r="E2746">
        <v>105</v>
      </c>
      <c r="F2746" s="5">
        <f>IFERROR(VLOOKUP(E2746,Raw_Menu!$A$2:$D$33,4,FALSE),0)</f>
        <v>7</v>
      </c>
      <c r="G2746" s="5">
        <f t="shared" si="84"/>
        <v>7</v>
      </c>
      <c r="H2746">
        <f t="shared" si="85"/>
        <v>14</v>
      </c>
      <c r="I2746" t="str">
        <f>IFERROR(VLOOKUP(tblOrders[[#This Row],[item_id]],Raw_Menu!$A$2:$D$33,3,FALSE),"Unknown")</f>
        <v>American</v>
      </c>
    </row>
    <row r="2747" spans="1:9" x14ac:dyDescent="0.25">
      <c r="A2747">
        <v>2746</v>
      </c>
      <c r="B2747">
        <v>1214</v>
      </c>
      <c r="C2747" s="1">
        <v>44947</v>
      </c>
      <c r="D2747" s="2">
        <v>0.58339120370370368</v>
      </c>
      <c r="E2747">
        <v>132</v>
      </c>
      <c r="F2747" s="5">
        <f>IFERROR(VLOOKUP(E2747,Raw_Menu!$A$2:$D$33,4,FALSE),0)</f>
        <v>16.95</v>
      </c>
      <c r="G2747" s="5">
        <f t="shared" si="84"/>
        <v>16.95</v>
      </c>
      <c r="H2747">
        <f t="shared" si="85"/>
        <v>14</v>
      </c>
      <c r="I2747" t="str">
        <f>IFERROR(VLOOKUP(tblOrders[[#This Row],[item_id]],Raw_Menu!$A$2:$D$33,3,FALSE),"Unknown")</f>
        <v>Italian</v>
      </c>
    </row>
    <row r="2748" spans="1:9" x14ac:dyDescent="0.25">
      <c r="A2748">
        <v>2747</v>
      </c>
      <c r="B2748">
        <v>1214</v>
      </c>
      <c r="C2748" s="1">
        <v>44947</v>
      </c>
      <c r="D2748" s="2">
        <v>0.58339120370370368</v>
      </c>
      <c r="E2748">
        <v>132</v>
      </c>
      <c r="F2748" s="5">
        <f>IFERROR(VLOOKUP(E2748,Raw_Menu!$A$2:$D$33,4,FALSE),0)</f>
        <v>16.95</v>
      </c>
      <c r="G2748" s="5">
        <f t="shared" si="84"/>
        <v>16.95</v>
      </c>
      <c r="H2748">
        <f t="shared" si="85"/>
        <v>14</v>
      </c>
      <c r="I2748" t="str">
        <f>IFERROR(VLOOKUP(tblOrders[[#This Row],[item_id]],Raw_Menu!$A$2:$D$33,3,FALSE),"Unknown")</f>
        <v>Italian</v>
      </c>
    </row>
    <row r="2749" spans="1:9" x14ac:dyDescent="0.25">
      <c r="A2749">
        <v>2748</v>
      </c>
      <c r="B2749">
        <v>1215</v>
      </c>
      <c r="C2749" s="1">
        <v>44947</v>
      </c>
      <c r="D2749" s="2">
        <v>0.58476851851851852</v>
      </c>
      <c r="E2749">
        <v>131</v>
      </c>
      <c r="F2749" s="5">
        <f>IFERROR(VLOOKUP(E2749,Raw_Menu!$A$2:$D$33,4,FALSE),0)</f>
        <v>17.95</v>
      </c>
      <c r="G2749" s="5">
        <f t="shared" si="84"/>
        <v>17.95</v>
      </c>
      <c r="H2749">
        <f t="shared" si="85"/>
        <v>14</v>
      </c>
      <c r="I2749" t="str">
        <f>IFERROR(VLOOKUP(tblOrders[[#This Row],[item_id]],Raw_Menu!$A$2:$D$33,3,FALSE),"Unknown")</f>
        <v>Italian</v>
      </c>
    </row>
    <row r="2750" spans="1:9" x14ac:dyDescent="0.25">
      <c r="A2750">
        <v>2749</v>
      </c>
      <c r="B2750">
        <v>1216</v>
      </c>
      <c r="C2750" s="1">
        <v>44947</v>
      </c>
      <c r="D2750" s="2">
        <v>0.58922453703703703</v>
      </c>
      <c r="E2750">
        <v>101</v>
      </c>
      <c r="F2750" s="5">
        <f>IFERROR(VLOOKUP(E2750,Raw_Menu!$A$2:$D$33,4,FALSE),0)</f>
        <v>12.95</v>
      </c>
      <c r="G2750" s="5">
        <f t="shared" si="84"/>
        <v>12.95</v>
      </c>
      <c r="H2750">
        <f t="shared" si="85"/>
        <v>14</v>
      </c>
      <c r="I2750" t="str">
        <f>IFERROR(VLOOKUP(tblOrders[[#This Row],[item_id]],Raw_Menu!$A$2:$D$33,3,FALSE),"Unknown")</f>
        <v>American</v>
      </c>
    </row>
    <row r="2751" spans="1:9" x14ac:dyDescent="0.25">
      <c r="A2751">
        <v>2750</v>
      </c>
      <c r="B2751">
        <v>1217</v>
      </c>
      <c r="C2751" s="1">
        <v>44947</v>
      </c>
      <c r="D2751" s="2">
        <v>0.60179398148148144</v>
      </c>
      <c r="E2751">
        <v>102</v>
      </c>
      <c r="F2751" s="5">
        <f>IFERROR(VLOOKUP(E2751,Raw_Menu!$A$2:$D$33,4,FALSE),0)</f>
        <v>13.95</v>
      </c>
      <c r="G2751" s="5">
        <f t="shared" si="84"/>
        <v>13.95</v>
      </c>
      <c r="H2751">
        <f t="shared" si="85"/>
        <v>14</v>
      </c>
      <c r="I2751" t="str">
        <f>IFERROR(VLOOKUP(tblOrders[[#This Row],[item_id]],Raw_Menu!$A$2:$D$33,3,FALSE),"Unknown")</f>
        <v>American</v>
      </c>
    </row>
    <row r="2752" spans="1:9" x14ac:dyDescent="0.25">
      <c r="A2752">
        <v>2751</v>
      </c>
      <c r="B2752">
        <v>1218</v>
      </c>
      <c r="C2752" s="1">
        <v>44947</v>
      </c>
      <c r="D2752" s="2">
        <v>0.60243055555555558</v>
      </c>
      <c r="E2752">
        <v>113</v>
      </c>
      <c r="F2752" s="5">
        <f>IFERROR(VLOOKUP(E2752,Raw_Menu!$A$2:$D$33,4,FALSE),0)</f>
        <v>5</v>
      </c>
      <c r="G2752" s="5">
        <f t="shared" si="84"/>
        <v>5</v>
      </c>
      <c r="H2752">
        <f t="shared" si="85"/>
        <v>14</v>
      </c>
      <c r="I2752" t="str">
        <f>IFERROR(VLOOKUP(tblOrders[[#This Row],[item_id]],Raw_Menu!$A$2:$D$33,3,FALSE),"Unknown")</f>
        <v>Asian</v>
      </c>
    </row>
    <row r="2753" spans="1:9" x14ac:dyDescent="0.25">
      <c r="A2753">
        <v>2752</v>
      </c>
      <c r="B2753">
        <v>1218</v>
      </c>
      <c r="C2753" s="1">
        <v>44947</v>
      </c>
      <c r="D2753" s="2">
        <v>0.60243055555555558</v>
      </c>
      <c r="E2753">
        <v>118</v>
      </c>
      <c r="F2753" s="5">
        <f>IFERROR(VLOOKUP(E2753,Raw_Menu!$A$2:$D$33,4,FALSE),0)</f>
        <v>14.95</v>
      </c>
      <c r="G2753" s="5">
        <f t="shared" si="84"/>
        <v>14.95</v>
      </c>
      <c r="H2753">
        <f t="shared" si="85"/>
        <v>14</v>
      </c>
      <c r="I2753" t="str">
        <f>IFERROR(VLOOKUP(tblOrders[[#This Row],[item_id]],Raw_Menu!$A$2:$D$33,3,FALSE),"Unknown")</f>
        <v>Mexican</v>
      </c>
    </row>
    <row r="2754" spans="1:9" x14ac:dyDescent="0.25">
      <c r="A2754">
        <v>2753</v>
      </c>
      <c r="B2754">
        <v>1218</v>
      </c>
      <c r="C2754" s="1">
        <v>44947</v>
      </c>
      <c r="D2754" s="2">
        <v>0.60243055555555558</v>
      </c>
      <c r="E2754">
        <v>122</v>
      </c>
      <c r="F2754" s="5">
        <f>IFERROR(VLOOKUP(E2754,Raw_Menu!$A$2:$D$33,4,FALSE),0)</f>
        <v>7</v>
      </c>
      <c r="G2754" s="5">
        <f t="shared" ref="G2754:G2817" si="86">VALUE(F2754)</f>
        <v>7</v>
      </c>
      <c r="H2754">
        <f t="shared" ref="H2754:H2817" si="87">HOUR(D2754)</f>
        <v>14</v>
      </c>
      <c r="I2754" t="str">
        <f>IFERROR(VLOOKUP(tblOrders[[#This Row],[item_id]],Raw_Menu!$A$2:$D$33,3,FALSE),"Unknown")</f>
        <v>Mexican</v>
      </c>
    </row>
    <row r="2755" spans="1:9" x14ac:dyDescent="0.25">
      <c r="A2755">
        <v>2754</v>
      </c>
      <c r="B2755">
        <v>1218</v>
      </c>
      <c r="C2755" s="1">
        <v>44947</v>
      </c>
      <c r="D2755" s="2">
        <v>0.60243055555555558</v>
      </c>
      <c r="E2755">
        <v>131</v>
      </c>
      <c r="F2755" s="5">
        <f>IFERROR(VLOOKUP(E2755,Raw_Menu!$A$2:$D$33,4,FALSE),0)</f>
        <v>17.95</v>
      </c>
      <c r="G2755" s="5">
        <f t="shared" si="86"/>
        <v>17.95</v>
      </c>
      <c r="H2755">
        <f t="shared" si="87"/>
        <v>14</v>
      </c>
      <c r="I2755" t="str">
        <f>IFERROR(VLOOKUP(tblOrders[[#This Row],[item_id]],Raw_Menu!$A$2:$D$33,3,FALSE),"Unknown")</f>
        <v>Italian</v>
      </c>
    </row>
    <row r="2756" spans="1:9" x14ac:dyDescent="0.25">
      <c r="A2756">
        <v>2755</v>
      </c>
      <c r="B2756">
        <v>1219</v>
      </c>
      <c r="C2756" s="1">
        <v>44947</v>
      </c>
      <c r="D2756" s="2">
        <v>0.63414351851851847</v>
      </c>
      <c r="E2756">
        <v>112</v>
      </c>
      <c r="F2756" s="5">
        <f>IFERROR(VLOOKUP(E2756,Raw_Menu!$A$2:$D$33,4,FALSE),0)</f>
        <v>14.95</v>
      </c>
      <c r="G2756" s="5">
        <f t="shared" si="86"/>
        <v>14.95</v>
      </c>
      <c r="H2756">
        <f t="shared" si="87"/>
        <v>15</v>
      </c>
      <c r="I2756" t="str">
        <f>IFERROR(VLOOKUP(tblOrders[[#This Row],[item_id]],Raw_Menu!$A$2:$D$33,3,FALSE),"Unknown")</f>
        <v>Asian</v>
      </c>
    </row>
    <row r="2757" spans="1:9" x14ac:dyDescent="0.25">
      <c r="A2757">
        <v>2756</v>
      </c>
      <c r="B2757">
        <v>1219</v>
      </c>
      <c r="C2757" s="1">
        <v>44947</v>
      </c>
      <c r="D2757" s="2">
        <v>0.63414351851851847</v>
      </c>
      <c r="E2757">
        <v>120</v>
      </c>
      <c r="F2757" s="5">
        <f>IFERROR(VLOOKUP(E2757,Raw_Menu!$A$2:$D$33,4,FALSE),0)</f>
        <v>13.95</v>
      </c>
      <c r="G2757" s="5">
        <f t="shared" si="86"/>
        <v>13.95</v>
      </c>
      <c r="H2757">
        <f t="shared" si="87"/>
        <v>15</v>
      </c>
      <c r="I2757" t="str">
        <f>IFERROR(VLOOKUP(tblOrders[[#This Row],[item_id]],Raw_Menu!$A$2:$D$33,3,FALSE),"Unknown")</f>
        <v>Mexican</v>
      </c>
    </row>
    <row r="2758" spans="1:9" x14ac:dyDescent="0.25">
      <c r="A2758">
        <v>2757</v>
      </c>
      <c r="B2758">
        <v>1219</v>
      </c>
      <c r="C2758" s="1">
        <v>44947</v>
      </c>
      <c r="D2758" s="2">
        <v>0.63414351851851847</v>
      </c>
      <c r="E2758">
        <v>114</v>
      </c>
      <c r="F2758" s="5">
        <f>IFERROR(VLOOKUP(E2758,Raw_Menu!$A$2:$D$33,4,FALSE),0)</f>
        <v>9</v>
      </c>
      <c r="G2758" s="5">
        <f t="shared" si="86"/>
        <v>9</v>
      </c>
      <c r="H2758">
        <f t="shared" si="87"/>
        <v>15</v>
      </c>
      <c r="I2758" t="str">
        <f>IFERROR(VLOOKUP(tblOrders[[#This Row],[item_id]],Raw_Menu!$A$2:$D$33,3,FALSE),"Unknown")</f>
        <v>Asian</v>
      </c>
    </row>
    <row r="2759" spans="1:9" x14ac:dyDescent="0.25">
      <c r="A2759">
        <v>2758</v>
      </c>
      <c r="B2759">
        <v>1219</v>
      </c>
      <c r="C2759" s="1">
        <v>44947</v>
      </c>
      <c r="D2759" s="2">
        <v>0.63414351851851847</v>
      </c>
      <c r="E2759">
        <v>132</v>
      </c>
      <c r="F2759" s="5">
        <f>IFERROR(VLOOKUP(E2759,Raw_Menu!$A$2:$D$33,4,FALSE),0)</f>
        <v>16.95</v>
      </c>
      <c r="G2759" s="5">
        <f t="shared" si="86"/>
        <v>16.95</v>
      </c>
      <c r="H2759">
        <f t="shared" si="87"/>
        <v>15</v>
      </c>
      <c r="I2759" t="str">
        <f>IFERROR(VLOOKUP(tblOrders[[#This Row],[item_id]],Raw_Menu!$A$2:$D$33,3,FALSE),"Unknown")</f>
        <v>Italian</v>
      </c>
    </row>
    <row r="2760" spans="1:9" x14ac:dyDescent="0.25">
      <c r="A2760">
        <v>2759</v>
      </c>
      <c r="B2760">
        <v>1220</v>
      </c>
      <c r="C2760" s="1">
        <v>44947</v>
      </c>
      <c r="D2760" s="2">
        <v>0.63892361111111107</v>
      </c>
      <c r="E2760">
        <v>116</v>
      </c>
      <c r="F2760" s="5">
        <f>IFERROR(VLOOKUP(E2760,Raw_Menu!$A$2:$D$33,4,FALSE),0)</f>
        <v>13.95</v>
      </c>
      <c r="G2760" s="5">
        <f t="shared" si="86"/>
        <v>13.95</v>
      </c>
      <c r="H2760">
        <f t="shared" si="87"/>
        <v>15</v>
      </c>
      <c r="I2760" t="str">
        <f>IFERROR(VLOOKUP(tblOrders[[#This Row],[item_id]],Raw_Menu!$A$2:$D$33,3,FALSE),"Unknown")</f>
        <v>Mexican</v>
      </c>
    </row>
    <row r="2761" spans="1:9" x14ac:dyDescent="0.25">
      <c r="A2761">
        <v>2760</v>
      </c>
      <c r="B2761">
        <v>1221</v>
      </c>
      <c r="C2761" s="1">
        <v>44947</v>
      </c>
      <c r="D2761" s="2">
        <v>0.6413888888888889</v>
      </c>
      <c r="E2761">
        <v>104</v>
      </c>
      <c r="F2761" s="5">
        <f>IFERROR(VLOOKUP(E2761,Raw_Menu!$A$2:$D$33,4,FALSE),0)</f>
        <v>10.5</v>
      </c>
      <c r="G2761" s="5">
        <f t="shared" si="86"/>
        <v>10.5</v>
      </c>
      <c r="H2761">
        <f t="shared" si="87"/>
        <v>15</v>
      </c>
      <c r="I2761" t="str">
        <f>IFERROR(VLOOKUP(tblOrders[[#This Row],[item_id]],Raw_Menu!$A$2:$D$33,3,FALSE),"Unknown")</f>
        <v>American</v>
      </c>
    </row>
    <row r="2762" spans="1:9" x14ac:dyDescent="0.25">
      <c r="A2762">
        <v>2761</v>
      </c>
      <c r="B2762">
        <v>1221</v>
      </c>
      <c r="C2762" s="1">
        <v>44947</v>
      </c>
      <c r="D2762" s="2">
        <v>0.6413888888888889</v>
      </c>
      <c r="E2762">
        <v>113</v>
      </c>
      <c r="F2762" s="5">
        <f>IFERROR(VLOOKUP(E2762,Raw_Menu!$A$2:$D$33,4,FALSE),0)</f>
        <v>5</v>
      </c>
      <c r="G2762" s="5">
        <f t="shared" si="86"/>
        <v>5</v>
      </c>
      <c r="H2762">
        <f t="shared" si="87"/>
        <v>15</v>
      </c>
      <c r="I2762" t="str">
        <f>IFERROR(VLOOKUP(tblOrders[[#This Row],[item_id]],Raw_Menu!$A$2:$D$33,3,FALSE),"Unknown")</f>
        <v>Asian</v>
      </c>
    </row>
    <row r="2763" spans="1:9" x14ac:dyDescent="0.25">
      <c r="A2763">
        <v>2762</v>
      </c>
      <c r="B2763">
        <v>1222</v>
      </c>
      <c r="C2763" s="1">
        <v>44947</v>
      </c>
      <c r="D2763" s="2">
        <v>0.64748842592592593</v>
      </c>
      <c r="E2763">
        <v>108</v>
      </c>
      <c r="F2763" s="5">
        <f>IFERROR(VLOOKUP(E2763,Raw_Menu!$A$2:$D$33,4,FALSE),0)</f>
        <v>14.5</v>
      </c>
      <c r="G2763" s="5">
        <f t="shared" si="86"/>
        <v>14.5</v>
      </c>
      <c r="H2763">
        <f t="shared" si="87"/>
        <v>15</v>
      </c>
      <c r="I2763" t="str">
        <f>IFERROR(VLOOKUP(tblOrders[[#This Row],[item_id]],Raw_Menu!$A$2:$D$33,3,FALSE),"Unknown")</f>
        <v>Asian</v>
      </c>
    </row>
    <row r="2764" spans="1:9" x14ac:dyDescent="0.25">
      <c r="A2764">
        <v>2763</v>
      </c>
      <c r="B2764">
        <v>1222</v>
      </c>
      <c r="C2764" s="1">
        <v>44947</v>
      </c>
      <c r="D2764" s="2">
        <v>0.64748842592592593</v>
      </c>
      <c r="E2764">
        <v>106</v>
      </c>
      <c r="F2764" s="5">
        <f>IFERROR(VLOOKUP(E2764,Raw_Menu!$A$2:$D$33,4,FALSE),0)</f>
        <v>7</v>
      </c>
      <c r="G2764" s="5">
        <f t="shared" si="86"/>
        <v>7</v>
      </c>
      <c r="H2764">
        <f t="shared" si="87"/>
        <v>15</v>
      </c>
      <c r="I2764" t="str">
        <f>IFERROR(VLOOKUP(tblOrders[[#This Row],[item_id]],Raw_Menu!$A$2:$D$33,3,FALSE),"Unknown")</f>
        <v>American</v>
      </c>
    </row>
    <row r="2765" spans="1:9" x14ac:dyDescent="0.25">
      <c r="A2765">
        <v>2764</v>
      </c>
      <c r="B2765">
        <v>1223</v>
      </c>
      <c r="C2765" s="1">
        <v>44947</v>
      </c>
      <c r="D2765" s="2">
        <v>0.65042824074074079</v>
      </c>
      <c r="E2765">
        <v>119</v>
      </c>
      <c r="F2765" s="5">
        <f>IFERROR(VLOOKUP(E2765,Raw_Menu!$A$2:$D$33,4,FALSE),0)</f>
        <v>11.95</v>
      </c>
      <c r="G2765" s="5">
        <f t="shared" si="86"/>
        <v>11.95</v>
      </c>
      <c r="H2765">
        <f t="shared" si="87"/>
        <v>15</v>
      </c>
      <c r="I2765" t="str">
        <f>IFERROR(VLOOKUP(tblOrders[[#This Row],[item_id]],Raw_Menu!$A$2:$D$33,3,FALSE),"Unknown")</f>
        <v>Mexican</v>
      </c>
    </row>
    <row r="2766" spans="1:9" x14ac:dyDescent="0.25">
      <c r="A2766">
        <v>2765</v>
      </c>
      <c r="B2766">
        <v>1224</v>
      </c>
      <c r="C2766" s="1">
        <v>44947</v>
      </c>
      <c r="D2766" s="2">
        <v>0.65679398148148149</v>
      </c>
      <c r="E2766">
        <v>111</v>
      </c>
      <c r="F2766" s="5">
        <f>IFERROR(VLOOKUP(E2766,Raw_Menu!$A$2:$D$33,4,FALSE),0)</f>
        <v>11.95</v>
      </c>
      <c r="G2766" s="5">
        <f t="shared" si="86"/>
        <v>11.95</v>
      </c>
      <c r="H2766">
        <f t="shared" si="87"/>
        <v>15</v>
      </c>
      <c r="I2766" t="str">
        <f>IFERROR(VLOOKUP(tblOrders[[#This Row],[item_id]],Raw_Menu!$A$2:$D$33,3,FALSE),"Unknown")</f>
        <v>Asian</v>
      </c>
    </row>
    <row r="2767" spans="1:9" x14ac:dyDescent="0.25">
      <c r="A2767">
        <v>2766</v>
      </c>
      <c r="B2767">
        <v>1224</v>
      </c>
      <c r="C2767" s="1">
        <v>44947</v>
      </c>
      <c r="D2767" s="2">
        <v>0.65679398148148149</v>
      </c>
      <c r="E2767">
        <v>106</v>
      </c>
      <c r="F2767" s="5">
        <f>IFERROR(VLOOKUP(E2767,Raw_Menu!$A$2:$D$33,4,FALSE),0)</f>
        <v>7</v>
      </c>
      <c r="G2767" s="5">
        <f t="shared" si="86"/>
        <v>7</v>
      </c>
      <c r="H2767">
        <f t="shared" si="87"/>
        <v>15</v>
      </c>
      <c r="I2767" t="str">
        <f>IFERROR(VLOOKUP(tblOrders[[#This Row],[item_id]],Raw_Menu!$A$2:$D$33,3,FALSE),"Unknown")</f>
        <v>American</v>
      </c>
    </row>
    <row r="2768" spans="1:9" x14ac:dyDescent="0.25">
      <c r="A2768">
        <v>2767</v>
      </c>
      <c r="B2768">
        <v>1225</v>
      </c>
      <c r="C2768" s="1">
        <v>44947</v>
      </c>
      <c r="D2768" s="2">
        <v>0.66605324074074079</v>
      </c>
      <c r="E2768">
        <v>113</v>
      </c>
      <c r="F2768" s="5">
        <f>IFERROR(VLOOKUP(E2768,Raw_Menu!$A$2:$D$33,4,FALSE),0)</f>
        <v>5</v>
      </c>
      <c r="G2768" s="5">
        <f t="shared" si="86"/>
        <v>5</v>
      </c>
      <c r="H2768">
        <f t="shared" si="87"/>
        <v>15</v>
      </c>
      <c r="I2768" t="str">
        <f>IFERROR(VLOOKUP(tblOrders[[#This Row],[item_id]],Raw_Menu!$A$2:$D$33,3,FALSE),"Unknown")</f>
        <v>Asian</v>
      </c>
    </row>
    <row r="2769" spans="1:9" x14ac:dyDescent="0.25">
      <c r="A2769">
        <v>2768</v>
      </c>
      <c r="B2769">
        <v>1225</v>
      </c>
      <c r="C2769" s="1">
        <v>44947</v>
      </c>
      <c r="D2769" s="2">
        <v>0.66605324074074079</v>
      </c>
      <c r="E2769">
        <v>120</v>
      </c>
      <c r="F2769" s="5">
        <f>IFERROR(VLOOKUP(E2769,Raw_Menu!$A$2:$D$33,4,FALSE),0)</f>
        <v>13.95</v>
      </c>
      <c r="G2769" s="5">
        <f t="shared" si="86"/>
        <v>13.95</v>
      </c>
      <c r="H2769">
        <f t="shared" si="87"/>
        <v>15</v>
      </c>
      <c r="I2769" t="str">
        <f>IFERROR(VLOOKUP(tblOrders[[#This Row],[item_id]],Raw_Menu!$A$2:$D$33,3,FALSE),"Unknown")</f>
        <v>Mexican</v>
      </c>
    </row>
    <row r="2770" spans="1:9" x14ac:dyDescent="0.25">
      <c r="A2770">
        <v>2769</v>
      </c>
      <c r="B2770">
        <v>1226</v>
      </c>
      <c r="C2770" s="1">
        <v>44947</v>
      </c>
      <c r="D2770" s="2">
        <v>0.67427083333333337</v>
      </c>
      <c r="E2770">
        <v>107</v>
      </c>
      <c r="F2770" s="5">
        <f>IFERROR(VLOOKUP(E2770,Raw_Menu!$A$2:$D$33,4,FALSE),0)</f>
        <v>16.5</v>
      </c>
      <c r="G2770" s="5">
        <f t="shared" si="86"/>
        <v>16.5</v>
      </c>
      <c r="H2770">
        <f t="shared" si="87"/>
        <v>16</v>
      </c>
      <c r="I2770" t="str">
        <f>IFERROR(VLOOKUP(tblOrders[[#This Row],[item_id]],Raw_Menu!$A$2:$D$33,3,FALSE),"Unknown")</f>
        <v>Asian</v>
      </c>
    </row>
    <row r="2771" spans="1:9" x14ac:dyDescent="0.25">
      <c r="A2771">
        <v>2770</v>
      </c>
      <c r="B2771">
        <v>1226</v>
      </c>
      <c r="C2771" s="1">
        <v>44947</v>
      </c>
      <c r="D2771" s="2">
        <v>0.67427083333333337</v>
      </c>
      <c r="E2771">
        <v>125</v>
      </c>
      <c r="F2771" s="5">
        <f>IFERROR(VLOOKUP(E2771,Raw_Menu!$A$2:$D$33,4,FALSE),0)</f>
        <v>17.95</v>
      </c>
      <c r="G2771" s="5">
        <f t="shared" si="86"/>
        <v>17.95</v>
      </c>
      <c r="H2771">
        <f t="shared" si="87"/>
        <v>16</v>
      </c>
      <c r="I2771" t="str">
        <f>IFERROR(VLOOKUP(tblOrders[[#This Row],[item_id]],Raw_Menu!$A$2:$D$33,3,FALSE),"Unknown")</f>
        <v>Italian</v>
      </c>
    </row>
    <row r="2772" spans="1:9" x14ac:dyDescent="0.25">
      <c r="A2772">
        <v>2771</v>
      </c>
      <c r="B2772">
        <v>1226</v>
      </c>
      <c r="C2772" s="1">
        <v>44947</v>
      </c>
      <c r="D2772" s="2">
        <v>0.67427083333333337</v>
      </c>
      <c r="E2772">
        <v>110</v>
      </c>
      <c r="F2772" s="5">
        <f>IFERROR(VLOOKUP(E2772,Raw_Menu!$A$2:$D$33,4,FALSE),0)</f>
        <v>17.95</v>
      </c>
      <c r="G2772" s="5">
        <f t="shared" si="86"/>
        <v>17.95</v>
      </c>
      <c r="H2772">
        <f t="shared" si="87"/>
        <v>16</v>
      </c>
      <c r="I2772" t="str">
        <f>IFERROR(VLOOKUP(tblOrders[[#This Row],[item_id]],Raw_Menu!$A$2:$D$33,3,FALSE),"Unknown")</f>
        <v>Asian</v>
      </c>
    </row>
    <row r="2773" spans="1:9" x14ac:dyDescent="0.25">
      <c r="A2773">
        <v>2772</v>
      </c>
      <c r="B2773">
        <v>1226</v>
      </c>
      <c r="C2773" s="1">
        <v>44947</v>
      </c>
      <c r="D2773" s="2">
        <v>0.67427083333333337</v>
      </c>
      <c r="E2773">
        <v>111</v>
      </c>
      <c r="F2773" s="5">
        <f>IFERROR(VLOOKUP(E2773,Raw_Menu!$A$2:$D$33,4,FALSE),0)</f>
        <v>11.95</v>
      </c>
      <c r="G2773" s="5">
        <f t="shared" si="86"/>
        <v>11.95</v>
      </c>
      <c r="H2773">
        <f t="shared" si="87"/>
        <v>16</v>
      </c>
      <c r="I2773" t="str">
        <f>IFERROR(VLOOKUP(tblOrders[[#This Row],[item_id]],Raw_Menu!$A$2:$D$33,3,FALSE),"Unknown")</f>
        <v>Asian</v>
      </c>
    </row>
    <row r="2774" spans="1:9" x14ac:dyDescent="0.25">
      <c r="A2774">
        <v>2773</v>
      </c>
      <c r="B2774">
        <v>1227</v>
      </c>
      <c r="C2774" s="1">
        <v>44947</v>
      </c>
      <c r="D2774" s="2">
        <v>0.68079861111111106</v>
      </c>
      <c r="E2774">
        <v>109</v>
      </c>
      <c r="F2774" s="5">
        <f>IFERROR(VLOOKUP(E2774,Raw_Menu!$A$2:$D$33,4,FALSE),0)</f>
        <v>17.95</v>
      </c>
      <c r="G2774" s="5">
        <f t="shared" si="86"/>
        <v>17.95</v>
      </c>
      <c r="H2774">
        <f t="shared" si="87"/>
        <v>16</v>
      </c>
      <c r="I2774" t="str">
        <f>IFERROR(VLOOKUP(tblOrders[[#This Row],[item_id]],Raw_Menu!$A$2:$D$33,3,FALSE),"Unknown")</f>
        <v>Asian</v>
      </c>
    </row>
    <row r="2775" spans="1:9" x14ac:dyDescent="0.25">
      <c r="A2775">
        <v>2774</v>
      </c>
      <c r="B2775">
        <v>1228</v>
      </c>
      <c r="C2775" s="1">
        <v>44947</v>
      </c>
      <c r="D2775" s="2">
        <v>0.68513888888888885</v>
      </c>
      <c r="E2775">
        <v>127</v>
      </c>
      <c r="F2775" s="5">
        <f>IFERROR(VLOOKUP(E2775,Raw_Menu!$A$2:$D$33,4,FALSE),0)</f>
        <v>17.95</v>
      </c>
      <c r="G2775" s="5">
        <f t="shared" si="86"/>
        <v>17.95</v>
      </c>
      <c r="H2775">
        <f t="shared" si="87"/>
        <v>16</v>
      </c>
      <c r="I2775" t="str">
        <f>IFERROR(VLOOKUP(tblOrders[[#This Row],[item_id]],Raw_Menu!$A$2:$D$33,3,FALSE),"Unknown")</f>
        <v>Italian</v>
      </c>
    </row>
    <row r="2776" spans="1:9" x14ac:dyDescent="0.25">
      <c r="A2776">
        <v>2775</v>
      </c>
      <c r="B2776">
        <v>1228</v>
      </c>
      <c r="C2776" s="1">
        <v>44947</v>
      </c>
      <c r="D2776" s="2">
        <v>0.68513888888888885</v>
      </c>
      <c r="E2776">
        <v>111</v>
      </c>
      <c r="F2776" s="5">
        <f>IFERROR(VLOOKUP(E2776,Raw_Menu!$A$2:$D$33,4,FALSE),0)</f>
        <v>11.95</v>
      </c>
      <c r="G2776" s="5">
        <f t="shared" si="86"/>
        <v>11.95</v>
      </c>
      <c r="H2776">
        <f t="shared" si="87"/>
        <v>16</v>
      </c>
      <c r="I2776" t="str">
        <f>IFERROR(VLOOKUP(tblOrders[[#This Row],[item_id]],Raw_Menu!$A$2:$D$33,3,FALSE),"Unknown")</f>
        <v>Asian</v>
      </c>
    </row>
    <row r="2777" spans="1:9" x14ac:dyDescent="0.25">
      <c r="A2777">
        <v>2776</v>
      </c>
      <c r="B2777">
        <v>1229</v>
      </c>
      <c r="C2777" s="1">
        <v>44947</v>
      </c>
      <c r="D2777" s="2">
        <v>0.68633101851851852</v>
      </c>
      <c r="E2777">
        <v>109</v>
      </c>
      <c r="F2777" s="5">
        <f>IFERROR(VLOOKUP(E2777,Raw_Menu!$A$2:$D$33,4,FALSE),0)</f>
        <v>17.95</v>
      </c>
      <c r="G2777" s="5">
        <f t="shared" si="86"/>
        <v>17.95</v>
      </c>
      <c r="H2777">
        <f t="shared" si="87"/>
        <v>16</v>
      </c>
      <c r="I2777" t="str">
        <f>IFERROR(VLOOKUP(tblOrders[[#This Row],[item_id]],Raw_Menu!$A$2:$D$33,3,FALSE),"Unknown")</f>
        <v>Asian</v>
      </c>
    </row>
    <row r="2778" spans="1:9" x14ac:dyDescent="0.25">
      <c r="A2778">
        <v>2777</v>
      </c>
      <c r="B2778">
        <v>1230</v>
      </c>
      <c r="C2778" s="1">
        <v>44947</v>
      </c>
      <c r="D2778" s="2">
        <v>0.69337962962962962</v>
      </c>
      <c r="E2778">
        <v>127</v>
      </c>
      <c r="F2778" s="5">
        <f>IFERROR(VLOOKUP(E2778,Raw_Menu!$A$2:$D$33,4,FALSE),0)</f>
        <v>17.95</v>
      </c>
      <c r="G2778" s="5">
        <f t="shared" si="86"/>
        <v>17.95</v>
      </c>
      <c r="H2778">
        <f t="shared" si="87"/>
        <v>16</v>
      </c>
      <c r="I2778" t="str">
        <f>IFERROR(VLOOKUP(tblOrders[[#This Row],[item_id]],Raw_Menu!$A$2:$D$33,3,FALSE),"Unknown")</f>
        <v>Italian</v>
      </c>
    </row>
    <row r="2779" spans="1:9" x14ac:dyDescent="0.25">
      <c r="A2779">
        <v>2778</v>
      </c>
      <c r="B2779">
        <v>1230</v>
      </c>
      <c r="C2779" s="1">
        <v>44947</v>
      </c>
      <c r="D2779" s="2">
        <v>0.69337962962962962</v>
      </c>
      <c r="E2779">
        <v>112</v>
      </c>
      <c r="F2779" s="5">
        <f>IFERROR(VLOOKUP(E2779,Raw_Menu!$A$2:$D$33,4,FALSE),0)</f>
        <v>14.95</v>
      </c>
      <c r="G2779" s="5">
        <f t="shared" si="86"/>
        <v>14.95</v>
      </c>
      <c r="H2779">
        <f t="shared" si="87"/>
        <v>16</v>
      </c>
      <c r="I2779" t="str">
        <f>IFERROR(VLOOKUP(tblOrders[[#This Row],[item_id]],Raw_Menu!$A$2:$D$33,3,FALSE),"Unknown")</f>
        <v>Asian</v>
      </c>
    </row>
    <row r="2780" spans="1:9" x14ac:dyDescent="0.25">
      <c r="A2780">
        <v>2779</v>
      </c>
      <c r="B2780">
        <v>1230</v>
      </c>
      <c r="C2780" s="1">
        <v>44947</v>
      </c>
      <c r="D2780" s="2">
        <v>0.69337962962962962</v>
      </c>
      <c r="E2780">
        <v>123</v>
      </c>
      <c r="F2780" s="5">
        <f>IFERROR(VLOOKUP(E2780,Raw_Menu!$A$2:$D$33,4,FALSE),0)</f>
        <v>9</v>
      </c>
      <c r="G2780" s="5">
        <f t="shared" si="86"/>
        <v>9</v>
      </c>
      <c r="H2780">
        <f t="shared" si="87"/>
        <v>16</v>
      </c>
      <c r="I2780" t="str">
        <f>IFERROR(VLOOKUP(tblOrders[[#This Row],[item_id]],Raw_Menu!$A$2:$D$33,3,FALSE),"Unknown")</f>
        <v>Mexican</v>
      </c>
    </row>
    <row r="2781" spans="1:9" x14ac:dyDescent="0.25">
      <c r="A2781">
        <v>2780</v>
      </c>
      <c r="B2781">
        <v>1230</v>
      </c>
      <c r="C2781" s="1">
        <v>44947</v>
      </c>
      <c r="D2781" s="2">
        <v>0.69337962962962962</v>
      </c>
      <c r="E2781">
        <v>106</v>
      </c>
      <c r="F2781" s="5">
        <f>IFERROR(VLOOKUP(E2781,Raw_Menu!$A$2:$D$33,4,FALSE),0)</f>
        <v>7</v>
      </c>
      <c r="G2781" s="5">
        <f t="shared" si="86"/>
        <v>7</v>
      </c>
      <c r="H2781">
        <f t="shared" si="87"/>
        <v>16</v>
      </c>
      <c r="I2781" t="str">
        <f>IFERROR(VLOOKUP(tblOrders[[#This Row],[item_id]],Raw_Menu!$A$2:$D$33,3,FALSE),"Unknown")</f>
        <v>American</v>
      </c>
    </row>
    <row r="2782" spans="1:9" x14ac:dyDescent="0.25">
      <c r="A2782">
        <v>2781</v>
      </c>
      <c r="B2782">
        <v>1231</v>
      </c>
      <c r="C2782" s="1">
        <v>44947</v>
      </c>
      <c r="D2782" s="2">
        <v>0.69796296296296301</v>
      </c>
      <c r="E2782">
        <v>102</v>
      </c>
      <c r="F2782" s="5">
        <f>IFERROR(VLOOKUP(E2782,Raw_Menu!$A$2:$D$33,4,FALSE),0)</f>
        <v>13.95</v>
      </c>
      <c r="G2782" s="5">
        <f t="shared" si="86"/>
        <v>13.95</v>
      </c>
      <c r="H2782">
        <f t="shared" si="87"/>
        <v>16</v>
      </c>
      <c r="I2782" t="str">
        <f>IFERROR(VLOOKUP(tblOrders[[#This Row],[item_id]],Raw_Menu!$A$2:$D$33,3,FALSE),"Unknown")</f>
        <v>American</v>
      </c>
    </row>
    <row r="2783" spans="1:9" x14ac:dyDescent="0.25">
      <c r="A2783">
        <v>2782</v>
      </c>
      <c r="B2783">
        <v>1231</v>
      </c>
      <c r="C2783" s="1">
        <v>44947</v>
      </c>
      <c r="D2783" s="2">
        <v>0.69796296296296301</v>
      </c>
      <c r="E2783">
        <v>122</v>
      </c>
      <c r="F2783" s="5">
        <f>IFERROR(VLOOKUP(E2783,Raw_Menu!$A$2:$D$33,4,FALSE),0)</f>
        <v>7</v>
      </c>
      <c r="G2783" s="5">
        <f t="shared" si="86"/>
        <v>7</v>
      </c>
      <c r="H2783">
        <f t="shared" si="87"/>
        <v>16</v>
      </c>
      <c r="I2783" t="str">
        <f>IFERROR(VLOOKUP(tblOrders[[#This Row],[item_id]],Raw_Menu!$A$2:$D$33,3,FALSE),"Unknown")</f>
        <v>Mexican</v>
      </c>
    </row>
    <row r="2784" spans="1:9" x14ac:dyDescent="0.25">
      <c r="A2784">
        <v>2783</v>
      </c>
      <c r="B2784">
        <v>1232</v>
      </c>
      <c r="C2784" s="1">
        <v>44947</v>
      </c>
      <c r="D2784" s="2">
        <v>0.70180555555555557</v>
      </c>
      <c r="E2784">
        <v>113</v>
      </c>
      <c r="F2784" s="5">
        <f>IFERROR(VLOOKUP(E2784,Raw_Menu!$A$2:$D$33,4,FALSE),0)</f>
        <v>5</v>
      </c>
      <c r="G2784" s="5">
        <f t="shared" si="86"/>
        <v>5</v>
      </c>
      <c r="H2784">
        <f t="shared" si="87"/>
        <v>16</v>
      </c>
      <c r="I2784" t="str">
        <f>IFERROR(VLOOKUP(tblOrders[[#This Row],[item_id]],Raw_Menu!$A$2:$D$33,3,FALSE),"Unknown")</f>
        <v>Asian</v>
      </c>
    </row>
    <row r="2785" spans="1:9" x14ac:dyDescent="0.25">
      <c r="A2785">
        <v>2784</v>
      </c>
      <c r="B2785">
        <v>1232</v>
      </c>
      <c r="C2785" s="1">
        <v>44947</v>
      </c>
      <c r="D2785" s="2">
        <v>0.70180555555555557</v>
      </c>
      <c r="E2785">
        <v>119</v>
      </c>
      <c r="F2785" s="5">
        <f>IFERROR(VLOOKUP(E2785,Raw_Menu!$A$2:$D$33,4,FALSE),0)</f>
        <v>11.95</v>
      </c>
      <c r="G2785" s="5">
        <f t="shared" si="86"/>
        <v>11.95</v>
      </c>
      <c r="H2785">
        <f t="shared" si="87"/>
        <v>16</v>
      </c>
      <c r="I2785" t="str">
        <f>IFERROR(VLOOKUP(tblOrders[[#This Row],[item_id]],Raw_Menu!$A$2:$D$33,3,FALSE),"Unknown")</f>
        <v>Mexican</v>
      </c>
    </row>
    <row r="2786" spans="1:9" x14ac:dyDescent="0.25">
      <c r="A2786">
        <v>2785</v>
      </c>
      <c r="B2786">
        <v>1232</v>
      </c>
      <c r="C2786" s="1">
        <v>44947</v>
      </c>
      <c r="D2786" s="2">
        <v>0.70180555555555557</v>
      </c>
      <c r="E2786">
        <v>121</v>
      </c>
      <c r="F2786" s="5">
        <f>IFERROR(VLOOKUP(E2786,Raw_Menu!$A$2:$D$33,4,FALSE),0)</f>
        <v>10.5</v>
      </c>
      <c r="G2786" s="5">
        <f t="shared" si="86"/>
        <v>10.5</v>
      </c>
      <c r="H2786">
        <f t="shared" si="87"/>
        <v>16</v>
      </c>
      <c r="I2786" t="str">
        <f>IFERROR(VLOOKUP(tblOrders[[#This Row],[item_id]],Raw_Menu!$A$2:$D$33,3,FALSE),"Unknown")</f>
        <v>Mexican</v>
      </c>
    </row>
    <row r="2787" spans="1:9" x14ac:dyDescent="0.25">
      <c r="A2787">
        <v>2786</v>
      </c>
      <c r="B2787">
        <v>1232</v>
      </c>
      <c r="C2787" s="1">
        <v>44947</v>
      </c>
      <c r="D2787" s="2">
        <v>0.70180555555555557</v>
      </c>
      <c r="E2787">
        <v>132</v>
      </c>
      <c r="F2787" s="5">
        <f>IFERROR(VLOOKUP(E2787,Raw_Menu!$A$2:$D$33,4,FALSE),0)</f>
        <v>16.95</v>
      </c>
      <c r="G2787" s="5">
        <f t="shared" si="86"/>
        <v>16.95</v>
      </c>
      <c r="H2787">
        <f t="shared" si="87"/>
        <v>16</v>
      </c>
      <c r="I2787" t="str">
        <f>IFERROR(VLOOKUP(tblOrders[[#This Row],[item_id]],Raw_Menu!$A$2:$D$33,3,FALSE),"Unknown")</f>
        <v>Italian</v>
      </c>
    </row>
    <row r="2788" spans="1:9" x14ac:dyDescent="0.25">
      <c r="A2788">
        <v>2787</v>
      </c>
      <c r="B2788">
        <v>1233</v>
      </c>
      <c r="C2788" s="1">
        <v>44947</v>
      </c>
      <c r="D2788" s="2">
        <v>0.71628472222222217</v>
      </c>
      <c r="E2788">
        <v>102</v>
      </c>
      <c r="F2788" s="5">
        <f>IFERROR(VLOOKUP(E2788,Raw_Menu!$A$2:$D$33,4,FALSE),0)</f>
        <v>13.95</v>
      </c>
      <c r="G2788" s="5">
        <f t="shared" si="86"/>
        <v>13.95</v>
      </c>
      <c r="H2788">
        <f t="shared" si="87"/>
        <v>17</v>
      </c>
      <c r="I2788" t="str">
        <f>IFERROR(VLOOKUP(tblOrders[[#This Row],[item_id]],Raw_Menu!$A$2:$D$33,3,FALSE),"Unknown")</f>
        <v>American</v>
      </c>
    </row>
    <row r="2789" spans="1:9" x14ac:dyDescent="0.25">
      <c r="A2789">
        <v>2788</v>
      </c>
      <c r="B2789">
        <v>1233</v>
      </c>
      <c r="C2789" s="1">
        <v>44947</v>
      </c>
      <c r="D2789" s="2">
        <v>0.71628472222222217</v>
      </c>
      <c r="E2789">
        <v>125</v>
      </c>
      <c r="F2789" s="5">
        <f>IFERROR(VLOOKUP(E2789,Raw_Menu!$A$2:$D$33,4,FALSE),0)</f>
        <v>17.95</v>
      </c>
      <c r="G2789" s="5">
        <f t="shared" si="86"/>
        <v>17.95</v>
      </c>
      <c r="H2789">
        <f t="shared" si="87"/>
        <v>17</v>
      </c>
      <c r="I2789" t="str">
        <f>IFERROR(VLOOKUP(tblOrders[[#This Row],[item_id]],Raw_Menu!$A$2:$D$33,3,FALSE),"Unknown")</f>
        <v>Italian</v>
      </c>
    </row>
    <row r="2790" spans="1:9" x14ac:dyDescent="0.25">
      <c r="A2790">
        <v>2789</v>
      </c>
      <c r="B2790">
        <v>1233</v>
      </c>
      <c r="C2790" s="1">
        <v>44947</v>
      </c>
      <c r="D2790" s="2">
        <v>0.71628472222222217</v>
      </c>
      <c r="E2790">
        <v>126</v>
      </c>
      <c r="F2790" s="5">
        <f>IFERROR(VLOOKUP(E2790,Raw_Menu!$A$2:$D$33,4,FALSE),0)</f>
        <v>14.5</v>
      </c>
      <c r="G2790" s="5">
        <f t="shared" si="86"/>
        <v>14.5</v>
      </c>
      <c r="H2790">
        <f t="shared" si="87"/>
        <v>17</v>
      </c>
      <c r="I2790" t="str">
        <f>IFERROR(VLOOKUP(tblOrders[[#This Row],[item_id]],Raw_Menu!$A$2:$D$33,3,FALSE),"Unknown")</f>
        <v>Italian</v>
      </c>
    </row>
    <row r="2791" spans="1:9" x14ac:dyDescent="0.25">
      <c r="A2791">
        <v>2790</v>
      </c>
      <c r="B2791">
        <v>1233</v>
      </c>
      <c r="C2791" s="1">
        <v>44947</v>
      </c>
      <c r="D2791" s="2">
        <v>0.71628472222222217</v>
      </c>
      <c r="E2791">
        <v>110</v>
      </c>
      <c r="F2791" s="5">
        <f>IFERROR(VLOOKUP(E2791,Raw_Menu!$A$2:$D$33,4,FALSE),0)</f>
        <v>17.95</v>
      </c>
      <c r="G2791" s="5">
        <f t="shared" si="86"/>
        <v>17.95</v>
      </c>
      <c r="H2791">
        <f t="shared" si="87"/>
        <v>17</v>
      </c>
      <c r="I2791" t="str">
        <f>IFERROR(VLOOKUP(tblOrders[[#This Row],[item_id]],Raw_Menu!$A$2:$D$33,3,FALSE),"Unknown")</f>
        <v>Asian</v>
      </c>
    </row>
    <row r="2792" spans="1:9" x14ac:dyDescent="0.25">
      <c r="A2792">
        <v>2791</v>
      </c>
      <c r="B2792">
        <v>1234</v>
      </c>
      <c r="C2792" s="1">
        <v>44947</v>
      </c>
      <c r="D2792" s="2">
        <v>0.73401620370370368</v>
      </c>
      <c r="E2792">
        <v>109</v>
      </c>
      <c r="F2792" s="5">
        <f>IFERROR(VLOOKUP(E2792,Raw_Menu!$A$2:$D$33,4,FALSE),0)</f>
        <v>17.95</v>
      </c>
      <c r="G2792" s="5">
        <f t="shared" si="86"/>
        <v>17.95</v>
      </c>
      <c r="H2792">
        <f t="shared" si="87"/>
        <v>17</v>
      </c>
      <c r="I2792" t="str">
        <f>IFERROR(VLOOKUP(tblOrders[[#This Row],[item_id]],Raw_Menu!$A$2:$D$33,3,FALSE),"Unknown")</f>
        <v>Asian</v>
      </c>
    </row>
    <row r="2793" spans="1:9" x14ac:dyDescent="0.25">
      <c r="A2793">
        <v>2792</v>
      </c>
      <c r="B2793">
        <v>1234</v>
      </c>
      <c r="C2793" s="1">
        <v>44947</v>
      </c>
      <c r="D2793" s="2">
        <v>0.73401620370370368</v>
      </c>
      <c r="E2793">
        <v>131</v>
      </c>
      <c r="F2793" s="5">
        <f>IFERROR(VLOOKUP(E2793,Raw_Menu!$A$2:$D$33,4,FALSE),0)</f>
        <v>17.95</v>
      </c>
      <c r="G2793" s="5">
        <f t="shared" si="86"/>
        <v>17.95</v>
      </c>
      <c r="H2793">
        <f t="shared" si="87"/>
        <v>17</v>
      </c>
      <c r="I2793" t="str">
        <f>IFERROR(VLOOKUP(tblOrders[[#This Row],[item_id]],Raw_Menu!$A$2:$D$33,3,FALSE),"Unknown")</f>
        <v>Italian</v>
      </c>
    </row>
    <row r="2794" spans="1:9" x14ac:dyDescent="0.25">
      <c r="A2794">
        <v>2793</v>
      </c>
      <c r="B2794">
        <v>1235</v>
      </c>
      <c r="C2794" s="1">
        <v>44947</v>
      </c>
      <c r="D2794" s="2">
        <v>0.74719907407407404</v>
      </c>
      <c r="E2794">
        <v>126</v>
      </c>
      <c r="F2794" s="5">
        <f>IFERROR(VLOOKUP(E2794,Raw_Menu!$A$2:$D$33,4,FALSE),0)</f>
        <v>14.5</v>
      </c>
      <c r="G2794" s="5">
        <f t="shared" si="86"/>
        <v>14.5</v>
      </c>
      <c r="H2794">
        <f t="shared" si="87"/>
        <v>17</v>
      </c>
      <c r="I2794" t="str">
        <f>IFERROR(VLOOKUP(tblOrders[[#This Row],[item_id]],Raw_Menu!$A$2:$D$33,3,FALSE),"Unknown")</f>
        <v>Italian</v>
      </c>
    </row>
    <row r="2795" spans="1:9" x14ac:dyDescent="0.25">
      <c r="A2795">
        <v>2794</v>
      </c>
      <c r="B2795">
        <v>1235</v>
      </c>
      <c r="C2795" s="1">
        <v>44947</v>
      </c>
      <c r="D2795" s="2">
        <v>0.74719907407407404</v>
      </c>
      <c r="E2795">
        <v>112</v>
      </c>
      <c r="F2795" s="5">
        <f>IFERROR(VLOOKUP(E2795,Raw_Menu!$A$2:$D$33,4,FALSE),0)</f>
        <v>14.95</v>
      </c>
      <c r="G2795" s="5">
        <f t="shared" si="86"/>
        <v>14.95</v>
      </c>
      <c r="H2795">
        <f t="shared" si="87"/>
        <v>17</v>
      </c>
      <c r="I2795" t="str">
        <f>IFERROR(VLOOKUP(tblOrders[[#This Row],[item_id]],Raw_Menu!$A$2:$D$33,3,FALSE),"Unknown")</f>
        <v>Asian</v>
      </c>
    </row>
    <row r="2796" spans="1:9" x14ac:dyDescent="0.25">
      <c r="A2796">
        <v>2795</v>
      </c>
      <c r="B2796">
        <v>1235</v>
      </c>
      <c r="C2796" s="1">
        <v>44947</v>
      </c>
      <c r="D2796" s="2">
        <v>0.74719907407407404</v>
      </c>
      <c r="E2796">
        <v>106</v>
      </c>
      <c r="F2796" s="5">
        <f>IFERROR(VLOOKUP(E2796,Raw_Menu!$A$2:$D$33,4,FALSE),0)</f>
        <v>7</v>
      </c>
      <c r="G2796" s="5">
        <f t="shared" si="86"/>
        <v>7</v>
      </c>
      <c r="H2796">
        <f t="shared" si="87"/>
        <v>17</v>
      </c>
      <c r="I2796" t="str">
        <f>IFERROR(VLOOKUP(tblOrders[[#This Row],[item_id]],Raw_Menu!$A$2:$D$33,3,FALSE),"Unknown")</f>
        <v>American</v>
      </c>
    </row>
    <row r="2797" spans="1:9" x14ac:dyDescent="0.25">
      <c r="A2797">
        <v>2796</v>
      </c>
      <c r="B2797">
        <v>1236</v>
      </c>
      <c r="C2797" s="1">
        <v>44947</v>
      </c>
      <c r="D2797" s="2">
        <v>0.74759259259259259</v>
      </c>
      <c r="E2797">
        <v>128</v>
      </c>
      <c r="F2797" s="5">
        <f>IFERROR(VLOOKUP(E2797,Raw_Menu!$A$2:$D$33,4,FALSE),0)</f>
        <v>15.5</v>
      </c>
      <c r="G2797" s="5">
        <f t="shared" si="86"/>
        <v>15.5</v>
      </c>
      <c r="H2797">
        <f t="shared" si="87"/>
        <v>17</v>
      </c>
      <c r="I2797" t="str">
        <f>IFERROR(VLOOKUP(tblOrders[[#This Row],[item_id]],Raw_Menu!$A$2:$D$33,3,FALSE),"Unknown")</f>
        <v>Italian</v>
      </c>
    </row>
    <row r="2798" spans="1:9" x14ac:dyDescent="0.25">
      <c r="A2798">
        <v>2797</v>
      </c>
      <c r="B2798">
        <v>1237</v>
      </c>
      <c r="C2798" s="1">
        <v>44947</v>
      </c>
      <c r="D2798" s="2">
        <v>0.75740740740740742</v>
      </c>
      <c r="E2798">
        <v>116</v>
      </c>
      <c r="F2798" s="5">
        <f>IFERROR(VLOOKUP(E2798,Raw_Menu!$A$2:$D$33,4,FALSE),0)</f>
        <v>13.95</v>
      </c>
      <c r="G2798" s="5">
        <f t="shared" si="86"/>
        <v>13.95</v>
      </c>
      <c r="H2798">
        <f t="shared" si="87"/>
        <v>18</v>
      </c>
      <c r="I2798" t="str">
        <f>IFERROR(VLOOKUP(tblOrders[[#This Row],[item_id]],Raw_Menu!$A$2:$D$33,3,FALSE),"Unknown")</f>
        <v>Mexican</v>
      </c>
    </row>
    <row r="2799" spans="1:9" x14ac:dyDescent="0.25">
      <c r="A2799">
        <v>2798</v>
      </c>
      <c r="B2799">
        <v>1237</v>
      </c>
      <c r="C2799" s="1">
        <v>44947</v>
      </c>
      <c r="D2799" s="2">
        <v>0.75740740740740742</v>
      </c>
      <c r="E2799">
        <v>120</v>
      </c>
      <c r="F2799" s="5">
        <f>IFERROR(VLOOKUP(E2799,Raw_Menu!$A$2:$D$33,4,FALSE),0)</f>
        <v>13.95</v>
      </c>
      <c r="G2799" s="5">
        <f t="shared" si="86"/>
        <v>13.95</v>
      </c>
      <c r="H2799">
        <f t="shared" si="87"/>
        <v>18</v>
      </c>
      <c r="I2799" t="str">
        <f>IFERROR(VLOOKUP(tblOrders[[#This Row],[item_id]],Raw_Menu!$A$2:$D$33,3,FALSE),"Unknown")</f>
        <v>Mexican</v>
      </c>
    </row>
    <row r="2800" spans="1:9" x14ac:dyDescent="0.25">
      <c r="A2800">
        <v>2799</v>
      </c>
      <c r="B2800">
        <v>1238</v>
      </c>
      <c r="C2800" s="1">
        <v>44947</v>
      </c>
      <c r="D2800" s="2">
        <v>0.76309027777777783</v>
      </c>
      <c r="E2800">
        <v>104</v>
      </c>
      <c r="F2800" s="5">
        <f>IFERROR(VLOOKUP(E2800,Raw_Menu!$A$2:$D$33,4,FALSE),0)</f>
        <v>10.5</v>
      </c>
      <c r="G2800" s="5">
        <f t="shared" si="86"/>
        <v>10.5</v>
      </c>
      <c r="H2800">
        <f t="shared" si="87"/>
        <v>18</v>
      </c>
      <c r="I2800" t="str">
        <f>IFERROR(VLOOKUP(tblOrders[[#This Row],[item_id]],Raw_Menu!$A$2:$D$33,3,FALSE),"Unknown")</f>
        <v>American</v>
      </c>
    </row>
    <row r="2801" spans="1:9" x14ac:dyDescent="0.25">
      <c r="A2801">
        <v>2800</v>
      </c>
      <c r="B2801">
        <v>1238</v>
      </c>
      <c r="C2801" s="1">
        <v>44947</v>
      </c>
      <c r="D2801" s="2">
        <v>0.76309027777777783</v>
      </c>
      <c r="E2801">
        <v>124</v>
      </c>
      <c r="F2801" s="5">
        <f>IFERROR(VLOOKUP(E2801,Raw_Menu!$A$2:$D$33,4,FALSE),0)</f>
        <v>14.5</v>
      </c>
      <c r="G2801" s="5">
        <f t="shared" si="86"/>
        <v>14.5</v>
      </c>
      <c r="H2801">
        <f t="shared" si="87"/>
        <v>18</v>
      </c>
      <c r="I2801" t="str">
        <f>IFERROR(VLOOKUP(tblOrders[[#This Row],[item_id]],Raw_Menu!$A$2:$D$33,3,FALSE),"Unknown")</f>
        <v>Italian</v>
      </c>
    </row>
    <row r="2802" spans="1:9" x14ac:dyDescent="0.25">
      <c r="A2802">
        <v>2801</v>
      </c>
      <c r="B2802">
        <v>1238</v>
      </c>
      <c r="C2802" s="1">
        <v>44947</v>
      </c>
      <c r="D2802" s="2">
        <v>0.76309027777777783</v>
      </c>
      <c r="E2802">
        <v>128</v>
      </c>
      <c r="F2802" s="5">
        <f>IFERROR(VLOOKUP(E2802,Raw_Menu!$A$2:$D$33,4,FALSE),0)</f>
        <v>15.5</v>
      </c>
      <c r="G2802" s="5">
        <f t="shared" si="86"/>
        <v>15.5</v>
      </c>
      <c r="H2802">
        <f t="shared" si="87"/>
        <v>18</v>
      </c>
      <c r="I2802" t="str">
        <f>IFERROR(VLOOKUP(tblOrders[[#This Row],[item_id]],Raw_Menu!$A$2:$D$33,3,FALSE),"Unknown")</f>
        <v>Italian</v>
      </c>
    </row>
    <row r="2803" spans="1:9" x14ac:dyDescent="0.25">
      <c r="A2803">
        <v>2802</v>
      </c>
      <c r="B2803">
        <v>1238</v>
      </c>
      <c r="C2803" s="1">
        <v>44947</v>
      </c>
      <c r="D2803" s="2">
        <v>0.76309027777777783</v>
      </c>
      <c r="E2803">
        <v>106</v>
      </c>
      <c r="F2803" s="5">
        <f>IFERROR(VLOOKUP(E2803,Raw_Menu!$A$2:$D$33,4,FALSE),0)</f>
        <v>7</v>
      </c>
      <c r="G2803" s="5">
        <f t="shared" si="86"/>
        <v>7</v>
      </c>
      <c r="H2803">
        <f t="shared" si="87"/>
        <v>18</v>
      </c>
      <c r="I2803" t="str">
        <f>IFERROR(VLOOKUP(tblOrders[[#This Row],[item_id]],Raw_Menu!$A$2:$D$33,3,FALSE),"Unknown")</f>
        <v>American</v>
      </c>
    </row>
    <row r="2804" spans="1:9" x14ac:dyDescent="0.25">
      <c r="A2804">
        <v>2803</v>
      </c>
      <c r="B2804">
        <v>1239</v>
      </c>
      <c r="C2804" s="1">
        <v>44947</v>
      </c>
      <c r="D2804" s="2">
        <v>0.76561342592592596</v>
      </c>
      <c r="E2804">
        <v>102</v>
      </c>
      <c r="F2804" s="5">
        <f>IFERROR(VLOOKUP(E2804,Raw_Menu!$A$2:$D$33,4,FALSE),0)</f>
        <v>13.95</v>
      </c>
      <c r="G2804" s="5">
        <f t="shared" si="86"/>
        <v>13.95</v>
      </c>
      <c r="H2804">
        <f t="shared" si="87"/>
        <v>18</v>
      </c>
      <c r="I2804" t="str">
        <f>IFERROR(VLOOKUP(tblOrders[[#This Row],[item_id]],Raw_Menu!$A$2:$D$33,3,FALSE),"Unknown")</f>
        <v>American</v>
      </c>
    </row>
    <row r="2805" spans="1:9" x14ac:dyDescent="0.25">
      <c r="A2805">
        <v>2804</v>
      </c>
      <c r="B2805">
        <v>1240</v>
      </c>
      <c r="C2805" s="1">
        <v>44947</v>
      </c>
      <c r="D2805" s="2">
        <v>0.77835648148148151</v>
      </c>
      <c r="E2805">
        <v>103</v>
      </c>
      <c r="F2805" s="5">
        <f>IFERROR(VLOOKUP(E2805,Raw_Menu!$A$2:$D$33,4,FALSE),0)</f>
        <v>9</v>
      </c>
      <c r="G2805" s="5">
        <f t="shared" si="86"/>
        <v>9</v>
      </c>
      <c r="H2805">
        <f t="shared" si="87"/>
        <v>18</v>
      </c>
      <c r="I2805" t="str">
        <f>IFERROR(VLOOKUP(tblOrders[[#This Row],[item_id]],Raw_Menu!$A$2:$D$33,3,FALSE),"Unknown")</f>
        <v>American</v>
      </c>
    </row>
    <row r="2806" spans="1:9" x14ac:dyDescent="0.25">
      <c r="A2806">
        <v>2805</v>
      </c>
      <c r="B2806">
        <v>1240</v>
      </c>
      <c r="C2806" s="1">
        <v>44947</v>
      </c>
      <c r="D2806" s="2">
        <v>0.77835648148148151</v>
      </c>
      <c r="E2806">
        <v>121</v>
      </c>
      <c r="F2806" s="5">
        <f>IFERROR(VLOOKUP(E2806,Raw_Menu!$A$2:$D$33,4,FALSE),0)</f>
        <v>10.5</v>
      </c>
      <c r="G2806" s="5">
        <f t="shared" si="86"/>
        <v>10.5</v>
      </c>
      <c r="H2806">
        <f t="shared" si="87"/>
        <v>18</v>
      </c>
      <c r="I2806" t="str">
        <f>IFERROR(VLOOKUP(tblOrders[[#This Row],[item_id]],Raw_Menu!$A$2:$D$33,3,FALSE),"Unknown")</f>
        <v>Mexican</v>
      </c>
    </row>
    <row r="2807" spans="1:9" x14ac:dyDescent="0.25">
      <c r="A2807">
        <v>2806</v>
      </c>
      <c r="B2807">
        <v>1240</v>
      </c>
      <c r="C2807" s="1">
        <v>44947</v>
      </c>
      <c r="D2807" s="2">
        <v>0.77835648148148151</v>
      </c>
      <c r="E2807">
        <v>132</v>
      </c>
      <c r="F2807" s="5">
        <f>IFERROR(VLOOKUP(E2807,Raw_Menu!$A$2:$D$33,4,FALSE),0)</f>
        <v>16.95</v>
      </c>
      <c r="G2807" s="5">
        <f t="shared" si="86"/>
        <v>16.95</v>
      </c>
      <c r="H2807">
        <f t="shared" si="87"/>
        <v>18</v>
      </c>
      <c r="I2807" t="str">
        <f>IFERROR(VLOOKUP(tblOrders[[#This Row],[item_id]],Raw_Menu!$A$2:$D$33,3,FALSE),"Unknown")</f>
        <v>Italian</v>
      </c>
    </row>
    <row r="2808" spans="1:9" x14ac:dyDescent="0.25">
      <c r="A2808">
        <v>2807</v>
      </c>
      <c r="B2808">
        <v>1241</v>
      </c>
      <c r="C2808" s="1">
        <v>44947</v>
      </c>
      <c r="D2808" s="2">
        <v>0.7798842592592593</v>
      </c>
      <c r="E2808">
        <v>101</v>
      </c>
      <c r="F2808" s="5">
        <f>IFERROR(VLOOKUP(E2808,Raw_Menu!$A$2:$D$33,4,FALSE),0)</f>
        <v>12.95</v>
      </c>
      <c r="G2808" s="5">
        <f t="shared" si="86"/>
        <v>12.95</v>
      </c>
      <c r="H2808">
        <f t="shared" si="87"/>
        <v>18</v>
      </c>
      <c r="I2808" t="str">
        <f>IFERROR(VLOOKUP(tblOrders[[#This Row],[item_id]],Raw_Menu!$A$2:$D$33,3,FALSE),"Unknown")</f>
        <v>American</v>
      </c>
    </row>
    <row r="2809" spans="1:9" x14ac:dyDescent="0.25">
      <c r="A2809">
        <v>2808</v>
      </c>
      <c r="B2809">
        <v>1241</v>
      </c>
      <c r="C2809" s="1">
        <v>44947</v>
      </c>
      <c r="D2809" s="2">
        <v>0.7798842592592593</v>
      </c>
      <c r="E2809">
        <v>104</v>
      </c>
      <c r="F2809" s="5">
        <f>IFERROR(VLOOKUP(E2809,Raw_Menu!$A$2:$D$33,4,FALSE),0)</f>
        <v>10.5</v>
      </c>
      <c r="G2809" s="5">
        <f t="shared" si="86"/>
        <v>10.5</v>
      </c>
      <c r="H2809">
        <f t="shared" si="87"/>
        <v>18</v>
      </c>
      <c r="I2809" t="str">
        <f>IFERROR(VLOOKUP(tblOrders[[#This Row],[item_id]],Raw_Menu!$A$2:$D$33,3,FALSE),"Unknown")</f>
        <v>American</v>
      </c>
    </row>
    <row r="2810" spans="1:9" x14ac:dyDescent="0.25">
      <c r="A2810">
        <v>2809</v>
      </c>
      <c r="B2810">
        <v>1241</v>
      </c>
      <c r="C2810" s="1">
        <v>44947</v>
      </c>
      <c r="D2810" s="2">
        <v>0.7798842592592593</v>
      </c>
      <c r="E2810">
        <v>131</v>
      </c>
      <c r="F2810" s="5">
        <f>IFERROR(VLOOKUP(E2810,Raw_Menu!$A$2:$D$33,4,FALSE),0)</f>
        <v>17.95</v>
      </c>
      <c r="G2810" s="5">
        <f t="shared" si="86"/>
        <v>17.95</v>
      </c>
      <c r="H2810">
        <f t="shared" si="87"/>
        <v>18</v>
      </c>
      <c r="I2810" t="str">
        <f>IFERROR(VLOOKUP(tblOrders[[#This Row],[item_id]],Raw_Menu!$A$2:$D$33,3,FALSE),"Unknown")</f>
        <v>Italian</v>
      </c>
    </row>
    <row r="2811" spans="1:9" x14ac:dyDescent="0.25">
      <c r="A2811">
        <v>2810</v>
      </c>
      <c r="B2811">
        <v>1242</v>
      </c>
      <c r="C2811" s="1">
        <v>44947</v>
      </c>
      <c r="D2811" s="2">
        <v>0.78531249999999997</v>
      </c>
      <c r="E2811">
        <v>120</v>
      </c>
      <c r="F2811" s="5">
        <f>IFERROR(VLOOKUP(E2811,Raw_Menu!$A$2:$D$33,4,FALSE),0)</f>
        <v>13.95</v>
      </c>
      <c r="G2811" s="5">
        <f t="shared" si="86"/>
        <v>13.95</v>
      </c>
      <c r="H2811">
        <f t="shared" si="87"/>
        <v>18</v>
      </c>
      <c r="I2811" t="str">
        <f>IFERROR(VLOOKUP(tblOrders[[#This Row],[item_id]],Raw_Menu!$A$2:$D$33,3,FALSE),"Unknown")</f>
        <v>Mexican</v>
      </c>
    </row>
    <row r="2812" spans="1:9" x14ac:dyDescent="0.25">
      <c r="A2812">
        <v>2811</v>
      </c>
      <c r="B2812">
        <v>1242</v>
      </c>
      <c r="C2812" s="1">
        <v>44947</v>
      </c>
      <c r="D2812" s="2">
        <v>0.78531249999999997</v>
      </c>
      <c r="E2812">
        <v>120</v>
      </c>
      <c r="F2812" s="5">
        <f>IFERROR(VLOOKUP(E2812,Raw_Menu!$A$2:$D$33,4,FALSE),0)</f>
        <v>13.95</v>
      </c>
      <c r="G2812" s="5">
        <f t="shared" si="86"/>
        <v>13.95</v>
      </c>
      <c r="H2812">
        <f t="shared" si="87"/>
        <v>18</v>
      </c>
      <c r="I2812" t="str">
        <f>IFERROR(VLOOKUP(tblOrders[[#This Row],[item_id]],Raw_Menu!$A$2:$D$33,3,FALSE),"Unknown")</f>
        <v>Mexican</v>
      </c>
    </row>
    <row r="2813" spans="1:9" x14ac:dyDescent="0.25">
      <c r="A2813">
        <v>2812</v>
      </c>
      <c r="B2813">
        <v>1242</v>
      </c>
      <c r="C2813" s="1">
        <v>44947</v>
      </c>
      <c r="D2813" s="2">
        <v>0.78531249999999997</v>
      </c>
      <c r="E2813">
        <v>106</v>
      </c>
      <c r="F2813" s="5">
        <f>IFERROR(VLOOKUP(E2813,Raw_Menu!$A$2:$D$33,4,FALSE),0)</f>
        <v>7</v>
      </c>
      <c r="G2813" s="5">
        <f t="shared" si="86"/>
        <v>7</v>
      </c>
      <c r="H2813">
        <f t="shared" si="87"/>
        <v>18</v>
      </c>
      <c r="I2813" t="str">
        <f>IFERROR(VLOOKUP(tblOrders[[#This Row],[item_id]],Raw_Menu!$A$2:$D$33,3,FALSE),"Unknown")</f>
        <v>American</v>
      </c>
    </row>
    <row r="2814" spans="1:9" x14ac:dyDescent="0.25">
      <c r="A2814">
        <v>2813</v>
      </c>
      <c r="B2814">
        <v>1242</v>
      </c>
      <c r="C2814" s="1">
        <v>44947</v>
      </c>
      <c r="D2814" s="2">
        <v>0.78531249999999997</v>
      </c>
      <c r="E2814" t="s">
        <v>95</v>
      </c>
      <c r="F2814" s="5">
        <f>IFERROR(VLOOKUP(E2814,Raw_Menu!$A$2:$D$33,4,FALSE),0)</f>
        <v>0</v>
      </c>
      <c r="G2814" s="5">
        <f t="shared" si="86"/>
        <v>0</v>
      </c>
      <c r="H2814">
        <f t="shared" si="87"/>
        <v>18</v>
      </c>
      <c r="I2814" t="str">
        <f>IFERROR(VLOOKUP(tblOrders[[#This Row],[item_id]],Raw_Menu!$A$2:$D$33,3,FALSE),"Unknown")</f>
        <v>Unknown</v>
      </c>
    </row>
    <row r="2815" spans="1:9" x14ac:dyDescent="0.25">
      <c r="A2815">
        <v>2814</v>
      </c>
      <c r="B2815">
        <v>1243</v>
      </c>
      <c r="C2815" s="1">
        <v>44947</v>
      </c>
      <c r="D2815" s="2">
        <v>0.79336805555555556</v>
      </c>
      <c r="E2815">
        <v>118</v>
      </c>
      <c r="F2815" s="5">
        <f>IFERROR(VLOOKUP(E2815,Raw_Menu!$A$2:$D$33,4,FALSE),0)</f>
        <v>14.95</v>
      </c>
      <c r="G2815" s="5">
        <f t="shared" si="86"/>
        <v>14.95</v>
      </c>
      <c r="H2815">
        <f t="shared" si="87"/>
        <v>19</v>
      </c>
      <c r="I2815" t="str">
        <f>IFERROR(VLOOKUP(tblOrders[[#This Row],[item_id]],Raw_Menu!$A$2:$D$33,3,FALSE),"Unknown")</f>
        <v>Mexican</v>
      </c>
    </row>
    <row r="2816" spans="1:9" x14ac:dyDescent="0.25">
      <c r="A2816">
        <v>2815</v>
      </c>
      <c r="B2816">
        <v>1243</v>
      </c>
      <c r="C2816" s="1">
        <v>44947</v>
      </c>
      <c r="D2816" s="2">
        <v>0.79336805555555556</v>
      </c>
      <c r="E2816">
        <v>122</v>
      </c>
      <c r="F2816" s="5">
        <f>IFERROR(VLOOKUP(E2816,Raw_Menu!$A$2:$D$33,4,FALSE),0)</f>
        <v>7</v>
      </c>
      <c r="G2816" s="5">
        <f t="shared" si="86"/>
        <v>7</v>
      </c>
      <c r="H2816">
        <f t="shared" si="87"/>
        <v>19</v>
      </c>
      <c r="I2816" t="str">
        <f>IFERROR(VLOOKUP(tblOrders[[#This Row],[item_id]],Raw_Menu!$A$2:$D$33,3,FALSE),"Unknown")</f>
        <v>Mexican</v>
      </c>
    </row>
    <row r="2817" spans="1:9" x14ac:dyDescent="0.25">
      <c r="A2817">
        <v>2816</v>
      </c>
      <c r="B2817">
        <v>1244</v>
      </c>
      <c r="C2817" s="1">
        <v>44947</v>
      </c>
      <c r="D2817" s="2">
        <v>0.8087037037037037</v>
      </c>
      <c r="E2817">
        <v>101</v>
      </c>
      <c r="F2817" s="5">
        <f>IFERROR(VLOOKUP(E2817,Raw_Menu!$A$2:$D$33,4,FALSE),0)</f>
        <v>12.95</v>
      </c>
      <c r="G2817" s="5">
        <f t="shared" si="86"/>
        <v>12.95</v>
      </c>
      <c r="H2817">
        <f t="shared" si="87"/>
        <v>19</v>
      </c>
      <c r="I2817" t="str">
        <f>IFERROR(VLOOKUP(tblOrders[[#This Row],[item_id]],Raw_Menu!$A$2:$D$33,3,FALSE),"Unknown")</f>
        <v>American</v>
      </c>
    </row>
    <row r="2818" spans="1:9" x14ac:dyDescent="0.25">
      <c r="A2818">
        <v>2817</v>
      </c>
      <c r="B2818">
        <v>1244</v>
      </c>
      <c r="C2818" s="1">
        <v>44947</v>
      </c>
      <c r="D2818" s="2">
        <v>0.8087037037037037</v>
      </c>
      <c r="E2818">
        <v>115</v>
      </c>
      <c r="F2818" s="5">
        <f>IFERROR(VLOOKUP(E2818,Raw_Menu!$A$2:$D$33,4,FALSE),0)</f>
        <v>11.95</v>
      </c>
      <c r="G2818" s="5">
        <f t="shared" ref="G2818:G2881" si="88">VALUE(F2818)</f>
        <v>11.95</v>
      </c>
      <c r="H2818">
        <f t="shared" ref="H2818:H2881" si="89">HOUR(D2818)</f>
        <v>19</v>
      </c>
      <c r="I2818" t="str">
        <f>IFERROR(VLOOKUP(tblOrders[[#This Row],[item_id]],Raw_Menu!$A$2:$D$33,3,FALSE),"Unknown")</f>
        <v>Mexican</v>
      </c>
    </row>
    <row r="2819" spans="1:9" x14ac:dyDescent="0.25">
      <c r="A2819">
        <v>2818</v>
      </c>
      <c r="B2819">
        <v>1244</v>
      </c>
      <c r="C2819" s="1">
        <v>44947</v>
      </c>
      <c r="D2819" s="2">
        <v>0.8087037037037037</v>
      </c>
      <c r="E2819">
        <v>111</v>
      </c>
      <c r="F2819" s="5">
        <f>IFERROR(VLOOKUP(E2819,Raw_Menu!$A$2:$D$33,4,FALSE),0)</f>
        <v>11.95</v>
      </c>
      <c r="G2819" s="5">
        <f t="shared" si="88"/>
        <v>11.95</v>
      </c>
      <c r="H2819">
        <f t="shared" si="89"/>
        <v>19</v>
      </c>
      <c r="I2819" t="str">
        <f>IFERROR(VLOOKUP(tblOrders[[#This Row],[item_id]],Raw_Menu!$A$2:$D$33,3,FALSE),"Unknown")</f>
        <v>Asian</v>
      </c>
    </row>
    <row r="2820" spans="1:9" x14ac:dyDescent="0.25">
      <c r="A2820">
        <v>2819</v>
      </c>
      <c r="B2820">
        <v>1244</v>
      </c>
      <c r="C2820" s="1">
        <v>44947</v>
      </c>
      <c r="D2820" s="2">
        <v>0.8087037037037037</v>
      </c>
      <c r="E2820">
        <v>113</v>
      </c>
      <c r="F2820" s="5">
        <f>IFERROR(VLOOKUP(E2820,Raw_Menu!$A$2:$D$33,4,FALSE),0)</f>
        <v>5</v>
      </c>
      <c r="G2820" s="5">
        <f t="shared" si="88"/>
        <v>5</v>
      </c>
      <c r="H2820">
        <f t="shared" si="89"/>
        <v>19</v>
      </c>
      <c r="I2820" t="str">
        <f>IFERROR(VLOOKUP(tblOrders[[#This Row],[item_id]],Raw_Menu!$A$2:$D$33,3,FALSE),"Unknown")</f>
        <v>Asian</v>
      </c>
    </row>
    <row r="2821" spans="1:9" x14ac:dyDescent="0.25">
      <c r="A2821">
        <v>2820</v>
      </c>
      <c r="B2821">
        <v>1245</v>
      </c>
      <c r="C2821" s="1">
        <v>44947</v>
      </c>
      <c r="D2821" s="2">
        <v>0.81012731481481481</v>
      </c>
      <c r="E2821">
        <v>103</v>
      </c>
      <c r="F2821" s="5">
        <f>IFERROR(VLOOKUP(E2821,Raw_Menu!$A$2:$D$33,4,FALSE),0)</f>
        <v>9</v>
      </c>
      <c r="G2821" s="5">
        <f t="shared" si="88"/>
        <v>9</v>
      </c>
      <c r="H2821">
        <f t="shared" si="89"/>
        <v>19</v>
      </c>
      <c r="I2821" t="str">
        <f>IFERROR(VLOOKUP(tblOrders[[#This Row],[item_id]],Raw_Menu!$A$2:$D$33,3,FALSE),"Unknown")</f>
        <v>American</v>
      </c>
    </row>
    <row r="2822" spans="1:9" x14ac:dyDescent="0.25">
      <c r="A2822">
        <v>2821</v>
      </c>
      <c r="B2822">
        <v>1246</v>
      </c>
      <c r="C2822" s="1">
        <v>44947</v>
      </c>
      <c r="D2822" s="2">
        <v>0.81671296296296292</v>
      </c>
      <c r="E2822">
        <v>107</v>
      </c>
      <c r="F2822" s="5">
        <f>IFERROR(VLOOKUP(E2822,Raw_Menu!$A$2:$D$33,4,FALSE),0)</f>
        <v>16.5</v>
      </c>
      <c r="G2822" s="5">
        <f t="shared" si="88"/>
        <v>16.5</v>
      </c>
      <c r="H2822">
        <f t="shared" si="89"/>
        <v>19</v>
      </c>
      <c r="I2822" t="str">
        <f>IFERROR(VLOOKUP(tblOrders[[#This Row],[item_id]],Raw_Menu!$A$2:$D$33,3,FALSE),"Unknown")</f>
        <v>Asian</v>
      </c>
    </row>
    <row r="2823" spans="1:9" x14ac:dyDescent="0.25">
      <c r="A2823">
        <v>2822</v>
      </c>
      <c r="B2823">
        <v>1246</v>
      </c>
      <c r="C2823" s="1">
        <v>44947</v>
      </c>
      <c r="D2823" s="2">
        <v>0.81671296296296292</v>
      </c>
      <c r="E2823">
        <v>124</v>
      </c>
      <c r="F2823" s="5">
        <f>IFERROR(VLOOKUP(E2823,Raw_Menu!$A$2:$D$33,4,FALSE),0)</f>
        <v>14.5</v>
      </c>
      <c r="G2823" s="5">
        <f t="shared" si="88"/>
        <v>14.5</v>
      </c>
      <c r="H2823">
        <f t="shared" si="89"/>
        <v>19</v>
      </c>
      <c r="I2823" t="str">
        <f>IFERROR(VLOOKUP(tblOrders[[#This Row],[item_id]],Raw_Menu!$A$2:$D$33,3,FALSE),"Unknown")</f>
        <v>Italian</v>
      </c>
    </row>
    <row r="2824" spans="1:9" x14ac:dyDescent="0.25">
      <c r="A2824">
        <v>2823</v>
      </c>
      <c r="B2824">
        <v>1246</v>
      </c>
      <c r="C2824" s="1">
        <v>44947</v>
      </c>
      <c r="D2824" s="2">
        <v>0.81671296296296292</v>
      </c>
      <c r="E2824">
        <v>123</v>
      </c>
      <c r="F2824" s="5">
        <f>IFERROR(VLOOKUP(E2824,Raw_Menu!$A$2:$D$33,4,FALSE),0)</f>
        <v>9</v>
      </c>
      <c r="G2824" s="5">
        <f t="shared" si="88"/>
        <v>9</v>
      </c>
      <c r="H2824">
        <f t="shared" si="89"/>
        <v>19</v>
      </c>
      <c r="I2824" t="str">
        <f>IFERROR(VLOOKUP(tblOrders[[#This Row],[item_id]],Raw_Menu!$A$2:$D$33,3,FALSE),"Unknown")</f>
        <v>Mexican</v>
      </c>
    </row>
    <row r="2825" spans="1:9" x14ac:dyDescent="0.25">
      <c r="A2825">
        <v>2824</v>
      </c>
      <c r="B2825">
        <v>1247</v>
      </c>
      <c r="C2825" s="1">
        <v>44947</v>
      </c>
      <c r="D2825" s="2">
        <v>0.82959490740740738</v>
      </c>
      <c r="E2825">
        <v>108</v>
      </c>
      <c r="F2825" s="5">
        <f>IFERROR(VLOOKUP(E2825,Raw_Menu!$A$2:$D$33,4,FALSE),0)</f>
        <v>14.5</v>
      </c>
      <c r="G2825" s="5">
        <f t="shared" si="88"/>
        <v>14.5</v>
      </c>
      <c r="H2825">
        <f t="shared" si="89"/>
        <v>19</v>
      </c>
      <c r="I2825" t="str">
        <f>IFERROR(VLOOKUP(tblOrders[[#This Row],[item_id]],Raw_Menu!$A$2:$D$33,3,FALSE),"Unknown")</f>
        <v>Asian</v>
      </c>
    </row>
    <row r="2826" spans="1:9" x14ac:dyDescent="0.25">
      <c r="A2826">
        <v>2825</v>
      </c>
      <c r="B2826">
        <v>1247</v>
      </c>
      <c r="C2826" s="1">
        <v>44947</v>
      </c>
      <c r="D2826" s="2">
        <v>0.82959490740740738</v>
      </c>
      <c r="E2826">
        <v>125</v>
      </c>
      <c r="F2826" s="5">
        <f>IFERROR(VLOOKUP(E2826,Raw_Menu!$A$2:$D$33,4,FALSE),0)</f>
        <v>17.95</v>
      </c>
      <c r="G2826" s="5">
        <f t="shared" si="88"/>
        <v>17.95</v>
      </c>
      <c r="H2826">
        <f t="shared" si="89"/>
        <v>19</v>
      </c>
      <c r="I2826" t="str">
        <f>IFERROR(VLOOKUP(tblOrders[[#This Row],[item_id]],Raw_Menu!$A$2:$D$33,3,FALSE),"Unknown")</f>
        <v>Italian</v>
      </c>
    </row>
    <row r="2827" spans="1:9" x14ac:dyDescent="0.25">
      <c r="A2827">
        <v>2826</v>
      </c>
      <c r="B2827">
        <v>1247</v>
      </c>
      <c r="C2827" s="1">
        <v>44947</v>
      </c>
      <c r="D2827" s="2">
        <v>0.82959490740740738</v>
      </c>
      <c r="E2827">
        <v>109</v>
      </c>
      <c r="F2827" s="5">
        <f>IFERROR(VLOOKUP(E2827,Raw_Menu!$A$2:$D$33,4,FALSE),0)</f>
        <v>17.95</v>
      </c>
      <c r="G2827" s="5">
        <f t="shared" si="88"/>
        <v>17.95</v>
      </c>
      <c r="H2827">
        <f t="shared" si="89"/>
        <v>19</v>
      </c>
      <c r="I2827" t="str">
        <f>IFERROR(VLOOKUP(tblOrders[[#This Row],[item_id]],Raw_Menu!$A$2:$D$33,3,FALSE),"Unknown")</f>
        <v>Asian</v>
      </c>
    </row>
    <row r="2828" spans="1:9" x14ac:dyDescent="0.25">
      <c r="A2828">
        <v>2827</v>
      </c>
      <c r="B2828">
        <v>1248</v>
      </c>
      <c r="C2828" s="1">
        <v>44947</v>
      </c>
      <c r="D2828" s="2">
        <v>0.84295138888888888</v>
      </c>
      <c r="E2828">
        <v>123</v>
      </c>
      <c r="F2828" s="5">
        <f>IFERROR(VLOOKUP(E2828,Raw_Menu!$A$2:$D$33,4,FALSE),0)</f>
        <v>9</v>
      </c>
      <c r="G2828" s="5">
        <f t="shared" si="88"/>
        <v>9</v>
      </c>
      <c r="H2828">
        <f t="shared" si="89"/>
        <v>20</v>
      </c>
      <c r="I2828" t="str">
        <f>IFERROR(VLOOKUP(tblOrders[[#This Row],[item_id]],Raw_Menu!$A$2:$D$33,3,FALSE),"Unknown")</f>
        <v>Mexican</v>
      </c>
    </row>
    <row r="2829" spans="1:9" x14ac:dyDescent="0.25">
      <c r="A2829">
        <v>2828</v>
      </c>
      <c r="B2829">
        <v>1249</v>
      </c>
      <c r="C2829" s="1">
        <v>44947</v>
      </c>
      <c r="D2829" s="2">
        <v>0.86162037037037043</v>
      </c>
      <c r="E2829">
        <v>125</v>
      </c>
      <c r="F2829" s="5">
        <f>IFERROR(VLOOKUP(E2829,Raw_Menu!$A$2:$D$33,4,FALSE),0)</f>
        <v>17.95</v>
      </c>
      <c r="G2829" s="5">
        <f t="shared" si="88"/>
        <v>17.95</v>
      </c>
      <c r="H2829">
        <f t="shared" si="89"/>
        <v>20</v>
      </c>
      <c r="I2829" t="str">
        <f>IFERROR(VLOOKUP(tblOrders[[#This Row],[item_id]],Raw_Menu!$A$2:$D$33,3,FALSE),"Unknown")</f>
        <v>Italian</v>
      </c>
    </row>
    <row r="2830" spans="1:9" x14ac:dyDescent="0.25">
      <c r="A2830">
        <v>2829</v>
      </c>
      <c r="B2830">
        <v>1249</v>
      </c>
      <c r="C2830" s="1">
        <v>44947</v>
      </c>
      <c r="D2830" s="2">
        <v>0.86162037037037043</v>
      </c>
      <c r="E2830">
        <v>123</v>
      </c>
      <c r="F2830" s="5">
        <f>IFERROR(VLOOKUP(E2830,Raw_Menu!$A$2:$D$33,4,FALSE),0)</f>
        <v>9</v>
      </c>
      <c r="G2830" s="5">
        <f t="shared" si="88"/>
        <v>9</v>
      </c>
      <c r="H2830">
        <f t="shared" si="89"/>
        <v>20</v>
      </c>
      <c r="I2830" t="str">
        <f>IFERROR(VLOOKUP(tblOrders[[#This Row],[item_id]],Raw_Menu!$A$2:$D$33,3,FALSE),"Unknown")</f>
        <v>Mexican</v>
      </c>
    </row>
    <row r="2831" spans="1:9" x14ac:dyDescent="0.25">
      <c r="A2831">
        <v>2830</v>
      </c>
      <c r="B2831">
        <v>1250</v>
      </c>
      <c r="C2831" s="1">
        <v>44947</v>
      </c>
      <c r="D2831" s="2">
        <v>0.88134259259259262</v>
      </c>
      <c r="E2831">
        <v>107</v>
      </c>
      <c r="F2831" s="5">
        <f>IFERROR(VLOOKUP(E2831,Raw_Menu!$A$2:$D$33,4,FALSE),0)</f>
        <v>16.5</v>
      </c>
      <c r="G2831" s="5">
        <f t="shared" si="88"/>
        <v>16.5</v>
      </c>
      <c r="H2831">
        <f t="shared" si="89"/>
        <v>21</v>
      </c>
      <c r="I2831" t="str">
        <f>IFERROR(VLOOKUP(tblOrders[[#This Row],[item_id]],Raw_Menu!$A$2:$D$33,3,FALSE),"Unknown")</f>
        <v>Asian</v>
      </c>
    </row>
    <row r="2832" spans="1:9" x14ac:dyDescent="0.25">
      <c r="A2832">
        <v>2831</v>
      </c>
      <c r="B2832">
        <v>1250</v>
      </c>
      <c r="C2832" s="1">
        <v>44947</v>
      </c>
      <c r="D2832" s="2">
        <v>0.88134259259259262</v>
      </c>
      <c r="E2832">
        <v>127</v>
      </c>
      <c r="F2832" s="5">
        <f>IFERROR(VLOOKUP(E2832,Raw_Menu!$A$2:$D$33,4,FALSE),0)</f>
        <v>17.95</v>
      </c>
      <c r="G2832" s="5">
        <f t="shared" si="88"/>
        <v>17.95</v>
      </c>
      <c r="H2832">
        <f t="shared" si="89"/>
        <v>21</v>
      </c>
      <c r="I2832" t="str">
        <f>IFERROR(VLOOKUP(tblOrders[[#This Row],[item_id]],Raw_Menu!$A$2:$D$33,3,FALSE),"Unknown")</f>
        <v>Italian</v>
      </c>
    </row>
    <row r="2833" spans="1:9" x14ac:dyDescent="0.25">
      <c r="A2833">
        <v>2832</v>
      </c>
      <c r="B2833">
        <v>1250</v>
      </c>
      <c r="C2833" s="1">
        <v>44947</v>
      </c>
      <c r="D2833" s="2">
        <v>0.88134259259259262</v>
      </c>
      <c r="E2833">
        <v>113</v>
      </c>
      <c r="F2833" s="5">
        <f>IFERROR(VLOOKUP(E2833,Raw_Menu!$A$2:$D$33,4,FALSE),0)</f>
        <v>5</v>
      </c>
      <c r="G2833" s="5">
        <f t="shared" si="88"/>
        <v>5</v>
      </c>
      <c r="H2833">
        <f t="shared" si="89"/>
        <v>21</v>
      </c>
      <c r="I2833" t="str">
        <f>IFERROR(VLOOKUP(tblOrders[[#This Row],[item_id]],Raw_Menu!$A$2:$D$33,3,FALSE),"Unknown")</f>
        <v>Asian</v>
      </c>
    </row>
    <row r="2834" spans="1:9" x14ac:dyDescent="0.25">
      <c r="A2834">
        <v>2833</v>
      </c>
      <c r="B2834">
        <v>1250</v>
      </c>
      <c r="C2834" s="1">
        <v>44947</v>
      </c>
      <c r="D2834" s="2">
        <v>0.88134259259259262</v>
      </c>
      <c r="E2834">
        <v>118</v>
      </c>
      <c r="F2834" s="5">
        <f>IFERROR(VLOOKUP(E2834,Raw_Menu!$A$2:$D$33,4,FALSE),0)</f>
        <v>14.95</v>
      </c>
      <c r="G2834" s="5">
        <f t="shared" si="88"/>
        <v>14.95</v>
      </c>
      <c r="H2834">
        <f t="shared" si="89"/>
        <v>21</v>
      </c>
      <c r="I2834" t="str">
        <f>IFERROR(VLOOKUP(tblOrders[[#This Row],[item_id]],Raw_Menu!$A$2:$D$33,3,FALSE),"Unknown")</f>
        <v>Mexican</v>
      </c>
    </row>
    <row r="2835" spans="1:9" x14ac:dyDescent="0.25">
      <c r="A2835">
        <v>2834</v>
      </c>
      <c r="B2835">
        <v>1251</v>
      </c>
      <c r="C2835" s="1">
        <v>44947</v>
      </c>
      <c r="D2835" s="2">
        <v>0.88376157407407407</v>
      </c>
      <c r="E2835">
        <v>118</v>
      </c>
      <c r="F2835" s="5">
        <f>IFERROR(VLOOKUP(E2835,Raw_Menu!$A$2:$D$33,4,FALSE),0)</f>
        <v>14.95</v>
      </c>
      <c r="G2835" s="5">
        <f t="shared" si="88"/>
        <v>14.95</v>
      </c>
      <c r="H2835">
        <f t="shared" si="89"/>
        <v>21</v>
      </c>
      <c r="I2835" t="str">
        <f>IFERROR(VLOOKUP(tblOrders[[#This Row],[item_id]],Raw_Menu!$A$2:$D$33,3,FALSE),"Unknown")</f>
        <v>Mexican</v>
      </c>
    </row>
    <row r="2836" spans="1:9" x14ac:dyDescent="0.25">
      <c r="A2836">
        <v>2835</v>
      </c>
      <c r="B2836">
        <v>1252</v>
      </c>
      <c r="C2836" s="1">
        <v>44947</v>
      </c>
      <c r="D2836" s="2">
        <v>0.89730324074074075</v>
      </c>
      <c r="E2836">
        <v>102</v>
      </c>
      <c r="F2836" s="5">
        <f>IFERROR(VLOOKUP(E2836,Raw_Menu!$A$2:$D$33,4,FALSE),0)</f>
        <v>13.95</v>
      </c>
      <c r="G2836" s="5">
        <f t="shared" si="88"/>
        <v>13.95</v>
      </c>
      <c r="H2836">
        <f t="shared" si="89"/>
        <v>21</v>
      </c>
      <c r="I2836" t="str">
        <f>IFERROR(VLOOKUP(tblOrders[[#This Row],[item_id]],Raw_Menu!$A$2:$D$33,3,FALSE),"Unknown")</f>
        <v>American</v>
      </c>
    </row>
    <row r="2837" spans="1:9" x14ac:dyDescent="0.25">
      <c r="A2837">
        <v>2836</v>
      </c>
      <c r="B2837">
        <v>1253</v>
      </c>
      <c r="C2837" s="1">
        <v>44948</v>
      </c>
      <c r="D2837" s="2">
        <v>0.48254629629629631</v>
      </c>
      <c r="E2837">
        <v>128</v>
      </c>
      <c r="F2837" s="5">
        <f>IFERROR(VLOOKUP(E2837,Raw_Menu!$A$2:$D$33,4,FALSE),0)</f>
        <v>15.5</v>
      </c>
      <c r="G2837" s="5">
        <f t="shared" si="88"/>
        <v>15.5</v>
      </c>
      <c r="H2837">
        <f t="shared" si="89"/>
        <v>11</v>
      </c>
      <c r="I2837" t="str">
        <f>IFERROR(VLOOKUP(tblOrders[[#This Row],[item_id]],Raw_Menu!$A$2:$D$33,3,FALSE),"Unknown")</f>
        <v>Italian</v>
      </c>
    </row>
    <row r="2838" spans="1:9" x14ac:dyDescent="0.25">
      <c r="A2838">
        <v>2837</v>
      </c>
      <c r="B2838">
        <v>1253</v>
      </c>
      <c r="C2838" s="1">
        <v>44948</v>
      </c>
      <c r="D2838" s="2">
        <v>0.48254629629629631</v>
      </c>
      <c r="E2838">
        <v>105</v>
      </c>
      <c r="F2838" s="5">
        <f>IFERROR(VLOOKUP(E2838,Raw_Menu!$A$2:$D$33,4,FALSE),0)</f>
        <v>7</v>
      </c>
      <c r="G2838" s="5">
        <f t="shared" si="88"/>
        <v>7</v>
      </c>
      <c r="H2838">
        <f t="shared" si="89"/>
        <v>11</v>
      </c>
      <c r="I2838" t="str">
        <f>IFERROR(VLOOKUP(tblOrders[[#This Row],[item_id]],Raw_Menu!$A$2:$D$33,3,FALSE),"Unknown")</f>
        <v>American</v>
      </c>
    </row>
    <row r="2839" spans="1:9" x14ac:dyDescent="0.25">
      <c r="A2839">
        <v>2838</v>
      </c>
      <c r="B2839">
        <v>1254</v>
      </c>
      <c r="C2839" s="1">
        <v>44948</v>
      </c>
      <c r="D2839" s="2">
        <v>0.49725694444444452</v>
      </c>
      <c r="E2839">
        <v>115</v>
      </c>
      <c r="F2839" s="5">
        <f>IFERROR(VLOOKUP(E2839,Raw_Menu!$A$2:$D$33,4,FALSE),0)</f>
        <v>11.95</v>
      </c>
      <c r="G2839" s="5">
        <f t="shared" si="88"/>
        <v>11.95</v>
      </c>
      <c r="H2839">
        <f t="shared" si="89"/>
        <v>11</v>
      </c>
      <c r="I2839" t="str">
        <f>IFERROR(VLOOKUP(tblOrders[[#This Row],[item_id]],Raw_Menu!$A$2:$D$33,3,FALSE),"Unknown")</f>
        <v>Mexican</v>
      </c>
    </row>
    <row r="2840" spans="1:9" x14ac:dyDescent="0.25">
      <c r="A2840">
        <v>2839</v>
      </c>
      <c r="B2840">
        <v>1254</v>
      </c>
      <c r="C2840" s="1">
        <v>44948</v>
      </c>
      <c r="D2840" s="2">
        <v>0.49725694444444452</v>
      </c>
      <c r="E2840">
        <v>120</v>
      </c>
      <c r="F2840" s="5">
        <f>IFERROR(VLOOKUP(E2840,Raw_Menu!$A$2:$D$33,4,FALSE),0)</f>
        <v>13.95</v>
      </c>
      <c r="G2840" s="5">
        <f t="shared" si="88"/>
        <v>13.95</v>
      </c>
      <c r="H2840">
        <f t="shared" si="89"/>
        <v>11</v>
      </c>
      <c r="I2840" t="str">
        <f>IFERROR(VLOOKUP(tblOrders[[#This Row],[item_id]],Raw_Menu!$A$2:$D$33,3,FALSE),"Unknown")</f>
        <v>Mexican</v>
      </c>
    </row>
    <row r="2841" spans="1:9" x14ac:dyDescent="0.25">
      <c r="A2841">
        <v>2840</v>
      </c>
      <c r="B2841">
        <v>1255</v>
      </c>
      <c r="C2841" s="1">
        <v>44948</v>
      </c>
      <c r="D2841" s="2">
        <v>0.50386574074074075</v>
      </c>
      <c r="E2841">
        <v>127</v>
      </c>
      <c r="F2841" s="5">
        <f>IFERROR(VLOOKUP(E2841,Raw_Menu!$A$2:$D$33,4,FALSE),0)</f>
        <v>17.95</v>
      </c>
      <c r="G2841" s="5">
        <f t="shared" si="88"/>
        <v>17.95</v>
      </c>
      <c r="H2841">
        <f t="shared" si="89"/>
        <v>12</v>
      </c>
      <c r="I2841" t="str">
        <f>IFERROR(VLOOKUP(tblOrders[[#This Row],[item_id]],Raw_Menu!$A$2:$D$33,3,FALSE),"Unknown")</f>
        <v>Italian</v>
      </c>
    </row>
    <row r="2842" spans="1:9" x14ac:dyDescent="0.25">
      <c r="A2842">
        <v>2841</v>
      </c>
      <c r="B2842">
        <v>1255</v>
      </c>
      <c r="C2842" s="1">
        <v>44948</v>
      </c>
      <c r="D2842" s="2">
        <v>0.50386574074074075</v>
      </c>
      <c r="E2842">
        <v>131</v>
      </c>
      <c r="F2842" s="5">
        <f>IFERROR(VLOOKUP(E2842,Raw_Menu!$A$2:$D$33,4,FALSE),0)</f>
        <v>17.95</v>
      </c>
      <c r="G2842" s="5">
        <f t="shared" si="88"/>
        <v>17.95</v>
      </c>
      <c r="H2842">
        <f t="shared" si="89"/>
        <v>12</v>
      </c>
      <c r="I2842" t="str">
        <f>IFERROR(VLOOKUP(tblOrders[[#This Row],[item_id]],Raw_Menu!$A$2:$D$33,3,FALSE),"Unknown")</f>
        <v>Italian</v>
      </c>
    </row>
    <row r="2843" spans="1:9" x14ac:dyDescent="0.25">
      <c r="A2843">
        <v>2842</v>
      </c>
      <c r="B2843">
        <v>1255</v>
      </c>
      <c r="C2843" s="1">
        <v>44948</v>
      </c>
      <c r="D2843" s="2">
        <v>0.50386574074074075</v>
      </c>
      <c r="E2843">
        <v>132</v>
      </c>
      <c r="F2843" s="5">
        <f>IFERROR(VLOOKUP(E2843,Raw_Menu!$A$2:$D$33,4,FALSE),0)</f>
        <v>16.95</v>
      </c>
      <c r="G2843" s="5">
        <f t="shared" si="88"/>
        <v>16.95</v>
      </c>
      <c r="H2843">
        <f t="shared" si="89"/>
        <v>12</v>
      </c>
      <c r="I2843" t="str">
        <f>IFERROR(VLOOKUP(tblOrders[[#This Row],[item_id]],Raw_Menu!$A$2:$D$33,3,FALSE),"Unknown")</f>
        <v>Italian</v>
      </c>
    </row>
    <row r="2844" spans="1:9" x14ac:dyDescent="0.25">
      <c r="A2844">
        <v>2843</v>
      </c>
      <c r="B2844">
        <v>1256</v>
      </c>
      <c r="C2844" s="1">
        <v>44948</v>
      </c>
      <c r="D2844" s="2">
        <v>0.50434027777777779</v>
      </c>
      <c r="E2844">
        <v>117</v>
      </c>
      <c r="F2844" s="5">
        <f>IFERROR(VLOOKUP(E2844,Raw_Menu!$A$2:$D$33,4,FALSE),0)</f>
        <v>12.95</v>
      </c>
      <c r="G2844" s="5">
        <f t="shared" si="88"/>
        <v>12.95</v>
      </c>
      <c r="H2844">
        <f t="shared" si="89"/>
        <v>12</v>
      </c>
      <c r="I2844" t="str">
        <f>IFERROR(VLOOKUP(tblOrders[[#This Row],[item_id]],Raw_Menu!$A$2:$D$33,3,FALSE),"Unknown")</f>
        <v>Mexican</v>
      </c>
    </row>
    <row r="2845" spans="1:9" x14ac:dyDescent="0.25">
      <c r="A2845">
        <v>2844</v>
      </c>
      <c r="B2845">
        <v>1257</v>
      </c>
      <c r="C2845" s="1">
        <v>44948</v>
      </c>
      <c r="D2845" s="2">
        <v>0.50547453703703704</v>
      </c>
      <c r="E2845">
        <v>125</v>
      </c>
      <c r="F2845" s="5">
        <f>IFERROR(VLOOKUP(E2845,Raw_Menu!$A$2:$D$33,4,FALSE),0)</f>
        <v>17.95</v>
      </c>
      <c r="G2845" s="5">
        <f t="shared" si="88"/>
        <v>17.95</v>
      </c>
      <c r="H2845">
        <f t="shared" si="89"/>
        <v>12</v>
      </c>
      <c r="I2845" t="str">
        <f>IFERROR(VLOOKUP(tblOrders[[#This Row],[item_id]],Raw_Menu!$A$2:$D$33,3,FALSE),"Unknown")</f>
        <v>Italian</v>
      </c>
    </row>
    <row r="2846" spans="1:9" x14ac:dyDescent="0.25">
      <c r="A2846">
        <v>2845</v>
      </c>
      <c r="B2846">
        <v>1257</v>
      </c>
      <c r="C2846" s="1">
        <v>44948</v>
      </c>
      <c r="D2846" s="2">
        <v>0.50547453703703704</v>
      </c>
      <c r="E2846">
        <v>120</v>
      </c>
      <c r="F2846" s="5">
        <f>IFERROR(VLOOKUP(E2846,Raw_Menu!$A$2:$D$33,4,FALSE),0)</f>
        <v>13.95</v>
      </c>
      <c r="G2846" s="5">
        <f t="shared" si="88"/>
        <v>13.95</v>
      </c>
      <c r="H2846">
        <f t="shared" si="89"/>
        <v>12</v>
      </c>
      <c r="I2846" t="str">
        <f>IFERROR(VLOOKUP(tblOrders[[#This Row],[item_id]],Raw_Menu!$A$2:$D$33,3,FALSE),"Unknown")</f>
        <v>Mexican</v>
      </c>
    </row>
    <row r="2847" spans="1:9" x14ac:dyDescent="0.25">
      <c r="A2847">
        <v>2846</v>
      </c>
      <c r="B2847">
        <v>1257</v>
      </c>
      <c r="C2847" s="1">
        <v>44948</v>
      </c>
      <c r="D2847" s="2">
        <v>0.50547453703703704</v>
      </c>
      <c r="E2847">
        <v>132</v>
      </c>
      <c r="F2847" s="5">
        <f>IFERROR(VLOOKUP(E2847,Raw_Menu!$A$2:$D$33,4,FALSE),0)</f>
        <v>16.95</v>
      </c>
      <c r="G2847" s="5">
        <f t="shared" si="88"/>
        <v>16.95</v>
      </c>
      <c r="H2847">
        <f t="shared" si="89"/>
        <v>12</v>
      </c>
      <c r="I2847" t="str">
        <f>IFERROR(VLOOKUP(tblOrders[[#This Row],[item_id]],Raw_Menu!$A$2:$D$33,3,FALSE),"Unknown")</f>
        <v>Italian</v>
      </c>
    </row>
    <row r="2848" spans="1:9" x14ac:dyDescent="0.25">
      <c r="A2848">
        <v>2847</v>
      </c>
      <c r="B2848">
        <v>1258</v>
      </c>
      <c r="C2848" s="1">
        <v>44948</v>
      </c>
      <c r="D2848" s="2">
        <v>0.5131134259259259</v>
      </c>
      <c r="E2848">
        <v>102</v>
      </c>
      <c r="F2848" s="5">
        <f>IFERROR(VLOOKUP(E2848,Raw_Menu!$A$2:$D$33,4,FALSE),0)</f>
        <v>13.95</v>
      </c>
      <c r="G2848" s="5">
        <f t="shared" si="88"/>
        <v>13.95</v>
      </c>
      <c r="H2848">
        <f t="shared" si="89"/>
        <v>12</v>
      </c>
      <c r="I2848" t="str">
        <f>IFERROR(VLOOKUP(tblOrders[[#This Row],[item_id]],Raw_Menu!$A$2:$D$33,3,FALSE),"Unknown")</f>
        <v>American</v>
      </c>
    </row>
    <row r="2849" spans="1:9" x14ac:dyDescent="0.25">
      <c r="A2849">
        <v>2848</v>
      </c>
      <c r="B2849">
        <v>1259</v>
      </c>
      <c r="C2849" s="1">
        <v>44948</v>
      </c>
      <c r="D2849" s="2">
        <v>0.51582175925925922</v>
      </c>
      <c r="E2849">
        <v>101</v>
      </c>
      <c r="F2849" s="5">
        <f>IFERROR(VLOOKUP(E2849,Raw_Menu!$A$2:$D$33,4,FALSE),0)</f>
        <v>12.95</v>
      </c>
      <c r="G2849" s="5">
        <f t="shared" si="88"/>
        <v>12.95</v>
      </c>
      <c r="H2849">
        <f t="shared" si="89"/>
        <v>12</v>
      </c>
      <c r="I2849" t="str">
        <f>IFERROR(VLOOKUP(tblOrders[[#This Row],[item_id]],Raw_Menu!$A$2:$D$33,3,FALSE),"Unknown")</f>
        <v>American</v>
      </c>
    </row>
    <row r="2850" spans="1:9" x14ac:dyDescent="0.25">
      <c r="A2850">
        <v>2849</v>
      </c>
      <c r="B2850">
        <v>1260</v>
      </c>
      <c r="C2850" s="1">
        <v>44948</v>
      </c>
      <c r="D2850" s="2">
        <v>0.52160879629629631</v>
      </c>
      <c r="E2850">
        <v>132</v>
      </c>
      <c r="F2850" s="5">
        <f>IFERROR(VLOOKUP(E2850,Raw_Menu!$A$2:$D$33,4,FALSE),0)</f>
        <v>16.95</v>
      </c>
      <c r="G2850" s="5">
        <f t="shared" si="88"/>
        <v>16.95</v>
      </c>
      <c r="H2850">
        <f t="shared" si="89"/>
        <v>12</v>
      </c>
      <c r="I2850" t="str">
        <f>IFERROR(VLOOKUP(tblOrders[[#This Row],[item_id]],Raw_Menu!$A$2:$D$33,3,FALSE),"Unknown")</f>
        <v>Italian</v>
      </c>
    </row>
    <row r="2851" spans="1:9" x14ac:dyDescent="0.25">
      <c r="A2851">
        <v>2850</v>
      </c>
      <c r="B2851">
        <v>1261</v>
      </c>
      <c r="C2851" s="1">
        <v>44948</v>
      </c>
      <c r="D2851" s="2">
        <v>0.52222222222222225</v>
      </c>
      <c r="E2851">
        <v>107</v>
      </c>
      <c r="F2851" s="5">
        <f>IFERROR(VLOOKUP(E2851,Raw_Menu!$A$2:$D$33,4,FALSE),0)</f>
        <v>16.5</v>
      </c>
      <c r="G2851" s="5">
        <f t="shared" si="88"/>
        <v>16.5</v>
      </c>
      <c r="H2851">
        <f t="shared" si="89"/>
        <v>12</v>
      </c>
      <c r="I2851" t="str">
        <f>IFERROR(VLOOKUP(tblOrders[[#This Row],[item_id]],Raw_Menu!$A$2:$D$33,3,FALSE),"Unknown")</f>
        <v>Asian</v>
      </c>
    </row>
    <row r="2852" spans="1:9" x14ac:dyDescent="0.25">
      <c r="A2852">
        <v>2851</v>
      </c>
      <c r="B2852">
        <v>1261</v>
      </c>
      <c r="C2852" s="1">
        <v>44948</v>
      </c>
      <c r="D2852" s="2">
        <v>0.52222222222222225</v>
      </c>
      <c r="E2852">
        <v>104</v>
      </c>
      <c r="F2852" s="5">
        <f>IFERROR(VLOOKUP(E2852,Raw_Menu!$A$2:$D$33,4,FALSE),0)</f>
        <v>10.5</v>
      </c>
      <c r="G2852" s="5">
        <f t="shared" si="88"/>
        <v>10.5</v>
      </c>
      <c r="H2852">
        <f t="shared" si="89"/>
        <v>12</v>
      </c>
      <c r="I2852" t="str">
        <f>IFERROR(VLOOKUP(tblOrders[[#This Row],[item_id]],Raw_Menu!$A$2:$D$33,3,FALSE),"Unknown")</f>
        <v>American</v>
      </c>
    </row>
    <row r="2853" spans="1:9" x14ac:dyDescent="0.25">
      <c r="A2853">
        <v>2852</v>
      </c>
      <c r="B2853">
        <v>1261</v>
      </c>
      <c r="C2853" s="1">
        <v>44948</v>
      </c>
      <c r="D2853" s="2">
        <v>0.52222222222222225</v>
      </c>
      <c r="E2853">
        <v>113</v>
      </c>
      <c r="F2853" s="5">
        <f>IFERROR(VLOOKUP(E2853,Raw_Menu!$A$2:$D$33,4,FALSE),0)</f>
        <v>5</v>
      </c>
      <c r="G2853" s="5">
        <f t="shared" si="88"/>
        <v>5</v>
      </c>
      <c r="H2853">
        <f t="shared" si="89"/>
        <v>12</v>
      </c>
      <c r="I2853" t="str">
        <f>IFERROR(VLOOKUP(tblOrders[[#This Row],[item_id]],Raw_Menu!$A$2:$D$33,3,FALSE),"Unknown")</f>
        <v>Asian</v>
      </c>
    </row>
    <row r="2854" spans="1:9" x14ac:dyDescent="0.25">
      <c r="A2854">
        <v>2853</v>
      </c>
      <c r="B2854">
        <v>1261</v>
      </c>
      <c r="C2854" s="1">
        <v>44948</v>
      </c>
      <c r="D2854" s="2">
        <v>0.52222222222222225</v>
      </c>
      <c r="E2854" t="s">
        <v>95</v>
      </c>
      <c r="F2854" s="5">
        <f>IFERROR(VLOOKUP(E2854,Raw_Menu!$A$2:$D$33,4,FALSE),0)</f>
        <v>0</v>
      </c>
      <c r="G2854" s="5">
        <f t="shared" si="88"/>
        <v>0</v>
      </c>
      <c r="H2854">
        <f t="shared" si="89"/>
        <v>12</v>
      </c>
      <c r="I2854" t="str">
        <f>IFERROR(VLOOKUP(tblOrders[[#This Row],[item_id]],Raw_Menu!$A$2:$D$33,3,FALSE),"Unknown")</f>
        <v>Unknown</v>
      </c>
    </row>
    <row r="2855" spans="1:9" x14ac:dyDescent="0.25">
      <c r="A2855">
        <v>2854</v>
      </c>
      <c r="B2855">
        <v>1262</v>
      </c>
      <c r="C2855" s="1">
        <v>44948</v>
      </c>
      <c r="D2855" s="2">
        <v>0.52260416666666665</v>
      </c>
      <c r="E2855">
        <v>129</v>
      </c>
      <c r="F2855" s="5">
        <f>IFERROR(VLOOKUP(E2855,Raw_Menu!$A$2:$D$33,4,FALSE),0)</f>
        <v>15.5</v>
      </c>
      <c r="G2855" s="5">
        <f t="shared" si="88"/>
        <v>15.5</v>
      </c>
      <c r="H2855">
        <f t="shared" si="89"/>
        <v>12</v>
      </c>
      <c r="I2855" t="str">
        <f>IFERROR(VLOOKUP(tblOrders[[#This Row],[item_id]],Raw_Menu!$A$2:$D$33,3,FALSE),"Unknown")</f>
        <v>Italian</v>
      </c>
    </row>
    <row r="2856" spans="1:9" x14ac:dyDescent="0.25">
      <c r="A2856">
        <v>2855</v>
      </c>
      <c r="B2856">
        <v>1263</v>
      </c>
      <c r="C2856" s="1">
        <v>44948</v>
      </c>
      <c r="D2856" s="2">
        <v>0.52722222222222226</v>
      </c>
      <c r="E2856">
        <v>124</v>
      </c>
      <c r="F2856" s="5">
        <f>IFERROR(VLOOKUP(E2856,Raw_Menu!$A$2:$D$33,4,FALSE),0)</f>
        <v>14.5</v>
      </c>
      <c r="G2856" s="5">
        <f t="shared" si="88"/>
        <v>14.5</v>
      </c>
      <c r="H2856">
        <f t="shared" si="89"/>
        <v>12</v>
      </c>
      <c r="I2856" t="str">
        <f>IFERROR(VLOOKUP(tblOrders[[#This Row],[item_id]],Raw_Menu!$A$2:$D$33,3,FALSE),"Unknown")</f>
        <v>Italian</v>
      </c>
    </row>
    <row r="2857" spans="1:9" x14ac:dyDescent="0.25">
      <c r="A2857">
        <v>2856</v>
      </c>
      <c r="B2857">
        <v>1264</v>
      </c>
      <c r="C2857" s="1">
        <v>44948</v>
      </c>
      <c r="D2857" s="2">
        <v>0.54062500000000002</v>
      </c>
      <c r="E2857">
        <v>122</v>
      </c>
      <c r="F2857" s="5">
        <f>IFERROR(VLOOKUP(E2857,Raw_Menu!$A$2:$D$33,4,FALSE),0)</f>
        <v>7</v>
      </c>
      <c r="G2857" s="5">
        <f t="shared" si="88"/>
        <v>7</v>
      </c>
      <c r="H2857">
        <f t="shared" si="89"/>
        <v>12</v>
      </c>
      <c r="I2857" t="str">
        <f>IFERROR(VLOOKUP(tblOrders[[#This Row],[item_id]],Raw_Menu!$A$2:$D$33,3,FALSE),"Unknown")</f>
        <v>Mexican</v>
      </c>
    </row>
    <row r="2858" spans="1:9" x14ac:dyDescent="0.25">
      <c r="A2858">
        <v>2857</v>
      </c>
      <c r="B2858">
        <v>1264</v>
      </c>
      <c r="C2858" s="1">
        <v>44948</v>
      </c>
      <c r="D2858" s="2">
        <v>0.54062500000000002</v>
      </c>
      <c r="E2858">
        <v>131</v>
      </c>
      <c r="F2858" s="5">
        <f>IFERROR(VLOOKUP(E2858,Raw_Menu!$A$2:$D$33,4,FALSE),0)</f>
        <v>17.95</v>
      </c>
      <c r="G2858" s="5">
        <f t="shared" si="88"/>
        <v>17.95</v>
      </c>
      <c r="H2858">
        <f t="shared" si="89"/>
        <v>12</v>
      </c>
      <c r="I2858" t="str">
        <f>IFERROR(VLOOKUP(tblOrders[[#This Row],[item_id]],Raw_Menu!$A$2:$D$33,3,FALSE),"Unknown")</f>
        <v>Italian</v>
      </c>
    </row>
    <row r="2859" spans="1:9" x14ac:dyDescent="0.25">
      <c r="A2859">
        <v>2858</v>
      </c>
      <c r="B2859">
        <v>1265</v>
      </c>
      <c r="C2859" s="1">
        <v>44948</v>
      </c>
      <c r="D2859" s="2">
        <v>0.5412731481481482</v>
      </c>
      <c r="E2859">
        <v>101</v>
      </c>
      <c r="F2859" s="5">
        <f>IFERROR(VLOOKUP(E2859,Raw_Menu!$A$2:$D$33,4,FALSE),0)</f>
        <v>12.95</v>
      </c>
      <c r="G2859" s="5">
        <f t="shared" si="88"/>
        <v>12.95</v>
      </c>
      <c r="H2859">
        <f t="shared" si="89"/>
        <v>12</v>
      </c>
      <c r="I2859" t="str">
        <f>IFERROR(VLOOKUP(tblOrders[[#This Row],[item_id]],Raw_Menu!$A$2:$D$33,3,FALSE),"Unknown")</f>
        <v>American</v>
      </c>
    </row>
    <row r="2860" spans="1:9" x14ac:dyDescent="0.25">
      <c r="A2860">
        <v>2859</v>
      </c>
      <c r="B2860">
        <v>1265</v>
      </c>
      <c r="C2860" s="1">
        <v>44948</v>
      </c>
      <c r="D2860" s="2">
        <v>0.5412731481481482</v>
      </c>
      <c r="E2860">
        <v>124</v>
      </c>
      <c r="F2860" s="5">
        <f>IFERROR(VLOOKUP(E2860,Raw_Menu!$A$2:$D$33,4,FALSE),0)</f>
        <v>14.5</v>
      </c>
      <c r="G2860" s="5">
        <f t="shared" si="88"/>
        <v>14.5</v>
      </c>
      <c r="H2860">
        <f t="shared" si="89"/>
        <v>12</v>
      </c>
      <c r="I2860" t="str">
        <f>IFERROR(VLOOKUP(tblOrders[[#This Row],[item_id]],Raw_Menu!$A$2:$D$33,3,FALSE),"Unknown")</f>
        <v>Italian</v>
      </c>
    </row>
    <row r="2861" spans="1:9" x14ac:dyDescent="0.25">
      <c r="A2861">
        <v>2860</v>
      </c>
      <c r="B2861">
        <v>1265</v>
      </c>
      <c r="C2861" s="1">
        <v>44948</v>
      </c>
      <c r="D2861" s="2">
        <v>0.5412731481481482</v>
      </c>
      <c r="E2861">
        <v>109</v>
      </c>
      <c r="F2861" s="5">
        <f>IFERROR(VLOOKUP(E2861,Raw_Menu!$A$2:$D$33,4,FALSE),0)</f>
        <v>17.95</v>
      </c>
      <c r="G2861" s="5">
        <f t="shared" si="88"/>
        <v>17.95</v>
      </c>
      <c r="H2861">
        <f t="shared" si="89"/>
        <v>12</v>
      </c>
      <c r="I2861" t="str">
        <f>IFERROR(VLOOKUP(tblOrders[[#This Row],[item_id]],Raw_Menu!$A$2:$D$33,3,FALSE),"Unknown")</f>
        <v>Asian</v>
      </c>
    </row>
    <row r="2862" spans="1:9" x14ac:dyDescent="0.25">
      <c r="A2862">
        <v>2861</v>
      </c>
      <c r="B2862">
        <v>1265</v>
      </c>
      <c r="C2862" s="1">
        <v>44948</v>
      </c>
      <c r="D2862" s="2">
        <v>0.5412731481481482</v>
      </c>
      <c r="E2862">
        <v>127</v>
      </c>
      <c r="F2862" s="5">
        <f>IFERROR(VLOOKUP(E2862,Raw_Menu!$A$2:$D$33,4,FALSE),0)</f>
        <v>17.95</v>
      </c>
      <c r="G2862" s="5">
        <f t="shared" si="88"/>
        <v>17.95</v>
      </c>
      <c r="H2862">
        <f t="shared" si="89"/>
        <v>12</v>
      </c>
      <c r="I2862" t="str">
        <f>IFERROR(VLOOKUP(tblOrders[[#This Row],[item_id]],Raw_Menu!$A$2:$D$33,3,FALSE),"Unknown")</f>
        <v>Italian</v>
      </c>
    </row>
    <row r="2863" spans="1:9" x14ac:dyDescent="0.25">
      <c r="A2863">
        <v>2862</v>
      </c>
      <c r="B2863">
        <v>1265</v>
      </c>
      <c r="C2863" s="1">
        <v>44948</v>
      </c>
      <c r="D2863" s="2">
        <v>0.5412731481481482</v>
      </c>
      <c r="E2863">
        <v>128</v>
      </c>
      <c r="F2863" s="5">
        <f>IFERROR(VLOOKUP(E2863,Raw_Menu!$A$2:$D$33,4,FALSE),0)</f>
        <v>15.5</v>
      </c>
      <c r="G2863" s="5">
        <f t="shared" si="88"/>
        <v>15.5</v>
      </c>
      <c r="H2863">
        <f t="shared" si="89"/>
        <v>12</v>
      </c>
      <c r="I2863" t="str">
        <f>IFERROR(VLOOKUP(tblOrders[[#This Row],[item_id]],Raw_Menu!$A$2:$D$33,3,FALSE),"Unknown")</f>
        <v>Italian</v>
      </c>
    </row>
    <row r="2864" spans="1:9" x14ac:dyDescent="0.25">
      <c r="A2864">
        <v>2863</v>
      </c>
      <c r="B2864">
        <v>1265</v>
      </c>
      <c r="C2864" s="1">
        <v>44948</v>
      </c>
      <c r="D2864" s="2">
        <v>0.5412731481481482</v>
      </c>
      <c r="E2864">
        <v>111</v>
      </c>
      <c r="F2864" s="5">
        <f>IFERROR(VLOOKUP(E2864,Raw_Menu!$A$2:$D$33,4,FALSE),0)</f>
        <v>11.95</v>
      </c>
      <c r="G2864" s="5">
        <f t="shared" si="88"/>
        <v>11.95</v>
      </c>
      <c r="H2864">
        <f t="shared" si="89"/>
        <v>12</v>
      </c>
      <c r="I2864" t="str">
        <f>IFERROR(VLOOKUP(tblOrders[[#This Row],[item_id]],Raw_Menu!$A$2:$D$33,3,FALSE),"Unknown")</f>
        <v>Asian</v>
      </c>
    </row>
    <row r="2865" spans="1:9" x14ac:dyDescent="0.25">
      <c r="A2865">
        <v>2864</v>
      </c>
      <c r="B2865">
        <v>1265</v>
      </c>
      <c r="C2865" s="1">
        <v>44948</v>
      </c>
      <c r="D2865" s="2">
        <v>0.5412731481481482</v>
      </c>
      <c r="E2865">
        <v>112</v>
      </c>
      <c r="F2865" s="5">
        <f>IFERROR(VLOOKUP(E2865,Raw_Menu!$A$2:$D$33,4,FALSE),0)</f>
        <v>14.95</v>
      </c>
      <c r="G2865" s="5">
        <f t="shared" si="88"/>
        <v>14.95</v>
      </c>
      <c r="H2865">
        <f t="shared" si="89"/>
        <v>12</v>
      </c>
      <c r="I2865" t="str">
        <f>IFERROR(VLOOKUP(tblOrders[[#This Row],[item_id]],Raw_Menu!$A$2:$D$33,3,FALSE),"Unknown")</f>
        <v>Asian</v>
      </c>
    </row>
    <row r="2866" spans="1:9" x14ac:dyDescent="0.25">
      <c r="A2866">
        <v>2865</v>
      </c>
      <c r="B2866">
        <v>1265</v>
      </c>
      <c r="C2866" s="1">
        <v>44948</v>
      </c>
      <c r="D2866" s="2">
        <v>0.5412731481481482</v>
      </c>
      <c r="E2866">
        <v>105</v>
      </c>
      <c r="F2866" s="5">
        <f>IFERROR(VLOOKUP(E2866,Raw_Menu!$A$2:$D$33,4,FALSE),0)</f>
        <v>7</v>
      </c>
      <c r="G2866" s="5">
        <f t="shared" si="88"/>
        <v>7</v>
      </c>
      <c r="H2866">
        <f t="shared" si="89"/>
        <v>12</v>
      </c>
      <c r="I2866" t="str">
        <f>IFERROR(VLOOKUP(tblOrders[[#This Row],[item_id]],Raw_Menu!$A$2:$D$33,3,FALSE),"Unknown")</f>
        <v>American</v>
      </c>
    </row>
    <row r="2867" spans="1:9" x14ac:dyDescent="0.25">
      <c r="A2867">
        <v>2866</v>
      </c>
      <c r="B2867">
        <v>1265</v>
      </c>
      <c r="C2867" s="1">
        <v>44948</v>
      </c>
      <c r="D2867" s="2">
        <v>0.5412731481481482</v>
      </c>
      <c r="E2867">
        <v>130</v>
      </c>
      <c r="F2867" s="5">
        <f>IFERROR(VLOOKUP(E2867,Raw_Menu!$A$2:$D$33,4,FALSE),0)</f>
        <v>19.95</v>
      </c>
      <c r="G2867" s="5">
        <f t="shared" si="88"/>
        <v>19.95</v>
      </c>
      <c r="H2867">
        <f t="shared" si="89"/>
        <v>12</v>
      </c>
      <c r="I2867" t="str">
        <f>IFERROR(VLOOKUP(tblOrders[[#This Row],[item_id]],Raw_Menu!$A$2:$D$33,3,FALSE),"Unknown")</f>
        <v>Italian</v>
      </c>
    </row>
    <row r="2868" spans="1:9" x14ac:dyDescent="0.25">
      <c r="A2868">
        <v>2867</v>
      </c>
      <c r="B2868">
        <v>1265</v>
      </c>
      <c r="C2868" s="1">
        <v>44948</v>
      </c>
      <c r="D2868" s="2">
        <v>0.5412731481481482</v>
      </c>
      <c r="E2868">
        <v>106</v>
      </c>
      <c r="F2868" s="5">
        <f>IFERROR(VLOOKUP(E2868,Raw_Menu!$A$2:$D$33,4,FALSE),0)</f>
        <v>7</v>
      </c>
      <c r="G2868" s="5">
        <f t="shared" si="88"/>
        <v>7</v>
      </c>
      <c r="H2868">
        <f t="shared" si="89"/>
        <v>12</v>
      </c>
      <c r="I2868" t="str">
        <f>IFERROR(VLOOKUP(tblOrders[[#This Row],[item_id]],Raw_Menu!$A$2:$D$33,3,FALSE),"Unknown")</f>
        <v>American</v>
      </c>
    </row>
    <row r="2869" spans="1:9" x14ac:dyDescent="0.25">
      <c r="A2869">
        <v>2868</v>
      </c>
      <c r="B2869">
        <v>1265</v>
      </c>
      <c r="C2869" s="1">
        <v>44948</v>
      </c>
      <c r="D2869" s="2">
        <v>0.5412731481481482</v>
      </c>
      <c r="E2869">
        <v>132</v>
      </c>
      <c r="F2869" s="5">
        <f>IFERROR(VLOOKUP(E2869,Raw_Menu!$A$2:$D$33,4,FALSE),0)</f>
        <v>16.95</v>
      </c>
      <c r="G2869" s="5">
        <f t="shared" si="88"/>
        <v>16.95</v>
      </c>
      <c r="H2869">
        <f t="shared" si="89"/>
        <v>12</v>
      </c>
      <c r="I2869" t="str">
        <f>IFERROR(VLOOKUP(tblOrders[[#This Row],[item_id]],Raw_Menu!$A$2:$D$33,3,FALSE),"Unknown")</f>
        <v>Italian</v>
      </c>
    </row>
    <row r="2870" spans="1:9" x14ac:dyDescent="0.25">
      <c r="A2870">
        <v>2869</v>
      </c>
      <c r="B2870">
        <v>1266</v>
      </c>
      <c r="C2870" s="1">
        <v>44948</v>
      </c>
      <c r="D2870" s="2">
        <v>0.54156249999999995</v>
      </c>
      <c r="E2870">
        <v>101</v>
      </c>
      <c r="F2870" s="5">
        <f>IFERROR(VLOOKUP(E2870,Raw_Menu!$A$2:$D$33,4,FALSE),0)</f>
        <v>12.95</v>
      </c>
      <c r="G2870" s="5">
        <f t="shared" si="88"/>
        <v>12.95</v>
      </c>
      <c r="H2870">
        <f t="shared" si="89"/>
        <v>12</v>
      </c>
      <c r="I2870" t="str">
        <f>IFERROR(VLOOKUP(tblOrders[[#This Row],[item_id]],Raw_Menu!$A$2:$D$33,3,FALSE),"Unknown")</f>
        <v>American</v>
      </c>
    </row>
    <row r="2871" spans="1:9" x14ac:dyDescent="0.25">
      <c r="A2871">
        <v>2870</v>
      </c>
      <c r="B2871">
        <v>1266</v>
      </c>
      <c r="C2871" s="1">
        <v>44948</v>
      </c>
      <c r="D2871" s="2">
        <v>0.54156249999999995</v>
      </c>
      <c r="E2871">
        <v>104</v>
      </c>
      <c r="F2871" s="5">
        <f>IFERROR(VLOOKUP(E2871,Raw_Menu!$A$2:$D$33,4,FALSE),0)</f>
        <v>10.5</v>
      </c>
      <c r="G2871" s="5">
        <f t="shared" si="88"/>
        <v>10.5</v>
      </c>
      <c r="H2871">
        <f t="shared" si="89"/>
        <v>12</v>
      </c>
      <c r="I2871" t="str">
        <f>IFERROR(VLOOKUP(tblOrders[[#This Row],[item_id]],Raw_Menu!$A$2:$D$33,3,FALSE),"Unknown")</f>
        <v>American</v>
      </c>
    </row>
    <row r="2872" spans="1:9" x14ac:dyDescent="0.25">
      <c r="A2872">
        <v>2871</v>
      </c>
      <c r="B2872">
        <v>1267</v>
      </c>
      <c r="C2872" s="1">
        <v>44948</v>
      </c>
      <c r="D2872" s="2">
        <v>0.54267361111111112</v>
      </c>
      <c r="E2872">
        <v>112</v>
      </c>
      <c r="F2872" s="5">
        <f>IFERROR(VLOOKUP(E2872,Raw_Menu!$A$2:$D$33,4,FALSE),0)</f>
        <v>14.95</v>
      </c>
      <c r="G2872" s="5">
        <f t="shared" si="88"/>
        <v>14.95</v>
      </c>
      <c r="H2872">
        <f t="shared" si="89"/>
        <v>13</v>
      </c>
      <c r="I2872" t="str">
        <f>IFERROR(VLOOKUP(tblOrders[[#This Row],[item_id]],Raw_Menu!$A$2:$D$33,3,FALSE),"Unknown")</f>
        <v>Asian</v>
      </c>
    </row>
    <row r="2873" spans="1:9" x14ac:dyDescent="0.25">
      <c r="A2873">
        <v>2872</v>
      </c>
      <c r="B2873">
        <v>1268</v>
      </c>
      <c r="C2873" s="1">
        <v>44948</v>
      </c>
      <c r="D2873" s="2">
        <v>0.54281250000000003</v>
      </c>
      <c r="E2873">
        <v>109</v>
      </c>
      <c r="F2873" s="5">
        <f>IFERROR(VLOOKUP(E2873,Raw_Menu!$A$2:$D$33,4,FALSE),0)</f>
        <v>17.95</v>
      </c>
      <c r="G2873" s="5">
        <f t="shared" si="88"/>
        <v>17.95</v>
      </c>
      <c r="H2873">
        <f t="shared" si="89"/>
        <v>13</v>
      </c>
      <c r="I2873" t="str">
        <f>IFERROR(VLOOKUP(tblOrders[[#This Row],[item_id]],Raw_Menu!$A$2:$D$33,3,FALSE),"Unknown")</f>
        <v>Asian</v>
      </c>
    </row>
    <row r="2874" spans="1:9" x14ac:dyDescent="0.25">
      <c r="A2874">
        <v>2873</v>
      </c>
      <c r="B2874">
        <v>1268</v>
      </c>
      <c r="C2874" s="1">
        <v>44948</v>
      </c>
      <c r="D2874" s="2">
        <v>0.54281250000000003</v>
      </c>
      <c r="E2874">
        <v>117</v>
      </c>
      <c r="F2874" s="5">
        <f>IFERROR(VLOOKUP(E2874,Raw_Menu!$A$2:$D$33,4,FALSE),0)</f>
        <v>12.95</v>
      </c>
      <c r="G2874" s="5">
        <f t="shared" si="88"/>
        <v>12.95</v>
      </c>
      <c r="H2874">
        <f t="shared" si="89"/>
        <v>13</v>
      </c>
      <c r="I2874" t="str">
        <f>IFERROR(VLOOKUP(tblOrders[[#This Row],[item_id]],Raw_Menu!$A$2:$D$33,3,FALSE),"Unknown")</f>
        <v>Mexican</v>
      </c>
    </row>
    <row r="2875" spans="1:9" x14ac:dyDescent="0.25">
      <c r="A2875">
        <v>2874</v>
      </c>
      <c r="B2875">
        <v>1268</v>
      </c>
      <c r="C2875" s="1">
        <v>44948</v>
      </c>
      <c r="D2875" s="2">
        <v>0.54281250000000003</v>
      </c>
      <c r="E2875">
        <v>106</v>
      </c>
      <c r="F2875" s="5">
        <f>IFERROR(VLOOKUP(E2875,Raw_Menu!$A$2:$D$33,4,FALSE),0)</f>
        <v>7</v>
      </c>
      <c r="G2875" s="5">
        <f t="shared" si="88"/>
        <v>7</v>
      </c>
      <c r="H2875">
        <f t="shared" si="89"/>
        <v>13</v>
      </c>
      <c r="I2875" t="str">
        <f>IFERROR(VLOOKUP(tblOrders[[#This Row],[item_id]],Raw_Menu!$A$2:$D$33,3,FALSE),"Unknown")</f>
        <v>American</v>
      </c>
    </row>
    <row r="2876" spans="1:9" x14ac:dyDescent="0.25">
      <c r="A2876">
        <v>2875</v>
      </c>
      <c r="B2876">
        <v>1269</v>
      </c>
      <c r="C2876" s="1">
        <v>44948</v>
      </c>
      <c r="D2876" s="2">
        <v>0.54491898148148143</v>
      </c>
      <c r="E2876">
        <v>116</v>
      </c>
      <c r="F2876" s="5">
        <f>IFERROR(VLOOKUP(E2876,Raw_Menu!$A$2:$D$33,4,FALSE),0)</f>
        <v>13.95</v>
      </c>
      <c r="G2876" s="5">
        <f t="shared" si="88"/>
        <v>13.95</v>
      </c>
      <c r="H2876">
        <f t="shared" si="89"/>
        <v>13</v>
      </c>
      <c r="I2876" t="str">
        <f>IFERROR(VLOOKUP(tblOrders[[#This Row],[item_id]],Raw_Menu!$A$2:$D$33,3,FALSE),"Unknown")</f>
        <v>Mexican</v>
      </c>
    </row>
    <row r="2877" spans="1:9" x14ac:dyDescent="0.25">
      <c r="A2877">
        <v>2876</v>
      </c>
      <c r="B2877">
        <v>1270</v>
      </c>
      <c r="C2877" s="1">
        <v>44948</v>
      </c>
      <c r="D2877" s="2">
        <v>0.55017361111111107</v>
      </c>
      <c r="E2877">
        <v>132</v>
      </c>
      <c r="F2877" s="5">
        <f>IFERROR(VLOOKUP(E2877,Raw_Menu!$A$2:$D$33,4,FALSE),0)</f>
        <v>16.95</v>
      </c>
      <c r="G2877" s="5">
        <f t="shared" si="88"/>
        <v>16.95</v>
      </c>
      <c r="H2877">
        <f t="shared" si="89"/>
        <v>13</v>
      </c>
      <c r="I2877" t="str">
        <f>IFERROR(VLOOKUP(tblOrders[[#This Row],[item_id]],Raw_Menu!$A$2:$D$33,3,FALSE),"Unknown")</f>
        <v>Italian</v>
      </c>
    </row>
    <row r="2878" spans="1:9" x14ac:dyDescent="0.25">
      <c r="A2878">
        <v>2877</v>
      </c>
      <c r="B2878">
        <v>1271</v>
      </c>
      <c r="C2878" s="1">
        <v>44948</v>
      </c>
      <c r="D2878" s="2">
        <v>0.55158564814814814</v>
      </c>
      <c r="E2878">
        <v>108</v>
      </c>
      <c r="F2878" s="5">
        <f>IFERROR(VLOOKUP(E2878,Raw_Menu!$A$2:$D$33,4,FALSE),0)</f>
        <v>14.5</v>
      </c>
      <c r="G2878" s="5">
        <f t="shared" si="88"/>
        <v>14.5</v>
      </c>
      <c r="H2878">
        <f t="shared" si="89"/>
        <v>13</v>
      </c>
      <c r="I2878" t="str">
        <f>IFERROR(VLOOKUP(tblOrders[[#This Row],[item_id]],Raw_Menu!$A$2:$D$33,3,FALSE),"Unknown")</f>
        <v>Asian</v>
      </c>
    </row>
    <row r="2879" spans="1:9" x14ac:dyDescent="0.25">
      <c r="A2879">
        <v>2878</v>
      </c>
      <c r="B2879">
        <v>1271</v>
      </c>
      <c r="C2879" s="1">
        <v>44948</v>
      </c>
      <c r="D2879" s="2">
        <v>0.55158564814814814</v>
      </c>
      <c r="E2879">
        <v>111</v>
      </c>
      <c r="F2879" s="5">
        <f>IFERROR(VLOOKUP(E2879,Raw_Menu!$A$2:$D$33,4,FALSE),0)</f>
        <v>11.95</v>
      </c>
      <c r="G2879" s="5">
        <f t="shared" si="88"/>
        <v>11.95</v>
      </c>
      <c r="H2879">
        <f t="shared" si="89"/>
        <v>13</v>
      </c>
      <c r="I2879" t="str">
        <f>IFERROR(VLOOKUP(tblOrders[[#This Row],[item_id]],Raw_Menu!$A$2:$D$33,3,FALSE),"Unknown")</f>
        <v>Asian</v>
      </c>
    </row>
    <row r="2880" spans="1:9" x14ac:dyDescent="0.25">
      <c r="A2880">
        <v>2879</v>
      </c>
      <c r="B2880">
        <v>1271</v>
      </c>
      <c r="C2880" s="1">
        <v>44948</v>
      </c>
      <c r="D2880" s="2">
        <v>0.55158564814814814</v>
      </c>
      <c r="E2880">
        <v>105</v>
      </c>
      <c r="F2880" s="5">
        <f>IFERROR(VLOOKUP(E2880,Raw_Menu!$A$2:$D$33,4,FALSE),0)</f>
        <v>7</v>
      </c>
      <c r="G2880" s="5">
        <f t="shared" si="88"/>
        <v>7</v>
      </c>
      <c r="H2880">
        <f t="shared" si="89"/>
        <v>13</v>
      </c>
      <c r="I2880" t="str">
        <f>IFERROR(VLOOKUP(tblOrders[[#This Row],[item_id]],Raw_Menu!$A$2:$D$33,3,FALSE),"Unknown")</f>
        <v>American</v>
      </c>
    </row>
    <row r="2881" spans="1:9" x14ac:dyDescent="0.25">
      <c r="A2881">
        <v>2880</v>
      </c>
      <c r="B2881">
        <v>1272</v>
      </c>
      <c r="C2881" s="1">
        <v>44948</v>
      </c>
      <c r="D2881" s="2">
        <v>0.55181712962962959</v>
      </c>
      <c r="E2881">
        <v>104</v>
      </c>
      <c r="F2881" s="5">
        <f>IFERROR(VLOOKUP(E2881,Raw_Menu!$A$2:$D$33,4,FALSE),0)</f>
        <v>10.5</v>
      </c>
      <c r="G2881" s="5">
        <f t="shared" si="88"/>
        <v>10.5</v>
      </c>
      <c r="H2881">
        <f t="shared" si="89"/>
        <v>13</v>
      </c>
      <c r="I2881" t="str">
        <f>IFERROR(VLOOKUP(tblOrders[[#This Row],[item_id]],Raw_Menu!$A$2:$D$33,3,FALSE),"Unknown")</f>
        <v>American</v>
      </c>
    </row>
    <row r="2882" spans="1:9" x14ac:dyDescent="0.25">
      <c r="A2882">
        <v>2881</v>
      </c>
      <c r="B2882">
        <v>1272</v>
      </c>
      <c r="C2882" s="1">
        <v>44948</v>
      </c>
      <c r="D2882" s="2">
        <v>0.55181712962962959</v>
      </c>
      <c r="E2882">
        <v>129</v>
      </c>
      <c r="F2882" s="5">
        <f>IFERROR(VLOOKUP(E2882,Raw_Menu!$A$2:$D$33,4,FALSE),0)</f>
        <v>15.5</v>
      </c>
      <c r="G2882" s="5">
        <f t="shared" ref="G2882:G2945" si="90">VALUE(F2882)</f>
        <v>15.5</v>
      </c>
      <c r="H2882">
        <f t="shared" ref="H2882:H2945" si="91">HOUR(D2882)</f>
        <v>13</v>
      </c>
      <c r="I2882" t="str">
        <f>IFERROR(VLOOKUP(tblOrders[[#This Row],[item_id]],Raw_Menu!$A$2:$D$33,3,FALSE),"Unknown")</f>
        <v>Italian</v>
      </c>
    </row>
    <row r="2883" spans="1:9" x14ac:dyDescent="0.25">
      <c r="A2883">
        <v>2882</v>
      </c>
      <c r="B2883">
        <v>1273</v>
      </c>
      <c r="C2883" s="1">
        <v>44948</v>
      </c>
      <c r="D2883" s="2">
        <v>0.55690972222222224</v>
      </c>
      <c r="E2883">
        <v>107</v>
      </c>
      <c r="F2883" s="5">
        <f>IFERROR(VLOOKUP(E2883,Raw_Menu!$A$2:$D$33,4,FALSE),0)</f>
        <v>16.5</v>
      </c>
      <c r="G2883" s="5">
        <f t="shared" si="90"/>
        <v>16.5</v>
      </c>
      <c r="H2883">
        <f t="shared" si="91"/>
        <v>13</v>
      </c>
      <c r="I2883" t="str">
        <f>IFERROR(VLOOKUP(tblOrders[[#This Row],[item_id]],Raw_Menu!$A$2:$D$33,3,FALSE),"Unknown")</f>
        <v>Asian</v>
      </c>
    </row>
    <row r="2884" spans="1:9" x14ac:dyDescent="0.25">
      <c r="A2884">
        <v>2883</v>
      </c>
      <c r="B2884">
        <v>1274</v>
      </c>
      <c r="C2884" s="1">
        <v>44948</v>
      </c>
      <c r="D2884" s="2">
        <v>0.55849537037037034</v>
      </c>
      <c r="E2884">
        <v>101</v>
      </c>
      <c r="F2884" s="5">
        <f>IFERROR(VLOOKUP(E2884,Raw_Menu!$A$2:$D$33,4,FALSE),0)</f>
        <v>12.95</v>
      </c>
      <c r="G2884" s="5">
        <f t="shared" si="90"/>
        <v>12.95</v>
      </c>
      <c r="H2884">
        <f t="shared" si="91"/>
        <v>13</v>
      </c>
      <c r="I2884" t="str">
        <f>IFERROR(VLOOKUP(tblOrders[[#This Row],[item_id]],Raw_Menu!$A$2:$D$33,3,FALSE),"Unknown")</f>
        <v>American</v>
      </c>
    </row>
    <row r="2885" spans="1:9" x14ac:dyDescent="0.25">
      <c r="A2885">
        <v>2884</v>
      </c>
      <c r="B2885">
        <v>1274</v>
      </c>
      <c r="C2885" s="1">
        <v>44948</v>
      </c>
      <c r="D2885" s="2">
        <v>0.55849537037037034</v>
      </c>
      <c r="E2885">
        <v>101</v>
      </c>
      <c r="F2885" s="5">
        <f>IFERROR(VLOOKUP(E2885,Raw_Menu!$A$2:$D$33,4,FALSE),0)</f>
        <v>12.95</v>
      </c>
      <c r="G2885" s="5">
        <f t="shared" si="90"/>
        <v>12.95</v>
      </c>
      <c r="H2885">
        <f t="shared" si="91"/>
        <v>13</v>
      </c>
      <c r="I2885" t="str">
        <f>IFERROR(VLOOKUP(tblOrders[[#This Row],[item_id]],Raw_Menu!$A$2:$D$33,3,FALSE),"Unknown")</f>
        <v>American</v>
      </c>
    </row>
    <row r="2886" spans="1:9" x14ac:dyDescent="0.25">
      <c r="A2886">
        <v>2885</v>
      </c>
      <c r="B2886">
        <v>1274</v>
      </c>
      <c r="C2886" s="1">
        <v>44948</v>
      </c>
      <c r="D2886" s="2">
        <v>0.55849537037037034</v>
      </c>
      <c r="E2886">
        <v>102</v>
      </c>
      <c r="F2886" s="5">
        <f>IFERROR(VLOOKUP(E2886,Raw_Menu!$A$2:$D$33,4,FALSE),0)</f>
        <v>13.95</v>
      </c>
      <c r="G2886" s="5">
        <f t="shared" si="90"/>
        <v>13.95</v>
      </c>
      <c r="H2886">
        <f t="shared" si="91"/>
        <v>13</v>
      </c>
      <c r="I2886" t="str">
        <f>IFERROR(VLOOKUP(tblOrders[[#This Row],[item_id]],Raw_Menu!$A$2:$D$33,3,FALSE),"Unknown")</f>
        <v>American</v>
      </c>
    </row>
    <row r="2887" spans="1:9" x14ac:dyDescent="0.25">
      <c r="A2887">
        <v>2886</v>
      </c>
      <c r="B2887">
        <v>1274</v>
      </c>
      <c r="C2887" s="1">
        <v>44948</v>
      </c>
      <c r="D2887" s="2">
        <v>0.55849537037037034</v>
      </c>
      <c r="E2887">
        <v>103</v>
      </c>
      <c r="F2887" s="5">
        <f>IFERROR(VLOOKUP(E2887,Raw_Menu!$A$2:$D$33,4,FALSE),0)</f>
        <v>9</v>
      </c>
      <c r="G2887" s="5">
        <f t="shared" si="90"/>
        <v>9</v>
      </c>
      <c r="H2887">
        <f t="shared" si="91"/>
        <v>13</v>
      </c>
      <c r="I2887" t="str">
        <f>IFERROR(VLOOKUP(tblOrders[[#This Row],[item_id]],Raw_Menu!$A$2:$D$33,3,FALSE),"Unknown")</f>
        <v>American</v>
      </c>
    </row>
    <row r="2888" spans="1:9" x14ac:dyDescent="0.25">
      <c r="A2888">
        <v>2887</v>
      </c>
      <c r="B2888">
        <v>1274</v>
      </c>
      <c r="C2888" s="1">
        <v>44948</v>
      </c>
      <c r="D2888" s="2">
        <v>0.55849537037037034</v>
      </c>
      <c r="E2888">
        <v>104</v>
      </c>
      <c r="F2888" s="5">
        <f>IFERROR(VLOOKUP(E2888,Raw_Menu!$A$2:$D$33,4,FALSE),0)</f>
        <v>10.5</v>
      </c>
      <c r="G2888" s="5">
        <f t="shared" si="90"/>
        <v>10.5</v>
      </c>
      <c r="H2888">
        <f t="shared" si="91"/>
        <v>13</v>
      </c>
      <c r="I2888" t="str">
        <f>IFERROR(VLOOKUP(tblOrders[[#This Row],[item_id]],Raw_Menu!$A$2:$D$33,3,FALSE),"Unknown")</f>
        <v>American</v>
      </c>
    </row>
    <row r="2889" spans="1:9" x14ac:dyDescent="0.25">
      <c r="A2889">
        <v>2888</v>
      </c>
      <c r="B2889">
        <v>1274</v>
      </c>
      <c r="C2889" s="1">
        <v>44948</v>
      </c>
      <c r="D2889" s="2">
        <v>0.55849537037037034</v>
      </c>
      <c r="E2889">
        <v>108</v>
      </c>
      <c r="F2889" s="5">
        <f>IFERROR(VLOOKUP(E2889,Raw_Menu!$A$2:$D$33,4,FALSE),0)</f>
        <v>14.5</v>
      </c>
      <c r="G2889" s="5">
        <f t="shared" si="90"/>
        <v>14.5</v>
      </c>
      <c r="H2889">
        <f t="shared" si="91"/>
        <v>13</v>
      </c>
      <c r="I2889" t="str">
        <f>IFERROR(VLOOKUP(tblOrders[[#This Row],[item_id]],Raw_Menu!$A$2:$D$33,3,FALSE),"Unknown")</f>
        <v>Asian</v>
      </c>
    </row>
    <row r="2890" spans="1:9" x14ac:dyDescent="0.25">
      <c r="A2890">
        <v>2889</v>
      </c>
      <c r="B2890">
        <v>1274</v>
      </c>
      <c r="C2890" s="1">
        <v>44948</v>
      </c>
      <c r="D2890" s="2">
        <v>0.55849537037037034</v>
      </c>
      <c r="E2890">
        <v>125</v>
      </c>
      <c r="F2890" s="5">
        <f>IFERROR(VLOOKUP(E2890,Raw_Menu!$A$2:$D$33,4,FALSE),0)</f>
        <v>17.95</v>
      </c>
      <c r="G2890" s="5">
        <f t="shared" si="90"/>
        <v>17.95</v>
      </c>
      <c r="H2890">
        <f t="shared" si="91"/>
        <v>13</v>
      </c>
      <c r="I2890" t="str">
        <f>IFERROR(VLOOKUP(tblOrders[[#This Row],[item_id]],Raw_Menu!$A$2:$D$33,3,FALSE),"Unknown")</f>
        <v>Italian</v>
      </c>
    </row>
    <row r="2891" spans="1:9" x14ac:dyDescent="0.25">
      <c r="A2891">
        <v>2890</v>
      </c>
      <c r="B2891">
        <v>1274</v>
      </c>
      <c r="C2891" s="1">
        <v>44948</v>
      </c>
      <c r="D2891" s="2">
        <v>0.55849537037037034</v>
      </c>
      <c r="E2891">
        <v>109</v>
      </c>
      <c r="F2891" s="5">
        <f>IFERROR(VLOOKUP(E2891,Raw_Menu!$A$2:$D$33,4,FALSE),0)</f>
        <v>17.95</v>
      </c>
      <c r="G2891" s="5">
        <f t="shared" si="90"/>
        <v>17.95</v>
      </c>
      <c r="H2891">
        <f t="shared" si="91"/>
        <v>13</v>
      </c>
      <c r="I2891" t="str">
        <f>IFERROR(VLOOKUP(tblOrders[[#This Row],[item_id]],Raw_Menu!$A$2:$D$33,3,FALSE),"Unknown")</f>
        <v>Asian</v>
      </c>
    </row>
    <row r="2892" spans="1:9" x14ac:dyDescent="0.25">
      <c r="A2892">
        <v>2891</v>
      </c>
      <c r="B2892">
        <v>1274</v>
      </c>
      <c r="C2892" s="1">
        <v>44948</v>
      </c>
      <c r="D2892" s="2">
        <v>0.55849537037037034</v>
      </c>
      <c r="E2892">
        <v>127</v>
      </c>
      <c r="F2892" s="5">
        <f>IFERROR(VLOOKUP(E2892,Raw_Menu!$A$2:$D$33,4,FALSE),0)</f>
        <v>17.95</v>
      </c>
      <c r="G2892" s="5">
        <f t="shared" si="90"/>
        <v>17.95</v>
      </c>
      <c r="H2892">
        <f t="shared" si="91"/>
        <v>13</v>
      </c>
      <c r="I2892" t="str">
        <f>IFERROR(VLOOKUP(tblOrders[[#This Row],[item_id]],Raw_Menu!$A$2:$D$33,3,FALSE),"Unknown")</f>
        <v>Italian</v>
      </c>
    </row>
    <row r="2893" spans="1:9" x14ac:dyDescent="0.25">
      <c r="A2893">
        <v>2892</v>
      </c>
      <c r="B2893">
        <v>1274</v>
      </c>
      <c r="C2893" s="1">
        <v>44948</v>
      </c>
      <c r="D2893" s="2">
        <v>0.55849537037037034</v>
      </c>
      <c r="E2893">
        <v>120</v>
      </c>
      <c r="F2893" s="5">
        <f>IFERROR(VLOOKUP(E2893,Raw_Menu!$A$2:$D$33,4,FALSE),0)</f>
        <v>13.95</v>
      </c>
      <c r="G2893" s="5">
        <f t="shared" si="90"/>
        <v>13.95</v>
      </c>
      <c r="H2893">
        <f t="shared" si="91"/>
        <v>13</v>
      </c>
      <c r="I2893" t="str">
        <f>IFERROR(VLOOKUP(tblOrders[[#This Row],[item_id]],Raw_Menu!$A$2:$D$33,3,FALSE),"Unknown")</f>
        <v>Mexican</v>
      </c>
    </row>
    <row r="2894" spans="1:9" x14ac:dyDescent="0.25">
      <c r="A2894">
        <v>2893</v>
      </c>
      <c r="B2894">
        <v>1274</v>
      </c>
      <c r="C2894" s="1">
        <v>44948</v>
      </c>
      <c r="D2894" s="2">
        <v>0.55849537037037034</v>
      </c>
      <c r="E2894">
        <v>131</v>
      </c>
      <c r="F2894" s="5">
        <f>IFERROR(VLOOKUP(E2894,Raw_Menu!$A$2:$D$33,4,FALSE),0)</f>
        <v>17.95</v>
      </c>
      <c r="G2894" s="5">
        <f t="shared" si="90"/>
        <v>17.95</v>
      </c>
      <c r="H2894">
        <f t="shared" si="91"/>
        <v>13</v>
      </c>
      <c r="I2894" t="str">
        <f>IFERROR(VLOOKUP(tblOrders[[#This Row],[item_id]],Raw_Menu!$A$2:$D$33,3,FALSE),"Unknown")</f>
        <v>Italian</v>
      </c>
    </row>
    <row r="2895" spans="1:9" x14ac:dyDescent="0.25">
      <c r="A2895">
        <v>2894</v>
      </c>
      <c r="B2895">
        <v>1274</v>
      </c>
      <c r="C2895" s="1">
        <v>44948</v>
      </c>
      <c r="D2895" s="2">
        <v>0.55849537037037034</v>
      </c>
      <c r="E2895">
        <v>106</v>
      </c>
      <c r="F2895" s="5">
        <f>IFERROR(VLOOKUP(E2895,Raw_Menu!$A$2:$D$33,4,FALSE),0)</f>
        <v>7</v>
      </c>
      <c r="G2895" s="5">
        <f t="shared" si="90"/>
        <v>7</v>
      </c>
      <c r="H2895">
        <f t="shared" si="91"/>
        <v>13</v>
      </c>
      <c r="I2895" t="str">
        <f>IFERROR(VLOOKUP(tblOrders[[#This Row],[item_id]],Raw_Menu!$A$2:$D$33,3,FALSE),"Unknown")</f>
        <v>American</v>
      </c>
    </row>
    <row r="2896" spans="1:9" x14ac:dyDescent="0.25">
      <c r="A2896">
        <v>2895</v>
      </c>
      <c r="B2896">
        <v>1274</v>
      </c>
      <c r="C2896" s="1">
        <v>44948</v>
      </c>
      <c r="D2896" s="2">
        <v>0.55849537037037034</v>
      </c>
      <c r="E2896">
        <v>132</v>
      </c>
      <c r="F2896" s="5">
        <f>IFERROR(VLOOKUP(E2896,Raw_Menu!$A$2:$D$33,4,FALSE),0)</f>
        <v>16.95</v>
      </c>
      <c r="G2896" s="5">
        <f t="shared" si="90"/>
        <v>16.95</v>
      </c>
      <c r="H2896">
        <f t="shared" si="91"/>
        <v>13</v>
      </c>
      <c r="I2896" t="str">
        <f>IFERROR(VLOOKUP(tblOrders[[#This Row],[item_id]],Raw_Menu!$A$2:$D$33,3,FALSE),"Unknown")</f>
        <v>Italian</v>
      </c>
    </row>
    <row r="2897" spans="1:9" x14ac:dyDescent="0.25">
      <c r="A2897">
        <v>2896</v>
      </c>
      <c r="B2897">
        <v>1275</v>
      </c>
      <c r="C2897" s="1">
        <v>44948</v>
      </c>
      <c r="D2897" s="2">
        <v>0.56001157407407409</v>
      </c>
      <c r="E2897">
        <v>127</v>
      </c>
      <c r="F2897" s="5">
        <f>IFERROR(VLOOKUP(E2897,Raw_Menu!$A$2:$D$33,4,FALSE),0)</f>
        <v>17.95</v>
      </c>
      <c r="G2897" s="5">
        <f t="shared" si="90"/>
        <v>17.95</v>
      </c>
      <c r="H2897">
        <f t="shared" si="91"/>
        <v>13</v>
      </c>
      <c r="I2897" t="str">
        <f>IFERROR(VLOOKUP(tblOrders[[#This Row],[item_id]],Raw_Menu!$A$2:$D$33,3,FALSE),"Unknown")</f>
        <v>Italian</v>
      </c>
    </row>
    <row r="2898" spans="1:9" x14ac:dyDescent="0.25">
      <c r="A2898">
        <v>2897</v>
      </c>
      <c r="B2898">
        <v>1276</v>
      </c>
      <c r="C2898" s="1">
        <v>44948</v>
      </c>
      <c r="D2898" s="2">
        <v>0.5740277777777778</v>
      </c>
      <c r="E2898">
        <v>127</v>
      </c>
      <c r="F2898" s="5">
        <f>IFERROR(VLOOKUP(E2898,Raw_Menu!$A$2:$D$33,4,FALSE),0)</f>
        <v>17.95</v>
      </c>
      <c r="G2898" s="5">
        <f t="shared" si="90"/>
        <v>17.95</v>
      </c>
      <c r="H2898">
        <f t="shared" si="91"/>
        <v>13</v>
      </c>
      <c r="I2898" t="str">
        <f>IFERROR(VLOOKUP(tblOrders[[#This Row],[item_id]],Raw_Menu!$A$2:$D$33,3,FALSE),"Unknown")</f>
        <v>Italian</v>
      </c>
    </row>
    <row r="2899" spans="1:9" x14ac:dyDescent="0.25">
      <c r="A2899">
        <v>2898</v>
      </c>
      <c r="B2899">
        <v>1277</v>
      </c>
      <c r="C2899" s="1">
        <v>44948</v>
      </c>
      <c r="D2899" s="2">
        <v>0.57412037037037034</v>
      </c>
      <c r="E2899">
        <v>108</v>
      </c>
      <c r="F2899" s="5">
        <f>IFERROR(VLOOKUP(E2899,Raw_Menu!$A$2:$D$33,4,FALSE),0)</f>
        <v>14.5</v>
      </c>
      <c r="G2899" s="5">
        <f t="shared" si="90"/>
        <v>14.5</v>
      </c>
      <c r="H2899">
        <f t="shared" si="91"/>
        <v>13</v>
      </c>
      <c r="I2899" t="str">
        <f>IFERROR(VLOOKUP(tblOrders[[#This Row],[item_id]],Raw_Menu!$A$2:$D$33,3,FALSE),"Unknown")</f>
        <v>Asian</v>
      </c>
    </row>
    <row r="2900" spans="1:9" x14ac:dyDescent="0.25">
      <c r="A2900">
        <v>2899</v>
      </c>
      <c r="B2900">
        <v>1277</v>
      </c>
      <c r="C2900" s="1">
        <v>44948</v>
      </c>
      <c r="D2900" s="2">
        <v>0.57412037037037034</v>
      </c>
      <c r="E2900">
        <v>123</v>
      </c>
      <c r="F2900" s="5">
        <f>IFERROR(VLOOKUP(E2900,Raw_Menu!$A$2:$D$33,4,FALSE),0)</f>
        <v>9</v>
      </c>
      <c r="G2900" s="5">
        <f t="shared" si="90"/>
        <v>9</v>
      </c>
      <c r="H2900">
        <f t="shared" si="91"/>
        <v>13</v>
      </c>
      <c r="I2900" t="str">
        <f>IFERROR(VLOOKUP(tblOrders[[#This Row],[item_id]],Raw_Menu!$A$2:$D$33,3,FALSE),"Unknown")</f>
        <v>Mexican</v>
      </c>
    </row>
    <row r="2901" spans="1:9" x14ac:dyDescent="0.25">
      <c r="A2901">
        <v>2900</v>
      </c>
      <c r="B2901">
        <v>1278</v>
      </c>
      <c r="C2901" s="1">
        <v>44948</v>
      </c>
      <c r="D2901" s="2">
        <v>0.58858796296296301</v>
      </c>
      <c r="E2901">
        <v>101</v>
      </c>
      <c r="F2901" s="5">
        <f>IFERROR(VLOOKUP(E2901,Raw_Menu!$A$2:$D$33,4,FALSE),0)</f>
        <v>12.95</v>
      </c>
      <c r="G2901" s="5">
        <f t="shared" si="90"/>
        <v>12.95</v>
      </c>
      <c r="H2901">
        <f t="shared" si="91"/>
        <v>14</v>
      </c>
      <c r="I2901" t="str">
        <f>IFERROR(VLOOKUP(tblOrders[[#This Row],[item_id]],Raw_Menu!$A$2:$D$33,3,FALSE),"Unknown")</f>
        <v>American</v>
      </c>
    </row>
    <row r="2902" spans="1:9" x14ac:dyDescent="0.25">
      <c r="A2902">
        <v>2901</v>
      </c>
      <c r="B2902">
        <v>1278</v>
      </c>
      <c r="C2902" s="1">
        <v>44948</v>
      </c>
      <c r="D2902" s="2">
        <v>0.58858796296296301</v>
      </c>
      <c r="E2902">
        <v>131</v>
      </c>
      <c r="F2902" s="5">
        <f>IFERROR(VLOOKUP(E2902,Raw_Menu!$A$2:$D$33,4,FALSE),0)</f>
        <v>17.95</v>
      </c>
      <c r="G2902" s="5">
        <f t="shared" si="90"/>
        <v>17.95</v>
      </c>
      <c r="H2902">
        <f t="shared" si="91"/>
        <v>14</v>
      </c>
      <c r="I2902" t="str">
        <f>IFERROR(VLOOKUP(tblOrders[[#This Row],[item_id]],Raw_Menu!$A$2:$D$33,3,FALSE),"Unknown")</f>
        <v>Italian</v>
      </c>
    </row>
    <row r="2903" spans="1:9" x14ac:dyDescent="0.25">
      <c r="A2903">
        <v>2902</v>
      </c>
      <c r="B2903">
        <v>1278</v>
      </c>
      <c r="C2903" s="1">
        <v>44948</v>
      </c>
      <c r="D2903" s="2">
        <v>0.58858796296296301</v>
      </c>
      <c r="E2903">
        <v>106</v>
      </c>
      <c r="F2903" s="5">
        <f>IFERROR(VLOOKUP(E2903,Raw_Menu!$A$2:$D$33,4,FALSE),0)</f>
        <v>7</v>
      </c>
      <c r="G2903" s="5">
        <f t="shared" si="90"/>
        <v>7</v>
      </c>
      <c r="H2903">
        <f t="shared" si="91"/>
        <v>14</v>
      </c>
      <c r="I2903" t="str">
        <f>IFERROR(VLOOKUP(tblOrders[[#This Row],[item_id]],Raw_Menu!$A$2:$D$33,3,FALSE),"Unknown")</f>
        <v>American</v>
      </c>
    </row>
    <row r="2904" spans="1:9" x14ac:dyDescent="0.25">
      <c r="A2904">
        <v>2903</v>
      </c>
      <c r="B2904">
        <v>1278</v>
      </c>
      <c r="C2904" s="1">
        <v>44948</v>
      </c>
      <c r="D2904" s="2">
        <v>0.58858796296296301</v>
      </c>
      <c r="E2904">
        <v>114</v>
      </c>
      <c r="F2904" s="5">
        <f>IFERROR(VLOOKUP(E2904,Raw_Menu!$A$2:$D$33,4,FALSE),0)</f>
        <v>9</v>
      </c>
      <c r="G2904" s="5">
        <f t="shared" si="90"/>
        <v>9</v>
      </c>
      <c r="H2904">
        <f t="shared" si="91"/>
        <v>14</v>
      </c>
      <c r="I2904" t="str">
        <f>IFERROR(VLOOKUP(tblOrders[[#This Row],[item_id]],Raw_Menu!$A$2:$D$33,3,FALSE),"Unknown")</f>
        <v>Asian</v>
      </c>
    </row>
    <row r="2905" spans="1:9" x14ac:dyDescent="0.25">
      <c r="A2905">
        <v>2904</v>
      </c>
      <c r="B2905">
        <v>1279</v>
      </c>
      <c r="C2905" s="1">
        <v>44948</v>
      </c>
      <c r="D2905" s="2">
        <v>0.59488425925925925</v>
      </c>
      <c r="E2905">
        <v>122</v>
      </c>
      <c r="F2905" s="5">
        <f>IFERROR(VLOOKUP(E2905,Raw_Menu!$A$2:$D$33,4,FALSE),0)</f>
        <v>7</v>
      </c>
      <c r="G2905" s="5">
        <f t="shared" si="90"/>
        <v>7</v>
      </c>
      <c r="H2905">
        <f t="shared" si="91"/>
        <v>14</v>
      </c>
      <c r="I2905" t="str">
        <f>IFERROR(VLOOKUP(tblOrders[[#This Row],[item_id]],Raw_Menu!$A$2:$D$33,3,FALSE),"Unknown")</f>
        <v>Mexican</v>
      </c>
    </row>
    <row r="2906" spans="1:9" x14ac:dyDescent="0.25">
      <c r="A2906">
        <v>2905</v>
      </c>
      <c r="B2906">
        <v>1279</v>
      </c>
      <c r="C2906" s="1">
        <v>44948</v>
      </c>
      <c r="D2906" s="2">
        <v>0.59488425925925925</v>
      </c>
      <c r="E2906">
        <v>122</v>
      </c>
      <c r="F2906" s="5">
        <f>IFERROR(VLOOKUP(E2906,Raw_Menu!$A$2:$D$33,4,FALSE),0)</f>
        <v>7</v>
      </c>
      <c r="G2906" s="5">
        <f t="shared" si="90"/>
        <v>7</v>
      </c>
      <c r="H2906">
        <f t="shared" si="91"/>
        <v>14</v>
      </c>
      <c r="I2906" t="str">
        <f>IFERROR(VLOOKUP(tblOrders[[#This Row],[item_id]],Raw_Menu!$A$2:$D$33,3,FALSE),"Unknown")</f>
        <v>Mexican</v>
      </c>
    </row>
    <row r="2907" spans="1:9" x14ac:dyDescent="0.25">
      <c r="A2907">
        <v>2906</v>
      </c>
      <c r="B2907">
        <v>1280</v>
      </c>
      <c r="C2907" s="1">
        <v>44948</v>
      </c>
      <c r="D2907" s="2">
        <v>0.61451388888888892</v>
      </c>
      <c r="E2907">
        <v>125</v>
      </c>
      <c r="F2907" s="5">
        <f>IFERROR(VLOOKUP(E2907,Raw_Menu!$A$2:$D$33,4,FALSE),0)</f>
        <v>17.95</v>
      </c>
      <c r="G2907" s="5">
        <f t="shared" si="90"/>
        <v>17.95</v>
      </c>
      <c r="H2907">
        <f t="shared" si="91"/>
        <v>14</v>
      </c>
      <c r="I2907" t="str">
        <f>IFERROR(VLOOKUP(tblOrders[[#This Row],[item_id]],Raw_Menu!$A$2:$D$33,3,FALSE),"Unknown")</f>
        <v>Italian</v>
      </c>
    </row>
    <row r="2908" spans="1:9" x14ac:dyDescent="0.25">
      <c r="A2908">
        <v>2907</v>
      </c>
      <c r="B2908">
        <v>1281</v>
      </c>
      <c r="C2908" s="1">
        <v>44948</v>
      </c>
      <c r="D2908" s="2">
        <v>0.63414351851851847</v>
      </c>
      <c r="E2908">
        <v>120</v>
      </c>
      <c r="F2908" s="5">
        <f>IFERROR(VLOOKUP(E2908,Raw_Menu!$A$2:$D$33,4,FALSE),0)</f>
        <v>13.95</v>
      </c>
      <c r="G2908" s="5">
        <f t="shared" si="90"/>
        <v>13.95</v>
      </c>
      <c r="H2908">
        <f t="shared" si="91"/>
        <v>15</v>
      </c>
      <c r="I2908" t="str">
        <f>IFERROR(VLOOKUP(tblOrders[[#This Row],[item_id]],Raw_Menu!$A$2:$D$33,3,FALSE),"Unknown")</f>
        <v>Mexican</v>
      </c>
    </row>
    <row r="2909" spans="1:9" x14ac:dyDescent="0.25">
      <c r="A2909">
        <v>2908</v>
      </c>
      <c r="B2909">
        <v>1282</v>
      </c>
      <c r="C2909" s="1">
        <v>44948</v>
      </c>
      <c r="D2909" s="2">
        <v>0.63673611111111106</v>
      </c>
      <c r="E2909">
        <v>107</v>
      </c>
      <c r="F2909" s="5">
        <f>IFERROR(VLOOKUP(E2909,Raw_Menu!$A$2:$D$33,4,FALSE),0)</f>
        <v>16.5</v>
      </c>
      <c r="G2909" s="5">
        <f t="shared" si="90"/>
        <v>16.5</v>
      </c>
      <c r="H2909">
        <f t="shared" si="91"/>
        <v>15</v>
      </c>
      <c r="I2909" t="str">
        <f>IFERROR(VLOOKUP(tblOrders[[#This Row],[item_id]],Raw_Menu!$A$2:$D$33,3,FALSE),"Unknown")</f>
        <v>Asian</v>
      </c>
    </row>
    <row r="2910" spans="1:9" x14ac:dyDescent="0.25">
      <c r="A2910">
        <v>2909</v>
      </c>
      <c r="B2910">
        <v>1282</v>
      </c>
      <c r="C2910" s="1">
        <v>44948</v>
      </c>
      <c r="D2910" s="2">
        <v>0.63673611111111106</v>
      </c>
      <c r="E2910">
        <v>113</v>
      </c>
      <c r="F2910" s="5">
        <f>IFERROR(VLOOKUP(E2910,Raw_Menu!$A$2:$D$33,4,FALSE),0)</f>
        <v>5</v>
      </c>
      <c r="G2910" s="5">
        <f t="shared" si="90"/>
        <v>5</v>
      </c>
      <c r="H2910">
        <f t="shared" si="91"/>
        <v>15</v>
      </c>
      <c r="I2910" t="str">
        <f>IFERROR(VLOOKUP(tblOrders[[#This Row],[item_id]],Raw_Menu!$A$2:$D$33,3,FALSE),"Unknown")</f>
        <v>Asian</v>
      </c>
    </row>
    <row r="2911" spans="1:9" x14ac:dyDescent="0.25">
      <c r="A2911">
        <v>2910</v>
      </c>
      <c r="B2911">
        <v>1283</v>
      </c>
      <c r="C2911" s="1">
        <v>44948</v>
      </c>
      <c r="D2911" s="2">
        <v>0.65812499999999996</v>
      </c>
      <c r="E2911">
        <v>104</v>
      </c>
      <c r="F2911" s="5">
        <f>IFERROR(VLOOKUP(E2911,Raw_Menu!$A$2:$D$33,4,FALSE),0)</f>
        <v>10.5</v>
      </c>
      <c r="G2911" s="5">
        <f t="shared" si="90"/>
        <v>10.5</v>
      </c>
      <c r="H2911">
        <f t="shared" si="91"/>
        <v>15</v>
      </c>
      <c r="I2911" t="str">
        <f>IFERROR(VLOOKUP(tblOrders[[#This Row],[item_id]],Raw_Menu!$A$2:$D$33,3,FALSE),"Unknown")</f>
        <v>American</v>
      </c>
    </row>
    <row r="2912" spans="1:9" x14ac:dyDescent="0.25">
      <c r="A2912">
        <v>2911</v>
      </c>
      <c r="B2912">
        <v>1283</v>
      </c>
      <c r="C2912" s="1">
        <v>44948</v>
      </c>
      <c r="D2912" s="2">
        <v>0.65812499999999996</v>
      </c>
      <c r="E2912">
        <v>108</v>
      </c>
      <c r="F2912" s="5">
        <f>IFERROR(VLOOKUP(E2912,Raw_Menu!$A$2:$D$33,4,FALSE),0)</f>
        <v>14.5</v>
      </c>
      <c r="G2912" s="5">
        <f t="shared" si="90"/>
        <v>14.5</v>
      </c>
      <c r="H2912">
        <f t="shared" si="91"/>
        <v>15</v>
      </c>
      <c r="I2912" t="str">
        <f>IFERROR(VLOOKUP(tblOrders[[#This Row],[item_id]],Raw_Menu!$A$2:$D$33,3,FALSE),"Unknown")</f>
        <v>Asian</v>
      </c>
    </row>
    <row r="2913" spans="1:9" x14ac:dyDescent="0.25">
      <c r="A2913">
        <v>2912</v>
      </c>
      <c r="B2913">
        <v>1283</v>
      </c>
      <c r="C2913" s="1">
        <v>44948</v>
      </c>
      <c r="D2913" s="2">
        <v>0.65812499999999996</v>
      </c>
      <c r="E2913">
        <v>117</v>
      </c>
      <c r="F2913" s="5">
        <f>IFERROR(VLOOKUP(E2913,Raw_Menu!$A$2:$D$33,4,FALSE),0)</f>
        <v>12.95</v>
      </c>
      <c r="G2913" s="5">
        <f t="shared" si="90"/>
        <v>12.95</v>
      </c>
      <c r="H2913">
        <f t="shared" si="91"/>
        <v>15</v>
      </c>
      <c r="I2913" t="str">
        <f>IFERROR(VLOOKUP(tblOrders[[#This Row],[item_id]],Raw_Menu!$A$2:$D$33,3,FALSE),"Unknown")</f>
        <v>Mexican</v>
      </c>
    </row>
    <row r="2914" spans="1:9" x14ac:dyDescent="0.25">
      <c r="A2914">
        <v>2913</v>
      </c>
      <c r="B2914">
        <v>1283</v>
      </c>
      <c r="C2914" s="1">
        <v>44948</v>
      </c>
      <c r="D2914" s="2">
        <v>0.65812499999999996</v>
      </c>
      <c r="E2914">
        <v>122</v>
      </c>
      <c r="F2914" s="5">
        <f>IFERROR(VLOOKUP(E2914,Raw_Menu!$A$2:$D$33,4,FALSE),0)</f>
        <v>7</v>
      </c>
      <c r="G2914" s="5">
        <f t="shared" si="90"/>
        <v>7</v>
      </c>
      <c r="H2914">
        <f t="shared" si="91"/>
        <v>15</v>
      </c>
      <c r="I2914" t="str">
        <f>IFERROR(VLOOKUP(tblOrders[[#This Row],[item_id]],Raw_Menu!$A$2:$D$33,3,FALSE),"Unknown")</f>
        <v>Mexican</v>
      </c>
    </row>
    <row r="2915" spans="1:9" x14ac:dyDescent="0.25">
      <c r="A2915">
        <v>2914</v>
      </c>
      <c r="B2915">
        <v>1284</v>
      </c>
      <c r="C2915" s="1">
        <v>44948</v>
      </c>
      <c r="D2915" s="2">
        <v>0.66224537037037035</v>
      </c>
      <c r="E2915">
        <v>102</v>
      </c>
      <c r="F2915" s="5">
        <f>IFERROR(VLOOKUP(E2915,Raw_Menu!$A$2:$D$33,4,FALSE),0)</f>
        <v>13.95</v>
      </c>
      <c r="G2915" s="5">
        <f t="shared" si="90"/>
        <v>13.95</v>
      </c>
      <c r="H2915">
        <f t="shared" si="91"/>
        <v>15</v>
      </c>
      <c r="I2915" t="str">
        <f>IFERROR(VLOOKUP(tblOrders[[#This Row],[item_id]],Raw_Menu!$A$2:$D$33,3,FALSE),"Unknown")</f>
        <v>American</v>
      </c>
    </row>
    <row r="2916" spans="1:9" x14ac:dyDescent="0.25">
      <c r="A2916">
        <v>2915</v>
      </c>
      <c r="B2916">
        <v>1284</v>
      </c>
      <c r="C2916" s="1">
        <v>44948</v>
      </c>
      <c r="D2916" s="2">
        <v>0.66224537037037035</v>
      </c>
      <c r="E2916">
        <v>109</v>
      </c>
      <c r="F2916" s="5">
        <f>IFERROR(VLOOKUP(E2916,Raw_Menu!$A$2:$D$33,4,FALSE),0)</f>
        <v>17.95</v>
      </c>
      <c r="G2916" s="5">
        <f t="shared" si="90"/>
        <v>17.95</v>
      </c>
      <c r="H2916">
        <f t="shared" si="91"/>
        <v>15</v>
      </c>
      <c r="I2916" t="str">
        <f>IFERROR(VLOOKUP(tblOrders[[#This Row],[item_id]],Raw_Menu!$A$2:$D$33,3,FALSE),"Unknown")</f>
        <v>Asian</v>
      </c>
    </row>
    <row r="2917" spans="1:9" x14ac:dyDescent="0.25">
      <c r="A2917">
        <v>2916</v>
      </c>
      <c r="B2917">
        <v>1285</v>
      </c>
      <c r="C2917" s="1">
        <v>44948</v>
      </c>
      <c r="D2917" s="2">
        <v>0.67965277777777777</v>
      </c>
      <c r="E2917">
        <v>113</v>
      </c>
      <c r="F2917" s="5">
        <f>IFERROR(VLOOKUP(E2917,Raw_Menu!$A$2:$D$33,4,FALSE),0)</f>
        <v>5</v>
      </c>
      <c r="G2917" s="5">
        <f t="shared" si="90"/>
        <v>5</v>
      </c>
      <c r="H2917">
        <f t="shared" si="91"/>
        <v>16</v>
      </c>
      <c r="I2917" t="str">
        <f>IFERROR(VLOOKUP(tblOrders[[#This Row],[item_id]],Raw_Menu!$A$2:$D$33,3,FALSE),"Unknown")</f>
        <v>Asian</v>
      </c>
    </row>
    <row r="2918" spans="1:9" x14ac:dyDescent="0.25">
      <c r="A2918">
        <v>2917</v>
      </c>
      <c r="B2918">
        <v>1285</v>
      </c>
      <c r="C2918" s="1">
        <v>44948</v>
      </c>
      <c r="D2918" s="2">
        <v>0.67965277777777777</v>
      </c>
      <c r="E2918">
        <v>130</v>
      </c>
      <c r="F2918" s="5">
        <f>IFERROR(VLOOKUP(E2918,Raw_Menu!$A$2:$D$33,4,FALSE),0)</f>
        <v>19.95</v>
      </c>
      <c r="G2918" s="5">
        <f t="shared" si="90"/>
        <v>19.95</v>
      </c>
      <c r="H2918">
        <f t="shared" si="91"/>
        <v>16</v>
      </c>
      <c r="I2918" t="str">
        <f>IFERROR(VLOOKUP(tblOrders[[#This Row],[item_id]],Raw_Menu!$A$2:$D$33,3,FALSE),"Unknown")</f>
        <v>Italian</v>
      </c>
    </row>
    <row r="2919" spans="1:9" x14ac:dyDescent="0.25">
      <c r="A2919">
        <v>2918</v>
      </c>
      <c r="B2919">
        <v>1286</v>
      </c>
      <c r="C2919" s="1">
        <v>44948</v>
      </c>
      <c r="D2919" s="2">
        <v>0.68695601851851851</v>
      </c>
      <c r="E2919">
        <v>109</v>
      </c>
      <c r="F2919" s="5">
        <f>IFERROR(VLOOKUP(E2919,Raw_Menu!$A$2:$D$33,4,FALSE),0)</f>
        <v>17.95</v>
      </c>
      <c r="G2919" s="5">
        <f t="shared" si="90"/>
        <v>17.95</v>
      </c>
      <c r="H2919">
        <f t="shared" si="91"/>
        <v>16</v>
      </c>
      <c r="I2919" t="str">
        <f>IFERROR(VLOOKUP(tblOrders[[#This Row],[item_id]],Raw_Menu!$A$2:$D$33,3,FALSE),"Unknown")</f>
        <v>Asian</v>
      </c>
    </row>
    <row r="2920" spans="1:9" x14ac:dyDescent="0.25">
      <c r="A2920">
        <v>2919</v>
      </c>
      <c r="B2920">
        <v>1286</v>
      </c>
      <c r="C2920" s="1">
        <v>44948</v>
      </c>
      <c r="D2920" s="2">
        <v>0.68695601851851851</v>
      </c>
      <c r="E2920">
        <v>113</v>
      </c>
      <c r="F2920" s="5">
        <f>IFERROR(VLOOKUP(E2920,Raw_Menu!$A$2:$D$33,4,FALSE),0)</f>
        <v>5</v>
      </c>
      <c r="G2920" s="5">
        <f t="shared" si="90"/>
        <v>5</v>
      </c>
      <c r="H2920">
        <f t="shared" si="91"/>
        <v>16</v>
      </c>
      <c r="I2920" t="str">
        <f>IFERROR(VLOOKUP(tblOrders[[#This Row],[item_id]],Raw_Menu!$A$2:$D$33,3,FALSE),"Unknown")</f>
        <v>Asian</v>
      </c>
    </row>
    <row r="2921" spans="1:9" x14ac:dyDescent="0.25">
      <c r="A2921">
        <v>2920</v>
      </c>
      <c r="B2921">
        <v>1287</v>
      </c>
      <c r="C2921" s="1">
        <v>44948</v>
      </c>
      <c r="D2921" s="2">
        <v>0.6933449074074074</v>
      </c>
      <c r="E2921">
        <v>108</v>
      </c>
      <c r="F2921" s="5">
        <f>IFERROR(VLOOKUP(E2921,Raw_Menu!$A$2:$D$33,4,FALSE),0)</f>
        <v>14.5</v>
      </c>
      <c r="G2921" s="5">
        <f t="shared" si="90"/>
        <v>14.5</v>
      </c>
      <c r="H2921">
        <f t="shared" si="91"/>
        <v>16</v>
      </c>
      <c r="I2921" t="str">
        <f>IFERROR(VLOOKUP(tblOrders[[#This Row],[item_id]],Raw_Menu!$A$2:$D$33,3,FALSE),"Unknown")</f>
        <v>Asian</v>
      </c>
    </row>
    <row r="2922" spans="1:9" x14ac:dyDescent="0.25">
      <c r="A2922">
        <v>2921</v>
      </c>
      <c r="B2922">
        <v>1288</v>
      </c>
      <c r="C2922" s="1">
        <v>44948</v>
      </c>
      <c r="D2922" s="2">
        <v>0.71535879629629628</v>
      </c>
      <c r="E2922">
        <v>103</v>
      </c>
      <c r="F2922" s="5">
        <f>IFERROR(VLOOKUP(E2922,Raw_Menu!$A$2:$D$33,4,FALSE),0)</f>
        <v>9</v>
      </c>
      <c r="G2922" s="5">
        <f t="shared" si="90"/>
        <v>9</v>
      </c>
      <c r="H2922">
        <f t="shared" si="91"/>
        <v>17</v>
      </c>
      <c r="I2922" t="str">
        <f>IFERROR(VLOOKUP(tblOrders[[#This Row],[item_id]],Raw_Menu!$A$2:$D$33,3,FALSE),"Unknown")</f>
        <v>American</v>
      </c>
    </row>
    <row r="2923" spans="1:9" x14ac:dyDescent="0.25">
      <c r="A2923">
        <v>2922</v>
      </c>
      <c r="B2923">
        <v>1289</v>
      </c>
      <c r="C2923" s="1">
        <v>44948</v>
      </c>
      <c r="D2923" s="2">
        <v>0.71659722222222222</v>
      </c>
      <c r="E2923">
        <v>101</v>
      </c>
      <c r="F2923" s="5">
        <f>IFERROR(VLOOKUP(E2923,Raw_Menu!$A$2:$D$33,4,FALSE),0)</f>
        <v>12.95</v>
      </c>
      <c r="G2923" s="5">
        <f t="shared" si="90"/>
        <v>12.95</v>
      </c>
      <c r="H2923">
        <f t="shared" si="91"/>
        <v>17</v>
      </c>
      <c r="I2923" t="str">
        <f>IFERROR(VLOOKUP(tblOrders[[#This Row],[item_id]],Raw_Menu!$A$2:$D$33,3,FALSE),"Unknown")</f>
        <v>American</v>
      </c>
    </row>
    <row r="2924" spans="1:9" x14ac:dyDescent="0.25">
      <c r="A2924">
        <v>2923</v>
      </c>
      <c r="B2924">
        <v>1289</v>
      </c>
      <c r="C2924" s="1">
        <v>44948</v>
      </c>
      <c r="D2924" s="2">
        <v>0.71659722222222222</v>
      </c>
      <c r="E2924">
        <v>108</v>
      </c>
      <c r="F2924" s="5">
        <f>IFERROR(VLOOKUP(E2924,Raw_Menu!$A$2:$D$33,4,FALSE),0)</f>
        <v>14.5</v>
      </c>
      <c r="G2924" s="5">
        <f t="shared" si="90"/>
        <v>14.5</v>
      </c>
      <c r="H2924">
        <f t="shared" si="91"/>
        <v>17</v>
      </c>
      <c r="I2924" t="str">
        <f>IFERROR(VLOOKUP(tblOrders[[#This Row],[item_id]],Raw_Menu!$A$2:$D$33,3,FALSE),"Unknown")</f>
        <v>Asian</v>
      </c>
    </row>
    <row r="2925" spans="1:9" x14ac:dyDescent="0.25">
      <c r="A2925">
        <v>2924</v>
      </c>
      <c r="B2925">
        <v>1290</v>
      </c>
      <c r="C2925" s="1">
        <v>44948</v>
      </c>
      <c r="D2925" s="2">
        <v>0.72035879629629629</v>
      </c>
      <c r="E2925">
        <v>101</v>
      </c>
      <c r="F2925" s="5">
        <f>IFERROR(VLOOKUP(E2925,Raw_Menu!$A$2:$D$33,4,FALSE),0)</f>
        <v>12.95</v>
      </c>
      <c r="G2925" s="5">
        <f t="shared" si="90"/>
        <v>12.95</v>
      </c>
      <c r="H2925">
        <f t="shared" si="91"/>
        <v>17</v>
      </c>
      <c r="I2925" t="str">
        <f>IFERROR(VLOOKUP(tblOrders[[#This Row],[item_id]],Raw_Menu!$A$2:$D$33,3,FALSE),"Unknown")</f>
        <v>American</v>
      </c>
    </row>
    <row r="2926" spans="1:9" x14ac:dyDescent="0.25">
      <c r="A2926">
        <v>2925</v>
      </c>
      <c r="B2926">
        <v>1290</v>
      </c>
      <c r="C2926" s="1">
        <v>44948</v>
      </c>
      <c r="D2926" s="2">
        <v>0.72035879629629629</v>
      </c>
      <c r="E2926">
        <v>112</v>
      </c>
      <c r="F2926" s="5">
        <f>IFERROR(VLOOKUP(E2926,Raw_Menu!$A$2:$D$33,4,FALSE),0)</f>
        <v>14.95</v>
      </c>
      <c r="G2926" s="5">
        <f t="shared" si="90"/>
        <v>14.95</v>
      </c>
      <c r="H2926">
        <f t="shared" si="91"/>
        <v>17</v>
      </c>
      <c r="I2926" t="str">
        <f>IFERROR(VLOOKUP(tblOrders[[#This Row],[item_id]],Raw_Menu!$A$2:$D$33,3,FALSE),"Unknown")</f>
        <v>Asian</v>
      </c>
    </row>
    <row r="2927" spans="1:9" x14ac:dyDescent="0.25">
      <c r="A2927">
        <v>2926</v>
      </c>
      <c r="B2927">
        <v>1290</v>
      </c>
      <c r="C2927" s="1">
        <v>44948</v>
      </c>
      <c r="D2927" s="2">
        <v>0.72035879629629629</v>
      </c>
      <c r="E2927">
        <v>122</v>
      </c>
      <c r="F2927" s="5">
        <f>IFERROR(VLOOKUP(E2927,Raw_Menu!$A$2:$D$33,4,FALSE),0)</f>
        <v>7</v>
      </c>
      <c r="G2927" s="5">
        <f t="shared" si="90"/>
        <v>7</v>
      </c>
      <c r="H2927">
        <f t="shared" si="91"/>
        <v>17</v>
      </c>
      <c r="I2927" t="str">
        <f>IFERROR(VLOOKUP(tblOrders[[#This Row],[item_id]],Raw_Menu!$A$2:$D$33,3,FALSE),"Unknown")</f>
        <v>Mexican</v>
      </c>
    </row>
    <row r="2928" spans="1:9" x14ac:dyDescent="0.25">
      <c r="A2928">
        <v>2927</v>
      </c>
      <c r="B2928">
        <v>1290</v>
      </c>
      <c r="C2928" s="1">
        <v>44948</v>
      </c>
      <c r="D2928" s="2">
        <v>0.72035879629629629</v>
      </c>
      <c r="E2928">
        <v>114</v>
      </c>
      <c r="F2928" s="5">
        <f>IFERROR(VLOOKUP(E2928,Raw_Menu!$A$2:$D$33,4,FALSE),0)</f>
        <v>9</v>
      </c>
      <c r="G2928" s="5">
        <f t="shared" si="90"/>
        <v>9</v>
      </c>
      <c r="H2928">
        <f t="shared" si="91"/>
        <v>17</v>
      </c>
      <c r="I2928" t="str">
        <f>IFERROR(VLOOKUP(tblOrders[[#This Row],[item_id]],Raw_Menu!$A$2:$D$33,3,FALSE),"Unknown")</f>
        <v>Asian</v>
      </c>
    </row>
    <row r="2929" spans="1:9" x14ac:dyDescent="0.25">
      <c r="A2929">
        <v>2928</v>
      </c>
      <c r="B2929">
        <v>1291</v>
      </c>
      <c r="C2929" s="1">
        <v>44948</v>
      </c>
      <c r="D2929" s="2">
        <v>0.72237268518518516</v>
      </c>
      <c r="E2929">
        <v>111</v>
      </c>
      <c r="F2929" s="5">
        <f>IFERROR(VLOOKUP(E2929,Raw_Menu!$A$2:$D$33,4,FALSE),0)</f>
        <v>11.95</v>
      </c>
      <c r="G2929" s="5">
        <f t="shared" si="90"/>
        <v>11.95</v>
      </c>
      <c r="H2929">
        <f t="shared" si="91"/>
        <v>17</v>
      </c>
      <c r="I2929" t="str">
        <f>IFERROR(VLOOKUP(tblOrders[[#This Row],[item_id]],Raw_Menu!$A$2:$D$33,3,FALSE),"Unknown")</f>
        <v>Asian</v>
      </c>
    </row>
    <row r="2930" spans="1:9" x14ac:dyDescent="0.25">
      <c r="A2930">
        <v>2929</v>
      </c>
      <c r="B2930">
        <v>1291</v>
      </c>
      <c r="C2930" s="1">
        <v>44948</v>
      </c>
      <c r="D2930" s="2">
        <v>0.72237268518518516</v>
      </c>
      <c r="E2930">
        <v>113</v>
      </c>
      <c r="F2930" s="5">
        <f>IFERROR(VLOOKUP(E2930,Raw_Menu!$A$2:$D$33,4,FALSE),0)</f>
        <v>5</v>
      </c>
      <c r="G2930" s="5">
        <f t="shared" si="90"/>
        <v>5</v>
      </c>
      <c r="H2930">
        <f t="shared" si="91"/>
        <v>17</v>
      </c>
      <c r="I2930" t="str">
        <f>IFERROR(VLOOKUP(tblOrders[[#This Row],[item_id]],Raw_Menu!$A$2:$D$33,3,FALSE),"Unknown")</f>
        <v>Asian</v>
      </c>
    </row>
    <row r="2931" spans="1:9" x14ac:dyDescent="0.25">
      <c r="A2931">
        <v>2930</v>
      </c>
      <c r="B2931">
        <v>1291</v>
      </c>
      <c r="C2931" s="1">
        <v>44948</v>
      </c>
      <c r="D2931" s="2">
        <v>0.72237268518518516</v>
      </c>
      <c r="E2931">
        <v>122</v>
      </c>
      <c r="F2931" s="5">
        <f>IFERROR(VLOOKUP(E2931,Raw_Menu!$A$2:$D$33,4,FALSE),0)</f>
        <v>7</v>
      </c>
      <c r="G2931" s="5">
        <f t="shared" si="90"/>
        <v>7</v>
      </c>
      <c r="H2931">
        <f t="shared" si="91"/>
        <v>17</v>
      </c>
      <c r="I2931" t="str">
        <f>IFERROR(VLOOKUP(tblOrders[[#This Row],[item_id]],Raw_Menu!$A$2:$D$33,3,FALSE),"Unknown")</f>
        <v>Mexican</v>
      </c>
    </row>
    <row r="2932" spans="1:9" x14ac:dyDescent="0.25">
      <c r="A2932">
        <v>2931</v>
      </c>
      <c r="B2932">
        <v>1291</v>
      </c>
      <c r="C2932" s="1">
        <v>44948</v>
      </c>
      <c r="D2932" s="2">
        <v>0.72237268518518516</v>
      </c>
      <c r="E2932">
        <v>114</v>
      </c>
      <c r="F2932" s="5">
        <f>IFERROR(VLOOKUP(E2932,Raw_Menu!$A$2:$D$33,4,FALSE),0)</f>
        <v>9</v>
      </c>
      <c r="G2932" s="5">
        <f t="shared" si="90"/>
        <v>9</v>
      </c>
      <c r="H2932">
        <f t="shared" si="91"/>
        <v>17</v>
      </c>
      <c r="I2932" t="str">
        <f>IFERROR(VLOOKUP(tblOrders[[#This Row],[item_id]],Raw_Menu!$A$2:$D$33,3,FALSE),"Unknown")</f>
        <v>Asian</v>
      </c>
    </row>
    <row r="2933" spans="1:9" x14ac:dyDescent="0.25">
      <c r="A2933">
        <v>2932</v>
      </c>
      <c r="B2933">
        <v>1292</v>
      </c>
      <c r="C2933" s="1">
        <v>44948</v>
      </c>
      <c r="D2933" s="2">
        <v>0.73319444444444448</v>
      </c>
      <c r="E2933">
        <v>124</v>
      </c>
      <c r="F2933" s="5">
        <f>IFERROR(VLOOKUP(E2933,Raw_Menu!$A$2:$D$33,4,FALSE),0)</f>
        <v>14.5</v>
      </c>
      <c r="G2933" s="5">
        <f t="shared" si="90"/>
        <v>14.5</v>
      </c>
      <c r="H2933">
        <f t="shared" si="91"/>
        <v>17</v>
      </c>
      <c r="I2933" t="str">
        <f>IFERROR(VLOOKUP(tblOrders[[#This Row],[item_id]],Raw_Menu!$A$2:$D$33,3,FALSE),"Unknown")</f>
        <v>Italian</v>
      </c>
    </row>
    <row r="2934" spans="1:9" x14ac:dyDescent="0.25">
      <c r="A2934">
        <v>2933</v>
      </c>
      <c r="B2934">
        <v>1292</v>
      </c>
      <c r="C2934" s="1">
        <v>44948</v>
      </c>
      <c r="D2934" s="2">
        <v>0.73319444444444448</v>
      </c>
      <c r="E2934">
        <v>109</v>
      </c>
      <c r="F2934" s="5">
        <f>IFERROR(VLOOKUP(E2934,Raw_Menu!$A$2:$D$33,4,FALSE),0)</f>
        <v>17.95</v>
      </c>
      <c r="G2934" s="5">
        <f t="shared" si="90"/>
        <v>17.95</v>
      </c>
      <c r="H2934">
        <f t="shared" si="91"/>
        <v>17</v>
      </c>
      <c r="I2934" t="str">
        <f>IFERROR(VLOOKUP(tblOrders[[#This Row],[item_id]],Raw_Menu!$A$2:$D$33,3,FALSE),"Unknown")</f>
        <v>Asian</v>
      </c>
    </row>
    <row r="2935" spans="1:9" x14ac:dyDescent="0.25">
      <c r="A2935">
        <v>2934</v>
      </c>
      <c r="B2935">
        <v>1293</v>
      </c>
      <c r="C2935" s="1">
        <v>44948</v>
      </c>
      <c r="D2935" s="2">
        <v>0.73471064814814813</v>
      </c>
      <c r="E2935">
        <v>112</v>
      </c>
      <c r="F2935" s="5">
        <f>IFERROR(VLOOKUP(E2935,Raw_Menu!$A$2:$D$33,4,FALSE),0)</f>
        <v>14.95</v>
      </c>
      <c r="G2935" s="5">
        <f t="shared" si="90"/>
        <v>14.95</v>
      </c>
      <c r="H2935">
        <f t="shared" si="91"/>
        <v>17</v>
      </c>
      <c r="I2935" t="str">
        <f>IFERROR(VLOOKUP(tblOrders[[#This Row],[item_id]],Raw_Menu!$A$2:$D$33,3,FALSE),"Unknown")</f>
        <v>Asian</v>
      </c>
    </row>
    <row r="2936" spans="1:9" x14ac:dyDescent="0.25">
      <c r="A2936">
        <v>2935</v>
      </c>
      <c r="B2936">
        <v>1294</v>
      </c>
      <c r="C2936" s="1">
        <v>44948</v>
      </c>
      <c r="D2936" s="2">
        <v>0.73820601851851853</v>
      </c>
      <c r="E2936">
        <v>109</v>
      </c>
      <c r="F2936" s="5">
        <f>IFERROR(VLOOKUP(E2936,Raw_Menu!$A$2:$D$33,4,FALSE),0)</f>
        <v>17.95</v>
      </c>
      <c r="G2936" s="5">
        <f t="shared" si="90"/>
        <v>17.95</v>
      </c>
      <c r="H2936">
        <f t="shared" si="91"/>
        <v>17</v>
      </c>
      <c r="I2936" t="str">
        <f>IFERROR(VLOOKUP(tblOrders[[#This Row],[item_id]],Raw_Menu!$A$2:$D$33,3,FALSE),"Unknown")</f>
        <v>Asian</v>
      </c>
    </row>
    <row r="2937" spans="1:9" x14ac:dyDescent="0.25">
      <c r="A2937">
        <v>2936</v>
      </c>
      <c r="B2937">
        <v>1294</v>
      </c>
      <c r="C2937" s="1">
        <v>44948</v>
      </c>
      <c r="D2937" s="2">
        <v>0.73820601851851853</v>
      </c>
      <c r="E2937">
        <v>127</v>
      </c>
      <c r="F2937" s="5">
        <f>IFERROR(VLOOKUP(E2937,Raw_Menu!$A$2:$D$33,4,FALSE),0)</f>
        <v>17.95</v>
      </c>
      <c r="G2937" s="5">
        <f t="shared" si="90"/>
        <v>17.95</v>
      </c>
      <c r="H2937">
        <f t="shared" si="91"/>
        <v>17</v>
      </c>
      <c r="I2937" t="str">
        <f>IFERROR(VLOOKUP(tblOrders[[#This Row],[item_id]],Raw_Menu!$A$2:$D$33,3,FALSE),"Unknown")</f>
        <v>Italian</v>
      </c>
    </row>
    <row r="2938" spans="1:9" x14ac:dyDescent="0.25">
      <c r="A2938">
        <v>2937</v>
      </c>
      <c r="B2938">
        <v>1295</v>
      </c>
      <c r="C2938" s="1">
        <v>44948</v>
      </c>
      <c r="D2938" s="2">
        <v>0.73957175925925922</v>
      </c>
      <c r="E2938">
        <v>102</v>
      </c>
      <c r="F2938" s="5">
        <f>IFERROR(VLOOKUP(E2938,Raw_Menu!$A$2:$D$33,4,FALSE),0)</f>
        <v>13.95</v>
      </c>
      <c r="G2938" s="5">
        <f t="shared" si="90"/>
        <v>13.95</v>
      </c>
      <c r="H2938">
        <f t="shared" si="91"/>
        <v>17</v>
      </c>
      <c r="I2938" t="str">
        <f>IFERROR(VLOOKUP(tblOrders[[#This Row],[item_id]],Raw_Menu!$A$2:$D$33,3,FALSE),"Unknown")</f>
        <v>American</v>
      </c>
    </row>
    <row r="2939" spans="1:9" x14ac:dyDescent="0.25">
      <c r="A2939">
        <v>2938</v>
      </c>
      <c r="B2939">
        <v>1295</v>
      </c>
      <c r="C2939" s="1">
        <v>44948</v>
      </c>
      <c r="D2939" s="2">
        <v>0.73957175925925922</v>
      </c>
      <c r="E2939">
        <v>102</v>
      </c>
      <c r="F2939" s="5">
        <f>IFERROR(VLOOKUP(E2939,Raw_Menu!$A$2:$D$33,4,FALSE),0)</f>
        <v>13.95</v>
      </c>
      <c r="G2939" s="5">
        <f t="shared" si="90"/>
        <v>13.95</v>
      </c>
      <c r="H2939">
        <f t="shared" si="91"/>
        <v>17</v>
      </c>
      <c r="I2939" t="str">
        <f>IFERROR(VLOOKUP(tblOrders[[#This Row],[item_id]],Raw_Menu!$A$2:$D$33,3,FALSE),"Unknown")</f>
        <v>American</v>
      </c>
    </row>
    <row r="2940" spans="1:9" x14ac:dyDescent="0.25">
      <c r="A2940">
        <v>2939</v>
      </c>
      <c r="B2940">
        <v>1295</v>
      </c>
      <c r="C2940" s="1">
        <v>44948</v>
      </c>
      <c r="D2940" s="2">
        <v>0.73957175925925922</v>
      </c>
      <c r="E2940">
        <v>117</v>
      </c>
      <c r="F2940" s="5">
        <f>IFERROR(VLOOKUP(E2940,Raw_Menu!$A$2:$D$33,4,FALSE),0)</f>
        <v>12.95</v>
      </c>
      <c r="G2940" s="5">
        <f t="shared" si="90"/>
        <v>12.95</v>
      </c>
      <c r="H2940">
        <f t="shared" si="91"/>
        <v>17</v>
      </c>
      <c r="I2940" t="str">
        <f>IFERROR(VLOOKUP(tblOrders[[#This Row],[item_id]],Raw_Menu!$A$2:$D$33,3,FALSE),"Unknown")</f>
        <v>Mexican</v>
      </c>
    </row>
    <row r="2941" spans="1:9" x14ac:dyDescent="0.25">
      <c r="A2941">
        <v>2940</v>
      </c>
      <c r="B2941">
        <v>1296</v>
      </c>
      <c r="C2941" s="1">
        <v>44948</v>
      </c>
      <c r="D2941" s="2">
        <v>0.74089120370370365</v>
      </c>
      <c r="E2941">
        <v>103</v>
      </c>
      <c r="F2941" s="5">
        <f>IFERROR(VLOOKUP(E2941,Raw_Menu!$A$2:$D$33,4,FALSE),0)</f>
        <v>9</v>
      </c>
      <c r="G2941" s="5">
        <f t="shared" si="90"/>
        <v>9</v>
      </c>
      <c r="H2941">
        <f t="shared" si="91"/>
        <v>17</v>
      </c>
      <c r="I2941" t="str">
        <f>IFERROR(VLOOKUP(tblOrders[[#This Row],[item_id]],Raw_Menu!$A$2:$D$33,3,FALSE),"Unknown")</f>
        <v>American</v>
      </c>
    </row>
    <row r="2942" spans="1:9" x14ac:dyDescent="0.25">
      <c r="A2942">
        <v>2941</v>
      </c>
      <c r="B2942">
        <v>1296</v>
      </c>
      <c r="C2942" s="1">
        <v>44948</v>
      </c>
      <c r="D2942" s="2">
        <v>0.74089120370370365</v>
      </c>
      <c r="E2942">
        <v>125</v>
      </c>
      <c r="F2942" s="5">
        <f>IFERROR(VLOOKUP(E2942,Raw_Menu!$A$2:$D$33,4,FALSE),0)</f>
        <v>17.95</v>
      </c>
      <c r="G2942" s="5">
        <f t="shared" si="90"/>
        <v>17.95</v>
      </c>
      <c r="H2942">
        <f t="shared" si="91"/>
        <v>17</v>
      </c>
      <c r="I2942" t="str">
        <f>IFERROR(VLOOKUP(tblOrders[[#This Row],[item_id]],Raw_Menu!$A$2:$D$33,3,FALSE),"Unknown")</f>
        <v>Italian</v>
      </c>
    </row>
    <row r="2943" spans="1:9" x14ac:dyDescent="0.25">
      <c r="A2943">
        <v>2942</v>
      </c>
      <c r="B2943">
        <v>1297</v>
      </c>
      <c r="C2943" s="1">
        <v>44948</v>
      </c>
      <c r="D2943" s="2">
        <v>0.74436342592592597</v>
      </c>
      <c r="E2943">
        <v>108</v>
      </c>
      <c r="F2943" s="5">
        <f>IFERROR(VLOOKUP(E2943,Raw_Menu!$A$2:$D$33,4,FALSE),0)</f>
        <v>14.5</v>
      </c>
      <c r="G2943" s="5">
        <f t="shared" si="90"/>
        <v>14.5</v>
      </c>
      <c r="H2943">
        <f t="shared" si="91"/>
        <v>17</v>
      </c>
      <c r="I2943" t="str">
        <f>IFERROR(VLOOKUP(tblOrders[[#This Row],[item_id]],Raw_Menu!$A$2:$D$33,3,FALSE),"Unknown")</f>
        <v>Asian</v>
      </c>
    </row>
    <row r="2944" spans="1:9" x14ac:dyDescent="0.25">
      <c r="A2944">
        <v>2943</v>
      </c>
      <c r="B2944">
        <v>1297</v>
      </c>
      <c r="C2944" s="1">
        <v>44948</v>
      </c>
      <c r="D2944" s="2">
        <v>0.74436342592592597</v>
      </c>
      <c r="E2944">
        <v>128</v>
      </c>
      <c r="F2944" s="5">
        <f>IFERROR(VLOOKUP(E2944,Raw_Menu!$A$2:$D$33,4,FALSE),0)</f>
        <v>15.5</v>
      </c>
      <c r="G2944" s="5">
        <f t="shared" si="90"/>
        <v>15.5</v>
      </c>
      <c r="H2944">
        <f t="shared" si="91"/>
        <v>17</v>
      </c>
      <c r="I2944" t="str">
        <f>IFERROR(VLOOKUP(tblOrders[[#This Row],[item_id]],Raw_Menu!$A$2:$D$33,3,FALSE),"Unknown")</f>
        <v>Italian</v>
      </c>
    </row>
    <row r="2945" spans="1:9" x14ac:dyDescent="0.25">
      <c r="A2945">
        <v>2944</v>
      </c>
      <c r="B2945">
        <v>1297</v>
      </c>
      <c r="C2945" s="1">
        <v>44948</v>
      </c>
      <c r="D2945" s="2">
        <v>0.74436342592592597</v>
      </c>
      <c r="E2945">
        <v>120</v>
      </c>
      <c r="F2945" s="5">
        <f>IFERROR(VLOOKUP(E2945,Raw_Menu!$A$2:$D$33,4,FALSE),0)</f>
        <v>13.95</v>
      </c>
      <c r="G2945" s="5">
        <f t="shared" si="90"/>
        <v>13.95</v>
      </c>
      <c r="H2945">
        <f t="shared" si="91"/>
        <v>17</v>
      </c>
      <c r="I2945" t="str">
        <f>IFERROR(VLOOKUP(tblOrders[[#This Row],[item_id]],Raw_Menu!$A$2:$D$33,3,FALSE),"Unknown")</f>
        <v>Mexican</v>
      </c>
    </row>
    <row r="2946" spans="1:9" x14ac:dyDescent="0.25">
      <c r="A2946">
        <v>2945</v>
      </c>
      <c r="B2946">
        <v>1297</v>
      </c>
      <c r="C2946" s="1">
        <v>44948</v>
      </c>
      <c r="D2946" s="2">
        <v>0.74436342592592597</v>
      </c>
      <c r="E2946">
        <v>122</v>
      </c>
      <c r="F2946" s="5">
        <f>IFERROR(VLOOKUP(E2946,Raw_Menu!$A$2:$D$33,4,FALSE),0)</f>
        <v>7</v>
      </c>
      <c r="G2946" s="5">
        <f t="shared" ref="G2946:G3009" si="92">VALUE(F2946)</f>
        <v>7</v>
      </c>
      <c r="H2946">
        <f t="shared" ref="H2946:H3009" si="93">HOUR(D2946)</f>
        <v>17</v>
      </c>
      <c r="I2946" t="str">
        <f>IFERROR(VLOOKUP(tblOrders[[#This Row],[item_id]],Raw_Menu!$A$2:$D$33,3,FALSE),"Unknown")</f>
        <v>Mexican</v>
      </c>
    </row>
    <row r="2947" spans="1:9" x14ac:dyDescent="0.25">
      <c r="A2947">
        <v>2946</v>
      </c>
      <c r="B2947">
        <v>1298</v>
      </c>
      <c r="C2947" s="1">
        <v>44948</v>
      </c>
      <c r="D2947" s="2">
        <v>0.74612268518518521</v>
      </c>
      <c r="E2947">
        <v>124</v>
      </c>
      <c r="F2947" s="5">
        <f>IFERROR(VLOOKUP(E2947,Raw_Menu!$A$2:$D$33,4,FALSE),0)</f>
        <v>14.5</v>
      </c>
      <c r="G2947" s="5">
        <f t="shared" si="92"/>
        <v>14.5</v>
      </c>
      <c r="H2947">
        <f t="shared" si="93"/>
        <v>17</v>
      </c>
      <c r="I2947" t="str">
        <f>IFERROR(VLOOKUP(tblOrders[[#This Row],[item_id]],Raw_Menu!$A$2:$D$33,3,FALSE),"Unknown")</f>
        <v>Italian</v>
      </c>
    </row>
    <row r="2948" spans="1:9" x14ac:dyDescent="0.25">
      <c r="A2948">
        <v>2947</v>
      </c>
      <c r="B2948">
        <v>1298</v>
      </c>
      <c r="C2948" s="1">
        <v>44948</v>
      </c>
      <c r="D2948" s="2">
        <v>0.74612268518518521</v>
      </c>
      <c r="E2948">
        <v>111</v>
      </c>
      <c r="F2948" s="5">
        <f>IFERROR(VLOOKUP(E2948,Raw_Menu!$A$2:$D$33,4,FALSE),0)</f>
        <v>11.95</v>
      </c>
      <c r="G2948" s="5">
        <f t="shared" si="92"/>
        <v>11.95</v>
      </c>
      <c r="H2948">
        <f t="shared" si="93"/>
        <v>17</v>
      </c>
      <c r="I2948" t="str">
        <f>IFERROR(VLOOKUP(tblOrders[[#This Row],[item_id]],Raw_Menu!$A$2:$D$33,3,FALSE),"Unknown")</f>
        <v>Asian</v>
      </c>
    </row>
    <row r="2949" spans="1:9" x14ac:dyDescent="0.25">
      <c r="A2949">
        <v>2948</v>
      </c>
      <c r="B2949">
        <v>1298</v>
      </c>
      <c r="C2949" s="1">
        <v>44948</v>
      </c>
      <c r="D2949" s="2">
        <v>0.74612268518518521</v>
      </c>
      <c r="E2949" t="s">
        <v>95</v>
      </c>
      <c r="F2949" s="5">
        <f>IFERROR(VLOOKUP(E2949,Raw_Menu!$A$2:$D$33,4,FALSE),0)</f>
        <v>0</v>
      </c>
      <c r="G2949" s="5">
        <f t="shared" si="92"/>
        <v>0</v>
      </c>
      <c r="H2949">
        <f t="shared" si="93"/>
        <v>17</v>
      </c>
      <c r="I2949" t="str">
        <f>IFERROR(VLOOKUP(tblOrders[[#This Row],[item_id]],Raw_Menu!$A$2:$D$33,3,FALSE),"Unknown")</f>
        <v>Unknown</v>
      </c>
    </row>
    <row r="2950" spans="1:9" x14ac:dyDescent="0.25">
      <c r="A2950">
        <v>2949</v>
      </c>
      <c r="B2950">
        <v>1299</v>
      </c>
      <c r="C2950" s="1">
        <v>44948</v>
      </c>
      <c r="D2950" s="2">
        <v>0.74730324074074073</v>
      </c>
      <c r="E2950">
        <v>117</v>
      </c>
      <c r="F2950" s="5">
        <f>IFERROR(VLOOKUP(E2950,Raw_Menu!$A$2:$D$33,4,FALSE),0)</f>
        <v>12.95</v>
      </c>
      <c r="G2950" s="5">
        <f t="shared" si="92"/>
        <v>12.95</v>
      </c>
      <c r="H2950">
        <f t="shared" si="93"/>
        <v>17</v>
      </c>
      <c r="I2950" t="str">
        <f>IFERROR(VLOOKUP(tblOrders[[#This Row],[item_id]],Raw_Menu!$A$2:$D$33,3,FALSE),"Unknown")</f>
        <v>Mexican</v>
      </c>
    </row>
    <row r="2951" spans="1:9" x14ac:dyDescent="0.25">
      <c r="A2951">
        <v>2950</v>
      </c>
      <c r="B2951">
        <v>1299</v>
      </c>
      <c r="C2951" s="1">
        <v>44948</v>
      </c>
      <c r="D2951" s="2">
        <v>0.74730324074074073</v>
      </c>
      <c r="E2951">
        <v>113</v>
      </c>
      <c r="F2951" s="5">
        <f>IFERROR(VLOOKUP(E2951,Raw_Menu!$A$2:$D$33,4,FALSE),0)</f>
        <v>5</v>
      </c>
      <c r="G2951" s="5">
        <f t="shared" si="92"/>
        <v>5</v>
      </c>
      <c r="H2951">
        <f t="shared" si="93"/>
        <v>17</v>
      </c>
      <c r="I2951" t="str">
        <f>IFERROR(VLOOKUP(tblOrders[[#This Row],[item_id]],Raw_Menu!$A$2:$D$33,3,FALSE),"Unknown")</f>
        <v>Asian</v>
      </c>
    </row>
    <row r="2952" spans="1:9" x14ac:dyDescent="0.25">
      <c r="A2952">
        <v>2951</v>
      </c>
      <c r="B2952">
        <v>1299</v>
      </c>
      <c r="C2952" s="1">
        <v>44948</v>
      </c>
      <c r="D2952" s="2">
        <v>0.74730324074074073</v>
      </c>
      <c r="E2952">
        <v>120</v>
      </c>
      <c r="F2952" s="5">
        <f>IFERROR(VLOOKUP(E2952,Raw_Menu!$A$2:$D$33,4,FALSE),0)</f>
        <v>13.95</v>
      </c>
      <c r="G2952" s="5">
        <f t="shared" si="92"/>
        <v>13.95</v>
      </c>
      <c r="H2952">
        <f t="shared" si="93"/>
        <v>17</v>
      </c>
      <c r="I2952" t="str">
        <f>IFERROR(VLOOKUP(tblOrders[[#This Row],[item_id]],Raw_Menu!$A$2:$D$33,3,FALSE),"Unknown")</f>
        <v>Mexican</v>
      </c>
    </row>
    <row r="2953" spans="1:9" x14ac:dyDescent="0.25">
      <c r="A2953">
        <v>2952</v>
      </c>
      <c r="B2953">
        <v>1300</v>
      </c>
      <c r="C2953" s="1">
        <v>44948</v>
      </c>
      <c r="D2953" s="2">
        <v>0.77003472222222225</v>
      </c>
      <c r="E2953">
        <v>113</v>
      </c>
      <c r="F2953" s="5">
        <f>IFERROR(VLOOKUP(E2953,Raw_Menu!$A$2:$D$33,4,FALSE),0)</f>
        <v>5</v>
      </c>
      <c r="G2953" s="5">
        <f t="shared" si="92"/>
        <v>5</v>
      </c>
      <c r="H2953">
        <f t="shared" si="93"/>
        <v>18</v>
      </c>
      <c r="I2953" t="str">
        <f>IFERROR(VLOOKUP(tblOrders[[#This Row],[item_id]],Raw_Menu!$A$2:$D$33,3,FALSE),"Unknown")</f>
        <v>Asian</v>
      </c>
    </row>
    <row r="2954" spans="1:9" x14ac:dyDescent="0.25">
      <c r="A2954">
        <v>2953</v>
      </c>
      <c r="B2954">
        <v>1300</v>
      </c>
      <c r="C2954" s="1">
        <v>44948</v>
      </c>
      <c r="D2954" s="2">
        <v>0.77003472222222225</v>
      </c>
      <c r="E2954">
        <v>105</v>
      </c>
      <c r="F2954" s="5">
        <f>IFERROR(VLOOKUP(E2954,Raw_Menu!$A$2:$D$33,4,FALSE),0)</f>
        <v>7</v>
      </c>
      <c r="G2954" s="5">
        <f t="shared" si="92"/>
        <v>7</v>
      </c>
      <c r="H2954">
        <f t="shared" si="93"/>
        <v>18</v>
      </c>
      <c r="I2954" t="str">
        <f>IFERROR(VLOOKUP(tblOrders[[#This Row],[item_id]],Raw_Menu!$A$2:$D$33,3,FALSE),"Unknown")</f>
        <v>American</v>
      </c>
    </row>
    <row r="2955" spans="1:9" x14ac:dyDescent="0.25">
      <c r="A2955">
        <v>2954</v>
      </c>
      <c r="B2955">
        <v>1301</v>
      </c>
      <c r="C2955" s="1">
        <v>44948</v>
      </c>
      <c r="D2955" s="2">
        <v>0.77925925925925921</v>
      </c>
      <c r="E2955">
        <v>101</v>
      </c>
      <c r="F2955" s="5">
        <f>IFERROR(VLOOKUP(E2955,Raw_Menu!$A$2:$D$33,4,FALSE),0)</f>
        <v>12.95</v>
      </c>
      <c r="G2955" s="5">
        <f t="shared" si="92"/>
        <v>12.95</v>
      </c>
      <c r="H2955">
        <f t="shared" si="93"/>
        <v>18</v>
      </c>
      <c r="I2955" t="str">
        <f>IFERROR(VLOOKUP(tblOrders[[#This Row],[item_id]],Raw_Menu!$A$2:$D$33,3,FALSE),"Unknown")</f>
        <v>American</v>
      </c>
    </row>
    <row r="2956" spans="1:9" x14ac:dyDescent="0.25">
      <c r="A2956">
        <v>2955</v>
      </c>
      <c r="B2956">
        <v>1301</v>
      </c>
      <c r="C2956" s="1">
        <v>44948</v>
      </c>
      <c r="D2956" s="2">
        <v>0.77925925925925921</v>
      </c>
      <c r="E2956">
        <v>108</v>
      </c>
      <c r="F2956" s="5">
        <f>IFERROR(VLOOKUP(E2956,Raw_Menu!$A$2:$D$33,4,FALSE),0)</f>
        <v>14.5</v>
      </c>
      <c r="G2956" s="5">
        <f t="shared" si="92"/>
        <v>14.5</v>
      </c>
      <c r="H2956">
        <f t="shared" si="93"/>
        <v>18</v>
      </c>
      <c r="I2956" t="str">
        <f>IFERROR(VLOOKUP(tblOrders[[#This Row],[item_id]],Raw_Menu!$A$2:$D$33,3,FALSE),"Unknown")</f>
        <v>Asian</v>
      </c>
    </row>
    <row r="2957" spans="1:9" x14ac:dyDescent="0.25">
      <c r="A2957">
        <v>2956</v>
      </c>
      <c r="B2957">
        <v>1301</v>
      </c>
      <c r="C2957" s="1">
        <v>44948</v>
      </c>
      <c r="D2957" s="2">
        <v>0.77925925925925921</v>
      </c>
      <c r="E2957">
        <v>106</v>
      </c>
      <c r="F2957" s="5">
        <f>IFERROR(VLOOKUP(E2957,Raw_Menu!$A$2:$D$33,4,FALSE),0)</f>
        <v>7</v>
      </c>
      <c r="G2957" s="5">
        <f t="shared" si="92"/>
        <v>7</v>
      </c>
      <c r="H2957">
        <f t="shared" si="93"/>
        <v>18</v>
      </c>
      <c r="I2957" t="str">
        <f>IFERROR(VLOOKUP(tblOrders[[#This Row],[item_id]],Raw_Menu!$A$2:$D$33,3,FALSE),"Unknown")</f>
        <v>American</v>
      </c>
    </row>
    <row r="2958" spans="1:9" x14ac:dyDescent="0.25">
      <c r="A2958">
        <v>2957</v>
      </c>
      <c r="B2958">
        <v>1301</v>
      </c>
      <c r="C2958" s="1">
        <v>44948</v>
      </c>
      <c r="D2958" s="2">
        <v>0.77925925925925921</v>
      </c>
      <c r="E2958" t="s">
        <v>95</v>
      </c>
      <c r="F2958" s="5">
        <f>IFERROR(VLOOKUP(E2958,Raw_Menu!$A$2:$D$33,4,FALSE),0)</f>
        <v>0</v>
      </c>
      <c r="G2958" s="5">
        <f t="shared" si="92"/>
        <v>0</v>
      </c>
      <c r="H2958">
        <f t="shared" si="93"/>
        <v>18</v>
      </c>
      <c r="I2958" t="str">
        <f>IFERROR(VLOOKUP(tblOrders[[#This Row],[item_id]],Raw_Menu!$A$2:$D$33,3,FALSE),"Unknown")</f>
        <v>Unknown</v>
      </c>
    </row>
    <row r="2959" spans="1:9" x14ac:dyDescent="0.25">
      <c r="A2959">
        <v>2958</v>
      </c>
      <c r="B2959">
        <v>1302</v>
      </c>
      <c r="C2959" s="1">
        <v>44948</v>
      </c>
      <c r="D2959" s="2">
        <v>0.78060185185185182</v>
      </c>
      <c r="E2959">
        <v>109</v>
      </c>
      <c r="F2959" s="5">
        <f>IFERROR(VLOOKUP(E2959,Raw_Menu!$A$2:$D$33,4,FALSE),0)</f>
        <v>17.95</v>
      </c>
      <c r="G2959" s="5">
        <f t="shared" si="92"/>
        <v>17.95</v>
      </c>
      <c r="H2959">
        <f t="shared" si="93"/>
        <v>18</v>
      </c>
      <c r="I2959" t="str">
        <f>IFERROR(VLOOKUP(tblOrders[[#This Row],[item_id]],Raw_Menu!$A$2:$D$33,3,FALSE),"Unknown")</f>
        <v>Asian</v>
      </c>
    </row>
    <row r="2960" spans="1:9" x14ac:dyDescent="0.25">
      <c r="A2960">
        <v>2959</v>
      </c>
      <c r="B2960">
        <v>1302</v>
      </c>
      <c r="C2960" s="1">
        <v>44948</v>
      </c>
      <c r="D2960" s="2">
        <v>0.78060185185185182</v>
      </c>
      <c r="E2960">
        <v>109</v>
      </c>
      <c r="F2960" s="5">
        <f>IFERROR(VLOOKUP(E2960,Raw_Menu!$A$2:$D$33,4,FALSE),0)</f>
        <v>17.95</v>
      </c>
      <c r="G2960" s="5">
        <f t="shared" si="92"/>
        <v>17.95</v>
      </c>
      <c r="H2960">
        <f t="shared" si="93"/>
        <v>18</v>
      </c>
      <c r="I2960" t="str">
        <f>IFERROR(VLOOKUP(tblOrders[[#This Row],[item_id]],Raw_Menu!$A$2:$D$33,3,FALSE),"Unknown")</f>
        <v>Asian</v>
      </c>
    </row>
    <row r="2961" spans="1:9" x14ac:dyDescent="0.25">
      <c r="A2961">
        <v>2960</v>
      </c>
      <c r="B2961">
        <v>1303</v>
      </c>
      <c r="C2961" s="1">
        <v>44948</v>
      </c>
      <c r="D2961" s="2">
        <v>0.78695601851851849</v>
      </c>
      <c r="E2961">
        <v>107</v>
      </c>
      <c r="F2961" s="5">
        <f>IFERROR(VLOOKUP(E2961,Raw_Menu!$A$2:$D$33,4,FALSE),0)</f>
        <v>16.5</v>
      </c>
      <c r="G2961" s="5">
        <f t="shared" si="92"/>
        <v>16.5</v>
      </c>
      <c r="H2961">
        <f t="shared" si="93"/>
        <v>18</v>
      </c>
      <c r="I2961" t="str">
        <f>IFERROR(VLOOKUP(tblOrders[[#This Row],[item_id]],Raw_Menu!$A$2:$D$33,3,FALSE),"Unknown")</f>
        <v>Asian</v>
      </c>
    </row>
    <row r="2962" spans="1:9" x14ac:dyDescent="0.25">
      <c r="A2962">
        <v>2961</v>
      </c>
      <c r="B2962">
        <v>1303</v>
      </c>
      <c r="C2962" s="1">
        <v>44948</v>
      </c>
      <c r="D2962" s="2">
        <v>0.78695601851851849</v>
      </c>
      <c r="E2962">
        <v>129</v>
      </c>
      <c r="F2962" s="5">
        <f>IFERROR(VLOOKUP(E2962,Raw_Menu!$A$2:$D$33,4,FALSE),0)</f>
        <v>15.5</v>
      </c>
      <c r="G2962" s="5">
        <f t="shared" si="92"/>
        <v>15.5</v>
      </c>
      <c r="H2962">
        <f t="shared" si="93"/>
        <v>18</v>
      </c>
      <c r="I2962" t="str">
        <f>IFERROR(VLOOKUP(tblOrders[[#This Row],[item_id]],Raw_Menu!$A$2:$D$33,3,FALSE),"Unknown")</f>
        <v>Italian</v>
      </c>
    </row>
    <row r="2963" spans="1:9" x14ac:dyDescent="0.25">
      <c r="A2963">
        <v>2962</v>
      </c>
      <c r="B2963">
        <v>1303</v>
      </c>
      <c r="C2963" s="1">
        <v>44948</v>
      </c>
      <c r="D2963" s="2">
        <v>0.78695601851851849</v>
      </c>
      <c r="E2963">
        <v>129</v>
      </c>
      <c r="F2963" s="5">
        <f>IFERROR(VLOOKUP(E2963,Raw_Menu!$A$2:$D$33,4,FALSE),0)</f>
        <v>15.5</v>
      </c>
      <c r="G2963" s="5">
        <f t="shared" si="92"/>
        <v>15.5</v>
      </c>
      <c r="H2963">
        <f t="shared" si="93"/>
        <v>18</v>
      </c>
      <c r="I2963" t="str">
        <f>IFERROR(VLOOKUP(tblOrders[[#This Row],[item_id]],Raw_Menu!$A$2:$D$33,3,FALSE),"Unknown")</f>
        <v>Italian</v>
      </c>
    </row>
    <row r="2964" spans="1:9" x14ac:dyDescent="0.25">
      <c r="A2964">
        <v>2963</v>
      </c>
      <c r="B2964">
        <v>1303</v>
      </c>
      <c r="C2964" s="1">
        <v>44948</v>
      </c>
      <c r="D2964" s="2">
        <v>0.78695601851851849</v>
      </c>
      <c r="E2964">
        <v>118</v>
      </c>
      <c r="F2964" s="5">
        <f>IFERROR(VLOOKUP(E2964,Raw_Menu!$A$2:$D$33,4,FALSE),0)</f>
        <v>14.95</v>
      </c>
      <c r="G2964" s="5">
        <f t="shared" si="92"/>
        <v>14.95</v>
      </c>
      <c r="H2964">
        <f t="shared" si="93"/>
        <v>18</v>
      </c>
      <c r="I2964" t="str">
        <f>IFERROR(VLOOKUP(tblOrders[[#This Row],[item_id]],Raw_Menu!$A$2:$D$33,3,FALSE),"Unknown")</f>
        <v>Mexican</v>
      </c>
    </row>
    <row r="2965" spans="1:9" x14ac:dyDescent="0.25">
      <c r="A2965">
        <v>2964</v>
      </c>
      <c r="B2965">
        <v>1304</v>
      </c>
      <c r="C2965" s="1">
        <v>44948</v>
      </c>
      <c r="D2965" s="2">
        <v>0.79363425925925923</v>
      </c>
      <c r="E2965">
        <v>113</v>
      </c>
      <c r="F2965" s="5">
        <f>IFERROR(VLOOKUP(E2965,Raw_Menu!$A$2:$D$33,4,FALSE),0)</f>
        <v>5</v>
      </c>
      <c r="G2965" s="5">
        <f t="shared" si="92"/>
        <v>5</v>
      </c>
      <c r="H2965">
        <f t="shared" si="93"/>
        <v>19</v>
      </c>
      <c r="I2965" t="str">
        <f>IFERROR(VLOOKUP(tblOrders[[#This Row],[item_id]],Raw_Menu!$A$2:$D$33,3,FALSE),"Unknown")</f>
        <v>Asian</v>
      </c>
    </row>
    <row r="2966" spans="1:9" x14ac:dyDescent="0.25">
      <c r="A2966">
        <v>2965</v>
      </c>
      <c r="B2966">
        <v>1305</v>
      </c>
      <c r="C2966" s="1">
        <v>44948</v>
      </c>
      <c r="D2966" s="2">
        <v>0.80834490740740739</v>
      </c>
      <c r="E2966">
        <v>120</v>
      </c>
      <c r="F2966" s="5">
        <f>IFERROR(VLOOKUP(E2966,Raw_Menu!$A$2:$D$33,4,FALSE),0)</f>
        <v>13.95</v>
      </c>
      <c r="G2966" s="5">
        <f t="shared" si="92"/>
        <v>13.95</v>
      </c>
      <c r="H2966">
        <f t="shared" si="93"/>
        <v>19</v>
      </c>
      <c r="I2966" t="str">
        <f>IFERROR(VLOOKUP(tblOrders[[#This Row],[item_id]],Raw_Menu!$A$2:$D$33,3,FALSE),"Unknown")</f>
        <v>Mexican</v>
      </c>
    </row>
    <row r="2967" spans="1:9" x14ac:dyDescent="0.25">
      <c r="A2967">
        <v>2966</v>
      </c>
      <c r="B2967">
        <v>1306</v>
      </c>
      <c r="C2967" s="1">
        <v>44948</v>
      </c>
      <c r="D2967" s="2">
        <v>0.81626157407407407</v>
      </c>
      <c r="E2967">
        <v>124</v>
      </c>
      <c r="F2967" s="5">
        <f>IFERROR(VLOOKUP(E2967,Raw_Menu!$A$2:$D$33,4,FALSE),0)</f>
        <v>14.5</v>
      </c>
      <c r="G2967" s="5">
        <f t="shared" si="92"/>
        <v>14.5</v>
      </c>
      <c r="H2967">
        <f t="shared" si="93"/>
        <v>19</v>
      </c>
      <c r="I2967" t="str">
        <f>IFERROR(VLOOKUP(tblOrders[[#This Row],[item_id]],Raw_Menu!$A$2:$D$33,3,FALSE),"Unknown")</f>
        <v>Italian</v>
      </c>
    </row>
    <row r="2968" spans="1:9" x14ac:dyDescent="0.25">
      <c r="A2968">
        <v>2967</v>
      </c>
      <c r="B2968">
        <v>1306</v>
      </c>
      <c r="C2968" s="1">
        <v>44948</v>
      </c>
      <c r="D2968" s="2">
        <v>0.81626157407407407</v>
      </c>
      <c r="E2968">
        <v>105</v>
      </c>
      <c r="F2968" s="5">
        <f>IFERROR(VLOOKUP(E2968,Raw_Menu!$A$2:$D$33,4,FALSE),0)</f>
        <v>7</v>
      </c>
      <c r="G2968" s="5">
        <f t="shared" si="92"/>
        <v>7</v>
      </c>
      <c r="H2968">
        <f t="shared" si="93"/>
        <v>19</v>
      </c>
      <c r="I2968" t="str">
        <f>IFERROR(VLOOKUP(tblOrders[[#This Row],[item_id]],Raw_Menu!$A$2:$D$33,3,FALSE),"Unknown")</f>
        <v>American</v>
      </c>
    </row>
    <row r="2969" spans="1:9" x14ac:dyDescent="0.25">
      <c r="A2969">
        <v>2968</v>
      </c>
      <c r="B2969">
        <v>1307</v>
      </c>
      <c r="C2969" s="1">
        <v>44948</v>
      </c>
      <c r="D2969" s="2">
        <v>0.81898148148148153</v>
      </c>
      <c r="E2969">
        <v>115</v>
      </c>
      <c r="F2969" s="5">
        <f>IFERROR(VLOOKUP(E2969,Raw_Menu!$A$2:$D$33,4,FALSE),0)</f>
        <v>11.95</v>
      </c>
      <c r="G2969" s="5">
        <f t="shared" si="92"/>
        <v>11.95</v>
      </c>
      <c r="H2969">
        <f t="shared" si="93"/>
        <v>19</v>
      </c>
      <c r="I2969" t="str">
        <f>IFERROR(VLOOKUP(tblOrders[[#This Row],[item_id]],Raw_Menu!$A$2:$D$33,3,FALSE),"Unknown")</f>
        <v>Mexican</v>
      </c>
    </row>
    <row r="2970" spans="1:9" x14ac:dyDescent="0.25">
      <c r="A2970">
        <v>2969</v>
      </c>
      <c r="B2970">
        <v>1308</v>
      </c>
      <c r="C2970" s="1">
        <v>44948</v>
      </c>
      <c r="D2970" s="2">
        <v>0.82168981481481485</v>
      </c>
      <c r="E2970">
        <v>116</v>
      </c>
      <c r="F2970" s="5">
        <f>IFERROR(VLOOKUP(E2970,Raw_Menu!$A$2:$D$33,4,FALSE),0)</f>
        <v>13.95</v>
      </c>
      <c r="G2970" s="5">
        <f t="shared" si="92"/>
        <v>13.95</v>
      </c>
      <c r="H2970">
        <f t="shared" si="93"/>
        <v>19</v>
      </c>
      <c r="I2970" t="str">
        <f>IFERROR(VLOOKUP(tblOrders[[#This Row],[item_id]],Raw_Menu!$A$2:$D$33,3,FALSE),"Unknown")</f>
        <v>Mexican</v>
      </c>
    </row>
    <row r="2971" spans="1:9" x14ac:dyDescent="0.25">
      <c r="A2971">
        <v>2970</v>
      </c>
      <c r="B2971">
        <v>1309</v>
      </c>
      <c r="C2971" s="1">
        <v>44948</v>
      </c>
      <c r="D2971" s="2">
        <v>0.83659722222222221</v>
      </c>
      <c r="E2971">
        <v>108</v>
      </c>
      <c r="F2971" s="5">
        <f>IFERROR(VLOOKUP(E2971,Raw_Menu!$A$2:$D$33,4,FALSE),0)</f>
        <v>14.5</v>
      </c>
      <c r="G2971" s="5">
        <f t="shared" si="92"/>
        <v>14.5</v>
      </c>
      <c r="H2971">
        <f t="shared" si="93"/>
        <v>20</v>
      </c>
      <c r="I2971" t="str">
        <f>IFERROR(VLOOKUP(tblOrders[[#This Row],[item_id]],Raw_Menu!$A$2:$D$33,3,FALSE),"Unknown")</f>
        <v>Asian</v>
      </c>
    </row>
    <row r="2972" spans="1:9" x14ac:dyDescent="0.25">
      <c r="A2972">
        <v>2971</v>
      </c>
      <c r="B2972">
        <v>1310</v>
      </c>
      <c r="C2972" s="1">
        <v>44948</v>
      </c>
      <c r="D2972" s="2">
        <v>0.84690972222222227</v>
      </c>
      <c r="E2972">
        <v>102</v>
      </c>
      <c r="F2972" s="5">
        <f>IFERROR(VLOOKUP(E2972,Raw_Menu!$A$2:$D$33,4,FALSE),0)</f>
        <v>13.95</v>
      </c>
      <c r="G2972" s="5">
        <f t="shared" si="92"/>
        <v>13.95</v>
      </c>
      <c r="H2972">
        <f t="shared" si="93"/>
        <v>20</v>
      </c>
      <c r="I2972" t="str">
        <f>IFERROR(VLOOKUP(tblOrders[[#This Row],[item_id]],Raw_Menu!$A$2:$D$33,3,FALSE),"Unknown")</f>
        <v>American</v>
      </c>
    </row>
    <row r="2973" spans="1:9" x14ac:dyDescent="0.25">
      <c r="A2973">
        <v>2972</v>
      </c>
      <c r="B2973">
        <v>1310</v>
      </c>
      <c r="C2973" s="1">
        <v>44948</v>
      </c>
      <c r="D2973" s="2">
        <v>0.84690972222222227</v>
      </c>
      <c r="E2973">
        <v>131</v>
      </c>
      <c r="F2973" s="5">
        <f>IFERROR(VLOOKUP(E2973,Raw_Menu!$A$2:$D$33,4,FALSE),0)</f>
        <v>17.95</v>
      </c>
      <c r="G2973" s="5">
        <f t="shared" si="92"/>
        <v>17.95</v>
      </c>
      <c r="H2973">
        <f t="shared" si="93"/>
        <v>20</v>
      </c>
      <c r="I2973" t="str">
        <f>IFERROR(VLOOKUP(tblOrders[[#This Row],[item_id]],Raw_Menu!$A$2:$D$33,3,FALSE),"Unknown")</f>
        <v>Italian</v>
      </c>
    </row>
    <row r="2974" spans="1:9" x14ac:dyDescent="0.25">
      <c r="A2974">
        <v>2973</v>
      </c>
      <c r="B2974">
        <v>1311</v>
      </c>
      <c r="C2974" s="1">
        <v>44948</v>
      </c>
      <c r="D2974" s="2">
        <v>0.84824074074074074</v>
      </c>
      <c r="E2974">
        <v>124</v>
      </c>
      <c r="F2974" s="5">
        <f>IFERROR(VLOOKUP(E2974,Raw_Menu!$A$2:$D$33,4,FALSE),0)</f>
        <v>14.5</v>
      </c>
      <c r="G2974" s="5">
        <f t="shared" si="92"/>
        <v>14.5</v>
      </c>
      <c r="H2974">
        <f t="shared" si="93"/>
        <v>20</v>
      </c>
      <c r="I2974" t="str">
        <f>IFERROR(VLOOKUP(tblOrders[[#This Row],[item_id]],Raw_Menu!$A$2:$D$33,3,FALSE),"Unknown")</f>
        <v>Italian</v>
      </c>
    </row>
    <row r="2975" spans="1:9" x14ac:dyDescent="0.25">
      <c r="A2975">
        <v>2974</v>
      </c>
      <c r="B2975">
        <v>1311</v>
      </c>
      <c r="C2975" s="1">
        <v>44948</v>
      </c>
      <c r="D2975" s="2">
        <v>0.84824074074074074</v>
      </c>
      <c r="E2975">
        <v>106</v>
      </c>
      <c r="F2975" s="5">
        <f>IFERROR(VLOOKUP(E2975,Raw_Menu!$A$2:$D$33,4,FALSE),0)</f>
        <v>7</v>
      </c>
      <c r="G2975" s="5">
        <f t="shared" si="92"/>
        <v>7</v>
      </c>
      <c r="H2975">
        <f t="shared" si="93"/>
        <v>20</v>
      </c>
      <c r="I2975" t="str">
        <f>IFERROR(VLOOKUP(tblOrders[[#This Row],[item_id]],Raw_Menu!$A$2:$D$33,3,FALSE),"Unknown")</f>
        <v>American</v>
      </c>
    </row>
    <row r="2976" spans="1:9" x14ac:dyDescent="0.25">
      <c r="A2976">
        <v>2975</v>
      </c>
      <c r="B2976">
        <v>1312</v>
      </c>
      <c r="C2976" s="1">
        <v>44948</v>
      </c>
      <c r="D2976" s="2">
        <v>0.84978009259259257</v>
      </c>
      <c r="E2976">
        <v>131</v>
      </c>
      <c r="F2976" s="5">
        <f>IFERROR(VLOOKUP(E2976,Raw_Menu!$A$2:$D$33,4,FALSE),0)</f>
        <v>17.95</v>
      </c>
      <c r="G2976" s="5">
        <f t="shared" si="92"/>
        <v>17.95</v>
      </c>
      <c r="H2976">
        <f t="shared" si="93"/>
        <v>20</v>
      </c>
      <c r="I2976" t="str">
        <f>IFERROR(VLOOKUP(tblOrders[[#This Row],[item_id]],Raw_Menu!$A$2:$D$33,3,FALSE),"Unknown")</f>
        <v>Italian</v>
      </c>
    </row>
    <row r="2977" spans="1:9" x14ac:dyDescent="0.25">
      <c r="A2977">
        <v>2976</v>
      </c>
      <c r="B2977">
        <v>1313</v>
      </c>
      <c r="C2977" s="1">
        <v>44948</v>
      </c>
      <c r="D2977" s="2">
        <v>0.8503356481481481</v>
      </c>
      <c r="E2977">
        <v>113</v>
      </c>
      <c r="F2977" s="5">
        <f>IFERROR(VLOOKUP(E2977,Raw_Menu!$A$2:$D$33,4,FALSE),0)</f>
        <v>5</v>
      </c>
      <c r="G2977" s="5">
        <f t="shared" si="92"/>
        <v>5</v>
      </c>
      <c r="H2977">
        <f t="shared" si="93"/>
        <v>20</v>
      </c>
      <c r="I2977" t="str">
        <f>IFERROR(VLOOKUP(tblOrders[[#This Row],[item_id]],Raw_Menu!$A$2:$D$33,3,FALSE),"Unknown")</f>
        <v>Asian</v>
      </c>
    </row>
    <row r="2978" spans="1:9" x14ac:dyDescent="0.25">
      <c r="A2978">
        <v>2977</v>
      </c>
      <c r="B2978">
        <v>1314</v>
      </c>
      <c r="C2978" s="1">
        <v>44948</v>
      </c>
      <c r="D2978" s="2">
        <v>0.86174768518518519</v>
      </c>
      <c r="E2978">
        <v>108</v>
      </c>
      <c r="F2978" s="5">
        <f>IFERROR(VLOOKUP(E2978,Raw_Menu!$A$2:$D$33,4,FALSE),0)</f>
        <v>14.5</v>
      </c>
      <c r="G2978" s="5">
        <f t="shared" si="92"/>
        <v>14.5</v>
      </c>
      <c r="H2978">
        <f t="shared" si="93"/>
        <v>20</v>
      </c>
      <c r="I2978" t="str">
        <f>IFERROR(VLOOKUP(tblOrders[[#This Row],[item_id]],Raw_Menu!$A$2:$D$33,3,FALSE),"Unknown")</f>
        <v>Asian</v>
      </c>
    </row>
    <row r="2979" spans="1:9" x14ac:dyDescent="0.25">
      <c r="A2979">
        <v>2978</v>
      </c>
      <c r="B2979">
        <v>1314</v>
      </c>
      <c r="C2979" s="1">
        <v>44948</v>
      </c>
      <c r="D2979" s="2">
        <v>0.86174768518518519</v>
      </c>
      <c r="E2979">
        <v>111</v>
      </c>
      <c r="F2979" s="5">
        <f>IFERROR(VLOOKUP(E2979,Raw_Menu!$A$2:$D$33,4,FALSE),0)</f>
        <v>11.95</v>
      </c>
      <c r="G2979" s="5">
        <f t="shared" si="92"/>
        <v>11.95</v>
      </c>
      <c r="H2979">
        <f t="shared" si="93"/>
        <v>20</v>
      </c>
      <c r="I2979" t="str">
        <f>IFERROR(VLOOKUP(tblOrders[[#This Row],[item_id]],Raw_Menu!$A$2:$D$33,3,FALSE),"Unknown")</f>
        <v>Asian</v>
      </c>
    </row>
    <row r="2980" spans="1:9" x14ac:dyDescent="0.25">
      <c r="A2980">
        <v>2979</v>
      </c>
      <c r="B2980">
        <v>1314</v>
      </c>
      <c r="C2980" s="1">
        <v>44948</v>
      </c>
      <c r="D2980" s="2">
        <v>0.86174768518518519</v>
      </c>
      <c r="E2980">
        <v>132</v>
      </c>
      <c r="F2980" s="5">
        <f>IFERROR(VLOOKUP(E2980,Raw_Menu!$A$2:$D$33,4,FALSE),0)</f>
        <v>16.95</v>
      </c>
      <c r="G2980" s="5">
        <f t="shared" si="92"/>
        <v>16.95</v>
      </c>
      <c r="H2980">
        <f t="shared" si="93"/>
        <v>20</v>
      </c>
      <c r="I2980" t="str">
        <f>IFERROR(VLOOKUP(tblOrders[[#This Row],[item_id]],Raw_Menu!$A$2:$D$33,3,FALSE),"Unknown")</f>
        <v>Italian</v>
      </c>
    </row>
    <row r="2981" spans="1:9" x14ac:dyDescent="0.25">
      <c r="A2981">
        <v>2980</v>
      </c>
      <c r="B2981">
        <v>1315</v>
      </c>
      <c r="C2981" s="1">
        <v>44948</v>
      </c>
      <c r="D2981" s="2">
        <v>0.86578703703703708</v>
      </c>
      <c r="E2981">
        <v>119</v>
      </c>
      <c r="F2981" s="5">
        <f>IFERROR(VLOOKUP(E2981,Raw_Menu!$A$2:$D$33,4,FALSE),0)</f>
        <v>11.95</v>
      </c>
      <c r="G2981" s="5">
        <f t="shared" si="92"/>
        <v>11.95</v>
      </c>
      <c r="H2981">
        <f t="shared" si="93"/>
        <v>20</v>
      </c>
      <c r="I2981" t="str">
        <f>IFERROR(VLOOKUP(tblOrders[[#This Row],[item_id]],Raw_Menu!$A$2:$D$33,3,FALSE),"Unknown")</f>
        <v>Mexican</v>
      </c>
    </row>
    <row r="2982" spans="1:9" x14ac:dyDescent="0.25">
      <c r="A2982">
        <v>2981</v>
      </c>
      <c r="B2982">
        <v>1315</v>
      </c>
      <c r="C2982" s="1">
        <v>44948</v>
      </c>
      <c r="D2982" s="2">
        <v>0.86578703703703708</v>
      </c>
      <c r="E2982">
        <v>130</v>
      </c>
      <c r="F2982" s="5">
        <f>IFERROR(VLOOKUP(E2982,Raw_Menu!$A$2:$D$33,4,FALSE),0)</f>
        <v>19.95</v>
      </c>
      <c r="G2982" s="5">
        <f t="shared" si="92"/>
        <v>19.95</v>
      </c>
      <c r="H2982">
        <f t="shared" si="93"/>
        <v>20</v>
      </c>
      <c r="I2982" t="str">
        <f>IFERROR(VLOOKUP(tblOrders[[#This Row],[item_id]],Raw_Menu!$A$2:$D$33,3,FALSE),"Unknown")</f>
        <v>Italian</v>
      </c>
    </row>
    <row r="2983" spans="1:9" x14ac:dyDescent="0.25">
      <c r="A2983">
        <v>2982</v>
      </c>
      <c r="B2983">
        <v>1316</v>
      </c>
      <c r="C2983" s="1">
        <v>44948</v>
      </c>
      <c r="D2983" s="2">
        <v>0.86680555555555561</v>
      </c>
      <c r="E2983">
        <v>111</v>
      </c>
      <c r="F2983" s="5">
        <f>IFERROR(VLOOKUP(E2983,Raw_Menu!$A$2:$D$33,4,FALSE),0)</f>
        <v>11.95</v>
      </c>
      <c r="G2983" s="5">
        <f t="shared" si="92"/>
        <v>11.95</v>
      </c>
      <c r="H2983">
        <f t="shared" si="93"/>
        <v>20</v>
      </c>
      <c r="I2983" t="str">
        <f>IFERROR(VLOOKUP(tblOrders[[#This Row],[item_id]],Raw_Menu!$A$2:$D$33,3,FALSE),"Unknown")</f>
        <v>Asian</v>
      </c>
    </row>
    <row r="2984" spans="1:9" x14ac:dyDescent="0.25">
      <c r="A2984">
        <v>2983</v>
      </c>
      <c r="B2984">
        <v>1317</v>
      </c>
      <c r="C2984" s="1">
        <v>44948</v>
      </c>
      <c r="D2984" s="2">
        <v>0.87547453703703704</v>
      </c>
      <c r="E2984">
        <v>106</v>
      </c>
      <c r="F2984" s="5">
        <f>IFERROR(VLOOKUP(E2984,Raw_Menu!$A$2:$D$33,4,FALSE),0)</f>
        <v>7</v>
      </c>
      <c r="G2984" s="5">
        <f t="shared" si="92"/>
        <v>7</v>
      </c>
      <c r="H2984">
        <f t="shared" si="93"/>
        <v>21</v>
      </c>
      <c r="I2984" t="str">
        <f>IFERROR(VLOOKUP(tblOrders[[#This Row],[item_id]],Raw_Menu!$A$2:$D$33,3,FALSE),"Unknown")</f>
        <v>American</v>
      </c>
    </row>
    <row r="2985" spans="1:9" x14ac:dyDescent="0.25">
      <c r="A2985">
        <v>2984</v>
      </c>
      <c r="B2985">
        <v>1318</v>
      </c>
      <c r="C2985" s="1">
        <v>44948</v>
      </c>
      <c r="D2985" s="2">
        <v>0.90055555555555555</v>
      </c>
      <c r="E2985">
        <v>117</v>
      </c>
      <c r="F2985" s="5">
        <f>IFERROR(VLOOKUP(E2985,Raw_Menu!$A$2:$D$33,4,FALSE),0)</f>
        <v>12.95</v>
      </c>
      <c r="G2985" s="5">
        <f t="shared" si="92"/>
        <v>12.95</v>
      </c>
      <c r="H2985">
        <f t="shared" si="93"/>
        <v>21</v>
      </c>
      <c r="I2985" t="str">
        <f>IFERROR(VLOOKUP(tblOrders[[#This Row],[item_id]],Raw_Menu!$A$2:$D$33,3,FALSE),"Unknown")</f>
        <v>Mexican</v>
      </c>
    </row>
    <row r="2986" spans="1:9" x14ac:dyDescent="0.25">
      <c r="A2986">
        <v>2985</v>
      </c>
      <c r="B2986">
        <v>1318</v>
      </c>
      <c r="C2986" s="1">
        <v>44948</v>
      </c>
      <c r="D2986" s="2">
        <v>0.90055555555555555</v>
      </c>
      <c r="E2986">
        <v>106</v>
      </c>
      <c r="F2986" s="5">
        <f>IFERROR(VLOOKUP(E2986,Raw_Menu!$A$2:$D$33,4,FALSE),0)</f>
        <v>7</v>
      </c>
      <c r="G2986" s="5">
        <f t="shared" si="92"/>
        <v>7</v>
      </c>
      <c r="H2986">
        <f t="shared" si="93"/>
        <v>21</v>
      </c>
      <c r="I2986" t="str">
        <f>IFERROR(VLOOKUP(tblOrders[[#This Row],[item_id]],Raw_Menu!$A$2:$D$33,3,FALSE),"Unknown")</f>
        <v>American</v>
      </c>
    </row>
    <row r="2987" spans="1:9" x14ac:dyDescent="0.25">
      <c r="A2987">
        <v>2986</v>
      </c>
      <c r="B2987">
        <v>1319</v>
      </c>
      <c r="C2987" s="1">
        <v>44948</v>
      </c>
      <c r="D2987" s="2">
        <v>0.93339120370370365</v>
      </c>
      <c r="E2987">
        <v>113</v>
      </c>
      <c r="F2987" s="5">
        <f>IFERROR(VLOOKUP(E2987,Raw_Menu!$A$2:$D$33,4,FALSE),0)</f>
        <v>5</v>
      </c>
      <c r="G2987" s="5">
        <f t="shared" si="92"/>
        <v>5</v>
      </c>
      <c r="H2987">
        <f t="shared" si="93"/>
        <v>22</v>
      </c>
      <c r="I2987" t="str">
        <f>IFERROR(VLOOKUP(tblOrders[[#This Row],[item_id]],Raw_Menu!$A$2:$D$33,3,FALSE),"Unknown")</f>
        <v>Asian</v>
      </c>
    </row>
    <row r="2988" spans="1:9" x14ac:dyDescent="0.25">
      <c r="A2988">
        <v>2987</v>
      </c>
      <c r="B2988">
        <v>1319</v>
      </c>
      <c r="C2988" s="1">
        <v>44948</v>
      </c>
      <c r="D2988" s="2">
        <v>0.93339120370370365</v>
      </c>
      <c r="E2988">
        <v>118</v>
      </c>
      <c r="F2988" s="5">
        <f>IFERROR(VLOOKUP(E2988,Raw_Menu!$A$2:$D$33,4,FALSE),0)</f>
        <v>14.95</v>
      </c>
      <c r="G2988" s="5">
        <f t="shared" si="92"/>
        <v>14.95</v>
      </c>
      <c r="H2988">
        <f t="shared" si="93"/>
        <v>22</v>
      </c>
      <c r="I2988" t="str">
        <f>IFERROR(VLOOKUP(tblOrders[[#This Row],[item_id]],Raw_Menu!$A$2:$D$33,3,FALSE),"Unknown")</f>
        <v>Mexican</v>
      </c>
    </row>
    <row r="2989" spans="1:9" x14ac:dyDescent="0.25">
      <c r="A2989">
        <v>2988</v>
      </c>
      <c r="B2989">
        <v>1319</v>
      </c>
      <c r="C2989" s="1">
        <v>44948</v>
      </c>
      <c r="D2989" s="2">
        <v>0.93339120370370365</v>
      </c>
      <c r="E2989">
        <v>130</v>
      </c>
      <c r="F2989" s="5">
        <f>IFERROR(VLOOKUP(E2989,Raw_Menu!$A$2:$D$33,4,FALSE),0)</f>
        <v>19.95</v>
      </c>
      <c r="G2989" s="5">
        <f t="shared" si="92"/>
        <v>19.95</v>
      </c>
      <c r="H2989">
        <f t="shared" si="93"/>
        <v>22</v>
      </c>
      <c r="I2989" t="str">
        <f>IFERROR(VLOOKUP(tblOrders[[#This Row],[item_id]],Raw_Menu!$A$2:$D$33,3,FALSE),"Unknown")</f>
        <v>Italian</v>
      </c>
    </row>
    <row r="2990" spans="1:9" x14ac:dyDescent="0.25">
      <c r="A2990">
        <v>2989</v>
      </c>
      <c r="B2990">
        <v>1320</v>
      </c>
      <c r="C2990" s="1">
        <v>44948</v>
      </c>
      <c r="D2990" s="2">
        <v>0.96008101851851857</v>
      </c>
      <c r="E2990">
        <v>124</v>
      </c>
      <c r="F2990" s="5">
        <f>IFERROR(VLOOKUP(E2990,Raw_Menu!$A$2:$D$33,4,FALSE),0)</f>
        <v>14.5</v>
      </c>
      <c r="G2990" s="5">
        <f t="shared" si="92"/>
        <v>14.5</v>
      </c>
      <c r="H2990">
        <f t="shared" si="93"/>
        <v>23</v>
      </c>
      <c r="I2990" t="str">
        <f>IFERROR(VLOOKUP(tblOrders[[#This Row],[item_id]],Raw_Menu!$A$2:$D$33,3,FALSE),"Unknown")</f>
        <v>Italian</v>
      </c>
    </row>
    <row r="2991" spans="1:9" x14ac:dyDescent="0.25">
      <c r="A2991">
        <v>2990</v>
      </c>
      <c r="B2991">
        <v>1320</v>
      </c>
      <c r="C2991" s="1">
        <v>44948</v>
      </c>
      <c r="D2991" s="2">
        <v>0.96008101851851857</v>
      </c>
      <c r="E2991">
        <v>105</v>
      </c>
      <c r="F2991" s="5">
        <f>IFERROR(VLOOKUP(E2991,Raw_Menu!$A$2:$D$33,4,FALSE),0)</f>
        <v>7</v>
      </c>
      <c r="G2991" s="5">
        <f t="shared" si="92"/>
        <v>7</v>
      </c>
      <c r="H2991">
        <f t="shared" si="93"/>
        <v>23</v>
      </c>
      <c r="I2991" t="str">
        <f>IFERROR(VLOOKUP(tblOrders[[#This Row],[item_id]],Raw_Menu!$A$2:$D$33,3,FALSE),"Unknown")</f>
        <v>American</v>
      </c>
    </row>
    <row r="2992" spans="1:9" x14ac:dyDescent="0.25">
      <c r="A2992">
        <v>2991</v>
      </c>
      <c r="B2992">
        <v>1321</v>
      </c>
      <c r="C2992" s="1">
        <v>44949</v>
      </c>
      <c r="D2992" s="2">
        <v>0.47027777777777779</v>
      </c>
      <c r="E2992">
        <v>124</v>
      </c>
      <c r="F2992" s="5">
        <f>IFERROR(VLOOKUP(E2992,Raw_Menu!$A$2:$D$33,4,FALSE),0)</f>
        <v>14.5</v>
      </c>
      <c r="G2992" s="5">
        <f t="shared" si="92"/>
        <v>14.5</v>
      </c>
      <c r="H2992">
        <f t="shared" si="93"/>
        <v>11</v>
      </c>
      <c r="I2992" t="str">
        <f>IFERROR(VLOOKUP(tblOrders[[#This Row],[item_id]],Raw_Menu!$A$2:$D$33,3,FALSE),"Unknown")</f>
        <v>Italian</v>
      </c>
    </row>
    <row r="2993" spans="1:9" x14ac:dyDescent="0.25">
      <c r="A2993">
        <v>2992</v>
      </c>
      <c r="B2993">
        <v>1321</v>
      </c>
      <c r="C2993" s="1">
        <v>44949</v>
      </c>
      <c r="D2993" s="2">
        <v>0.47027777777777779</v>
      </c>
      <c r="E2993">
        <v>111</v>
      </c>
      <c r="F2993" s="5">
        <f>IFERROR(VLOOKUP(E2993,Raw_Menu!$A$2:$D$33,4,FALSE),0)</f>
        <v>11.95</v>
      </c>
      <c r="G2993" s="5">
        <f t="shared" si="92"/>
        <v>11.95</v>
      </c>
      <c r="H2993">
        <f t="shared" si="93"/>
        <v>11</v>
      </c>
      <c r="I2993" t="str">
        <f>IFERROR(VLOOKUP(tblOrders[[#This Row],[item_id]],Raw_Menu!$A$2:$D$33,3,FALSE),"Unknown")</f>
        <v>Asian</v>
      </c>
    </row>
    <row r="2994" spans="1:9" x14ac:dyDescent="0.25">
      <c r="A2994">
        <v>2993</v>
      </c>
      <c r="B2994">
        <v>1321</v>
      </c>
      <c r="C2994" s="1">
        <v>44949</v>
      </c>
      <c r="D2994" s="2">
        <v>0.47027777777777779</v>
      </c>
      <c r="E2994">
        <v>118</v>
      </c>
      <c r="F2994" s="5">
        <f>IFERROR(VLOOKUP(E2994,Raw_Menu!$A$2:$D$33,4,FALSE),0)</f>
        <v>14.95</v>
      </c>
      <c r="G2994" s="5">
        <f t="shared" si="92"/>
        <v>14.95</v>
      </c>
      <c r="H2994">
        <f t="shared" si="93"/>
        <v>11</v>
      </c>
      <c r="I2994" t="str">
        <f>IFERROR(VLOOKUP(tblOrders[[#This Row],[item_id]],Raw_Menu!$A$2:$D$33,3,FALSE),"Unknown")</f>
        <v>Mexican</v>
      </c>
    </row>
    <row r="2995" spans="1:9" x14ac:dyDescent="0.25">
      <c r="A2995">
        <v>2994</v>
      </c>
      <c r="B2995">
        <v>1322</v>
      </c>
      <c r="C2995" s="1">
        <v>44949</v>
      </c>
      <c r="D2995" s="2">
        <v>0.47810185185185178</v>
      </c>
      <c r="E2995">
        <v>102</v>
      </c>
      <c r="F2995" s="5">
        <f>IFERROR(VLOOKUP(E2995,Raw_Menu!$A$2:$D$33,4,FALSE),0)</f>
        <v>13.95</v>
      </c>
      <c r="G2995" s="5">
        <f t="shared" si="92"/>
        <v>13.95</v>
      </c>
      <c r="H2995">
        <f t="shared" si="93"/>
        <v>11</v>
      </c>
      <c r="I2995" t="str">
        <f>IFERROR(VLOOKUP(tblOrders[[#This Row],[item_id]],Raw_Menu!$A$2:$D$33,3,FALSE),"Unknown")</f>
        <v>American</v>
      </c>
    </row>
    <row r="2996" spans="1:9" x14ac:dyDescent="0.25">
      <c r="A2996">
        <v>2995</v>
      </c>
      <c r="B2996">
        <v>1322</v>
      </c>
      <c r="C2996" s="1">
        <v>44949</v>
      </c>
      <c r="D2996" s="2">
        <v>0.47810185185185178</v>
      </c>
      <c r="E2996">
        <v>118</v>
      </c>
      <c r="F2996" s="5">
        <f>IFERROR(VLOOKUP(E2996,Raw_Menu!$A$2:$D$33,4,FALSE),0)</f>
        <v>14.95</v>
      </c>
      <c r="G2996" s="5">
        <f t="shared" si="92"/>
        <v>14.95</v>
      </c>
      <c r="H2996">
        <f t="shared" si="93"/>
        <v>11</v>
      </c>
      <c r="I2996" t="str">
        <f>IFERROR(VLOOKUP(tblOrders[[#This Row],[item_id]],Raw_Menu!$A$2:$D$33,3,FALSE),"Unknown")</f>
        <v>Mexican</v>
      </c>
    </row>
    <row r="2997" spans="1:9" x14ac:dyDescent="0.25">
      <c r="A2997">
        <v>2996</v>
      </c>
      <c r="B2997">
        <v>1323</v>
      </c>
      <c r="C2997" s="1">
        <v>44949</v>
      </c>
      <c r="D2997" s="2">
        <v>0.49001157407407409</v>
      </c>
      <c r="E2997">
        <v>124</v>
      </c>
      <c r="F2997" s="5">
        <f>IFERROR(VLOOKUP(E2997,Raw_Menu!$A$2:$D$33,4,FALSE),0)</f>
        <v>14.5</v>
      </c>
      <c r="G2997" s="5">
        <f t="shared" si="92"/>
        <v>14.5</v>
      </c>
      <c r="H2997">
        <f t="shared" si="93"/>
        <v>11</v>
      </c>
      <c r="I2997" t="str">
        <f>IFERROR(VLOOKUP(tblOrders[[#This Row],[item_id]],Raw_Menu!$A$2:$D$33,3,FALSE),"Unknown")</f>
        <v>Italian</v>
      </c>
    </row>
    <row r="2998" spans="1:9" x14ac:dyDescent="0.25">
      <c r="A2998">
        <v>2997</v>
      </c>
      <c r="B2998">
        <v>1323</v>
      </c>
      <c r="C2998" s="1">
        <v>44949</v>
      </c>
      <c r="D2998" s="2">
        <v>0.49001157407407409</v>
      </c>
      <c r="E2998">
        <v>109</v>
      </c>
      <c r="F2998" s="5">
        <f>IFERROR(VLOOKUP(E2998,Raw_Menu!$A$2:$D$33,4,FALSE),0)</f>
        <v>17.95</v>
      </c>
      <c r="G2998" s="5">
        <f t="shared" si="92"/>
        <v>17.95</v>
      </c>
      <c r="H2998">
        <f t="shared" si="93"/>
        <v>11</v>
      </c>
      <c r="I2998" t="str">
        <f>IFERROR(VLOOKUP(tblOrders[[#This Row],[item_id]],Raw_Menu!$A$2:$D$33,3,FALSE),"Unknown")</f>
        <v>Asian</v>
      </c>
    </row>
    <row r="2999" spans="1:9" x14ac:dyDescent="0.25">
      <c r="A2999">
        <v>2998</v>
      </c>
      <c r="B2999">
        <v>1323</v>
      </c>
      <c r="C2999" s="1">
        <v>44949</v>
      </c>
      <c r="D2999" s="2">
        <v>0.49001157407407409</v>
      </c>
      <c r="E2999">
        <v>109</v>
      </c>
      <c r="F2999" s="5">
        <f>IFERROR(VLOOKUP(E2999,Raw_Menu!$A$2:$D$33,4,FALSE),0)</f>
        <v>17.95</v>
      </c>
      <c r="G2999" s="5">
        <f t="shared" si="92"/>
        <v>17.95</v>
      </c>
      <c r="H2999">
        <f t="shared" si="93"/>
        <v>11</v>
      </c>
      <c r="I2999" t="str">
        <f>IFERROR(VLOOKUP(tblOrders[[#This Row],[item_id]],Raw_Menu!$A$2:$D$33,3,FALSE),"Unknown")</f>
        <v>Asian</v>
      </c>
    </row>
    <row r="3000" spans="1:9" x14ac:dyDescent="0.25">
      <c r="A3000">
        <v>2999</v>
      </c>
      <c r="B3000">
        <v>1323</v>
      </c>
      <c r="C3000" s="1">
        <v>44949</v>
      </c>
      <c r="D3000" s="2">
        <v>0.49001157407407409</v>
      </c>
      <c r="E3000">
        <v>110</v>
      </c>
      <c r="F3000" s="5">
        <f>IFERROR(VLOOKUP(E3000,Raw_Menu!$A$2:$D$33,4,FALSE),0)</f>
        <v>17.95</v>
      </c>
      <c r="G3000" s="5">
        <f t="shared" si="92"/>
        <v>17.95</v>
      </c>
      <c r="H3000">
        <f t="shared" si="93"/>
        <v>11</v>
      </c>
      <c r="I3000" t="str">
        <f>IFERROR(VLOOKUP(tblOrders[[#This Row],[item_id]],Raw_Menu!$A$2:$D$33,3,FALSE),"Unknown")</f>
        <v>Asian</v>
      </c>
    </row>
    <row r="3001" spans="1:9" x14ac:dyDescent="0.25">
      <c r="A3001">
        <v>3000</v>
      </c>
      <c r="B3001">
        <v>1323</v>
      </c>
      <c r="C3001" s="1">
        <v>44949</v>
      </c>
      <c r="D3001" s="2">
        <v>0.49001157407407409</v>
      </c>
      <c r="E3001">
        <v>129</v>
      </c>
      <c r="F3001" s="5">
        <f>IFERROR(VLOOKUP(E3001,Raw_Menu!$A$2:$D$33,4,FALSE),0)</f>
        <v>15.5</v>
      </c>
      <c r="G3001" s="5">
        <f t="shared" si="92"/>
        <v>15.5</v>
      </c>
      <c r="H3001">
        <f t="shared" si="93"/>
        <v>11</v>
      </c>
      <c r="I3001" t="str">
        <f>IFERROR(VLOOKUP(tblOrders[[#This Row],[item_id]],Raw_Menu!$A$2:$D$33,3,FALSE),"Unknown")</f>
        <v>Italian</v>
      </c>
    </row>
    <row r="3002" spans="1:9" x14ac:dyDescent="0.25">
      <c r="A3002">
        <v>3001</v>
      </c>
      <c r="B3002">
        <v>1323</v>
      </c>
      <c r="C3002" s="1">
        <v>44949</v>
      </c>
      <c r="D3002" s="2">
        <v>0.49001157407407409</v>
      </c>
      <c r="E3002">
        <v>112</v>
      </c>
      <c r="F3002" s="5">
        <f>IFERROR(VLOOKUP(E3002,Raw_Menu!$A$2:$D$33,4,FALSE),0)</f>
        <v>14.95</v>
      </c>
      <c r="G3002" s="5">
        <f t="shared" si="92"/>
        <v>14.95</v>
      </c>
      <c r="H3002">
        <f t="shared" si="93"/>
        <v>11</v>
      </c>
      <c r="I3002" t="str">
        <f>IFERROR(VLOOKUP(tblOrders[[#This Row],[item_id]],Raw_Menu!$A$2:$D$33,3,FALSE),"Unknown")</f>
        <v>Asian</v>
      </c>
    </row>
    <row r="3003" spans="1:9" x14ac:dyDescent="0.25">
      <c r="A3003">
        <v>3002</v>
      </c>
      <c r="B3003">
        <v>1323</v>
      </c>
      <c r="C3003" s="1">
        <v>44949</v>
      </c>
      <c r="D3003" s="2">
        <v>0.49001157407407409</v>
      </c>
      <c r="E3003">
        <v>120</v>
      </c>
      <c r="F3003" s="5">
        <f>IFERROR(VLOOKUP(E3003,Raw_Menu!$A$2:$D$33,4,FALSE),0)</f>
        <v>13.95</v>
      </c>
      <c r="G3003" s="5">
        <f t="shared" si="92"/>
        <v>13.95</v>
      </c>
      <c r="H3003">
        <f t="shared" si="93"/>
        <v>11</v>
      </c>
      <c r="I3003" t="str">
        <f>IFERROR(VLOOKUP(tblOrders[[#This Row],[item_id]],Raw_Menu!$A$2:$D$33,3,FALSE),"Unknown")</f>
        <v>Mexican</v>
      </c>
    </row>
    <row r="3004" spans="1:9" x14ac:dyDescent="0.25">
      <c r="A3004">
        <v>3003</v>
      </c>
      <c r="B3004">
        <v>1323</v>
      </c>
      <c r="C3004" s="1">
        <v>44949</v>
      </c>
      <c r="D3004" s="2">
        <v>0.49001157407407409</v>
      </c>
      <c r="E3004">
        <v>105</v>
      </c>
      <c r="F3004" s="5">
        <f>IFERROR(VLOOKUP(E3004,Raw_Menu!$A$2:$D$33,4,FALSE),0)</f>
        <v>7</v>
      </c>
      <c r="G3004" s="5">
        <f t="shared" si="92"/>
        <v>7</v>
      </c>
      <c r="H3004">
        <f t="shared" si="93"/>
        <v>11</v>
      </c>
      <c r="I3004" t="str">
        <f>IFERROR(VLOOKUP(tblOrders[[#This Row],[item_id]],Raw_Menu!$A$2:$D$33,3,FALSE),"Unknown")</f>
        <v>American</v>
      </c>
    </row>
    <row r="3005" spans="1:9" x14ac:dyDescent="0.25">
      <c r="A3005">
        <v>3004</v>
      </c>
      <c r="B3005">
        <v>1323</v>
      </c>
      <c r="C3005" s="1">
        <v>44949</v>
      </c>
      <c r="D3005" s="2">
        <v>0.49001157407407409</v>
      </c>
      <c r="E3005">
        <v>114</v>
      </c>
      <c r="F3005" s="5">
        <f>IFERROR(VLOOKUP(E3005,Raw_Menu!$A$2:$D$33,4,FALSE),0)</f>
        <v>9</v>
      </c>
      <c r="G3005" s="5">
        <f t="shared" si="92"/>
        <v>9</v>
      </c>
      <c r="H3005">
        <f t="shared" si="93"/>
        <v>11</v>
      </c>
      <c r="I3005" t="str">
        <f>IFERROR(VLOOKUP(tblOrders[[#This Row],[item_id]],Raw_Menu!$A$2:$D$33,3,FALSE),"Unknown")</f>
        <v>Asian</v>
      </c>
    </row>
    <row r="3006" spans="1:9" x14ac:dyDescent="0.25">
      <c r="A3006">
        <v>3005</v>
      </c>
      <c r="B3006">
        <v>1324</v>
      </c>
      <c r="C3006" s="1">
        <v>44949</v>
      </c>
      <c r="D3006" s="2">
        <v>0.49092592592592588</v>
      </c>
      <c r="E3006">
        <v>116</v>
      </c>
      <c r="F3006" s="5">
        <f>IFERROR(VLOOKUP(E3006,Raw_Menu!$A$2:$D$33,4,FALSE),0)</f>
        <v>13.95</v>
      </c>
      <c r="G3006" s="5">
        <f t="shared" si="92"/>
        <v>13.95</v>
      </c>
      <c r="H3006">
        <f t="shared" si="93"/>
        <v>11</v>
      </c>
      <c r="I3006" t="str">
        <f>IFERROR(VLOOKUP(tblOrders[[#This Row],[item_id]],Raw_Menu!$A$2:$D$33,3,FALSE),"Unknown")</f>
        <v>Mexican</v>
      </c>
    </row>
    <row r="3007" spans="1:9" x14ac:dyDescent="0.25">
      <c r="A3007">
        <v>3006</v>
      </c>
      <c r="B3007">
        <v>1324</v>
      </c>
      <c r="C3007" s="1">
        <v>44949</v>
      </c>
      <c r="D3007" s="2">
        <v>0.49092592592592588</v>
      </c>
      <c r="E3007">
        <v>111</v>
      </c>
      <c r="F3007" s="5">
        <f>IFERROR(VLOOKUP(E3007,Raw_Menu!$A$2:$D$33,4,FALSE),0)</f>
        <v>11.95</v>
      </c>
      <c r="G3007" s="5">
        <f t="shared" si="92"/>
        <v>11.95</v>
      </c>
      <c r="H3007">
        <f t="shared" si="93"/>
        <v>11</v>
      </c>
      <c r="I3007" t="str">
        <f>IFERROR(VLOOKUP(tblOrders[[#This Row],[item_id]],Raw_Menu!$A$2:$D$33,3,FALSE),"Unknown")</f>
        <v>Asian</v>
      </c>
    </row>
    <row r="3008" spans="1:9" x14ac:dyDescent="0.25">
      <c r="A3008">
        <v>3007</v>
      </c>
      <c r="B3008">
        <v>1324</v>
      </c>
      <c r="C3008" s="1">
        <v>44949</v>
      </c>
      <c r="D3008" s="2">
        <v>0.49092592592592588</v>
      </c>
      <c r="E3008">
        <v>119</v>
      </c>
      <c r="F3008" s="5">
        <f>IFERROR(VLOOKUP(E3008,Raw_Menu!$A$2:$D$33,4,FALSE),0)</f>
        <v>11.95</v>
      </c>
      <c r="G3008" s="5">
        <f t="shared" si="92"/>
        <v>11.95</v>
      </c>
      <c r="H3008">
        <f t="shared" si="93"/>
        <v>11</v>
      </c>
      <c r="I3008" t="str">
        <f>IFERROR(VLOOKUP(tblOrders[[#This Row],[item_id]],Raw_Menu!$A$2:$D$33,3,FALSE),"Unknown")</f>
        <v>Mexican</v>
      </c>
    </row>
    <row r="3009" spans="1:9" x14ac:dyDescent="0.25">
      <c r="A3009">
        <v>3008</v>
      </c>
      <c r="B3009">
        <v>1325</v>
      </c>
      <c r="C3009" s="1">
        <v>44949</v>
      </c>
      <c r="D3009" s="2">
        <v>0.49357638888888888</v>
      </c>
      <c r="E3009">
        <v>108</v>
      </c>
      <c r="F3009" s="5">
        <f>IFERROR(VLOOKUP(E3009,Raw_Menu!$A$2:$D$33,4,FALSE),0)</f>
        <v>14.5</v>
      </c>
      <c r="G3009" s="5">
        <f t="shared" si="92"/>
        <v>14.5</v>
      </c>
      <c r="H3009">
        <f t="shared" si="93"/>
        <v>11</v>
      </c>
      <c r="I3009" t="str">
        <f>IFERROR(VLOOKUP(tblOrders[[#This Row],[item_id]],Raw_Menu!$A$2:$D$33,3,FALSE),"Unknown")</f>
        <v>Asian</v>
      </c>
    </row>
    <row r="3010" spans="1:9" x14ac:dyDescent="0.25">
      <c r="A3010">
        <v>3009</v>
      </c>
      <c r="B3010">
        <v>1325</v>
      </c>
      <c r="C3010" s="1">
        <v>44949</v>
      </c>
      <c r="D3010" s="2">
        <v>0.49357638888888888</v>
      </c>
      <c r="E3010">
        <v>129</v>
      </c>
      <c r="F3010" s="5">
        <f>IFERROR(VLOOKUP(E3010,Raw_Menu!$A$2:$D$33,4,FALSE),0)</f>
        <v>15.5</v>
      </c>
      <c r="G3010" s="5">
        <f t="shared" ref="G3010:G3073" si="94">VALUE(F3010)</f>
        <v>15.5</v>
      </c>
      <c r="H3010">
        <f t="shared" ref="H3010:H3073" si="95">HOUR(D3010)</f>
        <v>11</v>
      </c>
      <c r="I3010" t="str">
        <f>IFERROR(VLOOKUP(tblOrders[[#This Row],[item_id]],Raw_Menu!$A$2:$D$33,3,FALSE),"Unknown")</f>
        <v>Italian</v>
      </c>
    </row>
    <row r="3011" spans="1:9" x14ac:dyDescent="0.25">
      <c r="A3011">
        <v>3010</v>
      </c>
      <c r="B3011">
        <v>1325</v>
      </c>
      <c r="C3011" s="1">
        <v>44949</v>
      </c>
      <c r="D3011" s="2">
        <v>0.49357638888888888</v>
      </c>
      <c r="E3011">
        <v>112</v>
      </c>
      <c r="F3011" s="5">
        <f>IFERROR(VLOOKUP(E3011,Raw_Menu!$A$2:$D$33,4,FALSE),0)</f>
        <v>14.95</v>
      </c>
      <c r="G3011" s="5">
        <f t="shared" si="94"/>
        <v>14.95</v>
      </c>
      <c r="H3011">
        <f t="shared" si="95"/>
        <v>11</v>
      </c>
      <c r="I3011" t="str">
        <f>IFERROR(VLOOKUP(tblOrders[[#This Row],[item_id]],Raw_Menu!$A$2:$D$33,3,FALSE),"Unknown")</f>
        <v>Asian</v>
      </c>
    </row>
    <row r="3012" spans="1:9" x14ac:dyDescent="0.25">
      <c r="A3012">
        <v>3011</v>
      </c>
      <c r="B3012">
        <v>1326</v>
      </c>
      <c r="C3012" s="1">
        <v>44949</v>
      </c>
      <c r="D3012" s="2">
        <v>0.50062499999999999</v>
      </c>
      <c r="E3012">
        <v>103</v>
      </c>
      <c r="F3012" s="5">
        <f>IFERROR(VLOOKUP(E3012,Raw_Menu!$A$2:$D$33,4,FALSE),0)</f>
        <v>9</v>
      </c>
      <c r="G3012" s="5">
        <f t="shared" si="94"/>
        <v>9</v>
      </c>
      <c r="H3012">
        <f t="shared" si="95"/>
        <v>12</v>
      </c>
      <c r="I3012" t="str">
        <f>IFERROR(VLOOKUP(tblOrders[[#This Row],[item_id]],Raw_Menu!$A$2:$D$33,3,FALSE),"Unknown")</f>
        <v>American</v>
      </c>
    </row>
    <row r="3013" spans="1:9" x14ac:dyDescent="0.25">
      <c r="A3013">
        <v>3012</v>
      </c>
      <c r="B3013">
        <v>1326</v>
      </c>
      <c r="C3013" s="1">
        <v>44949</v>
      </c>
      <c r="D3013" s="2">
        <v>0.50062499999999999</v>
      </c>
      <c r="E3013">
        <v>125</v>
      </c>
      <c r="F3013" s="5">
        <f>IFERROR(VLOOKUP(E3013,Raw_Menu!$A$2:$D$33,4,FALSE),0)</f>
        <v>17.95</v>
      </c>
      <c r="G3013" s="5">
        <f t="shared" si="94"/>
        <v>17.95</v>
      </c>
      <c r="H3013">
        <f t="shared" si="95"/>
        <v>12</v>
      </c>
      <c r="I3013" t="str">
        <f>IFERROR(VLOOKUP(tblOrders[[#This Row],[item_id]],Raw_Menu!$A$2:$D$33,3,FALSE),"Unknown")</f>
        <v>Italian</v>
      </c>
    </row>
    <row r="3014" spans="1:9" x14ac:dyDescent="0.25">
      <c r="A3014">
        <v>3013</v>
      </c>
      <c r="B3014">
        <v>1327</v>
      </c>
      <c r="C3014" s="1">
        <v>44949</v>
      </c>
      <c r="D3014" s="2">
        <v>0.50070601851851848</v>
      </c>
      <c r="E3014">
        <v>127</v>
      </c>
      <c r="F3014" s="5">
        <f>IFERROR(VLOOKUP(E3014,Raw_Menu!$A$2:$D$33,4,FALSE),0)</f>
        <v>17.95</v>
      </c>
      <c r="G3014" s="5">
        <f t="shared" si="94"/>
        <v>17.95</v>
      </c>
      <c r="H3014">
        <f t="shared" si="95"/>
        <v>12</v>
      </c>
      <c r="I3014" t="str">
        <f>IFERROR(VLOOKUP(tblOrders[[#This Row],[item_id]],Raw_Menu!$A$2:$D$33,3,FALSE),"Unknown")</f>
        <v>Italian</v>
      </c>
    </row>
    <row r="3015" spans="1:9" x14ac:dyDescent="0.25">
      <c r="A3015">
        <v>3014</v>
      </c>
      <c r="B3015">
        <v>1328</v>
      </c>
      <c r="C3015" s="1">
        <v>44949</v>
      </c>
      <c r="D3015" s="2">
        <v>0.520625</v>
      </c>
      <c r="E3015">
        <v>101</v>
      </c>
      <c r="F3015" s="5">
        <f>IFERROR(VLOOKUP(E3015,Raw_Menu!$A$2:$D$33,4,FALSE),0)</f>
        <v>12.95</v>
      </c>
      <c r="G3015" s="5">
        <f t="shared" si="94"/>
        <v>12.95</v>
      </c>
      <c r="H3015">
        <f t="shared" si="95"/>
        <v>12</v>
      </c>
      <c r="I3015" t="str">
        <f>IFERROR(VLOOKUP(tblOrders[[#This Row],[item_id]],Raw_Menu!$A$2:$D$33,3,FALSE),"Unknown")</f>
        <v>American</v>
      </c>
    </row>
    <row r="3016" spans="1:9" x14ac:dyDescent="0.25">
      <c r="A3016">
        <v>3015</v>
      </c>
      <c r="B3016">
        <v>1329</v>
      </c>
      <c r="C3016" s="1">
        <v>44949</v>
      </c>
      <c r="D3016" s="2">
        <v>0.53415509259259264</v>
      </c>
      <c r="E3016">
        <v>118</v>
      </c>
      <c r="F3016" s="5">
        <f>IFERROR(VLOOKUP(E3016,Raw_Menu!$A$2:$D$33,4,FALSE),0)</f>
        <v>14.95</v>
      </c>
      <c r="G3016" s="5">
        <f t="shared" si="94"/>
        <v>14.95</v>
      </c>
      <c r="H3016">
        <f t="shared" si="95"/>
        <v>12</v>
      </c>
      <c r="I3016" t="str">
        <f>IFERROR(VLOOKUP(tblOrders[[#This Row],[item_id]],Raw_Menu!$A$2:$D$33,3,FALSE),"Unknown")</f>
        <v>Mexican</v>
      </c>
    </row>
    <row r="3017" spans="1:9" x14ac:dyDescent="0.25">
      <c r="A3017">
        <v>3016</v>
      </c>
      <c r="B3017">
        <v>1330</v>
      </c>
      <c r="C3017" s="1">
        <v>44949</v>
      </c>
      <c r="D3017" s="2">
        <v>0.53811342592592593</v>
      </c>
      <c r="E3017">
        <v>107</v>
      </c>
      <c r="F3017" s="5">
        <f>IFERROR(VLOOKUP(E3017,Raw_Menu!$A$2:$D$33,4,FALSE),0)</f>
        <v>16.5</v>
      </c>
      <c r="G3017" s="5">
        <f t="shared" si="94"/>
        <v>16.5</v>
      </c>
      <c r="H3017">
        <f t="shared" si="95"/>
        <v>12</v>
      </c>
      <c r="I3017" t="str">
        <f>IFERROR(VLOOKUP(tblOrders[[#This Row],[item_id]],Raw_Menu!$A$2:$D$33,3,FALSE),"Unknown")</f>
        <v>Asian</v>
      </c>
    </row>
    <row r="3018" spans="1:9" x14ac:dyDescent="0.25">
      <c r="A3018">
        <v>3017</v>
      </c>
      <c r="B3018">
        <v>1330</v>
      </c>
      <c r="C3018" s="1">
        <v>44949</v>
      </c>
      <c r="D3018" s="2">
        <v>0.53811342592592593</v>
      </c>
      <c r="E3018">
        <v>126</v>
      </c>
      <c r="F3018" s="5">
        <f>IFERROR(VLOOKUP(E3018,Raw_Menu!$A$2:$D$33,4,FALSE),0)</f>
        <v>14.5</v>
      </c>
      <c r="G3018" s="5">
        <f t="shared" si="94"/>
        <v>14.5</v>
      </c>
      <c r="H3018">
        <f t="shared" si="95"/>
        <v>12</v>
      </c>
      <c r="I3018" t="str">
        <f>IFERROR(VLOOKUP(tblOrders[[#This Row],[item_id]],Raw_Menu!$A$2:$D$33,3,FALSE),"Unknown")</f>
        <v>Italian</v>
      </c>
    </row>
    <row r="3019" spans="1:9" x14ac:dyDescent="0.25">
      <c r="A3019">
        <v>3018</v>
      </c>
      <c r="B3019">
        <v>1331</v>
      </c>
      <c r="C3019" s="1">
        <v>44949</v>
      </c>
      <c r="D3019" s="2">
        <v>0.53814814814814815</v>
      </c>
      <c r="E3019">
        <v>112</v>
      </c>
      <c r="F3019" s="5">
        <f>IFERROR(VLOOKUP(E3019,Raw_Menu!$A$2:$D$33,4,FALSE),0)</f>
        <v>14.95</v>
      </c>
      <c r="G3019" s="5">
        <f t="shared" si="94"/>
        <v>14.95</v>
      </c>
      <c r="H3019">
        <f t="shared" si="95"/>
        <v>12</v>
      </c>
      <c r="I3019" t="str">
        <f>IFERROR(VLOOKUP(tblOrders[[#This Row],[item_id]],Raw_Menu!$A$2:$D$33,3,FALSE),"Unknown")</f>
        <v>Asian</v>
      </c>
    </row>
    <row r="3020" spans="1:9" x14ac:dyDescent="0.25">
      <c r="A3020">
        <v>3019</v>
      </c>
      <c r="B3020">
        <v>1331</v>
      </c>
      <c r="C3020" s="1">
        <v>44949</v>
      </c>
      <c r="D3020" s="2">
        <v>0.53814814814814815</v>
      </c>
      <c r="E3020">
        <v>119</v>
      </c>
      <c r="F3020" s="5">
        <f>IFERROR(VLOOKUP(E3020,Raw_Menu!$A$2:$D$33,4,FALSE),0)</f>
        <v>11.95</v>
      </c>
      <c r="G3020" s="5">
        <f t="shared" si="94"/>
        <v>11.95</v>
      </c>
      <c r="H3020">
        <f t="shared" si="95"/>
        <v>12</v>
      </c>
      <c r="I3020" t="str">
        <f>IFERROR(VLOOKUP(tblOrders[[#This Row],[item_id]],Raw_Menu!$A$2:$D$33,3,FALSE),"Unknown")</f>
        <v>Mexican</v>
      </c>
    </row>
    <row r="3021" spans="1:9" x14ac:dyDescent="0.25">
      <c r="A3021">
        <v>3020</v>
      </c>
      <c r="B3021">
        <v>1331</v>
      </c>
      <c r="C3021" s="1">
        <v>44949</v>
      </c>
      <c r="D3021" s="2">
        <v>0.53814814814814815</v>
      </c>
      <c r="E3021">
        <v>106</v>
      </c>
      <c r="F3021" s="5">
        <f>IFERROR(VLOOKUP(E3021,Raw_Menu!$A$2:$D$33,4,FALSE),0)</f>
        <v>7</v>
      </c>
      <c r="G3021" s="5">
        <f t="shared" si="94"/>
        <v>7</v>
      </c>
      <c r="H3021">
        <f t="shared" si="95"/>
        <v>12</v>
      </c>
      <c r="I3021" t="str">
        <f>IFERROR(VLOOKUP(tblOrders[[#This Row],[item_id]],Raw_Menu!$A$2:$D$33,3,FALSE),"Unknown")</f>
        <v>American</v>
      </c>
    </row>
    <row r="3022" spans="1:9" x14ac:dyDescent="0.25">
      <c r="A3022">
        <v>3021</v>
      </c>
      <c r="B3022">
        <v>1332</v>
      </c>
      <c r="C3022" s="1">
        <v>44949</v>
      </c>
      <c r="D3022" s="2">
        <v>0.53853009259259255</v>
      </c>
      <c r="E3022">
        <v>112</v>
      </c>
      <c r="F3022" s="5">
        <f>IFERROR(VLOOKUP(E3022,Raw_Menu!$A$2:$D$33,4,FALSE),0)</f>
        <v>14.95</v>
      </c>
      <c r="G3022" s="5">
        <f t="shared" si="94"/>
        <v>14.95</v>
      </c>
      <c r="H3022">
        <f t="shared" si="95"/>
        <v>12</v>
      </c>
      <c r="I3022" t="str">
        <f>IFERROR(VLOOKUP(tblOrders[[#This Row],[item_id]],Raw_Menu!$A$2:$D$33,3,FALSE),"Unknown")</f>
        <v>Asian</v>
      </c>
    </row>
    <row r="3023" spans="1:9" x14ac:dyDescent="0.25">
      <c r="A3023">
        <v>3022</v>
      </c>
      <c r="B3023">
        <v>1333</v>
      </c>
      <c r="C3023" s="1">
        <v>44949</v>
      </c>
      <c r="D3023" s="2">
        <v>0.5396643518518518</v>
      </c>
      <c r="E3023">
        <v>125</v>
      </c>
      <c r="F3023" s="5">
        <f>IFERROR(VLOOKUP(E3023,Raw_Menu!$A$2:$D$33,4,FALSE),0)</f>
        <v>17.95</v>
      </c>
      <c r="G3023" s="5">
        <f t="shared" si="94"/>
        <v>17.95</v>
      </c>
      <c r="H3023">
        <f t="shared" si="95"/>
        <v>12</v>
      </c>
      <c r="I3023" t="str">
        <f>IFERROR(VLOOKUP(tblOrders[[#This Row],[item_id]],Raw_Menu!$A$2:$D$33,3,FALSE),"Unknown")</f>
        <v>Italian</v>
      </c>
    </row>
    <row r="3024" spans="1:9" x14ac:dyDescent="0.25">
      <c r="A3024">
        <v>3023</v>
      </c>
      <c r="B3024">
        <v>1333</v>
      </c>
      <c r="C3024" s="1">
        <v>44949</v>
      </c>
      <c r="D3024" s="2">
        <v>0.5396643518518518</v>
      </c>
      <c r="E3024">
        <v>112</v>
      </c>
      <c r="F3024" s="5">
        <f>IFERROR(VLOOKUP(E3024,Raw_Menu!$A$2:$D$33,4,FALSE),0)</f>
        <v>14.95</v>
      </c>
      <c r="G3024" s="5">
        <f t="shared" si="94"/>
        <v>14.95</v>
      </c>
      <c r="H3024">
        <f t="shared" si="95"/>
        <v>12</v>
      </c>
      <c r="I3024" t="str">
        <f>IFERROR(VLOOKUP(tblOrders[[#This Row],[item_id]],Raw_Menu!$A$2:$D$33,3,FALSE),"Unknown")</f>
        <v>Asian</v>
      </c>
    </row>
    <row r="3025" spans="1:9" x14ac:dyDescent="0.25">
      <c r="A3025">
        <v>3024</v>
      </c>
      <c r="B3025">
        <v>1334</v>
      </c>
      <c r="C3025" s="1">
        <v>44949</v>
      </c>
      <c r="D3025" s="2">
        <v>0.54233796296296299</v>
      </c>
      <c r="E3025">
        <v>125</v>
      </c>
      <c r="F3025" s="5">
        <f>IFERROR(VLOOKUP(E3025,Raw_Menu!$A$2:$D$33,4,FALSE),0)</f>
        <v>17.95</v>
      </c>
      <c r="G3025" s="5">
        <f t="shared" si="94"/>
        <v>17.95</v>
      </c>
      <c r="H3025">
        <f t="shared" si="95"/>
        <v>13</v>
      </c>
      <c r="I3025" t="str">
        <f>IFERROR(VLOOKUP(tblOrders[[#This Row],[item_id]],Raw_Menu!$A$2:$D$33,3,FALSE),"Unknown")</f>
        <v>Italian</v>
      </c>
    </row>
    <row r="3026" spans="1:9" x14ac:dyDescent="0.25">
      <c r="A3026">
        <v>3025</v>
      </c>
      <c r="B3026">
        <v>1335</v>
      </c>
      <c r="C3026" s="1">
        <v>44949</v>
      </c>
      <c r="D3026" s="2">
        <v>0.54902777777777778</v>
      </c>
      <c r="E3026">
        <v>121</v>
      </c>
      <c r="F3026" s="5">
        <f>IFERROR(VLOOKUP(E3026,Raw_Menu!$A$2:$D$33,4,FALSE),0)</f>
        <v>10.5</v>
      </c>
      <c r="G3026" s="5">
        <f t="shared" si="94"/>
        <v>10.5</v>
      </c>
      <c r="H3026">
        <f t="shared" si="95"/>
        <v>13</v>
      </c>
      <c r="I3026" t="str">
        <f>IFERROR(VLOOKUP(tblOrders[[#This Row],[item_id]],Raw_Menu!$A$2:$D$33,3,FALSE),"Unknown")</f>
        <v>Mexican</v>
      </c>
    </row>
    <row r="3027" spans="1:9" x14ac:dyDescent="0.25">
      <c r="A3027">
        <v>3026</v>
      </c>
      <c r="B3027">
        <v>1336</v>
      </c>
      <c r="C3027" s="1">
        <v>44949</v>
      </c>
      <c r="D3027" s="2">
        <v>0.55150462962962965</v>
      </c>
      <c r="E3027">
        <v>113</v>
      </c>
      <c r="F3027" s="5">
        <f>IFERROR(VLOOKUP(E3027,Raw_Menu!$A$2:$D$33,4,FALSE),0)</f>
        <v>5</v>
      </c>
      <c r="G3027" s="5">
        <f t="shared" si="94"/>
        <v>5</v>
      </c>
      <c r="H3027">
        <f t="shared" si="95"/>
        <v>13</v>
      </c>
      <c r="I3027" t="str">
        <f>IFERROR(VLOOKUP(tblOrders[[#This Row],[item_id]],Raw_Menu!$A$2:$D$33,3,FALSE),"Unknown")</f>
        <v>Asian</v>
      </c>
    </row>
    <row r="3028" spans="1:9" x14ac:dyDescent="0.25">
      <c r="A3028">
        <v>3027</v>
      </c>
      <c r="B3028">
        <v>1337</v>
      </c>
      <c r="C3028" s="1">
        <v>44949</v>
      </c>
      <c r="D3028" s="2">
        <v>0.57278935185185187</v>
      </c>
      <c r="E3028">
        <v>107</v>
      </c>
      <c r="F3028" s="5">
        <f>IFERROR(VLOOKUP(E3028,Raw_Menu!$A$2:$D$33,4,FALSE),0)</f>
        <v>16.5</v>
      </c>
      <c r="G3028" s="5">
        <f t="shared" si="94"/>
        <v>16.5</v>
      </c>
      <c r="H3028">
        <f t="shared" si="95"/>
        <v>13</v>
      </c>
      <c r="I3028" t="str">
        <f>IFERROR(VLOOKUP(tblOrders[[#This Row],[item_id]],Raw_Menu!$A$2:$D$33,3,FALSE),"Unknown")</f>
        <v>Asian</v>
      </c>
    </row>
    <row r="3029" spans="1:9" x14ac:dyDescent="0.25">
      <c r="A3029">
        <v>3028</v>
      </c>
      <c r="B3029">
        <v>1338</v>
      </c>
      <c r="C3029" s="1">
        <v>44949</v>
      </c>
      <c r="D3029" s="2">
        <v>0.57431712962962966</v>
      </c>
      <c r="E3029">
        <v>117</v>
      </c>
      <c r="F3029" s="5">
        <f>IFERROR(VLOOKUP(E3029,Raw_Menu!$A$2:$D$33,4,FALSE),0)</f>
        <v>12.95</v>
      </c>
      <c r="G3029" s="5">
        <f t="shared" si="94"/>
        <v>12.95</v>
      </c>
      <c r="H3029">
        <f t="shared" si="95"/>
        <v>13</v>
      </c>
      <c r="I3029" t="str">
        <f>IFERROR(VLOOKUP(tblOrders[[#This Row],[item_id]],Raw_Menu!$A$2:$D$33,3,FALSE),"Unknown")</f>
        <v>Mexican</v>
      </c>
    </row>
    <row r="3030" spans="1:9" x14ac:dyDescent="0.25">
      <c r="A3030">
        <v>3029</v>
      </c>
      <c r="B3030">
        <v>1338</v>
      </c>
      <c r="C3030" s="1">
        <v>44949</v>
      </c>
      <c r="D3030" s="2">
        <v>0.57431712962962966</v>
      </c>
      <c r="E3030">
        <v>119</v>
      </c>
      <c r="F3030" s="5">
        <f>IFERROR(VLOOKUP(E3030,Raw_Menu!$A$2:$D$33,4,FALSE),0)</f>
        <v>11.95</v>
      </c>
      <c r="G3030" s="5">
        <f t="shared" si="94"/>
        <v>11.95</v>
      </c>
      <c r="H3030">
        <f t="shared" si="95"/>
        <v>13</v>
      </c>
      <c r="I3030" t="str">
        <f>IFERROR(VLOOKUP(tblOrders[[#This Row],[item_id]],Raw_Menu!$A$2:$D$33,3,FALSE),"Unknown")</f>
        <v>Mexican</v>
      </c>
    </row>
    <row r="3031" spans="1:9" x14ac:dyDescent="0.25">
      <c r="A3031">
        <v>3030</v>
      </c>
      <c r="B3031">
        <v>1338</v>
      </c>
      <c r="C3031" s="1">
        <v>44949</v>
      </c>
      <c r="D3031" s="2">
        <v>0.57431712962962966</v>
      </c>
      <c r="E3031" t="s">
        <v>95</v>
      </c>
      <c r="F3031" s="5">
        <f>IFERROR(VLOOKUP(E3031,Raw_Menu!$A$2:$D$33,4,FALSE),0)</f>
        <v>0</v>
      </c>
      <c r="G3031" s="5">
        <f t="shared" si="94"/>
        <v>0</v>
      </c>
      <c r="H3031">
        <f t="shared" si="95"/>
        <v>13</v>
      </c>
      <c r="I3031" t="str">
        <f>IFERROR(VLOOKUP(tblOrders[[#This Row],[item_id]],Raw_Menu!$A$2:$D$33,3,FALSE),"Unknown")</f>
        <v>Unknown</v>
      </c>
    </row>
    <row r="3032" spans="1:9" x14ac:dyDescent="0.25">
      <c r="A3032">
        <v>3031</v>
      </c>
      <c r="B3032">
        <v>1339</v>
      </c>
      <c r="C3032" s="1">
        <v>44949</v>
      </c>
      <c r="D3032" s="2">
        <v>0.59079861111111109</v>
      </c>
      <c r="E3032">
        <v>107</v>
      </c>
      <c r="F3032" s="5">
        <f>IFERROR(VLOOKUP(E3032,Raw_Menu!$A$2:$D$33,4,FALSE),0)</f>
        <v>16.5</v>
      </c>
      <c r="G3032" s="5">
        <f t="shared" si="94"/>
        <v>16.5</v>
      </c>
      <c r="H3032">
        <f t="shared" si="95"/>
        <v>14</v>
      </c>
      <c r="I3032" t="str">
        <f>IFERROR(VLOOKUP(tblOrders[[#This Row],[item_id]],Raw_Menu!$A$2:$D$33,3,FALSE),"Unknown")</f>
        <v>Asian</v>
      </c>
    </row>
    <row r="3033" spans="1:9" x14ac:dyDescent="0.25">
      <c r="A3033">
        <v>3032</v>
      </c>
      <c r="B3033">
        <v>1339</v>
      </c>
      <c r="C3033" s="1">
        <v>44949</v>
      </c>
      <c r="D3033" s="2">
        <v>0.59079861111111109</v>
      </c>
      <c r="E3033">
        <v>127</v>
      </c>
      <c r="F3033" s="5">
        <f>IFERROR(VLOOKUP(E3033,Raw_Menu!$A$2:$D$33,4,FALSE),0)</f>
        <v>17.95</v>
      </c>
      <c r="G3033" s="5">
        <f t="shared" si="94"/>
        <v>17.95</v>
      </c>
      <c r="H3033">
        <f t="shared" si="95"/>
        <v>14</v>
      </c>
      <c r="I3033" t="str">
        <f>IFERROR(VLOOKUP(tblOrders[[#This Row],[item_id]],Raw_Menu!$A$2:$D$33,3,FALSE),"Unknown")</f>
        <v>Italian</v>
      </c>
    </row>
    <row r="3034" spans="1:9" x14ac:dyDescent="0.25">
      <c r="A3034">
        <v>3033</v>
      </c>
      <c r="B3034">
        <v>1340</v>
      </c>
      <c r="C3034" s="1">
        <v>44949</v>
      </c>
      <c r="D3034" s="2">
        <v>0.59196759259259257</v>
      </c>
      <c r="E3034">
        <v>124</v>
      </c>
      <c r="F3034" s="5">
        <f>IFERROR(VLOOKUP(E3034,Raw_Menu!$A$2:$D$33,4,FALSE),0)</f>
        <v>14.5</v>
      </c>
      <c r="G3034" s="5">
        <f t="shared" si="94"/>
        <v>14.5</v>
      </c>
      <c r="H3034">
        <f t="shared" si="95"/>
        <v>14</v>
      </c>
      <c r="I3034" t="str">
        <f>IFERROR(VLOOKUP(tblOrders[[#This Row],[item_id]],Raw_Menu!$A$2:$D$33,3,FALSE),"Unknown")</f>
        <v>Italian</v>
      </c>
    </row>
    <row r="3035" spans="1:9" x14ac:dyDescent="0.25">
      <c r="A3035">
        <v>3034</v>
      </c>
      <c r="B3035">
        <v>1340</v>
      </c>
      <c r="C3035" s="1">
        <v>44949</v>
      </c>
      <c r="D3035" s="2">
        <v>0.59196759259259257</v>
      </c>
      <c r="E3035">
        <v>125</v>
      </c>
      <c r="F3035" s="5">
        <f>IFERROR(VLOOKUP(E3035,Raw_Menu!$A$2:$D$33,4,FALSE),0)</f>
        <v>17.95</v>
      </c>
      <c r="G3035" s="5">
        <f t="shared" si="94"/>
        <v>17.95</v>
      </c>
      <c r="H3035">
        <f t="shared" si="95"/>
        <v>14</v>
      </c>
      <c r="I3035" t="str">
        <f>IFERROR(VLOOKUP(tblOrders[[#This Row],[item_id]],Raw_Menu!$A$2:$D$33,3,FALSE),"Unknown")</f>
        <v>Italian</v>
      </c>
    </row>
    <row r="3036" spans="1:9" x14ac:dyDescent="0.25">
      <c r="A3036">
        <v>3035</v>
      </c>
      <c r="B3036">
        <v>1340</v>
      </c>
      <c r="C3036" s="1">
        <v>44949</v>
      </c>
      <c r="D3036" s="2">
        <v>0.59196759259259257</v>
      </c>
      <c r="E3036">
        <v>126</v>
      </c>
      <c r="F3036" s="5">
        <f>IFERROR(VLOOKUP(E3036,Raw_Menu!$A$2:$D$33,4,FALSE),0)</f>
        <v>14.5</v>
      </c>
      <c r="G3036" s="5">
        <f t="shared" si="94"/>
        <v>14.5</v>
      </c>
      <c r="H3036">
        <f t="shared" si="95"/>
        <v>14</v>
      </c>
      <c r="I3036" t="str">
        <f>IFERROR(VLOOKUP(tblOrders[[#This Row],[item_id]],Raw_Menu!$A$2:$D$33,3,FALSE),"Unknown")</f>
        <v>Italian</v>
      </c>
    </row>
    <row r="3037" spans="1:9" x14ac:dyDescent="0.25">
      <c r="A3037">
        <v>3036</v>
      </c>
      <c r="B3037">
        <v>1340</v>
      </c>
      <c r="C3037" s="1">
        <v>44949</v>
      </c>
      <c r="D3037" s="2">
        <v>0.59196759259259257</v>
      </c>
      <c r="E3037">
        <v>110</v>
      </c>
      <c r="F3037" s="5">
        <f>IFERROR(VLOOKUP(E3037,Raw_Menu!$A$2:$D$33,4,FALSE),0)</f>
        <v>17.95</v>
      </c>
      <c r="G3037" s="5">
        <f t="shared" si="94"/>
        <v>17.95</v>
      </c>
      <c r="H3037">
        <f t="shared" si="95"/>
        <v>14</v>
      </c>
      <c r="I3037" t="str">
        <f>IFERROR(VLOOKUP(tblOrders[[#This Row],[item_id]],Raw_Menu!$A$2:$D$33,3,FALSE),"Unknown")</f>
        <v>Asian</v>
      </c>
    </row>
    <row r="3038" spans="1:9" x14ac:dyDescent="0.25">
      <c r="A3038">
        <v>3037</v>
      </c>
      <c r="B3038">
        <v>1340</v>
      </c>
      <c r="C3038" s="1">
        <v>44949</v>
      </c>
      <c r="D3038" s="2">
        <v>0.59196759259259257</v>
      </c>
      <c r="E3038">
        <v>122</v>
      </c>
      <c r="F3038" s="5">
        <f>IFERROR(VLOOKUP(E3038,Raw_Menu!$A$2:$D$33,4,FALSE),0)</f>
        <v>7</v>
      </c>
      <c r="G3038" s="5">
        <f t="shared" si="94"/>
        <v>7</v>
      </c>
      <c r="H3038">
        <f t="shared" si="95"/>
        <v>14</v>
      </c>
      <c r="I3038" t="str">
        <f>IFERROR(VLOOKUP(tblOrders[[#This Row],[item_id]],Raw_Menu!$A$2:$D$33,3,FALSE),"Unknown")</f>
        <v>Mexican</v>
      </c>
    </row>
    <row r="3039" spans="1:9" x14ac:dyDescent="0.25">
      <c r="A3039">
        <v>3038</v>
      </c>
      <c r="B3039">
        <v>1340</v>
      </c>
      <c r="C3039" s="1">
        <v>44949</v>
      </c>
      <c r="D3039" s="2">
        <v>0.59196759259259257</v>
      </c>
      <c r="E3039">
        <v>130</v>
      </c>
      <c r="F3039" s="5">
        <f>IFERROR(VLOOKUP(E3039,Raw_Menu!$A$2:$D$33,4,FALSE),0)</f>
        <v>19.95</v>
      </c>
      <c r="G3039" s="5">
        <f t="shared" si="94"/>
        <v>19.95</v>
      </c>
      <c r="H3039">
        <f t="shared" si="95"/>
        <v>14</v>
      </c>
      <c r="I3039" t="str">
        <f>IFERROR(VLOOKUP(tblOrders[[#This Row],[item_id]],Raw_Menu!$A$2:$D$33,3,FALSE),"Unknown")</f>
        <v>Italian</v>
      </c>
    </row>
    <row r="3040" spans="1:9" x14ac:dyDescent="0.25">
      <c r="A3040">
        <v>3039</v>
      </c>
      <c r="B3040">
        <v>1341</v>
      </c>
      <c r="C3040" s="1">
        <v>44949</v>
      </c>
      <c r="D3040" s="2">
        <v>0.59417824074074077</v>
      </c>
      <c r="E3040">
        <v>103</v>
      </c>
      <c r="F3040" s="5">
        <f>IFERROR(VLOOKUP(E3040,Raw_Menu!$A$2:$D$33,4,FALSE),0)</f>
        <v>9</v>
      </c>
      <c r="G3040" s="5">
        <f t="shared" si="94"/>
        <v>9</v>
      </c>
      <c r="H3040">
        <f t="shared" si="95"/>
        <v>14</v>
      </c>
      <c r="I3040" t="str">
        <f>IFERROR(VLOOKUP(tblOrders[[#This Row],[item_id]],Raw_Menu!$A$2:$D$33,3,FALSE),"Unknown")</f>
        <v>American</v>
      </c>
    </row>
    <row r="3041" spans="1:9" x14ac:dyDescent="0.25">
      <c r="A3041">
        <v>3040</v>
      </c>
      <c r="B3041">
        <v>1341</v>
      </c>
      <c r="C3041" s="1">
        <v>44949</v>
      </c>
      <c r="D3041" s="2">
        <v>0.59417824074074077</v>
      </c>
      <c r="E3041">
        <v>108</v>
      </c>
      <c r="F3041" s="5">
        <f>IFERROR(VLOOKUP(E3041,Raw_Menu!$A$2:$D$33,4,FALSE),0)</f>
        <v>14.5</v>
      </c>
      <c r="G3041" s="5">
        <f t="shared" si="94"/>
        <v>14.5</v>
      </c>
      <c r="H3041">
        <f t="shared" si="95"/>
        <v>14</v>
      </c>
      <c r="I3041" t="str">
        <f>IFERROR(VLOOKUP(tblOrders[[#This Row],[item_id]],Raw_Menu!$A$2:$D$33,3,FALSE),"Unknown")</f>
        <v>Asian</v>
      </c>
    </row>
    <row r="3042" spans="1:9" x14ac:dyDescent="0.25">
      <c r="A3042">
        <v>3041</v>
      </c>
      <c r="B3042">
        <v>1341</v>
      </c>
      <c r="C3042" s="1">
        <v>44949</v>
      </c>
      <c r="D3042" s="2">
        <v>0.59417824074074077</v>
      </c>
      <c r="E3042">
        <v>125</v>
      </c>
      <c r="F3042" s="5">
        <f>IFERROR(VLOOKUP(E3042,Raw_Menu!$A$2:$D$33,4,FALSE),0)</f>
        <v>17.95</v>
      </c>
      <c r="G3042" s="5">
        <f t="shared" si="94"/>
        <v>17.95</v>
      </c>
      <c r="H3042">
        <f t="shared" si="95"/>
        <v>14</v>
      </c>
      <c r="I3042" t="str">
        <f>IFERROR(VLOOKUP(tblOrders[[#This Row],[item_id]],Raw_Menu!$A$2:$D$33,3,FALSE),"Unknown")</f>
        <v>Italian</v>
      </c>
    </row>
    <row r="3043" spans="1:9" x14ac:dyDescent="0.25">
      <c r="A3043">
        <v>3042</v>
      </c>
      <c r="B3043">
        <v>1341</v>
      </c>
      <c r="C3043" s="1">
        <v>44949</v>
      </c>
      <c r="D3043" s="2">
        <v>0.59417824074074077</v>
      </c>
      <c r="E3043">
        <v>110</v>
      </c>
      <c r="F3043" s="5">
        <f>IFERROR(VLOOKUP(E3043,Raw_Menu!$A$2:$D$33,4,FALSE),0)</f>
        <v>17.95</v>
      </c>
      <c r="G3043" s="5">
        <f t="shared" si="94"/>
        <v>17.95</v>
      </c>
      <c r="H3043">
        <f t="shared" si="95"/>
        <v>14</v>
      </c>
      <c r="I3043" t="str">
        <f>IFERROR(VLOOKUP(tblOrders[[#This Row],[item_id]],Raw_Menu!$A$2:$D$33,3,FALSE),"Unknown")</f>
        <v>Asian</v>
      </c>
    </row>
    <row r="3044" spans="1:9" x14ac:dyDescent="0.25">
      <c r="A3044">
        <v>3043</v>
      </c>
      <c r="B3044">
        <v>1342</v>
      </c>
      <c r="C3044" s="1">
        <v>44949</v>
      </c>
      <c r="D3044" s="2">
        <v>0.5951967592592593</v>
      </c>
      <c r="E3044">
        <v>102</v>
      </c>
      <c r="F3044" s="5">
        <f>IFERROR(VLOOKUP(E3044,Raw_Menu!$A$2:$D$33,4,FALSE),0)</f>
        <v>13.95</v>
      </c>
      <c r="G3044" s="5">
        <f t="shared" si="94"/>
        <v>13.95</v>
      </c>
      <c r="H3044">
        <f t="shared" si="95"/>
        <v>14</v>
      </c>
      <c r="I3044" t="str">
        <f>IFERROR(VLOOKUP(tblOrders[[#This Row],[item_id]],Raw_Menu!$A$2:$D$33,3,FALSE),"Unknown")</f>
        <v>American</v>
      </c>
    </row>
    <row r="3045" spans="1:9" x14ac:dyDescent="0.25">
      <c r="A3045">
        <v>3044</v>
      </c>
      <c r="B3045">
        <v>1343</v>
      </c>
      <c r="C3045" s="1">
        <v>44949</v>
      </c>
      <c r="D3045" s="2">
        <v>0.60359953703703706</v>
      </c>
      <c r="E3045">
        <v>106</v>
      </c>
      <c r="F3045" s="5">
        <f>IFERROR(VLOOKUP(E3045,Raw_Menu!$A$2:$D$33,4,FALSE),0)</f>
        <v>7</v>
      </c>
      <c r="G3045" s="5">
        <f t="shared" si="94"/>
        <v>7</v>
      </c>
      <c r="H3045">
        <f t="shared" si="95"/>
        <v>14</v>
      </c>
      <c r="I3045" t="str">
        <f>IFERROR(VLOOKUP(tblOrders[[#This Row],[item_id]],Raw_Menu!$A$2:$D$33,3,FALSE),"Unknown")</f>
        <v>American</v>
      </c>
    </row>
    <row r="3046" spans="1:9" x14ac:dyDescent="0.25">
      <c r="A3046">
        <v>3045</v>
      </c>
      <c r="B3046">
        <v>1344</v>
      </c>
      <c r="C3046" s="1">
        <v>44949</v>
      </c>
      <c r="D3046" s="2">
        <v>0.62428240740740737</v>
      </c>
      <c r="E3046">
        <v>124</v>
      </c>
      <c r="F3046" s="5">
        <f>IFERROR(VLOOKUP(E3046,Raw_Menu!$A$2:$D$33,4,FALSE),0)</f>
        <v>14.5</v>
      </c>
      <c r="G3046" s="5">
        <f t="shared" si="94"/>
        <v>14.5</v>
      </c>
      <c r="H3046">
        <f t="shared" si="95"/>
        <v>14</v>
      </c>
      <c r="I3046" t="str">
        <f>IFERROR(VLOOKUP(tblOrders[[#This Row],[item_id]],Raw_Menu!$A$2:$D$33,3,FALSE),"Unknown")</f>
        <v>Italian</v>
      </c>
    </row>
    <row r="3047" spans="1:9" x14ac:dyDescent="0.25">
      <c r="A3047">
        <v>3046</v>
      </c>
      <c r="B3047">
        <v>1345</v>
      </c>
      <c r="C3047" s="1">
        <v>44949</v>
      </c>
      <c r="D3047" s="2">
        <v>0.62571759259259263</v>
      </c>
      <c r="E3047">
        <v>129</v>
      </c>
      <c r="F3047" s="5">
        <f>IFERROR(VLOOKUP(E3047,Raw_Menu!$A$2:$D$33,4,FALSE),0)</f>
        <v>15.5</v>
      </c>
      <c r="G3047" s="5">
        <f t="shared" si="94"/>
        <v>15.5</v>
      </c>
      <c r="H3047">
        <f t="shared" si="95"/>
        <v>15</v>
      </c>
      <c r="I3047" t="str">
        <f>IFERROR(VLOOKUP(tblOrders[[#This Row],[item_id]],Raw_Menu!$A$2:$D$33,3,FALSE),"Unknown")</f>
        <v>Italian</v>
      </c>
    </row>
    <row r="3048" spans="1:9" x14ac:dyDescent="0.25">
      <c r="A3048">
        <v>3047</v>
      </c>
      <c r="B3048">
        <v>1345</v>
      </c>
      <c r="C3048" s="1">
        <v>44949</v>
      </c>
      <c r="D3048" s="2">
        <v>0.62571759259259263</v>
      </c>
      <c r="E3048">
        <v>130</v>
      </c>
      <c r="F3048" s="5">
        <f>IFERROR(VLOOKUP(E3048,Raw_Menu!$A$2:$D$33,4,FALSE),0)</f>
        <v>19.95</v>
      </c>
      <c r="G3048" s="5">
        <f t="shared" si="94"/>
        <v>19.95</v>
      </c>
      <c r="H3048">
        <f t="shared" si="95"/>
        <v>15</v>
      </c>
      <c r="I3048" t="str">
        <f>IFERROR(VLOOKUP(tblOrders[[#This Row],[item_id]],Raw_Menu!$A$2:$D$33,3,FALSE),"Unknown")</f>
        <v>Italian</v>
      </c>
    </row>
    <row r="3049" spans="1:9" x14ac:dyDescent="0.25">
      <c r="A3049">
        <v>3048</v>
      </c>
      <c r="B3049">
        <v>1346</v>
      </c>
      <c r="C3049" s="1">
        <v>44949</v>
      </c>
      <c r="D3049" s="2">
        <v>0.64255787037037038</v>
      </c>
      <c r="E3049">
        <v>125</v>
      </c>
      <c r="F3049" s="5">
        <f>IFERROR(VLOOKUP(E3049,Raw_Menu!$A$2:$D$33,4,FALSE),0)</f>
        <v>17.95</v>
      </c>
      <c r="G3049" s="5">
        <f t="shared" si="94"/>
        <v>17.95</v>
      </c>
      <c r="H3049">
        <f t="shared" si="95"/>
        <v>15</v>
      </c>
      <c r="I3049" t="str">
        <f>IFERROR(VLOOKUP(tblOrders[[#This Row],[item_id]],Raw_Menu!$A$2:$D$33,3,FALSE),"Unknown")</f>
        <v>Italian</v>
      </c>
    </row>
    <row r="3050" spans="1:9" x14ac:dyDescent="0.25">
      <c r="A3050">
        <v>3049</v>
      </c>
      <c r="B3050">
        <v>1346</v>
      </c>
      <c r="C3050" s="1">
        <v>44949</v>
      </c>
      <c r="D3050" s="2">
        <v>0.64255787037037038</v>
      </c>
      <c r="E3050">
        <v>106</v>
      </c>
      <c r="F3050" s="5">
        <f>IFERROR(VLOOKUP(E3050,Raw_Menu!$A$2:$D$33,4,FALSE),0)</f>
        <v>7</v>
      </c>
      <c r="G3050" s="5">
        <f t="shared" si="94"/>
        <v>7</v>
      </c>
      <c r="H3050">
        <f t="shared" si="95"/>
        <v>15</v>
      </c>
      <c r="I3050" t="str">
        <f>IFERROR(VLOOKUP(tblOrders[[#This Row],[item_id]],Raw_Menu!$A$2:$D$33,3,FALSE),"Unknown")</f>
        <v>American</v>
      </c>
    </row>
    <row r="3051" spans="1:9" x14ac:dyDescent="0.25">
      <c r="A3051">
        <v>3050</v>
      </c>
      <c r="B3051">
        <v>1347</v>
      </c>
      <c r="C3051" s="1">
        <v>44949</v>
      </c>
      <c r="D3051" s="2">
        <v>0.64790509259259255</v>
      </c>
      <c r="E3051">
        <v>101</v>
      </c>
      <c r="F3051" s="5">
        <f>IFERROR(VLOOKUP(E3051,Raw_Menu!$A$2:$D$33,4,FALSE),0)</f>
        <v>12.95</v>
      </c>
      <c r="G3051" s="5">
        <f t="shared" si="94"/>
        <v>12.95</v>
      </c>
      <c r="H3051">
        <f t="shared" si="95"/>
        <v>15</v>
      </c>
      <c r="I3051" t="str">
        <f>IFERROR(VLOOKUP(tblOrders[[#This Row],[item_id]],Raw_Menu!$A$2:$D$33,3,FALSE),"Unknown")</f>
        <v>American</v>
      </c>
    </row>
    <row r="3052" spans="1:9" x14ac:dyDescent="0.25">
      <c r="A3052">
        <v>3051</v>
      </c>
      <c r="B3052">
        <v>1347</v>
      </c>
      <c r="C3052" s="1">
        <v>44949</v>
      </c>
      <c r="D3052" s="2">
        <v>0.64790509259259255</v>
      </c>
      <c r="E3052">
        <v>125</v>
      </c>
      <c r="F3052" s="5">
        <f>IFERROR(VLOOKUP(E3052,Raw_Menu!$A$2:$D$33,4,FALSE),0)</f>
        <v>17.95</v>
      </c>
      <c r="G3052" s="5">
        <f t="shared" si="94"/>
        <v>17.95</v>
      </c>
      <c r="H3052">
        <f t="shared" si="95"/>
        <v>15</v>
      </c>
      <c r="I3052" t="str">
        <f>IFERROR(VLOOKUP(tblOrders[[#This Row],[item_id]],Raw_Menu!$A$2:$D$33,3,FALSE),"Unknown")</f>
        <v>Italian</v>
      </c>
    </row>
    <row r="3053" spans="1:9" x14ac:dyDescent="0.25">
      <c r="A3053">
        <v>3052</v>
      </c>
      <c r="B3053">
        <v>1347</v>
      </c>
      <c r="C3053" s="1">
        <v>44949</v>
      </c>
      <c r="D3053" s="2">
        <v>0.64790509259259255</v>
      </c>
      <c r="E3053">
        <v>109</v>
      </c>
      <c r="F3053" s="5">
        <f>IFERROR(VLOOKUP(E3053,Raw_Menu!$A$2:$D$33,4,FALSE),0)</f>
        <v>17.95</v>
      </c>
      <c r="G3053" s="5">
        <f t="shared" si="94"/>
        <v>17.95</v>
      </c>
      <c r="H3053">
        <f t="shared" si="95"/>
        <v>15</v>
      </c>
      <c r="I3053" t="str">
        <f>IFERROR(VLOOKUP(tblOrders[[#This Row],[item_id]],Raw_Menu!$A$2:$D$33,3,FALSE),"Unknown")</f>
        <v>Asian</v>
      </c>
    </row>
    <row r="3054" spans="1:9" x14ac:dyDescent="0.25">
      <c r="A3054">
        <v>3053</v>
      </c>
      <c r="B3054">
        <v>1348</v>
      </c>
      <c r="C3054" s="1">
        <v>44949</v>
      </c>
      <c r="D3054" s="2">
        <v>0.65973379629629625</v>
      </c>
      <c r="E3054">
        <v>106</v>
      </c>
      <c r="F3054" s="5">
        <f>IFERROR(VLOOKUP(E3054,Raw_Menu!$A$2:$D$33,4,FALSE),0)</f>
        <v>7</v>
      </c>
      <c r="G3054" s="5">
        <f t="shared" si="94"/>
        <v>7</v>
      </c>
      <c r="H3054">
        <f t="shared" si="95"/>
        <v>15</v>
      </c>
      <c r="I3054" t="str">
        <f>IFERROR(VLOOKUP(tblOrders[[#This Row],[item_id]],Raw_Menu!$A$2:$D$33,3,FALSE),"Unknown")</f>
        <v>American</v>
      </c>
    </row>
    <row r="3055" spans="1:9" x14ac:dyDescent="0.25">
      <c r="A3055">
        <v>3054</v>
      </c>
      <c r="B3055">
        <v>1349</v>
      </c>
      <c r="C3055" s="1">
        <v>44949</v>
      </c>
      <c r="D3055" s="2">
        <v>0.6688425925925926</v>
      </c>
      <c r="E3055">
        <v>122</v>
      </c>
      <c r="F3055" s="5">
        <f>IFERROR(VLOOKUP(E3055,Raw_Menu!$A$2:$D$33,4,FALSE),0)</f>
        <v>7</v>
      </c>
      <c r="G3055" s="5">
        <f t="shared" si="94"/>
        <v>7</v>
      </c>
      <c r="H3055">
        <f t="shared" si="95"/>
        <v>16</v>
      </c>
      <c r="I3055" t="str">
        <f>IFERROR(VLOOKUP(tblOrders[[#This Row],[item_id]],Raw_Menu!$A$2:$D$33,3,FALSE),"Unknown")</f>
        <v>Mexican</v>
      </c>
    </row>
    <row r="3056" spans="1:9" x14ac:dyDescent="0.25">
      <c r="A3056">
        <v>3055</v>
      </c>
      <c r="B3056">
        <v>1349</v>
      </c>
      <c r="C3056" s="1">
        <v>44949</v>
      </c>
      <c r="D3056" s="2">
        <v>0.6688425925925926</v>
      </c>
      <c r="E3056">
        <v>132</v>
      </c>
      <c r="F3056" s="5">
        <f>IFERROR(VLOOKUP(E3056,Raw_Menu!$A$2:$D$33,4,FALSE),0)</f>
        <v>16.95</v>
      </c>
      <c r="G3056" s="5">
        <f t="shared" si="94"/>
        <v>16.95</v>
      </c>
      <c r="H3056">
        <f t="shared" si="95"/>
        <v>16</v>
      </c>
      <c r="I3056" t="str">
        <f>IFERROR(VLOOKUP(tblOrders[[#This Row],[item_id]],Raw_Menu!$A$2:$D$33,3,FALSE),"Unknown")</f>
        <v>Italian</v>
      </c>
    </row>
    <row r="3057" spans="1:9" x14ac:dyDescent="0.25">
      <c r="A3057">
        <v>3056</v>
      </c>
      <c r="B3057">
        <v>1350</v>
      </c>
      <c r="C3057" s="1">
        <v>44949</v>
      </c>
      <c r="D3057" s="2">
        <v>0.67041666666666666</v>
      </c>
      <c r="E3057">
        <v>102</v>
      </c>
      <c r="F3057" s="5">
        <f>IFERROR(VLOOKUP(E3057,Raw_Menu!$A$2:$D$33,4,FALSE),0)</f>
        <v>13.95</v>
      </c>
      <c r="G3057" s="5">
        <f t="shared" si="94"/>
        <v>13.95</v>
      </c>
      <c r="H3057">
        <f t="shared" si="95"/>
        <v>16</v>
      </c>
      <c r="I3057" t="str">
        <f>IFERROR(VLOOKUP(tblOrders[[#This Row],[item_id]],Raw_Menu!$A$2:$D$33,3,FALSE),"Unknown")</f>
        <v>American</v>
      </c>
    </row>
    <row r="3058" spans="1:9" x14ac:dyDescent="0.25">
      <c r="A3058">
        <v>3057</v>
      </c>
      <c r="B3058">
        <v>1350</v>
      </c>
      <c r="C3058" s="1">
        <v>44949</v>
      </c>
      <c r="D3058" s="2">
        <v>0.67041666666666666</v>
      </c>
      <c r="E3058">
        <v>113</v>
      </c>
      <c r="F3058" s="5">
        <f>IFERROR(VLOOKUP(E3058,Raw_Menu!$A$2:$D$33,4,FALSE),0)</f>
        <v>5</v>
      </c>
      <c r="G3058" s="5">
        <f t="shared" si="94"/>
        <v>5</v>
      </c>
      <c r="H3058">
        <f t="shared" si="95"/>
        <v>16</v>
      </c>
      <c r="I3058" t="str">
        <f>IFERROR(VLOOKUP(tblOrders[[#This Row],[item_id]],Raw_Menu!$A$2:$D$33,3,FALSE),"Unknown")</f>
        <v>Asian</v>
      </c>
    </row>
    <row r="3059" spans="1:9" x14ac:dyDescent="0.25">
      <c r="A3059">
        <v>3058</v>
      </c>
      <c r="B3059">
        <v>1351</v>
      </c>
      <c r="C3059" s="1">
        <v>44949</v>
      </c>
      <c r="D3059" s="2">
        <v>0.67083333333333328</v>
      </c>
      <c r="E3059">
        <v>117</v>
      </c>
      <c r="F3059" s="5">
        <f>IFERROR(VLOOKUP(E3059,Raw_Menu!$A$2:$D$33,4,FALSE),0)</f>
        <v>12.95</v>
      </c>
      <c r="G3059" s="5">
        <f t="shared" si="94"/>
        <v>12.95</v>
      </c>
      <c r="H3059">
        <f t="shared" si="95"/>
        <v>16</v>
      </c>
      <c r="I3059" t="str">
        <f>IFERROR(VLOOKUP(tblOrders[[#This Row],[item_id]],Raw_Menu!$A$2:$D$33,3,FALSE),"Unknown")</f>
        <v>Mexican</v>
      </c>
    </row>
    <row r="3060" spans="1:9" x14ac:dyDescent="0.25">
      <c r="A3060">
        <v>3059</v>
      </c>
      <c r="B3060">
        <v>1351</v>
      </c>
      <c r="C3060" s="1">
        <v>44949</v>
      </c>
      <c r="D3060" s="2">
        <v>0.67083333333333328</v>
      </c>
      <c r="E3060">
        <v>111</v>
      </c>
      <c r="F3060" s="5">
        <f>IFERROR(VLOOKUP(E3060,Raw_Menu!$A$2:$D$33,4,FALSE),0)</f>
        <v>11.95</v>
      </c>
      <c r="G3060" s="5">
        <f t="shared" si="94"/>
        <v>11.95</v>
      </c>
      <c r="H3060">
        <f t="shared" si="95"/>
        <v>16</v>
      </c>
      <c r="I3060" t="str">
        <f>IFERROR(VLOOKUP(tblOrders[[#This Row],[item_id]],Raw_Menu!$A$2:$D$33,3,FALSE),"Unknown")</f>
        <v>Asian</v>
      </c>
    </row>
    <row r="3061" spans="1:9" x14ac:dyDescent="0.25">
      <c r="A3061">
        <v>3060</v>
      </c>
      <c r="B3061">
        <v>1352</v>
      </c>
      <c r="C3061" s="1">
        <v>44949</v>
      </c>
      <c r="D3061" s="2">
        <v>0.67524305555555553</v>
      </c>
      <c r="E3061">
        <v>129</v>
      </c>
      <c r="F3061" s="5">
        <f>IFERROR(VLOOKUP(E3061,Raw_Menu!$A$2:$D$33,4,FALSE),0)</f>
        <v>15.5</v>
      </c>
      <c r="G3061" s="5">
        <f t="shared" si="94"/>
        <v>15.5</v>
      </c>
      <c r="H3061">
        <f t="shared" si="95"/>
        <v>16</v>
      </c>
      <c r="I3061" t="str">
        <f>IFERROR(VLOOKUP(tblOrders[[#This Row],[item_id]],Raw_Menu!$A$2:$D$33,3,FALSE),"Unknown")</f>
        <v>Italian</v>
      </c>
    </row>
    <row r="3062" spans="1:9" x14ac:dyDescent="0.25">
      <c r="A3062">
        <v>3061</v>
      </c>
      <c r="B3062">
        <v>1352</v>
      </c>
      <c r="C3062" s="1">
        <v>44949</v>
      </c>
      <c r="D3062" s="2">
        <v>0.67524305555555553</v>
      </c>
      <c r="E3062">
        <v>113</v>
      </c>
      <c r="F3062" s="5">
        <f>IFERROR(VLOOKUP(E3062,Raw_Menu!$A$2:$D$33,4,FALSE),0)</f>
        <v>5</v>
      </c>
      <c r="G3062" s="5">
        <f t="shared" si="94"/>
        <v>5</v>
      </c>
      <c r="H3062">
        <f t="shared" si="95"/>
        <v>16</v>
      </c>
      <c r="I3062" t="str">
        <f>IFERROR(VLOOKUP(tblOrders[[#This Row],[item_id]],Raw_Menu!$A$2:$D$33,3,FALSE),"Unknown")</f>
        <v>Asian</v>
      </c>
    </row>
    <row r="3063" spans="1:9" x14ac:dyDescent="0.25">
      <c r="A3063">
        <v>3062</v>
      </c>
      <c r="B3063">
        <v>1352</v>
      </c>
      <c r="C3063" s="1">
        <v>44949</v>
      </c>
      <c r="D3063" s="2">
        <v>0.67524305555555553</v>
      </c>
      <c r="E3063">
        <v>131</v>
      </c>
      <c r="F3063" s="5">
        <f>IFERROR(VLOOKUP(E3063,Raw_Menu!$A$2:$D$33,4,FALSE),0)</f>
        <v>17.95</v>
      </c>
      <c r="G3063" s="5">
        <f t="shared" si="94"/>
        <v>17.95</v>
      </c>
      <c r="H3063">
        <f t="shared" si="95"/>
        <v>16</v>
      </c>
      <c r="I3063" t="str">
        <f>IFERROR(VLOOKUP(tblOrders[[#This Row],[item_id]],Raw_Menu!$A$2:$D$33,3,FALSE),"Unknown")</f>
        <v>Italian</v>
      </c>
    </row>
    <row r="3064" spans="1:9" x14ac:dyDescent="0.25">
      <c r="A3064">
        <v>3063</v>
      </c>
      <c r="B3064">
        <v>1353</v>
      </c>
      <c r="C3064" s="1">
        <v>44949</v>
      </c>
      <c r="D3064" s="2">
        <v>0.68155092592592592</v>
      </c>
      <c r="E3064">
        <v>101</v>
      </c>
      <c r="F3064" s="5">
        <f>IFERROR(VLOOKUP(E3064,Raw_Menu!$A$2:$D$33,4,FALSE),0)</f>
        <v>12.95</v>
      </c>
      <c r="G3064" s="5">
        <f t="shared" si="94"/>
        <v>12.95</v>
      </c>
      <c r="H3064">
        <f t="shared" si="95"/>
        <v>16</v>
      </c>
      <c r="I3064" t="str">
        <f>IFERROR(VLOOKUP(tblOrders[[#This Row],[item_id]],Raw_Menu!$A$2:$D$33,3,FALSE),"Unknown")</f>
        <v>American</v>
      </c>
    </row>
    <row r="3065" spans="1:9" x14ac:dyDescent="0.25">
      <c r="A3065">
        <v>3064</v>
      </c>
      <c r="B3065">
        <v>1353</v>
      </c>
      <c r="C3065" s="1">
        <v>44949</v>
      </c>
      <c r="D3065" s="2">
        <v>0.68155092592592592</v>
      </c>
      <c r="E3065">
        <v>108</v>
      </c>
      <c r="F3065" s="5">
        <f>IFERROR(VLOOKUP(E3065,Raw_Menu!$A$2:$D$33,4,FALSE),0)</f>
        <v>14.5</v>
      </c>
      <c r="G3065" s="5">
        <f t="shared" si="94"/>
        <v>14.5</v>
      </c>
      <c r="H3065">
        <f t="shared" si="95"/>
        <v>16</v>
      </c>
      <c r="I3065" t="str">
        <f>IFERROR(VLOOKUP(tblOrders[[#This Row],[item_id]],Raw_Menu!$A$2:$D$33,3,FALSE),"Unknown")</f>
        <v>Asian</v>
      </c>
    </row>
    <row r="3066" spans="1:9" x14ac:dyDescent="0.25">
      <c r="A3066">
        <v>3065</v>
      </c>
      <c r="B3066">
        <v>1354</v>
      </c>
      <c r="C3066" s="1">
        <v>44949</v>
      </c>
      <c r="D3066" s="2">
        <v>0.68218749999999995</v>
      </c>
      <c r="E3066">
        <v>129</v>
      </c>
      <c r="F3066" s="5">
        <f>IFERROR(VLOOKUP(E3066,Raw_Menu!$A$2:$D$33,4,FALSE),0)</f>
        <v>15.5</v>
      </c>
      <c r="G3066" s="5">
        <f t="shared" si="94"/>
        <v>15.5</v>
      </c>
      <c r="H3066">
        <f t="shared" si="95"/>
        <v>16</v>
      </c>
      <c r="I3066" t="str">
        <f>IFERROR(VLOOKUP(tblOrders[[#This Row],[item_id]],Raw_Menu!$A$2:$D$33,3,FALSE),"Unknown")</f>
        <v>Italian</v>
      </c>
    </row>
    <row r="3067" spans="1:9" x14ac:dyDescent="0.25">
      <c r="A3067">
        <v>3066</v>
      </c>
      <c r="B3067">
        <v>1355</v>
      </c>
      <c r="C3067" s="1">
        <v>44949</v>
      </c>
      <c r="D3067" s="2">
        <v>0.68778935185185186</v>
      </c>
      <c r="E3067">
        <v>109</v>
      </c>
      <c r="F3067" s="5">
        <f>IFERROR(VLOOKUP(E3067,Raw_Menu!$A$2:$D$33,4,FALSE),0)</f>
        <v>17.95</v>
      </c>
      <c r="G3067" s="5">
        <f t="shared" si="94"/>
        <v>17.95</v>
      </c>
      <c r="H3067">
        <f t="shared" si="95"/>
        <v>16</v>
      </c>
      <c r="I3067" t="str">
        <f>IFERROR(VLOOKUP(tblOrders[[#This Row],[item_id]],Raw_Menu!$A$2:$D$33,3,FALSE),"Unknown")</f>
        <v>Asian</v>
      </c>
    </row>
    <row r="3068" spans="1:9" x14ac:dyDescent="0.25">
      <c r="A3068">
        <v>3067</v>
      </c>
      <c r="B3068">
        <v>1355</v>
      </c>
      <c r="C3068" s="1">
        <v>44949</v>
      </c>
      <c r="D3068" s="2">
        <v>0.68778935185185186</v>
      </c>
      <c r="E3068">
        <v>113</v>
      </c>
      <c r="F3068" s="5">
        <f>IFERROR(VLOOKUP(E3068,Raw_Menu!$A$2:$D$33,4,FALSE),0)</f>
        <v>5</v>
      </c>
      <c r="G3068" s="5">
        <f t="shared" si="94"/>
        <v>5</v>
      </c>
      <c r="H3068">
        <f t="shared" si="95"/>
        <v>16</v>
      </c>
      <c r="I3068" t="str">
        <f>IFERROR(VLOOKUP(tblOrders[[#This Row],[item_id]],Raw_Menu!$A$2:$D$33,3,FALSE),"Unknown")</f>
        <v>Asian</v>
      </c>
    </row>
    <row r="3069" spans="1:9" x14ac:dyDescent="0.25">
      <c r="A3069">
        <v>3068</v>
      </c>
      <c r="B3069">
        <v>1356</v>
      </c>
      <c r="C3069" s="1">
        <v>44949</v>
      </c>
      <c r="D3069" s="2">
        <v>0.71597222222222223</v>
      </c>
      <c r="E3069">
        <v>120</v>
      </c>
      <c r="F3069" s="5">
        <f>IFERROR(VLOOKUP(E3069,Raw_Menu!$A$2:$D$33,4,FALSE),0)</f>
        <v>13.95</v>
      </c>
      <c r="G3069" s="5">
        <f t="shared" si="94"/>
        <v>13.95</v>
      </c>
      <c r="H3069">
        <f t="shared" si="95"/>
        <v>17</v>
      </c>
      <c r="I3069" t="str">
        <f>IFERROR(VLOOKUP(tblOrders[[#This Row],[item_id]],Raw_Menu!$A$2:$D$33,3,FALSE),"Unknown")</f>
        <v>Mexican</v>
      </c>
    </row>
    <row r="3070" spans="1:9" x14ac:dyDescent="0.25">
      <c r="A3070">
        <v>3069</v>
      </c>
      <c r="B3070">
        <v>1356</v>
      </c>
      <c r="C3070" s="1">
        <v>44949</v>
      </c>
      <c r="D3070" s="2">
        <v>0.71597222222222223</v>
      </c>
      <c r="E3070">
        <v>122</v>
      </c>
      <c r="F3070" s="5">
        <f>IFERROR(VLOOKUP(E3070,Raw_Menu!$A$2:$D$33,4,FALSE),0)</f>
        <v>7</v>
      </c>
      <c r="G3070" s="5">
        <f t="shared" si="94"/>
        <v>7</v>
      </c>
      <c r="H3070">
        <f t="shared" si="95"/>
        <v>17</v>
      </c>
      <c r="I3070" t="str">
        <f>IFERROR(VLOOKUP(tblOrders[[#This Row],[item_id]],Raw_Menu!$A$2:$D$33,3,FALSE),"Unknown")</f>
        <v>Mexican</v>
      </c>
    </row>
    <row r="3071" spans="1:9" x14ac:dyDescent="0.25">
      <c r="A3071">
        <v>3070</v>
      </c>
      <c r="B3071">
        <v>1357</v>
      </c>
      <c r="C3071" s="1">
        <v>44949</v>
      </c>
      <c r="D3071" s="2">
        <v>0.72081018518518514</v>
      </c>
      <c r="E3071">
        <v>107</v>
      </c>
      <c r="F3071" s="5">
        <f>IFERROR(VLOOKUP(E3071,Raw_Menu!$A$2:$D$33,4,FALSE),0)</f>
        <v>16.5</v>
      </c>
      <c r="G3071" s="5">
        <f t="shared" si="94"/>
        <v>16.5</v>
      </c>
      <c r="H3071">
        <f t="shared" si="95"/>
        <v>17</v>
      </c>
      <c r="I3071" t="str">
        <f>IFERROR(VLOOKUP(tblOrders[[#This Row],[item_id]],Raw_Menu!$A$2:$D$33,3,FALSE),"Unknown")</f>
        <v>Asian</v>
      </c>
    </row>
    <row r="3072" spans="1:9" x14ac:dyDescent="0.25">
      <c r="A3072">
        <v>3071</v>
      </c>
      <c r="B3072">
        <v>1357</v>
      </c>
      <c r="C3072" s="1">
        <v>44949</v>
      </c>
      <c r="D3072" s="2">
        <v>0.72081018518518514</v>
      </c>
      <c r="E3072">
        <v>122</v>
      </c>
      <c r="F3072" s="5">
        <f>IFERROR(VLOOKUP(E3072,Raw_Menu!$A$2:$D$33,4,FALSE),0)</f>
        <v>7</v>
      </c>
      <c r="G3072" s="5">
        <f t="shared" si="94"/>
        <v>7</v>
      </c>
      <c r="H3072">
        <f t="shared" si="95"/>
        <v>17</v>
      </c>
      <c r="I3072" t="str">
        <f>IFERROR(VLOOKUP(tblOrders[[#This Row],[item_id]],Raw_Menu!$A$2:$D$33,3,FALSE),"Unknown")</f>
        <v>Mexican</v>
      </c>
    </row>
    <row r="3073" spans="1:9" x14ac:dyDescent="0.25">
      <c r="A3073">
        <v>3072</v>
      </c>
      <c r="B3073">
        <v>1358</v>
      </c>
      <c r="C3073" s="1">
        <v>44949</v>
      </c>
      <c r="D3073" s="2">
        <v>0.72508101851851847</v>
      </c>
      <c r="E3073">
        <v>102</v>
      </c>
      <c r="F3073" s="5">
        <f>IFERROR(VLOOKUP(E3073,Raw_Menu!$A$2:$D$33,4,FALSE),0)</f>
        <v>13.95</v>
      </c>
      <c r="G3073" s="5">
        <f t="shared" si="94"/>
        <v>13.95</v>
      </c>
      <c r="H3073">
        <f t="shared" si="95"/>
        <v>17</v>
      </c>
      <c r="I3073" t="str">
        <f>IFERROR(VLOOKUP(tblOrders[[#This Row],[item_id]],Raw_Menu!$A$2:$D$33,3,FALSE),"Unknown")</f>
        <v>American</v>
      </c>
    </row>
    <row r="3074" spans="1:9" x14ac:dyDescent="0.25">
      <c r="A3074">
        <v>3073</v>
      </c>
      <c r="B3074">
        <v>1359</v>
      </c>
      <c r="C3074" s="1">
        <v>44949</v>
      </c>
      <c r="D3074" s="2">
        <v>0.73019675925925931</v>
      </c>
      <c r="E3074">
        <v>118</v>
      </c>
      <c r="F3074" s="5">
        <f>IFERROR(VLOOKUP(E3074,Raw_Menu!$A$2:$D$33,4,FALSE),0)</f>
        <v>14.95</v>
      </c>
      <c r="G3074" s="5">
        <f t="shared" ref="G3074:G3137" si="96">VALUE(F3074)</f>
        <v>14.95</v>
      </c>
      <c r="H3074">
        <f t="shared" ref="H3074:H3137" si="97">HOUR(D3074)</f>
        <v>17</v>
      </c>
      <c r="I3074" t="str">
        <f>IFERROR(VLOOKUP(tblOrders[[#This Row],[item_id]],Raw_Menu!$A$2:$D$33,3,FALSE),"Unknown")</f>
        <v>Mexican</v>
      </c>
    </row>
    <row r="3075" spans="1:9" x14ac:dyDescent="0.25">
      <c r="A3075">
        <v>3074</v>
      </c>
      <c r="B3075">
        <v>1360</v>
      </c>
      <c r="C3075" s="1">
        <v>44949</v>
      </c>
      <c r="D3075" s="2">
        <v>0.73163194444444446</v>
      </c>
      <c r="E3075">
        <v>105</v>
      </c>
      <c r="F3075" s="5">
        <f>IFERROR(VLOOKUP(E3075,Raw_Menu!$A$2:$D$33,4,FALSE),0)</f>
        <v>7</v>
      </c>
      <c r="G3075" s="5">
        <f t="shared" si="96"/>
        <v>7</v>
      </c>
      <c r="H3075">
        <f t="shared" si="97"/>
        <v>17</v>
      </c>
      <c r="I3075" t="str">
        <f>IFERROR(VLOOKUP(tblOrders[[#This Row],[item_id]],Raw_Menu!$A$2:$D$33,3,FALSE),"Unknown")</f>
        <v>American</v>
      </c>
    </row>
    <row r="3076" spans="1:9" x14ac:dyDescent="0.25">
      <c r="A3076">
        <v>3075</v>
      </c>
      <c r="B3076">
        <v>1361</v>
      </c>
      <c r="C3076" s="1">
        <v>44949</v>
      </c>
      <c r="D3076" s="2">
        <v>0.74063657407407413</v>
      </c>
      <c r="E3076">
        <v>113</v>
      </c>
      <c r="F3076" s="5">
        <f>IFERROR(VLOOKUP(E3076,Raw_Menu!$A$2:$D$33,4,FALSE),0)</f>
        <v>5</v>
      </c>
      <c r="G3076" s="5">
        <f t="shared" si="96"/>
        <v>5</v>
      </c>
      <c r="H3076">
        <f t="shared" si="97"/>
        <v>17</v>
      </c>
      <c r="I3076" t="str">
        <f>IFERROR(VLOOKUP(tblOrders[[#This Row],[item_id]],Raw_Menu!$A$2:$D$33,3,FALSE),"Unknown")</f>
        <v>Asian</v>
      </c>
    </row>
    <row r="3077" spans="1:9" x14ac:dyDescent="0.25">
      <c r="A3077">
        <v>3076</v>
      </c>
      <c r="B3077">
        <v>1361</v>
      </c>
      <c r="C3077" s="1">
        <v>44949</v>
      </c>
      <c r="D3077" s="2">
        <v>0.74063657407407413</v>
      </c>
      <c r="E3077">
        <v>131</v>
      </c>
      <c r="F3077" s="5">
        <f>IFERROR(VLOOKUP(E3077,Raw_Menu!$A$2:$D$33,4,FALSE),0)</f>
        <v>17.95</v>
      </c>
      <c r="G3077" s="5">
        <f t="shared" si="96"/>
        <v>17.95</v>
      </c>
      <c r="H3077">
        <f t="shared" si="97"/>
        <v>17</v>
      </c>
      <c r="I3077" t="str">
        <f>IFERROR(VLOOKUP(tblOrders[[#This Row],[item_id]],Raw_Menu!$A$2:$D$33,3,FALSE),"Unknown")</f>
        <v>Italian</v>
      </c>
    </row>
    <row r="3078" spans="1:9" x14ac:dyDescent="0.25">
      <c r="A3078">
        <v>3077</v>
      </c>
      <c r="B3078">
        <v>1362</v>
      </c>
      <c r="C3078" s="1">
        <v>44949</v>
      </c>
      <c r="D3078" s="2">
        <v>0.74077546296296293</v>
      </c>
      <c r="E3078">
        <v>101</v>
      </c>
      <c r="F3078" s="5">
        <f>IFERROR(VLOOKUP(E3078,Raw_Menu!$A$2:$D$33,4,FALSE),0)</f>
        <v>12.95</v>
      </c>
      <c r="G3078" s="5">
        <f t="shared" si="96"/>
        <v>12.95</v>
      </c>
      <c r="H3078">
        <f t="shared" si="97"/>
        <v>17</v>
      </c>
      <c r="I3078" t="str">
        <f>IFERROR(VLOOKUP(tblOrders[[#This Row],[item_id]],Raw_Menu!$A$2:$D$33,3,FALSE),"Unknown")</f>
        <v>American</v>
      </c>
    </row>
    <row r="3079" spans="1:9" x14ac:dyDescent="0.25">
      <c r="A3079">
        <v>3078</v>
      </c>
      <c r="B3079">
        <v>1362</v>
      </c>
      <c r="C3079" s="1">
        <v>44949</v>
      </c>
      <c r="D3079" s="2">
        <v>0.74077546296296293</v>
      </c>
      <c r="E3079">
        <v>117</v>
      </c>
      <c r="F3079" s="5">
        <f>IFERROR(VLOOKUP(E3079,Raw_Menu!$A$2:$D$33,4,FALSE),0)</f>
        <v>12.95</v>
      </c>
      <c r="G3079" s="5">
        <f t="shared" si="96"/>
        <v>12.95</v>
      </c>
      <c r="H3079">
        <f t="shared" si="97"/>
        <v>17</v>
      </c>
      <c r="I3079" t="str">
        <f>IFERROR(VLOOKUP(tblOrders[[#This Row],[item_id]],Raw_Menu!$A$2:$D$33,3,FALSE),"Unknown")</f>
        <v>Mexican</v>
      </c>
    </row>
    <row r="3080" spans="1:9" x14ac:dyDescent="0.25">
      <c r="A3080">
        <v>3079</v>
      </c>
      <c r="B3080">
        <v>1363</v>
      </c>
      <c r="C3080" s="1">
        <v>44949</v>
      </c>
      <c r="D3080" s="2">
        <v>0.74079861111111112</v>
      </c>
      <c r="E3080">
        <v>127</v>
      </c>
      <c r="F3080" s="5">
        <f>IFERROR(VLOOKUP(E3080,Raw_Menu!$A$2:$D$33,4,FALSE),0)</f>
        <v>17.95</v>
      </c>
      <c r="G3080" s="5">
        <f t="shared" si="96"/>
        <v>17.95</v>
      </c>
      <c r="H3080">
        <f t="shared" si="97"/>
        <v>17</v>
      </c>
      <c r="I3080" t="str">
        <f>IFERROR(VLOOKUP(tblOrders[[#This Row],[item_id]],Raw_Menu!$A$2:$D$33,3,FALSE),"Unknown")</f>
        <v>Italian</v>
      </c>
    </row>
    <row r="3081" spans="1:9" x14ac:dyDescent="0.25">
      <c r="A3081">
        <v>3080</v>
      </c>
      <c r="B3081">
        <v>1363</v>
      </c>
      <c r="C3081" s="1">
        <v>44949</v>
      </c>
      <c r="D3081" s="2">
        <v>0.74079861111111112</v>
      </c>
      <c r="E3081">
        <v>112</v>
      </c>
      <c r="F3081" s="5">
        <f>IFERROR(VLOOKUP(E3081,Raw_Menu!$A$2:$D$33,4,FALSE),0)</f>
        <v>14.95</v>
      </c>
      <c r="G3081" s="5">
        <f t="shared" si="96"/>
        <v>14.95</v>
      </c>
      <c r="H3081">
        <f t="shared" si="97"/>
        <v>17</v>
      </c>
      <c r="I3081" t="str">
        <f>IFERROR(VLOOKUP(tblOrders[[#This Row],[item_id]],Raw_Menu!$A$2:$D$33,3,FALSE),"Unknown")</f>
        <v>Asian</v>
      </c>
    </row>
    <row r="3082" spans="1:9" x14ac:dyDescent="0.25">
      <c r="A3082">
        <v>3081</v>
      </c>
      <c r="B3082">
        <v>1363</v>
      </c>
      <c r="C3082" s="1">
        <v>44949</v>
      </c>
      <c r="D3082" s="2">
        <v>0.74079861111111112</v>
      </c>
      <c r="E3082">
        <v>105</v>
      </c>
      <c r="F3082" s="5">
        <f>IFERROR(VLOOKUP(E3082,Raw_Menu!$A$2:$D$33,4,FALSE),0)</f>
        <v>7</v>
      </c>
      <c r="G3082" s="5">
        <f t="shared" si="96"/>
        <v>7</v>
      </c>
      <c r="H3082">
        <f t="shared" si="97"/>
        <v>17</v>
      </c>
      <c r="I3082" t="str">
        <f>IFERROR(VLOOKUP(tblOrders[[#This Row],[item_id]],Raw_Menu!$A$2:$D$33,3,FALSE),"Unknown")</f>
        <v>American</v>
      </c>
    </row>
    <row r="3083" spans="1:9" x14ac:dyDescent="0.25">
      <c r="A3083">
        <v>3082</v>
      </c>
      <c r="B3083">
        <v>1363</v>
      </c>
      <c r="C3083" s="1">
        <v>44949</v>
      </c>
      <c r="D3083" s="2">
        <v>0.74079861111111112</v>
      </c>
      <c r="E3083">
        <v>132</v>
      </c>
      <c r="F3083" s="5">
        <f>IFERROR(VLOOKUP(E3083,Raw_Menu!$A$2:$D$33,4,FALSE),0)</f>
        <v>16.95</v>
      </c>
      <c r="G3083" s="5">
        <f t="shared" si="96"/>
        <v>16.95</v>
      </c>
      <c r="H3083">
        <f t="shared" si="97"/>
        <v>17</v>
      </c>
      <c r="I3083" t="str">
        <f>IFERROR(VLOOKUP(tblOrders[[#This Row],[item_id]],Raw_Menu!$A$2:$D$33,3,FALSE),"Unknown")</f>
        <v>Italian</v>
      </c>
    </row>
    <row r="3084" spans="1:9" x14ac:dyDescent="0.25">
      <c r="A3084">
        <v>3083</v>
      </c>
      <c r="B3084">
        <v>1364</v>
      </c>
      <c r="C3084" s="1">
        <v>44949</v>
      </c>
      <c r="D3084" s="2">
        <v>0.74354166666666666</v>
      </c>
      <c r="E3084">
        <v>101</v>
      </c>
      <c r="F3084" s="5">
        <f>IFERROR(VLOOKUP(E3084,Raw_Menu!$A$2:$D$33,4,FALSE),0)</f>
        <v>12.95</v>
      </c>
      <c r="G3084" s="5">
        <f t="shared" si="96"/>
        <v>12.95</v>
      </c>
      <c r="H3084">
        <f t="shared" si="97"/>
        <v>17</v>
      </c>
      <c r="I3084" t="str">
        <f>IFERROR(VLOOKUP(tblOrders[[#This Row],[item_id]],Raw_Menu!$A$2:$D$33,3,FALSE),"Unknown")</f>
        <v>American</v>
      </c>
    </row>
    <row r="3085" spans="1:9" x14ac:dyDescent="0.25">
      <c r="A3085">
        <v>3084</v>
      </c>
      <c r="B3085">
        <v>1364</v>
      </c>
      <c r="C3085" s="1">
        <v>44949</v>
      </c>
      <c r="D3085" s="2">
        <v>0.74354166666666666</v>
      </c>
      <c r="E3085">
        <v>107</v>
      </c>
      <c r="F3085" s="5">
        <f>IFERROR(VLOOKUP(E3085,Raw_Menu!$A$2:$D$33,4,FALSE),0)</f>
        <v>16.5</v>
      </c>
      <c r="G3085" s="5">
        <f t="shared" si="96"/>
        <v>16.5</v>
      </c>
      <c r="H3085">
        <f t="shared" si="97"/>
        <v>17</v>
      </c>
      <c r="I3085" t="str">
        <f>IFERROR(VLOOKUP(tblOrders[[#This Row],[item_id]],Raw_Menu!$A$2:$D$33,3,FALSE),"Unknown")</f>
        <v>Asian</v>
      </c>
    </row>
    <row r="3086" spans="1:9" x14ac:dyDescent="0.25">
      <c r="A3086">
        <v>3085</v>
      </c>
      <c r="B3086">
        <v>1364</v>
      </c>
      <c r="C3086" s="1">
        <v>44949</v>
      </c>
      <c r="D3086" s="2">
        <v>0.74354166666666666</v>
      </c>
      <c r="E3086">
        <v>110</v>
      </c>
      <c r="F3086" s="5">
        <f>IFERROR(VLOOKUP(E3086,Raw_Menu!$A$2:$D$33,4,FALSE),0)</f>
        <v>17.95</v>
      </c>
      <c r="G3086" s="5">
        <f t="shared" si="96"/>
        <v>17.95</v>
      </c>
      <c r="H3086">
        <f t="shared" si="97"/>
        <v>17</v>
      </c>
      <c r="I3086" t="str">
        <f>IFERROR(VLOOKUP(tblOrders[[#This Row],[item_id]],Raw_Menu!$A$2:$D$33,3,FALSE),"Unknown")</f>
        <v>Asian</v>
      </c>
    </row>
    <row r="3087" spans="1:9" x14ac:dyDescent="0.25">
      <c r="A3087">
        <v>3086</v>
      </c>
      <c r="B3087">
        <v>1365</v>
      </c>
      <c r="C3087" s="1">
        <v>44949</v>
      </c>
      <c r="D3087" s="2">
        <v>0.74637731481481484</v>
      </c>
      <c r="E3087">
        <v>105</v>
      </c>
      <c r="F3087" s="5">
        <f>IFERROR(VLOOKUP(E3087,Raw_Menu!$A$2:$D$33,4,FALSE),0)</f>
        <v>7</v>
      </c>
      <c r="G3087" s="5">
        <f t="shared" si="96"/>
        <v>7</v>
      </c>
      <c r="H3087">
        <f t="shared" si="97"/>
        <v>17</v>
      </c>
      <c r="I3087" t="str">
        <f>IFERROR(VLOOKUP(tblOrders[[#This Row],[item_id]],Raw_Menu!$A$2:$D$33,3,FALSE),"Unknown")</f>
        <v>American</v>
      </c>
    </row>
    <row r="3088" spans="1:9" x14ac:dyDescent="0.25">
      <c r="A3088">
        <v>3087</v>
      </c>
      <c r="B3088">
        <v>1366</v>
      </c>
      <c r="C3088" s="1">
        <v>44949</v>
      </c>
      <c r="D3088" s="2">
        <v>0.75542824074074078</v>
      </c>
      <c r="E3088">
        <v>113</v>
      </c>
      <c r="F3088" s="5">
        <f>IFERROR(VLOOKUP(E3088,Raw_Menu!$A$2:$D$33,4,FALSE),0)</f>
        <v>5</v>
      </c>
      <c r="G3088" s="5">
        <f t="shared" si="96"/>
        <v>5</v>
      </c>
      <c r="H3088">
        <f t="shared" si="97"/>
        <v>18</v>
      </c>
      <c r="I3088" t="str">
        <f>IFERROR(VLOOKUP(tblOrders[[#This Row],[item_id]],Raw_Menu!$A$2:$D$33,3,FALSE),"Unknown")</f>
        <v>Asian</v>
      </c>
    </row>
    <row r="3089" spans="1:9" x14ac:dyDescent="0.25">
      <c r="A3089">
        <v>3088</v>
      </c>
      <c r="B3089">
        <v>1366</v>
      </c>
      <c r="C3089" s="1">
        <v>44949</v>
      </c>
      <c r="D3089" s="2">
        <v>0.75542824074074078</v>
      </c>
      <c r="E3089">
        <v>119</v>
      </c>
      <c r="F3089" s="5">
        <f>IFERROR(VLOOKUP(E3089,Raw_Menu!$A$2:$D$33,4,FALSE),0)</f>
        <v>11.95</v>
      </c>
      <c r="G3089" s="5">
        <f t="shared" si="96"/>
        <v>11.95</v>
      </c>
      <c r="H3089">
        <f t="shared" si="97"/>
        <v>18</v>
      </c>
      <c r="I3089" t="str">
        <f>IFERROR(VLOOKUP(tblOrders[[#This Row],[item_id]],Raw_Menu!$A$2:$D$33,3,FALSE),"Unknown")</f>
        <v>Mexican</v>
      </c>
    </row>
    <row r="3090" spans="1:9" x14ac:dyDescent="0.25">
      <c r="A3090">
        <v>3089</v>
      </c>
      <c r="B3090">
        <v>1367</v>
      </c>
      <c r="C3090" s="1">
        <v>44949</v>
      </c>
      <c r="D3090" s="2">
        <v>0.75650462962962961</v>
      </c>
      <c r="E3090">
        <v>111</v>
      </c>
      <c r="F3090" s="5">
        <f>IFERROR(VLOOKUP(E3090,Raw_Menu!$A$2:$D$33,4,FALSE),0)</f>
        <v>11.95</v>
      </c>
      <c r="G3090" s="5">
        <f t="shared" si="96"/>
        <v>11.95</v>
      </c>
      <c r="H3090">
        <f t="shared" si="97"/>
        <v>18</v>
      </c>
      <c r="I3090" t="str">
        <f>IFERROR(VLOOKUP(tblOrders[[#This Row],[item_id]],Raw_Menu!$A$2:$D$33,3,FALSE),"Unknown")</f>
        <v>Asian</v>
      </c>
    </row>
    <row r="3091" spans="1:9" x14ac:dyDescent="0.25">
      <c r="A3091">
        <v>3090</v>
      </c>
      <c r="B3091">
        <v>1367</v>
      </c>
      <c r="C3091" s="1">
        <v>44949</v>
      </c>
      <c r="D3091" s="2">
        <v>0.75650462962962961</v>
      </c>
      <c r="E3091">
        <v>118</v>
      </c>
      <c r="F3091" s="5">
        <f>IFERROR(VLOOKUP(E3091,Raw_Menu!$A$2:$D$33,4,FALSE),0)</f>
        <v>14.95</v>
      </c>
      <c r="G3091" s="5">
        <f t="shared" si="96"/>
        <v>14.95</v>
      </c>
      <c r="H3091">
        <f t="shared" si="97"/>
        <v>18</v>
      </c>
      <c r="I3091" t="str">
        <f>IFERROR(VLOOKUP(tblOrders[[#This Row],[item_id]],Raw_Menu!$A$2:$D$33,3,FALSE),"Unknown")</f>
        <v>Mexican</v>
      </c>
    </row>
    <row r="3092" spans="1:9" x14ac:dyDescent="0.25">
      <c r="A3092">
        <v>3091</v>
      </c>
      <c r="B3092">
        <v>1367</v>
      </c>
      <c r="C3092" s="1">
        <v>44949</v>
      </c>
      <c r="D3092" s="2">
        <v>0.75650462962962961</v>
      </c>
      <c r="E3092">
        <v>118</v>
      </c>
      <c r="F3092" s="5">
        <f>IFERROR(VLOOKUP(E3092,Raw_Menu!$A$2:$D$33,4,FALSE),0)</f>
        <v>14.95</v>
      </c>
      <c r="G3092" s="5">
        <f t="shared" si="96"/>
        <v>14.95</v>
      </c>
      <c r="H3092">
        <f t="shared" si="97"/>
        <v>18</v>
      </c>
      <c r="I3092" t="str">
        <f>IFERROR(VLOOKUP(tblOrders[[#This Row],[item_id]],Raw_Menu!$A$2:$D$33,3,FALSE),"Unknown")</f>
        <v>Mexican</v>
      </c>
    </row>
    <row r="3093" spans="1:9" x14ac:dyDescent="0.25">
      <c r="A3093">
        <v>3092</v>
      </c>
      <c r="B3093">
        <v>1367</v>
      </c>
      <c r="C3093" s="1">
        <v>44949</v>
      </c>
      <c r="D3093" s="2">
        <v>0.75650462962962961</v>
      </c>
      <c r="E3093">
        <v>120</v>
      </c>
      <c r="F3093" s="5">
        <f>IFERROR(VLOOKUP(E3093,Raw_Menu!$A$2:$D$33,4,FALSE),0)</f>
        <v>13.95</v>
      </c>
      <c r="G3093" s="5">
        <f t="shared" si="96"/>
        <v>13.95</v>
      </c>
      <c r="H3093">
        <f t="shared" si="97"/>
        <v>18</v>
      </c>
      <c r="I3093" t="str">
        <f>IFERROR(VLOOKUP(tblOrders[[#This Row],[item_id]],Raw_Menu!$A$2:$D$33,3,FALSE),"Unknown")</f>
        <v>Mexican</v>
      </c>
    </row>
    <row r="3094" spans="1:9" x14ac:dyDescent="0.25">
      <c r="A3094">
        <v>3093</v>
      </c>
      <c r="B3094">
        <v>1368</v>
      </c>
      <c r="C3094" s="1">
        <v>44949</v>
      </c>
      <c r="D3094" s="2">
        <v>0.76528935185185187</v>
      </c>
      <c r="E3094">
        <v>101</v>
      </c>
      <c r="F3094" s="5">
        <f>IFERROR(VLOOKUP(E3094,Raw_Menu!$A$2:$D$33,4,FALSE),0)</f>
        <v>12.95</v>
      </c>
      <c r="G3094" s="5">
        <f t="shared" si="96"/>
        <v>12.95</v>
      </c>
      <c r="H3094">
        <f t="shared" si="97"/>
        <v>18</v>
      </c>
      <c r="I3094" t="str">
        <f>IFERROR(VLOOKUP(tblOrders[[#This Row],[item_id]],Raw_Menu!$A$2:$D$33,3,FALSE),"Unknown")</f>
        <v>American</v>
      </c>
    </row>
    <row r="3095" spans="1:9" x14ac:dyDescent="0.25">
      <c r="A3095">
        <v>3094</v>
      </c>
      <c r="B3095">
        <v>1368</v>
      </c>
      <c r="C3095" s="1">
        <v>44949</v>
      </c>
      <c r="D3095" s="2">
        <v>0.76528935185185187</v>
      </c>
      <c r="E3095">
        <v>106</v>
      </c>
      <c r="F3095" s="5">
        <f>IFERROR(VLOOKUP(E3095,Raw_Menu!$A$2:$D$33,4,FALSE),0)</f>
        <v>7</v>
      </c>
      <c r="G3095" s="5">
        <f t="shared" si="96"/>
        <v>7</v>
      </c>
      <c r="H3095">
        <f t="shared" si="97"/>
        <v>18</v>
      </c>
      <c r="I3095" t="str">
        <f>IFERROR(VLOOKUP(tblOrders[[#This Row],[item_id]],Raw_Menu!$A$2:$D$33,3,FALSE),"Unknown")</f>
        <v>American</v>
      </c>
    </row>
    <row r="3096" spans="1:9" x14ac:dyDescent="0.25">
      <c r="A3096">
        <v>3095</v>
      </c>
      <c r="B3096">
        <v>1369</v>
      </c>
      <c r="C3096" s="1">
        <v>44949</v>
      </c>
      <c r="D3096" s="2">
        <v>0.7722106481481481</v>
      </c>
      <c r="E3096">
        <v>124</v>
      </c>
      <c r="F3096" s="5">
        <f>IFERROR(VLOOKUP(E3096,Raw_Menu!$A$2:$D$33,4,FALSE),0)</f>
        <v>14.5</v>
      </c>
      <c r="G3096" s="5">
        <f t="shared" si="96"/>
        <v>14.5</v>
      </c>
      <c r="H3096">
        <f t="shared" si="97"/>
        <v>18</v>
      </c>
      <c r="I3096" t="str">
        <f>IFERROR(VLOOKUP(tblOrders[[#This Row],[item_id]],Raw_Menu!$A$2:$D$33,3,FALSE),"Unknown")</f>
        <v>Italian</v>
      </c>
    </row>
    <row r="3097" spans="1:9" x14ac:dyDescent="0.25">
      <c r="A3097">
        <v>3096</v>
      </c>
      <c r="B3097">
        <v>1369</v>
      </c>
      <c r="C3097" s="1">
        <v>44949</v>
      </c>
      <c r="D3097" s="2">
        <v>0.7722106481481481</v>
      </c>
      <c r="E3097">
        <v>125</v>
      </c>
      <c r="F3097" s="5">
        <f>IFERROR(VLOOKUP(E3097,Raw_Menu!$A$2:$D$33,4,FALSE),0)</f>
        <v>17.95</v>
      </c>
      <c r="G3097" s="5">
        <f t="shared" si="96"/>
        <v>17.95</v>
      </c>
      <c r="H3097">
        <f t="shared" si="97"/>
        <v>18</v>
      </c>
      <c r="I3097" t="str">
        <f>IFERROR(VLOOKUP(tblOrders[[#This Row],[item_id]],Raw_Menu!$A$2:$D$33,3,FALSE),"Unknown")</f>
        <v>Italian</v>
      </c>
    </row>
    <row r="3098" spans="1:9" x14ac:dyDescent="0.25">
      <c r="A3098">
        <v>3097</v>
      </c>
      <c r="B3098">
        <v>1370</v>
      </c>
      <c r="C3098" s="1">
        <v>44949</v>
      </c>
      <c r="D3098" s="2">
        <v>0.78190972222222221</v>
      </c>
      <c r="E3098">
        <v>111</v>
      </c>
      <c r="F3098" s="5">
        <f>IFERROR(VLOOKUP(E3098,Raw_Menu!$A$2:$D$33,4,FALSE),0)</f>
        <v>11.95</v>
      </c>
      <c r="G3098" s="5">
        <f t="shared" si="96"/>
        <v>11.95</v>
      </c>
      <c r="H3098">
        <f t="shared" si="97"/>
        <v>18</v>
      </c>
      <c r="I3098" t="str">
        <f>IFERROR(VLOOKUP(tblOrders[[#This Row],[item_id]],Raw_Menu!$A$2:$D$33,3,FALSE),"Unknown")</f>
        <v>Asian</v>
      </c>
    </row>
    <row r="3099" spans="1:9" x14ac:dyDescent="0.25">
      <c r="A3099">
        <v>3098</v>
      </c>
      <c r="B3099">
        <v>1370</v>
      </c>
      <c r="C3099" s="1">
        <v>44949</v>
      </c>
      <c r="D3099" s="2">
        <v>0.78190972222222221</v>
      </c>
      <c r="E3099">
        <v>111</v>
      </c>
      <c r="F3099" s="5">
        <f>IFERROR(VLOOKUP(E3099,Raw_Menu!$A$2:$D$33,4,FALSE),0)</f>
        <v>11.95</v>
      </c>
      <c r="G3099" s="5">
        <f t="shared" si="96"/>
        <v>11.95</v>
      </c>
      <c r="H3099">
        <f t="shared" si="97"/>
        <v>18</v>
      </c>
      <c r="I3099" t="str">
        <f>IFERROR(VLOOKUP(tblOrders[[#This Row],[item_id]],Raw_Menu!$A$2:$D$33,3,FALSE),"Unknown")</f>
        <v>Asian</v>
      </c>
    </row>
    <row r="3100" spans="1:9" x14ac:dyDescent="0.25">
      <c r="A3100">
        <v>3099</v>
      </c>
      <c r="B3100">
        <v>1371</v>
      </c>
      <c r="C3100" s="1">
        <v>44949</v>
      </c>
      <c r="D3100" s="2">
        <v>0.78749999999999998</v>
      </c>
      <c r="E3100">
        <v>101</v>
      </c>
      <c r="F3100" s="5">
        <f>IFERROR(VLOOKUP(E3100,Raw_Menu!$A$2:$D$33,4,FALSE),0)</f>
        <v>12.95</v>
      </c>
      <c r="G3100" s="5">
        <f t="shared" si="96"/>
        <v>12.95</v>
      </c>
      <c r="H3100">
        <f t="shared" si="97"/>
        <v>18</v>
      </c>
      <c r="I3100" t="str">
        <f>IFERROR(VLOOKUP(tblOrders[[#This Row],[item_id]],Raw_Menu!$A$2:$D$33,3,FALSE),"Unknown")</f>
        <v>American</v>
      </c>
    </row>
    <row r="3101" spans="1:9" x14ac:dyDescent="0.25">
      <c r="A3101">
        <v>3100</v>
      </c>
      <c r="B3101">
        <v>1372</v>
      </c>
      <c r="C3101" s="1">
        <v>44949</v>
      </c>
      <c r="D3101" s="2">
        <v>0.78969907407407403</v>
      </c>
      <c r="E3101">
        <v>107</v>
      </c>
      <c r="F3101" s="5">
        <f>IFERROR(VLOOKUP(E3101,Raw_Menu!$A$2:$D$33,4,FALSE),0)</f>
        <v>16.5</v>
      </c>
      <c r="G3101" s="5">
        <f t="shared" si="96"/>
        <v>16.5</v>
      </c>
      <c r="H3101">
        <f t="shared" si="97"/>
        <v>18</v>
      </c>
      <c r="I3101" t="str">
        <f>IFERROR(VLOOKUP(tblOrders[[#This Row],[item_id]],Raw_Menu!$A$2:$D$33,3,FALSE),"Unknown")</f>
        <v>Asian</v>
      </c>
    </row>
    <row r="3102" spans="1:9" x14ac:dyDescent="0.25">
      <c r="A3102">
        <v>3101</v>
      </c>
      <c r="B3102">
        <v>1372</v>
      </c>
      <c r="C3102" s="1">
        <v>44949</v>
      </c>
      <c r="D3102" s="2">
        <v>0.78969907407407403</v>
      </c>
      <c r="E3102">
        <v>110</v>
      </c>
      <c r="F3102" s="5">
        <f>IFERROR(VLOOKUP(E3102,Raw_Menu!$A$2:$D$33,4,FALSE),0)</f>
        <v>17.95</v>
      </c>
      <c r="G3102" s="5">
        <f t="shared" si="96"/>
        <v>17.95</v>
      </c>
      <c r="H3102">
        <f t="shared" si="97"/>
        <v>18</v>
      </c>
      <c r="I3102" t="str">
        <f>IFERROR(VLOOKUP(tblOrders[[#This Row],[item_id]],Raw_Menu!$A$2:$D$33,3,FALSE),"Unknown")</f>
        <v>Asian</v>
      </c>
    </row>
    <row r="3103" spans="1:9" x14ac:dyDescent="0.25">
      <c r="A3103">
        <v>3102</v>
      </c>
      <c r="B3103">
        <v>1373</v>
      </c>
      <c r="C3103" s="1">
        <v>44949</v>
      </c>
      <c r="D3103" s="2">
        <v>0.79201388888888891</v>
      </c>
      <c r="E3103">
        <v>113</v>
      </c>
      <c r="F3103" s="5">
        <f>IFERROR(VLOOKUP(E3103,Raw_Menu!$A$2:$D$33,4,FALSE),0)</f>
        <v>5</v>
      </c>
      <c r="G3103" s="5">
        <f t="shared" si="96"/>
        <v>5</v>
      </c>
      <c r="H3103">
        <f t="shared" si="97"/>
        <v>19</v>
      </c>
      <c r="I3103" t="str">
        <f>IFERROR(VLOOKUP(tblOrders[[#This Row],[item_id]],Raw_Menu!$A$2:$D$33,3,FALSE),"Unknown")</f>
        <v>Asian</v>
      </c>
    </row>
    <row r="3104" spans="1:9" x14ac:dyDescent="0.25">
      <c r="A3104">
        <v>3103</v>
      </c>
      <c r="B3104">
        <v>1373</v>
      </c>
      <c r="C3104" s="1">
        <v>44949</v>
      </c>
      <c r="D3104" s="2">
        <v>0.79201388888888891</v>
      </c>
      <c r="E3104">
        <v>122</v>
      </c>
      <c r="F3104" s="5">
        <f>IFERROR(VLOOKUP(E3104,Raw_Menu!$A$2:$D$33,4,FALSE),0)</f>
        <v>7</v>
      </c>
      <c r="G3104" s="5">
        <f t="shared" si="96"/>
        <v>7</v>
      </c>
      <c r="H3104">
        <f t="shared" si="97"/>
        <v>19</v>
      </c>
      <c r="I3104" t="str">
        <f>IFERROR(VLOOKUP(tblOrders[[#This Row],[item_id]],Raw_Menu!$A$2:$D$33,3,FALSE),"Unknown")</f>
        <v>Mexican</v>
      </c>
    </row>
    <row r="3105" spans="1:9" x14ac:dyDescent="0.25">
      <c r="A3105">
        <v>3104</v>
      </c>
      <c r="B3105">
        <v>1374</v>
      </c>
      <c r="C3105" s="1">
        <v>44949</v>
      </c>
      <c r="D3105" s="2">
        <v>0.79648148148148146</v>
      </c>
      <c r="E3105">
        <v>109</v>
      </c>
      <c r="F3105" s="5">
        <f>IFERROR(VLOOKUP(E3105,Raw_Menu!$A$2:$D$33,4,FALSE),0)</f>
        <v>17.95</v>
      </c>
      <c r="G3105" s="5">
        <f t="shared" si="96"/>
        <v>17.95</v>
      </c>
      <c r="H3105">
        <f t="shared" si="97"/>
        <v>19</v>
      </c>
      <c r="I3105" t="str">
        <f>IFERROR(VLOOKUP(tblOrders[[#This Row],[item_id]],Raw_Menu!$A$2:$D$33,3,FALSE),"Unknown")</f>
        <v>Asian</v>
      </c>
    </row>
    <row r="3106" spans="1:9" x14ac:dyDescent="0.25">
      <c r="A3106">
        <v>3105</v>
      </c>
      <c r="B3106">
        <v>1374</v>
      </c>
      <c r="C3106" s="1">
        <v>44949</v>
      </c>
      <c r="D3106" s="2">
        <v>0.79648148148148146</v>
      </c>
      <c r="E3106">
        <v>114</v>
      </c>
      <c r="F3106" s="5">
        <f>IFERROR(VLOOKUP(E3106,Raw_Menu!$A$2:$D$33,4,FALSE),0)</f>
        <v>9</v>
      </c>
      <c r="G3106" s="5">
        <f t="shared" si="96"/>
        <v>9</v>
      </c>
      <c r="H3106">
        <f t="shared" si="97"/>
        <v>19</v>
      </c>
      <c r="I3106" t="str">
        <f>IFERROR(VLOOKUP(tblOrders[[#This Row],[item_id]],Raw_Menu!$A$2:$D$33,3,FALSE),"Unknown")</f>
        <v>Asian</v>
      </c>
    </row>
    <row r="3107" spans="1:9" x14ac:dyDescent="0.25">
      <c r="A3107">
        <v>3106</v>
      </c>
      <c r="B3107">
        <v>1375</v>
      </c>
      <c r="C3107" s="1">
        <v>44949</v>
      </c>
      <c r="D3107" s="2">
        <v>0.80055555555555558</v>
      </c>
      <c r="E3107">
        <v>101</v>
      </c>
      <c r="F3107" s="5">
        <f>IFERROR(VLOOKUP(E3107,Raw_Menu!$A$2:$D$33,4,FALSE),0)</f>
        <v>12.95</v>
      </c>
      <c r="G3107" s="5">
        <f t="shared" si="96"/>
        <v>12.95</v>
      </c>
      <c r="H3107">
        <f t="shared" si="97"/>
        <v>19</v>
      </c>
      <c r="I3107" t="str">
        <f>IFERROR(VLOOKUP(tblOrders[[#This Row],[item_id]],Raw_Menu!$A$2:$D$33,3,FALSE),"Unknown")</f>
        <v>American</v>
      </c>
    </row>
    <row r="3108" spans="1:9" x14ac:dyDescent="0.25">
      <c r="A3108">
        <v>3107</v>
      </c>
      <c r="B3108">
        <v>1375</v>
      </c>
      <c r="C3108" s="1">
        <v>44949</v>
      </c>
      <c r="D3108" s="2">
        <v>0.80055555555555558</v>
      </c>
      <c r="E3108">
        <v>101</v>
      </c>
      <c r="F3108" s="5">
        <f>IFERROR(VLOOKUP(E3108,Raw_Menu!$A$2:$D$33,4,FALSE),0)</f>
        <v>12.95</v>
      </c>
      <c r="G3108" s="5">
        <f t="shared" si="96"/>
        <v>12.95</v>
      </c>
      <c r="H3108">
        <f t="shared" si="97"/>
        <v>19</v>
      </c>
      <c r="I3108" t="str">
        <f>IFERROR(VLOOKUP(tblOrders[[#This Row],[item_id]],Raw_Menu!$A$2:$D$33,3,FALSE),"Unknown")</f>
        <v>American</v>
      </c>
    </row>
    <row r="3109" spans="1:9" x14ac:dyDescent="0.25">
      <c r="A3109">
        <v>3108</v>
      </c>
      <c r="B3109">
        <v>1375</v>
      </c>
      <c r="C3109" s="1">
        <v>44949</v>
      </c>
      <c r="D3109" s="2">
        <v>0.80055555555555558</v>
      </c>
      <c r="E3109">
        <v>107</v>
      </c>
      <c r="F3109" s="5">
        <f>IFERROR(VLOOKUP(E3109,Raw_Menu!$A$2:$D$33,4,FALSE),0)</f>
        <v>16.5</v>
      </c>
      <c r="G3109" s="5">
        <f t="shared" si="96"/>
        <v>16.5</v>
      </c>
      <c r="H3109">
        <f t="shared" si="97"/>
        <v>19</v>
      </c>
      <c r="I3109" t="str">
        <f>IFERROR(VLOOKUP(tblOrders[[#This Row],[item_id]],Raw_Menu!$A$2:$D$33,3,FALSE),"Unknown")</f>
        <v>Asian</v>
      </c>
    </row>
    <row r="3110" spans="1:9" x14ac:dyDescent="0.25">
      <c r="A3110">
        <v>3109</v>
      </c>
      <c r="B3110">
        <v>1376</v>
      </c>
      <c r="C3110" s="1">
        <v>44949</v>
      </c>
      <c r="D3110" s="2">
        <v>0.80076388888888894</v>
      </c>
      <c r="E3110">
        <v>119</v>
      </c>
      <c r="F3110" s="5">
        <f>IFERROR(VLOOKUP(E3110,Raw_Menu!$A$2:$D$33,4,FALSE),0)</f>
        <v>11.95</v>
      </c>
      <c r="G3110" s="5">
        <f t="shared" si="96"/>
        <v>11.95</v>
      </c>
      <c r="H3110">
        <f t="shared" si="97"/>
        <v>19</v>
      </c>
      <c r="I3110" t="str">
        <f>IFERROR(VLOOKUP(tblOrders[[#This Row],[item_id]],Raw_Menu!$A$2:$D$33,3,FALSE),"Unknown")</f>
        <v>Mexican</v>
      </c>
    </row>
    <row r="3111" spans="1:9" x14ac:dyDescent="0.25">
      <c r="A3111">
        <v>3110</v>
      </c>
      <c r="B3111">
        <v>1377</v>
      </c>
      <c r="C3111" s="1">
        <v>44949</v>
      </c>
      <c r="D3111" s="2">
        <v>0.80509259259259258</v>
      </c>
      <c r="E3111">
        <v>107</v>
      </c>
      <c r="F3111" s="5">
        <f>IFERROR(VLOOKUP(E3111,Raw_Menu!$A$2:$D$33,4,FALSE),0)</f>
        <v>16.5</v>
      </c>
      <c r="G3111" s="5">
        <f t="shared" si="96"/>
        <v>16.5</v>
      </c>
      <c r="H3111">
        <f t="shared" si="97"/>
        <v>19</v>
      </c>
      <c r="I3111" t="str">
        <f>IFERROR(VLOOKUP(tblOrders[[#This Row],[item_id]],Raw_Menu!$A$2:$D$33,3,FALSE),"Unknown")</f>
        <v>Asian</v>
      </c>
    </row>
    <row r="3112" spans="1:9" x14ac:dyDescent="0.25">
      <c r="A3112">
        <v>3111</v>
      </c>
      <c r="B3112">
        <v>1377</v>
      </c>
      <c r="C3112" s="1">
        <v>44949</v>
      </c>
      <c r="D3112" s="2">
        <v>0.80509259259259258</v>
      </c>
      <c r="E3112">
        <v>125</v>
      </c>
      <c r="F3112" s="5">
        <f>IFERROR(VLOOKUP(E3112,Raw_Menu!$A$2:$D$33,4,FALSE),0)</f>
        <v>17.95</v>
      </c>
      <c r="G3112" s="5">
        <f t="shared" si="96"/>
        <v>17.95</v>
      </c>
      <c r="H3112">
        <f t="shared" si="97"/>
        <v>19</v>
      </c>
      <c r="I3112" t="str">
        <f>IFERROR(VLOOKUP(tblOrders[[#This Row],[item_id]],Raw_Menu!$A$2:$D$33,3,FALSE),"Unknown")</f>
        <v>Italian</v>
      </c>
    </row>
    <row r="3113" spans="1:9" x14ac:dyDescent="0.25">
      <c r="A3113">
        <v>3112</v>
      </c>
      <c r="B3113">
        <v>1377</v>
      </c>
      <c r="C3113" s="1">
        <v>44949</v>
      </c>
      <c r="D3113" s="2">
        <v>0.80509259259259258</v>
      </c>
      <c r="E3113">
        <v>127</v>
      </c>
      <c r="F3113" s="5">
        <f>IFERROR(VLOOKUP(E3113,Raw_Menu!$A$2:$D$33,4,FALSE),0)</f>
        <v>17.95</v>
      </c>
      <c r="G3113" s="5">
        <f t="shared" si="96"/>
        <v>17.95</v>
      </c>
      <c r="H3113">
        <f t="shared" si="97"/>
        <v>19</v>
      </c>
      <c r="I3113" t="str">
        <f>IFERROR(VLOOKUP(tblOrders[[#This Row],[item_id]],Raw_Menu!$A$2:$D$33,3,FALSE),"Unknown")</f>
        <v>Italian</v>
      </c>
    </row>
    <row r="3114" spans="1:9" x14ac:dyDescent="0.25">
      <c r="A3114">
        <v>3113</v>
      </c>
      <c r="B3114">
        <v>1377</v>
      </c>
      <c r="C3114" s="1">
        <v>44949</v>
      </c>
      <c r="D3114" s="2">
        <v>0.80509259259259258</v>
      </c>
      <c r="E3114">
        <v>128</v>
      </c>
      <c r="F3114" s="5">
        <f>IFERROR(VLOOKUP(E3114,Raw_Menu!$A$2:$D$33,4,FALSE),0)</f>
        <v>15.5</v>
      </c>
      <c r="G3114" s="5">
        <f t="shared" si="96"/>
        <v>15.5</v>
      </c>
      <c r="H3114">
        <f t="shared" si="97"/>
        <v>19</v>
      </c>
      <c r="I3114" t="str">
        <f>IFERROR(VLOOKUP(tblOrders[[#This Row],[item_id]],Raw_Menu!$A$2:$D$33,3,FALSE),"Unknown")</f>
        <v>Italian</v>
      </c>
    </row>
    <row r="3115" spans="1:9" x14ac:dyDescent="0.25">
      <c r="A3115">
        <v>3114</v>
      </c>
      <c r="B3115">
        <v>1378</v>
      </c>
      <c r="C3115" s="1">
        <v>44949</v>
      </c>
      <c r="D3115" s="2">
        <v>0.80791666666666662</v>
      </c>
      <c r="E3115">
        <v>101</v>
      </c>
      <c r="F3115" s="5">
        <f>IFERROR(VLOOKUP(E3115,Raw_Menu!$A$2:$D$33,4,FALSE),0)</f>
        <v>12.95</v>
      </c>
      <c r="G3115" s="5">
        <f t="shared" si="96"/>
        <v>12.95</v>
      </c>
      <c r="H3115">
        <f t="shared" si="97"/>
        <v>19</v>
      </c>
      <c r="I3115" t="str">
        <f>IFERROR(VLOOKUP(tblOrders[[#This Row],[item_id]],Raw_Menu!$A$2:$D$33,3,FALSE),"Unknown")</f>
        <v>American</v>
      </c>
    </row>
    <row r="3116" spans="1:9" x14ac:dyDescent="0.25">
      <c r="A3116">
        <v>3115</v>
      </c>
      <c r="B3116">
        <v>1378</v>
      </c>
      <c r="C3116" s="1">
        <v>44949</v>
      </c>
      <c r="D3116" s="2">
        <v>0.80791666666666662</v>
      </c>
      <c r="E3116">
        <v>125</v>
      </c>
      <c r="F3116" s="5">
        <f>IFERROR(VLOOKUP(E3116,Raw_Menu!$A$2:$D$33,4,FALSE),0)</f>
        <v>17.95</v>
      </c>
      <c r="G3116" s="5">
        <f t="shared" si="96"/>
        <v>17.95</v>
      </c>
      <c r="H3116">
        <f t="shared" si="97"/>
        <v>19</v>
      </c>
      <c r="I3116" t="str">
        <f>IFERROR(VLOOKUP(tblOrders[[#This Row],[item_id]],Raw_Menu!$A$2:$D$33,3,FALSE),"Unknown")</f>
        <v>Italian</v>
      </c>
    </row>
    <row r="3117" spans="1:9" x14ac:dyDescent="0.25">
      <c r="A3117">
        <v>3116</v>
      </c>
      <c r="B3117">
        <v>1379</v>
      </c>
      <c r="C3117" s="1">
        <v>44949</v>
      </c>
      <c r="D3117" s="2">
        <v>0.81466435185185182</v>
      </c>
      <c r="E3117">
        <v>125</v>
      </c>
      <c r="F3117" s="5">
        <f>IFERROR(VLOOKUP(E3117,Raw_Menu!$A$2:$D$33,4,FALSE),0)</f>
        <v>17.95</v>
      </c>
      <c r="G3117" s="5">
        <f t="shared" si="96"/>
        <v>17.95</v>
      </c>
      <c r="H3117">
        <f t="shared" si="97"/>
        <v>19</v>
      </c>
      <c r="I3117" t="str">
        <f>IFERROR(VLOOKUP(tblOrders[[#This Row],[item_id]],Raw_Menu!$A$2:$D$33,3,FALSE),"Unknown")</f>
        <v>Italian</v>
      </c>
    </row>
    <row r="3118" spans="1:9" x14ac:dyDescent="0.25">
      <c r="A3118">
        <v>3117</v>
      </c>
      <c r="B3118">
        <v>1379</v>
      </c>
      <c r="C3118" s="1">
        <v>44949</v>
      </c>
      <c r="D3118" s="2">
        <v>0.81466435185185182</v>
      </c>
      <c r="E3118">
        <v>119</v>
      </c>
      <c r="F3118" s="5">
        <f>IFERROR(VLOOKUP(E3118,Raw_Menu!$A$2:$D$33,4,FALSE),0)</f>
        <v>11.95</v>
      </c>
      <c r="G3118" s="5">
        <f t="shared" si="96"/>
        <v>11.95</v>
      </c>
      <c r="H3118">
        <f t="shared" si="97"/>
        <v>19</v>
      </c>
      <c r="I3118" t="str">
        <f>IFERROR(VLOOKUP(tblOrders[[#This Row],[item_id]],Raw_Menu!$A$2:$D$33,3,FALSE),"Unknown")</f>
        <v>Mexican</v>
      </c>
    </row>
    <row r="3119" spans="1:9" x14ac:dyDescent="0.25">
      <c r="A3119">
        <v>3118</v>
      </c>
      <c r="B3119">
        <v>1379</v>
      </c>
      <c r="C3119" s="1">
        <v>44949</v>
      </c>
      <c r="D3119" s="2">
        <v>0.81466435185185182</v>
      </c>
      <c r="E3119">
        <v>121</v>
      </c>
      <c r="F3119" s="5">
        <f>IFERROR(VLOOKUP(E3119,Raw_Menu!$A$2:$D$33,4,FALSE),0)</f>
        <v>10.5</v>
      </c>
      <c r="G3119" s="5">
        <f t="shared" si="96"/>
        <v>10.5</v>
      </c>
      <c r="H3119">
        <f t="shared" si="97"/>
        <v>19</v>
      </c>
      <c r="I3119" t="str">
        <f>IFERROR(VLOOKUP(tblOrders[[#This Row],[item_id]],Raw_Menu!$A$2:$D$33,3,FALSE),"Unknown")</f>
        <v>Mexican</v>
      </c>
    </row>
    <row r="3120" spans="1:9" x14ac:dyDescent="0.25">
      <c r="A3120">
        <v>3119</v>
      </c>
      <c r="B3120">
        <v>1380</v>
      </c>
      <c r="C3120" s="1">
        <v>44949</v>
      </c>
      <c r="D3120" s="2">
        <v>0.82732638888888888</v>
      </c>
      <c r="E3120">
        <v>117</v>
      </c>
      <c r="F3120" s="5">
        <f>IFERROR(VLOOKUP(E3120,Raw_Menu!$A$2:$D$33,4,FALSE),0)</f>
        <v>12.95</v>
      </c>
      <c r="G3120" s="5">
        <f t="shared" si="96"/>
        <v>12.95</v>
      </c>
      <c r="H3120">
        <f t="shared" si="97"/>
        <v>19</v>
      </c>
      <c r="I3120" t="str">
        <f>IFERROR(VLOOKUP(tblOrders[[#This Row],[item_id]],Raw_Menu!$A$2:$D$33,3,FALSE),"Unknown")</f>
        <v>Mexican</v>
      </c>
    </row>
    <row r="3121" spans="1:9" x14ac:dyDescent="0.25">
      <c r="A3121">
        <v>3120</v>
      </c>
      <c r="B3121">
        <v>1380</v>
      </c>
      <c r="C3121" s="1">
        <v>44949</v>
      </c>
      <c r="D3121" s="2">
        <v>0.82732638888888888</v>
      </c>
      <c r="E3121">
        <v>113</v>
      </c>
      <c r="F3121" s="5">
        <f>IFERROR(VLOOKUP(E3121,Raw_Menu!$A$2:$D$33,4,FALSE),0)</f>
        <v>5</v>
      </c>
      <c r="G3121" s="5">
        <f t="shared" si="96"/>
        <v>5</v>
      </c>
      <c r="H3121">
        <f t="shared" si="97"/>
        <v>19</v>
      </c>
      <c r="I3121" t="str">
        <f>IFERROR(VLOOKUP(tblOrders[[#This Row],[item_id]],Raw_Menu!$A$2:$D$33,3,FALSE),"Unknown")</f>
        <v>Asian</v>
      </c>
    </row>
    <row r="3122" spans="1:9" x14ac:dyDescent="0.25">
      <c r="A3122">
        <v>3121</v>
      </c>
      <c r="B3122">
        <v>1380</v>
      </c>
      <c r="C3122" s="1">
        <v>44949</v>
      </c>
      <c r="D3122" s="2">
        <v>0.82732638888888888</v>
      </c>
      <c r="E3122">
        <v>105</v>
      </c>
      <c r="F3122" s="5">
        <f>IFERROR(VLOOKUP(E3122,Raw_Menu!$A$2:$D$33,4,FALSE),0)</f>
        <v>7</v>
      </c>
      <c r="G3122" s="5">
        <f t="shared" si="96"/>
        <v>7</v>
      </c>
      <c r="H3122">
        <f t="shared" si="97"/>
        <v>19</v>
      </c>
      <c r="I3122" t="str">
        <f>IFERROR(VLOOKUP(tblOrders[[#This Row],[item_id]],Raw_Menu!$A$2:$D$33,3,FALSE),"Unknown")</f>
        <v>American</v>
      </c>
    </row>
    <row r="3123" spans="1:9" x14ac:dyDescent="0.25">
      <c r="A3123">
        <v>3122</v>
      </c>
      <c r="B3123">
        <v>1381</v>
      </c>
      <c r="C3123" s="1">
        <v>44949</v>
      </c>
      <c r="D3123" s="2">
        <v>0.83951388888888889</v>
      </c>
      <c r="E3123">
        <v>102</v>
      </c>
      <c r="F3123" s="5">
        <f>IFERROR(VLOOKUP(E3123,Raw_Menu!$A$2:$D$33,4,FALSE),0)</f>
        <v>13.95</v>
      </c>
      <c r="G3123" s="5">
        <f t="shared" si="96"/>
        <v>13.95</v>
      </c>
      <c r="H3123">
        <f t="shared" si="97"/>
        <v>20</v>
      </c>
      <c r="I3123" t="str">
        <f>IFERROR(VLOOKUP(tblOrders[[#This Row],[item_id]],Raw_Menu!$A$2:$D$33,3,FALSE),"Unknown")</f>
        <v>American</v>
      </c>
    </row>
    <row r="3124" spans="1:9" x14ac:dyDescent="0.25">
      <c r="A3124">
        <v>3123</v>
      </c>
      <c r="B3124">
        <v>1381</v>
      </c>
      <c r="C3124" s="1">
        <v>44949</v>
      </c>
      <c r="D3124" s="2">
        <v>0.83951388888888889</v>
      </c>
      <c r="E3124">
        <v>131</v>
      </c>
      <c r="F3124" s="5">
        <f>IFERROR(VLOOKUP(E3124,Raw_Menu!$A$2:$D$33,4,FALSE),0)</f>
        <v>17.95</v>
      </c>
      <c r="G3124" s="5">
        <f t="shared" si="96"/>
        <v>17.95</v>
      </c>
      <c r="H3124">
        <f t="shared" si="97"/>
        <v>20</v>
      </c>
      <c r="I3124" t="str">
        <f>IFERROR(VLOOKUP(tblOrders[[#This Row],[item_id]],Raw_Menu!$A$2:$D$33,3,FALSE),"Unknown")</f>
        <v>Italian</v>
      </c>
    </row>
    <row r="3125" spans="1:9" x14ac:dyDescent="0.25">
      <c r="A3125">
        <v>3124</v>
      </c>
      <c r="B3125">
        <v>1381</v>
      </c>
      <c r="C3125" s="1">
        <v>44949</v>
      </c>
      <c r="D3125" s="2">
        <v>0.83951388888888889</v>
      </c>
      <c r="E3125">
        <v>106</v>
      </c>
      <c r="F3125" s="5">
        <f>IFERROR(VLOOKUP(E3125,Raw_Menu!$A$2:$D$33,4,FALSE),0)</f>
        <v>7</v>
      </c>
      <c r="G3125" s="5">
        <f t="shared" si="96"/>
        <v>7</v>
      </c>
      <c r="H3125">
        <f t="shared" si="97"/>
        <v>20</v>
      </c>
      <c r="I3125" t="str">
        <f>IFERROR(VLOOKUP(tblOrders[[#This Row],[item_id]],Raw_Menu!$A$2:$D$33,3,FALSE),"Unknown")</f>
        <v>American</v>
      </c>
    </row>
    <row r="3126" spans="1:9" x14ac:dyDescent="0.25">
      <c r="A3126">
        <v>3125</v>
      </c>
      <c r="B3126">
        <v>1382</v>
      </c>
      <c r="C3126" s="1">
        <v>44949</v>
      </c>
      <c r="D3126" s="2">
        <v>0.84137731481481481</v>
      </c>
      <c r="E3126">
        <v>109</v>
      </c>
      <c r="F3126" s="5">
        <f>IFERROR(VLOOKUP(E3126,Raw_Menu!$A$2:$D$33,4,FALSE),0)</f>
        <v>17.95</v>
      </c>
      <c r="G3126" s="5">
        <f t="shared" si="96"/>
        <v>17.95</v>
      </c>
      <c r="H3126">
        <f t="shared" si="97"/>
        <v>20</v>
      </c>
      <c r="I3126" t="str">
        <f>IFERROR(VLOOKUP(tblOrders[[#This Row],[item_id]],Raw_Menu!$A$2:$D$33,3,FALSE),"Unknown")</f>
        <v>Asian</v>
      </c>
    </row>
    <row r="3127" spans="1:9" x14ac:dyDescent="0.25">
      <c r="A3127">
        <v>3126</v>
      </c>
      <c r="B3127">
        <v>1382</v>
      </c>
      <c r="C3127" s="1">
        <v>44949</v>
      </c>
      <c r="D3127" s="2">
        <v>0.84137731481481481</v>
      </c>
      <c r="E3127">
        <v>129</v>
      </c>
      <c r="F3127" s="5">
        <f>IFERROR(VLOOKUP(E3127,Raw_Menu!$A$2:$D$33,4,FALSE),0)</f>
        <v>15.5</v>
      </c>
      <c r="G3127" s="5">
        <f t="shared" si="96"/>
        <v>15.5</v>
      </c>
      <c r="H3127">
        <f t="shared" si="97"/>
        <v>20</v>
      </c>
      <c r="I3127" t="str">
        <f>IFERROR(VLOOKUP(tblOrders[[#This Row],[item_id]],Raw_Menu!$A$2:$D$33,3,FALSE),"Unknown")</f>
        <v>Italian</v>
      </c>
    </row>
    <row r="3128" spans="1:9" x14ac:dyDescent="0.25">
      <c r="A3128">
        <v>3127</v>
      </c>
      <c r="B3128">
        <v>1382</v>
      </c>
      <c r="C3128" s="1">
        <v>44949</v>
      </c>
      <c r="D3128" s="2">
        <v>0.84137731481481481</v>
      </c>
      <c r="E3128">
        <v>113</v>
      </c>
      <c r="F3128" s="5">
        <f>IFERROR(VLOOKUP(E3128,Raw_Menu!$A$2:$D$33,4,FALSE),0)</f>
        <v>5</v>
      </c>
      <c r="G3128" s="5">
        <f t="shared" si="96"/>
        <v>5</v>
      </c>
      <c r="H3128">
        <f t="shared" si="97"/>
        <v>20</v>
      </c>
      <c r="I3128" t="str">
        <f>IFERROR(VLOOKUP(tblOrders[[#This Row],[item_id]],Raw_Menu!$A$2:$D$33,3,FALSE),"Unknown")</f>
        <v>Asian</v>
      </c>
    </row>
    <row r="3129" spans="1:9" x14ac:dyDescent="0.25">
      <c r="A3129">
        <v>3128</v>
      </c>
      <c r="B3129">
        <v>1383</v>
      </c>
      <c r="C3129" s="1">
        <v>44949</v>
      </c>
      <c r="D3129" s="2">
        <v>0.85068287037037038</v>
      </c>
      <c r="E3129">
        <v>124</v>
      </c>
      <c r="F3129" s="5">
        <f>IFERROR(VLOOKUP(E3129,Raw_Menu!$A$2:$D$33,4,FALSE),0)</f>
        <v>14.5</v>
      </c>
      <c r="G3129" s="5">
        <f t="shared" si="96"/>
        <v>14.5</v>
      </c>
      <c r="H3129">
        <f t="shared" si="97"/>
        <v>20</v>
      </c>
      <c r="I3129" t="str">
        <f>IFERROR(VLOOKUP(tblOrders[[#This Row],[item_id]],Raw_Menu!$A$2:$D$33,3,FALSE),"Unknown")</f>
        <v>Italian</v>
      </c>
    </row>
    <row r="3130" spans="1:9" x14ac:dyDescent="0.25">
      <c r="A3130">
        <v>3129</v>
      </c>
      <c r="B3130">
        <v>1384</v>
      </c>
      <c r="C3130" s="1">
        <v>44949</v>
      </c>
      <c r="D3130" s="2">
        <v>0.85487268518518522</v>
      </c>
      <c r="E3130">
        <v>108</v>
      </c>
      <c r="F3130" s="5">
        <f>IFERROR(VLOOKUP(E3130,Raw_Menu!$A$2:$D$33,4,FALSE),0)</f>
        <v>14.5</v>
      </c>
      <c r="G3130" s="5">
        <f t="shared" si="96"/>
        <v>14.5</v>
      </c>
      <c r="H3130">
        <f t="shared" si="97"/>
        <v>20</v>
      </c>
      <c r="I3130" t="str">
        <f>IFERROR(VLOOKUP(tblOrders[[#This Row],[item_id]],Raw_Menu!$A$2:$D$33,3,FALSE),"Unknown")</f>
        <v>Asian</v>
      </c>
    </row>
    <row r="3131" spans="1:9" x14ac:dyDescent="0.25">
      <c r="A3131">
        <v>3130</v>
      </c>
      <c r="B3131">
        <v>1384</v>
      </c>
      <c r="C3131" s="1">
        <v>44949</v>
      </c>
      <c r="D3131" s="2">
        <v>0.85487268518518522</v>
      </c>
      <c r="E3131">
        <v>132</v>
      </c>
      <c r="F3131" s="5">
        <f>IFERROR(VLOOKUP(E3131,Raw_Menu!$A$2:$D$33,4,FALSE),0)</f>
        <v>16.95</v>
      </c>
      <c r="G3131" s="5">
        <f t="shared" si="96"/>
        <v>16.95</v>
      </c>
      <c r="H3131">
        <f t="shared" si="97"/>
        <v>20</v>
      </c>
      <c r="I3131" t="str">
        <f>IFERROR(VLOOKUP(tblOrders[[#This Row],[item_id]],Raw_Menu!$A$2:$D$33,3,FALSE),"Unknown")</f>
        <v>Italian</v>
      </c>
    </row>
    <row r="3132" spans="1:9" x14ac:dyDescent="0.25">
      <c r="A3132">
        <v>3131</v>
      </c>
      <c r="B3132">
        <v>1385</v>
      </c>
      <c r="C3132" s="1">
        <v>44949</v>
      </c>
      <c r="D3132" s="2">
        <v>0.87326388888888884</v>
      </c>
      <c r="E3132">
        <v>104</v>
      </c>
      <c r="F3132" s="5">
        <f>IFERROR(VLOOKUP(E3132,Raw_Menu!$A$2:$D$33,4,FALSE),0)</f>
        <v>10.5</v>
      </c>
      <c r="G3132" s="5">
        <f t="shared" si="96"/>
        <v>10.5</v>
      </c>
      <c r="H3132">
        <f t="shared" si="97"/>
        <v>20</v>
      </c>
      <c r="I3132" t="str">
        <f>IFERROR(VLOOKUP(tblOrders[[#This Row],[item_id]],Raw_Menu!$A$2:$D$33,3,FALSE),"Unknown")</f>
        <v>American</v>
      </c>
    </row>
    <row r="3133" spans="1:9" x14ac:dyDescent="0.25">
      <c r="A3133">
        <v>3132</v>
      </c>
      <c r="B3133">
        <v>1385</v>
      </c>
      <c r="C3133" s="1">
        <v>44949</v>
      </c>
      <c r="D3133" s="2">
        <v>0.87326388888888884</v>
      </c>
      <c r="E3133">
        <v>112</v>
      </c>
      <c r="F3133" s="5">
        <f>IFERROR(VLOOKUP(E3133,Raw_Menu!$A$2:$D$33,4,FALSE),0)</f>
        <v>14.95</v>
      </c>
      <c r="G3133" s="5">
        <f t="shared" si="96"/>
        <v>14.95</v>
      </c>
      <c r="H3133">
        <f t="shared" si="97"/>
        <v>20</v>
      </c>
      <c r="I3133" t="str">
        <f>IFERROR(VLOOKUP(tblOrders[[#This Row],[item_id]],Raw_Menu!$A$2:$D$33,3,FALSE),"Unknown")</f>
        <v>Asian</v>
      </c>
    </row>
    <row r="3134" spans="1:9" x14ac:dyDescent="0.25">
      <c r="A3134">
        <v>3133</v>
      </c>
      <c r="B3134">
        <v>1386</v>
      </c>
      <c r="C3134" s="1">
        <v>44949</v>
      </c>
      <c r="D3134" s="2">
        <v>0.87597222222222226</v>
      </c>
      <c r="E3134">
        <v>101</v>
      </c>
      <c r="F3134" s="5">
        <f>IFERROR(VLOOKUP(E3134,Raw_Menu!$A$2:$D$33,4,FALSE),0)</f>
        <v>12.95</v>
      </c>
      <c r="G3134" s="5">
        <f t="shared" si="96"/>
        <v>12.95</v>
      </c>
      <c r="H3134">
        <f t="shared" si="97"/>
        <v>21</v>
      </c>
      <c r="I3134" t="str">
        <f>IFERROR(VLOOKUP(tblOrders[[#This Row],[item_id]],Raw_Menu!$A$2:$D$33,3,FALSE),"Unknown")</f>
        <v>American</v>
      </c>
    </row>
    <row r="3135" spans="1:9" x14ac:dyDescent="0.25">
      <c r="A3135">
        <v>3134</v>
      </c>
      <c r="B3135">
        <v>1386</v>
      </c>
      <c r="C3135" s="1">
        <v>44949</v>
      </c>
      <c r="D3135" s="2">
        <v>0.87597222222222226</v>
      </c>
      <c r="E3135">
        <v>110</v>
      </c>
      <c r="F3135" s="5">
        <f>IFERROR(VLOOKUP(E3135,Raw_Menu!$A$2:$D$33,4,FALSE),0)</f>
        <v>17.95</v>
      </c>
      <c r="G3135" s="5">
        <f t="shared" si="96"/>
        <v>17.95</v>
      </c>
      <c r="H3135">
        <f t="shared" si="97"/>
        <v>21</v>
      </c>
      <c r="I3135" t="str">
        <f>IFERROR(VLOOKUP(tblOrders[[#This Row],[item_id]],Raw_Menu!$A$2:$D$33,3,FALSE),"Unknown")</f>
        <v>Asian</v>
      </c>
    </row>
    <row r="3136" spans="1:9" x14ac:dyDescent="0.25">
      <c r="A3136">
        <v>3135</v>
      </c>
      <c r="B3136">
        <v>1387</v>
      </c>
      <c r="C3136" s="1">
        <v>44949</v>
      </c>
      <c r="D3136" s="2">
        <v>0.88307870370370367</v>
      </c>
      <c r="E3136">
        <v>111</v>
      </c>
      <c r="F3136" s="5">
        <f>IFERROR(VLOOKUP(E3136,Raw_Menu!$A$2:$D$33,4,FALSE),0)</f>
        <v>11.95</v>
      </c>
      <c r="G3136" s="5">
        <f t="shared" si="96"/>
        <v>11.95</v>
      </c>
      <c r="H3136">
        <f t="shared" si="97"/>
        <v>21</v>
      </c>
      <c r="I3136" t="str">
        <f>IFERROR(VLOOKUP(tblOrders[[#This Row],[item_id]],Raw_Menu!$A$2:$D$33,3,FALSE),"Unknown")</f>
        <v>Asian</v>
      </c>
    </row>
    <row r="3137" spans="1:9" x14ac:dyDescent="0.25">
      <c r="A3137">
        <v>3136</v>
      </c>
      <c r="B3137">
        <v>1387</v>
      </c>
      <c r="C3137" s="1">
        <v>44949</v>
      </c>
      <c r="D3137" s="2">
        <v>0.88307870370370367</v>
      </c>
      <c r="E3137">
        <v>120</v>
      </c>
      <c r="F3137" s="5">
        <f>IFERROR(VLOOKUP(E3137,Raw_Menu!$A$2:$D$33,4,FALSE),0)</f>
        <v>13.95</v>
      </c>
      <c r="G3137" s="5">
        <f t="shared" si="96"/>
        <v>13.95</v>
      </c>
      <c r="H3137">
        <f t="shared" si="97"/>
        <v>21</v>
      </c>
      <c r="I3137" t="str">
        <f>IFERROR(VLOOKUP(tblOrders[[#This Row],[item_id]],Raw_Menu!$A$2:$D$33,3,FALSE),"Unknown")</f>
        <v>Mexican</v>
      </c>
    </row>
    <row r="3138" spans="1:9" x14ac:dyDescent="0.25">
      <c r="A3138">
        <v>3137</v>
      </c>
      <c r="B3138">
        <v>1387</v>
      </c>
      <c r="C3138" s="1">
        <v>44949</v>
      </c>
      <c r="D3138" s="2">
        <v>0.88307870370370367</v>
      </c>
      <c r="E3138">
        <v>106</v>
      </c>
      <c r="F3138" s="5">
        <f>IFERROR(VLOOKUP(E3138,Raw_Menu!$A$2:$D$33,4,FALSE),0)</f>
        <v>7</v>
      </c>
      <c r="G3138" s="5">
        <f t="shared" ref="G3138:G3201" si="98">VALUE(F3138)</f>
        <v>7</v>
      </c>
      <c r="H3138">
        <f t="shared" ref="H3138:H3201" si="99">HOUR(D3138)</f>
        <v>21</v>
      </c>
      <c r="I3138" t="str">
        <f>IFERROR(VLOOKUP(tblOrders[[#This Row],[item_id]],Raw_Menu!$A$2:$D$33,3,FALSE),"Unknown")</f>
        <v>American</v>
      </c>
    </row>
    <row r="3139" spans="1:9" x14ac:dyDescent="0.25">
      <c r="A3139">
        <v>3138</v>
      </c>
      <c r="B3139">
        <v>1388</v>
      </c>
      <c r="C3139" s="1">
        <v>44949</v>
      </c>
      <c r="D3139" s="2">
        <v>0.91958333333333331</v>
      </c>
      <c r="E3139">
        <v>102</v>
      </c>
      <c r="F3139" s="5">
        <f>IFERROR(VLOOKUP(E3139,Raw_Menu!$A$2:$D$33,4,FALSE),0)</f>
        <v>13.95</v>
      </c>
      <c r="G3139" s="5">
        <f t="shared" si="98"/>
        <v>13.95</v>
      </c>
      <c r="H3139">
        <f t="shared" si="99"/>
        <v>22</v>
      </c>
      <c r="I3139" t="str">
        <f>IFERROR(VLOOKUP(tblOrders[[#This Row],[item_id]],Raw_Menu!$A$2:$D$33,3,FALSE),"Unknown")</f>
        <v>American</v>
      </c>
    </row>
    <row r="3140" spans="1:9" x14ac:dyDescent="0.25">
      <c r="A3140">
        <v>3139</v>
      </c>
      <c r="B3140">
        <v>1389</v>
      </c>
      <c r="C3140" s="1">
        <v>44949</v>
      </c>
      <c r="D3140" s="2">
        <v>0.92056712962962961</v>
      </c>
      <c r="E3140">
        <v>108</v>
      </c>
      <c r="F3140" s="5">
        <f>IFERROR(VLOOKUP(E3140,Raw_Menu!$A$2:$D$33,4,FALSE),0)</f>
        <v>14.5</v>
      </c>
      <c r="G3140" s="5">
        <f t="shared" si="98"/>
        <v>14.5</v>
      </c>
      <c r="H3140">
        <f t="shared" si="99"/>
        <v>22</v>
      </c>
      <c r="I3140" t="str">
        <f>IFERROR(VLOOKUP(tblOrders[[#This Row],[item_id]],Raw_Menu!$A$2:$D$33,3,FALSE),"Unknown")</f>
        <v>Asian</v>
      </c>
    </row>
    <row r="3141" spans="1:9" x14ac:dyDescent="0.25">
      <c r="A3141">
        <v>3140</v>
      </c>
      <c r="B3141">
        <v>1390</v>
      </c>
      <c r="C3141" s="1">
        <v>44950</v>
      </c>
      <c r="D3141" s="2">
        <v>0.48518518518518522</v>
      </c>
      <c r="E3141">
        <v>106</v>
      </c>
      <c r="F3141" s="5">
        <f>IFERROR(VLOOKUP(E3141,Raw_Menu!$A$2:$D$33,4,FALSE),0)</f>
        <v>7</v>
      </c>
      <c r="G3141" s="5">
        <f t="shared" si="98"/>
        <v>7</v>
      </c>
      <c r="H3141">
        <f t="shared" si="99"/>
        <v>11</v>
      </c>
      <c r="I3141" t="str">
        <f>IFERROR(VLOOKUP(tblOrders[[#This Row],[item_id]],Raw_Menu!$A$2:$D$33,3,FALSE),"Unknown")</f>
        <v>American</v>
      </c>
    </row>
    <row r="3142" spans="1:9" x14ac:dyDescent="0.25">
      <c r="A3142">
        <v>3141</v>
      </c>
      <c r="B3142">
        <v>1391</v>
      </c>
      <c r="C3142" s="1">
        <v>44950</v>
      </c>
      <c r="D3142" s="2">
        <v>0.51814814814814814</v>
      </c>
      <c r="E3142">
        <v>117</v>
      </c>
      <c r="F3142" s="5">
        <f>IFERROR(VLOOKUP(E3142,Raw_Menu!$A$2:$D$33,4,FALSE),0)</f>
        <v>12.95</v>
      </c>
      <c r="G3142" s="5">
        <f t="shared" si="98"/>
        <v>12.95</v>
      </c>
      <c r="H3142">
        <f t="shared" si="99"/>
        <v>12</v>
      </c>
      <c r="I3142" t="str">
        <f>IFERROR(VLOOKUP(tblOrders[[#This Row],[item_id]],Raw_Menu!$A$2:$D$33,3,FALSE),"Unknown")</f>
        <v>Mexican</v>
      </c>
    </row>
    <row r="3143" spans="1:9" x14ac:dyDescent="0.25">
      <c r="A3143">
        <v>3142</v>
      </c>
      <c r="B3143">
        <v>1391</v>
      </c>
      <c r="C3143" s="1">
        <v>44950</v>
      </c>
      <c r="D3143" s="2">
        <v>0.51814814814814814</v>
      </c>
      <c r="E3143">
        <v>121</v>
      </c>
      <c r="F3143" s="5">
        <f>IFERROR(VLOOKUP(E3143,Raw_Menu!$A$2:$D$33,4,FALSE),0)</f>
        <v>10.5</v>
      </c>
      <c r="G3143" s="5">
        <f t="shared" si="98"/>
        <v>10.5</v>
      </c>
      <c r="H3143">
        <f t="shared" si="99"/>
        <v>12</v>
      </c>
      <c r="I3143" t="str">
        <f>IFERROR(VLOOKUP(tblOrders[[#This Row],[item_id]],Raw_Menu!$A$2:$D$33,3,FALSE),"Unknown")</f>
        <v>Mexican</v>
      </c>
    </row>
    <row r="3144" spans="1:9" x14ac:dyDescent="0.25">
      <c r="A3144">
        <v>3143</v>
      </c>
      <c r="B3144">
        <v>1391</v>
      </c>
      <c r="C3144" s="1">
        <v>44950</v>
      </c>
      <c r="D3144" s="2">
        <v>0.51814814814814814</v>
      </c>
      <c r="E3144">
        <v>123</v>
      </c>
      <c r="F3144" s="5">
        <f>IFERROR(VLOOKUP(E3144,Raw_Menu!$A$2:$D$33,4,FALSE),0)</f>
        <v>9</v>
      </c>
      <c r="G3144" s="5">
        <f t="shared" si="98"/>
        <v>9</v>
      </c>
      <c r="H3144">
        <f t="shared" si="99"/>
        <v>12</v>
      </c>
      <c r="I3144" t="str">
        <f>IFERROR(VLOOKUP(tblOrders[[#This Row],[item_id]],Raw_Menu!$A$2:$D$33,3,FALSE),"Unknown")</f>
        <v>Mexican</v>
      </c>
    </row>
    <row r="3145" spans="1:9" x14ac:dyDescent="0.25">
      <c r="A3145">
        <v>3144</v>
      </c>
      <c r="B3145">
        <v>1391</v>
      </c>
      <c r="C3145" s="1">
        <v>44950</v>
      </c>
      <c r="D3145" s="2">
        <v>0.51814814814814814</v>
      </c>
      <c r="E3145">
        <v>123</v>
      </c>
      <c r="F3145" s="5">
        <f>IFERROR(VLOOKUP(E3145,Raw_Menu!$A$2:$D$33,4,FALSE),0)</f>
        <v>9</v>
      </c>
      <c r="G3145" s="5">
        <f t="shared" si="98"/>
        <v>9</v>
      </c>
      <c r="H3145">
        <f t="shared" si="99"/>
        <v>12</v>
      </c>
      <c r="I3145" t="str">
        <f>IFERROR(VLOOKUP(tblOrders[[#This Row],[item_id]],Raw_Menu!$A$2:$D$33,3,FALSE),"Unknown")</f>
        <v>Mexican</v>
      </c>
    </row>
    <row r="3146" spans="1:9" x14ac:dyDescent="0.25">
      <c r="A3146">
        <v>3145</v>
      </c>
      <c r="B3146">
        <v>1392</v>
      </c>
      <c r="C3146" s="1">
        <v>44950</v>
      </c>
      <c r="D3146" s="2">
        <v>0.52614583333333331</v>
      </c>
      <c r="E3146">
        <v>126</v>
      </c>
      <c r="F3146" s="5">
        <f>IFERROR(VLOOKUP(E3146,Raw_Menu!$A$2:$D$33,4,FALSE),0)</f>
        <v>14.5</v>
      </c>
      <c r="G3146" s="5">
        <f t="shared" si="98"/>
        <v>14.5</v>
      </c>
      <c r="H3146">
        <f t="shared" si="99"/>
        <v>12</v>
      </c>
      <c r="I3146" t="str">
        <f>IFERROR(VLOOKUP(tblOrders[[#This Row],[item_id]],Raw_Menu!$A$2:$D$33,3,FALSE),"Unknown")</f>
        <v>Italian</v>
      </c>
    </row>
    <row r="3147" spans="1:9" x14ac:dyDescent="0.25">
      <c r="A3147">
        <v>3146</v>
      </c>
      <c r="B3147">
        <v>1392</v>
      </c>
      <c r="C3147" s="1">
        <v>44950</v>
      </c>
      <c r="D3147" s="2">
        <v>0.52614583333333331</v>
      </c>
      <c r="E3147">
        <v>111</v>
      </c>
      <c r="F3147" s="5">
        <f>IFERROR(VLOOKUP(E3147,Raw_Menu!$A$2:$D$33,4,FALSE),0)</f>
        <v>11.95</v>
      </c>
      <c r="G3147" s="5">
        <f t="shared" si="98"/>
        <v>11.95</v>
      </c>
      <c r="H3147">
        <f t="shared" si="99"/>
        <v>12</v>
      </c>
      <c r="I3147" t="str">
        <f>IFERROR(VLOOKUP(tblOrders[[#This Row],[item_id]],Raw_Menu!$A$2:$D$33,3,FALSE),"Unknown")</f>
        <v>Asian</v>
      </c>
    </row>
    <row r="3148" spans="1:9" x14ac:dyDescent="0.25">
      <c r="A3148">
        <v>3147</v>
      </c>
      <c r="B3148">
        <v>1393</v>
      </c>
      <c r="C3148" s="1">
        <v>44950</v>
      </c>
      <c r="D3148" s="2">
        <v>0.52989583333333334</v>
      </c>
      <c r="E3148">
        <v>101</v>
      </c>
      <c r="F3148" s="5">
        <f>IFERROR(VLOOKUP(E3148,Raw_Menu!$A$2:$D$33,4,FALSE),0)</f>
        <v>12.95</v>
      </c>
      <c r="G3148" s="5">
        <f t="shared" si="98"/>
        <v>12.95</v>
      </c>
      <c r="H3148">
        <f t="shared" si="99"/>
        <v>12</v>
      </c>
      <c r="I3148" t="str">
        <f>IFERROR(VLOOKUP(tblOrders[[#This Row],[item_id]],Raw_Menu!$A$2:$D$33,3,FALSE),"Unknown")</f>
        <v>American</v>
      </c>
    </row>
    <row r="3149" spans="1:9" x14ac:dyDescent="0.25">
      <c r="A3149">
        <v>3148</v>
      </c>
      <c r="B3149">
        <v>1393</v>
      </c>
      <c r="C3149" s="1">
        <v>44950</v>
      </c>
      <c r="D3149" s="2">
        <v>0.52989583333333334</v>
      </c>
      <c r="E3149">
        <v>106</v>
      </c>
      <c r="F3149" s="5">
        <f>IFERROR(VLOOKUP(E3149,Raw_Menu!$A$2:$D$33,4,FALSE),0)</f>
        <v>7</v>
      </c>
      <c r="G3149" s="5">
        <f t="shared" si="98"/>
        <v>7</v>
      </c>
      <c r="H3149">
        <f t="shared" si="99"/>
        <v>12</v>
      </c>
      <c r="I3149" t="str">
        <f>IFERROR(VLOOKUP(tblOrders[[#This Row],[item_id]],Raw_Menu!$A$2:$D$33,3,FALSE),"Unknown")</f>
        <v>American</v>
      </c>
    </row>
    <row r="3150" spans="1:9" x14ac:dyDescent="0.25">
      <c r="A3150">
        <v>3149</v>
      </c>
      <c r="B3150">
        <v>1394</v>
      </c>
      <c r="C3150" s="1">
        <v>44950</v>
      </c>
      <c r="D3150" s="2">
        <v>0.55966435185185182</v>
      </c>
      <c r="E3150">
        <v>109</v>
      </c>
      <c r="F3150" s="5">
        <f>IFERROR(VLOOKUP(E3150,Raw_Menu!$A$2:$D$33,4,FALSE),0)</f>
        <v>17.95</v>
      </c>
      <c r="G3150" s="5">
        <f t="shared" si="98"/>
        <v>17.95</v>
      </c>
      <c r="H3150">
        <f t="shared" si="99"/>
        <v>13</v>
      </c>
      <c r="I3150" t="str">
        <f>IFERROR(VLOOKUP(tblOrders[[#This Row],[item_id]],Raw_Menu!$A$2:$D$33,3,FALSE),"Unknown")</f>
        <v>Asian</v>
      </c>
    </row>
    <row r="3151" spans="1:9" x14ac:dyDescent="0.25">
      <c r="A3151">
        <v>3150</v>
      </c>
      <c r="B3151">
        <v>1395</v>
      </c>
      <c r="C3151" s="1">
        <v>44950</v>
      </c>
      <c r="D3151" s="2">
        <v>0.56449074074074079</v>
      </c>
      <c r="E3151">
        <v>106</v>
      </c>
      <c r="F3151" s="5">
        <f>IFERROR(VLOOKUP(E3151,Raw_Menu!$A$2:$D$33,4,FALSE),0)</f>
        <v>7</v>
      </c>
      <c r="G3151" s="5">
        <f t="shared" si="98"/>
        <v>7</v>
      </c>
      <c r="H3151">
        <f t="shared" si="99"/>
        <v>13</v>
      </c>
      <c r="I3151" t="str">
        <f>IFERROR(VLOOKUP(tblOrders[[#This Row],[item_id]],Raw_Menu!$A$2:$D$33,3,FALSE),"Unknown")</f>
        <v>American</v>
      </c>
    </row>
    <row r="3152" spans="1:9" x14ac:dyDescent="0.25">
      <c r="A3152">
        <v>3151</v>
      </c>
      <c r="B3152">
        <v>1396</v>
      </c>
      <c r="C3152" s="1">
        <v>44950</v>
      </c>
      <c r="D3152" s="2">
        <v>0.56565972222222227</v>
      </c>
      <c r="E3152">
        <v>104</v>
      </c>
      <c r="F3152" s="5">
        <f>IFERROR(VLOOKUP(E3152,Raw_Menu!$A$2:$D$33,4,FALSE),0)</f>
        <v>10.5</v>
      </c>
      <c r="G3152" s="5">
        <f t="shared" si="98"/>
        <v>10.5</v>
      </c>
      <c r="H3152">
        <f t="shared" si="99"/>
        <v>13</v>
      </c>
      <c r="I3152" t="str">
        <f>IFERROR(VLOOKUP(tblOrders[[#This Row],[item_id]],Raw_Menu!$A$2:$D$33,3,FALSE),"Unknown")</f>
        <v>American</v>
      </c>
    </row>
    <row r="3153" spans="1:9" x14ac:dyDescent="0.25">
      <c r="A3153">
        <v>3152</v>
      </c>
      <c r="B3153">
        <v>1397</v>
      </c>
      <c r="C3153" s="1">
        <v>44950</v>
      </c>
      <c r="D3153" s="2">
        <v>0.58084490740740746</v>
      </c>
      <c r="E3153">
        <v>124</v>
      </c>
      <c r="F3153" s="5">
        <f>IFERROR(VLOOKUP(E3153,Raw_Menu!$A$2:$D$33,4,FALSE),0)</f>
        <v>14.5</v>
      </c>
      <c r="G3153" s="5">
        <f t="shared" si="98"/>
        <v>14.5</v>
      </c>
      <c r="H3153">
        <f t="shared" si="99"/>
        <v>13</v>
      </c>
      <c r="I3153" t="str">
        <f>IFERROR(VLOOKUP(tblOrders[[#This Row],[item_id]],Raw_Menu!$A$2:$D$33,3,FALSE),"Unknown")</f>
        <v>Italian</v>
      </c>
    </row>
    <row r="3154" spans="1:9" x14ac:dyDescent="0.25">
      <c r="A3154">
        <v>3153</v>
      </c>
      <c r="B3154">
        <v>1398</v>
      </c>
      <c r="C3154" s="1">
        <v>44950</v>
      </c>
      <c r="D3154" s="2">
        <v>0.58652777777777776</v>
      </c>
      <c r="E3154">
        <v>108</v>
      </c>
      <c r="F3154" s="5">
        <f>IFERROR(VLOOKUP(E3154,Raw_Menu!$A$2:$D$33,4,FALSE),0)</f>
        <v>14.5</v>
      </c>
      <c r="G3154" s="5">
        <f t="shared" si="98"/>
        <v>14.5</v>
      </c>
      <c r="H3154">
        <f t="shared" si="99"/>
        <v>14</v>
      </c>
      <c r="I3154" t="str">
        <f>IFERROR(VLOOKUP(tblOrders[[#This Row],[item_id]],Raw_Menu!$A$2:$D$33,3,FALSE),"Unknown")</f>
        <v>Asian</v>
      </c>
    </row>
    <row r="3155" spans="1:9" x14ac:dyDescent="0.25">
      <c r="A3155">
        <v>3154</v>
      </c>
      <c r="B3155">
        <v>1398</v>
      </c>
      <c r="C3155" s="1">
        <v>44950</v>
      </c>
      <c r="D3155" s="2">
        <v>0.58652777777777776</v>
      </c>
      <c r="E3155">
        <v>109</v>
      </c>
      <c r="F3155" s="5">
        <f>IFERROR(VLOOKUP(E3155,Raw_Menu!$A$2:$D$33,4,FALSE),0)</f>
        <v>17.95</v>
      </c>
      <c r="G3155" s="5">
        <f t="shared" si="98"/>
        <v>17.95</v>
      </c>
      <c r="H3155">
        <f t="shared" si="99"/>
        <v>14</v>
      </c>
      <c r="I3155" t="str">
        <f>IFERROR(VLOOKUP(tblOrders[[#This Row],[item_id]],Raw_Menu!$A$2:$D$33,3,FALSE),"Unknown")</f>
        <v>Asian</v>
      </c>
    </row>
    <row r="3156" spans="1:9" x14ac:dyDescent="0.25">
      <c r="A3156">
        <v>3155</v>
      </c>
      <c r="B3156">
        <v>1398</v>
      </c>
      <c r="C3156" s="1">
        <v>44950</v>
      </c>
      <c r="D3156" s="2">
        <v>0.58652777777777776</v>
      </c>
      <c r="E3156">
        <v>130</v>
      </c>
      <c r="F3156" s="5">
        <f>IFERROR(VLOOKUP(E3156,Raw_Menu!$A$2:$D$33,4,FALSE),0)</f>
        <v>19.95</v>
      </c>
      <c r="G3156" s="5">
        <f t="shared" si="98"/>
        <v>19.95</v>
      </c>
      <c r="H3156">
        <f t="shared" si="99"/>
        <v>14</v>
      </c>
      <c r="I3156" t="str">
        <f>IFERROR(VLOOKUP(tblOrders[[#This Row],[item_id]],Raw_Menu!$A$2:$D$33,3,FALSE),"Unknown")</f>
        <v>Italian</v>
      </c>
    </row>
    <row r="3157" spans="1:9" x14ac:dyDescent="0.25">
      <c r="A3157">
        <v>3156</v>
      </c>
      <c r="B3157">
        <v>1398</v>
      </c>
      <c r="C3157" s="1">
        <v>44950</v>
      </c>
      <c r="D3157" s="2">
        <v>0.58652777777777776</v>
      </c>
      <c r="E3157">
        <v>130</v>
      </c>
      <c r="F3157" s="5">
        <f>IFERROR(VLOOKUP(E3157,Raw_Menu!$A$2:$D$33,4,FALSE),0)</f>
        <v>19.95</v>
      </c>
      <c r="G3157" s="5">
        <f t="shared" si="98"/>
        <v>19.95</v>
      </c>
      <c r="H3157">
        <f t="shared" si="99"/>
        <v>14</v>
      </c>
      <c r="I3157" t="str">
        <f>IFERROR(VLOOKUP(tblOrders[[#This Row],[item_id]],Raw_Menu!$A$2:$D$33,3,FALSE),"Unknown")</f>
        <v>Italian</v>
      </c>
    </row>
    <row r="3158" spans="1:9" x14ac:dyDescent="0.25">
      <c r="A3158">
        <v>3157</v>
      </c>
      <c r="B3158">
        <v>1398</v>
      </c>
      <c r="C3158" s="1">
        <v>44950</v>
      </c>
      <c r="D3158" s="2">
        <v>0.58652777777777776</v>
      </c>
      <c r="E3158">
        <v>106</v>
      </c>
      <c r="F3158" s="5">
        <f>IFERROR(VLOOKUP(E3158,Raw_Menu!$A$2:$D$33,4,FALSE),0)</f>
        <v>7</v>
      </c>
      <c r="G3158" s="5">
        <f t="shared" si="98"/>
        <v>7</v>
      </c>
      <c r="H3158">
        <f t="shared" si="99"/>
        <v>14</v>
      </c>
      <c r="I3158" t="str">
        <f>IFERROR(VLOOKUP(tblOrders[[#This Row],[item_id]],Raw_Menu!$A$2:$D$33,3,FALSE),"Unknown")</f>
        <v>American</v>
      </c>
    </row>
    <row r="3159" spans="1:9" x14ac:dyDescent="0.25">
      <c r="A3159">
        <v>3158</v>
      </c>
      <c r="B3159">
        <v>1398</v>
      </c>
      <c r="C3159" s="1">
        <v>44950</v>
      </c>
      <c r="D3159" s="2">
        <v>0.58652777777777776</v>
      </c>
      <c r="E3159">
        <v>106</v>
      </c>
      <c r="F3159" s="5">
        <f>IFERROR(VLOOKUP(E3159,Raw_Menu!$A$2:$D$33,4,FALSE),0)</f>
        <v>7</v>
      </c>
      <c r="G3159" s="5">
        <f t="shared" si="98"/>
        <v>7</v>
      </c>
      <c r="H3159">
        <f t="shared" si="99"/>
        <v>14</v>
      </c>
      <c r="I3159" t="str">
        <f>IFERROR(VLOOKUP(tblOrders[[#This Row],[item_id]],Raw_Menu!$A$2:$D$33,3,FALSE),"Unknown")</f>
        <v>American</v>
      </c>
    </row>
    <row r="3160" spans="1:9" x14ac:dyDescent="0.25">
      <c r="A3160">
        <v>3159</v>
      </c>
      <c r="B3160">
        <v>1399</v>
      </c>
      <c r="C3160" s="1">
        <v>44950</v>
      </c>
      <c r="D3160" s="2">
        <v>0.58863425925925927</v>
      </c>
      <c r="E3160">
        <v>107</v>
      </c>
      <c r="F3160" s="5">
        <f>IFERROR(VLOOKUP(E3160,Raw_Menu!$A$2:$D$33,4,FALSE),0)</f>
        <v>16.5</v>
      </c>
      <c r="G3160" s="5">
        <f t="shared" si="98"/>
        <v>16.5</v>
      </c>
      <c r="H3160">
        <f t="shared" si="99"/>
        <v>14</v>
      </c>
      <c r="I3160" t="str">
        <f>IFERROR(VLOOKUP(tblOrders[[#This Row],[item_id]],Raw_Menu!$A$2:$D$33,3,FALSE),"Unknown")</f>
        <v>Asian</v>
      </c>
    </row>
    <row r="3161" spans="1:9" x14ac:dyDescent="0.25">
      <c r="A3161">
        <v>3160</v>
      </c>
      <c r="B3161">
        <v>1399</v>
      </c>
      <c r="C3161" s="1">
        <v>44950</v>
      </c>
      <c r="D3161" s="2">
        <v>0.58863425925925927</v>
      </c>
      <c r="E3161">
        <v>111</v>
      </c>
      <c r="F3161" s="5">
        <f>IFERROR(VLOOKUP(E3161,Raw_Menu!$A$2:$D$33,4,FALSE),0)</f>
        <v>11.95</v>
      </c>
      <c r="G3161" s="5">
        <f t="shared" si="98"/>
        <v>11.95</v>
      </c>
      <c r="H3161">
        <f t="shared" si="99"/>
        <v>14</v>
      </c>
      <c r="I3161" t="str">
        <f>IFERROR(VLOOKUP(tblOrders[[#This Row],[item_id]],Raw_Menu!$A$2:$D$33,3,FALSE),"Unknown")</f>
        <v>Asian</v>
      </c>
    </row>
    <row r="3162" spans="1:9" x14ac:dyDescent="0.25">
      <c r="A3162">
        <v>3161</v>
      </c>
      <c r="B3162">
        <v>1399</v>
      </c>
      <c r="C3162" s="1">
        <v>44950</v>
      </c>
      <c r="D3162" s="2">
        <v>0.58863425925925927</v>
      </c>
      <c r="E3162">
        <v>119</v>
      </c>
      <c r="F3162" s="5">
        <f>IFERROR(VLOOKUP(E3162,Raw_Menu!$A$2:$D$33,4,FALSE),0)</f>
        <v>11.95</v>
      </c>
      <c r="G3162" s="5">
        <f t="shared" si="98"/>
        <v>11.95</v>
      </c>
      <c r="H3162">
        <f t="shared" si="99"/>
        <v>14</v>
      </c>
      <c r="I3162" t="str">
        <f>IFERROR(VLOOKUP(tblOrders[[#This Row],[item_id]],Raw_Menu!$A$2:$D$33,3,FALSE),"Unknown")</f>
        <v>Mexican</v>
      </c>
    </row>
    <row r="3163" spans="1:9" x14ac:dyDescent="0.25">
      <c r="A3163">
        <v>3162</v>
      </c>
      <c r="B3163">
        <v>1399</v>
      </c>
      <c r="C3163" s="1">
        <v>44950</v>
      </c>
      <c r="D3163" s="2">
        <v>0.58863425925925927</v>
      </c>
      <c r="E3163">
        <v>106</v>
      </c>
      <c r="F3163" s="5">
        <f>IFERROR(VLOOKUP(E3163,Raw_Menu!$A$2:$D$33,4,FALSE),0)</f>
        <v>7</v>
      </c>
      <c r="G3163" s="5">
        <f t="shared" si="98"/>
        <v>7</v>
      </c>
      <c r="H3163">
        <f t="shared" si="99"/>
        <v>14</v>
      </c>
      <c r="I3163" t="str">
        <f>IFERROR(VLOOKUP(tblOrders[[#This Row],[item_id]],Raw_Menu!$A$2:$D$33,3,FALSE),"Unknown")</f>
        <v>American</v>
      </c>
    </row>
    <row r="3164" spans="1:9" x14ac:dyDescent="0.25">
      <c r="A3164">
        <v>3163</v>
      </c>
      <c r="B3164">
        <v>1400</v>
      </c>
      <c r="C3164" s="1">
        <v>44950</v>
      </c>
      <c r="D3164" s="2">
        <v>0.58918981481481481</v>
      </c>
      <c r="E3164">
        <v>108</v>
      </c>
      <c r="F3164" s="5">
        <f>IFERROR(VLOOKUP(E3164,Raw_Menu!$A$2:$D$33,4,FALSE),0)</f>
        <v>14.5</v>
      </c>
      <c r="G3164" s="5">
        <f t="shared" si="98"/>
        <v>14.5</v>
      </c>
      <c r="H3164">
        <f t="shared" si="99"/>
        <v>14</v>
      </c>
      <c r="I3164" t="str">
        <f>IFERROR(VLOOKUP(tblOrders[[#This Row],[item_id]],Raw_Menu!$A$2:$D$33,3,FALSE),"Unknown")</f>
        <v>Asian</v>
      </c>
    </row>
    <row r="3165" spans="1:9" x14ac:dyDescent="0.25">
      <c r="A3165">
        <v>3164</v>
      </c>
      <c r="B3165">
        <v>1401</v>
      </c>
      <c r="C3165" s="1">
        <v>44950</v>
      </c>
      <c r="D3165" s="2">
        <v>0.59741898148148154</v>
      </c>
      <c r="E3165">
        <v>106</v>
      </c>
      <c r="F3165" s="5">
        <f>IFERROR(VLOOKUP(E3165,Raw_Menu!$A$2:$D$33,4,FALSE),0)</f>
        <v>7</v>
      </c>
      <c r="G3165" s="5">
        <f t="shared" si="98"/>
        <v>7</v>
      </c>
      <c r="H3165">
        <f t="shared" si="99"/>
        <v>14</v>
      </c>
      <c r="I3165" t="str">
        <f>IFERROR(VLOOKUP(tblOrders[[#This Row],[item_id]],Raw_Menu!$A$2:$D$33,3,FALSE),"Unknown")</f>
        <v>American</v>
      </c>
    </row>
    <row r="3166" spans="1:9" x14ac:dyDescent="0.25">
      <c r="A3166">
        <v>3165</v>
      </c>
      <c r="B3166">
        <v>1402</v>
      </c>
      <c r="C3166" s="1">
        <v>44950</v>
      </c>
      <c r="D3166" s="2">
        <v>0.59996527777777775</v>
      </c>
      <c r="E3166">
        <v>108</v>
      </c>
      <c r="F3166" s="5">
        <f>IFERROR(VLOOKUP(E3166,Raw_Menu!$A$2:$D$33,4,FALSE),0)</f>
        <v>14.5</v>
      </c>
      <c r="G3166" s="5">
        <f t="shared" si="98"/>
        <v>14.5</v>
      </c>
      <c r="H3166">
        <f t="shared" si="99"/>
        <v>14</v>
      </c>
      <c r="I3166" t="str">
        <f>IFERROR(VLOOKUP(tblOrders[[#This Row],[item_id]],Raw_Menu!$A$2:$D$33,3,FALSE),"Unknown")</f>
        <v>Asian</v>
      </c>
    </row>
    <row r="3167" spans="1:9" x14ac:dyDescent="0.25">
      <c r="A3167">
        <v>3166</v>
      </c>
      <c r="B3167">
        <v>1402</v>
      </c>
      <c r="C3167" s="1">
        <v>44950</v>
      </c>
      <c r="D3167" s="2">
        <v>0.59996527777777775</v>
      </c>
      <c r="E3167">
        <v>109</v>
      </c>
      <c r="F3167" s="5">
        <f>IFERROR(VLOOKUP(E3167,Raw_Menu!$A$2:$D$33,4,FALSE),0)</f>
        <v>17.95</v>
      </c>
      <c r="G3167" s="5">
        <f t="shared" si="98"/>
        <v>17.95</v>
      </c>
      <c r="H3167">
        <f t="shared" si="99"/>
        <v>14</v>
      </c>
      <c r="I3167" t="str">
        <f>IFERROR(VLOOKUP(tblOrders[[#This Row],[item_id]],Raw_Menu!$A$2:$D$33,3,FALSE),"Unknown")</f>
        <v>Asian</v>
      </c>
    </row>
    <row r="3168" spans="1:9" x14ac:dyDescent="0.25">
      <c r="A3168">
        <v>3167</v>
      </c>
      <c r="B3168">
        <v>1402</v>
      </c>
      <c r="C3168" s="1">
        <v>44950</v>
      </c>
      <c r="D3168" s="2">
        <v>0.59996527777777775</v>
      </c>
      <c r="E3168">
        <v>121</v>
      </c>
      <c r="F3168" s="5">
        <f>IFERROR(VLOOKUP(E3168,Raw_Menu!$A$2:$D$33,4,FALSE),0)</f>
        <v>10.5</v>
      </c>
      <c r="G3168" s="5">
        <f t="shared" si="98"/>
        <v>10.5</v>
      </c>
      <c r="H3168">
        <f t="shared" si="99"/>
        <v>14</v>
      </c>
      <c r="I3168" t="str">
        <f>IFERROR(VLOOKUP(tblOrders[[#This Row],[item_id]],Raw_Menu!$A$2:$D$33,3,FALSE),"Unknown")</f>
        <v>Mexican</v>
      </c>
    </row>
    <row r="3169" spans="1:9" x14ac:dyDescent="0.25">
      <c r="A3169">
        <v>3168</v>
      </c>
      <c r="B3169">
        <v>1403</v>
      </c>
      <c r="C3169" s="1">
        <v>44950</v>
      </c>
      <c r="D3169" s="2">
        <v>0.61442129629629627</v>
      </c>
      <c r="E3169">
        <v>129</v>
      </c>
      <c r="F3169" s="5">
        <f>IFERROR(VLOOKUP(E3169,Raw_Menu!$A$2:$D$33,4,FALSE),0)</f>
        <v>15.5</v>
      </c>
      <c r="G3169" s="5">
        <f t="shared" si="98"/>
        <v>15.5</v>
      </c>
      <c r="H3169">
        <f t="shared" si="99"/>
        <v>14</v>
      </c>
      <c r="I3169" t="str">
        <f>IFERROR(VLOOKUP(tblOrders[[#This Row],[item_id]],Raw_Menu!$A$2:$D$33,3,FALSE),"Unknown")</f>
        <v>Italian</v>
      </c>
    </row>
    <row r="3170" spans="1:9" x14ac:dyDescent="0.25">
      <c r="A3170">
        <v>3169</v>
      </c>
      <c r="B3170">
        <v>1404</v>
      </c>
      <c r="C3170" s="1">
        <v>44950</v>
      </c>
      <c r="D3170" s="2">
        <v>0.62474537037037037</v>
      </c>
      <c r="E3170">
        <v>126</v>
      </c>
      <c r="F3170" s="5">
        <f>IFERROR(VLOOKUP(E3170,Raw_Menu!$A$2:$D$33,4,FALSE),0)</f>
        <v>14.5</v>
      </c>
      <c r="G3170" s="5">
        <f t="shared" si="98"/>
        <v>14.5</v>
      </c>
      <c r="H3170">
        <f t="shared" si="99"/>
        <v>14</v>
      </c>
      <c r="I3170" t="str">
        <f>IFERROR(VLOOKUP(tblOrders[[#This Row],[item_id]],Raw_Menu!$A$2:$D$33,3,FALSE),"Unknown")</f>
        <v>Italian</v>
      </c>
    </row>
    <row r="3171" spans="1:9" x14ac:dyDescent="0.25">
      <c r="A3171">
        <v>3170</v>
      </c>
      <c r="B3171">
        <v>1404</v>
      </c>
      <c r="C3171" s="1">
        <v>44950</v>
      </c>
      <c r="D3171" s="2">
        <v>0.62474537037037037</v>
      </c>
      <c r="E3171">
        <v>118</v>
      </c>
      <c r="F3171" s="5">
        <f>IFERROR(VLOOKUP(E3171,Raw_Menu!$A$2:$D$33,4,FALSE),0)</f>
        <v>14.95</v>
      </c>
      <c r="G3171" s="5">
        <f t="shared" si="98"/>
        <v>14.95</v>
      </c>
      <c r="H3171">
        <f t="shared" si="99"/>
        <v>14</v>
      </c>
      <c r="I3171" t="str">
        <f>IFERROR(VLOOKUP(tblOrders[[#This Row],[item_id]],Raw_Menu!$A$2:$D$33,3,FALSE),"Unknown")</f>
        <v>Mexican</v>
      </c>
    </row>
    <row r="3172" spans="1:9" x14ac:dyDescent="0.25">
      <c r="A3172">
        <v>3171</v>
      </c>
      <c r="B3172">
        <v>1405</v>
      </c>
      <c r="C3172" s="1">
        <v>44950</v>
      </c>
      <c r="D3172" s="2">
        <v>0.62515046296296295</v>
      </c>
      <c r="E3172">
        <v>101</v>
      </c>
      <c r="F3172" s="5">
        <f>IFERROR(VLOOKUP(E3172,Raw_Menu!$A$2:$D$33,4,FALSE),0)</f>
        <v>12.95</v>
      </c>
      <c r="G3172" s="5">
        <f t="shared" si="98"/>
        <v>12.95</v>
      </c>
      <c r="H3172">
        <f t="shared" si="99"/>
        <v>15</v>
      </c>
      <c r="I3172" t="str">
        <f>IFERROR(VLOOKUP(tblOrders[[#This Row],[item_id]],Raw_Menu!$A$2:$D$33,3,FALSE),"Unknown")</f>
        <v>American</v>
      </c>
    </row>
    <row r="3173" spans="1:9" x14ac:dyDescent="0.25">
      <c r="A3173">
        <v>3172</v>
      </c>
      <c r="B3173">
        <v>1405</v>
      </c>
      <c r="C3173" s="1">
        <v>44950</v>
      </c>
      <c r="D3173" s="2">
        <v>0.62515046296296295</v>
      </c>
      <c r="E3173">
        <v>102</v>
      </c>
      <c r="F3173" s="5">
        <f>IFERROR(VLOOKUP(E3173,Raw_Menu!$A$2:$D$33,4,FALSE),0)</f>
        <v>13.95</v>
      </c>
      <c r="G3173" s="5">
        <f t="shared" si="98"/>
        <v>13.95</v>
      </c>
      <c r="H3173">
        <f t="shared" si="99"/>
        <v>15</v>
      </c>
      <c r="I3173" t="str">
        <f>IFERROR(VLOOKUP(tblOrders[[#This Row],[item_id]],Raw_Menu!$A$2:$D$33,3,FALSE),"Unknown")</f>
        <v>American</v>
      </c>
    </row>
    <row r="3174" spans="1:9" x14ac:dyDescent="0.25">
      <c r="A3174">
        <v>3173</v>
      </c>
      <c r="B3174">
        <v>1405</v>
      </c>
      <c r="C3174" s="1">
        <v>44950</v>
      </c>
      <c r="D3174" s="2">
        <v>0.62515046296296295</v>
      </c>
      <c r="E3174">
        <v>120</v>
      </c>
      <c r="F3174" s="5">
        <f>IFERROR(VLOOKUP(E3174,Raw_Menu!$A$2:$D$33,4,FALSE),0)</f>
        <v>13.95</v>
      </c>
      <c r="G3174" s="5">
        <f t="shared" si="98"/>
        <v>13.95</v>
      </c>
      <c r="H3174">
        <f t="shared" si="99"/>
        <v>15</v>
      </c>
      <c r="I3174" t="str">
        <f>IFERROR(VLOOKUP(tblOrders[[#This Row],[item_id]],Raw_Menu!$A$2:$D$33,3,FALSE),"Unknown")</f>
        <v>Mexican</v>
      </c>
    </row>
    <row r="3175" spans="1:9" x14ac:dyDescent="0.25">
      <c r="A3175">
        <v>3174</v>
      </c>
      <c r="B3175">
        <v>1406</v>
      </c>
      <c r="C3175" s="1">
        <v>44950</v>
      </c>
      <c r="D3175" s="2">
        <v>0.63121527777777775</v>
      </c>
      <c r="E3175">
        <v>108</v>
      </c>
      <c r="F3175" s="5">
        <f>IFERROR(VLOOKUP(E3175,Raw_Menu!$A$2:$D$33,4,FALSE),0)</f>
        <v>14.5</v>
      </c>
      <c r="G3175" s="5">
        <f t="shared" si="98"/>
        <v>14.5</v>
      </c>
      <c r="H3175">
        <f t="shared" si="99"/>
        <v>15</v>
      </c>
      <c r="I3175" t="str">
        <f>IFERROR(VLOOKUP(tblOrders[[#This Row],[item_id]],Raw_Menu!$A$2:$D$33,3,FALSE),"Unknown")</f>
        <v>Asian</v>
      </c>
    </row>
    <row r="3176" spans="1:9" x14ac:dyDescent="0.25">
      <c r="A3176">
        <v>3175</v>
      </c>
      <c r="B3176">
        <v>1407</v>
      </c>
      <c r="C3176" s="1">
        <v>44950</v>
      </c>
      <c r="D3176" s="2">
        <v>0.63687499999999997</v>
      </c>
      <c r="E3176">
        <v>129</v>
      </c>
      <c r="F3176" s="5">
        <f>IFERROR(VLOOKUP(E3176,Raw_Menu!$A$2:$D$33,4,FALSE),0)</f>
        <v>15.5</v>
      </c>
      <c r="G3176" s="5">
        <f t="shared" si="98"/>
        <v>15.5</v>
      </c>
      <c r="H3176">
        <f t="shared" si="99"/>
        <v>15</v>
      </c>
      <c r="I3176" t="str">
        <f>IFERROR(VLOOKUP(tblOrders[[#This Row],[item_id]],Raw_Menu!$A$2:$D$33,3,FALSE),"Unknown")</f>
        <v>Italian</v>
      </c>
    </row>
    <row r="3177" spans="1:9" x14ac:dyDescent="0.25">
      <c r="A3177">
        <v>3176</v>
      </c>
      <c r="B3177">
        <v>1408</v>
      </c>
      <c r="C3177" s="1">
        <v>44950</v>
      </c>
      <c r="D3177" s="2">
        <v>0.67030092592592594</v>
      </c>
      <c r="E3177">
        <v>112</v>
      </c>
      <c r="F3177" s="5">
        <f>IFERROR(VLOOKUP(E3177,Raw_Menu!$A$2:$D$33,4,FALSE),0)</f>
        <v>14.95</v>
      </c>
      <c r="G3177" s="5">
        <f t="shared" si="98"/>
        <v>14.95</v>
      </c>
      <c r="H3177">
        <f t="shared" si="99"/>
        <v>16</v>
      </c>
      <c r="I3177" t="str">
        <f>IFERROR(VLOOKUP(tblOrders[[#This Row],[item_id]],Raw_Menu!$A$2:$D$33,3,FALSE),"Unknown")</f>
        <v>Asian</v>
      </c>
    </row>
    <row r="3178" spans="1:9" x14ac:dyDescent="0.25">
      <c r="A3178">
        <v>3177</v>
      </c>
      <c r="B3178">
        <v>1408</v>
      </c>
      <c r="C3178" s="1">
        <v>44950</v>
      </c>
      <c r="D3178" s="2">
        <v>0.67030092592592594</v>
      </c>
      <c r="E3178">
        <v>123</v>
      </c>
      <c r="F3178" s="5">
        <f>IFERROR(VLOOKUP(E3178,Raw_Menu!$A$2:$D$33,4,FALSE),0)</f>
        <v>9</v>
      </c>
      <c r="G3178" s="5">
        <f t="shared" si="98"/>
        <v>9</v>
      </c>
      <c r="H3178">
        <f t="shared" si="99"/>
        <v>16</v>
      </c>
      <c r="I3178" t="str">
        <f>IFERROR(VLOOKUP(tblOrders[[#This Row],[item_id]],Raw_Menu!$A$2:$D$33,3,FALSE),"Unknown")</f>
        <v>Mexican</v>
      </c>
    </row>
    <row r="3179" spans="1:9" x14ac:dyDescent="0.25">
      <c r="A3179">
        <v>3178</v>
      </c>
      <c r="B3179">
        <v>1409</v>
      </c>
      <c r="C3179" s="1">
        <v>44950</v>
      </c>
      <c r="D3179" s="2">
        <v>0.67094907407407411</v>
      </c>
      <c r="E3179">
        <v>119</v>
      </c>
      <c r="F3179" s="5">
        <f>IFERROR(VLOOKUP(E3179,Raw_Menu!$A$2:$D$33,4,FALSE),0)</f>
        <v>11.95</v>
      </c>
      <c r="G3179" s="5">
        <f t="shared" si="98"/>
        <v>11.95</v>
      </c>
      <c r="H3179">
        <f t="shared" si="99"/>
        <v>16</v>
      </c>
      <c r="I3179" t="str">
        <f>IFERROR(VLOOKUP(tblOrders[[#This Row],[item_id]],Raw_Menu!$A$2:$D$33,3,FALSE),"Unknown")</f>
        <v>Mexican</v>
      </c>
    </row>
    <row r="3180" spans="1:9" x14ac:dyDescent="0.25">
      <c r="A3180">
        <v>3179</v>
      </c>
      <c r="B3180">
        <v>1410</v>
      </c>
      <c r="C3180" s="1">
        <v>44950</v>
      </c>
      <c r="D3180" s="2">
        <v>0.67891203703703706</v>
      </c>
      <c r="E3180">
        <v>107</v>
      </c>
      <c r="F3180" s="5">
        <f>IFERROR(VLOOKUP(E3180,Raw_Menu!$A$2:$D$33,4,FALSE),0)</f>
        <v>16.5</v>
      </c>
      <c r="G3180" s="5">
        <f t="shared" si="98"/>
        <v>16.5</v>
      </c>
      <c r="H3180">
        <f t="shared" si="99"/>
        <v>16</v>
      </c>
      <c r="I3180" t="str">
        <f>IFERROR(VLOOKUP(tblOrders[[#This Row],[item_id]],Raw_Menu!$A$2:$D$33,3,FALSE),"Unknown")</f>
        <v>Asian</v>
      </c>
    </row>
    <row r="3181" spans="1:9" x14ac:dyDescent="0.25">
      <c r="A3181">
        <v>3180</v>
      </c>
      <c r="B3181">
        <v>1410</v>
      </c>
      <c r="C3181" s="1">
        <v>44950</v>
      </c>
      <c r="D3181" s="2">
        <v>0.67891203703703706</v>
      </c>
      <c r="E3181">
        <v>127</v>
      </c>
      <c r="F3181" s="5">
        <f>IFERROR(VLOOKUP(E3181,Raw_Menu!$A$2:$D$33,4,FALSE),0)</f>
        <v>17.95</v>
      </c>
      <c r="G3181" s="5">
        <f t="shared" si="98"/>
        <v>17.95</v>
      </c>
      <c r="H3181">
        <f t="shared" si="99"/>
        <v>16</v>
      </c>
      <c r="I3181" t="str">
        <f>IFERROR(VLOOKUP(tblOrders[[#This Row],[item_id]],Raw_Menu!$A$2:$D$33,3,FALSE),"Unknown")</f>
        <v>Italian</v>
      </c>
    </row>
    <row r="3182" spans="1:9" x14ac:dyDescent="0.25">
      <c r="A3182">
        <v>3181</v>
      </c>
      <c r="B3182">
        <v>1410</v>
      </c>
      <c r="C3182" s="1">
        <v>44950</v>
      </c>
      <c r="D3182" s="2">
        <v>0.67891203703703706</v>
      </c>
      <c r="E3182">
        <v>120</v>
      </c>
      <c r="F3182" s="5">
        <f>IFERROR(VLOOKUP(E3182,Raw_Menu!$A$2:$D$33,4,FALSE),0)</f>
        <v>13.95</v>
      </c>
      <c r="G3182" s="5">
        <f t="shared" si="98"/>
        <v>13.95</v>
      </c>
      <c r="H3182">
        <f t="shared" si="99"/>
        <v>16</v>
      </c>
      <c r="I3182" t="str">
        <f>IFERROR(VLOOKUP(tblOrders[[#This Row],[item_id]],Raw_Menu!$A$2:$D$33,3,FALSE),"Unknown")</f>
        <v>Mexican</v>
      </c>
    </row>
    <row r="3183" spans="1:9" x14ac:dyDescent="0.25">
      <c r="A3183">
        <v>3182</v>
      </c>
      <c r="B3183">
        <v>1411</v>
      </c>
      <c r="C3183" s="1">
        <v>44950</v>
      </c>
      <c r="D3183" s="2">
        <v>0.6922800925925926</v>
      </c>
      <c r="E3183">
        <v>113</v>
      </c>
      <c r="F3183" s="5">
        <f>IFERROR(VLOOKUP(E3183,Raw_Menu!$A$2:$D$33,4,FALSE),0)</f>
        <v>5</v>
      </c>
      <c r="G3183" s="5">
        <f t="shared" si="98"/>
        <v>5</v>
      </c>
      <c r="H3183">
        <f t="shared" si="99"/>
        <v>16</v>
      </c>
      <c r="I3183" t="str">
        <f>IFERROR(VLOOKUP(tblOrders[[#This Row],[item_id]],Raw_Menu!$A$2:$D$33,3,FALSE),"Unknown")</f>
        <v>Asian</v>
      </c>
    </row>
    <row r="3184" spans="1:9" x14ac:dyDescent="0.25">
      <c r="A3184">
        <v>3183</v>
      </c>
      <c r="B3184">
        <v>1411</v>
      </c>
      <c r="C3184" s="1">
        <v>44950</v>
      </c>
      <c r="D3184" s="2">
        <v>0.6922800925925926</v>
      </c>
      <c r="E3184">
        <v>130</v>
      </c>
      <c r="F3184" s="5">
        <f>IFERROR(VLOOKUP(E3184,Raw_Menu!$A$2:$D$33,4,FALSE),0)</f>
        <v>19.95</v>
      </c>
      <c r="G3184" s="5">
        <f t="shared" si="98"/>
        <v>19.95</v>
      </c>
      <c r="H3184">
        <f t="shared" si="99"/>
        <v>16</v>
      </c>
      <c r="I3184" t="str">
        <f>IFERROR(VLOOKUP(tblOrders[[#This Row],[item_id]],Raw_Menu!$A$2:$D$33,3,FALSE),"Unknown")</f>
        <v>Italian</v>
      </c>
    </row>
    <row r="3185" spans="1:9" x14ac:dyDescent="0.25">
      <c r="A3185">
        <v>3184</v>
      </c>
      <c r="B3185">
        <v>1411</v>
      </c>
      <c r="C3185" s="1">
        <v>44950</v>
      </c>
      <c r="D3185" s="2">
        <v>0.6922800925925926</v>
      </c>
      <c r="E3185">
        <v>123</v>
      </c>
      <c r="F3185" s="5">
        <f>IFERROR(VLOOKUP(E3185,Raw_Menu!$A$2:$D$33,4,FALSE),0)</f>
        <v>9</v>
      </c>
      <c r="G3185" s="5">
        <f t="shared" si="98"/>
        <v>9</v>
      </c>
      <c r="H3185">
        <f t="shared" si="99"/>
        <v>16</v>
      </c>
      <c r="I3185" t="str">
        <f>IFERROR(VLOOKUP(tblOrders[[#This Row],[item_id]],Raw_Menu!$A$2:$D$33,3,FALSE),"Unknown")</f>
        <v>Mexican</v>
      </c>
    </row>
    <row r="3186" spans="1:9" x14ac:dyDescent="0.25">
      <c r="A3186">
        <v>3185</v>
      </c>
      <c r="B3186">
        <v>1412</v>
      </c>
      <c r="C3186" s="1">
        <v>44950</v>
      </c>
      <c r="D3186" s="2">
        <v>0.69410879629629629</v>
      </c>
      <c r="E3186">
        <v>124</v>
      </c>
      <c r="F3186" s="5">
        <f>IFERROR(VLOOKUP(E3186,Raw_Menu!$A$2:$D$33,4,FALSE),0)</f>
        <v>14.5</v>
      </c>
      <c r="G3186" s="5">
        <f t="shared" si="98"/>
        <v>14.5</v>
      </c>
      <c r="H3186">
        <f t="shared" si="99"/>
        <v>16</v>
      </c>
      <c r="I3186" t="str">
        <f>IFERROR(VLOOKUP(tblOrders[[#This Row],[item_id]],Raw_Menu!$A$2:$D$33,3,FALSE),"Unknown")</f>
        <v>Italian</v>
      </c>
    </row>
    <row r="3187" spans="1:9" x14ac:dyDescent="0.25">
      <c r="A3187">
        <v>3186</v>
      </c>
      <c r="B3187">
        <v>1412</v>
      </c>
      <c r="C3187" s="1">
        <v>44950</v>
      </c>
      <c r="D3187" s="2">
        <v>0.69410879629629629</v>
      </c>
      <c r="E3187">
        <v>131</v>
      </c>
      <c r="F3187" s="5">
        <f>IFERROR(VLOOKUP(E3187,Raw_Menu!$A$2:$D$33,4,FALSE),0)</f>
        <v>17.95</v>
      </c>
      <c r="G3187" s="5">
        <f t="shared" si="98"/>
        <v>17.95</v>
      </c>
      <c r="H3187">
        <f t="shared" si="99"/>
        <v>16</v>
      </c>
      <c r="I3187" t="str">
        <f>IFERROR(VLOOKUP(tblOrders[[#This Row],[item_id]],Raw_Menu!$A$2:$D$33,3,FALSE),"Unknown")</f>
        <v>Italian</v>
      </c>
    </row>
    <row r="3188" spans="1:9" x14ac:dyDescent="0.25">
      <c r="A3188">
        <v>3187</v>
      </c>
      <c r="B3188">
        <v>1413</v>
      </c>
      <c r="C3188" s="1">
        <v>44950</v>
      </c>
      <c r="D3188" s="2">
        <v>0.70003472222222218</v>
      </c>
      <c r="E3188">
        <v>109</v>
      </c>
      <c r="F3188" s="5">
        <f>IFERROR(VLOOKUP(E3188,Raw_Menu!$A$2:$D$33,4,FALSE),0)</f>
        <v>17.95</v>
      </c>
      <c r="G3188" s="5">
        <f t="shared" si="98"/>
        <v>17.95</v>
      </c>
      <c r="H3188">
        <f t="shared" si="99"/>
        <v>16</v>
      </c>
      <c r="I3188" t="str">
        <f>IFERROR(VLOOKUP(tblOrders[[#This Row],[item_id]],Raw_Menu!$A$2:$D$33,3,FALSE),"Unknown")</f>
        <v>Asian</v>
      </c>
    </row>
    <row r="3189" spans="1:9" x14ac:dyDescent="0.25">
      <c r="A3189">
        <v>3188</v>
      </c>
      <c r="B3189">
        <v>1413</v>
      </c>
      <c r="C3189" s="1">
        <v>44950</v>
      </c>
      <c r="D3189" s="2">
        <v>0.70003472222222218</v>
      </c>
      <c r="E3189">
        <v>117</v>
      </c>
      <c r="F3189" s="5">
        <f>IFERROR(VLOOKUP(E3189,Raw_Menu!$A$2:$D$33,4,FALSE),0)</f>
        <v>12.95</v>
      </c>
      <c r="G3189" s="5">
        <f t="shared" si="98"/>
        <v>12.95</v>
      </c>
      <c r="H3189">
        <f t="shared" si="99"/>
        <v>16</v>
      </c>
      <c r="I3189" t="str">
        <f>IFERROR(VLOOKUP(tblOrders[[#This Row],[item_id]],Raw_Menu!$A$2:$D$33,3,FALSE),"Unknown")</f>
        <v>Mexican</v>
      </c>
    </row>
    <row r="3190" spans="1:9" x14ac:dyDescent="0.25">
      <c r="A3190">
        <v>3189</v>
      </c>
      <c r="B3190">
        <v>1413</v>
      </c>
      <c r="C3190" s="1">
        <v>44950</v>
      </c>
      <c r="D3190" s="2">
        <v>0.70003472222222218</v>
      </c>
      <c r="E3190">
        <v>119</v>
      </c>
      <c r="F3190" s="5">
        <f>IFERROR(VLOOKUP(E3190,Raw_Menu!$A$2:$D$33,4,FALSE),0)</f>
        <v>11.95</v>
      </c>
      <c r="G3190" s="5">
        <f t="shared" si="98"/>
        <v>11.95</v>
      </c>
      <c r="H3190">
        <f t="shared" si="99"/>
        <v>16</v>
      </c>
      <c r="I3190" t="str">
        <f>IFERROR(VLOOKUP(tblOrders[[#This Row],[item_id]],Raw_Menu!$A$2:$D$33,3,FALSE),"Unknown")</f>
        <v>Mexican</v>
      </c>
    </row>
    <row r="3191" spans="1:9" x14ac:dyDescent="0.25">
      <c r="A3191">
        <v>3190</v>
      </c>
      <c r="B3191">
        <v>1413</v>
      </c>
      <c r="C3191" s="1">
        <v>44950</v>
      </c>
      <c r="D3191" s="2">
        <v>0.70003472222222218</v>
      </c>
      <c r="E3191">
        <v>120</v>
      </c>
      <c r="F3191" s="5">
        <f>IFERROR(VLOOKUP(E3191,Raw_Menu!$A$2:$D$33,4,FALSE),0)</f>
        <v>13.95</v>
      </c>
      <c r="G3191" s="5">
        <f t="shared" si="98"/>
        <v>13.95</v>
      </c>
      <c r="H3191">
        <f t="shared" si="99"/>
        <v>16</v>
      </c>
      <c r="I3191" t="str">
        <f>IFERROR(VLOOKUP(tblOrders[[#This Row],[item_id]],Raw_Menu!$A$2:$D$33,3,FALSE),"Unknown")</f>
        <v>Mexican</v>
      </c>
    </row>
    <row r="3192" spans="1:9" x14ac:dyDescent="0.25">
      <c r="A3192">
        <v>3191</v>
      </c>
      <c r="B3192">
        <v>1414</v>
      </c>
      <c r="C3192" s="1">
        <v>44950</v>
      </c>
      <c r="D3192" s="2">
        <v>0.70086805555555554</v>
      </c>
      <c r="E3192">
        <v>120</v>
      </c>
      <c r="F3192" s="5">
        <f>IFERROR(VLOOKUP(E3192,Raw_Menu!$A$2:$D$33,4,FALSE),0)</f>
        <v>13.95</v>
      </c>
      <c r="G3192" s="5">
        <f t="shared" si="98"/>
        <v>13.95</v>
      </c>
      <c r="H3192">
        <f t="shared" si="99"/>
        <v>16</v>
      </c>
      <c r="I3192" t="str">
        <f>IFERROR(VLOOKUP(tblOrders[[#This Row],[item_id]],Raw_Menu!$A$2:$D$33,3,FALSE),"Unknown")</f>
        <v>Mexican</v>
      </c>
    </row>
    <row r="3193" spans="1:9" x14ac:dyDescent="0.25">
      <c r="A3193">
        <v>3192</v>
      </c>
      <c r="B3193">
        <v>1415</v>
      </c>
      <c r="C3193" s="1">
        <v>44950</v>
      </c>
      <c r="D3193" s="2">
        <v>0.71136574074074077</v>
      </c>
      <c r="E3193">
        <v>129</v>
      </c>
      <c r="F3193" s="5">
        <f>IFERROR(VLOOKUP(E3193,Raw_Menu!$A$2:$D$33,4,FALSE),0)</f>
        <v>15.5</v>
      </c>
      <c r="G3193" s="5">
        <f t="shared" si="98"/>
        <v>15.5</v>
      </c>
      <c r="H3193">
        <f t="shared" si="99"/>
        <v>17</v>
      </c>
      <c r="I3193" t="str">
        <f>IFERROR(VLOOKUP(tblOrders[[#This Row],[item_id]],Raw_Menu!$A$2:$D$33,3,FALSE),"Unknown")</f>
        <v>Italian</v>
      </c>
    </row>
    <row r="3194" spans="1:9" x14ac:dyDescent="0.25">
      <c r="A3194">
        <v>3193</v>
      </c>
      <c r="B3194">
        <v>1416</v>
      </c>
      <c r="C3194" s="1">
        <v>44950</v>
      </c>
      <c r="D3194" s="2">
        <v>0.72128472222222217</v>
      </c>
      <c r="E3194">
        <v>102</v>
      </c>
      <c r="F3194" s="5">
        <f>IFERROR(VLOOKUP(E3194,Raw_Menu!$A$2:$D$33,4,FALSE),0)</f>
        <v>13.95</v>
      </c>
      <c r="G3194" s="5">
        <f t="shared" si="98"/>
        <v>13.95</v>
      </c>
      <c r="H3194">
        <f t="shared" si="99"/>
        <v>17</v>
      </c>
      <c r="I3194" t="str">
        <f>IFERROR(VLOOKUP(tblOrders[[#This Row],[item_id]],Raw_Menu!$A$2:$D$33,3,FALSE),"Unknown")</f>
        <v>American</v>
      </c>
    </row>
    <row r="3195" spans="1:9" x14ac:dyDescent="0.25">
      <c r="A3195">
        <v>3194</v>
      </c>
      <c r="B3195">
        <v>1416</v>
      </c>
      <c r="C3195" s="1">
        <v>44950</v>
      </c>
      <c r="D3195" s="2">
        <v>0.72128472222222217</v>
      </c>
      <c r="E3195">
        <v>118</v>
      </c>
      <c r="F3195" s="5">
        <f>IFERROR(VLOOKUP(E3195,Raw_Menu!$A$2:$D$33,4,FALSE),0)</f>
        <v>14.95</v>
      </c>
      <c r="G3195" s="5">
        <f t="shared" si="98"/>
        <v>14.95</v>
      </c>
      <c r="H3195">
        <f t="shared" si="99"/>
        <v>17</v>
      </c>
      <c r="I3195" t="str">
        <f>IFERROR(VLOOKUP(tblOrders[[#This Row],[item_id]],Raw_Menu!$A$2:$D$33,3,FALSE),"Unknown")</f>
        <v>Mexican</v>
      </c>
    </row>
    <row r="3196" spans="1:9" x14ac:dyDescent="0.25">
      <c r="A3196">
        <v>3195</v>
      </c>
      <c r="B3196">
        <v>1416</v>
      </c>
      <c r="C3196" s="1">
        <v>44950</v>
      </c>
      <c r="D3196" s="2">
        <v>0.72128472222222217</v>
      </c>
      <c r="E3196">
        <v>119</v>
      </c>
      <c r="F3196" s="5">
        <f>IFERROR(VLOOKUP(E3196,Raw_Menu!$A$2:$D$33,4,FALSE),0)</f>
        <v>11.95</v>
      </c>
      <c r="G3196" s="5">
        <f t="shared" si="98"/>
        <v>11.95</v>
      </c>
      <c r="H3196">
        <f t="shared" si="99"/>
        <v>17</v>
      </c>
      <c r="I3196" t="str">
        <f>IFERROR(VLOOKUP(tblOrders[[#This Row],[item_id]],Raw_Menu!$A$2:$D$33,3,FALSE),"Unknown")</f>
        <v>Mexican</v>
      </c>
    </row>
    <row r="3197" spans="1:9" x14ac:dyDescent="0.25">
      <c r="A3197">
        <v>3196</v>
      </c>
      <c r="B3197">
        <v>1416</v>
      </c>
      <c r="C3197" s="1">
        <v>44950</v>
      </c>
      <c r="D3197" s="2">
        <v>0.72128472222222217</v>
      </c>
      <c r="E3197">
        <v>121</v>
      </c>
      <c r="F3197" s="5">
        <f>IFERROR(VLOOKUP(E3197,Raw_Menu!$A$2:$D$33,4,FALSE),0)</f>
        <v>10.5</v>
      </c>
      <c r="G3197" s="5">
        <f t="shared" si="98"/>
        <v>10.5</v>
      </c>
      <c r="H3197">
        <f t="shared" si="99"/>
        <v>17</v>
      </c>
      <c r="I3197" t="str">
        <f>IFERROR(VLOOKUP(tblOrders[[#This Row],[item_id]],Raw_Menu!$A$2:$D$33,3,FALSE),"Unknown")</f>
        <v>Mexican</v>
      </c>
    </row>
    <row r="3198" spans="1:9" x14ac:dyDescent="0.25">
      <c r="A3198">
        <v>3197</v>
      </c>
      <c r="B3198">
        <v>1417</v>
      </c>
      <c r="C3198" s="1">
        <v>44950</v>
      </c>
      <c r="D3198" s="2">
        <v>0.72991898148148149</v>
      </c>
      <c r="E3198">
        <v>110</v>
      </c>
      <c r="F3198" s="5">
        <f>IFERROR(VLOOKUP(E3198,Raw_Menu!$A$2:$D$33,4,FALSE),0)</f>
        <v>17.95</v>
      </c>
      <c r="G3198" s="5">
        <f t="shared" si="98"/>
        <v>17.95</v>
      </c>
      <c r="H3198">
        <f t="shared" si="99"/>
        <v>17</v>
      </c>
      <c r="I3198" t="str">
        <f>IFERROR(VLOOKUP(tblOrders[[#This Row],[item_id]],Raw_Menu!$A$2:$D$33,3,FALSE),"Unknown")</f>
        <v>Asian</v>
      </c>
    </row>
    <row r="3199" spans="1:9" x14ac:dyDescent="0.25">
      <c r="A3199">
        <v>3198</v>
      </c>
      <c r="B3199">
        <v>1417</v>
      </c>
      <c r="C3199" s="1">
        <v>44950</v>
      </c>
      <c r="D3199" s="2">
        <v>0.72991898148148149</v>
      </c>
      <c r="E3199">
        <v>117</v>
      </c>
      <c r="F3199" s="5">
        <f>IFERROR(VLOOKUP(E3199,Raw_Menu!$A$2:$D$33,4,FALSE),0)</f>
        <v>12.95</v>
      </c>
      <c r="G3199" s="5">
        <f t="shared" si="98"/>
        <v>12.95</v>
      </c>
      <c r="H3199">
        <f t="shared" si="99"/>
        <v>17</v>
      </c>
      <c r="I3199" t="str">
        <f>IFERROR(VLOOKUP(tblOrders[[#This Row],[item_id]],Raw_Menu!$A$2:$D$33,3,FALSE),"Unknown")</f>
        <v>Mexican</v>
      </c>
    </row>
    <row r="3200" spans="1:9" x14ac:dyDescent="0.25">
      <c r="A3200">
        <v>3199</v>
      </c>
      <c r="B3200">
        <v>1417</v>
      </c>
      <c r="C3200" s="1">
        <v>44950</v>
      </c>
      <c r="D3200" s="2">
        <v>0.72991898148148149</v>
      </c>
      <c r="E3200">
        <v>129</v>
      </c>
      <c r="F3200" s="5">
        <f>IFERROR(VLOOKUP(E3200,Raw_Menu!$A$2:$D$33,4,FALSE),0)</f>
        <v>15.5</v>
      </c>
      <c r="G3200" s="5">
        <f t="shared" si="98"/>
        <v>15.5</v>
      </c>
      <c r="H3200">
        <f t="shared" si="99"/>
        <v>17</v>
      </c>
      <c r="I3200" t="str">
        <f>IFERROR(VLOOKUP(tblOrders[[#This Row],[item_id]],Raw_Menu!$A$2:$D$33,3,FALSE),"Unknown")</f>
        <v>Italian</v>
      </c>
    </row>
    <row r="3201" spans="1:9" x14ac:dyDescent="0.25">
      <c r="A3201">
        <v>3200</v>
      </c>
      <c r="B3201">
        <v>1417</v>
      </c>
      <c r="C3201" s="1">
        <v>44950</v>
      </c>
      <c r="D3201" s="2">
        <v>0.72991898148148149</v>
      </c>
      <c r="E3201">
        <v>111</v>
      </c>
      <c r="F3201" s="5">
        <f>IFERROR(VLOOKUP(E3201,Raw_Menu!$A$2:$D$33,4,FALSE),0)</f>
        <v>11.95</v>
      </c>
      <c r="G3201" s="5">
        <f t="shared" si="98"/>
        <v>11.95</v>
      </c>
      <c r="H3201">
        <f t="shared" si="99"/>
        <v>17</v>
      </c>
      <c r="I3201" t="str">
        <f>IFERROR(VLOOKUP(tblOrders[[#This Row],[item_id]],Raw_Menu!$A$2:$D$33,3,FALSE),"Unknown")</f>
        <v>Asian</v>
      </c>
    </row>
    <row r="3202" spans="1:9" x14ac:dyDescent="0.25">
      <c r="A3202">
        <v>3201</v>
      </c>
      <c r="B3202">
        <v>1418</v>
      </c>
      <c r="C3202" s="1">
        <v>44950</v>
      </c>
      <c r="D3202" s="2">
        <v>0.74344907407407412</v>
      </c>
      <c r="E3202">
        <v>120</v>
      </c>
      <c r="F3202" s="5">
        <f>IFERROR(VLOOKUP(E3202,Raw_Menu!$A$2:$D$33,4,FALSE),0)</f>
        <v>13.95</v>
      </c>
      <c r="G3202" s="5">
        <f t="shared" ref="G3202:G3265" si="100">VALUE(F3202)</f>
        <v>13.95</v>
      </c>
      <c r="H3202">
        <f t="shared" ref="H3202:H3265" si="101">HOUR(D3202)</f>
        <v>17</v>
      </c>
      <c r="I3202" t="str">
        <f>IFERROR(VLOOKUP(tblOrders[[#This Row],[item_id]],Raw_Menu!$A$2:$D$33,3,FALSE),"Unknown")</f>
        <v>Mexican</v>
      </c>
    </row>
    <row r="3203" spans="1:9" x14ac:dyDescent="0.25">
      <c r="A3203">
        <v>3202</v>
      </c>
      <c r="B3203">
        <v>1419</v>
      </c>
      <c r="C3203" s="1">
        <v>44950</v>
      </c>
      <c r="D3203" s="2">
        <v>0.75541666666666663</v>
      </c>
      <c r="E3203">
        <v>111</v>
      </c>
      <c r="F3203" s="5">
        <f>IFERROR(VLOOKUP(E3203,Raw_Menu!$A$2:$D$33,4,FALSE),0)</f>
        <v>11.95</v>
      </c>
      <c r="G3203" s="5">
        <f t="shared" si="100"/>
        <v>11.95</v>
      </c>
      <c r="H3203">
        <f t="shared" si="101"/>
        <v>18</v>
      </c>
      <c r="I3203" t="str">
        <f>IFERROR(VLOOKUP(tblOrders[[#This Row],[item_id]],Raw_Menu!$A$2:$D$33,3,FALSE),"Unknown")</f>
        <v>Asian</v>
      </c>
    </row>
    <row r="3204" spans="1:9" x14ac:dyDescent="0.25">
      <c r="A3204">
        <v>3203</v>
      </c>
      <c r="B3204">
        <v>1419</v>
      </c>
      <c r="C3204" s="1">
        <v>44950</v>
      </c>
      <c r="D3204" s="2">
        <v>0.75541666666666663</v>
      </c>
      <c r="E3204">
        <v>132</v>
      </c>
      <c r="F3204" s="5">
        <f>IFERROR(VLOOKUP(E3204,Raw_Menu!$A$2:$D$33,4,FALSE),0)</f>
        <v>16.95</v>
      </c>
      <c r="G3204" s="5">
        <f t="shared" si="100"/>
        <v>16.95</v>
      </c>
      <c r="H3204">
        <f t="shared" si="101"/>
        <v>18</v>
      </c>
      <c r="I3204" t="str">
        <f>IFERROR(VLOOKUP(tblOrders[[#This Row],[item_id]],Raw_Menu!$A$2:$D$33,3,FALSE),"Unknown")</f>
        <v>Italian</v>
      </c>
    </row>
    <row r="3205" spans="1:9" x14ac:dyDescent="0.25">
      <c r="A3205">
        <v>3204</v>
      </c>
      <c r="B3205">
        <v>1420</v>
      </c>
      <c r="C3205" s="1">
        <v>44950</v>
      </c>
      <c r="D3205" s="2">
        <v>0.75745370370370368</v>
      </c>
      <c r="E3205">
        <v>115</v>
      </c>
      <c r="F3205" s="5">
        <f>IFERROR(VLOOKUP(E3205,Raw_Menu!$A$2:$D$33,4,FALSE),0)</f>
        <v>11.95</v>
      </c>
      <c r="G3205" s="5">
        <f t="shared" si="100"/>
        <v>11.95</v>
      </c>
      <c r="H3205">
        <f t="shared" si="101"/>
        <v>18</v>
      </c>
      <c r="I3205" t="str">
        <f>IFERROR(VLOOKUP(tblOrders[[#This Row],[item_id]],Raw_Menu!$A$2:$D$33,3,FALSE),"Unknown")</f>
        <v>Mexican</v>
      </c>
    </row>
    <row r="3206" spans="1:9" x14ac:dyDescent="0.25">
      <c r="A3206">
        <v>3205</v>
      </c>
      <c r="B3206">
        <v>1420</v>
      </c>
      <c r="C3206" s="1">
        <v>44950</v>
      </c>
      <c r="D3206" s="2">
        <v>0.75745370370370368</v>
      </c>
      <c r="E3206">
        <v>116</v>
      </c>
      <c r="F3206" s="5">
        <f>IFERROR(VLOOKUP(E3206,Raw_Menu!$A$2:$D$33,4,FALSE),0)</f>
        <v>13.95</v>
      </c>
      <c r="G3206" s="5">
        <f t="shared" si="100"/>
        <v>13.95</v>
      </c>
      <c r="H3206">
        <f t="shared" si="101"/>
        <v>18</v>
      </c>
      <c r="I3206" t="str">
        <f>IFERROR(VLOOKUP(tblOrders[[#This Row],[item_id]],Raw_Menu!$A$2:$D$33,3,FALSE),"Unknown")</f>
        <v>Mexican</v>
      </c>
    </row>
    <row r="3207" spans="1:9" x14ac:dyDescent="0.25">
      <c r="A3207">
        <v>3206</v>
      </c>
      <c r="B3207">
        <v>1420</v>
      </c>
      <c r="C3207" s="1">
        <v>44950</v>
      </c>
      <c r="D3207" s="2">
        <v>0.75745370370370368</v>
      </c>
      <c r="E3207">
        <v>130</v>
      </c>
      <c r="F3207" s="5">
        <f>IFERROR(VLOOKUP(E3207,Raw_Menu!$A$2:$D$33,4,FALSE),0)</f>
        <v>19.95</v>
      </c>
      <c r="G3207" s="5">
        <f t="shared" si="100"/>
        <v>19.95</v>
      </c>
      <c r="H3207">
        <f t="shared" si="101"/>
        <v>18</v>
      </c>
      <c r="I3207" t="str">
        <f>IFERROR(VLOOKUP(tblOrders[[#This Row],[item_id]],Raw_Menu!$A$2:$D$33,3,FALSE),"Unknown")</f>
        <v>Italian</v>
      </c>
    </row>
    <row r="3208" spans="1:9" x14ac:dyDescent="0.25">
      <c r="A3208">
        <v>3207</v>
      </c>
      <c r="B3208">
        <v>1421</v>
      </c>
      <c r="C3208" s="1">
        <v>44950</v>
      </c>
      <c r="D3208" s="2">
        <v>0.76181712962962966</v>
      </c>
      <c r="E3208">
        <v>122</v>
      </c>
      <c r="F3208" s="5">
        <f>IFERROR(VLOOKUP(E3208,Raw_Menu!$A$2:$D$33,4,FALSE),0)</f>
        <v>7</v>
      </c>
      <c r="G3208" s="5">
        <f t="shared" si="100"/>
        <v>7</v>
      </c>
      <c r="H3208">
        <f t="shared" si="101"/>
        <v>18</v>
      </c>
      <c r="I3208" t="str">
        <f>IFERROR(VLOOKUP(tblOrders[[#This Row],[item_id]],Raw_Menu!$A$2:$D$33,3,FALSE),"Unknown")</f>
        <v>Mexican</v>
      </c>
    </row>
    <row r="3209" spans="1:9" x14ac:dyDescent="0.25">
      <c r="A3209">
        <v>3208</v>
      </c>
      <c r="B3209">
        <v>1422</v>
      </c>
      <c r="C3209" s="1">
        <v>44950</v>
      </c>
      <c r="D3209" s="2">
        <v>0.76854166666666668</v>
      </c>
      <c r="E3209">
        <v>129</v>
      </c>
      <c r="F3209" s="5">
        <f>IFERROR(VLOOKUP(E3209,Raw_Menu!$A$2:$D$33,4,FALSE),0)</f>
        <v>15.5</v>
      </c>
      <c r="G3209" s="5">
        <f t="shared" si="100"/>
        <v>15.5</v>
      </c>
      <c r="H3209">
        <f t="shared" si="101"/>
        <v>18</v>
      </c>
      <c r="I3209" t="str">
        <f>IFERROR(VLOOKUP(tblOrders[[#This Row],[item_id]],Raw_Menu!$A$2:$D$33,3,FALSE),"Unknown")</f>
        <v>Italian</v>
      </c>
    </row>
    <row r="3210" spans="1:9" x14ac:dyDescent="0.25">
      <c r="A3210">
        <v>3209</v>
      </c>
      <c r="B3210">
        <v>1422</v>
      </c>
      <c r="C3210" s="1">
        <v>44950</v>
      </c>
      <c r="D3210" s="2">
        <v>0.76854166666666668</v>
      </c>
      <c r="E3210">
        <v>106</v>
      </c>
      <c r="F3210" s="5">
        <f>IFERROR(VLOOKUP(E3210,Raw_Menu!$A$2:$D$33,4,FALSE),0)</f>
        <v>7</v>
      </c>
      <c r="G3210" s="5">
        <f t="shared" si="100"/>
        <v>7</v>
      </c>
      <c r="H3210">
        <f t="shared" si="101"/>
        <v>18</v>
      </c>
      <c r="I3210" t="str">
        <f>IFERROR(VLOOKUP(tblOrders[[#This Row],[item_id]],Raw_Menu!$A$2:$D$33,3,FALSE),"Unknown")</f>
        <v>American</v>
      </c>
    </row>
    <row r="3211" spans="1:9" x14ac:dyDescent="0.25">
      <c r="A3211">
        <v>3210</v>
      </c>
      <c r="B3211">
        <v>1423</v>
      </c>
      <c r="C3211" s="1">
        <v>44950</v>
      </c>
      <c r="D3211" s="2">
        <v>0.77248842592592593</v>
      </c>
      <c r="E3211">
        <v>107</v>
      </c>
      <c r="F3211" s="5">
        <f>IFERROR(VLOOKUP(E3211,Raw_Menu!$A$2:$D$33,4,FALSE),0)</f>
        <v>16.5</v>
      </c>
      <c r="G3211" s="5">
        <f t="shared" si="100"/>
        <v>16.5</v>
      </c>
      <c r="H3211">
        <f t="shared" si="101"/>
        <v>18</v>
      </c>
      <c r="I3211" t="str">
        <f>IFERROR(VLOOKUP(tblOrders[[#This Row],[item_id]],Raw_Menu!$A$2:$D$33,3,FALSE),"Unknown")</f>
        <v>Asian</v>
      </c>
    </row>
    <row r="3212" spans="1:9" x14ac:dyDescent="0.25">
      <c r="A3212">
        <v>3211</v>
      </c>
      <c r="B3212">
        <v>1423</v>
      </c>
      <c r="C3212" s="1">
        <v>44950</v>
      </c>
      <c r="D3212" s="2">
        <v>0.77248842592592593</v>
      </c>
      <c r="E3212">
        <v>108</v>
      </c>
      <c r="F3212" s="5">
        <f>IFERROR(VLOOKUP(E3212,Raw_Menu!$A$2:$D$33,4,FALSE),0)</f>
        <v>14.5</v>
      </c>
      <c r="G3212" s="5">
        <f t="shared" si="100"/>
        <v>14.5</v>
      </c>
      <c r="H3212">
        <f t="shared" si="101"/>
        <v>18</v>
      </c>
      <c r="I3212" t="str">
        <f>IFERROR(VLOOKUP(tblOrders[[#This Row],[item_id]],Raw_Menu!$A$2:$D$33,3,FALSE),"Unknown")</f>
        <v>Asian</v>
      </c>
    </row>
    <row r="3213" spans="1:9" x14ac:dyDescent="0.25">
      <c r="A3213">
        <v>3212</v>
      </c>
      <c r="B3213">
        <v>1423</v>
      </c>
      <c r="C3213" s="1">
        <v>44950</v>
      </c>
      <c r="D3213" s="2">
        <v>0.77248842592592593</v>
      </c>
      <c r="E3213">
        <v>119</v>
      </c>
      <c r="F3213" s="5">
        <f>IFERROR(VLOOKUP(E3213,Raw_Menu!$A$2:$D$33,4,FALSE),0)</f>
        <v>11.95</v>
      </c>
      <c r="G3213" s="5">
        <f t="shared" si="100"/>
        <v>11.95</v>
      </c>
      <c r="H3213">
        <f t="shared" si="101"/>
        <v>18</v>
      </c>
      <c r="I3213" t="str">
        <f>IFERROR(VLOOKUP(tblOrders[[#This Row],[item_id]],Raw_Menu!$A$2:$D$33,3,FALSE),"Unknown")</f>
        <v>Mexican</v>
      </c>
    </row>
    <row r="3214" spans="1:9" x14ac:dyDescent="0.25">
      <c r="A3214">
        <v>3213</v>
      </c>
      <c r="B3214">
        <v>1424</v>
      </c>
      <c r="C3214" s="1">
        <v>44950</v>
      </c>
      <c r="D3214" s="2">
        <v>0.78013888888888894</v>
      </c>
      <c r="E3214">
        <v>118</v>
      </c>
      <c r="F3214" s="5">
        <f>IFERROR(VLOOKUP(E3214,Raw_Menu!$A$2:$D$33,4,FALSE),0)</f>
        <v>14.95</v>
      </c>
      <c r="G3214" s="5">
        <f t="shared" si="100"/>
        <v>14.95</v>
      </c>
      <c r="H3214">
        <f t="shared" si="101"/>
        <v>18</v>
      </c>
      <c r="I3214" t="str">
        <f>IFERROR(VLOOKUP(tblOrders[[#This Row],[item_id]],Raw_Menu!$A$2:$D$33,3,FALSE),"Unknown")</f>
        <v>Mexican</v>
      </c>
    </row>
    <row r="3215" spans="1:9" x14ac:dyDescent="0.25">
      <c r="A3215">
        <v>3214</v>
      </c>
      <c r="B3215">
        <v>1424</v>
      </c>
      <c r="C3215" s="1">
        <v>44950</v>
      </c>
      <c r="D3215" s="2">
        <v>0.78013888888888894</v>
      </c>
      <c r="E3215">
        <v>132</v>
      </c>
      <c r="F3215" s="5">
        <f>IFERROR(VLOOKUP(E3215,Raw_Menu!$A$2:$D$33,4,FALSE),0)</f>
        <v>16.95</v>
      </c>
      <c r="G3215" s="5">
        <f t="shared" si="100"/>
        <v>16.95</v>
      </c>
      <c r="H3215">
        <f t="shared" si="101"/>
        <v>18</v>
      </c>
      <c r="I3215" t="str">
        <f>IFERROR(VLOOKUP(tblOrders[[#This Row],[item_id]],Raw_Menu!$A$2:$D$33,3,FALSE),"Unknown")</f>
        <v>Italian</v>
      </c>
    </row>
    <row r="3216" spans="1:9" x14ac:dyDescent="0.25">
      <c r="A3216">
        <v>3215</v>
      </c>
      <c r="B3216">
        <v>1425</v>
      </c>
      <c r="C3216" s="1">
        <v>44950</v>
      </c>
      <c r="D3216" s="2">
        <v>0.78531249999999997</v>
      </c>
      <c r="E3216">
        <v>102</v>
      </c>
      <c r="F3216" s="5">
        <f>IFERROR(VLOOKUP(E3216,Raw_Menu!$A$2:$D$33,4,FALSE),0)</f>
        <v>13.95</v>
      </c>
      <c r="G3216" s="5">
        <f t="shared" si="100"/>
        <v>13.95</v>
      </c>
      <c r="H3216">
        <f t="shared" si="101"/>
        <v>18</v>
      </c>
      <c r="I3216" t="str">
        <f>IFERROR(VLOOKUP(tblOrders[[#This Row],[item_id]],Raw_Menu!$A$2:$D$33,3,FALSE),"Unknown")</f>
        <v>American</v>
      </c>
    </row>
    <row r="3217" spans="1:9" x14ac:dyDescent="0.25">
      <c r="A3217">
        <v>3216</v>
      </c>
      <c r="B3217">
        <v>1425</v>
      </c>
      <c r="C3217" s="1">
        <v>44950</v>
      </c>
      <c r="D3217" s="2">
        <v>0.78531249999999997</v>
      </c>
      <c r="E3217">
        <v>128</v>
      </c>
      <c r="F3217" s="5">
        <f>IFERROR(VLOOKUP(E3217,Raw_Menu!$A$2:$D$33,4,FALSE),0)</f>
        <v>15.5</v>
      </c>
      <c r="G3217" s="5">
        <f t="shared" si="100"/>
        <v>15.5</v>
      </c>
      <c r="H3217">
        <f t="shared" si="101"/>
        <v>18</v>
      </c>
      <c r="I3217" t="str">
        <f>IFERROR(VLOOKUP(tblOrders[[#This Row],[item_id]],Raw_Menu!$A$2:$D$33,3,FALSE),"Unknown")</f>
        <v>Italian</v>
      </c>
    </row>
    <row r="3218" spans="1:9" x14ac:dyDescent="0.25">
      <c r="A3218">
        <v>3217</v>
      </c>
      <c r="B3218">
        <v>1425</v>
      </c>
      <c r="C3218" s="1">
        <v>44950</v>
      </c>
      <c r="D3218" s="2">
        <v>0.78531249999999997</v>
      </c>
      <c r="E3218">
        <v>106</v>
      </c>
      <c r="F3218" s="5">
        <f>IFERROR(VLOOKUP(E3218,Raw_Menu!$A$2:$D$33,4,FALSE),0)</f>
        <v>7</v>
      </c>
      <c r="G3218" s="5">
        <f t="shared" si="100"/>
        <v>7</v>
      </c>
      <c r="H3218">
        <f t="shared" si="101"/>
        <v>18</v>
      </c>
      <c r="I3218" t="str">
        <f>IFERROR(VLOOKUP(tblOrders[[#This Row],[item_id]],Raw_Menu!$A$2:$D$33,3,FALSE),"Unknown")</f>
        <v>American</v>
      </c>
    </row>
    <row r="3219" spans="1:9" x14ac:dyDescent="0.25">
      <c r="A3219">
        <v>3218</v>
      </c>
      <c r="B3219">
        <v>1426</v>
      </c>
      <c r="C3219" s="1">
        <v>44950</v>
      </c>
      <c r="D3219" s="2">
        <v>0.79590277777777774</v>
      </c>
      <c r="E3219">
        <v>118</v>
      </c>
      <c r="F3219" s="5">
        <f>IFERROR(VLOOKUP(E3219,Raw_Menu!$A$2:$D$33,4,FALSE),0)</f>
        <v>14.95</v>
      </c>
      <c r="G3219" s="5">
        <f t="shared" si="100"/>
        <v>14.95</v>
      </c>
      <c r="H3219">
        <f t="shared" si="101"/>
        <v>19</v>
      </c>
      <c r="I3219" t="str">
        <f>IFERROR(VLOOKUP(tblOrders[[#This Row],[item_id]],Raw_Menu!$A$2:$D$33,3,FALSE),"Unknown")</f>
        <v>Mexican</v>
      </c>
    </row>
    <row r="3220" spans="1:9" x14ac:dyDescent="0.25">
      <c r="A3220">
        <v>3219</v>
      </c>
      <c r="B3220">
        <v>1427</v>
      </c>
      <c r="C3220" s="1">
        <v>44950</v>
      </c>
      <c r="D3220" s="2">
        <v>0.80979166666666669</v>
      </c>
      <c r="E3220">
        <v>124</v>
      </c>
      <c r="F3220" s="5">
        <f>IFERROR(VLOOKUP(E3220,Raw_Menu!$A$2:$D$33,4,FALSE),0)</f>
        <v>14.5</v>
      </c>
      <c r="G3220" s="5">
        <f t="shared" si="100"/>
        <v>14.5</v>
      </c>
      <c r="H3220">
        <f t="shared" si="101"/>
        <v>19</v>
      </c>
      <c r="I3220" t="str">
        <f>IFERROR(VLOOKUP(tblOrders[[#This Row],[item_id]],Raw_Menu!$A$2:$D$33,3,FALSE),"Unknown")</f>
        <v>Italian</v>
      </c>
    </row>
    <row r="3221" spans="1:9" x14ac:dyDescent="0.25">
      <c r="A3221">
        <v>3220</v>
      </c>
      <c r="B3221">
        <v>1427</v>
      </c>
      <c r="C3221" s="1">
        <v>44950</v>
      </c>
      <c r="D3221" s="2">
        <v>0.80979166666666669</v>
      </c>
      <c r="E3221">
        <v>117</v>
      </c>
      <c r="F3221" s="5">
        <f>IFERROR(VLOOKUP(E3221,Raw_Menu!$A$2:$D$33,4,FALSE),0)</f>
        <v>12.95</v>
      </c>
      <c r="G3221" s="5">
        <f t="shared" si="100"/>
        <v>12.95</v>
      </c>
      <c r="H3221">
        <f t="shared" si="101"/>
        <v>19</v>
      </c>
      <c r="I3221" t="str">
        <f>IFERROR(VLOOKUP(tblOrders[[#This Row],[item_id]],Raw_Menu!$A$2:$D$33,3,FALSE),"Unknown")</f>
        <v>Mexican</v>
      </c>
    </row>
    <row r="3222" spans="1:9" x14ac:dyDescent="0.25">
      <c r="A3222">
        <v>3221</v>
      </c>
      <c r="B3222">
        <v>1427</v>
      </c>
      <c r="C3222" s="1">
        <v>44950</v>
      </c>
      <c r="D3222" s="2">
        <v>0.80979166666666669</v>
      </c>
      <c r="E3222">
        <v>119</v>
      </c>
      <c r="F3222" s="5">
        <f>IFERROR(VLOOKUP(E3222,Raw_Menu!$A$2:$D$33,4,FALSE),0)</f>
        <v>11.95</v>
      </c>
      <c r="G3222" s="5">
        <f t="shared" si="100"/>
        <v>11.95</v>
      </c>
      <c r="H3222">
        <f t="shared" si="101"/>
        <v>19</v>
      </c>
      <c r="I3222" t="str">
        <f>IFERROR(VLOOKUP(tblOrders[[#This Row],[item_id]],Raw_Menu!$A$2:$D$33,3,FALSE),"Unknown")</f>
        <v>Mexican</v>
      </c>
    </row>
    <row r="3223" spans="1:9" x14ac:dyDescent="0.25">
      <c r="A3223">
        <v>3222</v>
      </c>
      <c r="B3223">
        <v>1428</v>
      </c>
      <c r="C3223" s="1">
        <v>44950</v>
      </c>
      <c r="D3223" s="2">
        <v>0.81524305555555554</v>
      </c>
      <c r="E3223">
        <v>104</v>
      </c>
      <c r="F3223" s="5">
        <f>IFERROR(VLOOKUP(E3223,Raw_Menu!$A$2:$D$33,4,FALSE),0)</f>
        <v>10.5</v>
      </c>
      <c r="G3223" s="5">
        <f t="shared" si="100"/>
        <v>10.5</v>
      </c>
      <c r="H3223">
        <f t="shared" si="101"/>
        <v>19</v>
      </c>
      <c r="I3223" t="str">
        <f>IFERROR(VLOOKUP(tblOrders[[#This Row],[item_id]],Raw_Menu!$A$2:$D$33,3,FALSE),"Unknown")</f>
        <v>American</v>
      </c>
    </row>
    <row r="3224" spans="1:9" x14ac:dyDescent="0.25">
      <c r="A3224">
        <v>3223</v>
      </c>
      <c r="B3224">
        <v>1428</v>
      </c>
      <c r="C3224" s="1">
        <v>44950</v>
      </c>
      <c r="D3224" s="2">
        <v>0.81524305555555554</v>
      </c>
      <c r="E3224">
        <v>132</v>
      </c>
      <c r="F3224" s="5">
        <f>IFERROR(VLOOKUP(E3224,Raw_Menu!$A$2:$D$33,4,FALSE),0)</f>
        <v>16.95</v>
      </c>
      <c r="G3224" s="5">
        <f t="shared" si="100"/>
        <v>16.95</v>
      </c>
      <c r="H3224">
        <f t="shared" si="101"/>
        <v>19</v>
      </c>
      <c r="I3224" t="str">
        <f>IFERROR(VLOOKUP(tblOrders[[#This Row],[item_id]],Raw_Menu!$A$2:$D$33,3,FALSE),"Unknown")</f>
        <v>Italian</v>
      </c>
    </row>
    <row r="3225" spans="1:9" x14ac:dyDescent="0.25">
      <c r="A3225">
        <v>3224</v>
      </c>
      <c r="B3225">
        <v>1429</v>
      </c>
      <c r="C3225" s="1">
        <v>44950</v>
      </c>
      <c r="D3225" s="2">
        <v>0.81692129629629628</v>
      </c>
      <c r="E3225">
        <v>108</v>
      </c>
      <c r="F3225" s="5">
        <f>IFERROR(VLOOKUP(E3225,Raw_Menu!$A$2:$D$33,4,FALSE),0)</f>
        <v>14.5</v>
      </c>
      <c r="G3225" s="5">
        <f t="shared" si="100"/>
        <v>14.5</v>
      </c>
      <c r="H3225">
        <f t="shared" si="101"/>
        <v>19</v>
      </c>
      <c r="I3225" t="str">
        <f>IFERROR(VLOOKUP(tblOrders[[#This Row],[item_id]],Raw_Menu!$A$2:$D$33,3,FALSE),"Unknown")</f>
        <v>Asian</v>
      </c>
    </row>
    <row r="3226" spans="1:9" x14ac:dyDescent="0.25">
      <c r="A3226">
        <v>3225</v>
      </c>
      <c r="B3226">
        <v>1429</v>
      </c>
      <c r="C3226" s="1">
        <v>44950</v>
      </c>
      <c r="D3226" s="2">
        <v>0.81692129629629628</v>
      </c>
      <c r="E3226">
        <v>124</v>
      </c>
      <c r="F3226" s="5">
        <f>IFERROR(VLOOKUP(E3226,Raw_Menu!$A$2:$D$33,4,FALSE),0)</f>
        <v>14.5</v>
      </c>
      <c r="G3226" s="5">
        <f t="shared" si="100"/>
        <v>14.5</v>
      </c>
      <c r="H3226">
        <f t="shared" si="101"/>
        <v>19</v>
      </c>
      <c r="I3226" t="str">
        <f>IFERROR(VLOOKUP(tblOrders[[#This Row],[item_id]],Raw_Menu!$A$2:$D$33,3,FALSE),"Unknown")</f>
        <v>Italian</v>
      </c>
    </row>
    <row r="3227" spans="1:9" x14ac:dyDescent="0.25">
      <c r="A3227">
        <v>3226</v>
      </c>
      <c r="B3227">
        <v>1429</v>
      </c>
      <c r="C3227" s="1">
        <v>44950</v>
      </c>
      <c r="D3227" s="2">
        <v>0.81692129629629628</v>
      </c>
      <c r="E3227">
        <v>112</v>
      </c>
      <c r="F3227" s="5">
        <f>IFERROR(VLOOKUP(E3227,Raw_Menu!$A$2:$D$33,4,FALSE),0)</f>
        <v>14.95</v>
      </c>
      <c r="G3227" s="5">
        <f t="shared" si="100"/>
        <v>14.95</v>
      </c>
      <c r="H3227">
        <f t="shared" si="101"/>
        <v>19</v>
      </c>
      <c r="I3227" t="str">
        <f>IFERROR(VLOOKUP(tblOrders[[#This Row],[item_id]],Raw_Menu!$A$2:$D$33,3,FALSE),"Unknown")</f>
        <v>Asian</v>
      </c>
    </row>
    <row r="3228" spans="1:9" x14ac:dyDescent="0.25">
      <c r="A3228">
        <v>3227</v>
      </c>
      <c r="B3228">
        <v>1429</v>
      </c>
      <c r="C3228" s="1">
        <v>44950</v>
      </c>
      <c r="D3228" s="2">
        <v>0.81692129629629628</v>
      </c>
      <c r="E3228">
        <v>118</v>
      </c>
      <c r="F3228" s="5">
        <f>IFERROR(VLOOKUP(E3228,Raw_Menu!$A$2:$D$33,4,FALSE),0)</f>
        <v>14.95</v>
      </c>
      <c r="G3228" s="5">
        <f t="shared" si="100"/>
        <v>14.95</v>
      </c>
      <c r="H3228">
        <f t="shared" si="101"/>
        <v>19</v>
      </c>
      <c r="I3228" t="str">
        <f>IFERROR(VLOOKUP(tblOrders[[#This Row],[item_id]],Raw_Menu!$A$2:$D$33,3,FALSE),"Unknown")</f>
        <v>Mexican</v>
      </c>
    </row>
    <row r="3229" spans="1:9" x14ac:dyDescent="0.25">
      <c r="A3229">
        <v>3228</v>
      </c>
      <c r="B3229">
        <v>1430</v>
      </c>
      <c r="C3229" s="1">
        <v>44950</v>
      </c>
      <c r="D3229" s="2">
        <v>0.81939814814814815</v>
      </c>
      <c r="E3229">
        <v>102</v>
      </c>
      <c r="F3229" s="5">
        <f>IFERROR(VLOOKUP(E3229,Raw_Menu!$A$2:$D$33,4,FALSE),0)</f>
        <v>13.95</v>
      </c>
      <c r="G3229" s="5">
        <f t="shared" si="100"/>
        <v>13.95</v>
      </c>
      <c r="H3229">
        <f t="shared" si="101"/>
        <v>19</v>
      </c>
      <c r="I3229" t="str">
        <f>IFERROR(VLOOKUP(tblOrders[[#This Row],[item_id]],Raw_Menu!$A$2:$D$33,3,FALSE),"Unknown")</f>
        <v>American</v>
      </c>
    </row>
    <row r="3230" spans="1:9" x14ac:dyDescent="0.25">
      <c r="A3230">
        <v>3229</v>
      </c>
      <c r="B3230">
        <v>1430</v>
      </c>
      <c r="C3230" s="1">
        <v>44950</v>
      </c>
      <c r="D3230" s="2">
        <v>0.81939814814814815</v>
      </c>
      <c r="E3230">
        <v>127</v>
      </c>
      <c r="F3230" s="5">
        <f>IFERROR(VLOOKUP(E3230,Raw_Menu!$A$2:$D$33,4,FALSE),0)</f>
        <v>17.95</v>
      </c>
      <c r="G3230" s="5">
        <f t="shared" si="100"/>
        <v>17.95</v>
      </c>
      <c r="H3230">
        <f t="shared" si="101"/>
        <v>19</v>
      </c>
      <c r="I3230" t="str">
        <f>IFERROR(VLOOKUP(tblOrders[[#This Row],[item_id]],Raw_Menu!$A$2:$D$33,3,FALSE),"Unknown")</f>
        <v>Italian</v>
      </c>
    </row>
    <row r="3231" spans="1:9" x14ac:dyDescent="0.25">
      <c r="A3231">
        <v>3230</v>
      </c>
      <c r="B3231">
        <v>1430</v>
      </c>
      <c r="C3231" s="1">
        <v>44950</v>
      </c>
      <c r="D3231" s="2">
        <v>0.81939814814814815</v>
      </c>
      <c r="E3231" t="s">
        <v>95</v>
      </c>
      <c r="F3231" s="5">
        <f>IFERROR(VLOOKUP(E3231,Raw_Menu!$A$2:$D$33,4,FALSE),0)</f>
        <v>0</v>
      </c>
      <c r="G3231" s="5">
        <f t="shared" si="100"/>
        <v>0</v>
      </c>
      <c r="H3231">
        <f t="shared" si="101"/>
        <v>19</v>
      </c>
      <c r="I3231" t="str">
        <f>IFERROR(VLOOKUP(tblOrders[[#This Row],[item_id]],Raw_Menu!$A$2:$D$33,3,FALSE),"Unknown")</f>
        <v>Unknown</v>
      </c>
    </row>
    <row r="3232" spans="1:9" x14ac:dyDescent="0.25">
      <c r="A3232">
        <v>3231</v>
      </c>
      <c r="B3232">
        <v>1431</v>
      </c>
      <c r="C3232" s="1">
        <v>44950</v>
      </c>
      <c r="D3232" s="2">
        <v>0.81947916666666665</v>
      </c>
      <c r="E3232">
        <v>129</v>
      </c>
      <c r="F3232" s="5">
        <f>IFERROR(VLOOKUP(E3232,Raw_Menu!$A$2:$D$33,4,FALSE),0)</f>
        <v>15.5</v>
      </c>
      <c r="G3232" s="5">
        <f t="shared" si="100"/>
        <v>15.5</v>
      </c>
      <c r="H3232">
        <f t="shared" si="101"/>
        <v>19</v>
      </c>
      <c r="I3232" t="str">
        <f>IFERROR(VLOOKUP(tblOrders[[#This Row],[item_id]],Raw_Menu!$A$2:$D$33,3,FALSE),"Unknown")</f>
        <v>Italian</v>
      </c>
    </row>
    <row r="3233" spans="1:9" x14ac:dyDescent="0.25">
      <c r="A3233">
        <v>3232</v>
      </c>
      <c r="B3233">
        <v>1432</v>
      </c>
      <c r="C3233" s="1">
        <v>44950</v>
      </c>
      <c r="D3233" s="2">
        <v>0.82074074074074077</v>
      </c>
      <c r="E3233">
        <v>102</v>
      </c>
      <c r="F3233" s="5">
        <f>IFERROR(VLOOKUP(E3233,Raw_Menu!$A$2:$D$33,4,FALSE),0)</f>
        <v>13.95</v>
      </c>
      <c r="G3233" s="5">
        <f t="shared" si="100"/>
        <v>13.95</v>
      </c>
      <c r="H3233">
        <f t="shared" si="101"/>
        <v>19</v>
      </c>
      <c r="I3233" t="str">
        <f>IFERROR(VLOOKUP(tblOrders[[#This Row],[item_id]],Raw_Menu!$A$2:$D$33,3,FALSE),"Unknown")</f>
        <v>American</v>
      </c>
    </row>
    <row r="3234" spans="1:9" x14ac:dyDescent="0.25">
      <c r="A3234">
        <v>3233</v>
      </c>
      <c r="B3234">
        <v>1432</v>
      </c>
      <c r="C3234" s="1">
        <v>44950</v>
      </c>
      <c r="D3234" s="2">
        <v>0.82074074074074077</v>
      </c>
      <c r="E3234">
        <v>117</v>
      </c>
      <c r="F3234" s="5">
        <f>IFERROR(VLOOKUP(E3234,Raw_Menu!$A$2:$D$33,4,FALSE),0)</f>
        <v>12.95</v>
      </c>
      <c r="G3234" s="5">
        <f t="shared" si="100"/>
        <v>12.95</v>
      </c>
      <c r="H3234">
        <f t="shared" si="101"/>
        <v>19</v>
      </c>
      <c r="I3234" t="str">
        <f>IFERROR(VLOOKUP(tblOrders[[#This Row],[item_id]],Raw_Menu!$A$2:$D$33,3,FALSE),"Unknown")</f>
        <v>Mexican</v>
      </c>
    </row>
    <row r="3235" spans="1:9" x14ac:dyDescent="0.25">
      <c r="A3235">
        <v>3234</v>
      </c>
      <c r="B3235">
        <v>1432</v>
      </c>
      <c r="C3235" s="1">
        <v>44950</v>
      </c>
      <c r="D3235" s="2">
        <v>0.82074074074074077</v>
      </c>
      <c r="E3235">
        <v>127</v>
      </c>
      <c r="F3235" s="5">
        <f>IFERROR(VLOOKUP(E3235,Raw_Menu!$A$2:$D$33,4,FALSE),0)</f>
        <v>17.95</v>
      </c>
      <c r="G3235" s="5">
        <f t="shared" si="100"/>
        <v>17.95</v>
      </c>
      <c r="H3235">
        <f t="shared" si="101"/>
        <v>19</v>
      </c>
      <c r="I3235" t="str">
        <f>IFERROR(VLOOKUP(tblOrders[[#This Row],[item_id]],Raw_Menu!$A$2:$D$33,3,FALSE),"Unknown")</f>
        <v>Italian</v>
      </c>
    </row>
    <row r="3236" spans="1:9" x14ac:dyDescent="0.25">
      <c r="A3236">
        <v>3235</v>
      </c>
      <c r="B3236">
        <v>1433</v>
      </c>
      <c r="C3236" s="1">
        <v>44950</v>
      </c>
      <c r="D3236" s="2">
        <v>0.82179398148148153</v>
      </c>
      <c r="E3236">
        <v>110</v>
      </c>
      <c r="F3236" s="5">
        <f>IFERROR(VLOOKUP(E3236,Raw_Menu!$A$2:$D$33,4,FALSE),0)</f>
        <v>17.95</v>
      </c>
      <c r="G3236" s="5">
        <f t="shared" si="100"/>
        <v>17.95</v>
      </c>
      <c r="H3236">
        <f t="shared" si="101"/>
        <v>19</v>
      </c>
      <c r="I3236" t="str">
        <f>IFERROR(VLOOKUP(tblOrders[[#This Row],[item_id]],Raw_Menu!$A$2:$D$33,3,FALSE),"Unknown")</f>
        <v>Asian</v>
      </c>
    </row>
    <row r="3237" spans="1:9" x14ac:dyDescent="0.25">
      <c r="A3237">
        <v>3236</v>
      </c>
      <c r="B3237">
        <v>1433</v>
      </c>
      <c r="C3237" s="1">
        <v>44950</v>
      </c>
      <c r="D3237" s="2">
        <v>0.82179398148148153</v>
      </c>
      <c r="E3237">
        <v>119</v>
      </c>
      <c r="F3237" s="5">
        <f>IFERROR(VLOOKUP(E3237,Raw_Menu!$A$2:$D$33,4,FALSE),0)</f>
        <v>11.95</v>
      </c>
      <c r="G3237" s="5">
        <f t="shared" si="100"/>
        <v>11.95</v>
      </c>
      <c r="H3237">
        <f t="shared" si="101"/>
        <v>19</v>
      </c>
      <c r="I3237" t="str">
        <f>IFERROR(VLOOKUP(tblOrders[[#This Row],[item_id]],Raw_Menu!$A$2:$D$33,3,FALSE),"Unknown")</f>
        <v>Mexican</v>
      </c>
    </row>
    <row r="3238" spans="1:9" x14ac:dyDescent="0.25">
      <c r="A3238">
        <v>3237</v>
      </c>
      <c r="B3238">
        <v>1434</v>
      </c>
      <c r="C3238" s="1">
        <v>44950</v>
      </c>
      <c r="D3238" s="2">
        <v>0.82199074074074074</v>
      </c>
      <c r="E3238">
        <v>115</v>
      </c>
      <c r="F3238" s="5">
        <f>IFERROR(VLOOKUP(E3238,Raw_Menu!$A$2:$D$33,4,FALSE),0)</f>
        <v>11.95</v>
      </c>
      <c r="G3238" s="5">
        <f t="shared" si="100"/>
        <v>11.95</v>
      </c>
      <c r="H3238">
        <f t="shared" si="101"/>
        <v>19</v>
      </c>
      <c r="I3238" t="str">
        <f>IFERROR(VLOOKUP(tblOrders[[#This Row],[item_id]],Raw_Menu!$A$2:$D$33,3,FALSE),"Unknown")</f>
        <v>Mexican</v>
      </c>
    </row>
    <row r="3239" spans="1:9" x14ac:dyDescent="0.25">
      <c r="A3239">
        <v>3238</v>
      </c>
      <c r="B3239">
        <v>1434</v>
      </c>
      <c r="C3239" s="1">
        <v>44950</v>
      </c>
      <c r="D3239" s="2">
        <v>0.82199074074074074</v>
      </c>
      <c r="E3239">
        <v>129</v>
      </c>
      <c r="F3239" s="5">
        <f>IFERROR(VLOOKUP(E3239,Raw_Menu!$A$2:$D$33,4,FALSE),0)</f>
        <v>15.5</v>
      </c>
      <c r="G3239" s="5">
        <f t="shared" si="100"/>
        <v>15.5</v>
      </c>
      <c r="H3239">
        <f t="shared" si="101"/>
        <v>19</v>
      </c>
      <c r="I3239" t="str">
        <f>IFERROR(VLOOKUP(tblOrders[[#This Row],[item_id]],Raw_Menu!$A$2:$D$33,3,FALSE),"Unknown")</f>
        <v>Italian</v>
      </c>
    </row>
    <row r="3240" spans="1:9" x14ac:dyDescent="0.25">
      <c r="A3240">
        <v>3239</v>
      </c>
      <c r="B3240">
        <v>1435</v>
      </c>
      <c r="C3240" s="1">
        <v>44950</v>
      </c>
      <c r="D3240" s="2">
        <v>0.82287037037037036</v>
      </c>
      <c r="E3240">
        <v>117</v>
      </c>
      <c r="F3240" s="5">
        <f>IFERROR(VLOOKUP(E3240,Raw_Menu!$A$2:$D$33,4,FALSE),0)</f>
        <v>12.95</v>
      </c>
      <c r="G3240" s="5">
        <f t="shared" si="100"/>
        <v>12.95</v>
      </c>
      <c r="H3240">
        <f t="shared" si="101"/>
        <v>19</v>
      </c>
      <c r="I3240" t="str">
        <f>IFERROR(VLOOKUP(tblOrders[[#This Row],[item_id]],Raw_Menu!$A$2:$D$33,3,FALSE),"Unknown")</f>
        <v>Mexican</v>
      </c>
    </row>
    <row r="3241" spans="1:9" x14ac:dyDescent="0.25">
      <c r="A3241">
        <v>3240</v>
      </c>
      <c r="B3241">
        <v>1435</v>
      </c>
      <c r="C3241" s="1">
        <v>44950</v>
      </c>
      <c r="D3241" s="2">
        <v>0.82287037037037036</v>
      </c>
      <c r="E3241">
        <v>119</v>
      </c>
      <c r="F3241" s="5">
        <f>IFERROR(VLOOKUP(E3241,Raw_Menu!$A$2:$D$33,4,FALSE),0)</f>
        <v>11.95</v>
      </c>
      <c r="G3241" s="5">
        <f t="shared" si="100"/>
        <v>11.95</v>
      </c>
      <c r="H3241">
        <f t="shared" si="101"/>
        <v>19</v>
      </c>
      <c r="I3241" t="str">
        <f>IFERROR(VLOOKUP(tblOrders[[#This Row],[item_id]],Raw_Menu!$A$2:$D$33,3,FALSE),"Unknown")</f>
        <v>Mexican</v>
      </c>
    </row>
    <row r="3242" spans="1:9" x14ac:dyDescent="0.25">
      <c r="A3242">
        <v>3241</v>
      </c>
      <c r="B3242">
        <v>1435</v>
      </c>
      <c r="C3242" s="1">
        <v>44950</v>
      </c>
      <c r="D3242" s="2">
        <v>0.82287037037037036</v>
      </c>
      <c r="E3242">
        <v>120</v>
      </c>
      <c r="F3242" s="5">
        <f>IFERROR(VLOOKUP(E3242,Raw_Menu!$A$2:$D$33,4,FALSE),0)</f>
        <v>13.95</v>
      </c>
      <c r="G3242" s="5">
        <f t="shared" si="100"/>
        <v>13.95</v>
      </c>
      <c r="H3242">
        <f t="shared" si="101"/>
        <v>19</v>
      </c>
      <c r="I3242" t="str">
        <f>IFERROR(VLOOKUP(tblOrders[[#This Row],[item_id]],Raw_Menu!$A$2:$D$33,3,FALSE),"Unknown")</f>
        <v>Mexican</v>
      </c>
    </row>
    <row r="3243" spans="1:9" x14ac:dyDescent="0.25">
      <c r="A3243">
        <v>3242</v>
      </c>
      <c r="B3243">
        <v>1435</v>
      </c>
      <c r="C3243" s="1">
        <v>44950</v>
      </c>
      <c r="D3243" s="2">
        <v>0.82287037037037036</v>
      </c>
      <c r="E3243">
        <v>114</v>
      </c>
      <c r="F3243" s="5">
        <f>IFERROR(VLOOKUP(E3243,Raw_Menu!$A$2:$D$33,4,FALSE),0)</f>
        <v>9</v>
      </c>
      <c r="G3243" s="5">
        <f t="shared" si="100"/>
        <v>9</v>
      </c>
      <c r="H3243">
        <f t="shared" si="101"/>
        <v>19</v>
      </c>
      <c r="I3243" t="str">
        <f>IFERROR(VLOOKUP(tblOrders[[#This Row],[item_id]],Raw_Menu!$A$2:$D$33,3,FALSE),"Unknown")</f>
        <v>Asian</v>
      </c>
    </row>
    <row r="3244" spans="1:9" x14ac:dyDescent="0.25">
      <c r="A3244">
        <v>3243</v>
      </c>
      <c r="B3244">
        <v>1436</v>
      </c>
      <c r="C3244" s="1">
        <v>44950</v>
      </c>
      <c r="D3244" s="2">
        <v>0.82368055555555553</v>
      </c>
      <c r="E3244">
        <v>126</v>
      </c>
      <c r="F3244" s="5">
        <f>IFERROR(VLOOKUP(E3244,Raw_Menu!$A$2:$D$33,4,FALSE),0)</f>
        <v>14.5</v>
      </c>
      <c r="G3244" s="5">
        <f t="shared" si="100"/>
        <v>14.5</v>
      </c>
      <c r="H3244">
        <f t="shared" si="101"/>
        <v>19</v>
      </c>
      <c r="I3244" t="str">
        <f>IFERROR(VLOOKUP(tblOrders[[#This Row],[item_id]],Raw_Menu!$A$2:$D$33,3,FALSE),"Unknown")</f>
        <v>Italian</v>
      </c>
    </row>
    <row r="3245" spans="1:9" x14ac:dyDescent="0.25">
      <c r="A3245">
        <v>3244</v>
      </c>
      <c r="B3245">
        <v>1436</v>
      </c>
      <c r="C3245" s="1">
        <v>44950</v>
      </c>
      <c r="D3245" s="2">
        <v>0.82368055555555553</v>
      </c>
      <c r="E3245">
        <v>130</v>
      </c>
      <c r="F3245" s="5">
        <f>IFERROR(VLOOKUP(E3245,Raw_Menu!$A$2:$D$33,4,FALSE),0)</f>
        <v>19.95</v>
      </c>
      <c r="G3245" s="5">
        <f t="shared" si="100"/>
        <v>19.95</v>
      </c>
      <c r="H3245">
        <f t="shared" si="101"/>
        <v>19</v>
      </c>
      <c r="I3245" t="str">
        <f>IFERROR(VLOOKUP(tblOrders[[#This Row],[item_id]],Raw_Menu!$A$2:$D$33,3,FALSE),"Unknown")</f>
        <v>Italian</v>
      </c>
    </row>
    <row r="3246" spans="1:9" x14ac:dyDescent="0.25">
      <c r="A3246">
        <v>3245</v>
      </c>
      <c r="B3246">
        <v>1436</v>
      </c>
      <c r="C3246" s="1">
        <v>44950</v>
      </c>
      <c r="D3246" s="2">
        <v>0.82368055555555553</v>
      </c>
      <c r="E3246">
        <v>114</v>
      </c>
      <c r="F3246" s="5">
        <f>IFERROR(VLOOKUP(E3246,Raw_Menu!$A$2:$D$33,4,FALSE),0)</f>
        <v>9</v>
      </c>
      <c r="G3246" s="5">
        <f t="shared" si="100"/>
        <v>9</v>
      </c>
      <c r="H3246">
        <f t="shared" si="101"/>
        <v>19</v>
      </c>
      <c r="I3246" t="str">
        <f>IFERROR(VLOOKUP(tblOrders[[#This Row],[item_id]],Raw_Menu!$A$2:$D$33,3,FALSE),"Unknown")</f>
        <v>Asian</v>
      </c>
    </row>
    <row r="3247" spans="1:9" x14ac:dyDescent="0.25">
      <c r="A3247">
        <v>3246</v>
      </c>
      <c r="B3247">
        <v>1437</v>
      </c>
      <c r="C3247" s="1">
        <v>44950</v>
      </c>
      <c r="D3247" s="2">
        <v>0.82488425925925923</v>
      </c>
      <c r="E3247">
        <v>101</v>
      </c>
      <c r="F3247" s="5">
        <f>IFERROR(VLOOKUP(E3247,Raw_Menu!$A$2:$D$33,4,FALSE),0)</f>
        <v>12.95</v>
      </c>
      <c r="G3247" s="5">
        <f t="shared" si="100"/>
        <v>12.95</v>
      </c>
      <c r="H3247">
        <f t="shared" si="101"/>
        <v>19</v>
      </c>
      <c r="I3247" t="str">
        <f>IFERROR(VLOOKUP(tblOrders[[#This Row],[item_id]],Raw_Menu!$A$2:$D$33,3,FALSE),"Unknown")</f>
        <v>American</v>
      </c>
    </row>
    <row r="3248" spans="1:9" x14ac:dyDescent="0.25">
      <c r="A3248">
        <v>3247</v>
      </c>
      <c r="B3248">
        <v>1438</v>
      </c>
      <c r="C3248" s="1">
        <v>44950</v>
      </c>
      <c r="D3248" s="2">
        <v>0.82924768518518521</v>
      </c>
      <c r="E3248">
        <v>126</v>
      </c>
      <c r="F3248" s="5">
        <f>IFERROR(VLOOKUP(E3248,Raw_Menu!$A$2:$D$33,4,FALSE),0)</f>
        <v>14.5</v>
      </c>
      <c r="G3248" s="5">
        <f t="shared" si="100"/>
        <v>14.5</v>
      </c>
      <c r="H3248">
        <f t="shared" si="101"/>
        <v>19</v>
      </c>
      <c r="I3248" t="str">
        <f>IFERROR(VLOOKUP(tblOrders[[#This Row],[item_id]],Raw_Menu!$A$2:$D$33,3,FALSE),"Unknown")</f>
        <v>Italian</v>
      </c>
    </row>
    <row r="3249" spans="1:9" x14ac:dyDescent="0.25">
      <c r="A3249">
        <v>3248</v>
      </c>
      <c r="B3249">
        <v>1438</v>
      </c>
      <c r="C3249" s="1">
        <v>44950</v>
      </c>
      <c r="D3249" s="2">
        <v>0.82924768518518521</v>
      </c>
      <c r="E3249">
        <v>117</v>
      </c>
      <c r="F3249" s="5">
        <f>IFERROR(VLOOKUP(E3249,Raw_Menu!$A$2:$D$33,4,FALSE),0)</f>
        <v>12.95</v>
      </c>
      <c r="G3249" s="5">
        <f t="shared" si="100"/>
        <v>12.95</v>
      </c>
      <c r="H3249">
        <f t="shared" si="101"/>
        <v>19</v>
      </c>
      <c r="I3249" t="str">
        <f>IFERROR(VLOOKUP(tblOrders[[#This Row],[item_id]],Raw_Menu!$A$2:$D$33,3,FALSE),"Unknown")</f>
        <v>Mexican</v>
      </c>
    </row>
    <row r="3250" spans="1:9" x14ac:dyDescent="0.25">
      <c r="A3250">
        <v>3249</v>
      </c>
      <c r="B3250">
        <v>1439</v>
      </c>
      <c r="C3250" s="1">
        <v>44950</v>
      </c>
      <c r="D3250" s="2">
        <v>0.83092592592592596</v>
      </c>
      <c r="E3250">
        <v>118</v>
      </c>
      <c r="F3250" s="5">
        <f>IFERROR(VLOOKUP(E3250,Raw_Menu!$A$2:$D$33,4,FALSE),0)</f>
        <v>14.95</v>
      </c>
      <c r="G3250" s="5">
        <f t="shared" si="100"/>
        <v>14.95</v>
      </c>
      <c r="H3250">
        <f t="shared" si="101"/>
        <v>19</v>
      </c>
      <c r="I3250" t="str">
        <f>IFERROR(VLOOKUP(tblOrders[[#This Row],[item_id]],Raw_Menu!$A$2:$D$33,3,FALSE),"Unknown")</f>
        <v>Mexican</v>
      </c>
    </row>
    <row r="3251" spans="1:9" x14ac:dyDescent="0.25">
      <c r="A3251">
        <v>3250</v>
      </c>
      <c r="B3251">
        <v>1439</v>
      </c>
      <c r="C3251" s="1">
        <v>44950</v>
      </c>
      <c r="D3251" s="2">
        <v>0.83092592592592596</v>
      </c>
      <c r="E3251">
        <v>132</v>
      </c>
      <c r="F3251" s="5">
        <f>IFERROR(VLOOKUP(E3251,Raw_Menu!$A$2:$D$33,4,FALSE),0)</f>
        <v>16.95</v>
      </c>
      <c r="G3251" s="5">
        <f t="shared" si="100"/>
        <v>16.95</v>
      </c>
      <c r="H3251">
        <f t="shared" si="101"/>
        <v>19</v>
      </c>
      <c r="I3251" t="str">
        <f>IFERROR(VLOOKUP(tblOrders[[#This Row],[item_id]],Raw_Menu!$A$2:$D$33,3,FALSE),"Unknown")</f>
        <v>Italian</v>
      </c>
    </row>
    <row r="3252" spans="1:9" x14ac:dyDescent="0.25">
      <c r="A3252">
        <v>3251</v>
      </c>
      <c r="B3252">
        <v>1440</v>
      </c>
      <c r="C3252" s="1">
        <v>44950</v>
      </c>
      <c r="D3252" s="2">
        <v>0.8309375</v>
      </c>
      <c r="E3252">
        <v>108</v>
      </c>
      <c r="F3252" s="5">
        <f>IFERROR(VLOOKUP(E3252,Raw_Menu!$A$2:$D$33,4,FALSE),0)</f>
        <v>14.5</v>
      </c>
      <c r="G3252" s="5">
        <f t="shared" si="100"/>
        <v>14.5</v>
      </c>
      <c r="H3252">
        <f t="shared" si="101"/>
        <v>19</v>
      </c>
      <c r="I3252" t="str">
        <f>IFERROR(VLOOKUP(tblOrders[[#This Row],[item_id]],Raw_Menu!$A$2:$D$33,3,FALSE),"Unknown")</f>
        <v>Asian</v>
      </c>
    </row>
    <row r="3253" spans="1:9" x14ac:dyDescent="0.25">
      <c r="A3253">
        <v>3252</v>
      </c>
      <c r="B3253">
        <v>1441</v>
      </c>
      <c r="C3253" s="1">
        <v>44950</v>
      </c>
      <c r="D3253" s="2">
        <v>0.84236111111111112</v>
      </c>
      <c r="E3253">
        <v>117</v>
      </c>
      <c r="F3253" s="5">
        <f>IFERROR(VLOOKUP(E3253,Raw_Menu!$A$2:$D$33,4,FALSE),0)</f>
        <v>12.95</v>
      </c>
      <c r="G3253" s="5">
        <f t="shared" si="100"/>
        <v>12.95</v>
      </c>
      <c r="H3253">
        <f t="shared" si="101"/>
        <v>20</v>
      </c>
      <c r="I3253" t="str">
        <f>IFERROR(VLOOKUP(tblOrders[[#This Row],[item_id]],Raw_Menu!$A$2:$D$33,3,FALSE),"Unknown")</f>
        <v>Mexican</v>
      </c>
    </row>
    <row r="3254" spans="1:9" x14ac:dyDescent="0.25">
      <c r="A3254">
        <v>3253</v>
      </c>
      <c r="B3254">
        <v>1441</v>
      </c>
      <c r="C3254" s="1">
        <v>44950</v>
      </c>
      <c r="D3254" s="2">
        <v>0.84236111111111112</v>
      </c>
      <c r="E3254">
        <v>105</v>
      </c>
      <c r="F3254" s="5">
        <f>IFERROR(VLOOKUP(E3254,Raw_Menu!$A$2:$D$33,4,FALSE),0)</f>
        <v>7</v>
      </c>
      <c r="G3254" s="5">
        <f t="shared" si="100"/>
        <v>7</v>
      </c>
      <c r="H3254">
        <f t="shared" si="101"/>
        <v>20</v>
      </c>
      <c r="I3254" t="str">
        <f>IFERROR(VLOOKUP(tblOrders[[#This Row],[item_id]],Raw_Menu!$A$2:$D$33,3,FALSE),"Unknown")</f>
        <v>American</v>
      </c>
    </row>
    <row r="3255" spans="1:9" x14ac:dyDescent="0.25">
      <c r="A3255">
        <v>3254</v>
      </c>
      <c r="B3255">
        <v>1442</v>
      </c>
      <c r="C3255" s="1">
        <v>44950</v>
      </c>
      <c r="D3255" s="2">
        <v>0.8481481481481481</v>
      </c>
      <c r="E3255">
        <v>103</v>
      </c>
      <c r="F3255" s="5">
        <f>IFERROR(VLOOKUP(E3255,Raw_Menu!$A$2:$D$33,4,FALSE),0)</f>
        <v>9</v>
      </c>
      <c r="G3255" s="5">
        <f t="shared" si="100"/>
        <v>9</v>
      </c>
      <c r="H3255">
        <f t="shared" si="101"/>
        <v>20</v>
      </c>
      <c r="I3255" t="str">
        <f>IFERROR(VLOOKUP(tblOrders[[#This Row],[item_id]],Raw_Menu!$A$2:$D$33,3,FALSE),"Unknown")</f>
        <v>American</v>
      </c>
    </row>
    <row r="3256" spans="1:9" x14ac:dyDescent="0.25">
      <c r="A3256">
        <v>3255</v>
      </c>
      <c r="B3256">
        <v>1442</v>
      </c>
      <c r="C3256" s="1">
        <v>44950</v>
      </c>
      <c r="D3256" s="2">
        <v>0.8481481481481481</v>
      </c>
      <c r="E3256">
        <v>131</v>
      </c>
      <c r="F3256" s="5">
        <f>IFERROR(VLOOKUP(E3256,Raw_Menu!$A$2:$D$33,4,FALSE),0)</f>
        <v>17.95</v>
      </c>
      <c r="G3256" s="5">
        <f t="shared" si="100"/>
        <v>17.95</v>
      </c>
      <c r="H3256">
        <f t="shared" si="101"/>
        <v>20</v>
      </c>
      <c r="I3256" t="str">
        <f>IFERROR(VLOOKUP(tblOrders[[#This Row],[item_id]],Raw_Menu!$A$2:$D$33,3,FALSE),"Unknown")</f>
        <v>Italian</v>
      </c>
    </row>
    <row r="3257" spans="1:9" x14ac:dyDescent="0.25">
      <c r="A3257">
        <v>3256</v>
      </c>
      <c r="B3257">
        <v>1442</v>
      </c>
      <c r="C3257" s="1">
        <v>44950</v>
      </c>
      <c r="D3257" s="2">
        <v>0.8481481481481481</v>
      </c>
      <c r="E3257">
        <v>131</v>
      </c>
      <c r="F3257" s="5">
        <f>IFERROR(VLOOKUP(E3257,Raw_Menu!$A$2:$D$33,4,FALSE),0)</f>
        <v>17.95</v>
      </c>
      <c r="G3257" s="5">
        <f t="shared" si="100"/>
        <v>17.95</v>
      </c>
      <c r="H3257">
        <f t="shared" si="101"/>
        <v>20</v>
      </c>
      <c r="I3257" t="str">
        <f>IFERROR(VLOOKUP(tblOrders[[#This Row],[item_id]],Raw_Menu!$A$2:$D$33,3,FALSE),"Unknown")</f>
        <v>Italian</v>
      </c>
    </row>
    <row r="3258" spans="1:9" x14ac:dyDescent="0.25">
      <c r="A3258">
        <v>3257</v>
      </c>
      <c r="B3258">
        <v>1442</v>
      </c>
      <c r="C3258" s="1">
        <v>44950</v>
      </c>
      <c r="D3258" s="2">
        <v>0.8481481481481481</v>
      </c>
      <c r="E3258">
        <v>132</v>
      </c>
      <c r="F3258" s="5">
        <f>IFERROR(VLOOKUP(E3258,Raw_Menu!$A$2:$D$33,4,FALSE),0)</f>
        <v>16.95</v>
      </c>
      <c r="G3258" s="5">
        <f t="shared" si="100"/>
        <v>16.95</v>
      </c>
      <c r="H3258">
        <f t="shared" si="101"/>
        <v>20</v>
      </c>
      <c r="I3258" t="str">
        <f>IFERROR(VLOOKUP(tblOrders[[#This Row],[item_id]],Raw_Menu!$A$2:$D$33,3,FALSE),"Unknown")</f>
        <v>Italian</v>
      </c>
    </row>
    <row r="3259" spans="1:9" x14ac:dyDescent="0.25">
      <c r="A3259">
        <v>3258</v>
      </c>
      <c r="B3259">
        <v>1443</v>
      </c>
      <c r="C3259" s="1">
        <v>44950</v>
      </c>
      <c r="D3259" s="2">
        <v>0.84969907407407408</v>
      </c>
      <c r="E3259">
        <v>108</v>
      </c>
      <c r="F3259" s="5">
        <f>IFERROR(VLOOKUP(E3259,Raw_Menu!$A$2:$D$33,4,FALSE),0)</f>
        <v>14.5</v>
      </c>
      <c r="G3259" s="5">
        <f t="shared" si="100"/>
        <v>14.5</v>
      </c>
      <c r="H3259">
        <f t="shared" si="101"/>
        <v>20</v>
      </c>
      <c r="I3259" t="str">
        <f>IFERROR(VLOOKUP(tblOrders[[#This Row],[item_id]],Raw_Menu!$A$2:$D$33,3,FALSE),"Unknown")</f>
        <v>Asian</v>
      </c>
    </row>
    <row r="3260" spans="1:9" x14ac:dyDescent="0.25">
      <c r="A3260">
        <v>3259</v>
      </c>
      <c r="B3260">
        <v>1443</v>
      </c>
      <c r="C3260" s="1">
        <v>44950</v>
      </c>
      <c r="D3260" s="2">
        <v>0.84969907407407408</v>
      </c>
      <c r="E3260">
        <v>113</v>
      </c>
      <c r="F3260" s="5">
        <f>IFERROR(VLOOKUP(E3260,Raw_Menu!$A$2:$D$33,4,FALSE),0)</f>
        <v>5</v>
      </c>
      <c r="G3260" s="5">
        <f t="shared" si="100"/>
        <v>5</v>
      </c>
      <c r="H3260">
        <f t="shared" si="101"/>
        <v>20</v>
      </c>
      <c r="I3260" t="str">
        <f>IFERROR(VLOOKUP(tblOrders[[#This Row],[item_id]],Raw_Menu!$A$2:$D$33,3,FALSE),"Unknown")</f>
        <v>Asian</v>
      </c>
    </row>
    <row r="3261" spans="1:9" x14ac:dyDescent="0.25">
      <c r="A3261">
        <v>3260</v>
      </c>
      <c r="B3261">
        <v>1444</v>
      </c>
      <c r="C3261" s="1">
        <v>44950</v>
      </c>
      <c r="D3261" s="2">
        <v>0.85358796296296291</v>
      </c>
      <c r="E3261">
        <v>110</v>
      </c>
      <c r="F3261" s="5">
        <f>IFERROR(VLOOKUP(E3261,Raw_Menu!$A$2:$D$33,4,FALSE),0)</f>
        <v>17.95</v>
      </c>
      <c r="G3261" s="5">
        <f t="shared" si="100"/>
        <v>17.95</v>
      </c>
      <c r="H3261">
        <f t="shared" si="101"/>
        <v>20</v>
      </c>
      <c r="I3261" t="str">
        <f>IFERROR(VLOOKUP(tblOrders[[#This Row],[item_id]],Raw_Menu!$A$2:$D$33,3,FALSE),"Unknown")</f>
        <v>Asian</v>
      </c>
    </row>
    <row r="3262" spans="1:9" x14ac:dyDescent="0.25">
      <c r="A3262">
        <v>3261</v>
      </c>
      <c r="B3262">
        <v>1445</v>
      </c>
      <c r="C3262" s="1">
        <v>44950</v>
      </c>
      <c r="D3262" s="2">
        <v>0.85393518518518519</v>
      </c>
      <c r="E3262">
        <v>107</v>
      </c>
      <c r="F3262" s="5">
        <f>IFERROR(VLOOKUP(E3262,Raw_Menu!$A$2:$D$33,4,FALSE),0)</f>
        <v>16.5</v>
      </c>
      <c r="G3262" s="5">
        <f t="shared" si="100"/>
        <v>16.5</v>
      </c>
      <c r="H3262">
        <f t="shared" si="101"/>
        <v>20</v>
      </c>
      <c r="I3262" t="str">
        <f>IFERROR(VLOOKUP(tblOrders[[#This Row],[item_id]],Raw_Menu!$A$2:$D$33,3,FALSE),"Unknown")</f>
        <v>Asian</v>
      </c>
    </row>
    <row r="3263" spans="1:9" x14ac:dyDescent="0.25">
      <c r="A3263">
        <v>3262</v>
      </c>
      <c r="B3263">
        <v>1445</v>
      </c>
      <c r="C3263" s="1">
        <v>44950</v>
      </c>
      <c r="D3263" s="2">
        <v>0.85393518518518519</v>
      </c>
      <c r="E3263">
        <v>116</v>
      </c>
      <c r="F3263" s="5">
        <f>IFERROR(VLOOKUP(E3263,Raw_Menu!$A$2:$D$33,4,FALSE),0)</f>
        <v>13.95</v>
      </c>
      <c r="G3263" s="5">
        <f t="shared" si="100"/>
        <v>13.95</v>
      </c>
      <c r="H3263">
        <f t="shared" si="101"/>
        <v>20</v>
      </c>
      <c r="I3263" t="str">
        <f>IFERROR(VLOOKUP(tblOrders[[#This Row],[item_id]],Raw_Menu!$A$2:$D$33,3,FALSE),"Unknown")</f>
        <v>Mexican</v>
      </c>
    </row>
    <row r="3264" spans="1:9" x14ac:dyDescent="0.25">
      <c r="A3264">
        <v>3263</v>
      </c>
      <c r="B3264">
        <v>1445</v>
      </c>
      <c r="C3264" s="1">
        <v>44950</v>
      </c>
      <c r="D3264" s="2">
        <v>0.85393518518518519</v>
      </c>
      <c r="E3264">
        <v>102</v>
      </c>
      <c r="F3264" s="5">
        <f>IFERROR(VLOOKUP(E3264,Raw_Menu!$A$2:$D$33,4,FALSE),0)</f>
        <v>13.95</v>
      </c>
      <c r="G3264" s="5">
        <f t="shared" si="100"/>
        <v>13.95</v>
      </c>
      <c r="H3264">
        <f t="shared" si="101"/>
        <v>20</v>
      </c>
      <c r="I3264" t="str">
        <f>IFERROR(VLOOKUP(tblOrders[[#This Row],[item_id]],Raw_Menu!$A$2:$D$33,3,FALSE),"Unknown")</f>
        <v>American</v>
      </c>
    </row>
    <row r="3265" spans="1:9" x14ac:dyDescent="0.25">
      <c r="A3265">
        <v>3264</v>
      </c>
      <c r="B3265">
        <v>1445</v>
      </c>
      <c r="C3265" s="1">
        <v>44950</v>
      </c>
      <c r="D3265" s="2">
        <v>0.85393518518518519</v>
      </c>
      <c r="E3265">
        <v>106</v>
      </c>
      <c r="F3265" s="5">
        <f>IFERROR(VLOOKUP(E3265,Raw_Menu!$A$2:$D$33,4,FALSE),0)</f>
        <v>7</v>
      </c>
      <c r="G3265" s="5">
        <f t="shared" si="100"/>
        <v>7</v>
      </c>
      <c r="H3265">
        <f t="shared" si="101"/>
        <v>20</v>
      </c>
      <c r="I3265" t="str">
        <f>IFERROR(VLOOKUP(tblOrders[[#This Row],[item_id]],Raw_Menu!$A$2:$D$33,3,FALSE),"Unknown")</f>
        <v>American</v>
      </c>
    </row>
    <row r="3266" spans="1:9" x14ac:dyDescent="0.25">
      <c r="A3266">
        <v>3265</v>
      </c>
      <c r="B3266">
        <v>1446</v>
      </c>
      <c r="C3266" s="1">
        <v>44950</v>
      </c>
      <c r="D3266" s="2">
        <v>0.86165509259259254</v>
      </c>
      <c r="E3266">
        <v>103</v>
      </c>
      <c r="F3266" s="5">
        <f>IFERROR(VLOOKUP(E3266,Raw_Menu!$A$2:$D$33,4,FALSE),0)</f>
        <v>9</v>
      </c>
      <c r="G3266" s="5">
        <f t="shared" ref="G3266:G3329" si="102">VALUE(F3266)</f>
        <v>9</v>
      </c>
      <c r="H3266">
        <f t="shared" ref="H3266:H3329" si="103">HOUR(D3266)</f>
        <v>20</v>
      </c>
      <c r="I3266" t="str">
        <f>IFERROR(VLOOKUP(tblOrders[[#This Row],[item_id]],Raw_Menu!$A$2:$D$33,3,FALSE),"Unknown")</f>
        <v>American</v>
      </c>
    </row>
    <row r="3267" spans="1:9" x14ac:dyDescent="0.25">
      <c r="A3267">
        <v>3266</v>
      </c>
      <c r="B3267">
        <v>1446</v>
      </c>
      <c r="C3267" s="1">
        <v>44950</v>
      </c>
      <c r="D3267" s="2">
        <v>0.86165509259259254</v>
      </c>
      <c r="E3267">
        <v>111</v>
      </c>
      <c r="F3267" s="5">
        <f>IFERROR(VLOOKUP(E3267,Raw_Menu!$A$2:$D$33,4,FALSE),0)</f>
        <v>11.95</v>
      </c>
      <c r="G3267" s="5">
        <f t="shared" si="102"/>
        <v>11.95</v>
      </c>
      <c r="H3267">
        <f t="shared" si="103"/>
        <v>20</v>
      </c>
      <c r="I3267" t="str">
        <f>IFERROR(VLOOKUP(tblOrders[[#This Row],[item_id]],Raw_Menu!$A$2:$D$33,3,FALSE),"Unknown")</f>
        <v>Asian</v>
      </c>
    </row>
    <row r="3268" spans="1:9" x14ac:dyDescent="0.25">
      <c r="A3268">
        <v>3267</v>
      </c>
      <c r="B3268">
        <v>1447</v>
      </c>
      <c r="C3268" s="1">
        <v>44950</v>
      </c>
      <c r="D3268" s="2">
        <v>0.86212962962962958</v>
      </c>
      <c r="E3268">
        <v>125</v>
      </c>
      <c r="F3268" s="5">
        <f>IFERROR(VLOOKUP(E3268,Raw_Menu!$A$2:$D$33,4,FALSE),0)</f>
        <v>17.95</v>
      </c>
      <c r="G3268" s="5">
        <f t="shared" si="102"/>
        <v>17.95</v>
      </c>
      <c r="H3268">
        <f t="shared" si="103"/>
        <v>20</v>
      </c>
      <c r="I3268" t="str">
        <f>IFERROR(VLOOKUP(tblOrders[[#This Row],[item_id]],Raw_Menu!$A$2:$D$33,3,FALSE),"Unknown")</f>
        <v>Italian</v>
      </c>
    </row>
    <row r="3269" spans="1:9" x14ac:dyDescent="0.25">
      <c r="A3269">
        <v>3268</v>
      </c>
      <c r="B3269">
        <v>1447</v>
      </c>
      <c r="C3269" s="1">
        <v>44950</v>
      </c>
      <c r="D3269" s="2">
        <v>0.86212962962962958</v>
      </c>
      <c r="E3269">
        <v>119</v>
      </c>
      <c r="F3269" s="5">
        <f>IFERROR(VLOOKUP(E3269,Raw_Menu!$A$2:$D$33,4,FALSE),0)</f>
        <v>11.95</v>
      </c>
      <c r="G3269" s="5">
        <f t="shared" si="102"/>
        <v>11.95</v>
      </c>
      <c r="H3269">
        <f t="shared" si="103"/>
        <v>20</v>
      </c>
      <c r="I3269" t="str">
        <f>IFERROR(VLOOKUP(tblOrders[[#This Row],[item_id]],Raw_Menu!$A$2:$D$33,3,FALSE),"Unknown")</f>
        <v>Mexican</v>
      </c>
    </row>
    <row r="3270" spans="1:9" x14ac:dyDescent="0.25">
      <c r="A3270">
        <v>3269</v>
      </c>
      <c r="B3270">
        <v>1448</v>
      </c>
      <c r="C3270" s="1">
        <v>44950</v>
      </c>
      <c r="D3270" s="2">
        <v>0.87464120370370368</v>
      </c>
      <c r="E3270">
        <v>117</v>
      </c>
      <c r="F3270" s="5">
        <f>IFERROR(VLOOKUP(E3270,Raw_Menu!$A$2:$D$33,4,FALSE),0)</f>
        <v>12.95</v>
      </c>
      <c r="G3270" s="5">
        <f t="shared" si="102"/>
        <v>12.95</v>
      </c>
      <c r="H3270">
        <f t="shared" si="103"/>
        <v>20</v>
      </c>
      <c r="I3270" t="str">
        <f>IFERROR(VLOOKUP(tblOrders[[#This Row],[item_id]],Raw_Menu!$A$2:$D$33,3,FALSE),"Unknown")</f>
        <v>Mexican</v>
      </c>
    </row>
    <row r="3271" spans="1:9" x14ac:dyDescent="0.25">
      <c r="A3271">
        <v>3270</v>
      </c>
      <c r="B3271">
        <v>1449</v>
      </c>
      <c r="C3271" s="1">
        <v>44950</v>
      </c>
      <c r="D3271" s="2">
        <v>0.88364583333333335</v>
      </c>
      <c r="E3271">
        <v>105</v>
      </c>
      <c r="F3271" s="5">
        <f>IFERROR(VLOOKUP(E3271,Raw_Menu!$A$2:$D$33,4,FALSE),0)</f>
        <v>7</v>
      </c>
      <c r="G3271" s="5">
        <f t="shared" si="102"/>
        <v>7</v>
      </c>
      <c r="H3271">
        <f t="shared" si="103"/>
        <v>21</v>
      </c>
      <c r="I3271" t="str">
        <f>IFERROR(VLOOKUP(tblOrders[[#This Row],[item_id]],Raw_Menu!$A$2:$D$33,3,FALSE),"Unknown")</f>
        <v>American</v>
      </c>
    </row>
    <row r="3272" spans="1:9" x14ac:dyDescent="0.25">
      <c r="A3272">
        <v>3271</v>
      </c>
      <c r="B3272">
        <v>1449</v>
      </c>
      <c r="C3272" s="1">
        <v>44950</v>
      </c>
      <c r="D3272" s="2">
        <v>0.88364583333333335</v>
      </c>
      <c r="E3272">
        <v>122</v>
      </c>
      <c r="F3272" s="5">
        <f>IFERROR(VLOOKUP(E3272,Raw_Menu!$A$2:$D$33,4,FALSE),0)</f>
        <v>7</v>
      </c>
      <c r="G3272" s="5">
        <f t="shared" si="102"/>
        <v>7</v>
      </c>
      <c r="H3272">
        <f t="shared" si="103"/>
        <v>21</v>
      </c>
      <c r="I3272" t="str">
        <f>IFERROR(VLOOKUP(tblOrders[[#This Row],[item_id]],Raw_Menu!$A$2:$D$33,3,FALSE),"Unknown")</f>
        <v>Mexican</v>
      </c>
    </row>
    <row r="3273" spans="1:9" x14ac:dyDescent="0.25">
      <c r="A3273">
        <v>3272</v>
      </c>
      <c r="B3273">
        <v>1450</v>
      </c>
      <c r="C3273" s="1">
        <v>44950</v>
      </c>
      <c r="D3273" s="2">
        <v>0.89106481481481481</v>
      </c>
      <c r="E3273">
        <v>101</v>
      </c>
      <c r="F3273" s="5">
        <f>IFERROR(VLOOKUP(E3273,Raw_Menu!$A$2:$D$33,4,FALSE),0)</f>
        <v>12.95</v>
      </c>
      <c r="G3273" s="5">
        <f t="shared" si="102"/>
        <v>12.95</v>
      </c>
      <c r="H3273">
        <f t="shared" si="103"/>
        <v>21</v>
      </c>
      <c r="I3273" t="str">
        <f>IFERROR(VLOOKUP(tblOrders[[#This Row],[item_id]],Raw_Menu!$A$2:$D$33,3,FALSE),"Unknown")</f>
        <v>American</v>
      </c>
    </row>
    <row r="3274" spans="1:9" x14ac:dyDescent="0.25">
      <c r="A3274">
        <v>3273</v>
      </c>
      <c r="B3274">
        <v>1450</v>
      </c>
      <c r="C3274" s="1">
        <v>44950</v>
      </c>
      <c r="D3274" s="2">
        <v>0.89106481481481481</v>
      </c>
      <c r="E3274">
        <v>101</v>
      </c>
      <c r="F3274" s="5">
        <f>IFERROR(VLOOKUP(E3274,Raw_Menu!$A$2:$D$33,4,FALSE),0)</f>
        <v>12.95</v>
      </c>
      <c r="G3274" s="5">
        <f t="shared" si="102"/>
        <v>12.95</v>
      </c>
      <c r="H3274">
        <f t="shared" si="103"/>
        <v>21</v>
      </c>
      <c r="I3274" t="str">
        <f>IFERROR(VLOOKUP(tblOrders[[#This Row],[item_id]],Raw_Menu!$A$2:$D$33,3,FALSE),"Unknown")</f>
        <v>American</v>
      </c>
    </row>
    <row r="3275" spans="1:9" x14ac:dyDescent="0.25">
      <c r="A3275">
        <v>3274</v>
      </c>
      <c r="B3275">
        <v>1450</v>
      </c>
      <c r="C3275" s="1">
        <v>44950</v>
      </c>
      <c r="D3275" s="2">
        <v>0.89106481481481481</v>
      </c>
      <c r="E3275">
        <v>124</v>
      </c>
      <c r="F3275" s="5">
        <f>IFERROR(VLOOKUP(E3275,Raw_Menu!$A$2:$D$33,4,FALSE),0)</f>
        <v>14.5</v>
      </c>
      <c r="G3275" s="5">
        <f t="shared" si="102"/>
        <v>14.5</v>
      </c>
      <c r="H3275">
        <f t="shared" si="103"/>
        <v>21</v>
      </c>
      <c r="I3275" t="str">
        <f>IFERROR(VLOOKUP(tblOrders[[#This Row],[item_id]],Raw_Menu!$A$2:$D$33,3,FALSE),"Unknown")</f>
        <v>Italian</v>
      </c>
    </row>
    <row r="3276" spans="1:9" x14ac:dyDescent="0.25">
      <c r="A3276">
        <v>3275</v>
      </c>
      <c r="B3276">
        <v>1450</v>
      </c>
      <c r="C3276" s="1">
        <v>44950</v>
      </c>
      <c r="D3276" s="2">
        <v>0.89106481481481481</v>
      </c>
      <c r="E3276">
        <v>113</v>
      </c>
      <c r="F3276" s="5">
        <f>IFERROR(VLOOKUP(E3276,Raw_Menu!$A$2:$D$33,4,FALSE),0)</f>
        <v>5</v>
      </c>
      <c r="G3276" s="5">
        <f t="shared" si="102"/>
        <v>5</v>
      </c>
      <c r="H3276">
        <f t="shared" si="103"/>
        <v>21</v>
      </c>
      <c r="I3276" t="str">
        <f>IFERROR(VLOOKUP(tblOrders[[#This Row],[item_id]],Raw_Menu!$A$2:$D$33,3,FALSE),"Unknown")</f>
        <v>Asian</v>
      </c>
    </row>
    <row r="3277" spans="1:9" x14ac:dyDescent="0.25">
      <c r="A3277">
        <v>3276</v>
      </c>
      <c r="B3277">
        <v>1451</v>
      </c>
      <c r="C3277" s="1">
        <v>44950</v>
      </c>
      <c r="D3277" s="2">
        <v>0.89165509259259257</v>
      </c>
      <c r="E3277">
        <v>124</v>
      </c>
      <c r="F3277" s="5">
        <f>IFERROR(VLOOKUP(E3277,Raw_Menu!$A$2:$D$33,4,FALSE),0)</f>
        <v>14.5</v>
      </c>
      <c r="G3277" s="5">
        <f t="shared" si="102"/>
        <v>14.5</v>
      </c>
      <c r="H3277">
        <f t="shared" si="103"/>
        <v>21</v>
      </c>
      <c r="I3277" t="str">
        <f>IFERROR(VLOOKUP(tblOrders[[#This Row],[item_id]],Raw_Menu!$A$2:$D$33,3,FALSE),"Unknown")</f>
        <v>Italian</v>
      </c>
    </row>
    <row r="3278" spans="1:9" x14ac:dyDescent="0.25">
      <c r="A3278">
        <v>3277</v>
      </c>
      <c r="B3278">
        <v>1451</v>
      </c>
      <c r="C3278" s="1">
        <v>44950</v>
      </c>
      <c r="D3278" s="2">
        <v>0.89165509259259257</v>
      </c>
      <c r="E3278">
        <v>125</v>
      </c>
      <c r="F3278" s="5">
        <f>IFERROR(VLOOKUP(E3278,Raw_Menu!$A$2:$D$33,4,FALSE),0)</f>
        <v>17.95</v>
      </c>
      <c r="G3278" s="5">
        <f t="shared" si="102"/>
        <v>17.95</v>
      </c>
      <c r="H3278">
        <f t="shared" si="103"/>
        <v>21</v>
      </c>
      <c r="I3278" t="str">
        <f>IFERROR(VLOOKUP(tblOrders[[#This Row],[item_id]],Raw_Menu!$A$2:$D$33,3,FALSE),"Unknown")</f>
        <v>Italian</v>
      </c>
    </row>
    <row r="3279" spans="1:9" x14ac:dyDescent="0.25">
      <c r="A3279">
        <v>3278</v>
      </c>
      <c r="B3279">
        <v>1451</v>
      </c>
      <c r="C3279" s="1">
        <v>44950</v>
      </c>
      <c r="D3279" s="2">
        <v>0.89165509259259257</v>
      </c>
      <c r="E3279">
        <v>109</v>
      </c>
      <c r="F3279" s="5">
        <f>IFERROR(VLOOKUP(E3279,Raw_Menu!$A$2:$D$33,4,FALSE),0)</f>
        <v>17.95</v>
      </c>
      <c r="G3279" s="5">
        <f t="shared" si="102"/>
        <v>17.95</v>
      </c>
      <c r="H3279">
        <f t="shared" si="103"/>
        <v>21</v>
      </c>
      <c r="I3279" t="str">
        <f>IFERROR(VLOOKUP(tblOrders[[#This Row],[item_id]],Raw_Menu!$A$2:$D$33,3,FALSE),"Unknown")</f>
        <v>Asian</v>
      </c>
    </row>
    <row r="3280" spans="1:9" x14ac:dyDescent="0.25">
      <c r="A3280">
        <v>3279</v>
      </c>
      <c r="B3280">
        <v>1451</v>
      </c>
      <c r="C3280" s="1">
        <v>44950</v>
      </c>
      <c r="D3280" s="2">
        <v>0.89165509259259257</v>
      </c>
      <c r="E3280">
        <v>112</v>
      </c>
      <c r="F3280" s="5">
        <f>IFERROR(VLOOKUP(E3280,Raw_Menu!$A$2:$D$33,4,FALSE),0)</f>
        <v>14.95</v>
      </c>
      <c r="G3280" s="5">
        <f t="shared" si="102"/>
        <v>14.95</v>
      </c>
      <c r="H3280">
        <f t="shared" si="103"/>
        <v>21</v>
      </c>
      <c r="I3280" t="str">
        <f>IFERROR(VLOOKUP(tblOrders[[#This Row],[item_id]],Raw_Menu!$A$2:$D$33,3,FALSE),"Unknown")</f>
        <v>Asian</v>
      </c>
    </row>
    <row r="3281" spans="1:9" x14ac:dyDescent="0.25">
      <c r="A3281">
        <v>3280</v>
      </c>
      <c r="B3281">
        <v>1452</v>
      </c>
      <c r="C3281" s="1">
        <v>44950</v>
      </c>
      <c r="D3281" s="2">
        <v>0.93901620370370376</v>
      </c>
      <c r="E3281">
        <v>128</v>
      </c>
      <c r="F3281" s="5">
        <f>IFERROR(VLOOKUP(E3281,Raw_Menu!$A$2:$D$33,4,FALSE),0)</f>
        <v>15.5</v>
      </c>
      <c r="G3281" s="5">
        <f t="shared" si="102"/>
        <v>15.5</v>
      </c>
      <c r="H3281">
        <f t="shared" si="103"/>
        <v>22</v>
      </c>
      <c r="I3281" t="str">
        <f>IFERROR(VLOOKUP(tblOrders[[#This Row],[item_id]],Raw_Menu!$A$2:$D$33,3,FALSE),"Unknown")</f>
        <v>Italian</v>
      </c>
    </row>
    <row r="3282" spans="1:9" x14ac:dyDescent="0.25">
      <c r="A3282">
        <v>3281</v>
      </c>
      <c r="B3282">
        <v>1452</v>
      </c>
      <c r="C3282" s="1">
        <v>44950</v>
      </c>
      <c r="D3282" s="2">
        <v>0.93901620370370376</v>
      </c>
      <c r="E3282">
        <v>119</v>
      </c>
      <c r="F3282" s="5">
        <f>IFERROR(VLOOKUP(E3282,Raw_Menu!$A$2:$D$33,4,FALSE),0)</f>
        <v>11.95</v>
      </c>
      <c r="G3282" s="5">
        <f t="shared" si="102"/>
        <v>11.95</v>
      </c>
      <c r="H3282">
        <f t="shared" si="103"/>
        <v>22</v>
      </c>
      <c r="I3282" t="str">
        <f>IFERROR(VLOOKUP(tblOrders[[#This Row],[item_id]],Raw_Menu!$A$2:$D$33,3,FALSE),"Unknown")</f>
        <v>Mexican</v>
      </c>
    </row>
    <row r="3283" spans="1:9" x14ac:dyDescent="0.25">
      <c r="A3283">
        <v>3282</v>
      </c>
      <c r="B3283">
        <v>1453</v>
      </c>
      <c r="C3283" s="1">
        <v>44951</v>
      </c>
      <c r="D3283" s="2">
        <v>0.51708333333333334</v>
      </c>
      <c r="E3283">
        <v>116</v>
      </c>
      <c r="F3283" s="5">
        <f>IFERROR(VLOOKUP(E3283,Raw_Menu!$A$2:$D$33,4,FALSE),0)</f>
        <v>13.95</v>
      </c>
      <c r="G3283" s="5">
        <f t="shared" si="102"/>
        <v>13.95</v>
      </c>
      <c r="H3283">
        <f t="shared" si="103"/>
        <v>12</v>
      </c>
      <c r="I3283" t="str">
        <f>IFERROR(VLOOKUP(tblOrders[[#This Row],[item_id]],Raw_Menu!$A$2:$D$33,3,FALSE),"Unknown")</f>
        <v>Mexican</v>
      </c>
    </row>
    <row r="3284" spans="1:9" x14ac:dyDescent="0.25">
      <c r="A3284">
        <v>3283</v>
      </c>
      <c r="B3284">
        <v>1453</v>
      </c>
      <c r="C3284" s="1">
        <v>44951</v>
      </c>
      <c r="D3284" s="2">
        <v>0.51708333333333334</v>
      </c>
      <c r="E3284">
        <v>121</v>
      </c>
      <c r="F3284" s="5">
        <f>IFERROR(VLOOKUP(E3284,Raw_Menu!$A$2:$D$33,4,FALSE),0)</f>
        <v>10.5</v>
      </c>
      <c r="G3284" s="5">
        <f t="shared" si="102"/>
        <v>10.5</v>
      </c>
      <c r="H3284">
        <f t="shared" si="103"/>
        <v>12</v>
      </c>
      <c r="I3284" t="str">
        <f>IFERROR(VLOOKUP(tblOrders[[#This Row],[item_id]],Raw_Menu!$A$2:$D$33,3,FALSE),"Unknown")</f>
        <v>Mexican</v>
      </c>
    </row>
    <row r="3285" spans="1:9" x14ac:dyDescent="0.25">
      <c r="A3285">
        <v>3284</v>
      </c>
      <c r="B3285">
        <v>1453</v>
      </c>
      <c r="C3285" s="1">
        <v>44951</v>
      </c>
      <c r="D3285" s="2">
        <v>0.51708333333333334</v>
      </c>
      <c r="E3285">
        <v>105</v>
      </c>
      <c r="F3285" s="5">
        <f>IFERROR(VLOOKUP(E3285,Raw_Menu!$A$2:$D$33,4,FALSE),0)</f>
        <v>7</v>
      </c>
      <c r="G3285" s="5">
        <f t="shared" si="102"/>
        <v>7</v>
      </c>
      <c r="H3285">
        <f t="shared" si="103"/>
        <v>12</v>
      </c>
      <c r="I3285" t="str">
        <f>IFERROR(VLOOKUP(tblOrders[[#This Row],[item_id]],Raw_Menu!$A$2:$D$33,3,FALSE),"Unknown")</f>
        <v>American</v>
      </c>
    </row>
    <row r="3286" spans="1:9" x14ac:dyDescent="0.25">
      <c r="A3286">
        <v>3285</v>
      </c>
      <c r="B3286">
        <v>1453</v>
      </c>
      <c r="C3286" s="1">
        <v>44951</v>
      </c>
      <c r="D3286" s="2">
        <v>0.51708333333333334</v>
      </c>
      <c r="E3286">
        <v>106</v>
      </c>
      <c r="F3286" s="5">
        <f>IFERROR(VLOOKUP(E3286,Raw_Menu!$A$2:$D$33,4,FALSE),0)</f>
        <v>7</v>
      </c>
      <c r="G3286" s="5">
        <f t="shared" si="102"/>
        <v>7</v>
      </c>
      <c r="H3286">
        <f t="shared" si="103"/>
        <v>12</v>
      </c>
      <c r="I3286" t="str">
        <f>IFERROR(VLOOKUP(tblOrders[[#This Row],[item_id]],Raw_Menu!$A$2:$D$33,3,FALSE),"Unknown")</f>
        <v>American</v>
      </c>
    </row>
    <row r="3287" spans="1:9" x14ac:dyDescent="0.25">
      <c r="A3287">
        <v>3286</v>
      </c>
      <c r="B3287">
        <v>1454</v>
      </c>
      <c r="C3287" s="1">
        <v>44951</v>
      </c>
      <c r="D3287" s="2">
        <v>0.5193402777777778</v>
      </c>
      <c r="E3287">
        <v>109</v>
      </c>
      <c r="F3287" s="5">
        <f>IFERROR(VLOOKUP(E3287,Raw_Menu!$A$2:$D$33,4,FALSE),0)</f>
        <v>17.95</v>
      </c>
      <c r="G3287" s="5">
        <f t="shared" si="102"/>
        <v>17.95</v>
      </c>
      <c r="H3287">
        <f t="shared" si="103"/>
        <v>12</v>
      </c>
      <c r="I3287" t="str">
        <f>IFERROR(VLOOKUP(tblOrders[[#This Row],[item_id]],Raw_Menu!$A$2:$D$33,3,FALSE),"Unknown")</f>
        <v>Asian</v>
      </c>
    </row>
    <row r="3288" spans="1:9" x14ac:dyDescent="0.25">
      <c r="A3288">
        <v>3287</v>
      </c>
      <c r="B3288">
        <v>1454</v>
      </c>
      <c r="C3288" s="1">
        <v>44951</v>
      </c>
      <c r="D3288" s="2">
        <v>0.5193402777777778</v>
      </c>
      <c r="E3288">
        <v>114</v>
      </c>
      <c r="F3288" s="5">
        <f>IFERROR(VLOOKUP(E3288,Raw_Menu!$A$2:$D$33,4,FALSE),0)</f>
        <v>9</v>
      </c>
      <c r="G3288" s="5">
        <f t="shared" si="102"/>
        <v>9</v>
      </c>
      <c r="H3288">
        <f t="shared" si="103"/>
        <v>12</v>
      </c>
      <c r="I3288" t="str">
        <f>IFERROR(VLOOKUP(tblOrders[[#This Row],[item_id]],Raw_Menu!$A$2:$D$33,3,FALSE),"Unknown")</f>
        <v>Asian</v>
      </c>
    </row>
    <row r="3289" spans="1:9" x14ac:dyDescent="0.25">
      <c r="A3289">
        <v>3288</v>
      </c>
      <c r="B3289">
        <v>1455</v>
      </c>
      <c r="C3289" s="1">
        <v>44951</v>
      </c>
      <c r="D3289" s="2">
        <v>0.56253472222222223</v>
      </c>
      <c r="E3289">
        <v>109</v>
      </c>
      <c r="F3289" s="5">
        <f>IFERROR(VLOOKUP(E3289,Raw_Menu!$A$2:$D$33,4,FALSE),0)</f>
        <v>17.95</v>
      </c>
      <c r="G3289" s="5">
        <f t="shared" si="102"/>
        <v>17.95</v>
      </c>
      <c r="H3289">
        <f t="shared" si="103"/>
        <v>13</v>
      </c>
      <c r="I3289" t="str">
        <f>IFERROR(VLOOKUP(tblOrders[[#This Row],[item_id]],Raw_Menu!$A$2:$D$33,3,FALSE),"Unknown")</f>
        <v>Asian</v>
      </c>
    </row>
    <row r="3290" spans="1:9" x14ac:dyDescent="0.25">
      <c r="A3290">
        <v>3289</v>
      </c>
      <c r="B3290">
        <v>1456</v>
      </c>
      <c r="C3290" s="1">
        <v>44951</v>
      </c>
      <c r="D3290" s="2">
        <v>0.56613425925925931</v>
      </c>
      <c r="E3290">
        <v>101</v>
      </c>
      <c r="F3290" s="5">
        <f>IFERROR(VLOOKUP(E3290,Raw_Menu!$A$2:$D$33,4,FALSE),0)</f>
        <v>12.95</v>
      </c>
      <c r="G3290" s="5">
        <f t="shared" si="102"/>
        <v>12.95</v>
      </c>
      <c r="H3290">
        <f t="shared" si="103"/>
        <v>13</v>
      </c>
      <c r="I3290" t="str">
        <f>IFERROR(VLOOKUP(tblOrders[[#This Row],[item_id]],Raw_Menu!$A$2:$D$33,3,FALSE),"Unknown")</f>
        <v>American</v>
      </c>
    </row>
    <row r="3291" spans="1:9" x14ac:dyDescent="0.25">
      <c r="A3291">
        <v>3290</v>
      </c>
      <c r="B3291">
        <v>1457</v>
      </c>
      <c r="C3291" s="1">
        <v>44951</v>
      </c>
      <c r="D3291" s="2">
        <v>0.56658564814814816</v>
      </c>
      <c r="E3291">
        <v>101</v>
      </c>
      <c r="F3291" s="5">
        <f>IFERROR(VLOOKUP(E3291,Raw_Menu!$A$2:$D$33,4,FALSE),0)</f>
        <v>12.95</v>
      </c>
      <c r="G3291" s="5">
        <f t="shared" si="102"/>
        <v>12.95</v>
      </c>
      <c r="H3291">
        <f t="shared" si="103"/>
        <v>13</v>
      </c>
      <c r="I3291" t="str">
        <f>IFERROR(VLOOKUP(tblOrders[[#This Row],[item_id]],Raw_Menu!$A$2:$D$33,3,FALSE),"Unknown")</f>
        <v>American</v>
      </c>
    </row>
    <row r="3292" spans="1:9" x14ac:dyDescent="0.25">
      <c r="A3292">
        <v>3291</v>
      </c>
      <c r="B3292">
        <v>1457</v>
      </c>
      <c r="C3292" s="1">
        <v>44951</v>
      </c>
      <c r="D3292" s="2">
        <v>0.56658564814814816</v>
      </c>
      <c r="E3292">
        <v>107</v>
      </c>
      <c r="F3292" s="5">
        <f>IFERROR(VLOOKUP(E3292,Raw_Menu!$A$2:$D$33,4,FALSE),0)</f>
        <v>16.5</v>
      </c>
      <c r="G3292" s="5">
        <f t="shared" si="102"/>
        <v>16.5</v>
      </c>
      <c r="H3292">
        <f t="shared" si="103"/>
        <v>13</v>
      </c>
      <c r="I3292" t="str">
        <f>IFERROR(VLOOKUP(tblOrders[[#This Row],[item_id]],Raw_Menu!$A$2:$D$33,3,FALSE),"Unknown")</f>
        <v>Asian</v>
      </c>
    </row>
    <row r="3293" spans="1:9" x14ac:dyDescent="0.25">
      <c r="A3293">
        <v>3292</v>
      </c>
      <c r="B3293">
        <v>1457</v>
      </c>
      <c r="C3293" s="1">
        <v>44951</v>
      </c>
      <c r="D3293" s="2">
        <v>0.56658564814814816</v>
      </c>
      <c r="E3293">
        <v>115</v>
      </c>
      <c r="F3293" s="5">
        <f>IFERROR(VLOOKUP(E3293,Raw_Menu!$A$2:$D$33,4,FALSE),0)</f>
        <v>11.95</v>
      </c>
      <c r="G3293" s="5">
        <f t="shared" si="102"/>
        <v>11.95</v>
      </c>
      <c r="H3293">
        <f t="shared" si="103"/>
        <v>13</v>
      </c>
      <c r="I3293" t="str">
        <f>IFERROR(VLOOKUP(tblOrders[[#This Row],[item_id]],Raw_Menu!$A$2:$D$33,3,FALSE),"Unknown")</f>
        <v>Mexican</v>
      </c>
    </row>
    <row r="3294" spans="1:9" x14ac:dyDescent="0.25">
      <c r="A3294">
        <v>3293</v>
      </c>
      <c r="B3294">
        <v>1457</v>
      </c>
      <c r="C3294" s="1">
        <v>44951</v>
      </c>
      <c r="D3294" s="2">
        <v>0.56658564814814816</v>
      </c>
      <c r="E3294">
        <v>108</v>
      </c>
      <c r="F3294" s="5">
        <f>IFERROR(VLOOKUP(E3294,Raw_Menu!$A$2:$D$33,4,FALSE),0)</f>
        <v>14.5</v>
      </c>
      <c r="G3294" s="5">
        <f t="shared" si="102"/>
        <v>14.5</v>
      </c>
      <c r="H3294">
        <f t="shared" si="103"/>
        <v>13</v>
      </c>
      <c r="I3294" t="str">
        <f>IFERROR(VLOOKUP(tblOrders[[#This Row],[item_id]],Raw_Menu!$A$2:$D$33,3,FALSE),"Unknown")</f>
        <v>Asian</v>
      </c>
    </row>
    <row r="3295" spans="1:9" x14ac:dyDescent="0.25">
      <c r="A3295">
        <v>3294</v>
      </c>
      <c r="B3295">
        <v>1457</v>
      </c>
      <c r="C3295" s="1">
        <v>44951</v>
      </c>
      <c r="D3295" s="2">
        <v>0.56658564814814816</v>
      </c>
      <c r="E3295">
        <v>124</v>
      </c>
      <c r="F3295" s="5">
        <f>IFERROR(VLOOKUP(E3295,Raw_Menu!$A$2:$D$33,4,FALSE),0)</f>
        <v>14.5</v>
      </c>
      <c r="G3295" s="5">
        <f t="shared" si="102"/>
        <v>14.5</v>
      </c>
      <c r="H3295">
        <f t="shared" si="103"/>
        <v>13</v>
      </c>
      <c r="I3295" t="str">
        <f>IFERROR(VLOOKUP(tblOrders[[#This Row],[item_id]],Raw_Menu!$A$2:$D$33,3,FALSE),"Unknown")</f>
        <v>Italian</v>
      </c>
    </row>
    <row r="3296" spans="1:9" x14ac:dyDescent="0.25">
      <c r="A3296">
        <v>3295</v>
      </c>
      <c r="B3296">
        <v>1457</v>
      </c>
      <c r="C3296" s="1">
        <v>44951</v>
      </c>
      <c r="D3296" s="2">
        <v>0.56658564814814816</v>
      </c>
      <c r="E3296">
        <v>112</v>
      </c>
      <c r="F3296" s="5">
        <f>IFERROR(VLOOKUP(E3296,Raw_Menu!$A$2:$D$33,4,FALSE),0)</f>
        <v>14.95</v>
      </c>
      <c r="G3296" s="5">
        <f t="shared" si="102"/>
        <v>14.95</v>
      </c>
      <c r="H3296">
        <f t="shared" si="103"/>
        <v>13</v>
      </c>
      <c r="I3296" t="str">
        <f>IFERROR(VLOOKUP(tblOrders[[#This Row],[item_id]],Raw_Menu!$A$2:$D$33,3,FALSE),"Unknown")</f>
        <v>Asian</v>
      </c>
    </row>
    <row r="3297" spans="1:9" x14ac:dyDescent="0.25">
      <c r="A3297">
        <v>3296</v>
      </c>
      <c r="B3297">
        <v>1457</v>
      </c>
      <c r="C3297" s="1">
        <v>44951</v>
      </c>
      <c r="D3297" s="2">
        <v>0.56658564814814816</v>
      </c>
      <c r="E3297">
        <v>105</v>
      </c>
      <c r="F3297" s="5">
        <f>IFERROR(VLOOKUP(E3297,Raw_Menu!$A$2:$D$33,4,FALSE),0)</f>
        <v>7</v>
      </c>
      <c r="G3297" s="5">
        <f t="shared" si="102"/>
        <v>7</v>
      </c>
      <c r="H3297">
        <f t="shared" si="103"/>
        <v>13</v>
      </c>
      <c r="I3297" t="str">
        <f>IFERROR(VLOOKUP(tblOrders[[#This Row],[item_id]],Raw_Menu!$A$2:$D$33,3,FALSE),"Unknown")</f>
        <v>American</v>
      </c>
    </row>
    <row r="3298" spans="1:9" x14ac:dyDescent="0.25">
      <c r="A3298">
        <v>3297</v>
      </c>
      <c r="B3298">
        <v>1457</v>
      </c>
      <c r="C3298" s="1">
        <v>44951</v>
      </c>
      <c r="D3298" s="2">
        <v>0.56658564814814816</v>
      </c>
      <c r="E3298">
        <v>122</v>
      </c>
      <c r="F3298" s="5">
        <f>IFERROR(VLOOKUP(E3298,Raw_Menu!$A$2:$D$33,4,FALSE),0)</f>
        <v>7</v>
      </c>
      <c r="G3298" s="5">
        <f t="shared" si="102"/>
        <v>7</v>
      </c>
      <c r="H3298">
        <f t="shared" si="103"/>
        <v>13</v>
      </c>
      <c r="I3298" t="str">
        <f>IFERROR(VLOOKUP(tblOrders[[#This Row],[item_id]],Raw_Menu!$A$2:$D$33,3,FALSE),"Unknown")</f>
        <v>Mexican</v>
      </c>
    </row>
    <row r="3299" spans="1:9" x14ac:dyDescent="0.25">
      <c r="A3299">
        <v>3298</v>
      </c>
      <c r="B3299">
        <v>1457</v>
      </c>
      <c r="C3299" s="1">
        <v>44951</v>
      </c>
      <c r="D3299" s="2">
        <v>0.56658564814814816</v>
      </c>
      <c r="E3299">
        <v>106</v>
      </c>
      <c r="F3299" s="5">
        <f>IFERROR(VLOOKUP(E3299,Raw_Menu!$A$2:$D$33,4,FALSE),0)</f>
        <v>7</v>
      </c>
      <c r="G3299" s="5">
        <f t="shared" si="102"/>
        <v>7</v>
      </c>
      <c r="H3299">
        <f t="shared" si="103"/>
        <v>13</v>
      </c>
      <c r="I3299" t="str">
        <f>IFERROR(VLOOKUP(tblOrders[[#This Row],[item_id]],Raw_Menu!$A$2:$D$33,3,FALSE),"Unknown")</f>
        <v>American</v>
      </c>
    </row>
    <row r="3300" spans="1:9" x14ac:dyDescent="0.25">
      <c r="A3300">
        <v>3299</v>
      </c>
      <c r="B3300">
        <v>1457</v>
      </c>
      <c r="C3300" s="1">
        <v>44951</v>
      </c>
      <c r="D3300" s="2">
        <v>0.56658564814814816</v>
      </c>
      <c r="E3300">
        <v>132</v>
      </c>
      <c r="F3300" s="5">
        <f>IFERROR(VLOOKUP(E3300,Raw_Menu!$A$2:$D$33,4,FALSE),0)</f>
        <v>16.95</v>
      </c>
      <c r="G3300" s="5">
        <f t="shared" si="102"/>
        <v>16.95</v>
      </c>
      <c r="H3300">
        <f t="shared" si="103"/>
        <v>13</v>
      </c>
      <c r="I3300" t="str">
        <f>IFERROR(VLOOKUP(tblOrders[[#This Row],[item_id]],Raw_Menu!$A$2:$D$33,3,FALSE),"Unknown")</f>
        <v>Italian</v>
      </c>
    </row>
    <row r="3301" spans="1:9" x14ac:dyDescent="0.25">
      <c r="A3301">
        <v>3300</v>
      </c>
      <c r="B3301">
        <v>1458</v>
      </c>
      <c r="C3301" s="1">
        <v>44951</v>
      </c>
      <c r="D3301" s="2">
        <v>0.57366898148148149</v>
      </c>
      <c r="E3301">
        <v>102</v>
      </c>
      <c r="F3301" s="5">
        <f>IFERROR(VLOOKUP(E3301,Raw_Menu!$A$2:$D$33,4,FALSE),0)</f>
        <v>13.95</v>
      </c>
      <c r="G3301" s="5">
        <f t="shared" si="102"/>
        <v>13.95</v>
      </c>
      <c r="H3301">
        <f t="shared" si="103"/>
        <v>13</v>
      </c>
      <c r="I3301" t="str">
        <f>IFERROR(VLOOKUP(tblOrders[[#This Row],[item_id]],Raw_Menu!$A$2:$D$33,3,FALSE),"Unknown")</f>
        <v>American</v>
      </c>
    </row>
    <row r="3302" spans="1:9" x14ac:dyDescent="0.25">
      <c r="A3302">
        <v>3301</v>
      </c>
      <c r="B3302">
        <v>1458</v>
      </c>
      <c r="C3302" s="1">
        <v>44951</v>
      </c>
      <c r="D3302" s="2">
        <v>0.57366898148148149</v>
      </c>
      <c r="E3302">
        <v>110</v>
      </c>
      <c r="F3302" s="5">
        <f>IFERROR(VLOOKUP(E3302,Raw_Menu!$A$2:$D$33,4,FALSE),0)</f>
        <v>17.95</v>
      </c>
      <c r="G3302" s="5">
        <f t="shared" si="102"/>
        <v>17.95</v>
      </c>
      <c r="H3302">
        <f t="shared" si="103"/>
        <v>13</v>
      </c>
      <c r="I3302" t="str">
        <f>IFERROR(VLOOKUP(tblOrders[[#This Row],[item_id]],Raw_Menu!$A$2:$D$33,3,FALSE),"Unknown")</f>
        <v>Asian</v>
      </c>
    </row>
    <row r="3303" spans="1:9" x14ac:dyDescent="0.25">
      <c r="A3303">
        <v>3302</v>
      </c>
      <c r="B3303">
        <v>1458</v>
      </c>
      <c r="C3303" s="1">
        <v>44951</v>
      </c>
      <c r="D3303" s="2">
        <v>0.57366898148148149</v>
      </c>
      <c r="E3303">
        <v>111</v>
      </c>
      <c r="F3303" s="5">
        <f>IFERROR(VLOOKUP(E3303,Raw_Menu!$A$2:$D$33,4,FALSE),0)</f>
        <v>11.95</v>
      </c>
      <c r="G3303" s="5">
        <f t="shared" si="102"/>
        <v>11.95</v>
      </c>
      <c r="H3303">
        <f t="shared" si="103"/>
        <v>13</v>
      </c>
      <c r="I3303" t="str">
        <f>IFERROR(VLOOKUP(tblOrders[[#This Row],[item_id]],Raw_Menu!$A$2:$D$33,3,FALSE),"Unknown")</f>
        <v>Asian</v>
      </c>
    </row>
    <row r="3304" spans="1:9" x14ac:dyDescent="0.25">
      <c r="A3304">
        <v>3303</v>
      </c>
      <c r="B3304">
        <v>1458</v>
      </c>
      <c r="C3304" s="1">
        <v>44951</v>
      </c>
      <c r="D3304" s="2">
        <v>0.57366898148148149</v>
      </c>
      <c r="E3304">
        <v>119</v>
      </c>
      <c r="F3304" s="5">
        <f>IFERROR(VLOOKUP(E3304,Raw_Menu!$A$2:$D$33,4,FALSE),0)</f>
        <v>11.95</v>
      </c>
      <c r="G3304" s="5">
        <f t="shared" si="102"/>
        <v>11.95</v>
      </c>
      <c r="H3304">
        <f t="shared" si="103"/>
        <v>13</v>
      </c>
      <c r="I3304" t="str">
        <f>IFERROR(VLOOKUP(tblOrders[[#This Row],[item_id]],Raw_Menu!$A$2:$D$33,3,FALSE),"Unknown")</f>
        <v>Mexican</v>
      </c>
    </row>
    <row r="3305" spans="1:9" x14ac:dyDescent="0.25">
      <c r="A3305">
        <v>3304</v>
      </c>
      <c r="B3305">
        <v>1459</v>
      </c>
      <c r="C3305" s="1">
        <v>44951</v>
      </c>
      <c r="D3305" s="2">
        <v>0.58415509259259257</v>
      </c>
      <c r="E3305">
        <v>128</v>
      </c>
      <c r="F3305" s="5">
        <f>IFERROR(VLOOKUP(E3305,Raw_Menu!$A$2:$D$33,4,FALSE),0)</f>
        <v>15.5</v>
      </c>
      <c r="G3305" s="5">
        <f t="shared" si="102"/>
        <v>15.5</v>
      </c>
      <c r="H3305">
        <f t="shared" si="103"/>
        <v>14</v>
      </c>
      <c r="I3305" t="str">
        <f>IFERROR(VLOOKUP(tblOrders[[#This Row],[item_id]],Raw_Menu!$A$2:$D$33,3,FALSE),"Unknown")</f>
        <v>Italian</v>
      </c>
    </row>
    <row r="3306" spans="1:9" x14ac:dyDescent="0.25">
      <c r="A3306">
        <v>3305</v>
      </c>
      <c r="B3306">
        <v>1459</v>
      </c>
      <c r="C3306" s="1">
        <v>44951</v>
      </c>
      <c r="D3306" s="2">
        <v>0.58415509259259257</v>
      </c>
      <c r="E3306">
        <v>129</v>
      </c>
      <c r="F3306" s="5">
        <f>IFERROR(VLOOKUP(E3306,Raw_Menu!$A$2:$D$33,4,FALSE),0)</f>
        <v>15.5</v>
      </c>
      <c r="G3306" s="5">
        <f t="shared" si="102"/>
        <v>15.5</v>
      </c>
      <c r="H3306">
        <f t="shared" si="103"/>
        <v>14</v>
      </c>
      <c r="I3306" t="str">
        <f>IFERROR(VLOOKUP(tblOrders[[#This Row],[item_id]],Raw_Menu!$A$2:$D$33,3,FALSE),"Unknown")</f>
        <v>Italian</v>
      </c>
    </row>
    <row r="3307" spans="1:9" x14ac:dyDescent="0.25">
      <c r="A3307">
        <v>3306</v>
      </c>
      <c r="B3307">
        <v>1460</v>
      </c>
      <c r="C3307" s="1">
        <v>44951</v>
      </c>
      <c r="D3307" s="2">
        <v>0.59528935185185183</v>
      </c>
      <c r="E3307">
        <v>123</v>
      </c>
      <c r="F3307" s="5">
        <f>IFERROR(VLOOKUP(E3307,Raw_Menu!$A$2:$D$33,4,FALSE),0)</f>
        <v>9</v>
      </c>
      <c r="G3307" s="5">
        <f t="shared" si="102"/>
        <v>9</v>
      </c>
      <c r="H3307">
        <f t="shared" si="103"/>
        <v>14</v>
      </c>
      <c r="I3307" t="str">
        <f>IFERROR(VLOOKUP(tblOrders[[#This Row],[item_id]],Raw_Menu!$A$2:$D$33,3,FALSE),"Unknown")</f>
        <v>Mexican</v>
      </c>
    </row>
    <row r="3308" spans="1:9" x14ac:dyDescent="0.25">
      <c r="A3308">
        <v>3307</v>
      </c>
      <c r="B3308">
        <v>1461</v>
      </c>
      <c r="C3308" s="1">
        <v>44951</v>
      </c>
      <c r="D3308" s="2">
        <v>0.59793981481481484</v>
      </c>
      <c r="E3308">
        <v>108</v>
      </c>
      <c r="F3308" s="5">
        <f>IFERROR(VLOOKUP(E3308,Raw_Menu!$A$2:$D$33,4,FALSE),0)</f>
        <v>14.5</v>
      </c>
      <c r="G3308" s="5">
        <f t="shared" si="102"/>
        <v>14.5</v>
      </c>
      <c r="H3308">
        <f t="shared" si="103"/>
        <v>14</v>
      </c>
      <c r="I3308" t="str">
        <f>IFERROR(VLOOKUP(tblOrders[[#This Row],[item_id]],Raw_Menu!$A$2:$D$33,3,FALSE),"Unknown")</f>
        <v>Asian</v>
      </c>
    </row>
    <row r="3309" spans="1:9" x14ac:dyDescent="0.25">
      <c r="A3309">
        <v>3308</v>
      </c>
      <c r="B3309">
        <v>1461</v>
      </c>
      <c r="C3309" s="1">
        <v>44951</v>
      </c>
      <c r="D3309" s="2">
        <v>0.59793981481481484</v>
      </c>
      <c r="E3309">
        <v>125</v>
      </c>
      <c r="F3309" s="5">
        <f>IFERROR(VLOOKUP(E3309,Raw_Menu!$A$2:$D$33,4,FALSE),0)</f>
        <v>17.95</v>
      </c>
      <c r="G3309" s="5">
        <f t="shared" si="102"/>
        <v>17.95</v>
      </c>
      <c r="H3309">
        <f t="shared" si="103"/>
        <v>14</v>
      </c>
      <c r="I3309" t="str">
        <f>IFERROR(VLOOKUP(tblOrders[[#This Row],[item_id]],Raw_Menu!$A$2:$D$33,3,FALSE),"Unknown")</f>
        <v>Italian</v>
      </c>
    </row>
    <row r="3310" spans="1:9" x14ac:dyDescent="0.25">
      <c r="A3310">
        <v>3309</v>
      </c>
      <c r="B3310">
        <v>1461</v>
      </c>
      <c r="C3310" s="1">
        <v>44951</v>
      </c>
      <c r="D3310" s="2">
        <v>0.59793981481481484</v>
      </c>
      <c r="E3310">
        <v>128</v>
      </c>
      <c r="F3310" s="5">
        <f>IFERROR(VLOOKUP(E3310,Raw_Menu!$A$2:$D$33,4,FALSE),0)</f>
        <v>15.5</v>
      </c>
      <c r="G3310" s="5">
        <f t="shared" si="102"/>
        <v>15.5</v>
      </c>
      <c r="H3310">
        <f t="shared" si="103"/>
        <v>14</v>
      </c>
      <c r="I3310" t="str">
        <f>IFERROR(VLOOKUP(tblOrders[[#This Row],[item_id]],Raw_Menu!$A$2:$D$33,3,FALSE),"Unknown")</f>
        <v>Italian</v>
      </c>
    </row>
    <row r="3311" spans="1:9" x14ac:dyDescent="0.25">
      <c r="A3311">
        <v>3310</v>
      </c>
      <c r="B3311">
        <v>1461</v>
      </c>
      <c r="C3311" s="1">
        <v>44951</v>
      </c>
      <c r="D3311" s="2">
        <v>0.59793981481481484</v>
      </c>
      <c r="E3311">
        <v>111</v>
      </c>
      <c r="F3311" s="5">
        <f>IFERROR(VLOOKUP(E3311,Raw_Menu!$A$2:$D$33,4,FALSE),0)</f>
        <v>11.95</v>
      </c>
      <c r="G3311" s="5">
        <f t="shared" si="102"/>
        <v>11.95</v>
      </c>
      <c r="H3311">
        <f t="shared" si="103"/>
        <v>14</v>
      </c>
      <c r="I3311" t="str">
        <f>IFERROR(VLOOKUP(tblOrders[[#This Row],[item_id]],Raw_Menu!$A$2:$D$33,3,FALSE),"Unknown")</f>
        <v>Asian</v>
      </c>
    </row>
    <row r="3312" spans="1:9" x14ac:dyDescent="0.25">
      <c r="A3312">
        <v>3311</v>
      </c>
      <c r="B3312">
        <v>1461</v>
      </c>
      <c r="C3312" s="1">
        <v>44951</v>
      </c>
      <c r="D3312" s="2">
        <v>0.59793981481481484</v>
      </c>
      <c r="E3312">
        <v>131</v>
      </c>
      <c r="F3312" s="5">
        <f>IFERROR(VLOOKUP(E3312,Raw_Menu!$A$2:$D$33,4,FALSE),0)</f>
        <v>17.95</v>
      </c>
      <c r="G3312" s="5">
        <f t="shared" si="102"/>
        <v>17.95</v>
      </c>
      <c r="H3312">
        <f t="shared" si="103"/>
        <v>14</v>
      </c>
      <c r="I3312" t="str">
        <f>IFERROR(VLOOKUP(tblOrders[[#This Row],[item_id]],Raw_Menu!$A$2:$D$33,3,FALSE),"Unknown")</f>
        <v>Italian</v>
      </c>
    </row>
    <row r="3313" spans="1:9" x14ac:dyDescent="0.25">
      <c r="A3313">
        <v>3312</v>
      </c>
      <c r="B3313">
        <v>1462</v>
      </c>
      <c r="C3313" s="1">
        <v>44951</v>
      </c>
      <c r="D3313" s="2">
        <v>0.60563657407407412</v>
      </c>
      <c r="E3313">
        <v>131</v>
      </c>
      <c r="F3313" s="5">
        <f>IFERROR(VLOOKUP(E3313,Raw_Menu!$A$2:$D$33,4,FALSE),0)</f>
        <v>17.95</v>
      </c>
      <c r="G3313" s="5">
        <f t="shared" si="102"/>
        <v>17.95</v>
      </c>
      <c r="H3313">
        <f t="shared" si="103"/>
        <v>14</v>
      </c>
      <c r="I3313" t="str">
        <f>IFERROR(VLOOKUP(tblOrders[[#This Row],[item_id]],Raw_Menu!$A$2:$D$33,3,FALSE),"Unknown")</f>
        <v>Italian</v>
      </c>
    </row>
    <row r="3314" spans="1:9" x14ac:dyDescent="0.25">
      <c r="A3314">
        <v>3313</v>
      </c>
      <c r="B3314">
        <v>1463</v>
      </c>
      <c r="C3314" s="1">
        <v>44951</v>
      </c>
      <c r="D3314" s="2">
        <v>0.60606481481481478</v>
      </c>
      <c r="E3314">
        <v>129</v>
      </c>
      <c r="F3314" s="5">
        <f>IFERROR(VLOOKUP(E3314,Raw_Menu!$A$2:$D$33,4,FALSE),0)</f>
        <v>15.5</v>
      </c>
      <c r="G3314" s="5">
        <f t="shared" si="102"/>
        <v>15.5</v>
      </c>
      <c r="H3314">
        <f t="shared" si="103"/>
        <v>14</v>
      </c>
      <c r="I3314" t="str">
        <f>IFERROR(VLOOKUP(tblOrders[[#This Row],[item_id]],Raw_Menu!$A$2:$D$33,3,FALSE),"Unknown")</f>
        <v>Italian</v>
      </c>
    </row>
    <row r="3315" spans="1:9" x14ac:dyDescent="0.25">
      <c r="A3315">
        <v>3314</v>
      </c>
      <c r="B3315">
        <v>1464</v>
      </c>
      <c r="C3315" s="1">
        <v>44951</v>
      </c>
      <c r="D3315" s="2">
        <v>0.61376157407407406</v>
      </c>
      <c r="E3315">
        <v>101</v>
      </c>
      <c r="F3315" s="5">
        <f>IFERROR(VLOOKUP(E3315,Raw_Menu!$A$2:$D$33,4,FALSE),0)</f>
        <v>12.95</v>
      </c>
      <c r="G3315" s="5">
        <f t="shared" si="102"/>
        <v>12.95</v>
      </c>
      <c r="H3315">
        <f t="shared" si="103"/>
        <v>14</v>
      </c>
      <c r="I3315" t="str">
        <f>IFERROR(VLOOKUP(tblOrders[[#This Row],[item_id]],Raw_Menu!$A$2:$D$33,3,FALSE),"Unknown")</f>
        <v>American</v>
      </c>
    </row>
    <row r="3316" spans="1:9" x14ac:dyDescent="0.25">
      <c r="A3316">
        <v>3315</v>
      </c>
      <c r="B3316">
        <v>1465</v>
      </c>
      <c r="C3316" s="1">
        <v>44951</v>
      </c>
      <c r="D3316" s="2">
        <v>0.61464120370370368</v>
      </c>
      <c r="E3316">
        <v>109</v>
      </c>
      <c r="F3316" s="5">
        <f>IFERROR(VLOOKUP(E3316,Raw_Menu!$A$2:$D$33,4,FALSE),0)</f>
        <v>17.95</v>
      </c>
      <c r="G3316" s="5">
        <f t="shared" si="102"/>
        <v>17.95</v>
      </c>
      <c r="H3316">
        <f t="shared" si="103"/>
        <v>14</v>
      </c>
      <c r="I3316" t="str">
        <f>IFERROR(VLOOKUP(tblOrders[[#This Row],[item_id]],Raw_Menu!$A$2:$D$33,3,FALSE),"Unknown")</f>
        <v>Asian</v>
      </c>
    </row>
    <row r="3317" spans="1:9" x14ac:dyDescent="0.25">
      <c r="A3317">
        <v>3316</v>
      </c>
      <c r="B3317">
        <v>1465</v>
      </c>
      <c r="C3317" s="1">
        <v>44951</v>
      </c>
      <c r="D3317" s="2">
        <v>0.61464120370370368</v>
      </c>
      <c r="E3317">
        <v>118</v>
      </c>
      <c r="F3317" s="5">
        <f>IFERROR(VLOOKUP(E3317,Raw_Menu!$A$2:$D$33,4,FALSE),0)</f>
        <v>14.95</v>
      </c>
      <c r="G3317" s="5">
        <f t="shared" si="102"/>
        <v>14.95</v>
      </c>
      <c r="H3317">
        <f t="shared" si="103"/>
        <v>14</v>
      </c>
      <c r="I3317" t="str">
        <f>IFERROR(VLOOKUP(tblOrders[[#This Row],[item_id]],Raw_Menu!$A$2:$D$33,3,FALSE),"Unknown")</f>
        <v>Mexican</v>
      </c>
    </row>
    <row r="3318" spans="1:9" x14ac:dyDescent="0.25">
      <c r="A3318">
        <v>3317</v>
      </c>
      <c r="B3318">
        <v>1466</v>
      </c>
      <c r="C3318" s="1">
        <v>44951</v>
      </c>
      <c r="D3318" s="2">
        <v>0.616724537037037</v>
      </c>
      <c r="E3318">
        <v>113</v>
      </c>
      <c r="F3318" s="5">
        <f>IFERROR(VLOOKUP(E3318,Raw_Menu!$A$2:$D$33,4,FALSE),0)</f>
        <v>5</v>
      </c>
      <c r="G3318" s="5">
        <f t="shared" si="102"/>
        <v>5</v>
      </c>
      <c r="H3318">
        <f t="shared" si="103"/>
        <v>14</v>
      </c>
      <c r="I3318" t="str">
        <f>IFERROR(VLOOKUP(tblOrders[[#This Row],[item_id]],Raw_Menu!$A$2:$D$33,3,FALSE),"Unknown")</f>
        <v>Asian</v>
      </c>
    </row>
    <row r="3319" spans="1:9" x14ac:dyDescent="0.25">
      <c r="A3319">
        <v>3318</v>
      </c>
      <c r="B3319">
        <v>1466</v>
      </c>
      <c r="C3319" s="1">
        <v>44951</v>
      </c>
      <c r="D3319" s="2">
        <v>0.616724537037037</v>
      </c>
      <c r="E3319">
        <v>106</v>
      </c>
      <c r="F3319" s="5">
        <f>IFERROR(VLOOKUP(E3319,Raw_Menu!$A$2:$D$33,4,FALSE),0)</f>
        <v>7</v>
      </c>
      <c r="G3319" s="5">
        <f t="shared" si="102"/>
        <v>7</v>
      </c>
      <c r="H3319">
        <f t="shared" si="103"/>
        <v>14</v>
      </c>
      <c r="I3319" t="str">
        <f>IFERROR(VLOOKUP(tblOrders[[#This Row],[item_id]],Raw_Menu!$A$2:$D$33,3,FALSE),"Unknown")</f>
        <v>American</v>
      </c>
    </row>
    <row r="3320" spans="1:9" x14ac:dyDescent="0.25">
      <c r="A3320">
        <v>3319</v>
      </c>
      <c r="B3320">
        <v>1467</v>
      </c>
      <c r="C3320" s="1">
        <v>44951</v>
      </c>
      <c r="D3320" s="2">
        <v>0.61839120370370371</v>
      </c>
      <c r="E3320">
        <v>101</v>
      </c>
      <c r="F3320" s="5">
        <f>IFERROR(VLOOKUP(E3320,Raw_Menu!$A$2:$D$33,4,FALSE),0)</f>
        <v>12.95</v>
      </c>
      <c r="G3320" s="5">
        <f t="shared" si="102"/>
        <v>12.95</v>
      </c>
      <c r="H3320">
        <f t="shared" si="103"/>
        <v>14</v>
      </c>
      <c r="I3320" t="str">
        <f>IFERROR(VLOOKUP(tblOrders[[#This Row],[item_id]],Raw_Menu!$A$2:$D$33,3,FALSE),"Unknown")</f>
        <v>American</v>
      </c>
    </row>
    <row r="3321" spans="1:9" x14ac:dyDescent="0.25">
      <c r="A3321">
        <v>3320</v>
      </c>
      <c r="B3321">
        <v>1468</v>
      </c>
      <c r="C3321" s="1">
        <v>44951</v>
      </c>
      <c r="D3321" s="2">
        <v>0.62865740740740739</v>
      </c>
      <c r="E3321">
        <v>101</v>
      </c>
      <c r="F3321" s="5">
        <f>IFERROR(VLOOKUP(E3321,Raw_Menu!$A$2:$D$33,4,FALSE),0)</f>
        <v>12.95</v>
      </c>
      <c r="G3321" s="5">
        <f t="shared" si="102"/>
        <v>12.95</v>
      </c>
      <c r="H3321">
        <f t="shared" si="103"/>
        <v>15</v>
      </c>
      <c r="I3321" t="str">
        <f>IFERROR(VLOOKUP(tblOrders[[#This Row],[item_id]],Raw_Menu!$A$2:$D$33,3,FALSE),"Unknown")</f>
        <v>American</v>
      </c>
    </row>
    <row r="3322" spans="1:9" x14ac:dyDescent="0.25">
      <c r="A3322">
        <v>3321</v>
      </c>
      <c r="B3322">
        <v>1468</v>
      </c>
      <c r="C3322" s="1">
        <v>44951</v>
      </c>
      <c r="D3322" s="2">
        <v>0.62865740740740739</v>
      </c>
      <c r="E3322">
        <v>118</v>
      </c>
      <c r="F3322" s="5">
        <f>IFERROR(VLOOKUP(E3322,Raw_Menu!$A$2:$D$33,4,FALSE),0)</f>
        <v>14.95</v>
      </c>
      <c r="G3322" s="5">
        <f t="shared" si="102"/>
        <v>14.95</v>
      </c>
      <c r="H3322">
        <f t="shared" si="103"/>
        <v>15</v>
      </c>
      <c r="I3322" t="str">
        <f>IFERROR(VLOOKUP(tblOrders[[#This Row],[item_id]],Raw_Menu!$A$2:$D$33,3,FALSE),"Unknown")</f>
        <v>Mexican</v>
      </c>
    </row>
    <row r="3323" spans="1:9" x14ac:dyDescent="0.25">
      <c r="A3323">
        <v>3322</v>
      </c>
      <c r="B3323">
        <v>1469</v>
      </c>
      <c r="C3323" s="1">
        <v>44951</v>
      </c>
      <c r="D3323" s="2">
        <v>0.64121527777777776</v>
      </c>
      <c r="E3323">
        <v>116</v>
      </c>
      <c r="F3323" s="5">
        <f>IFERROR(VLOOKUP(E3323,Raw_Menu!$A$2:$D$33,4,FALSE),0)</f>
        <v>13.95</v>
      </c>
      <c r="G3323" s="5">
        <f t="shared" si="102"/>
        <v>13.95</v>
      </c>
      <c r="H3323">
        <f t="shared" si="103"/>
        <v>15</v>
      </c>
      <c r="I3323" t="str">
        <f>IFERROR(VLOOKUP(tblOrders[[#This Row],[item_id]],Raw_Menu!$A$2:$D$33,3,FALSE),"Unknown")</f>
        <v>Mexican</v>
      </c>
    </row>
    <row r="3324" spans="1:9" x14ac:dyDescent="0.25">
      <c r="A3324">
        <v>3323</v>
      </c>
      <c r="B3324">
        <v>1469</v>
      </c>
      <c r="C3324" s="1">
        <v>44951</v>
      </c>
      <c r="D3324" s="2">
        <v>0.64121527777777776</v>
      </c>
      <c r="E3324">
        <v>119</v>
      </c>
      <c r="F3324" s="5">
        <f>IFERROR(VLOOKUP(E3324,Raw_Menu!$A$2:$D$33,4,FALSE),0)</f>
        <v>11.95</v>
      </c>
      <c r="G3324" s="5">
        <f t="shared" si="102"/>
        <v>11.95</v>
      </c>
      <c r="H3324">
        <f t="shared" si="103"/>
        <v>15</v>
      </c>
      <c r="I3324" t="str">
        <f>IFERROR(VLOOKUP(tblOrders[[#This Row],[item_id]],Raw_Menu!$A$2:$D$33,3,FALSE),"Unknown")</f>
        <v>Mexican</v>
      </c>
    </row>
    <row r="3325" spans="1:9" x14ac:dyDescent="0.25">
      <c r="A3325">
        <v>3324</v>
      </c>
      <c r="B3325">
        <v>1470</v>
      </c>
      <c r="C3325" s="1">
        <v>44951</v>
      </c>
      <c r="D3325" s="2">
        <v>0.64519675925925923</v>
      </c>
      <c r="E3325">
        <v>101</v>
      </c>
      <c r="F3325" s="5">
        <f>IFERROR(VLOOKUP(E3325,Raw_Menu!$A$2:$D$33,4,FALSE),0)</f>
        <v>12.95</v>
      </c>
      <c r="G3325" s="5">
        <f t="shared" si="102"/>
        <v>12.95</v>
      </c>
      <c r="H3325">
        <f t="shared" si="103"/>
        <v>15</v>
      </c>
      <c r="I3325" t="str">
        <f>IFERROR(VLOOKUP(tblOrders[[#This Row],[item_id]],Raw_Menu!$A$2:$D$33,3,FALSE),"Unknown")</f>
        <v>American</v>
      </c>
    </row>
    <row r="3326" spans="1:9" x14ac:dyDescent="0.25">
      <c r="A3326">
        <v>3325</v>
      </c>
      <c r="B3326">
        <v>1470</v>
      </c>
      <c r="C3326" s="1">
        <v>44951</v>
      </c>
      <c r="D3326" s="2">
        <v>0.64519675925925923</v>
      </c>
      <c r="E3326">
        <v>120</v>
      </c>
      <c r="F3326" s="5">
        <f>IFERROR(VLOOKUP(E3326,Raw_Menu!$A$2:$D$33,4,FALSE),0)</f>
        <v>13.95</v>
      </c>
      <c r="G3326" s="5">
        <f t="shared" si="102"/>
        <v>13.95</v>
      </c>
      <c r="H3326">
        <f t="shared" si="103"/>
        <v>15</v>
      </c>
      <c r="I3326" t="str">
        <f>IFERROR(VLOOKUP(tblOrders[[#This Row],[item_id]],Raw_Menu!$A$2:$D$33,3,FALSE),"Unknown")</f>
        <v>Mexican</v>
      </c>
    </row>
    <row r="3327" spans="1:9" x14ac:dyDescent="0.25">
      <c r="A3327">
        <v>3326</v>
      </c>
      <c r="B3327">
        <v>1471</v>
      </c>
      <c r="C3327" s="1">
        <v>44951</v>
      </c>
      <c r="D3327" s="2">
        <v>0.67152777777777772</v>
      </c>
      <c r="E3327">
        <v>107</v>
      </c>
      <c r="F3327" s="5">
        <f>IFERROR(VLOOKUP(E3327,Raw_Menu!$A$2:$D$33,4,FALSE),0)</f>
        <v>16.5</v>
      </c>
      <c r="G3327" s="5">
        <f t="shared" si="102"/>
        <v>16.5</v>
      </c>
      <c r="H3327">
        <f t="shared" si="103"/>
        <v>16</v>
      </c>
      <c r="I3327" t="str">
        <f>IFERROR(VLOOKUP(tblOrders[[#This Row],[item_id]],Raw_Menu!$A$2:$D$33,3,FALSE),"Unknown")</f>
        <v>Asian</v>
      </c>
    </row>
    <row r="3328" spans="1:9" x14ac:dyDescent="0.25">
      <c r="A3328">
        <v>3327</v>
      </c>
      <c r="B3328">
        <v>1471</v>
      </c>
      <c r="C3328" s="1">
        <v>44951</v>
      </c>
      <c r="D3328" s="2">
        <v>0.67152777777777772</v>
      </c>
      <c r="E3328">
        <v>116</v>
      </c>
      <c r="F3328" s="5">
        <f>IFERROR(VLOOKUP(E3328,Raw_Menu!$A$2:$D$33,4,FALSE),0)</f>
        <v>13.95</v>
      </c>
      <c r="G3328" s="5">
        <f t="shared" si="102"/>
        <v>13.95</v>
      </c>
      <c r="H3328">
        <f t="shared" si="103"/>
        <v>16</v>
      </c>
      <c r="I3328" t="str">
        <f>IFERROR(VLOOKUP(tblOrders[[#This Row],[item_id]],Raw_Menu!$A$2:$D$33,3,FALSE),"Unknown")</f>
        <v>Mexican</v>
      </c>
    </row>
    <row r="3329" spans="1:9" x14ac:dyDescent="0.25">
      <c r="A3329">
        <v>3328</v>
      </c>
      <c r="B3329">
        <v>1471</v>
      </c>
      <c r="C3329" s="1">
        <v>44951</v>
      </c>
      <c r="D3329" s="2">
        <v>0.67152777777777772</v>
      </c>
      <c r="E3329">
        <v>102</v>
      </c>
      <c r="F3329" s="5">
        <f>IFERROR(VLOOKUP(E3329,Raw_Menu!$A$2:$D$33,4,FALSE),0)</f>
        <v>13.95</v>
      </c>
      <c r="G3329" s="5">
        <f t="shared" si="102"/>
        <v>13.95</v>
      </c>
      <c r="H3329">
        <f t="shared" si="103"/>
        <v>16</v>
      </c>
      <c r="I3329" t="str">
        <f>IFERROR(VLOOKUP(tblOrders[[#This Row],[item_id]],Raw_Menu!$A$2:$D$33,3,FALSE),"Unknown")</f>
        <v>American</v>
      </c>
    </row>
    <row r="3330" spans="1:9" x14ac:dyDescent="0.25">
      <c r="A3330">
        <v>3329</v>
      </c>
      <c r="B3330">
        <v>1471</v>
      </c>
      <c r="C3330" s="1">
        <v>44951</v>
      </c>
      <c r="D3330" s="2">
        <v>0.67152777777777772</v>
      </c>
      <c r="E3330">
        <v>125</v>
      </c>
      <c r="F3330" s="5">
        <f>IFERROR(VLOOKUP(E3330,Raw_Menu!$A$2:$D$33,4,FALSE),0)</f>
        <v>17.95</v>
      </c>
      <c r="G3330" s="5">
        <f t="shared" ref="G3330:G3393" si="104">VALUE(F3330)</f>
        <v>17.95</v>
      </c>
      <c r="H3330">
        <f t="shared" ref="H3330:H3393" si="105">HOUR(D3330)</f>
        <v>16</v>
      </c>
      <c r="I3330" t="str">
        <f>IFERROR(VLOOKUP(tblOrders[[#This Row],[item_id]],Raw_Menu!$A$2:$D$33,3,FALSE),"Unknown")</f>
        <v>Italian</v>
      </c>
    </row>
    <row r="3331" spans="1:9" x14ac:dyDescent="0.25">
      <c r="A3331">
        <v>3330</v>
      </c>
      <c r="B3331">
        <v>1472</v>
      </c>
      <c r="C3331" s="1">
        <v>44951</v>
      </c>
      <c r="D3331" s="2">
        <v>0.6893055555555555</v>
      </c>
      <c r="E3331">
        <v>129</v>
      </c>
      <c r="F3331" s="5">
        <f>IFERROR(VLOOKUP(E3331,Raw_Menu!$A$2:$D$33,4,FALSE),0)</f>
        <v>15.5</v>
      </c>
      <c r="G3331" s="5">
        <f t="shared" si="104"/>
        <v>15.5</v>
      </c>
      <c r="H3331">
        <f t="shared" si="105"/>
        <v>16</v>
      </c>
      <c r="I3331" t="str">
        <f>IFERROR(VLOOKUP(tblOrders[[#This Row],[item_id]],Raw_Menu!$A$2:$D$33,3,FALSE),"Unknown")</f>
        <v>Italian</v>
      </c>
    </row>
    <row r="3332" spans="1:9" x14ac:dyDescent="0.25">
      <c r="A3332">
        <v>3331</v>
      </c>
      <c r="B3332">
        <v>1472</v>
      </c>
      <c r="C3332" s="1">
        <v>44951</v>
      </c>
      <c r="D3332" s="2">
        <v>0.6893055555555555</v>
      </c>
      <c r="E3332">
        <v>132</v>
      </c>
      <c r="F3332" s="5">
        <f>IFERROR(VLOOKUP(E3332,Raw_Menu!$A$2:$D$33,4,FALSE),0)</f>
        <v>16.95</v>
      </c>
      <c r="G3332" s="5">
        <f t="shared" si="104"/>
        <v>16.95</v>
      </c>
      <c r="H3332">
        <f t="shared" si="105"/>
        <v>16</v>
      </c>
      <c r="I3332" t="str">
        <f>IFERROR(VLOOKUP(tblOrders[[#This Row],[item_id]],Raw_Menu!$A$2:$D$33,3,FALSE),"Unknown")</f>
        <v>Italian</v>
      </c>
    </row>
    <row r="3333" spans="1:9" x14ac:dyDescent="0.25">
      <c r="A3333">
        <v>3332</v>
      </c>
      <c r="B3333">
        <v>1473</v>
      </c>
      <c r="C3333" s="1">
        <v>44951</v>
      </c>
      <c r="D3333" s="2">
        <v>0.69229166666666664</v>
      </c>
      <c r="E3333">
        <v>119</v>
      </c>
      <c r="F3333" s="5">
        <f>IFERROR(VLOOKUP(E3333,Raw_Menu!$A$2:$D$33,4,FALSE),0)</f>
        <v>11.95</v>
      </c>
      <c r="G3333" s="5">
        <f t="shared" si="104"/>
        <v>11.95</v>
      </c>
      <c r="H3333">
        <f t="shared" si="105"/>
        <v>16</v>
      </c>
      <c r="I3333" t="str">
        <f>IFERROR(VLOOKUP(tblOrders[[#This Row],[item_id]],Raw_Menu!$A$2:$D$33,3,FALSE),"Unknown")</f>
        <v>Mexican</v>
      </c>
    </row>
    <row r="3334" spans="1:9" x14ac:dyDescent="0.25">
      <c r="A3334">
        <v>3333</v>
      </c>
      <c r="B3334">
        <v>1473</v>
      </c>
      <c r="C3334" s="1">
        <v>44951</v>
      </c>
      <c r="D3334" s="2">
        <v>0.69229166666666664</v>
      </c>
      <c r="E3334">
        <v>119</v>
      </c>
      <c r="F3334" s="5">
        <f>IFERROR(VLOOKUP(E3334,Raw_Menu!$A$2:$D$33,4,FALSE),0)</f>
        <v>11.95</v>
      </c>
      <c r="G3334" s="5">
        <f t="shared" si="104"/>
        <v>11.95</v>
      </c>
      <c r="H3334">
        <f t="shared" si="105"/>
        <v>16</v>
      </c>
      <c r="I3334" t="str">
        <f>IFERROR(VLOOKUP(tblOrders[[#This Row],[item_id]],Raw_Menu!$A$2:$D$33,3,FALSE),"Unknown")</f>
        <v>Mexican</v>
      </c>
    </row>
    <row r="3335" spans="1:9" x14ac:dyDescent="0.25">
      <c r="A3335">
        <v>3334</v>
      </c>
      <c r="B3335">
        <v>1474</v>
      </c>
      <c r="C3335" s="1">
        <v>44951</v>
      </c>
      <c r="D3335" s="2">
        <v>0.70291666666666663</v>
      </c>
      <c r="E3335">
        <v>107</v>
      </c>
      <c r="F3335" s="5">
        <f>IFERROR(VLOOKUP(E3335,Raw_Menu!$A$2:$D$33,4,FALSE),0)</f>
        <v>16.5</v>
      </c>
      <c r="G3335" s="5">
        <f t="shared" si="104"/>
        <v>16.5</v>
      </c>
      <c r="H3335">
        <f t="shared" si="105"/>
        <v>16</v>
      </c>
      <c r="I3335" t="str">
        <f>IFERROR(VLOOKUP(tblOrders[[#This Row],[item_id]],Raw_Menu!$A$2:$D$33,3,FALSE),"Unknown")</f>
        <v>Asian</v>
      </c>
    </row>
    <row r="3336" spans="1:9" x14ac:dyDescent="0.25">
      <c r="A3336">
        <v>3335</v>
      </c>
      <c r="B3336">
        <v>1474</v>
      </c>
      <c r="C3336" s="1">
        <v>44951</v>
      </c>
      <c r="D3336" s="2">
        <v>0.70291666666666663</v>
      </c>
      <c r="E3336">
        <v>121</v>
      </c>
      <c r="F3336" s="5">
        <f>IFERROR(VLOOKUP(E3336,Raw_Menu!$A$2:$D$33,4,FALSE),0)</f>
        <v>10.5</v>
      </c>
      <c r="G3336" s="5">
        <f t="shared" si="104"/>
        <v>10.5</v>
      </c>
      <c r="H3336">
        <f t="shared" si="105"/>
        <v>16</v>
      </c>
      <c r="I3336" t="str">
        <f>IFERROR(VLOOKUP(tblOrders[[#This Row],[item_id]],Raw_Menu!$A$2:$D$33,3,FALSE),"Unknown")</f>
        <v>Mexican</v>
      </c>
    </row>
    <row r="3337" spans="1:9" x14ac:dyDescent="0.25">
      <c r="A3337">
        <v>3336</v>
      </c>
      <c r="B3337">
        <v>1475</v>
      </c>
      <c r="C3337" s="1">
        <v>44951</v>
      </c>
      <c r="D3337" s="2">
        <v>0.70788194444444441</v>
      </c>
      <c r="E3337">
        <v>125</v>
      </c>
      <c r="F3337" s="5">
        <f>IFERROR(VLOOKUP(E3337,Raw_Menu!$A$2:$D$33,4,FALSE),0)</f>
        <v>17.95</v>
      </c>
      <c r="G3337" s="5">
        <f t="shared" si="104"/>
        <v>17.95</v>
      </c>
      <c r="H3337">
        <f t="shared" si="105"/>
        <v>16</v>
      </c>
      <c r="I3337" t="str">
        <f>IFERROR(VLOOKUP(tblOrders[[#This Row],[item_id]],Raw_Menu!$A$2:$D$33,3,FALSE),"Unknown")</f>
        <v>Italian</v>
      </c>
    </row>
    <row r="3338" spans="1:9" x14ac:dyDescent="0.25">
      <c r="A3338">
        <v>3337</v>
      </c>
      <c r="B3338">
        <v>1475</v>
      </c>
      <c r="C3338" s="1">
        <v>44951</v>
      </c>
      <c r="D3338" s="2">
        <v>0.70788194444444441</v>
      </c>
      <c r="E3338">
        <v>113</v>
      </c>
      <c r="F3338" s="5">
        <f>IFERROR(VLOOKUP(E3338,Raw_Menu!$A$2:$D$33,4,FALSE),0)</f>
        <v>5</v>
      </c>
      <c r="G3338" s="5">
        <f t="shared" si="104"/>
        <v>5</v>
      </c>
      <c r="H3338">
        <f t="shared" si="105"/>
        <v>16</v>
      </c>
      <c r="I3338" t="str">
        <f>IFERROR(VLOOKUP(tblOrders[[#This Row],[item_id]],Raw_Menu!$A$2:$D$33,3,FALSE),"Unknown")</f>
        <v>Asian</v>
      </c>
    </row>
    <row r="3339" spans="1:9" x14ac:dyDescent="0.25">
      <c r="A3339">
        <v>3338</v>
      </c>
      <c r="B3339">
        <v>1475</v>
      </c>
      <c r="C3339" s="1">
        <v>44951</v>
      </c>
      <c r="D3339" s="2">
        <v>0.70788194444444441</v>
      </c>
      <c r="E3339">
        <v>119</v>
      </c>
      <c r="F3339" s="5">
        <f>IFERROR(VLOOKUP(E3339,Raw_Menu!$A$2:$D$33,4,FALSE),0)</f>
        <v>11.95</v>
      </c>
      <c r="G3339" s="5">
        <f t="shared" si="104"/>
        <v>11.95</v>
      </c>
      <c r="H3339">
        <f t="shared" si="105"/>
        <v>16</v>
      </c>
      <c r="I3339" t="str">
        <f>IFERROR(VLOOKUP(tblOrders[[#This Row],[item_id]],Raw_Menu!$A$2:$D$33,3,FALSE),"Unknown")</f>
        <v>Mexican</v>
      </c>
    </row>
    <row r="3340" spans="1:9" x14ac:dyDescent="0.25">
      <c r="A3340">
        <v>3339</v>
      </c>
      <c r="B3340">
        <v>1475</v>
      </c>
      <c r="C3340" s="1">
        <v>44951</v>
      </c>
      <c r="D3340" s="2">
        <v>0.70788194444444441</v>
      </c>
      <c r="E3340">
        <v>130</v>
      </c>
      <c r="F3340" s="5">
        <f>IFERROR(VLOOKUP(E3340,Raw_Menu!$A$2:$D$33,4,FALSE),0)</f>
        <v>19.95</v>
      </c>
      <c r="G3340" s="5">
        <f t="shared" si="104"/>
        <v>19.95</v>
      </c>
      <c r="H3340">
        <f t="shared" si="105"/>
        <v>16</v>
      </c>
      <c r="I3340" t="str">
        <f>IFERROR(VLOOKUP(tblOrders[[#This Row],[item_id]],Raw_Menu!$A$2:$D$33,3,FALSE),"Unknown")</f>
        <v>Italian</v>
      </c>
    </row>
    <row r="3341" spans="1:9" x14ac:dyDescent="0.25">
      <c r="A3341">
        <v>3340</v>
      </c>
      <c r="B3341">
        <v>1476</v>
      </c>
      <c r="C3341" s="1">
        <v>44951</v>
      </c>
      <c r="D3341" s="2">
        <v>0.71187500000000004</v>
      </c>
      <c r="E3341">
        <v>101</v>
      </c>
      <c r="F3341" s="5">
        <f>IFERROR(VLOOKUP(E3341,Raw_Menu!$A$2:$D$33,4,FALSE),0)</f>
        <v>12.95</v>
      </c>
      <c r="G3341" s="5">
        <f t="shared" si="104"/>
        <v>12.95</v>
      </c>
      <c r="H3341">
        <f t="shared" si="105"/>
        <v>17</v>
      </c>
      <c r="I3341" t="str">
        <f>IFERROR(VLOOKUP(tblOrders[[#This Row],[item_id]],Raw_Menu!$A$2:$D$33,3,FALSE),"Unknown")</f>
        <v>American</v>
      </c>
    </row>
    <row r="3342" spans="1:9" x14ac:dyDescent="0.25">
      <c r="A3342">
        <v>3341</v>
      </c>
      <c r="B3342">
        <v>1477</v>
      </c>
      <c r="C3342" s="1">
        <v>44951</v>
      </c>
      <c r="D3342" s="2">
        <v>0.71451388888888889</v>
      </c>
      <c r="E3342">
        <v>131</v>
      </c>
      <c r="F3342" s="5">
        <f>IFERROR(VLOOKUP(E3342,Raw_Menu!$A$2:$D$33,4,FALSE),0)</f>
        <v>17.95</v>
      </c>
      <c r="G3342" s="5">
        <f t="shared" si="104"/>
        <v>17.95</v>
      </c>
      <c r="H3342">
        <f t="shared" si="105"/>
        <v>17</v>
      </c>
      <c r="I3342" t="str">
        <f>IFERROR(VLOOKUP(tblOrders[[#This Row],[item_id]],Raw_Menu!$A$2:$D$33,3,FALSE),"Unknown")</f>
        <v>Italian</v>
      </c>
    </row>
    <row r="3343" spans="1:9" x14ac:dyDescent="0.25">
      <c r="A3343">
        <v>3342</v>
      </c>
      <c r="B3343">
        <v>1478</v>
      </c>
      <c r="C3343" s="1">
        <v>44951</v>
      </c>
      <c r="D3343" s="2">
        <v>0.72665509259259264</v>
      </c>
      <c r="E3343">
        <v>104</v>
      </c>
      <c r="F3343" s="5">
        <f>IFERROR(VLOOKUP(E3343,Raw_Menu!$A$2:$D$33,4,FALSE),0)</f>
        <v>10.5</v>
      </c>
      <c r="G3343" s="5">
        <f t="shared" si="104"/>
        <v>10.5</v>
      </c>
      <c r="H3343">
        <f t="shared" si="105"/>
        <v>17</v>
      </c>
      <c r="I3343" t="str">
        <f>IFERROR(VLOOKUP(tblOrders[[#This Row],[item_id]],Raw_Menu!$A$2:$D$33,3,FALSE),"Unknown")</f>
        <v>American</v>
      </c>
    </row>
    <row r="3344" spans="1:9" x14ac:dyDescent="0.25">
      <c r="A3344">
        <v>3343</v>
      </c>
      <c r="B3344">
        <v>1478</v>
      </c>
      <c r="C3344" s="1">
        <v>44951</v>
      </c>
      <c r="D3344" s="2">
        <v>0.72665509259259264</v>
      </c>
      <c r="E3344">
        <v>113</v>
      </c>
      <c r="F3344" s="5">
        <f>IFERROR(VLOOKUP(E3344,Raw_Menu!$A$2:$D$33,4,FALSE),0)</f>
        <v>5</v>
      </c>
      <c r="G3344" s="5">
        <f t="shared" si="104"/>
        <v>5</v>
      </c>
      <c r="H3344">
        <f t="shared" si="105"/>
        <v>17</v>
      </c>
      <c r="I3344" t="str">
        <f>IFERROR(VLOOKUP(tblOrders[[#This Row],[item_id]],Raw_Menu!$A$2:$D$33,3,FALSE),"Unknown")</f>
        <v>Asian</v>
      </c>
    </row>
    <row r="3345" spans="1:9" x14ac:dyDescent="0.25">
      <c r="A3345">
        <v>3344</v>
      </c>
      <c r="B3345">
        <v>1478</v>
      </c>
      <c r="C3345" s="1">
        <v>44951</v>
      </c>
      <c r="D3345" s="2">
        <v>0.72665509259259264</v>
      </c>
      <c r="E3345">
        <v>119</v>
      </c>
      <c r="F3345" s="5">
        <f>IFERROR(VLOOKUP(E3345,Raw_Menu!$A$2:$D$33,4,FALSE),0)</f>
        <v>11.95</v>
      </c>
      <c r="G3345" s="5">
        <f t="shared" si="104"/>
        <v>11.95</v>
      </c>
      <c r="H3345">
        <f t="shared" si="105"/>
        <v>17</v>
      </c>
      <c r="I3345" t="str">
        <f>IFERROR(VLOOKUP(tblOrders[[#This Row],[item_id]],Raw_Menu!$A$2:$D$33,3,FALSE),"Unknown")</f>
        <v>Mexican</v>
      </c>
    </row>
    <row r="3346" spans="1:9" x14ac:dyDescent="0.25">
      <c r="A3346">
        <v>3345</v>
      </c>
      <c r="B3346">
        <v>1478</v>
      </c>
      <c r="C3346" s="1">
        <v>44951</v>
      </c>
      <c r="D3346" s="2">
        <v>0.72665509259259264</v>
      </c>
      <c r="E3346">
        <v>114</v>
      </c>
      <c r="F3346" s="5">
        <f>IFERROR(VLOOKUP(E3346,Raw_Menu!$A$2:$D$33,4,FALSE),0)</f>
        <v>9</v>
      </c>
      <c r="G3346" s="5">
        <f t="shared" si="104"/>
        <v>9</v>
      </c>
      <c r="H3346">
        <f t="shared" si="105"/>
        <v>17</v>
      </c>
      <c r="I3346" t="str">
        <f>IFERROR(VLOOKUP(tblOrders[[#This Row],[item_id]],Raw_Menu!$A$2:$D$33,3,FALSE),"Unknown")</f>
        <v>Asian</v>
      </c>
    </row>
    <row r="3347" spans="1:9" x14ac:dyDescent="0.25">
      <c r="A3347">
        <v>3346</v>
      </c>
      <c r="B3347">
        <v>1479</v>
      </c>
      <c r="C3347" s="1">
        <v>44951</v>
      </c>
      <c r="D3347" s="2">
        <v>0.72932870370370373</v>
      </c>
      <c r="E3347">
        <v>115</v>
      </c>
      <c r="F3347" s="5">
        <f>IFERROR(VLOOKUP(E3347,Raw_Menu!$A$2:$D$33,4,FALSE),0)</f>
        <v>11.95</v>
      </c>
      <c r="G3347" s="5">
        <f t="shared" si="104"/>
        <v>11.95</v>
      </c>
      <c r="H3347">
        <f t="shared" si="105"/>
        <v>17</v>
      </c>
      <c r="I3347" t="str">
        <f>IFERROR(VLOOKUP(tblOrders[[#This Row],[item_id]],Raw_Menu!$A$2:$D$33,3,FALSE),"Unknown")</f>
        <v>Mexican</v>
      </c>
    </row>
    <row r="3348" spans="1:9" x14ac:dyDescent="0.25">
      <c r="A3348">
        <v>3347</v>
      </c>
      <c r="B3348">
        <v>1479</v>
      </c>
      <c r="C3348" s="1">
        <v>44951</v>
      </c>
      <c r="D3348" s="2">
        <v>0.72932870370370373</v>
      </c>
      <c r="E3348">
        <v>120</v>
      </c>
      <c r="F3348" s="5">
        <f>IFERROR(VLOOKUP(E3348,Raw_Menu!$A$2:$D$33,4,FALSE),0)</f>
        <v>13.95</v>
      </c>
      <c r="G3348" s="5">
        <f t="shared" si="104"/>
        <v>13.95</v>
      </c>
      <c r="H3348">
        <f t="shared" si="105"/>
        <v>17</v>
      </c>
      <c r="I3348" t="str">
        <f>IFERROR(VLOOKUP(tblOrders[[#This Row],[item_id]],Raw_Menu!$A$2:$D$33,3,FALSE),"Unknown")</f>
        <v>Mexican</v>
      </c>
    </row>
    <row r="3349" spans="1:9" x14ac:dyDescent="0.25">
      <c r="A3349">
        <v>3348</v>
      </c>
      <c r="B3349">
        <v>1480</v>
      </c>
      <c r="C3349" s="1">
        <v>44951</v>
      </c>
      <c r="D3349" s="2">
        <v>0.74189814814814814</v>
      </c>
      <c r="E3349">
        <v>125</v>
      </c>
      <c r="F3349" s="5">
        <f>IFERROR(VLOOKUP(E3349,Raw_Menu!$A$2:$D$33,4,FALSE),0)</f>
        <v>17.95</v>
      </c>
      <c r="G3349" s="5">
        <f t="shared" si="104"/>
        <v>17.95</v>
      </c>
      <c r="H3349">
        <f t="shared" si="105"/>
        <v>17</v>
      </c>
      <c r="I3349" t="str">
        <f>IFERROR(VLOOKUP(tblOrders[[#This Row],[item_id]],Raw_Menu!$A$2:$D$33,3,FALSE),"Unknown")</f>
        <v>Italian</v>
      </c>
    </row>
    <row r="3350" spans="1:9" x14ac:dyDescent="0.25">
      <c r="A3350">
        <v>3349</v>
      </c>
      <c r="B3350">
        <v>1480</v>
      </c>
      <c r="C3350" s="1">
        <v>44951</v>
      </c>
      <c r="D3350" s="2">
        <v>0.74189814814814814</v>
      </c>
      <c r="E3350">
        <v>111</v>
      </c>
      <c r="F3350" s="5">
        <f>IFERROR(VLOOKUP(E3350,Raw_Menu!$A$2:$D$33,4,FALSE),0)</f>
        <v>11.95</v>
      </c>
      <c r="G3350" s="5">
        <f t="shared" si="104"/>
        <v>11.95</v>
      </c>
      <c r="H3350">
        <f t="shared" si="105"/>
        <v>17</v>
      </c>
      <c r="I3350" t="str">
        <f>IFERROR(VLOOKUP(tblOrders[[#This Row],[item_id]],Raw_Menu!$A$2:$D$33,3,FALSE),"Unknown")</f>
        <v>Asian</v>
      </c>
    </row>
    <row r="3351" spans="1:9" x14ac:dyDescent="0.25">
      <c r="A3351">
        <v>3350</v>
      </c>
      <c r="B3351">
        <v>1481</v>
      </c>
      <c r="C3351" s="1">
        <v>44951</v>
      </c>
      <c r="D3351" s="2">
        <v>0.75863425925925931</v>
      </c>
      <c r="E3351">
        <v>103</v>
      </c>
      <c r="F3351" s="5">
        <f>IFERROR(VLOOKUP(E3351,Raw_Menu!$A$2:$D$33,4,FALSE),0)</f>
        <v>9</v>
      </c>
      <c r="G3351" s="5">
        <f t="shared" si="104"/>
        <v>9</v>
      </c>
      <c r="H3351">
        <f t="shared" si="105"/>
        <v>18</v>
      </c>
      <c r="I3351" t="str">
        <f>IFERROR(VLOOKUP(tblOrders[[#This Row],[item_id]],Raw_Menu!$A$2:$D$33,3,FALSE),"Unknown")</f>
        <v>American</v>
      </c>
    </row>
    <row r="3352" spans="1:9" x14ac:dyDescent="0.25">
      <c r="A3352">
        <v>3351</v>
      </c>
      <c r="B3352">
        <v>1481</v>
      </c>
      <c r="C3352" s="1">
        <v>44951</v>
      </c>
      <c r="D3352" s="2">
        <v>0.75863425925925931</v>
      </c>
      <c r="E3352">
        <v>105</v>
      </c>
      <c r="F3352" s="5">
        <f>IFERROR(VLOOKUP(E3352,Raw_Menu!$A$2:$D$33,4,FALSE),0)</f>
        <v>7</v>
      </c>
      <c r="G3352" s="5">
        <f t="shared" si="104"/>
        <v>7</v>
      </c>
      <c r="H3352">
        <f t="shared" si="105"/>
        <v>18</v>
      </c>
      <c r="I3352" t="str">
        <f>IFERROR(VLOOKUP(tblOrders[[#This Row],[item_id]],Raw_Menu!$A$2:$D$33,3,FALSE),"Unknown")</f>
        <v>American</v>
      </c>
    </row>
    <row r="3353" spans="1:9" x14ac:dyDescent="0.25">
      <c r="A3353">
        <v>3352</v>
      </c>
      <c r="B3353">
        <v>1482</v>
      </c>
      <c r="C3353" s="1">
        <v>44951</v>
      </c>
      <c r="D3353" s="2">
        <v>0.77240740740740743</v>
      </c>
      <c r="E3353">
        <v>129</v>
      </c>
      <c r="F3353" s="5">
        <f>IFERROR(VLOOKUP(E3353,Raw_Menu!$A$2:$D$33,4,FALSE),0)</f>
        <v>15.5</v>
      </c>
      <c r="G3353" s="5">
        <f t="shared" si="104"/>
        <v>15.5</v>
      </c>
      <c r="H3353">
        <f t="shared" si="105"/>
        <v>18</v>
      </c>
      <c r="I3353" t="str">
        <f>IFERROR(VLOOKUP(tblOrders[[#This Row],[item_id]],Raw_Menu!$A$2:$D$33,3,FALSE),"Unknown")</f>
        <v>Italian</v>
      </c>
    </row>
    <row r="3354" spans="1:9" x14ac:dyDescent="0.25">
      <c r="A3354">
        <v>3353</v>
      </c>
      <c r="B3354">
        <v>1483</v>
      </c>
      <c r="C3354" s="1">
        <v>44951</v>
      </c>
      <c r="D3354" s="2">
        <v>0.77719907407407407</v>
      </c>
      <c r="E3354">
        <v>107</v>
      </c>
      <c r="F3354" s="5">
        <f>IFERROR(VLOOKUP(E3354,Raw_Menu!$A$2:$D$33,4,FALSE),0)</f>
        <v>16.5</v>
      </c>
      <c r="G3354" s="5">
        <f t="shared" si="104"/>
        <v>16.5</v>
      </c>
      <c r="H3354">
        <f t="shared" si="105"/>
        <v>18</v>
      </c>
      <c r="I3354" t="str">
        <f>IFERROR(VLOOKUP(tblOrders[[#This Row],[item_id]],Raw_Menu!$A$2:$D$33,3,FALSE),"Unknown")</f>
        <v>Asian</v>
      </c>
    </row>
    <row r="3355" spans="1:9" x14ac:dyDescent="0.25">
      <c r="A3355">
        <v>3354</v>
      </c>
      <c r="B3355">
        <v>1483</v>
      </c>
      <c r="C3355" s="1">
        <v>44951</v>
      </c>
      <c r="D3355" s="2">
        <v>0.77719907407407407</v>
      </c>
      <c r="E3355">
        <v>103</v>
      </c>
      <c r="F3355" s="5">
        <f>IFERROR(VLOOKUP(E3355,Raw_Menu!$A$2:$D$33,4,FALSE),0)</f>
        <v>9</v>
      </c>
      <c r="G3355" s="5">
        <f t="shared" si="104"/>
        <v>9</v>
      </c>
      <c r="H3355">
        <f t="shared" si="105"/>
        <v>18</v>
      </c>
      <c r="I3355" t="str">
        <f>IFERROR(VLOOKUP(tblOrders[[#This Row],[item_id]],Raw_Menu!$A$2:$D$33,3,FALSE),"Unknown")</f>
        <v>American</v>
      </c>
    </row>
    <row r="3356" spans="1:9" x14ac:dyDescent="0.25">
      <c r="A3356">
        <v>3355</v>
      </c>
      <c r="B3356">
        <v>1483</v>
      </c>
      <c r="C3356" s="1">
        <v>44951</v>
      </c>
      <c r="D3356" s="2">
        <v>0.77719907407407407</v>
      </c>
      <c r="E3356">
        <v>129</v>
      </c>
      <c r="F3356" s="5">
        <f>IFERROR(VLOOKUP(E3356,Raw_Menu!$A$2:$D$33,4,FALSE),0)</f>
        <v>15.5</v>
      </c>
      <c r="G3356" s="5">
        <f t="shared" si="104"/>
        <v>15.5</v>
      </c>
      <c r="H3356">
        <f t="shared" si="105"/>
        <v>18</v>
      </c>
      <c r="I3356" t="str">
        <f>IFERROR(VLOOKUP(tblOrders[[#This Row],[item_id]],Raw_Menu!$A$2:$D$33,3,FALSE),"Unknown")</f>
        <v>Italian</v>
      </c>
    </row>
    <row r="3357" spans="1:9" x14ac:dyDescent="0.25">
      <c r="A3357">
        <v>3356</v>
      </c>
      <c r="B3357">
        <v>1484</v>
      </c>
      <c r="C3357" s="1">
        <v>44951</v>
      </c>
      <c r="D3357" s="2">
        <v>0.79008101851851853</v>
      </c>
      <c r="E3357">
        <v>107</v>
      </c>
      <c r="F3357" s="5">
        <f>IFERROR(VLOOKUP(E3357,Raw_Menu!$A$2:$D$33,4,FALSE),0)</f>
        <v>16.5</v>
      </c>
      <c r="G3357" s="5">
        <f t="shared" si="104"/>
        <v>16.5</v>
      </c>
      <c r="H3357">
        <f t="shared" si="105"/>
        <v>18</v>
      </c>
      <c r="I3357" t="str">
        <f>IFERROR(VLOOKUP(tblOrders[[#This Row],[item_id]],Raw_Menu!$A$2:$D$33,3,FALSE),"Unknown")</f>
        <v>Asian</v>
      </c>
    </row>
    <row r="3358" spans="1:9" x14ac:dyDescent="0.25">
      <c r="A3358">
        <v>3357</v>
      </c>
      <c r="B3358">
        <v>1484</v>
      </c>
      <c r="C3358" s="1">
        <v>44951</v>
      </c>
      <c r="D3358" s="2">
        <v>0.79008101851851853</v>
      </c>
      <c r="E3358">
        <v>102</v>
      </c>
      <c r="F3358" s="5">
        <f>IFERROR(VLOOKUP(E3358,Raw_Menu!$A$2:$D$33,4,FALSE),0)</f>
        <v>13.95</v>
      </c>
      <c r="G3358" s="5">
        <f t="shared" si="104"/>
        <v>13.95</v>
      </c>
      <c r="H3358">
        <f t="shared" si="105"/>
        <v>18</v>
      </c>
      <c r="I3358" t="str">
        <f>IFERROR(VLOOKUP(tblOrders[[#This Row],[item_id]],Raw_Menu!$A$2:$D$33,3,FALSE),"Unknown")</f>
        <v>American</v>
      </c>
    </row>
    <row r="3359" spans="1:9" x14ac:dyDescent="0.25">
      <c r="A3359">
        <v>3358</v>
      </c>
      <c r="B3359">
        <v>1484</v>
      </c>
      <c r="C3359" s="1">
        <v>44951</v>
      </c>
      <c r="D3359" s="2">
        <v>0.79008101851851853</v>
      </c>
      <c r="E3359">
        <v>106</v>
      </c>
      <c r="F3359" s="5">
        <f>IFERROR(VLOOKUP(E3359,Raw_Menu!$A$2:$D$33,4,FALSE),0)</f>
        <v>7</v>
      </c>
      <c r="G3359" s="5">
        <f t="shared" si="104"/>
        <v>7</v>
      </c>
      <c r="H3359">
        <f t="shared" si="105"/>
        <v>18</v>
      </c>
      <c r="I3359" t="str">
        <f>IFERROR(VLOOKUP(tblOrders[[#This Row],[item_id]],Raw_Menu!$A$2:$D$33,3,FALSE),"Unknown")</f>
        <v>American</v>
      </c>
    </row>
    <row r="3360" spans="1:9" x14ac:dyDescent="0.25">
      <c r="A3360">
        <v>3359</v>
      </c>
      <c r="B3360">
        <v>1485</v>
      </c>
      <c r="C3360" s="1">
        <v>44951</v>
      </c>
      <c r="D3360" s="2">
        <v>0.79531249999999998</v>
      </c>
      <c r="E3360">
        <v>115</v>
      </c>
      <c r="F3360" s="5">
        <f>IFERROR(VLOOKUP(E3360,Raw_Menu!$A$2:$D$33,4,FALSE),0)</f>
        <v>11.95</v>
      </c>
      <c r="G3360" s="5">
        <f t="shared" si="104"/>
        <v>11.95</v>
      </c>
      <c r="H3360">
        <f t="shared" si="105"/>
        <v>19</v>
      </c>
      <c r="I3360" t="str">
        <f>IFERROR(VLOOKUP(tblOrders[[#This Row],[item_id]],Raw_Menu!$A$2:$D$33,3,FALSE),"Unknown")</f>
        <v>Mexican</v>
      </c>
    </row>
    <row r="3361" spans="1:9" x14ac:dyDescent="0.25">
      <c r="A3361">
        <v>3360</v>
      </c>
      <c r="B3361">
        <v>1485</v>
      </c>
      <c r="C3361" s="1">
        <v>44951</v>
      </c>
      <c r="D3361" s="2">
        <v>0.79531249999999998</v>
      </c>
      <c r="E3361">
        <v>131</v>
      </c>
      <c r="F3361" s="5">
        <f>IFERROR(VLOOKUP(E3361,Raw_Menu!$A$2:$D$33,4,FALSE),0)</f>
        <v>17.95</v>
      </c>
      <c r="G3361" s="5">
        <f t="shared" si="104"/>
        <v>17.95</v>
      </c>
      <c r="H3361">
        <f t="shared" si="105"/>
        <v>19</v>
      </c>
      <c r="I3361" t="str">
        <f>IFERROR(VLOOKUP(tblOrders[[#This Row],[item_id]],Raw_Menu!$A$2:$D$33,3,FALSE),"Unknown")</f>
        <v>Italian</v>
      </c>
    </row>
    <row r="3362" spans="1:9" x14ac:dyDescent="0.25">
      <c r="A3362">
        <v>3361</v>
      </c>
      <c r="B3362">
        <v>1486</v>
      </c>
      <c r="C3362" s="1">
        <v>44951</v>
      </c>
      <c r="D3362" s="2">
        <v>0.79795138888888884</v>
      </c>
      <c r="E3362">
        <v>127</v>
      </c>
      <c r="F3362" s="5">
        <f>IFERROR(VLOOKUP(E3362,Raw_Menu!$A$2:$D$33,4,FALSE),0)</f>
        <v>17.95</v>
      </c>
      <c r="G3362" s="5">
        <f t="shared" si="104"/>
        <v>17.95</v>
      </c>
      <c r="H3362">
        <f t="shared" si="105"/>
        <v>19</v>
      </c>
      <c r="I3362" t="str">
        <f>IFERROR(VLOOKUP(tblOrders[[#This Row],[item_id]],Raw_Menu!$A$2:$D$33,3,FALSE),"Unknown")</f>
        <v>Italian</v>
      </c>
    </row>
    <row r="3363" spans="1:9" x14ac:dyDescent="0.25">
      <c r="A3363">
        <v>3362</v>
      </c>
      <c r="B3363">
        <v>1487</v>
      </c>
      <c r="C3363" s="1">
        <v>44951</v>
      </c>
      <c r="D3363" s="2">
        <v>0.82068287037037035</v>
      </c>
      <c r="E3363">
        <v>118</v>
      </c>
      <c r="F3363" s="5">
        <f>IFERROR(VLOOKUP(E3363,Raw_Menu!$A$2:$D$33,4,FALSE),0)</f>
        <v>14.95</v>
      </c>
      <c r="G3363" s="5">
        <f t="shared" si="104"/>
        <v>14.95</v>
      </c>
      <c r="H3363">
        <f t="shared" si="105"/>
        <v>19</v>
      </c>
      <c r="I3363" t="str">
        <f>IFERROR(VLOOKUP(tblOrders[[#This Row],[item_id]],Raw_Menu!$A$2:$D$33,3,FALSE),"Unknown")</f>
        <v>Mexican</v>
      </c>
    </row>
    <row r="3364" spans="1:9" x14ac:dyDescent="0.25">
      <c r="A3364">
        <v>3363</v>
      </c>
      <c r="B3364">
        <v>1488</v>
      </c>
      <c r="C3364" s="1">
        <v>44951</v>
      </c>
      <c r="D3364" s="2">
        <v>0.82601851851851849</v>
      </c>
      <c r="E3364">
        <v>112</v>
      </c>
      <c r="F3364" s="5">
        <f>IFERROR(VLOOKUP(E3364,Raw_Menu!$A$2:$D$33,4,FALSE),0)</f>
        <v>14.95</v>
      </c>
      <c r="G3364" s="5">
        <f t="shared" si="104"/>
        <v>14.95</v>
      </c>
      <c r="H3364">
        <f t="shared" si="105"/>
        <v>19</v>
      </c>
      <c r="I3364" t="str">
        <f>IFERROR(VLOOKUP(tblOrders[[#This Row],[item_id]],Raw_Menu!$A$2:$D$33,3,FALSE),"Unknown")</f>
        <v>Asian</v>
      </c>
    </row>
    <row r="3365" spans="1:9" x14ac:dyDescent="0.25">
      <c r="A3365">
        <v>3364</v>
      </c>
      <c r="B3365">
        <v>1488</v>
      </c>
      <c r="C3365" s="1">
        <v>44951</v>
      </c>
      <c r="D3365" s="2">
        <v>0.82601851851851849</v>
      </c>
      <c r="E3365">
        <v>131</v>
      </c>
      <c r="F3365" s="5">
        <f>IFERROR(VLOOKUP(E3365,Raw_Menu!$A$2:$D$33,4,FALSE),0)</f>
        <v>17.95</v>
      </c>
      <c r="G3365" s="5">
        <f t="shared" si="104"/>
        <v>17.95</v>
      </c>
      <c r="H3365">
        <f t="shared" si="105"/>
        <v>19</v>
      </c>
      <c r="I3365" t="str">
        <f>IFERROR(VLOOKUP(tblOrders[[#This Row],[item_id]],Raw_Menu!$A$2:$D$33,3,FALSE),"Unknown")</f>
        <v>Italian</v>
      </c>
    </row>
    <row r="3366" spans="1:9" x14ac:dyDescent="0.25">
      <c r="A3366">
        <v>3365</v>
      </c>
      <c r="B3366">
        <v>1489</v>
      </c>
      <c r="C3366" s="1">
        <v>44951</v>
      </c>
      <c r="D3366" s="2">
        <v>0.8346527777777778</v>
      </c>
      <c r="E3366">
        <v>113</v>
      </c>
      <c r="F3366" s="5">
        <f>IFERROR(VLOOKUP(E3366,Raw_Menu!$A$2:$D$33,4,FALSE),0)</f>
        <v>5</v>
      </c>
      <c r="G3366" s="5">
        <f t="shared" si="104"/>
        <v>5</v>
      </c>
      <c r="H3366">
        <f t="shared" si="105"/>
        <v>20</v>
      </c>
      <c r="I3366" t="str">
        <f>IFERROR(VLOOKUP(tblOrders[[#This Row],[item_id]],Raw_Menu!$A$2:$D$33,3,FALSE),"Unknown")</f>
        <v>Asian</v>
      </c>
    </row>
    <row r="3367" spans="1:9" x14ac:dyDescent="0.25">
      <c r="A3367">
        <v>3366</v>
      </c>
      <c r="B3367">
        <v>1490</v>
      </c>
      <c r="C3367" s="1">
        <v>44951</v>
      </c>
      <c r="D3367" s="2">
        <v>0.83834490740740741</v>
      </c>
      <c r="E3367">
        <v>125</v>
      </c>
      <c r="F3367" s="5">
        <f>IFERROR(VLOOKUP(E3367,Raw_Menu!$A$2:$D$33,4,FALSE),0)</f>
        <v>17.95</v>
      </c>
      <c r="G3367" s="5">
        <f t="shared" si="104"/>
        <v>17.95</v>
      </c>
      <c r="H3367">
        <f t="shared" si="105"/>
        <v>20</v>
      </c>
      <c r="I3367" t="str">
        <f>IFERROR(VLOOKUP(tblOrders[[#This Row],[item_id]],Raw_Menu!$A$2:$D$33,3,FALSE),"Unknown")</f>
        <v>Italian</v>
      </c>
    </row>
    <row r="3368" spans="1:9" x14ac:dyDescent="0.25">
      <c r="A3368">
        <v>3367</v>
      </c>
      <c r="B3368">
        <v>1490</v>
      </c>
      <c r="C3368" s="1">
        <v>44951</v>
      </c>
      <c r="D3368" s="2">
        <v>0.83834490740740741</v>
      </c>
      <c r="E3368">
        <v>128</v>
      </c>
      <c r="F3368" s="5">
        <f>IFERROR(VLOOKUP(E3368,Raw_Menu!$A$2:$D$33,4,FALSE),0)</f>
        <v>15.5</v>
      </c>
      <c r="G3368" s="5">
        <f t="shared" si="104"/>
        <v>15.5</v>
      </c>
      <c r="H3368">
        <f t="shared" si="105"/>
        <v>20</v>
      </c>
      <c r="I3368" t="str">
        <f>IFERROR(VLOOKUP(tblOrders[[#This Row],[item_id]],Raw_Menu!$A$2:$D$33,3,FALSE),"Unknown")</f>
        <v>Italian</v>
      </c>
    </row>
    <row r="3369" spans="1:9" x14ac:dyDescent="0.25">
      <c r="A3369">
        <v>3368</v>
      </c>
      <c r="B3369">
        <v>1490</v>
      </c>
      <c r="C3369" s="1">
        <v>44951</v>
      </c>
      <c r="D3369" s="2">
        <v>0.83834490740740741</v>
      </c>
      <c r="E3369">
        <v>114</v>
      </c>
      <c r="F3369" s="5">
        <f>IFERROR(VLOOKUP(E3369,Raw_Menu!$A$2:$D$33,4,FALSE),0)</f>
        <v>9</v>
      </c>
      <c r="G3369" s="5">
        <f t="shared" si="104"/>
        <v>9</v>
      </c>
      <c r="H3369">
        <f t="shared" si="105"/>
        <v>20</v>
      </c>
      <c r="I3369" t="str">
        <f>IFERROR(VLOOKUP(tblOrders[[#This Row],[item_id]],Raw_Menu!$A$2:$D$33,3,FALSE),"Unknown")</f>
        <v>Asian</v>
      </c>
    </row>
    <row r="3370" spans="1:9" x14ac:dyDescent="0.25">
      <c r="A3370">
        <v>3369</v>
      </c>
      <c r="B3370">
        <v>1490</v>
      </c>
      <c r="C3370" s="1">
        <v>44951</v>
      </c>
      <c r="D3370" s="2">
        <v>0.83834490740740741</v>
      </c>
      <c r="E3370">
        <v>132</v>
      </c>
      <c r="F3370" s="5">
        <f>IFERROR(VLOOKUP(E3370,Raw_Menu!$A$2:$D$33,4,FALSE),0)</f>
        <v>16.95</v>
      </c>
      <c r="G3370" s="5">
        <f t="shared" si="104"/>
        <v>16.95</v>
      </c>
      <c r="H3370">
        <f t="shared" si="105"/>
        <v>20</v>
      </c>
      <c r="I3370" t="str">
        <f>IFERROR(VLOOKUP(tblOrders[[#This Row],[item_id]],Raw_Menu!$A$2:$D$33,3,FALSE),"Unknown")</f>
        <v>Italian</v>
      </c>
    </row>
    <row r="3371" spans="1:9" x14ac:dyDescent="0.25">
      <c r="A3371">
        <v>3370</v>
      </c>
      <c r="B3371">
        <v>1491</v>
      </c>
      <c r="C3371" s="1">
        <v>44951</v>
      </c>
      <c r="D3371" s="2">
        <v>0.84699074074074077</v>
      </c>
      <c r="E3371">
        <v>107</v>
      </c>
      <c r="F3371" s="5">
        <f>IFERROR(VLOOKUP(E3371,Raw_Menu!$A$2:$D$33,4,FALSE),0)</f>
        <v>16.5</v>
      </c>
      <c r="G3371" s="5">
        <f t="shared" si="104"/>
        <v>16.5</v>
      </c>
      <c r="H3371">
        <f t="shared" si="105"/>
        <v>20</v>
      </c>
      <c r="I3371" t="str">
        <f>IFERROR(VLOOKUP(tblOrders[[#This Row],[item_id]],Raw_Menu!$A$2:$D$33,3,FALSE),"Unknown")</f>
        <v>Asian</v>
      </c>
    </row>
    <row r="3372" spans="1:9" x14ac:dyDescent="0.25">
      <c r="A3372">
        <v>3371</v>
      </c>
      <c r="B3372">
        <v>1492</v>
      </c>
      <c r="C3372" s="1">
        <v>44951</v>
      </c>
      <c r="D3372" s="2">
        <v>0.86592592592592588</v>
      </c>
      <c r="E3372">
        <v>101</v>
      </c>
      <c r="F3372" s="5">
        <f>IFERROR(VLOOKUP(E3372,Raw_Menu!$A$2:$D$33,4,FALSE),0)</f>
        <v>12.95</v>
      </c>
      <c r="G3372" s="5">
        <f t="shared" si="104"/>
        <v>12.95</v>
      </c>
      <c r="H3372">
        <f t="shared" si="105"/>
        <v>20</v>
      </c>
      <c r="I3372" t="str">
        <f>IFERROR(VLOOKUP(tblOrders[[#This Row],[item_id]],Raw_Menu!$A$2:$D$33,3,FALSE),"Unknown")</f>
        <v>American</v>
      </c>
    </row>
    <row r="3373" spans="1:9" x14ac:dyDescent="0.25">
      <c r="A3373">
        <v>3372</v>
      </c>
      <c r="B3373">
        <v>1492</v>
      </c>
      <c r="C3373" s="1">
        <v>44951</v>
      </c>
      <c r="D3373" s="2">
        <v>0.86592592592592588</v>
      </c>
      <c r="E3373">
        <v>109</v>
      </c>
      <c r="F3373" s="5">
        <f>IFERROR(VLOOKUP(E3373,Raw_Menu!$A$2:$D$33,4,FALSE),0)</f>
        <v>17.95</v>
      </c>
      <c r="G3373" s="5">
        <f t="shared" si="104"/>
        <v>17.95</v>
      </c>
      <c r="H3373">
        <f t="shared" si="105"/>
        <v>20</v>
      </c>
      <c r="I3373" t="str">
        <f>IFERROR(VLOOKUP(tblOrders[[#This Row],[item_id]],Raw_Menu!$A$2:$D$33,3,FALSE),"Unknown")</f>
        <v>Asian</v>
      </c>
    </row>
    <row r="3374" spans="1:9" x14ac:dyDescent="0.25">
      <c r="A3374">
        <v>3373</v>
      </c>
      <c r="B3374">
        <v>1492</v>
      </c>
      <c r="C3374" s="1">
        <v>44951</v>
      </c>
      <c r="D3374" s="2">
        <v>0.86592592592592588</v>
      </c>
      <c r="E3374">
        <v>111</v>
      </c>
      <c r="F3374" s="5">
        <f>IFERROR(VLOOKUP(E3374,Raw_Menu!$A$2:$D$33,4,FALSE),0)</f>
        <v>11.95</v>
      </c>
      <c r="G3374" s="5">
        <f t="shared" si="104"/>
        <v>11.95</v>
      </c>
      <c r="H3374">
        <f t="shared" si="105"/>
        <v>20</v>
      </c>
      <c r="I3374" t="str">
        <f>IFERROR(VLOOKUP(tblOrders[[#This Row],[item_id]],Raw_Menu!$A$2:$D$33,3,FALSE),"Unknown")</f>
        <v>Asian</v>
      </c>
    </row>
    <row r="3375" spans="1:9" x14ac:dyDescent="0.25">
      <c r="A3375">
        <v>3374</v>
      </c>
      <c r="B3375">
        <v>1492</v>
      </c>
      <c r="C3375" s="1">
        <v>44951</v>
      </c>
      <c r="D3375" s="2">
        <v>0.86592592592592588</v>
      </c>
      <c r="E3375">
        <v>113</v>
      </c>
      <c r="F3375" s="5">
        <f>IFERROR(VLOOKUP(E3375,Raw_Menu!$A$2:$D$33,4,FALSE),0)</f>
        <v>5</v>
      </c>
      <c r="G3375" s="5">
        <f t="shared" si="104"/>
        <v>5</v>
      </c>
      <c r="H3375">
        <f t="shared" si="105"/>
        <v>20</v>
      </c>
      <c r="I3375" t="str">
        <f>IFERROR(VLOOKUP(tblOrders[[#This Row],[item_id]],Raw_Menu!$A$2:$D$33,3,FALSE),"Unknown")</f>
        <v>Asian</v>
      </c>
    </row>
    <row r="3376" spans="1:9" x14ac:dyDescent="0.25">
      <c r="A3376">
        <v>3375</v>
      </c>
      <c r="B3376">
        <v>1493</v>
      </c>
      <c r="C3376" s="1">
        <v>44951</v>
      </c>
      <c r="D3376" s="2">
        <v>0.875462962962963</v>
      </c>
      <c r="E3376">
        <v>125</v>
      </c>
      <c r="F3376" s="5">
        <f>IFERROR(VLOOKUP(E3376,Raw_Menu!$A$2:$D$33,4,FALSE),0)</f>
        <v>17.95</v>
      </c>
      <c r="G3376" s="5">
        <f t="shared" si="104"/>
        <v>17.95</v>
      </c>
      <c r="H3376">
        <f t="shared" si="105"/>
        <v>21</v>
      </c>
      <c r="I3376" t="str">
        <f>IFERROR(VLOOKUP(tblOrders[[#This Row],[item_id]],Raw_Menu!$A$2:$D$33,3,FALSE),"Unknown")</f>
        <v>Italian</v>
      </c>
    </row>
    <row r="3377" spans="1:9" x14ac:dyDescent="0.25">
      <c r="A3377">
        <v>3376</v>
      </c>
      <c r="B3377">
        <v>1494</v>
      </c>
      <c r="C3377" s="1">
        <v>44951</v>
      </c>
      <c r="D3377" s="2">
        <v>0.87627314814814816</v>
      </c>
      <c r="E3377">
        <v>111</v>
      </c>
      <c r="F3377" s="5">
        <f>IFERROR(VLOOKUP(E3377,Raw_Menu!$A$2:$D$33,4,FALSE),0)</f>
        <v>11.95</v>
      </c>
      <c r="G3377" s="5">
        <f t="shared" si="104"/>
        <v>11.95</v>
      </c>
      <c r="H3377">
        <f t="shared" si="105"/>
        <v>21</v>
      </c>
      <c r="I3377" t="str">
        <f>IFERROR(VLOOKUP(tblOrders[[#This Row],[item_id]],Raw_Menu!$A$2:$D$33,3,FALSE),"Unknown")</f>
        <v>Asian</v>
      </c>
    </row>
    <row r="3378" spans="1:9" x14ac:dyDescent="0.25">
      <c r="A3378">
        <v>3377</v>
      </c>
      <c r="B3378">
        <v>1494</v>
      </c>
      <c r="C3378" s="1">
        <v>44951</v>
      </c>
      <c r="D3378" s="2">
        <v>0.87627314814814816</v>
      </c>
      <c r="E3378">
        <v>120</v>
      </c>
      <c r="F3378" s="5">
        <f>IFERROR(VLOOKUP(E3378,Raw_Menu!$A$2:$D$33,4,FALSE),0)</f>
        <v>13.95</v>
      </c>
      <c r="G3378" s="5">
        <f t="shared" si="104"/>
        <v>13.95</v>
      </c>
      <c r="H3378">
        <f t="shared" si="105"/>
        <v>21</v>
      </c>
      <c r="I3378" t="str">
        <f>IFERROR(VLOOKUP(tblOrders[[#This Row],[item_id]],Raw_Menu!$A$2:$D$33,3,FALSE),"Unknown")</f>
        <v>Mexican</v>
      </c>
    </row>
    <row r="3379" spans="1:9" x14ac:dyDescent="0.25">
      <c r="A3379">
        <v>3378</v>
      </c>
      <c r="B3379">
        <v>1494</v>
      </c>
      <c r="C3379" s="1">
        <v>44951</v>
      </c>
      <c r="D3379" s="2">
        <v>0.87627314814814816</v>
      </c>
      <c r="E3379">
        <v>132</v>
      </c>
      <c r="F3379" s="5">
        <f>IFERROR(VLOOKUP(E3379,Raw_Menu!$A$2:$D$33,4,FALSE),0)</f>
        <v>16.95</v>
      </c>
      <c r="G3379" s="5">
        <f t="shared" si="104"/>
        <v>16.95</v>
      </c>
      <c r="H3379">
        <f t="shared" si="105"/>
        <v>21</v>
      </c>
      <c r="I3379" t="str">
        <f>IFERROR(VLOOKUP(tblOrders[[#This Row],[item_id]],Raw_Menu!$A$2:$D$33,3,FALSE),"Unknown")</f>
        <v>Italian</v>
      </c>
    </row>
    <row r="3380" spans="1:9" x14ac:dyDescent="0.25">
      <c r="A3380">
        <v>3379</v>
      </c>
      <c r="B3380">
        <v>1495</v>
      </c>
      <c r="C3380" s="1">
        <v>44951</v>
      </c>
      <c r="D3380" s="2">
        <v>0.88717592592592598</v>
      </c>
      <c r="E3380">
        <v>129</v>
      </c>
      <c r="F3380" s="5">
        <f>IFERROR(VLOOKUP(E3380,Raw_Menu!$A$2:$D$33,4,FALSE),0)</f>
        <v>15.5</v>
      </c>
      <c r="G3380" s="5">
        <f t="shared" si="104"/>
        <v>15.5</v>
      </c>
      <c r="H3380">
        <f t="shared" si="105"/>
        <v>21</v>
      </c>
      <c r="I3380" t="str">
        <f>IFERROR(VLOOKUP(tblOrders[[#This Row],[item_id]],Raw_Menu!$A$2:$D$33,3,FALSE),"Unknown")</f>
        <v>Italian</v>
      </c>
    </row>
    <row r="3381" spans="1:9" x14ac:dyDescent="0.25">
      <c r="A3381">
        <v>3380</v>
      </c>
      <c r="B3381">
        <v>1495</v>
      </c>
      <c r="C3381" s="1">
        <v>44951</v>
      </c>
      <c r="D3381" s="2">
        <v>0.88717592592592598</v>
      </c>
      <c r="E3381">
        <v>122</v>
      </c>
      <c r="F3381" s="5">
        <f>IFERROR(VLOOKUP(E3381,Raw_Menu!$A$2:$D$33,4,FALSE),0)</f>
        <v>7</v>
      </c>
      <c r="G3381" s="5">
        <f t="shared" si="104"/>
        <v>7</v>
      </c>
      <c r="H3381">
        <f t="shared" si="105"/>
        <v>21</v>
      </c>
      <c r="I3381" t="str">
        <f>IFERROR(VLOOKUP(tblOrders[[#This Row],[item_id]],Raw_Menu!$A$2:$D$33,3,FALSE),"Unknown")</f>
        <v>Mexican</v>
      </c>
    </row>
    <row r="3382" spans="1:9" x14ac:dyDescent="0.25">
      <c r="A3382">
        <v>3381</v>
      </c>
      <c r="B3382">
        <v>1495</v>
      </c>
      <c r="C3382" s="1">
        <v>44951</v>
      </c>
      <c r="D3382" s="2">
        <v>0.88717592592592598</v>
      </c>
      <c r="E3382">
        <v>130</v>
      </c>
      <c r="F3382" s="5">
        <f>IFERROR(VLOOKUP(E3382,Raw_Menu!$A$2:$D$33,4,FALSE),0)</f>
        <v>19.95</v>
      </c>
      <c r="G3382" s="5">
        <f t="shared" si="104"/>
        <v>19.95</v>
      </c>
      <c r="H3382">
        <f t="shared" si="105"/>
        <v>21</v>
      </c>
      <c r="I3382" t="str">
        <f>IFERROR(VLOOKUP(tblOrders[[#This Row],[item_id]],Raw_Menu!$A$2:$D$33,3,FALSE),"Unknown")</f>
        <v>Italian</v>
      </c>
    </row>
    <row r="3383" spans="1:9" x14ac:dyDescent="0.25">
      <c r="A3383">
        <v>3382</v>
      </c>
      <c r="B3383">
        <v>1496</v>
      </c>
      <c r="C3383" s="1">
        <v>44951</v>
      </c>
      <c r="D3383" s="2">
        <v>0.89766203703703706</v>
      </c>
      <c r="E3383">
        <v>111</v>
      </c>
      <c r="F3383" s="5">
        <f>IFERROR(VLOOKUP(E3383,Raw_Menu!$A$2:$D$33,4,FALSE),0)</f>
        <v>11.95</v>
      </c>
      <c r="G3383" s="5">
        <f t="shared" si="104"/>
        <v>11.95</v>
      </c>
      <c r="H3383">
        <f t="shared" si="105"/>
        <v>21</v>
      </c>
      <c r="I3383" t="str">
        <f>IFERROR(VLOOKUP(tblOrders[[#This Row],[item_id]],Raw_Menu!$A$2:$D$33,3,FALSE),"Unknown")</f>
        <v>Asian</v>
      </c>
    </row>
    <row r="3384" spans="1:9" x14ac:dyDescent="0.25">
      <c r="A3384">
        <v>3383</v>
      </c>
      <c r="B3384">
        <v>1497</v>
      </c>
      <c r="C3384" s="1">
        <v>44952</v>
      </c>
      <c r="D3384" s="2">
        <v>0.46940972222222221</v>
      </c>
      <c r="E3384">
        <v>107</v>
      </c>
      <c r="F3384" s="5">
        <f>IFERROR(VLOOKUP(E3384,Raw_Menu!$A$2:$D$33,4,FALSE),0)</f>
        <v>16.5</v>
      </c>
      <c r="G3384" s="5">
        <f t="shared" si="104"/>
        <v>16.5</v>
      </c>
      <c r="H3384">
        <f t="shared" si="105"/>
        <v>11</v>
      </c>
      <c r="I3384" t="str">
        <f>IFERROR(VLOOKUP(tblOrders[[#This Row],[item_id]],Raw_Menu!$A$2:$D$33,3,FALSE),"Unknown")</f>
        <v>Asian</v>
      </c>
    </row>
    <row r="3385" spans="1:9" x14ac:dyDescent="0.25">
      <c r="A3385">
        <v>3384</v>
      </c>
      <c r="B3385">
        <v>1497</v>
      </c>
      <c r="C3385" s="1">
        <v>44952</v>
      </c>
      <c r="D3385" s="2">
        <v>0.46940972222222221</v>
      </c>
      <c r="E3385">
        <v>116</v>
      </c>
      <c r="F3385" s="5">
        <f>IFERROR(VLOOKUP(E3385,Raw_Menu!$A$2:$D$33,4,FALSE),0)</f>
        <v>13.95</v>
      </c>
      <c r="G3385" s="5">
        <f t="shared" si="104"/>
        <v>13.95</v>
      </c>
      <c r="H3385">
        <f t="shared" si="105"/>
        <v>11</v>
      </c>
      <c r="I3385" t="str">
        <f>IFERROR(VLOOKUP(tblOrders[[#This Row],[item_id]],Raw_Menu!$A$2:$D$33,3,FALSE),"Unknown")</f>
        <v>Mexican</v>
      </c>
    </row>
    <row r="3386" spans="1:9" x14ac:dyDescent="0.25">
      <c r="A3386">
        <v>3385</v>
      </c>
      <c r="B3386">
        <v>1497</v>
      </c>
      <c r="C3386" s="1">
        <v>44952</v>
      </c>
      <c r="D3386" s="2">
        <v>0.46940972222222221</v>
      </c>
      <c r="E3386">
        <v>117</v>
      </c>
      <c r="F3386" s="5">
        <f>IFERROR(VLOOKUP(E3386,Raw_Menu!$A$2:$D$33,4,FALSE),0)</f>
        <v>12.95</v>
      </c>
      <c r="G3386" s="5">
        <f t="shared" si="104"/>
        <v>12.95</v>
      </c>
      <c r="H3386">
        <f t="shared" si="105"/>
        <v>11</v>
      </c>
      <c r="I3386" t="str">
        <f>IFERROR(VLOOKUP(tblOrders[[#This Row],[item_id]],Raw_Menu!$A$2:$D$33,3,FALSE),"Unknown")</f>
        <v>Mexican</v>
      </c>
    </row>
    <row r="3387" spans="1:9" x14ac:dyDescent="0.25">
      <c r="A3387">
        <v>3386</v>
      </c>
      <c r="B3387">
        <v>1498</v>
      </c>
      <c r="C3387" s="1">
        <v>44952</v>
      </c>
      <c r="D3387" s="2">
        <v>0.4758101851851852</v>
      </c>
      <c r="E3387">
        <v>106</v>
      </c>
      <c r="F3387" s="5">
        <f>IFERROR(VLOOKUP(E3387,Raw_Menu!$A$2:$D$33,4,FALSE),0)</f>
        <v>7</v>
      </c>
      <c r="G3387" s="5">
        <f t="shared" si="104"/>
        <v>7</v>
      </c>
      <c r="H3387">
        <f t="shared" si="105"/>
        <v>11</v>
      </c>
      <c r="I3387" t="str">
        <f>IFERROR(VLOOKUP(tblOrders[[#This Row],[item_id]],Raw_Menu!$A$2:$D$33,3,FALSE),"Unknown")</f>
        <v>American</v>
      </c>
    </row>
    <row r="3388" spans="1:9" x14ac:dyDescent="0.25">
      <c r="A3388">
        <v>3387</v>
      </c>
      <c r="B3388">
        <v>1499</v>
      </c>
      <c r="C3388" s="1">
        <v>44952</v>
      </c>
      <c r="D3388" s="2">
        <v>0.48163194444444452</v>
      </c>
      <c r="E3388">
        <v>109</v>
      </c>
      <c r="F3388" s="5">
        <f>IFERROR(VLOOKUP(E3388,Raw_Menu!$A$2:$D$33,4,FALSE),0)</f>
        <v>17.95</v>
      </c>
      <c r="G3388" s="5">
        <f t="shared" si="104"/>
        <v>17.95</v>
      </c>
      <c r="H3388">
        <f t="shared" si="105"/>
        <v>11</v>
      </c>
      <c r="I3388" t="str">
        <f>IFERROR(VLOOKUP(tblOrders[[#This Row],[item_id]],Raw_Menu!$A$2:$D$33,3,FALSE),"Unknown")</f>
        <v>Asian</v>
      </c>
    </row>
    <row r="3389" spans="1:9" x14ac:dyDescent="0.25">
      <c r="A3389">
        <v>3388</v>
      </c>
      <c r="B3389">
        <v>1500</v>
      </c>
      <c r="C3389" s="1">
        <v>44952</v>
      </c>
      <c r="D3389" s="2">
        <v>0.49510416666666668</v>
      </c>
      <c r="E3389">
        <v>108</v>
      </c>
      <c r="F3389" s="5">
        <f>IFERROR(VLOOKUP(E3389,Raw_Menu!$A$2:$D$33,4,FALSE),0)</f>
        <v>14.5</v>
      </c>
      <c r="G3389" s="5">
        <f t="shared" si="104"/>
        <v>14.5</v>
      </c>
      <c r="H3389">
        <f t="shared" si="105"/>
        <v>11</v>
      </c>
      <c r="I3389" t="str">
        <f>IFERROR(VLOOKUP(tblOrders[[#This Row],[item_id]],Raw_Menu!$A$2:$D$33,3,FALSE),"Unknown")</f>
        <v>Asian</v>
      </c>
    </row>
    <row r="3390" spans="1:9" x14ac:dyDescent="0.25">
      <c r="A3390">
        <v>3389</v>
      </c>
      <c r="B3390">
        <v>1500</v>
      </c>
      <c r="C3390" s="1">
        <v>44952</v>
      </c>
      <c r="D3390" s="2">
        <v>0.49510416666666668</v>
      </c>
      <c r="E3390">
        <v>111</v>
      </c>
      <c r="F3390" s="5">
        <f>IFERROR(VLOOKUP(E3390,Raw_Menu!$A$2:$D$33,4,FALSE),0)</f>
        <v>11.95</v>
      </c>
      <c r="G3390" s="5">
        <f t="shared" si="104"/>
        <v>11.95</v>
      </c>
      <c r="H3390">
        <f t="shared" si="105"/>
        <v>11</v>
      </c>
      <c r="I3390" t="str">
        <f>IFERROR(VLOOKUP(tblOrders[[#This Row],[item_id]],Raw_Menu!$A$2:$D$33,3,FALSE),"Unknown")</f>
        <v>Asian</v>
      </c>
    </row>
    <row r="3391" spans="1:9" x14ac:dyDescent="0.25">
      <c r="A3391">
        <v>3390</v>
      </c>
      <c r="B3391">
        <v>1500</v>
      </c>
      <c r="C3391" s="1">
        <v>44952</v>
      </c>
      <c r="D3391" s="2">
        <v>0.49510416666666668</v>
      </c>
      <c r="E3391">
        <v>120</v>
      </c>
      <c r="F3391" s="5">
        <f>IFERROR(VLOOKUP(E3391,Raw_Menu!$A$2:$D$33,4,FALSE),0)</f>
        <v>13.95</v>
      </c>
      <c r="G3391" s="5">
        <f t="shared" si="104"/>
        <v>13.95</v>
      </c>
      <c r="H3391">
        <f t="shared" si="105"/>
        <v>11</v>
      </c>
      <c r="I3391" t="str">
        <f>IFERROR(VLOOKUP(tblOrders[[#This Row],[item_id]],Raw_Menu!$A$2:$D$33,3,FALSE),"Unknown")</f>
        <v>Mexican</v>
      </c>
    </row>
    <row r="3392" spans="1:9" x14ac:dyDescent="0.25">
      <c r="A3392">
        <v>3391</v>
      </c>
      <c r="B3392">
        <v>1500</v>
      </c>
      <c r="C3392" s="1">
        <v>44952</v>
      </c>
      <c r="D3392" s="2">
        <v>0.49510416666666668</v>
      </c>
      <c r="E3392">
        <v>122</v>
      </c>
      <c r="F3392" s="5">
        <f>IFERROR(VLOOKUP(E3392,Raw_Menu!$A$2:$D$33,4,FALSE),0)</f>
        <v>7</v>
      </c>
      <c r="G3392" s="5">
        <f t="shared" si="104"/>
        <v>7</v>
      </c>
      <c r="H3392">
        <f t="shared" si="105"/>
        <v>11</v>
      </c>
      <c r="I3392" t="str">
        <f>IFERROR(VLOOKUP(tblOrders[[#This Row],[item_id]],Raw_Menu!$A$2:$D$33,3,FALSE),"Unknown")</f>
        <v>Mexican</v>
      </c>
    </row>
    <row r="3393" spans="1:9" x14ac:dyDescent="0.25">
      <c r="A3393">
        <v>3392</v>
      </c>
      <c r="B3393">
        <v>1501</v>
      </c>
      <c r="C3393" s="1">
        <v>44952</v>
      </c>
      <c r="D3393" s="2">
        <v>0.50271990740740746</v>
      </c>
      <c r="E3393">
        <v>102</v>
      </c>
      <c r="F3393" s="5">
        <f>IFERROR(VLOOKUP(E3393,Raw_Menu!$A$2:$D$33,4,FALSE),0)</f>
        <v>13.95</v>
      </c>
      <c r="G3393" s="5">
        <f t="shared" si="104"/>
        <v>13.95</v>
      </c>
      <c r="H3393">
        <f t="shared" si="105"/>
        <v>12</v>
      </c>
      <c r="I3393" t="str">
        <f>IFERROR(VLOOKUP(tblOrders[[#This Row],[item_id]],Raw_Menu!$A$2:$D$33,3,FALSE),"Unknown")</f>
        <v>American</v>
      </c>
    </row>
    <row r="3394" spans="1:9" x14ac:dyDescent="0.25">
      <c r="A3394">
        <v>3393</v>
      </c>
      <c r="B3394">
        <v>1501</v>
      </c>
      <c r="C3394" s="1">
        <v>44952</v>
      </c>
      <c r="D3394" s="2">
        <v>0.50271990740740746</v>
      </c>
      <c r="E3394">
        <v>125</v>
      </c>
      <c r="F3394" s="5">
        <f>IFERROR(VLOOKUP(E3394,Raw_Menu!$A$2:$D$33,4,FALSE),0)</f>
        <v>17.95</v>
      </c>
      <c r="G3394" s="5">
        <f t="shared" ref="G3394:G3457" si="106">VALUE(F3394)</f>
        <v>17.95</v>
      </c>
      <c r="H3394">
        <f t="shared" ref="H3394:H3457" si="107">HOUR(D3394)</f>
        <v>12</v>
      </c>
      <c r="I3394" t="str">
        <f>IFERROR(VLOOKUP(tblOrders[[#This Row],[item_id]],Raw_Menu!$A$2:$D$33,3,FALSE),"Unknown")</f>
        <v>Italian</v>
      </c>
    </row>
    <row r="3395" spans="1:9" x14ac:dyDescent="0.25">
      <c r="A3395">
        <v>3394</v>
      </c>
      <c r="B3395">
        <v>1501</v>
      </c>
      <c r="C3395" s="1">
        <v>44952</v>
      </c>
      <c r="D3395" s="2">
        <v>0.50271990740740746</v>
      </c>
      <c r="E3395">
        <v>113</v>
      </c>
      <c r="F3395" s="5">
        <f>IFERROR(VLOOKUP(E3395,Raw_Menu!$A$2:$D$33,4,FALSE),0)</f>
        <v>5</v>
      </c>
      <c r="G3395" s="5">
        <f t="shared" si="106"/>
        <v>5</v>
      </c>
      <c r="H3395">
        <f t="shared" si="107"/>
        <v>12</v>
      </c>
      <c r="I3395" t="str">
        <f>IFERROR(VLOOKUP(tblOrders[[#This Row],[item_id]],Raw_Menu!$A$2:$D$33,3,FALSE),"Unknown")</f>
        <v>Asian</v>
      </c>
    </row>
    <row r="3396" spans="1:9" x14ac:dyDescent="0.25">
      <c r="A3396">
        <v>3395</v>
      </c>
      <c r="B3396">
        <v>1501</v>
      </c>
      <c r="C3396" s="1">
        <v>44952</v>
      </c>
      <c r="D3396" s="2">
        <v>0.50271990740740746</v>
      </c>
      <c r="E3396">
        <v>122</v>
      </c>
      <c r="F3396" s="5">
        <f>IFERROR(VLOOKUP(E3396,Raw_Menu!$A$2:$D$33,4,FALSE),0)</f>
        <v>7</v>
      </c>
      <c r="G3396" s="5">
        <f t="shared" si="106"/>
        <v>7</v>
      </c>
      <c r="H3396">
        <f t="shared" si="107"/>
        <v>12</v>
      </c>
      <c r="I3396" t="str">
        <f>IFERROR(VLOOKUP(tblOrders[[#This Row],[item_id]],Raw_Menu!$A$2:$D$33,3,FALSE),"Unknown")</f>
        <v>Mexican</v>
      </c>
    </row>
    <row r="3397" spans="1:9" x14ac:dyDescent="0.25">
      <c r="A3397">
        <v>3396</v>
      </c>
      <c r="B3397">
        <v>1502</v>
      </c>
      <c r="C3397" s="1">
        <v>44952</v>
      </c>
      <c r="D3397" s="2">
        <v>0.5033333333333333</v>
      </c>
      <c r="E3397">
        <v>125</v>
      </c>
      <c r="F3397" s="5">
        <f>IFERROR(VLOOKUP(E3397,Raw_Menu!$A$2:$D$33,4,FALSE),0)</f>
        <v>17.95</v>
      </c>
      <c r="G3397" s="5">
        <f t="shared" si="106"/>
        <v>17.95</v>
      </c>
      <c r="H3397">
        <f t="shared" si="107"/>
        <v>12</v>
      </c>
      <c r="I3397" t="str">
        <f>IFERROR(VLOOKUP(tblOrders[[#This Row],[item_id]],Raw_Menu!$A$2:$D$33,3,FALSE),"Unknown")</f>
        <v>Italian</v>
      </c>
    </row>
    <row r="3398" spans="1:9" x14ac:dyDescent="0.25">
      <c r="A3398">
        <v>3397</v>
      </c>
      <c r="B3398">
        <v>1502</v>
      </c>
      <c r="C3398" s="1">
        <v>44952</v>
      </c>
      <c r="D3398" s="2">
        <v>0.5033333333333333</v>
      </c>
      <c r="E3398" t="s">
        <v>95</v>
      </c>
      <c r="F3398" s="5">
        <f>IFERROR(VLOOKUP(E3398,Raw_Menu!$A$2:$D$33,4,FALSE),0)</f>
        <v>0</v>
      </c>
      <c r="G3398" s="5">
        <f t="shared" si="106"/>
        <v>0</v>
      </c>
      <c r="H3398">
        <f t="shared" si="107"/>
        <v>12</v>
      </c>
      <c r="I3398" t="str">
        <f>IFERROR(VLOOKUP(tblOrders[[#This Row],[item_id]],Raw_Menu!$A$2:$D$33,3,FALSE),"Unknown")</f>
        <v>Unknown</v>
      </c>
    </row>
    <row r="3399" spans="1:9" x14ac:dyDescent="0.25">
      <c r="A3399">
        <v>3398</v>
      </c>
      <c r="B3399">
        <v>1503</v>
      </c>
      <c r="C3399" s="1">
        <v>44952</v>
      </c>
      <c r="D3399" s="2">
        <v>0.5075115740740741</v>
      </c>
      <c r="E3399">
        <v>117</v>
      </c>
      <c r="F3399" s="5">
        <f>IFERROR(VLOOKUP(E3399,Raw_Menu!$A$2:$D$33,4,FALSE),0)</f>
        <v>12.95</v>
      </c>
      <c r="G3399" s="5">
        <f t="shared" si="106"/>
        <v>12.95</v>
      </c>
      <c r="H3399">
        <f t="shared" si="107"/>
        <v>12</v>
      </c>
      <c r="I3399" t="str">
        <f>IFERROR(VLOOKUP(tblOrders[[#This Row],[item_id]],Raw_Menu!$A$2:$D$33,3,FALSE),"Unknown")</f>
        <v>Mexican</v>
      </c>
    </row>
    <row r="3400" spans="1:9" x14ac:dyDescent="0.25">
      <c r="A3400">
        <v>3399</v>
      </c>
      <c r="B3400">
        <v>1504</v>
      </c>
      <c r="C3400" s="1">
        <v>44952</v>
      </c>
      <c r="D3400" s="2">
        <v>0.53099537037037037</v>
      </c>
      <c r="E3400">
        <v>107</v>
      </c>
      <c r="F3400" s="5">
        <f>IFERROR(VLOOKUP(E3400,Raw_Menu!$A$2:$D$33,4,FALSE),0)</f>
        <v>16.5</v>
      </c>
      <c r="G3400" s="5">
        <f t="shared" si="106"/>
        <v>16.5</v>
      </c>
      <c r="H3400">
        <f t="shared" si="107"/>
        <v>12</v>
      </c>
      <c r="I3400" t="str">
        <f>IFERROR(VLOOKUP(tblOrders[[#This Row],[item_id]],Raw_Menu!$A$2:$D$33,3,FALSE),"Unknown")</f>
        <v>Asian</v>
      </c>
    </row>
    <row r="3401" spans="1:9" x14ac:dyDescent="0.25">
      <c r="A3401">
        <v>3400</v>
      </c>
      <c r="B3401">
        <v>1504</v>
      </c>
      <c r="C3401" s="1">
        <v>44952</v>
      </c>
      <c r="D3401" s="2">
        <v>0.53099537037037037</v>
      </c>
      <c r="E3401">
        <v>102</v>
      </c>
      <c r="F3401" s="5">
        <f>IFERROR(VLOOKUP(E3401,Raw_Menu!$A$2:$D$33,4,FALSE),0)</f>
        <v>13.95</v>
      </c>
      <c r="G3401" s="5">
        <f t="shared" si="106"/>
        <v>13.95</v>
      </c>
      <c r="H3401">
        <f t="shared" si="107"/>
        <v>12</v>
      </c>
      <c r="I3401" t="str">
        <f>IFERROR(VLOOKUP(tblOrders[[#This Row],[item_id]],Raw_Menu!$A$2:$D$33,3,FALSE),"Unknown")</f>
        <v>American</v>
      </c>
    </row>
    <row r="3402" spans="1:9" x14ac:dyDescent="0.25">
      <c r="A3402">
        <v>3401</v>
      </c>
      <c r="B3402">
        <v>1504</v>
      </c>
      <c r="C3402" s="1">
        <v>44952</v>
      </c>
      <c r="D3402" s="2">
        <v>0.53099537037037037</v>
      </c>
      <c r="E3402">
        <v>102</v>
      </c>
      <c r="F3402" s="5">
        <f>IFERROR(VLOOKUP(E3402,Raw_Menu!$A$2:$D$33,4,FALSE),0)</f>
        <v>13.95</v>
      </c>
      <c r="G3402" s="5">
        <f t="shared" si="106"/>
        <v>13.95</v>
      </c>
      <c r="H3402">
        <f t="shared" si="107"/>
        <v>12</v>
      </c>
      <c r="I3402" t="str">
        <f>IFERROR(VLOOKUP(tblOrders[[#This Row],[item_id]],Raw_Menu!$A$2:$D$33,3,FALSE),"Unknown")</f>
        <v>American</v>
      </c>
    </row>
    <row r="3403" spans="1:9" x14ac:dyDescent="0.25">
      <c r="A3403">
        <v>3402</v>
      </c>
      <c r="B3403">
        <v>1504</v>
      </c>
      <c r="C3403" s="1">
        <v>44952</v>
      </c>
      <c r="D3403" s="2">
        <v>0.53099537037037037</v>
      </c>
      <c r="E3403">
        <v>126</v>
      </c>
      <c r="F3403" s="5">
        <f>IFERROR(VLOOKUP(E3403,Raw_Menu!$A$2:$D$33,4,FALSE),0)</f>
        <v>14.5</v>
      </c>
      <c r="G3403" s="5">
        <f t="shared" si="106"/>
        <v>14.5</v>
      </c>
      <c r="H3403">
        <f t="shared" si="107"/>
        <v>12</v>
      </c>
      <c r="I3403" t="str">
        <f>IFERROR(VLOOKUP(tblOrders[[#This Row],[item_id]],Raw_Menu!$A$2:$D$33,3,FALSE),"Unknown")</f>
        <v>Italian</v>
      </c>
    </row>
    <row r="3404" spans="1:9" x14ac:dyDescent="0.25">
      <c r="A3404">
        <v>3403</v>
      </c>
      <c r="B3404">
        <v>1504</v>
      </c>
      <c r="C3404" s="1">
        <v>44952</v>
      </c>
      <c r="D3404" s="2">
        <v>0.53099537037037037</v>
      </c>
      <c r="E3404">
        <v>128</v>
      </c>
      <c r="F3404" s="5">
        <f>IFERROR(VLOOKUP(E3404,Raw_Menu!$A$2:$D$33,4,FALSE),0)</f>
        <v>15.5</v>
      </c>
      <c r="G3404" s="5">
        <f t="shared" si="106"/>
        <v>15.5</v>
      </c>
      <c r="H3404">
        <f t="shared" si="107"/>
        <v>12</v>
      </c>
      <c r="I3404" t="str">
        <f>IFERROR(VLOOKUP(tblOrders[[#This Row],[item_id]],Raw_Menu!$A$2:$D$33,3,FALSE),"Unknown")</f>
        <v>Italian</v>
      </c>
    </row>
    <row r="3405" spans="1:9" x14ac:dyDescent="0.25">
      <c r="A3405">
        <v>3404</v>
      </c>
      <c r="B3405">
        <v>1504</v>
      </c>
      <c r="C3405" s="1">
        <v>44952</v>
      </c>
      <c r="D3405" s="2">
        <v>0.53099537037037037</v>
      </c>
      <c r="E3405">
        <v>113</v>
      </c>
      <c r="F3405" s="5">
        <f>IFERROR(VLOOKUP(E3405,Raw_Menu!$A$2:$D$33,4,FALSE),0)</f>
        <v>5</v>
      </c>
      <c r="G3405" s="5">
        <f t="shared" si="106"/>
        <v>5</v>
      </c>
      <c r="H3405">
        <f t="shared" si="107"/>
        <v>12</v>
      </c>
      <c r="I3405" t="str">
        <f>IFERROR(VLOOKUP(tblOrders[[#This Row],[item_id]],Raw_Menu!$A$2:$D$33,3,FALSE),"Unknown")</f>
        <v>Asian</v>
      </c>
    </row>
    <row r="3406" spans="1:9" x14ac:dyDescent="0.25">
      <c r="A3406">
        <v>3405</v>
      </c>
      <c r="B3406">
        <v>1504</v>
      </c>
      <c r="C3406" s="1">
        <v>44952</v>
      </c>
      <c r="D3406" s="2">
        <v>0.53099537037037037</v>
      </c>
      <c r="E3406">
        <v>113</v>
      </c>
      <c r="F3406" s="5">
        <f>IFERROR(VLOOKUP(E3406,Raw_Menu!$A$2:$D$33,4,FALSE),0)</f>
        <v>5</v>
      </c>
      <c r="G3406" s="5">
        <f t="shared" si="106"/>
        <v>5</v>
      </c>
      <c r="H3406">
        <f t="shared" si="107"/>
        <v>12</v>
      </c>
      <c r="I3406" t="str">
        <f>IFERROR(VLOOKUP(tblOrders[[#This Row],[item_id]],Raw_Menu!$A$2:$D$33,3,FALSE),"Unknown")</f>
        <v>Asian</v>
      </c>
    </row>
    <row r="3407" spans="1:9" x14ac:dyDescent="0.25">
      <c r="A3407">
        <v>3406</v>
      </c>
      <c r="B3407">
        <v>1504</v>
      </c>
      <c r="C3407" s="1">
        <v>44952</v>
      </c>
      <c r="D3407" s="2">
        <v>0.53099537037037037</v>
      </c>
      <c r="E3407">
        <v>105</v>
      </c>
      <c r="F3407" s="5">
        <f>IFERROR(VLOOKUP(E3407,Raw_Menu!$A$2:$D$33,4,FALSE),0)</f>
        <v>7</v>
      </c>
      <c r="G3407" s="5">
        <f t="shared" si="106"/>
        <v>7</v>
      </c>
      <c r="H3407">
        <f t="shared" si="107"/>
        <v>12</v>
      </c>
      <c r="I3407" t="str">
        <f>IFERROR(VLOOKUP(tblOrders[[#This Row],[item_id]],Raw_Menu!$A$2:$D$33,3,FALSE),"Unknown")</f>
        <v>American</v>
      </c>
    </row>
    <row r="3408" spans="1:9" x14ac:dyDescent="0.25">
      <c r="A3408">
        <v>3407</v>
      </c>
      <c r="B3408">
        <v>1504</v>
      </c>
      <c r="C3408" s="1">
        <v>44952</v>
      </c>
      <c r="D3408" s="2">
        <v>0.53099537037037037</v>
      </c>
      <c r="E3408">
        <v>130</v>
      </c>
      <c r="F3408" s="5">
        <f>IFERROR(VLOOKUP(E3408,Raw_Menu!$A$2:$D$33,4,FALSE),0)</f>
        <v>19.95</v>
      </c>
      <c r="G3408" s="5">
        <f t="shared" si="106"/>
        <v>19.95</v>
      </c>
      <c r="H3408">
        <f t="shared" si="107"/>
        <v>12</v>
      </c>
      <c r="I3408" t="str">
        <f>IFERROR(VLOOKUP(tblOrders[[#This Row],[item_id]],Raw_Menu!$A$2:$D$33,3,FALSE),"Unknown")</f>
        <v>Italian</v>
      </c>
    </row>
    <row r="3409" spans="1:9" x14ac:dyDescent="0.25">
      <c r="A3409">
        <v>3408</v>
      </c>
      <c r="B3409">
        <v>1504</v>
      </c>
      <c r="C3409" s="1">
        <v>44952</v>
      </c>
      <c r="D3409" s="2">
        <v>0.53099537037037037</v>
      </c>
      <c r="E3409">
        <v>106</v>
      </c>
      <c r="F3409" s="5">
        <f>IFERROR(VLOOKUP(E3409,Raw_Menu!$A$2:$D$33,4,FALSE),0)</f>
        <v>7</v>
      </c>
      <c r="G3409" s="5">
        <f t="shared" si="106"/>
        <v>7</v>
      </c>
      <c r="H3409">
        <f t="shared" si="107"/>
        <v>12</v>
      </c>
      <c r="I3409" t="str">
        <f>IFERROR(VLOOKUP(tblOrders[[#This Row],[item_id]],Raw_Menu!$A$2:$D$33,3,FALSE),"Unknown")</f>
        <v>American</v>
      </c>
    </row>
    <row r="3410" spans="1:9" x14ac:dyDescent="0.25">
      <c r="A3410">
        <v>3409</v>
      </c>
      <c r="B3410">
        <v>1505</v>
      </c>
      <c r="C3410" s="1">
        <v>44952</v>
      </c>
      <c r="D3410" s="2">
        <v>0.53303240740740743</v>
      </c>
      <c r="E3410">
        <v>115</v>
      </c>
      <c r="F3410" s="5">
        <f>IFERROR(VLOOKUP(E3410,Raw_Menu!$A$2:$D$33,4,FALSE),0)</f>
        <v>11.95</v>
      </c>
      <c r="G3410" s="5">
        <f t="shared" si="106"/>
        <v>11.95</v>
      </c>
      <c r="H3410">
        <f t="shared" si="107"/>
        <v>12</v>
      </c>
      <c r="I3410" t="str">
        <f>IFERROR(VLOOKUP(tblOrders[[#This Row],[item_id]],Raw_Menu!$A$2:$D$33,3,FALSE),"Unknown")</f>
        <v>Mexican</v>
      </c>
    </row>
    <row r="3411" spans="1:9" x14ac:dyDescent="0.25">
      <c r="A3411">
        <v>3410</v>
      </c>
      <c r="B3411">
        <v>1505</v>
      </c>
      <c r="C3411" s="1">
        <v>44952</v>
      </c>
      <c r="D3411" s="2">
        <v>0.53303240740740743</v>
      </c>
      <c r="E3411">
        <v>102</v>
      </c>
      <c r="F3411" s="5">
        <f>IFERROR(VLOOKUP(E3411,Raw_Menu!$A$2:$D$33,4,FALSE),0)</f>
        <v>13.95</v>
      </c>
      <c r="G3411" s="5">
        <f t="shared" si="106"/>
        <v>13.95</v>
      </c>
      <c r="H3411">
        <f t="shared" si="107"/>
        <v>12</v>
      </c>
      <c r="I3411" t="str">
        <f>IFERROR(VLOOKUP(tblOrders[[#This Row],[item_id]],Raw_Menu!$A$2:$D$33,3,FALSE),"Unknown")</f>
        <v>American</v>
      </c>
    </row>
    <row r="3412" spans="1:9" x14ac:dyDescent="0.25">
      <c r="A3412">
        <v>3411</v>
      </c>
      <c r="B3412">
        <v>1505</v>
      </c>
      <c r="C3412" s="1">
        <v>44952</v>
      </c>
      <c r="D3412" s="2">
        <v>0.53303240740740743</v>
      </c>
      <c r="E3412">
        <v>108</v>
      </c>
      <c r="F3412" s="5">
        <f>IFERROR(VLOOKUP(E3412,Raw_Menu!$A$2:$D$33,4,FALSE),0)</f>
        <v>14.5</v>
      </c>
      <c r="G3412" s="5">
        <f t="shared" si="106"/>
        <v>14.5</v>
      </c>
      <c r="H3412">
        <f t="shared" si="107"/>
        <v>12</v>
      </c>
      <c r="I3412" t="str">
        <f>IFERROR(VLOOKUP(tblOrders[[#This Row],[item_id]],Raw_Menu!$A$2:$D$33,3,FALSE),"Unknown")</f>
        <v>Asian</v>
      </c>
    </row>
    <row r="3413" spans="1:9" x14ac:dyDescent="0.25">
      <c r="A3413">
        <v>3412</v>
      </c>
      <c r="B3413">
        <v>1505</v>
      </c>
      <c r="C3413" s="1">
        <v>44952</v>
      </c>
      <c r="D3413" s="2">
        <v>0.53303240740740743</v>
      </c>
      <c r="E3413">
        <v>132</v>
      </c>
      <c r="F3413" s="5">
        <f>IFERROR(VLOOKUP(E3413,Raw_Menu!$A$2:$D$33,4,FALSE),0)</f>
        <v>16.95</v>
      </c>
      <c r="G3413" s="5">
        <f t="shared" si="106"/>
        <v>16.95</v>
      </c>
      <c r="H3413">
        <f t="shared" si="107"/>
        <v>12</v>
      </c>
      <c r="I3413" t="str">
        <f>IFERROR(VLOOKUP(tblOrders[[#This Row],[item_id]],Raw_Menu!$A$2:$D$33,3,FALSE),"Unknown")</f>
        <v>Italian</v>
      </c>
    </row>
    <row r="3414" spans="1:9" x14ac:dyDescent="0.25">
      <c r="A3414">
        <v>3413</v>
      </c>
      <c r="B3414">
        <v>1506</v>
      </c>
      <c r="C3414" s="1">
        <v>44952</v>
      </c>
      <c r="D3414" s="2">
        <v>0.53893518518518524</v>
      </c>
      <c r="E3414">
        <v>114</v>
      </c>
      <c r="F3414" s="5">
        <f>IFERROR(VLOOKUP(E3414,Raw_Menu!$A$2:$D$33,4,FALSE),0)</f>
        <v>9</v>
      </c>
      <c r="G3414" s="5">
        <f t="shared" si="106"/>
        <v>9</v>
      </c>
      <c r="H3414">
        <f t="shared" si="107"/>
        <v>12</v>
      </c>
      <c r="I3414" t="str">
        <f>IFERROR(VLOOKUP(tblOrders[[#This Row],[item_id]],Raw_Menu!$A$2:$D$33,3,FALSE),"Unknown")</f>
        <v>Asian</v>
      </c>
    </row>
    <row r="3415" spans="1:9" x14ac:dyDescent="0.25">
      <c r="A3415">
        <v>3414</v>
      </c>
      <c r="B3415">
        <v>1507</v>
      </c>
      <c r="C3415" s="1">
        <v>44952</v>
      </c>
      <c r="D3415" s="2">
        <v>0.54357638888888893</v>
      </c>
      <c r="E3415">
        <v>119</v>
      </c>
      <c r="F3415" s="5">
        <f>IFERROR(VLOOKUP(E3415,Raw_Menu!$A$2:$D$33,4,FALSE),0)</f>
        <v>11.95</v>
      </c>
      <c r="G3415" s="5">
        <f t="shared" si="106"/>
        <v>11.95</v>
      </c>
      <c r="H3415">
        <f t="shared" si="107"/>
        <v>13</v>
      </c>
      <c r="I3415" t="str">
        <f>IFERROR(VLOOKUP(tblOrders[[#This Row],[item_id]],Raw_Menu!$A$2:$D$33,3,FALSE),"Unknown")</f>
        <v>Mexican</v>
      </c>
    </row>
    <row r="3416" spans="1:9" x14ac:dyDescent="0.25">
      <c r="A3416">
        <v>3415</v>
      </c>
      <c r="B3416">
        <v>1508</v>
      </c>
      <c r="C3416" s="1">
        <v>44952</v>
      </c>
      <c r="D3416" s="2">
        <v>0.54443287037037036</v>
      </c>
      <c r="E3416">
        <v>124</v>
      </c>
      <c r="F3416" s="5">
        <f>IFERROR(VLOOKUP(E3416,Raw_Menu!$A$2:$D$33,4,FALSE),0)</f>
        <v>14.5</v>
      </c>
      <c r="G3416" s="5">
        <f t="shared" si="106"/>
        <v>14.5</v>
      </c>
      <c r="H3416">
        <f t="shared" si="107"/>
        <v>13</v>
      </c>
      <c r="I3416" t="str">
        <f>IFERROR(VLOOKUP(tblOrders[[#This Row],[item_id]],Raw_Menu!$A$2:$D$33,3,FALSE),"Unknown")</f>
        <v>Italian</v>
      </c>
    </row>
    <row r="3417" spans="1:9" x14ac:dyDescent="0.25">
      <c r="A3417">
        <v>3416</v>
      </c>
      <c r="B3417">
        <v>1509</v>
      </c>
      <c r="C3417" s="1">
        <v>44952</v>
      </c>
      <c r="D3417" s="2">
        <v>0.54751157407407403</v>
      </c>
      <c r="E3417">
        <v>102</v>
      </c>
      <c r="F3417" s="5">
        <f>IFERROR(VLOOKUP(E3417,Raw_Menu!$A$2:$D$33,4,FALSE),0)</f>
        <v>13.95</v>
      </c>
      <c r="G3417" s="5">
        <f t="shared" si="106"/>
        <v>13.95</v>
      </c>
      <c r="H3417">
        <f t="shared" si="107"/>
        <v>13</v>
      </c>
      <c r="I3417" t="str">
        <f>IFERROR(VLOOKUP(tblOrders[[#This Row],[item_id]],Raw_Menu!$A$2:$D$33,3,FALSE),"Unknown")</f>
        <v>American</v>
      </c>
    </row>
    <row r="3418" spans="1:9" x14ac:dyDescent="0.25">
      <c r="A3418">
        <v>3417</v>
      </c>
      <c r="B3418">
        <v>1509</v>
      </c>
      <c r="C3418" s="1">
        <v>44952</v>
      </c>
      <c r="D3418" s="2">
        <v>0.54751157407407403</v>
      </c>
      <c r="E3418">
        <v>126</v>
      </c>
      <c r="F3418" s="5">
        <f>IFERROR(VLOOKUP(E3418,Raw_Menu!$A$2:$D$33,4,FALSE),0)</f>
        <v>14.5</v>
      </c>
      <c r="G3418" s="5">
        <f t="shared" si="106"/>
        <v>14.5</v>
      </c>
      <c r="H3418">
        <f t="shared" si="107"/>
        <v>13</v>
      </c>
      <c r="I3418" t="str">
        <f>IFERROR(VLOOKUP(tblOrders[[#This Row],[item_id]],Raw_Menu!$A$2:$D$33,3,FALSE),"Unknown")</f>
        <v>Italian</v>
      </c>
    </row>
    <row r="3419" spans="1:9" x14ac:dyDescent="0.25">
      <c r="A3419">
        <v>3418</v>
      </c>
      <c r="B3419">
        <v>1509</v>
      </c>
      <c r="C3419" s="1">
        <v>44952</v>
      </c>
      <c r="D3419" s="2">
        <v>0.54751157407407403</v>
      </c>
      <c r="E3419">
        <v>127</v>
      </c>
      <c r="F3419" s="5">
        <f>IFERROR(VLOOKUP(E3419,Raw_Menu!$A$2:$D$33,4,FALSE),0)</f>
        <v>17.95</v>
      </c>
      <c r="G3419" s="5">
        <f t="shared" si="106"/>
        <v>17.95</v>
      </c>
      <c r="H3419">
        <f t="shared" si="107"/>
        <v>13</v>
      </c>
      <c r="I3419" t="str">
        <f>IFERROR(VLOOKUP(tblOrders[[#This Row],[item_id]],Raw_Menu!$A$2:$D$33,3,FALSE),"Unknown")</f>
        <v>Italian</v>
      </c>
    </row>
    <row r="3420" spans="1:9" x14ac:dyDescent="0.25">
      <c r="A3420">
        <v>3419</v>
      </c>
      <c r="B3420">
        <v>1509</v>
      </c>
      <c r="C3420" s="1">
        <v>44952</v>
      </c>
      <c r="D3420" s="2">
        <v>0.54751157407407403</v>
      </c>
      <c r="E3420">
        <v>112</v>
      </c>
      <c r="F3420" s="5">
        <f>IFERROR(VLOOKUP(E3420,Raw_Menu!$A$2:$D$33,4,FALSE),0)</f>
        <v>14.95</v>
      </c>
      <c r="G3420" s="5">
        <f t="shared" si="106"/>
        <v>14.95</v>
      </c>
      <c r="H3420">
        <f t="shared" si="107"/>
        <v>13</v>
      </c>
      <c r="I3420" t="str">
        <f>IFERROR(VLOOKUP(tblOrders[[#This Row],[item_id]],Raw_Menu!$A$2:$D$33,3,FALSE),"Unknown")</f>
        <v>Asian</v>
      </c>
    </row>
    <row r="3421" spans="1:9" x14ac:dyDescent="0.25">
      <c r="A3421">
        <v>3420</v>
      </c>
      <c r="B3421">
        <v>1509</v>
      </c>
      <c r="C3421" s="1">
        <v>44952</v>
      </c>
      <c r="D3421" s="2">
        <v>0.54751157407407403</v>
      </c>
      <c r="E3421">
        <v>120</v>
      </c>
      <c r="F3421" s="5">
        <f>IFERROR(VLOOKUP(E3421,Raw_Menu!$A$2:$D$33,4,FALSE),0)</f>
        <v>13.95</v>
      </c>
      <c r="G3421" s="5">
        <f t="shared" si="106"/>
        <v>13.95</v>
      </c>
      <c r="H3421">
        <f t="shared" si="107"/>
        <v>13</v>
      </c>
      <c r="I3421" t="str">
        <f>IFERROR(VLOOKUP(tblOrders[[#This Row],[item_id]],Raw_Menu!$A$2:$D$33,3,FALSE),"Unknown")</f>
        <v>Mexican</v>
      </c>
    </row>
    <row r="3422" spans="1:9" x14ac:dyDescent="0.25">
      <c r="A3422">
        <v>3421</v>
      </c>
      <c r="B3422">
        <v>1510</v>
      </c>
      <c r="C3422" s="1">
        <v>44952</v>
      </c>
      <c r="D3422" s="2">
        <v>0.55229166666666663</v>
      </c>
      <c r="E3422">
        <v>125</v>
      </c>
      <c r="F3422" s="5">
        <f>IFERROR(VLOOKUP(E3422,Raw_Menu!$A$2:$D$33,4,FALSE),0)</f>
        <v>17.95</v>
      </c>
      <c r="G3422" s="5">
        <f t="shared" si="106"/>
        <v>17.95</v>
      </c>
      <c r="H3422">
        <f t="shared" si="107"/>
        <v>13</v>
      </c>
      <c r="I3422" t="str">
        <f>IFERROR(VLOOKUP(tblOrders[[#This Row],[item_id]],Raw_Menu!$A$2:$D$33,3,FALSE),"Unknown")</f>
        <v>Italian</v>
      </c>
    </row>
    <row r="3423" spans="1:9" x14ac:dyDescent="0.25">
      <c r="A3423">
        <v>3422</v>
      </c>
      <c r="B3423">
        <v>1511</v>
      </c>
      <c r="C3423" s="1">
        <v>44952</v>
      </c>
      <c r="D3423" s="2">
        <v>0.55853009259259256</v>
      </c>
      <c r="E3423">
        <v>124</v>
      </c>
      <c r="F3423" s="5">
        <f>IFERROR(VLOOKUP(E3423,Raw_Menu!$A$2:$D$33,4,FALSE),0)</f>
        <v>14.5</v>
      </c>
      <c r="G3423" s="5">
        <f t="shared" si="106"/>
        <v>14.5</v>
      </c>
      <c r="H3423">
        <f t="shared" si="107"/>
        <v>13</v>
      </c>
      <c r="I3423" t="str">
        <f>IFERROR(VLOOKUP(tblOrders[[#This Row],[item_id]],Raw_Menu!$A$2:$D$33,3,FALSE),"Unknown")</f>
        <v>Italian</v>
      </c>
    </row>
    <row r="3424" spans="1:9" x14ac:dyDescent="0.25">
      <c r="A3424">
        <v>3423</v>
      </c>
      <c r="B3424">
        <v>1512</v>
      </c>
      <c r="C3424" s="1">
        <v>44952</v>
      </c>
      <c r="D3424" s="2">
        <v>0.56078703703703703</v>
      </c>
      <c r="E3424">
        <v>119</v>
      </c>
      <c r="F3424" s="5">
        <f>IFERROR(VLOOKUP(E3424,Raw_Menu!$A$2:$D$33,4,FALSE),0)</f>
        <v>11.95</v>
      </c>
      <c r="G3424" s="5">
        <f t="shared" si="106"/>
        <v>11.95</v>
      </c>
      <c r="H3424">
        <f t="shared" si="107"/>
        <v>13</v>
      </c>
      <c r="I3424" t="str">
        <f>IFERROR(VLOOKUP(tblOrders[[#This Row],[item_id]],Raw_Menu!$A$2:$D$33,3,FALSE),"Unknown")</f>
        <v>Mexican</v>
      </c>
    </row>
    <row r="3425" spans="1:9" x14ac:dyDescent="0.25">
      <c r="A3425">
        <v>3424</v>
      </c>
      <c r="B3425">
        <v>1513</v>
      </c>
      <c r="C3425" s="1">
        <v>44952</v>
      </c>
      <c r="D3425" s="2">
        <v>0.57362268518518522</v>
      </c>
      <c r="E3425">
        <v>113</v>
      </c>
      <c r="F3425" s="5">
        <f>IFERROR(VLOOKUP(E3425,Raw_Menu!$A$2:$D$33,4,FALSE),0)</f>
        <v>5</v>
      </c>
      <c r="G3425" s="5">
        <f t="shared" si="106"/>
        <v>5</v>
      </c>
      <c r="H3425">
        <f t="shared" si="107"/>
        <v>13</v>
      </c>
      <c r="I3425" t="str">
        <f>IFERROR(VLOOKUP(tblOrders[[#This Row],[item_id]],Raw_Menu!$A$2:$D$33,3,FALSE),"Unknown")</f>
        <v>Asian</v>
      </c>
    </row>
    <row r="3426" spans="1:9" x14ac:dyDescent="0.25">
      <c r="A3426">
        <v>3425</v>
      </c>
      <c r="B3426">
        <v>1513</v>
      </c>
      <c r="C3426" s="1">
        <v>44952</v>
      </c>
      <c r="D3426" s="2">
        <v>0.57362268518518522</v>
      </c>
      <c r="E3426">
        <v>113</v>
      </c>
      <c r="F3426" s="5">
        <f>IFERROR(VLOOKUP(E3426,Raw_Menu!$A$2:$D$33,4,FALSE),0)</f>
        <v>5</v>
      </c>
      <c r="G3426" s="5">
        <f t="shared" si="106"/>
        <v>5</v>
      </c>
      <c r="H3426">
        <f t="shared" si="107"/>
        <v>13</v>
      </c>
      <c r="I3426" t="str">
        <f>IFERROR(VLOOKUP(tblOrders[[#This Row],[item_id]],Raw_Menu!$A$2:$D$33,3,FALSE),"Unknown")</f>
        <v>Asian</v>
      </c>
    </row>
    <row r="3427" spans="1:9" x14ac:dyDescent="0.25">
      <c r="A3427">
        <v>3426</v>
      </c>
      <c r="B3427">
        <v>1514</v>
      </c>
      <c r="C3427" s="1">
        <v>44952</v>
      </c>
      <c r="D3427" s="2">
        <v>0.57732638888888888</v>
      </c>
      <c r="E3427">
        <v>107</v>
      </c>
      <c r="F3427" s="5">
        <f>IFERROR(VLOOKUP(E3427,Raw_Menu!$A$2:$D$33,4,FALSE),0)</f>
        <v>16.5</v>
      </c>
      <c r="G3427" s="5">
        <f t="shared" si="106"/>
        <v>16.5</v>
      </c>
      <c r="H3427">
        <f t="shared" si="107"/>
        <v>13</v>
      </c>
      <c r="I3427" t="str">
        <f>IFERROR(VLOOKUP(tblOrders[[#This Row],[item_id]],Raw_Menu!$A$2:$D$33,3,FALSE),"Unknown")</f>
        <v>Asian</v>
      </c>
    </row>
    <row r="3428" spans="1:9" x14ac:dyDescent="0.25">
      <c r="A3428">
        <v>3427</v>
      </c>
      <c r="B3428">
        <v>1514</v>
      </c>
      <c r="C3428" s="1">
        <v>44952</v>
      </c>
      <c r="D3428" s="2">
        <v>0.57732638888888888</v>
      </c>
      <c r="E3428">
        <v>120</v>
      </c>
      <c r="F3428" s="5">
        <f>IFERROR(VLOOKUP(E3428,Raw_Menu!$A$2:$D$33,4,FALSE),0)</f>
        <v>13.95</v>
      </c>
      <c r="G3428" s="5">
        <f t="shared" si="106"/>
        <v>13.95</v>
      </c>
      <c r="H3428">
        <f t="shared" si="107"/>
        <v>13</v>
      </c>
      <c r="I3428" t="str">
        <f>IFERROR(VLOOKUP(tblOrders[[#This Row],[item_id]],Raw_Menu!$A$2:$D$33,3,FALSE),"Unknown")</f>
        <v>Mexican</v>
      </c>
    </row>
    <row r="3429" spans="1:9" x14ac:dyDescent="0.25">
      <c r="A3429">
        <v>3428</v>
      </c>
      <c r="B3429">
        <v>1515</v>
      </c>
      <c r="C3429" s="1">
        <v>44952</v>
      </c>
      <c r="D3429" s="2">
        <v>0.57819444444444446</v>
      </c>
      <c r="E3429">
        <v>129</v>
      </c>
      <c r="F3429" s="5">
        <f>IFERROR(VLOOKUP(E3429,Raw_Menu!$A$2:$D$33,4,FALSE),0)</f>
        <v>15.5</v>
      </c>
      <c r="G3429" s="5">
        <f t="shared" si="106"/>
        <v>15.5</v>
      </c>
      <c r="H3429">
        <f t="shared" si="107"/>
        <v>13</v>
      </c>
      <c r="I3429" t="str">
        <f>IFERROR(VLOOKUP(tblOrders[[#This Row],[item_id]],Raw_Menu!$A$2:$D$33,3,FALSE),"Unknown")</f>
        <v>Italian</v>
      </c>
    </row>
    <row r="3430" spans="1:9" x14ac:dyDescent="0.25">
      <c r="A3430">
        <v>3429</v>
      </c>
      <c r="B3430">
        <v>1516</v>
      </c>
      <c r="C3430" s="1">
        <v>44952</v>
      </c>
      <c r="D3430" s="2">
        <v>0.57958333333333334</v>
      </c>
      <c r="E3430">
        <v>113</v>
      </c>
      <c r="F3430" s="5">
        <f>IFERROR(VLOOKUP(E3430,Raw_Menu!$A$2:$D$33,4,FALSE),0)</f>
        <v>5</v>
      </c>
      <c r="G3430" s="5">
        <f t="shared" si="106"/>
        <v>5</v>
      </c>
      <c r="H3430">
        <f t="shared" si="107"/>
        <v>13</v>
      </c>
      <c r="I3430" t="str">
        <f>IFERROR(VLOOKUP(tblOrders[[#This Row],[item_id]],Raw_Menu!$A$2:$D$33,3,FALSE),"Unknown")</f>
        <v>Asian</v>
      </c>
    </row>
    <row r="3431" spans="1:9" x14ac:dyDescent="0.25">
      <c r="A3431">
        <v>3430</v>
      </c>
      <c r="B3431">
        <v>1516</v>
      </c>
      <c r="C3431" s="1">
        <v>44952</v>
      </c>
      <c r="D3431" s="2">
        <v>0.57958333333333334</v>
      </c>
      <c r="E3431">
        <v>120</v>
      </c>
      <c r="F3431" s="5">
        <f>IFERROR(VLOOKUP(E3431,Raw_Menu!$A$2:$D$33,4,FALSE),0)</f>
        <v>13.95</v>
      </c>
      <c r="G3431" s="5">
        <f t="shared" si="106"/>
        <v>13.95</v>
      </c>
      <c r="H3431">
        <f t="shared" si="107"/>
        <v>13</v>
      </c>
      <c r="I3431" t="str">
        <f>IFERROR(VLOOKUP(tblOrders[[#This Row],[item_id]],Raw_Menu!$A$2:$D$33,3,FALSE),"Unknown")</f>
        <v>Mexican</v>
      </c>
    </row>
    <row r="3432" spans="1:9" x14ac:dyDescent="0.25">
      <c r="A3432">
        <v>3431</v>
      </c>
      <c r="B3432">
        <v>1517</v>
      </c>
      <c r="C3432" s="1">
        <v>44952</v>
      </c>
      <c r="D3432" s="2">
        <v>0.58056712962962964</v>
      </c>
      <c r="E3432">
        <v>105</v>
      </c>
      <c r="F3432" s="5">
        <f>IFERROR(VLOOKUP(E3432,Raw_Menu!$A$2:$D$33,4,FALSE),0)</f>
        <v>7</v>
      </c>
      <c r="G3432" s="5">
        <f t="shared" si="106"/>
        <v>7</v>
      </c>
      <c r="H3432">
        <f t="shared" si="107"/>
        <v>13</v>
      </c>
      <c r="I3432" t="str">
        <f>IFERROR(VLOOKUP(tblOrders[[#This Row],[item_id]],Raw_Menu!$A$2:$D$33,3,FALSE),"Unknown")</f>
        <v>American</v>
      </c>
    </row>
    <row r="3433" spans="1:9" x14ac:dyDescent="0.25">
      <c r="A3433">
        <v>3432</v>
      </c>
      <c r="B3433">
        <v>1518</v>
      </c>
      <c r="C3433" s="1">
        <v>44952</v>
      </c>
      <c r="D3433" s="2">
        <v>0.58348379629629632</v>
      </c>
      <c r="E3433">
        <v>117</v>
      </c>
      <c r="F3433" s="5">
        <f>IFERROR(VLOOKUP(E3433,Raw_Menu!$A$2:$D$33,4,FALSE),0)</f>
        <v>12.95</v>
      </c>
      <c r="G3433" s="5">
        <f t="shared" si="106"/>
        <v>12.95</v>
      </c>
      <c r="H3433">
        <f t="shared" si="107"/>
        <v>14</v>
      </c>
      <c r="I3433" t="str">
        <f>IFERROR(VLOOKUP(tblOrders[[#This Row],[item_id]],Raw_Menu!$A$2:$D$33,3,FALSE),"Unknown")</f>
        <v>Mexican</v>
      </c>
    </row>
    <row r="3434" spans="1:9" x14ac:dyDescent="0.25">
      <c r="A3434">
        <v>3433</v>
      </c>
      <c r="B3434">
        <v>1519</v>
      </c>
      <c r="C3434" s="1">
        <v>44952</v>
      </c>
      <c r="D3434" s="2">
        <v>0.59803240740740737</v>
      </c>
      <c r="E3434">
        <v>114</v>
      </c>
      <c r="F3434" s="5">
        <f>IFERROR(VLOOKUP(E3434,Raw_Menu!$A$2:$D$33,4,FALSE),0)</f>
        <v>9</v>
      </c>
      <c r="G3434" s="5">
        <f t="shared" si="106"/>
        <v>9</v>
      </c>
      <c r="H3434">
        <f t="shared" si="107"/>
        <v>14</v>
      </c>
      <c r="I3434" t="str">
        <f>IFERROR(VLOOKUP(tblOrders[[#This Row],[item_id]],Raw_Menu!$A$2:$D$33,3,FALSE),"Unknown")</f>
        <v>Asian</v>
      </c>
    </row>
    <row r="3435" spans="1:9" x14ac:dyDescent="0.25">
      <c r="A3435">
        <v>3434</v>
      </c>
      <c r="B3435">
        <v>1520</v>
      </c>
      <c r="C3435" s="1">
        <v>44952</v>
      </c>
      <c r="D3435" s="2">
        <v>0.60092592592592597</v>
      </c>
      <c r="E3435">
        <v>102</v>
      </c>
      <c r="F3435" s="5">
        <f>IFERROR(VLOOKUP(E3435,Raw_Menu!$A$2:$D$33,4,FALSE),0)</f>
        <v>13.95</v>
      </c>
      <c r="G3435" s="5">
        <f t="shared" si="106"/>
        <v>13.95</v>
      </c>
      <c r="H3435">
        <f t="shared" si="107"/>
        <v>14</v>
      </c>
      <c r="I3435" t="str">
        <f>IFERROR(VLOOKUP(tblOrders[[#This Row],[item_id]],Raw_Menu!$A$2:$D$33,3,FALSE),"Unknown")</f>
        <v>American</v>
      </c>
    </row>
    <row r="3436" spans="1:9" x14ac:dyDescent="0.25">
      <c r="A3436">
        <v>3435</v>
      </c>
      <c r="B3436">
        <v>1520</v>
      </c>
      <c r="C3436" s="1">
        <v>44952</v>
      </c>
      <c r="D3436" s="2">
        <v>0.60092592592592597</v>
      </c>
      <c r="E3436">
        <v>103</v>
      </c>
      <c r="F3436" s="5">
        <f>IFERROR(VLOOKUP(E3436,Raw_Menu!$A$2:$D$33,4,FALSE),0)</f>
        <v>9</v>
      </c>
      <c r="G3436" s="5">
        <f t="shared" si="106"/>
        <v>9</v>
      </c>
      <c r="H3436">
        <f t="shared" si="107"/>
        <v>14</v>
      </c>
      <c r="I3436" t="str">
        <f>IFERROR(VLOOKUP(tblOrders[[#This Row],[item_id]],Raw_Menu!$A$2:$D$33,3,FALSE),"Unknown")</f>
        <v>American</v>
      </c>
    </row>
    <row r="3437" spans="1:9" x14ac:dyDescent="0.25">
      <c r="A3437">
        <v>3436</v>
      </c>
      <c r="B3437">
        <v>1521</v>
      </c>
      <c r="C3437" s="1">
        <v>44952</v>
      </c>
      <c r="D3437" s="2">
        <v>0.60621527777777773</v>
      </c>
      <c r="E3437">
        <v>109</v>
      </c>
      <c r="F3437" s="5">
        <f>IFERROR(VLOOKUP(E3437,Raw_Menu!$A$2:$D$33,4,FALSE),0)</f>
        <v>17.95</v>
      </c>
      <c r="G3437" s="5">
        <f t="shared" si="106"/>
        <v>17.95</v>
      </c>
      <c r="H3437">
        <f t="shared" si="107"/>
        <v>14</v>
      </c>
      <c r="I3437" t="str">
        <f>IFERROR(VLOOKUP(tblOrders[[#This Row],[item_id]],Raw_Menu!$A$2:$D$33,3,FALSE),"Unknown")</f>
        <v>Asian</v>
      </c>
    </row>
    <row r="3438" spans="1:9" x14ac:dyDescent="0.25">
      <c r="A3438">
        <v>3437</v>
      </c>
      <c r="B3438">
        <v>1521</v>
      </c>
      <c r="C3438" s="1">
        <v>44952</v>
      </c>
      <c r="D3438" s="2">
        <v>0.60621527777777773</v>
      </c>
      <c r="E3438">
        <v>120</v>
      </c>
      <c r="F3438" s="5">
        <f>IFERROR(VLOOKUP(E3438,Raw_Menu!$A$2:$D$33,4,FALSE),0)</f>
        <v>13.95</v>
      </c>
      <c r="G3438" s="5">
        <f t="shared" si="106"/>
        <v>13.95</v>
      </c>
      <c r="H3438">
        <f t="shared" si="107"/>
        <v>14</v>
      </c>
      <c r="I3438" t="str">
        <f>IFERROR(VLOOKUP(tblOrders[[#This Row],[item_id]],Raw_Menu!$A$2:$D$33,3,FALSE),"Unknown")</f>
        <v>Mexican</v>
      </c>
    </row>
    <row r="3439" spans="1:9" x14ac:dyDescent="0.25">
      <c r="A3439">
        <v>3438</v>
      </c>
      <c r="B3439">
        <v>1522</v>
      </c>
      <c r="C3439" s="1">
        <v>44952</v>
      </c>
      <c r="D3439" s="2">
        <v>0.6080092592592593</v>
      </c>
      <c r="E3439">
        <v>107</v>
      </c>
      <c r="F3439" s="5">
        <f>IFERROR(VLOOKUP(E3439,Raw_Menu!$A$2:$D$33,4,FALSE),0)</f>
        <v>16.5</v>
      </c>
      <c r="G3439" s="5">
        <f t="shared" si="106"/>
        <v>16.5</v>
      </c>
      <c r="H3439">
        <f t="shared" si="107"/>
        <v>14</v>
      </c>
      <c r="I3439" t="str">
        <f>IFERROR(VLOOKUP(tblOrders[[#This Row],[item_id]],Raw_Menu!$A$2:$D$33,3,FALSE),"Unknown")</f>
        <v>Asian</v>
      </c>
    </row>
    <row r="3440" spans="1:9" x14ac:dyDescent="0.25">
      <c r="A3440">
        <v>3439</v>
      </c>
      <c r="B3440">
        <v>1522</v>
      </c>
      <c r="C3440" s="1">
        <v>44952</v>
      </c>
      <c r="D3440" s="2">
        <v>0.6080092592592593</v>
      </c>
      <c r="E3440">
        <v>108</v>
      </c>
      <c r="F3440" s="5">
        <f>IFERROR(VLOOKUP(E3440,Raw_Menu!$A$2:$D$33,4,FALSE),0)</f>
        <v>14.5</v>
      </c>
      <c r="G3440" s="5">
        <f t="shared" si="106"/>
        <v>14.5</v>
      </c>
      <c r="H3440">
        <f t="shared" si="107"/>
        <v>14</v>
      </c>
      <c r="I3440" t="str">
        <f>IFERROR(VLOOKUP(tblOrders[[#This Row],[item_id]],Raw_Menu!$A$2:$D$33,3,FALSE),"Unknown")</f>
        <v>Asian</v>
      </c>
    </row>
    <row r="3441" spans="1:9" x14ac:dyDescent="0.25">
      <c r="A3441">
        <v>3440</v>
      </c>
      <c r="B3441">
        <v>1522</v>
      </c>
      <c r="C3441" s="1">
        <v>44952</v>
      </c>
      <c r="D3441" s="2">
        <v>0.6080092592592593</v>
      </c>
      <c r="E3441">
        <v>108</v>
      </c>
      <c r="F3441" s="5">
        <f>IFERROR(VLOOKUP(E3441,Raw_Menu!$A$2:$D$33,4,FALSE),0)</f>
        <v>14.5</v>
      </c>
      <c r="G3441" s="5">
        <f t="shared" si="106"/>
        <v>14.5</v>
      </c>
      <c r="H3441">
        <f t="shared" si="107"/>
        <v>14</v>
      </c>
      <c r="I3441" t="str">
        <f>IFERROR(VLOOKUP(tblOrders[[#This Row],[item_id]],Raw_Menu!$A$2:$D$33,3,FALSE),"Unknown")</f>
        <v>Asian</v>
      </c>
    </row>
    <row r="3442" spans="1:9" x14ac:dyDescent="0.25">
      <c r="A3442">
        <v>3441</v>
      </c>
      <c r="B3442">
        <v>1522</v>
      </c>
      <c r="C3442" s="1">
        <v>44952</v>
      </c>
      <c r="D3442" s="2">
        <v>0.6080092592592593</v>
      </c>
      <c r="E3442">
        <v>117</v>
      </c>
      <c r="F3442" s="5">
        <f>IFERROR(VLOOKUP(E3442,Raw_Menu!$A$2:$D$33,4,FALSE),0)</f>
        <v>12.95</v>
      </c>
      <c r="G3442" s="5">
        <f t="shared" si="106"/>
        <v>12.95</v>
      </c>
      <c r="H3442">
        <f t="shared" si="107"/>
        <v>14</v>
      </c>
      <c r="I3442" t="str">
        <f>IFERROR(VLOOKUP(tblOrders[[#This Row],[item_id]],Raw_Menu!$A$2:$D$33,3,FALSE),"Unknown")</f>
        <v>Mexican</v>
      </c>
    </row>
    <row r="3443" spans="1:9" x14ac:dyDescent="0.25">
      <c r="A3443">
        <v>3442</v>
      </c>
      <c r="B3443">
        <v>1523</v>
      </c>
      <c r="C3443" s="1">
        <v>44952</v>
      </c>
      <c r="D3443" s="2">
        <v>0.60987268518518523</v>
      </c>
      <c r="E3443">
        <v>119</v>
      </c>
      <c r="F3443" s="5">
        <f>IFERROR(VLOOKUP(E3443,Raw_Menu!$A$2:$D$33,4,FALSE),0)</f>
        <v>11.95</v>
      </c>
      <c r="G3443" s="5">
        <f t="shared" si="106"/>
        <v>11.95</v>
      </c>
      <c r="H3443">
        <f t="shared" si="107"/>
        <v>14</v>
      </c>
      <c r="I3443" t="str">
        <f>IFERROR(VLOOKUP(tblOrders[[#This Row],[item_id]],Raw_Menu!$A$2:$D$33,3,FALSE),"Unknown")</f>
        <v>Mexican</v>
      </c>
    </row>
    <row r="3444" spans="1:9" x14ac:dyDescent="0.25">
      <c r="A3444">
        <v>3443</v>
      </c>
      <c r="B3444">
        <v>1524</v>
      </c>
      <c r="C3444" s="1">
        <v>44952</v>
      </c>
      <c r="D3444" s="2">
        <v>0.61616898148148147</v>
      </c>
      <c r="E3444">
        <v>132</v>
      </c>
      <c r="F3444" s="5">
        <f>IFERROR(VLOOKUP(E3444,Raw_Menu!$A$2:$D$33,4,FALSE),0)</f>
        <v>16.95</v>
      </c>
      <c r="G3444" s="5">
        <f t="shared" si="106"/>
        <v>16.95</v>
      </c>
      <c r="H3444">
        <f t="shared" si="107"/>
        <v>14</v>
      </c>
      <c r="I3444" t="str">
        <f>IFERROR(VLOOKUP(tblOrders[[#This Row],[item_id]],Raw_Menu!$A$2:$D$33,3,FALSE),"Unknown")</f>
        <v>Italian</v>
      </c>
    </row>
    <row r="3445" spans="1:9" x14ac:dyDescent="0.25">
      <c r="A3445">
        <v>3444</v>
      </c>
      <c r="B3445">
        <v>1525</v>
      </c>
      <c r="C3445" s="1">
        <v>44952</v>
      </c>
      <c r="D3445" s="2">
        <v>0.6165046296296296</v>
      </c>
      <c r="E3445">
        <v>118</v>
      </c>
      <c r="F3445" s="5">
        <f>IFERROR(VLOOKUP(E3445,Raw_Menu!$A$2:$D$33,4,FALSE),0)</f>
        <v>14.95</v>
      </c>
      <c r="G3445" s="5">
        <f t="shared" si="106"/>
        <v>14.95</v>
      </c>
      <c r="H3445">
        <f t="shared" si="107"/>
        <v>14</v>
      </c>
      <c r="I3445" t="str">
        <f>IFERROR(VLOOKUP(tblOrders[[#This Row],[item_id]],Raw_Menu!$A$2:$D$33,3,FALSE),"Unknown")</f>
        <v>Mexican</v>
      </c>
    </row>
    <row r="3446" spans="1:9" x14ac:dyDescent="0.25">
      <c r="A3446">
        <v>3445</v>
      </c>
      <c r="B3446">
        <v>1526</v>
      </c>
      <c r="C3446" s="1">
        <v>44952</v>
      </c>
      <c r="D3446" s="2">
        <v>0.62159722222222225</v>
      </c>
      <c r="E3446">
        <v>106</v>
      </c>
      <c r="F3446" s="5">
        <f>IFERROR(VLOOKUP(E3446,Raw_Menu!$A$2:$D$33,4,FALSE),0)</f>
        <v>7</v>
      </c>
      <c r="G3446" s="5">
        <f t="shared" si="106"/>
        <v>7</v>
      </c>
      <c r="H3446">
        <f t="shared" si="107"/>
        <v>14</v>
      </c>
      <c r="I3446" t="str">
        <f>IFERROR(VLOOKUP(tblOrders[[#This Row],[item_id]],Raw_Menu!$A$2:$D$33,3,FALSE),"Unknown")</f>
        <v>American</v>
      </c>
    </row>
    <row r="3447" spans="1:9" x14ac:dyDescent="0.25">
      <c r="A3447">
        <v>3446</v>
      </c>
      <c r="B3447">
        <v>1527</v>
      </c>
      <c r="C3447" s="1">
        <v>44952</v>
      </c>
      <c r="D3447" s="2">
        <v>0.63506944444444446</v>
      </c>
      <c r="E3447">
        <v>116</v>
      </c>
      <c r="F3447" s="5">
        <f>IFERROR(VLOOKUP(E3447,Raw_Menu!$A$2:$D$33,4,FALSE),0)</f>
        <v>13.95</v>
      </c>
      <c r="G3447" s="5">
        <f t="shared" si="106"/>
        <v>13.95</v>
      </c>
      <c r="H3447">
        <f t="shared" si="107"/>
        <v>15</v>
      </c>
      <c r="I3447" t="str">
        <f>IFERROR(VLOOKUP(tblOrders[[#This Row],[item_id]],Raw_Menu!$A$2:$D$33,3,FALSE),"Unknown")</f>
        <v>Mexican</v>
      </c>
    </row>
    <row r="3448" spans="1:9" x14ac:dyDescent="0.25">
      <c r="A3448">
        <v>3447</v>
      </c>
      <c r="B3448">
        <v>1527</v>
      </c>
      <c r="C3448" s="1">
        <v>44952</v>
      </c>
      <c r="D3448" s="2">
        <v>0.63506944444444446</v>
      </c>
      <c r="E3448">
        <v>126</v>
      </c>
      <c r="F3448" s="5">
        <f>IFERROR(VLOOKUP(E3448,Raw_Menu!$A$2:$D$33,4,FALSE),0)</f>
        <v>14.5</v>
      </c>
      <c r="G3448" s="5">
        <f t="shared" si="106"/>
        <v>14.5</v>
      </c>
      <c r="H3448">
        <f t="shared" si="107"/>
        <v>15</v>
      </c>
      <c r="I3448" t="str">
        <f>IFERROR(VLOOKUP(tblOrders[[#This Row],[item_id]],Raw_Menu!$A$2:$D$33,3,FALSE),"Unknown")</f>
        <v>Italian</v>
      </c>
    </row>
    <row r="3449" spans="1:9" x14ac:dyDescent="0.25">
      <c r="A3449">
        <v>3448</v>
      </c>
      <c r="B3449">
        <v>1528</v>
      </c>
      <c r="C3449" s="1">
        <v>44952</v>
      </c>
      <c r="D3449" s="2">
        <v>0.64210648148148153</v>
      </c>
      <c r="E3449" t="s">
        <v>95</v>
      </c>
      <c r="F3449" s="5">
        <f>IFERROR(VLOOKUP(E3449,Raw_Menu!$A$2:$D$33,4,FALSE),0)</f>
        <v>0</v>
      </c>
      <c r="G3449" s="5">
        <f t="shared" si="106"/>
        <v>0</v>
      </c>
      <c r="H3449">
        <f t="shared" si="107"/>
        <v>15</v>
      </c>
      <c r="I3449" t="str">
        <f>IFERROR(VLOOKUP(tblOrders[[#This Row],[item_id]],Raw_Menu!$A$2:$D$33,3,FALSE),"Unknown")</f>
        <v>Unknown</v>
      </c>
    </row>
    <row r="3450" spans="1:9" x14ac:dyDescent="0.25">
      <c r="A3450">
        <v>3449</v>
      </c>
      <c r="B3450">
        <v>1529</v>
      </c>
      <c r="C3450" s="1">
        <v>44952</v>
      </c>
      <c r="D3450" s="2">
        <v>0.64967592592592593</v>
      </c>
      <c r="E3450">
        <v>118</v>
      </c>
      <c r="F3450" s="5">
        <f>IFERROR(VLOOKUP(E3450,Raw_Menu!$A$2:$D$33,4,FALSE),0)</f>
        <v>14.95</v>
      </c>
      <c r="G3450" s="5">
        <f t="shared" si="106"/>
        <v>14.95</v>
      </c>
      <c r="H3450">
        <f t="shared" si="107"/>
        <v>15</v>
      </c>
      <c r="I3450" t="str">
        <f>IFERROR(VLOOKUP(tblOrders[[#This Row],[item_id]],Raw_Menu!$A$2:$D$33,3,FALSE),"Unknown")</f>
        <v>Mexican</v>
      </c>
    </row>
    <row r="3451" spans="1:9" x14ac:dyDescent="0.25">
      <c r="A3451">
        <v>3450</v>
      </c>
      <c r="B3451">
        <v>1529</v>
      </c>
      <c r="C3451" s="1">
        <v>44952</v>
      </c>
      <c r="D3451" s="2">
        <v>0.64967592592592593</v>
      </c>
      <c r="E3451">
        <v>114</v>
      </c>
      <c r="F3451" s="5">
        <f>IFERROR(VLOOKUP(E3451,Raw_Menu!$A$2:$D$33,4,FALSE),0)</f>
        <v>9</v>
      </c>
      <c r="G3451" s="5">
        <f t="shared" si="106"/>
        <v>9</v>
      </c>
      <c r="H3451">
        <f t="shared" si="107"/>
        <v>15</v>
      </c>
      <c r="I3451" t="str">
        <f>IFERROR(VLOOKUP(tblOrders[[#This Row],[item_id]],Raw_Menu!$A$2:$D$33,3,FALSE),"Unknown")</f>
        <v>Asian</v>
      </c>
    </row>
    <row r="3452" spans="1:9" x14ac:dyDescent="0.25">
      <c r="A3452">
        <v>3451</v>
      </c>
      <c r="B3452">
        <v>1530</v>
      </c>
      <c r="C3452" s="1">
        <v>44952</v>
      </c>
      <c r="D3452" s="2">
        <v>0.65913194444444445</v>
      </c>
      <c r="E3452">
        <v>125</v>
      </c>
      <c r="F3452" s="5">
        <f>IFERROR(VLOOKUP(E3452,Raw_Menu!$A$2:$D$33,4,FALSE),0)</f>
        <v>17.95</v>
      </c>
      <c r="G3452" s="5">
        <f t="shared" si="106"/>
        <v>17.95</v>
      </c>
      <c r="H3452">
        <f t="shared" si="107"/>
        <v>15</v>
      </c>
      <c r="I3452" t="str">
        <f>IFERROR(VLOOKUP(tblOrders[[#This Row],[item_id]],Raw_Menu!$A$2:$D$33,3,FALSE),"Unknown")</f>
        <v>Italian</v>
      </c>
    </row>
    <row r="3453" spans="1:9" x14ac:dyDescent="0.25">
      <c r="A3453">
        <v>3452</v>
      </c>
      <c r="B3453">
        <v>1530</v>
      </c>
      <c r="C3453" s="1">
        <v>44952</v>
      </c>
      <c r="D3453" s="2">
        <v>0.65913194444444445</v>
      </c>
      <c r="E3453">
        <v>128</v>
      </c>
      <c r="F3453" s="5">
        <f>IFERROR(VLOOKUP(E3453,Raw_Menu!$A$2:$D$33,4,FALSE),0)</f>
        <v>15.5</v>
      </c>
      <c r="G3453" s="5">
        <f t="shared" si="106"/>
        <v>15.5</v>
      </c>
      <c r="H3453">
        <f t="shared" si="107"/>
        <v>15</v>
      </c>
      <c r="I3453" t="str">
        <f>IFERROR(VLOOKUP(tblOrders[[#This Row],[item_id]],Raw_Menu!$A$2:$D$33,3,FALSE),"Unknown")</f>
        <v>Italian</v>
      </c>
    </row>
    <row r="3454" spans="1:9" x14ac:dyDescent="0.25">
      <c r="A3454">
        <v>3453</v>
      </c>
      <c r="B3454">
        <v>1531</v>
      </c>
      <c r="C3454" s="1">
        <v>44952</v>
      </c>
      <c r="D3454" s="2">
        <v>0.66585648148148147</v>
      </c>
      <c r="E3454">
        <v>109</v>
      </c>
      <c r="F3454" s="5">
        <f>IFERROR(VLOOKUP(E3454,Raw_Menu!$A$2:$D$33,4,FALSE),0)</f>
        <v>17.95</v>
      </c>
      <c r="G3454" s="5">
        <f t="shared" si="106"/>
        <v>17.95</v>
      </c>
      <c r="H3454">
        <f t="shared" si="107"/>
        <v>15</v>
      </c>
      <c r="I3454" t="str">
        <f>IFERROR(VLOOKUP(tblOrders[[#This Row],[item_id]],Raw_Menu!$A$2:$D$33,3,FALSE),"Unknown")</f>
        <v>Asian</v>
      </c>
    </row>
    <row r="3455" spans="1:9" x14ac:dyDescent="0.25">
      <c r="A3455">
        <v>3454</v>
      </c>
      <c r="B3455">
        <v>1532</v>
      </c>
      <c r="C3455" s="1">
        <v>44952</v>
      </c>
      <c r="D3455" s="2">
        <v>0.66997685185185185</v>
      </c>
      <c r="E3455">
        <v>107</v>
      </c>
      <c r="F3455" s="5">
        <f>IFERROR(VLOOKUP(E3455,Raw_Menu!$A$2:$D$33,4,FALSE),0)</f>
        <v>16.5</v>
      </c>
      <c r="G3455" s="5">
        <f t="shared" si="106"/>
        <v>16.5</v>
      </c>
      <c r="H3455">
        <f t="shared" si="107"/>
        <v>16</v>
      </c>
      <c r="I3455" t="str">
        <f>IFERROR(VLOOKUP(tblOrders[[#This Row],[item_id]],Raw_Menu!$A$2:$D$33,3,FALSE),"Unknown")</f>
        <v>Asian</v>
      </c>
    </row>
    <row r="3456" spans="1:9" x14ac:dyDescent="0.25">
      <c r="A3456">
        <v>3455</v>
      </c>
      <c r="B3456">
        <v>1532</v>
      </c>
      <c r="C3456" s="1">
        <v>44952</v>
      </c>
      <c r="D3456" s="2">
        <v>0.66997685185185185</v>
      </c>
      <c r="E3456">
        <v>113</v>
      </c>
      <c r="F3456" s="5">
        <f>IFERROR(VLOOKUP(E3456,Raw_Menu!$A$2:$D$33,4,FALSE),0)</f>
        <v>5</v>
      </c>
      <c r="G3456" s="5">
        <f t="shared" si="106"/>
        <v>5</v>
      </c>
      <c r="H3456">
        <f t="shared" si="107"/>
        <v>16</v>
      </c>
      <c r="I3456" t="str">
        <f>IFERROR(VLOOKUP(tblOrders[[#This Row],[item_id]],Raw_Menu!$A$2:$D$33,3,FALSE),"Unknown")</f>
        <v>Asian</v>
      </c>
    </row>
    <row r="3457" spans="1:9" x14ac:dyDescent="0.25">
      <c r="A3457">
        <v>3456</v>
      </c>
      <c r="B3457">
        <v>1533</v>
      </c>
      <c r="C3457" s="1">
        <v>44952</v>
      </c>
      <c r="D3457" s="2">
        <v>0.67224537037037035</v>
      </c>
      <c r="E3457">
        <v>101</v>
      </c>
      <c r="F3457" s="5">
        <f>IFERROR(VLOOKUP(E3457,Raw_Menu!$A$2:$D$33,4,FALSE),0)</f>
        <v>12.95</v>
      </c>
      <c r="G3457" s="5">
        <f t="shared" si="106"/>
        <v>12.95</v>
      </c>
      <c r="H3457">
        <f t="shared" si="107"/>
        <v>16</v>
      </c>
      <c r="I3457" t="str">
        <f>IFERROR(VLOOKUP(tblOrders[[#This Row],[item_id]],Raw_Menu!$A$2:$D$33,3,FALSE),"Unknown")</f>
        <v>American</v>
      </c>
    </row>
    <row r="3458" spans="1:9" x14ac:dyDescent="0.25">
      <c r="A3458">
        <v>3457</v>
      </c>
      <c r="B3458">
        <v>1533</v>
      </c>
      <c r="C3458" s="1">
        <v>44952</v>
      </c>
      <c r="D3458" s="2">
        <v>0.67224537037037035</v>
      </c>
      <c r="E3458">
        <v>112</v>
      </c>
      <c r="F3458" s="5">
        <f>IFERROR(VLOOKUP(E3458,Raw_Menu!$A$2:$D$33,4,FALSE),0)</f>
        <v>14.95</v>
      </c>
      <c r="G3458" s="5">
        <f t="shared" ref="G3458:G3521" si="108">VALUE(F3458)</f>
        <v>14.95</v>
      </c>
      <c r="H3458">
        <f t="shared" ref="H3458:H3521" si="109">HOUR(D3458)</f>
        <v>16</v>
      </c>
      <c r="I3458" t="str">
        <f>IFERROR(VLOOKUP(tblOrders[[#This Row],[item_id]],Raw_Menu!$A$2:$D$33,3,FALSE),"Unknown")</f>
        <v>Asian</v>
      </c>
    </row>
    <row r="3459" spans="1:9" x14ac:dyDescent="0.25">
      <c r="A3459">
        <v>3458</v>
      </c>
      <c r="B3459">
        <v>1534</v>
      </c>
      <c r="C3459" s="1">
        <v>44952</v>
      </c>
      <c r="D3459" s="2">
        <v>0.68151620370370369</v>
      </c>
      <c r="E3459">
        <v>128</v>
      </c>
      <c r="F3459" s="5">
        <f>IFERROR(VLOOKUP(E3459,Raw_Menu!$A$2:$D$33,4,FALSE),0)</f>
        <v>15.5</v>
      </c>
      <c r="G3459" s="5">
        <f t="shared" si="108"/>
        <v>15.5</v>
      </c>
      <c r="H3459">
        <f t="shared" si="109"/>
        <v>16</v>
      </c>
      <c r="I3459" t="str">
        <f>IFERROR(VLOOKUP(tblOrders[[#This Row],[item_id]],Raw_Menu!$A$2:$D$33,3,FALSE),"Unknown")</f>
        <v>Italian</v>
      </c>
    </row>
    <row r="3460" spans="1:9" x14ac:dyDescent="0.25">
      <c r="A3460">
        <v>3459</v>
      </c>
      <c r="B3460">
        <v>1534</v>
      </c>
      <c r="C3460" s="1">
        <v>44952</v>
      </c>
      <c r="D3460" s="2">
        <v>0.68151620370370369</v>
      </c>
      <c r="E3460">
        <v>130</v>
      </c>
      <c r="F3460" s="5">
        <f>IFERROR(VLOOKUP(E3460,Raw_Menu!$A$2:$D$33,4,FALSE),0)</f>
        <v>19.95</v>
      </c>
      <c r="G3460" s="5">
        <f t="shared" si="108"/>
        <v>19.95</v>
      </c>
      <c r="H3460">
        <f t="shared" si="109"/>
        <v>16</v>
      </c>
      <c r="I3460" t="str">
        <f>IFERROR(VLOOKUP(tblOrders[[#This Row],[item_id]],Raw_Menu!$A$2:$D$33,3,FALSE),"Unknown")</f>
        <v>Italian</v>
      </c>
    </row>
    <row r="3461" spans="1:9" x14ac:dyDescent="0.25">
      <c r="A3461">
        <v>3460</v>
      </c>
      <c r="B3461">
        <v>1534</v>
      </c>
      <c r="C3461" s="1">
        <v>44952</v>
      </c>
      <c r="D3461" s="2">
        <v>0.68151620370370369</v>
      </c>
      <c r="E3461">
        <v>114</v>
      </c>
      <c r="F3461" s="5">
        <f>IFERROR(VLOOKUP(E3461,Raw_Menu!$A$2:$D$33,4,FALSE),0)</f>
        <v>9</v>
      </c>
      <c r="G3461" s="5">
        <f t="shared" si="108"/>
        <v>9</v>
      </c>
      <c r="H3461">
        <f t="shared" si="109"/>
        <v>16</v>
      </c>
      <c r="I3461" t="str">
        <f>IFERROR(VLOOKUP(tblOrders[[#This Row],[item_id]],Raw_Menu!$A$2:$D$33,3,FALSE),"Unknown")</f>
        <v>Asian</v>
      </c>
    </row>
    <row r="3462" spans="1:9" x14ac:dyDescent="0.25">
      <c r="A3462">
        <v>3461</v>
      </c>
      <c r="B3462">
        <v>1535</v>
      </c>
      <c r="C3462" s="1">
        <v>44952</v>
      </c>
      <c r="D3462" s="2">
        <v>0.69329861111111113</v>
      </c>
      <c r="E3462">
        <v>101</v>
      </c>
      <c r="F3462" s="5">
        <f>IFERROR(VLOOKUP(E3462,Raw_Menu!$A$2:$D$33,4,FALSE),0)</f>
        <v>12.95</v>
      </c>
      <c r="G3462" s="5">
        <f t="shared" si="108"/>
        <v>12.95</v>
      </c>
      <c r="H3462">
        <f t="shared" si="109"/>
        <v>16</v>
      </c>
      <c r="I3462" t="str">
        <f>IFERROR(VLOOKUP(tblOrders[[#This Row],[item_id]],Raw_Menu!$A$2:$D$33,3,FALSE),"Unknown")</f>
        <v>American</v>
      </c>
    </row>
    <row r="3463" spans="1:9" x14ac:dyDescent="0.25">
      <c r="A3463">
        <v>3462</v>
      </c>
      <c r="B3463">
        <v>1535</v>
      </c>
      <c r="C3463" s="1">
        <v>44952</v>
      </c>
      <c r="D3463" s="2">
        <v>0.69329861111111113</v>
      </c>
      <c r="E3463">
        <v>125</v>
      </c>
      <c r="F3463" s="5">
        <f>IFERROR(VLOOKUP(E3463,Raw_Menu!$A$2:$D$33,4,FALSE),0)</f>
        <v>17.95</v>
      </c>
      <c r="G3463" s="5">
        <f t="shared" si="108"/>
        <v>17.95</v>
      </c>
      <c r="H3463">
        <f t="shared" si="109"/>
        <v>16</v>
      </c>
      <c r="I3463" t="str">
        <f>IFERROR(VLOOKUP(tblOrders[[#This Row],[item_id]],Raw_Menu!$A$2:$D$33,3,FALSE),"Unknown")</f>
        <v>Italian</v>
      </c>
    </row>
    <row r="3464" spans="1:9" x14ac:dyDescent="0.25">
      <c r="A3464">
        <v>3463</v>
      </c>
      <c r="B3464">
        <v>1535</v>
      </c>
      <c r="C3464" s="1">
        <v>44952</v>
      </c>
      <c r="D3464" s="2">
        <v>0.69329861111111113</v>
      </c>
      <c r="E3464">
        <v>127</v>
      </c>
      <c r="F3464" s="5">
        <f>IFERROR(VLOOKUP(E3464,Raw_Menu!$A$2:$D$33,4,FALSE),0)</f>
        <v>17.95</v>
      </c>
      <c r="G3464" s="5">
        <f t="shared" si="108"/>
        <v>17.95</v>
      </c>
      <c r="H3464">
        <f t="shared" si="109"/>
        <v>16</v>
      </c>
      <c r="I3464" t="str">
        <f>IFERROR(VLOOKUP(tblOrders[[#This Row],[item_id]],Raw_Menu!$A$2:$D$33,3,FALSE),"Unknown")</f>
        <v>Italian</v>
      </c>
    </row>
    <row r="3465" spans="1:9" x14ac:dyDescent="0.25">
      <c r="A3465">
        <v>3464</v>
      </c>
      <c r="B3465">
        <v>1535</v>
      </c>
      <c r="C3465" s="1">
        <v>44952</v>
      </c>
      <c r="D3465" s="2">
        <v>0.69329861111111113</v>
      </c>
      <c r="E3465">
        <v>131</v>
      </c>
      <c r="F3465" s="5">
        <f>IFERROR(VLOOKUP(E3465,Raw_Menu!$A$2:$D$33,4,FALSE),0)</f>
        <v>17.95</v>
      </c>
      <c r="G3465" s="5">
        <f t="shared" si="108"/>
        <v>17.95</v>
      </c>
      <c r="H3465">
        <f t="shared" si="109"/>
        <v>16</v>
      </c>
      <c r="I3465" t="str">
        <f>IFERROR(VLOOKUP(tblOrders[[#This Row],[item_id]],Raw_Menu!$A$2:$D$33,3,FALSE),"Unknown")</f>
        <v>Italian</v>
      </c>
    </row>
    <row r="3466" spans="1:9" x14ac:dyDescent="0.25">
      <c r="A3466">
        <v>3465</v>
      </c>
      <c r="B3466">
        <v>1536</v>
      </c>
      <c r="C3466" s="1">
        <v>44952</v>
      </c>
      <c r="D3466" s="2">
        <v>0.7029050925925926</v>
      </c>
      <c r="E3466">
        <v>116</v>
      </c>
      <c r="F3466" s="5">
        <f>IFERROR(VLOOKUP(E3466,Raw_Menu!$A$2:$D$33,4,FALSE),0)</f>
        <v>13.95</v>
      </c>
      <c r="G3466" s="5">
        <f t="shared" si="108"/>
        <v>13.95</v>
      </c>
      <c r="H3466">
        <f t="shared" si="109"/>
        <v>16</v>
      </c>
      <c r="I3466" t="str">
        <f>IFERROR(VLOOKUP(tblOrders[[#This Row],[item_id]],Raw_Menu!$A$2:$D$33,3,FALSE),"Unknown")</f>
        <v>Mexican</v>
      </c>
    </row>
    <row r="3467" spans="1:9" x14ac:dyDescent="0.25">
      <c r="A3467">
        <v>3466</v>
      </c>
      <c r="B3467">
        <v>1536</v>
      </c>
      <c r="C3467" s="1">
        <v>44952</v>
      </c>
      <c r="D3467" s="2">
        <v>0.7029050925925926</v>
      </c>
      <c r="E3467">
        <v>113</v>
      </c>
      <c r="F3467" s="5">
        <f>IFERROR(VLOOKUP(E3467,Raw_Menu!$A$2:$D$33,4,FALSE),0)</f>
        <v>5</v>
      </c>
      <c r="G3467" s="5">
        <f t="shared" si="108"/>
        <v>5</v>
      </c>
      <c r="H3467">
        <f t="shared" si="109"/>
        <v>16</v>
      </c>
      <c r="I3467" t="str">
        <f>IFERROR(VLOOKUP(tblOrders[[#This Row],[item_id]],Raw_Menu!$A$2:$D$33,3,FALSE),"Unknown")</f>
        <v>Asian</v>
      </c>
    </row>
    <row r="3468" spans="1:9" x14ac:dyDescent="0.25">
      <c r="A3468">
        <v>3467</v>
      </c>
      <c r="B3468">
        <v>1536</v>
      </c>
      <c r="C3468" s="1">
        <v>44952</v>
      </c>
      <c r="D3468" s="2">
        <v>0.7029050925925926</v>
      </c>
      <c r="E3468">
        <v>120</v>
      </c>
      <c r="F3468" s="5">
        <f>IFERROR(VLOOKUP(E3468,Raw_Menu!$A$2:$D$33,4,FALSE),0)</f>
        <v>13.95</v>
      </c>
      <c r="G3468" s="5">
        <f t="shared" si="108"/>
        <v>13.95</v>
      </c>
      <c r="H3468">
        <f t="shared" si="109"/>
        <v>16</v>
      </c>
      <c r="I3468" t="str">
        <f>IFERROR(VLOOKUP(tblOrders[[#This Row],[item_id]],Raw_Menu!$A$2:$D$33,3,FALSE),"Unknown")</f>
        <v>Mexican</v>
      </c>
    </row>
    <row r="3469" spans="1:9" x14ac:dyDescent="0.25">
      <c r="A3469">
        <v>3468</v>
      </c>
      <c r="B3469">
        <v>1537</v>
      </c>
      <c r="C3469" s="1">
        <v>44952</v>
      </c>
      <c r="D3469" s="2">
        <v>0.71173611111111112</v>
      </c>
      <c r="E3469">
        <v>104</v>
      </c>
      <c r="F3469" s="5">
        <f>IFERROR(VLOOKUP(E3469,Raw_Menu!$A$2:$D$33,4,FALSE),0)</f>
        <v>10.5</v>
      </c>
      <c r="G3469" s="5">
        <f t="shared" si="108"/>
        <v>10.5</v>
      </c>
      <c r="H3469">
        <f t="shared" si="109"/>
        <v>17</v>
      </c>
      <c r="I3469" t="str">
        <f>IFERROR(VLOOKUP(tblOrders[[#This Row],[item_id]],Raw_Menu!$A$2:$D$33,3,FALSE),"Unknown")</f>
        <v>American</v>
      </c>
    </row>
    <row r="3470" spans="1:9" x14ac:dyDescent="0.25">
      <c r="A3470">
        <v>3469</v>
      </c>
      <c r="B3470">
        <v>1538</v>
      </c>
      <c r="C3470" s="1">
        <v>44952</v>
      </c>
      <c r="D3470" s="2">
        <v>0.71291666666666664</v>
      </c>
      <c r="E3470">
        <v>103</v>
      </c>
      <c r="F3470" s="5">
        <f>IFERROR(VLOOKUP(E3470,Raw_Menu!$A$2:$D$33,4,FALSE),0)</f>
        <v>9</v>
      </c>
      <c r="G3470" s="5">
        <f t="shared" si="108"/>
        <v>9</v>
      </c>
      <c r="H3470">
        <f t="shared" si="109"/>
        <v>17</v>
      </c>
      <c r="I3470" t="str">
        <f>IFERROR(VLOOKUP(tblOrders[[#This Row],[item_id]],Raw_Menu!$A$2:$D$33,3,FALSE),"Unknown")</f>
        <v>American</v>
      </c>
    </row>
    <row r="3471" spans="1:9" x14ac:dyDescent="0.25">
      <c r="A3471">
        <v>3470</v>
      </c>
      <c r="B3471">
        <v>1538</v>
      </c>
      <c r="C3471" s="1">
        <v>44952</v>
      </c>
      <c r="D3471" s="2">
        <v>0.71291666666666664</v>
      </c>
      <c r="E3471">
        <v>130</v>
      </c>
      <c r="F3471" s="5">
        <f>IFERROR(VLOOKUP(E3471,Raw_Menu!$A$2:$D$33,4,FALSE),0)</f>
        <v>19.95</v>
      </c>
      <c r="G3471" s="5">
        <f t="shared" si="108"/>
        <v>19.95</v>
      </c>
      <c r="H3471">
        <f t="shared" si="109"/>
        <v>17</v>
      </c>
      <c r="I3471" t="str">
        <f>IFERROR(VLOOKUP(tblOrders[[#This Row],[item_id]],Raw_Menu!$A$2:$D$33,3,FALSE),"Unknown")</f>
        <v>Italian</v>
      </c>
    </row>
    <row r="3472" spans="1:9" x14ac:dyDescent="0.25">
      <c r="A3472">
        <v>3471</v>
      </c>
      <c r="B3472">
        <v>1538</v>
      </c>
      <c r="C3472" s="1">
        <v>44952</v>
      </c>
      <c r="D3472" s="2">
        <v>0.71291666666666664</v>
      </c>
      <c r="E3472">
        <v>131</v>
      </c>
      <c r="F3472" s="5">
        <f>IFERROR(VLOOKUP(E3472,Raw_Menu!$A$2:$D$33,4,FALSE),0)</f>
        <v>17.95</v>
      </c>
      <c r="G3472" s="5">
        <f t="shared" si="108"/>
        <v>17.95</v>
      </c>
      <c r="H3472">
        <f t="shared" si="109"/>
        <v>17</v>
      </c>
      <c r="I3472" t="str">
        <f>IFERROR(VLOOKUP(tblOrders[[#This Row],[item_id]],Raw_Menu!$A$2:$D$33,3,FALSE),"Unknown")</f>
        <v>Italian</v>
      </c>
    </row>
    <row r="3473" spans="1:9" x14ac:dyDescent="0.25">
      <c r="A3473">
        <v>3472</v>
      </c>
      <c r="B3473">
        <v>1539</v>
      </c>
      <c r="C3473" s="1">
        <v>44952</v>
      </c>
      <c r="D3473" s="2">
        <v>0.75258101851851855</v>
      </c>
      <c r="E3473">
        <v>124</v>
      </c>
      <c r="F3473" s="5">
        <f>IFERROR(VLOOKUP(E3473,Raw_Menu!$A$2:$D$33,4,FALSE),0)</f>
        <v>14.5</v>
      </c>
      <c r="G3473" s="5">
        <f t="shared" si="108"/>
        <v>14.5</v>
      </c>
      <c r="H3473">
        <f t="shared" si="109"/>
        <v>18</v>
      </c>
      <c r="I3473" t="str">
        <f>IFERROR(VLOOKUP(tblOrders[[#This Row],[item_id]],Raw_Menu!$A$2:$D$33,3,FALSE),"Unknown")</f>
        <v>Italian</v>
      </c>
    </row>
    <row r="3474" spans="1:9" x14ac:dyDescent="0.25">
      <c r="A3474">
        <v>3473</v>
      </c>
      <c r="B3474">
        <v>1539</v>
      </c>
      <c r="C3474" s="1">
        <v>44952</v>
      </c>
      <c r="D3474" s="2">
        <v>0.75258101851851855</v>
      </c>
      <c r="E3474">
        <v>117</v>
      </c>
      <c r="F3474" s="5">
        <f>IFERROR(VLOOKUP(E3474,Raw_Menu!$A$2:$D$33,4,FALSE),0)</f>
        <v>12.95</v>
      </c>
      <c r="G3474" s="5">
        <f t="shared" si="108"/>
        <v>12.95</v>
      </c>
      <c r="H3474">
        <f t="shared" si="109"/>
        <v>18</v>
      </c>
      <c r="I3474" t="str">
        <f>IFERROR(VLOOKUP(tblOrders[[#This Row],[item_id]],Raw_Menu!$A$2:$D$33,3,FALSE),"Unknown")</f>
        <v>Mexican</v>
      </c>
    </row>
    <row r="3475" spans="1:9" x14ac:dyDescent="0.25">
      <c r="A3475">
        <v>3474</v>
      </c>
      <c r="B3475">
        <v>1539</v>
      </c>
      <c r="C3475" s="1">
        <v>44952</v>
      </c>
      <c r="D3475" s="2">
        <v>0.75258101851851855</v>
      </c>
      <c r="E3475">
        <v>106</v>
      </c>
      <c r="F3475" s="5">
        <f>IFERROR(VLOOKUP(E3475,Raw_Menu!$A$2:$D$33,4,FALSE),0)</f>
        <v>7</v>
      </c>
      <c r="G3475" s="5">
        <f t="shared" si="108"/>
        <v>7</v>
      </c>
      <c r="H3475">
        <f t="shared" si="109"/>
        <v>18</v>
      </c>
      <c r="I3475" t="str">
        <f>IFERROR(VLOOKUP(tblOrders[[#This Row],[item_id]],Raw_Menu!$A$2:$D$33,3,FALSE),"Unknown")</f>
        <v>American</v>
      </c>
    </row>
    <row r="3476" spans="1:9" x14ac:dyDescent="0.25">
      <c r="A3476">
        <v>3475</v>
      </c>
      <c r="B3476">
        <v>1540</v>
      </c>
      <c r="C3476" s="1">
        <v>44952</v>
      </c>
      <c r="D3476" s="2">
        <v>0.75620370370370371</v>
      </c>
      <c r="E3476">
        <v>127</v>
      </c>
      <c r="F3476" s="5">
        <f>IFERROR(VLOOKUP(E3476,Raw_Menu!$A$2:$D$33,4,FALSE),0)</f>
        <v>17.95</v>
      </c>
      <c r="G3476" s="5">
        <f t="shared" si="108"/>
        <v>17.95</v>
      </c>
      <c r="H3476">
        <f t="shared" si="109"/>
        <v>18</v>
      </c>
      <c r="I3476" t="str">
        <f>IFERROR(VLOOKUP(tblOrders[[#This Row],[item_id]],Raw_Menu!$A$2:$D$33,3,FALSE),"Unknown")</f>
        <v>Italian</v>
      </c>
    </row>
    <row r="3477" spans="1:9" x14ac:dyDescent="0.25">
      <c r="A3477">
        <v>3476</v>
      </c>
      <c r="B3477">
        <v>1540</v>
      </c>
      <c r="C3477" s="1">
        <v>44952</v>
      </c>
      <c r="D3477" s="2">
        <v>0.75620370370370371</v>
      </c>
      <c r="E3477">
        <v>121</v>
      </c>
      <c r="F3477" s="5">
        <f>IFERROR(VLOOKUP(E3477,Raw_Menu!$A$2:$D$33,4,FALSE),0)</f>
        <v>10.5</v>
      </c>
      <c r="G3477" s="5">
        <f t="shared" si="108"/>
        <v>10.5</v>
      </c>
      <c r="H3477">
        <f t="shared" si="109"/>
        <v>18</v>
      </c>
      <c r="I3477" t="str">
        <f>IFERROR(VLOOKUP(tblOrders[[#This Row],[item_id]],Raw_Menu!$A$2:$D$33,3,FALSE),"Unknown")</f>
        <v>Mexican</v>
      </c>
    </row>
    <row r="3478" spans="1:9" x14ac:dyDescent="0.25">
      <c r="A3478">
        <v>3477</v>
      </c>
      <c r="B3478">
        <v>1541</v>
      </c>
      <c r="C3478" s="1">
        <v>44952</v>
      </c>
      <c r="D3478" s="2">
        <v>0.75701388888888888</v>
      </c>
      <c r="E3478">
        <v>106</v>
      </c>
      <c r="F3478" s="5">
        <f>IFERROR(VLOOKUP(E3478,Raw_Menu!$A$2:$D$33,4,FALSE),0)</f>
        <v>7</v>
      </c>
      <c r="G3478" s="5">
        <f t="shared" si="108"/>
        <v>7</v>
      </c>
      <c r="H3478">
        <f t="shared" si="109"/>
        <v>18</v>
      </c>
      <c r="I3478" t="str">
        <f>IFERROR(VLOOKUP(tblOrders[[#This Row],[item_id]],Raw_Menu!$A$2:$D$33,3,FALSE),"Unknown")</f>
        <v>American</v>
      </c>
    </row>
    <row r="3479" spans="1:9" x14ac:dyDescent="0.25">
      <c r="A3479">
        <v>3478</v>
      </c>
      <c r="B3479">
        <v>1542</v>
      </c>
      <c r="C3479" s="1">
        <v>44952</v>
      </c>
      <c r="D3479" s="2">
        <v>0.7759490740740741</v>
      </c>
      <c r="E3479">
        <v>116</v>
      </c>
      <c r="F3479" s="5">
        <f>IFERROR(VLOOKUP(E3479,Raw_Menu!$A$2:$D$33,4,FALSE),0)</f>
        <v>13.95</v>
      </c>
      <c r="G3479" s="5">
        <f t="shared" si="108"/>
        <v>13.95</v>
      </c>
      <c r="H3479">
        <f t="shared" si="109"/>
        <v>18</v>
      </c>
      <c r="I3479" t="str">
        <f>IFERROR(VLOOKUP(tblOrders[[#This Row],[item_id]],Raw_Menu!$A$2:$D$33,3,FALSE),"Unknown")</f>
        <v>Mexican</v>
      </c>
    </row>
    <row r="3480" spans="1:9" x14ac:dyDescent="0.25">
      <c r="A3480">
        <v>3479</v>
      </c>
      <c r="B3480">
        <v>1542</v>
      </c>
      <c r="C3480" s="1">
        <v>44952</v>
      </c>
      <c r="D3480" s="2">
        <v>0.7759490740740741</v>
      </c>
      <c r="E3480">
        <v>130</v>
      </c>
      <c r="F3480" s="5">
        <f>IFERROR(VLOOKUP(E3480,Raw_Menu!$A$2:$D$33,4,FALSE),0)</f>
        <v>19.95</v>
      </c>
      <c r="G3480" s="5">
        <f t="shared" si="108"/>
        <v>19.95</v>
      </c>
      <c r="H3480">
        <f t="shared" si="109"/>
        <v>18</v>
      </c>
      <c r="I3480" t="str">
        <f>IFERROR(VLOOKUP(tblOrders[[#This Row],[item_id]],Raw_Menu!$A$2:$D$33,3,FALSE),"Unknown")</f>
        <v>Italian</v>
      </c>
    </row>
    <row r="3481" spans="1:9" x14ac:dyDescent="0.25">
      <c r="A3481">
        <v>3480</v>
      </c>
      <c r="B3481">
        <v>1542</v>
      </c>
      <c r="C3481" s="1">
        <v>44952</v>
      </c>
      <c r="D3481" s="2">
        <v>0.7759490740740741</v>
      </c>
      <c r="E3481">
        <v>123</v>
      </c>
      <c r="F3481" s="5">
        <f>IFERROR(VLOOKUP(E3481,Raw_Menu!$A$2:$D$33,4,FALSE),0)</f>
        <v>9</v>
      </c>
      <c r="G3481" s="5">
        <f t="shared" si="108"/>
        <v>9</v>
      </c>
      <c r="H3481">
        <f t="shared" si="109"/>
        <v>18</v>
      </c>
      <c r="I3481" t="str">
        <f>IFERROR(VLOOKUP(tblOrders[[#This Row],[item_id]],Raw_Menu!$A$2:$D$33,3,FALSE),"Unknown")</f>
        <v>Mexican</v>
      </c>
    </row>
    <row r="3482" spans="1:9" x14ac:dyDescent="0.25">
      <c r="A3482">
        <v>3481</v>
      </c>
      <c r="B3482">
        <v>1542</v>
      </c>
      <c r="C3482" s="1">
        <v>44952</v>
      </c>
      <c r="D3482" s="2">
        <v>0.7759490740740741</v>
      </c>
      <c r="E3482">
        <v>106</v>
      </c>
      <c r="F3482" s="5">
        <f>IFERROR(VLOOKUP(E3482,Raw_Menu!$A$2:$D$33,4,FALSE),0)</f>
        <v>7</v>
      </c>
      <c r="G3482" s="5">
        <f t="shared" si="108"/>
        <v>7</v>
      </c>
      <c r="H3482">
        <f t="shared" si="109"/>
        <v>18</v>
      </c>
      <c r="I3482" t="str">
        <f>IFERROR(VLOOKUP(tblOrders[[#This Row],[item_id]],Raw_Menu!$A$2:$D$33,3,FALSE),"Unknown")</f>
        <v>American</v>
      </c>
    </row>
    <row r="3483" spans="1:9" x14ac:dyDescent="0.25">
      <c r="A3483">
        <v>3482</v>
      </c>
      <c r="B3483">
        <v>1543</v>
      </c>
      <c r="C3483" s="1">
        <v>44952</v>
      </c>
      <c r="D3483" s="2">
        <v>0.80637731481481478</v>
      </c>
      <c r="E3483">
        <v>124</v>
      </c>
      <c r="F3483" s="5">
        <f>IFERROR(VLOOKUP(E3483,Raw_Menu!$A$2:$D$33,4,FALSE),0)</f>
        <v>14.5</v>
      </c>
      <c r="G3483" s="5">
        <f t="shared" si="108"/>
        <v>14.5</v>
      </c>
      <c r="H3483">
        <f t="shared" si="109"/>
        <v>19</v>
      </c>
      <c r="I3483" t="str">
        <f>IFERROR(VLOOKUP(tblOrders[[#This Row],[item_id]],Raw_Menu!$A$2:$D$33,3,FALSE),"Unknown")</f>
        <v>Italian</v>
      </c>
    </row>
    <row r="3484" spans="1:9" x14ac:dyDescent="0.25">
      <c r="A3484">
        <v>3483</v>
      </c>
      <c r="B3484">
        <v>1543</v>
      </c>
      <c r="C3484" s="1">
        <v>44952</v>
      </c>
      <c r="D3484" s="2">
        <v>0.80637731481481478</v>
      </c>
      <c r="E3484">
        <v>106</v>
      </c>
      <c r="F3484" s="5">
        <f>IFERROR(VLOOKUP(E3484,Raw_Menu!$A$2:$D$33,4,FALSE),0)</f>
        <v>7</v>
      </c>
      <c r="G3484" s="5">
        <f t="shared" si="108"/>
        <v>7</v>
      </c>
      <c r="H3484">
        <f t="shared" si="109"/>
        <v>19</v>
      </c>
      <c r="I3484" t="str">
        <f>IFERROR(VLOOKUP(tblOrders[[#This Row],[item_id]],Raw_Menu!$A$2:$D$33,3,FALSE),"Unknown")</f>
        <v>American</v>
      </c>
    </row>
    <row r="3485" spans="1:9" x14ac:dyDescent="0.25">
      <c r="A3485">
        <v>3484</v>
      </c>
      <c r="B3485">
        <v>1544</v>
      </c>
      <c r="C3485" s="1">
        <v>44952</v>
      </c>
      <c r="D3485" s="2">
        <v>0.8144675925925926</v>
      </c>
      <c r="E3485">
        <v>111</v>
      </c>
      <c r="F3485" s="5">
        <f>IFERROR(VLOOKUP(E3485,Raw_Menu!$A$2:$D$33,4,FALSE),0)</f>
        <v>11.95</v>
      </c>
      <c r="G3485" s="5">
        <f t="shared" si="108"/>
        <v>11.95</v>
      </c>
      <c r="H3485">
        <f t="shared" si="109"/>
        <v>19</v>
      </c>
      <c r="I3485" t="str">
        <f>IFERROR(VLOOKUP(tblOrders[[#This Row],[item_id]],Raw_Menu!$A$2:$D$33,3,FALSE),"Unknown")</f>
        <v>Asian</v>
      </c>
    </row>
    <row r="3486" spans="1:9" x14ac:dyDescent="0.25">
      <c r="A3486">
        <v>3485</v>
      </c>
      <c r="B3486">
        <v>1544</v>
      </c>
      <c r="C3486" s="1">
        <v>44952</v>
      </c>
      <c r="D3486" s="2">
        <v>0.8144675925925926</v>
      </c>
      <c r="E3486">
        <v>122</v>
      </c>
      <c r="F3486" s="5">
        <f>IFERROR(VLOOKUP(E3486,Raw_Menu!$A$2:$D$33,4,FALSE),0)</f>
        <v>7</v>
      </c>
      <c r="G3486" s="5">
        <f t="shared" si="108"/>
        <v>7</v>
      </c>
      <c r="H3486">
        <f t="shared" si="109"/>
        <v>19</v>
      </c>
      <c r="I3486" t="str">
        <f>IFERROR(VLOOKUP(tblOrders[[#This Row],[item_id]],Raw_Menu!$A$2:$D$33,3,FALSE),"Unknown")</f>
        <v>Mexican</v>
      </c>
    </row>
    <row r="3487" spans="1:9" x14ac:dyDescent="0.25">
      <c r="A3487">
        <v>3486</v>
      </c>
      <c r="B3487">
        <v>1545</v>
      </c>
      <c r="C3487" s="1">
        <v>44952</v>
      </c>
      <c r="D3487" s="2">
        <v>0.814849537037037</v>
      </c>
      <c r="E3487">
        <v>109</v>
      </c>
      <c r="F3487" s="5">
        <f>IFERROR(VLOOKUP(E3487,Raw_Menu!$A$2:$D$33,4,FALSE),0)</f>
        <v>17.95</v>
      </c>
      <c r="G3487" s="5">
        <f t="shared" si="108"/>
        <v>17.95</v>
      </c>
      <c r="H3487">
        <f t="shared" si="109"/>
        <v>19</v>
      </c>
      <c r="I3487" t="str">
        <f>IFERROR(VLOOKUP(tblOrders[[#This Row],[item_id]],Raw_Menu!$A$2:$D$33,3,FALSE),"Unknown")</f>
        <v>Asian</v>
      </c>
    </row>
    <row r="3488" spans="1:9" x14ac:dyDescent="0.25">
      <c r="A3488">
        <v>3487</v>
      </c>
      <c r="B3488">
        <v>1546</v>
      </c>
      <c r="C3488" s="1">
        <v>44952</v>
      </c>
      <c r="D3488" s="2">
        <v>0.82130787037037034</v>
      </c>
      <c r="E3488">
        <v>105</v>
      </c>
      <c r="F3488" s="5">
        <f>IFERROR(VLOOKUP(E3488,Raw_Menu!$A$2:$D$33,4,FALSE),0)</f>
        <v>7</v>
      </c>
      <c r="G3488" s="5">
        <f t="shared" si="108"/>
        <v>7</v>
      </c>
      <c r="H3488">
        <f t="shared" si="109"/>
        <v>19</v>
      </c>
      <c r="I3488" t="str">
        <f>IFERROR(VLOOKUP(tblOrders[[#This Row],[item_id]],Raw_Menu!$A$2:$D$33,3,FALSE),"Unknown")</f>
        <v>American</v>
      </c>
    </row>
    <row r="3489" spans="1:9" x14ac:dyDescent="0.25">
      <c r="A3489">
        <v>3488</v>
      </c>
      <c r="B3489">
        <v>1547</v>
      </c>
      <c r="C3489" s="1">
        <v>44952</v>
      </c>
      <c r="D3489" s="2">
        <v>0.87405092592592593</v>
      </c>
      <c r="E3489">
        <v>110</v>
      </c>
      <c r="F3489" s="5">
        <f>IFERROR(VLOOKUP(E3489,Raw_Menu!$A$2:$D$33,4,FALSE),0)</f>
        <v>17.95</v>
      </c>
      <c r="G3489" s="5">
        <f t="shared" si="108"/>
        <v>17.95</v>
      </c>
      <c r="H3489">
        <f t="shared" si="109"/>
        <v>20</v>
      </c>
      <c r="I3489" t="str">
        <f>IFERROR(VLOOKUP(tblOrders[[#This Row],[item_id]],Raw_Menu!$A$2:$D$33,3,FALSE),"Unknown")</f>
        <v>Asian</v>
      </c>
    </row>
    <row r="3490" spans="1:9" x14ac:dyDescent="0.25">
      <c r="A3490">
        <v>3489</v>
      </c>
      <c r="B3490">
        <v>1547</v>
      </c>
      <c r="C3490" s="1">
        <v>44952</v>
      </c>
      <c r="D3490" s="2">
        <v>0.87405092592592593</v>
      </c>
      <c r="E3490">
        <v>131</v>
      </c>
      <c r="F3490" s="5">
        <f>IFERROR(VLOOKUP(E3490,Raw_Menu!$A$2:$D$33,4,FALSE),0)</f>
        <v>17.95</v>
      </c>
      <c r="G3490" s="5">
        <f t="shared" si="108"/>
        <v>17.95</v>
      </c>
      <c r="H3490">
        <f t="shared" si="109"/>
        <v>20</v>
      </c>
      <c r="I3490" t="str">
        <f>IFERROR(VLOOKUP(tblOrders[[#This Row],[item_id]],Raw_Menu!$A$2:$D$33,3,FALSE),"Unknown")</f>
        <v>Italian</v>
      </c>
    </row>
    <row r="3491" spans="1:9" x14ac:dyDescent="0.25">
      <c r="A3491">
        <v>3490</v>
      </c>
      <c r="B3491">
        <v>1548</v>
      </c>
      <c r="C3491" s="1">
        <v>44952</v>
      </c>
      <c r="D3491" s="2">
        <v>0.87489583333333332</v>
      </c>
      <c r="E3491">
        <v>110</v>
      </c>
      <c r="F3491" s="5">
        <f>IFERROR(VLOOKUP(E3491,Raw_Menu!$A$2:$D$33,4,FALSE),0)</f>
        <v>17.95</v>
      </c>
      <c r="G3491" s="5">
        <f t="shared" si="108"/>
        <v>17.95</v>
      </c>
      <c r="H3491">
        <f t="shared" si="109"/>
        <v>20</v>
      </c>
      <c r="I3491" t="str">
        <f>IFERROR(VLOOKUP(tblOrders[[#This Row],[item_id]],Raw_Menu!$A$2:$D$33,3,FALSE),"Unknown")</f>
        <v>Asian</v>
      </c>
    </row>
    <row r="3492" spans="1:9" x14ac:dyDescent="0.25">
      <c r="A3492">
        <v>3491</v>
      </c>
      <c r="B3492">
        <v>1548</v>
      </c>
      <c r="C3492" s="1">
        <v>44952</v>
      </c>
      <c r="D3492" s="2">
        <v>0.87489583333333332</v>
      </c>
      <c r="E3492">
        <v>105</v>
      </c>
      <c r="F3492" s="5">
        <f>IFERROR(VLOOKUP(E3492,Raw_Menu!$A$2:$D$33,4,FALSE),0)</f>
        <v>7</v>
      </c>
      <c r="G3492" s="5">
        <f t="shared" si="108"/>
        <v>7</v>
      </c>
      <c r="H3492">
        <f t="shared" si="109"/>
        <v>20</v>
      </c>
      <c r="I3492" t="str">
        <f>IFERROR(VLOOKUP(tblOrders[[#This Row],[item_id]],Raw_Menu!$A$2:$D$33,3,FALSE),"Unknown")</f>
        <v>American</v>
      </c>
    </row>
    <row r="3493" spans="1:9" x14ac:dyDescent="0.25">
      <c r="A3493">
        <v>3492</v>
      </c>
      <c r="B3493">
        <v>1549</v>
      </c>
      <c r="C3493" s="1">
        <v>44952</v>
      </c>
      <c r="D3493" s="2">
        <v>0.88396990740740744</v>
      </c>
      <c r="E3493">
        <v>105</v>
      </c>
      <c r="F3493" s="5">
        <f>IFERROR(VLOOKUP(E3493,Raw_Menu!$A$2:$D$33,4,FALSE),0)</f>
        <v>7</v>
      </c>
      <c r="G3493" s="5">
        <f t="shared" si="108"/>
        <v>7</v>
      </c>
      <c r="H3493">
        <f t="shared" si="109"/>
        <v>21</v>
      </c>
      <c r="I3493" t="str">
        <f>IFERROR(VLOOKUP(tblOrders[[#This Row],[item_id]],Raw_Menu!$A$2:$D$33,3,FALSE),"Unknown")</f>
        <v>American</v>
      </c>
    </row>
    <row r="3494" spans="1:9" x14ac:dyDescent="0.25">
      <c r="A3494">
        <v>3493</v>
      </c>
      <c r="B3494">
        <v>1550</v>
      </c>
      <c r="C3494" s="1">
        <v>44952</v>
      </c>
      <c r="D3494" s="2">
        <v>0.89119212962962968</v>
      </c>
      <c r="E3494">
        <v>107</v>
      </c>
      <c r="F3494" s="5">
        <f>IFERROR(VLOOKUP(E3494,Raw_Menu!$A$2:$D$33,4,FALSE),0)</f>
        <v>16.5</v>
      </c>
      <c r="G3494" s="5">
        <f t="shared" si="108"/>
        <v>16.5</v>
      </c>
      <c r="H3494">
        <f t="shared" si="109"/>
        <v>21</v>
      </c>
      <c r="I3494" t="str">
        <f>IFERROR(VLOOKUP(tblOrders[[#This Row],[item_id]],Raw_Menu!$A$2:$D$33,3,FALSE),"Unknown")</f>
        <v>Asian</v>
      </c>
    </row>
    <row r="3495" spans="1:9" x14ac:dyDescent="0.25">
      <c r="A3495">
        <v>3494</v>
      </c>
      <c r="B3495">
        <v>1550</v>
      </c>
      <c r="C3495" s="1">
        <v>44952</v>
      </c>
      <c r="D3495" s="2">
        <v>0.89119212962962968</v>
      </c>
      <c r="E3495">
        <v>118</v>
      </c>
      <c r="F3495" s="5">
        <f>IFERROR(VLOOKUP(E3495,Raw_Menu!$A$2:$D$33,4,FALSE),0)</f>
        <v>14.95</v>
      </c>
      <c r="G3495" s="5">
        <f t="shared" si="108"/>
        <v>14.95</v>
      </c>
      <c r="H3495">
        <f t="shared" si="109"/>
        <v>21</v>
      </c>
      <c r="I3495" t="str">
        <f>IFERROR(VLOOKUP(tblOrders[[#This Row],[item_id]],Raw_Menu!$A$2:$D$33,3,FALSE),"Unknown")</f>
        <v>Mexican</v>
      </c>
    </row>
    <row r="3496" spans="1:9" x14ac:dyDescent="0.25">
      <c r="A3496">
        <v>3495</v>
      </c>
      <c r="B3496">
        <v>1551</v>
      </c>
      <c r="C3496" s="1">
        <v>44952</v>
      </c>
      <c r="D3496" s="2">
        <v>0.90128472222222222</v>
      </c>
      <c r="E3496">
        <v>130</v>
      </c>
      <c r="F3496" s="5">
        <f>IFERROR(VLOOKUP(E3496,Raw_Menu!$A$2:$D$33,4,FALSE),0)</f>
        <v>19.95</v>
      </c>
      <c r="G3496" s="5">
        <f t="shared" si="108"/>
        <v>19.95</v>
      </c>
      <c r="H3496">
        <f t="shared" si="109"/>
        <v>21</v>
      </c>
      <c r="I3496" t="str">
        <f>IFERROR(VLOOKUP(tblOrders[[#This Row],[item_id]],Raw_Menu!$A$2:$D$33,3,FALSE),"Unknown")</f>
        <v>Italian</v>
      </c>
    </row>
    <row r="3497" spans="1:9" x14ac:dyDescent="0.25">
      <c r="A3497">
        <v>3496</v>
      </c>
      <c r="B3497">
        <v>1552</v>
      </c>
      <c r="C3497" s="1">
        <v>44953</v>
      </c>
      <c r="D3497" s="2">
        <v>0.47465277777777781</v>
      </c>
      <c r="E3497">
        <v>110</v>
      </c>
      <c r="F3497" s="5">
        <f>IFERROR(VLOOKUP(E3497,Raw_Menu!$A$2:$D$33,4,FALSE),0)</f>
        <v>17.95</v>
      </c>
      <c r="G3497" s="5">
        <f t="shared" si="108"/>
        <v>17.95</v>
      </c>
      <c r="H3497">
        <f t="shared" si="109"/>
        <v>11</v>
      </c>
      <c r="I3497" t="str">
        <f>IFERROR(VLOOKUP(tblOrders[[#This Row],[item_id]],Raw_Menu!$A$2:$D$33,3,FALSE),"Unknown")</f>
        <v>Asian</v>
      </c>
    </row>
    <row r="3498" spans="1:9" x14ac:dyDescent="0.25">
      <c r="A3498">
        <v>3497</v>
      </c>
      <c r="B3498">
        <v>1553</v>
      </c>
      <c r="C3498" s="1">
        <v>44953</v>
      </c>
      <c r="D3498" s="2">
        <v>0.4914351851851852</v>
      </c>
      <c r="E3498">
        <v>116</v>
      </c>
      <c r="F3498" s="5">
        <f>IFERROR(VLOOKUP(E3498,Raw_Menu!$A$2:$D$33,4,FALSE),0)</f>
        <v>13.95</v>
      </c>
      <c r="G3498" s="5">
        <f t="shared" si="108"/>
        <v>13.95</v>
      </c>
      <c r="H3498">
        <f t="shared" si="109"/>
        <v>11</v>
      </c>
      <c r="I3498" t="str">
        <f>IFERROR(VLOOKUP(tblOrders[[#This Row],[item_id]],Raw_Menu!$A$2:$D$33,3,FALSE),"Unknown")</f>
        <v>Mexican</v>
      </c>
    </row>
    <row r="3499" spans="1:9" x14ac:dyDescent="0.25">
      <c r="A3499">
        <v>3498</v>
      </c>
      <c r="B3499">
        <v>1554</v>
      </c>
      <c r="C3499" s="1">
        <v>44953</v>
      </c>
      <c r="D3499" s="2">
        <v>0.49813657407407408</v>
      </c>
      <c r="E3499">
        <v>127</v>
      </c>
      <c r="F3499" s="5">
        <f>IFERROR(VLOOKUP(E3499,Raw_Menu!$A$2:$D$33,4,FALSE),0)</f>
        <v>17.95</v>
      </c>
      <c r="G3499" s="5">
        <f t="shared" si="108"/>
        <v>17.95</v>
      </c>
      <c r="H3499">
        <f t="shared" si="109"/>
        <v>11</v>
      </c>
      <c r="I3499" t="str">
        <f>IFERROR(VLOOKUP(tblOrders[[#This Row],[item_id]],Raw_Menu!$A$2:$D$33,3,FALSE),"Unknown")</f>
        <v>Italian</v>
      </c>
    </row>
    <row r="3500" spans="1:9" x14ac:dyDescent="0.25">
      <c r="A3500">
        <v>3499</v>
      </c>
      <c r="B3500">
        <v>1554</v>
      </c>
      <c r="C3500" s="1">
        <v>44953</v>
      </c>
      <c r="D3500" s="2">
        <v>0.49813657407407408</v>
      </c>
      <c r="E3500">
        <v>118</v>
      </c>
      <c r="F3500" s="5">
        <f>IFERROR(VLOOKUP(E3500,Raw_Menu!$A$2:$D$33,4,FALSE),0)</f>
        <v>14.95</v>
      </c>
      <c r="G3500" s="5">
        <f t="shared" si="108"/>
        <v>14.95</v>
      </c>
      <c r="H3500">
        <f t="shared" si="109"/>
        <v>11</v>
      </c>
      <c r="I3500" t="str">
        <f>IFERROR(VLOOKUP(tblOrders[[#This Row],[item_id]],Raw_Menu!$A$2:$D$33,3,FALSE),"Unknown")</f>
        <v>Mexican</v>
      </c>
    </row>
    <row r="3501" spans="1:9" x14ac:dyDescent="0.25">
      <c r="A3501">
        <v>3500</v>
      </c>
      <c r="B3501">
        <v>1554</v>
      </c>
      <c r="C3501" s="1">
        <v>44953</v>
      </c>
      <c r="D3501" s="2">
        <v>0.49813657407407408</v>
      </c>
      <c r="E3501">
        <v>119</v>
      </c>
      <c r="F3501" s="5">
        <f>IFERROR(VLOOKUP(E3501,Raw_Menu!$A$2:$D$33,4,FALSE),0)</f>
        <v>11.95</v>
      </c>
      <c r="G3501" s="5">
        <f t="shared" si="108"/>
        <v>11.95</v>
      </c>
      <c r="H3501">
        <f t="shared" si="109"/>
        <v>11</v>
      </c>
      <c r="I3501" t="str">
        <f>IFERROR(VLOOKUP(tblOrders[[#This Row],[item_id]],Raw_Menu!$A$2:$D$33,3,FALSE),"Unknown")</f>
        <v>Mexican</v>
      </c>
    </row>
    <row r="3502" spans="1:9" x14ac:dyDescent="0.25">
      <c r="A3502">
        <v>3501</v>
      </c>
      <c r="B3502">
        <v>1555</v>
      </c>
      <c r="C3502" s="1">
        <v>44953</v>
      </c>
      <c r="D3502" s="2">
        <v>0.50548611111111108</v>
      </c>
      <c r="E3502">
        <v>132</v>
      </c>
      <c r="F3502" s="5">
        <f>IFERROR(VLOOKUP(E3502,Raw_Menu!$A$2:$D$33,4,FALSE),0)</f>
        <v>16.95</v>
      </c>
      <c r="G3502" s="5">
        <f t="shared" si="108"/>
        <v>16.95</v>
      </c>
      <c r="H3502">
        <f t="shared" si="109"/>
        <v>12</v>
      </c>
      <c r="I3502" t="str">
        <f>IFERROR(VLOOKUP(tblOrders[[#This Row],[item_id]],Raw_Menu!$A$2:$D$33,3,FALSE),"Unknown")</f>
        <v>Italian</v>
      </c>
    </row>
    <row r="3503" spans="1:9" x14ac:dyDescent="0.25">
      <c r="A3503">
        <v>3502</v>
      </c>
      <c r="B3503">
        <v>1556</v>
      </c>
      <c r="C3503" s="1">
        <v>44953</v>
      </c>
      <c r="D3503" s="2">
        <v>0.51336805555555554</v>
      </c>
      <c r="E3503">
        <v>129</v>
      </c>
      <c r="F3503" s="5">
        <f>IFERROR(VLOOKUP(E3503,Raw_Menu!$A$2:$D$33,4,FALSE),0)</f>
        <v>15.5</v>
      </c>
      <c r="G3503" s="5">
        <f t="shared" si="108"/>
        <v>15.5</v>
      </c>
      <c r="H3503">
        <f t="shared" si="109"/>
        <v>12</v>
      </c>
      <c r="I3503" t="str">
        <f>IFERROR(VLOOKUP(tblOrders[[#This Row],[item_id]],Raw_Menu!$A$2:$D$33,3,FALSE),"Unknown")</f>
        <v>Italian</v>
      </c>
    </row>
    <row r="3504" spans="1:9" x14ac:dyDescent="0.25">
      <c r="A3504">
        <v>3503</v>
      </c>
      <c r="B3504">
        <v>1556</v>
      </c>
      <c r="C3504" s="1">
        <v>44953</v>
      </c>
      <c r="D3504" s="2">
        <v>0.51336805555555554</v>
      </c>
      <c r="E3504">
        <v>105</v>
      </c>
      <c r="F3504" s="5">
        <f>IFERROR(VLOOKUP(E3504,Raw_Menu!$A$2:$D$33,4,FALSE),0)</f>
        <v>7</v>
      </c>
      <c r="G3504" s="5">
        <f t="shared" si="108"/>
        <v>7</v>
      </c>
      <c r="H3504">
        <f t="shared" si="109"/>
        <v>12</v>
      </c>
      <c r="I3504" t="str">
        <f>IFERROR(VLOOKUP(tblOrders[[#This Row],[item_id]],Raw_Menu!$A$2:$D$33,3,FALSE),"Unknown")</f>
        <v>American</v>
      </c>
    </row>
    <row r="3505" spans="1:9" x14ac:dyDescent="0.25">
      <c r="A3505">
        <v>3504</v>
      </c>
      <c r="B3505">
        <v>1557</v>
      </c>
      <c r="C3505" s="1">
        <v>44953</v>
      </c>
      <c r="D3505" s="2">
        <v>0.51482638888888888</v>
      </c>
      <c r="E3505">
        <v>109</v>
      </c>
      <c r="F3505" s="5">
        <f>IFERROR(VLOOKUP(E3505,Raw_Menu!$A$2:$D$33,4,FALSE),0)</f>
        <v>17.95</v>
      </c>
      <c r="G3505" s="5">
        <f t="shared" si="108"/>
        <v>17.95</v>
      </c>
      <c r="H3505">
        <f t="shared" si="109"/>
        <v>12</v>
      </c>
      <c r="I3505" t="str">
        <f>IFERROR(VLOOKUP(tblOrders[[#This Row],[item_id]],Raw_Menu!$A$2:$D$33,3,FALSE),"Unknown")</f>
        <v>Asian</v>
      </c>
    </row>
    <row r="3506" spans="1:9" x14ac:dyDescent="0.25">
      <c r="A3506">
        <v>3505</v>
      </c>
      <c r="B3506">
        <v>1558</v>
      </c>
      <c r="C3506" s="1">
        <v>44953</v>
      </c>
      <c r="D3506" s="2">
        <v>0.51938657407407407</v>
      </c>
      <c r="E3506">
        <v>127</v>
      </c>
      <c r="F3506" s="5">
        <f>IFERROR(VLOOKUP(E3506,Raw_Menu!$A$2:$D$33,4,FALSE),0)</f>
        <v>17.95</v>
      </c>
      <c r="G3506" s="5">
        <f t="shared" si="108"/>
        <v>17.95</v>
      </c>
      <c r="H3506">
        <f t="shared" si="109"/>
        <v>12</v>
      </c>
      <c r="I3506" t="str">
        <f>IFERROR(VLOOKUP(tblOrders[[#This Row],[item_id]],Raw_Menu!$A$2:$D$33,3,FALSE),"Unknown")</f>
        <v>Italian</v>
      </c>
    </row>
    <row r="3507" spans="1:9" x14ac:dyDescent="0.25">
      <c r="A3507">
        <v>3506</v>
      </c>
      <c r="B3507">
        <v>1558</v>
      </c>
      <c r="C3507" s="1">
        <v>44953</v>
      </c>
      <c r="D3507" s="2">
        <v>0.51938657407407407</v>
      </c>
      <c r="E3507">
        <v>132</v>
      </c>
      <c r="F3507" s="5">
        <f>IFERROR(VLOOKUP(E3507,Raw_Menu!$A$2:$D$33,4,FALSE),0)</f>
        <v>16.95</v>
      </c>
      <c r="G3507" s="5">
        <f t="shared" si="108"/>
        <v>16.95</v>
      </c>
      <c r="H3507">
        <f t="shared" si="109"/>
        <v>12</v>
      </c>
      <c r="I3507" t="str">
        <f>IFERROR(VLOOKUP(tblOrders[[#This Row],[item_id]],Raw_Menu!$A$2:$D$33,3,FALSE),"Unknown")</f>
        <v>Italian</v>
      </c>
    </row>
    <row r="3508" spans="1:9" x14ac:dyDescent="0.25">
      <c r="A3508">
        <v>3507</v>
      </c>
      <c r="B3508">
        <v>1559</v>
      </c>
      <c r="C3508" s="1">
        <v>44953</v>
      </c>
      <c r="D3508" s="2">
        <v>0.52375000000000005</v>
      </c>
      <c r="E3508">
        <v>109</v>
      </c>
      <c r="F3508" s="5">
        <f>IFERROR(VLOOKUP(E3508,Raw_Menu!$A$2:$D$33,4,FALSE),0)</f>
        <v>17.95</v>
      </c>
      <c r="G3508" s="5">
        <f t="shared" si="108"/>
        <v>17.95</v>
      </c>
      <c r="H3508">
        <f t="shared" si="109"/>
        <v>12</v>
      </c>
      <c r="I3508" t="str">
        <f>IFERROR(VLOOKUP(tblOrders[[#This Row],[item_id]],Raw_Menu!$A$2:$D$33,3,FALSE),"Unknown")</f>
        <v>Asian</v>
      </c>
    </row>
    <row r="3509" spans="1:9" x14ac:dyDescent="0.25">
      <c r="A3509">
        <v>3508</v>
      </c>
      <c r="B3509">
        <v>1560</v>
      </c>
      <c r="C3509" s="1">
        <v>44953</v>
      </c>
      <c r="D3509" s="2">
        <v>0.53908564814814819</v>
      </c>
      <c r="E3509">
        <v>117</v>
      </c>
      <c r="F3509" s="5">
        <f>IFERROR(VLOOKUP(E3509,Raw_Menu!$A$2:$D$33,4,FALSE),0)</f>
        <v>12.95</v>
      </c>
      <c r="G3509" s="5">
        <f t="shared" si="108"/>
        <v>12.95</v>
      </c>
      <c r="H3509">
        <f t="shared" si="109"/>
        <v>12</v>
      </c>
      <c r="I3509" t="str">
        <f>IFERROR(VLOOKUP(tblOrders[[#This Row],[item_id]],Raw_Menu!$A$2:$D$33,3,FALSE),"Unknown")</f>
        <v>Mexican</v>
      </c>
    </row>
    <row r="3510" spans="1:9" x14ac:dyDescent="0.25">
      <c r="A3510">
        <v>3509</v>
      </c>
      <c r="B3510">
        <v>1560</v>
      </c>
      <c r="C3510" s="1">
        <v>44953</v>
      </c>
      <c r="D3510" s="2">
        <v>0.53908564814814819</v>
      </c>
      <c r="E3510">
        <v>111</v>
      </c>
      <c r="F3510" s="5">
        <f>IFERROR(VLOOKUP(E3510,Raw_Menu!$A$2:$D$33,4,FALSE),0)</f>
        <v>11.95</v>
      </c>
      <c r="G3510" s="5">
        <f t="shared" si="108"/>
        <v>11.95</v>
      </c>
      <c r="H3510">
        <f t="shared" si="109"/>
        <v>12</v>
      </c>
      <c r="I3510" t="str">
        <f>IFERROR(VLOOKUP(tblOrders[[#This Row],[item_id]],Raw_Menu!$A$2:$D$33,3,FALSE),"Unknown")</f>
        <v>Asian</v>
      </c>
    </row>
    <row r="3511" spans="1:9" x14ac:dyDescent="0.25">
      <c r="A3511">
        <v>3510</v>
      </c>
      <c r="B3511">
        <v>1561</v>
      </c>
      <c r="C3511" s="1">
        <v>44953</v>
      </c>
      <c r="D3511" s="2">
        <v>0.53929398148148144</v>
      </c>
      <c r="E3511">
        <v>103</v>
      </c>
      <c r="F3511" s="5">
        <f>IFERROR(VLOOKUP(E3511,Raw_Menu!$A$2:$D$33,4,FALSE),0)</f>
        <v>9</v>
      </c>
      <c r="G3511" s="5">
        <f t="shared" si="108"/>
        <v>9</v>
      </c>
      <c r="H3511">
        <f t="shared" si="109"/>
        <v>12</v>
      </c>
      <c r="I3511" t="str">
        <f>IFERROR(VLOOKUP(tblOrders[[#This Row],[item_id]],Raw_Menu!$A$2:$D$33,3,FALSE),"Unknown")</f>
        <v>American</v>
      </c>
    </row>
    <row r="3512" spans="1:9" x14ac:dyDescent="0.25">
      <c r="A3512">
        <v>3511</v>
      </c>
      <c r="B3512">
        <v>1562</v>
      </c>
      <c r="C3512" s="1">
        <v>44953</v>
      </c>
      <c r="D3512" s="2">
        <v>0.54175925925925927</v>
      </c>
      <c r="E3512">
        <v>108</v>
      </c>
      <c r="F3512" s="5">
        <f>IFERROR(VLOOKUP(E3512,Raw_Menu!$A$2:$D$33,4,FALSE),0)</f>
        <v>14.5</v>
      </c>
      <c r="G3512" s="5">
        <f t="shared" si="108"/>
        <v>14.5</v>
      </c>
      <c r="H3512">
        <f t="shared" si="109"/>
        <v>13</v>
      </c>
      <c r="I3512" t="str">
        <f>IFERROR(VLOOKUP(tblOrders[[#This Row],[item_id]],Raw_Menu!$A$2:$D$33,3,FALSE),"Unknown")</f>
        <v>Asian</v>
      </c>
    </row>
    <row r="3513" spans="1:9" x14ac:dyDescent="0.25">
      <c r="A3513">
        <v>3512</v>
      </c>
      <c r="B3513">
        <v>1563</v>
      </c>
      <c r="C3513" s="1">
        <v>44953</v>
      </c>
      <c r="D3513" s="2">
        <v>0.54488425925925921</v>
      </c>
      <c r="E3513">
        <v>108</v>
      </c>
      <c r="F3513" s="5">
        <f>IFERROR(VLOOKUP(E3513,Raw_Menu!$A$2:$D$33,4,FALSE),0)</f>
        <v>14.5</v>
      </c>
      <c r="G3513" s="5">
        <f t="shared" si="108"/>
        <v>14.5</v>
      </c>
      <c r="H3513">
        <f t="shared" si="109"/>
        <v>13</v>
      </c>
      <c r="I3513" t="str">
        <f>IFERROR(VLOOKUP(tblOrders[[#This Row],[item_id]],Raw_Menu!$A$2:$D$33,3,FALSE),"Unknown")</f>
        <v>Asian</v>
      </c>
    </row>
    <row r="3514" spans="1:9" x14ac:dyDescent="0.25">
      <c r="A3514">
        <v>3513</v>
      </c>
      <c r="B3514">
        <v>1563</v>
      </c>
      <c r="C3514" s="1">
        <v>44953</v>
      </c>
      <c r="D3514" s="2">
        <v>0.54488425925925921</v>
      </c>
      <c r="E3514">
        <v>110</v>
      </c>
      <c r="F3514" s="5">
        <f>IFERROR(VLOOKUP(E3514,Raw_Menu!$A$2:$D$33,4,FALSE),0)</f>
        <v>17.95</v>
      </c>
      <c r="G3514" s="5">
        <f t="shared" si="108"/>
        <v>17.95</v>
      </c>
      <c r="H3514">
        <f t="shared" si="109"/>
        <v>13</v>
      </c>
      <c r="I3514" t="str">
        <f>IFERROR(VLOOKUP(tblOrders[[#This Row],[item_id]],Raw_Menu!$A$2:$D$33,3,FALSE),"Unknown")</f>
        <v>Asian</v>
      </c>
    </row>
    <row r="3515" spans="1:9" x14ac:dyDescent="0.25">
      <c r="A3515">
        <v>3514</v>
      </c>
      <c r="B3515">
        <v>1564</v>
      </c>
      <c r="C3515" s="1">
        <v>44953</v>
      </c>
      <c r="D3515" s="2">
        <v>0.54571759259259256</v>
      </c>
      <c r="E3515">
        <v>124</v>
      </c>
      <c r="F3515" s="5">
        <f>IFERROR(VLOOKUP(E3515,Raw_Menu!$A$2:$D$33,4,FALSE),0)</f>
        <v>14.5</v>
      </c>
      <c r="G3515" s="5">
        <f t="shared" si="108"/>
        <v>14.5</v>
      </c>
      <c r="H3515">
        <f t="shared" si="109"/>
        <v>13</v>
      </c>
      <c r="I3515" t="str">
        <f>IFERROR(VLOOKUP(tblOrders[[#This Row],[item_id]],Raw_Menu!$A$2:$D$33,3,FALSE),"Unknown")</f>
        <v>Italian</v>
      </c>
    </row>
    <row r="3516" spans="1:9" x14ac:dyDescent="0.25">
      <c r="A3516">
        <v>3515</v>
      </c>
      <c r="B3516">
        <v>1564</v>
      </c>
      <c r="C3516" s="1">
        <v>44953</v>
      </c>
      <c r="D3516" s="2">
        <v>0.54571759259259256</v>
      </c>
      <c r="E3516">
        <v>109</v>
      </c>
      <c r="F3516" s="5">
        <f>IFERROR(VLOOKUP(E3516,Raw_Menu!$A$2:$D$33,4,FALSE),0)</f>
        <v>17.95</v>
      </c>
      <c r="G3516" s="5">
        <f t="shared" si="108"/>
        <v>17.95</v>
      </c>
      <c r="H3516">
        <f t="shared" si="109"/>
        <v>13</v>
      </c>
      <c r="I3516" t="str">
        <f>IFERROR(VLOOKUP(tblOrders[[#This Row],[item_id]],Raw_Menu!$A$2:$D$33,3,FALSE),"Unknown")</f>
        <v>Asian</v>
      </c>
    </row>
    <row r="3517" spans="1:9" x14ac:dyDescent="0.25">
      <c r="A3517">
        <v>3516</v>
      </c>
      <c r="B3517">
        <v>1564</v>
      </c>
      <c r="C3517" s="1">
        <v>44953</v>
      </c>
      <c r="D3517" s="2">
        <v>0.54571759259259256</v>
      </c>
      <c r="E3517">
        <v>129</v>
      </c>
      <c r="F3517" s="5">
        <f>IFERROR(VLOOKUP(E3517,Raw_Menu!$A$2:$D$33,4,FALSE),0)</f>
        <v>15.5</v>
      </c>
      <c r="G3517" s="5">
        <f t="shared" si="108"/>
        <v>15.5</v>
      </c>
      <c r="H3517">
        <f t="shared" si="109"/>
        <v>13</v>
      </c>
      <c r="I3517" t="str">
        <f>IFERROR(VLOOKUP(tblOrders[[#This Row],[item_id]],Raw_Menu!$A$2:$D$33,3,FALSE),"Unknown")</f>
        <v>Italian</v>
      </c>
    </row>
    <row r="3518" spans="1:9" x14ac:dyDescent="0.25">
      <c r="A3518">
        <v>3517</v>
      </c>
      <c r="B3518">
        <v>1564</v>
      </c>
      <c r="C3518" s="1">
        <v>44953</v>
      </c>
      <c r="D3518" s="2">
        <v>0.54571759259259256</v>
      </c>
      <c r="E3518">
        <v>113</v>
      </c>
      <c r="F3518" s="5">
        <f>IFERROR(VLOOKUP(E3518,Raw_Menu!$A$2:$D$33,4,FALSE),0)</f>
        <v>5</v>
      </c>
      <c r="G3518" s="5">
        <f t="shared" si="108"/>
        <v>5</v>
      </c>
      <c r="H3518">
        <f t="shared" si="109"/>
        <v>13</v>
      </c>
      <c r="I3518" t="str">
        <f>IFERROR(VLOOKUP(tblOrders[[#This Row],[item_id]],Raw_Menu!$A$2:$D$33,3,FALSE),"Unknown")</f>
        <v>Asian</v>
      </c>
    </row>
    <row r="3519" spans="1:9" x14ac:dyDescent="0.25">
      <c r="A3519">
        <v>3518</v>
      </c>
      <c r="B3519">
        <v>1565</v>
      </c>
      <c r="C3519" s="1">
        <v>44953</v>
      </c>
      <c r="D3519" s="2">
        <v>0.55648148148148147</v>
      </c>
      <c r="E3519">
        <v>101</v>
      </c>
      <c r="F3519" s="5">
        <f>IFERROR(VLOOKUP(E3519,Raw_Menu!$A$2:$D$33,4,FALSE),0)</f>
        <v>12.95</v>
      </c>
      <c r="G3519" s="5">
        <f t="shared" si="108"/>
        <v>12.95</v>
      </c>
      <c r="H3519">
        <f t="shared" si="109"/>
        <v>13</v>
      </c>
      <c r="I3519" t="str">
        <f>IFERROR(VLOOKUP(tblOrders[[#This Row],[item_id]],Raw_Menu!$A$2:$D$33,3,FALSE),"Unknown")</f>
        <v>American</v>
      </c>
    </row>
    <row r="3520" spans="1:9" x14ac:dyDescent="0.25">
      <c r="A3520">
        <v>3519</v>
      </c>
      <c r="B3520">
        <v>1565</v>
      </c>
      <c r="C3520" s="1">
        <v>44953</v>
      </c>
      <c r="D3520" s="2">
        <v>0.55648148148148147</v>
      </c>
      <c r="E3520">
        <v>102</v>
      </c>
      <c r="F3520" s="5">
        <f>IFERROR(VLOOKUP(E3520,Raw_Menu!$A$2:$D$33,4,FALSE),0)</f>
        <v>13.95</v>
      </c>
      <c r="G3520" s="5">
        <f t="shared" si="108"/>
        <v>13.95</v>
      </c>
      <c r="H3520">
        <f t="shared" si="109"/>
        <v>13</v>
      </c>
      <c r="I3520" t="str">
        <f>IFERROR(VLOOKUP(tblOrders[[#This Row],[item_id]],Raw_Menu!$A$2:$D$33,3,FALSE),"Unknown")</f>
        <v>American</v>
      </c>
    </row>
    <row r="3521" spans="1:9" x14ac:dyDescent="0.25">
      <c r="A3521">
        <v>3520</v>
      </c>
      <c r="B3521">
        <v>1565</v>
      </c>
      <c r="C3521" s="1">
        <v>44953</v>
      </c>
      <c r="D3521" s="2">
        <v>0.55648148148148147</v>
      </c>
      <c r="E3521">
        <v>110</v>
      </c>
      <c r="F3521" s="5">
        <f>IFERROR(VLOOKUP(E3521,Raw_Menu!$A$2:$D$33,4,FALSE),0)</f>
        <v>17.95</v>
      </c>
      <c r="G3521" s="5">
        <f t="shared" si="108"/>
        <v>17.95</v>
      </c>
      <c r="H3521">
        <f t="shared" si="109"/>
        <v>13</v>
      </c>
      <c r="I3521" t="str">
        <f>IFERROR(VLOOKUP(tblOrders[[#This Row],[item_id]],Raw_Menu!$A$2:$D$33,3,FALSE),"Unknown")</f>
        <v>Asian</v>
      </c>
    </row>
    <row r="3522" spans="1:9" x14ac:dyDescent="0.25">
      <c r="A3522">
        <v>3521</v>
      </c>
      <c r="B3522">
        <v>1565</v>
      </c>
      <c r="C3522" s="1">
        <v>44953</v>
      </c>
      <c r="D3522" s="2">
        <v>0.55648148148148147</v>
      </c>
      <c r="E3522">
        <v>110</v>
      </c>
      <c r="F3522" s="5">
        <f>IFERROR(VLOOKUP(E3522,Raw_Menu!$A$2:$D$33,4,FALSE),0)</f>
        <v>17.95</v>
      </c>
      <c r="G3522" s="5">
        <f t="shared" ref="G3522:G3585" si="110">VALUE(F3522)</f>
        <v>17.95</v>
      </c>
      <c r="H3522">
        <f t="shared" ref="H3522:H3585" si="111">HOUR(D3522)</f>
        <v>13</v>
      </c>
      <c r="I3522" t="str">
        <f>IFERROR(VLOOKUP(tblOrders[[#This Row],[item_id]],Raw_Menu!$A$2:$D$33,3,FALSE),"Unknown")</f>
        <v>Asian</v>
      </c>
    </row>
    <row r="3523" spans="1:9" x14ac:dyDescent="0.25">
      <c r="A3523">
        <v>3522</v>
      </c>
      <c r="B3523">
        <v>1566</v>
      </c>
      <c r="C3523" s="1">
        <v>44953</v>
      </c>
      <c r="D3523" s="2">
        <v>0.55766203703703698</v>
      </c>
      <c r="E3523">
        <v>131</v>
      </c>
      <c r="F3523" s="5">
        <f>IFERROR(VLOOKUP(E3523,Raw_Menu!$A$2:$D$33,4,FALSE),0)</f>
        <v>17.95</v>
      </c>
      <c r="G3523" s="5">
        <f t="shared" si="110"/>
        <v>17.95</v>
      </c>
      <c r="H3523">
        <f t="shared" si="111"/>
        <v>13</v>
      </c>
      <c r="I3523" t="str">
        <f>IFERROR(VLOOKUP(tblOrders[[#This Row],[item_id]],Raw_Menu!$A$2:$D$33,3,FALSE),"Unknown")</f>
        <v>Italian</v>
      </c>
    </row>
    <row r="3524" spans="1:9" x14ac:dyDescent="0.25">
      <c r="A3524">
        <v>3523</v>
      </c>
      <c r="B3524">
        <v>1567</v>
      </c>
      <c r="C3524" s="1">
        <v>44953</v>
      </c>
      <c r="D3524" s="2">
        <v>0.56328703703703709</v>
      </c>
      <c r="E3524">
        <v>109</v>
      </c>
      <c r="F3524" s="5">
        <f>IFERROR(VLOOKUP(E3524,Raw_Menu!$A$2:$D$33,4,FALSE),0)</f>
        <v>17.95</v>
      </c>
      <c r="G3524" s="5">
        <f t="shared" si="110"/>
        <v>17.95</v>
      </c>
      <c r="H3524">
        <f t="shared" si="111"/>
        <v>13</v>
      </c>
      <c r="I3524" t="str">
        <f>IFERROR(VLOOKUP(tblOrders[[#This Row],[item_id]],Raw_Menu!$A$2:$D$33,3,FALSE),"Unknown")</f>
        <v>Asian</v>
      </c>
    </row>
    <row r="3525" spans="1:9" x14ac:dyDescent="0.25">
      <c r="A3525">
        <v>3524</v>
      </c>
      <c r="B3525">
        <v>1567</v>
      </c>
      <c r="C3525" s="1">
        <v>44953</v>
      </c>
      <c r="D3525" s="2">
        <v>0.56328703703703709</v>
      </c>
      <c r="E3525">
        <v>129</v>
      </c>
      <c r="F3525" s="5">
        <f>IFERROR(VLOOKUP(E3525,Raw_Menu!$A$2:$D$33,4,FALSE),0)</f>
        <v>15.5</v>
      </c>
      <c r="G3525" s="5">
        <f t="shared" si="110"/>
        <v>15.5</v>
      </c>
      <c r="H3525">
        <f t="shared" si="111"/>
        <v>13</v>
      </c>
      <c r="I3525" t="str">
        <f>IFERROR(VLOOKUP(tblOrders[[#This Row],[item_id]],Raw_Menu!$A$2:$D$33,3,FALSE),"Unknown")</f>
        <v>Italian</v>
      </c>
    </row>
    <row r="3526" spans="1:9" x14ac:dyDescent="0.25">
      <c r="A3526">
        <v>3525</v>
      </c>
      <c r="B3526">
        <v>1567</v>
      </c>
      <c r="C3526" s="1">
        <v>44953</v>
      </c>
      <c r="D3526" s="2">
        <v>0.56328703703703709</v>
      </c>
      <c r="E3526">
        <v>119</v>
      </c>
      <c r="F3526" s="5">
        <f>IFERROR(VLOOKUP(E3526,Raw_Menu!$A$2:$D$33,4,FALSE),0)</f>
        <v>11.95</v>
      </c>
      <c r="G3526" s="5">
        <f t="shared" si="110"/>
        <v>11.95</v>
      </c>
      <c r="H3526">
        <f t="shared" si="111"/>
        <v>13</v>
      </c>
      <c r="I3526" t="str">
        <f>IFERROR(VLOOKUP(tblOrders[[#This Row],[item_id]],Raw_Menu!$A$2:$D$33,3,FALSE),"Unknown")</f>
        <v>Mexican</v>
      </c>
    </row>
    <row r="3527" spans="1:9" x14ac:dyDescent="0.25">
      <c r="A3527">
        <v>3526</v>
      </c>
      <c r="B3527">
        <v>1568</v>
      </c>
      <c r="C3527" s="1">
        <v>44953</v>
      </c>
      <c r="D3527" s="2">
        <v>0.56858796296296299</v>
      </c>
      <c r="E3527">
        <v>102</v>
      </c>
      <c r="F3527" s="5">
        <f>IFERROR(VLOOKUP(E3527,Raw_Menu!$A$2:$D$33,4,FALSE),0)</f>
        <v>13.95</v>
      </c>
      <c r="G3527" s="5">
        <f t="shared" si="110"/>
        <v>13.95</v>
      </c>
      <c r="H3527">
        <f t="shared" si="111"/>
        <v>13</v>
      </c>
      <c r="I3527" t="str">
        <f>IFERROR(VLOOKUP(tblOrders[[#This Row],[item_id]],Raw_Menu!$A$2:$D$33,3,FALSE),"Unknown")</f>
        <v>American</v>
      </c>
    </row>
    <row r="3528" spans="1:9" x14ac:dyDescent="0.25">
      <c r="A3528">
        <v>3527</v>
      </c>
      <c r="B3528">
        <v>1568</v>
      </c>
      <c r="C3528" s="1">
        <v>44953</v>
      </c>
      <c r="D3528" s="2">
        <v>0.56858796296296299</v>
      </c>
      <c r="E3528">
        <v>108</v>
      </c>
      <c r="F3528" s="5">
        <f>IFERROR(VLOOKUP(E3528,Raw_Menu!$A$2:$D$33,4,FALSE),0)</f>
        <v>14.5</v>
      </c>
      <c r="G3528" s="5">
        <f t="shared" si="110"/>
        <v>14.5</v>
      </c>
      <c r="H3528">
        <f t="shared" si="111"/>
        <v>13</v>
      </c>
      <c r="I3528" t="str">
        <f>IFERROR(VLOOKUP(tblOrders[[#This Row],[item_id]],Raw_Menu!$A$2:$D$33,3,FALSE),"Unknown")</f>
        <v>Asian</v>
      </c>
    </row>
    <row r="3529" spans="1:9" x14ac:dyDescent="0.25">
      <c r="A3529">
        <v>3528</v>
      </c>
      <c r="B3529">
        <v>1568</v>
      </c>
      <c r="C3529" s="1">
        <v>44953</v>
      </c>
      <c r="D3529" s="2">
        <v>0.56858796296296299</v>
      </c>
      <c r="E3529">
        <v>127</v>
      </c>
      <c r="F3529" s="5">
        <f>IFERROR(VLOOKUP(E3529,Raw_Menu!$A$2:$D$33,4,FALSE),0)</f>
        <v>17.95</v>
      </c>
      <c r="G3529" s="5">
        <f t="shared" si="110"/>
        <v>17.95</v>
      </c>
      <c r="H3529">
        <f t="shared" si="111"/>
        <v>13</v>
      </c>
      <c r="I3529" t="str">
        <f>IFERROR(VLOOKUP(tblOrders[[#This Row],[item_id]],Raw_Menu!$A$2:$D$33,3,FALSE),"Unknown")</f>
        <v>Italian</v>
      </c>
    </row>
    <row r="3530" spans="1:9" x14ac:dyDescent="0.25">
      <c r="A3530">
        <v>3529</v>
      </c>
      <c r="B3530">
        <v>1568</v>
      </c>
      <c r="C3530" s="1">
        <v>44953</v>
      </c>
      <c r="D3530" s="2">
        <v>0.56858796296296299</v>
      </c>
      <c r="E3530">
        <v>131</v>
      </c>
      <c r="F3530" s="5">
        <f>IFERROR(VLOOKUP(E3530,Raw_Menu!$A$2:$D$33,4,FALSE),0)</f>
        <v>17.95</v>
      </c>
      <c r="G3530" s="5">
        <f t="shared" si="110"/>
        <v>17.95</v>
      </c>
      <c r="H3530">
        <f t="shared" si="111"/>
        <v>13</v>
      </c>
      <c r="I3530" t="str">
        <f>IFERROR(VLOOKUP(tblOrders[[#This Row],[item_id]],Raw_Menu!$A$2:$D$33,3,FALSE),"Unknown")</f>
        <v>Italian</v>
      </c>
    </row>
    <row r="3531" spans="1:9" x14ac:dyDescent="0.25">
      <c r="A3531">
        <v>3530</v>
      </c>
      <c r="B3531">
        <v>1569</v>
      </c>
      <c r="C3531" s="1">
        <v>44953</v>
      </c>
      <c r="D3531" s="2">
        <v>0.56863425925925926</v>
      </c>
      <c r="E3531">
        <v>101</v>
      </c>
      <c r="F3531" s="5">
        <f>IFERROR(VLOOKUP(E3531,Raw_Menu!$A$2:$D$33,4,FALSE),0)</f>
        <v>12.95</v>
      </c>
      <c r="G3531" s="5">
        <f t="shared" si="110"/>
        <v>12.95</v>
      </c>
      <c r="H3531">
        <f t="shared" si="111"/>
        <v>13</v>
      </c>
      <c r="I3531" t="str">
        <f>IFERROR(VLOOKUP(tblOrders[[#This Row],[item_id]],Raw_Menu!$A$2:$D$33,3,FALSE),"Unknown")</f>
        <v>American</v>
      </c>
    </row>
    <row r="3532" spans="1:9" x14ac:dyDescent="0.25">
      <c r="A3532">
        <v>3531</v>
      </c>
      <c r="B3532">
        <v>1569</v>
      </c>
      <c r="C3532" s="1">
        <v>44953</v>
      </c>
      <c r="D3532" s="2">
        <v>0.56863425925925926</v>
      </c>
      <c r="E3532">
        <v>115</v>
      </c>
      <c r="F3532" s="5">
        <f>IFERROR(VLOOKUP(E3532,Raw_Menu!$A$2:$D$33,4,FALSE),0)</f>
        <v>11.95</v>
      </c>
      <c r="G3532" s="5">
        <f t="shared" si="110"/>
        <v>11.95</v>
      </c>
      <c r="H3532">
        <f t="shared" si="111"/>
        <v>13</v>
      </c>
      <c r="I3532" t="str">
        <f>IFERROR(VLOOKUP(tblOrders[[#This Row],[item_id]],Raw_Menu!$A$2:$D$33,3,FALSE),"Unknown")</f>
        <v>Mexican</v>
      </c>
    </row>
    <row r="3533" spans="1:9" x14ac:dyDescent="0.25">
      <c r="A3533">
        <v>3532</v>
      </c>
      <c r="B3533">
        <v>1569</v>
      </c>
      <c r="C3533" s="1">
        <v>44953</v>
      </c>
      <c r="D3533" s="2">
        <v>0.56863425925925926</v>
      </c>
      <c r="E3533">
        <v>109</v>
      </c>
      <c r="F3533" s="5">
        <f>IFERROR(VLOOKUP(E3533,Raw_Menu!$A$2:$D$33,4,FALSE),0)</f>
        <v>17.95</v>
      </c>
      <c r="G3533" s="5">
        <f t="shared" si="110"/>
        <v>17.95</v>
      </c>
      <c r="H3533">
        <f t="shared" si="111"/>
        <v>13</v>
      </c>
      <c r="I3533" t="str">
        <f>IFERROR(VLOOKUP(tblOrders[[#This Row],[item_id]],Raw_Menu!$A$2:$D$33,3,FALSE),"Unknown")</f>
        <v>Asian</v>
      </c>
    </row>
    <row r="3534" spans="1:9" x14ac:dyDescent="0.25">
      <c r="A3534">
        <v>3533</v>
      </c>
      <c r="B3534">
        <v>1569</v>
      </c>
      <c r="C3534" s="1">
        <v>44953</v>
      </c>
      <c r="D3534" s="2">
        <v>0.56863425925925926</v>
      </c>
      <c r="E3534">
        <v>110</v>
      </c>
      <c r="F3534" s="5">
        <f>IFERROR(VLOOKUP(E3534,Raw_Menu!$A$2:$D$33,4,FALSE),0)</f>
        <v>17.95</v>
      </c>
      <c r="G3534" s="5">
        <f t="shared" si="110"/>
        <v>17.95</v>
      </c>
      <c r="H3534">
        <f t="shared" si="111"/>
        <v>13</v>
      </c>
      <c r="I3534" t="str">
        <f>IFERROR(VLOOKUP(tblOrders[[#This Row],[item_id]],Raw_Menu!$A$2:$D$33,3,FALSE),"Unknown")</f>
        <v>Asian</v>
      </c>
    </row>
    <row r="3535" spans="1:9" x14ac:dyDescent="0.25">
      <c r="A3535">
        <v>3534</v>
      </c>
      <c r="B3535">
        <v>1569</v>
      </c>
      <c r="C3535" s="1">
        <v>44953</v>
      </c>
      <c r="D3535" s="2">
        <v>0.56863425925925926</v>
      </c>
      <c r="E3535">
        <v>111</v>
      </c>
      <c r="F3535" s="5">
        <f>IFERROR(VLOOKUP(E3535,Raw_Menu!$A$2:$D$33,4,FALSE),0)</f>
        <v>11.95</v>
      </c>
      <c r="G3535" s="5">
        <f t="shared" si="110"/>
        <v>11.95</v>
      </c>
      <c r="H3535">
        <f t="shared" si="111"/>
        <v>13</v>
      </c>
      <c r="I3535" t="str">
        <f>IFERROR(VLOOKUP(tblOrders[[#This Row],[item_id]],Raw_Menu!$A$2:$D$33,3,FALSE),"Unknown")</f>
        <v>Asian</v>
      </c>
    </row>
    <row r="3536" spans="1:9" x14ac:dyDescent="0.25">
      <c r="A3536">
        <v>3535</v>
      </c>
      <c r="B3536">
        <v>1569</v>
      </c>
      <c r="C3536" s="1">
        <v>44953</v>
      </c>
      <c r="D3536" s="2">
        <v>0.56863425925925926</v>
      </c>
      <c r="E3536">
        <v>113</v>
      </c>
      <c r="F3536" s="5">
        <f>IFERROR(VLOOKUP(E3536,Raw_Menu!$A$2:$D$33,4,FALSE),0)</f>
        <v>5</v>
      </c>
      <c r="G3536" s="5">
        <f t="shared" si="110"/>
        <v>5</v>
      </c>
      <c r="H3536">
        <f t="shared" si="111"/>
        <v>13</v>
      </c>
      <c r="I3536" t="str">
        <f>IFERROR(VLOOKUP(tblOrders[[#This Row],[item_id]],Raw_Menu!$A$2:$D$33,3,FALSE),"Unknown")</f>
        <v>Asian</v>
      </c>
    </row>
    <row r="3537" spans="1:9" x14ac:dyDescent="0.25">
      <c r="A3537">
        <v>3536</v>
      </c>
      <c r="B3537">
        <v>1569</v>
      </c>
      <c r="C3537" s="1">
        <v>44953</v>
      </c>
      <c r="D3537" s="2">
        <v>0.56863425925925926</v>
      </c>
      <c r="E3537">
        <v>113</v>
      </c>
      <c r="F3537" s="5">
        <f>IFERROR(VLOOKUP(E3537,Raw_Menu!$A$2:$D$33,4,FALSE),0)</f>
        <v>5</v>
      </c>
      <c r="G3537" s="5">
        <f t="shared" si="110"/>
        <v>5</v>
      </c>
      <c r="H3537">
        <f t="shared" si="111"/>
        <v>13</v>
      </c>
      <c r="I3537" t="str">
        <f>IFERROR(VLOOKUP(tblOrders[[#This Row],[item_id]],Raw_Menu!$A$2:$D$33,3,FALSE),"Unknown")</f>
        <v>Asian</v>
      </c>
    </row>
    <row r="3538" spans="1:9" x14ac:dyDescent="0.25">
      <c r="A3538">
        <v>3537</v>
      </c>
      <c r="B3538">
        <v>1569</v>
      </c>
      <c r="C3538" s="1">
        <v>44953</v>
      </c>
      <c r="D3538" s="2">
        <v>0.56863425925925926</v>
      </c>
      <c r="E3538">
        <v>118</v>
      </c>
      <c r="F3538" s="5">
        <f>IFERROR(VLOOKUP(E3538,Raw_Menu!$A$2:$D$33,4,FALSE),0)</f>
        <v>14.95</v>
      </c>
      <c r="G3538" s="5">
        <f t="shared" si="110"/>
        <v>14.95</v>
      </c>
      <c r="H3538">
        <f t="shared" si="111"/>
        <v>13</v>
      </c>
      <c r="I3538" t="str">
        <f>IFERROR(VLOOKUP(tblOrders[[#This Row],[item_id]],Raw_Menu!$A$2:$D$33,3,FALSE),"Unknown")</f>
        <v>Mexican</v>
      </c>
    </row>
    <row r="3539" spans="1:9" x14ac:dyDescent="0.25">
      <c r="A3539">
        <v>3538</v>
      </c>
      <c r="B3539">
        <v>1569</v>
      </c>
      <c r="C3539" s="1">
        <v>44953</v>
      </c>
      <c r="D3539" s="2">
        <v>0.56863425925925926</v>
      </c>
      <c r="E3539">
        <v>121</v>
      </c>
      <c r="F3539" s="5">
        <f>IFERROR(VLOOKUP(E3539,Raw_Menu!$A$2:$D$33,4,FALSE),0)</f>
        <v>10.5</v>
      </c>
      <c r="G3539" s="5">
        <f t="shared" si="110"/>
        <v>10.5</v>
      </c>
      <c r="H3539">
        <f t="shared" si="111"/>
        <v>13</v>
      </c>
      <c r="I3539" t="str">
        <f>IFERROR(VLOOKUP(tblOrders[[#This Row],[item_id]],Raw_Menu!$A$2:$D$33,3,FALSE),"Unknown")</f>
        <v>Mexican</v>
      </c>
    </row>
    <row r="3540" spans="1:9" x14ac:dyDescent="0.25">
      <c r="A3540">
        <v>3539</v>
      </c>
      <c r="B3540">
        <v>1569</v>
      </c>
      <c r="C3540" s="1">
        <v>44953</v>
      </c>
      <c r="D3540" s="2">
        <v>0.56863425925925926</v>
      </c>
      <c r="E3540">
        <v>105</v>
      </c>
      <c r="F3540" s="5">
        <f>IFERROR(VLOOKUP(E3540,Raw_Menu!$A$2:$D$33,4,FALSE),0)</f>
        <v>7</v>
      </c>
      <c r="G3540" s="5">
        <f t="shared" si="110"/>
        <v>7</v>
      </c>
      <c r="H3540">
        <f t="shared" si="111"/>
        <v>13</v>
      </c>
      <c r="I3540" t="str">
        <f>IFERROR(VLOOKUP(tblOrders[[#This Row],[item_id]],Raw_Menu!$A$2:$D$33,3,FALSE),"Unknown")</f>
        <v>American</v>
      </c>
    </row>
    <row r="3541" spans="1:9" x14ac:dyDescent="0.25">
      <c r="A3541">
        <v>3540</v>
      </c>
      <c r="B3541">
        <v>1569</v>
      </c>
      <c r="C3541" s="1">
        <v>44953</v>
      </c>
      <c r="D3541" s="2">
        <v>0.56863425925925926</v>
      </c>
      <c r="E3541">
        <v>122</v>
      </c>
      <c r="F3541" s="5">
        <f>IFERROR(VLOOKUP(E3541,Raw_Menu!$A$2:$D$33,4,FALSE),0)</f>
        <v>7</v>
      </c>
      <c r="G3541" s="5">
        <f t="shared" si="110"/>
        <v>7</v>
      </c>
      <c r="H3541">
        <f t="shared" si="111"/>
        <v>13</v>
      </c>
      <c r="I3541" t="str">
        <f>IFERROR(VLOOKUP(tblOrders[[#This Row],[item_id]],Raw_Menu!$A$2:$D$33,3,FALSE),"Unknown")</f>
        <v>Mexican</v>
      </c>
    </row>
    <row r="3542" spans="1:9" x14ac:dyDescent="0.25">
      <c r="A3542">
        <v>3541</v>
      </c>
      <c r="B3542">
        <v>1569</v>
      </c>
      <c r="C3542" s="1">
        <v>44953</v>
      </c>
      <c r="D3542" s="2">
        <v>0.56863425925925926</v>
      </c>
      <c r="E3542">
        <v>123</v>
      </c>
      <c r="F3542" s="5">
        <f>IFERROR(VLOOKUP(E3542,Raw_Menu!$A$2:$D$33,4,FALSE),0)</f>
        <v>9</v>
      </c>
      <c r="G3542" s="5">
        <f t="shared" si="110"/>
        <v>9</v>
      </c>
      <c r="H3542">
        <f t="shared" si="111"/>
        <v>13</v>
      </c>
      <c r="I3542" t="str">
        <f>IFERROR(VLOOKUP(tblOrders[[#This Row],[item_id]],Raw_Menu!$A$2:$D$33,3,FALSE),"Unknown")</f>
        <v>Mexican</v>
      </c>
    </row>
    <row r="3543" spans="1:9" x14ac:dyDescent="0.25">
      <c r="A3543">
        <v>3542</v>
      </c>
      <c r="B3543">
        <v>1569</v>
      </c>
      <c r="C3543" s="1">
        <v>44953</v>
      </c>
      <c r="D3543" s="2">
        <v>0.56863425925925926</v>
      </c>
      <c r="E3543">
        <v>106</v>
      </c>
      <c r="F3543" s="5">
        <f>IFERROR(VLOOKUP(E3543,Raw_Menu!$A$2:$D$33,4,FALSE),0)</f>
        <v>7</v>
      </c>
      <c r="G3543" s="5">
        <f t="shared" si="110"/>
        <v>7</v>
      </c>
      <c r="H3543">
        <f t="shared" si="111"/>
        <v>13</v>
      </c>
      <c r="I3543" t="str">
        <f>IFERROR(VLOOKUP(tblOrders[[#This Row],[item_id]],Raw_Menu!$A$2:$D$33,3,FALSE),"Unknown")</f>
        <v>American</v>
      </c>
    </row>
    <row r="3544" spans="1:9" x14ac:dyDescent="0.25">
      <c r="A3544">
        <v>3543</v>
      </c>
      <c r="B3544">
        <v>1570</v>
      </c>
      <c r="C3544" s="1">
        <v>44953</v>
      </c>
      <c r="D3544" s="2">
        <v>0.57598379629629626</v>
      </c>
      <c r="E3544">
        <v>102</v>
      </c>
      <c r="F3544" s="5">
        <f>IFERROR(VLOOKUP(E3544,Raw_Menu!$A$2:$D$33,4,FALSE),0)</f>
        <v>13.95</v>
      </c>
      <c r="G3544" s="5">
        <f t="shared" si="110"/>
        <v>13.95</v>
      </c>
      <c r="H3544">
        <f t="shared" si="111"/>
        <v>13</v>
      </c>
      <c r="I3544" t="str">
        <f>IFERROR(VLOOKUP(tblOrders[[#This Row],[item_id]],Raw_Menu!$A$2:$D$33,3,FALSE),"Unknown")</f>
        <v>American</v>
      </c>
    </row>
    <row r="3545" spans="1:9" x14ac:dyDescent="0.25">
      <c r="A3545">
        <v>3544</v>
      </c>
      <c r="B3545">
        <v>1571</v>
      </c>
      <c r="C3545" s="1">
        <v>44953</v>
      </c>
      <c r="D3545" s="2">
        <v>0.60584490740740737</v>
      </c>
      <c r="E3545">
        <v>101</v>
      </c>
      <c r="F3545" s="5">
        <f>IFERROR(VLOOKUP(E3545,Raw_Menu!$A$2:$D$33,4,FALSE),0)</f>
        <v>12.95</v>
      </c>
      <c r="G3545" s="5">
        <f t="shared" si="110"/>
        <v>12.95</v>
      </c>
      <c r="H3545">
        <f t="shared" si="111"/>
        <v>14</v>
      </c>
      <c r="I3545" t="str">
        <f>IFERROR(VLOOKUP(tblOrders[[#This Row],[item_id]],Raw_Menu!$A$2:$D$33,3,FALSE),"Unknown")</f>
        <v>American</v>
      </c>
    </row>
    <row r="3546" spans="1:9" x14ac:dyDescent="0.25">
      <c r="A3546">
        <v>3545</v>
      </c>
      <c r="B3546">
        <v>1572</v>
      </c>
      <c r="C3546" s="1">
        <v>44953</v>
      </c>
      <c r="D3546" s="2">
        <v>0.60668981481481477</v>
      </c>
      <c r="E3546">
        <v>120</v>
      </c>
      <c r="F3546" s="5">
        <f>IFERROR(VLOOKUP(E3546,Raw_Menu!$A$2:$D$33,4,FALSE),0)</f>
        <v>13.95</v>
      </c>
      <c r="G3546" s="5">
        <f t="shared" si="110"/>
        <v>13.95</v>
      </c>
      <c r="H3546">
        <f t="shared" si="111"/>
        <v>14</v>
      </c>
      <c r="I3546" t="str">
        <f>IFERROR(VLOOKUP(tblOrders[[#This Row],[item_id]],Raw_Menu!$A$2:$D$33,3,FALSE),"Unknown")</f>
        <v>Mexican</v>
      </c>
    </row>
    <row r="3547" spans="1:9" x14ac:dyDescent="0.25">
      <c r="A3547">
        <v>3546</v>
      </c>
      <c r="B3547">
        <v>1572</v>
      </c>
      <c r="C3547" s="1">
        <v>44953</v>
      </c>
      <c r="D3547" s="2">
        <v>0.60668981481481477</v>
      </c>
      <c r="E3547">
        <v>123</v>
      </c>
      <c r="F3547" s="5">
        <f>IFERROR(VLOOKUP(E3547,Raw_Menu!$A$2:$D$33,4,FALSE),0)</f>
        <v>9</v>
      </c>
      <c r="G3547" s="5">
        <f t="shared" si="110"/>
        <v>9</v>
      </c>
      <c r="H3547">
        <f t="shared" si="111"/>
        <v>14</v>
      </c>
      <c r="I3547" t="str">
        <f>IFERROR(VLOOKUP(tblOrders[[#This Row],[item_id]],Raw_Menu!$A$2:$D$33,3,FALSE),"Unknown")</f>
        <v>Mexican</v>
      </c>
    </row>
    <row r="3548" spans="1:9" x14ac:dyDescent="0.25">
      <c r="A3548">
        <v>3547</v>
      </c>
      <c r="B3548">
        <v>1572</v>
      </c>
      <c r="C3548" s="1">
        <v>44953</v>
      </c>
      <c r="D3548" s="2">
        <v>0.60668981481481477</v>
      </c>
      <c r="E3548">
        <v>106</v>
      </c>
      <c r="F3548" s="5">
        <f>IFERROR(VLOOKUP(E3548,Raw_Menu!$A$2:$D$33,4,FALSE),0)</f>
        <v>7</v>
      </c>
      <c r="G3548" s="5">
        <f t="shared" si="110"/>
        <v>7</v>
      </c>
      <c r="H3548">
        <f t="shared" si="111"/>
        <v>14</v>
      </c>
      <c r="I3548" t="str">
        <f>IFERROR(VLOOKUP(tblOrders[[#This Row],[item_id]],Raw_Menu!$A$2:$D$33,3,FALSE),"Unknown")</f>
        <v>American</v>
      </c>
    </row>
    <row r="3549" spans="1:9" x14ac:dyDescent="0.25">
      <c r="A3549">
        <v>3548</v>
      </c>
      <c r="B3549">
        <v>1573</v>
      </c>
      <c r="C3549" s="1">
        <v>44953</v>
      </c>
      <c r="D3549" s="2">
        <v>0.61099537037037033</v>
      </c>
      <c r="E3549">
        <v>106</v>
      </c>
      <c r="F3549" s="5">
        <f>IFERROR(VLOOKUP(E3549,Raw_Menu!$A$2:$D$33,4,FALSE),0)</f>
        <v>7</v>
      </c>
      <c r="G3549" s="5">
        <f t="shared" si="110"/>
        <v>7</v>
      </c>
      <c r="H3549">
        <f t="shared" si="111"/>
        <v>14</v>
      </c>
      <c r="I3549" t="str">
        <f>IFERROR(VLOOKUP(tblOrders[[#This Row],[item_id]],Raw_Menu!$A$2:$D$33,3,FALSE),"Unknown")</f>
        <v>American</v>
      </c>
    </row>
    <row r="3550" spans="1:9" x14ac:dyDescent="0.25">
      <c r="A3550">
        <v>3549</v>
      </c>
      <c r="B3550">
        <v>1574</v>
      </c>
      <c r="C3550" s="1">
        <v>44953</v>
      </c>
      <c r="D3550" s="2">
        <v>0.64747685185185189</v>
      </c>
      <c r="E3550">
        <v>101</v>
      </c>
      <c r="F3550" s="5">
        <f>IFERROR(VLOOKUP(E3550,Raw_Menu!$A$2:$D$33,4,FALSE),0)</f>
        <v>12.95</v>
      </c>
      <c r="G3550" s="5">
        <f t="shared" si="110"/>
        <v>12.95</v>
      </c>
      <c r="H3550">
        <f t="shared" si="111"/>
        <v>15</v>
      </c>
      <c r="I3550" t="str">
        <f>IFERROR(VLOOKUP(tblOrders[[#This Row],[item_id]],Raw_Menu!$A$2:$D$33,3,FALSE),"Unknown")</f>
        <v>American</v>
      </c>
    </row>
    <row r="3551" spans="1:9" x14ac:dyDescent="0.25">
      <c r="A3551">
        <v>3550</v>
      </c>
      <c r="B3551">
        <v>1574</v>
      </c>
      <c r="C3551" s="1">
        <v>44953</v>
      </c>
      <c r="D3551" s="2">
        <v>0.64747685185185189</v>
      </c>
      <c r="E3551">
        <v>118</v>
      </c>
      <c r="F3551" s="5">
        <f>IFERROR(VLOOKUP(E3551,Raw_Menu!$A$2:$D$33,4,FALSE),0)</f>
        <v>14.95</v>
      </c>
      <c r="G3551" s="5">
        <f t="shared" si="110"/>
        <v>14.95</v>
      </c>
      <c r="H3551">
        <f t="shared" si="111"/>
        <v>15</v>
      </c>
      <c r="I3551" t="str">
        <f>IFERROR(VLOOKUP(tblOrders[[#This Row],[item_id]],Raw_Menu!$A$2:$D$33,3,FALSE),"Unknown")</f>
        <v>Mexican</v>
      </c>
    </row>
    <row r="3552" spans="1:9" x14ac:dyDescent="0.25">
      <c r="A3552">
        <v>3551</v>
      </c>
      <c r="B3552">
        <v>1574</v>
      </c>
      <c r="C3552" s="1">
        <v>44953</v>
      </c>
      <c r="D3552" s="2">
        <v>0.64747685185185189</v>
      </c>
      <c r="E3552">
        <v>131</v>
      </c>
      <c r="F3552" s="5">
        <f>IFERROR(VLOOKUP(E3552,Raw_Menu!$A$2:$D$33,4,FALSE),0)</f>
        <v>17.95</v>
      </c>
      <c r="G3552" s="5">
        <f t="shared" si="110"/>
        <v>17.95</v>
      </c>
      <c r="H3552">
        <f t="shared" si="111"/>
        <v>15</v>
      </c>
      <c r="I3552" t="str">
        <f>IFERROR(VLOOKUP(tblOrders[[#This Row],[item_id]],Raw_Menu!$A$2:$D$33,3,FALSE),"Unknown")</f>
        <v>Italian</v>
      </c>
    </row>
    <row r="3553" spans="1:9" x14ac:dyDescent="0.25">
      <c r="A3553">
        <v>3552</v>
      </c>
      <c r="B3553">
        <v>1575</v>
      </c>
      <c r="C3553" s="1">
        <v>44953</v>
      </c>
      <c r="D3553" s="2">
        <v>0.65084490740740741</v>
      </c>
      <c r="E3553">
        <v>112</v>
      </c>
      <c r="F3553" s="5">
        <f>IFERROR(VLOOKUP(E3553,Raw_Menu!$A$2:$D$33,4,FALSE),0)</f>
        <v>14.95</v>
      </c>
      <c r="G3553" s="5">
        <f t="shared" si="110"/>
        <v>14.95</v>
      </c>
      <c r="H3553">
        <f t="shared" si="111"/>
        <v>15</v>
      </c>
      <c r="I3553" t="str">
        <f>IFERROR(VLOOKUP(tblOrders[[#This Row],[item_id]],Raw_Menu!$A$2:$D$33,3,FALSE),"Unknown")</f>
        <v>Asian</v>
      </c>
    </row>
    <row r="3554" spans="1:9" x14ac:dyDescent="0.25">
      <c r="A3554">
        <v>3553</v>
      </c>
      <c r="B3554">
        <v>1576</v>
      </c>
      <c r="C3554" s="1">
        <v>44953</v>
      </c>
      <c r="D3554" s="2">
        <v>0.65581018518518519</v>
      </c>
      <c r="E3554">
        <v>121</v>
      </c>
      <c r="F3554" s="5">
        <f>IFERROR(VLOOKUP(E3554,Raw_Menu!$A$2:$D$33,4,FALSE),0)</f>
        <v>10.5</v>
      </c>
      <c r="G3554" s="5">
        <f t="shared" si="110"/>
        <v>10.5</v>
      </c>
      <c r="H3554">
        <f t="shared" si="111"/>
        <v>15</v>
      </c>
      <c r="I3554" t="str">
        <f>IFERROR(VLOOKUP(tblOrders[[#This Row],[item_id]],Raw_Menu!$A$2:$D$33,3,FALSE),"Unknown")</f>
        <v>Mexican</v>
      </c>
    </row>
    <row r="3555" spans="1:9" x14ac:dyDescent="0.25">
      <c r="A3555">
        <v>3554</v>
      </c>
      <c r="B3555">
        <v>1576</v>
      </c>
      <c r="C3555" s="1">
        <v>44953</v>
      </c>
      <c r="D3555" s="2">
        <v>0.65581018518518519</v>
      </c>
      <c r="E3555">
        <v>114</v>
      </c>
      <c r="F3555" s="5">
        <f>IFERROR(VLOOKUP(E3555,Raw_Menu!$A$2:$D$33,4,FALSE),0)</f>
        <v>9</v>
      </c>
      <c r="G3555" s="5">
        <f t="shared" si="110"/>
        <v>9</v>
      </c>
      <c r="H3555">
        <f t="shared" si="111"/>
        <v>15</v>
      </c>
      <c r="I3555" t="str">
        <f>IFERROR(VLOOKUP(tblOrders[[#This Row],[item_id]],Raw_Menu!$A$2:$D$33,3,FALSE),"Unknown")</f>
        <v>Asian</v>
      </c>
    </row>
    <row r="3556" spans="1:9" x14ac:dyDescent="0.25">
      <c r="A3556">
        <v>3555</v>
      </c>
      <c r="B3556">
        <v>1577</v>
      </c>
      <c r="C3556" s="1">
        <v>44953</v>
      </c>
      <c r="D3556" s="2">
        <v>0.65864583333333337</v>
      </c>
      <c r="E3556">
        <v>112</v>
      </c>
      <c r="F3556" s="5">
        <f>IFERROR(VLOOKUP(E3556,Raw_Menu!$A$2:$D$33,4,FALSE),0)</f>
        <v>14.95</v>
      </c>
      <c r="G3556" s="5">
        <f t="shared" si="110"/>
        <v>14.95</v>
      </c>
      <c r="H3556">
        <f t="shared" si="111"/>
        <v>15</v>
      </c>
      <c r="I3556" t="str">
        <f>IFERROR(VLOOKUP(tblOrders[[#This Row],[item_id]],Raw_Menu!$A$2:$D$33,3,FALSE),"Unknown")</f>
        <v>Asian</v>
      </c>
    </row>
    <row r="3557" spans="1:9" x14ac:dyDescent="0.25">
      <c r="A3557">
        <v>3556</v>
      </c>
      <c r="B3557">
        <v>1578</v>
      </c>
      <c r="C3557" s="1">
        <v>44953</v>
      </c>
      <c r="D3557" s="2">
        <v>0.67199074074074072</v>
      </c>
      <c r="E3557">
        <v>125</v>
      </c>
      <c r="F3557" s="5">
        <f>IFERROR(VLOOKUP(E3557,Raw_Menu!$A$2:$D$33,4,FALSE),0)</f>
        <v>17.95</v>
      </c>
      <c r="G3557" s="5">
        <f t="shared" si="110"/>
        <v>17.95</v>
      </c>
      <c r="H3557">
        <f t="shared" si="111"/>
        <v>16</v>
      </c>
      <c r="I3557" t="str">
        <f>IFERROR(VLOOKUP(tblOrders[[#This Row],[item_id]],Raw_Menu!$A$2:$D$33,3,FALSE),"Unknown")</f>
        <v>Italian</v>
      </c>
    </row>
    <row r="3558" spans="1:9" x14ac:dyDescent="0.25">
      <c r="A3558">
        <v>3557</v>
      </c>
      <c r="B3558">
        <v>1578</v>
      </c>
      <c r="C3558" s="1">
        <v>44953</v>
      </c>
      <c r="D3558" s="2">
        <v>0.67199074074074072</v>
      </c>
      <c r="E3558">
        <v>129</v>
      </c>
      <c r="F3558" s="5">
        <f>IFERROR(VLOOKUP(E3558,Raw_Menu!$A$2:$D$33,4,FALSE),0)</f>
        <v>15.5</v>
      </c>
      <c r="G3558" s="5">
        <f t="shared" si="110"/>
        <v>15.5</v>
      </c>
      <c r="H3558">
        <f t="shared" si="111"/>
        <v>16</v>
      </c>
      <c r="I3558" t="str">
        <f>IFERROR(VLOOKUP(tblOrders[[#This Row],[item_id]],Raw_Menu!$A$2:$D$33,3,FALSE),"Unknown")</f>
        <v>Italian</v>
      </c>
    </row>
    <row r="3559" spans="1:9" x14ac:dyDescent="0.25">
      <c r="A3559">
        <v>3558</v>
      </c>
      <c r="B3559">
        <v>1578</v>
      </c>
      <c r="C3559" s="1">
        <v>44953</v>
      </c>
      <c r="D3559" s="2">
        <v>0.67199074074074072</v>
      </c>
      <c r="E3559">
        <v>113</v>
      </c>
      <c r="F3559" s="5">
        <f>IFERROR(VLOOKUP(E3559,Raw_Menu!$A$2:$D$33,4,FALSE),0)</f>
        <v>5</v>
      </c>
      <c r="G3559" s="5">
        <f t="shared" si="110"/>
        <v>5</v>
      </c>
      <c r="H3559">
        <f t="shared" si="111"/>
        <v>16</v>
      </c>
      <c r="I3559" t="str">
        <f>IFERROR(VLOOKUP(tblOrders[[#This Row],[item_id]],Raw_Menu!$A$2:$D$33,3,FALSE),"Unknown")</f>
        <v>Asian</v>
      </c>
    </row>
    <row r="3560" spans="1:9" x14ac:dyDescent="0.25">
      <c r="A3560">
        <v>3559</v>
      </c>
      <c r="B3560">
        <v>1578</v>
      </c>
      <c r="C3560" s="1">
        <v>44953</v>
      </c>
      <c r="D3560" s="2">
        <v>0.67199074074074072</v>
      </c>
      <c r="E3560" t="s">
        <v>95</v>
      </c>
      <c r="F3560" s="5">
        <f>IFERROR(VLOOKUP(E3560,Raw_Menu!$A$2:$D$33,4,FALSE),0)</f>
        <v>0</v>
      </c>
      <c r="G3560" s="5">
        <f t="shared" si="110"/>
        <v>0</v>
      </c>
      <c r="H3560">
        <f t="shared" si="111"/>
        <v>16</v>
      </c>
      <c r="I3560" t="str">
        <f>IFERROR(VLOOKUP(tblOrders[[#This Row],[item_id]],Raw_Menu!$A$2:$D$33,3,FALSE),"Unknown")</f>
        <v>Unknown</v>
      </c>
    </row>
    <row r="3561" spans="1:9" x14ac:dyDescent="0.25">
      <c r="A3561">
        <v>3560</v>
      </c>
      <c r="B3561">
        <v>1579</v>
      </c>
      <c r="C3561" s="1">
        <v>44953</v>
      </c>
      <c r="D3561" s="2">
        <v>0.68050925925925931</v>
      </c>
      <c r="E3561">
        <v>108</v>
      </c>
      <c r="F3561" s="5">
        <f>IFERROR(VLOOKUP(E3561,Raw_Menu!$A$2:$D$33,4,FALSE),0)</f>
        <v>14.5</v>
      </c>
      <c r="G3561" s="5">
        <f t="shared" si="110"/>
        <v>14.5</v>
      </c>
      <c r="H3561">
        <f t="shared" si="111"/>
        <v>16</v>
      </c>
      <c r="I3561" t="str">
        <f>IFERROR(VLOOKUP(tblOrders[[#This Row],[item_id]],Raw_Menu!$A$2:$D$33,3,FALSE),"Unknown")</f>
        <v>Asian</v>
      </c>
    </row>
    <row r="3562" spans="1:9" x14ac:dyDescent="0.25">
      <c r="A3562">
        <v>3561</v>
      </c>
      <c r="B3562">
        <v>1579</v>
      </c>
      <c r="C3562" s="1">
        <v>44953</v>
      </c>
      <c r="D3562" s="2">
        <v>0.68050925925925931</v>
      </c>
      <c r="E3562">
        <v>122</v>
      </c>
      <c r="F3562" s="5">
        <f>IFERROR(VLOOKUP(E3562,Raw_Menu!$A$2:$D$33,4,FALSE),0)</f>
        <v>7</v>
      </c>
      <c r="G3562" s="5">
        <f t="shared" si="110"/>
        <v>7</v>
      </c>
      <c r="H3562">
        <f t="shared" si="111"/>
        <v>16</v>
      </c>
      <c r="I3562" t="str">
        <f>IFERROR(VLOOKUP(tblOrders[[#This Row],[item_id]],Raw_Menu!$A$2:$D$33,3,FALSE),"Unknown")</f>
        <v>Mexican</v>
      </c>
    </row>
    <row r="3563" spans="1:9" x14ac:dyDescent="0.25">
      <c r="A3563">
        <v>3562</v>
      </c>
      <c r="B3563">
        <v>1580</v>
      </c>
      <c r="C3563" s="1">
        <v>44953</v>
      </c>
      <c r="D3563" s="2">
        <v>0.68577546296296299</v>
      </c>
      <c r="E3563">
        <v>126</v>
      </c>
      <c r="F3563" s="5">
        <f>IFERROR(VLOOKUP(E3563,Raw_Menu!$A$2:$D$33,4,FALSE),0)</f>
        <v>14.5</v>
      </c>
      <c r="G3563" s="5">
        <f t="shared" si="110"/>
        <v>14.5</v>
      </c>
      <c r="H3563">
        <f t="shared" si="111"/>
        <v>16</v>
      </c>
      <c r="I3563" t="str">
        <f>IFERROR(VLOOKUP(tblOrders[[#This Row],[item_id]],Raw_Menu!$A$2:$D$33,3,FALSE),"Unknown")</f>
        <v>Italian</v>
      </c>
    </row>
    <row r="3564" spans="1:9" x14ac:dyDescent="0.25">
      <c r="A3564">
        <v>3563</v>
      </c>
      <c r="B3564">
        <v>1580</v>
      </c>
      <c r="C3564" s="1">
        <v>44953</v>
      </c>
      <c r="D3564" s="2">
        <v>0.68577546296296299</v>
      </c>
      <c r="E3564">
        <v>132</v>
      </c>
      <c r="F3564" s="5">
        <f>IFERROR(VLOOKUP(E3564,Raw_Menu!$A$2:$D$33,4,FALSE),0)</f>
        <v>16.95</v>
      </c>
      <c r="G3564" s="5">
        <f t="shared" si="110"/>
        <v>16.95</v>
      </c>
      <c r="H3564">
        <f t="shared" si="111"/>
        <v>16</v>
      </c>
      <c r="I3564" t="str">
        <f>IFERROR(VLOOKUP(tblOrders[[#This Row],[item_id]],Raw_Menu!$A$2:$D$33,3,FALSE),"Unknown")</f>
        <v>Italian</v>
      </c>
    </row>
    <row r="3565" spans="1:9" x14ac:dyDescent="0.25">
      <c r="A3565">
        <v>3564</v>
      </c>
      <c r="B3565">
        <v>1581</v>
      </c>
      <c r="C3565" s="1">
        <v>44953</v>
      </c>
      <c r="D3565" s="2">
        <v>0.68655092592592593</v>
      </c>
      <c r="E3565" t="s">
        <v>95</v>
      </c>
      <c r="F3565" s="5">
        <f>IFERROR(VLOOKUP(E3565,Raw_Menu!$A$2:$D$33,4,FALSE),0)</f>
        <v>0</v>
      </c>
      <c r="G3565" s="5">
        <f t="shared" si="110"/>
        <v>0</v>
      </c>
      <c r="H3565">
        <f t="shared" si="111"/>
        <v>16</v>
      </c>
      <c r="I3565" t="str">
        <f>IFERROR(VLOOKUP(tblOrders[[#This Row],[item_id]],Raw_Menu!$A$2:$D$33,3,FALSE),"Unknown")</f>
        <v>Unknown</v>
      </c>
    </row>
    <row r="3566" spans="1:9" x14ac:dyDescent="0.25">
      <c r="A3566">
        <v>3565</v>
      </c>
      <c r="B3566">
        <v>1582</v>
      </c>
      <c r="C3566" s="1">
        <v>44953</v>
      </c>
      <c r="D3566" s="2">
        <v>0.6909143518518519</v>
      </c>
      <c r="E3566">
        <v>102</v>
      </c>
      <c r="F3566" s="5">
        <f>IFERROR(VLOOKUP(E3566,Raw_Menu!$A$2:$D$33,4,FALSE),0)</f>
        <v>13.95</v>
      </c>
      <c r="G3566" s="5">
        <f t="shared" si="110"/>
        <v>13.95</v>
      </c>
      <c r="H3566">
        <f t="shared" si="111"/>
        <v>16</v>
      </c>
      <c r="I3566" t="str">
        <f>IFERROR(VLOOKUP(tblOrders[[#This Row],[item_id]],Raw_Menu!$A$2:$D$33,3,FALSE),"Unknown")</f>
        <v>American</v>
      </c>
    </row>
    <row r="3567" spans="1:9" x14ac:dyDescent="0.25">
      <c r="A3567">
        <v>3566</v>
      </c>
      <c r="B3567">
        <v>1582</v>
      </c>
      <c r="C3567" s="1">
        <v>44953</v>
      </c>
      <c r="D3567" s="2">
        <v>0.6909143518518519</v>
      </c>
      <c r="E3567">
        <v>109</v>
      </c>
      <c r="F3567" s="5">
        <f>IFERROR(VLOOKUP(E3567,Raw_Menu!$A$2:$D$33,4,FALSE),0)</f>
        <v>17.95</v>
      </c>
      <c r="G3567" s="5">
        <f t="shared" si="110"/>
        <v>17.95</v>
      </c>
      <c r="H3567">
        <f t="shared" si="111"/>
        <v>16</v>
      </c>
      <c r="I3567" t="str">
        <f>IFERROR(VLOOKUP(tblOrders[[#This Row],[item_id]],Raw_Menu!$A$2:$D$33,3,FALSE),"Unknown")</f>
        <v>Asian</v>
      </c>
    </row>
    <row r="3568" spans="1:9" x14ac:dyDescent="0.25">
      <c r="A3568">
        <v>3567</v>
      </c>
      <c r="B3568">
        <v>1582</v>
      </c>
      <c r="C3568" s="1">
        <v>44953</v>
      </c>
      <c r="D3568" s="2">
        <v>0.6909143518518519</v>
      </c>
      <c r="E3568">
        <v>121</v>
      </c>
      <c r="F3568" s="5">
        <f>IFERROR(VLOOKUP(E3568,Raw_Menu!$A$2:$D$33,4,FALSE),0)</f>
        <v>10.5</v>
      </c>
      <c r="G3568" s="5">
        <f t="shared" si="110"/>
        <v>10.5</v>
      </c>
      <c r="H3568">
        <f t="shared" si="111"/>
        <v>16</v>
      </c>
      <c r="I3568" t="str">
        <f>IFERROR(VLOOKUP(tblOrders[[#This Row],[item_id]],Raw_Menu!$A$2:$D$33,3,FALSE),"Unknown")</f>
        <v>Mexican</v>
      </c>
    </row>
    <row r="3569" spans="1:9" x14ac:dyDescent="0.25">
      <c r="A3569">
        <v>3568</v>
      </c>
      <c r="B3569">
        <v>1582</v>
      </c>
      <c r="C3569" s="1">
        <v>44953</v>
      </c>
      <c r="D3569" s="2">
        <v>0.6909143518518519</v>
      </c>
      <c r="E3569">
        <v>106</v>
      </c>
      <c r="F3569" s="5">
        <f>IFERROR(VLOOKUP(E3569,Raw_Menu!$A$2:$D$33,4,FALSE),0)</f>
        <v>7</v>
      </c>
      <c r="G3569" s="5">
        <f t="shared" si="110"/>
        <v>7</v>
      </c>
      <c r="H3569">
        <f t="shared" si="111"/>
        <v>16</v>
      </c>
      <c r="I3569" t="str">
        <f>IFERROR(VLOOKUP(tblOrders[[#This Row],[item_id]],Raw_Menu!$A$2:$D$33,3,FALSE),"Unknown")</f>
        <v>American</v>
      </c>
    </row>
    <row r="3570" spans="1:9" x14ac:dyDescent="0.25">
      <c r="A3570">
        <v>3569</v>
      </c>
      <c r="B3570">
        <v>1583</v>
      </c>
      <c r="C3570" s="1">
        <v>44953</v>
      </c>
      <c r="D3570" s="2">
        <v>0.70906250000000004</v>
      </c>
      <c r="E3570">
        <v>103</v>
      </c>
      <c r="F3570" s="5">
        <f>IFERROR(VLOOKUP(E3570,Raw_Menu!$A$2:$D$33,4,FALSE),0)</f>
        <v>9</v>
      </c>
      <c r="G3570" s="5">
        <f t="shared" si="110"/>
        <v>9</v>
      </c>
      <c r="H3570">
        <f t="shared" si="111"/>
        <v>17</v>
      </c>
      <c r="I3570" t="str">
        <f>IFERROR(VLOOKUP(tblOrders[[#This Row],[item_id]],Raw_Menu!$A$2:$D$33,3,FALSE),"Unknown")</f>
        <v>American</v>
      </c>
    </row>
    <row r="3571" spans="1:9" x14ac:dyDescent="0.25">
      <c r="A3571">
        <v>3570</v>
      </c>
      <c r="B3571">
        <v>1583</v>
      </c>
      <c r="C3571" s="1">
        <v>44953</v>
      </c>
      <c r="D3571" s="2">
        <v>0.70906250000000004</v>
      </c>
      <c r="E3571">
        <v>121</v>
      </c>
      <c r="F3571" s="5">
        <f>IFERROR(VLOOKUP(E3571,Raw_Menu!$A$2:$D$33,4,FALSE),0)</f>
        <v>10.5</v>
      </c>
      <c r="G3571" s="5">
        <f t="shared" si="110"/>
        <v>10.5</v>
      </c>
      <c r="H3571">
        <f t="shared" si="111"/>
        <v>17</v>
      </c>
      <c r="I3571" t="str">
        <f>IFERROR(VLOOKUP(tblOrders[[#This Row],[item_id]],Raw_Menu!$A$2:$D$33,3,FALSE),"Unknown")</f>
        <v>Mexican</v>
      </c>
    </row>
    <row r="3572" spans="1:9" x14ac:dyDescent="0.25">
      <c r="A3572">
        <v>3571</v>
      </c>
      <c r="B3572">
        <v>1584</v>
      </c>
      <c r="C3572" s="1">
        <v>44953</v>
      </c>
      <c r="D3572" s="2">
        <v>0.71452546296296293</v>
      </c>
      <c r="E3572">
        <v>112</v>
      </c>
      <c r="F3572" s="5">
        <f>IFERROR(VLOOKUP(E3572,Raw_Menu!$A$2:$D$33,4,FALSE),0)</f>
        <v>14.95</v>
      </c>
      <c r="G3572" s="5">
        <f t="shared" si="110"/>
        <v>14.95</v>
      </c>
      <c r="H3572">
        <f t="shared" si="111"/>
        <v>17</v>
      </c>
      <c r="I3572" t="str">
        <f>IFERROR(VLOOKUP(tblOrders[[#This Row],[item_id]],Raw_Menu!$A$2:$D$33,3,FALSE),"Unknown")</f>
        <v>Asian</v>
      </c>
    </row>
    <row r="3573" spans="1:9" x14ac:dyDescent="0.25">
      <c r="A3573">
        <v>3572</v>
      </c>
      <c r="B3573">
        <v>1584</v>
      </c>
      <c r="C3573" s="1">
        <v>44953</v>
      </c>
      <c r="D3573" s="2">
        <v>0.71452546296296293</v>
      </c>
      <c r="E3573">
        <v>105</v>
      </c>
      <c r="F3573" s="5">
        <f>IFERROR(VLOOKUP(E3573,Raw_Menu!$A$2:$D$33,4,FALSE),0)</f>
        <v>7</v>
      </c>
      <c r="G3573" s="5">
        <f t="shared" si="110"/>
        <v>7</v>
      </c>
      <c r="H3573">
        <f t="shared" si="111"/>
        <v>17</v>
      </c>
      <c r="I3573" t="str">
        <f>IFERROR(VLOOKUP(tblOrders[[#This Row],[item_id]],Raw_Menu!$A$2:$D$33,3,FALSE),"Unknown")</f>
        <v>American</v>
      </c>
    </row>
    <row r="3574" spans="1:9" x14ac:dyDescent="0.25">
      <c r="A3574">
        <v>3573</v>
      </c>
      <c r="B3574">
        <v>1585</v>
      </c>
      <c r="C3574" s="1">
        <v>44953</v>
      </c>
      <c r="D3574" s="2">
        <v>0.71835648148148146</v>
      </c>
      <c r="E3574">
        <v>107</v>
      </c>
      <c r="F3574" s="5">
        <f>IFERROR(VLOOKUP(E3574,Raw_Menu!$A$2:$D$33,4,FALSE),0)</f>
        <v>16.5</v>
      </c>
      <c r="G3574" s="5">
        <f t="shared" si="110"/>
        <v>16.5</v>
      </c>
      <c r="H3574">
        <f t="shared" si="111"/>
        <v>17</v>
      </c>
      <c r="I3574" t="str">
        <f>IFERROR(VLOOKUP(tblOrders[[#This Row],[item_id]],Raw_Menu!$A$2:$D$33,3,FALSE),"Unknown")</f>
        <v>Asian</v>
      </c>
    </row>
    <row r="3575" spans="1:9" x14ac:dyDescent="0.25">
      <c r="A3575">
        <v>3574</v>
      </c>
      <c r="B3575">
        <v>1585</v>
      </c>
      <c r="C3575" s="1">
        <v>44953</v>
      </c>
      <c r="D3575" s="2">
        <v>0.71835648148148146</v>
      </c>
      <c r="E3575">
        <v>110</v>
      </c>
      <c r="F3575" s="5">
        <f>IFERROR(VLOOKUP(E3575,Raw_Menu!$A$2:$D$33,4,FALSE),0)</f>
        <v>17.95</v>
      </c>
      <c r="G3575" s="5">
        <f t="shared" si="110"/>
        <v>17.95</v>
      </c>
      <c r="H3575">
        <f t="shared" si="111"/>
        <v>17</v>
      </c>
      <c r="I3575" t="str">
        <f>IFERROR(VLOOKUP(tblOrders[[#This Row],[item_id]],Raw_Menu!$A$2:$D$33,3,FALSE),"Unknown")</f>
        <v>Asian</v>
      </c>
    </row>
    <row r="3576" spans="1:9" x14ac:dyDescent="0.25">
      <c r="A3576">
        <v>3575</v>
      </c>
      <c r="B3576">
        <v>1585</v>
      </c>
      <c r="C3576" s="1">
        <v>44953</v>
      </c>
      <c r="D3576" s="2">
        <v>0.71835648148148146</v>
      </c>
      <c r="E3576">
        <v>119</v>
      </c>
      <c r="F3576" s="5">
        <f>IFERROR(VLOOKUP(E3576,Raw_Menu!$A$2:$D$33,4,FALSE),0)</f>
        <v>11.95</v>
      </c>
      <c r="G3576" s="5">
        <f t="shared" si="110"/>
        <v>11.95</v>
      </c>
      <c r="H3576">
        <f t="shared" si="111"/>
        <v>17</v>
      </c>
      <c r="I3576" t="str">
        <f>IFERROR(VLOOKUP(tblOrders[[#This Row],[item_id]],Raw_Menu!$A$2:$D$33,3,FALSE),"Unknown")</f>
        <v>Mexican</v>
      </c>
    </row>
    <row r="3577" spans="1:9" x14ac:dyDescent="0.25">
      <c r="A3577">
        <v>3576</v>
      </c>
      <c r="B3577">
        <v>1586</v>
      </c>
      <c r="C3577" s="1">
        <v>44953</v>
      </c>
      <c r="D3577" s="2">
        <v>0.71910879629629632</v>
      </c>
      <c r="E3577">
        <v>110</v>
      </c>
      <c r="F3577" s="5">
        <f>IFERROR(VLOOKUP(E3577,Raw_Menu!$A$2:$D$33,4,FALSE),0)</f>
        <v>17.95</v>
      </c>
      <c r="G3577" s="5">
        <f t="shared" si="110"/>
        <v>17.95</v>
      </c>
      <c r="H3577">
        <f t="shared" si="111"/>
        <v>17</v>
      </c>
      <c r="I3577" t="str">
        <f>IFERROR(VLOOKUP(tblOrders[[#This Row],[item_id]],Raw_Menu!$A$2:$D$33,3,FALSE),"Unknown")</f>
        <v>Asian</v>
      </c>
    </row>
    <row r="3578" spans="1:9" x14ac:dyDescent="0.25">
      <c r="A3578">
        <v>3577</v>
      </c>
      <c r="B3578">
        <v>1586</v>
      </c>
      <c r="C3578" s="1">
        <v>44953</v>
      </c>
      <c r="D3578" s="2">
        <v>0.71910879629629632</v>
      </c>
      <c r="E3578">
        <v>105</v>
      </c>
      <c r="F3578" s="5">
        <f>IFERROR(VLOOKUP(E3578,Raw_Menu!$A$2:$D$33,4,FALSE),0)</f>
        <v>7</v>
      </c>
      <c r="G3578" s="5">
        <f t="shared" si="110"/>
        <v>7</v>
      </c>
      <c r="H3578">
        <f t="shared" si="111"/>
        <v>17</v>
      </c>
      <c r="I3578" t="str">
        <f>IFERROR(VLOOKUP(tblOrders[[#This Row],[item_id]],Raw_Menu!$A$2:$D$33,3,FALSE),"Unknown")</f>
        <v>American</v>
      </c>
    </row>
    <row r="3579" spans="1:9" x14ac:dyDescent="0.25">
      <c r="A3579">
        <v>3578</v>
      </c>
      <c r="B3579">
        <v>1586</v>
      </c>
      <c r="C3579" s="1">
        <v>44953</v>
      </c>
      <c r="D3579" s="2">
        <v>0.71910879629629632</v>
      </c>
      <c r="E3579">
        <v>131</v>
      </c>
      <c r="F3579" s="5">
        <f>IFERROR(VLOOKUP(E3579,Raw_Menu!$A$2:$D$33,4,FALSE),0)</f>
        <v>17.95</v>
      </c>
      <c r="G3579" s="5">
        <f t="shared" si="110"/>
        <v>17.95</v>
      </c>
      <c r="H3579">
        <f t="shared" si="111"/>
        <v>17</v>
      </c>
      <c r="I3579" t="str">
        <f>IFERROR(VLOOKUP(tblOrders[[#This Row],[item_id]],Raw_Menu!$A$2:$D$33,3,FALSE),"Unknown")</f>
        <v>Italian</v>
      </c>
    </row>
    <row r="3580" spans="1:9" x14ac:dyDescent="0.25">
      <c r="A3580">
        <v>3579</v>
      </c>
      <c r="B3580">
        <v>1587</v>
      </c>
      <c r="C3580" s="1">
        <v>44953</v>
      </c>
      <c r="D3580" s="2">
        <v>0.727025462962963</v>
      </c>
      <c r="E3580">
        <v>113</v>
      </c>
      <c r="F3580" s="5">
        <f>IFERROR(VLOOKUP(E3580,Raw_Menu!$A$2:$D$33,4,FALSE),0)</f>
        <v>5</v>
      </c>
      <c r="G3580" s="5">
        <f t="shared" si="110"/>
        <v>5</v>
      </c>
      <c r="H3580">
        <f t="shared" si="111"/>
        <v>17</v>
      </c>
      <c r="I3580" t="str">
        <f>IFERROR(VLOOKUP(tblOrders[[#This Row],[item_id]],Raw_Menu!$A$2:$D$33,3,FALSE),"Unknown")</f>
        <v>Asian</v>
      </c>
    </row>
    <row r="3581" spans="1:9" x14ac:dyDescent="0.25">
      <c r="A3581">
        <v>3580</v>
      </c>
      <c r="B3581">
        <v>1588</v>
      </c>
      <c r="C3581" s="1">
        <v>44953</v>
      </c>
      <c r="D3581" s="2">
        <v>0.72869212962962959</v>
      </c>
      <c r="E3581">
        <v>131</v>
      </c>
      <c r="F3581" s="5">
        <f>IFERROR(VLOOKUP(E3581,Raw_Menu!$A$2:$D$33,4,FALSE),0)</f>
        <v>17.95</v>
      </c>
      <c r="G3581" s="5">
        <f t="shared" si="110"/>
        <v>17.95</v>
      </c>
      <c r="H3581">
        <f t="shared" si="111"/>
        <v>17</v>
      </c>
      <c r="I3581" t="str">
        <f>IFERROR(VLOOKUP(tblOrders[[#This Row],[item_id]],Raw_Menu!$A$2:$D$33,3,FALSE),"Unknown")</f>
        <v>Italian</v>
      </c>
    </row>
    <row r="3582" spans="1:9" x14ac:dyDescent="0.25">
      <c r="A3582">
        <v>3581</v>
      </c>
      <c r="B3582">
        <v>1588</v>
      </c>
      <c r="C3582" s="1">
        <v>44953</v>
      </c>
      <c r="D3582" s="2">
        <v>0.72869212962962959</v>
      </c>
      <c r="E3582">
        <v>123</v>
      </c>
      <c r="F3582" s="5">
        <f>IFERROR(VLOOKUP(E3582,Raw_Menu!$A$2:$D$33,4,FALSE),0)</f>
        <v>9</v>
      </c>
      <c r="G3582" s="5">
        <f t="shared" si="110"/>
        <v>9</v>
      </c>
      <c r="H3582">
        <f t="shared" si="111"/>
        <v>17</v>
      </c>
      <c r="I3582" t="str">
        <f>IFERROR(VLOOKUP(tblOrders[[#This Row],[item_id]],Raw_Menu!$A$2:$D$33,3,FALSE),"Unknown")</f>
        <v>Mexican</v>
      </c>
    </row>
    <row r="3583" spans="1:9" x14ac:dyDescent="0.25">
      <c r="A3583">
        <v>3582</v>
      </c>
      <c r="B3583">
        <v>1589</v>
      </c>
      <c r="C3583" s="1">
        <v>44953</v>
      </c>
      <c r="D3583" s="2">
        <v>0.74030092592592589</v>
      </c>
      <c r="E3583">
        <v>128</v>
      </c>
      <c r="F3583" s="5">
        <f>IFERROR(VLOOKUP(E3583,Raw_Menu!$A$2:$D$33,4,FALSE),0)</f>
        <v>15.5</v>
      </c>
      <c r="G3583" s="5">
        <f t="shared" si="110"/>
        <v>15.5</v>
      </c>
      <c r="H3583">
        <f t="shared" si="111"/>
        <v>17</v>
      </c>
      <c r="I3583" t="str">
        <f>IFERROR(VLOOKUP(tblOrders[[#This Row],[item_id]],Raw_Menu!$A$2:$D$33,3,FALSE),"Unknown")</f>
        <v>Italian</v>
      </c>
    </row>
    <row r="3584" spans="1:9" x14ac:dyDescent="0.25">
      <c r="A3584">
        <v>3583</v>
      </c>
      <c r="B3584">
        <v>1589</v>
      </c>
      <c r="C3584" s="1">
        <v>44953</v>
      </c>
      <c r="D3584" s="2">
        <v>0.74030092592592589</v>
      </c>
      <c r="E3584">
        <v>121</v>
      </c>
      <c r="F3584" s="5">
        <f>IFERROR(VLOOKUP(E3584,Raw_Menu!$A$2:$D$33,4,FALSE),0)</f>
        <v>10.5</v>
      </c>
      <c r="G3584" s="5">
        <f t="shared" si="110"/>
        <v>10.5</v>
      </c>
      <c r="H3584">
        <f t="shared" si="111"/>
        <v>17</v>
      </c>
      <c r="I3584" t="str">
        <f>IFERROR(VLOOKUP(tblOrders[[#This Row],[item_id]],Raw_Menu!$A$2:$D$33,3,FALSE),"Unknown")</f>
        <v>Mexican</v>
      </c>
    </row>
    <row r="3585" spans="1:9" x14ac:dyDescent="0.25">
      <c r="A3585">
        <v>3584</v>
      </c>
      <c r="B3585">
        <v>1589</v>
      </c>
      <c r="C3585" s="1">
        <v>44953</v>
      </c>
      <c r="D3585" s="2">
        <v>0.74030092592592589</v>
      </c>
      <c r="E3585">
        <v>105</v>
      </c>
      <c r="F3585" s="5">
        <f>IFERROR(VLOOKUP(E3585,Raw_Menu!$A$2:$D$33,4,FALSE),0)</f>
        <v>7</v>
      </c>
      <c r="G3585" s="5">
        <f t="shared" si="110"/>
        <v>7</v>
      </c>
      <c r="H3585">
        <f t="shared" si="111"/>
        <v>17</v>
      </c>
      <c r="I3585" t="str">
        <f>IFERROR(VLOOKUP(tblOrders[[#This Row],[item_id]],Raw_Menu!$A$2:$D$33,3,FALSE),"Unknown")</f>
        <v>American</v>
      </c>
    </row>
    <row r="3586" spans="1:9" x14ac:dyDescent="0.25">
      <c r="A3586">
        <v>3585</v>
      </c>
      <c r="B3586">
        <v>1590</v>
      </c>
      <c r="C3586" s="1">
        <v>44953</v>
      </c>
      <c r="D3586" s="2">
        <v>0.74740740740740741</v>
      </c>
      <c r="E3586">
        <v>103</v>
      </c>
      <c r="F3586" s="5">
        <f>IFERROR(VLOOKUP(E3586,Raw_Menu!$A$2:$D$33,4,FALSE),0)</f>
        <v>9</v>
      </c>
      <c r="G3586" s="5">
        <f t="shared" ref="G3586:G3649" si="112">VALUE(F3586)</f>
        <v>9</v>
      </c>
      <c r="H3586">
        <f t="shared" ref="H3586:H3649" si="113">HOUR(D3586)</f>
        <v>17</v>
      </c>
      <c r="I3586" t="str">
        <f>IFERROR(VLOOKUP(tblOrders[[#This Row],[item_id]],Raw_Menu!$A$2:$D$33,3,FALSE),"Unknown")</f>
        <v>American</v>
      </c>
    </row>
    <row r="3587" spans="1:9" x14ac:dyDescent="0.25">
      <c r="A3587">
        <v>3586</v>
      </c>
      <c r="B3587">
        <v>1590</v>
      </c>
      <c r="C3587" s="1">
        <v>44953</v>
      </c>
      <c r="D3587" s="2">
        <v>0.74740740740740741</v>
      </c>
      <c r="E3587">
        <v>111</v>
      </c>
      <c r="F3587" s="5">
        <f>IFERROR(VLOOKUP(E3587,Raw_Menu!$A$2:$D$33,4,FALSE),0)</f>
        <v>11.95</v>
      </c>
      <c r="G3587" s="5">
        <f t="shared" si="112"/>
        <v>11.95</v>
      </c>
      <c r="H3587">
        <f t="shared" si="113"/>
        <v>17</v>
      </c>
      <c r="I3587" t="str">
        <f>IFERROR(VLOOKUP(tblOrders[[#This Row],[item_id]],Raw_Menu!$A$2:$D$33,3,FALSE),"Unknown")</f>
        <v>Asian</v>
      </c>
    </row>
    <row r="3588" spans="1:9" x14ac:dyDescent="0.25">
      <c r="A3588">
        <v>3587</v>
      </c>
      <c r="B3588">
        <v>1590</v>
      </c>
      <c r="C3588" s="1">
        <v>44953</v>
      </c>
      <c r="D3588" s="2">
        <v>0.74740740740740741</v>
      </c>
      <c r="E3588">
        <v>113</v>
      </c>
      <c r="F3588" s="5">
        <f>IFERROR(VLOOKUP(E3588,Raw_Menu!$A$2:$D$33,4,FALSE),0)</f>
        <v>5</v>
      </c>
      <c r="G3588" s="5">
        <f t="shared" si="112"/>
        <v>5</v>
      </c>
      <c r="H3588">
        <f t="shared" si="113"/>
        <v>17</v>
      </c>
      <c r="I3588" t="str">
        <f>IFERROR(VLOOKUP(tblOrders[[#This Row],[item_id]],Raw_Menu!$A$2:$D$33,3,FALSE),"Unknown")</f>
        <v>Asian</v>
      </c>
    </row>
    <row r="3589" spans="1:9" x14ac:dyDescent="0.25">
      <c r="A3589">
        <v>3588</v>
      </c>
      <c r="B3589">
        <v>1590</v>
      </c>
      <c r="C3589" s="1">
        <v>44953</v>
      </c>
      <c r="D3589" s="2">
        <v>0.74740740740740741</v>
      </c>
      <c r="E3589">
        <v>130</v>
      </c>
      <c r="F3589" s="5">
        <f>IFERROR(VLOOKUP(E3589,Raw_Menu!$A$2:$D$33,4,FALSE),0)</f>
        <v>19.95</v>
      </c>
      <c r="G3589" s="5">
        <f t="shared" si="112"/>
        <v>19.95</v>
      </c>
      <c r="H3589">
        <f t="shared" si="113"/>
        <v>17</v>
      </c>
      <c r="I3589" t="str">
        <f>IFERROR(VLOOKUP(tblOrders[[#This Row],[item_id]],Raw_Menu!$A$2:$D$33,3,FALSE),"Unknown")</f>
        <v>Italian</v>
      </c>
    </row>
    <row r="3590" spans="1:9" x14ac:dyDescent="0.25">
      <c r="A3590">
        <v>3589</v>
      </c>
      <c r="B3590">
        <v>1591</v>
      </c>
      <c r="C3590" s="1">
        <v>44953</v>
      </c>
      <c r="D3590" s="2">
        <v>0.75018518518518518</v>
      </c>
      <c r="E3590">
        <v>107</v>
      </c>
      <c r="F3590" s="5">
        <f>IFERROR(VLOOKUP(E3590,Raw_Menu!$A$2:$D$33,4,FALSE),0)</f>
        <v>16.5</v>
      </c>
      <c r="G3590" s="5">
        <f t="shared" si="112"/>
        <v>16.5</v>
      </c>
      <c r="H3590">
        <f t="shared" si="113"/>
        <v>18</v>
      </c>
      <c r="I3590" t="str">
        <f>IFERROR(VLOOKUP(tblOrders[[#This Row],[item_id]],Raw_Menu!$A$2:$D$33,3,FALSE),"Unknown")</f>
        <v>Asian</v>
      </c>
    </row>
    <row r="3591" spans="1:9" x14ac:dyDescent="0.25">
      <c r="A3591">
        <v>3590</v>
      </c>
      <c r="B3591">
        <v>1591</v>
      </c>
      <c r="C3591" s="1">
        <v>44953</v>
      </c>
      <c r="D3591" s="2">
        <v>0.75018518518518518</v>
      </c>
      <c r="E3591">
        <v>102</v>
      </c>
      <c r="F3591" s="5">
        <f>IFERROR(VLOOKUP(E3591,Raw_Menu!$A$2:$D$33,4,FALSE),0)</f>
        <v>13.95</v>
      </c>
      <c r="G3591" s="5">
        <f t="shared" si="112"/>
        <v>13.95</v>
      </c>
      <c r="H3591">
        <f t="shared" si="113"/>
        <v>18</v>
      </c>
      <c r="I3591" t="str">
        <f>IFERROR(VLOOKUP(tblOrders[[#This Row],[item_id]],Raw_Menu!$A$2:$D$33,3,FALSE),"Unknown")</f>
        <v>American</v>
      </c>
    </row>
    <row r="3592" spans="1:9" x14ac:dyDescent="0.25">
      <c r="A3592">
        <v>3591</v>
      </c>
      <c r="B3592">
        <v>1591</v>
      </c>
      <c r="C3592" s="1">
        <v>44953</v>
      </c>
      <c r="D3592" s="2">
        <v>0.75018518518518518</v>
      </c>
      <c r="E3592">
        <v>125</v>
      </c>
      <c r="F3592" s="5">
        <f>IFERROR(VLOOKUP(E3592,Raw_Menu!$A$2:$D$33,4,FALSE),0)</f>
        <v>17.95</v>
      </c>
      <c r="G3592" s="5">
        <f t="shared" si="112"/>
        <v>17.95</v>
      </c>
      <c r="H3592">
        <f t="shared" si="113"/>
        <v>18</v>
      </c>
      <c r="I3592" t="str">
        <f>IFERROR(VLOOKUP(tblOrders[[#This Row],[item_id]],Raw_Menu!$A$2:$D$33,3,FALSE),"Unknown")</f>
        <v>Italian</v>
      </c>
    </row>
    <row r="3593" spans="1:9" x14ac:dyDescent="0.25">
      <c r="A3593">
        <v>3592</v>
      </c>
      <c r="B3593">
        <v>1591</v>
      </c>
      <c r="C3593" s="1">
        <v>44953</v>
      </c>
      <c r="D3593" s="2">
        <v>0.75018518518518518</v>
      </c>
      <c r="E3593">
        <v>120</v>
      </c>
      <c r="F3593" s="5">
        <f>IFERROR(VLOOKUP(E3593,Raw_Menu!$A$2:$D$33,4,FALSE),0)</f>
        <v>13.95</v>
      </c>
      <c r="G3593" s="5">
        <f t="shared" si="112"/>
        <v>13.95</v>
      </c>
      <c r="H3593">
        <f t="shared" si="113"/>
        <v>18</v>
      </c>
      <c r="I3593" t="str">
        <f>IFERROR(VLOOKUP(tblOrders[[#This Row],[item_id]],Raw_Menu!$A$2:$D$33,3,FALSE),"Unknown")</f>
        <v>Mexican</v>
      </c>
    </row>
    <row r="3594" spans="1:9" x14ac:dyDescent="0.25">
      <c r="A3594">
        <v>3593</v>
      </c>
      <c r="B3594">
        <v>1592</v>
      </c>
      <c r="C3594" s="1">
        <v>44953</v>
      </c>
      <c r="D3594" s="2">
        <v>0.75197916666666664</v>
      </c>
      <c r="E3594">
        <v>104</v>
      </c>
      <c r="F3594" s="5">
        <f>IFERROR(VLOOKUP(E3594,Raw_Menu!$A$2:$D$33,4,FALSE),0)</f>
        <v>10.5</v>
      </c>
      <c r="G3594" s="5">
        <f t="shared" si="112"/>
        <v>10.5</v>
      </c>
      <c r="H3594">
        <f t="shared" si="113"/>
        <v>18</v>
      </c>
      <c r="I3594" t="str">
        <f>IFERROR(VLOOKUP(tblOrders[[#This Row],[item_id]],Raw_Menu!$A$2:$D$33,3,FALSE),"Unknown")</f>
        <v>American</v>
      </c>
    </row>
    <row r="3595" spans="1:9" x14ac:dyDescent="0.25">
      <c r="A3595">
        <v>3594</v>
      </c>
      <c r="B3595">
        <v>1593</v>
      </c>
      <c r="C3595" s="1">
        <v>44953</v>
      </c>
      <c r="D3595" s="2">
        <v>0.75445601851851851</v>
      </c>
      <c r="E3595">
        <v>116</v>
      </c>
      <c r="F3595" s="5">
        <f>IFERROR(VLOOKUP(E3595,Raw_Menu!$A$2:$D$33,4,FALSE),0)</f>
        <v>13.95</v>
      </c>
      <c r="G3595" s="5">
        <f t="shared" si="112"/>
        <v>13.95</v>
      </c>
      <c r="H3595">
        <f t="shared" si="113"/>
        <v>18</v>
      </c>
      <c r="I3595" t="str">
        <f>IFERROR(VLOOKUP(tblOrders[[#This Row],[item_id]],Raw_Menu!$A$2:$D$33,3,FALSE),"Unknown")</f>
        <v>Mexican</v>
      </c>
    </row>
    <row r="3596" spans="1:9" x14ac:dyDescent="0.25">
      <c r="A3596">
        <v>3595</v>
      </c>
      <c r="B3596">
        <v>1593</v>
      </c>
      <c r="C3596" s="1">
        <v>44953</v>
      </c>
      <c r="D3596" s="2">
        <v>0.75445601851851851</v>
      </c>
      <c r="E3596">
        <v>119</v>
      </c>
      <c r="F3596" s="5">
        <f>IFERROR(VLOOKUP(E3596,Raw_Menu!$A$2:$D$33,4,FALSE),0)</f>
        <v>11.95</v>
      </c>
      <c r="G3596" s="5">
        <f t="shared" si="112"/>
        <v>11.95</v>
      </c>
      <c r="H3596">
        <f t="shared" si="113"/>
        <v>18</v>
      </c>
      <c r="I3596" t="str">
        <f>IFERROR(VLOOKUP(tblOrders[[#This Row],[item_id]],Raw_Menu!$A$2:$D$33,3,FALSE),"Unknown")</f>
        <v>Mexican</v>
      </c>
    </row>
    <row r="3597" spans="1:9" x14ac:dyDescent="0.25">
      <c r="A3597">
        <v>3596</v>
      </c>
      <c r="B3597">
        <v>1593</v>
      </c>
      <c r="C3597" s="1">
        <v>44953</v>
      </c>
      <c r="D3597" s="2">
        <v>0.75445601851851851</v>
      </c>
      <c r="E3597">
        <v>122</v>
      </c>
      <c r="F3597" s="5">
        <f>IFERROR(VLOOKUP(E3597,Raw_Menu!$A$2:$D$33,4,FALSE),0)</f>
        <v>7</v>
      </c>
      <c r="G3597" s="5">
        <f t="shared" si="112"/>
        <v>7</v>
      </c>
      <c r="H3597">
        <f t="shared" si="113"/>
        <v>18</v>
      </c>
      <c r="I3597" t="str">
        <f>IFERROR(VLOOKUP(tblOrders[[#This Row],[item_id]],Raw_Menu!$A$2:$D$33,3,FALSE),"Unknown")</f>
        <v>Mexican</v>
      </c>
    </row>
    <row r="3598" spans="1:9" x14ac:dyDescent="0.25">
      <c r="A3598">
        <v>3597</v>
      </c>
      <c r="B3598">
        <v>1593</v>
      </c>
      <c r="C3598" s="1">
        <v>44953</v>
      </c>
      <c r="D3598" s="2">
        <v>0.75445601851851851</v>
      </c>
      <c r="E3598">
        <v>114</v>
      </c>
      <c r="F3598" s="5">
        <f>IFERROR(VLOOKUP(E3598,Raw_Menu!$A$2:$D$33,4,FALSE),0)</f>
        <v>9</v>
      </c>
      <c r="G3598" s="5">
        <f t="shared" si="112"/>
        <v>9</v>
      </c>
      <c r="H3598">
        <f t="shared" si="113"/>
        <v>18</v>
      </c>
      <c r="I3598" t="str">
        <f>IFERROR(VLOOKUP(tblOrders[[#This Row],[item_id]],Raw_Menu!$A$2:$D$33,3,FALSE),"Unknown")</f>
        <v>Asian</v>
      </c>
    </row>
    <row r="3599" spans="1:9" x14ac:dyDescent="0.25">
      <c r="A3599">
        <v>3598</v>
      </c>
      <c r="B3599">
        <v>1594</v>
      </c>
      <c r="C3599" s="1">
        <v>44953</v>
      </c>
      <c r="D3599" s="2">
        <v>0.76113425925925926</v>
      </c>
      <c r="E3599">
        <v>104</v>
      </c>
      <c r="F3599" s="5">
        <f>IFERROR(VLOOKUP(E3599,Raw_Menu!$A$2:$D$33,4,FALSE),0)</f>
        <v>10.5</v>
      </c>
      <c r="G3599" s="5">
        <f t="shared" si="112"/>
        <v>10.5</v>
      </c>
      <c r="H3599">
        <f t="shared" si="113"/>
        <v>18</v>
      </c>
      <c r="I3599" t="str">
        <f>IFERROR(VLOOKUP(tblOrders[[#This Row],[item_id]],Raw_Menu!$A$2:$D$33,3,FALSE),"Unknown")</f>
        <v>American</v>
      </c>
    </row>
    <row r="3600" spans="1:9" x14ac:dyDescent="0.25">
      <c r="A3600">
        <v>3599</v>
      </c>
      <c r="B3600">
        <v>1595</v>
      </c>
      <c r="C3600" s="1">
        <v>44953</v>
      </c>
      <c r="D3600" s="2">
        <v>0.76224537037037032</v>
      </c>
      <c r="E3600">
        <v>120</v>
      </c>
      <c r="F3600" s="5">
        <f>IFERROR(VLOOKUP(E3600,Raw_Menu!$A$2:$D$33,4,FALSE),0)</f>
        <v>13.95</v>
      </c>
      <c r="G3600" s="5">
        <f t="shared" si="112"/>
        <v>13.95</v>
      </c>
      <c r="H3600">
        <f t="shared" si="113"/>
        <v>18</v>
      </c>
      <c r="I3600" t="str">
        <f>IFERROR(VLOOKUP(tblOrders[[#This Row],[item_id]],Raw_Menu!$A$2:$D$33,3,FALSE),"Unknown")</f>
        <v>Mexican</v>
      </c>
    </row>
    <row r="3601" spans="1:9" x14ac:dyDescent="0.25">
      <c r="A3601">
        <v>3600</v>
      </c>
      <c r="B3601">
        <v>1595</v>
      </c>
      <c r="C3601" s="1">
        <v>44953</v>
      </c>
      <c r="D3601" s="2">
        <v>0.76224537037037032</v>
      </c>
      <c r="E3601">
        <v>114</v>
      </c>
      <c r="F3601" s="5">
        <f>IFERROR(VLOOKUP(E3601,Raw_Menu!$A$2:$D$33,4,FALSE),0)</f>
        <v>9</v>
      </c>
      <c r="G3601" s="5">
        <f t="shared" si="112"/>
        <v>9</v>
      </c>
      <c r="H3601">
        <f t="shared" si="113"/>
        <v>18</v>
      </c>
      <c r="I3601" t="str">
        <f>IFERROR(VLOOKUP(tblOrders[[#This Row],[item_id]],Raw_Menu!$A$2:$D$33,3,FALSE),"Unknown")</f>
        <v>Asian</v>
      </c>
    </row>
    <row r="3602" spans="1:9" x14ac:dyDescent="0.25">
      <c r="A3602">
        <v>3601</v>
      </c>
      <c r="B3602">
        <v>1596</v>
      </c>
      <c r="C3602" s="1">
        <v>44953</v>
      </c>
      <c r="D3602" s="2">
        <v>0.76535879629629633</v>
      </c>
      <c r="E3602">
        <v>121</v>
      </c>
      <c r="F3602" s="5">
        <f>IFERROR(VLOOKUP(E3602,Raw_Menu!$A$2:$D$33,4,FALSE),0)</f>
        <v>10.5</v>
      </c>
      <c r="G3602" s="5">
        <f t="shared" si="112"/>
        <v>10.5</v>
      </c>
      <c r="H3602">
        <f t="shared" si="113"/>
        <v>18</v>
      </c>
      <c r="I3602" t="str">
        <f>IFERROR(VLOOKUP(tblOrders[[#This Row],[item_id]],Raw_Menu!$A$2:$D$33,3,FALSE),"Unknown")</f>
        <v>Mexican</v>
      </c>
    </row>
    <row r="3603" spans="1:9" x14ac:dyDescent="0.25">
      <c r="A3603">
        <v>3602</v>
      </c>
      <c r="B3603">
        <v>1596</v>
      </c>
      <c r="C3603" s="1">
        <v>44953</v>
      </c>
      <c r="D3603" s="2">
        <v>0.76535879629629633</v>
      </c>
      <c r="E3603">
        <v>106</v>
      </c>
      <c r="F3603" s="5">
        <f>IFERROR(VLOOKUP(E3603,Raw_Menu!$A$2:$D$33,4,FALSE),0)</f>
        <v>7</v>
      </c>
      <c r="G3603" s="5">
        <f t="shared" si="112"/>
        <v>7</v>
      </c>
      <c r="H3603">
        <f t="shared" si="113"/>
        <v>18</v>
      </c>
      <c r="I3603" t="str">
        <f>IFERROR(VLOOKUP(tblOrders[[#This Row],[item_id]],Raw_Menu!$A$2:$D$33,3,FALSE),"Unknown")</f>
        <v>American</v>
      </c>
    </row>
    <row r="3604" spans="1:9" x14ac:dyDescent="0.25">
      <c r="A3604">
        <v>3603</v>
      </c>
      <c r="B3604">
        <v>1597</v>
      </c>
      <c r="C3604" s="1">
        <v>44953</v>
      </c>
      <c r="D3604" s="2">
        <v>0.76554398148148151</v>
      </c>
      <c r="E3604">
        <v>105</v>
      </c>
      <c r="F3604" s="5">
        <f>IFERROR(VLOOKUP(E3604,Raw_Menu!$A$2:$D$33,4,FALSE),0)</f>
        <v>7</v>
      </c>
      <c r="G3604" s="5">
        <f t="shared" si="112"/>
        <v>7</v>
      </c>
      <c r="H3604">
        <f t="shared" si="113"/>
        <v>18</v>
      </c>
      <c r="I3604" t="str">
        <f>IFERROR(VLOOKUP(tblOrders[[#This Row],[item_id]],Raw_Menu!$A$2:$D$33,3,FALSE),"Unknown")</f>
        <v>American</v>
      </c>
    </row>
    <row r="3605" spans="1:9" x14ac:dyDescent="0.25">
      <c r="A3605">
        <v>3604</v>
      </c>
      <c r="B3605">
        <v>1598</v>
      </c>
      <c r="C3605" s="1">
        <v>44953</v>
      </c>
      <c r="D3605" s="2">
        <v>0.77182870370370371</v>
      </c>
      <c r="E3605">
        <v>125</v>
      </c>
      <c r="F3605" s="5">
        <f>IFERROR(VLOOKUP(E3605,Raw_Menu!$A$2:$D$33,4,FALSE),0)</f>
        <v>17.95</v>
      </c>
      <c r="G3605" s="5">
        <f t="shared" si="112"/>
        <v>17.95</v>
      </c>
      <c r="H3605">
        <f t="shared" si="113"/>
        <v>18</v>
      </c>
      <c r="I3605" t="str">
        <f>IFERROR(VLOOKUP(tblOrders[[#This Row],[item_id]],Raw_Menu!$A$2:$D$33,3,FALSE),"Unknown")</f>
        <v>Italian</v>
      </c>
    </row>
    <row r="3606" spans="1:9" x14ac:dyDescent="0.25">
      <c r="A3606">
        <v>3605</v>
      </c>
      <c r="B3606">
        <v>1598</v>
      </c>
      <c r="C3606" s="1">
        <v>44953</v>
      </c>
      <c r="D3606" s="2">
        <v>0.77182870370370371</v>
      </c>
      <c r="E3606">
        <v>119</v>
      </c>
      <c r="F3606" s="5">
        <f>IFERROR(VLOOKUP(E3606,Raw_Menu!$A$2:$D$33,4,FALSE),0)</f>
        <v>11.95</v>
      </c>
      <c r="G3606" s="5">
        <f t="shared" si="112"/>
        <v>11.95</v>
      </c>
      <c r="H3606">
        <f t="shared" si="113"/>
        <v>18</v>
      </c>
      <c r="I3606" t="str">
        <f>IFERROR(VLOOKUP(tblOrders[[#This Row],[item_id]],Raw_Menu!$A$2:$D$33,3,FALSE),"Unknown")</f>
        <v>Mexican</v>
      </c>
    </row>
    <row r="3607" spans="1:9" x14ac:dyDescent="0.25">
      <c r="A3607">
        <v>3606</v>
      </c>
      <c r="B3607">
        <v>1599</v>
      </c>
      <c r="C3607" s="1">
        <v>44953</v>
      </c>
      <c r="D3607" s="2">
        <v>0.77359953703703699</v>
      </c>
      <c r="E3607">
        <v>124</v>
      </c>
      <c r="F3607" s="5">
        <f>IFERROR(VLOOKUP(E3607,Raw_Menu!$A$2:$D$33,4,FALSE),0)</f>
        <v>14.5</v>
      </c>
      <c r="G3607" s="5">
        <f t="shared" si="112"/>
        <v>14.5</v>
      </c>
      <c r="H3607">
        <f t="shared" si="113"/>
        <v>18</v>
      </c>
      <c r="I3607" t="str">
        <f>IFERROR(VLOOKUP(tblOrders[[#This Row],[item_id]],Raw_Menu!$A$2:$D$33,3,FALSE),"Unknown")</f>
        <v>Italian</v>
      </c>
    </row>
    <row r="3608" spans="1:9" x14ac:dyDescent="0.25">
      <c r="A3608">
        <v>3607</v>
      </c>
      <c r="B3608">
        <v>1599</v>
      </c>
      <c r="C3608" s="1">
        <v>44953</v>
      </c>
      <c r="D3608" s="2">
        <v>0.77359953703703699</v>
      </c>
      <c r="E3608">
        <v>119</v>
      </c>
      <c r="F3608" s="5">
        <f>IFERROR(VLOOKUP(E3608,Raw_Menu!$A$2:$D$33,4,FALSE),0)</f>
        <v>11.95</v>
      </c>
      <c r="G3608" s="5">
        <f t="shared" si="112"/>
        <v>11.95</v>
      </c>
      <c r="H3608">
        <f t="shared" si="113"/>
        <v>18</v>
      </c>
      <c r="I3608" t="str">
        <f>IFERROR(VLOOKUP(tblOrders[[#This Row],[item_id]],Raw_Menu!$A$2:$D$33,3,FALSE),"Unknown")</f>
        <v>Mexican</v>
      </c>
    </row>
    <row r="3609" spans="1:9" x14ac:dyDescent="0.25">
      <c r="A3609">
        <v>3608</v>
      </c>
      <c r="B3609">
        <v>1600</v>
      </c>
      <c r="C3609" s="1">
        <v>44953</v>
      </c>
      <c r="D3609" s="2">
        <v>0.77631944444444445</v>
      </c>
      <c r="E3609">
        <v>111</v>
      </c>
      <c r="F3609" s="5">
        <f>IFERROR(VLOOKUP(E3609,Raw_Menu!$A$2:$D$33,4,FALSE),0)</f>
        <v>11.95</v>
      </c>
      <c r="G3609" s="5">
        <f t="shared" si="112"/>
        <v>11.95</v>
      </c>
      <c r="H3609">
        <f t="shared" si="113"/>
        <v>18</v>
      </c>
      <c r="I3609" t="str">
        <f>IFERROR(VLOOKUP(tblOrders[[#This Row],[item_id]],Raw_Menu!$A$2:$D$33,3,FALSE),"Unknown")</f>
        <v>Asian</v>
      </c>
    </row>
    <row r="3610" spans="1:9" x14ac:dyDescent="0.25">
      <c r="A3610">
        <v>3609</v>
      </c>
      <c r="B3610">
        <v>1600</v>
      </c>
      <c r="C3610" s="1">
        <v>44953</v>
      </c>
      <c r="D3610" s="2">
        <v>0.77631944444444445</v>
      </c>
      <c r="E3610">
        <v>112</v>
      </c>
      <c r="F3610" s="5">
        <f>IFERROR(VLOOKUP(E3610,Raw_Menu!$A$2:$D$33,4,FALSE),0)</f>
        <v>14.95</v>
      </c>
      <c r="G3610" s="5">
        <f t="shared" si="112"/>
        <v>14.95</v>
      </c>
      <c r="H3610">
        <f t="shared" si="113"/>
        <v>18</v>
      </c>
      <c r="I3610" t="str">
        <f>IFERROR(VLOOKUP(tblOrders[[#This Row],[item_id]],Raw_Menu!$A$2:$D$33,3,FALSE),"Unknown")</f>
        <v>Asian</v>
      </c>
    </row>
    <row r="3611" spans="1:9" x14ac:dyDescent="0.25">
      <c r="A3611">
        <v>3610</v>
      </c>
      <c r="B3611">
        <v>1601</v>
      </c>
      <c r="C3611" s="1">
        <v>44953</v>
      </c>
      <c r="D3611" s="2">
        <v>0.78334490740740736</v>
      </c>
      <c r="E3611">
        <v>110</v>
      </c>
      <c r="F3611" s="5">
        <f>IFERROR(VLOOKUP(E3611,Raw_Menu!$A$2:$D$33,4,FALSE),0)</f>
        <v>17.95</v>
      </c>
      <c r="G3611" s="5">
        <f t="shared" si="112"/>
        <v>17.95</v>
      </c>
      <c r="H3611">
        <f t="shared" si="113"/>
        <v>18</v>
      </c>
      <c r="I3611" t="str">
        <f>IFERROR(VLOOKUP(tblOrders[[#This Row],[item_id]],Raw_Menu!$A$2:$D$33,3,FALSE),"Unknown")</f>
        <v>Asian</v>
      </c>
    </row>
    <row r="3612" spans="1:9" x14ac:dyDescent="0.25">
      <c r="A3612">
        <v>3611</v>
      </c>
      <c r="B3612">
        <v>1601</v>
      </c>
      <c r="C3612" s="1">
        <v>44953</v>
      </c>
      <c r="D3612" s="2">
        <v>0.78334490740740736</v>
      </c>
      <c r="E3612">
        <v>114</v>
      </c>
      <c r="F3612" s="5">
        <f>IFERROR(VLOOKUP(E3612,Raw_Menu!$A$2:$D$33,4,FALSE),0)</f>
        <v>9</v>
      </c>
      <c r="G3612" s="5">
        <f t="shared" si="112"/>
        <v>9</v>
      </c>
      <c r="H3612">
        <f t="shared" si="113"/>
        <v>18</v>
      </c>
      <c r="I3612" t="str">
        <f>IFERROR(VLOOKUP(tblOrders[[#This Row],[item_id]],Raw_Menu!$A$2:$D$33,3,FALSE),"Unknown")</f>
        <v>Asian</v>
      </c>
    </row>
    <row r="3613" spans="1:9" x14ac:dyDescent="0.25">
      <c r="A3613">
        <v>3612</v>
      </c>
      <c r="B3613">
        <v>1602</v>
      </c>
      <c r="C3613" s="1">
        <v>44953</v>
      </c>
      <c r="D3613" s="2">
        <v>0.78420138888888891</v>
      </c>
      <c r="E3613">
        <v>116</v>
      </c>
      <c r="F3613" s="5">
        <f>IFERROR(VLOOKUP(E3613,Raw_Menu!$A$2:$D$33,4,FALSE),0)</f>
        <v>13.95</v>
      </c>
      <c r="G3613" s="5">
        <f t="shared" si="112"/>
        <v>13.95</v>
      </c>
      <c r="H3613">
        <f t="shared" si="113"/>
        <v>18</v>
      </c>
      <c r="I3613" t="str">
        <f>IFERROR(VLOOKUP(tblOrders[[#This Row],[item_id]],Raw_Menu!$A$2:$D$33,3,FALSE),"Unknown")</f>
        <v>Mexican</v>
      </c>
    </row>
    <row r="3614" spans="1:9" x14ac:dyDescent="0.25">
      <c r="A3614">
        <v>3613</v>
      </c>
      <c r="B3614">
        <v>1602</v>
      </c>
      <c r="C3614" s="1">
        <v>44953</v>
      </c>
      <c r="D3614" s="2">
        <v>0.78420138888888891</v>
      </c>
      <c r="E3614">
        <v>106</v>
      </c>
      <c r="F3614" s="5">
        <f>IFERROR(VLOOKUP(E3614,Raw_Menu!$A$2:$D$33,4,FALSE),0)</f>
        <v>7</v>
      </c>
      <c r="G3614" s="5">
        <f t="shared" si="112"/>
        <v>7</v>
      </c>
      <c r="H3614">
        <f t="shared" si="113"/>
        <v>18</v>
      </c>
      <c r="I3614" t="str">
        <f>IFERROR(VLOOKUP(tblOrders[[#This Row],[item_id]],Raw_Menu!$A$2:$D$33,3,FALSE),"Unknown")</f>
        <v>American</v>
      </c>
    </row>
    <row r="3615" spans="1:9" x14ac:dyDescent="0.25">
      <c r="A3615">
        <v>3614</v>
      </c>
      <c r="B3615">
        <v>1603</v>
      </c>
      <c r="C3615" s="1">
        <v>44953</v>
      </c>
      <c r="D3615" s="2">
        <v>0.80329861111111112</v>
      </c>
      <c r="E3615">
        <v>109</v>
      </c>
      <c r="F3615" s="5">
        <f>IFERROR(VLOOKUP(E3615,Raw_Menu!$A$2:$D$33,4,FALSE),0)</f>
        <v>17.95</v>
      </c>
      <c r="G3615" s="5">
        <f t="shared" si="112"/>
        <v>17.95</v>
      </c>
      <c r="H3615">
        <f t="shared" si="113"/>
        <v>19</v>
      </c>
      <c r="I3615" t="str">
        <f>IFERROR(VLOOKUP(tblOrders[[#This Row],[item_id]],Raw_Menu!$A$2:$D$33,3,FALSE),"Unknown")</f>
        <v>Asian</v>
      </c>
    </row>
    <row r="3616" spans="1:9" x14ac:dyDescent="0.25">
      <c r="A3616">
        <v>3615</v>
      </c>
      <c r="B3616">
        <v>1604</v>
      </c>
      <c r="C3616" s="1">
        <v>44953</v>
      </c>
      <c r="D3616" s="2">
        <v>0.83681712962962962</v>
      </c>
      <c r="E3616">
        <v>129</v>
      </c>
      <c r="F3616" s="5">
        <f>IFERROR(VLOOKUP(E3616,Raw_Menu!$A$2:$D$33,4,FALSE),0)</f>
        <v>15.5</v>
      </c>
      <c r="G3616" s="5">
        <f t="shared" si="112"/>
        <v>15.5</v>
      </c>
      <c r="H3616">
        <f t="shared" si="113"/>
        <v>20</v>
      </c>
      <c r="I3616" t="str">
        <f>IFERROR(VLOOKUP(tblOrders[[#This Row],[item_id]],Raw_Menu!$A$2:$D$33,3,FALSE),"Unknown")</f>
        <v>Italian</v>
      </c>
    </row>
    <row r="3617" spans="1:9" x14ac:dyDescent="0.25">
      <c r="A3617">
        <v>3616</v>
      </c>
      <c r="B3617">
        <v>1604</v>
      </c>
      <c r="C3617" s="1">
        <v>44953</v>
      </c>
      <c r="D3617" s="2">
        <v>0.83681712962962962</v>
      </c>
      <c r="E3617">
        <v>111</v>
      </c>
      <c r="F3617" s="5">
        <f>IFERROR(VLOOKUP(E3617,Raw_Menu!$A$2:$D$33,4,FALSE),0)</f>
        <v>11.95</v>
      </c>
      <c r="G3617" s="5">
        <f t="shared" si="112"/>
        <v>11.95</v>
      </c>
      <c r="H3617">
        <f t="shared" si="113"/>
        <v>20</v>
      </c>
      <c r="I3617" t="str">
        <f>IFERROR(VLOOKUP(tblOrders[[#This Row],[item_id]],Raw_Menu!$A$2:$D$33,3,FALSE),"Unknown")</f>
        <v>Asian</v>
      </c>
    </row>
    <row r="3618" spans="1:9" x14ac:dyDescent="0.25">
      <c r="A3618">
        <v>3617</v>
      </c>
      <c r="B3618">
        <v>1605</v>
      </c>
      <c r="C3618" s="1">
        <v>44953</v>
      </c>
      <c r="D3618" s="2">
        <v>0.83711805555555552</v>
      </c>
      <c r="E3618">
        <v>110</v>
      </c>
      <c r="F3618" s="5">
        <f>IFERROR(VLOOKUP(E3618,Raw_Menu!$A$2:$D$33,4,FALSE),0)</f>
        <v>17.95</v>
      </c>
      <c r="G3618" s="5">
        <f t="shared" si="112"/>
        <v>17.95</v>
      </c>
      <c r="H3618">
        <f t="shared" si="113"/>
        <v>20</v>
      </c>
      <c r="I3618" t="str">
        <f>IFERROR(VLOOKUP(tblOrders[[#This Row],[item_id]],Raw_Menu!$A$2:$D$33,3,FALSE),"Unknown")</f>
        <v>Asian</v>
      </c>
    </row>
    <row r="3619" spans="1:9" x14ac:dyDescent="0.25">
      <c r="A3619">
        <v>3618</v>
      </c>
      <c r="B3619">
        <v>1605</v>
      </c>
      <c r="C3619" s="1">
        <v>44953</v>
      </c>
      <c r="D3619" s="2">
        <v>0.83711805555555552</v>
      </c>
      <c r="E3619">
        <v>127</v>
      </c>
      <c r="F3619" s="5">
        <f>IFERROR(VLOOKUP(E3619,Raw_Menu!$A$2:$D$33,4,FALSE),0)</f>
        <v>17.95</v>
      </c>
      <c r="G3619" s="5">
        <f t="shared" si="112"/>
        <v>17.95</v>
      </c>
      <c r="H3619">
        <f t="shared" si="113"/>
        <v>20</v>
      </c>
      <c r="I3619" t="str">
        <f>IFERROR(VLOOKUP(tblOrders[[#This Row],[item_id]],Raw_Menu!$A$2:$D$33,3,FALSE),"Unknown")</f>
        <v>Italian</v>
      </c>
    </row>
    <row r="3620" spans="1:9" x14ac:dyDescent="0.25">
      <c r="A3620">
        <v>3619</v>
      </c>
      <c r="B3620">
        <v>1606</v>
      </c>
      <c r="C3620" s="1">
        <v>44953</v>
      </c>
      <c r="D3620" s="2">
        <v>0.83862268518518523</v>
      </c>
      <c r="E3620">
        <v>128</v>
      </c>
      <c r="F3620" s="5">
        <f>IFERROR(VLOOKUP(E3620,Raw_Menu!$A$2:$D$33,4,FALSE),0)</f>
        <v>15.5</v>
      </c>
      <c r="G3620" s="5">
        <f t="shared" si="112"/>
        <v>15.5</v>
      </c>
      <c r="H3620">
        <f t="shared" si="113"/>
        <v>20</v>
      </c>
      <c r="I3620" t="str">
        <f>IFERROR(VLOOKUP(tblOrders[[#This Row],[item_id]],Raw_Menu!$A$2:$D$33,3,FALSE),"Unknown")</f>
        <v>Italian</v>
      </c>
    </row>
    <row r="3621" spans="1:9" x14ac:dyDescent="0.25">
      <c r="A3621">
        <v>3620</v>
      </c>
      <c r="B3621">
        <v>1606</v>
      </c>
      <c r="C3621" s="1">
        <v>44953</v>
      </c>
      <c r="D3621" s="2">
        <v>0.83862268518518523</v>
      </c>
      <c r="E3621">
        <v>113</v>
      </c>
      <c r="F3621" s="5">
        <f>IFERROR(VLOOKUP(E3621,Raw_Menu!$A$2:$D$33,4,FALSE),0)</f>
        <v>5</v>
      </c>
      <c r="G3621" s="5">
        <f t="shared" si="112"/>
        <v>5</v>
      </c>
      <c r="H3621">
        <f t="shared" si="113"/>
        <v>20</v>
      </c>
      <c r="I3621" t="str">
        <f>IFERROR(VLOOKUP(tblOrders[[#This Row],[item_id]],Raw_Menu!$A$2:$D$33,3,FALSE),"Unknown")</f>
        <v>Asian</v>
      </c>
    </row>
    <row r="3622" spans="1:9" x14ac:dyDescent="0.25">
      <c r="A3622">
        <v>3621</v>
      </c>
      <c r="B3622">
        <v>1607</v>
      </c>
      <c r="C3622" s="1">
        <v>44953</v>
      </c>
      <c r="D3622" s="2">
        <v>0.83989583333333329</v>
      </c>
      <c r="E3622">
        <v>115</v>
      </c>
      <c r="F3622" s="5">
        <f>IFERROR(VLOOKUP(E3622,Raw_Menu!$A$2:$D$33,4,FALSE),0)</f>
        <v>11.95</v>
      </c>
      <c r="G3622" s="5">
        <f t="shared" si="112"/>
        <v>11.95</v>
      </c>
      <c r="H3622">
        <f t="shared" si="113"/>
        <v>20</v>
      </c>
      <c r="I3622" t="str">
        <f>IFERROR(VLOOKUP(tblOrders[[#This Row],[item_id]],Raw_Menu!$A$2:$D$33,3,FALSE),"Unknown")</f>
        <v>Mexican</v>
      </c>
    </row>
    <row r="3623" spans="1:9" x14ac:dyDescent="0.25">
      <c r="A3623">
        <v>3622</v>
      </c>
      <c r="B3623">
        <v>1607</v>
      </c>
      <c r="C3623" s="1">
        <v>44953</v>
      </c>
      <c r="D3623" s="2">
        <v>0.83989583333333329</v>
      </c>
      <c r="E3623">
        <v>109</v>
      </c>
      <c r="F3623" s="5">
        <f>IFERROR(VLOOKUP(E3623,Raw_Menu!$A$2:$D$33,4,FALSE),0)</f>
        <v>17.95</v>
      </c>
      <c r="G3623" s="5">
        <f t="shared" si="112"/>
        <v>17.95</v>
      </c>
      <c r="H3623">
        <f t="shared" si="113"/>
        <v>20</v>
      </c>
      <c r="I3623" t="str">
        <f>IFERROR(VLOOKUP(tblOrders[[#This Row],[item_id]],Raw_Menu!$A$2:$D$33,3,FALSE),"Unknown")</f>
        <v>Asian</v>
      </c>
    </row>
    <row r="3624" spans="1:9" x14ac:dyDescent="0.25">
      <c r="A3624">
        <v>3623</v>
      </c>
      <c r="B3624">
        <v>1607</v>
      </c>
      <c r="C3624" s="1">
        <v>44953</v>
      </c>
      <c r="D3624" s="2">
        <v>0.83989583333333329</v>
      </c>
      <c r="E3624">
        <v>110</v>
      </c>
      <c r="F3624" s="5">
        <f>IFERROR(VLOOKUP(E3624,Raw_Menu!$A$2:$D$33,4,FALSE),0)</f>
        <v>17.95</v>
      </c>
      <c r="G3624" s="5">
        <f t="shared" si="112"/>
        <v>17.95</v>
      </c>
      <c r="H3624">
        <f t="shared" si="113"/>
        <v>20</v>
      </c>
      <c r="I3624" t="str">
        <f>IFERROR(VLOOKUP(tblOrders[[#This Row],[item_id]],Raw_Menu!$A$2:$D$33,3,FALSE),"Unknown")</f>
        <v>Asian</v>
      </c>
    </row>
    <row r="3625" spans="1:9" x14ac:dyDescent="0.25">
      <c r="A3625">
        <v>3624</v>
      </c>
      <c r="B3625">
        <v>1608</v>
      </c>
      <c r="C3625" s="1">
        <v>44953</v>
      </c>
      <c r="D3625" s="2">
        <v>0.84064814814814814</v>
      </c>
      <c r="E3625">
        <v>132</v>
      </c>
      <c r="F3625" s="5">
        <f>IFERROR(VLOOKUP(E3625,Raw_Menu!$A$2:$D$33,4,FALSE),0)</f>
        <v>16.95</v>
      </c>
      <c r="G3625" s="5">
        <f t="shared" si="112"/>
        <v>16.95</v>
      </c>
      <c r="H3625">
        <f t="shared" si="113"/>
        <v>20</v>
      </c>
      <c r="I3625" t="str">
        <f>IFERROR(VLOOKUP(tblOrders[[#This Row],[item_id]],Raw_Menu!$A$2:$D$33,3,FALSE),"Unknown")</f>
        <v>Italian</v>
      </c>
    </row>
    <row r="3626" spans="1:9" x14ac:dyDescent="0.25">
      <c r="A3626">
        <v>3625</v>
      </c>
      <c r="B3626">
        <v>1609</v>
      </c>
      <c r="C3626" s="1">
        <v>44953</v>
      </c>
      <c r="D3626" s="2">
        <v>0.84569444444444442</v>
      </c>
      <c r="E3626">
        <v>109</v>
      </c>
      <c r="F3626" s="5">
        <f>IFERROR(VLOOKUP(E3626,Raw_Menu!$A$2:$D$33,4,FALSE),0)</f>
        <v>17.95</v>
      </c>
      <c r="G3626" s="5">
        <f t="shared" si="112"/>
        <v>17.95</v>
      </c>
      <c r="H3626">
        <f t="shared" si="113"/>
        <v>20</v>
      </c>
      <c r="I3626" t="str">
        <f>IFERROR(VLOOKUP(tblOrders[[#This Row],[item_id]],Raw_Menu!$A$2:$D$33,3,FALSE),"Unknown")</f>
        <v>Asian</v>
      </c>
    </row>
    <row r="3627" spans="1:9" x14ac:dyDescent="0.25">
      <c r="A3627">
        <v>3626</v>
      </c>
      <c r="B3627">
        <v>1609</v>
      </c>
      <c r="C3627" s="1">
        <v>44953</v>
      </c>
      <c r="D3627" s="2">
        <v>0.84569444444444442</v>
      </c>
      <c r="E3627">
        <v>128</v>
      </c>
      <c r="F3627" s="5">
        <f>IFERROR(VLOOKUP(E3627,Raw_Menu!$A$2:$D$33,4,FALSE),0)</f>
        <v>15.5</v>
      </c>
      <c r="G3627" s="5">
        <f t="shared" si="112"/>
        <v>15.5</v>
      </c>
      <c r="H3627">
        <f t="shared" si="113"/>
        <v>20</v>
      </c>
      <c r="I3627" t="str">
        <f>IFERROR(VLOOKUP(tblOrders[[#This Row],[item_id]],Raw_Menu!$A$2:$D$33,3,FALSE),"Unknown")</f>
        <v>Italian</v>
      </c>
    </row>
    <row r="3628" spans="1:9" x14ac:dyDescent="0.25">
      <c r="A3628">
        <v>3627</v>
      </c>
      <c r="B3628">
        <v>1610</v>
      </c>
      <c r="C3628" s="1">
        <v>44953</v>
      </c>
      <c r="D3628" s="2">
        <v>0.86332175925925925</v>
      </c>
      <c r="E3628">
        <v>119</v>
      </c>
      <c r="F3628" s="5">
        <f>IFERROR(VLOOKUP(E3628,Raw_Menu!$A$2:$D$33,4,FALSE),0)</f>
        <v>11.95</v>
      </c>
      <c r="G3628" s="5">
        <f t="shared" si="112"/>
        <v>11.95</v>
      </c>
      <c r="H3628">
        <f t="shared" si="113"/>
        <v>20</v>
      </c>
      <c r="I3628" t="str">
        <f>IFERROR(VLOOKUP(tblOrders[[#This Row],[item_id]],Raw_Menu!$A$2:$D$33,3,FALSE),"Unknown")</f>
        <v>Mexican</v>
      </c>
    </row>
    <row r="3629" spans="1:9" x14ac:dyDescent="0.25">
      <c r="A3629">
        <v>3628</v>
      </c>
      <c r="B3629">
        <v>1611</v>
      </c>
      <c r="C3629" s="1">
        <v>44953</v>
      </c>
      <c r="D3629" s="2">
        <v>0.87712962962962959</v>
      </c>
      <c r="E3629">
        <v>108</v>
      </c>
      <c r="F3629" s="5">
        <f>IFERROR(VLOOKUP(E3629,Raw_Menu!$A$2:$D$33,4,FALSE),0)</f>
        <v>14.5</v>
      </c>
      <c r="G3629" s="5">
        <f t="shared" si="112"/>
        <v>14.5</v>
      </c>
      <c r="H3629">
        <f t="shared" si="113"/>
        <v>21</v>
      </c>
      <c r="I3629" t="str">
        <f>IFERROR(VLOOKUP(tblOrders[[#This Row],[item_id]],Raw_Menu!$A$2:$D$33,3,FALSE),"Unknown")</f>
        <v>Asian</v>
      </c>
    </row>
    <row r="3630" spans="1:9" x14ac:dyDescent="0.25">
      <c r="A3630">
        <v>3629</v>
      </c>
      <c r="B3630">
        <v>1611</v>
      </c>
      <c r="C3630" s="1">
        <v>44953</v>
      </c>
      <c r="D3630" s="2">
        <v>0.87712962962962959</v>
      </c>
      <c r="E3630">
        <v>112</v>
      </c>
      <c r="F3630" s="5">
        <f>IFERROR(VLOOKUP(E3630,Raw_Menu!$A$2:$D$33,4,FALSE),0)</f>
        <v>14.95</v>
      </c>
      <c r="G3630" s="5">
        <f t="shared" si="112"/>
        <v>14.95</v>
      </c>
      <c r="H3630">
        <f t="shared" si="113"/>
        <v>21</v>
      </c>
      <c r="I3630" t="str">
        <f>IFERROR(VLOOKUP(tblOrders[[#This Row],[item_id]],Raw_Menu!$A$2:$D$33,3,FALSE),"Unknown")</f>
        <v>Asian</v>
      </c>
    </row>
    <row r="3631" spans="1:9" x14ac:dyDescent="0.25">
      <c r="A3631">
        <v>3630</v>
      </c>
      <c r="B3631">
        <v>1611</v>
      </c>
      <c r="C3631" s="1">
        <v>44953</v>
      </c>
      <c r="D3631" s="2">
        <v>0.87712962962962959</v>
      </c>
      <c r="E3631">
        <v>113</v>
      </c>
      <c r="F3631" s="5">
        <f>IFERROR(VLOOKUP(E3631,Raw_Menu!$A$2:$D$33,4,FALSE),0)</f>
        <v>5</v>
      </c>
      <c r="G3631" s="5">
        <f t="shared" si="112"/>
        <v>5</v>
      </c>
      <c r="H3631">
        <f t="shared" si="113"/>
        <v>21</v>
      </c>
      <c r="I3631" t="str">
        <f>IFERROR(VLOOKUP(tblOrders[[#This Row],[item_id]],Raw_Menu!$A$2:$D$33,3,FALSE),"Unknown")</f>
        <v>Asian</v>
      </c>
    </row>
    <row r="3632" spans="1:9" x14ac:dyDescent="0.25">
      <c r="A3632">
        <v>3631</v>
      </c>
      <c r="B3632">
        <v>1611</v>
      </c>
      <c r="C3632" s="1">
        <v>44953</v>
      </c>
      <c r="D3632" s="2">
        <v>0.87712962962962959</v>
      </c>
      <c r="E3632">
        <v>118</v>
      </c>
      <c r="F3632" s="5">
        <f>IFERROR(VLOOKUP(E3632,Raw_Menu!$A$2:$D$33,4,FALSE),0)</f>
        <v>14.95</v>
      </c>
      <c r="G3632" s="5">
        <f t="shared" si="112"/>
        <v>14.95</v>
      </c>
      <c r="H3632">
        <f t="shared" si="113"/>
        <v>21</v>
      </c>
      <c r="I3632" t="str">
        <f>IFERROR(VLOOKUP(tblOrders[[#This Row],[item_id]],Raw_Menu!$A$2:$D$33,3,FALSE),"Unknown")</f>
        <v>Mexican</v>
      </c>
    </row>
    <row r="3633" spans="1:9" x14ac:dyDescent="0.25">
      <c r="A3633">
        <v>3632</v>
      </c>
      <c r="B3633">
        <v>1612</v>
      </c>
      <c r="C3633" s="1">
        <v>44953</v>
      </c>
      <c r="D3633" s="2">
        <v>0.87741898148148145</v>
      </c>
      <c r="E3633">
        <v>122</v>
      </c>
      <c r="F3633" s="5">
        <f>IFERROR(VLOOKUP(E3633,Raw_Menu!$A$2:$D$33,4,FALSE),0)</f>
        <v>7</v>
      </c>
      <c r="G3633" s="5">
        <f t="shared" si="112"/>
        <v>7</v>
      </c>
      <c r="H3633">
        <f t="shared" si="113"/>
        <v>21</v>
      </c>
      <c r="I3633" t="str">
        <f>IFERROR(VLOOKUP(tblOrders[[#This Row],[item_id]],Raw_Menu!$A$2:$D$33,3,FALSE),"Unknown")</f>
        <v>Mexican</v>
      </c>
    </row>
    <row r="3634" spans="1:9" x14ac:dyDescent="0.25">
      <c r="A3634">
        <v>3633</v>
      </c>
      <c r="B3634">
        <v>1612</v>
      </c>
      <c r="C3634" s="1">
        <v>44953</v>
      </c>
      <c r="D3634" s="2">
        <v>0.87741898148148145</v>
      </c>
      <c r="E3634">
        <v>114</v>
      </c>
      <c r="F3634" s="5">
        <f>IFERROR(VLOOKUP(E3634,Raw_Menu!$A$2:$D$33,4,FALSE),0)</f>
        <v>9</v>
      </c>
      <c r="G3634" s="5">
        <f t="shared" si="112"/>
        <v>9</v>
      </c>
      <c r="H3634">
        <f t="shared" si="113"/>
        <v>21</v>
      </c>
      <c r="I3634" t="str">
        <f>IFERROR(VLOOKUP(tblOrders[[#This Row],[item_id]],Raw_Menu!$A$2:$D$33,3,FALSE),"Unknown")</f>
        <v>Asian</v>
      </c>
    </row>
    <row r="3635" spans="1:9" x14ac:dyDescent="0.25">
      <c r="A3635">
        <v>3634</v>
      </c>
      <c r="B3635">
        <v>1613</v>
      </c>
      <c r="C3635" s="1">
        <v>44953</v>
      </c>
      <c r="D3635" s="2">
        <v>0.87915509259259261</v>
      </c>
      <c r="E3635">
        <v>125</v>
      </c>
      <c r="F3635" s="5">
        <f>IFERROR(VLOOKUP(E3635,Raw_Menu!$A$2:$D$33,4,FALSE),0)</f>
        <v>17.95</v>
      </c>
      <c r="G3635" s="5">
        <f t="shared" si="112"/>
        <v>17.95</v>
      </c>
      <c r="H3635">
        <f t="shared" si="113"/>
        <v>21</v>
      </c>
      <c r="I3635" t="str">
        <f>IFERROR(VLOOKUP(tblOrders[[#This Row],[item_id]],Raw_Menu!$A$2:$D$33,3,FALSE),"Unknown")</f>
        <v>Italian</v>
      </c>
    </row>
    <row r="3636" spans="1:9" x14ac:dyDescent="0.25">
      <c r="A3636">
        <v>3635</v>
      </c>
      <c r="B3636">
        <v>1613</v>
      </c>
      <c r="C3636" s="1">
        <v>44953</v>
      </c>
      <c r="D3636" s="2">
        <v>0.87915509259259261</v>
      </c>
      <c r="E3636">
        <v>110</v>
      </c>
      <c r="F3636" s="5">
        <f>IFERROR(VLOOKUP(E3636,Raw_Menu!$A$2:$D$33,4,FALSE),0)</f>
        <v>17.95</v>
      </c>
      <c r="G3636" s="5">
        <f t="shared" si="112"/>
        <v>17.95</v>
      </c>
      <c r="H3636">
        <f t="shared" si="113"/>
        <v>21</v>
      </c>
      <c r="I3636" t="str">
        <f>IFERROR(VLOOKUP(tblOrders[[#This Row],[item_id]],Raw_Menu!$A$2:$D$33,3,FALSE),"Unknown")</f>
        <v>Asian</v>
      </c>
    </row>
    <row r="3637" spans="1:9" x14ac:dyDescent="0.25">
      <c r="A3637">
        <v>3636</v>
      </c>
      <c r="B3637">
        <v>1613</v>
      </c>
      <c r="C3637" s="1">
        <v>44953</v>
      </c>
      <c r="D3637" s="2">
        <v>0.87915509259259261</v>
      </c>
      <c r="E3637">
        <v>105</v>
      </c>
      <c r="F3637" s="5">
        <f>IFERROR(VLOOKUP(E3637,Raw_Menu!$A$2:$D$33,4,FALSE),0)</f>
        <v>7</v>
      </c>
      <c r="G3637" s="5">
        <f t="shared" si="112"/>
        <v>7</v>
      </c>
      <c r="H3637">
        <f t="shared" si="113"/>
        <v>21</v>
      </c>
      <c r="I3637" t="str">
        <f>IFERROR(VLOOKUP(tblOrders[[#This Row],[item_id]],Raw_Menu!$A$2:$D$33,3,FALSE),"Unknown")</f>
        <v>American</v>
      </c>
    </row>
    <row r="3638" spans="1:9" x14ac:dyDescent="0.25">
      <c r="A3638">
        <v>3637</v>
      </c>
      <c r="B3638">
        <v>1613</v>
      </c>
      <c r="C3638" s="1">
        <v>44953</v>
      </c>
      <c r="D3638" s="2">
        <v>0.87915509259259261</v>
      </c>
      <c r="E3638">
        <v>132</v>
      </c>
      <c r="F3638" s="5">
        <f>IFERROR(VLOOKUP(E3638,Raw_Menu!$A$2:$D$33,4,FALSE),0)</f>
        <v>16.95</v>
      </c>
      <c r="G3638" s="5">
        <f t="shared" si="112"/>
        <v>16.95</v>
      </c>
      <c r="H3638">
        <f t="shared" si="113"/>
        <v>21</v>
      </c>
      <c r="I3638" t="str">
        <f>IFERROR(VLOOKUP(tblOrders[[#This Row],[item_id]],Raw_Menu!$A$2:$D$33,3,FALSE),"Unknown")</f>
        <v>Italian</v>
      </c>
    </row>
    <row r="3639" spans="1:9" x14ac:dyDescent="0.25">
      <c r="A3639">
        <v>3638</v>
      </c>
      <c r="B3639">
        <v>1614</v>
      </c>
      <c r="C3639" s="1">
        <v>44953</v>
      </c>
      <c r="D3639" s="2">
        <v>0.9236226851851852</v>
      </c>
      <c r="E3639">
        <v>107</v>
      </c>
      <c r="F3639" s="5">
        <f>IFERROR(VLOOKUP(E3639,Raw_Menu!$A$2:$D$33,4,FALSE),0)</f>
        <v>16.5</v>
      </c>
      <c r="G3639" s="5">
        <f t="shared" si="112"/>
        <v>16.5</v>
      </c>
      <c r="H3639">
        <f t="shared" si="113"/>
        <v>22</v>
      </c>
      <c r="I3639" t="str">
        <f>IFERROR(VLOOKUP(tblOrders[[#This Row],[item_id]],Raw_Menu!$A$2:$D$33,3,FALSE),"Unknown")</f>
        <v>Asian</v>
      </c>
    </row>
    <row r="3640" spans="1:9" x14ac:dyDescent="0.25">
      <c r="A3640">
        <v>3639</v>
      </c>
      <c r="B3640">
        <v>1614</v>
      </c>
      <c r="C3640" s="1">
        <v>44953</v>
      </c>
      <c r="D3640" s="2">
        <v>0.9236226851851852</v>
      </c>
      <c r="E3640">
        <v>111</v>
      </c>
      <c r="F3640" s="5">
        <f>IFERROR(VLOOKUP(E3640,Raw_Menu!$A$2:$D$33,4,FALSE),0)</f>
        <v>11.95</v>
      </c>
      <c r="G3640" s="5">
        <f t="shared" si="112"/>
        <v>11.95</v>
      </c>
      <c r="H3640">
        <f t="shared" si="113"/>
        <v>22</v>
      </c>
      <c r="I3640" t="str">
        <f>IFERROR(VLOOKUP(tblOrders[[#This Row],[item_id]],Raw_Menu!$A$2:$D$33,3,FALSE),"Unknown")</f>
        <v>Asian</v>
      </c>
    </row>
    <row r="3641" spans="1:9" x14ac:dyDescent="0.25">
      <c r="A3641">
        <v>3640</v>
      </c>
      <c r="B3641">
        <v>1615</v>
      </c>
      <c r="C3641" s="1">
        <v>44953</v>
      </c>
      <c r="D3641" s="2">
        <v>0.92474537037037041</v>
      </c>
      <c r="E3641">
        <v>111</v>
      </c>
      <c r="F3641" s="5">
        <f>IFERROR(VLOOKUP(E3641,Raw_Menu!$A$2:$D$33,4,FALSE),0)</f>
        <v>11.95</v>
      </c>
      <c r="G3641" s="5">
        <f t="shared" si="112"/>
        <v>11.95</v>
      </c>
      <c r="H3641">
        <f t="shared" si="113"/>
        <v>22</v>
      </c>
      <c r="I3641" t="str">
        <f>IFERROR(VLOOKUP(tblOrders[[#This Row],[item_id]],Raw_Menu!$A$2:$D$33,3,FALSE),"Unknown")</f>
        <v>Asian</v>
      </c>
    </row>
    <row r="3642" spans="1:9" x14ac:dyDescent="0.25">
      <c r="A3642">
        <v>3641</v>
      </c>
      <c r="B3642">
        <v>1616</v>
      </c>
      <c r="C3642" s="1">
        <v>44953</v>
      </c>
      <c r="D3642" s="2">
        <v>0.93223379629629632</v>
      </c>
      <c r="E3642">
        <v>113</v>
      </c>
      <c r="F3642" s="5">
        <f>IFERROR(VLOOKUP(E3642,Raw_Menu!$A$2:$D$33,4,FALSE),0)</f>
        <v>5</v>
      </c>
      <c r="G3642" s="5">
        <f t="shared" si="112"/>
        <v>5</v>
      </c>
      <c r="H3642">
        <f t="shared" si="113"/>
        <v>22</v>
      </c>
      <c r="I3642" t="str">
        <f>IFERROR(VLOOKUP(tblOrders[[#This Row],[item_id]],Raw_Menu!$A$2:$D$33,3,FALSE),"Unknown")</f>
        <v>Asian</v>
      </c>
    </row>
    <row r="3643" spans="1:9" x14ac:dyDescent="0.25">
      <c r="A3643">
        <v>3642</v>
      </c>
      <c r="B3643">
        <v>1616</v>
      </c>
      <c r="C3643" s="1">
        <v>44953</v>
      </c>
      <c r="D3643" s="2">
        <v>0.93223379629629632</v>
      </c>
      <c r="E3643">
        <v>123</v>
      </c>
      <c r="F3643" s="5">
        <f>IFERROR(VLOOKUP(E3643,Raw_Menu!$A$2:$D$33,4,FALSE),0)</f>
        <v>9</v>
      </c>
      <c r="G3643" s="5">
        <f t="shared" si="112"/>
        <v>9</v>
      </c>
      <c r="H3643">
        <f t="shared" si="113"/>
        <v>22</v>
      </c>
      <c r="I3643" t="str">
        <f>IFERROR(VLOOKUP(tblOrders[[#This Row],[item_id]],Raw_Menu!$A$2:$D$33,3,FALSE),"Unknown")</f>
        <v>Mexican</v>
      </c>
    </row>
    <row r="3644" spans="1:9" x14ac:dyDescent="0.25">
      <c r="A3644">
        <v>3643</v>
      </c>
      <c r="B3644">
        <v>1617</v>
      </c>
      <c r="C3644" s="1">
        <v>44953</v>
      </c>
      <c r="D3644" s="2">
        <v>0.93432870370370369</v>
      </c>
      <c r="E3644">
        <v>125</v>
      </c>
      <c r="F3644" s="5">
        <f>IFERROR(VLOOKUP(E3644,Raw_Menu!$A$2:$D$33,4,FALSE),0)</f>
        <v>17.95</v>
      </c>
      <c r="G3644" s="5">
        <f t="shared" si="112"/>
        <v>17.95</v>
      </c>
      <c r="H3644">
        <f t="shared" si="113"/>
        <v>22</v>
      </c>
      <c r="I3644" t="str">
        <f>IFERROR(VLOOKUP(tblOrders[[#This Row],[item_id]],Raw_Menu!$A$2:$D$33,3,FALSE),"Unknown")</f>
        <v>Italian</v>
      </c>
    </row>
    <row r="3645" spans="1:9" x14ac:dyDescent="0.25">
      <c r="A3645">
        <v>3644</v>
      </c>
      <c r="B3645">
        <v>1617</v>
      </c>
      <c r="C3645" s="1">
        <v>44953</v>
      </c>
      <c r="D3645" s="2">
        <v>0.93432870370370369</v>
      </c>
      <c r="E3645">
        <v>118</v>
      </c>
      <c r="F3645" s="5">
        <f>IFERROR(VLOOKUP(E3645,Raw_Menu!$A$2:$D$33,4,FALSE),0)</f>
        <v>14.95</v>
      </c>
      <c r="G3645" s="5">
        <f t="shared" si="112"/>
        <v>14.95</v>
      </c>
      <c r="H3645">
        <f t="shared" si="113"/>
        <v>22</v>
      </c>
      <c r="I3645" t="str">
        <f>IFERROR(VLOOKUP(tblOrders[[#This Row],[item_id]],Raw_Menu!$A$2:$D$33,3,FALSE),"Unknown")</f>
        <v>Mexican</v>
      </c>
    </row>
    <row r="3646" spans="1:9" x14ac:dyDescent="0.25">
      <c r="A3646">
        <v>3645</v>
      </c>
      <c r="B3646">
        <v>1618</v>
      </c>
      <c r="C3646" s="1">
        <v>44954</v>
      </c>
      <c r="D3646" s="2">
        <v>0.47815972222222219</v>
      </c>
      <c r="E3646">
        <v>107</v>
      </c>
      <c r="F3646" s="5">
        <f>IFERROR(VLOOKUP(E3646,Raw_Menu!$A$2:$D$33,4,FALSE),0)</f>
        <v>16.5</v>
      </c>
      <c r="G3646" s="5">
        <f t="shared" si="112"/>
        <v>16.5</v>
      </c>
      <c r="H3646">
        <f t="shared" si="113"/>
        <v>11</v>
      </c>
      <c r="I3646" t="str">
        <f>IFERROR(VLOOKUP(tblOrders[[#This Row],[item_id]],Raw_Menu!$A$2:$D$33,3,FALSE),"Unknown")</f>
        <v>Asian</v>
      </c>
    </row>
    <row r="3647" spans="1:9" x14ac:dyDescent="0.25">
      <c r="A3647">
        <v>3646</v>
      </c>
      <c r="B3647">
        <v>1618</v>
      </c>
      <c r="C3647" s="1">
        <v>44954</v>
      </c>
      <c r="D3647" s="2">
        <v>0.47815972222222219</v>
      </c>
      <c r="E3647">
        <v>104</v>
      </c>
      <c r="F3647" s="5">
        <f>IFERROR(VLOOKUP(E3647,Raw_Menu!$A$2:$D$33,4,FALSE),0)</f>
        <v>10.5</v>
      </c>
      <c r="G3647" s="5">
        <f t="shared" si="112"/>
        <v>10.5</v>
      </c>
      <c r="H3647">
        <f t="shared" si="113"/>
        <v>11</v>
      </c>
      <c r="I3647" t="str">
        <f>IFERROR(VLOOKUP(tblOrders[[#This Row],[item_id]],Raw_Menu!$A$2:$D$33,3,FALSE),"Unknown")</f>
        <v>American</v>
      </c>
    </row>
    <row r="3648" spans="1:9" x14ac:dyDescent="0.25">
      <c r="A3648">
        <v>3647</v>
      </c>
      <c r="B3648">
        <v>1618</v>
      </c>
      <c r="C3648" s="1">
        <v>44954</v>
      </c>
      <c r="D3648" s="2">
        <v>0.47815972222222219</v>
      </c>
      <c r="E3648">
        <v>113</v>
      </c>
      <c r="F3648" s="5">
        <f>IFERROR(VLOOKUP(E3648,Raw_Menu!$A$2:$D$33,4,FALSE),0)</f>
        <v>5</v>
      </c>
      <c r="G3648" s="5">
        <f t="shared" si="112"/>
        <v>5</v>
      </c>
      <c r="H3648">
        <f t="shared" si="113"/>
        <v>11</v>
      </c>
      <c r="I3648" t="str">
        <f>IFERROR(VLOOKUP(tblOrders[[#This Row],[item_id]],Raw_Menu!$A$2:$D$33,3,FALSE),"Unknown")</f>
        <v>Asian</v>
      </c>
    </row>
    <row r="3649" spans="1:9" x14ac:dyDescent="0.25">
      <c r="A3649">
        <v>3648</v>
      </c>
      <c r="B3649">
        <v>1618</v>
      </c>
      <c r="C3649" s="1">
        <v>44954</v>
      </c>
      <c r="D3649" s="2">
        <v>0.47815972222222219</v>
      </c>
      <c r="E3649">
        <v>120</v>
      </c>
      <c r="F3649" s="5">
        <f>IFERROR(VLOOKUP(E3649,Raw_Menu!$A$2:$D$33,4,FALSE),0)</f>
        <v>13.95</v>
      </c>
      <c r="G3649" s="5">
        <f t="shared" si="112"/>
        <v>13.95</v>
      </c>
      <c r="H3649">
        <f t="shared" si="113"/>
        <v>11</v>
      </c>
      <c r="I3649" t="str">
        <f>IFERROR(VLOOKUP(tblOrders[[#This Row],[item_id]],Raw_Menu!$A$2:$D$33,3,FALSE),"Unknown")</f>
        <v>Mexican</v>
      </c>
    </row>
    <row r="3650" spans="1:9" x14ac:dyDescent="0.25">
      <c r="A3650">
        <v>3649</v>
      </c>
      <c r="B3650">
        <v>1619</v>
      </c>
      <c r="C3650" s="1">
        <v>44954</v>
      </c>
      <c r="D3650" s="2">
        <v>0.48372685185185182</v>
      </c>
      <c r="E3650">
        <v>101</v>
      </c>
      <c r="F3650" s="5">
        <f>IFERROR(VLOOKUP(E3650,Raw_Menu!$A$2:$D$33,4,FALSE),0)</f>
        <v>12.95</v>
      </c>
      <c r="G3650" s="5">
        <f t="shared" ref="G3650:G3713" si="114">VALUE(F3650)</f>
        <v>12.95</v>
      </c>
      <c r="H3650">
        <f t="shared" ref="H3650:H3713" si="115">HOUR(D3650)</f>
        <v>11</v>
      </c>
      <c r="I3650" t="str">
        <f>IFERROR(VLOOKUP(tblOrders[[#This Row],[item_id]],Raw_Menu!$A$2:$D$33,3,FALSE),"Unknown")</f>
        <v>American</v>
      </c>
    </row>
    <row r="3651" spans="1:9" x14ac:dyDescent="0.25">
      <c r="A3651">
        <v>3650</v>
      </c>
      <c r="B3651">
        <v>1619</v>
      </c>
      <c r="C3651" s="1">
        <v>44954</v>
      </c>
      <c r="D3651" s="2">
        <v>0.48372685185185182</v>
      </c>
      <c r="E3651">
        <v>108</v>
      </c>
      <c r="F3651" s="5">
        <f>IFERROR(VLOOKUP(E3651,Raw_Menu!$A$2:$D$33,4,FALSE),0)</f>
        <v>14.5</v>
      </c>
      <c r="G3651" s="5">
        <f t="shared" si="114"/>
        <v>14.5</v>
      </c>
      <c r="H3651">
        <f t="shared" si="115"/>
        <v>11</v>
      </c>
      <c r="I3651" t="str">
        <f>IFERROR(VLOOKUP(tblOrders[[#This Row],[item_id]],Raw_Menu!$A$2:$D$33,3,FALSE),"Unknown")</f>
        <v>Asian</v>
      </c>
    </row>
    <row r="3652" spans="1:9" x14ac:dyDescent="0.25">
      <c r="A3652">
        <v>3651</v>
      </c>
      <c r="B3652">
        <v>1620</v>
      </c>
      <c r="C3652" s="1">
        <v>44954</v>
      </c>
      <c r="D3652" s="2">
        <v>0.48530092592592589</v>
      </c>
      <c r="E3652">
        <v>118</v>
      </c>
      <c r="F3652" s="5">
        <f>IFERROR(VLOOKUP(E3652,Raw_Menu!$A$2:$D$33,4,FALSE),0)</f>
        <v>14.95</v>
      </c>
      <c r="G3652" s="5">
        <f t="shared" si="114"/>
        <v>14.95</v>
      </c>
      <c r="H3652">
        <f t="shared" si="115"/>
        <v>11</v>
      </c>
      <c r="I3652" t="str">
        <f>IFERROR(VLOOKUP(tblOrders[[#This Row],[item_id]],Raw_Menu!$A$2:$D$33,3,FALSE),"Unknown")</f>
        <v>Mexican</v>
      </c>
    </row>
    <row r="3653" spans="1:9" x14ac:dyDescent="0.25">
      <c r="A3653">
        <v>3652</v>
      </c>
      <c r="B3653">
        <v>1620</v>
      </c>
      <c r="C3653" s="1">
        <v>44954</v>
      </c>
      <c r="D3653" s="2">
        <v>0.48530092592592589</v>
      </c>
      <c r="E3653">
        <v>122</v>
      </c>
      <c r="F3653" s="5">
        <f>IFERROR(VLOOKUP(E3653,Raw_Menu!$A$2:$D$33,4,FALSE),0)</f>
        <v>7</v>
      </c>
      <c r="G3653" s="5">
        <f t="shared" si="114"/>
        <v>7</v>
      </c>
      <c r="H3653">
        <f t="shared" si="115"/>
        <v>11</v>
      </c>
      <c r="I3653" t="str">
        <f>IFERROR(VLOOKUP(tblOrders[[#This Row],[item_id]],Raw_Menu!$A$2:$D$33,3,FALSE),"Unknown")</f>
        <v>Mexican</v>
      </c>
    </row>
    <row r="3654" spans="1:9" x14ac:dyDescent="0.25">
      <c r="A3654">
        <v>3653</v>
      </c>
      <c r="B3654">
        <v>1621</v>
      </c>
      <c r="C3654" s="1">
        <v>44954</v>
      </c>
      <c r="D3654" s="2">
        <v>0.48881944444444442</v>
      </c>
      <c r="E3654">
        <v>107</v>
      </c>
      <c r="F3654" s="5">
        <f>IFERROR(VLOOKUP(E3654,Raw_Menu!$A$2:$D$33,4,FALSE),0)</f>
        <v>16.5</v>
      </c>
      <c r="G3654" s="5">
        <f t="shared" si="114"/>
        <v>16.5</v>
      </c>
      <c r="H3654">
        <f t="shared" si="115"/>
        <v>11</v>
      </c>
      <c r="I3654" t="str">
        <f>IFERROR(VLOOKUP(tblOrders[[#This Row],[item_id]],Raw_Menu!$A$2:$D$33,3,FALSE),"Unknown")</f>
        <v>Asian</v>
      </c>
    </row>
    <row r="3655" spans="1:9" x14ac:dyDescent="0.25">
      <c r="A3655">
        <v>3654</v>
      </c>
      <c r="B3655">
        <v>1622</v>
      </c>
      <c r="C3655" s="1">
        <v>44954</v>
      </c>
      <c r="D3655" s="2">
        <v>0.49284722222222221</v>
      </c>
      <c r="E3655">
        <v>115</v>
      </c>
      <c r="F3655" s="5">
        <f>IFERROR(VLOOKUP(E3655,Raw_Menu!$A$2:$D$33,4,FALSE),0)</f>
        <v>11.95</v>
      </c>
      <c r="G3655" s="5">
        <f t="shared" si="114"/>
        <v>11.95</v>
      </c>
      <c r="H3655">
        <f t="shared" si="115"/>
        <v>11</v>
      </c>
      <c r="I3655" t="str">
        <f>IFERROR(VLOOKUP(tblOrders[[#This Row],[item_id]],Raw_Menu!$A$2:$D$33,3,FALSE),"Unknown")</f>
        <v>Mexican</v>
      </c>
    </row>
    <row r="3656" spans="1:9" x14ac:dyDescent="0.25">
      <c r="A3656">
        <v>3655</v>
      </c>
      <c r="B3656">
        <v>1622</v>
      </c>
      <c r="C3656" s="1">
        <v>44954</v>
      </c>
      <c r="D3656" s="2">
        <v>0.49284722222222221</v>
      </c>
      <c r="E3656">
        <v>122</v>
      </c>
      <c r="F3656" s="5">
        <f>IFERROR(VLOOKUP(E3656,Raw_Menu!$A$2:$D$33,4,FALSE),0)</f>
        <v>7</v>
      </c>
      <c r="G3656" s="5">
        <f t="shared" si="114"/>
        <v>7</v>
      </c>
      <c r="H3656">
        <f t="shared" si="115"/>
        <v>11</v>
      </c>
      <c r="I3656" t="str">
        <f>IFERROR(VLOOKUP(tblOrders[[#This Row],[item_id]],Raw_Menu!$A$2:$D$33,3,FALSE),"Unknown")</f>
        <v>Mexican</v>
      </c>
    </row>
    <row r="3657" spans="1:9" x14ac:dyDescent="0.25">
      <c r="A3657">
        <v>3656</v>
      </c>
      <c r="B3657">
        <v>1623</v>
      </c>
      <c r="C3657" s="1">
        <v>44954</v>
      </c>
      <c r="D3657" s="2">
        <v>0.49353009259259262</v>
      </c>
      <c r="E3657">
        <v>117</v>
      </c>
      <c r="F3657" s="5">
        <f>IFERROR(VLOOKUP(E3657,Raw_Menu!$A$2:$D$33,4,FALSE),0)</f>
        <v>12.95</v>
      </c>
      <c r="G3657" s="5">
        <f t="shared" si="114"/>
        <v>12.95</v>
      </c>
      <c r="H3657">
        <f t="shared" si="115"/>
        <v>11</v>
      </c>
      <c r="I3657" t="str">
        <f>IFERROR(VLOOKUP(tblOrders[[#This Row],[item_id]],Raw_Menu!$A$2:$D$33,3,FALSE),"Unknown")</f>
        <v>Mexican</v>
      </c>
    </row>
    <row r="3658" spans="1:9" x14ac:dyDescent="0.25">
      <c r="A3658">
        <v>3657</v>
      </c>
      <c r="B3658">
        <v>1624</v>
      </c>
      <c r="C3658" s="1">
        <v>44954</v>
      </c>
      <c r="D3658" s="2">
        <v>0.49706018518518519</v>
      </c>
      <c r="E3658">
        <v>102</v>
      </c>
      <c r="F3658" s="5">
        <f>IFERROR(VLOOKUP(E3658,Raw_Menu!$A$2:$D$33,4,FALSE),0)</f>
        <v>13.95</v>
      </c>
      <c r="G3658" s="5">
        <f t="shared" si="114"/>
        <v>13.95</v>
      </c>
      <c r="H3658">
        <f t="shared" si="115"/>
        <v>11</v>
      </c>
      <c r="I3658" t="str">
        <f>IFERROR(VLOOKUP(tblOrders[[#This Row],[item_id]],Raw_Menu!$A$2:$D$33,3,FALSE),"Unknown")</f>
        <v>American</v>
      </c>
    </row>
    <row r="3659" spans="1:9" x14ac:dyDescent="0.25">
      <c r="A3659">
        <v>3658</v>
      </c>
      <c r="B3659">
        <v>1625</v>
      </c>
      <c r="C3659" s="1">
        <v>44954</v>
      </c>
      <c r="D3659" s="2">
        <v>0.49909722222222219</v>
      </c>
      <c r="E3659">
        <v>117</v>
      </c>
      <c r="F3659" s="5">
        <f>IFERROR(VLOOKUP(E3659,Raw_Menu!$A$2:$D$33,4,FALSE),0)</f>
        <v>12.95</v>
      </c>
      <c r="G3659" s="5">
        <f t="shared" si="114"/>
        <v>12.95</v>
      </c>
      <c r="H3659">
        <f t="shared" si="115"/>
        <v>11</v>
      </c>
      <c r="I3659" t="str">
        <f>IFERROR(VLOOKUP(tblOrders[[#This Row],[item_id]],Raw_Menu!$A$2:$D$33,3,FALSE),"Unknown")</f>
        <v>Mexican</v>
      </c>
    </row>
    <row r="3660" spans="1:9" x14ac:dyDescent="0.25">
      <c r="A3660">
        <v>3659</v>
      </c>
      <c r="B3660">
        <v>1626</v>
      </c>
      <c r="C3660" s="1">
        <v>44954</v>
      </c>
      <c r="D3660" s="2">
        <v>0.50296296296296295</v>
      </c>
      <c r="E3660">
        <v>109</v>
      </c>
      <c r="F3660" s="5">
        <f>IFERROR(VLOOKUP(E3660,Raw_Menu!$A$2:$D$33,4,FALSE),0)</f>
        <v>17.95</v>
      </c>
      <c r="G3660" s="5">
        <f t="shared" si="114"/>
        <v>17.95</v>
      </c>
      <c r="H3660">
        <f t="shared" si="115"/>
        <v>12</v>
      </c>
      <c r="I3660" t="str">
        <f>IFERROR(VLOOKUP(tblOrders[[#This Row],[item_id]],Raw_Menu!$A$2:$D$33,3,FALSE),"Unknown")</f>
        <v>Asian</v>
      </c>
    </row>
    <row r="3661" spans="1:9" x14ac:dyDescent="0.25">
      <c r="A3661">
        <v>3660</v>
      </c>
      <c r="B3661">
        <v>1627</v>
      </c>
      <c r="C3661" s="1">
        <v>44954</v>
      </c>
      <c r="D3661" s="2">
        <v>0.50671296296296298</v>
      </c>
      <c r="E3661">
        <v>101</v>
      </c>
      <c r="F3661" s="5">
        <f>IFERROR(VLOOKUP(E3661,Raw_Menu!$A$2:$D$33,4,FALSE),0)</f>
        <v>12.95</v>
      </c>
      <c r="G3661" s="5">
        <f t="shared" si="114"/>
        <v>12.95</v>
      </c>
      <c r="H3661">
        <f t="shared" si="115"/>
        <v>12</v>
      </c>
      <c r="I3661" t="str">
        <f>IFERROR(VLOOKUP(tblOrders[[#This Row],[item_id]],Raw_Menu!$A$2:$D$33,3,FALSE),"Unknown")</f>
        <v>American</v>
      </c>
    </row>
    <row r="3662" spans="1:9" x14ac:dyDescent="0.25">
      <c r="A3662">
        <v>3661</v>
      </c>
      <c r="B3662">
        <v>1628</v>
      </c>
      <c r="C3662" s="1">
        <v>44954</v>
      </c>
      <c r="D3662" s="2">
        <v>0.51156250000000003</v>
      </c>
      <c r="E3662">
        <v>115</v>
      </c>
      <c r="F3662" s="5">
        <f>IFERROR(VLOOKUP(E3662,Raw_Menu!$A$2:$D$33,4,FALSE),0)</f>
        <v>11.95</v>
      </c>
      <c r="G3662" s="5">
        <f t="shared" si="114"/>
        <v>11.95</v>
      </c>
      <c r="H3662">
        <f t="shared" si="115"/>
        <v>12</v>
      </c>
      <c r="I3662" t="str">
        <f>IFERROR(VLOOKUP(tblOrders[[#This Row],[item_id]],Raw_Menu!$A$2:$D$33,3,FALSE),"Unknown")</f>
        <v>Mexican</v>
      </c>
    </row>
    <row r="3663" spans="1:9" x14ac:dyDescent="0.25">
      <c r="A3663">
        <v>3662</v>
      </c>
      <c r="B3663">
        <v>1628</v>
      </c>
      <c r="C3663" s="1">
        <v>44954</v>
      </c>
      <c r="D3663" s="2">
        <v>0.51156250000000003</v>
      </c>
      <c r="E3663">
        <v>125</v>
      </c>
      <c r="F3663" s="5">
        <f>IFERROR(VLOOKUP(E3663,Raw_Menu!$A$2:$D$33,4,FALSE),0)</f>
        <v>17.95</v>
      </c>
      <c r="G3663" s="5">
        <f t="shared" si="114"/>
        <v>17.95</v>
      </c>
      <c r="H3663">
        <f t="shared" si="115"/>
        <v>12</v>
      </c>
      <c r="I3663" t="str">
        <f>IFERROR(VLOOKUP(tblOrders[[#This Row],[item_id]],Raw_Menu!$A$2:$D$33,3,FALSE),"Unknown")</f>
        <v>Italian</v>
      </c>
    </row>
    <row r="3664" spans="1:9" x14ac:dyDescent="0.25">
      <c r="A3664">
        <v>3663</v>
      </c>
      <c r="B3664">
        <v>1628</v>
      </c>
      <c r="C3664" s="1">
        <v>44954</v>
      </c>
      <c r="D3664" s="2">
        <v>0.51156250000000003</v>
      </c>
      <c r="E3664">
        <v>131</v>
      </c>
      <c r="F3664" s="5">
        <f>IFERROR(VLOOKUP(E3664,Raw_Menu!$A$2:$D$33,4,FALSE),0)</f>
        <v>17.95</v>
      </c>
      <c r="G3664" s="5">
        <f t="shared" si="114"/>
        <v>17.95</v>
      </c>
      <c r="H3664">
        <f t="shared" si="115"/>
        <v>12</v>
      </c>
      <c r="I3664" t="str">
        <f>IFERROR(VLOOKUP(tblOrders[[#This Row],[item_id]],Raw_Menu!$A$2:$D$33,3,FALSE),"Unknown")</f>
        <v>Italian</v>
      </c>
    </row>
    <row r="3665" spans="1:9" x14ac:dyDescent="0.25">
      <c r="A3665">
        <v>3664</v>
      </c>
      <c r="B3665">
        <v>1629</v>
      </c>
      <c r="C3665" s="1">
        <v>44954</v>
      </c>
      <c r="D3665" s="2">
        <v>0.5119097222222222</v>
      </c>
      <c r="E3665">
        <v>108</v>
      </c>
      <c r="F3665" s="5">
        <f>IFERROR(VLOOKUP(E3665,Raw_Menu!$A$2:$D$33,4,FALSE),0)</f>
        <v>14.5</v>
      </c>
      <c r="G3665" s="5">
        <f t="shared" si="114"/>
        <v>14.5</v>
      </c>
      <c r="H3665">
        <f t="shared" si="115"/>
        <v>12</v>
      </c>
      <c r="I3665" t="str">
        <f>IFERROR(VLOOKUP(tblOrders[[#This Row],[item_id]],Raw_Menu!$A$2:$D$33,3,FALSE),"Unknown")</f>
        <v>Asian</v>
      </c>
    </row>
    <row r="3666" spans="1:9" x14ac:dyDescent="0.25">
      <c r="A3666">
        <v>3665</v>
      </c>
      <c r="B3666">
        <v>1629</v>
      </c>
      <c r="C3666" s="1">
        <v>44954</v>
      </c>
      <c r="D3666" s="2">
        <v>0.5119097222222222</v>
      </c>
      <c r="E3666">
        <v>118</v>
      </c>
      <c r="F3666" s="5">
        <f>IFERROR(VLOOKUP(E3666,Raw_Menu!$A$2:$D$33,4,FALSE),0)</f>
        <v>14.95</v>
      </c>
      <c r="G3666" s="5">
        <f t="shared" si="114"/>
        <v>14.95</v>
      </c>
      <c r="H3666">
        <f t="shared" si="115"/>
        <v>12</v>
      </c>
      <c r="I3666" t="str">
        <f>IFERROR(VLOOKUP(tblOrders[[#This Row],[item_id]],Raw_Menu!$A$2:$D$33,3,FALSE),"Unknown")</f>
        <v>Mexican</v>
      </c>
    </row>
    <row r="3667" spans="1:9" x14ac:dyDescent="0.25">
      <c r="A3667">
        <v>3666</v>
      </c>
      <c r="B3667">
        <v>1629</v>
      </c>
      <c r="C3667" s="1">
        <v>44954</v>
      </c>
      <c r="D3667" s="2">
        <v>0.5119097222222222</v>
      </c>
      <c r="E3667">
        <v>106</v>
      </c>
      <c r="F3667" s="5">
        <f>IFERROR(VLOOKUP(E3667,Raw_Menu!$A$2:$D$33,4,FALSE),0)</f>
        <v>7</v>
      </c>
      <c r="G3667" s="5">
        <f t="shared" si="114"/>
        <v>7</v>
      </c>
      <c r="H3667">
        <f t="shared" si="115"/>
        <v>12</v>
      </c>
      <c r="I3667" t="str">
        <f>IFERROR(VLOOKUP(tblOrders[[#This Row],[item_id]],Raw_Menu!$A$2:$D$33,3,FALSE),"Unknown")</f>
        <v>American</v>
      </c>
    </row>
    <row r="3668" spans="1:9" x14ac:dyDescent="0.25">
      <c r="A3668">
        <v>3667</v>
      </c>
      <c r="B3668">
        <v>1630</v>
      </c>
      <c r="C3668" s="1">
        <v>44954</v>
      </c>
      <c r="D3668" s="2">
        <v>0.51377314814814812</v>
      </c>
      <c r="E3668">
        <v>124</v>
      </c>
      <c r="F3668" s="5">
        <f>IFERROR(VLOOKUP(E3668,Raw_Menu!$A$2:$D$33,4,FALSE),0)</f>
        <v>14.5</v>
      </c>
      <c r="G3668" s="5">
        <f t="shared" si="114"/>
        <v>14.5</v>
      </c>
      <c r="H3668">
        <f t="shared" si="115"/>
        <v>12</v>
      </c>
      <c r="I3668" t="str">
        <f>IFERROR(VLOOKUP(tblOrders[[#This Row],[item_id]],Raw_Menu!$A$2:$D$33,3,FALSE),"Unknown")</f>
        <v>Italian</v>
      </c>
    </row>
    <row r="3669" spans="1:9" x14ac:dyDescent="0.25">
      <c r="A3669">
        <v>3668</v>
      </c>
      <c r="B3669">
        <v>1630</v>
      </c>
      <c r="C3669" s="1">
        <v>44954</v>
      </c>
      <c r="D3669" s="2">
        <v>0.51377314814814812</v>
      </c>
      <c r="E3669">
        <v>126</v>
      </c>
      <c r="F3669" s="5">
        <f>IFERROR(VLOOKUP(E3669,Raw_Menu!$A$2:$D$33,4,FALSE),0)</f>
        <v>14.5</v>
      </c>
      <c r="G3669" s="5">
        <f t="shared" si="114"/>
        <v>14.5</v>
      </c>
      <c r="H3669">
        <f t="shared" si="115"/>
        <v>12</v>
      </c>
      <c r="I3669" t="str">
        <f>IFERROR(VLOOKUP(tblOrders[[#This Row],[item_id]],Raw_Menu!$A$2:$D$33,3,FALSE),"Unknown")</f>
        <v>Italian</v>
      </c>
    </row>
    <row r="3670" spans="1:9" x14ac:dyDescent="0.25">
      <c r="A3670">
        <v>3669</v>
      </c>
      <c r="B3670">
        <v>1630</v>
      </c>
      <c r="C3670" s="1">
        <v>44954</v>
      </c>
      <c r="D3670" s="2">
        <v>0.51377314814814812</v>
      </c>
      <c r="E3670">
        <v>113</v>
      </c>
      <c r="F3670" s="5">
        <f>IFERROR(VLOOKUP(E3670,Raw_Menu!$A$2:$D$33,4,FALSE),0)</f>
        <v>5</v>
      </c>
      <c r="G3670" s="5">
        <f t="shared" si="114"/>
        <v>5</v>
      </c>
      <c r="H3670">
        <f t="shared" si="115"/>
        <v>12</v>
      </c>
      <c r="I3670" t="str">
        <f>IFERROR(VLOOKUP(tblOrders[[#This Row],[item_id]],Raw_Menu!$A$2:$D$33,3,FALSE),"Unknown")</f>
        <v>Asian</v>
      </c>
    </row>
    <row r="3671" spans="1:9" x14ac:dyDescent="0.25">
      <c r="A3671">
        <v>3670</v>
      </c>
      <c r="B3671">
        <v>1631</v>
      </c>
      <c r="C3671" s="1">
        <v>44954</v>
      </c>
      <c r="D3671" s="2">
        <v>0.51401620370370371</v>
      </c>
      <c r="E3671">
        <v>108</v>
      </c>
      <c r="F3671" s="5">
        <f>IFERROR(VLOOKUP(E3671,Raw_Menu!$A$2:$D$33,4,FALSE),0)</f>
        <v>14.5</v>
      </c>
      <c r="G3671" s="5">
        <f t="shared" si="114"/>
        <v>14.5</v>
      </c>
      <c r="H3671">
        <f t="shared" si="115"/>
        <v>12</v>
      </c>
      <c r="I3671" t="str">
        <f>IFERROR(VLOOKUP(tblOrders[[#This Row],[item_id]],Raw_Menu!$A$2:$D$33,3,FALSE),"Unknown")</f>
        <v>Asian</v>
      </c>
    </row>
    <row r="3672" spans="1:9" x14ac:dyDescent="0.25">
      <c r="A3672">
        <v>3671</v>
      </c>
      <c r="B3672">
        <v>1631</v>
      </c>
      <c r="C3672" s="1">
        <v>44954</v>
      </c>
      <c r="D3672" s="2">
        <v>0.51401620370370371</v>
      </c>
      <c r="E3672">
        <v>132</v>
      </c>
      <c r="F3672" s="5">
        <f>IFERROR(VLOOKUP(E3672,Raw_Menu!$A$2:$D$33,4,FALSE),0)</f>
        <v>16.95</v>
      </c>
      <c r="G3672" s="5">
        <f t="shared" si="114"/>
        <v>16.95</v>
      </c>
      <c r="H3672">
        <f t="shared" si="115"/>
        <v>12</v>
      </c>
      <c r="I3672" t="str">
        <f>IFERROR(VLOOKUP(tblOrders[[#This Row],[item_id]],Raw_Menu!$A$2:$D$33,3,FALSE),"Unknown")</f>
        <v>Italian</v>
      </c>
    </row>
    <row r="3673" spans="1:9" x14ac:dyDescent="0.25">
      <c r="A3673">
        <v>3672</v>
      </c>
      <c r="B3673">
        <v>1632</v>
      </c>
      <c r="C3673" s="1">
        <v>44954</v>
      </c>
      <c r="D3673" s="2">
        <v>0.51424768518518515</v>
      </c>
      <c r="E3673">
        <v>112</v>
      </c>
      <c r="F3673" s="5">
        <f>IFERROR(VLOOKUP(E3673,Raw_Menu!$A$2:$D$33,4,FALSE),0)</f>
        <v>14.95</v>
      </c>
      <c r="G3673" s="5">
        <f t="shared" si="114"/>
        <v>14.95</v>
      </c>
      <c r="H3673">
        <f t="shared" si="115"/>
        <v>12</v>
      </c>
      <c r="I3673" t="str">
        <f>IFERROR(VLOOKUP(tblOrders[[#This Row],[item_id]],Raw_Menu!$A$2:$D$33,3,FALSE),"Unknown")</f>
        <v>Asian</v>
      </c>
    </row>
    <row r="3674" spans="1:9" x14ac:dyDescent="0.25">
      <c r="A3674">
        <v>3673</v>
      </c>
      <c r="B3674">
        <v>1632</v>
      </c>
      <c r="C3674" s="1">
        <v>44954</v>
      </c>
      <c r="D3674" s="2">
        <v>0.51424768518518515</v>
      </c>
      <c r="E3674">
        <v>122</v>
      </c>
      <c r="F3674" s="5">
        <f>IFERROR(VLOOKUP(E3674,Raw_Menu!$A$2:$D$33,4,FALSE),0)</f>
        <v>7</v>
      </c>
      <c r="G3674" s="5">
        <f t="shared" si="114"/>
        <v>7</v>
      </c>
      <c r="H3674">
        <f t="shared" si="115"/>
        <v>12</v>
      </c>
      <c r="I3674" t="str">
        <f>IFERROR(VLOOKUP(tblOrders[[#This Row],[item_id]],Raw_Menu!$A$2:$D$33,3,FALSE),"Unknown")</f>
        <v>Mexican</v>
      </c>
    </row>
    <row r="3675" spans="1:9" x14ac:dyDescent="0.25">
      <c r="A3675">
        <v>3674</v>
      </c>
      <c r="B3675">
        <v>1632</v>
      </c>
      <c r="C3675" s="1">
        <v>44954</v>
      </c>
      <c r="D3675" s="2">
        <v>0.51424768518518515</v>
      </c>
      <c r="E3675">
        <v>131</v>
      </c>
      <c r="F3675" s="5">
        <f>IFERROR(VLOOKUP(E3675,Raw_Menu!$A$2:$D$33,4,FALSE),0)</f>
        <v>17.95</v>
      </c>
      <c r="G3675" s="5">
        <f t="shared" si="114"/>
        <v>17.95</v>
      </c>
      <c r="H3675">
        <f t="shared" si="115"/>
        <v>12</v>
      </c>
      <c r="I3675" t="str">
        <f>IFERROR(VLOOKUP(tblOrders[[#This Row],[item_id]],Raw_Menu!$A$2:$D$33,3,FALSE),"Unknown")</f>
        <v>Italian</v>
      </c>
    </row>
    <row r="3676" spans="1:9" x14ac:dyDescent="0.25">
      <c r="A3676">
        <v>3675</v>
      </c>
      <c r="B3676">
        <v>1633</v>
      </c>
      <c r="C3676" s="1">
        <v>44954</v>
      </c>
      <c r="D3676" s="2">
        <v>0.5318518518518518</v>
      </c>
      <c r="E3676">
        <v>113</v>
      </c>
      <c r="F3676" s="5">
        <f>IFERROR(VLOOKUP(E3676,Raw_Menu!$A$2:$D$33,4,FALSE),0)</f>
        <v>5</v>
      </c>
      <c r="G3676" s="5">
        <f t="shared" si="114"/>
        <v>5</v>
      </c>
      <c r="H3676">
        <f t="shared" si="115"/>
        <v>12</v>
      </c>
      <c r="I3676" t="str">
        <f>IFERROR(VLOOKUP(tblOrders[[#This Row],[item_id]],Raw_Menu!$A$2:$D$33,3,FALSE),"Unknown")</f>
        <v>Asian</v>
      </c>
    </row>
    <row r="3677" spans="1:9" x14ac:dyDescent="0.25">
      <c r="A3677">
        <v>3676</v>
      </c>
      <c r="B3677">
        <v>1633</v>
      </c>
      <c r="C3677" s="1">
        <v>44954</v>
      </c>
      <c r="D3677" s="2">
        <v>0.5318518518518518</v>
      </c>
      <c r="E3677">
        <v>120</v>
      </c>
      <c r="F3677" s="5">
        <f>IFERROR(VLOOKUP(E3677,Raw_Menu!$A$2:$D$33,4,FALSE),0)</f>
        <v>13.95</v>
      </c>
      <c r="G3677" s="5">
        <f t="shared" si="114"/>
        <v>13.95</v>
      </c>
      <c r="H3677">
        <f t="shared" si="115"/>
        <v>12</v>
      </c>
      <c r="I3677" t="str">
        <f>IFERROR(VLOOKUP(tblOrders[[#This Row],[item_id]],Raw_Menu!$A$2:$D$33,3,FALSE),"Unknown")</f>
        <v>Mexican</v>
      </c>
    </row>
    <row r="3678" spans="1:9" x14ac:dyDescent="0.25">
      <c r="A3678">
        <v>3677</v>
      </c>
      <c r="B3678">
        <v>1633</v>
      </c>
      <c r="C3678" s="1">
        <v>44954</v>
      </c>
      <c r="D3678" s="2">
        <v>0.5318518518518518</v>
      </c>
      <c r="E3678">
        <v>130</v>
      </c>
      <c r="F3678" s="5">
        <f>IFERROR(VLOOKUP(E3678,Raw_Menu!$A$2:$D$33,4,FALSE),0)</f>
        <v>19.95</v>
      </c>
      <c r="G3678" s="5">
        <f t="shared" si="114"/>
        <v>19.95</v>
      </c>
      <c r="H3678">
        <f t="shared" si="115"/>
        <v>12</v>
      </c>
      <c r="I3678" t="str">
        <f>IFERROR(VLOOKUP(tblOrders[[#This Row],[item_id]],Raw_Menu!$A$2:$D$33,3,FALSE),"Unknown")</f>
        <v>Italian</v>
      </c>
    </row>
    <row r="3679" spans="1:9" x14ac:dyDescent="0.25">
      <c r="A3679">
        <v>3678</v>
      </c>
      <c r="B3679">
        <v>1634</v>
      </c>
      <c r="C3679" s="1">
        <v>44954</v>
      </c>
      <c r="D3679" s="2">
        <v>0.53313657407407411</v>
      </c>
      <c r="E3679">
        <v>126</v>
      </c>
      <c r="F3679" s="5">
        <f>IFERROR(VLOOKUP(E3679,Raw_Menu!$A$2:$D$33,4,FALSE),0)</f>
        <v>14.5</v>
      </c>
      <c r="G3679" s="5">
        <f t="shared" si="114"/>
        <v>14.5</v>
      </c>
      <c r="H3679">
        <f t="shared" si="115"/>
        <v>12</v>
      </c>
      <c r="I3679" t="str">
        <f>IFERROR(VLOOKUP(tblOrders[[#This Row],[item_id]],Raw_Menu!$A$2:$D$33,3,FALSE),"Unknown")</f>
        <v>Italian</v>
      </c>
    </row>
    <row r="3680" spans="1:9" x14ac:dyDescent="0.25">
      <c r="A3680">
        <v>3679</v>
      </c>
      <c r="B3680">
        <v>1635</v>
      </c>
      <c r="C3680" s="1">
        <v>44954</v>
      </c>
      <c r="D3680" s="2">
        <v>0.54695601851851849</v>
      </c>
      <c r="E3680">
        <v>107</v>
      </c>
      <c r="F3680" s="5">
        <f>IFERROR(VLOOKUP(E3680,Raw_Menu!$A$2:$D$33,4,FALSE),0)</f>
        <v>16.5</v>
      </c>
      <c r="G3680" s="5">
        <f t="shared" si="114"/>
        <v>16.5</v>
      </c>
      <c r="H3680">
        <f t="shared" si="115"/>
        <v>13</v>
      </c>
      <c r="I3680" t="str">
        <f>IFERROR(VLOOKUP(tblOrders[[#This Row],[item_id]],Raw_Menu!$A$2:$D$33,3,FALSE),"Unknown")</f>
        <v>Asian</v>
      </c>
    </row>
    <row r="3681" spans="1:9" x14ac:dyDescent="0.25">
      <c r="A3681">
        <v>3680</v>
      </c>
      <c r="B3681">
        <v>1636</v>
      </c>
      <c r="C3681" s="1">
        <v>44954</v>
      </c>
      <c r="D3681" s="2">
        <v>0.54712962962962963</v>
      </c>
      <c r="E3681">
        <v>132</v>
      </c>
      <c r="F3681" s="5">
        <f>IFERROR(VLOOKUP(E3681,Raw_Menu!$A$2:$D$33,4,FALSE),0)</f>
        <v>16.95</v>
      </c>
      <c r="G3681" s="5">
        <f t="shared" si="114"/>
        <v>16.95</v>
      </c>
      <c r="H3681">
        <f t="shared" si="115"/>
        <v>13</v>
      </c>
      <c r="I3681" t="str">
        <f>IFERROR(VLOOKUP(tblOrders[[#This Row],[item_id]],Raw_Menu!$A$2:$D$33,3,FALSE),"Unknown")</f>
        <v>Italian</v>
      </c>
    </row>
    <row r="3682" spans="1:9" x14ac:dyDescent="0.25">
      <c r="A3682">
        <v>3681</v>
      </c>
      <c r="B3682">
        <v>1637</v>
      </c>
      <c r="C3682" s="1">
        <v>44954</v>
      </c>
      <c r="D3682" s="2">
        <v>0.55634259259259256</v>
      </c>
      <c r="E3682">
        <v>101</v>
      </c>
      <c r="F3682" s="5">
        <f>IFERROR(VLOOKUP(E3682,Raw_Menu!$A$2:$D$33,4,FALSE),0)</f>
        <v>12.95</v>
      </c>
      <c r="G3682" s="5">
        <f t="shared" si="114"/>
        <v>12.95</v>
      </c>
      <c r="H3682">
        <f t="shared" si="115"/>
        <v>13</v>
      </c>
      <c r="I3682" t="str">
        <f>IFERROR(VLOOKUP(tblOrders[[#This Row],[item_id]],Raw_Menu!$A$2:$D$33,3,FALSE),"Unknown")</f>
        <v>American</v>
      </c>
    </row>
    <row r="3683" spans="1:9" x14ac:dyDescent="0.25">
      <c r="A3683">
        <v>3682</v>
      </c>
      <c r="B3683">
        <v>1637</v>
      </c>
      <c r="C3683" s="1">
        <v>44954</v>
      </c>
      <c r="D3683" s="2">
        <v>0.55634259259259256</v>
      </c>
      <c r="E3683">
        <v>108</v>
      </c>
      <c r="F3683" s="5">
        <f>IFERROR(VLOOKUP(E3683,Raw_Menu!$A$2:$D$33,4,FALSE),0)</f>
        <v>14.5</v>
      </c>
      <c r="G3683" s="5">
        <f t="shared" si="114"/>
        <v>14.5</v>
      </c>
      <c r="H3683">
        <f t="shared" si="115"/>
        <v>13</v>
      </c>
      <c r="I3683" t="str">
        <f>IFERROR(VLOOKUP(tblOrders[[#This Row],[item_id]],Raw_Menu!$A$2:$D$33,3,FALSE),"Unknown")</f>
        <v>Asian</v>
      </c>
    </row>
    <row r="3684" spans="1:9" x14ac:dyDescent="0.25">
      <c r="A3684">
        <v>3683</v>
      </c>
      <c r="B3684">
        <v>1637</v>
      </c>
      <c r="C3684" s="1">
        <v>44954</v>
      </c>
      <c r="D3684" s="2">
        <v>0.55634259259259256</v>
      </c>
      <c r="E3684">
        <v>120</v>
      </c>
      <c r="F3684" s="5">
        <f>IFERROR(VLOOKUP(E3684,Raw_Menu!$A$2:$D$33,4,FALSE),0)</f>
        <v>13.95</v>
      </c>
      <c r="G3684" s="5">
        <f t="shared" si="114"/>
        <v>13.95</v>
      </c>
      <c r="H3684">
        <f t="shared" si="115"/>
        <v>13</v>
      </c>
      <c r="I3684" t="str">
        <f>IFERROR(VLOOKUP(tblOrders[[#This Row],[item_id]],Raw_Menu!$A$2:$D$33,3,FALSE),"Unknown")</f>
        <v>Mexican</v>
      </c>
    </row>
    <row r="3685" spans="1:9" x14ac:dyDescent="0.25">
      <c r="A3685">
        <v>3684</v>
      </c>
      <c r="B3685">
        <v>1638</v>
      </c>
      <c r="C3685" s="1">
        <v>44954</v>
      </c>
      <c r="D3685" s="2">
        <v>0.56556712962962963</v>
      </c>
      <c r="E3685">
        <v>110</v>
      </c>
      <c r="F3685" s="5">
        <f>IFERROR(VLOOKUP(E3685,Raw_Menu!$A$2:$D$33,4,FALSE),0)</f>
        <v>17.95</v>
      </c>
      <c r="G3685" s="5">
        <f t="shared" si="114"/>
        <v>17.95</v>
      </c>
      <c r="H3685">
        <f t="shared" si="115"/>
        <v>13</v>
      </c>
      <c r="I3685" t="str">
        <f>IFERROR(VLOOKUP(tblOrders[[#This Row],[item_id]],Raw_Menu!$A$2:$D$33,3,FALSE),"Unknown")</f>
        <v>Asian</v>
      </c>
    </row>
    <row r="3686" spans="1:9" x14ac:dyDescent="0.25">
      <c r="A3686">
        <v>3685</v>
      </c>
      <c r="B3686">
        <v>1638</v>
      </c>
      <c r="C3686" s="1">
        <v>44954</v>
      </c>
      <c r="D3686" s="2">
        <v>0.56556712962962963</v>
      </c>
      <c r="E3686">
        <v>129</v>
      </c>
      <c r="F3686" s="5">
        <f>IFERROR(VLOOKUP(E3686,Raw_Menu!$A$2:$D$33,4,FALSE),0)</f>
        <v>15.5</v>
      </c>
      <c r="G3686" s="5">
        <f t="shared" si="114"/>
        <v>15.5</v>
      </c>
      <c r="H3686">
        <f t="shared" si="115"/>
        <v>13</v>
      </c>
      <c r="I3686" t="str">
        <f>IFERROR(VLOOKUP(tblOrders[[#This Row],[item_id]],Raw_Menu!$A$2:$D$33,3,FALSE),"Unknown")</f>
        <v>Italian</v>
      </c>
    </row>
    <row r="3687" spans="1:9" x14ac:dyDescent="0.25">
      <c r="A3687">
        <v>3686</v>
      </c>
      <c r="B3687">
        <v>1638</v>
      </c>
      <c r="C3687" s="1">
        <v>44954</v>
      </c>
      <c r="D3687" s="2">
        <v>0.56556712962962963</v>
      </c>
      <c r="E3687">
        <v>131</v>
      </c>
      <c r="F3687" s="5">
        <f>IFERROR(VLOOKUP(E3687,Raw_Menu!$A$2:$D$33,4,FALSE),0)</f>
        <v>17.95</v>
      </c>
      <c r="G3687" s="5">
        <f t="shared" si="114"/>
        <v>17.95</v>
      </c>
      <c r="H3687">
        <f t="shared" si="115"/>
        <v>13</v>
      </c>
      <c r="I3687" t="str">
        <f>IFERROR(VLOOKUP(tblOrders[[#This Row],[item_id]],Raw_Menu!$A$2:$D$33,3,FALSE),"Unknown")</f>
        <v>Italian</v>
      </c>
    </row>
    <row r="3688" spans="1:9" x14ac:dyDescent="0.25">
      <c r="A3688">
        <v>3687</v>
      </c>
      <c r="B3688">
        <v>1638</v>
      </c>
      <c r="C3688" s="1">
        <v>44954</v>
      </c>
      <c r="D3688" s="2">
        <v>0.56556712962962963</v>
      </c>
      <c r="E3688" t="s">
        <v>95</v>
      </c>
      <c r="F3688" s="5">
        <f>IFERROR(VLOOKUP(E3688,Raw_Menu!$A$2:$D$33,4,FALSE),0)</f>
        <v>0</v>
      </c>
      <c r="G3688" s="5">
        <f t="shared" si="114"/>
        <v>0</v>
      </c>
      <c r="H3688">
        <f t="shared" si="115"/>
        <v>13</v>
      </c>
      <c r="I3688" t="str">
        <f>IFERROR(VLOOKUP(tblOrders[[#This Row],[item_id]],Raw_Menu!$A$2:$D$33,3,FALSE),"Unknown")</f>
        <v>Unknown</v>
      </c>
    </row>
    <row r="3689" spans="1:9" x14ac:dyDescent="0.25">
      <c r="A3689">
        <v>3688</v>
      </c>
      <c r="B3689">
        <v>1639</v>
      </c>
      <c r="C3689" s="1">
        <v>44954</v>
      </c>
      <c r="D3689" s="2">
        <v>0.56802083333333331</v>
      </c>
      <c r="E3689">
        <v>101</v>
      </c>
      <c r="F3689" s="5">
        <f>IFERROR(VLOOKUP(E3689,Raw_Menu!$A$2:$D$33,4,FALSE),0)</f>
        <v>12.95</v>
      </c>
      <c r="G3689" s="5">
        <f t="shared" si="114"/>
        <v>12.95</v>
      </c>
      <c r="H3689">
        <f t="shared" si="115"/>
        <v>13</v>
      </c>
      <c r="I3689" t="str">
        <f>IFERROR(VLOOKUP(tblOrders[[#This Row],[item_id]],Raw_Menu!$A$2:$D$33,3,FALSE),"Unknown")</f>
        <v>American</v>
      </c>
    </row>
    <row r="3690" spans="1:9" x14ac:dyDescent="0.25">
      <c r="A3690">
        <v>3689</v>
      </c>
      <c r="B3690">
        <v>1639</v>
      </c>
      <c r="C3690" s="1">
        <v>44954</v>
      </c>
      <c r="D3690" s="2">
        <v>0.56802083333333331</v>
      </c>
      <c r="E3690">
        <v>104</v>
      </c>
      <c r="F3690" s="5">
        <f>IFERROR(VLOOKUP(E3690,Raw_Menu!$A$2:$D$33,4,FALSE),0)</f>
        <v>10.5</v>
      </c>
      <c r="G3690" s="5">
        <f t="shared" si="114"/>
        <v>10.5</v>
      </c>
      <c r="H3690">
        <f t="shared" si="115"/>
        <v>13</v>
      </c>
      <c r="I3690" t="str">
        <f>IFERROR(VLOOKUP(tblOrders[[#This Row],[item_id]],Raw_Menu!$A$2:$D$33,3,FALSE),"Unknown")</f>
        <v>American</v>
      </c>
    </row>
    <row r="3691" spans="1:9" x14ac:dyDescent="0.25">
      <c r="A3691">
        <v>3690</v>
      </c>
      <c r="B3691">
        <v>1639</v>
      </c>
      <c r="C3691" s="1">
        <v>44954</v>
      </c>
      <c r="D3691" s="2">
        <v>0.56802083333333331</v>
      </c>
      <c r="E3691">
        <v>109</v>
      </c>
      <c r="F3691" s="5">
        <f>IFERROR(VLOOKUP(E3691,Raw_Menu!$A$2:$D$33,4,FALSE),0)</f>
        <v>17.95</v>
      </c>
      <c r="G3691" s="5">
        <f t="shared" si="114"/>
        <v>17.95</v>
      </c>
      <c r="H3691">
        <f t="shared" si="115"/>
        <v>13</v>
      </c>
      <c r="I3691" t="str">
        <f>IFERROR(VLOOKUP(tblOrders[[#This Row],[item_id]],Raw_Menu!$A$2:$D$33,3,FALSE),"Unknown")</f>
        <v>Asian</v>
      </c>
    </row>
    <row r="3692" spans="1:9" x14ac:dyDescent="0.25">
      <c r="A3692">
        <v>3691</v>
      </c>
      <c r="B3692">
        <v>1639</v>
      </c>
      <c r="C3692" s="1">
        <v>44954</v>
      </c>
      <c r="D3692" s="2">
        <v>0.56802083333333331</v>
      </c>
      <c r="E3692">
        <v>109</v>
      </c>
      <c r="F3692" s="5">
        <f>IFERROR(VLOOKUP(E3692,Raw_Menu!$A$2:$D$33,4,FALSE),0)</f>
        <v>17.95</v>
      </c>
      <c r="G3692" s="5">
        <f t="shared" si="114"/>
        <v>17.95</v>
      </c>
      <c r="H3692">
        <f t="shared" si="115"/>
        <v>13</v>
      </c>
      <c r="I3692" t="str">
        <f>IFERROR(VLOOKUP(tblOrders[[#This Row],[item_id]],Raw_Menu!$A$2:$D$33,3,FALSE),"Unknown")</f>
        <v>Asian</v>
      </c>
    </row>
    <row r="3693" spans="1:9" x14ac:dyDescent="0.25">
      <c r="A3693">
        <v>3692</v>
      </c>
      <c r="B3693">
        <v>1639</v>
      </c>
      <c r="C3693" s="1">
        <v>44954</v>
      </c>
      <c r="D3693" s="2">
        <v>0.56802083333333331</v>
      </c>
      <c r="E3693">
        <v>109</v>
      </c>
      <c r="F3693" s="5">
        <f>IFERROR(VLOOKUP(E3693,Raw_Menu!$A$2:$D$33,4,FALSE),0)</f>
        <v>17.95</v>
      </c>
      <c r="G3693" s="5">
        <f t="shared" si="114"/>
        <v>17.95</v>
      </c>
      <c r="H3693">
        <f t="shared" si="115"/>
        <v>13</v>
      </c>
      <c r="I3693" t="str">
        <f>IFERROR(VLOOKUP(tblOrders[[#This Row],[item_id]],Raw_Menu!$A$2:$D$33,3,FALSE),"Unknown")</f>
        <v>Asian</v>
      </c>
    </row>
    <row r="3694" spans="1:9" x14ac:dyDescent="0.25">
      <c r="A3694">
        <v>3693</v>
      </c>
      <c r="B3694">
        <v>1639</v>
      </c>
      <c r="C3694" s="1">
        <v>44954</v>
      </c>
      <c r="D3694" s="2">
        <v>0.56802083333333331</v>
      </c>
      <c r="E3694">
        <v>118</v>
      </c>
      <c r="F3694" s="5">
        <f>IFERROR(VLOOKUP(E3694,Raw_Menu!$A$2:$D$33,4,FALSE),0)</f>
        <v>14.95</v>
      </c>
      <c r="G3694" s="5">
        <f t="shared" si="114"/>
        <v>14.95</v>
      </c>
      <c r="H3694">
        <f t="shared" si="115"/>
        <v>13</v>
      </c>
      <c r="I3694" t="str">
        <f>IFERROR(VLOOKUP(tblOrders[[#This Row],[item_id]],Raw_Menu!$A$2:$D$33,3,FALSE),"Unknown")</f>
        <v>Mexican</v>
      </c>
    </row>
    <row r="3695" spans="1:9" x14ac:dyDescent="0.25">
      <c r="A3695">
        <v>3694</v>
      </c>
      <c r="B3695">
        <v>1639</v>
      </c>
      <c r="C3695" s="1">
        <v>44954</v>
      </c>
      <c r="D3695" s="2">
        <v>0.56802083333333331</v>
      </c>
      <c r="E3695">
        <v>119</v>
      </c>
      <c r="F3695" s="5">
        <f>IFERROR(VLOOKUP(E3695,Raw_Menu!$A$2:$D$33,4,FALSE),0)</f>
        <v>11.95</v>
      </c>
      <c r="G3695" s="5">
        <f t="shared" si="114"/>
        <v>11.95</v>
      </c>
      <c r="H3695">
        <f t="shared" si="115"/>
        <v>13</v>
      </c>
      <c r="I3695" t="str">
        <f>IFERROR(VLOOKUP(tblOrders[[#This Row],[item_id]],Raw_Menu!$A$2:$D$33,3,FALSE),"Unknown")</f>
        <v>Mexican</v>
      </c>
    </row>
    <row r="3696" spans="1:9" x14ac:dyDescent="0.25">
      <c r="A3696">
        <v>3695</v>
      </c>
      <c r="B3696">
        <v>1639</v>
      </c>
      <c r="C3696" s="1">
        <v>44954</v>
      </c>
      <c r="D3696" s="2">
        <v>0.56802083333333331</v>
      </c>
      <c r="E3696" t="s">
        <v>95</v>
      </c>
      <c r="F3696" s="5">
        <f>IFERROR(VLOOKUP(E3696,Raw_Menu!$A$2:$D$33,4,FALSE),0)</f>
        <v>0</v>
      </c>
      <c r="G3696" s="5">
        <f t="shared" si="114"/>
        <v>0</v>
      </c>
      <c r="H3696">
        <f t="shared" si="115"/>
        <v>13</v>
      </c>
      <c r="I3696" t="str">
        <f>IFERROR(VLOOKUP(tblOrders[[#This Row],[item_id]],Raw_Menu!$A$2:$D$33,3,FALSE),"Unknown")</f>
        <v>Unknown</v>
      </c>
    </row>
    <row r="3697" spans="1:9" x14ac:dyDescent="0.25">
      <c r="A3697">
        <v>3696</v>
      </c>
      <c r="B3697">
        <v>1640</v>
      </c>
      <c r="C3697" s="1">
        <v>44954</v>
      </c>
      <c r="D3697" s="2">
        <v>0.57340277777777782</v>
      </c>
      <c r="E3697">
        <v>131</v>
      </c>
      <c r="F3697" s="5">
        <f>IFERROR(VLOOKUP(E3697,Raw_Menu!$A$2:$D$33,4,FALSE),0)</f>
        <v>17.95</v>
      </c>
      <c r="G3697" s="5">
        <f t="shared" si="114"/>
        <v>17.95</v>
      </c>
      <c r="H3697">
        <f t="shared" si="115"/>
        <v>13</v>
      </c>
      <c r="I3697" t="str">
        <f>IFERROR(VLOOKUP(tblOrders[[#This Row],[item_id]],Raw_Menu!$A$2:$D$33,3,FALSE),"Unknown")</f>
        <v>Italian</v>
      </c>
    </row>
    <row r="3698" spans="1:9" x14ac:dyDescent="0.25">
      <c r="A3698">
        <v>3697</v>
      </c>
      <c r="B3698">
        <v>1641</v>
      </c>
      <c r="C3698" s="1">
        <v>44954</v>
      </c>
      <c r="D3698" s="2">
        <v>0.59847222222222218</v>
      </c>
      <c r="E3698">
        <v>108</v>
      </c>
      <c r="F3698" s="5">
        <f>IFERROR(VLOOKUP(E3698,Raw_Menu!$A$2:$D$33,4,FALSE),0)</f>
        <v>14.5</v>
      </c>
      <c r="G3698" s="5">
        <f t="shared" si="114"/>
        <v>14.5</v>
      </c>
      <c r="H3698">
        <f t="shared" si="115"/>
        <v>14</v>
      </c>
      <c r="I3698" t="str">
        <f>IFERROR(VLOOKUP(tblOrders[[#This Row],[item_id]],Raw_Menu!$A$2:$D$33,3,FALSE),"Unknown")</f>
        <v>Asian</v>
      </c>
    </row>
    <row r="3699" spans="1:9" x14ac:dyDescent="0.25">
      <c r="A3699">
        <v>3698</v>
      </c>
      <c r="B3699">
        <v>1641</v>
      </c>
      <c r="C3699" s="1">
        <v>44954</v>
      </c>
      <c r="D3699" s="2">
        <v>0.59847222222222218</v>
      </c>
      <c r="E3699">
        <v>113</v>
      </c>
      <c r="F3699" s="5">
        <f>IFERROR(VLOOKUP(E3699,Raw_Menu!$A$2:$D$33,4,FALSE),0)</f>
        <v>5</v>
      </c>
      <c r="G3699" s="5">
        <f t="shared" si="114"/>
        <v>5</v>
      </c>
      <c r="H3699">
        <f t="shared" si="115"/>
        <v>14</v>
      </c>
      <c r="I3699" t="str">
        <f>IFERROR(VLOOKUP(tblOrders[[#This Row],[item_id]],Raw_Menu!$A$2:$D$33,3,FALSE),"Unknown")</f>
        <v>Asian</v>
      </c>
    </row>
    <row r="3700" spans="1:9" x14ac:dyDescent="0.25">
      <c r="A3700">
        <v>3699</v>
      </c>
      <c r="B3700">
        <v>1642</v>
      </c>
      <c r="C3700" s="1">
        <v>44954</v>
      </c>
      <c r="D3700" s="2">
        <v>0.60195601851851854</v>
      </c>
      <c r="E3700">
        <v>102</v>
      </c>
      <c r="F3700" s="5">
        <f>IFERROR(VLOOKUP(E3700,Raw_Menu!$A$2:$D$33,4,FALSE),0)</f>
        <v>13.95</v>
      </c>
      <c r="G3700" s="5">
        <f t="shared" si="114"/>
        <v>13.95</v>
      </c>
      <c r="H3700">
        <f t="shared" si="115"/>
        <v>14</v>
      </c>
      <c r="I3700" t="str">
        <f>IFERROR(VLOOKUP(tblOrders[[#This Row],[item_id]],Raw_Menu!$A$2:$D$33,3,FALSE),"Unknown")</f>
        <v>American</v>
      </c>
    </row>
    <row r="3701" spans="1:9" x14ac:dyDescent="0.25">
      <c r="A3701">
        <v>3700</v>
      </c>
      <c r="B3701">
        <v>1642</v>
      </c>
      <c r="C3701" s="1">
        <v>44954</v>
      </c>
      <c r="D3701" s="2">
        <v>0.60195601851851854</v>
      </c>
      <c r="E3701">
        <v>108</v>
      </c>
      <c r="F3701" s="5">
        <f>IFERROR(VLOOKUP(E3701,Raw_Menu!$A$2:$D$33,4,FALSE),0)</f>
        <v>14.5</v>
      </c>
      <c r="G3701" s="5">
        <f t="shared" si="114"/>
        <v>14.5</v>
      </c>
      <c r="H3701">
        <f t="shared" si="115"/>
        <v>14</v>
      </c>
      <c r="I3701" t="str">
        <f>IFERROR(VLOOKUP(tblOrders[[#This Row],[item_id]],Raw_Menu!$A$2:$D$33,3,FALSE),"Unknown")</f>
        <v>Asian</v>
      </c>
    </row>
    <row r="3702" spans="1:9" x14ac:dyDescent="0.25">
      <c r="A3702">
        <v>3701</v>
      </c>
      <c r="B3702">
        <v>1642</v>
      </c>
      <c r="C3702" s="1">
        <v>44954</v>
      </c>
      <c r="D3702" s="2">
        <v>0.60195601851851854</v>
      </c>
      <c r="E3702">
        <v>121</v>
      </c>
      <c r="F3702" s="5">
        <f>IFERROR(VLOOKUP(E3702,Raw_Menu!$A$2:$D$33,4,FALSE),0)</f>
        <v>10.5</v>
      </c>
      <c r="G3702" s="5">
        <f t="shared" si="114"/>
        <v>10.5</v>
      </c>
      <c r="H3702">
        <f t="shared" si="115"/>
        <v>14</v>
      </c>
      <c r="I3702" t="str">
        <f>IFERROR(VLOOKUP(tblOrders[[#This Row],[item_id]],Raw_Menu!$A$2:$D$33,3,FALSE),"Unknown")</f>
        <v>Mexican</v>
      </c>
    </row>
    <row r="3703" spans="1:9" x14ac:dyDescent="0.25">
      <c r="A3703">
        <v>3702</v>
      </c>
      <c r="B3703">
        <v>1642</v>
      </c>
      <c r="C3703" s="1">
        <v>44954</v>
      </c>
      <c r="D3703" s="2">
        <v>0.60195601851851854</v>
      </c>
      <c r="E3703">
        <v>105</v>
      </c>
      <c r="F3703" s="5">
        <f>IFERROR(VLOOKUP(E3703,Raw_Menu!$A$2:$D$33,4,FALSE),0)</f>
        <v>7</v>
      </c>
      <c r="G3703" s="5">
        <f t="shared" si="114"/>
        <v>7</v>
      </c>
      <c r="H3703">
        <f t="shared" si="115"/>
        <v>14</v>
      </c>
      <c r="I3703" t="str">
        <f>IFERROR(VLOOKUP(tblOrders[[#This Row],[item_id]],Raw_Menu!$A$2:$D$33,3,FALSE),"Unknown")</f>
        <v>American</v>
      </c>
    </row>
    <row r="3704" spans="1:9" x14ac:dyDescent="0.25">
      <c r="A3704">
        <v>3703</v>
      </c>
      <c r="B3704">
        <v>1643</v>
      </c>
      <c r="C3704" s="1">
        <v>44954</v>
      </c>
      <c r="D3704" s="2">
        <v>0.61579861111111112</v>
      </c>
      <c r="E3704">
        <v>102</v>
      </c>
      <c r="F3704" s="5">
        <f>IFERROR(VLOOKUP(E3704,Raw_Menu!$A$2:$D$33,4,FALSE),0)</f>
        <v>13.95</v>
      </c>
      <c r="G3704" s="5">
        <f t="shared" si="114"/>
        <v>13.95</v>
      </c>
      <c r="H3704">
        <f t="shared" si="115"/>
        <v>14</v>
      </c>
      <c r="I3704" t="str">
        <f>IFERROR(VLOOKUP(tblOrders[[#This Row],[item_id]],Raw_Menu!$A$2:$D$33,3,FALSE),"Unknown")</f>
        <v>American</v>
      </c>
    </row>
    <row r="3705" spans="1:9" x14ac:dyDescent="0.25">
      <c r="A3705">
        <v>3704</v>
      </c>
      <c r="B3705">
        <v>1643</v>
      </c>
      <c r="C3705" s="1">
        <v>44954</v>
      </c>
      <c r="D3705" s="2">
        <v>0.61579861111111112</v>
      </c>
      <c r="E3705">
        <v>103</v>
      </c>
      <c r="F3705" s="5">
        <f>IFERROR(VLOOKUP(E3705,Raw_Menu!$A$2:$D$33,4,FALSE),0)</f>
        <v>9</v>
      </c>
      <c r="G3705" s="5">
        <f t="shared" si="114"/>
        <v>9</v>
      </c>
      <c r="H3705">
        <f t="shared" si="115"/>
        <v>14</v>
      </c>
      <c r="I3705" t="str">
        <f>IFERROR(VLOOKUP(tblOrders[[#This Row],[item_id]],Raw_Menu!$A$2:$D$33,3,FALSE),"Unknown")</f>
        <v>American</v>
      </c>
    </row>
    <row r="3706" spans="1:9" x14ac:dyDescent="0.25">
      <c r="A3706">
        <v>3705</v>
      </c>
      <c r="B3706">
        <v>1643</v>
      </c>
      <c r="C3706" s="1">
        <v>44954</v>
      </c>
      <c r="D3706" s="2">
        <v>0.61579861111111112</v>
      </c>
      <c r="E3706">
        <v>111</v>
      </c>
      <c r="F3706" s="5">
        <f>IFERROR(VLOOKUP(E3706,Raw_Menu!$A$2:$D$33,4,FALSE),0)</f>
        <v>11.95</v>
      </c>
      <c r="G3706" s="5">
        <f t="shared" si="114"/>
        <v>11.95</v>
      </c>
      <c r="H3706">
        <f t="shared" si="115"/>
        <v>14</v>
      </c>
      <c r="I3706" t="str">
        <f>IFERROR(VLOOKUP(tblOrders[[#This Row],[item_id]],Raw_Menu!$A$2:$D$33,3,FALSE),"Unknown")</f>
        <v>Asian</v>
      </c>
    </row>
    <row r="3707" spans="1:9" x14ac:dyDescent="0.25">
      <c r="A3707">
        <v>3706</v>
      </c>
      <c r="B3707">
        <v>1644</v>
      </c>
      <c r="C3707" s="1">
        <v>44954</v>
      </c>
      <c r="D3707" s="2">
        <v>0.62585648148148143</v>
      </c>
      <c r="E3707">
        <v>101</v>
      </c>
      <c r="F3707" s="5">
        <f>IFERROR(VLOOKUP(E3707,Raw_Menu!$A$2:$D$33,4,FALSE),0)</f>
        <v>12.95</v>
      </c>
      <c r="G3707" s="5">
        <f t="shared" si="114"/>
        <v>12.95</v>
      </c>
      <c r="H3707">
        <f t="shared" si="115"/>
        <v>15</v>
      </c>
      <c r="I3707" t="str">
        <f>IFERROR(VLOOKUP(tblOrders[[#This Row],[item_id]],Raw_Menu!$A$2:$D$33,3,FALSE),"Unknown")</f>
        <v>American</v>
      </c>
    </row>
    <row r="3708" spans="1:9" x14ac:dyDescent="0.25">
      <c r="A3708">
        <v>3707</v>
      </c>
      <c r="B3708">
        <v>1644</v>
      </c>
      <c r="C3708" s="1">
        <v>44954</v>
      </c>
      <c r="D3708" s="2">
        <v>0.62585648148148143</v>
      </c>
      <c r="E3708">
        <v>101</v>
      </c>
      <c r="F3708" s="5">
        <f>IFERROR(VLOOKUP(E3708,Raw_Menu!$A$2:$D$33,4,FALSE),0)</f>
        <v>12.95</v>
      </c>
      <c r="G3708" s="5">
        <f t="shared" si="114"/>
        <v>12.95</v>
      </c>
      <c r="H3708">
        <f t="shared" si="115"/>
        <v>15</v>
      </c>
      <c r="I3708" t="str">
        <f>IFERROR(VLOOKUP(tblOrders[[#This Row],[item_id]],Raw_Menu!$A$2:$D$33,3,FALSE),"Unknown")</f>
        <v>American</v>
      </c>
    </row>
    <row r="3709" spans="1:9" x14ac:dyDescent="0.25">
      <c r="A3709">
        <v>3708</v>
      </c>
      <c r="B3709">
        <v>1644</v>
      </c>
      <c r="C3709" s="1">
        <v>44954</v>
      </c>
      <c r="D3709" s="2">
        <v>0.62585648148148143</v>
      </c>
      <c r="E3709">
        <v>108</v>
      </c>
      <c r="F3709" s="5">
        <f>IFERROR(VLOOKUP(E3709,Raw_Menu!$A$2:$D$33,4,FALSE),0)</f>
        <v>14.5</v>
      </c>
      <c r="G3709" s="5">
        <f t="shared" si="114"/>
        <v>14.5</v>
      </c>
      <c r="H3709">
        <f t="shared" si="115"/>
        <v>15</v>
      </c>
      <c r="I3709" t="str">
        <f>IFERROR(VLOOKUP(tblOrders[[#This Row],[item_id]],Raw_Menu!$A$2:$D$33,3,FALSE),"Unknown")</f>
        <v>Asian</v>
      </c>
    </row>
    <row r="3710" spans="1:9" x14ac:dyDescent="0.25">
      <c r="A3710">
        <v>3709</v>
      </c>
      <c r="B3710">
        <v>1645</v>
      </c>
      <c r="C3710" s="1">
        <v>44954</v>
      </c>
      <c r="D3710" s="2">
        <v>0.63612268518518522</v>
      </c>
      <c r="E3710">
        <v>132</v>
      </c>
      <c r="F3710" s="5">
        <f>IFERROR(VLOOKUP(E3710,Raw_Menu!$A$2:$D$33,4,FALSE),0)</f>
        <v>16.95</v>
      </c>
      <c r="G3710" s="5">
        <f t="shared" si="114"/>
        <v>16.95</v>
      </c>
      <c r="H3710">
        <f t="shared" si="115"/>
        <v>15</v>
      </c>
      <c r="I3710" t="str">
        <f>IFERROR(VLOOKUP(tblOrders[[#This Row],[item_id]],Raw_Menu!$A$2:$D$33,3,FALSE),"Unknown")</f>
        <v>Italian</v>
      </c>
    </row>
    <row r="3711" spans="1:9" x14ac:dyDescent="0.25">
      <c r="A3711">
        <v>3710</v>
      </c>
      <c r="B3711">
        <v>1646</v>
      </c>
      <c r="C3711" s="1">
        <v>44954</v>
      </c>
      <c r="D3711" s="2">
        <v>0.64479166666666665</v>
      </c>
      <c r="E3711">
        <v>101</v>
      </c>
      <c r="F3711" s="5">
        <f>IFERROR(VLOOKUP(E3711,Raw_Menu!$A$2:$D$33,4,FALSE),0)</f>
        <v>12.95</v>
      </c>
      <c r="G3711" s="5">
        <f t="shared" si="114"/>
        <v>12.95</v>
      </c>
      <c r="H3711">
        <f t="shared" si="115"/>
        <v>15</v>
      </c>
      <c r="I3711" t="str">
        <f>IFERROR(VLOOKUP(tblOrders[[#This Row],[item_id]],Raw_Menu!$A$2:$D$33,3,FALSE),"Unknown")</f>
        <v>American</v>
      </c>
    </row>
    <row r="3712" spans="1:9" x14ac:dyDescent="0.25">
      <c r="A3712">
        <v>3711</v>
      </c>
      <c r="B3712">
        <v>1646</v>
      </c>
      <c r="C3712" s="1">
        <v>44954</v>
      </c>
      <c r="D3712" s="2">
        <v>0.64479166666666665</v>
      </c>
      <c r="E3712">
        <v>110</v>
      </c>
      <c r="F3712" s="5">
        <f>IFERROR(VLOOKUP(E3712,Raw_Menu!$A$2:$D$33,4,FALSE),0)</f>
        <v>17.95</v>
      </c>
      <c r="G3712" s="5">
        <f t="shared" si="114"/>
        <v>17.95</v>
      </c>
      <c r="H3712">
        <f t="shared" si="115"/>
        <v>15</v>
      </c>
      <c r="I3712" t="str">
        <f>IFERROR(VLOOKUP(tblOrders[[#This Row],[item_id]],Raw_Menu!$A$2:$D$33,3,FALSE),"Unknown")</f>
        <v>Asian</v>
      </c>
    </row>
    <row r="3713" spans="1:9" x14ac:dyDescent="0.25">
      <c r="A3713">
        <v>3712</v>
      </c>
      <c r="B3713">
        <v>1646</v>
      </c>
      <c r="C3713" s="1">
        <v>44954</v>
      </c>
      <c r="D3713" s="2">
        <v>0.64479166666666665</v>
      </c>
      <c r="E3713">
        <v>111</v>
      </c>
      <c r="F3713" s="5">
        <f>IFERROR(VLOOKUP(E3713,Raw_Menu!$A$2:$D$33,4,FALSE),0)</f>
        <v>11.95</v>
      </c>
      <c r="G3713" s="5">
        <f t="shared" si="114"/>
        <v>11.95</v>
      </c>
      <c r="H3713">
        <f t="shared" si="115"/>
        <v>15</v>
      </c>
      <c r="I3713" t="str">
        <f>IFERROR(VLOOKUP(tblOrders[[#This Row],[item_id]],Raw_Menu!$A$2:$D$33,3,FALSE),"Unknown")</f>
        <v>Asian</v>
      </c>
    </row>
    <row r="3714" spans="1:9" x14ac:dyDescent="0.25">
      <c r="A3714">
        <v>3713</v>
      </c>
      <c r="B3714">
        <v>1647</v>
      </c>
      <c r="C3714" s="1">
        <v>44954</v>
      </c>
      <c r="D3714" s="2">
        <v>0.64541666666666664</v>
      </c>
      <c r="E3714">
        <v>125</v>
      </c>
      <c r="F3714" s="5">
        <f>IFERROR(VLOOKUP(E3714,Raw_Menu!$A$2:$D$33,4,FALSE),0)</f>
        <v>17.95</v>
      </c>
      <c r="G3714" s="5">
        <f t="shared" ref="G3714:G3777" si="116">VALUE(F3714)</f>
        <v>17.95</v>
      </c>
      <c r="H3714">
        <f t="shared" ref="H3714:H3777" si="117">HOUR(D3714)</f>
        <v>15</v>
      </c>
      <c r="I3714" t="str">
        <f>IFERROR(VLOOKUP(tblOrders[[#This Row],[item_id]],Raw_Menu!$A$2:$D$33,3,FALSE),"Unknown")</f>
        <v>Italian</v>
      </c>
    </row>
    <row r="3715" spans="1:9" x14ac:dyDescent="0.25">
      <c r="A3715">
        <v>3714</v>
      </c>
      <c r="B3715">
        <v>1648</v>
      </c>
      <c r="C3715" s="1">
        <v>44954</v>
      </c>
      <c r="D3715" s="2">
        <v>0.65503472222222225</v>
      </c>
      <c r="E3715">
        <v>117</v>
      </c>
      <c r="F3715" s="5">
        <f>IFERROR(VLOOKUP(E3715,Raw_Menu!$A$2:$D$33,4,FALSE),0)</f>
        <v>12.95</v>
      </c>
      <c r="G3715" s="5">
        <f t="shared" si="116"/>
        <v>12.95</v>
      </c>
      <c r="H3715">
        <f t="shared" si="117"/>
        <v>15</v>
      </c>
      <c r="I3715" t="str">
        <f>IFERROR(VLOOKUP(tblOrders[[#This Row],[item_id]],Raw_Menu!$A$2:$D$33,3,FALSE),"Unknown")</f>
        <v>Mexican</v>
      </c>
    </row>
    <row r="3716" spans="1:9" x14ac:dyDescent="0.25">
      <c r="A3716">
        <v>3715</v>
      </c>
      <c r="B3716">
        <v>1648</v>
      </c>
      <c r="C3716" s="1">
        <v>44954</v>
      </c>
      <c r="D3716" s="2">
        <v>0.65503472222222225</v>
      </c>
      <c r="E3716">
        <v>129</v>
      </c>
      <c r="F3716" s="5">
        <f>IFERROR(VLOOKUP(E3716,Raw_Menu!$A$2:$D$33,4,FALSE),0)</f>
        <v>15.5</v>
      </c>
      <c r="G3716" s="5">
        <f t="shared" si="116"/>
        <v>15.5</v>
      </c>
      <c r="H3716">
        <f t="shared" si="117"/>
        <v>15</v>
      </c>
      <c r="I3716" t="str">
        <f>IFERROR(VLOOKUP(tblOrders[[#This Row],[item_id]],Raw_Menu!$A$2:$D$33,3,FALSE),"Unknown")</f>
        <v>Italian</v>
      </c>
    </row>
    <row r="3717" spans="1:9" x14ac:dyDescent="0.25">
      <c r="A3717">
        <v>3716</v>
      </c>
      <c r="B3717">
        <v>1648</v>
      </c>
      <c r="C3717" s="1">
        <v>44954</v>
      </c>
      <c r="D3717" s="2">
        <v>0.65503472222222225</v>
      </c>
      <c r="E3717">
        <v>105</v>
      </c>
      <c r="F3717" s="5">
        <f>IFERROR(VLOOKUP(E3717,Raw_Menu!$A$2:$D$33,4,FALSE),0)</f>
        <v>7</v>
      </c>
      <c r="G3717" s="5">
        <f t="shared" si="116"/>
        <v>7</v>
      </c>
      <c r="H3717">
        <f t="shared" si="117"/>
        <v>15</v>
      </c>
      <c r="I3717" t="str">
        <f>IFERROR(VLOOKUP(tblOrders[[#This Row],[item_id]],Raw_Menu!$A$2:$D$33,3,FALSE),"Unknown")</f>
        <v>American</v>
      </c>
    </row>
    <row r="3718" spans="1:9" x14ac:dyDescent="0.25">
      <c r="A3718">
        <v>3717</v>
      </c>
      <c r="B3718">
        <v>1648</v>
      </c>
      <c r="C3718" s="1">
        <v>44954</v>
      </c>
      <c r="D3718" s="2">
        <v>0.65503472222222225</v>
      </c>
      <c r="E3718">
        <v>122</v>
      </c>
      <c r="F3718" s="5">
        <f>IFERROR(VLOOKUP(E3718,Raw_Menu!$A$2:$D$33,4,FALSE),0)</f>
        <v>7</v>
      </c>
      <c r="G3718" s="5">
        <f t="shared" si="116"/>
        <v>7</v>
      </c>
      <c r="H3718">
        <f t="shared" si="117"/>
        <v>15</v>
      </c>
      <c r="I3718" t="str">
        <f>IFERROR(VLOOKUP(tblOrders[[#This Row],[item_id]],Raw_Menu!$A$2:$D$33,3,FALSE),"Unknown")</f>
        <v>Mexican</v>
      </c>
    </row>
    <row r="3719" spans="1:9" x14ac:dyDescent="0.25">
      <c r="A3719">
        <v>3718</v>
      </c>
      <c r="B3719">
        <v>1649</v>
      </c>
      <c r="C3719" s="1">
        <v>44954</v>
      </c>
      <c r="D3719" s="2">
        <v>0.68484953703703699</v>
      </c>
      <c r="E3719">
        <v>116</v>
      </c>
      <c r="F3719" s="5">
        <f>IFERROR(VLOOKUP(E3719,Raw_Menu!$A$2:$D$33,4,FALSE),0)</f>
        <v>13.95</v>
      </c>
      <c r="G3719" s="5">
        <f t="shared" si="116"/>
        <v>13.95</v>
      </c>
      <c r="H3719">
        <f t="shared" si="117"/>
        <v>16</v>
      </c>
      <c r="I3719" t="str">
        <f>IFERROR(VLOOKUP(tblOrders[[#This Row],[item_id]],Raw_Menu!$A$2:$D$33,3,FALSE),"Unknown")</f>
        <v>Mexican</v>
      </c>
    </row>
    <row r="3720" spans="1:9" x14ac:dyDescent="0.25">
      <c r="A3720">
        <v>3719</v>
      </c>
      <c r="B3720">
        <v>1650</v>
      </c>
      <c r="C3720" s="1">
        <v>44954</v>
      </c>
      <c r="D3720" s="2">
        <v>0.69149305555555551</v>
      </c>
      <c r="E3720">
        <v>101</v>
      </c>
      <c r="F3720" s="5">
        <f>IFERROR(VLOOKUP(E3720,Raw_Menu!$A$2:$D$33,4,FALSE),0)</f>
        <v>12.95</v>
      </c>
      <c r="G3720" s="5">
        <f t="shared" si="116"/>
        <v>12.95</v>
      </c>
      <c r="H3720">
        <f t="shared" si="117"/>
        <v>16</v>
      </c>
      <c r="I3720" t="str">
        <f>IFERROR(VLOOKUP(tblOrders[[#This Row],[item_id]],Raw_Menu!$A$2:$D$33,3,FALSE),"Unknown")</f>
        <v>American</v>
      </c>
    </row>
    <row r="3721" spans="1:9" x14ac:dyDescent="0.25">
      <c r="A3721">
        <v>3720</v>
      </c>
      <c r="B3721">
        <v>1650</v>
      </c>
      <c r="C3721" s="1">
        <v>44954</v>
      </c>
      <c r="D3721" s="2">
        <v>0.69149305555555551</v>
      </c>
      <c r="E3721">
        <v>102</v>
      </c>
      <c r="F3721" s="5">
        <f>IFERROR(VLOOKUP(E3721,Raw_Menu!$A$2:$D$33,4,FALSE),0)</f>
        <v>13.95</v>
      </c>
      <c r="G3721" s="5">
        <f t="shared" si="116"/>
        <v>13.95</v>
      </c>
      <c r="H3721">
        <f t="shared" si="117"/>
        <v>16</v>
      </c>
      <c r="I3721" t="str">
        <f>IFERROR(VLOOKUP(tblOrders[[#This Row],[item_id]],Raw_Menu!$A$2:$D$33,3,FALSE),"Unknown")</f>
        <v>American</v>
      </c>
    </row>
    <row r="3722" spans="1:9" x14ac:dyDescent="0.25">
      <c r="A3722">
        <v>3721</v>
      </c>
      <c r="B3722">
        <v>1650</v>
      </c>
      <c r="C3722" s="1">
        <v>44954</v>
      </c>
      <c r="D3722" s="2">
        <v>0.69149305555555551</v>
      </c>
      <c r="E3722">
        <v>110</v>
      </c>
      <c r="F3722" s="5">
        <f>IFERROR(VLOOKUP(E3722,Raw_Menu!$A$2:$D$33,4,FALSE),0)</f>
        <v>17.95</v>
      </c>
      <c r="G3722" s="5">
        <f t="shared" si="116"/>
        <v>17.95</v>
      </c>
      <c r="H3722">
        <f t="shared" si="117"/>
        <v>16</v>
      </c>
      <c r="I3722" t="str">
        <f>IFERROR(VLOOKUP(tblOrders[[#This Row],[item_id]],Raw_Menu!$A$2:$D$33,3,FALSE),"Unknown")</f>
        <v>Asian</v>
      </c>
    </row>
    <row r="3723" spans="1:9" x14ac:dyDescent="0.25">
      <c r="A3723">
        <v>3722</v>
      </c>
      <c r="B3723">
        <v>1650</v>
      </c>
      <c r="C3723" s="1">
        <v>44954</v>
      </c>
      <c r="D3723" s="2">
        <v>0.69149305555555551</v>
      </c>
      <c r="E3723">
        <v>105</v>
      </c>
      <c r="F3723" s="5">
        <f>IFERROR(VLOOKUP(E3723,Raw_Menu!$A$2:$D$33,4,FALSE),0)</f>
        <v>7</v>
      </c>
      <c r="G3723" s="5">
        <f t="shared" si="116"/>
        <v>7</v>
      </c>
      <c r="H3723">
        <f t="shared" si="117"/>
        <v>16</v>
      </c>
      <c r="I3723" t="str">
        <f>IFERROR(VLOOKUP(tblOrders[[#This Row],[item_id]],Raw_Menu!$A$2:$D$33,3,FALSE),"Unknown")</f>
        <v>American</v>
      </c>
    </row>
    <row r="3724" spans="1:9" x14ac:dyDescent="0.25">
      <c r="A3724">
        <v>3723</v>
      </c>
      <c r="B3724">
        <v>1651</v>
      </c>
      <c r="C3724" s="1">
        <v>44954</v>
      </c>
      <c r="D3724" s="2">
        <v>0.6946296296296296</v>
      </c>
      <c r="E3724">
        <v>127</v>
      </c>
      <c r="F3724" s="5">
        <f>IFERROR(VLOOKUP(E3724,Raw_Menu!$A$2:$D$33,4,FALSE),0)</f>
        <v>17.95</v>
      </c>
      <c r="G3724" s="5">
        <f t="shared" si="116"/>
        <v>17.95</v>
      </c>
      <c r="H3724">
        <f t="shared" si="117"/>
        <v>16</v>
      </c>
      <c r="I3724" t="str">
        <f>IFERROR(VLOOKUP(tblOrders[[#This Row],[item_id]],Raw_Menu!$A$2:$D$33,3,FALSE),"Unknown")</f>
        <v>Italian</v>
      </c>
    </row>
    <row r="3725" spans="1:9" x14ac:dyDescent="0.25">
      <c r="A3725">
        <v>3724</v>
      </c>
      <c r="B3725">
        <v>1652</v>
      </c>
      <c r="C3725" s="1">
        <v>44954</v>
      </c>
      <c r="D3725" s="2">
        <v>0.70577546296296301</v>
      </c>
      <c r="E3725">
        <v>106</v>
      </c>
      <c r="F3725" s="5">
        <f>IFERROR(VLOOKUP(E3725,Raw_Menu!$A$2:$D$33,4,FALSE),0)</f>
        <v>7</v>
      </c>
      <c r="G3725" s="5">
        <f t="shared" si="116"/>
        <v>7</v>
      </c>
      <c r="H3725">
        <f t="shared" si="117"/>
        <v>16</v>
      </c>
      <c r="I3725" t="str">
        <f>IFERROR(VLOOKUP(tblOrders[[#This Row],[item_id]],Raw_Menu!$A$2:$D$33,3,FALSE),"Unknown")</f>
        <v>American</v>
      </c>
    </row>
    <row r="3726" spans="1:9" x14ac:dyDescent="0.25">
      <c r="A3726">
        <v>3725</v>
      </c>
      <c r="B3726">
        <v>1652</v>
      </c>
      <c r="C3726" s="1">
        <v>44954</v>
      </c>
      <c r="D3726" s="2">
        <v>0.70577546296296301</v>
      </c>
      <c r="E3726">
        <v>132</v>
      </c>
      <c r="F3726" s="5">
        <f>IFERROR(VLOOKUP(E3726,Raw_Menu!$A$2:$D$33,4,FALSE),0)</f>
        <v>16.95</v>
      </c>
      <c r="G3726" s="5">
        <f t="shared" si="116"/>
        <v>16.95</v>
      </c>
      <c r="H3726">
        <f t="shared" si="117"/>
        <v>16</v>
      </c>
      <c r="I3726" t="str">
        <f>IFERROR(VLOOKUP(tblOrders[[#This Row],[item_id]],Raw_Menu!$A$2:$D$33,3,FALSE),"Unknown")</f>
        <v>Italian</v>
      </c>
    </row>
    <row r="3727" spans="1:9" x14ac:dyDescent="0.25">
      <c r="A3727">
        <v>3726</v>
      </c>
      <c r="B3727">
        <v>1653</v>
      </c>
      <c r="C3727" s="1">
        <v>44954</v>
      </c>
      <c r="D3727" s="2">
        <v>0.72839120370370369</v>
      </c>
      <c r="E3727">
        <v>107</v>
      </c>
      <c r="F3727" s="5">
        <f>IFERROR(VLOOKUP(E3727,Raw_Menu!$A$2:$D$33,4,FALSE),0)</f>
        <v>16.5</v>
      </c>
      <c r="G3727" s="5">
        <f t="shared" si="116"/>
        <v>16.5</v>
      </c>
      <c r="H3727">
        <f t="shared" si="117"/>
        <v>17</v>
      </c>
      <c r="I3727" t="str">
        <f>IFERROR(VLOOKUP(tblOrders[[#This Row],[item_id]],Raw_Menu!$A$2:$D$33,3,FALSE),"Unknown")</f>
        <v>Asian</v>
      </c>
    </row>
    <row r="3728" spans="1:9" x14ac:dyDescent="0.25">
      <c r="A3728">
        <v>3727</v>
      </c>
      <c r="B3728">
        <v>1653</v>
      </c>
      <c r="C3728" s="1">
        <v>44954</v>
      </c>
      <c r="D3728" s="2">
        <v>0.72839120370370369</v>
      </c>
      <c r="E3728">
        <v>129</v>
      </c>
      <c r="F3728" s="5">
        <f>IFERROR(VLOOKUP(E3728,Raw_Menu!$A$2:$D$33,4,FALSE),0)</f>
        <v>15.5</v>
      </c>
      <c r="G3728" s="5">
        <f t="shared" si="116"/>
        <v>15.5</v>
      </c>
      <c r="H3728">
        <f t="shared" si="117"/>
        <v>17</v>
      </c>
      <c r="I3728" t="str">
        <f>IFERROR(VLOOKUP(tblOrders[[#This Row],[item_id]],Raw_Menu!$A$2:$D$33,3,FALSE),"Unknown")</f>
        <v>Italian</v>
      </c>
    </row>
    <row r="3729" spans="1:9" x14ac:dyDescent="0.25">
      <c r="A3729">
        <v>3728</v>
      </c>
      <c r="B3729">
        <v>1654</v>
      </c>
      <c r="C3729" s="1">
        <v>44954</v>
      </c>
      <c r="D3729" s="2">
        <v>0.7302777777777778</v>
      </c>
      <c r="E3729">
        <v>120</v>
      </c>
      <c r="F3729" s="5">
        <f>IFERROR(VLOOKUP(E3729,Raw_Menu!$A$2:$D$33,4,FALSE),0)</f>
        <v>13.95</v>
      </c>
      <c r="G3729" s="5">
        <f t="shared" si="116"/>
        <v>13.95</v>
      </c>
      <c r="H3729">
        <f t="shared" si="117"/>
        <v>17</v>
      </c>
      <c r="I3729" t="str">
        <f>IFERROR(VLOOKUP(tblOrders[[#This Row],[item_id]],Raw_Menu!$A$2:$D$33,3,FALSE),"Unknown")</f>
        <v>Mexican</v>
      </c>
    </row>
    <row r="3730" spans="1:9" x14ac:dyDescent="0.25">
      <c r="A3730">
        <v>3729</v>
      </c>
      <c r="B3730">
        <v>1654</v>
      </c>
      <c r="C3730" s="1">
        <v>44954</v>
      </c>
      <c r="D3730" s="2">
        <v>0.7302777777777778</v>
      </c>
      <c r="E3730">
        <v>122</v>
      </c>
      <c r="F3730" s="5">
        <f>IFERROR(VLOOKUP(E3730,Raw_Menu!$A$2:$D$33,4,FALSE),0)</f>
        <v>7</v>
      </c>
      <c r="G3730" s="5">
        <f t="shared" si="116"/>
        <v>7</v>
      </c>
      <c r="H3730">
        <f t="shared" si="117"/>
        <v>17</v>
      </c>
      <c r="I3730" t="str">
        <f>IFERROR(VLOOKUP(tblOrders[[#This Row],[item_id]],Raw_Menu!$A$2:$D$33,3,FALSE),"Unknown")</f>
        <v>Mexican</v>
      </c>
    </row>
    <row r="3731" spans="1:9" x14ac:dyDescent="0.25">
      <c r="A3731">
        <v>3730</v>
      </c>
      <c r="B3731">
        <v>1655</v>
      </c>
      <c r="C3731" s="1">
        <v>44954</v>
      </c>
      <c r="D3731" s="2">
        <v>0.76057870370370373</v>
      </c>
      <c r="E3731">
        <v>101</v>
      </c>
      <c r="F3731" s="5">
        <f>IFERROR(VLOOKUP(E3731,Raw_Menu!$A$2:$D$33,4,FALSE),0)</f>
        <v>12.95</v>
      </c>
      <c r="G3731" s="5">
        <f t="shared" si="116"/>
        <v>12.95</v>
      </c>
      <c r="H3731">
        <f t="shared" si="117"/>
        <v>18</v>
      </c>
      <c r="I3731" t="str">
        <f>IFERROR(VLOOKUP(tblOrders[[#This Row],[item_id]],Raw_Menu!$A$2:$D$33,3,FALSE),"Unknown")</f>
        <v>American</v>
      </c>
    </row>
    <row r="3732" spans="1:9" x14ac:dyDescent="0.25">
      <c r="A3732">
        <v>3731</v>
      </c>
      <c r="B3732">
        <v>1655</v>
      </c>
      <c r="C3732" s="1">
        <v>44954</v>
      </c>
      <c r="D3732" s="2">
        <v>0.76057870370370373</v>
      </c>
      <c r="E3732">
        <v>121</v>
      </c>
      <c r="F3732" s="5">
        <f>IFERROR(VLOOKUP(E3732,Raw_Menu!$A$2:$D$33,4,FALSE),0)</f>
        <v>10.5</v>
      </c>
      <c r="G3732" s="5">
        <f t="shared" si="116"/>
        <v>10.5</v>
      </c>
      <c r="H3732">
        <f t="shared" si="117"/>
        <v>18</v>
      </c>
      <c r="I3732" t="str">
        <f>IFERROR(VLOOKUP(tblOrders[[#This Row],[item_id]],Raw_Menu!$A$2:$D$33,3,FALSE),"Unknown")</f>
        <v>Mexican</v>
      </c>
    </row>
    <row r="3733" spans="1:9" x14ac:dyDescent="0.25">
      <c r="A3733">
        <v>3732</v>
      </c>
      <c r="B3733">
        <v>1655</v>
      </c>
      <c r="C3733" s="1">
        <v>44954</v>
      </c>
      <c r="D3733" s="2">
        <v>0.76057870370370373</v>
      </c>
      <c r="E3733">
        <v>122</v>
      </c>
      <c r="F3733" s="5">
        <f>IFERROR(VLOOKUP(E3733,Raw_Menu!$A$2:$D$33,4,FALSE),0)</f>
        <v>7</v>
      </c>
      <c r="G3733" s="5">
        <f t="shared" si="116"/>
        <v>7</v>
      </c>
      <c r="H3733">
        <f t="shared" si="117"/>
        <v>18</v>
      </c>
      <c r="I3733" t="str">
        <f>IFERROR(VLOOKUP(tblOrders[[#This Row],[item_id]],Raw_Menu!$A$2:$D$33,3,FALSE),"Unknown")</f>
        <v>Mexican</v>
      </c>
    </row>
    <row r="3734" spans="1:9" x14ac:dyDescent="0.25">
      <c r="A3734">
        <v>3733</v>
      </c>
      <c r="B3734">
        <v>1656</v>
      </c>
      <c r="C3734" s="1">
        <v>44954</v>
      </c>
      <c r="D3734" s="2">
        <v>0.76107638888888884</v>
      </c>
      <c r="E3734">
        <v>109</v>
      </c>
      <c r="F3734" s="5">
        <f>IFERROR(VLOOKUP(E3734,Raw_Menu!$A$2:$D$33,4,FALSE),0)</f>
        <v>17.95</v>
      </c>
      <c r="G3734" s="5">
        <f t="shared" si="116"/>
        <v>17.95</v>
      </c>
      <c r="H3734">
        <f t="shared" si="117"/>
        <v>18</v>
      </c>
      <c r="I3734" t="str">
        <f>IFERROR(VLOOKUP(tblOrders[[#This Row],[item_id]],Raw_Menu!$A$2:$D$33,3,FALSE),"Unknown")</f>
        <v>Asian</v>
      </c>
    </row>
    <row r="3735" spans="1:9" x14ac:dyDescent="0.25">
      <c r="A3735">
        <v>3734</v>
      </c>
      <c r="B3735">
        <v>1656</v>
      </c>
      <c r="C3735" s="1">
        <v>44954</v>
      </c>
      <c r="D3735" s="2">
        <v>0.76107638888888884</v>
      </c>
      <c r="E3735">
        <v>112</v>
      </c>
      <c r="F3735" s="5">
        <f>IFERROR(VLOOKUP(E3735,Raw_Menu!$A$2:$D$33,4,FALSE),0)</f>
        <v>14.95</v>
      </c>
      <c r="G3735" s="5">
        <f t="shared" si="116"/>
        <v>14.95</v>
      </c>
      <c r="H3735">
        <f t="shared" si="117"/>
        <v>18</v>
      </c>
      <c r="I3735" t="str">
        <f>IFERROR(VLOOKUP(tblOrders[[#This Row],[item_id]],Raw_Menu!$A$2:$D$33,3,FALSE),"Unknown")</f>
        <v>Asian</v>
      </c>
    </row>
    <row r="3736" spans="1:9" x14ac:dyDescent="0.25">
      <c r="A3736">
        <v>3735</v>
      </c>
      <c r="B3736">
        <v>1656</v>
      </c>
      <c r="C3736" s="1">
        <v>44954</v>
      </c>
      <c r="D3736" s="2">
        <v>0.76107638888888884</v>
      </c>
      <c r="E3736">
        <v>131</v>
      </c>
      <c r="F3736" s="5">
        <f>IFERROR(VLOOKUP(E3736,Raw_Menu!$A$2:$D$33,4,FALSE),0)</f>
        <v>17.95</v>
      </c>
      <c r="G3736" s="5">
        <f t="shared" si="116"/>
        <v>17.95</v>
      </c>
      <c r="H3736">
        <f t="shared" si="117"/>
        <v>18</v>
      </c>
      <c r="I3736" t="str">
        <f>IFERROR(VLOOKUP(tblOrders[[#This Row],[item_id]],Raw_Menu!$A$2:$D$33,3,FALSE),"Unknown")</f>
        <v>Italian</v>
      </c>
    </row>
    <row r="3737" spans="1:9" x14ac:dyDescent="0.25">
      <c r="A3737">
        <v>3736</v>
      </c>
      <c r="B3737">
        <v>1656</v>
      </c>
      <c r="C3737" s="1">
        <v>44954</v>
      </c>
      <c r="D3737" s="2">
        <v>0.76107638888888884</v>
      </c>
      <c r="E3737">
        <v>114</v>
      </c>
      <c r="F3737" s="5">
        <f>IFERROR(VLOOKUP(E3737,Raw_Menu!$A$2:$D$33,4,FALSE),0)</f>
        <v>9</v>
      </c>
      <c r="G3737" s="5">
        <f t="shared" si="116"/>
        <v>9</v>
      </c>
      <c r="H3737">
        <f t="shared" si="117"/>
        <v>18</v>
      </c>
      <c r="I3737" t="str">
        <f>IFERROR(VLOOKUP(tblOrders[[#This Row],[item_id]],Raw_Menu!$A$2:$D$33,3,FALSE),"Unknown")</f>
        <v>Asian</v>
      </c>
    </row>
    <row r="3738" spans="1:9" x14ac:dyDescent="0.25">
      <c r="A3738">
        <v>3737</v>
      </c>
      <c r="B3738">
        <v>1657</v>
      </c>
      <c r="C3738" s="1">
        <v>44954</v>
      </c>
      <c r="D3738" s="2">
        <v>0.76682870370370371</v>
      </c>
      <c r="E3738">
        <v>101</v>
      </c>
      <c r="F3738" s="5">
        <f>IFERROR(VLOOKUP(E3738,Raw_Menu!$A$2:$D$33,4,FALSE),0)</f>
        <v>12.95</v>
      </c>
      <c r="G3738" s="5">
        <f t="shared" si="116"/>
        <v>12.95</v>
      </c>
      <c r="H3738">
        <f t="shared" si="117"/>
        <v>18</v>
      </c>
      <c r="I3738" t="str">
        <f>IFERROR(VLOOKUP(tblOrders[[#This Row],[item_id]],Raw_Menu!$A$2:$D$33,3,FALSE),"Unknown")</f>
        <v>American</v>
      </c>
    </row>
    <row r="3739" spans="1:9" x14ac:dyDescent="0.25">
      <c r="A3739">
        <v>3738</v>
      </c>
      <c r="B3739">
        <v>1657</v>
      </c>
      <c r="C3739" s="1">
        <v>44954</v>
      </c>
      <c r="D3739" s="2">
        <v>0.76682870370370371</v>
      </c>
      <c r="E3739">
        <v>131</v>
      </c>
      <c r="F3739" s="5">
        <f>IFERROR(VLOOKUP(E3739,Raw_Menu!$A$2:$D$33,4,FALSE),0)</f>
        <v>17.95</v>
      </c>
      <c r="G3739" s="5">
        <f t="shared" si="116"/>
        <v>17.95</v>
      </c>
      <c r="H3739">
        <f t="shared" si="117"/>
        <v>18</v>
      </c>
      <c r="I3739" t="str">
        <f>IFERROR(VLOOKUP(tblOrders[[#This Row],[item_id]],Raw_Menu!$A$2:$D$33,3,FALSE),"Unknown")</f>
        <v>Italian</v>
      </c>
    </row>
    <row r="3740" spans="1:9" x14ac:dyDescent="0.25">
      <c r="A3740">
        <v>3739</v>
      </c>
      <c r="B3740">
        <v>1658</v>
      </c>
      <c r="C3740" s="1">
        <v>44954</v>
      </c>
      <c r="D3740" s="2">
        <v>0.780787037037037</v>
      </c>
      <c r="E3740">
        <v>108</v>
      </c>
      <c r="F3740" s="5">
        <f>IFERROR(VLOOKUP(E3740,Raw_Menu!$A$2:$D$33,4,FALSE),0)</f>
        <v>14.5</v>
      </c>
      <c r="G3740" s="5">
        <f t="shared" si="116"/>
        <v>14.5</v>
      </c>
      <c r="H3740">
        <f t="shared" si="117"/>
        <v>18</v>
      </c>
      <c r="I3740" t="str">
        <f>IFERROR(VLOOKUP(tblOrders[[#This Row],[item_id]],Raw_Menu!$A$2:$D$33,3,FALSE),"Unknown")</f>
        <v>Asian</v>
      </c>
    </row>
    <row r="3741" spans="1:9" x14ac:dyDescent="0.25">
      <c r="A3741">
        <v>3740</v>
      </c>
      <c r="B3741">
        <v>1658</v>
      </c>
      <c r="C3741" s="1">
        <v>44954</v>
      </c>
      <c r="D3741" s="2">
        <v>0.780787037037037</v>
      </c>
      <c r="E3741">
        <v>121</v>
      </c>
      <c r="F3741" s="5">
        <f>IFERROR(VLOOKUP(E3741,Raw_Menu!$A$2:$D$33,4,FALSE),0)</f>
        <v>10.5</v>
      </c>
      <c r="G3741" s="5">
        <f t="shared" si="116"/>
        <v>10.5</v>
      </c>
      <c r="H3741">
        <f t="shared" si="117"/>
        <v>18</v>
      </c>
      <c r="I3741" t="str">
        <f>IFERROR(VLOOKUP(tblOrders[[#This Row],[item_id]],Raw_Menu!$A$2:$D$33,3,FALSE),"Unknown")</f>
        <v>Mexican</v>
      </c>
    </row>
    <row r="3742" spans="1:9" x14ac:dyDescent="0.25">
      <c r="A3742">
        <v>3741</v>
      </c>
      <c r="B3742">
        <v>1659</v>
      </c>
      <c r="C3742" s="1">
        <v>44954</v>
      </c>
      <c r="D3742" s="2">
        <v>0.78340277777777778</v>
      </c>
      <c r="E3742">
        <v>124</v>
      </c>
      <c r="F3742" s="5">
        <f>IFERROR(VLOOKUP(E3742,Raw_Menu!$A$2:$D$33,4,FALSE),0)</f>
        <v>14.5</v>
      </c>
      <c r="G3742" s="5">
        <f t="shared" si="116"/>
        <v>14.5</v>
      </c>
      <c r="H3742">
        <f t="shared" si="117"/>
        <v>18</v>
      </c>
      <c r="I3742" t="str">
        <f>IFERROR(VLOOKUP(tblOrders[[#This Row],[item_id]],Raw_Menu!$A$2:$D$33,3,FALSE),"Unknown")</f>
        <v>Italian</v>
      </c>
    </row>
    <row r="3743" spans="1:9" x14ac:dyDescent="0.25">
      <c r="A3743">
        <v>3742</v>
      </c>
      <c r="B3743">
        <v>1659</v>
      </c>
      <c r="C3743" s="1">
        <v>44954</v>
      </c>
      <c r="D3743" s="2">
        <v>0.78340277777777778</v>
      </c>
      <c r="E3743">
        <v>110</v>
      </c>
      <c r="F3743" s="5">
        <f>IFERROR(VLOOKUP(E3743,Raw_Menu!$A$2:$D$33,4,FALSE),0)</f>
        <v>17.95</v>
      </c>
      <c r="G3743" s="5">
        <f t="shared" si="116"/>
        <v>17.95</v>
      </c>
      <c r="H3743">
        <f t="shared" si="117"/>
        <v>18</v>
      </c>
      <c r="I3743" t="str">
        <f>IFERROR(VLOOKUP(tblOrders[[#This Row],[item_id]],Raw_Menu!$A$2:$D$33,3,FALSE),"Unknown")</f>
        <v>Asian</v>
      </c>
    </row>
    <row r="3744" spans="1:9" x14ac:dyDescent="0.25">
      <c r="A3744">
        <v>3743</v>
      </c>
      <c r="B3744">
        <v>1659</v>
      </c>
      <c r="C3744" s="1">
        <v>44954</v>
      </c>
      <c r="D3744" s="2">
        <v>0.78340277777777778</v>
      </c>
      <c r="E3744">
        <v>112</v>
      </c>
      <c r="F3744" s="5">
        <f>IFERROR(VLOOKUP(E3744,Raw_Menu!$A$2:$D$33,4,FALSE),0)</f>
        <v>14.95</v>
      </c>
      <c r="G3744" s="5">
        <f t="shared" si="116"/>
        <v>14.95</v>
      </c>
      <c r="H3744">
        <f t="shared" si="117"/>
        <v>18</v>
      </c>
      <c r="I3744" t="str">
        <f>IFERROR(VLOOKUP(tblOrders[[#This Row],[item_id]],Raw_Menu!$A$2:$D$33,3,FALSE),"Unknown")</f>
        <v>Asian</v>
      </c>
    </row>
    <row r="3745" spans="1:9" x14ac:dyDescent="0.25">
      <c r="A3745">
        <v>3744</v>
      </c>
      <c r="B3745">
        <v>1659</v>
      </c>
      <c r="C3745" s="1">
        <v>44954</v>
      </c>
      <c r="D3745" s="2">
        <v>0.78340277777777778</v>
      </c>
      <c r="E3745">
        <v>120</v>
      </c>
      <c r="F3745" s="5">
        <f>IFERROR(VLOOKUP(E3745,Raw_Menu!$A$2:$D$33,4,FALSE),0)</f>
        <v>13.95</v>
      </c>
      <c r="G3745" s="5">
        <f t="shared" si="116"/>
        <v>13.95</v>
      </c>
      <c r="H3745">
        <f t="shared" si="117"/>
        <v>18</v>
      </c>
      <c r="I3745" t="str">
        <f>IFERROR(VLOOKUP(tblOrders[[#This Row],[item_id]],Raw_Menu!$A$2:$D$33,3,FALSE),"Unknown")</f>
        <v>Mexican</v>
      </c>
    </row>
    <row r="3746" spans="1:9" x14ac:dyDescent="0.25">
      <c r="A3746">
        <v>3745</v>
      </c>
      <c r="B3746">
        <v>1660</v>
      </c>
      <c r="C3746" s="1">
        <v>44954</v>
      </c>
      <c r="D3746" s="2">
        <v>0.79180555555555554</v>
      </c>
      <c r="E3746">
        <v>107</v>
      </c>
      <c r="F3746" s="5">
        <f>IFERROR(VLOOKUP(E3746,Raw_Menu!$A$2:$D$33,4,FALSE),0)</f>
        <v>16.5</v>
      </c>
      <c r="G3746" s="5">
        <f t="shared" si="116"/>
        <v>16.5</v>
      </c>
      <c r="H3746">
        <f t="shared" si="117"/>
        <v>19</v>
      </c>
      <c r="I3746" t="str">
        <f>IFERROR(VLOOKUP(tblOrders[[#This Row],[item_id]],Raw_Menu!$A$2:$D$33,3,FALSE),"Unknown")</f>
        <v>Asian</v>
      </c>
    </row>
    <row r="3747" spans="1:9" x14ac:dyDescent="0.25">
      <c r="A3747">
        <v>3746</v>
      </c>
      <c r="B3747">
        <v>1661</v>
      </c>
      <c r="C3747" s="1">
        <v>44954</v>
      </c>
      <c r="D3747" s="2">
        <v>0.79553240740740738</v>
      </c>
      <c r="E3747">
        <v>103</v>
      </c>
      <c r="F3747" s="5">
        <f>IFERROR(VLOOKUP(E3747,Raw_Menu!$A$2:$D$33,4,FALSE),0)</f>
        <v>9</v>
      </c>
      <c r="G3747" s="5">
        <f t="shared" si="116"/>
        <v>9</v>
      </c>
      <c r="H3747">
        <f t="shared" si="117"/>
        <v>19</v>
      </c>
      <c r="I3747" t="str">
        <f>IFERROR(VLOOKUP(tblOrders[[#This Row],[item_id]],Raw_Menu!$A$2:$D$33,3,FALSE),"Unknown")</f>
        <v>American</v>
      </c>
    </row>
    <row r="3748" spans="1:9" x14ac:dyDescent="0.25">
      <c r="A3748">
        <v>3747</v>
      </c>
      <c r="B3748">
        <v>1661</v>
      </c>
      <c r="C3748" s="1">
        <v>44954</v>
      </c>
      <c r="D3748" s="2">
        <v>0.79553240740740738</v>
      </c>
      <c r="E3748">
        <v>111</v>
      </c>
      <c r="F3748" s="5">
        <f>IFERROR(VLOOKUP(E3748,Raw_Menu!$A$2:$D$33,4,FALSE),0)</f>
        <v>11.95</v>
      </c>
      <c r="G3748" s="5">
        <f t="shared" si="116"/>
        <v>11.95</v>
      </c>
      <c r="H3748">
        <f t="shared" si="117"/>
        <v>19</v>
      </c>
      <c r="I3748" t="str">
        <f>IFERROR(VLOOKUP(tblOrders[[#This Row],[item_id]],Raw_Menu!$A$2:$D$33,3,FALSE),"Unknown")</f>
        <v>Asian</v>
      </c>
    </row>
    <row r="3749" spans="1:9" x14ac:dyDescent="0.25">
      <c r="A3749">
        <v>3748</v>
      </c>
      <c r="B3749">
        <v>1662</v>
      </c>
      <c r="C3749" s="1">
        <v>44954</v>
      </c>
      <c r="D3749" s="2">
        <v>0.82945601851851847</v>
      </c>
      <c r="E3749">
        <v>111</v>
      </c>
      <c r="F3749" s="5">
        <f>IFERROR(VLOOKUP(E3749,Raw_Menu!$A$2:$D$33,4,FALSE),0)</f>
        <v>11.95</v>
      </c>
      <c r="G3749" s="5">
        <f t="shared" si="116"/>
        <v>11.95</v>
      </c>
      <c r="H3749">
        <f t="shared" si="117"/>
        <v>19</v>
      </c>
      <c r="I3749" t="str">
        <f>IFERROR(VLOOKUP(tblOrders[[#This Row],[item_id]],Raw_Menu!$A$2:$D$33,3,FALSE),"Unknown")</f>
        <v>Asian</v>
      </c>
    </row>
    <row r="3750" spans="1:9" x14ac:dyDescent="0.25">
      <c r="A3750">
        <v>3749</v>
      </c>
      <c r="B3750">
        <v>1663</v>
      </c>
      <c r="C3750" s="1">
        <v>44954</v>
      </c>
      <c r="D3750" s="2">
        <v>0.86548611111111107</v>
      </c>
      <c r="E3750">
        <v>127</v>
      </c>
      <c r="F3750" s="5">
        <f>IFERROR(VLOOKUP(E3750,Raw_Menu!$A$2:$D$33,4,FALSE),0)</f>
        <v>17.95</v>
      </c>
      <c r="G3750" s="5">
        <f t="shared" si="116"/>
        <v>17.95</v>
      </c>
      <c r="H3750">
        <f t="shared" si="117"/>
        <v>20</v>
      </c>
      <c r="I3750" t="str">
        <f>IFERROR(VLOOKUP(tblOrders[[#This Row],[item_id]],Raw_Menu!$A$2:$D$33,3,FALSE),"Unknown")</f>
        <v>Italian</v>
      </c>
    </row>
    <row r="3751" spans="1:9" x14ac:dyDescent="0.25">
      <c r="A3751">
        <v>3750</v>
      </c>
      <c r="B3751">
        <v>1663</v>
      </c>
      <c r="C3751" s="1">
        <v>44954</v>
      </c>
      <c r="D3751" s="2">
        <v>0.86548611111111107</v>
      </c>
      <c r="E3751">
        <v>127</v>
      </c>
      <c r="F3751" s="5">
        <f>IFERROR(VLOOKUP(E3751,Raw_Menu!$A$2:$D$33,4,FALSE),0)</f>
        <v>17.95</v>
      </c>
      <c r="G3751" s="5">
        <f t="shared" si="116"/>
        <v>17.95</v>
      </c>
      <c r="H3751">
        <f t="shared" si="117"/>
        <v>20</v>
      </c>
      <c r="I3751" t="str">
        <f>IFERROR(VLOOKUP(tblOrders[[#This Row],[item_id]],Raw_Menu!$A$2:$D$33,3,FALSE),"Unknown")</f>
        <v>Italian</v>
      </c>
    </row>
    <row r="3752" spans="1:9" x14ac:dyDescent="0.25">
      <c r="A3752">
        <v>3751</v>
      </c>
      <c r="B3752">
        <v>1663</v>
      </c>
      <c r="C3752" s="1">
        <v>44954</v>
      </c>
      <c r="D3752" s="2">
        <v>0.86548611111111107</v>
      </c>
      <c r="E3752">
        <v>120</v>
      </c>
      <c r="F3752" s="5">
        <f>IFERROR(VLOOKUP(E3752,Raw_Menu!$A$2:$D$33,4,FALSE),0)</f>
        <v>13.95</v>
      </c>
      <c r="G3752" s="5">
        <f t="shared" si="116"/>
        <v>13.95</v>
      </c>
      <c r="H3752">
        <f t="shared" si="117"/>
        <v>20</v>
      </c>
      <c r="I3752" t="str">
        <f>IFERROR(VLOOKUP(tblOrders[[#This Row],[item_id]],Raw_Menu!$A$2:$D$33,3,FALSE),"Unknown")</f>
        <v>Mexican</v>
      </c>
    </row>
    <row r="3753" spans="1:9" x14ac:dyDescent="0.25">
      <c r="A3753">
        <v>3752</v>
      </c>
      <c r="B3753">
        <v>1663</v>
      </c>
      <c r="C3753" s="1">
        <v>44954</v>
      </c>
      <c r="D3753" s="2">
        <v>0.86548611111111107</v>
      </c>
      <c r="E3753">
        <v>106</v>
      </c>
      <c r="F3753" s="5">
        <f>IFERROR(VLOOKUP(E3753,Raw_Menu!$A$2:$D$33,4,FALSE),0)</f>
        <v>7</v>
      </c>
      <c r="G3753" s="5">
        <f t="shared" si="116"/>
        <v>7</v>
      </c>
      <c r="H3753">
        <f t="shared" si="117"/>
        <v>20</v>
      </c>
      <c r="I3753" t="str">
        <f>IFERROR(VLOOKUP(tblOrders[[#This Row],[item_id]],Raw_Menu!$A$2:$D$33,3,FALSE),"Unknown")</f>
        <v>American</v>
      </c>
    </row>
    <row r="3754" spans="1:9" x14ac:dyDescent="0.25">
      <c r="A3754">
        <v>3753</v>
      </c>
      <c r="B3754">
        <v>1664</v>
      </c>
      <c r="C3754" s="1">
        <v>44954</v>
      </c>
      <c r="D3754" s="2">
        <v>0.8813657407407407</v>
      </c>
      <c r="E3754">
        <v>129</v>
      </c>
      <c r="F3754" s="5">
        <f>IFERROR(VLOOKUP(E3754,Raw_Menu!$A$2:$D$33,4,FALSE),0)</f>
        <v>15.5</v>
      </c>
      <c r="G3754" s="5">
        <f t="shared" si="116"/>
        <v>15.5</v>
      </c>
      <c r="H3754">
        <f t="shared" si="117"/>
        <v>21</v>
      </c>
      <c r="I3754" t="str">
        <f>IFERROR(VLOOKUP(tblOrders[[#This Row],[item_id]],Raw_Menu!$A$2:$D$33,3,FALSE),"Unknown")</f>
        <v>Italian</v>
      </c>
    </row>
    <row r="3755" spans="1:9" x14ac:dyDescent="0.25">
      <c r="A3755">
        <v>3754</v>
      </c>
      <c r="B3755">
        <v>1665</v>
      </c>
      <c r="C3755" s="1">
        <v>44954</v>
      </c>
      <c r="D3755" s="2">
        <v>0.89203703703703707</v>
      </c>
      <c r="E3755">
        <v>120</v>
      </c>
      <c r="F3755" s="5">
        <f>IFERROR(VLOOKUP(E3755,Raw_Menu!$A$2:$D$33,4,FALSE),0)</f>
        <v>13.95</v>
      </c>
      <c r="G3755" s="5">
        <f t="shared" si="116"/>
        <v>13.95</v>
      </c>
      <c r="H3755">
        <f t="shared" si="117"/>
        <v>21</v>
      </c>
      <c r="I3755" t="str">
        <f>IFERROR(VLOOKUP(tblOrders[[#This Row],[item_id]],Raw_Menu!$A$2:$D$33,3,FALSE),"Unknown")</f>
        <v>Mexican</v>
      </c>
    </row>
    <row r="3756" spans="1:9" x14ac:dyDescent="0.25">
      <c r="A3756">
        <v>3755</v>
      </c>
      <c r="B3756">
        <v>1665</v>
      </c>
      <c r="C3756" s="1">
        <v>44954</v>
      </c>
      <c r="D3756" s="2">
        <v>0.89203703703703707</v>
      </c>
      <c r="E3756">
        <v>106</v>
      </c>
      <c r="F3756" s="5">
        <f>IFERROR(VLOOKUP(E3756,Raw_Menu!$A$2:$D$33,4,FALSE),0)</f>
        <v>7</v>
      </c>
      <c r="G3756" s="5">
        <f t="shared" si="116"/>
        <v>7</v>
      </c>
      <c r="H3756">
        <f t="shared" si="117"/>
        <v>21</v>
      </c>
      <c r="I3756" t="str">
        <f>IFERROR(VLOOKUP(tblOrders[[#This Row],[item_id]],Raw_Menu!$A$2:$D$33,3,FALSE),"Unknown")</f>
        <v>American</v>
      </c>
    </row>
    <row r="3757" spans="1:9" x14ac:dyDescent="0.25">
      <c r="A3757">
        <v>3756</v>
      </c>
      <c r="B3757">
        <v>1666</v>
      </c>
      <c r="C3757" s="1">
        <v>44954</v>
      </c>
      <c r="D3757" s="2">
        <v>0.89511574074074074</v>
      </c>
      <c r="E3757">
        <v>120</v>
      </c>
      <c r="F3757" s="5">
        <f>IFERROR(VLOOKUP(E3757,Raw_Menu!$A$2:$D$33,4,FALSE),0)</f>
        <v>13.95</v>
      </c>
      <c r="G3757" s="5">
        <f t="shared" si="116"/>
        <v>13.95</v>
      </c>
      <c r="H3757">
        <f t="shared" si="117"/>
        <v>21</v>
      </c>
      <c r="I3757" t="str">
        <f>IFERROR(VLOOKUP(tblOrders[[#This Row],[item_id]],Raw_Menu!$A$2:$D$33,3,FALSE),"Unknown")</f>
        <v>Mexican</v>
      </c>
    </row>
    <row r="3758" spans="1:9" x14ac:dyDescent="0.25">
      <c r="A3758">
        <v>3757</v>
      </c>
      <c r="B3758">
        <v>1667</v>
      </c>
      <c r="C3758" s="1">
        <v>44954</v>
      </c>
      <c r="D3758" s="2">
        <v>0.90395833333333331</v>
      </c>
      <c r="E3758">
        <v>111</v>
      </c>
      <c r="F3758" s="5">
        <f>IFERROR(VLOOKUP(E3758,Raw_Menu!$A$2:$D$33,4,FALSE),0)</f>
        <v>11.95</v>
      </c>
      <c r="G3758" s="5">
        <f t="shared" si="116"/>
        <v>11.95</v>
      </c>
      <c r="H3758">
        <f t="shared" si="117"/>
        <v>21</v>
      </c>
      <c r="I3758" t="str">
        <f>IFERROR(VLOOKUP(tblOrders[[#This Row],[item_id]],Raw_Menu!$A$2:$D$33,3,FALSE),"Unknown")</f>
        <v>Asian</v>
      </c>
    </row>
    <row r="3759" spans="1:9" x14ac:dyDescent="0.25">
      <c r="A3759">
        <v>3758</v>
      </c>
      <c r="B3759">
        <v>1668</v>
      </c>
      <c r="C3759" s="1">
        <v>44954</v>
      </c>
      <c r="D3759" s="2">
        <v>0.93662037037037038</v>
      </c>
      <c r="E3759">
        <v>107</v>
      </c>
      <c r="F3759" s="5">
        <f>IFERROR(VLOOKUP(E3759,Raw_Menu!$A$2:$D$33,4,FALSE),0)</f>
        <v>16.5</v>
      </c>
      <c r="G3759" s="5">
        <f t="shared" si="116"/>
        <v>16.5</v>
      </c>
      <c r="H3759">
        <f t="shared" si="117"/>
        <v>22</v>
      </c>
      <c r="I3759" t="str">
        <f>IFERROR(VLOOKUP(tblOrders[[#This Row],[item_id]],Raw_Menu!$A$2:$D$33,3,FALSE),"Unknown")</f>
        <v>Asian</v>
      </c>
    </row>
    <row r="3760" spans="1:9" x14ac:dyDescent="0.25">
      <c r="A3760">
        <v>3759</v>
      </c>
      <c r="B3760">
        <v>1668</v>
      </c>
      <c r="C3760" s="1">
        <v>44954</v>
      </c>
      <c r="D3760" s="2">
        <v>0.93662037037037038</v>
      </c>
      <c r="E3760">
        <v>109</v>
      </c>
      <c r="F3760" s="5">
        <f>IFERROR(VLOOKUP(E3760,Raw_Menu!$A$2:$D$33,4,FALSE),0)</f>
        <v>17.95</v>
      </c>
      <c r="G3760" s="5">
        <f t="shared" si="116"/>
        <v>17.95</v>
      </c>
      <c r="H3760">
        <f t="shared" si="117"/>
        <v>22</v>
      </c>
      <c r="I3760" t="str">
        <f>IFERROR(VLOOKUP(tblOrders[[#This Row],[item_id]],Raw_Menu!$A$2:$D$33,3,FALSE),"Unknown")</f>
        <v>Asian</v>
      </c>
    </row>
    <row r="3761" spans="1:9" x14ac:dyDescent="0.25">
      <c r="A3761">
        <v>3760</v>
      </c>
      <c r="B3761">
        <v>1668</v>
      </c>
      <c r="C3761" s="1">
        <v>44954</v>
      </c>
      <c r="D3761" s="2">
        <v>0.93662037037037038</v>
      </c>
      <c r="E3761">
        <v>113</v>
      </c>
      <c r="F3761" s="5">
        <f>IFERROR(VLOOKUP(E3761,Raw_Menu!$A$2:$D$33,4,FALSE),0)</f>
        <v>5</v>
      </c>
      <c r="G3761" s="5">
        <f t="shared" si="116"/>
        <v>5</v>
      </c>
      <c r="H3761">
        <f t="shared" si="117"/>
        <v>22</v>
      </c>
      <c r="I3761" t="str">
        <f>IFERROR(VLOOKUP(tblOrders[[#This Row],[item_id]],Raw_Menu!$A$2:$D$33,3,FALSE),"Unknown")</f>
        <v>Asian</v>
      </c>
    </row>
    <row r="3762" spans="1:9" x14ac:dyDescent="0.25">
      <c r="A3762">
        <v>3761</v>
      </c>
      <c r="B3762">
        <v>1669</v>
      </c>
      <c r="C3762" s="1">
        <v>44955</v>
      </c>
      <c r="D3762" s="2">
        <v>0.48861111111111111</v>
      </c>
      <c r="E3762">
        <v>104</v>
      </c>
      <c r="F3762" s="5">
        <f>IFERROR(VLOOKUP(E3762,Raw_Menu!$A$2:$D$33,4,FALSE),0)</f>
        <v>10.5</v>
      </c>
      <c r="G3762" s="5">
        <f t="shared" si="116"/>
        <v>10.5</v>
      </c>
      <c r="H3762">
        <f t="shared" si="117"/>
        <v>11</v>
      </c>
      <c r="I3762" t="str">
        <f>IFERROR(VLOOKUP(tblOrders[[#This Row],[item_id]],Raw_Menu!$A$2:$D$33,3,FALSE),"Unknown")</f>
        <v>American</v>
      </c>
    </row>
    <row r="3763" spans="1:9" x14ac:dyDescent="0.25">
      <c r="A3763">
        <v>3762</v>
      </c>
      <c r="B3763">
        <v>1670</v>
      </c>
      <c r="C3763" s="1">
        <v>44955</v>
      </c>
      <c r="D3763" s="2">
        <v>0.49457175925925928</v>
      </c>
      <c r="E3763">
        <v>124</v>
      </c>
      <c r="F3763" s="5">
        <f>IFERROR(VLOOKUP(E3763,Raw_Menu!$A$2:$D$33,4,FALSE),0)</f>
        <v>14.5</v>
      </c>
      <c r="G3763" s="5">
        <f t="shared" si="116"/>
        <v>14.5</v>
      </c>
      <c r="H3763">
        <f t="shared" si="117"/>
        <v>11</v>
      </c>
      <c r="I3763" t="str">
        <f>IFERROR(VLOOKUP(tblOrders[[#This Row],[item_id]],Raw_Menu!$A$2:$D$33,3,FALSE),"Unknown")</f>
        <v>Italian</v>
      </c>
    </row>
    <row r="3764" spans="1:9" x14ac:dyDescent="0.25">
      <c r="A3764">
        <v>3763</v>
      </c>
      <c r="B3764">
        <v>1670</v>
      </c>
      <c r="C3764" s="1">
        <v>44955</v>
      </c>
      <c r="D3764" s="2">
        <v>0.49457175925925928</v>
      </c>
      <c r="E3764">
        <v>105</v>
      </c>
      <c r="F3764" s="5">
        <f>IFERROR(VLOOKUP(E3764,Raw_Menu!$A$2:$D$33,4,FALSE),0)</f>
        <v>7</v>
      </c>
      <c r="G3764" s="5">
        <f t="shared" si="116"/>
        <v>7</v>
      </c>
      <c r="H3764">
        <f t="shared" si="117"/>
        <v>11</v>
      </c>
      <c r="I3764" t="str">
        <f>IFERROR(VLOOKUP(tblOrders[[#This Row],[item_id]],Raw_Menu!$A$2:$D$33,3,FALSE),"Unknown")</f>
        <v>American</v>
      </c>
    </row>
    <row r="3765" spans="1:9" x14ac:dyDescent="0.25">
      <c r="A3765">
        <v>3764</v>
      </c>
      <c r="B3765">
        <v>1670</v>
      </c>
      <c r="C3765" s="1">
        <v>44955</v>
      </c>
      <c r="D3765" s="2">
        <v>0.49457175925925928</v>
      </c>
      <c r="E3765">
        <v>122</v>
      </c>
      <c r="F3765" s="5">
        <f>IFERROR(VLOOKUP(E3765,Raw_Menu!$A$2:$D$33,4,FALSE),0)</f>
        <v>7</v>
      </c>
      <c r="G3765" s="5">
        <f t="shared" si="116"/>
        <v>7</v>
      </c>
      <c r="H3765">
        <f t="shared" si="117"/>
        <v>11</v>
      </c>
      <c r="I3765" t="str">
        <f>IFERROR(VLOOKUP(tblOrders[[#This Row],[item_id]],Raw_Menu!$A$2:$D$33,3,FALSE),"Unknown")</f>
        <v>Mexican</v>
      </c>
    </row>
    <row r="3766" spans="1:9" x14ac:dyDescent="0.25">
      <c r="A3766">
        <v>3765</v>
      </c>
      <c r="B3766">
        <v>1670</v>
      </c>
      <c r="C3766" s="1">
        <v>44955</v>
      </c>
      <c r="D3766" s="2">
        <v>0.49457175925925928</v>
      </c>
      <c r="E3766">
        <v>132</v>
      </c>
      <c r="F3766" s="5">
        <f>IFERROR(VLOOKUP(E3766,Raw_Menu!$A$2:$D$33,4,FALSE),0)</f>
        <v>16.95</v>
      </c>
      <c r="G3766" s="5">
        <f t="shared" si="116"/>
        <v>16.95</v>
      </c>
      <c r="H3766">
        <f t="shared" si="117"/>
        <v>11</v>
      </c>
      <c r="I3766" t="str">
        <f>IFERROR(VLOOKUP(tblOrders[[#This Row],[item_id]],Raw_Menu!$A$2:$D$33,3,FALSE),"Unknown")</f>
        <v>Italian</v>
      </c>
    </row>
    <row r="3767" spans="1:9" x14ac:dyDescent="0.25">
      <c r="A3767">
        <v>3766</v>
      </c>
      <c r="B3767">
        <v>1671</v>
      </c>
      <c r="C3767" s="1">
        <v>44955</v>
      </c>
      <c r="D3767" s="2">
        <v>0.49653935185185177</v>
      </c>
      <c r="E3767">
        <v>101</v>
      </c>
      <c r="F3767" s="5">
        <f>IFERROR(VLOOKUP(E3767,Raw_Menu!$A$2:$D$33,4,FALSE),0)</f>
        <v>12.95</v>
      </c>
      <c r="G3767" s="5">
        <f t="shared" si="116"/>
        <v>12.95</v>
      </c>
      <c r="H3767">
        <f t="shared" si="117"/>
        <v>11</v>
      </c>
      <c r="I3767" t="str">
        <f>IFERROR(VLOOKUP(tblOrders[[#This Row],[item_id]],Raw_Menu!$A$2:$D$33,3,FALSE),"Unknown")</f>
        <v>American</v>
      </c>
    </row>
    <row r="3768" spans="1:9" x14ac:dyDescent="0.25">
      <c r="A3768">
        <v>3767</v>
      </c>
      <c r="B3768">
        <v>1671</v>
      </c>
      <c r="C3768" s="1">
        <v>44955</v>
      </c>
      <c r="D3768" s="2">
        <v>0.49653935185185177</v>
      </c>
      <c r="E3768">
        <v>102</v>
      </c>
      <c r="F3768" s="5">
        <f>IFERROR(VLOOKUP(E3768,Raw_Menu!$A$2:$D$33,4,FALSE),0)</f>
        <v>13.95</v>
      </c>
      <c r="G3768" s="5">
        <f t="shared" si="116"/>
        <v>13.95</v>
      </c>
      <c r="H3768">
        <f t="shared" si="117"/>
        <v>11</v>
      </c>
      <c r="I3768" t="str">
        <f>IFERROR(VLOOKUP(tblOrders[[#This Row],[item_id]],Raw_Menu!$A$2:$D$33,3,FALSE),"Unknown")</f>
        <v>American</v>
      </c>
    </row>
    <row r="3769" spans="1:9" x14ac:dyDescent="0.25">
      <c r="A3769">
        <v>3768</v>
      </c>
      <c r="B3769">
        <v>1672</v>
      </c>
      <c r="C3769" s="1">
        <v>44955</v>
      </c>
      <c r="D3769" s="2">
        <v>0.51025462962962964</v>
      </c>
      <c r="E3769">
        <v>130</v>
      </c>
      <c r="F3769" s="5">
        <f>IFERROR(VLOOKUP(E3769,Raw_Menu!$A$2:$D$33,4,FALSE),0)</f>
        <v>19.95</v>
      </c>
      <c r="G3769" s="5">
        <f t="shared" si="116"/>
        <v>19.95</v>
      </c>
      <c r="H3769">
        <f t="shared" si="117"/>
        <v>12</v>
      </c>
      <c r="I3769" t="str">
        <f>IFERROR(VLOOKUP(tblOrders[[#This Row],[item_id]],Raw_Menu!$A$2:$D$33,3,FALSE),"Unknown")</f>
        <v>Italian</v>
      </c>
    </row>
    <row r="3770" spans="1:9" x14ac:dyDescent="0.25">
      <c r="A3770">
        <v>3769</v>
      </c>
      <c r="B3770">
        <v>1673</v>
      </c>
      <c r="C3770" s="1">
        <v>44955</v>
      </c>
      <c r="D3770" s="2">
        <v>0.51321759259259259</v>
      </c>
      <c r="E3770">
        <v>129</v>
      </c>
      <c r="F3770" s="5">
        <f>IFERROR(VLOOKUP(E3770,Raw_Menu!$A$2:$D$33,4,FALSE),0)</f>
        <v>15.5</v>
      </c>
      <c r="G3770" s="5">
        <f t="shared" si="116"/>
        <v>15.5</v>
      </c>
      <c r="H3770">
        <f t="shared" si="117"/>
        <v>12</v>
      </c>
      <c r="I3770" t="str">
        <f>IFERROR(VLOOKUP(tblOrders[[#This Row],[item_id]],Raw_Menu!$A$2:$D$33,3,FALSE),"Unknown")</f>
        <v>Italian</v>
      </c>
    </row>
    <row r="3771" spans="1:9" x14ac:dyDescent="0.25">
      <c r="A3771">
        <v>3770</v>
      </c>
      <c r="B3771">
        <v>1674</v>
      </c>
      <c r="C3771" s="1">
        <v>44955</v>
      </c>
      <c r="D3771" s="2">
        <v>0.51825231481481482</v>
      </c>
      <c r="E3771">
        <v>124</v>
      </c>
      <c r="F3771" s="5">
        <f>IFERROR(VLOOKUP(E3771,Raw_Menu!$A$2:$D$33,4,FALSE),0)</f>
        <v>14.5</v>
      </c>
      <c r="G3771" s="5">
        <f t="shared" si="116"/>
        <v>14.5</v>
      </c>
      <c r="H3771">
        <f t="shared" si="117"/>
        <v>12</v>
      </c>
      <c r="I3771" t="str">
        <f>IFERROR(VLOOKUP(tblOrders[[#This Row],[item_id]],Raw_Menu!$A$2:$D$33,3,FALSE),"Unknown")</f>
        <v>Italian</v>
      </c>
    </row>
    <row r="3772" spans="1:9" x14ac:dyDescent="0.25">
      <c r="A3772">
        <v>3771</v>
      </c>
      <c r="B3772">
        <v>1675</v>
      </c>
      <c r="C3772" s="1">
        <v>44955</v>
      </c>
      <c r="D3772" s="2">
        <v>0.51866898148148144</v>
      </c>
      <c r="E3772">
        <v>109</v>
      </c>
      <c r="F3772" s="5">
        <f>IFERROR(VLOOKUP(E3772,Raw_Menu!$A$2:$D$33,4,FALSE),0)</f>
        <v>17.95</v>
      </c>
      <c r="G3772" s="5">
        <f t="shared" si="116"/>
        <v>17.95</v>
      </c>
      <c r="H3772">
        <f t="shared" si="117"/>
        <v>12</v>
      </c>
      <c r="I3772" t="str">
        <f>IFERROR(VLOOKUP(tblOrders[[#This Row],[item_id]],Raw_Menu!$A$2:$D$33,3,FALSE),"Unknown")</f>
        <v>Asian</v>
      </c>
    </row>
    <row r="3773" spans="1:9" x14ac:dyDescent="0.25">
      <c r="A3773">
        <v>3772</v>
      </c>
      <c r="B3773">
        <v>1675</v>
      </c>
      <c r="C3773" s="1">
        <v>44955</v>
      </c>
      <c r="D3773" s="2">
        <v>0.51866898148148144</v>
      </c>
      <c r="E3773">
        <v>113</v>
      </c>
      <c r="F3773" s="5">
        <f>IFERROR(VLOOKUP(E3773,Raw_Menu!$A$2:$D$33,4,FALSE),0)</f>
        <v>5</v>
      </c>
      <c r="G3773" s="5">
        <f t="shared" si="116"/>
        <v>5</v>
      </c>
      <c r="H3773">
        <f t="shared" si="117"/>
        <v>12</v>
      </c>
      <c r="I3773" t="str">
        <f>IFERROR(VLOOKUP(tblOrders[[#This Row],[item_id]],Raw_Menu!$A$2:$D$33,3,FALSE),"Unknown")</f>
        <v>Asian</v>
      </c>
    </row>
    <row r="3774" spans="1:9" x14ac:dyDescent="0.25">
      <c r="A3774">
        <v>3773</v>
      </c>
      <c r="B3774">
        <v>1675</v>
      </c>
      <c r="C3774" s="1">
        <v>44955</v>
      </c>
      <c r="D3774" s="2">
        <v>0.51866898148148144</v>
      </c>
      <c r="E3774">
        <v>120</v>
      </c>
      <c r="F3774" s="5">
        <f>IFERROR(VLOOKUP(E3774,Raw_Menu!$A$2:$D$33,4,FALSE),0)</f>
        <v>13.95</v>
      </c>
      <c r="G3774" s="5">
        <f t="shared" si="116"/>
        <v>13.95</v>
      </c>
      <c r="H3774">
        <f t="shared" si="117"/>
        <v>12</v>
      </c>
      <c r="I3774" t="str">
        <f>IFERROR(VLOOKUP(tblOrders[[#This Row],[item_id]],Raw_Menu!$A$2:$D$33,3,FALSE),"Unknown")</f>
        <v>Mexican</v>
      </c>
    </row>
    <row r="3775" spans="1:9" x14ac:dyDescent="0.25">
      <c r="A3775">
        <v>3774</v>
      </c>
      <c r="B3775">
        <v>1675</v>
      </c>
      <c r="C3775" s="1">
        <v>44955</v>
      </c>
      <c r="D3775" s="2">
        <v>0.51866898148148144</v>
      </c>
      <c r="E3775">
        <v>122</v>
      </c>
      <c r="F3775" s="5">
        <f>IFERROR(VLOOKUP(E3775,Raw_Menu!$A$2:$D$33,4,FALSE),0)</f>
        <v>7</v>
      </c>
      <c r="G3775" s="5">
        <f t="shared" si="116"/>
        <v>7</v>
      </c>
      <c r="H3775">
        <f t="shared" si="117"/>
        <v>12</v>
      </c>
      <c r="I3775" t="str">
        <f>IFERROR(VLOOKUP(tblOrders[[#This Row],[item_id]],Raw_Menu!$A$2:$D$33,3,FALSE),"Unknown")</f>
        <v>Mexican</v>
      </c>
    </row>
    <row r="3776" spans="1:9" x14ac:dyDescent="0.25">
      <c r="A3776">
        <v>3775</v>
      </c>
      <c r="B3776">
        <v>1676</v>
      </c>
      <c r="C3776" s="1">
        <v>44955</v>
      </c>
      <c r="D3776" s="2">
        <v>0.52744212962962966</v>
      </c>
      <c r="E3776">
        <v>125</v>
      </c>
      <c r="F3776" s="5">
        <f>IFERROR(VLOOKUP(E3776,Raw_Menu!$A$2:$D$33,4,FALSE),0)</f>
        <v>17.95</v>
      </c>
      <c r="G3776" s="5">
        <f t="shared" si="116"/>
        <v>17.95</v>
      </c>
      <c r="H3776">
        <f t="shared" si="117"/>
        <v>12</v>
      </c>
      <c r="I3776" t="str">
        <f>IFERROR(VLOOKUP(tblOrders[[#This Row],[item_id]],Raw_Menu!$A$2:$D$33,3,FALSE),"Unknown")</f>
        <v>Italian</v>
      </c>
    </row>
    <row r="3777" spans="1:9" x14ac:dyDescent="0.25">
      <c r="A3777">
        <v>3776</v>
      </c>
      <c r="B3777">
        <v>1677</v>
      </c>
      <c r="C3777" s="1">
        <v>44955</v>
      </c>
      <c r="D3777" s="2">
        <v>0.53170138888888885</v>
      </c>
      <c r="E3777">
        <v>104</v>
      </c>
      <c r="F3777" s="5">
        <f>IFERROR(VLOOKUP(E3777,Raw_Menu!$A$2:$D$33,4,FALSE),0)</f>
        <v>10.5</v>
      </c>
      <c r="G3777" s="5">
        <f t="shared" si="116"/>
        <v>10.5</v>
      </c>
      <c r="H3777">
        <f t="shared" si="117"/>
        <v>12</v>
      </c>
      <c r="I3777" t="str">
        <f>IFERROR(VLOOKUP(tblOrders[[#This Row],[item_id]],Raw_Menu!$A$2:$D$33,3,FALSE),"Unknown")</f>
        <v>American</v>
      </c>
    </row>
    <row r="3778" spans="1:9" x14ac:dyDescent="0.25">
      <c r="A3778">
        <v>3777</v>
      </c>
      <c r="B3778">
        <v>1678</v>
      </c>
      <c r="C3778" s="1">
        <v>44955</v>
      </c>
      <c r="D3778" s="2">
        <v>0.54642361111111115</v>
      </c>
      <c r="E3778">
        <v>113</v>
      </c>
      <c r="F3778" s="5">
        <f>IFERROR(VLOOKUP(E3778,Raw_Menu!$A$2:$D$33,4,FALSE),0)</f>
        <v>5</v>
      </c>
      <c r="G3778" s="5">
        <f t="shared" ref="G3778:G3841" si="118">VALUE(F3778)</f>
        <v>5</v>
      </c>
      <c r="H3778">
        <f t="shared" ref="H3778:H3841" si="119">HOUR(D3778)</f>
        <v>13</v>
      </c>
      <c r="I3778" t="str">
        <f>IFERROR(VLOOKUP(tblOrders[[#This Row],[item_id]],Raw_Menu!$A$2:$D$33,3,FALSE),"Unknown")</f>
        <v>Asian</v>
      </c>
    </row>
    <row r="3779" spans="1:9" x14ac:dyDescent="0.25">
      <c r="A3779">
        <v>3778</v>
      </c>
      <c r="B3779">
        <v>1679</v>
      </c>
      <c r="C3779" s="1">
        <v>44955</v>
      </c>
      <c r="D3779" s="2">
        <v>0.54782407407407407</v>
      </c>
      <c r="E3779">
        <v>116</v>
      </c>
      <c r="F3779" s="5">
        <f>IFERROR(VLOOKUP(E3779,Raw_Menu!$A$2:$D$33,4,FALSE),0)</f>
        <v>13.95</v>
      </c>
      <c r="G3779" s="5">
        <f t="shared" si="118"/>
        <v>13.95</v>
      </c>
      <c r="H3779">
        <f t="shared" si="119"/>
        <v>13</v>
      </c>
      <c r="I3779" t="str">
        <f>IFERROR(VLOOKUP(tblOrders[[#This Row],[item_id]],Raw_Menu!$A$2:$D$33,3,FALSE),"Unknown")</f>
        <v>Mexican</v>
      </c>
    </row>
    <row r="3780" spans="1:9" x14ac:dyDescent="0.25">
      <c r="A3780">
        <v>3779</v>
      </c>
      <c r="B3780">
        <v>1680</v>
      </c>
      <c r="C3780" s="1">
        <v>44955</v>
      </c>
      <c r="D3780" s="2">
        <v>0.54912037037037043</v>
      </c>
      <c r="E3780" t="s">
        <v>95</v>
      </c>
      <c r="F3780" s="5">
        <f>IFERROR(VLOOKUP(E3780,Raw_Menu!$A$2:$D$33,4,FALSE),0)</f>
        <v>0</v>
      </c>
      <c r="G3780" s="5">
        <f t="shared" si="118"/>
        <v>0</v>
      </c>
      <c r="H3780">
        <f t="shared" si="119"/>
        <v>13</v>
      </c>
      <c r="I3780" t="str">
        <f>IFERROR(VLOOKUP(tblOrders[[#This Row],[item_id]],Raw_Menu!$A$2:$D$33,3,FALSE),"Unknown")</f>
        <v>Unknown</v>
      </c>
    </row>
    <row r="3781" spans="1:9" x14ac:dyDescent="0.25">
      <c r="A3781">
        <v>3780</v>
      </c>
      <c r="B3781">
        <v>1681</v>
      </c>
      <c r="C3781" s="1">
        <v>44955</v>
      </c>
      <c r="D3781" s="2">
        <v>0.55809027777777775</v>
      </c>
      <c r="E3781">
        <v>101</v>
      </c>
      <c r="F3781" s="5">
        <f>IFERROR(VLOOKUP(E3781,Raw_Menu!$A$2:$D$33,4,FALSE),0)</f>
        <v>12.95</v>
      </c>
      <c r="G3781" s="5">
        <f t="shared" si="118"/>
        <v>12.95</v>
      </c>
      <c r="H3781">
        <f t="shared" si="119"/>
        <v>13</v>
      </c>
      <c r="I3781" t="str">
        <f>IFERROR(VLOOKUP(tblOrders[[#This Row],[item_id]],Raw_Menu!$A$2:$D$33,3,FALSE),"Unknown")</f>
        <v>American</v>
      </c>
    </row>
    <row r="3782" spans="1:9" x14ac:dyDescent="0.25">
      <c r="A3782">
        <v>3781</v>
      </c>
      <c r="B3782">
        <v>1681</v>
      </c>
      <c r="C3782" s="1">
        <v>44955</v>
      </c>
      <c r="D3782" s="2">
        <v>0.55809027777777775</v>
      </c>
      <c r="E3782">
        <v>102</v>
      </c>
      <c r="F3782" s="5">
        <f>IFERROR(VLOOKUP(E3782,Raw_Menu!$A$2:$D$33,4,FALSE),0)</f>
        <v>13.95</v>
      </c>
      <c r="G3782" s="5">
        <f t="shared" si="118"/>
        <v>13.95</v>
      </c>
      <c r="H3782">
        <f t="shared" si="119"/>
        <v>13</v>
      </c>
      <c r="I3782" t="str">
        <f>IFERROR(VLOOKUP(tblOrders[[#This Row],[item_id]],Raw_Menu!$A$2:$D$33,3,FALSE),"Unknown")</f>
        <v>American</v>
      </c>
    </row>
    <row r="3783" spans="1:9" x14ac:dyDescent="0.25">
      <c r="A3783">
        <v>3782</v>
      </c>
      <c r="B3783">
        <v>1682</v>
      </c>
      <c r="C3783" s="1">
        <v>44955</v>
      </c>
      <c r="D3783" s="2">
        <v>0.5605324074074074</v>
      </c>
      <c r="E3783">
        <v>101</v>
      </c>
      <c r="F3783" s="5">
        <f>IFERROR(VLOOKUP(E3783,Raw_Menu!$A$2:$D$33,4,FALSE),0)</f>
        <v>12.95</v>
      </c>
      <c r="G3783" s="5">
        <f t="shared" si="118"/>
        <v>12.95</v>
      </c>
      <c r="H3783">
        <f t="shared" si="119"/>
        <v>13</v>
      </c>
      <c r="I3783" t="str">
        <f>IFERROR(VLOOKUP(tblOrders[[#This Row],[item_id]],Raw_Menu!$A$2:$D$33,3,FALSE),"Unknown")</f>
        <v>American</v>
      </c>
    </row>
    <row r="3784" spans="1:9" x14ac:dyDescent="0.25">
      <c r="A3784">
        <v>3783</v>
      </c>
      <c r="B3784">
        <v>1682</v>
      </c>
      <c r="C3784" s="1">
        <v>44955</v>
      </c>
      <c r="D3784" s="2">
        <v>0.5605324074074074</v>
      </c>
      <c r="E3784">
        <v>113</v>
      </c>
      <c r="F3784" s="5">
        <f>IFERROR(VLOOKUP(E3784,Raw_Menu!$A$2:$D$33,4,FALSE),0)</f>
        <v>5</v>
      </c>
      <c r="G3784" s="5">
        <f t="shared" si="118"/>
        <v>5</v>
      </c>
      <c r="H3784">
        <f t="shared" si="119"/>
        <v>13</v>
      </c>
      <c r="I3784" t="str">
        <f>IFERROR(VLOOKUP(tblOrders[[#This Row],[item_id]],Raw_Menu!$A$2:$D$33,3,FALSE),"Unknown")</f>
        <v>Asian</v>
      </c>
    </row>
    <row r="3785" spans="1:9" x14ac:dyDescent="0.25">
      <c r="A3785">
        <v>3784</v>
      </c>
      <c r="B3785">
        <v>1683</v>
      </c>
      <c r="C3785" s="1">
        <v>44955</v>
      </c>
      <c r="D3785" s="2">
        <v>0.56089120370370371</v>
      </c>
      <c r="E3785">
        <v>129</v>
      </c>
      <c r="F3785" s="5">
        <f>IFERROR(VLOOKUP(E3785,Raw_Menu!$A$2:$D$33,4,FALSE),0)</f>
        <v>15.5</v>
      </c>
      <c r="G3785" s="5">
        <f t="shared" si="118"/>
        <v>15.5</v>
      </c>
      <c r="H3785">
        <f t="shared" si="119"/>
        <v>13</v>
      </c>
      <c r="I3785" t="str">
        <f>IFERROR(VLOOKUP(tblOrders[[#This Row],[item_id]],Raw_Menu!$A$2:$D$33,3,FALSE),"Unknown")</f>
        <v>Italian</v>
      </c>
    </row>
    <row r="3786" spans="1:9" x14ac:dyDescent="0.25">
      <c r="A3786">
        <v>3785</v>
      </c>
      <c r="B3786">
        <v>1684</v>
      </c>
      <c r="C3786" s="1">
        <v>44955</v>
      </c>
      <c r="D3786" s="2">
        <v>0.5647685185185185</v>
      </c>
      <c r="E3786">
        <v>101</v>
      </c>
      <c r="F3786" s="5">
        <f>IFERROR(VLOOKUP(E3786,Raw_Menu!$A$2:$D$33,4,FALSE),0)</f>
        <v>12.95</v>
      </c>
      <c r="G3786" s="5">
        <f t="shared" si="118"/>
        <v>12.95</v>
      </c>
      <c r="H3786">
        <f t="shared" si="119"/>
        <v>13</v>
      </c>
      <c r="I3786" t="str">
        <f>IFERROR(VLOOKUP(tblOrders[[#This Row],[item_id]],Raw_Menu!$A$2:$D$33,3,FALSE),"Unknown")</f>
        <v>American</v>
      </c>
    </row>
    <row r="3787" spans="1:9" x14ac:dyDescent="0.25">
      <c r="A3787">
        <v>3786</v>
      </c>
      <c r="B3787">
        <v>1684</v>
      </c>
      <c r="C3787" s="1">
        <v>44955</v>
      </c>
      <c r="D3787" s="2">
        <v>0.5647685185185185</v>
      </c>
      <c r="E3787">
        <v>107</v>
      </c>
      <c r="F3787" s="5">
        <f>IFERROR(VLOOKUP(E3787,Raw_Menu!$A$2:$D$33,4,FALSE),0)</f>
        <v>16.5</v>
      </c>
      <c r="G3787" s="5">
        <f t="shared" si="118"/>
        <v>16.5</v>
      </c>
      <c r="H3787">
        <f t="shared" si="119"/>
        <v>13</v>
      </c>
      <c r="I3787" t="str">
        <f>IFERROR(VLOOKUP(tblOrders[[#This Row],[item_id]],Raw_Menu!$A$2:$D$33,3,FALSE),"Unknown")</f>
        <v>Asian</v>
      </c>
    </row>
    <row r="3788" spans="1:9" x14ac:dyDescent="0.25">
      <c r="A3788">
        <v>3787</v>
      </c>
      <c r="B3788">
        <v>1684</v>
      </c>
      <c r="C3788" s="1">
        <v>44955</v>
      </c>
      <c r="D3788" s="2">
        <v>0.5647685185185185</v>
      </c>
      <c r="E3788">
        <v>113</v>
      </c>
      <c r="F3788" s="5">
        <f>IFERROR(VLOOKUP(E3788,Raw_Menu!$A$2:$D$33,4,FALSE),0)</f>
        <v>5</v>
      </c>
      <c r="G3788" s="5">
        <f t="shared" si="118"/>
        <v>5</v>
      </c>
      <c r="H3788">
        <f t="shared" si="119"/>
        <v>13</v>
      </c>
      <c r="I3788" t="str">
        <f>IFERROR(VLOOKUP(tblOrders[[#This Row],[item_id]],Raw_Menu!$A$2:$D$33,3,FALSE),"Unknown")</f>
        <v>Asian</v>
      </c>
    </row>
    <row r="3789" spans="1:9" x14ac:dyDescent="0.25">
      <c r="A3789">
        <v>3788</v>
      </c>
      <c r="B3789">
        <v>1684</v>
      </c>
      <c r="C3789" s="1">
        <v>44955</v>
      </c>
      <c r="D3789" s="2">
        <v>0.5647685185185185</v>
      </c>
      <c r="E3789">
        <v>120</v>
      </c>
      <c r="F3789" s="5">
        <f>IFERROR(VLOOKUP(E3789,Raw_Menu!$A$2:$D$33,4,FALSE),0)</f>
        <v>13.95</v>
      </c>
      <c r="G3789" s="5">
        <f t="shared" si="118"/>
        <v>13.95</v>
      </c>
      <c r="H3789">
        <f t="shared" si="119"/>
        <v>13</v>
      </c>
      <c r="I3789" t="str">
        <f>IFERROR(VLOOKUP(tblOrders[[#This Row],[item_id]],Raw_Menu!$A$2:$D$33,3,FALSE),"Unknown")</f>
        <v>Mexican</v>
      </c>
    </row>
    <row r="3790" spans="1:9" x14ac:dyDescent="0.25">
      <c r="A3790">
        <v>3789</v>
      </c>
      <c r="B3790">
        <v>1684</v>
      </c>
      <c r="C3790" s="1">
        <v>44955</v>
      </c>
      <c r="D3790" s="2">
        <v>0.5647685185185185</v>
      </c>
      <c r="E3790">
        <v>121</v>
      </c>
      <c r="F3790" s="5">
        <f>IFERROR(VLOOKUP(E3790,Raw_Menu!$A$2:$D$33,4,FALSE),0)</f>
        <v>10.5</v>
      </c>
      <c r="G3790" s="5">
        <f t="shared" si="118"/>
        <v>10.5</v>
      </c>
      <c r="H3790">
        <f t="shared" si="119"/>
        <v>13</v>
      </c>
      <c r="I3790" t="str">
        <f>IFERROR(VLOOKUP(tblOrders[[#This Row],[item_id]],Raw_Menu!$A$2:$D$33,3,FALSE),"Unknown")</f>
        <v>Mexican</v>
      </c>
    </row>
    <row r="3791" spans="1:9" x14ac:dyDescent="0.25">
      <c r="A3791">
        <v>3790</v>
      </c>
      <c r="B3791">
        <v>1684</v>
      </c>
      <c r="C3791" s="1">
        <v>44955</v>
      </c>
      <c r="D3791" s="2">
        <v>0.5647685185185185</v>
      </c>
      <c r="E3791">
        <v>106</v>
      </c>
      <c r="F3791" s="5">
        <f>IFERROR(VLOOKUP(E3791,Raw_Menu!$A$2:$D$33,4,FALSE),0)</f>
        <v>7</v>
      </c>
      <c r="G3791" s="5">
        <f t="shared" si="118"/>
        <v>7</v>
      </c>
      <c r="H3791">
        <f t="shared" si="119"/>
        <v>13</v>
      </c>
      <c r="I3791" t="str">
        <f>IFERROR(VLOOKUP(tblOrders[[#This Row],[item_id]],Raw_Menu!$A$2:$D$33,3,FALSE),"Unknown")</f>
        <v>American</v>
      </c>
    </row>
    <row r="3792" spans="1:9" x14ac:dyDescent="0.25">
      <c r="A3792">
        <v>3791</v>
      </c>
      <c r="B3792">
        <v>1685</v>
      </c>
      <c r="C3792" s="1">
        <v>44955</v>
      </c>
      <c r="D3792" s="2">
        <v>0.56726851851851856</v>
      </c>
      <c r="E3792">
        <v>101</v>
      </c>
      <c r="F3792" s="5">
        <f>IFERROR(VLOOKUP(E3792,Raw_Menu!$A$2:$D$33,4,FALSE),0)</f>
        <v>12.95</v>
      </c>
      <c r="G3792" s="5">
        <f t="shared" si="118"/>
        <v>12.95</v>
      </c>
      <c r="H3792">
        <f t="shared" si="119"/>
        <v>13</v>
      </c>
      <c r="I3792" t="str">
        <f>IFERROR(VLOOKUP(tblOrders[[#This Row],[item_id]],Raw_Menu!$A$2:$D$33,3,FALSE),"Unknown")</f>
        <v>American</v>
      </c>
    </row>
    <row r="3793" spans="1:9" x14ac:dyDescent="0.25">
      <c r="A3793">
        <v>3792</v>
      </c>
      <c r="B3793">
        <v>1685</v>
      </c>
      <c r="C3793" s="1">
        <v>44955</v>
      </c>
      <c r="D3793" s="2">
        <v>0.56726851851851856</v>
      </c>
      <c r="E3793">
        <v>102</v>
      </c>
      <c r="F3793" s="5">
        <f>IFERROR(VLOOKUP(E3793,Raw_Menu!$A$2:$D$33,4,FALSE),0)</f>
        <v>13.95</v>
      </c>
      <c r="G3793" s="5">
        <f t="shared" si="118"/>
        <v>13.95</v>
      </c>
      <c r="H3793">
        <f t="shared" si="119"/>
        <v>13</v>
      </c>
      <c r="I3793" t="str">
        <f>IFERROR(VLOOKUP(tblOrders[[#This Row],[item_id]],Raw_Menu!$A$2:$D$33,3,FALSE),"Unknown")</f>
        <v>American</v>
      </c>
    </row>
    <row r="3794" spans="1:9" x14ac:dyDescent="0.25">
      <c r="A3794">
        <v>3793</v>
      </c>
      <c r="B3794">
        <v>1685</v>
      </c>
      <c r="C3794" s="1">
        <v>44955</v>
      </c>
      <c r="D3794" s="2">
        <v>0.56726851851851856</v>
      </c>
      <c r="E3794">
        <v>124</v>
      </c>
      <c r="F3794" s="5">
        <f>IFERROR(VLOOKUP(E3794,Raw_Menu!$A$2:$D$33,4,FALSE),0)</f>
        <v>14.5</v>
      </c>
      <c r="G3794" s="5">
        <f t="shared" si="118"/>
        <v>14.5</v>
      </c>
      <c r="H3794">
        <f t="shared" si="119"/>
        <v>13</v>
      </c>
      <c r="I3794" t="str">
        <f>IFERROR(VLOOKUP(tblOrders[[#This Row],[item_id]],Raw_Menu!$A$2:$D$33,3,FALSE),"Unknown")</f>
        <v>Italian</v>
      </c>
    </row>
    <row r="3795" spans="1:9" x14ac:dyDescent="0.25">
      <c r="A3795">
        <v>3794</v>
      </c>
      <c r="B3795">
        <v>1685</v>
      </c>
      <c r="C3795" s="1">
        <v>44955</v>
      </c>
      <c r="D3795" s="2">
        <v>0.56726851851851856</v>
      </c>
      <c r="E3795">
        <v>110</v>
      </c>
      <c r="F3795" s="5">
        <f>IFERROR(VLOOKUP(E3795,Raw_Menu!$A$2:$D$33,4,FALSE),0)</f>
        <v>17.95</v>
      </c>
      <c r="G3795" s="5">
        <f t="shared" si="118"/>
        <v>17.95</v>
      </c>
      <c r="H3795">
        <f t="shared" si="119"/>
        <v>13</v>
      </c>
      <c r="I3795" t="str">
        <f>IFERROR(VLOOKUP(tblOrders[[#This Row],[item_id]],Raw_Menu!$A$2:$D$33,3,FALSE),"Unknown")</f>
        <v>Asian</v>
      </c>
    </row>
    <row r="3796" spans="1:9" x14ac:dyDescent="0.25">
      <c r="A3796">
        <v>3795</v>
      </c>
      <c r="B3796">
        <v>1685</v>
      </c>
      <c r="C3796" s="1">
        <v>44955</v>
      </c>
      <c r="D3796" s="2">
        <v>0.56726851851851856</v>
      </c>
      <c r="E3796">
        <v>117</v>
      </c>
      <c r="F3796" s="5">
        <f>IFERROR(VLOOKUP(E3796,Raw_Menu!$A$2:$D$33,4,FALSE),0)</f>
        <v>12.95</v>
      </c>
      <c r="G3796" s="5">
        <f t="shared" si="118"/>
        <v>12.95</v>
      </c>
      <c r="H3796">
        <f t="shared" si="119"/>
        <v>13</v>
      </c>
      <c r="I3796" t="str">
        <f>IFERROR(VLOOKUP(tblOrders[[#This Row],[item_id]],Raw_Menu!$A$2:$D$33,3,FALSE),"Unknown")</f>
        <v>Mexican</v>
      </c>
    </row>
    <row r="3797" spans="1:9" x14ac:dyDescent="0.25">
      <c r="A3797">
        <v>3796</v>
      </c>
      <c r="B3797">
        <v>1685</v>
      </c>
      <c r="C3797" s="1">
        <v>44955</v>
      </c>
      <c r="D3797" s="2">
        <v>0.56726851851851856</v>
      </c>
      <c r="E3797">
        <v>128</v>
      </c>
      <c r="F3797" s="5">
        <f>IFERROR(VLOOKUP(E3797,Raw_Menu!$A$2:$D$33,4,FALSE),0)</f>
        <v>15.5</v>
      </c>
      <c r="G3797" s="5">
        <f t="shared" si="118"/>
        <v>15.5</v>
      </c>
      <c r="H3797">
        <f t="shared" si="119"/>
        <v>13</v>
      </c>
      <c r="I3797" t="str">
        <f>IFERROR(VLOOKUP(tblOrders[[#This Row],[item_id]],Raw_Menu!$A$2:$D$33,3,FALSE),"Unknown")</f>
        <v>Italian</v>
      </c>
    </row>
    <row r="3798" spans="1:9" x14ac:dyDescent="0.25">
      <c r="A3798">
        <v>3797</v>
      </c>
      <c r="B3798">
        <v>1685</v>
      </c>
      <c r="C3798" s="1">
        <v>44955</v>
      </c>
      <c r="D3798" s="2">
        <v>0.56726851851851856</v>
      </c>
      <c r="E3798">
        <v>128</v>
      </c>
      <c r="F3798" s="5">
        <f>IFERROR(VLOOKUP(E3798,Raw_Menu!$A$2:$D$33,4,FALSE),0)</f>
        <v>15.5</v>
      </c>
      <c r="G3798" s="5">
        <f t="shared" si="118"/>
        <v>15.5</v>
      </c>
      <c r="H3798">
        <f t="shared" si="119"/>
        <v>13</v>
      </c>
      <c r="I3798" t="str">
        <f>IFERROR(VLOOKUP(tblOrders[[#This Row],[item_id]],Raw_Menu!$A$2:$D$33,3,FALSE),"Unknown")</f>
        <v>Italian</v>
      </c>
    </row>
    <row r="3799" spans="1:9" x14ac:dyDescent="0.25">
      <c r="A3799">
        <v>3798</v>
      </c>
      <c r="B3799">
        <v>1685</v>
      </c>
      <c r="C3799" s="1">
        <v>44955</v>
      </c>
      <c r="D3799" s="2">
        <v>0.56726851851851856</v>
      </c>
      <c r="E3799">
        <v>111</v>
      </c>
      <c r="F3799" s="5">
        <f>IFERROR(VLOOKUP(E3799,Raw_Menu!$A$2:$D$33,4,FALSE),0)</f>
        <v>11.95</v>
      </c>
      <c r="G3799" s="5">
        <f t="shared" si="118"/>
        <v>11.95</v>
      </c>
      <c r="H3799">
        <f t="shared" si="119"/>
        <v>13</v>
      </c>
      <c r="I3799" t="str">
        <f>IFERROR(VLOOKUP(tblOrders[[#This Row],[item_id]],Raw_Menu!$A$2:$D$33,3,FALSE),"Unknown")</f>
        <v>Asian</v>
      </c>
    </row>
    <row r="3800" spans="1:9" x14ac:dyDescent="0.25">
      <c r="A3800">
        <v>3799</v>
      </c>
      <c r="B3800">
        <v>1685</v>
      </c>
      <c r="C3800" s="1">
        <v>44955</v>
      </c>
      <c r="D3800" s="2">
        <v>0.56726851851851856</v>
      </c>
      <c r="E3800">
        <v>118</v>
      </c>
      <c r="F3800" s="5">
        <f>IFERROR(VLOOKUP(E3800,Raw_Menu!$A$2:$D$33,4,FALSE),0)</f>
        <v>14.95</v>
      </c>
      <c r="G3800" s="5">
        <f t="shared" si="118"/>
        <v>14.95</v>
      </c>
      <c r="H3800">
        <f t="shared" si="119"/>
        <v>13</v>
      </c>
      <c r="I3800" t="str">
        <f>IFERROR(VLOOKUP(tblOrders[[#This Row],[item_id]],Raw_Menu!$A$2:$D$33,3,FALSE),"Unknown")</f>
        <v>Mexican</v>
      </c>
    </row>
    <row r="3801" spans="1:9" x14ac:dyDescent="0.25">
      <c r="A3801">
        <v>3800</v>
      </c>
      <c r="B3801">
        <v>1685</v>
      </c>
      <c r="C3801" s="1">
        <v>44955</v>
      </c>
      <c r="D3801" s="2">
        <v>0.56726851851851856</v>
      </c>
      <c r="E3801">
        <v>120</v>
      </c>
      <c r="F3801" s="5">
        <f>IFERROR(VLOOKUP(E3801,Raw_Menu!$A$2:$D$33,4,FALSE),0)</f>
        <v>13.95</v>
      </c>
      <c r="G3801" s="5">
        <f t="shared" si="118"/>
        <v>13.95</v>
      </c>
      <c r="H3801">
        <f t="shared" si="119"/>
        <v>13</v>
      </c>
      <c r="I3801" t="str">
        <f>IFERROR(VLOOKUP(tblOrders[[#This Row],[item_id]],Raw_Menu!$A$2:$D$33,3,FALSE),"Unknown")</f>
        <v>Mexican</v>
      </c>
    </row>
    <row r="3802" spans="1:9" x14ac:dyDescent="0.25">
      <c r="A3802">
        <v>3801</v>
      </c>
      <c r="B3802">
        <v>1685</v>
      </c>
      <c r="C3802" s="1">
        <v>44955</v>
      </c>
      <c r="D3802" s="2">
        <v>0.56726851851851856</v>
      </c>
      <c r="E3802">
        <v>120</v>
      </c>
      <c r="F3802" s="5">
        <f>IFERROR(VLOOKUP(E3802,Raw_Menu!$A$2:$D$33,4,FALSE),0)</f>
        <v>13.95</v>
      </c>
      <c r="G3802" s="5">
        <f t="shared" si="118"/>
        <v>13.95</v>
      </c>
      <c r="H3802">
        <f t="shared" si="119"/>
        <v>13</v>
      </c>
      <c r="I3802" t="str">
        <f>IFERROR(VLOOKUP(tblOrders[[#This Row],[item_id]],Raw_Menu!$A$2:$D$33,3,FALSE),"Unknown")</f>
        <v>Mexican</v>
      </c>
    </row>
    <row r="3803" spans="1:9" x14ac:dyDescent="0.25">
      <c r="A3803">
        <v>3802</v>
      </c>
      <c r="B3803">
        <v>1685</v>
      </c>
      <c r="C3803" s="1">
        <v>44955</v>
      </c>
      <c r="D3803" s="2">
        <v>0.56726851851851856</v>
      </c>
      <c r="E3803">
        <v>105</v>
      </c>
      <c r="F3803" s="5">
        <f>IFERROR(VLOOKUP(E3803,Raw_Menu!$A$2:$D$33,4,FALSE),0)</f>
        <v>7</v>
      </c>
      <c r="G3803" s="5">
        <f t="shared" si="118"/>
        <v>7</v>
      </c>
      <c r="H3803">
        <f t="shared" si="119"/>
        <v>13</v>
      </c>
      <c r="I3803" t="str">
        <f>IFERROR(VLOOKUP(tblOrders[[#This Row],[item_id]],Raw_Menu!$A$2:$D$33,3,FALSE),"Unknown")</f>
        <v>American</v>
      </c>
    </row>
    <row r="3804" spans="1:9" x14ac:dyDescent="0.25">
      <c r="A3804">
        <v>3803</v>
      </c>
      <c r="B3804">
        <v>1685</v>
      </c>
      <c r="C3804" s="1">
        <v>44955</v>
      </c>
      <c r="D3804" s="2">
        <v>0.56726851851851856</v>
      </c>
      <c r="E3804">
        <v>106</v>
      </c>
      <c r="F3804" s="5">
        <f>IFERROR(VLOOKUP(E3804,Raw_Menu!$A$2:$D$33,4,FALSE),0)</f>
        <v>7</v>
      </c>
      <c r="G3804" s="5">
        <f t="shared" si="118"/>
        <v>7</v>
      </c>
      <c r="H3804">
        <f t="shared" si="119"/>
        <v>13</v>
      </c>
      <c r="I3804" t="str">
        <f>IFERROR(VLOOKUP(tblOrders[[#This Row],[item_id]],Raw_Menu!$A$2:$D$33,3,FALSE),"Unknown")</f>
        <v>American</v>
      </c>
    </row>
    <row r="3805" spans="1:9" x14ac:dyDescent="0.25">
      <c r="A3805">
        <v>3804</v>
      </c>
      <c r="B3805">
        <v>1686</v>
      </c>
      <c r="C3805" s="1">
        <v>44955</v>
      </c>
      <c r="D3805" s="2">
        <v>0.56793981481481481</v>
      </c>
      <c r="E3805">
        <v>124</v>
      </c>
      <c r="F3805" s="5">
        <f>IFERROR(VLOOKUP(E3805,Raw_Menu!$A$2:$D$33,4,FALSE),0)</f>
        <v>14.5</v>
      </c>
      <c r="G3805" s="5">
        <f t="shared" si="118"/>
        <v>14.5</v>
      </c>
      <c r="H3805">
        <f t="shared" si="119"/>
        <v>13</v>
      </c>
      <c r="I3805" t="str">
        <f>IFERROR(VLOOKUP(tblOrders[[#This Row],[item_id]],Raw_Menu!$A$2:$D$33,3,FALSE),"Unknown")</f>
        <v>Italian</v>
      </c>
    </row>
    <row r="3806" spans="1:9" x14ac:dyDescent="0.25">
      <c r="A3806">
        <v>3805</v>
      </c>
      <c r="B3806">
        <v>1686</v>
      </c>
      <c r="C3806" s="1">
        <v>44955</v>
      </c>
      <c r="D3806" s="2">
        <v>0.56793981481481481</v>
      </c>
      <c r="E3806">
        <v>110</v>
      </c>
      <c r="F3806" s="5">
        <f>IFERROR(VLOOKUP(E3806,Raw_Menu!$A$2:$D$33,4,FALSE),0)</f>
        <v>17.95</v>
      </c>
      <c r="G3806" s="5">
        <f t="shared" si="118"/>
        <v>17.95</v>
      </c>
      <c r="H3806">
        <f t="shared" si="119"/>
        <v>13</v>
      </c>
      <c r="I3806" t="str">
        <f>IFERROR(VLOOKUP(tblOrders[[#This Row],[item_id]],Raw_Menu!$A$2:$D$33,3,FALSE),"Unknown")</f>
        <v>Asian</v>
      </c>
    </row>
    <row r="3807" spans="1:9" x14ac:dyDescent="0.25">
      <c r="A3807">
        <v>3806</v>
      </c>
      <c r="B3807">
        <v>1686</v>
      </c>
      <c r="C3807" s="1">
        <v>44955</v>
      </c>
      <c r="D3807" s="2">
        <v>0.56793981481481481</v>
      </c>
      <c r="E3807">
        <v>119</v>
      </c>
      <c r="F3807" s="5">
        <f>IFERROR(VLOOKUP(E3807,Raw_Menu!$A$2:$D$33,4,FALSE),0)</f>
        <v>11.95</v>
      </c>
      <c r="G3807" s="5">
        <f t="shared" si="118"/>
        <v>11.95</v>
      </c>
      <c r="H3807">
        <f t="shared" si="119"/>
        <v>13</v>
      </c>
      <c r="I3807" t="str">
        <f>IFERROR(VLOOKUP(tblOrders[[#This Row],[item_id]],Raw_Menu!$A$2:$D$33,3,FALSE),"Unknown")</f>
        <v>Mexican</v>
      </c>
    </row>
    <row r="3808" spans="1:9" x14ac:dyDescent="0.25">
      <c r="A3808">
        <v>3807</v>
      </c>
      <c r="B3808">
        <v>1686</v>
      </c>
      <c r="C3808" s="1">
        <v>44955</v>
      </c>
      <c r="D3808" s="2">
        <v>0.56793981481481481</v>
      </c>
      <c r="E3808">
        <v>132</v>
      </c>
      <c r="F3808" s="5">
        <f>IFERROR(VLOOKUP(E3808,Raw_Menu!$A$2:$D$33,4,FALSE),0)</f>
        <v>16.95</v>
      </c>
      <c r="G3808" s="5">
        <f t="shared" si="118"/>
        <v>16.95</v>
      </c>
      <c r="H3808">
        <f t="shared" si="119"/>
        <v>13</v>
      </c>
      <c r="I3808" t="str">
        <f>IFERROR(VLOOKUP(tblOrders[[#This Row],[item_id]],Raw_Menu!$A$2:$D$33,3,FALSE),"Unknown")</f>
        <v>Italian</v>
      </c>
    </row>
    <row r="3809" spans="1:9" x14ac:dyDescent="0.25">
      <c r="A3809">
        <v>3808</v>
      </c>
      <c r="B3809">
        <v>1687</v>
      </c>
      <c r="C3809" s="1">
        <v>44955</v>
      </c>
      <c r="D3809" s="2">
        <v>0.56923611111111116</v>
      </c>
      <c r="E3809">
        <v>118</v>
      </c>
      <c r="F3809" s="5">
        <f>IFERROR(VLOOKUP(E3809,Raw_Menu!$A$2:$D$33,4,FALSE),0)</f>
        <v>14.95</v>
      </c>
      <c r="G3809" s="5">
        <f t="shared" si="118"/>
        <v>14.95</v>
      </c>
      <c r="H3809">
        <f t="shared" si="119"/>
        <v>13</v>
      </c>
      <c r="I3809" t="str">
        <f>IFERROR(VLOOKUP(tblOrders[[#This Row],[item_id]],Raw_Menu!$A$2:$D$33,3,FALSE),"Unknown")</f>
        <v>Mexican</v>
      </c>
    </row>
    <row r="3810" spans="1:9" x14ac:dyDescent="0.25">
      <c r="A3810">
        <v>3809</v>
      </c>
      <c r="B3810">
        <v>1687</v>
      </c>
      <c r="C3810" s="1">
        <v>44955</v>
      </c>
      <c r="D3810" s="2">
        <v>0.56923611111111116</v>
      </c>
      <c r="E3810">
        <v>106</v>
      </c>
      <c r="F3810" s="5">
        <f>IFERROR(VLOOKUP(E3810,Raw_Menu!$A$2:$D$33,4,FALSE),0)</f>
        <v>7</v>
      </c>
      <c r="G3810" s="5">
        <f t="shared" si="118"/>
        <v>7</v>
      </c>
      <c r="H3810">
        <f t="shared" si="119"/>
        <v>13</v>
      </c>
      <c r="I3810" t="str">
        <f>IFERROR(VLOOKUP(tblOrders[[#This Row],[item_id]],Raw_Menu!$A$2:$D$33,3,FALSE),"Unknown")</f>
        <v>American</v>
      </c>
    </row>
    <row r="3811" spans="1:9" x14ac:dyDescent="0.25">
      <c r="A3811">
        <v>3810</v>
      </c>
      <c r="B3811">
        <v>1688</v>
      </c>
      <c r="C3811" s="1">
        <v>44955</v>
      </c>
      <c r="D3811" s="2">
        <v>0.57106481481481486</v>
      </c>
      <c r="E3811">
        <v>113</v>
      </c>
      <c r="F3811" s="5">
        <f>IFERROR(VLOOKUP(E3811,Raw_Menu!$A$2:$D$33,4,FALSE),0)</f>
        <v>5</v>
      </c>
      <c r="G3811" s="5">
        <f t="shared" si="118"/>
        <v>5</v>
      </c>
      <c r="H3811">
        <f t="shared" si="119"/>
        <v>13</v>
      </c>
      <c r="I3811" t="str">
        <f>IFERROR(VLOOKUP(tblOrders[[#This Row],[item_id]],Raw_Menu!$A$2:$D$33,3,FALSE),"Unknown")</f>
        <v>Asian</v>
      </c>
    </row>
    <row r="3812" spans="1:9" x14ac:dyDescent="0.25">
      <c r="A3812">
        <v>3811</v>
      </c>
      <c r="B3812">
        <v>1689</v>
      </c>
      <c r="C3812" s="1">
        <v>44955</v>
      </c>
      <c r="D3812" s="2">
        <v>0.57716435185185189</v>
      </c>
      <c r="E3812">
        <v>131</v>
      </c>
      <c r="F3812" s="5">
        <f>IFERROR(VLOOKUP(E3812,Raw_Menu!$A$2:$D$33,4,FALSE),0)</f>
        <v>17.95</v>
      </c>
      <c r="G3812" s="5">
        <f t="shared" si="118"/>
        <v>17.95</v>
      </c>
      <c r="H3812">
        <f t="shared" si="119"/>
        <v>13</v>
      </c>
      <c r="I3812" t="str">
        <f>IFERROR(VLOOKUP(tblOrders[[#This Row],[item_id]],Raw_Menu!$A$2:$D$33,3,FALSE),"Unknown")</f>
        <v>Italian</v>
      </c>
    </row>
    <row r="3813" spans="1:9" x14ac:dyDescent="0.25">
      <c r="A3813">
        <v>3812</v>
      </c>
      <c r="B3813">
        <v>1690</v>
      </c>
      <c r="C3813" s="1">
        <v>44955</v>
      </c>
      <c r="D3813" s="2">
        <v>0.58026620370370374</v>
      </c>
      <c r="E3813">
        <v>125</v>
      </c>
      <c r="F3813" s="5">
        <f>IFERROR(VLOOKUP(E3813,Raw_Menu!$A$2:$D$33,4,FALSE),0)</f>
        <v>17.95</v>
      </c>
      <c r="G3813" s="5">
        <f t="shared" si="118"/>
        <v>17.95</v>
      </c>
      <c r="H3813">
        <f t="shared" si="119"/>
        <v>13</v>
      </c>
      <c r="I3813" t="str">
        <f>IFERROR(VLOOKUP(tblOrders[[#This Row],[item_id]],Raw_Menu!$A$2:$D$33,3,FALSE),"Unknown")</f>
        <v>Italian</v>
      </c>
    </row>
    <row r="3814" spans="1:9" x14ac:dyDescent="0.25">
      <c r="A3814">
        <v>3813</v>
      </c>
      <c r="B3814">
        <v>1691</v>
      </c>
      <c r="C3814" s="1">
        <v>44955</v>
      </c>
      <c r="D3814" s="2">
        <v>0.59273148148148147</v>
      </c>
      <c r="E3814">
        <v>110</v>
      </c>
      <c r="F3814" s="5">
        <f>IFERROR(VLOOKUP(E3814,Raw_Menu!$A$2:$D$33,4,FALSE),0)</f>
        <v>17.95</v>
      </c>
      <c r="G3814" s="5">
        <f t="shared" si="118"/>
        <v>17.95</v>
      </c>
      <c r="H3814">
        <f t="shared" si="119"/>
        <v>14</v>
      </c>
      <c r="I3814" t="str">
        <f>IFERROR(VLOOKUP(tblOrders[[#This Row],[item_id]],Raw_Menu!$A$2:$D$33,3,FALSE),"Unknown")</f>
        <v>Asian</v>
      </c>
    </row>
    <row r="3815" spans="1:9" x14ac:dyDescent="0.25">
      <c r="A3815">
        <v>3814</v>
      </c>
      <c r="B3815">
        <v>1692</v>
      </c>
      <c r="C3815" s="1">
        <v>44955</v>
      </c>
      <c r="D3815" s="2">
        <v>0.60041666666666671</v>
      </c>
      <c r="E3815">
        <v>127</v>
      </c>
      <c r="F3815" s="5">
        <f>IFERROR(VLOOKUP(E3815,Raw_Menu!$A$2:$D$33,4,FALSE),0)</f>
        <v>17.95</v>
      </c>
      <c r="G3815" s="5">
        <f t="shared" si="118"/>
        <v>17.95</v>
      </c>
      <c r="H3815">
        <f t="shared" si="119"/>
        <v>14</v>
      </c>
      <c r="I3815" t="str">
        <f>IFERROR(VLOOKUP(tblOrders[[#This Row],[item_id]],Raw_Menu!$A$2:$D$33,3,FALSE),"Unknown")</f>
        <v>Italian</v>
      </c>
    </row>
    <row r="3816" spans="1:9" x14ac:dyDescent="0.25">
      <c r="A3816">
        <v>3815</v>
      </c>
      <c r="B3816">
        <v>1693</v>
      </c>
      <c r="C3816" s="1">
        <v>44955</v>
      </c>
      <c r="D3816" s="2">
        <v>0.60305555555555557</v>
      </c>
      <c r="E3816">
        <v>127</v>
      </c>
      <c r="F3816" s="5">
        <f>IFERROR(VLOOKUP(E3816,Raw_Menu!$A$2:$D$33,4,FALSE),0)</f>
        <v>17.95</v>
      </c>
      <c r="G3816" s="5">
        <f t="shared" si="118"/>
        <v>17.95</v>
      </c>
      <c r="H3816">
        <f t="shared" si="119"/>
        <v>14</v>
      </c>
      <c r="I3816" t="str">
        <f>IFERROR(VLOOKUP(tblOrders[[#This Row],[item_id]],Raw_Menu!$A$2:$D$33,3,FALSE),"Unknown")</f>
        <v>Italian</v>
      </c>
    </row>
    <row r="3817" spans="1:9" x14ac:dyDescent="0.25">
      <c r="A3817">
        <v>3816</v>
      </c>
      <c r="B3817">
        <v>1694</v>
      </c>
      <c r="C3817" s="1">
        <v>44955</v>
      </c>
      <c r="D3817" s="2">
        <v>0.61101851851851852</v>
      </c>
      <c r="E3817">
        <v>102</v>
      </c>
      <c r="F3817" s="5">
        <f>IFERROR(VLOOKUP(E3817,Raw_Menu!$A$2:$D$33,4,FALSE),0)</f>
        <v>13.95</v>
      </c>
      <c r="G3817" s="5">
        <f t="shared" si="118"/>
        <v>13.95</v>
      </c>
      <c r="H3817">
        <f t="shared" si="119"/>
        <v>14</v>
      </c>
      <c r="I3817" t="str">
        <f>IFERROR(VLOOKUP(tblOrders[[#This Row],[item_id]],Raw_Menu!$A$2:$D$33,3,FALSE),"Unknown")</f>
        <v>American</v>
      </c>
    </row>
    <row r="3818" spans="1:9" x14ac:dyDescent="0.25">
      <c r="A3818">
        <v>3817</v>
      </c>
      <c r="B3818">
        <v>1695</v>
      </c>
      <c r="C3818" s="1">
        <v>44955</v>
      </c>
      <c r="D3818" s="2">
        <v>0.63265046296296301</v>
      </c>
      <c r="E3818">
        <v>120</v>
      </c>
      <c r="F3818" s="5">
        <f>IFERROR(VLOOKUP(E3818,Raw_Menu!$A$2:$D$33,4,FALSE),0)</f>
        <v>13.95</v>
      </c>
      <c r="G3818" s="5">
        <f t="shared" si="118"/>
        <v>13.95</v>
      </c>
      <c r="H3818">
        <f t="shared" si="119"/>
        <v>15</v>
      </c>
      <c r="I3818" t="str">
        <f>IFERROR(VLOOKUP(tblOrders[[#This Row],[item_id]],Raw_Menu!$A$2:$D$33,3,FALSE),"Unknown")</f>
        <v>Mexican</v>
      </c>
    </row>
    <row r="3819" spans="1:9" x14ac:dyDescent="0.25">
      <c r="A3819">
        <v>3818</v>
      </c>
      <c r="B3819">
        <v>1695</v>
      </c>
      <c r="C3819" s="1">
        <v>44955</v>
      </c>
      <c r="D3819" s="2">
        <v>0.63265046296296301</v>
      </c>
      <c r="E3819">
        <v>106</v>
      </c>
      <c r="F3819" s="5">
        <f>IFERROR(VLOOKUP(E3819,Raw_Menu!$A$2:$D$33,4,FALSE),0)</f>
        <v>7</v>
      </c>
      <c r="G3819" s="5">
        <f t="shared" si="118"/>
        <v>7</v>
      </c>
      <c r="H3819">
        <f t="shared" si="119"/>
        <v>15</v>
      </c>
      <c r="I3819" t="str">
        <f>IFERROR(VLOOKUP(tblOrders[[#This Row],[item_id]],Raw_Menu!$A$2:$D$33,3,FALSE),"Unknown")</f>
        <v>American</v>
      </c>
    </row>
    <row r="3820" spans="1:9" x14ac:dyDescent="0.25">
      <c r="A3820">
        <v>3819</v>
      </c>
      <c r="B3820">
        <v>1696</v>
      </c>
      <c r="C3820" s="1">
        <v>44955</v>
      </c>
      <c r="D3820" s="2">
        <v>0.64369212962962963</v>
      </c>
      <c r="E3820">
        <v>101</v>
      </c>
      <c r="F3820" s="5">
        <f>IFERROR(VLOOKUP(E3820,Raw_Menu!$A$2:$D$33,4,FALSE),0)</f>
        <v>12.95</v>
      </c>
      <c r="G3820" s="5">
        <f t="shared" si="118"/>
        <v>12.95</v>
      </c>
      <c r="H3820">
        <f t="shared" si="119"/>
        <v>15</v>
      </c>
      <c r="I3820" t="str">
        <f>IFERROR(VLOOKUP(tblOrders[[#This Row],[item_id]],Raw_Menu!$A$2:$D$33,3,FALSE),"Unknown")</f>
        <v>American</v>
      </c>
    </row>
    <row r="3821" spans="1:9" x14ac:dyDescent="0.25">
      <c r="A3821">
        <v>3820</v>
      </c>
      <c r="B3821">
        <v>1696</v>
      </c>
      <c r="C3821" s="1">
        <v>44955</v>
      </c>
      <c r="D3821" s="2">
        <v>0.64369212962962963</v>
      </c>
      <c r="E3821">
        <v>129</v>
      </c>
      <c r="F3821" s="5">
        <f>IFERROR(VLOOKUP(E3821,Raw_Menu!$A$2:$D$33,4,FALSE),0)</f>
        <v>15.5</v>
      </c>
      <c r="G3821" s="5">
        <f t="shared" si="118"/>
        <v>15.5</v>
      </c>
      <c r="H3821">
        <f t="shared" si="119"/>
        <v>15</v>
      </c>
      <c r="I3821" t="str">
        <f>IFERROR(VLOOKUP(tblOrders[[#This Row],[item_id]],Raw_Menu!$A$2:$D$33,3,FALSE),"Unknown")</f>
        <v>Italian</v>
      </c>
    </row>
    <row r="3822" spans="1:9" x14ac:dyDescent="0.25">
      <c r="A3822">
        <v>3821</v>
      </c>
      <c r="B3822">
        <v>1697</v>
      </c>
      <c r="C3822" s="1">
        <v>44955</v>
      </c>
      <c r="D3822" s="2">
        <v>0.66796296296296298</v>
      </c>
      <c r="E3822">
        <v>108</v>
      </c>
      <c r="F3822" s="5">
        <f>IFERROR(VLOOKUP(E3822,Raw_Menu!$A$2:$D$33,4,FALSE),0)</f>
        <v>14.5</v>
      </c>
      <c r="G3822" s="5">
        <f t="shared" si="118"/>
        <v>14.5</v>
      </c>
      <c r="H3822">
        <f t="shared" si="119"/>
        <v>16</v>
      </c>
      <c r="I3822" t="str">
        <f>IFERROR(VLOOKUP(tblOrders[[#This Row],[item_id]],Raw_Menu!$A$2:$D$33,3,FALSE),"Unknown")</f>
        <v>Asian</v>
      </c>
    </row>
    <row r="3823" spans="1:9" x14ac:dyDescent="0.25">
      <c r="A3823">
        <v>3822</v>
      </c>
      <c r="B3823">
        <v>1697</v>
      </c>
      <c r="C3823" s="1">
        <v>44955</v>
      </c>
      <c r="D3823" s="2">
        <v>0.66796296296296298</v>
      </c>
      <c r="E3823">
        <v>119</v>
      </c>
      <c r="F3823" s="5">
        <f>IFERROR(VLOOKUP(E3823,Raw_Menu!$A$2:$D$33,4,FALSE),0)</f>
        <v>11.95</v>
      </c>
      <c r="G3823" s="5">
        <f t="shared" si="118"/>
        <v>11.95</v>
      </c>
      <c r="H3823">
        <f t="shared" si="119"/>
        <v>16</v>
      </c>
      <c r="I3823" t="str">
        <f>IFERROR(VLOOKUP(tblOrders[[#This Row],[item_id]],Raw_Menu!$A$2:$D$33,3,FALSE),"Unknown")</f>
        <v>Mexican</v>
      </c>
    </row>
    <row r="3824" spans="1:9" x14ac:dyDescent="0.25">
      <c r="A3824">
        <v>3823</v>
      </c>
      <c r="B3824">
        <v>1698</v>
      </c>
      <c r="C3824" s="1">
        <v>44955</v>
      </c>
      <c r="D3824" s="2">
        <v>0.66971064814814818</v>
      </c>
      <c r="E3824">
        <v>117</v>
      </c>
      <c r="F3824" s="5">
        <f>IFERROR(VLOOKUP(E3824,Raw_Menu!$A$2:$D$33,4,FALSE),0)</f>
        <v>12.95</v>
      </c>
      <c r="G3824" s="5">
        <f t="shared" si="118"/>
        <v>12.95</v>
      </c>
      <c r="H3824">
        <f t="shared" si="119"/>
        <v>16</v>
      </c>
      <c r="I3824" t="str">
        <f>IFERROR(VLOOKUP(tblOrders[[#This Row],[item_id]],Raw_Menu!$A$2:$D$33,3,FALSE),"Unknown")</f>
        <v>Mexican</v>
      </c>
    </row>
    <row r="3825" spans="1:9" x14ac:dyDescent="0.25">
      <c r="A3825">
        <v>3824</v>
      </c>
      <c r="B3825">
        <v>1698</v>
      </c>
      <c r="C3825" s="1">
        <v>44955</v>
      </c>
      <c r="D3825" s="2">
        <v>0.66971064814814818</v>
      </c>
      <c r="E3825">
        <v>119</v>
      </c>
      <c r="F3825" s="5">
        <f>IFERROR(VLOOKUP(E3825,Raw_Menu!$A$2:$D$33,4,FALSE),0)</f>
        <v>11.95</v>
      </c>
      <c r="G3825" s="5">
        <f t="shared" si="118"/>
        <v>11.95</v>
      </c>
      <c r="H3825">
        <f t="shared" si="119"/>
        <v>16</v>
      </c>
      <c r="I3825" t="str">
        <f>IFERROR(VLOOKUP(tblOrders[[#This Row],[item_id]],Raw_Menu!$A$2:$D$33,3,FALSE),"Unknown")</f>
        <v>Mexican</v>
      </c>
    </row>
    <row r="3826" spans="1:9" x14ac:dyDescent="0.25">
      <c r="A3826">
        <v>3825</v>
      </c>
      <c r="B3826">
        <v>1698</v>
      </c>
      <c r="C3826" s="1">
        <v>44955</v>
      </c>
      <c r="D3826" s="2">
        <v>0.66971064814814818</v>
      </c>
      <c r="E3826">
        <v>120</v>
      </c>
      <c r="F3826" s="5">
        <f>IFERROR(VLOOKUP(E3826,Raw_Menu!$A$2:$D$33,4,FALSE),0)</f>
        <v>13.95</v>
      </c>
      <c r="G3826" s="5">
        <f t="shared" si="118"/>
        <v>13.95</v>
      </c>
      <c r="H3826">
        <f t="shared" si="119"/>
        <v>16</v>
      </c>
      <c r="I3826" t="str">
        <f>IFERROR(VLOOKUP(tblOrders[[#This Row],[item_id]],Raw_Menu!$A$2:$D$33,3,FALSE),"Unknown")</f>
        <v>Mexican</v>
      </c>
    </row>
    <row r="3827" spans="1:9" x14ac:dyDescent="0.25">
      <c r="A3827">
        <v>3826</v>
      </c>
      <c r="B3827">
        <v>1699</v>
      </c>
      <c r="C3827" s="1">
        <v>44955</v>
      </c>
      <c r="D3827" s="2">
        <v>0.67075231481481479</v>
      </c>
      <c r="E3827">
        <v>105</v>
      </c>
      <c r="F3827" s="5">
        <f>IFERROR(VLOOKUP(E3827,Raw_Menu!$A$2:$D$33,4,FALSE),0)</f>
        <v>7</v>
      </c>
      <c r="G3827" s="5">
        <f t="shared" si="118"/>
        <v>7</v>
      </c>
      <c r="H3827">
        <f t="shared" si="119"/>
        <v>16</v>
      </c>
      <c r="I3827" t="str">
        <f>IFERROR(VLOOKUP(tblOrders[[#This Row],[item_id]],Raw_Menu!$A$2:$D$33,3,FALSE),"Unknown")</f>
        <v>American</v>
      </c>
    </row>
    <row r="3828" spans="1:9" x14ac:dyDescent="0.25">
      <c r="A3828">
        <v>3827</v>
      </c>
      <c r="B3828">
        <v>1700</v>
      </c>
      <c r="C3828" s="1">
        <v>44955</v>
      </c>
      <c r="D3828" s="2">
        <v>0.67200231481481476</v>
      </c>
      <c r="E3828">
        <v>116</v>
      </c>
      <c r="F3828" s="5">
        <f>IFERROR(VLOOKUP(E3828,Raw_Menu!$A$2:$D$33,4,FALSE),0)</f>
        <v>13.95</v>
      </c>
      <c r="G3828" s="5">
        <f t="shared" si="118"/>
        <v>13.95</v>
      </c>
      <c r="H3828">
        <f t="shared" si="119"/>
        <v>16</v>
      </c>
      <c r="I3828" t="str">
        <f>IFERROR(VLOOKUP(tblOrders[[#This Row],[item_id]],Raw_Menu!$A$2:$D$33,3,FALSE),"Unknown")</f>
        <v>Mexican</v>
      </c>
    </row>
    <row r="3829" spans="1:9" x14ac:dyDescent="0.25">
      <c r="A3829">
        <v>3828</v>
      </c>
      <c r="B3829">
        <v>1701</v>
      </c>
      <c r="C3829" s="1">
        <v>44955</v>
      </c>
      <c r="D3829" s="2">
        <v>0.69510416666666663</v>
      </c>
      <c r="E3829">
        <v>111</v>
      </c>
      <c r="F3829" s="5">
        <f>IFERROR(VLOOKUP(E3829,Raw_Menu!$A$2:$D$33,4,FALSE),0)</f>
        <v>11.95</v>
      </c>
      <c r="G3829" s="5">
        <f t="shared" si="118"/>
        <v>11.95</v>
      </c>
      <c r="H3829">
        <f t="shared" si="119"/>
        <v>16</v>
      </c>
      <c r="I3829" t="str">
        <f>IFERROR(VLOOKUP(tblOrders[[#This Row],[item_id]],Raw_Menu!$A$2:$D$33,3,FALSE),"Unknown")</f>
        <v>Asian</v>
      </c>
    </row>
    <row r="3830" spans="1:9" x14ac:dyDescent="0.25">
      <c r="A3830">
        <v>3829</v>
      </c>
      <c r="B3830">
        <v>1702</v>
      </c>
      <c r="C3830" s="1">
        <v>44955</v>
      </c>
      <c r="D3830" s="2">
        <v>0.70010416666666664</v>
      </c>
      <c r="E3830">
        <v>104</v>
      </c>
      <c r="F3830" s="5">
        <f>IFERROR(VLOOKUP(E3830,Raw_Menu!$A$2:$D$33,4,FALSE),0)</f>
        <v>10.5</v>
      </c>
      <c r="G3830" s="5">
        <f t="shared" si="118"/>
        <v>10.5</v>
      </c>
      <c r="H3830">
        <f t="shared" si="119"/>
        <v>16</v>
      </c>
      <c r="I3830" t="str">
        <f>IFERROR(VLOOKUP(tblOrders[[#This Row],[item_id]],Raw_Menu!$A$2:$D$33,3,FALSE),"Unknown")</f>
        <v>American</v>
      </c>
    </row>
    <row r="3831" spans="1:9" x14ac:dyDescent="0.25">
      <c r="A3831">
        <v>3830</v>
      </c>
      <c r="B3831">
        <v>1703</v>
      </c>
      <c r="C3831" s="1">
        <v>44955</v>
      </c>
      <c r="D3831" s="2">
        <v>0.74160879629629628</v>
      </c>
      <c r="E3831">
        <v>101</v>
      </c>
      <c r="F3831" s="5">
        <f>IFERROR(VLOOKUP(E3831,Raw_Menu!$A$2:$D$33,4,FALSE),0)</f>
        <v>12.95</v>
      </c>
      <c r="G3831" s="5">
        <f t="shared" si="118"/>
        <v>12.95</v>
      </c>
      <c r="H3831">
        <f t="shared" si="119"/>
        <v>17</v>
      </c>
      <c r="I3831" t="str">
        <f>IFERROR(VLOOKUP(tblOrders[[#This Row],[item_id]],Raw_Menu!$A$2:$D$33,3,FALSE),"Unknown")</f>
        <v>American</v>
      </c>
    </row>
    <row r="3832" spans="1:9" x14ac:dyDescent="0.25">
      <c r="A3832">
        <v>3831</v>
      </c>
      <c r="B3832">
        <v>1703</v>
      </c>
      <c r="C3832" s="1">
        <v>44955</v>
      </c>
      <c r="D3832" s="2">
        <v>0.74160879629629628</v>
      </c>
      <c r="E3832">
        <v>119</v>
      </c>
      <c r="F3832" s="5">
        <f>IFERROR(VLOOKUP(E3832,Raw_Menu!$A$2:$D$33,4,FALSE),0)</f>
        <v>11.95</v>
      </c>
      <c r="G3832" s="5">
        <f t="shared" si="118"/>
        <v>11.95</v>
      </c>
      <c r="H3832">
        <f t="shared" si="119"/>
        <v>17</v>
      </c>
      <c r="I3832" t="str">
        <f>IFERROR(VLOOKUP(tblOrders[[#This Row],[item_id]],Raw_Menu!$A$2:$D$33,3,FALSE),"Unknown")</f>
        <v>Mexican</v>
      </c>
    </row>
    <row r="3833" spans="1:9" x14ac:dyDescent="0.25">
      <c r="A3833">
        <v>3832</v>
      </c>
      <c r="B3833">
        <v>1704</v>
      </c>
      <c r="C3833" s="1">
        <v>44955</v>
      </c>
      <c r="D3833" s="2">
        <v>0.76087962962962963</v>
      </c>
      <c r="E3833">
        <v>103</v>
      </c>
      <c r="F3833" s="5">
        <f>IFERROR(VLOOKUP(E3833,Raw_Menu!$A$2:$D$33,4,FALSE),0)</f>
        <v>9</v>
      </c>
      <c r="G3833" s="5">
        <f t="shared" si="118"/>
        <v>9</v>
      </c>
      <c r="H3833">
        <f t="shared" si="119"/>
        <v>18</v>
      </c>
      <c r="I3833" t="str">
        <f>IFERROR(VLOOKUP(tblOrders[[#This Row],[item_id]],Raw_Menu!$A$2:$D$33,3,FALSE),"Unknown")</f>
        <v>American</v>
      </c>
    </row>
    <row r="3834" spans="1:9" x14ac:dyDescent="0.25">
      <c r="A3834">
        <v>3833</v>
      </c>
      <c r="B3834">
        <v>1704</v>
      </c>
      <c r="C3834" s="1">
        <v>44955</v>
      </c>
      <c r="D3834" s="2">
        <v>0.76087962962962963</v>
      </c>
      <c r="E3834">
        <v>117</v>
      </c>
      <c r="F3834" s="5">
        <f>IFERROR(VLOOKUP(E3834,Raw_Menu!$A$2:$D$33,4,FALSE),0)</f>
        <v>12.95</v>
      </c>
      <c r="G3834" s="5">
        <f t="shared" si="118"/>
        <v>12.95</v>
      </c>
      <c r="H3834">
        <f t="shared" si="119"/>
        <v>18</v>
      </c>
      <c r="I3834" t="str">
        <f>IFERROR(VLOOKUP(tblOrders[[#This Row],[item_id]],Raw_Menu!$A$2:$D$33,3,FALSE),"Unknown")</f>
        <v>Mexican</v>
      </c>
    </row>
    <row r="3835" spans="1:9" x14ac:dyDescent="0.25">
      <c r="A3835">
        <v>3834</v>
      </c>
      <c r="B3835">
        <v>1704</v>
      </c>
      <c r="C3835" s="1">
        <v>44955</v>
      </c>
      <c r="D3835" s="2">
        <v>0.76087962962962963</v>
      </c>
      <c r="E3835">
        <v>121</v>
      </c>
      <c r="F3835" s="5">
        <f>IFERROR(VLOOKUP(E3835,Raw_Menu!$A$2:$D$33,4,FALSE),0)</f>
        <v>10.5</v>
      </c>
      <c r="G3835" s="5">
        <f t="shared" si="118"/>
        <v>10.5</v>
      </c>
      <c r="H3835">
        <f t="shared" si="119"/>
        <v>18</v>
      </c>
      <c r="I3835" t="str">
        <f>IFERROR(VLOOKUP(tblOrders[[#This Row],[item_id]],Raw_Menu!$A$2:$D$33,3,FALSE),"Unknown")</f>
        <v>Mexican</v>
      </c>
    </row>
    <row r="3836" spans="1:9" x14ac:dyDescent="0.25">
      <c r="A3836">
        <v>3835</v>
      </c>
      <c r="B3836">
        <v>1704</v>
      </c>
      <c r="C3836" s="1">
        <v>44955</v>
      </c>
      <c r="D3836" s="2">
        <v>0.76087962962962963</v>
      </c>
      <c r="E3836">
        <v>132</v>
      </c>
      <c r="F3836" s="5">
        <f>IFERROR(VLOOKUP(E3836,Raw_Menu!$A$2:$D$33,4,FALSE),0)</f>
        <v>16.95</v>
      </c>
      <c r="G3836" s="5">
        <f t="shared" si="118"/>
        <v>16.95</v>
      </c>
      <c r="H3836">
        <f t="shared" si="119"/>
        <v>18</v>
      </c>
      <c r="I3836" t="str">
        <f>IFERROR(VLOOKUP(tblOrders[[#This Row],[item_id]],Raw_Menu!$A$2:$D$33,3,FALSE),"Unknown")</f>
        <v>Italian</v>
      </c>
    </row>
    <row r="3837" spans="1:9" x14ac:dyDescent="0.25">
      <c r="A3837">
        <v>3836</v>
      </c>
      <c r="B3837">
        <v>1705</v>
      </c>
      <c r="C3837" s="1">
        <v>44955</v>
      </c>
      <c r="D3837" s="2">
        <v>0.77686342592592594</v>
      </c>
      <c r="E3837">
        <v>110</v>
      </c>
      <c r="F3837" s="5">
        <f>IFERROR(VLOOKUP(E3837,Raw_Menu!$A$2:$D$33,4,FALSE),0)</f>
        <v>17.95</v>
      </c>
      <c r="G3837" s="5">
        <f t="shared" si="118"/>
        <v>17.95</v>
      </c>
      <c r="H3837">
        <f t="shared" si="119"/>
        <v>18</v>
      </c>
      <c r="I3837" t="str">
        <f>IFERROR(VLOOKUP(tblOrders[[#This Row],[item_id]],Raw_Menu!$A$2:$D$33,3,FALSE),"Unknown")</f>
        <v>Asian</v>
      </c>
    </row>
    <row r="3838" spans="1:9" x14ac:dyDescent="0.25">
      <c r="A3838">
        <v>3837</v>
      </c>
      <c r="B3838">
        <v>1705</v>
      </c>
      <c r="C3838" s="1">
        <v>44955</v>
      </c>
      <c r="D3838" s="2">
        <v>0.77686342592592594</v>
      </c>
      <c r="E3838">
        <v>129</v>
      </c>
      <c r="F3838" s="5">
        <f>IFERROR(VLOOKUP(E3838,Raw_Menu!$A$2:$D$33,4,FALSE),0)</f>
        <v>15.5</v>
      </c>
      <c r="G3838" s="5">
        <f t="shared" si="118"/>
        <v>15.5</v>
      </c>
      <c r="H3838">
        <f t="shared" si="119"/>
        <v>18</v>
      </c>
      <c r="I3838" t="str">
        <f>IFERROR(VLOOKUP(tblOrders[[#This Row],[item_id]],Raw_Menu!$A$2:$D$33,3,FALSE),"Unknown")</f>
        <v>Italian</v>
      </c>
    </row>
    <row r="3839" spans="1:9" x14ac:dyDescent="0.25">
      <c r="A3839">
        <v>3838</v>
      </c>
      <c r="B3839">
        <v>1706</v>
      </c>
      <c r="C3839" s="1">
        <v>44955</v>
      </c>
      <c r="D3839" s="2">
        <v>0.78089120370370368</v>
      </c>
      <c r="E3839">
        <v>129</v>
      </c>
      <c r="F3839" s="5">
        <f>IFERROR(VLOOKUP(E3839,Raw_Menu!$A$2:$D$33,4,FALSE),0)</f>
        <v>15.5</v>
      </c>
      <c r="G3839" s="5">
        <f t="shared" si="118"/>
        <v>15.5</v>
      </c>
      <c r="H3839">
        <f t="shared" si="119"/>
        <v>18</v>
      </c>
      <c r="I3839" t="str">
        <f>IFERROR(VLOOKUP(tblOrders[[#This Row],[item_id]],Raw_Menu!$A$2:$D$33,3,FALSE),"Unknown")</f>
        <v>Italian</v>
      </c>
    </row>
    <row r="3840" spans="1:9" x14ac:dyDescent="0.25">
      <c r="A3840">
        <v>3839</v>
      </c>
      <c r="B3840">
        <v>1707</v>
      </c>
      <c r="C3840" s="1">
        <v>44955</v>
      </c>
      <c r="D3840" s="2">
        <v>0.78192129629629625</v>
      </c>
      <c r="E3840">
        <v>110</v>
      </c>
      <c r="F3840" s="5">
        <f>IFERROR(VLOOKUP(E3840,Raw_Menu!$A$2:$D$33,4,FALSE),0)</f>
        <v>17.95</v>
      </c>
      <c r="G3840" s="5">
        <f t="shared" si="118"/>
        <v>17.95</v>
      </c>
      <c r="H3840">
        <f t="shared" si="119"/>
        <v>18</v>
      </c>
      <c r="I3840" t="str">
        <f>IFERROR(VLOOKUP(tblOrders[[#This Row],[item_id]],Raw_Menu!$A$2:$D$33,3,FALSE),"Unknown")</f>
        <v>Asian</v>
      </c>
    </row>
    <row r="3841" spans="1:9" x14ac:dyDescent="0.25">
      <c r="A3841">
        <v>3840</v>
      </c>
      <c r="B3841">
        <v>1707</v>
      </c>
      <c r="C3841" s="1">
        <v>44955</v>
      </c>
      <c r="D3841" s="2">
        <v>0.78192129629629625</v>
      </c>
      <c r="E3841">
        <v>113</v>
      </c>
      <c r="F3841" s="5">
        <f>IFERROR(VLOOKUP(E3841,Raw_Menu!$A$2:$D$33,4,FALSE),0)</f>
        <v>5</v>
      </c>
      <c r="G3841" s="5">
        <f t="shared" si="118"/>
        <v>5</v>
      </c>
      <c r="H3841">
        <f t="shared" si="119"/>
        <v>18</v>
      </c>
      <c r="I3841" t="str">
        <f>IFERROR(VLOOKUP(tblOrders[[#This Row],[item_id]],Raw_Menu!$A$2:$D$33,3,FALSE),"Unknown")</f>
        <v>Asian</v>
      </c>
    </row>
    <row r="3842" spans="1:9" x14ac:dyDescent="0.25">
      <c r="A3842">
        <v>3841</v>
      </c>
      <c r="B3842">
        <v>1708</v>
      </c>
      <c r="C3842" s="1">
        <v>44955</v>
      </c>
      <c r="D3842" s="2">
        <v>0.78721064814814812</v>
      </c>
      <c r="E3842">
        <v>117</v>
      </c>
      <c r="F3842" s="5">
        <f>IFERROR(VLOOKUP(E3842,Raw_Menu!$A$2:$D$33,4,FALSE),0)</f>
        <v>12.95</v>
      </c>
      <c r="G3842" s="5">
        <f t="shared" ref="G3842:G3905" si="120">VALUE(F3842)</f>
        <v>12.95</v>
      </c>
      <c r="H3842">
        <f t="shared" ref="H3842:H3905" si="121">HOUR(D3842)</f>
        <v>18</v>
      </c>
      <c r="I3842" t="str">
        <f>IFERROR(VLOOKUP(tblOrders[[#This Row],[item_id]],Raw_Menu!$A$2:$D$33,3,FALSE),"Unknown")</f>
        <v>Mexican</v>
      </c>
    </row>
    <row r="3843" spans="1:9" x14ac:dyDescent="0.25">
      <c r="A3843">
        <v>3842</v>
      </c>
      <c r="B3843">
        <v>1709</v>
      </c>
      <c r="C3843" s="1">
        <v>44955</v>
      </c>
      <c r="D3843" s="2">
        <v>0.78865740740740742</v>
      </c>
      <c r="E3843">
        <v>101</v>
      </c>
      <c r="F3843" s="5">
        <f>IFERROR(VLOOKUP(E3843,Raw_Menu!$A$2:$D$33,4,FALSE),0)</f>
        <v>12.95</v>
      </c>
      <c r="G3843" s="5">
        <f t="shared" si="120"/>
        <v>12.95</v>
      </c>
      <c r="H3843">
        <f t="shared" si="121"/>
        <v>18</v>
      </c>
      <c r="I3843" t="str">
        <f>IFERROR(VLOOKUP(tblOrders[[#This Row],[item_id]],Raw_Menu!$A$2:$D$33,3,FALSE),"Unknown")</f>
        <v>American</v>
      </c>
    </row>
    <row r="3844" spans="1:9" x14ac:dyDescent="0.25">
      <c r="A3844">
        <v>3843</v>
      </c>
      <c r="B3844">
        <v>1709</v>
      </c>
      <c r="C3844" s="1">
        <v>44955</v>
      </c>
      <c r="D3844" s="2">
        <v>0.78865740740740742</v>
      </c>
      <c r="E3844">
        <v>118</v>
      </c>
      <c r="F3844" s="5">
        <f>IFERROR(VLOOKUP(E3844,Raw_Menu!$A$2:$D$33,4,FALSE),0)</f>
        <v>14.95</v>
      </c>
      <c r="G3844" s="5">
        <f t="shared" si="120"/>
        <v>14.95</v>
      </c>
      <c r="H3844">
        <f t="shared" si="121"/>
        <v>18</v>
      </c>
      <c r="I3844" t="str">
        <f>IFERROR(VLOOKUP(tblOrders[[#This Row],[item_id]],Raw_Menu!$A$2:$D$33,3,FALSE),"Unknown")</f>
        <v>Mexican</v>
      </c>
    </row>
    <row r="3845" spans="1:9" x14ac:dyDescent="0.25">
      <c r="A3845">
        <v>3844</v>
      </c>
      <c r="B3845">
        <v>1709</v>
      </c>
      <c r="C3845" s="1">
        <v>44955</v>
      </c>
      <c r="D3845" s="2">
        <v>0.78865740740740742</v>
      </c>
      <c r="E3845" t="s">
        <v>95</v>
      </c>
      <c r="F3845" s="5">
        <f>IFERROR(VLOOKUP(E3845,Raw_Menu!$A$2:$D$33,4,FALSE),0)</f>
        <v>0</v>
      </c>
      <c r="G3845" s="5">
        <f t="shared" si="120"/>
        <v>0</v>
      </c>
      <c r="H3845">
        <f t="shared" si="121"/>
        <v>18</v>
      </c>
      <c r="I3845" t="str">
        <f>IFERROR(VLOOKUP(tblOrders[[#This Row],[item_id]],Raw_Menu!$A$2:$D$33,3,FALSE),"Unknown")</f>
        <v>Unknown</v>
      </c>
    </row>
    <row r="3846" spans="1:9" x14ac:dyDescent="0.25">
      <c r="A3846">
        <v>3845</v>
      </c>
      <c r="B3846">
        <v>1710</v>
      </c>
      <c r="C3846" s="1">
        <v>44955</v>
      </c>
      <c r="D3846" s="2">
        <v>0.7905092592592593</v>
      </c>
      <c r="E3846">
        <v>102</v>
      </c>
      <c r="F3846" s="5">
        <f>IFERROR(VLOOKUP(E3846,Raw_Menu!$A$2:$D$33,4,FALSE),0)</f>
        <v>13.95</v>
      </c>
      <c r="G3846" s="5">
        <f t="shared" si="120"/>
        <v>13.95</v>
      </c>
      <c r="H3846">
        <f t="shared" si="121"/>
        <v>18</v>
      </c>
      <c r="I3846" t="str">
        <f>IFERROR(VLOOKUP(tblOrders[[#This Row],[item_id]],Raw_Menu!$A$2:$D$33,3,FALSE),"Unknown")</f>
        <v>American</v>
      </c>
    </row>
    <row r="3847" spans="1:9" x14ac:dyDescent="0.25">
      <c r="A3847">
        <v>3846</v>
      </c>
      <c r="B3847">
        <v>1710</v>
      </c>
      <c r="C3847" s="1">
        <v>44955</v>
      </c>
      <c r="D3847" s="2">
        <v>0.7905092592592593</v>
      </c>
      <c r="E3847">
        <v>125</v>
      </c>
      <c r="F3847" s="5">
        <f>IFERROR(VLOOKUP(E3847,Raw_Menu!$A$2:$D$33,4,FALSE),0)</f>
        <v>17.95</v>
      </c>
      <c r="G3847" s="5">
        <f t="shared" si="120"/>
        <v>17.95</v>
      </c>
      <c r="H3847">
        <f t="shared" si="121"/>
        <v>18</v>
      </c>
      <c r="I3847" t="str">
        <f>IFERROR(VLOOKUP(tblOrders[[#This Row],[item_id]],Raw_Menu!$A$2:$D$33,3,FALSE),"Unknown")</f>
        <v>Italian</v>
      </c>
    </row>
    <row r="3848" spans="1:9" x14ac:dyDescent="0.25">
      <c r="A3848">
        <v>3847</v>
      </c>
      <c r="B3848">
        <v>1710</v>
      </c>
      <c r="C3848" s="1">
        <v>44955</v>
      </c>
      <c r="D3848" s="2">
        <v>0.7905092592592593</v>
      </c>
      <c r="E3848">
        <v>109</v>
      </c>
      <c r="F3848" s="5">
        <f>IFERROR(VLOOKUP(E3848,Raw_Menu!$A$2:$D$33,4,FALSE),0)</f>
        <v>17.95</v>
      </c>
      <c r="G3848" s="5">
        <f t="shared" si="120"/>
        <v>17.95</v>
      </c>
      <c r="H3848">
        <f t="shared" si="121"/>
        <v>18</v>
      </c>
      <c r="I3848" t="str">
        <f>IFERROR(VLOOKUP(tblOrders[[#This Row],[item_id]],Raw_Menu!$A$2:$D$33,3,FALSE),"Unknown")</f>
        <v>Asian</v>
      </c>
    </row>
    <row r="3849" spans="1:9" x14ac:dyDescent="0.25">
      <c r="A3849">
        <v>3848</v>
      </c>
      <c r="B3849">
        <v>1711</v>
      </c>
      <c r="C3849" s="1">
        <v>44955</v>
      </c>
      <c r="D3849" s="2">
        <v>0.79130787037037043</v>
      </c>
      <c r="E3849">
        <v>125</v>
      </c>
      <c r="F3849" s="5">
        <f>IFERROR(VLOOKUP(E3849,Raw_Menu!$A$2:$D$33,4,FALSE),0)</f>
        <v>17.95</v>
      </c>
      <c r="G3849" s="5">
        <f t="shared" si="120"/>
        <v>17.95</v>
      </c>
      <c r="H3849">
        <f t="shared" si="121"/>
        <v>18</v>
      </c>
      <c r="I3849" t="str">
        <f>IFERROR(VLOOKUP(tblOrders[[#This Row],[item_id]],Raw_Menu!$A$2:$D$33,3,FALSE),"Unknown")</f>
        <v>Italian</v>
      </c>
    </row>
    <row r="3850" spans="1:9" x14ac:dyDescent="0.25">
      <c r="A3850">
        <v>3849</v>
      </c>
      <c r="B3850">
        <v>1712</v>
      </c>
      <c r="C3850" s="1">
        <v>44955</v>
      </c>
      <c r="D3850" s="2">
        <v>0.80820601851851848</v>
      </c>
      <c r="E3850">
        <v>102</v>
      </c>
      <c r="F3850" s="5">
        <f>IFERROR(VLOOKUP(E3850,Raw_Menu!$A$2:$D$33,4,FALSE),0)</f>
        <v>13.95</v>
      </c>
      <c r="G3850" s="5">
        <f t="shared" si="120"/>
        <v>13.95</v>
      </c>
      <c r="H3850">
        <f t="shared" si="121"/>
        <v>19</v>
      </c>
      <c r="I3850" t="str">
        <f>IFERROR(VLOOKUP(tblOrders[[#This Row],[item_id]],Raw_Menu!$A$2:$D$33,3,FALSE),"Unknown")</f>
        <v>American</v>
      </c>
    </row>
    <row r="3851" spans="1:9" x14ac:dyDescent="0.25">
      <c r="A3851">
        <v>3850</v>
      </c>
      <c r="B3851">
        <v>1712</v>
      </c>
      <c r="C3851" s="1">
        <v>44955</v>
      </c>
      <c r="D3851" s="2">
        <v>0.80820601851851848</v>
      </c>
      <c r="E3851">
        <v>117</v>
      </c>
      <c r="F3851" s="5">
        <f>IFERROR(VLOOKUP(E3851,Raw_Menu!$A$2:$D$33,4,FALSE),0)</f>
        <v>12.95</v>
      </c>
      <c r="G3851" s="5">
        <f t="shared" si="120"/>
        <v>12.95</v>
      </c>
      <c r="H3851">
        <f t="shared" si="121"/>
        <v>19</v>
      </c>
      <c r="I3851" t="str">
        <f>IFERROR(VLOOKUP(tblOrders[[#This Row],[item_id]],Raw_Menu!$A$2:$D$33,3,FALSE),"Unknown")</f>
        <v>Mexican</v>
      </c>
    </row>
    <row r="3852" spans="1:9" x14ac:dyDescent="0.25">
      <c r="A3852">
        <v>3851</v>
      </c>
      <c r="B3852">
        <v>1713</v>
      </c>
      <c r="C3852" s="1">
        <v>44955</v>
      </c>
      <c r="D3852" s="2">
        <v>0.81398148148148153</v>
      </c>
      <c r="E3852">
        <v>127</v>
      </c>
      <c r="F3852" s="5">
        <f>IFERROR(VLOOKUP(E3852,Raw_Menu!$A$2:$D$33,4,FALSE),0)</f>
        <v>17.95</v>
      </c>
      <c r="G3852" s="5">
        <f t="shared" si="120"/>
        <v>17.95</v>
      </c>
      <c r="H3852">
        <f t="shared" si="121"/>
        <v>19</v>
      </c>
      <c r="I3852" t="str">
        <f>IFERROR(VLOOKUP(tblOrders[[#This Row],[item_id]],Raw_Menu!$A$2:$D$33,3,FALSE),"Unknown")</f>
        <v>Italian</v>
      </c>
    </row>
    <row r="3853" spans="1:9" x14ac:dyDescent="0.25">
      <c r="A3853">
        <v>3852</v>
      </c>
      <c r="B3853">
        <v>1714</v>
      </c>
      <c r="C3853" s="1">
        <v>44955</v>
      </c>
      <c r="D3853" s="2">
        <v>0.81563657407407408</v>
      </c>
      <c r="E3853">
        <v>112</v>
      </c>
      <c r="F3853" s="5">
        <f>IFERROR(VLOOKUP(E3853,Raw_Menu!$A$2:$D$33,4,FALSE),0)</f>
        <v>14.95</v>
      </c>
      <c r="G3853" s="5">
        <f t="shared" si="120"/>
        <v>14.95</v>
      </c>
      <c r="H3853">
        <f t="shared" si="121"/>
        <v>19</v>
      </c>
      <c r="I3853" t="str">
        <f>IFERROR(VLOOKUP(tblOrders[[#This Row],[item_id]],Raw_Menu!$A$2:$D$33,3,FALSE),"Unknown")</f>
        <v>Asian</v>
      </c>
    </row>
    <row r="3854" spans="1:9" x14ac:dyDescent="0.25">
      <c r="A3854">
        <v>3853</v>
      </c>
      <c r="B3854">
        <v>1715</v>
      </c>
      <c r="C3854" s="1">
        <v>44955</v>
      </c>
      <c r="D3854" s="2">
        <v>0.81718749999999996</v>
      </c>
      <c r="E3854">
        <v>124</v>
      </c>
      <c r="F3854" s="5">
        <f>IFERROR(VLOOKUP(E3854,Raw_Menu!$A$2:$D$33,4,FALSE),0)</f>
        <v>14.5</v>
      </c>
      <c r="G3854" s="5">
        <f t="shared" si="120"/>
        <v>14.5</v>
      </c>
      <c r="H3854">
        <f t="shared" si="121"/>
        <v>19</v>
      </c>
      <c r="I3854" t="str">
        <f>IFERROR(VLOOKUP(tblOrders[[#This Row],[item_id]],Raw_Menu!$A$2:$D$33,3,FALSE),"Unknown")</f>
        <v>Italian</v>
      </c>
    </row>
    <row r="3855" spans="1:9" x14ac:dyDescent="0.25">
      <c r="A3855">
        <v>3854</v>
      </c>
      <c r="B3855">
        <v>1715</v>
      </c>
      <c r="C3855" s="1">
        <v>44955</v>
      </c>
      <c r="D3855" s="2">
        <v>0.81718749999999996</v>
      </c>
      <c r="E3855">
        <v>109</v>
      </c>
      <c r="F3855" s="5">
        <f>IFERROR(VLOOKUP(E3855,Raw_Menu!$A$2:$D$33,4,FALSE),0)</f>
        <v>17.95</v>
      </c>
      <c r="G3855" s="5">
        <f t="shared" si="120"/>
        <v>17.95</v>
      </c>
      <c r="H3855">
        <f t="shared" si="121"/>
        <v>19</v>
      </c>
      <c r="I3855" t="str">
        <f>IFERROR(VLOOKUP(tblOrders[[#This Row],[item_id]],Raw_Menu!$A$2:$D$33,3,FALSE),"Unknown")</f>
        <v>Asian</v>
      </c>
    </row>
    <row r="3856" spans="1:9" x14ac:dyDescent="0.25">
      <c r="A3856">
        <v>3855</v>
      </c>
      <c r="B3856">
        <v>1715</v>
      </c>
      <c r="C3856" s="1">
        <v>44955</v>
      </c>
      <c r="D3856" s="2">
        <v>0.81718749999999996</v>
      </c>
      <c r="E3856">
        <v>113</v>
      </c>
      <c r="F3856" s="5">
        <f>IFERROR(VLOOKUP(E3856,Raw_Menu!$A$2:$D$33,4,FALSE),0)</f>
        <v>5</v>
      </c>
      <c r="G3856" s="5">
        <f t="shared" si="120"/>
        <v>5</v>
      </c>
      <c r="H3856">
        <f t="shared" si="121"/>
        <v>19</v>
      </c>
      <c r="I3856" t="str">
        <f>IFERROR(VLOOKUP(tblOrders[[#This Row],[item_id]],Raw_Menu!$A$2:$D$33,3,FALSE),"Unknown")</f>
        <v>Asian</v>
      </c>
    </row>
    <row r="3857" spans="1:9" x14ac:dyDescent="0.25">
      <c r="A3857">
        <v>3856</v>
      </c>
      <c r="B3857">
        <v>1715</v>
      </c>
      <c r="C3857" s="1">
        <v>44955</v>
      </c>
      <c r="D3857" s="2">
        <v>0.81718749999999996</v>
      </c>
      <c r="E3857">
        <v>132</v>
      </c>
      <c r="F3857" s="5">
        <f>IFERROR(VLOOKUP(E3857,Raw_Menu!$A$2:$D$33,4,FALSE),0)</f>
        <v>16.95</v>
      </c>
      <c r="G3857" s="5">
        <f t="shared" si="120"/>
        <v>16.95</v>
      </c>
      <c r="H3857">
        <f t="shared" si="121"/>
        <v>19</v>
      </c>
      <c r="I3857" t="str">
        <f>IFERROR(VLOOKUP(tblOrders[[#This Row],[item_id]],Raw_Menu!$A$2:$D$33,3,FALSE),"Unknown")</f>
        <v>Italian</v>
      </c>
    </row>
    <row r="3858" spans="1:9" x14ac:dyDescent="0.25">
      <c r="A3858">
        <v>3857</v>
      </c>
      <c r="B3858">
        <v>1716</v>
      </c>
      <c r="C3858" s="1">
        <v>44955</v>
      </c>
      <c r="D3858" s="2">
        <v>0.83694444444444449</v>
      </c>
      <c r="E3858">
        <v>112</v>
      </c>
      <c r="F3858" s="5">
        <f>IFERROR(VLOOKUP(E3858,Raw_Menu!$A$2:$D$33,4,FALSE),0)</f>
        <v>14.95</v>
      </c>
      <c r="G3858" s="5">
        <f t="shared" si="120"/>
        <v>14.95</v>
      </c>
      <c r="H3858">
        <f t="shared" si="121"/>
        <v>20</v>
      </c>
      <c r="I3858" t="str">
        <f>IFERROR(VLOOKUP(tblOrders[[#This Row],[item_id]],Raw_Menu!$A$2:$D$33,3,FALSE),"Unknown")</f>
        <v>Asian</v>
      </c>
    </row>
    <row r="3859" spans="1:9" x14ac:dyDescent="0.25">
      <c r="A3859">
        <v>3858</v>
      </c>
      <c r="B3859">
        <v>1716</v>
      </c>
      <c r="C3859" s="1">
        <v>44955</v>
      </c>
      <c r="D3859" s="2">
        <v>0.83694444444444449</v>
      </c>
      <c r="E3859">
        <v>113</v>
      </c>
      <c r="F3859" s="5">
        <f>IFERROR(VLOOKUP(E3859,Raw_Menu!$A$2:$D$33,4,FALSE),0)</f>
        <v>5</v>
      </c>
      <c r="G3859" s="5">
        <f t="shared" si="120"/>
        <v>5</v>
      </c>
      <c r="H3859">
        <f t="shared" si="121"/>
        <v>20</v>
      </c>
      <c r="I3859" t="str">
        <f>IFERROR(VLOOKUP(tblOrders[[#This Row],[item_id]],Raw_Menu!$A$2:$D$33,3,FALSE),"Unknown")</f>
        <v>Asian</v>
      </c>
    </row>
    <row r="3860" spans="1:9" x14ac:dyDescent="0.25">
      <c r="A3860">
        <v>3859</v>
      </c>
      <c r="B3860">
        <v>1717</v>
      </c>
      <c r="C3860" s="1">
        <v>44955</v>
      </c>
      <c r="D3860" s="2">
        <v>0.84415509259259258</v>
      </c>
      <c r="E3860">
        <v>124</v>
      </c>
      <c r="F3860" s="5">
        <f>IFERROR(VLOOKUP(E3860,Raw_Menu!$A$2:$D$33,4,FALSE),0)</f>
        <v>14.5</v>
      </c>
      <c r="G3860" s="5">
        <f t="shared" si="120"/>
        <v>14.5</v>
      </c>
      <c r="H3860">
        <f t="shared" si="121"/>
        <v>20</v>
      </c>
      <c r="I3860" t="str">
        <f>IFERROR(VLOOKUP(tblOrders[[#This Row],[item_id]],Raw_Menu!$A$2:$D$33,3,FALSE),"Unknown")</f>
        <v>Italian</v>
      </c>
    </row>
    <row r="3861" spans="1:9" x14ac:dyDescent="0.25">
      <c r="A3861">
        <v>3860</v>
      </c>
      <c r="B3861">
        <v>1718</v>
      </c>
      <c r="C3861" s="1">
        <v>44955</v>
      </c>
      <c r="D3861" s="2">
        <v>0.84434027777777776</v>
      </c>
      <c r="E3861">
        <v>102</v>
      </c>
      <c r="F3861" s="5">
        <f>IFERROR(VLOOKUP(E3861,Raw_Menu!$A$2:$D$33,4,FALSE),0)</f>
        <v>13.95</v>
      </c>
      <c r="G3861" s="5">
        <f t="shared" si="120"/>
        <v>13.95</v>
      </c>
      <c r="H3861">
        <f t="shared" si="121"/>
        <v>20</v>
      </c>
      <c r="I3861" t="str">
        <f>IFERROR(VLOOKUP(tblOrders[[#This Row],[item_id]],Raw_Menu!$A$2:$D$33,3,FALSE),"Unknown")</f>
        <v>American</v>
      </c>
    </row>
    <row r="3862" spans="1:9" x14ac:dyDescent="0.25">
      <c r="A3862">
        <v>3861</v>
      </c>
      <c r="B3862">
        <v>1718</v>
      </c>
      <c r="C3862" s="1">
        <v>44955</v>
      </c>
      <c r="D3862" s="2">
        <v>0.84434027777777776</v>
      </c>
      <c r="E3862">
        <v>119</v>
      </c>
      <c r="F3862" s="5">
        <f>IFERROR(VLOOKUP(E3862,Raw_Menu!$A$2:$D$33,4,FALSE),0)</f>
        <v>11.95</v>
      </c>
      <c r="G3862" s="5">
        <f t="shared" si="120"/>
        <v>11.95</v>
      </c>
      <c r="H3862">
        <f t="shared" si="121"/>
        <v>20</v>
      </c>
      <c r="I3862" t="str">
        <f>IFERROR(VLOOKUP(tblOrders[[#This Row],[item_id]],Raw_Menu!$A$2:$D$33,3,FALSE),"Unknown")</f>
        <v>Mexican</v>
      </c>
    </row>
    <row r="3863" spans="1:9" x14ac:dyDescent="0.25">
      <c r="A3863">
        <v>3862</v>
      </c>
      <c r="B3863">
        <v>1718</v>
      </c>
      <c r="C3863" s="1">
        <v>44955</v>
      </c>
      <c r="D3863" s="2">
        <v>0.84434027777777776</v>
      </c>
      <c r="E3863">
        <v>122</v>
      </c>
      <c r="F3863" s="5">
        <f>IFERROR(VLOOKUP(E3863,Raw_Menu!$A$2:$D$33,4,FALSE),0)</f>
        <v>7</v>
      </c>
      <c r="G3863" s="5">
        <f t="shared" si="120"/>
        <v>7</v>
      </c>
      <c r="H3863">
        <f t="shared" si="121"/>
        <v>20</v>
      </c>
      <c r="I3863" t="str">
        <f>IFERROR(VLOOKUP(tblOrders[[#This Row],[item_id]],Raw_Menu!$A$2:$D$33,3,FALSE),"Unknown")</f>
        <v>Mexican</v>
      </c>
    </row>
    <row r="3864" spans="1:9" x14ac:dyDescent="0.25">
      <c r="A3864">
        <v>3863</v>
      </c>
      <c r="B3864">
        <v>1718</v>
      </c>
      <c r="C3864" s="1">
        <v>44955</v>
      </c>
      <c r="D3864" s="2">
        <v>0.84434027777777776</v>
      </c>
      <c r="E3864">
        <v>130</v>
      </c>
      <c r="F3864" s="5">
        <f>IFERROR(VLOOKUP(E3864,Raw_Menu!$A$2:$D$33,4,FALSE),0)</f>
        <v>19.95</v>
      </c>
      <c r="G3864" s="5">
        <f t="shared" si="120"/>
        <v>19.95</v>
      </c>
      <c r="H3864">
        <f t="shared" si="121"/>
        <v>20</v>
      </c>
      <c r="I3864" t="str">
        <f>IFERROR(VLOOKUP(tblOrders[[#This Row],[item_id]],Raw_Menu!$A$2:$D$33,3,FALSE),"Unknown")</f>
        <v>Italian</v>
      </c>
    </row>
    <row r="3865" spans="1:9" x14ac:dyDescent="0.25">
      <c r="A3865">
        <v>3864</v>
      </c>
      <c r="B3865">
        <v>1719</v>
      </c>
      <c r="C3865" s="1">
        <v>44955</v>
      </c>
      <c r="D3865" s="2">
        <v>0.84978009259259257</v>
      </c>
      <c r="E3865">
        <v>105</v>
      </c>
      <c r="F3865" s="5">
        <f>IFERROR(VLOOKUP(E3865,Raw_Menu!$A$2:$D$33,4,FALSE),0)</f>
        <v>7</v>
      </c>
      <c r="G3865" s="5">
        <f t="shared" si="120"/>
        <v>7</v>
      </c>
      <c r="H3865">
        <f t="shared" si="121"/>
        <v>20</v>
      </c>
      <c r="I3865" t="str">
        <f>IFERROR(VLOOKUP(tblOrders[[#This Row],[item_id]],Raw_Menu!$A$2:$D$33,3,FALSE),"Unknown")</f>
        <v>American</v>
      </c>
    </row>
    <row r="3866" spans="1:9" x14ac:dyDescent="0.25">
      <c r="A3866">
        <v>3865</v>
      </c>
      <c r="B3866">
        <v>1720</v>
      </c>
      <c r="C3866" s="1">
        <v>44955</v>
      </c>
      <c r="D3866" s="2">
        <v>0.85964120370370367</v>
      </c>
      <c r="E3866">
        <v>129</v>
      </c>
      <c r="F3866" s="5">
        <f>IFERROR(VLOOKUP(E3866,Raw_Menu!$A$2:$D$33,4,FALSE),0)</f>
        <v>15.5</v>
      </c>
      <c r="G3866" s="5">
        <f t="shared" si="120"/>
        <v>15.5</v>
      </c>
      <c r="H3866">
        <f t="shared" si="121"/>
        <v>20</v>
      </c>
      <c r="I3866" t="str">
        <f>IFERROR(VLOOKUP(tblOrders[[#This Row],[item_id]],Raw_Menu!$A$2:$D$33,3,FALSE),"Unknown")</f>
        <v>Italian</v>
      </c>
    </row>
    <row r="3867" spans="1:9" x14ac:dyDescent="0.25">
      <c r="A3867">
        <v>3866</v>
      </c>
      <c r="B3867">
        <v>1720</v>
      </c>
      <c r="C3867" s="1">
        <v>44955</v>
      </c>
      <c r="D3867" s="2">
        <v>0.85964120370370367</v>
      </c>
      <c r="E3867">
        <v>114</v>
      </c>
      <c r="F3867" s="5">
        <f>IFERROR(VLOOKUP(E3867,Raw_Menu!$A$2:$D$33,4,FALSE),0)</f>
        <v>9</v>
      </c>
      <c r="G3867" s="5">
        <f t="shared" si="120"/>
        <v>9</v>
      </c>
      <c r="H3867">
        <f t="shared" si="121"/>
        <v>20</v>
      </c>
      <c r="I3867" t="str">
        <f>IFERROR(VLOOKUP(tblOrders[[#This Row],[item_id]],Raw_Menu!$A$2:$D$33,3,FALSE),"Unknown")</f>
        <v>Asian</v>
      </c>
    </row>
    <row r="3868" spans="1:9" x14ac:dyDescent="0.25">
      <c r="A3868">
        <v>3867</v>
      </c>
      <c r="B3868">
        <v>1721</v>
      </c>
      <c r="C3868" s="1">
        <v>44955</v>
      </c>
      <c r="D3868" s="2">
        <v>0.86032407407407407</v>
      </c>
      <c r="E3868">
        <v>101</v>
      </c>
      <c r="F3868" s="5">
        <f>IFERROR(VLOOKUP(E3868,Raw_Menu!$A$2:$D$33,4,FALSE),0)</f>
        <v>12.95</v>
      </c>
      <c r="G3868" s="5">
        <f t="shared" si="120"/>
        <v>12.95</v>
      </c>
      <c r="H3868">
        <f t="shared" si="121"/>
        <v>20</v>
      </c>
      <c r="I3868" t="str">
        <f>IFERROR(VLOOKUP(tblOrders[[#This Row],[item_id]],Raw_Menu!$A$2:$D$33,3,FALSE),"Unknown")</f>
        <v>American</v>
      </c>
    </row>
    <row r="3869" spans="1:9" x14ac:dyDescent="0.25">
      <c r="A3869">
        <v>3868</v>
      </c>
      <c r="B3869">
        <v>1721</v>
      </c>
      <c r="C3869" s="1">
        <v>44955</v>
      </c>
      <c r="D3869" s="2">
        <v>0.86032407407407407</v>
      </c>
      <c r="E3869">
        <v>106</v>
      </c>
      <c r="F3869" s="5">
        <f>IFERROR(VLOOKUP(E3869,Raw_Menu!$A$2:$D$33,4,FALSE),0)</f>
        <v>7</v>
      </c>
      <c r="G3869" s="5">
        <f t="shared" si="120"/>
        <v>7</v>
      </c>
      <c r="H3869">
        <f t="shared" si="121"/>
        <v>20</v>
      </c>
      <c r="I3869" t="str">
        <f>IFERROR(VLOOKUP(tblOrders[[#This Row],[item_id]],Raw_Menu!$A$2:$D$33,3,FALSE),"Unknown")</f>
        <v>American</v>
      </c>
    </row>
    <row r="3870" spans="1:9" x14ac:dyDescent="0.25">
      <c r="A3870">
        <v>3869</v>
      </c>
      <c r="B3870">
        <v>1722</v>
      </c>
      <c r="C3870" s="1">
        <v>44955</v>
      </c>
      <c r="D3870" s="2">
        <v>0.86233796296296295</v>
      </c>
      <c r="E3870">
        <v>104</v>
      </c>
      <c r="F3870" s="5">
        <f>IFERROR(VLOOKUP(E3870,Raw_Menu!$A$2:$D$33,4,FALSE),0)</f>
        <v>10.5</v>
      </c>
      <c r="G3870" s="5">
        <f t="shared" si="120"/>
        <v>10.5</v>
      </c>
      <c r="H3870">
        <f t="shared" si="121"/>
        <v>20</v>
      </c>
      <c r="I3870" t="str">
        <f>IFERROR(VLOOKUP(tblOrders[[#This Row],[item_id]],Raw_Menu!$A$2:$D$33,3,FALSE),"Unknown")</f>
        <v>American</v>
      </c>
    </row>
    <row r="3871" spans="1:9" x14ac:dyDescent="0.25">
      <c r="A3871">
        <v>3870</v>
      </c>
      <c r="B3871">
        <v>1723</v>
      </c>
      <c r="C3871" s="1">
        <v>44955</v>
      </c>
      <c r="D3871" s="2">
        <v>0.86869212962962961</v>
      </c>
      <c r="E3871">
        <v>115</v>
      </c>
      <c r="F3871" s="5">
        <f>IFERROR(VLOOKUP(E3871,Raw_Menu!$A$2:$D$33,4,FALSE),0)</f>
        <v>11.95</v>
      </c>
      <c r="G3871" s="5">
        <f t="shared" si="120"/>
        <v>11.95</v>
      </c>
      <c r="H3871">
        <f t="shared" si="121"/>
        <v>20</v>
      </c>
      <c r="I3871" t="str">
        <f>IFERROR(VLOOKUP(tblOrders[[#This Row],[item_id]],Raw_Menu!$A$2:$D$33,3,FALSE),"Unknown")</f>
        <v>Mexican</v>
      </c>
    </row>
    <row r="3872" spans="1:9" x14ac:dyDescent="0.25">
      <c r="A3872">
        <v>3871</v>
      </c>
      <c r="B3872">
        <v>1724</v>
      </c>
      <c r="C3872" s="1">
        <v>44955</v>
      </c>
      <c r="D3872" s="2">
        <v>0.87826388888888884</v>
      </c>
      <c r="E3872">
        <v>122</v>
      </c>
      <c r="F3872" s="5">
        <f>IFERROR(VLOOKUP(E3872,Raw_Menu!$A$2:$D$33,4,FALSE),0)</f>
        <v>7</v>
      </c>
      <c r="G3872" s="5">
        <f t="shared" si="120"/>
        <v>7</v>
      </c>
      <c r="H3872">
        <f t="shared" si="121"/>
        <v>21</v>
      </c>
      <c r="I3872" t="str">
        <f>IFERROR(VLOOKUP(tblOrders[[#This Row],[item_id]],Raw_Menu!$A$2:$D$33,3,FALSE),"Unknown")</f>
        <v>Mexican</v>
      </c>
    </row>
    <row r="3873" spans="1:9" x14ac:dyDescent="0.25">
      <c r="A3873">
        <v>3872</v>
      </c>
      <c r="B3873">
        <v>1725</v>
      </c>
      <c r="C3873" s="1">
        <v>44955</v>
      </c>
      <c r="D3873" s="2">
        <v>0.89436342592592588</v>
      </c>
      <c r="E3873">
        <v>109</v>
      </c>
      <c r="F3873" s="5">
        <f>IFERROR(VLOOKUP(E3873,Raw_Menu!$A$2:$D$33,4,FALSE),0)</f>
        <v>17.95</v>
      </c>
      <c r="G3873" s="5">
        <f t="shared" si="120"/>
        <v>17.95</v>
      </c>
      <c r="H3873">
        <f t="shared" si="121"/>
        <v>21</v>
      </c>
      <c r="I3873" t="str">
        <f>IFERROR(VLOOKUP(tblOrders[[#This Row],[item_id]],Raw_Menu!$A$2:$D$33,3,FALSE),"Unknown")</f>
        <v>Asian</v>
      </c>
    </row>
    <row r="3874" spans="1:9" x14ac:dyDescent="0.25">
      <c r="A3874">
        <v>3873</v>
      </c>
      <c r="B3874">
        <v>1725</v>
      </c>
      <c r="C3874" s="1">
        <v>44955</v>
      </c>
      <c r="D3874" s="2">
        <v>0.89436342592592588</v>
      </c>
      <c r="E3874">
        <v>130</v>
      </c>
      <c r="F3874" s="5">
        <f>IFERROR(VLOOKUP(E3874,Raw_Menu!$A$2:$D$33,4,FALSE),0)</f>
        <v>19.95</v>
      </c>
      <c r="G3874" s="5">
        <f t="shared" si="120"/>
        <v>19.95</v>
      </c>
      <c r="H3874">
        <f t="shared" si="121"/>
        <v>21</v>
      </c>
      <c r="I3874" t="str">
        <f>IFERROR(VLOOKUP(tblOrders[[#This Row],[item_id]],Raw_Menu!$A$2:$D$33,3,FALSE),"Unknown")</f>
        <v>Italian</v>
      </c>
    </row>
    <row r="3875" spans="1:9" x14ac:dyDescent="0.25">
      <c r="A3875">
        <v>3874</v>
      </c>
      <c r="B3875">
        <v>1726</v>
      </c>
      <c r="C3875" s="1">
        <v>44955</v>
      </c>
      <c r="D3875" s="2">
        <v>0.94733796296296291</v>
      </c>
      <c r="E3875">
        <v>108</v>
      </c>
      <c r="F3875" s="5">
        <f>IFERROR(VLOOKUP(E3875,Raw_Menu!$A$2:$D$33,4,FALSE),0)</f>
        <v>14.5</v>
      </c>
      <c r="G3875" s="5">
        <f t="shared" si="120"/>
        <v>14.5</v>
      </c>
      <c r="H3875">
        <f t="shared" si="121"/>
        <v>22</v>
      </c>
      <c r="I3875" t="str">
        <f>IFERROR(VLOOKUP(tblOrders[[#This Row],[item_id]],Raw_Menu!$A$2:$D$33,3,FALSE),"Unknown")</f>
        <v>Asian</v>
      </c>
    </row>
    <row r="3876" spans="1:9" x14ac:dyDescent="0.25">
      <c r="A3876">
        <v>3875</v>
      </c>
      <c r="B3876">
        <v>1726</v>
      </c>
      <c r="C3876" s="1">
        <v>44955</v>
      </c>
      <c r="D3876" s="2">
        <v>0.94733796296296291</v>
      </c>
      <c r="E3876">
        <v>112</v>
      </c>
      <c r="F3876" s="5">
        <f>IFERROR(VLOOKUP(E3876,Raw_Menu!$A$2:$D$33,4,FALSE),0)</f>
        <v>14.95</v>
      </c>
      <c r="G3876" s="5">
        <f t="shared" si="120"/>
        <v>14.95</v>
      </c>
      <c r="H3876">
        <f t="shared" si="121"/>
        <v>22</v>
      </c>
      <c r="I3876" t="str">
        <f>IFERROR(VLOOKUP(tblOrders[[#This Row],[item_id]],Raw_Menu!$A$2:$D$33,3,FALSE),"Unknown")</f>
        <v>Asian</v>
      </c>
    </row>
    <row r="3877" spans="1:9" x14ac:dyDescent="0.25">
      <c r="A3877">
        <v>3876</v>
      </c>
      <c r="B3877">
        <v>1727</v>
      </c>
      <c r="C3877" s="1">
        <v>44956</v>
      </c>
      <c r="D3877" s="2">
        <v>0.47598379629629628</v>
      </c>
      <c r="E3877">
        <v>113</v>
      </c>
      <c r="F3877" s="5">
        <f>IFERROR(VLOOKUP(E3877,Raw_Menu!$A$2:$D$33,4,FALSE),0)</f>
        <v>5</v>
      </c>
      <c r="G3877" s="5">
        <f t="shared" si="120"/>
        <v>5</v>
      </c>
      <c r="H3877">
        <f t="shared" si="121"/>
        <v>11</v>
      </c>
      <c r="I3877" t="str">
        <f>IFERROR(VLOOKUP(tblOrders[[#This Row],[item_id]],Raw_Menu!$A$2:$D$33,3,FALSE),"Unknown")</f>
        <v>Asian</v>
      </c>
    </row>
    <row r="3878" spans="1:9" x14ac:dyDescent="0.25">
      <c r="A3878">
        <v>3877</v>
      </c>
      <c r="B3878">
        <v>1727</v>
      </c>
      <c r="C3878" s="1">
        <v>44956</v>
      </c>
      <c r="D3878" s="2">
        <v>0.47598379629629628</v>
      </c>
      <c r="E3878">
        <v>106</v>
      </c>
      <c r="F3878" s="5">
        <f>IFERROR(VLOOKUP(E3878,Raw_Menu!$A$2:$D$33,4,FALSE),0)</f>
        <v>7</v>
      </c>
      <c r="G3878" s="5">
        <f t="shared" si="120"/>
        <v>7</v>
      </c>
      <c r="H3878">
        <f t="shared" si="121"/>
        <v>11</v>
      </c>
      <c r="I3878" t="str">
        <f>IFERROR(VLOOKUP(tblOrders[[#This Row],[item_id]],Raw_Menu!$A$2:$D$33,3,FALSE),"Unknown")</f>
        <v>American</v>
      </c>
    </row>
    <row r="3879" spans="1:9" x14ac:dyDescent="0.25">
      <c r="A3879">
        <v>3878</v>
      </c>
      <c r="B3879">
        <v>1728</v>
      </c>
      <c r="C3879" s="1">
        <v>44956</v>
      </c>
      <c r="D3879" s="2">
        <v>0.47953703703703698</v>
      </c>
      <c r="E3879">
        <v>129</v>
      </c>
      <c r="F3879" s="5">
        <f>IFERROR(VLOOKUP(E3879,Raw_Menu!$A$2:$D$33,4,FALSE),0)</f>
        <v>15.5</v>
      </c>
      <c r="G3879" s="5">
        <f t="shared" si="120"/>
        <v>15.5</v>
      </c>
      <c r="H3879">
        <f t="shared" si="121"/>
        <v>11</v>
      </c>
      <c r="I3879" t="str">
        <f>IFERROR(VLOOKUP(tblOrders[[#This Row],[item_id]],Raw_Menu!$A$2:$D$33,3,FALSE),"Unknown")</f>
        <v>Italian</v>
      </c>
    </row>
    <row r="3880" spans="1:9" x14ac:dyDescent="0.25">
      <c r="A3880">
        <v>3879</v>
      </c>
      <c r="B3880">
        <v>1728</v>
      </c>
      <c r="C3880" s="1">
        <v>44956</v>
      </c>
      <c r="D3880" s="2">
        <v>0.47953703703703698</v>
      </c>
      <c r="E3880">
        <v>119</v>
      </c>
      <c r="F3880" s="5">
        <f>IFERROR(VLOOKUP(E3880,Raw_Menu!$A$2:$D$33,4,FALSE),0)</f>
        <v>11.95</v>
      </c>
      <c r="G3880" s="5">
        <f t="shared" si="120"/>
        <v>11.95</v>
      </c>
      <c r="H3880">
        <f t="shared" si="121"/>
        <v>11</v>
      </c>
      <c r="I3880" t="str">
        <f>IFERROR(VLOOKUP(tblOrders[[#This Row],[item_id]],Raw_Menu!$A$2:$D$33,3,FALSE),"Unknown")</f>
        <v>Mexican</v>
      </c>
    </row>
    <row r="3881" spans="1:9" x14ac:dyDescent="0.25">
      <c r="A3881">
        <v>3880</v>
      </c>
      <c r="B3881">
        <v>1729</v>
      </c>
      <c r="C3881" s="1">
        <v>44956</v>
      </c>
      <c r="D3881" s="2">
        <v>0.48451388888888891</v>
      </c>
      <c r="E3881">
        <v>108</v>
      </c>
      <c r="F3881" s="5">
        <f>IFERROR(VLOOKUP(E3881,Raw_Menu!$A$2:$D$33,4,FALSE),0)</f>
        <v>14.5</v>
      </c>
      <c r="G3881" s="5">
        <f t="shared" si="120"/>
        <v>14.5</v>
      </c>
      <c r="H3881">
        <f t="shared" si="121"/>
        <v>11</v>
      </c>
      <c r="I3881" t="str">
        <f>IFERROR(VLOOKUP(tblOrders[[#This Row],[item_id]],Raw_Menu!$A$2:$D$33,3,FALSE),"Unknown")</f>
        <v>Asian</v>
      </c>
    </row>
    <row r="3882" spans="1:9" x14ac:dyDescent="0.25">
      <c r="A3882">
        <v>3881</v>
      </c>
      <c r="B3882">
        <v>1730</v>
      </c>
      <c r="C3882" s="1">
        <v>44956</v>
      </c>
      <c r="D3882" s="2">
        <v>0.48557870370370371</v>
      </c>
      <c r="E3882">
        <v>109</v>
      </c>
      <c r="F3882" s="5">
        <f>IFERROR(VLOOKUP(E3882,Raw_Menu!$A$2:$D$33,4,FALSE),0)</f>
        <v>17.95</v>
      </c>
      <c r="G3882" s="5">
        <f t="shared" si="120"/>
        <v>17.95</v>
      </c>
      <c r="H3882">
        <f t="shared" si="121"/>
        <v>11</v>
      </c>
      <c r="I3882" t="str">
        <f>IFERROR(VLOOKUP(tblOrders[[#This Row],[item_id]],Raw_Menu!$A$2:$D$33,3,FALSE),"Unknown")</f>
        <v>Asian</v>
      </c>
    </row>
    <row r="3883" spans="1:9" x14ac:dyDescent="0.25">
      <c r="A3883">
        <v>3882</v>
      </c>
      <c r="B3883">
        <v>1730</v>
      </c>
      <c r="C3883" s="1">
        <v>44956</v>
      </c>
      <c r="D3883" s="2">
        <v>0.48557870370370371</v>
      </c>
      <c r="E3883">
        <v>117</v>
      </c>
      <c r="F3883" s="5">
        <f>IFERROR(VLOOKUP(E3883,Raw_Menu!$A$2:$D$33,4,FALSE),0)</f>
        <v>12.95</v>
      </c>
      <c r="G3883" s="5">
        <f t="shared" si="120"/>
        <v>12.95</v>
      </c>
      <c r="H3883">
        <f t="shared" si="121"/>
        <v>11</v>
      </c>
      <c r="I3883" t="str">
        <f>IFERROR(VLOOKUP(tblOrders[[#This Row],[item_id]],Raw_Menu!$A$2:$D$33,3,FALSE),"Unknown")</f>
        <v>Mexican</v>
      </c>
    </row>
    <row r="3884" spans="1:9" x14ac:dyDescent="0.25">
      <c r="A3884">
        <v>3883</v>
      </c>
      <c r="B3884">
        <v>1730</v>
      </c>
      <c r="C3884" s="1">
        <v>44956</v>
      </c>
      <c r="D3884" s="2">
        <v>0.48557870370370371</v>
      </c>
      <c r="E3884">
        <v>119</v>
      </c>
      <c r="F3884" s="5">
        <f>IFERROR(VLOOKUP(E3884,Raw_Menu!$A$2:$D$33,4,FALSE),0)</f>
        <v>11.95</v>
      </c>
      <c r="G3884" s="5">
        <f t="shared" si="120"/>
        <v>11.95</v>
      </c>
      <c r="H3884">
        <f t="shared" si="121"/>
        <v>11</v>
      </c>
      <c r="I3884" t="str">
        <f>IFERROR(VLOOKUP(tblOrders[[#This Row],[item_id]],Raw_Menu!$A$2:$D$33,3,FALSE),"Unknown")</f>
        <v>Mexican</v>
      </c>
    </row>
    <row r="3885" spans="1:9" x14ac:dyDescent="0.25">
      <c r="A3885">
        <v>3884</v>
      </c>
      <c r="B3885">
        <v>1731</v>
      </c>
      <c r="C3885" s="1">
        <v>44956</v>
      </c>
      <c r="D3885" s="2">
        <v>0.51214120370370375</v>
      </c>
      <c r="E3885">
        <v>120</v>
      </c>
      <c r="F3885" s="5">
        <f>IFERROR(VLOOKUP(E3885,Raw_Menu!$A$2:$D$33,4,FALSE),0)</f>
        <v>13.95</v>
      </c>
      <c r="G3885" s="5">
        <f t="shared" si="120"/>
        <v>13.95</v>
      </c>
      <c r="H3885">
        <f t="shared" si="121"/>
        <v>12</v>
      </c>
      <c r="I3885" t="str">
        <f>IFERROR(VLOOKUP(tblOrders[[#This Row],[item_id]],Raw_Menu!$A$2:$D$33,3,FALSE),"Unknown")</f>
        <v>Mexican</v>
      </c>
    </row>
    <row r="3886" spans="1:9" x14ac:dyDescent="0.25">
      <c r="A3886">
        <v>3885</v>
      </c>
      <c r="B3886">
        <v>1732</v>
      </c>
      <c r="C3886" s="1">
        <v>44956</v>
      </c>
      <c r="D3886" s="2">
        <v>0.51442129629629629</v>
      </c>
      <c r="E3886">
        <v>101</v>
      </c>
      <c r="F3886" s="5">
        <f>IFERROR(VLOOKUP(E3886,Raw_Menu!$A$2:$D$33,4,FALSE),0)</f>
        <v>12.95</v>
      </c>
      <c r="G3886" s="5">
        <f t="shared" si="120"/>
        <v>12.95</v>
      </c>
      <c r="H3886">
        <f t="shared" si="121"/>
        <v>12</v>
      </c>
      <c r="I3886" t="str">
        <f>IFERROR(VLOOKUP(tblOrders[[#This Row],[item_id]],Raw_Menu!$A$2:$D$33,3,FALSE),"Unknown")</f>
        <v>American</v>
      </c>
    </row>
    <row r="3887" spans="1:9" x14ac:dyDescent="0.25">
      <c r="A3887">
        <v>3886</v>
      </c>
      <c r="B3887">
        <v>1732</v>
      </c>
      <c r="C3887" s="1">
        <v>44956</v>
      </c>
      <c r="D3887" s="2">
        <v>0.51442129629629629</v>
      </c>
      <c r="E3887">
        <v>107</v>
      </c>
      <c r="F3887" s="5">
        <f>IFERROR(VLOOKUP(E3887,Raw_Menu!$A$2:$D$33,4,FALSE),0)</f>
        <v>16.5</v>
      </c>
      <c r="G3887" s="5">
        <f t="shared" si="120"/>
        <v>16.5</v>
      </c>
      <c r="H3887">
        <f t="shared" si="121"/>
        <v>12</v>
      </c>
      <c r="I3887" t="str">
        <f>IFERROR(VLOOKUP(tblOrders[[#This Row],[item_id]],Raw_Menu!$A$2:$D$33,3,FALSE),"Unknown")</f>
        <v>Asian</v>
      </c>
    </row>
    <row r="3888" spans="1:9" x14ac:dyDescent="0.25">
      <c r="A3888">
        <v>3887</v>
      </c>
      <c r="B3888">
        <v>1732</v>
      </c>
      <c r="C3888" s="1">
        <v>44956</v>
      </c>
      <c r="D3888" s="2">
        <v>0.51442129629629629</v>
      </c>
      <c r="E3888">
        <v>119</v>
      </c>
      <c r="F3888" s="5">
        <f>IFERROR(VLOOKUP(E3888,Raw_Menu!$A$2:$D$33,4,FALSE),0)</f>
        <v>11.95</v>
      </c>
      <c r="G3888" s="5">
        <f t="shared" si="120"/>
        <v>11.95</v>
      </c>
      <c r="H3888">
        <f t="shared" si="121"/>
        <v>12</v>
      </c>
      <c r="I3888" t="str">
        <f>IFERROR(VLOOKUP(tblOrders[[#This Row],[item_id]],Raw_Menu!$A$2:$D$33,3,FALSE),"Unknown")</f>
        <v>Mexican</v>
      </c>
    </row>
    <row r="3889" spans="1:9" x14ac:dyDescent="0.25">
      <c r="A3889">
        <v>3888</v>
      </c>
      <c r="B3889">
        <v>1733</v>
      </c>
      <c r="C3889" s="1">
        <v>44956</v>
      </c>
      <c r="D3889" s="2">
        <v>0.51870370370370367</v>
      </c>
      <c r="E3889">
        <v>110</v>
      </c>
      <c r="F3889" s="5">
        <f>IFERROR(VLOOKUP(E3889,Raw_Menu!$A$2:$D$33,4,FALSE),0)</f>
        <v>17.95</v>
      </c>
      <c r="G3889" s="5">
        <f t="shared" si="120"/>
        <v>17.95</v>
      </c>
      <c r="H3889">
        <f t="shared" si="121"/>
        <v>12</v>
      </c>
      <c r="I3889" t="str">
        <f>IFERROR(VLOOKUP(tblOrders[[#This Row],[item_id]],Raw_Menu!$A$2:$D$33,3,FALSE),"Unknown")</f>
        <v>Asian</v>
      </c>
    </row>
    <row r="3890" spans="1:9" x14ac:dyDescent="0.25">
      <c r="A3890">
        <v>3889</v>
      </c>
      <c r="B3890">
        <v>1734</v>
      </c>
      <c r="C3890" s="1">
        <v>44956</v>
      </c>
      <c r="D3890" s="2">
        <v>0.5254861111111111</v>
      </c>
      <c r="E3890">
        <v>101</v>
      </c>
      <c r="F3890" s="5">
        <f>IFERROR(VLOOKUP(E3890,Raw_Menu!$A$2:$D$33,4,FALSE),0)</f>
        <v>12.95</v>
      </c>
      <c r="G3890" s="5">
        <f t="shared" si="120"/>
        <v>12.95</v>
      </c>
      <c r="H3890">
        <f t="shared" si="121"/>
        <v>12</v>
      </c>
      <c r="I3890" t="str">
        <f>IFERROR(VLOOKUP(tblOrders[[#This Row],[item_id]],Raw_Menu!$A$2:$D$33,3,FALSE),"Unknown")</f>
        <v>American</v>
      </c>
    </row>
    <row r="3891" spans="1:9" x14ac:dyDescent="0.25">
      <c r="A3891">
        <v>3890</v>
      </c>
      <c r="B3891">
        <v>1734</v>
      </c>
      <c r="C3891" s="1">
        <v>44956</v>
      </c>
      <c r="D3891" s="2">
        <v>0.5254861111111111</v>
      </c>
      <c r="E3891">
        <v>107</v>
      </c>
      <c r="F3891" s="5">
        <f>IFERROR(VLOOKUP(E3891,Raw_Menu!$A$2:$D$33,4,FALSE),0)</f>
        <v>16.5</v>
      </c>
      <c r="G3891" s="5">
        <f t="shared" si="120"/>
        <v>16.5</v>
      </c>
      <c r="H3891">
        <f t="shared" si="121"/>
        <v>12</v>
      </c>
      <c r="I3891" t="str">
        <f>IFERROR(VLOOKUP(tblOrders[[#This Row],[item_id]],Raw_Menu!$A$2:$D$33,3,FALSE),"Unknown")</f>
        <v>Asian</v>
      </c>
    </row>
    <row r="3892" spans="1:9" x14ac:dyDescent="0.25">
      <c r="A3892">
        <v>3891</v>
      </c>
      <c r="B3892">
        <v>1734</v>
      </c>
      <c r="C3892" s="1">
        <v>44956</v>
      </c>
      <c r="D3892" s="2">
        <v>0.5254861111111111</v>
      </c>
      <c r="E3892">
        <v>102</v>
      </c>
      <c r="F3892" s="5">
        <f>IFERROR(VLOOKUP(E3892,Raw_Menu!$A$2:$D$33,4,FALSE),0)</f>
        <v>13.95</v>
      </c>
      <c r="G3892" s="5">
        <f t="shared" si="120"/>
        <v>13.95</v>
      </c>
      <c r="H3892">
        <f t="shared" si="121"/>
        <v>12</v>
      </c>
      <c r="I3892" t="str">
        <f>IFERROR(VLOOKUP(tblOrders[[#This Row],[item_id]],Raw_Menu!$A$2:$D$33,3,FALSE),"Unknown")</f>
        <v>American</v>
      </c>
    </row>
    <row r="3893" spans="1:9" x14ac:dyDescent="0.25">
      <c r="A3893">
        <v>3892</v>
      </c>
      <c r="B3893">
        <v>1734</v>
      </c>
      <c r="C3893" s="1">
        <v>44956</v>
      </c>
      <c r="D3893" s="2">
        <v>0.5254861111111111</v>
      </c>
      <c r="E3893">
        <v>103</v>
      </c>
      <c r="F3893" s="5">
        <f>IFERROR(VLOOKUP(E3893,Raw_Menu!$A$2:$D$33,4,FALSE),0)</f>
        <v>9</v>
      </c>
      <c r="G3893" s="5">
        <f t="shared" si="120"/>
        <v>9</v>
      </c>
      <c r="H3893">
        <f t="shared" si="121"/>
        <v>12</v>
      </c>
      <c r="I3893" t="str">
        <f>IFERROR(VLOOKUP(tblOrders[[#This Row],[item_id]],Raw_Menu!$A$2:$D$33,3,FALSE),"Unknown")</f>
        <v>American</v>
      </c>
    </row>
    <row r="3894" spans="1:9" x14ac:dyDescent="0.25">
      <c r="A3894">
        <v>3893</v>
      </c>
      <c r="B3894">
        <v>1734</v>
      </c>
      <c r="C3894" s="1">
        <v>44956</v>
      </c>
      <c r="D3894" s="2">
        <v>0.5254861111111111</v>
      </c>
      <c r="E3894">
        <v>104</v>
      </c>
      <c r="F3894" s="5">
        <f>IFERROR(VLOOKUP(E3894,Raw_Menu!$A$2:$D$33,4,FALSE),0)</f>
        <v>10.5</v>
      </c>
      <c r="G3894" s="5">
        <f t="shared" si="120"/>
        <v>10.5</v>
      </c>
      <c r="H3894">
        <f t="shared" si="121"/>
        <v>12</v>
      </c>
      <c r="I3894" t="str">
        <f>IFERROR(VLOOKUP(tblOrders[[#This Row],[item_id]],Raw_Menu!$A$2:$D$33,3,FALSE),"Unknown")</f>
        <v>American</v>
      </c>
    </row>
    <row r="3895" spans="1:9" x14ac:dyDescent="0.25">
      <c r="A3895">
        <v>3894</v>
      </c>
      <c r="B3895">
        <v>1734</v>
      </c>
      <c r="C3895" s="1">
        <v>44956</v>
      </c>
      <c r="D3895" s="2">
        <v>0.5254861111111111</v>
      </c>
      <c r="E3895">
        <v>108</v>
      </c>
      <c r="F3895" s="5">
        <f>IFERROR(VLOOKUP(E3895,Raw_Menu!$A$2:$D$33,4,FALSE),0)</f>
        <v>14.5</v>
      </c>
      <c r="G3895" s="5">
        <f t="shared" si="120"/>
        <v>14.5</v>
      </c>
      <c r="H3895">
        <f t="shared" si="121"/>
        <v>12</v>
      </c>
      <c r="I3895" t="str">
        <f>IFERROR(VLOOKUP(tblOrders[[#This Row],[item_id]],Raw_Menu!$A$2:$D$33,3,FALSE),"Unknown")</f>
        <v>Asian</v>
      </c>
    </row>
    <row r="3896" spans="1:9" x14ac:dyDescent="0.25">
      <c r="A3896">
        <v>3895</v>
      </c>
      <c r="B3896">
        <v>1734</v>
      </c>
      <c r="C3896" s="1">
        <v>44956</v>
      </c>
      <c r="D3896" s="2">
        <v>0.5254861111111111</v>
      </c>
      <c r="E3896">
        <v>125</v>
      </c>
      <c r="F3896" s="5">
        <f>IFERROR(VLOOKUP(E3896,Raw_Menu!$A$2:$D$33,4,FALSE),0)</f>
        <v>17.95</v>
      </c>
      <c r="G3896" s="5">
        <f t="shared" si="120"/>
        <v>17.95</v>
      </c>
      <c r="H3896">
        <f t="shared" si="121"/>
        <v>12</v>
      </c>
      <c r="I3896" t="str">
        <f>IFERROR(VLOOKUP(tblOrders[[#This Row],[item_id]],Raw_Menu!$A$2:$D$33,3,FALSE),"Unknown")</f>
        <v>Italian</v>
      </c>
    </row>
    <row r="3897" spans="1:9" x14ac:dyDescent="0.25">
      <c r="A3897">
        <v>3896</v>
      </c>
      <c r="B3897">
        <v>1734</v>
      </c>
      <c r="C3897" s="1">
        <v>44956</v>
      </c>
      <c r="D3897" s="2">
        <v>0.5254861111111111</v>
      </c>
      <c r="E3897">
        <v>117</v>
      </c>
      <c r="F3897" s="5">
        <f>IFERROR(VLOOKUP(E3897,Raw_Menu!$A$2:$D$33,4,FALSE),0)</f>
        <v>12.95</v>
      </c>
      <c r="G3897" s="5">
        <f t="shared" si="120"/>
        <v>12.95</v>
      </c>
      <c r="H3897">
        <f t="shared" si="121"/>
        <v>12</v>
      </c>
      <c r="I3897" t="str">
        <f>IFERROR(VLOOKUP(tblOrders[[#This Row],[item_id]],Raw_Menu!$A$2:$D$33,3,FALSE),"Unknown")</f>
        <v>Mexican</v>
      </c>
    </row>
    <row r="3898" spans="1:9" x14ac:dyDescent="0.25">
      <c r="A3898">
        <v>3897</v>
      </c>
      <c r="B3898">
        <v>1734</v>
      </c>
      <c r="C3898" s="1">
        <v>44956</v>
      </c>
      <c r="D3898" s="2">
        <v>0.5254861111111111</v>
      </c>
      <c r="E3898">
        <v>129</v>
      </c>
      <c r="F3898" s="5">
        <f>IFERROR(VLOOKUP(E3898,Raw_Menu!$A$2:$D$33,4,FALSE),0)</f>
        <v>15.5</v>
      </c>
      <c r="G3898" s="5">
        <f t="shared" si="120"/>
        <v>15.5</v>
      </c>
      <c r="H3898">
        <f t="shared" si="121"/>
        <v>12</v>
      </c>
      <c r="I3898" t="str">
        <f>IFERROR(VLOOKUP(tblOrders[[#This Row],[item_id]],Raw_Menu!$A$2:$D$33,3,FALSE),"Unknown")</f>
        <v>Italian</v>
      </c>
    </row>
    <row r="3899" spans="1:9" x14ac:dyDescent="0.25">
      <c r="A3899">
        <v>3898</v>
      </c>
      <c r="B3899">
        <v>1734</v>
      </c>
      <c r="C3899" s="1">
        <v>44956</v>
      </c>
      <c r="D3899" s="2">
        <v>0.5254861111111111</v>
      </c>
      <c r="E3899">
        <v>120</v>
      </c>
      <c r="F3899" s="5">
        <f>IFERROR(VLOOKUP(E3899,Raw_Menu!$A$2:$D$33,4,FALSE),0)</f>
        <v>13.95</v>
      </c>
      <c r="G3899" s="5">
        <f t="shared" si="120"/>
        <v>13.95</v>
      </c>
      <c r="H3899">
        <f t="shared" si="121"/>
        <v>12</v>
      </c>
      <c r="I3899" t="str">
        <f>IFERROR(VLOOKUP(tblOrders[[#This Row],[item_id]],Raw_Menu!$A$2:$D$33,3,FALSE),"Unknown")</f>
        <v>Mexican</v>
      </c>
    </row>
    <row r="3900" spans="1:9" x14ac:dyDescent="0.25">
      <c r="A3900">
        <v>3899</v>
      </c>
      <c r="B3900">
        <v>1734</v>
      </c>
      <c r="C3900" s="1">
        <v>44956</v>
      </c>
      <c r="D3900" s="2">
        <v>0.5254861111111111</v>
      </c>
      <c r="E3900">
        <v>122</v>
      </c>
      <c r="F3900" s="5">
        <f>IFERROR(VLOOKUP(E3900,Raw_Menu!$A$2:$D$33,4,FALSE),0)</f>
        <v>7</v>
      </c>
      <c r="G3900" s="5">
        <f t="shared" si="120"/>
        <v>7</v>
      </c>
      <c r="H3900">
        <f t="shared" si="121"/>
        <v>12</v>
      </c>
      <c r="I3900" t="str">
        <f>IFERROR(VLOOKUP(tblOrders[[#This Row],[item_id]],Raw_Menu!$A$2:$D$33,3,FALSE),"Unknown")</f>
        <v>Mexican</v>
      </c>
    </row>
    <row r="3901" spans="1:9" x14ac:dyDescent="0.25">
      <c r="A3901">
        <v>3900</v>
      </c>
      <c r="B3901">
        <v>1734</v>
      </c>
      <c r="C3901" s="1">
        <v>44956</v>
      </c>
      <c r="D3901" s="2">
        <v>0.5254861111111111</v>
      </c>
      <c r="E3901">
        <v>106</v>
      </c>
      <c r="F3901" s="5">
        <f>IFERROR(VLOOKUP(E3901,Raw_Menu!$A$2:$D$33,4,FALSE),0)</f>
        <v>7</v>
      </c>
      <c r="G3901" s="5">
        <f t="shared" si="120"/>
        <v>7</v>
      </c>
      <c r="H3901">
        <f t="shared" si="121"/>
        <v>12</v>
      </c>
      <c r="I3901" t="str">
        <f>IFERROR(VLOOKUP(tblOrders[[#This Row],[item_id]],Raw_Menu!$A$2:$D$33,3,FALSE),"Unknown")</f>
        <v>American</v>
      </c>
    </row>
    <row r="3902" spans="1:9" x14ac:dyDescent="0.25">
      <c r="A3902">
        <v>3901</v>
      </c>
      <c r="B3902">
        <v>1734</v>
      </c>
      <c r="C3902" s="1">
        <v>44956</v>
      </c>
      <c r="D3902" s="2">
        <v>0.5254861111111111</v>
      </c>
      <c r="E3902">
        <v>106</v>
      </c>
      <c r="F3902" s="5">
        <f>IFERROR(VLOOKUP(E3902,Raw_Menu!$A$2:$D$33,4,FALSE),0)</f>
        <v>7</v>
      </c>
      <c r="G3902" s="5">
        <f t="shared" si="120"/>
        <v>7</v>
      </c>
      <c r="H3902">
        <f t="shared" si="121"/>
        <v>12</v>
      </c>
      <c r="I3902" t="str">
        <f>IFERROR(VLOOKUP(tblOrders[[#This Row],[item_id]],Raw_Menu!$A$2:$D$33,3,FALSE),"Unknown")</f>
        <v>American</v>
      </c>
    </row>
    <row r="3903" spans="1:9" x14ac:dyDescent="0.25">
      <c r="A3903">
        <v>3902</v>
      </c>
      <c r="B3903">
        <v>1735</v>
      </c>
      <c r="C3903" s="1">
        <v>44956</v>
      </c>
      <c r="D3903" s="2">
        <v>0.541412037037037</v>
      </c>
      <c r="E3903">
        <v>102</v>
      </c>
      <c r="F3903" s="5">
        <f>IFERROR(VLOOKUP(E3903,Raw_Menu!$A$2:$D$33,4,FALSE),0)</f>
        <v>13.95</v>
      </c>
      <c r="G3903" s="5">
        <f t="shared" si="120"/>
        <v>13.95</v>
      </c>
      <c r="H3903">
        <f t="shared" si="121"/>
        <v>12</v>
      </c>
      <c r="I3903" t="str">
        <f>IFERROR(VLOOKUP(tblOrders[[#This Row],[item_id]],Raw_Menu!$A$2:$D$33,3,FALSE),"Unknown")</f>
        <v>American</v>
      </c>
    </row>
    <row r="3904" spans="1:9" x14ac:dyDescent="0.25">
      <c r="A3904">
        <v>3903</v>
      </c>
      <c r="B3904">
        <v>1736</v>
      </c>
      <c r="C3904" s="1">
        <v>44956</v>
      </c>
      <c r="D3904" s="2">
        <v>0.56548611111111113</v>
      </c>
      <c r="E3904">
        <v>113</v>
      </c>
      <c r="F3904" s="5">
        <f>IFERROR(VLOOKUP(E3904,Raw_Menu!$A$2:$D$33,4,FALSE),0)</f>
        <v>5</v>
      </c>
      <c r="G3904" s="5">
        <f t="shared" si="120"/>
        <v>5</v>
      </c>
      <c r="H3904">
        <f t="shared" si="121"/>
        <v>13</v>
      </c>
      <c r="I3904" t="str">
        <f>IFERROR(VLOOKUP(tblOrders[[#This Row],[item_id]],Raw_Menu!$A$2:$D$33,3,FALSE),"Unknown")</f>
        <v>Asian</v>
      </c>
    </row>
    <row r="3905" spans="1:9" x14ac:dyDescent="0.25">
      <c r="A3905">
        <v>3904</v>
      </c>
      <c r="B3905">
        <v>1737</v>
      </c>
      <c r="C3905" s="1">
        <v>44956</v>
      </c>
      <c r="D3905" s="2">
        <v>0.57038194444444446</v>
      </c>
      <c r="E3905">
        <v>116</v>
      </c>
      <c r="F3905" s="5">
        <f>IFERROR(VLOOKUP(E3905,Raw_Menu!$A$2:$D$33,4,FALSE),0)</f>
        <v>13.95</v>
      </c>
      <c r="G3905" s="5">
        <f t="shared" si="120"/>
        <v>13.95</v>
      </c>
      <c r="H3905">
        <f t="shared" si="121"/>
        <v>13</v>
      </c>
      <c r="I3905" t="str">
        <f>IFERROR(VLOOKUP(tblOrders[[#This Row],[item_id]],Raw_Menu!$A$2:$D$33,3,FALSE),"Unknown")</f>
        <v>Mexican</v>
      </c>
    </row>
    <row r="3906" spans="1:9" x14ac:dyDescent="0.25">
      <c r="A3906">
        <v>3905</v>
      </c>
      <c r="B3906">
        <v>1737</v>
      </c>
      <c r="C3906" s="1">
        <v>44956</v>
      </c>
      <c r="D3906" s="2">
        <v>0.57038194444444446</v>
      </c>
      <c r="E3906">
        <v>103</v>
      </c>
      <c r="F3906" s="5">
        <f>IFERROR(VLOOKUP(E3906,Raw_Menu!$A$2:$D$33,4,FALSE),0)</f>
        <v>9</v>
      </c>
      <c r="G3906" s="5">
        <f t="shared" ref="G3906:G3969" si="122">VALUE(F3906)</f>
        <v>9</v>
      </c>
      <c r="H3906">
        <f t="shared" ref="H3906:H3969" si="123">HOUR(D3906)</f>
        <v>13</v>
      </c>
      <c r="I3906" t="str">
        <f>IFERROR(VLOOKUP(tblOrders[[#This Row],[item_id]],Raw_Menu!$A$2:$D$33,3,FALSE),"Unknown")</f>
        <v>American</v>
      </c>
    </row>
    <row r="3907" spans="1:9" x14ac:dyDescent="0.25">
      <c r="A3907">
        <v>3906</v>
      </c>
      <c r="B3907">
        <v>1737</v>
      </c>
      <c r="C3907" s="1">
        <v>44956</v>
      </c>
      <c r="D3907" s="2">
        <v>0.57038194444444446</v>
      </c>
      <c r="E3907">
        <v>104</v>
      </c>
      <c r="F3907" s="5">
        <f>IFERROR(VLOOKUP(E3907,Raw_Menu!$A$2:$D$33,4,FALSE),0)</f>
        <v>10.5</v>
      </c>
      <c r="G3907" s="5">
        <f t="shared" si="122"/>
        <v>10.5</v>
      </c>
      <c r="H3907">
        <f t="shared" si="123"/>
        <v>13</v>
      </c>
      <c r="I3907" t="str">
        <f>IFERROR(VLOOKUP(tblOrders[[#This Row],[item_id]],Raw_Menu!$A$2:$D$33,3,FALSE),"Unknown")</f>
        <v>American</v>
      </c>
    </row>
    <row r="3908" spans="1:9" x14ac:dyDescent="0.25">
      <c r="A3908">
        <v>3907</v>
      </c>
      <c r="B3908">
        <v>1738</v>
      </c>
      <c r="C3908" s="1">
        <v>44956</v>
      </c>
      <c r="D3908" s="2">
        <v>0.57417824074074075</v>
      </c>
      <c r="E3908">
        <v>101</v>
      </c>
      <c r="F3908" s="5">
        <f>IFERROR(VLOOKUP(E3908,Raw_Menu!$A$2:$D$33,4,FALSE),0)</f>
        <v>12.95</v>
      </c>
      <c r="G3908" s="5">
        <f t="shared" si="122"/>
        <v>12.95</v>
      </c>
      <c r="H3908">
        <f t="shared" si="123"/>
        <v>13</v>
      </c>
      <c r="I3908" t="str">
        <f>IFERROR(VLOOKUP(tblOrders[[#This Row],[item_id]],Raw_Menu!$A$2:$D$33,3,FALSE),"Unknown")</f>
        <v>American</v>
      </c>
    </row>
    <row r="3909" spans="1:9" x14ac:dyDescent="0.25">
      <c r="A3909">
        <v>3908</v>
      </c>
      <c r="B3909">
        <v>1738</v>
      </c>
      <c r="C3909" s="1">
        <v>44956</v>
      </c>
      <c r="D3909" s="2">
        <v>0.57417824074074075</v>
      </c>
      <c r="E3909">
        <v>109</v>
      </c>
      <c r="F3909" s="5">
        <f>IFERROR(VLOOKUP(E3909,Raw_Menu!$A$2:$D$33,4,FALSE),0)</f>
        <v>17.95</v>
      </c>
      <c r="G3909" s="5">
        <f t="shared" si="122"/>
        <v>17.95</v>
      </c>
      <c r="H3909">
        <f t="shared" si="123"/>
        <v>13</v>
      </c>
      <c r="I3909" t="str">
        <f>IFERROR(VLOOKUP(tblOrders[[#This Row],[item_id]],Raw_Menu!$A$2:$D$33,3,FALSE),"Unknown")</f>
        <v>Asian</v>
      </c>
    </row>
    <row r="3910" spans="1:9" x14ac:dyDescent="0.25">
      <c r="A3910">
        <v>3909</v>
      </c>
      <c r="B3910">
        <v>1738</v>
      </c>
      <c r="C3910" s="1">
        <v>44956</v>
      </c>
      <c r="D3910" s="2">
        <v>0.57417824074074075</v>
      </c>
      <c r="E3910">
        <v>117</v>
      </c>
      <c r="F3910" s="5">
        <f>IFERROR(VLOOKUP(E3910,Raw_Menu!$A$2:$D$33,4,FALSE),0)</f>
        <v>12.95</v>
      </c>
      <c r="G3910" s="5">
        <f t="shared" si="122"/>
        <v>12.95</v>
      </c>
      <c r="H3910">
        <f t="shared" si="123"/>
        <v>13</v>
      </c>
      <c r="I3910" t="str">
        <f>IFERROR(VLOOKUP(tblOrders[[#This Row],[item_id]],Raw_Menu!$A$2:$D$33,3,FALSE),"Unknown")</f>
        <v>Mexican</v>
      </c>
    </row>
    <row r="3911" spans="1:9" x14ac:dyDescent="0.25">
      <c r="A3911">
        <v>3910</v>
      </c>
      <c r="B3911">
        <v>1738</v>
      </c>
      <c r="C3911" s="1">
        <v>44956</v>
      </c>
      <c r="D3911" s="2">
        <v>0.57417824074074075</v>
      </c>
      <c r="E3911">
        <v>127</v>
      </c>
      <c r="F3911" s="5">
        <f>IFERROR(VLOOKUP(E3911,Raw_Menu!$A$2:$D$33,4,FALSE),0)</f>
        <v>17.95</v>
      </c>
      <c r="G3911" s="5">
        <f t="shared" si="122"/>
        <v>17.95</v>
      </c>
      <c r="H3911">
        <f t="shared" si="123"/>
        <v>13</v>
      </c>
      <c r="I3911" t="str">
        <f>IFERROR(VLOOKUP(tblOrders[[#This Row],[item_id]],Raw_Menu!$A$2:$D$33,3,FALSE),"Unknown")</f>
        <v>Italian</v>
      </c>
    </row>
    <row r="3912" spans="1:9" x14ac:dyDescent="0.25">
      <c r="A3912">
        <v>3911</v>
      </c>
      <c r="B3912">
        <v>1739</v>
      </c>
      <c r="C3912" s="1">
        <v>44956</v>
      </c>
      <c r="D3912" s="2">
        <v>0.57634259259259257</v>
      </c>
      <c r="E3912">
        <v>101</v>
      </c>
      <c r="F3912" s="5">
        <f>IFERROR(VLOOKUP(E3912,Raw_Menu!$A$2:$D$33,4,FALSE),0)</f>
        <v>12.95</v>
      </c>
      <c r="G3912" s="5">
        <f t="shared" si="122"/>
        <v>12.95</v>
      </c>
      <c r="H3912">
        <f t="shared" si="123"/>
        <v>13</v>
      </c>
      <c r="I3912" t="str">
        <f>IFERROR(VLOOKUP(tblOrders[[#This Row],[item_id]],Raw_Menu!$A$2:$D$33,3,FALSE),"Unknown")</f>
        <v>American</v>
      </c>
    </row>
    <row r="3913" spans="1:9" x14ac:dyDescent="0.25">
      <c r="A3913">
        <v>3912</v>
      </c>
      <c r="B3913">
        <v>1739</v>
      </c>
      <c r="C3913" s="1">
        <v>44956</v>
      </c>
      <c r="D3913" s="2">
        <v>0.57634259259259257</v>
      </c>
      <c r="E3913">
        <v>101</v>
      </c>
      <c r="F3913" s="5">
        <f>IFERROR(VLOOKUP(E3913,Raw_Menu!$A$2:$D$33,4,FALSE),0)</f>
        <v>12.95</v>
      </c>
      <c r="G3913" s="5">
        <f t="shared" si="122"/>
        <v>12.95</v>
      </c>
      <c r="H3913">
        <f t="shared" si="123"/>
        <v>13</v>
      </c>
      <c r="I3913" t="str">
        <f>IFERROR(VLOOKUP(tblOrders[[#This Row],[item_id]],Raw_Menu!$A$2:$D$33,3,FALSE),"Unknown")</f>
        <v>American</v>
      </c>
    </row>
    <row r="3914" spans="1:9" x14ac:dyDescent="0.25">
      <c r="A3914">
        <v>3913</v>
      </c>
      <c r="B3914">
        <v>1740</v>
      </c>
      <c r="C3914" s="1">
        <v>44956</v>
      </c>
      <c r="D3914" s="2">
        <v>0.59325231481481477</v>
      </c>
      <c r="E3914">
        <v>103</v>
      </c>
      <c r="F3914" s="5">
        <f>IFERROR(VLOOKUP(E3914,Raw_Menu!$A$2:$D$33,4,FALSE),0)</f>
        <v>9</v>
      </c>
      <c r="G3914" s="5">
        <f t="shared" si="122"/>
        <v>9</v>
      </c>
      <c r="H3914">
        <f t="shared" si="123"/>
        <v>14</v>
      </c>
      <c r="I3914" t="str">
        <f>IFERROR(VLOOKUP(tblOrders[[#This Row],[item_id]],Raw_Menu!$A$2:$D$33,3,FALSE),"Unknown")</f>
        <v>American</v>
      </c>
    </row>
    <row r="3915" spans="1:9" x14ac:dyDescent="0.25">
      <c r="A3915">
        <v>3914</v>
      </c>
      <c r="B3915">
        <v>1741</v>
      </c>
      <c r="C3915" s="1">
        <v>44956</v>
      </c>
      <c r="D3915" s="2">
        <v>0.59692129629629631</v>
      </c>
      <c r="E3915">
        <v>120</v>
      </c>
      <c r="F3915" s="5">
        <f>IFERROR(VLOOKUP(E3915,Raw_Menu!$A$2:$D$33,4,FALSE),0)</f>
        <v>13.95</v>
      </c>
      <c r="G3915" s="5">
        <f t="shared" si="122"/>
        <v>13.95</v>
      </c>
      <c r="H3915">
        <f t="shared" si="123"/>
        <v>14</v>
      </c>
      <c r="I3915" t="str">
        <f>IFERROR(VLOOKUP(tblOrders[[#This Row],[item_id]],Raw_Menu!$A$2:$D$33,3,FALSE),"Unknown")</f>
        <v>Mexican</v>
      </c>
    </row>
    <row r="3916" spans="1:9" x14ac:dyDescent="0.25">
      <c r="A3916">
        <v>3915</v>
      </c>
      <c r="B3916">
        <v>1742</v>
      </c>
      <c r="C3916" s="1">
        <v>44956</v>
      </c>
      <c r="D3916" s="2">
        <v>0.59965277777777781</v>
      </c>
      <c r="E3916">
        <v>124</v>
      </c>
      <c r="F3916" s="5">
        <f>IFERROR(VLOOKUP(E3916,Raw_Menu!$A$2:$D$33,4,FALSE),0)</f>
        <v>14.5</v>
      </c>
      <c r="G3916" s="5">
        <f t="shared" si="122"/>
        <v>14.5</v>
      </c>
      <c r="H3916">
        <f t="shared" si="123"/>
        <v>14</v>
      </c>
      <c r="I3916" t="str">
        <f>IFERROR(VLOOKUP(tblOrders[[#This Row],[item_id]],Raw_Menu!$A$2:$D$33,3,FALSE),"Unknown")</f>
        <v>Italian</v>
      </c>
    </row>
    <row r="3917" spans="1:9" x14ac:dyDescent="0.25">
      <c r="A3917">
        <v>3916</v>
      </c>
      <c r="B3917">
        <v>1743</v>
      </c>
      <c r="C3917" s="1">
        <v>44956</v>
      </c>
      <c r="D3917" s="2">
        <v>0.601099537037037</v>
      </c>
      <c r="E3917">
        <v>121</v>
      </c>
      <c r="F3917" s="5">
        <f>IFERROR(VLOOKUP(E3917,Raw_Menu!$A$2:$D$33,4,FALSE),0)</f>
        <v>10.5</v>
      </c>
      <c r="G3917" s="5">
        <f t="shared" si="122"/>
        <v>10.5</v>
      </c>
      <c r="H3917">
        <f t="shared" si="123"/>
        <v>14</v>
      </c>
      <c r="I3917" t="str">
        <f>IFERROR(VLOOKUP(tblOrders[[#This Row],[item_id]],Raw_Menu!$A$2:$D$33,3,FALSE),"Unknown")</f>
        <v>Mexican</v>
      </c>
    </row>
    <row r="3918" spans="1:9" x14ac:dyDescent="0.25">
      <c r="A3918">
        <v>3917</v>
      </c>
      <c r="B3918">
        <v>1744</v>
      </c>
      <c r="C3918" s="1">
        <v>44956</v>
      </c>
      <c r="D3918" s="2">
        <v>0.60197916666666662</v>
      </c>
      <c r="E3918">
        <v>101</v>
      </c>
      <c r="F3918" s="5">
        <f>IFERROR(VLOOKUP(E3918,Raw_Menu!$A$2:$D$33,4,FALSE),0)</f>
        <v>12.95</v>
      </c>
      <c r="G3918" s="5">
        <f t="shared" si="122"/>
        <v>12.95</v>
      </c>
      <c r="H3918">
        <f t="shared" si="123"/>
        <v>14</v>
      </c>
      <c r="I3918" t="str">
        <f>IFERROR(VLOOKUP(tblOrders[[#This Row],[item_id]],Raw_Menu!$A$2:$D$33,3,FALSE),"Unknown")</f>
        <v>American</v>
      </c>
    </row>
    <row r="3919" spans="1:9" x14ac:dyDescent="0.25">
      <c r="A3919">
        <v>3918</v>
      </c>
      <c r="B3919">
        <v>1744</v>
      </c>
      <c r="C3919" s="1">
        <v>44956</v>
      </c>
      <c r="D3919" s="2">
        <v>0.60197916666666662</v>
      </c>
      <c r="E3919">
        <v>108</v>
      </c>
      <c r="F3919" s="5">
        <f>IFERROR(VLOOKUP(E3919,Raw_Menu!$A$2:$D$33,4,FALSE),0)</f>
        <v>14.5</v>
      </c>
      <c r="G3919" s="5">
        <f t="shared" si="122"/>
        <v>14.5</v>
      </c>
      <c r="H3919">
        <f t="shared" si="123"/>
        <v>14</v>
      </c>
      <c r="I3919" t="str">
        <f>IFERROR(VLOOKUP(tblOrders[[#This Row],[item_id]],Raw_Menu!$A$2:$D$33,3,FALSE),"Unknown")</f>
        <v>Asian</v>
      </c>
    </row>
    <row r="3920" spans="1:9" x14ac:dyDescent="0.25">
      <c r="A3920">
        <v>3919</v>
      </c>
      <c r="B3920">
        <v>1744</v>
      </c>
      <c r="C3920" s="1">
        <v>44956</v>
      </c>
      <c r="D3920" s="2">
        <v>0.60197916666666662</v>
      </c>
      <c r="E3920">
        <v>118</v>
      </c>
      <c r="F3920" s="5">
        <f>IFERROR(VLOOKUP(E3920,Raw_Menu!$A$2:$D$33,4,FALSE),0)</f>
        <v>14.95</v>
      </c>
      <c r="G3920" s="5">
        <f t="shared" si="122"/>
        <v>14.95</v>
      </c>
      <c r="H3920">
        <f t="shared" si="123"/>
        <v>14</v>
      </c>
      <c r="I3920" t="str">
        <f>IFERROR(VLOOKUP(tblOrders[[#This Row],[item_id]],Raw_Menu!$A$2:$D$33,3,FALSE),"Unknown")</f>
        <v>Mexican</v>
      </c>
    </row>
    <row r="3921" spans="1:9" x14ac:dyDescent="0.25">
      <c r="A3921">
        <v>3920</v>
      </c>
      <c r="B3921">
        <v>1745</v>
      </c>
      <c r="C3921" s="1">
        <v>44956</v>
      </c>
      <c r="D3921" s="2">
        <v>0.61337962962962966</v>
      </c>
      <c r="E3921">
        <v>115</v>
      </c>
      <c r="F3921" s="5">
        <f>IFERROR(VLOOKUP(E3921,Raw_Menu!$A$2:$D$33,4,FALSE),0)</f>
        <v>11.95</v>
      </c>
      <c r="G3921" s="5">
        <f t="shared" si="122"/>
        <v>11.95</v>
      </c>
      <c r="H3921">
        <f t="shared" si="123"/>
        <v>14</v>
      </c>
      <c r="I3921" t="str">
        <f>IFERROR(VLOOKUP(tblOrders[[#This Row],[item_id]],Raw_Menu!$A$2:$D$33,3,FALSE),"Unknown")</f>
        <v>Mexican</v>
      </c>
    </row>
    <row r="3922" spans="1:9" x14ac:dyDescent="0.25">
      <c r="A3922">
        <v>3921</v>
      </c>
      <c r="B3922">
        <v>1745</v>
      </c>
      <c r="C3922" s="1">
        <v>44956</v>
      </c>
      <c r="D3922" s="2">
        <v>0.61337962962962966</v>
      </c>
      <c r="E3922">
        <v>108</v>
      </c>
      <c r="F3922" s="5">
        <f>IFERROR(VLOOKUP(E3922,Raw_Menu!$A$2:$D$33,4,FALSE),0)</f>
        <v>14.5</v>
      </c>
      <c r="G3922" s="5">
        <f t="shared" si="122"/>
        <v>14.5</v>
      </c>
      <c r="H3922">
        <f t="shared" si="123"/>
        <v>14</v>
      </c>
      <c r="I3922" t="str">
        <f>IFERROR(VLOOKUP(tblOrders[[#This Row],[item_id]],Raw_Menu!$A$2:$D$33,3,FALSE),"Unknown")</f>
        <v>Asian</v>
      </c>
    </row>
    <row r="3923" spans="1:9" x14ac:dyDescent="0.25">
      <c r="A3923">
        <v>3922</v>
      </c>
      <c r="B3923">
        <v>1745</v>
      </c>
      <c r="C3923" s="1">
        <v>44956</v>
      </c>
      <c r="D3923" s="2">
        <v>0.61337962962962966</v>
      </c>
      <c r="E3923">
        <v>126</v>
      </c>
      <c r="F3923" s="5">
        <f>IFERROR(VLOOKUP(E3923,Raw_Menu!$A$2:$D$33,4,FALSE),0)</f>
        <v>14.5</v>
      </c>
      <c r="G3923" s="5">
        <f t="shared" si="122"/>
        <v>14.5</v>
      </c>
      <c r="H3923">
        <f t="shared" si="123"/>
        <v>14</v>
      </c>
      <c r="I3923" t="str">
        <f>IFERROR(VLOOKUP(tblOrders[[#This Row],[item_id]],Raw_Menu!$A$2:$D$33,3,FALSE),"Unknown")</f>
        <v>Italian</v>
      </c>
    </row>
    <row r="3924" spans="1:9" x14ac:dyDescent="0.25">
      <c r="A3924">
        <v>3923</v>
      </c>
      <c r="B3924">
        <v>1745</v>
      </c>
      <c r="C3924" s="1">
        <v>44956</v>
      </c>
      <c r="D3924" s="2">
        <v>0.61337962962962966</v>
      </c>
      <c r="E3924">
        <v>123</v>
      </c>
      <c r="F3924" s="5">
        <f>IFERROR(VLOOKUP(E3924,Raw_Menu!$A$2:$D$33,4,FALSE),0)</f>
        <v>9</v>
      </c>
      <c r="G3924" s="5">
        <f t="shared" si="122"/>
        <v>9</v>
      </c>
      <c r="H3924">
        <f t="shared" si="123"/>
        <v>14</v>
      </c>
      <c r="I3924" t="str">
        <f>IFERROR(VLOOKUP(tblOrders[[#This Row],[item_id]],Raw_Menu!$A$2:$D$33,3,FALSE),"Unknown")</f>
        <v>Mexican</v>
      </c>
    </row>
    <row r="3925" spans="1:9" x14ac:dyDescent="0.25">
      <c r="A3925">
        <v>3924</v>
      </c>
      <c r="B3925">
        <v>1746</v>
      </c>
      <c r="C3925" s="1">
        <v>44956</v>
      </c>
      <c r="D3925" s="2">
        <v>0.63004629629629627</v>
      </c>
      <c r="E3925">
        <v>108</v>
      </c>
      <c r="F3925" s="5">
        <f>IFERROR(VLOOKUP(E3925,Raw_Menu!$A$2:$D$33,4,FALSE),0)</f>
        <v>14.5</v>
      </c>
      <c r="G3925" s="5">
        <f t="shared" si="122"/>
        <v>14.5</v>
      </c>
      <c r="H3925">
        <f t="shared" si="123"/>
        <v>15</v>
      </c>
      <c r="I3925" t="str">
        <f>IFERROR(VLOOKUP(tblOrders[[#This Row],[item_id]],Raw_Menu!$A$2:$D$33,3,FALSE),"Unknown")</f>
        <v>Asian</v>
      </c>
    </row>
    <row r="3926" spans="1:9" x14ac:dyDescent="0.25">
      <c r="A3926">
        <v>3925</v>
      </c>
      <c r="B3926">
        <v>1747</v>
      </c>
      <c r="C3926" s="1">
        <v>44956</v>
      </c>
      <c r="D3926" s="2">
        <v>0.63739583333333338</v>
      </c>
      <c r="E3926">
        <v>113</v>
      </c>
      <c r="F3926" s="5">
        <f>IFERROR(VLOOKUP(E3926,Raw_Menu!$A$2:$D$33,4,FALSE),0)</f>
        <v>5</v>
      </c>
      <c r="G3926" s="5">
        <f t="shared" si="122"/>
        <v>5</v>
      </c>
      <c r="H3926">
        <f t="shared" si="123"/>
        <v>15</v>
      </c>
      <c r="I3926" t="str">
        <f>IFERROR(VLOOKUP(tblOrders[[#This Row],[item_id]],Raw_Menu!$A$2:$D$33,3,FALSE),"Unknown")</f>
        <v>Asian</v>
      </c>
    </row>
    <row r="3927" spans="1:9" x14ac:dyDescent="0.25">
      <c r="A3927">
        <v>3926</v>
      </c>
      <c r="B3927">
        <v>1747</v>
      </c>
      <c r="C3927" s="1">
        <v>44956</v>
      </c>
      <c r="D3927" s="2">
        <v>0.63739583333333338</v>
      </c>
      <c r="E3927" t="s">
        <v>95</v>
      </c>
      <c r="F3927" s="5">
        <f>IFERROR(VLOOKUP(E3927,Raw_Menu!$A$2:$D$33,4,FALSE),0)</f>
        <v>0</v>
      </c>
      <c r="G3927" s="5">
        <f t="shared" si="122"/>
        <v>0</v>
      </c>
      <c r="H3927">
        <f t="shared" si="123"/>
        <v>15</v>
      </c>
      <c r="I3927" t="str">
        <f>IFERROR(VLOOKUP(tblOrders[[#This Row],[item_id]],Raw_Menu!$A$2:$D$33,3,FALSE),"Unknown")</f>
        <v>Unknown</v>
      </c>
    </row>
    <row r="3928" spans="1:9" x14ac:dyDescent="0.25">
      <c r="A3928">
        <v>3927</v>
      </c>
      <c r="B3928">
        <v>1748</v>
      </c>
      <c r="C3928" s="1">
        <v>44956</v>
      </c>
      <c r="D3928" s="2">
        <v>0.64788194444444447</v>
      </c>
      <c r="E3928">
        <v>102</v>
      </c>
      <c r="F3928" s="5">
        <f>IFERROR(VLOOKUP(E3928,Raw_Menu!$A$2:$D$33,4,FALSE),0)</f>
        <v>13.95</v>
      </c>
      <c r="G3928" s="5">
        <f t="shared" si="122"/>
        <v>13.95</v>
      </c>
      <c r="H3928">
        <f t="shared" si="123"/>
        <v>15</v>
      </c>
      <c r="I3928" t="str">
        <f>IFERROR(VLOOKUP(tblOrders[[#This Row],[item_id]],Raw_Menu!$A$2:$D$33,3,FALSE),"Unknown")</f>
        <v>American</v>
      </c>
    </row>
    <row r="3929" spans="1:9" x14ac:dyDescent="0.25">
      <c r="A3929">
        <v>3928</v>
      </c>
      <c r="B3929">
        <v>1749</v>
      </c>
      <c r="C3929" s="1">
        <v>44956</v>
      </c>
      <c r="D3929" s="2">
        <v>0.66870370370370369</v>
      </c>
      <c r="E3929">
        <v>130</v>
      </c>
      <c r="F3929" s="5">
        <f>IFERROR(VLOOKUP(E3929,Raw_Menu!$A$2:$D$33,4,FALSE),0)</f>
        <v>19.95</v>
      </c>
      <c r="G3929" s="5">
        <f t="shared" si="122"/>
        <v>19.95</v>
      </c>
      <c r="H3929">
        <f t="shared" si="123"/>
        <v>16</v>
      </c>
      <c r="I3929" t="str">
        <f>IFERROR(VLOOKUP(tblOrders[[#This Row],[item_id]],Raw_Menu!$A$2:$D$33,3,FALSE),"Unknown")</f>
        <v>Italian</v>
      </c>
    </row>
    <row r="3930" spans="1:9" x14ac:dyDescent="0.25">
      <c r="A3930">
        <v>3929</v>
      </c>
      <c r="B3930">
        <v>1749</v>
      </c>
      <c r="C3930" s="1">
        <v>44956</v>
      </c>
      <c r="D3930" s="2">
        <v>0.66870370370370369</v>
      </c>
      <c r="E3930">
        <v>123</v>
      </c>
      <c r="F3930" s="5">
        <f>IFERROR(VLOOKUP(E3930,Raw_Menu!$A$2:$D$33,4,FALSE),0)</f>
        <v>9</v>
      </c>
      <c r="G3930" s="5">
        <f t="shared" si="122"/>
        <v>9</v>
      </c>
      <c r="H3930">
        <f t="shared" si="123"/>
        <v>16</v>
      </c>
      <c r="I3930" t="str">
        <f>IFERROR(VLOOKUP(tblOrders[[#This Row],[item_id]],Raw_Menu!$A$2:$D$33,3,FALSE),"Unknown")</f>
        <v>Mexican</v>
      </c>
    </row>
    <row r="3931" spans="1:9" x14ac:dyDescent="0.25">
      <c r="A3931">
        <v>3930</v>
      </c>
      <c r="B3931">
        <v>1749</v>
      </c>
      <c r="C3931" s="1">
        <v>44956</v>
      </c>
      <c r="D3931" s="2">
        <v>0.66870370370370369</v>
      </c>
      <c r="E3931" t="s">
        <v>95</v>
      </c>
      <c r="F3931" s="5">
        <f>IFERROR(VLOOKUP(E3931,Raw_Menu!$A$2:$D$33,4,FALSE),0)</f>
        <v>0</v>
      </c>
      <c r="G3931" s="5">
        <f t="shared" si="122"/>
        <v>0</v>
      </c>
      <c r="H3931">
        <f t="shared" si="123"/>
        <v>16</v>
      </c>
      <c r="I3931" t="str">
        <f>IFERROR(VLOOKUP(tblOrders[[#This Row],[item_id]],Raw_Menu!$A$2:$D$33,3,FALSE),"Unknown")</f>
        <v>Unknown</v>
      </c>
    </row>
    <row r="3932" spans="1:9" x14ac:dyDescent="0.25">
      <c r="A3932">
        <v>3931</v>
      </c>
      <c r="B3932">
        <v>1750</v>
      </c>
      <c r="C3932" s="1">
        <v>44956</v>
      </c>
      <c r="D3932" s="2">
        <v>0.67548611111111112</v>
      </c>
      <c r="E3932">
        <v>101</v>
      </c>
      <c r="F3932" s="5">
        <f>IFERROR(VLOOKUP(E3932,Raw_Menu!$A$2:$D$33,4,FALSE),0)</f>
        <v>12.95</v>
      </c>
      <c r="G3932" s="5">
        <f t="shared" si="122"/>
        <v>12.95</v>
      </c>
      <c r="H3932">
        <f t="shared" si="123"/>
        <v>16</v>
      </c>
      <c r="I3932" t="str">
        <f>IFERROR(VLOOKUP(tblOrders[[#This Row],[item_id]],Raw_Menu!$A$2:$D$33,3,FALSE),"Unknown")</f>
        <v>American</v>
      </c>
    </row>
    <row r="3933" spans="1:9" x14ac:dyDescent="0.25">
      <c r="A3933">
        <v>3932</v>
      </c>
      <c r="B3933">
        <v>1750</v>
      </c>
      <c r="C3933" s="1">
        <v>44956</v>
      </c>
      <c r="D3933" s="2">
        <v>0.67548611111111112</v>
      </c>
      <c r="E3933">
        <v>128</v>
      </c>
      <c r="F3933" s="5">
        <f>IFERROR(VLOOKUP(E3933,Raw_Menu!$A$2:$D$33,4,FALSE),0)</f>
        <v>15.5</v>
      </c>
      <c r="G3933" s="5">
        <f t="shared" si="122"/>
        <v>15.5</v>
      </c>
      <c r="H3933">
        <f t="shared" si="123"/>
        <v>16</v>
      </c>
      <c r="I3933" t="str">
        <f>IFERROR(VLOOKUP(tblOrders[[#This Row],[item_id]],Raw_Menu!$A$2:$D$33,3,FALSE),"Unknown")</f>
        <v>Italian</v>
      </c>
    </row>
    <row r="3934" spans="1:9" x14ac:dyDescent="0.25">
      <c r="A3934">
        <v>3933</v>
      </c>
      <c r="B3934">
        <v>1751</v>
      </c>
      <c r="C3934" s="1">
        <v>44956</v>
      </c>
      <c r="D3934" s="2">
        <v>0.70136574074074076</v>
      </c>
      <c r="E3934">
        <v>102</v>
      </c>
      <c r="F3934" s="5">
        <f>IFERROR(VLOOKUP(E3934,Raw_Menu!$A$2:$D$33,4,FALSE),0)</f>
        <v>13.95</v>
      </c>
      <c r="G3934" s="5">
        <f t="shared" si="122"/>
        <v>13.95</v>
      </c>
      <c r="H3934">
        <f t="shared" si="123"/>
        <v>16</v>
      </c>
      <c r="I3934" t="str">
        <f>IFERROR(VLOOKUP(tblOrders[[#This Row],[item_id]],Raw_Menu!$A$2:$D$33,3,FALSE),"Unknown")</f>
        <v>American</v>
      </c>
    </row>
    <row r="3935" spans="1:9" x14ac:dyDescent="0.25">
      <c r="A3935">
        <v>3934</v>
      </c>
      <c r="B3935">
        <v>1751</v>
      </c>
      <c r="C3935" s="1">
        <v>44956</v>
      </c>
      <c r="D3935" s="2">
        <v>0.70136574074074076</v>
      </c>
      <c r="E3935">
        <v>125</v>
      </c>
      <c r="F3935" s="5">
        <f>IFERROR(VLOOKUP(E3935,Raw_Menu!$A$2:$D$33,4,FALSE),0)</f>
        <v>17.95</v>
      </c>
      <c r="G3935" s="5">
        <f t="shared" si="122"/>
        <v>17.95</v>
      </c>
      <c r="H3935">
        <f t="shared" si="123"/>
        <v>16</v>
      </c>
      <c r="I3935" t="str">
        <f>IFERROR(VLOOKUP(tblOrders[[#This Row],[item_id]],Raw_Menu!$A$2:$D$33,3,FALSE),"Unknown")</f>
        <v>Italian</v>
      </c>
    </row>
    <row r="3936" spans="1:9" x14ac:dyDescent="0.25">
      <c r="A3936">
        <v>3935</v>
      </c>
      <c r="B3936">
        <v>1752</v>
      </c>
      <c r="C3936" s="1">
        <v>44956</v>
      </c>
      <c r="D3936" s="2">
        <v>0.70209490740740743</v>
      </c>
      <c r="E3936">
        <v>127</v>
      </c>
      <c r="F3936" s="5">
        <f>IFERROR(VLOOKUP(E3936,Raw_Menu!$A$2:$D$33,4,FALSE),0)</f>
        <v>17.95</v>
      </c>
      <c r="G3936" s="5">
        <f t="shared" si="122"/>
        <v>17.95</v>
      </c>
      <c r="H3936">
        <f t="shared" si="123"/>
        <v>16</v>
      </c>
      <c r="I3936" t="str">
        <f>IFERROR(VLOOKUP(tblOrders[[#This Row],[item_id]],Raw_Menu!$A$2:$D$33,3,FALSE),"Unknown")</f>
        <v>Italian</v>
      </c>
    </row>
    <row r="3937" spans="1:9" x14ac:dyDescent="0.25">
      <c r="A3937">
        <v>3936</v>
      </c>
      <c r="B3937">
        <v>1752</v>
      </c>
      <c r="C3937" s="1">
        <v>44956</v>
      </c>
      <c r="D3937" s="2">
        <v>0.70209490740740743</v>
      </c>
      <c r="E3937">
        <v>122</v>
      </c>
      <c r="F3937" s="5">
        <f>IFERROR(VLOOKUP(E3937,Raw_Menu!$A$2:$D$33,4,FALSE),0)</f>
        <v>7</v>
      </c>
      <c r="G3937" s="5">
        <f t="shared" si="122"/>
        <v>7</v>
      </c>
      <c r="H3937">
        <f t="shared" si="123"/>
        <v>16</v>
      </c>
      <c r="I3937" t="str">
        <f>IFERROR(VLOOKUP(tblOrders[[#This Row],[item_id]],Raw_Menu!$A$2:$D$33,3,FALSE),"Unknown")</f>
        <v>Mexican</v>
      </c>
    </row>
    <row r="3938" spans="1:9" x14ac:dyDescent="0.25">
      <c r="A3938">
        <v>3937</v>
      </c>
      <c r="B3938">
        <v>1753</v>
      </c>
      <c r="C3938" s="1">
        <v>44956</v>
      </c>
      <c r="D3938" s="2">
        <v>0.70393518518518516</v>
      </c>
      <c r="E3938">
        <v>102</v>
      </c>
      <c r="F3938" s="5">
        <f>IFERROR(VLOOKUP(E3938,Raw_Menu!$A$2:$D$33,4,FALSE),0)</f>
        <v>13.95</v>
      </c>
      <c r="G3938" s="5">
        <f t="shared" si="122"/>
        <v>13.95</v>
      </c>
      <c r="H3938">
        <f t="shared" si="123"/>
        <v>16</v>
      </c>
      <c r="I3938" t="str">
        <f>IFERROR(VLOOKUP(tblOrders[[#This Row],[item_id]],Raw_Menu!$A$2:$D$33,3,FALSE),"Unknown")</f>
        <v>American</v>
      </c>
    </row>
    <row r="3939" spans="1:9" x14ac:dyDescent="0.25">
      <c r="A3939">
        <v>3938</v>
      </c>
      <c r="B3939">
        <v>1753</v>
      </c>
      <c r="C3939" s="1">
        <v>44956</v>
      </c>
      <c r="D3939" s="2">
        <v>0.70393518518518516</v>
      </c>
      <c r="E3939">
        <v>123</v>
      </c>
      <c r="F3939" s="5">
        <f>IFERROR(VLOOKUP(E3939,Raw_Menu!$A$2:$D$33,4,FALSE),0)</f>
        <v>9</v>
      </c>
      <c r="G3939" s="5">
        <f t="shared" si="122"/>
        <v>9</v>
      </c>
      <c r="H3939">
        <f t="shared" si="123"/>
        <v>16</v>
      </c>
      <c r="I3939" t="str">
        <f>IFERROR(VLOOKUP(tblOrders[[#This Row],[item_id]],Raw_Menu!$A$2:$D$33,3,FALSE),"Unknown")</f>
        <v>Mexican</v>
      </c>
    </row>
    <row r="3940" spans="1:9" x14ac:dyDescent="0.25">
      <c r="A3940">
        <v>3939</v>
      </c>
      <c r="B3940">
        <v>1754</v>
      </c>
      <c r="C3940" s="1">
        <v>44956</v>
      </c>
      <c r="D3940" s="2">
        <v>0.71634259259259259</v>
      </c>
      <c r="E3940">
        <v>101</v>
      </c>
      <c r="F3940" s="5">
        <f>IFERROR(VLOOKUP(E3940,Raw_Menu!$A$2:$D$33,4,FALSE),0)</f>
        <v>12.95</v>
      </c>
      <c r="G3940" s="5">
        <f t="shared" si="122"/>
        <v>12.95</v>
      </c>
      <c r="H3940">
        <f t="shared" si="123"/>
        <v>17</v>
      </c>
      <c r="I3940" t="str">
        <f>IFERROR(VLOOKUP(tblOrders[[#This Row],[item_id]],Raw_Menu!$A$2:$D$33,3,FALSE),"Unknown")</f>
        <v>American</v>
      </c>
    </row>
    <row r="3941" spans="1:9" x14ac:dyDescent="0.25">
      <c r="A3941">
        <v>3940</v>
      </c>
      <c r="B3941">
        <v>1754</v>
      </c>
      <c r="C3941" s="1">
        <v>44956</v>
      </c>
      <c r="D3941" s="2">
        <v>0.71634259259259259</v>
      </c>
      <c r="E3941">
        <v>103</v>
      </c>
      <c r="F3941" s="5">
        <f>IFERROR(VLOOKUP(E3941,Raw_Menu!$A$2:$D$33,4,FALSE),0)</f>
        <v>9</v>
      </c>
      <c r="G3941" s="5">
        <f t="shared" si="122"/>
        <v>9</v>
      </c>
      <c r="H3941">
        <f t="shared" si="123"/>
        <v>17</v>
      </c>
      <c r="I3941" t="str">
        <f>IFERROR(VLOOKUP(tblOrders[[#This Row],[item_id]],Raw_Menu!$A$2:$D$33,3,FALSE),"Unknown")</f>
        <v>American</v>
      </c>
    </row>
    <row r="3942" spans="1:9" x14ac:dyDescent="0.25">
      <c r="A3942">
        <v>3941</v>
      </c>
      <c r="B3942">
        <v>1754</v>
      </c>
      <c r="C3942" s="1">
        <v>44956</v>
      </c>
      <c r="D3942" s="2">
        <v>0.71634259259259259</v>
      </c>
      <c r="E3942">
        <v>127</v>
      </c>
      <c r="F3942" s="5">
        <f>IFERROR(VLOOKUP(E3942,Raw_Menu!$A$2:$D$33,4,FALSE),0)</f>
        <v>17.95</v>
      </c>
      <c r="G3942" s="5">
        <f t="shared" si="122"/>
        <v>17.95</v>
      </c>
      <c r="H3942">
        <f t="shared" si="123"/>
        <v>17</v>
      </c>
      <c r="I3942" t="str">
        <f>IFERROR(VLOOKUP(tblOrders[[#This Row],[item_id]],Raw_Menu!$A$2:$D$33,3,FALSE),"Unknown")</f>
        <v>Italian</v>
      </c>
    </row>
    <row r="3943" spans="1:9" x14ac:dyDescent="0.25">
      <c r="A3943">
        <v>3942</v>
      </c>
      <c r="B3943">
        <v>1754</v>
      </c>
      <c r="C3943" s="1">
        <v>44956</v>
      </c>
      <c r="D3943" s="2">
        <v>0.71634259259259259</v>
      </c>
      <c r="E3943">
        <v>105</v>
      </c>
      <c r="F3943" s="5">
        <f>IFERROR(VLOOKUP(E3943,Raw_Menu!$A$2:$D$33,4,FALSE),0)</f>
        <v>7</v>
      </c>
      <c r="G3943" s="5">
        <f t="shared" si="122"/>
        <v>7</v>
      </c>
      <c r="H3943">
        <f t="shared" si="123"/>
        <v>17</v>
      </c>
      <c r="I3943" t="str">
        <f>IFERROR(VLOOKUP(tblOrders[[#This Row],[item_id]],Raw_Menu!$A$2:$D$33,3,FALSE),"Unknown")</f>
        <v>American</v>
      </c>
    </row>
    <row r="3944" spans="1:9" x14ac:dyDescent="0.25">
      <c r="A3944">
        <v>3943</v>
      </c>
      <c r="B3944">
        <v>1755</v>
      </c>
      <c r="C3944" s="1">
        <v>44956</v>
      </c>
      <c r="D3944" s="2">
        <v>0.72396990740740741</v>
      </c>
      <c r="E3944">
        <v>109</v>
      </c>
      <c r="F3944" s="5">
        <f>IFERROR(VLOOKUP(E3944,Raw_Menu!$A$2:$D$33,4,FALSE),0)</f>
        <v>17.95</v>
      </c>
      <c r="G3944" s="5">
        <f t="shared" si="122"/>
        <v>17.95</v>
      </c>
      <c r="H3944">
        <f t="shared" si="123"/>
        <v>17</v>
      </c>
      <c r="I3944" t="str">
        <f>IFERROR(VLOOKUP(tblOrders[[#This Row],[item_id]],Raw_Menu!$A$2:$D$33,3,FALSE),"Unknown")</f>
        <v>Asian</v>
      </c>
    </row>
    <row r="3945" spans="1:9" x14ac:dyDescent="0.25">
      <c r="A3945">
        <v>3944</v>
      </c>
      <c r="B3945">
        <v>1755</v>
      </c>
      <c r="C3945" s="1">
        <v>44956</v>
      </c>
      <c r="D3945" s="2">
        <v>0.72396990740740741</v>
      </c>
      <c r="E3945">
        <v>114</v>
      </c>
      <c r="F3945" s="5">
        <f>IFERROR(VLOOKUP(E3945,Raw_Menu!$A$2:$D$33,4,FALSE),0)</f>
        <v>9</v>
      </c>
      <c r="G3945" s="5">
        <f t="shared" si="122"/>
        <v>9</v>
      </c>
      <c r="H3945">
        <f t="shared" si="123"/>
        <v>17</v>
      </c>
      <c r="I3945" t="str">
        <f>IFERROR(VLOOKUP(tblOrders[[#This Row],[item_id]],Raw_Menu!$A$2:$D$33,3,FALSE),"Unknown")</f>
        <v>Asian</v>
      </c>
    </row>
    <row r="3946" spans="1:9" x14ac:dyDescent="0.25">
      <c r="A3946">
        <v>3945</v>
      </c>
      <c r="B3946">
        <v>1756</v>
      </c>
      <c r="C3946" s="1">
        <v>44956</v>
      </c>
      <c r="D3946" s="2">
        <v>0.72936342592592596</v>
      </c>
      <c r="E3946">
        <v>128</v>
      </c>
      <c r="F3946" s="5">
        <f>IFERROR(VLOOKUP(E3946,Raw_Menu!$A$2:$D$33,4,FALSE),0)</f>
        <v>15.5</v>
      </c>
      <c r="G3946" s="5">
        <f t="shared" si="122"/>
        <v>15.5</v>
      </c>
      <c r="H3946">
        <f t="shared" si="123"/>
        <v>17</v>
      </c>
      <c r="I3946" t="str">
        <f>IFERROR(VLOOKUP(tblOrders[[#This Row],[item_id]],Raw_Menu!$A$2:$D$33,3,FALSE),"Unknown")</f>
        <v>Italian</v>
      </c>
    </row>
    <row r="3947" spans="1:9" x14ac:dyDescent="0.25">
      <c r="A3947">
        <v>3946</v>
      </c>
      <c r="B3947">
        <v>1757</v>
      </c>
      <c r="C3947" s="1">
        <v>44956</v>
      </c>
      <c r="D3947" s="2">
        <v>0.73090277777777779</v>
      </c>
      <c r="E3947">
        <v>108</v>
      </c>
      <c r="F3947" s="5">
        <f>IFERROR(VLOOKUP(E3947,Raw_Menu!$A$2:$D$33,4,FALSE),0)</f>
        <v>14.5</v>
      </c>
      <c r="G3947" s="5">
        <f t="shared" si="122"/>
        <v>14.5</v>
      </c>
      <c r="H3947">
        <f t="shared" si="123"/>
        <v>17</v>
      </c>
      <c r="I3947" t="str">
        <f>IFERROR(VLOOKUP(tblOrders[[#This Row],[item_id]],Raw_Menu!$A$2:$D$33,3,FALSE),"Unknown")</f>
        <v>Asian</v>
      </c>
    </row>
    <row r="3948" spans="1:9" x14ac:dyDescent="0.25">
      <c r="A3948">
        <v>3947</v>
      </c>
      <c r="B3948">
        <v>1757</v>
      </c>
      <c r="C3948" s="1">
        <v>44956</v>
      </c>
      <c r="D3948" s="2">
        <v>0.73090277777777779</v>
      </c>
      <c r="E3948">
        <v>110</v>
      </c>
      <c r="F3948" s="5">
        <f>IFERROR(VLOOKUP(E3948,Raw_Menu!$A$2:$D$33,4,FALSE),0)</f>
        <v>17.95</v>
      </c>
      <c r="G3948" s="5">
        <f t="shared" si="122"/>
        <v>17.95</v>
      </c>
      <c r="H3948">
        <f t="shared" si="123"/>
        <v>17</v>
      </c>
      <c r="I3948" t="str">
        <f>IFERROR(VLOOKUP(tblOrders[[#This Row],[item_id]],Raw_Menu!$A$2:$D$33,3,FALSE),"Unknown")</f>
        <v>Asian</v>
      </c>
    </row>
    <row r="3949" spans="1:9" x14ac:dyDescent="0.25">
      <c r="A3949">
        <v>3948</v>
      </c>
      <c r="B3949">
        <v>1758</v>
      </c>
      <c r="C3949" s="1">
        <v>44956</v>
      </c>
      <c r="D3949" s="2">
        <v>0.73501157407407403</v>
      </c>
      <c r="E3949">
        <v>105</v>
      </c>
      <c r="F3949" s="5">
        <f>IFERROR(VLOOKUP(E3949,Raw_Menu!$A$2:$D$33,4,FALSE),0)</f>
        <v>7</v>
      </c>
      <c r="G3949" s="5">
        <f t="shared" si="122"/>
        <v>7</v>
      </c>
      <c r="H3949">
        <f t="shared" si="123"/>
        <v>17</v>
      </c>
      <c r="I3949" t="str">
        <f>IFERROR(VLOOKUP(tblOrders[[#This Row],[item_id]],Raw_Menu!$A$2:$D$33,3,FALSE),"Unknown")</f>
        <v>American</v>
      </c>
    </row>
    <row r="3950" spans="1:9" x14ac:dyDescent="0.25">
      <c r="A3950">
        <v>3949</v>
      </c>
      <c r="B3950">
        <v>1758</v>
      </c>
      <c r="C3950" s="1">
        <v>44956</v>
      </c>
      <c r="D3950" s="2">
        <v>0.73501157407407403</v>
      </c>
      <c r="E3950">
        <v>132</v>
      </c>
      <c r="F3950" s="5">
        <f>IFERROR(VLOOKUP(E3950,Raw_Menu!$A$2:$D$33,4,FALSE),0)</f>
        <v>16.95</v>
      </c>
      <c r="G3950" s="5">
        <f t="shared" si="122"/>
        <v>16.95</v>
      </c>
      <c r="H3950">
        <f t="shared" si="123"/>
        <v>17</v>
      </c>
      <c r="I3950" t="str">
        <f>IFERROR(VLOOKUP(tblOrders[[#This Row],[item_id]],Raw_Menu!$A$2:$D$33,3,FALSE),"Unknown")</f>
        <v>Italian</v>
      </c>
    </row>
    <row r="3951" spans="1:9" x14ac:dyDescent="0.25">
      <c r="A3951">
        <v>3950</v>
      </c>
      <c r="B3951">
        <v>1759</v>
      </c>
      <c r="C3951" s="1">
        <v>44956</v>
      </c>
      <c r="D3951" s="2">
        <v>0.742650462962963</v>
      </c>
      <c r="E3951">
        <v>117</v>
      </c>
      <c r="F3951" s="5">
        <f>IFERROR(VLOOKUP(E3951,Raw_Menu!$A$2:$D$33,4,FALSE),0)</f>
        <v>12.95</v>
      </c>
      <c r="G3951" s="5">
        <f t="shared" si="122"/>
        <v>12.95</v>
      </c>
      <c r="H3951">
        <f t="shared" si="123"/>
        <v>17</v>
      </c>
      <c r="I3951" t="str">
        <f>IFERROR(VLOOKUP(tblOrders[[#This Row],[item_id]],Raw_Menu!$A$2:$D$33,3,FALSE),"Unknown")</f>
        <v>Mexican</v>
      </c>
    </row>
    <row r="3952" spans="1:9" x14ac:dyDescent="0.25">
      <c r="A3952">
        <v>3951</v>
      </c>
      <c r="B3952">
        <v>1759</v>
      </c>
      <c r="C3952" s="1">
        <v>44956</v>
      </c>
      <c r="D3952" s="2">
        <v>0.742650462962963</v>
      </c>
      <c r="E3952">
        <v>129</v>
      </c>
      <c r="F3952" s="5">
        <f>IFERROR(VLOOKUP(E3952,Raw_Menu!$A$2:$D$33,4,FALSE),0)</f>
        <v>15.5</v>
      </c>
      <c r="G3952" s="5">
        <f t="shared" si="122"/>
        <v>15.5</v>
      </c>
      <c r="H3952">
        <f t="shared" si="123"/>
        <v>17</v>
      </c>
      <c r="I3952" t="str">
        <f>IFERROR(VLOOKUP(tblOrders[[#This Row],[item_id]],Raw_Menu!$A$2:$D$33,3,FALSE),"Unknown")</f>
        <v>Italian</v>
      </c>
    </row>
    <row r="3953" spans="1:9" x14ac:dyDescent="0.25">
      <c r="A3953">
        <v>3952</v>
      </c>
      <c r="B3953">
        <v>1759</v>
      </c>
      <c r="C3953" s="1">
        <v>44956</v>
      </c>
      <c r="D3953" s="2">
        <v>0.742650462962963</v>
      </c>
      <c r="E3953">
        <v>119</v>
      </c>
      <c r="F3953" s="5">
        <f>IFERROR(VLOOKUP(E3953,Raw_Menu!$A$2:$D$33,4,FALSE),0)</f>
        <v>11.95</v>
      </c>
      <c r="G3953" s="5">
        <f t="shared" si="122"/>
        <v>11.95</v>
      </c>
      <c r="H3953">
        <f t="shared" si="123"/>
        <v>17</v>
      </c>
      <c r="I3953" t="str">
        <f>IFERROR(VLOOKUP(tblOrders[[#This Row],[item_id]],Raw_Menu!$A$2:$D$33,3,FALSE),"Unknown")</f>
        <v>Mexican</v>
      </c>
    </row>
    <row r="3954" spans="1:9" x14ac:dyDescent="0.25">
      <c r="A3954">
        <v>3953</v>
      </c>
      <c r="B3954">
        <v>1759</v>
      </c>
      <c r="C3954" s="1">
        <v>44956</v>
      </c>
      <c r="D3954" s="2">
        <v>0.742650462962963</v>
      </c>
      <c r="E3954">
        <v>131</v>
      </c>
      <c r="F3954" s="5">
        <f>IFERROR(VLOOKUP(E3954,Raw_Menu!$A$2:$D$33,4,FALSE),0)</f>
        <v>17.95</v>
      </c>
      <c r="G3954" s="5">
        <f t="shared" si="122"/>
        <v>17.95</v>
      </c>
      <c r="H3954">
        <f t="shared" si="123"/>
        <v>17</v>
      </c>
      <c r="I3954" t="str">
        <f>IFERROR(VLOOKUP(tblOrders[[#This Row],[item_id]],Raw_Menu!$A$2:$D$33,3,FALSE),"Unknown")</f>
        <v>Italian</v>
      </c>
    </row>
    <row r="3955" spans="1:9" x14ac:dyDescent="0.25">
      <c r="A3955">
        <v>3954</v>
      </c>
      <c r="B3955">
        <v>1760</v>
      </c>
      <c r="C3955" s="1">
        <v>44956</v>
      </c>
      <c r="D3955" s="2">
        <v>0.75053240740740745</v>
      </c>
      <c r="E3955">
        <v>126</v>
      </c>
      <c r="F3955" s="5">
        <f>IFERROR(VLOOKUP(E3955,Raw_Menu!$A$2:$D$33,4,FALSE),0)</f>
        <v>14.5</v>
      </c>
      <c r="G3955" s="5">
        <f t="shared" si="122"/>
        <v>14.5</v>
      </c>
      <c r="H3955">
        <f t="shared" si="123"/>
        <v>18</v>
      </c>
      <c r="I3955" t="str">
        <f>IFERROR(VLOOKUP(tblOrders[[#This Row],[item_id]],Raw_Menu!$A$2:$D$33,3,FALSE),"Unknown")</f>
        <v>Italian</v>
      </c>
    </row>
    <row r="3956" spans="1:9" x14ac:dyDescent="0.25">
      <c r="A3956">
        <v>3955</v>
      </c>
      <c r="B3956">
        <v>1761</v>
      </c>
      <c r="C3956" s="1">
        <v>44956</v>
      </c>
      <c r="D3956" s="2">
        <v>0.75173611111111116</v>
      </c>
      <c r="E3956">
        <v>108</v>
      </c>
      <c r="F3956" s="5">
        <f>IFERROR(VLOOKUP(E3956,Raw_Menu!$A$2:$D$33,4,FALSE),0)</f>
        <v>14.5</v>
      </c>
      <c r="G3956" s="5">
        <f t="shared" si="122"/>
        <v>14.5</v>
      </c>
      <c r="H3956">
        <f t="shared" si="123"/>
        <v>18</v>
      </c>
      <c r="I3956" t="str">
        <f>IFERROR(VLOOKUP(tblOrders[[#This Row],[item_id]],Raw_Menu!$A$2:$D$33,3,FALSE),"Unknown")</f>
        <v>Asian</v>
      </c>
    </row>
    <row r="3957" spans="1:9" x14ac:dyDescent="0.25">
      <c r="A3957">
        <v>3956</v>
      </c>
      <c r="B3957">
        <v>1762</v>
      </c>
      <c r="C3957" s="1">
        <v>44956</v>
      </c>
      <c r="D3957" s="2">
        <v>0.75993055555555555</v>
      </c>
      <c r="E3957">
        <v>110</v>
      </c>
      <c r="F3957" s="5">
        <f>IFERROR(VLOOKUP(E3957,Raw_Menu!$A$2:$D$33,4,FALSE),0)</f>
        <v>17.95</v>
      </c>
      <c r="G3957" s="5">
        <f t="shared" si="122"/>
        <v>17.95</v>
      </c>
      <c r="H3957">
        <f t="shared" si="123"/>
        <v>18</v>
      </c>
      <c r="I3957" t="str">
        <f>IFERROR(VLOOKUP(tblOrders[[#This Row],[item_id]],Raw_Menu!$A$2:$D$33,3,FALSE),"Unknown")</f>
        <v>Asian</v>
      </c>
    </row>
    <row r="3958" spans="1:9" x14ac:dyDescent="0.25">
      <c r="A3958">
        <v>3957</v>
      </c>
      <c r="B3958">
        <v>1763</v>
      </c>
      <c r="C3958" s="1">
        <v>44956</v>
      </c>
      <c r="D3958" s="2">
        <v>0.7669907407407407</v>
      </c>
      <c r="E3958">
        <v>125</v>
      </c>
      <c r="F3958" s="5">
        <f>IFERROR(VLOOKUP(E3958,Raw_Menu!$A$2:$D$33,4,FALSE),0)</f>
        <v>17.95</v>
      </c>
      <c r="G3958" s="5">
        <f t="shared" si="122"/>
        <v>17.95</v>
      </c>
      <c r="H3958">
        <f t="shared" si="123"/>
        <v>18</v>
      </c>
      <c r="I3958" t="str">
        <f>IFERROR(VLOOKUP(tblOrders[[#This Row],[item_id]],Raw_Menu!$A$2:$D$33,3,FALSE),"Unknown")</f>
        <v>Italian</v>
      </c>
    </row>
    <row r="3959" spans="1:9" x14ac:dyDescent="0.25">
      <c r="A3959">
        <v>3958</v>
      </c>
      <c r="B3959">
        <v>1764</v>
      </c>
      <c r="C3959" s="1">
        <v>44956</v>
      </c>
      <c r="D3959" s="2">
        <v>0.76732638888888893</v>
      </c>
      <c r="E3959">
        <v>127</v>
      </c>
      <c r="F3959" s="5">
        <f>IFERROR(VLOOKUP(E3959,Raw_Menu!$A$2:$D$33,4,FALSE),0)</f>
        <v>17.95</v>
      </c>
      <c r="G3959" s="5">
        <f t="shared" si="122"/>
        <v>17.95</v>
      </c>
      <c r="H3959">
        <f t="shared" si="123"/>
        <v>18</v>
      </c>
      <c r="I3959" t="str">
        <f>IFERROR(VLOOKUP(tblOrders[[#This Row],[item_id]],Raw_Menu!$A$2:$D$33,3,FALSE),"Unknown")</f>
        <v>Italian</v>
      </c>
    </row>
    <row r="3960" spans="1:9" x14ac:dyDescent="0.25">
      <c r="A3960">
        <v>3959</v>
      </c>
      <c r="B3960">
        <v>1764</v>
      </c>
      <c r="C3960" s="1">
        <v>44956</v>
      </c>
      <c r="D3960" s="2">
        <v>0.76732638888888893</v>
      </c>
      <c r="E3960">
        <v>121</v>
      </c>
      <c r="F3960" s="5">
        <f>IFERROR(VLOOKUP(E3960,Raw_Menu!$A$2:$D$33,4,FALSE),0)</f>
        <v>10.5</v>
      </c>
      <c r="G3960" s="5">
        <f t="shared" si="122"/>
        <v>10.5</v>
      </c>
      <c r="H3960">
        <f t="shared" si="123"/>
        <v>18</v>
      </c>
      <c r="I3960" t="str">
        <f>IFERROR(VLOOKUP(tblOrders[[#This Row],[item_id]],Raw_Menu!$A$2:$D$33,3,FALSE),"Unknown")</f>
        <v>Mexican</v>
      </c>
    </row>
    <row r="3961" spans="1:9" x14ac:dyDescent="0.25">
      <c r="A3961">
        <v>3960</v>
      </c>
      <c r="B3961">
        <v>1764</v>
      </c>
      <c r="C3961" s="1">
        <v>44956</v>
      </c>
      <c r="D3961" s="2">
        <v>0.76732638888888893</v>
      </c>
      <c r="E3961">
        <v>130</v>
      </c>
      <c r="F3961" s="5">
        <f>IFERROR(VLOOKUP(E3961,Raw_Menu!$A$2:$D$33,4,FALSE),0)</f>
        <v>19.95</v>
      </c>
      <c r="G3961" s="5">
        <f t="shared" si="122"/>
        <v>19.95</v>
      </c>
      <c r="H3961">
        <f t="shared" si="123"/>
        <v>18</v>
      </c>
      <c r="I3961" t="str">
        <f>IFERROR(VLOOKUP(tblOrders[[#This Row],[item_id]],Raw_Menu!$A$2:$D$33,3,FALSE),"Unknown")</f>
        <v>Italian</v>
      </c>
    </row>
    <row r="3962" spans="1:9" x14ac:dyDescent="0.25">
      <c r="A3962">
        <v>3961</v>
      </c>
      <c r="B3962">
        <v>1765</v>
      </c>
      <c r="C3962" s="1">
        <v>44956</v>
      </c>
      <c r="D3962" s="2">
        <v>0.77256944444444442</v>
      </c>
      <c r="E3962">
        <v>127</v>
      </c>
      <c r="F3962" s="5">
        <f>IFERROR(VLOOKUP(E3962,Raw_Menu!$A$2:$D$33,4,FALSE),0)</f>
        <v>17.95</v>
      </c>
      <c r="G3962" s="5">
        <f t="shared" si="122"/>
        <v>17.95</v>
      </c>
      <c r="H3962">
        <f t="shared" si="123"/>
        <v>18</v>
      </c>
      <c r="I3962" t="str">
        <f>IFERROR(VLOOKUP(tblOrders[[#This Row],[item_id]],Raw_Menu!$A$2:$D$33,3,FALSE),"Unknown")</f>
        <v>Italian</v>
      </c>
    </row>
    <row r="3963" spans="1:9" x14ac:dyDescent="0.25">
      <c r="A3963">
        <v>3962</v>
      </c>
      <c r="B3963">
        <v>1765</v>
      </c>
      <c r="C3963" s="1">
        <v>44956</v>
      </c>
      <c r="D3963" s="2">
        <v>0.77256944444444442</v>
      </c>
      <c r="E3963">
        <v>129</v>
      </c>
      <c r="F3963" s="5">
        <f>IFERROR(VLOOKUP(E3963,Raw_Menu!$A$2:$D$33,4,FALSE),0)</f>
        <v>15.5</v>
      </c>
      <c r="G3963" s="5">
        <f t="shared" si="122"/>
        <v>15.5</v>
      </c>
      <c r="H3963">
        <f t="shared" si="123"/>
        <v>18</v>
      </c>
      <c r="I3963" t="str">
        <f>IFERROR(VLOOKUP(tblOrders[[#This Row],[item_id]],Raw_Menu!$A$2:$D$33,3,FALSE),"Unknown")</f>
        <v>Italian</v>
      </c>
    </row>
    <row r="3964" spans="1:9" x14ac:dyDescent="0.25">
      <c r="A3964">
        <v>3963</v>
      </c>
      <c r="B3964">
        <v>1766</v>
      </c>
      <c r="C3964" s="1">
        <v>44956</v>
      </c>
      <c r="D3964" s="2">
        <v>0.78487268518518516</v>
      </c>
      <c r="E3964">
        <v>129</v>
      </c>
      <c r="F3964" s="5">
        <f>IFERROR(VLOOKUP(E3964,Raw_Menu!$A$2:$D$33,4,FALSE),0)</f>
        <v>15.5</v>
      </c>
      <c r="G3964" s="5">
        <f t="shared" si="122"/>
        <v>15.5</v>
      </c>
      <c r="H3964">
        <f t="shared" si="123"/>
        <v>18</v>
      </c>
      <c r="I3964" t="str">
        <f>IFERROR(VLOOKUP(tblOrders[[#This Row],[item_id]],Raw_Menu!$A$2:$D$33,3,FALSE),"Unknown")</f>
        <v>Italian</v>
      </c>
    </row>
    <row r="3965" spans="1:9" x14ac:dyDescent="0.25">
      <c r="A3965">
        <v>3964</v>
      </c>
      <c r="B3965">
        <v>1767</v>
      </c>
      <c r="C3965" s="1">
        <v>44956</v>
      </c>
      <c r="D3965" s="2">
        <v>0.79431712962962964</v>
      </c>
      <c r="E3965">
        <v>102</v>
      </c>
      <c r="F3965" s="5">
        <f>IFERROR(VLOOKUP(E3965,Raw_Menu!$A$2:$D$33,4,FALSE),0)</f>
        <v>13.95</v>
      </c>
      <c r="G3965" s="5">
        <f t="shared" si="122"/>
        <v>13.95</v>
      </c>
      <c r="H3965">
        <f t="shared" si="123"/>
        <v>19</v>
      </c>
      <c r="I3965" t="str">
        <f>IFERROR(VLOOKUP(tblOrders[[#This Row],[item_id]],Raw_Menu!$A$2:$D$33,3,FALSE),"Unknown")</f>
        <v>American</v>
      </c>
    </row>
    <row r="3966" spans="1:9" x14ac:dyDescent="0.25">
      <c r="A3966">
        <v>3965</v>
      </c>
      <c r="B3966">
        <v>1767</v>
      </c>
      <c r="C3966" s="1">
        <v>44956</v>
      </c>
      <c r="D3966" s="2">
        <v>0.79431712962962964</v>
      </c>
      <c r="E3966">
        <v>108</v>
      </c>
      <c r="F3966" s="5">
        <f>IFERROR(VLOOKUP(E3966,Raw_Menu!$A$2:$D$33,4,FALSE),0)</f>
        <v>14.5</v>
      </c>
      <c r="G3966" s="5">
        <f t="shared" si="122"/>
        <v>14.5</v>
      </c>
      <c r="H3966">
        <f t="shared" si="123"/>
        <v>19</v>
      </c>
      <c r="I3966" t="str">
        <f>IFERROR(VLOOKUP(tblOrders[[#This Row],[item_id]],Raw_Menu!$A$2:$D$33,3,FALSE),"Unknown")</f>
        <v>Asian</v>
      </c>
    </row>
    <row r="3967" spans="1:9" x14ac:dyDescent="0.25">
      <c r="A3967">
        <v>3966</v>
      </c>
      <c r="B3967">
        <v>1767</v>
      </c>
      <c r="C3967" s="1">
        <v>44956</v>
      </c>
      <c r="D3967" s="2">
        <v>0.79431712962962964</v>
      </c>
      <c r="E3967">
        <v>124</v>
      </c>
      <c r="F3967" s="5">
        <f>IFERROR(VLOOKUP(E3967,Raw_Menu!$A$2:$D$33,4,FALSE),0)</f>
        <v>14.5</v>
      </c>
      <c r="G3967" s="5">
        <f t="shared" si="122"/>
        <v>14.5</v>
      </c>
      <c r="H3967">
        <f t="shared" si="123"/>
        <v>19</v>
      </c>
      <c r="I3967" t="str">
        <f>IFERROR(VLOOKUP(tblOrders[[#This Row],[item_id]],Raw_Menu!$A$2:$D$33,3,FALSE),"Unknown")</f>
        <v>Italian</v>
      </c>
    </row>
    <row r="3968" spans="1:9" x14ac:dyDescent="0.25">
      <c r="A3968">
        <v>3967</v>
      </c>
      <c r="B3968">
        <v>1767</v>
      </c>
      <c r="C3968" s="1">
        <v>44956</v>
      </c>
      <c r="D3968" s="2">
        <v>0.79431712962962964</v>
      </c>
      <c r="E3968">
        <v>117</v>
      </c>
      <c r="F3968" s="5">
        <f>IFERROR(VLOOKUP(E3968,Raw_Menu!$A$2:$D$33,4,FALSE),0)</f>
        <v>12.95</v>
      </c>
      <c r="G3968" s="5">
        <f t="shared" si="122"/>
        <v>12.95</v>
      </c>
      <c r="H3968">
        <f t="shared" si="123"/>
        <v>19</v>
      </c>
      <c r="I3968" t="str">
        <f>IFERROR(VLOOKUP(tblOrders[[#This Row],[item_id]],Raw_Menu!$A$2:$D$33,3,FALSE),"Unknown")</f>
        <v>Mexican</v>
      </c>
    </row>
    <row r="3969" spans="1:9" x14ac:dyDescent="0.25">
      <c r="A3969">
        <v>3968</v>
      </c>
      <c r="B3969">
        <v>1768</v>
      </c>
      <c r="C3969" s="1">
        <v>44956</v>
      </c>
      <c r="D3969" s="2">
        <v>0.81159722222222219</v>
      </c>
      <c r="E3969">
        <v>103</v>
      </c>
      <c r="F3969" s="5">
        <f>IFERROR(VLOOKUP(E3969,Raw_Menu!$A$2:$D$33,4,FALSE),0)</f>
        <v>9</v>
      </c>
      <c r="G3969" s="5">
        <f t="shared" si="122"/>
        <v>9</v>
      </c>
      <c r="H3969">
        <f t="shared" si="123"/>
        <v>19</v>
      </c>
      <c r="I3969" t="str">
        <f>IFERROR(VLOOKUP(tblOrders[[#This Row],[item_id]],Raw_Menu!$A$2:$D$33,3,FALSE),"Unknown")</f>
        <v>American</v>
      </c>
    </row>
    <row r="3970" spans="1:9" x14ac:dyDescent="0.25">
      <c r="A3970">
        <v>3969</v>
      </c>
      <c r="B3970">
        <v>1769</v>
      </c>
      <c r="C3970" s="1">
        <v>44956</v>
      </c>
      <c r="D3970" s="2">
        <v>0.81170138888888888</v>
      </c>
      <c r="E3970">
        <v>109</v>
      </c>
      <c r="F3970" s="5">
        <f>IFERROR(VLOOKUP(E3970,Raw_Menu!$A$2:$D$33,4,FALSE),0)</f>
        <v>17.95</v>
      </c>
      <c r="G3970" s="5">
        <f t="shared" ref="G3970:G4033" si="124">VALUE(F3970)</f>
        <v>17.95</v>
      </c>
      <c r="H3970">
        <f t="shared" ref="H3970:H4033" si="125">HOUR(D3970)</f>
        <v>19</v>
      </c>
      <c r="I3970" t="str">
        <f>IFERROR(VLOOKUP(tblOrders[[#This Row],[item_id]],Raw_Menu!$A$2:$D$33,3,FALSE),"Unknown")</f>
        <v>Asian</v>
      </c>
    </row>
    <row r="3971" spans="1:9" x14ac:dyDescent="0.25">
      <c r="A3971">
        <v>3970</v>
      </c>
      <c r="B3971">
        <v>1769</v>
      </c>
      <c r="C3971" s="1">
        <v>44956</v>
      </c>
      <c r="D3971" s="2">
        <v>0.81170138888888888</v>
      </c>
      <c r="E3971">
        <v>119</v>
      </c>
      <c r="F3971" s="5">
        <f>IFERROR(VLOOKUP(E3971,Raw_Menu!$A$2:$D$33,4,FALSE),0)</f>
        <v>11.95</v>
      </c>
      <c r="G3971" s="5">
        <f t="shared" si="124"/>
        <v>11.95</v>
      </c>
      <c r="H3971">
        <f t="shared" si="125"/>
        <v>19</v>
      </c>
      <c r="I3971" t="str">
        <f>IFERROR(VLOOKUP(tblOrders[[#This Row],[item_id]],Raw_Menu!$A$2:$D$33,3,FALSE),"Unknown")</f>
        <v>Mexican</v>
      </c>
    </row>
    <row r="3972" spans="1:9" x14ac:dyDescent="0.25">
      <c r="A3972">
        <v>3971</v>
      </c>
      <c r="B3972">
        <v>1770</v>
      </c>
      <c r="C3972" s="1">
        <v>44956</v>
      </c>
      <c r="D3972" s="2">
        <v>0.81339120370370366</v>
      </c>
      <c r="E3972">
        <v>103</v>
      </c>
      <c r="F3972" s="5">
        <f>IFERROR(VLOOKUP(E3972,Raw_Menu!$A$2:$D$33,4,FALSE),0)</f>
        <v>9</v>
      </c>
      <c r="G3972" s="5">
        <f t="shared" si="124"/>
        <v>9</v>
      </c>
      <c r="H3972">
        <f t="shared" si="125"/>
        <v>19</v>
      </c>
      <c r="I3972" t="str">
        <f>IFERROR(VLOOKUP(tblOrders[[#This Row],[item_id]],Raw_Menu!$A$2:$D$33,3,FALSE),"Unknown")</f>
        <v>American</v>
      </c>
    </row>
    <row r="3973" spans="1:9" x14ac:dyDescent="0.25">
      <c r="A3973">
        <v>3972</v>
      </c>
      <c r="B3973">
        <v>1771</v>
      </c>
      <c r="C3973" s="1">
        <v>44956</v>
      </c>
      <c r="D3973" s="2">
        <v>0.8238078703703704</v>
      </c>
      <c r="E3973">
        <v>108</v>
      </c>
      <c r="F3973" s="5">
        <f>IFERROR(VLOOKUP(E3973,Raw_Menu!$A$2:$D$33,4,FALSE),0)</f>
        <v>14.5</v>
      </c>
      <c r="G3973" s="5">
        <f t="shared" si="124"/>
        <v>14.5</v>
      </c>
      <c r="H3973">
        <f t="shared" si="125"/>
        <v>19</v>
      </c>
      <c r="I3973" t="str">
        <f>IFERROR(VLOOKUP(tblOrders[[#This Row],[item_id]],Raw_Menu!$A$2:$D$33,3,FALSE),"Unknown")</f>
        <v>Asian</v>
      </c>
    </row>
    <row r="3974" spans="1:9" x14ac:dyDescent="0.25">
      <c r="A3974">
        <v>3973</v>
      </c>
      <c r="B3974">
        <v>1771</v>
      </c>
      <c r="C3974" s="1">
        <v>44956</v>
      </c>
      <c r="D3974" s="2">
        <v>0.8238078703703704</v>
      </c>
      <c r="E3974">
        <v>131</v>
      </c>
      <c r="F3974" s="5">
        <f>IFERROR(VLOOKUP(E3974,Raw_Menu!$A$2:$D$33,4,FALSE),0)</f>
        <v>17.95</v>
      </c>
      <c r="G3974" s="5">
        <f t="shared" si="124"/>
        <v>17.95</v>
      </c>
      <c r="H3974">
        <f t="shared" si="125"/>
        <v>19</v>
      </c>
      <c r="I3974" t="str">
        <f>IFERROR(VLOOKUP(tblOrders[[#This Row],[item_id]],Raw_Menu!$A$2:$D$33,3,FALSE),"Unknown")</f>
        <v>Italian</v>
      </c>
    </row>
    <row r="3975" spans="1:9" x14ac:dyDescent="0.25">
      <c r="A3975">
        <v>3974</v>
      </c>
      <c r="B3975">
        <v>1772</v>
      </c>
      <c r="C3975" s="1">
        <v>44956</v>
      </c>
      <c r="D3975" s="2">
        <v>0.83137731481481481</v>
      </c>
      <c r="E3975">
        <v>127</v>
      </c>
      <c r="F3975" s="5">
        <f>IFERROR(VLOOKUP(E3975,Raw_Menu!$A$2:$D$33,4,FALSE),0)</f>
        <v>17.95</v>
      </c>
      <c r="G3975" s="5">
        <f t="shared" si="124"/>
        <v>17.95</v>
      </c>
      <c r="H3975">
        <f t="shared" si="125"/>
        <v>19</v>
      </c>
      <c r="I3975" t="str">
        <f>IFERROR(VLOOKUP(tblOrders[[#This Row],[item_id]],Raw_Menu!$A$2:$D$33,3,FALSE),"Unknown")</f>
        <v>Italian</v>
      </c>
    </row>
    <row r="3976" spans="1:9" x14ac:dyDescent="0.25">
      <c r="A3976">
        <v>3975</v>
      </c>
      <c r="B3976">
        <v>1773</v>
      </c>
      <c r="C3976" s="1">
        <v>44956</v>
      </c>
      <c r="D3976" s="2">
        <v>0.83796296296296291</v>
      </c>
      <c r="E3976">
        <v>107</v>
      </c>
      <c r="F3976" s="5">
        <f>IFERROR(VLOOKUP(E3976,Raw_Menu!$A$2:$D$33,4,FALSE),0)</f>
        <v>16.5</v>
      </c>
      <c r="G3976" s="5">
        <f t="shared" si="124"/>
        <v>16.5</v>
      </c>
      <c r="H3976">
        <f t="shared" si="125"/>
        <v>20</v>
      </c>
      <c r="I3976" t="str">
        <f>IFERROR(VLOOKUP(tblOrders[[#This Row],[item_id]],Raw_Menu!$A$2:$D$33,3,FALSE),"Unknown")</f>
        <v>Asian</v>
      </c>
    </row>
    <row r="3977" spans="1:9" x14ac:dyDescent="0.25">
      <c r="A3977">
        <v>3976</v>
      </c>
      <c r="B3977">
        <v>1773</v>
      </c>
      <c r="C3977" s="1">
        <v>44956</v>
      </c>
      <c r="D3977" s="2">
        <v>0.83796296296296291</v>
      </c>
      <c r="E3977">
        <v>108</v>
      </c>
      <c r="F3977" s="5">
        <f>IFERROR(VLOOKUP(E3977,Raw_Menu!$A$2:$D$33,4,FALSE),0)</f>
        <v>14.5</v>
      </c>
      <c r="G3977" s="5">
        <f t="shared" si="124"/>
        <v>14.5</v>
      </c>
      <c r="H3977">
        <f t="shared" si="125"/>
        <v>20</v>
      </c>
      <c r="I3977" t="str">
        <f>IFERROR(VLOOKUP(tblOrders[[#This Row],[item_id]],Raw_Menu!$A$2:$D$33,3,FALSE),"Unknown")</f>
        <v>Asian</v>
      </c>
    </row>
    <row r="3978" spans="1:9" x14ac:dyDescent="0.25">
      <c r="A3978">
        <v>3977</v>
      </c>
      <c r="B3978">
        <v>1773</v>
      </c>
      <c r="C3978" s="1">
        <v>44956</v>
      </c>
      <c r="D3978" s="2">
        <v>0.83796296296296291</v>
      </c>
      <c r="E3978">
        <v>123</v>
      </c>
      <c r="F3978" s="5">
        <f>IFERROR(VLOOKUP(E3978,Raw_Menu!$A$2:$D$33,4,FALSE),0)</f>
        <v>9</v>
      </c>
      <c r="G3978" s="5">
        <f t="shared" si="124"/>
        <v>9</v>
      </c>
      <c r="H3978">
        <f t="shared" si="125"/>
        <v>20</v>
      </c>
      <c r="I3978" t="str">
        <f>IFERROR(VLOOKUP(tblOrders[[#This Row],[item_id]],Raw_Menu!$A$2:$D$33,3,FALSE),"Unknown")</f>
        <v>Mexican</v>
      </c>
    </row>
    <row r="3979" spans="1:9" x14ac:dyDescent="0.25">
      <c r="A3979">
        <v>3978</v>
      </c>
      <c r="B3979">
        <v>1773</v>
      </c>
      <c r="C3979" s="1">
        <v>44956</v>
      </c>
      <c r="D3979" s="2">
        <v>0.83796296296296291</v>
      </c>
      <c r="E3979">
        <v>106</v>
      </c>
      <c r="F3979" s="5">
        <f>IFERROR(VLOOKUP(E3979,Raw_Menu!$A$2:$D$33,4,FALSE),0)</f>
        <v>7</v>
      </c>
      <c r="G3979" s="5">
        <f t="shared" si="124"/>
        <v>7</v>
      </c>
      <c r="H3979">
        <f t="shared" si="125"/>
        <v>20</v>
      </c>
      <c r="I3979" t="str">
        <f>IFERROR(VLOOKUP(tblOrders[[#This Row],[item_id]],Raw_Menu!$A$2:$D$33,3,FALSE),"Unknown")</f>
        <v>American</v>
      </c>
    </row>
    <row r="3980" spans="1:9" x14ac:dyDescent="0.25">
      <c r="A3980">
        <v>3979</v>
      </c>
      <c r="B3980">
        <v>1774</v>
      </c>
      <c r="C3980" s="1">
        <v>44956</v>
      </c>
      <c r="D3980" s="2">
        <v>0.83825231481481477</v>
      </c>
      <c r="E3980">
        <v>119</v>
      </c>
      <c r="F3980" s="5">
        <f>IFERROR(VLOOKUP(E3980,Raw_Menu!$A$2:$D$33,4,FALSE),0)</f>
        <v>11.95</v>
      </c>
      <c r="G3980" s="5">
        <f t="shared" si="124"/>
        <v>11.95</v>
      </c>
      <c r="H3980">
        <f t="shared" si="125"/>
        <v>20</v>
      </c>
      <c r="I3980" t="str">
        <f>IFERROR(VLOOKUP(tblOrders[[#This Row],[item_id]],Raw_Menu!$A$2:$D$33,3,FALSE),"Unknown")</f>
        <v>Mexican</v>
      </c>
    </row>
    <row r="3981" spans="1:9" x14ac:dyDescent="0.25">
      <c r="A3981">
        <v>3980</v>
      </c>
      <c r="B3981">
        <v>1775</v>
      </c>
      <c r="C3981" s="1">
        <v>44956</v>
      </c>
      <c r="D3981" s="2">
        <v>0.83839120370370368</v>
      </c>
      <c r="E3981">
        <v>118</v>
      </c>
      <c r="F3981" s="5">
        <f>IFERROR(VLOOKUP(E3981,Raw_Menu!$A$2:$D$33,4,FALSE),0)</f>
        <v>14.95</v>
      </c>
      <c r="G3981" s="5">
        <f t="shared" si="124"/>
        <v>14.95</v>
      </c>
      <c r="H3981">
        <f t="shared" si="125"/>
        <v>20</v>
      </c>
      <c r="I3981" t="str">
        <f>IFERROR(VLOOKUP(tblOrders[[#This Row],[item_id]],Raw_Menu!$A$2:$D$33,3,FALSE),"Unknown")</f>
        <v>Mexican</v>
      </c>
    </row>
    <row r="3982" spans="1:9" x14ac:dyDescent="0.25">
      <c r="A3982">
        <v>3981</v>
      </c>
      <c r="B3982">
        <v>1776</v>
      </c>
      <c r="C3982" s="1">
        <v>44956</v>
      </c>
      <c r="D3982" s="2">
        <v>0.83976851851851853</v>
      </c>
      <c r="E3982">
        <v>125</v>
      </c>
      <c r="F3982" s="5">
        <f>IFERROR(VLOOKUP(E3982,Raw_Menu!$A$2:$D$33,4,FALSE),0)</f>
        <v>17.95</v>
      </c>
      <c r="G3982" s="5">
        <f t="shared" si="124"/>
        <v>17.95</v>
      </c>
      <c r="H3982">
        <f t="shared" si="125"/>
        <v>20</v>
      </c>
      <c r="I3982" t="str">
        <f>IFERROR(VLOOKUP(tblOrders[[#This Row],[item_id]],Raw_Menu!$A$2:$D$33,3,FALSE),"Unknown")</f>
        <v>Italian</v>
      </c>
    </row>
    <row r="3983" spans="1:9" x14ac:dyDescent="0.25">
      <c r="A3983">
        <v>3982</v>
      </c>
      <c r="B3983">
        <v>1776</v>
      </c>
      <c r="C3983" s="1">
        <v>44956</v>
      </c>
      <c r="D3983" s="2">
        <v>0.83976851851851853</v>
      </c>
      <c r="E3983">
        <v>130</v>
      </c>
      <c r="F3983" s="5">
        <f>IFERROR(VLOOKUP(E3983,Raw_Menu!$A$2:$D$33,4,FALSE),0)</f>
        <v>19.95</v>
      </c>
      <c r="G3983" s="5">
        <f t="shared" si="124"/>
        <v>19.95</v>
      </c>
      <c r="H3983">
        <f t="shared" si="125"/>
        <v>20</v>
      </c>
      <c r="I3983" t="str">
        <f>IFERROR(VLOOKUP(tblOrders[[#This Row],[item_id]],Raw_Menu!$A$2:$D$33,3,FALSE),"Unknown")</f>
        <v>Italian</v>
      </c>
    </row>
    <row r="3984" spans="1:9" x14ac:dyDescent="0.25">
      <c r="A3984">
        <v>3983</v>
      </c>
      <c r="B3984">
        <v>1776</v>
      </c>
      <c r="C3984" s="1">
        <v>44956</v>
      </c>
      <c r="D3984" s="2">
        <v>0.83976851851851853</v>
      </c>
      <c r="E3984">
        <v>106</v>
      </c>
      <c r="F3984" s="5">
        <f>IFERROR(VLOOKUP(E3984,Raw_Menu!$A$2:$D$33,4,FALSE),0)</f>
        <v>7</v>
      </c>
      <c r="G3984" s="5">
        <f t="shared" si="124"/>
        <v>7</v>
      </c>
      <c r="H3984">
        <f t="shared" si="125"/>
        <v>20</v>
      </c>
      <c r="I3984" t="str">
        <f>IFERROR(VLOOKUP(tblOrders[[#This Row],[item_id]],Raw_Menu!$A$2:$D$33,3,FALSE),"Unknown")</f>
        <v>American</v>
      </c>
    </row>
    <row r="3985" spans="1:9" x14ac:dyDescent="0.25">
      <c r="A3985">
        <v>3984</v>
      </c>
      <c r="B3985">
        <v>1777</v>
      </c>
      <c r="C3985" s="1">
        <v>44956</v>
      </c>
      <c r="D3985" s="2">
        <v>0.8411805555555556</v>
      </c>
      <c r="E3985">
        <v>120</v>
      </c>
      <c r="F3985" s="5">
        <f>IFERROR(VLOOKUP(E3985,Raw_Menu!$A$2:$D$33,4,FALSE),0)</f>
        <v>13.95</v>
      </c>
      <c r="G3985" s="5">
        <f t="shared" si="124"/>
        <v>13.95</v>
      </c>
      <c r="H3985">
        <f t="shared" si="125"/>
        <v>20</v>
      </c>
      <c r="I3985" t="str">
        <f>IFERROR(VLOOKUP(tblOrders[[#This Row],[item_id]],Raw_Menu!$A$2:$D$33,3,FALSE),"Unknown")</f>
        <v>Mexican</v>
      </c>
    </row>
    <row r="3986" spans="1:9" x14ac:dyDescent="0.25">
      <c r="A3986">
        <v>3985</v>
      </c>
      <c r="B3986">
        <v>1778</v>
      </c>
      <c r="C3986" s="1">
        <v>44956</v>
      </c>
      <c r="D3986" s="2">
        <v>0.85141203703703705</v>
      </c>
      <c r="E3986">
        <v>109</v>
      </c>
      <c r="F3986" s="5">
        <f>IFERROR(VLOOKUP(E3986,Raw_Menu!$A$2:$D$33,4,FALSE),0)</f>
        <v>17.95</v>
      </c>
      <c r="G3986" s="5">
        <f t="shared" si="124"/>
        <v>17.95</v>
      </c>
      <c r="H3986">
        <f t="shared" si="125"/>
        <v>20</v>
      </c>
      <c r="I3986" t="str">
        <f>IFERROR(VLOOKUP(tblOrders[[#This Row],[item_id]],Raw_Menu!$A$2:$D$33,3,FALSE),"Unknown")</f>
        <v>Asian</v>
      </c>
    </row>
    <row r="3987" spans="1:9" x14ac:dyDescent="0.25">
      <c r="A3987">
        <v>3986</v>
      </c>
      <c r="B3987">
        <v>1779</v>
      </c>
      <c r="C3987" s="1">
        <v>44956</v>
      </c>
      <c r="D3987" s="2">
        <v>0.85222222222222221</v>
      </c>
      <c r="E3987">
        <v>116</v>
      </c>
      <c r="F3987" s="5">
        <f>IFERROR(VLOOKUP(E3987,Raw_Menu!$A$2:$D$33,4,FALSE),0)</f>
        <v>13.95</v>
      </c>
      <c r="G3987" s="5">
        <f t="shared" si="124"/>
        <v>13.95</v>
      </c>
      <c r="H3987">
        <f t="shared" si="125"/>
        <v>20</v>
      </c>
      <c r="I3987" t="str">
        <f>IFERROR(VLOOKUP(tblOrders[[#This Row],[item_id]],Raw_Menu!$A$2:$D$33,3,FALSE),"Unknown")</f>
        <v>Mexican</v>
      </c>
    </row>
    <row r="3988" spans="1:9" x14ac:dyDescent="0.25">
      <c r="A3988">
        <v>3987</v>
      </c>
      <c r="B3988">
        <v>1780</v>
      </c>
      <c r="C3988" s="1">
        <v>44956</v>
      </c>
      <c r="D3988" s="2">
        <v>0.87137731481481484</v>
      </c>
      <c r="E3988">
        <v>118</v>
      </c>
      <c r="F3988" s="5">
        <f>IFERROR(VLOOKUP(E3988,Raw_Menu!$A$2:$D$33,4,FALSE),0)</f>
        <v>14.95</v>
      </c>
      <c r="G3988" s="5">
        <f t="shared" si="124"/>
        <v>14.95</v>
      </c>
      <c r="H3988">
        <f t="shared" si="125"/>
        <v>20</v>
      </c>
      <c r="I3988" t="str">
        <f>IFERROR(VLOOKUP(tblOrders[[#This Row],[item_id]],Raw_Menu!$A$2:$D$33,3,FALSE),"Unknown")</f>
        <v>Mexican</v>
      </c>
    </row>
    <row r="3989" spans="1:9" x14ac:dyDescent="0.25">
      <c r="A3989">
        <v>3988</v>
      </c>
      <c r="B3989">
        <v>1781</v>
      </c>
      <c r="C3989" s="1">
        <v>44956</v>
      </c>
      <c r="D3989" s="2">
        <v>0.87850694444444444</v>
      </c>
      <c r="E3989">
        <v>101</v>
      </c>
      <c r="F3989" s="5">
        <f>IFERROR(VLOOKUP(E3989,Raw_Menu!$A$2:$D$33,4,FALSE),0)</f>
        <v>12.95</v>
      </c>
      <c r="G3989" s="5">
        <f t="shared" si="124"/>
        <v>12.95</v>
      </c>
      <c r="H3989">
        <f t="shared" si="125"/>
        <v>21</v>
      </c>
      <c r="I3989" t="str">
        <f>IFERROR(VLOOKUP(tblOrders[[#This Row],[item_id]],Raw_Menu!$A$2:$D$33,3,FALSE),"Unknown")</f>
        <v>American</v>
      </c>
    </row>
    <row r="3990" spans="1:9" x14ac:dyDescent="0.25">
      <c r="A3990">
        <v>3989</v>
      </c>
      <c r="B3990">
        <v>1781</v>
      </c>
      <c r="C3990" s="1">
        <v>44956</v>
      </c>
      <c r="D3990" s="2">
        <v>0.87850694444444444</v>
      </c>
      <c r="E3990">
        <v>116</v>
      </c>
      <c r="F3990" s="5">
        <f>IFERROR(VLOOKUP(E3990,Raw_Menu!$A$2:$D$33,4,FALSE),0)</f>
        <v>13.95</v>
      </c>
      <c r="G3990" s="5">
        <f t="shared" si="124"/>
        <v>13.95</v>
      </c>
      <c r="H3990">
        <f t="shared" si="125"/>
        <v>21</v>
      </c>
      <c r="I3990" t="str">
        <f>IFERROR(VLOOKUP(tblOrders[[#This Row],[item_id]],Raw_Menu!$A$2:$D$33,3,FALSE),"Unknown")</f>
        <v>Mexican</v>
      </c>
    </row>
    <row r="3991" spans="1:9" x14ac:dyDescent="0.25">
      <c r="A3991">
        <v>3990</v>
      </c>
      <c r="B3991">
        <v>1782</v>
      </c>
      <c r="C3991" s="1">
        <v>44956</v>
      </c>
      <c r="D3991" s="2">
        <v>0.87880787037037034</v>
      </c>
      <c r="E3991">
        <v>101</v>
      </c>
      <c r="F3991" s="5">
        <f>IFERROR(VLOOKUP(E3991,Raw_Menu!$A$2:$D$33,4,FALSE),0)</f>
        <v>12.95</v>
      </c>
      <c r="G3991" s="5">
        <f t="shared" si="124"/>
        <v>12.95</v>
      </c>
      <c r="H3991">
        <f t="shared" si="125"/>
        <v>21</v>
      </c>
      <c r="I3991" t="str">
        <f>IFERROR(VLOOKUP(tblOrders[[#This Row],[item_id]],Raw_Menu!$A$2:$D$33,3,FALSE),"Unknown")</f>
        <v>American</v>
      </c>
    </row>
    <row r="3992" spans="1:9" x14ac:dyDescent="0.25">
      <c r="A3992">
        <v>3991</v>
      </c>
      <c r="B3992">
        <v>1782</v>
      </c>
      <c r="C3992" s="1">
        <v>44956</v>
      </c>
      <c r="D3992" s="2">
        <v>0.87880787037037034</v>
      </c>
      <c r="E3992">
        <v>111</v>
      </c>
      <c r="F3992" s="5">
        <f>IFERROR(VLOOKUP(E3992,Raw_Menu!$A$2:$D$33,4,FALSE),0)</f>
        <v>11.95</v>
      </c>
      <c r="G3992" s="5">
        <f t="shared" si="124"/>
        <v>11.95</v>
      </c>
      <c r="H3992">
        <f t="shared" si="125"/>
        <v>21</v>
      </c>
      <c r="I3992" t="str">
        <f>IFERROR(VLOOKUP(tblOrders[[#This Row],[item_id]],Raw_Menu!$A$2:$D$33,3,FALSE),"Unknown")</f>
        <v>Asian</v>
      </c>
    </row>
    <row r="3993" spans="1:9" x14ac:dyDescent="0.25">
      <c r="A3993">
        <v>3992</v>
      </c>
      <c r="B3993">
        <v>1783</v>
      </c>
      <c r="C3993" s="1">
        <v>44956</v>
      </c>
      <c r="D3993" s="2">
        <v>0.87892361111111106</v>
      </c>
      <c r="E3993">
        <v>125</v>
      </c>
      <c r="F3993" s="5">
        <f>IFERROR(VLOOKUP(E3993,Raw_Menu!$A$2:$D$33,4,FALSE),0)</f>
        <v>17.95</v>
      </c>
      <c r="G3993" s="5">
        <f t="shared" si="124"/>
        <v>17.95</v>
      </c>
      <c r="H3993">
        <f t="shared" si="125"/>
        <v>21</v>
      </c>
      <c r="I3993" t="str">
        <f>IFERROR(VLOOKUP(tblOrders[[#This Row],[item_id]],Raw_Menu!$A$2:$D$33,3,FALSE),"Unknown")</f>
        <v>Italian</v>
      </c>
    </row>
    <row r="3994" spans="1:9" x14ac:dyDescent="0.25">
      <c r="A3994">
        <v>3993</v>
      </c>
      <c r="B3994">
        <v>1784</v>
      </c>
      <c r="C3994" s="1">
        <v>44956</v>
      </c>
      <c r="D3994" s="2">
        <v>0.87922453703703707</v>
      </c>
      <c r="E3994">
        <v>108</v>
      </c>
      <c r="F3994" s="5">
        <f>IFERROR(VLOOKUP(E3994,Raw_Menu!$A$2:$D$33,4,FALSE),0)</f>
        <v>14.5</v>
      </c>
      <c r="G3994" s="5">
        <f t="shared" si="124"/>
        <v>14.5</v>
      </c>
      <c r="H3994">
        <f t="shared" si="125"/>
        <v>21</v>
      </c>
      <c r="I3994" t="str">
        <f>IFERROR(VLOOKUP(tblOrders[[#This Row],[item_id]],Raw_Menu!$A$2:$D$33,3,FALSE),"Unknown")</f>
        <v>Asian</v>
      </c>
    </row>
    <row r="3995" spans="1:9" x14ac:dyDescent="0.25">
      <c r="A3995">
        <v>3994</v>
      </c>
      <c r="B3995">
        <v>1784</v>
      </c>
      <c r="C3995" s="1">
        <v>44956</v>
      </c>
      <c r="D3995" s="2">
        <v>0.87922453703703707</v>
      </c>
      <c r="E3995">
        <v>125</v>
      </c>
      <c r="F3995" s="5">
        <f>IFERROR(VLOOKUP(E3995,Raw_Menu!$A$2:$D$33,4,FALSE),0)</f>
        <v>17.95</v>
      </c>
      <c r="G3995" s="5">
        <f t="shared" si="124"/>
        <v>17.95</v>
      </c>
      <c r="H3995">
        <f t="shared" si="125"/>
        <v>21</v>
      </c>
      <c r="I3995" t="str">
        <f>IFERROR(VLOOKUP(tblOrders[[#This Row],[item_id]],Raw_Menu!$A$2:$D$33,3,FALSE),"Unknown")</f>
        <v>Italian</v>
      </c>
    </row>
    <row r="3996" spans="1:9" x14ac:dyDescent="0.25">
      <c r="A3996">
        <v>3995</v>
      </c>
      <c r="B3996">
        <v>1784</v>
      </c>
      <c r="C3996" s="1">
        <v>44956</v>
      </c>
      <c r="D3996" s="2">
        <v>0.87922453703703707</v>
      </c>
      <c r="E3996">
        <v>127</v>
      </c>
      <c r="F3996" s="5">
        <f>IFERROR(VLOOKUP(E3996,Raw_Menu!$A$2:$D$33,4,FALSE),0)</f>
        <v>17.95</v>
      </c>
      <c r="G3996" s="5">
        <f t="shared" si="124"/>
        <v>17.95</v>
      </c>
      <c r="H3996">
        <f t="shared" si="125"/>
        <v>21</v>
      </c>
      <c r="I3996" t="str">
        <f>IFERROR(VLOOKUP(tblOrders[[#This Row],[item_id]],Raw_Menu!$A$2:$D$33,3,FALSE),"Unknown")</f>
        <v>Italian</v>
      </c>
    </row>
    <row r="3997" spans="1:9" x14ac:dyDescent="0.25">
      <c r="A3997">
        <v>3996</v>
      </c>
      <c r="B3997">
        <v>1784</v>
      </c>
      <c r="C3997" s="1">
        <v>44956</v>
      </c>
      <c r="D3997" s="2">
        <v>0.87922453703703707</v>
      </c>
      <c r="E3997">
        <v>122</v>
      </c>
      <c r="F3997" s="5">
        <f>IFERROR(VLOOKUP(E3997,Raw_Menu!$A$2:$D$33,4,FALSE),0)</f>
        <v>7</v>
      </c>
      <c r="G3997" s="5">
        <f t="shared" si="124"/>
        <v>7</v>
      </c>
      <c r="H3997">
        <f t="shared" si="125"/>
        <v>21</v>
      </c>
      <c r="I3997" t="str">
        <f>IFERROR(VLOOKUP(tblOrders[[#This Row],[item_id]],Raw_Menu!$A$2:$D$33,3,FALSE),"Unknown")</f>
        <v>Mexican</v>
      </c>
    </row>
    <row r="3998" spans="1:9" x14ac:dyDescent="0.25">
      <c r="A3998">
        <v>3997</v>
      </c>
      <c r="B3998">
        <v>1785</v>
      </c>
      <c r="C3998" s="1">
        <v>44956</v>
      </c>
      <c r="D3998" s="2">
        <v>0.88057870370370372</v>
      </c>
      <c r="E3998">
        <v>108</v>
      </c>
      <c r="F3998" s="5">
        <f>IFERROR(VLOOKUP(E3998,Raw_Menu!$A$2:$D$33,4,FALSE),0)</f>
        <v>14.5</v>
      </c>
      <c r="G3998" s="5">
        <f t="shared" si="124"/>
        <v>14.5</v>
      </c>
      <c r="H3998">
        <f t="shared" si="125"/>
        <v>21</v>
      </c>
      <c r="I3998" t="str">
        <f>IFERROR(VLOOKUP(tblOrders[[#This Row],[item_id]],Raw_Menu!$A$2:$D$33,3,FALSE),"Unknown")</f>
        <v>Asian</v>
      </c>
    </row>
    <row r="3999" spans="1:9" x14ac:dyDescent="0.25">
      <c r="A3999">
        <v>3998</v>
      </c>
      <c r="B3999">
        <v>1785</v>
      </c>
      <c r="C3999" s="1">
        <v>44956</v>
      </c>
      <c r="D3999" s="2">
        <v>0.88057870370370372</v>
      </c>
      <c r="E3999">
        <v>124</v>
      </c>
      <c r="F3999" s="5">
        <f>IFERROR(VLOOKUP(E3999,Raw_Menu!$A$2:$D$33,4,FALSE),0)</f>
        <v>14.5</v>
      </c>
      <c r="G3999" s="5">
        <f t="shared" si="124"/>
        <v>14.5</v>
      </c>
      <c r="H3999">
        <f t="shared" si="125"/>
        <v>21</v>
      </c>
      <c r="I3999" t="str">
        <f>IFERROR(VLOOKUP(tblOrders[[#This Row],[item_id]],Raw_Menu!$A$2:$D$33,3,FALSE),"Unknown")</f>
        <v>Italian</v>
      </c>
    </row>
    <row r="4000" spans="1:9" x14ac:dyDescent="0.25">
      <c r="A4000">
        <v>3999</v>
      </c>
      <c r="B4000">
        <v>1786</v>
      </c>
      <c r="C4000" s="1">
        <v>44956</v>
      </c>
      <c r="D4000" s="2">
        <v>0.8891782407407407</v>
      </c>
      <c r="E4000">
        <v>102</v>
      </c>
      <c r="F4000" s="5">
        <f>IFERROR(VLOOKUP(E4000,Raw_Menu!$A$2:$D$33,4,FALSE),0)</f>
        <v>13.95</v>
      </c>
      <c r="G4000" s="5">
        <f t="shared" si="124"/>
        <v>13.95</v>
      </c>
      <c r="H4000">
        <f t="shared" si="125"/>
        <v>21</v>
      </c>
      <c r="I4000" t="str">
        <f>IFERROR(VLOOKUP(tblOrders[[#This Row],[item_id]],Raw_Menu!$A$2:$D$33,3,FALSE),"Unknown")</f>
        <v>American</v>
      </c>
    </row>
    <row r="4001" spans="1:9" x14ac:dyDescent="0.25">
      <c r="A4001">
        <v>4000</v>
      </c>
      <c r="B4001">
        <v>1786</v>
      </c>
      <c r="C4001" s="1">
        <v>44956</v>
      </c>
      <c r="D4001" s="2">
        <v>0.8891782407407407</v>
      </c>
      <c r="E4001">
        <v>114</v>
      </c>
      <c r="F4001" s="5">
        <f>IFERROR(VLOOKUP(E4001,Raw_Menu!$A$2:$D$33,4,FALSE),0)</f>
        <v>9</v>
      </c>
      <c r="G4001" s="5">
        <f t="shared" si="124"/>
        <v>9</v>
      </c>
      <c r="H4001">
        <f t="shared" si="125"/>
        <v>21</v>
      </c>
      <c r="I4001" t="str">
        <f>IFERROR(VLOOKUP(tblOrders[[#This Row],[item_id]],Raw_Menu!$A$2:$D$33,3,FALSE),"Unknown")</f>
        <v>Asian</v>
      </c>
    </row>
    <row r="4002" spans="1:9" x14ac:dyDescent="0.25">
      <c r="A4002">
        <v>4001</v>
      </c>
      <c r="B4002">
        <v>1787</v>
      </c>
      <c r="C4002" s="1">
        <v>44956</v>
      </c>
      <c r="D4002" s="2">
        <v>0.89298611111111115</v>
      </c>
      <c r="E4002">
        <v>110</v>
      </c>
      <c r="F4002" s="5">
        <f>IFERROR(VLOOKUP(E4002,Raw_Menu!$A$2:$D$33,4,FALSE),0)</f>
        <v>17.95</v>
      </c>
      <c r="G4002" s="5">
        <f t="shared" si="124"/>
        <v>17.95</v>
      </c>
      <c r="H4002">
        <f t="shared" si="125"/>
        <v>21</v>
      </c>
      <c r="I4002" t="str">
        <f>IFERROR(VLOOKUP(tblOrders[[#This Row],[item_id]],Raw_Menu!$A$2:$D$33,3,FALSE),"Unknown")</f>
        <v>Asian</v>
      </c>
    </row>
    <row r="4003" spans="1:9" x14ac:dyDescent="0.25">
      <c r="A4003">
        <v>4002</v>
      </c>
      <c r="B4003">
        <v>1787</v>
      </c>
      <c r="C4003" s="1">
        <v>44956</v>
      </c>
      <c r="D4003" s="2">
        <v>0.89298611111111115</v>
      </c>
      <c r="E4003">
        <v>113</v>
      </c>
      <c r="F4003" s="5">
        <f>IFERROR(VLOOKUP(E4003,Raw_Menu!$A$2:$D$33,4,FALSE),0)</f>
        <v>5</v>
      </c>
      <c r="G4003" s="5">
        <f t="shared" si="124"/>
        <v>5</v>
      </c>
      <c r="H4003">
        <f t="shared" si="125"/>
        <v>21</v>
      </c>
      <c r="I4003" t="str">
        <f>IFERROR(VLOOKUP(tblOrders[[#This Row],[item_id]],Raw_Menu!$A$2:$D$33,3,FALSE),"Unknown")</f>
        <v>Asian</v>
      </c>
    </row>
    <row r="4004" spans="1:9" x14ac:dyDescent="0.25">
      <c r="A4004">
        <v>4003</v>
      </c>
      <c r="B4004">
        <v>1787</v>
      </c>
      <c r="C4004" s="1">
        <v>44956</v>
      </c>
      <c r="D4004" s="2">
        <v>0.89298611111111115</v>
      </c>
      <c r="E4004">
        <v>132</v>
      </c>
      <c r="F4004" s="5">
        <f>IFERROR(VLOOKUP(E4004,Raw_Menu!$A$2:$D$33,4,FALSE),0)</f>
        <v>16.95</v>
      </c>
      <c r="G4004" s="5">
        <f t="shared" si="124"/>
        <v>16.95</v>
      </c>
      <c r="H4004">
        <f t="shared" si="125"/>
        <v>21</v>
      </c>
      <c r="I4004" t="str">
        <f>IFERROR(VLOOKUP(tblOrders[[#This Row],[item_id]],Raw_Menu!$A$2:$D$33,3,FALSE),"Unknown")</f>
        <v>Italian</v>
      </c>
    </row>
    <row r="4005" spans="1:9" x14ac:dyDescent="0.25">
      <c r="A4005">
        <v>4004</v>
      </c>
      <c r="B4005">
        <v>1788</v>
      </c>
      <c r="C4005" s="1">
        <v>44956</v>
      </c>
      <c r="D4005" s="2">
        <v>0.89939814814814811</v>
      </c>
      <c r="E4005">
        <v>118</v>
      </c>
      <c r="F4005" s="5">
        <f>IFERROR(VLOOKUP(E4005,Raw_Menu!$A$2:$D$33,4,FALSE),0)</f>
        <v>14.95</v>
      </c>
      <c r="G4005" s="5">
        <f t="shared" si="124"/>
        <v>14.95</v>
      </c>
      <c r="H4005">
        <f t="shared" si="125"/>
        <v>21</v>
      </c>
      <c r="I4005" t="str">
        <f>IFERROR(VLOOKUP(tblOrders[[#This Row],[item_id]],Raw_Menu!$A$2:$D$33,3,FALSE),"Unknown")</f>
        <v>Mexican</v>
      </c>
    </row>
    <row r="4006" spans="1:9" x14ac:dyDescent="0.25">
      <c r="A4006">
        <v>4005</v>
      </c>
      <c r="B4006">
        <v>1788</v>
      </c>
      <c r="C4006" s="1">
        <v>44956</v>
      </c>
      <c r="D4006" s="2">
        <v>0.89939814814814811</v>
      </c>
      <c r="E4006">
        <v>123</v>
      </c>
      <c r="F4006" s="5">
        <f>IFERROR(VLOOKUP(E4006,Raw_Menu!$A$2:$D$33,4,FALSE),0)</f>
        <v>9</v>
      </c>
      <c r="G4006" s="5">
        <f t="shared" si="124"/>
        <v>9</v>
      </c>
      <c r="H4006">
        <f t="shared" si="125"/>
        <v>21</v>
      </c>
      <c r="I4006" t="str">
        <f>IFERROR(VLOOKUP(tblOrders[[#This Row],[item_id]],Raw_Menu!$A$2:$D$33,3,FALSE),"Unknown")</f>
        <v>Mexican</v>
      </c>
    </row>
    <row r="4007" spans="1:9" x14ac:dyDescent="0.25">
      <c r="A4007">
        <v>4006</v>
      </c>
      <c r="B4007">
        <v>1789</v>
      </c>
      <c r="C4007" s="1">
        <v>44956</v>
      </c>
      <c r="D4007" s="2">
        <v>0.90934027777777782</v>
      </c>
      <c r="E4007">
        <v>125</v>
      </c>
      <c r="F4007" s="5">
        <f>IFERROR(VLOOKUP(E4007,Raw_Menu!$A$2:$D$33,4,FALSE),0)</f>
        <v>17.95</v>
      </c>
      <c r="G4007" s="5">
        <f t="shared" si="124"/>
        <v>17.95</v>
      </c>
      <c r="H4007">
        <f t="shared" si="125"/>
        <v>21</v>
      </c>
      <c r="I4007" t="str">
        <f>IFERROR(VLOOKUP(tblOrders[[#This Row],[item_id]],Raw_Menu!$A$2:$D$33,3,FALSE),"Unknown")</f>
        <v>Italian</v>
      </c>
    </row>
    <row r="4008" spans="1:9" x14ac:dyDescent="0.25">
      <c r="A4008">
        <v>4007</v>
      </c>
      <c r="B4008">
        <v>1789</v>
      </c>
      <c r="C4008" s="1">
        <v>44956</v>
      </c>
      <c r="D4008" s="2">
        <v>0.90934027777777782</v>
      </c>
      <c r="E4008">
        <v>120</v>
      </c>
      <c r="F4008" s="5">
        <f>IFERROR(VLOOKUP(E4008,Raw_Menu!$A$2:$D$33,4,FALSE),0)</f>
        <v>13.95</v>
      </c>
      <c r="G4008" s="5">
        <f t="shared" si="124"/>
        <v>13.95</v>
      </c>
      <c r="H4008">
        <f t="shared" si="125"/>
        <v>21</v>
      </c>
      <c r="I4008" t="str">
        <f>IFERROR(VLOOKUP(tblOrders[[#This Row],[item_id]],Raw_Menu!$A$2:$D$33,3,FALSE),"Unknown")</f>
        <v>Mexican</v>
      </c>
    </row>
    <row r="4009" spans="1:9" x14ac:dyDescent="0.25">
      <c r="A4009">
        <v>4008</v>
      </c>
      <c r="B4009">
        <v>1789</v>
      </c>
      <c r="C4009" s="1">
        <v>44956</v>
      </c>
      <c r="D4009" s="2">
        <v>0.90934027777777782</v>
      </c>
      <c r="E4009">
        <v>123</v>
      </c>
      <c r="F4009" s="5">
        <f>IFERROR(VLOOKUP(E4009,Raw_Menu!$A$2:$D$33,4,FALSE),0)</f>
        <v>9</v>
      </c>
      <c r="G4009" s="5">
        <f t="shared" si="124"/>
        <v>9</v>
      </c>
      <c r="H4009">
        <f t="shared" si="125"/>
        <v>21</v>
      </c>
      <c r="I4009" t="str">
        <f>IFERROR(VLOOKUP(tblOrders[[#This Row],[item_id]],Raw_Menu!$A$2:$D$33,3,FALSE),"Unknown")</f>
        <v>Mexican</v>
      </c>
    </row>
    <row r="4010" spans="1:9" x14ac:dyDescent="0.25">
      <c r="A4010">
        <v>4009</v>
      </c>
      <c r="B4010">
        <v>1790</v>
      </c>
      <c r="C4010" s="1">
        <v>44956</v>
      </c>
      <c r="D4010" s="2">
        <v>0.92156249999999995</v>
      </c>
      <c r="E4010">
        <v>122</v>
      </c>
      <c r="F4010" s="5">
        <f>IFERROR(VLOOKUP(E4010,Raw_Menu!$A$2:$D$33,4,FALSE),0)</f>
        <v>7</v>
      </c>
      <c r="G4010" s="5">
        <f t="shared" si="124"/>
        <v>7</v>
      </c>
      <c r="H4010">
        <f t="shared" si="125"/>
        <v>22</v>
      </c>
      <c r="I4010" t="str">
        <f>IFERROR(VLOOKUP(tblOrders[[#This Row],[item_id]],Raw_Menu!$A$2:$D$33,3,FALSE),"Unknown")</f>
        <v>Mexican</v>
      </c>
    </row>
    <row r="4011" spans="1:9" x14ac:dyDescent="0.25">
      <c r="A4011">
        <v>4010</v>
      </c>
      <c r="B4011">
        <v>1791</v>
      </c>
      <c r="C4011" s="1">
        <v>44956</v>
      </c>
      <c r="D4011" s="2">
        <v>0.94863425925925926</v>
      </c>
      <c r="E4011">
        <v>102</v>
      </c>
      <c r="F4011" s="5">
        <f>IFERROR(VLOOKUP(E4011,Raw_Menu!$A$2:$D$33,4,FALSE),0)</f>
        <v>13.95</v>
      </c>
      <c r="G4011" s="5">
        <f t="shared" si="124"/>
        <v>13.95</v>
      </c>
      <c r="H4011">
        <f t="shared" si="125"/>
        <v>22</v>
      </c>
      <c r="I4011" t="str">
        <f>IFERROR(VLOOKUP(tblOrders[[#This Row],[item_id]],Raw_Menu!$A$2:$D$33,3,FALSE),"Unknown")</f>
        <v>American</v>
      </c>
    </row>
    <row r="4012" spans="1:9" x14ac:dyDescent="0.25">
      <c r="A4012">
        <v>4011</v>
      </c>
      <c r="B4012">
        <v>1791</v>
      </c>
      <c r="C4012" s="1">
        <v>44956</v>
      </c>
      <c r="D4012" s="2">
        <v>0.94863425925925926</v>
      </c>
      <c r="E4012">
        <v>125</v>
      </c>
      <c r="F4012" s="5">
        <f>IFERROR(VLOOKUP(E4012,Raw_Menu!$A$2:$D$33,4,FALSE),0)</f>
        <v>17.95</v>
      </c>
      <c r="G4012" s="5">
        <f t="shared" si="124"/>
        <v>17.95</v>
      </c>
      <c r="H4012">
        <f t="shared" si="125"/>
        <v>22</v>
      </c>
      <c r="I4012" t="str">
        <f>IFERROR(VLOOKUP(tblOrders[[#This Row],[item_id]],Raw_Menu!$A$2:$D$33,3,FALSE),"Unknown")</f>
        <v>Italian</v>
      </c>
    </row>
    <row r="4013" spans="1:9" x14ac:dyDescent="0.25">
      <c r="A4013">
        <v>4012</v>
      </c>
      <c r="B4013">
        <v>1791</v>
      </c>
      <c r="C4013" s="1">
        <v>44956</v>
      </c>
      <c r="D4013" s="2">
        <v>0.94863425925925926</v>
      </c>
      <c r="E4013">
        <v>112</v>
      </c>
      <c r="F4013" s="5">
        <f>IFERROR(VLOOKUP(E4013,Raw_Menu!$A$2:$D$33,4,FALSE),0)</f>
        <v>14.95</v>
      </c>
      <c r="G4013" s="5">
        <f t="shared" si="124"/>
        <v>14.95</v>
      </c>
      <c r="H4013">
        <f t="shared" si="125"/>
        <v>22</v>
      </c>
      <c r="I4013" t="str">
        <f>IFERROR(VLOOKUP(tblOrders[[#This Row],[item_id]],Raw_Menu!$A$2:$D$33,3,FALSE),"Unknown")</f>
        <v>Asian</v>
      </c>
    </row>
    <row r="4014" spans="1:9" x14ac:dyDescent="0.25">
      <c r="A4014">
        <v>4013</v>
      </c>
      <c r="B4014">
        <v>1791</v>
      </c>
      <c r="C4014" s="1">
        <v>44956</v>
      </c>
      <c r="D4014" s="2">
        <v>0.94863425925925926</v>
      </c>
      <c r="E4014">
        <v>106</v>
      </c>
      <c r="F4014" s="5">
        <f>IFERROR(VLOOKUP(E4014,Raw_Menu!$A$2:$D$33,4,FALSE),0)</f>
        <v>7</v>
      </c>
      <c r="G4014" s="5">
        <f t="shared" si="124"/>
        <v>7</v>
      </c>
      <c r="H4014">
        <f t="shared" si="125"/>
        <v>22</v>
      </c>
      <c r="I4014" t="str">
        <f>IFERROR(VLOOKUP(tblOrders[[#This Row],[item_id]],Raw_Menu!$A$2:$D$33,3,FALSE),"Unknown")</f>
        <v>American</v>
      </c>
    </row>
    <row r="4015" spans="1:9" x14ac:dyDescent="0.25">
      <c r="A4015">
        <v>4014</v>
      </c>
      <c r="B4015">
        <v>1792</v>
      </c>
      <c r="C4015" s="1">
        <v>44957</v>
      </c>
      <c r="D4015" s="2">
        <v>0.47989583333333341</v>
      </c>
      <c r="E4015">
        <v>129</v>
      </c>
      <c r="F4015" s="5">
        <f>IFERROR(VLOOKUP(E4015,Raw_Menu!$A$2:$D$33,4,FALSE),0)</f>
        <v>15.5</v>
      </c>
      <c r="G4015" s="5">
        <f t="shared" si="124"/>
        <v>15.5</v>
      </c>
      <c r="H4015">
        <f t="shared" si="125"/>
        <v>11</v>
      </c>
      <c r="I4015" t="str">
        <f>IFERROR(VLOOKUP(tblOrders[[#This Row],[item_id]],Raw_Menu!$A$2:$D$33,3,FALSE),"Unknown")</f>
        <v>Italian</v>
      </c>
    </row>
    <row r="4016" spans="1:9" x14ac:dyDescent="0.25">
      <c r="A4016">
        <v>4015</v>
      </c>
      <c r="B4016">
        <v>1792</v>
      </c>
      <c r="C4016" s="1">
        <v>44957</v>
      </c>
      <c r="D4016" s="2">
        <v>0.47989583333333341</v>
      </c>
      <c r="E4016">
        <v>123</v>
      </c>
      <c r="F4016" s="5">
        <f>IFERROR(VLOOKUP(E4016,Raw_Menu!$A$2:$D$33,4,FALSE),0)</f>
        <v>9</v>
      </c>
      <c r="G4016" s="5">
        <f t="shared" si="124"/>
        <v>9</v>
      </c>
      <c r="H4016">
        <f t="shared" si="125"/>
        <v>11</v>
      </c>
      <c r="I4016" t="str">
        <f>IFERROR(VLOOKUP(tblOrders[[#This Row],[item_id]],Raw_Menu!$A$2:$D$33,3,FALSE),"Unknown")</f>
        <v>Mexican</v>
      </c>
    </row>
    <row r="4017" spans="1:9" x14ac:dyDescent="0.25">
      <c r="A4017">
        <v>4016</v>
      </c>
      <c r="B4017">
        <v>1792</v>
      </c>
      <c r="C4017" s="1">
        <v>44957</v>
      </c>
      <c r="D4017" s="2">
        <v>0.47989583333333341</v>
      </c>
      <c r="E4017" t="s">
        <v>95</v>
      </c>
      <c r="F4017" s="5">
        <f>IFERROR(VLOOKUP(E4017,Raw_Menu!$A$2:$D$33,4,FALSE),0)</f>
        <v>0</v>
      </c>
      <c r="G4017" s="5">
        <f t="shared" si="124"/>
        <v>0</v>
      </c>
      <c r="H4017">
        <f t="shared" si="125"/>
        <v>11</v>
      </c>
      <c r="I4017" t="str">
        <f>IFERROR(VLOOKUP(tblOrders[[#This Row],[item_id]],Raw_Menu!$A$2:$D$33,3,FALSE),"Unknown")</f>
        <v>Unknown</v>
      </c>
    </row>
    <row r="4018" spans="1:9" x14ac:dyDescent="0.25">
      <c r="A4018">
        <v>4017</v>
      </c>
      <c r="B4018">
        <v>1793</v>
      </c>
      <c r="C4018" s="1">
        <v>44957</v>
      </c>
      <c r="D4018" s="2">
        <v>0.48893518518518519</v>
      </c>
      <c r="E4018">
        <v>125</v>
      </c>
      <c r="F4018" s="5">
        <f>IFERROR(VLOOKUP(E4018,Raw_Menu!$A$2:$D$33,4,FALSE),0)</f>
        <v>17.95</v>
      </c>
      <c r="G4018" s="5">
        <f t="shared" si="124"/>
        <v>17.95</v>
      </c>
      <c r="H4018">
        <f t="shared" si="125"/>
        <v>11</v>
      </c>
      <c r="I4018" t="str">
        <f>IFERROR(VLOOKUP(tblOrders[[#This Row],[item_id]],Raw_Menu!$A$2:$D$33,3,FALSE),"Unknown")</f>
        <v>Italian</v>
      </c>
    </row>
    <row r="4019" spans="1:9" x14ac:dyDescent="0.25">
      <c r="A4019">
        <v>4018</v>
      </c>
      <c r="B4019">
        <v>1793</v>
      </c>
      <c r="C4019" s="1">
        <v>44957</v>
      </c>
      <c r="D4019" s="2">
        <v>0.48893518518518519</v>
      </c>
      <c r="E4019">
        <v>118</v>
      </c>
      <c r="F4019" s="5">
        <f>IFERROR(VLOOKUP(E4019,Raw_Menu!$A$2:$D$33,4,FALSE),0)</f>
        <v>14.95</v>
      </c>
      <c r="G4019" s="5">
        <f t="shared" si="124"/>
        <v>14.95</v>
      </c>
      <c r="H4019">
        <f t="shared" si="125"/>
        <v>11</v>
      </c>
      <c r="I4019" t="str">
        <f>IFERROR(VLOOKUP(tblOrders[[#This Row],[item_id]],Raw_Menu!$A$2:$D$33,3,FALSE),"Unknown")</f>
        <v>Mexican</v>
      </c>
    </row>
    <row r="4020" spans="1:9" x14ac:dyDescent="0.25">
      <c r="A4020">
        <v>4019</v>
      </c>
      <c r="B4020">
        <v>1793</v>
      </c>
      <c r="C4020" s="1">
        <v>44957</v>
      </c>
      <c r="D4020" s="2">
        <v>0.48893518518518519</v>
      </c>
      <c r="E4020">
        <v>132</v>
      </c>
      <c r="F4020" s="5">
        <f>IFERROR(VLOOKUP(E4020,Raw_Menu!$A$2:$D$33,4,FALSE),0)</f>
        <v>16.95</v>
      </c>
      <c r="G4020" s="5">
        <f t="shared" si="124"/>
        <v>16.95</v>
      </c>
      <c r="H4020">
        <f t="shared" si="125"/>
        <v>11</v>
      </c>
      <c r="I4020" t="str">
        <f>IFERROR(VLOOKUP(tblOrders[[#This Row],[item_id]],Raw_Menu!$A$2:$D$33,3,FALSE),"Unknown")</f>
        <v>Italian</v>
      </c>
    </row>
    <row r="4021" spans="1:9" x14ac:dyDescent="0.25">
      <c r="A4021">
        <v>4020</v>
      </c>
      <c r="B4021">
        <v>1794</v>
      </c>
      <c r="C4021" s="1">
        <v>44957</v>
      </c>
      <c r="D4021" s="2">
        <v>0.49784722222222222</v>
      </c>
      <c r="E4021">
        <v>102</v>
      </c>
      <c r="F4021" s="5">
        <f>IFERROR(VLOOKUP(E4021,Raw_Menu!$A$2:$D$33,4,FALSE),0)</f>
        <v>13.95</v>
      </c>
      <c r="G4021" s="5">
        <f t="shared" si="124"/>
        <v>13.95</v>
      </c>
      <c r="H4021">
        <f t="shared" si="125"/>
        <v>11</v>
      </c>
      <c r="I4021" t="str">
        <f>IFERROR(VLOOKUP(tblOrders[[#This Row],[item_id]],Raw_Menu!$A$2:$D$33,3,FALSE),"Unknown")</f>
        <v>American</v>
      </c>
    </row>
    <row r="4022" spans="1:9" x14ac:dyDescent="0.25">
      <c r="A4022">
        <v>4021</v>
      </c>
      <c r="B4022">
        <v>1795</v>
      </c>
      <c r="C4022" s="1">
        <v>44957</v>
      </c>
      <c r="D4022" s="2">
        <v>0.55686342592592597</v>
      </c>
      <c r="E4022">
        <v>101</v>
      </c>
      <c r="F4022" s="5">
        <f>IFERROR(VLOOKUP(E4022,Raw_Menu!$A$2:$D$33,4,FALSE),0)</f>
        <v>12.95</v>
      </c>
      <c r="G4022" s="5">
        <f t="shared" si="124"/>
        <v>12.95</v>
      </c>
      <c r="H4022">
        <f t="shared" si="125"/>
        <v>13</v>
      </c>
      <c r="I4022" t="str">
        <f>IFERROR(VLOOKUP(tblOrders[[#This Row],[item_id]],Raw_Menu!$A$2:$D$33,3,FALSE),"Unknown")</f>
        <v>American</v>
      </c>
    </row>
    <row r="4023" spans="1:9" x14ac:dyDescent="0.25">
      <c r="A4023">
        <v>4022</v>
      </c>
      <c r="B4023">
        <v>1795</v>
      </c>
      <c r="C4023" s="1">
        <v>44957</v>
      </c>
      <c r="D4023" s="2">
        <v>0.55686342592592597</v>
      </c>
      <c r="E4023">
        <v>101</v>
      </c>
      <c r="F4023" s="5">
        <f>IFERROR(VLOOKUP(E4023,Raw_Menu!$A$2:$D$33,4,FALSE),0)</f>
        <v>12.95</v>
      </c>
      <c r="G4023" s="5">
        <f t="shared" si="124"/>
        <v>12.95</v>
      </c>
      <c r="H4023">
        <f t="shared" si="125"/>
        <v>13</v>
      </c>
      <c r="I4023" t="str">
        <f>IFERROR(VLOOKUP(tblOrders[[#This Row],[item_id]],Raw_Menu!$A$2:$D$33,3,FALSE),"Unknown")</f>
        <v>American</v>
      </c>
    </row>
    <row r="4024" spans="1:9" x14ac:dyDescent="0.25">
      <c r="A4024">
        <v>4023</v>
      </c>
      <c r="B4024">
        <v>1795</v>
      </c>
      <c r="C4024" s="1">
        <v>44957</v>
      </c>
      <c r="D4024" s="2">
        <v>0.55686342592592597</v>
      </c>
      <c r="E4024">
        <v>116</v>
      </c>
      <c r="F4024" s="5">
        <f>IFERROR(VLOOKUP(E4024,Raw_Menu!$A$2:$D$33,4,FALSE),0)</f>
        <v>13.95</v>
      </c>
      <c r="G4024" s="5">
        <f t="shared" si="124"/>
        <v>13.95</v>
      </c>
      <c r="H4024">
        <f t="shared" si="125"/>
        <v>13</v>
      </c>
      <c r="I4024" t="str">
        <f>IFERROR(VLOOKUP(tblOrders[[#This Row],[item_id]],Raw_Menu!$A$2:$D$33,3,FALSE),"Unknown")</f>
        <v>Mexican</v>
      </c>
    </row>
    <row r="4025" spans="1:9" x14ac:dyDescent="0.25">
      <c r="A4025">
        <v>4024</v>
      </c>
      <c r="B4025">
        <v>1795</v>
      </c>
      <c r="C4025" s="1">
        <v>44957</v>
      </c>
      <c r="D4025" s="2">
        <v>0.55686342592592597</v>
      </c>
      <c r="E4025">
        <v>104</v>
      </c>
      <c r="F4025" s="5">
        <f>IFERROR(VLOOKUP(E4025,Raw_Menu!$A$2:$D$33,4,FALSE),0)</f>
        <v>10.5</v>
      </c>
      <c r="G4025" s="5">
        <f t="shared" si="124"/>
        <v>10.5</v>
      </c>
      <c r="H4025">
        <f t="shared" si="125"/>
        <v>13</v>
      </c>
      <c r="I4025" t="str">
        <f>IFERROR(VLOOKUP(tblOrders[[#This Row],[item_id]],Raw_Menu!$A$2:$D$33,3,FALSE),"Unknown")</f>
        <v>American</v>
      </c>
    </row>
    <row r="4026" spans="1:9" x14ac:dyDescent="0.25">
      <c r="A4026">
        <v>4025</v>
      </c>
      <c r="B4026">
        <v>1795</v>
      </c>
      <c r="C4026" s="1">
        <v>44957</v>
      </c>
      <c r="D4026" s="2">
        <v>0.55686342592592597</v>
      </c>
      <c r="E4026">
        <v>108</v>
      </c>
      <c r="F4026" s="5">
        <f>IFERROR(VLOOKUP(E4026,Raw_Menu!$A$2:$D$33,4,FALSE),0)</f>
        <v>14.5</v>
      </c>
      <c r="G4026" s="5">
        <f t="shared" si="124"/>
        <v>14.5</v>
      </c>
      <c r="H4026">
        <f t="shared" si="125"/>
        <v>13</v>
      </c>
      <c r="I4026" t="str">
        <f>IFERROR(VLOOKUP(tblOrders[[#This Row],[item_id]],Raw_Menu!$A$2:$D$33,3,FALSE),"Unknown")</f>
        <v>Asian</v>
      </c>
    </row>
    <row r="4027" spans="1:9" x14ac:dyDescent="0.25">
      <c r="A4027">
        <v>4026</v>
      </c>
      <c r="B4027">
        <v>1795</v>
      </c>
      <c r="C4027" s="1">
        <v>44957</v>
      </c>
      <c r="D4027" s="2">
        <v>0.55686342592592597</v>
      </c>
      <c r="E4027">
        <v>125</v>
      </c>
      <c r="F4027" s="5">
        <f>IFERROR(VLOOKUP(E4027,Raw_Menu!$A$2:$D$33,4,FALSE),0)</f>
        <v>17.95</v>
      </c>
      <c r="G4027" s="5">
        <f t="shared" si="124"/>
        <v>17.95</v>
      </c>
      <c r="H4027">
        <f t="shared" si="125"/>
        <v>13</v>
      </c>
      <c r="I4027" t="str">
        <f>IFERROR(VLOOKUP(tblOrders[[#This Row],[item_id]],Raw_Menu!$A$2:$D$33,3,FALSE),"Unknown")</f>
        <v>Italian</v>
      </c>
    </row>
    <row r="4028" spans="1:9" x14ac:dyDescent="0.25">
      <c r="A4028">
        <v>4027</v>
      </c>
      <c r="B4028">
        <v>1795</v>
      </c>
      <c r="C4028" s="1">
        <v>44957</v>
      </c>
      <c r="D4028" s="2">
        <v>0.55686342592592597</v>
      </c>
      <c r="E4028">
        <v>129</v>
      </c>
      <c r="F4028" s="5">
        <f>IFERROR(VLOOKUP(E4028,Raw_Menu!$A$2:$D$33,4,FALSE),0)</f>
        <v>15.5</v>
      </c>
      <c r="G4028" s="5">
        <f t="shared" si="124"/>
        <v>15.5</v>
      </c>
      <c r="H4028">
        <f t="shared" si="125"/>
        <v>13</v>
      </c>
      <c r="I4028" t="str">
        <f>IFERROR(VLOOKUP(tblOrders[[#This Row],[item_id]],Raw_Menu!$A$2:$D$33,3,FALSE),"Unknown")</f>
        <v>Italian</v>
      </c>
    </row>
    <row r="4029" spans="1:9" x14ac:dyDescent="0.25">
      <c r="A4029">
        <v>4028</v>
      </c>
      <c r="B4029">
        <v>1795</v>
      </c>
      <c r="C4029" s="1">
        <v>44957</v>
      </c>
      <c r="D4029" s="2">
        <v>0.55686342592592597</v>
      </c>
      <c r="E4029">
        <v>120</v>
      </c>
      <c r="F4029" s="5">
        <f>IFERROR(VLOOKUP(E4029,Raw_Menu!$A$2:$D$33,4,FALSE),0)</f>
        <v>13.95</v>
      </c>
      <c r="G4029" s="5">
        <f t="shared" si="124"/>
        <v>13.95</v>
      </c>
      <c r="H4029">
        <f t="shared" si="125"/>
        <v>13</v>
      </c>
      <c r="I4029" t="str">
        <f>IFERROR(VLOOKUP(tblOrders[[#This Row],[item_id]],Raw_Menu!$A$2:$D$33,3,FALSE),"Unknown")</f>
        <v>Mexican</v>
      </c>
    </row>
    <row r="4030" spans="1:9" x14ac:dyDescent="0.25">
      <c r="A4030">
        <v>4029</v>
      </c>
      <c r="B4030">
        <v>1795</v>
      </c>
      <c r="C4030" s="1">
        <v>44957</v>
      </c>
      <c r="D4030" s="2">
        <v>0.55686342592592597</v>
      </c>
      <c r="E4030">
        <v>121</v>
      </c>
      <c r="F4030" s="5">
        <f>IFERROR(VLOOKUP(E4030,Raw_Menu!$A$2:$D$33,4,FALSE),0)</f>
        <v>10.5</v>
      </c>
      <c r="G4030" s="5">
        <f t="shared" si="124"/>
        <v>10.5</v>
      </c>
      <c r="H4030">
        <f t="shared" si="125"/>
        <v>13</v>
      </c>
      <c r="I4030" t="str">
        <f>IFERROR(VLOOKUP(tblOrders[[#This Row],[item_id]],Raw_Menu!$A$2:$D$33,3,FALSE),"Unknown")</f>
        <v>Mexican</v>
      </c>
    </row>
    <row r="4031" spans="1:9" x14ac:dyDescent="0.25">
      <c r="A4031">
        <v>4030</v>
      </c>
      <c r="B4031">
        <v>1795</v>
      </c>
      <c r="C4031" s="1">
        <v>44957</v>
      </c>
      <c r="D4031" s="2">
        <v>0.55686342592592597</v>
      </c>
      <c r="E4031">
        <v>122</v>
      </c>
      <c r="F4031" s="5">
        <f>IFERROR(VLOOKUP(E4031,Raw_Menu!$A$2:$D$33,4,FALSE),0)</f>
        <v>7</v>
      </c>
      <c r="G4031" s="5">
        <f t="shared" si="124"/>
        <v>7</v>
      </c>
      <c r="H4031">
        <f t="shared" si="125"/>
        <v>13</v>
      </c>
      <c r="I4031" t="str">
        <f>IFERROR(VLOOKUP(tblOrders[[#This Row],[item_id]],Raw_Menu!$A$2:$D$33,3,FALSE),"Unknown")</f>
        <v>Mexican</v>
      </c>
    </row>
    <row r="4032" spans="1:9" x14ac:dyDescent="0.25">
      <c r="A4032">
        <v>4031</v>
      </c>
      <c r="B4032">
        <v>1795</v>
      </c>
      <c r="C4032" s="1">
        <v>44957</v>
      </c>
      <c r="D4032" s="2">
        <v>0.55686342592592597</v>
      </c>
      <c r="E4032">
        <v>122</v>
      </c>
      <c r="F4032" s="5">
        <f>IFERROR(VLOOKUP(E4032,Raw_Menu!$A$2:$D$33,4,FALSE),0)</f>
        <v>7</v>
      </c>
      <c r="G4032" s="5">
        <f t="shared" si="124"/>
        <v>7</v>
      </c>
      <c r="H4032">
        <f t="shared" si="125"/>
        <v>13</v>
      </c>
      <c r="I4032" t="str">
        <f>IFERROR(VLOOKUP(tblOrders[[#This Row],[item_id]],Raw_Menu!$A$2:$D$33,3,FALSE),"Unknown")</f>
        <v>Mexican</v>
      </c>
    </row>
    <row r="4033" spans="1:9" x14ac:dyDescent="0.25">
      <c r="A4033">
        <v>4032</v>
      </c>
      <c r="B4033">
        <v>1796</v>
      </c>
      <c r="C4033" s="1">
        <v>44957</v>
      </c>
      <c r="D4033" s="2">
        <v>0.56373842592592593</v>
      </c>
      <c r="E4033">
        <v>102</v>
      </c>
      <c r="F4033" s="5">
        <f>IFERROR(VLOOKUP(E4033,Raw_Menu!$A$2:$D$33,4,FALSE),0)</f>
        <v>13.95</v>
      </c>
      <c r="G4033" s="5">
        <f t="shared" si="124"/>
        <v>13.95</v>
      </c>
      <c r="H4033">
        <f t="shared" si="125"/>
        <v>13</v>
      </c>
      <c r="I4033" t="str">
        <f>IFERROR(VLOOKUP(tblOrders[[#This Row],[item_id]],Raw_Menu!$A$2:$D$33,3,FALSE),"Unknown")</f>
        <v>American</v>
      </c>
    </row>
    <row r="4034" spans="1:9" x14ac:dyDescent="0.25">
      <c r="A4034">
        <v>4033</v>
      </c>
      <c r="B4034">
        <v>1796</v>
      </c>
      <c r="C4034" s="1">
        <v>44957</v>
      </c>
      <c r="D4034" s="2">
        <v>0.56373842592592593</v>
      </c>
      <c r="E4034">
        <v>125</v>
      </c>
      <c r="F4034" s="5">
        <f>IFERROR(VLOOKUP(E4034,Raw_Menu!$A$2:$D$33,4,FALSE),0)</f>
        <v>17.95</v>
      </c>
      <c r="G4034" s="5">
        <f t="shared" ref="G4034:G4097" si="126">VALUE(F4034)</f>
        <v>17.95</v>
      </c>
      <c r="H4034">
        <f t="shared" ref="H4034:H4097" si="127">HOUR(D4034)</f>
        <v>13</v>
      </c>
      <c r="I4034" t="str">
        <f>IFERROR(VLOOKUP(tblOrders[[#This Row],[item_id]],Raw_Menu!$A$2:$D$33,3,FALSE),"Unknown")</f>
        <v>Italian</v>
      </c>
    </row>
    <row r="4035" spans="1:9" x14ac:dyDescent="0.25">
      <c r="A4035">
        <v>4034</v>
      </c>
      <c r="B4035">
        <v>1796</v>
      </c>
      <c r="C4035" s="1">
        <v>44957</v>
      </c>
      <c r="D4035" s="2">
        <v>0.56373842592592593</v>
      </c>
      <c r="E4035">
        <v>110</v>
      </c>
      <c r="F4035" s="5">
        <f>IFERROR(VLOOKUP(E4035,Raw_Menu!$A$2:$D$33,4,FALSE),0)</f>
        <v>17.95</v>
      </c>
      <c r="G4035" s="5">
        <f t="shared" si="126"/>
        <v>17.95</v>
      </c>
      <c r="H4035">
        <f t="shared" si="127"/>
        <v>13</v>
      </c>
      <c r="I4035" t="str">
        <f>IFERROR(VLOOKUP(tblOrders[[#This Row],[item_id]],Raw_Menu!$A$2:$D$33,3,FALSE),"Unknown")</f>
        <v>Asian</v>
      </c>
    </row>
    <row r="4036" spans="1:9" x14ac:dyDescent="0.25">
      <c r="A4036">
        <v>4035</v>
      </c>
      <c r="B4036">
        <v>1796</v>
      </c>
      <c r="C4036" s="1">
        <v>44957</v>
      </c>
      <c r="D4036" s="2">
        <v>0.56373842592592593</v>
      </c>
      <c r="E4036">
        <v>111</v>
      </c>
      <c r="F4036" s="5">
        <f>IFERROR(VLOOKUP(E4036,Raw_Menu!$A$2:$D$33,4,FALSE),0)</f>
        <v>11.95</v>
      </c>
      <c r="G4036" s="5">
        <f t="shared" si="126"/>
        <v>11.95</v>
      </c>
      <c r="H4036">
        <f t="shared" si="127"/>
        <v>13</v>
      </c>
      <c r="I4036" t="str">
        <f>IFERROR(VLOOKUP(tblOrders[[#This Row],[item_id]],Raw_Menu!$A$2:$D$33,3,FALSE),"Unknown")</f>
        <v>Asian</v>
      </c>
    </row>
    <row r="4037" spans="1:9" x14ac:dyDescent="0.25">
      <c r="A4037">
        <v>4036</v>
      </c>
      <c r="B4037">
        <v>1796</v>
      </c>
      <c r="C4037" s="1">
        <v>44957</v>
      </c>
      <c r="D4037" s="2">
        <v>0.56373842592592593</v>
      </c>
      <c r="E4037">
        <v>118</v>
      </c>
      <c r="F4037" s="5">
        <f>IFERROR(VLOOKUP(E4037,Raw_Menu!$A$2:$D$33,4,FALSE),0)</f>
        <v>14.95</v>
      </c>
      <c r="G4037" s="5">
        <f t="shared" si="126"/>
        <v>14.95</v>
      </c>
      <c r="H4037">
        <f t="shared" si="127"/>
        <v>13</v>
      </c>
      <c r="I4037" t="str">
        <f>IFERROR(VLOOKUP(tblOrders[[#This Row],[item_id]],Raw_Menu!$A$2:$D$33,3,FALSE),"Unknown")</f>
        <v>Mexican</v>
      </c>
    </row>
    <row r="4038" spans="1:9" x14ac:dyDescent="0.25">
      <c r="A4038">
        <v>4037</v>
      </c>
      <c r="B4038">
        <v>1796</v>
      </c>
      <c r="C4038" s="1">
        <v>44957</v>
      </c>
      <c r="D4038" s="2">
        <v>0.56373842592592593</v>
      </c>
      <c r="E4038">
        <v>121</v>
      </c>
      <c r="F4038" s="5">
        <f>IFERROR(VLOOKUP(E4038,Raw_Menu!$A$2:$D$33,4,FALSE),0)</f>
        <v>10.5</v>
      </c>
      <c r="G4038" s="5">
        <f t="shared" si="126"/>
        <v>10.5</v>
      </c>
      <c r="H4038">
        <f t="shared" si="127"/>
        <v>13</v>
      </c>
      <c r="I4038" t="str">
        <f>IFERROR(VLOOKUP(tblOrders[[#This Row],[item_id]],Raw_Menu!$A$2:$D$33,3,FALSE),"Unknown")</f>
        <v>Mexican</v>
      </c>
    </row>
    <row r="4039" spans="1:9" x14ac:dyDescent="0.25">
      <c r="A4039">
        <v>4038</v>
      </c>
      <c r="B4039">
        <v>1797</v>
      </c>
      <c r="C4039" s="1">
        <v>44957</v>
      </c>
      <c r="D4039" s="2">
        <v>0.56944444444444442</v>
      </c>
      <c r="E4039">
        <v>111</v>
      </c>
      <c r="F4039" s="5">
        <f>IFERROR(VLOOKUP(E4039,Raw_Menu!$A$2:$D$33,4,FALSE),0)</f>
        <v>11.95</v>
      </c>
      <c r="G4039" s="5">
        <f t="shared" si="126"/>
        <v>11.95</v>
      </c>
      <c r="H4039">
        <f t="shared" si="127"/>
        <v>13</v>
      </c>
      <c r="I4039" t="str">
        <f>IFERROR(VLOOKUP(tblOrders[[#This Row],[item_id]],Raw_Menu!$A$2:$D$33,3,FALSE),"Unknown")</f>
        <v>Asian</v>
      </c>
    </row>
    <row r="4040" spans="1:9" x14ac:dyDescent="0.25">
      <c r="A4040">
        <v>4039</v>
      </c>
      <c r="B4040">
        <v>1797</v>
      </c>
      <c r="C4040" s="1">
        <v>44957</v>
      </c>
      <c r="D4040" s="2">
        <v>0.56944444444444442</v>
      </c>
      <c r="E4040">
        <v>106</v>
      </c>
      <c r="F4040" s="5">
        <f>IFERROR(VLOOKUP(E4040,Raw_Menu!$A$2:$D$33,4,FALSE),0)</f>
        <v>7</v>
      </c>
      <c r="G4040" s="5">
        <f t="shared" si="126"/>
        <v>7</v>
      </c>
      <c r="H4040">
        <f t="shared" si="127"/>
        <v>13</v>
      </c>
      <c r="I4040" t="str">
        <f>IFERROR(VLOOKUP(tblOrders[[#This Row],[item_id]],Raw_Menu!$A$2:$D$33,3,FALSE),"Unknown")</f>
        <v>American</v>
      </c>
    </row>
    <row r="4041" spans="1:9" x14ac:dyDescent="0.25">
      <c r="A4041">
        <v>4040</v>
      </c>
      <c r="B4041">
        <v>1798</v>
      </c>
      <c r="C4041" s="1">
        <v>44957</v>
      </c>
      <c r="D4041" s="2">
        <v>0.58576388888888886</v>
      </c>
      <c r="E4041">
        <v>104</v>
      </c>
      <c r="F4041" s="5">
        <f>IFERROR(VLOOKUP(E4041,Raw_Menu!$A$2:$D$33,4,FALSE),0)</f>
        <v>10.5</v>
      </c>
      <c r="G4041" s="5">
        <f t="shared" si="126"/>
        <v>10.5</v>
      </c>
      <c r="H4041">
        <f t="shared" si="127"/>
        <v>14</v>
      </c>
      <c r="I4041" t="str">
        <f>IFERROR(VLOOKUP(tblOrders[[#This Row],[item_id]],Raw_Menu!$A$2:$D$33,3,FALSE),"Unknown")</f>
        <v>American</v>
      </c>
    </row>
    <row r="4042" spans="1:9" x14ac:dyDescent="0.25">
      <c r="A4042">
        <v>4041</v>
      </c>
      <c r="B4042">
        <v>1799</v>
      </c>
      <c r="C4042" s="1">
        <v>44957</v>
      </c>
      <c r="D4042" s="2">
        <v>0.58856481481481482</v>
      </c>
      <c r="E4042">
        <v>118</v>
      </c>
      <c r="F4042" s="5">
        <f>IFERROR(VLOOKUP(E4042,Raw_Menu!$A$2:$D$33,4,FALSE),0)</f>
        <v>14.95</v>
      </c>
      <c r="G4042" s="5">
        <f t="shared" si="126"/>
        <v>14.95</v>
      </c>
      <c r="H4042">
        <f t="shared" si="127"/>
        <v>14</v>
      </c>
      <c r="I4042" t="str">
        <f>IFERROR(VLOOKUP(tblOrders[[#This Row],[item_id]],Raw_Menu!$A$2:$D$33,3,FALSE),"Unknown")</f>
        <v>Mexican</v>
      </c>
    </row>
    <row r="4043" spans="1:9" x14ac:dyDescent="0.25">
      <c r="A4043">
        <v>4042</v>
      </c>
      <c r="B4043">
        <v>1800</v>
      </c>
      <c r="C4043" s="1">
        <v>44957</v>
      </c>
      <c r="D4043" s="2">
        <v>0.59559027777777773</v>
      </c>
      <c r="E4043">
        <v>123</v>
      </c>
      <c r="F4043" s="5">
        <f>IFERROR(VLOOKUP(E4043,Raw_Menu!$A$2:$D$33,4,FALSE),0)</f>
        <v>9</v>
      </c>
      <c r="G4043" s="5">
        <f t="shared" si="126"/>
        <v>9</v>
      </c>
      <c r="H4043">
        <f t="shared" si="127"/>
        <v>14</v>
      </c>
      <c r="I4043" t="str">
        <f>IFERROR(VLOOKUP(tblOrders[[#This Row],[item_id]],Raw_Menu!$A$2:$D$33,3,FALSE),"Unknown")</f>
        <v>Mexican</v>
      </c>
    </row>
    <row r="4044" spans="1:9" x14ac:dyDescent="0.25">
      <c r="A4044">
        <v>4043</v>
      </c>
      <c r="B4044">
        <v>1801</v>
      </c>
      <c r="C4044" s="1">
        <v>44957</v>
      </c>
      <c r="D4044" s="2">
        <v>0.60962962962962963</v>
      </c>
      <c r="E4044">
        <v>102</v>
      </c>
      <c r="F4044" s="5">
        <f>IFERROR(VLOOKUP(E4044,Raw_Menu!$A$2:$D$33,4,FALSE),0)</f>
        <v>13.95</v>
      </c>
      <c r="G4044" s="5">
        <f t="shared" si="126"/>
        <v>13.95</v>
      </c>
      <c r="H4044">
        <f t="shared" si="127"/>
        <v>14</v>
      </c>
      <c r="I4044" t="str">
        <f>IFERROR(VLOOKUP(tblOrders[[#This Row],[item_id]],Raw_Menu!$A$2:$D$33,3,FALSE),"Unknown")</f>
        <v>American</v>
      </c>
    </row>
    <row r="4045" spans="1:9" x14ac:dyDescent="0.25">
      <c r="A4045">
        <v>4044</v>
      </c>
      <c r="B4045">
        <v>1801</v>
      </c>
      <c r="C4045" s="1">
        <v>44957</v>
      </c>
      <c r="D4045" s="2">
        <v>0.60962962962962963</v>
      </c>
      <c r="E4045">
        <v>110</v>
      </c>
      <c r="F4045" s="5">
        <f>IFERROR(VLOOKUP(E4045,Raw_Menu!$A$2:$D$33,4,FALSE),0)</f>
        <v>17.95</v>
      </c>
      <c r="G4045" s="5">
        <f t="shared" si="126"/>
        <v>17.95</v>
      </c>
      <c r="H4045">
        <f t="shared" si="127"/>
        <v>14</v>
      </c>
      <c r="I4045" t="str">
        <f>IFERROR(VLOOKUP(tblOrders[[#This Row],[item_id]],Raw_Menu!$A$2:$D$33,3,FALSE),"Unknown")</f>
        <v>Asian</v>
      </c>
    </row>
    <row r="4046" spans="1:9" x14ac:dyDescent="0.25">
      <c r="A4046">
        <v>4045</v>
      </c>
      <c r="B4046">
        <v>1801</v>
      </c>
      <c r="C4046" s="1">
        <v>44957</v>
      </c>
      <c r="D4046" s="2">
        <v>0.60962962962962963</v>
      </c>
      <c r="E4046">
        <v>117</v>
      </c>
      <c r="F4046" s="5">
        <f>IFERROR(VLOOKUP(E4046,Raw_Menu!$A$2:$D$33,4,FALSE),0)</f>
        <v>12.95</v>
      </c>
      <c r="G4046" s="5">
        <f t="shared" si="126"/>
        <v>12.95</v>
      </c>
      <c r="H4046">
        <f t="shared" si="127"/>
        <v>14</v>
      </c>
      <c r="I4046" t="str">
        <f>IFERROR(VLOOKUP(tblOrders[[#This Row],[item_id]],Raw_Menu!$A$2:$D$33,3,FALSE),"Unknown")</f>
        <v>Mexican</v>
      </c>
    </row>
    <row r="4047" spans="1:9" x14ac:dyDescent="0.25">
      <c r="A4047">
        <v>4046</v>
      </c>
      <c r="B4047">
        <v>1801</v>
      </c>
      <c r="C4047" s="1">
        <v>44957</v>
      </c>
      <c r="D4047" s="2">
        <v>0.60962962962962963</v>
      </c>
      <c r="E4047">
        <v>120</v>
      </c>
      <c r="F4047" s="5">
        <f>IFERROR(VLOOKUP(E4047,Raw_Menu!$A$2:$D$33,4,FALSE),0)</f>
        <v>13.95</v>
      </c>
      <c r="G4047" s="5">
        <f t="shared" si="126"/>
        <v>13.95</v>
      </c>
      <c r="H4047">
        <f t="shared" si="127"/>
        <v>14</v>
      </c>
      <c r="I4047" t="str">
        <f>IFERROR(VLOOKUP(tblOrders[[#This Row],[item_id]],Raw_Menu!$A$2:$D$33,3,FALSE),"Unknown")</f>
        <v>Mexican</v>
      </c>
    </row>
    <row r="4048" spans="1:9" x14ac:dyDescent="0.25">
      <c r="A4048">
        <v>4047</v>
      </c>
      <c r="B4048">
        <v>1801</v>
      </c>
      <c r="C4048" s="1">
        <v>44957</v>
      </c>
      <c r="D4048" s="2">
        <v>0.60962962962962963</v>
      </c>
      <c r="E4048" t="s">
        <v>95</v>
      </c>
      <c r="F4048" s="5">
        <f>IFERROR(VLOOKUP(E4048,Raw_Menu!$A$2:$D$33,4,FALSE),0)</f>
        <v>0</v>
      </c>
      <c r="G4048" s="5">
        <f t="shared" si="126"/>
        <v>0</v>
      </c>
      <c r="H4048">
        <f t="shared" si="127"/>
        <v>14</v>
      </c>
      <c r="I4048" t="str">
        <f>IFERROR(VLOOKUP(tblOrders[[#This Row],[item_id]],Raw_Menu!$A$2:$D$33,3,FALSE),"Unknown")</f>
        <v>Unknown</v>
      </c>
    </row>
    <row r="4049" spans="1:9" x14ac:dyDescent="0.25">
      <c r="A4049">
        <v>4048</v>
      </c>
      <c r="B4049">
        <v>1802</v>
      </c>
      <c r="C4049" s="1">
        <v>44957</v>
      </c>
      <c r="D4049" s="2">
        <v>0.62175925925925923</v>
      </c>
      <c r="E4049">
        <v>115</v>
      </c>
      <c r="F4049" s="5">
        <f>IFERROR(VLOOKUP(E4049,Raw_Menu!$A$2:$D$33,4,FALSE),0)</f>
        <v>11.95</v>
      </c>
      <c r="G4049" s="5">
        <f t="shared" si="126"/>
        <v>11.95</v>
      </c>
      <c r="H4049">
        <f t="shared" si="127"/>
        <v>14</v>
      </c>
      <c r="I4049" t="str">
        <f>IFERROR(VLOOKUP(tblOrders[[#This Row],[item_id]],Raw_Menu!$A$2:$D$33,3,FALSE),"Unknown")</f>
        <v>Mexican</v>
      </c>
    </row>
    <row r="4050" spans="1:9" x14ac:dyDescent="0.25">
      <c r="A4050">
        <v>4049</v>
      </c>
      <c r="B4050">
        <v>1802</v>
      </c>
      <c r="C4050" s="1">
        <v>44957</v>
      </c>
      <c r="D4050" s="2">
        <v>0.62175925925925923</v>
      </c>
      <c r="E4050">
        <v>110</v>
      </c>
      <c r="F4050" s="5">
        <f>IFERROR(VLOOKUP(E4050,Raw_Menu!$A$2:$D$33,4,FALSE),0)</f>
        <v>17.95</v>
      </c>
      <c r="G4050" s="5">
        <f t="shared" si="126"/>
        <v>17.95</v>
      </c>
      <c r="H4050">
        <f t="shared" si="127"/>
        <v>14</v>
      </c>
      <c r="I4050" t="str">
        <f>IFERROR(VLOOKUP(tblOrders[[#This Row],[item_id]],Raw_Menu!$A$2:$D$33,3,FALSE),"Unknown")</f>
        <v>Asian</v>
      </c>
    </row>
    <row r="4051" spans="1:9" x14ac:dyDescent="0.25">
      <c r="A4051">
        <v>4050</v>
      </c>
      <c r="B4051">
        <v>1802</v>
      </c>
      <c r="C4051" s="1">
        <v>44957</v>
      </c>
      <c r="D4051" s="2">
        <v>0.62175925925925923</v>
      </c>
      <c r="E4051">
        <v>106</v>
      </c>
      <c r="F4051" s="5">
        <f>IFERROR(VLOOKUP(E4051,Raw_Menu!$A$2:$D$33,4,FALSE),0)</f>
        <v>7</v>
      </c>
      <c r="G4051" s="5">
        <f t="shared" si="126"/>
        <v>7</v>
      </c>
      <c r="H4051">
        <f t="shared" si="127"/>
        <v>14</v>
      </c>
      <c r="I4051" t="str">
        <f>IFERROR(VLOOKUP(tblOrders[[#This Row],[item_id]],Raw_Menu!$A$2:$D$33,3,FALSE),"Unknown")</f>
        <v>American</v>
      </c>
    </row>
    <row r="4052" spans="1:9" x14ac:dyDescent="0.25">
      <c r="A4052">
        <v>4051</v>
      </c>
      <c r="B4052">
        <v>1802</v>
      </c>
      <c r="C4052" s="1">
        <v>44957</v>
      </c>
      <c r="D4052" s="2">
        <v>0.62175925925925923</v>
      </c>
      <c r="E4052">
        <v>132</v>
      </c>
      <c r="F4052" s="5">
        <f>IFERROR(VLOOKUP(E4052,Raw_Menu!$A$2:$D$33,4,FALSE),0)</f>
        <v>16.95</v>
      </c>
      <c r="G4052" s="5">
        <f t="shared" si="126"/>
        <v>16.95</v>
      </c>
      <c r="H4052">
        <f t="shared" si="127"/>
        <v>14</v>
      </c>
      <c r="I4052" t="str">
        <f>IFERROR(VLOOKUP(tblOrders[[#This Row],[item_id]],Raw_Menu!$A$2:$D$33,3,FALSE),"Unknown")</f>
        <v>Italian</v>
      </c>
    </row>
    <row r="4053" spans="1:9" x14ac:dyDescent="0.25">
      <c r="A4053">
        <v>4052</v>
      </c>
      <c r="B4053">
        <v>1803</v>
      </c>
      <c r="C4053" s="1">
        <v>44957</v>
      </c>
      <c r="D4053" s="2">
        <v>0.63377314814814811</v>
      </c>
      <c r="E4053">
        <v>110</v>
      </c>
      <c r="F4053" s="5">
        <f>IFERROR(VLOOKUP(E4053,Raw_Menu!$A$2:$D$33,4,FALSE),0)</f>
        <v>17.95</v>
      </c>
      <c r="G4053" s="5">
        <f t="shared" si="126"/>
        <v>17.95</v>
      </c>
      <c r="H4053">
        <f t="shared" si="127"/>
        <v>15</v>
      </c>
      <c r="I4053" t="str">
        <f>IFERROR(VLOOKUP(tblOrders[[#This Row],[item_id]],Raw_Menu!$A$2:$D$33,3,FALSE),"Unknown")</f>
        <v>Asian</v>
      </c>
    </row>
    <row r="4054" spans="1:9" x14ac:dyDescent="0.25">
      <c r="A4054">
        <v>4053</v>
      </c>
      <c r="B4054">
        <v>1803</v>
      </c>
      <c r="C4054" s="1">
        <v>44957</v>
      </c>
      <c r="D4054" s="2">
        <v>0.63377314814814811</v>
      </c>
      <c r="E4054">
        <v>127</v>
      </c>
      <c r="F4054" s="5">
        <f>IFERROR(VLOOKUP(E4054,Raw_Menu!$A$2:$D$33,4,FALSE),0)</f>
        <v>17.95</v>
      </c>
      <c r="G4054" s="5">
        <f t="shared" si="126"/>
        <v>17.95</v>
      </c>
      <c r="H4054">
        <f t="shared" si="127"/>
        <v>15</v>
      </c>
      <c r="I4054" t="str">
        <f>IFERROR(VLOOKUP(tblOrders[[#This Row],[item_id]],Raw_Menu!$A$2:$D$33,3,FALSE),"Unknown")</f>
        <v>Italian</v>
      </c>
    </row>
    <row r="4055" spans="1:9" x14ac:dyDescent="0.25">
      <c r="A4055">
        <v>4054</v>
      </c>
      <c r="B4055">
        <v>1803</v>
      </c>
      <c r="C4055" s="1">
        <v>44957</v>
      </c>
      <c r="D4055" s="2">
        <v>0.63377314814814811</v>
      </c>
      <c r="E4055">
        <v>132</v>
      </c>
      <c r="F4055" s="5">
        <f>IFERROR(VLOOKUP(E4055,Raw_Menu!$A$2:$D$33,4,FALSE),0)</f>
        <v>16.95</v>
      </c>
      <c r="G4055" s="5">
        <f t="shared" si="126"/>
        <v>16.95</v>
      </c>
      <c r="H4055">
        <f t="shared" si="127"/>
        <v>15</v>
      </c>
      <c r="I4055" t="str">
        <f>IFERROR(VLOOKUP(tblOrders[[#This Row],[item_id]],Raw_Menu!$A$2:$D$33,3,FALSE),"Unknown")</f>
        <v>Italian</v>
      </c>
    </row>
    <row r="4056" spans="1:9" x14ac:dyDescent="0.25">
      <c r="A4056">
        <v>4055</v>
      </c>
      <c r="B4056">
        <v>1804</v>
      </c>
      <c r="C4056" s="1">
        <v>44957</v>
      </c>
      <c r="D4056" s="2">
        <v>0.65570601851851851</v>
      </c>
      <c r="E4056">
        <v>116</v>
      </c>
      <c r="F4056" s="5">
        <f>IFERROR(VLOOKUP(E4056,Raw_Menu!$A$2:$D$33,4,FALSE),0)</f>
        <v>13.95</v>
      </c>
      <c r="G4056" s="5">
        <f t="shared" si="126"/>
        <v>13.95</v>
      </c>
      <c r="H4056">
        <f t="shared" si="127"/>
        <v>15</v>
      </c>
      <c r="I4056" t="str">
        <f>IFERROR(VLOOKUP(tblOrders[[#This Row],[item_id]],Raw_Menu!$A$2:$D$33,3,FALSE),"Unknown")</f>
        <v>Mexican</v>
      </c>
    </row>
    <row r="4057" spans="1:9" x14ac:dyDescent="0.25">
      <c r="A4057">
        <v>4056</v>
      </c>
      <c r="B4057">
        <v>1804</v>
      </c>
      <c r="C4057" s="1">
        <v>44957</v>
      </c>
      <c r="D4057" s="2">
        <v>0.65570601851851851</v>
      </c>
      <c r="E4057">
        <v>125</v>
      </c>
      <c r="F4057" s="5">
        <f>IFERROR(VLOOKUP(E4057,Raw_Menu!$A$2:$D$33,4,FALSE),0)</f>
        <v>17.95</v>
      </c>
      <c r="G4057" s="5">
        <f t="shared" si="126"/>
        <v>17.95</v>
      </c>
      <c r="H4057">
        <f t="shared" si="127"/>
        <v>15</v>
      </c>
      <c r="I4057" t="str">
        <f>IFERROR(VLOOKUP(tblOrders[[#This Row],[item_id]],Raw_Menu!$A$2:$D$33,3,FALSE),"Unknown")</f>
        <v>Italian</v>
      </c>
    </row>
    <row r="4058" spans="1:9" x14ac:dyDescent="0.25">
      <c r="A4058">
        <v>4057</v>
      </c>
      <c r="B4058">
        <v>1805</v>
      </c>
      <c r="C4058" s="1">
        <v>44957</v>
      </c>
      <c r="D4058" s="2">
        <v>0.66784722222222226</v>
      </c>
      <c r="E4058">
        <v>109</v>
      </c>
      <c r="F4058" s="5">
        <f>IFERROR(VLOOKUP(E4058,Raw_Menu!$A$2:$D$33,4,FALSE),0)</f>
        <v>17.95</v>
      </c>
      <c r="G4058" s="5">
        <f t="shared" si="126"/>
        <v>17.95</v>
      </c>
      <c r="H4058">
        <f t="shared" si="127"/>
        <v>16</v>
      </c>
      <c r="I4058" t="str">
        <f>IFERROR(VLOOKUP(tblOrders[[#This Row],[item_id]],Raw_Menu!$A$2:$D$33,3,FALSE),"Unknown")</f>
        <v>Asian</v>
      </c>
    </row>
    <row r="4059" spans="1:9" x14ac:dyDescent="0.25">
      <c r="A4059">
        <v>4058</v>
      </c>
      <c r="B4059">
        <v>1805</v>
      </c>
      <c r="C4059" s="1">
        <v>44957</v>
      </c>
      <c r="D4059" s="2">
        <v>0.66784722222222226</v>
      </c>
      <c r="E4059">
        <v>123</v>
      </c>
      <c r="F4059" s="5">
        <f>IFERROR(VLOOKUP(E4059,Raw_Menu!$A$2:$D$33,4,FALSE),0)</f>
        <v>9</v>
      </c>
      <c r="G4059" s="5">
        <f t="shared" si="126"/>
        <v>9</v>
      </c>
      <c r="H4059">
        <f t="shared" si="127"/>
        <v>16</v>
      </c>
      <c r="I4059" t="str">
        <f>IFERROR(VLOOKUP(tblOrders[[#This Row],[item_id]],Raw_Menu!$A$2:$D$33,3,FALSE),"Unknown")</f>
        <v>Mexican</v>
      </c>
    </row>
    <row r="4060" spans="1:9" x14ac:dyDescent="0.25">
      <c r="A4060">
        <v>4059</v>
      </c>
      <c r="B4060">
        <v>1806</v>
      </c>
      <c r="C4060" s="1">
        <v>44957</v>
      </c>
      <c r="D4060" s="2">
        <v>0.66825231481481484</v>
      </c>
      <c r="E4060">
        <v>109</v>
      </c>
      <c r="F4060" s="5">
        <f>IFERROR(VLOOKUP(E4060,Raw_Menu!$A$2:$D$33,4,FALSE),0)</f>
        <v>17.95</v>
      </c>
      <c r="G4060" s="5">
        <f t="shared" si="126"/>
        <v>17.95</v>
      </c>
      <c r="H4060">
        <f t="shared" si="127"/>
        <v>16</v>
      </c>
      <c r="I4060" t="str">
        <f>IFERROR(VLOOKUP(tblOrders[[#This Row],[item_id]],Raw_Menu!$A$2:$D$33,3,FALSE),"Unknown")</f>
        <v>Asian</v>
      </c>
    </row>
    <row r="4061" spans="1:9" x14ac:dyDescent="0.25">
      <c r="A4061">
        <v>4060</v>
      </c>
      <c r="B4061">
        <v>1806</v>
      </c>
      <c r="C4061" s="1">
        <v>44957</v>
      </c>
      <c r="D4061" s="2">
        <v>0.66825231481481484</v>
      </c>
      <c r="E4061">
        <v>111</v>
      </c>
      <c r="F4061" s="5">
        <f>IFERROR(VLOOKUP(E4061,Raw_Menu!$A$2:$D$33,4,FALSE),0)</f>
        <v>11.95</v>
      </c>
      <c r="G4061" s="5">
        <f t="shared" si="126"/>
        <v>11.95</v>
      </c>
      <c r="H4061">
        <f t="shared" si="127"/>
        <v>16</v>
      </c>
      <c r="I4061" t="str">
        <f>IFERROR(VLOOKUP(tblOrders[[#This Row],[item_id]],Raw_Menu!$A$2:$D$33,3,FALSE),"Unknown")</f>
        <v>Asian</v>
      </c>
    </row>
    <row r="4062" spans="1:9" x14ac:dyDescent="0.25">
      <c r="A4062">
        <v>4061</v>
      </c>
      <c r="B4062">
        <v>1806</v>
      </c>
      <c r="C4062" s="1">
        <v>44957</v>
      </c>
      <c r="D4062" s="2">
        <v>0.66825231481481484</v>
      </c>
      <c r="E4062">
        <v>113</v>
      </c>
      <c r="F4062" s="5">
        <f>IFERROR(VLOOKUP(E4062,Raw_Menu!$A$2:$D$33,4,FALSE),0)</f>
        <v>5</v>
      </c>
      <c r="G4062" s="5">
        <f t="shared" si="126"/>
        <v>5</v>
      </c>
      <c r="H4062">
        <f t="shared" si="127"/>
        <v>16</v>
      </c>
      <c r="I4062" t="str">
        <f>IFERROR(VLOOKUP(tblOrders[[#This Row],[item_id]],Raw_Menu!$A$2:$D$33,3,FALSE),"Unknown")</f>
        <v>Asian</v>
      </c>
    </row>
    <row r="4063" spans="1:9" x14ac:dyDescent="0.25">
      <c r="A4063">
        <v>4062</v>
      </c>
      <c r="B4063">
        <v>1807</v>
      </c>
      <c r="C4063" s="1">
        <v>44957</v>
      </c>
      <c r="D4063" s="2">
        <v>0.67155092592592591</v>
      </c>
      <c r="E4063">
        <v>107</v>
      </c>
      <c r="F4063" s="5">
        <f>IFERROR(VLOOKUP(E4063,Raw_Menu!$A$2:$D$33,4,FALSE),0)</f>
        <v>16.5</v>
      </c>
      <c r="G4063" s="5">
        <f t="shared" si="126"/>
        <v>16.5</v>
      </c>
      <c r="H4063">
        <f t="shared" si="127"/>
        <v>16</v>
      </c>
      <c r="I4063" t="str">
        <f>IFERROR(VLOOKUP(tblOrders[[#This Row],[item_id]],Raw_Menu!$A$2:$D$33,3,FALSE),"Unknown")</f>
        <v>Asian</v>
      </c>
    </row>
    <row r="4064" spans="1:9" x14ac:dyDescent="0.25">
      <c r="A4064">
        <v>4063</v>
      </c>
      <c r="B4064">
        <v>1807</v>
      </c>
      <c r="C4064" s="1">
        <v>44957</v>
      </c>
      <c r="D4064" s="2">
        <v>0.67155092592592591</v>
      </c>
      <c r="E4064">
        <v>126</v>
      </c>
      <c r="F4064" s="5">
        <f>IFERROR(VLOOKUP(E4064,Raw_Menu!$A$2:$D$33,4,FALSE),0)</f>
        <v>14.5</v>
      </c>
      <c r="G4064" s="5">
        <f t="shared" si="126"/>
        <v>14.5</v>
      </c>
      <c r="H4064">
        <f t="shared" si="127"/>
        <v>16</v>
      </c>
      <c r="I4064" t="str">
        <f>IFERROR(VLOOKUP(tblOrders[[#This Row],[item_id]],Raw_Menu!$A$2:$D$33,3,FALSE),"Unknown")</f>
        <v>Italian</v>
      </c>
    </row>
    <row r="4065" spans="1:9" x14ac:dyDescent="0.25">
      <c r="A4065">
        <v>4064</v>
      </c>
      <c r="B4065">
        <v>1807</v>
      </c>
      <c r="C4065" s="1">
        <v>44957</v>
      </c>
      <c r="D4065" s="2">
        <v>0.67155092592592591</v>
      </c>
      <c r="E4065">
        <v>131</v>
      </c>
      <c r="F4065" s="5">
        <f>IFERROR(VLOOKUP(E4065,Raw_Menu!$A$2:$D$33,4,FALSE),0)</f>
        <v>17.95</v>
      </c>
      <c r="G4065" s="5">
        <f t="shared" si="126"/>
        <v>17.95</v>
      </c>
      <c r="H4065">
        <f t="shared" si="127"/>
        <v>16</v>
      </c>
      <c r="I4065" t="str">
        <f>IFERROR(VLOOKUP(tblOrders[[#This Row],[item_id]],Raw_Menu!$A$2:$D$33,3,FALSE),"Unknown")</f>
        <v>Italian</v>
      </c>
    </row>
    <row r="4066" spans="1:9" x14ac:dyDescent="0.25">
      <c r="A4066">
        <v>4065</v>
      </c>
      <c r="B4066">
        <v>1808</v>
      </c>
      <c r="C4066" s="1">
        <v>44957</v>
      </c>
      <c r="D4066" s="2">
        <v>0.6720949074074074</v>
      </c>
      <c r="E4066">
        <v>107</v>
      </c>
      <c r="F4066" s="5">
        <f>IFERROR(VLOOKUP(E4066,Raw_Menu!$A$2:$D$33,4,FALSE),0)</f>
        <v>16.5</v>
      </c>
      <c r="G4066" s="5">
        <f t="shared" si="126"/>
        <v>16.5</v>
      </c>
      <c r="H4066">
        <f t="shared" si="127"/>
        <v>16</v>
      </c>
      <c r="I4066" t="str">
        <f>IFERROR(VLOOKUP(tblOrders[[#This Row],[item_id]],Raw_Menu!$A$2:$D$33,3,FALSE),"Unknown")</f>
        <v>Asian</v>
      </c>
    </row>
    <row r="4067" spans="1:9" x14ac:dyDescent="0.25">
      <c r="A4067">
        <v>4066</v>
      </c>
      <c r="B4067">
        <v>1808</v>
      </c>
      <c r="C4067" s="1">
        <v>44957</v>
      </c>
      <c r="D4067" s="2">
        <v>0.6720949074074074</v>
      </c>
      <c r="E4067">
        <v>132</v>
      </c>
      <c r="F4067" s="5">
        <f>IFERROR(VLOOKUP(E4067,Raw_Menu!$A$2:$D$33,4,FALSE),0)</f>
        <v>16.95</v>
      </c>
      <c r="G4067" s="5">
        <f t="shared" si="126"/>
        <v>16.95</v>
      </c>
      <c r="H4067">
        <f t="shared" si="127"/>
        <v>16</v>
      </c>
      <c r="I4067" t="str">
        <f>IFERROR(VLOOKUP(tblOrders[[#This Row],[item_id]],Raw_Menu!$A$2:$D$33,3,FALSE),"Unknown")</f>
        <v>Italian</v>
      </c>
    </row>
    <row r="4068" spans="1:9" x14ac:dyDescent="0.25">
      <c r="A4068">
        <v>4067</v>
      </c>
      <c r="B4068">
        <v>1809</v>
      </c>
      <c r="C4068" s="1">
        <v>44957</v>
      </c>
      <c r="D4068" s="2">
        <v>0.67578703703703702</v>
      </c>
      <c r="E4068">
        <v>124</v>
      </c>
      <c r="F4068" s="5">
        <f>IFERROR(VLOOKUP(E4068,Raw_Menu!$A$2:$D$33,4,FALSE),0)</f>
        <v>14.5</v>
      </c>
      <c r="G4068" s="5">
        <f t="shared" si="126"/>
        <v>14.5</v>
      </c>
      <c r="H4068">
        <f t="shared" si="127"/>
        <v>16</v>
      </c>
      <c r="I4068" t="str">
        <f>IFERROR(VLOOKUP(tblOrders[[#This Row],[item_id]],Raw_Menu!$A$2:$D$33,3,FALSE),"Unknown")</f>
        <v>Italian</v>
      </c>
    </row>
    <row r="4069" spans="1:9" x14ac:dyDescent="0.25">
      <c r="A4069">
        <v>4068</v>
      </c>
      <c r="B4069">
        <v>1809</v>
      </c>
      <c r="C4069" s="1">
        <v>44957</v>
      </c>
      <c r="D4069" s="2">
        <v>0.67578703703703702</v>
      </c>
      <c r="E4069">
        <v>120</v>
      </c>
      <c r="F4069" s="5">
        <f>IFERROR(VLOOKUP(E4069,Raw_Menu!$A$2:$D$33,4,FALSE),0)</f>
        <v>13.95</v>
      </c>
      <c r="G4069" s="5">
        <f t="shared" si="126"/>
        <v>13.95</v>
      </c>
      <c r="H4069">
        <f t="shared" si="127"/>
        <v>16</v>
      </c>
      <c r="I4069" t="str">
        <f>IFERROR(VLOOKUP(tblOrders[[#This Row],[item_id]],Raw_Menu!$A$2:$D$33,3,FALSE),"Unknown")</f>
        <v>Mexican</v>
      </c>
    </row>
    <row r="4070" spans="1:9" x14ac:dyDescent="0.25">
      <c r="A4070">
        <v>4069</v>
      </c>
      <c r="B4070">
        <v>1810</v>
      </c>
      <c r="C4070" s="1">
        <v>44957</v>
      </c>
      <c r="D4070" s="2">
        <v>0.67799768518518522</v>
      </c>
      <c r="E4070">
        <v>108</v>
      </c>
      <c r="F4070" s="5">
        <f>IFERROR(VLOOKUP(E4070,Raw_Menu!$A$2:$D$33,4,FALSE),0)</f>
        <v>14.5</v>
      </c>
      <c r="G4070" s="5">
        <f t="shared" si="126"/>
        <v>14.5</v>
      </c>
      <c r="H4070">
        <f t="shared" si="127"/>
        <v>16</v>
      </c>
      <c r="I4070" t="str">
        <f>IFERROR(VLOOKUP(tblOrders[[#This Row],[item_id]],Raw_Menu!$A$2:$D$33,3,FALSE),"Unknown")</f>
        <v>Asian</v>
      </c>
    </row>
    <row r="4071" spans="1:9" x14ac:dyDescent="0.25">
      <c r="A4071">
        <v>4070</v>
      </c>
      <c r="B4071">
        <v>1811</v>
      </c>
      <c r="C4071" s="1">
        <v>44957</v>
      </c>
      <c r="D4071" s="2">
        <v>0.68314814814814817</v>
      </c>
      <c r="E4071">
        <v>126</v>
      </c>
      <c r="F4071" s="5">
        <f>IFERROR(VLOOKUP(E4071,Raw_Menu!$A$2:$D$33,4,FALSE),0)</f>
        <v>14.5</v>
      </c>
      <c r="G4071" s="5">
        <f t="shared" si="126"/>
        <v>14.5</v>
      </c>
      <c r="H4071">
        <f t="shared" si="127"/>
        <v>16</v>
      </c>
      <c r="I4071" t="str">
        <f>IFERROR(VLOOKUP(tblOrders[[#This Row],[item_id]],Raw_Menu!$A$2:$D$33,3,FALSE),"Unknown")</f>
        <v>Italian</v>
      </c>
    </row>
    <row r="4072" spans="1:9" x14ac:dyDescent="0.25">
      <c r="A4072">
        <v>4071</v>
      </c>
      <c r="B4072">
        <v>1811</v>
      </c>
      <c r="C4072" s="1">
        <v>44957</v>
      </c>
      <c r="D4072" s="2">
        <v>0.68314814814814817</v>
      </c>
      <c r="E4072">
        <v>109</v>
      </c>
      <c r="F4072" s="5">
        <f>IFERROR(VLOOKUP(E4072,Raw_Menu!$A$2:$D$33,4,FALSE),0)</f>
        <v>17.95</v>
      </c>
      <c r="G4072" s="5">
        <f t="shared" si="126"/>
        <v>17.95</v>
      </c>
      <c r="H4072">
        <f t="shared" si="127"/>
        <v>16</v>
      </c>
      <c r="I4072" t="str">
        <f>IFERROR(VLOOKUP(tblOrders[[#This Row],[item_id]],Raw_Menu!$A$2:$D$33,3,FALSE),"Unknown")</f>
        <v>Asian</v>
      </c>
    </row>
    <row r="4073" spans="1:9" x14ac:dyDescent="0.25">
      <c r="A4073">
        <v>4072</v>
      </c>
      <c r="B4073">
        <v>1811</v>
      </c>
      <c r="C4073" s="1">
        <v>44957</v>
      </c>
      <c r="D4073" s="2">
        <v>0.68314814814814817</v>
      </c>
      <c r="E4073">
        <v>118</v>
      </c>
      <c r="F4073" s="5">
        <f>IFERROR(VLOOKUP(E4073,Raw_Menu!$A$2:$D$33,4,FALSE),0)</f>
        <v>14.95</v>
      </c>
      <c r="G4073" s="5">
        <f t="shared" si="126"/>
        <v>14.95</v>
      </c>
      <c r="H4073">
        <f t="shared" si="127"/>
        <v>16</v>
      </c>
      <c r="I4073" t="str">
        <f>IFERROR(VLOOKUP(tblOrders[[#This Row],[item_id]],Raw_Menu!$A$2:$D$33,3,FALSE),"Unknown")</f>
        <v>Mexican</v>
      </c>
    </row>
    <row r="4074" spans="1:9" x14ac:dyDescent="0.25">
      <c r="A4074">
        <v>4073</v>
      </c>
      <c r="B4074">
        <v>1812</v>
      </c>
      <c r="C4074" s="1">
        <v>44957</v>
      </c>
      <c r="D4074" s="2">
        <v>0.71799768518518514</v>
      </c>
      <c r="E4074">
        <v>108</v>
      </c>
      <c r="F4074" s="5">
        <f>IFERROR(VLOOKUP(E4074,Raw_Menu!$A$2:$D$33,4,FALSE),0)</f>
        <v>14.5</v>
      </c>
      <c r="G4074" s="5">
        <f t="shared" si="126"/>
        <v>14.5</v>
      </c>
      <c r="H4074">
        <f t="shared" si="127"/>
        <v>17</v>
      </c>
      <c r="I4074" t="str">
        <f>IFERROR(VLOOKUP(tblOrders[[#This Row],[item_id]],Raw_Menu!$A$2:$D$33,3,FALSE),"Unknown")</f>
        <v>Asian</v>
      </c>
    </row>
    <row r="4075" spans="1:9" x14ac:dyDescent="0.25">
      <c r="A4075">
        <v>4074</v>
      </c>
      <c r="B4075">
        <v>1812</v>
      </c>
      <c r="C4075" s="1">
        <v>44957</v>
      </c>
      <c r="D4075" s="2">
        <v>0.71799768518518514</v>
      </c>
      <c r="E4075">
        <v>132</v>
      </c>
      <c r="F4075" s="5">
        <f>IFERROR(VLOOKUP(E4075,Raw_Menu!$A$2:$D$33,4,FALSE),0)</f>
        <v>16.95</v>
      </c>
      <c r="G4075" s="5">
        <f t="shared" si="126"/>
        <v>16.95</v>
      </c>
      <c r="H4075">
        <f t="shared" si="127"/>
        <v>17</v>
      </c>
      <c r="I4075" t="str">
        <f>IFERROR(VLOOKUP(tblOrders[[#This Row],[item_id]],Raw_Menu!$A$2:$D$33,3,FALSE),"Unknown")</f>
        <v>Italian</v>
      </c>
    </row>
    <row r="4076" spans="1:9" x14ac:dyDescent="0.25">
      <c r="A4076">
        <v>4075</v>
      </c>
      <c r="B4076">
        <v>1813</v>
      </c>
      <c r="C4076" s="1">
        <v>44957</v>
      </c>
      <c r="D4076" s="2">
        <v>0.72295138888888888</v>
      </c>
      <c r="E4076">
        <v>124</v>
      </c>
      <c r="F4076" s="5">
        <f>IFERROR(VLOOKUP(E4076,Raw_Menu!$A$2:$D$33,4,FALSE),0)</f>
        <v>14.5</v>
      </c>
      <c r="G4076" s="5">
        <f t="shared" si="126"/>
        <v>14.5</v>
      </c>
      <c r="H4076">
        <f t="shared" si="127"/>
        <v>17</v>
      </c>
      <c r="I4076" t="str">
        <f>IFERROR(VLOOKUP(tblOrders[[#This Row],[item_id]],Raw_Menu!$A$2:$D$33,3,FALSE),"Unknown")</f>
        <v>Italian</v>
      </c>
    </row>
    <row r="4077" spans="1:9" x14ac:dyDescent="0.25">
      <c r="A4077">
        <v>4076</v>
      </c>
      <c r="B4077">
        <v>1813</v>
      </c>
      <c r="C4077" s="1">
        <v>44957</v>
      </c>
      <c r="D4077" s="2">
        <v>0.72295138888888888</v>
      </c>
      <c r="E4077">
        <v>132</v>
      </c>
      <c r="F4077" s="5">
        <f>IFERROR(VLOOKUP(E4077,Raw_Menu!$A$2:$D$33,4,FALSE),0)</f>
        <v>16.95</v>
      </c>
      <c r="G4077" s="5">
        <f t="shared" si="126"/>
        <v>16.95</v>
      </c>
      <c r="H4077">
        <f t="shared" si="127"/>
        <v>17</v>
      </c>
      <c r="I4077" t="str">
        <f>IFERROR(VLOOKUP(tblOrders[[#This Row],[item_id]],Raw_Menu!$A$2:$D$33,3,FALSE),"Unknown")</f>
        <v>Italian</v>
      </c>
    </row>
    <row r="4078" spans="1:9" x14ac:dyDescent="0.25">
      <c r="A4078">
        <v>4077</v>
      </c>
      <c r="B4078">
        <v>1814</v>
      </c>
      <c r="C4078" s="1">
        <v>44957</v>
      </c>
      <c r="D4078" s="2">
        <v>0.72554398148148147</v>
      </c>
      <c r="E4078">
        <v>107</v>
      </c>
      <c r="F4078" s="5">
        <f>IFERROR(VLOOKUP(E4078,Raw_Menu!$A$2:$D$33,4,FALSE),0)</f>
        <v>16.5</v>
      </c>
      <c r="G4078" s="5">
        <f t="shared" si="126"/>
        <v>16.5</v>
      </c>
      <c r="H4078">
        <f t="shared" si="127"/>
        <v>17</v>
      </c>
      <c r="I4078" t="str">
        <f>IFERROR(VLOOKUP(tblOrders[[#This Row],[item_id]],Raw_Menu!$A$2:$D$33,3,FALSE),"Unknown")</f>
        <v>Asian</v>
      </c>
    </row>
    <row r="4079" spans="1:9" x14ac:dyDescent="0.25">
      <c r="A4079">
        <v>4078</v>
      </c>
      <c r="B4079">
        <v>1814</v>
      </c>
      <c r="C4079" s="1">
        <v>44957</v>
      </c>
      <c r="D4079" s="2">
        <v>0.72554398148148147</v>
      </c>
      <c r="E4079">
        <v>103</v>
      </c>
      <c r="F4079" s="5">
        <f>IFERROR(VLOOKUP(E4079,Raw_Menu!$A$2:$D$33,4,FALSE),0)</f>
        <v>9</v>
      </c>
      <c r="G4079" s="5">
        <f t="shared" si="126"/>
        <v>9</v>
      </c>
      <c r="H4079">
        <f t="shared" si="127"/>
        <v>17</v>
      </c>
      <c r="I4079" t="str">
        <f>IFERROR(VLOOKUP(tblOrders[[#This Row],[item_id]],Raw_Menu!$A$2:$D$33,3,FALSE),"Unknown")</f>
        <v>American</v>
      </c>
    </row>
    <row r="4080" spans="1:9" x14ac:dyDescent="0.25">
      <c r="A4080">
        <v>4079</v>
      </c>
      <c r="B4080">
        <v>1814</v>
      </c>
      <c r="C4080" s="1">
        <v>44957</v>
      </c>
      <c r="D4080" s="2">
        <v>0.72554398148148147</v>
      </c>
      <c r="E4080">
        <v>120</v>
      </c>
      <c r="F4080" s="5">
        <f>IFERROR(VLOOKUP(E4080,Raw_Menu!$A$2:$D$33,4,FALSE),0)</f>
        <v>13.95</v>
      </c>
      <c r="G4080" s="5">
        <f t="shared" si="126"/>
        <v>13.95</v>
      </c>
      <c r="H4080">
        <f t="shared" si="127"/>
        <v>17</v>
      </c>
      <c r="I4080" t="str">
        <f>IFERROR(VLOOKUP(tblOrders[[#This Row],[item_id]],Raw_Menu!$A$2:$D$33,3,FALSE),"Unknown")</f>
        <v>Mexican</v>
      </c>
    </row>
    <row r="4081" spans="1:9" x14ac:dyDescent="0.25">
      <c r="A4081">
        <v>4080</v>
      </c>
      <c r="B4081">
        <v>1815</v>
      </c>
      <c r="C4081" s="1">
        <v>44957</v>
      </c>
      <c r="D4081" s="2">
        <v>0.73189814814814813</v>
      </c>
      <c r="E4081">
        <v>107</v>
      </c>
      <c r="F4081" s="5">
        <f>IFERROR(VLOOKUP(E4081,Raw_Menu!$A$2:$D$33,4,FALSE),0)</f>
        <v>16.5</v>
      </c>
      <c r="G4081" s="5">
        <f t="shared" si="126"/>
        <v>16.5</v>
      </c>
      <c r="H4081">
        <f t="shared" si="127"/>
        <v>17</v>
      </c>
      <c r="I4081" t="str">
        <f>IFERROR(VLOOKUP(tblOrders[[#This Row],[item_id]],Raw_Menu!$A$2:$D$33,3,FALSE),"Unknown")</f>
        <v>Asian</v>
      </c>
    </row>
    <row r="4082" spans="1:9" x14ac:dyDescent="0.25">
      <c r="A4082">
        <v>4081</v>
      </c>
      <c r="B4082">
        <v>1815</v>
      </c>
      <c r="C4082" s="1">
        <v>44957</v>
      </c>
      <c r="D4082" s="2">
        <v>0.73189814814814813</v>
      </c>
      <c r="E4082">
        <v>109</v>
      </c>
      <c r="F4082" s="5">
        <f>IFERROR(VLOOKUP(E4082,Raw_Menu!$A$2:$D$33,4,FALSE),0)</f>
        <v>17.95</v>
      </c>
      <c r="G4082" s="5">
        <f t="shared" si="126"/>
        <v>17.95</v>
      </c>
      <c r="H4082">
        <f t="shared" si="127"/>
        <v>17</v>
      </c>
      <c r="I4082" t="str">
        <f>IFERROR(VLOOKUP(tblOrders[[#This Row],[item_id]],Raw_Menu!$A$2:$D$33,3,FALSE),"Unknown")</f>
        <v>Asian</v>
      </c>
    </row>
    <row r="4083" spans="1:9" x14ac:dyDescent="0.25">
      <c r="A4083">
        <v>4082</v>
      </c>
      <c r="B4083">
        <v>1815</v>
      </c>
      <c r="C4083" s="1">
        <v>44957</v>
      </c>
      <c r="D4083" s="2">
        <v>0.73189814814814813</v>
      </c>
      <c r="E4083">
        <v>110</v>
      </c>
      <c r="F4083" s="5">
        <f>IFERROR(VLOOKUP(E4083,Raw_Menu!$A$2:$D$33,4,FALSE),0)</f>
        <v>17.95</v>
      </c>
      <c r="G4083" s="5">
        <f t="shared" si="126"/>
        <v>17.95</v>
      </c>
      <c r="H4083">
        <f t="shared" si="127"/>
        <v>17</v>
      </c>
      <c r="I4083" t="str">
        <f>IFERROR(VLOOKUP(tblOrders[[#This Row],[item_id]],Raw_Menu!$A$2:$D$33,3,FALSE),"Unknown")</f>
        <v>Asian</v>
      </c>
    </row>
    <row r="4084" spans="1:9" x14ac:dyDescent="0.25">
      <c r="A4084">
        <v>4083</v>
      </c>
      <c r="B4084">
        <v>1816</v>
      </c>
      <c r="C4084" s="1">
        <v>44957</v>
      </c>
      <c r="D4084" s="2">
        <v>0.74964120370370368</v>
      </c>
      <c r="E4084">
        <v>125</v>
      </c>
      <c r="F4084" s="5">
        <f>IFERROR(VLOOKUP(E4084,Raw_Menu!$A$2:$D$33,4,FALSE),0)</f>
        <v>17.95</v>
      </c>
      <c r="G4084" s="5">
        <f t="shared" si="126"/>
        <v>17.95</v>
      </c>
      <c r="H4084">
        <f t="shared" si="127"/>
        <v>17</v>
      </c>
      <c r="I4084" t="str">
        <f>IFERROR(VLOOKUP(tblOrders[[#This Row],[item_id]],Raw_Menu!$A$2:$D$33,3,FALSE),"Unknown")</f>
        <v>Italian</v>
      </c>
    </row>
    <row r="4085" spans="1:9" x14ac:dyDescent="0.25">
      <c r="A4085">
        <v>4084</v>
      </c>
      <c r="B4085">
        <v>1816</v>
      </c>
      <c r="C4085" s="1">
        <v>44957</v>
      </c>
      <c r="D4085" s="2">
        <v>0.74964120370370368</v>
      </c>
      <c r="E4085">
        <v>109</v>
      </c>
      <c r="F4085" s="5">
        <f>IFERROR(VLOOKUP(E4085,Raw_Menu!$A$2:$D$33,4,FALSE),0)</f>
        <v>17.95</v>
      </c>
      <c r="G4085" s="5">
        <f t="shared" si="126"/>
        <v>17.95</v>
      </c>
      <c r="H4085">
        <f t="shared" si="127"/>
        <v>17</v>
      </c>
      <c r="I4085" t="str">
        <f>IFERROR(VLOOKUP(tblOrders[[#This Row],[item_id]],Raw_Menu!$A$2:$D$33,3,FALSE),"Unknown")</f>
        <v>Asian</v>
      </c>
    </row>
    <row r="4086" spans="1:9" x14ac:dyDescent="0.25">
      <c r="A4086">
        <v>4085</v>
      </c>
      <c r="B4086">
        <v>1816</v>
      </c>
      <c r="C4086" s="1">
        <v>44957</v>
      </c>
      <c r="D4086" s="2">
        <v>0.74964120370370368</v>
      </c>
      <c r="E4086">
        <v>122</v>
      </c>
      <c r="F4086" s="5">
        <f>IFERROR(VLOOKUP(E4086,Raw_Menu!$A$2:$D$33,4,FALSE),0)</f>
        <v>7</v>
      </c>
      <c r="G4086" s="5">
        <f t="shared" si="126"/>
        <v>7</v>
      </c>
      <c r="H4086">
        <f t="shared" si="127"/>
        <v>17</v>
      </c>
      <c r="I4086" t="str">
        <f>IFERROR(VLOOKUP(tblOrders[[#This Row],[item_id]],Raw_Menu!$A$2:$D$33,3,FALSE),"Unknown")</f>
        <v>Mexican</v>
      </c>
    </row>
    <row r="4087" spans="1:9" x14ac:dyDescent="0.25">
      <c r="A4087">
        <v>4086</v>
      </c>
      <c r="B4087">
        <v>1817</v>
      </c>
      <c r="C4087" s="1">
        <v>44957</v>
      </c>
      <c r="D4087" s="2">
        <v>0.75351851851851848</v>
      </c>
      <c r="E4087">
        <v>107</v>
      </c>
      <c r="F4087" s="5">
        <f>IFERROR(VLOOKUP(E4087,Raw_Menu!$A$2:$D$33,4,FALSE),0)</f>
        <v>16.5</v>
      </c>
      <c r="G4087" s="5">
        <f t="shared" si="126"/>
        <v>16.5</v>
      </c>
      <c r="H4087">
        <f t="shared" si="127"/>
        <v>18</v>
      </c>
      <c r="I4087" t="str">
        <f>IFERROR(VLOOKUP(tblOrders[[#This Row],[item_id]],Raw_Menu!$A$2:$D$33,3,FALSE),"Unknown")</f>
        <v>Asian</v>
      </c>
    </row>
    <row r="4088" spans="1:9" x14ac:dyDescent="0.25">
      <c r="A4088">
        <v>4087</v>
      </c>
      <c r="B4088">
        <v>1817</v>
      </c>
      <c r="C4088" s="1">
        <v>44957</v>
      </c>
      <c r="D4088" s="2">
        <v>0.75351851851851848</v>
      </c>
      <c r="E4088">
        <v>118</v>
      </c>
      <c r="F4088" s="5">
        <f>IFERROR(VLOOKUP(E4088,Raw_Menu!$A$2:$D$33,4,FALSE),0)</f>
        <v>14.95</v>
      </c>
      <c r="G4088" s="5">
        <f t="shared" si="126"/>
        <v>14.95</v>
      </c>
      <c r="H4088">
        <f t="shared" si="127"/>
        <v>18</v>
      </c>
      <c r="I4088" t="str">
        <f>IFERROR(VLOOKUP(tblOrders[[#This Row],[item_id]],Raw_Menu!$A$2:$D$33,3,FALSE),"Unknown")</f>
        <v>Mexican</v>
      </c>
    </row>
    <row r="4089" spans="1:9" x14ac:dyDescent="0.25">
      <c r="A4089">
        <v>4088</v>
      </c>
      <c r="B4089">
        <v>1817</v>
      </c>
      <c r="C4089" s="1">
        <v>44957</v>
      </c>
      <c r="D4089" s="2">
        <v>0.75351851851851848</v>
      </c>
      <c r="E4089">
        <v>120</v>
      </c>
      <c r="F4089" s="5">
        <f>IFERROR(VLOOKUP(E4089,Raw_Menu!$A$2:$D$33,4,FALSE),0)</f>
        <v>13.95</v>
      </c>
      <c r="G4089" s="5">
        <f t="shared" si="126"/>
        <v>13.95</v>
      </c>
      <c r="H4089">
        <f t="shared" si="127"/>
        <v>18</v>
      </c>
      <c r="I4089" t="str">
        <f>IFERROR(VLOOKUP(tblOrders[[#This Row],[item_id]],Raw_Menu!$A$2:$D$33,3,FALSE),"Unknown")</f>
        <v>Mexican</v>
      </c>
    </row>
    <row r="4090" spans="1:9" x14ac:dyDescent="0.25">
      <c r="A4090">
        <v>4089</v>
      </c>
      <c r="B4090">
        <v>1818</v>
      </c>
      <c r="C4090" s="1">
        <v>44957</v>
      </c>
      <c r="D4090" s="2">
        <v>0.75385416666666671</v>
      </c>
      <c r="E4090">
        <v>111</v>
      </c>
      <c r="F4090" s="5">
        <f>IFERROR(VLOOKUP(E4090,Raw_Menu!$A$2:$D$33,4,FALSE),0)</f>
        <v>11.95</v>
      </c>
      <c r="G4090" s="5">
        <f t="shared" si="126"/>
        <v>11.95</v>
      </c>
      <c r="H4090">
        <f t="shared" si="127"/>
        <v>18</v>
      </c>
      <c r="I4090" t="str">
        <f>IFERROR(VLOOKUP(tblOrders[[#This Row],[item_id]],Raw_Menu!$A$2:$D$33,3,FALSE),"Unknown")</f>
        <v>Asian</v>
      </c>
    </row>
    <row r="4091" spans="1:9" x14ac:dyDescent="0.25">
      <c r="A4091">
        <v>4090</v>
      </c>
      <c r="B4091">
        <v>1818</v>
      </c>
      <c r="C4091" s="1">
        <v>44957</v>
      </c>
      <c r="D4091" s="2">
        <v>0.75385416666666671</v>
      </c>
      <c r="E4091">
        <v>120</v>
      </c>
      <c r="F4091" s="5">
        <f>IFERROR(VLOOKUP(E4091,Raw_Menu!$A$2:$D$33,4,FALSE),0)</f>
        <v>13.95</v>
      </c>
      <c r="G4091" s="5">
        <f t="shared" si="126"/>
        <v>13.95</v>
      </c>
      <c r="H4091">
        <f t="shared" si="127"/>
        <v>18</v>
      </c>
      <c r="I4091" t="str">
        <f>IFERROR(VLOOKUP(tblOrders[[#This Row],[item_id]],Raw_Menu!$A$2:$D$33,3,FALSE),"Unknown")</f>
        <v>Mexican</v>
      </c>
    </row>
    <row r="4092" spans="1:9" x14ac:dyDescent="0.25">
      <c r="A4092">
        <v>4091</v>
      </c>
      <c r="B4092">
        <v>1819</v>
      </c>
      <c r="C4092" s="1">
        <v>44957</v>
      </c>
      <c r="D4092" s="2">
        <v>0.75446759259259255</v>
      </c>
      <c r="E4092">
        <v>101</v>
      </c>
      <c r="F4092" s="5">
        <f>IFERROR(VLOOKUP(E4092,Raw_Menu!$A$2:$D$33,4,FALSE),0)</f>
        <v>12.95</v>
      </c>
      <c r="G4092" s="5">
        <f t="shared" si="126"/>
        <v>12.95</v>
      </c>
      <c r="H4092">
        <f t="shared" si="127"/>
        <v>18</v>
      </c>
      <c r="I4092" t="str">
        <f>IFERROR(VLOOKUP(tblOrders[[#This Row],[item_id]],Raw_Menu!$A$2:$D$33,3,FALSE),"Unknown")</f>
        <v>American</v>
      </c>
    </row>
    <row r="4093" spans="1:9" x14ac:dyDescent="0.25">
      <c r="A4093">
        <v>4092</v>
      </c>
      <c r="B4093">
        <v>1819</v>
      </c>
      <c r="C4093" s="1">
        <v>44957</v>
      </c>
      <c r="D4093" s="2">
        <v>0.75446759259259255</v>
      </c>
      <c r="E4093">
        <v>113</v>
      </c>
      <c r="F4093" s="5">
        <f>IFERROR(VLOOKUP(E4093,Raw_Menu!$A$2:$D$33,4,FALSE),0)</f>
        <v>5</v>
      </c>
      <c r="G4093" s="5">
        <f t="shared" si="126"/>
        <v>5</v>
      </c>
      <c r="H4093">
        <f t="shared" si="127"/>
        <v>18</v>
      </c>
      <c r="I4093" t="str">
        <f>IFERROR(VLOOKUP(tblOrders[[#This Row],[item_id]],Raw_Menu!$A$2:$D$33,3,FALSE),"Unknown")</f>
        <v>Asian</v>
      </c>
    </row>
    <row r="4094" spans="1:9" x14ac:dyDescent="0.25">
      <c r="A4094">
        <v>4093</v>
      </c>
      <c r="B4094">
        <v>1819</v>
      </c>
      <c r="C4094" s="1">
        <v>44957</v>
      </c>
      <c r="D4094" s="2">
        <v>0.75446759259259255</v>
      </c>
      <c r="E4094">
        <v>132</v>
      </c>
      <c r="F4094" s="5">
        <f>IFERROR(VLOOKUP(E4094,Raw_Menu!$A$2:$D$33,4,FALSE),0)</f>
        <v>16.95</v>
      </c>
      <c r="G4094" s="5">
        <f t="shared" si="126"/>
        <v>16.95</v>
      </c>
      <c r="H4094">
        <f t="shared" si="127"/>
        <v>18</v>
      </c>
      <c r="I4094" t="str">
        <f>IFERROR(VLOOKUP(tblOrders[[#This Row],[item_id]],Raw_Menu!$A$2:$D$33,3,FALSE),"Unknown")</f>
        <v>Italian</v>
      </c>
    </row>
    <row r="4095" spans="1:9" x14ac:dyDescent="0.25">
      <c r="A4095">
        <v>4094</v>
      </c>
      <c r="B4095">
        <v>1820</v>
      </c>
      <c r="C4095" s="1">
        <v>44957</v>
      </c>
      <c r="D4095" s="2">
        <v>0.75968749999999996</v>
      </c>
      <c r="E4095">
        <v>102</v>
      </c>
      <c r="F4095" s="5">
        <f>IFERROR(VLOOKUP(E4095,Raw_Menu!$A$2:$D$33,4,FALSE),0)</f>
        <v>13.95</v>
      </c>
      <c r="G4095" s="5">
        <f t="shared" si="126"/>
        <v>13.95</v>
      </c>
      <c r="H4095">
        <f t="shared" si="127"/>
        <v>18</v>
      </c>
      <c r="I4095" t="str">
        <f>IFERROR(VLOOKUP(tblOrders[[#This Row],[item_id]],Raw_Menu!$A$2:$D$33,3,FALSE),"Unknown")</f>
        <v>American</v>
      </c>
    </row>
    <row r="4096" spans="1:9" x14ac:dyDescent="0.25">
      <c r="A4096">
        <v>4095</v>
      </c>
      <c r="B4096">
        <v>1820</v>
      </c>
      <c r="C4096" s="1">
        <v>44957</v>
      </c>
      <c r="D4096" s="2">
        <v>0.75968749999999996</v>
      </c>
      <c r="E4096">
        <v>125</v>
      </c>
      <c r="F4096" s="5">
        <f>IFERROR(VLOOKUP(E4096,Raw_Menu!$A$2:$D$33,4,FALSE),0)</f>
        <v>17.95</v>
      </c>
      <c r="G4096" s="5">
        <f t="shared" si="126"/>
        <v>17.95</v>
      </c>
      <c r="H4096">
        <f t="shared" si="127"/>
        <v>18</v>
      </c>
      <c r="I4096" t="str">
        <f>IFERROR(VLOOKUP(tblOrders[[#This Row],[item_id]],Raw_Menu!$A$2:$D$33,3,FALSE),"Unknown")</f>
        <v>Italian</v>
      </c>
    </row>
    <row r="4097" spans="1:9" x14ac:dyDescent="0.25">
      <c r="A4097">
        <v>4096</v>
      </c>
      <c r="B4097">
        <v>1820</v>
      </c>
      <c r="C4097" s="1">
        <v>44957</v>
      </c>
      <c r="D4097" s="2">
        <v>0.75968749999999996</v>
      </c>
      <c r="E4097">
        <v>111</v>
      </c>
      <c r="F4097" s="5">
        <f>IFERROR(VLOOKUP(E4097,Raw_Menu!$A$2:$D$33,4,FALSE),0)</f>
        <v>11.95</v>
      </c>
      <c r="G4097" s="5">
        <f t="shared" si="126"/>
        <v>11.95</v>
      </c>
      <c r="H4097">
        <f t="shared" si="127"/>
        <v>18</v>
      </c>
      <c r="I4097" t="str">
        <f>IFERROR(VLOOKUP(tblOrders[[#This Row],[item_id]],Raw_Menu!$A$2:$D$33,3,FALSE),"Unknown")</f>
        <v>Asian</v>
      </c>
    </row>
    <row r="4098" spans="1:9" x14ac:dyDescent="0.25">
      <c r="A4098">
        <v>4097</v>
      </c>
      <c r="B4098">
        <v>1821</v>
      </c>
      <c r="C4098" s="1">
        <v>44957</v>
      </c>
      <c r="D4098" s="2">
        <v>0.76033564814814814</v>
      </c>
      <c r="E4098">
        <v>103</v>
      </c>
      <c r="F4098" s="5">
        <f>IFERROR(VLOOKUP(E4098,Raw_Menu!$A$2:$D$33,4,FALSE),0)</f>
        <v>9</v>
      </c>
      <c r="G4098" s="5">
        <f t="shared" ref="G4098:G4161" si="128">VALUE(F4098)</f>
        <v>9</v>
      </c>
      <c r="H4098">
        <f t="shared" ref="H4098:H4161" si="129">HOUR(D4098)</f>
        <v>18</v>
      </c>
      <c r="I4098" t="str">
        <f>IFERROR(VLOOKUP(tblOrders[[#This Row],[item_id]],Raw_Menu!$A$2:$D$33,3,FALSE),"Unknown")</f>
        <v>American</v>
      </c>
    </row>
    <row r="4099" spans="1:9" x14ac:dyDescent="0.25">
      <c r="A4099">
        <v>4098</v>
      </c>
      <c r="B4099">
        <v>1821</v>
      </c>
      <c r="C4099" s="1">
        <v>44957</v>
      </c>
      <c r="D4099" s="2">
        <v>0.76033564814814814</v>
      </c>
      <c r="E4099">
        <v>131</v>
      </c>
      <c r="F4099" s="5">
        <f>IFERROR(VLOOKUP(E4099,Raw_Menu!$A$2:$D$33,4,FALSE),0)</f>
        <v>17.95</v>
      </c>
      <c r="G4099" s="5">
        <f t="shared" si="128"/>
        <v>17.95</v>
      </c>
      <c r="H4099">
        <f t="shared" si="129"/>
        <v>18</v>
      </c>
      <c r="I4099" t="str">
        <f>IFERROR(VLOOKUP(tblOrders[[#This Row],[item_id]],Raw_Menu!$A$2:$D$33,3,FALSE),"Unknown")</f>
        <v>Italian</v>
      </c>
    </row>
    <row r="4100" spans="1:9" x14ac:dyDescent="0.25">
      <c r="A4100">
        <v>4099</v>
      </c>
      <c r="B4100">
        <v>1822</v>
      </c>
      <c r="C4100" s="1">
        <v>44957</v>
      </c>
      <c r="D4100" s="2">
        <v>0.76241898148148146</v>
      </c>
      <c r="E4100">
        <v>116</v>
      </c>
      <c r="F4100" s="5">
        <f>IFERROR(VLOOKUP(E4100,Raw_Menu!$A$2:$D$33,4,FALSE),0)</f>
        <v>13.95</v>
      </c>
      <c r="G4100" s="5">
        <f t="shared" si="128"/>
        <v>13.95</v>
      </c>
      <c r="H4100">
        <f t="shared" si="129"/>
        <v>18</v>
      </c>
      <c r="I4100" t="str">
        <f>IFERROR(VLOOKUP(tblOrders[[#This Row],[item_id]],Raw_Menu!$A$2:$D$33,3,FALSE),"Unknown")</f>
        <v>Mexican</v>
      </c>
    </row>
    <row r="4101" spans="1:9" x14ac:dyDescent="0.25">
      <c r="A4101">
        <v>4100</v>
      </c>
      <c r="B4101">
        <v>1822</v>
      </c>
      <c r="C4101" s="1">
        <v>44957</v>
      </c>
      <c r="D4101" s="2">
        <v>0.76241898148148146</v>
      </c>
      <c r="E4101">
        <v>117</v>
      </c>
      <c r="F4101" s="5">
        <f>IFERROR(VLOOKUP(E4101,Raw_Menu!$A$2:$D$33,4,FALSE),0)</f>
        <v>12.95</v>
      </c>
      <c r="G4101" s="5">
        <f t="shared" si="128"/>
        <v>12.95</v>
      </c>
      <c r="H4101">
        <f t="shared" si="129"/>
        <v>18</v>
      </c>
      <c r="I4101" t="str">
        <f>IFERROR(VLOOKUP(tblOrders[[#This Row],[item_id]],Raw_Menu!$A$2:$D$33,3,FALSE),"Unknown")</f>
        <v>Mexican</v>
      </c>
    </row>
    <row r="4102" spans="1:9" x14ac:dyDescent="0.25">
      <c r="A4102">
        <v>4101</v>
      </c>
      <c r="B4102">
        <v>1823</v>
      </c>
      <c r="C4102" s="1">
        <v>44957</v>
      </c>
      <c r="D4102" s="2">
        <v>0.7635763888888889</v>
      </c>
      <c r="E4102">
        <v>102</v>
      </c>
      <c r="F4102" s="5">
        <f>IFERROR(VLOOKUP(E4102,Raw_Menu!$A$2:$D$33,4,FALSE),0)</f>
        <v>13.95</v>
      </c>
      <c r="G4102" s="5">
        <f t="shared" si="128"/>
        <v>13.95</v>
      </c>
      <c r="H4102">
        <f t="shared" si="129"/>
        <v>18</v>
      </c>
      <c r="I4102" t="str">
        <f>IFERROR(VLOOKUP(tblOrders[[#This Row],[item_id]],Raw_Menu!$A$2:$D$33,3,FALSE),"Unknown")</f>
        <v>American</v>
      </c>
    </row>
    <row r="4103" spans="1:9" x14ac:dyDescent="0.25">
      <c r="A4103">
        <v>4102</v>
      </c>
      <c r="B4103">
        <v>1824</v>
      </c>
      <c r="C4103" s="1">
        <v>44957</v>
      </c>
      <c r="D4103" s="2">
        <v>0.76432870370370365</v>
      </c>
      <c r="E4103">
        <v>107</v>
      </c>
      <c r="F4103" s="5">
        <f>IFERROR(VLOOKUP(E4103,Raw_Menu!$A$2:$D$33,4,FALSE),0)</f>
        <v>16.5</v>
      </c>
      <c r="G4103" s="5">
        <f t="shared" si="128"/>
        <v>16.5</v>
      </c>
      <c r="H4103">
        <f t="shared" si="129"/>
        <v>18</v>
      </c>
      <c r="I4103" t="str">
        <f>IFERROR(VLOOKUP(tblOrders[[#This Row],[item_id]],Raw_Menu!$A$2:$D$33,3,FALSE),"Unknown")</f>
        <v>Asian</v>
      </c>
    </row>
    <row r="4104" spans="1:9" x14ac:dyDescent="0.25">
      <c r="A4104">
        <v>4103</v>
      </c>
      <c r="B4104">
        <v>1824</v>
      </c>
      <c r="C4104" s="1">
        <v>44957</v>
      </c>
      <c r="D4104" s="2">
        <v>0.76432870370370365</v>
      </c>
      <c r="E4104">
        <v>105</v>
      </c>
      <c r="F4104" s="5">
        <f>IFERROR(VLOOKUP(E4104,Raw_Menu!$A$2:$D$33,4,FALSE),0)</f>
        <v>7</v>
      </c>
      <c r="G4104" s="5">
        <f t="shared" si="128"/>
        <v>7</v>
      </c>
      <c r="H4104">
        <f t="shared" si="129"/>
        <v>18</v>
      </c>
      <c r="I4104" t="str">
        <f>IFERROR(VLOOKUP(tblOrders[[#This Row],[item_id]],Raw_Menu!$A$2:$D$33,3,FALSE),"Unknown")</f>
        <v>American</v>
      </c>
    </row>
    <row r="4105" spans="1:9" x14ac:dyDescent="0.25">
      <c r="A4105">
        <v>4104</v>
      </c>
      <c r="B4105">
        <v>1825</v>
      </c>
      <c r="C4105" s="1">
        <v>44957</v>
      </c>
      <c r="D4105" s="2">
        <v>0.76586805555555559</v>
      </c>
      <c r="E4105">
        <v>108</v>
      </c>
      <c r="F4105" s="5">
        <f>IFERROR(VLOOKUP(E4105,Raw_Menu!$A$2:$D$33,4,FALSE),0)</f>
        <v>14.5</v>
      </c>
      <c r="G4105" s="5">
        <f t="shared" si="128"/>
        <v>14.5</v>
      </c>
      <c r="H4105">
        <f t="shared" si="129"/>
        <v>18</v>
      </c>
      <c r="I4105" t="str">
        <f>IFERROR(VLOOKUP(tblOrders[[#This Row],[item_id]],Raw_Menu!$A$2:$D$33,3,FALSE),"Unknown")</f>
        <v>Asian</v>
      </c>
    </row>
    <row r="4106" spans="1:9" x14ac:dyDescent="0.25">
      <c r="A4106">
        <v>4105</v>
      </c>
      <c r="B4106">
        <v>1825</v>
      </c>
      <c r="C4106" s="1">
        <v>44957</v>
      </c>
      <c r="D4106" s="2">
        <v>0.76586805555555559</v>
      </c>
      <c r="E4106">
        <v>124</v>
      </c>
      <c r="F4106" s="5">
        <f>IFERROR(VLOOKUP(E4106,Raw_Menu!$A$2:$D$33,4,FALSE),0)</f>
        <v>14.5</v>
      </c>
      <c r="G4106" s="5">
        <f t="shared" si="128"/>
        <v>14.5</v>
      </c>
      <c r="H4106">
        <f t="shared" si="129"/>
        <v>18</v>
      </c>
      <c r="I4106" t="str">
        <f>IFERROR(VLOOKUP(tblOrders[[#This Row],[item_id]],Raw_Menu!$A$2:$D$33,3,FALSE),"Unknown")</f>
        <v>Italian</v>
      </c>
    </row>
    <row r="4107" spans="1:9" x14ac:dyDescent="0.25">
      <c r="A4107">
        <v>4106</v>
      </c>
      <c r="B4107">
        <v>1825</v>
      </c>
      <c r="C4107" s="1">
        <v>44957</v>
      </c>
      <c r="D4107" s="2">
        <v>0.76586805555555559</v>
      </c>
      <c r="E4107">
        <v>120</v>
      </c>
      <c r="F4107" s="5">
        <f>IFERROR(VLOOKUP(E4107,Raw_Menu!$A$2:$D$33,4,FALSE),0)</f>
        <v>13.95</v>
      </c>
      <c r="G4107" s="5">
        <f t="shared" si="128"/>
        <v>13.95</v>
      </c>
      <c r="H4107">
        <f t="shared" si="129"/>
        <v>18</v>
      </c>
      <c r="I4107" t="str">
        <f>IFERROR(VLOOKUP(tblOrders[[#This Row],[item_id]],Raw_Menu!$A$2:$D$33,3,FALSE),"Unknown")</f>
        <v>Mexican</v>
      </c>
    </row>
    <row r="4108" spans="1:9" x14ac:dyDescent="0.25">
      <c r="A4108">
        <v>4107</v>
      </c>
      <c r="B4108">
        <v>1826</v>
      </c>
      <c r="C4108" s="1">
        <v>44957</v>
      </c>
      <c r="D4108" s="2">
        <v>0.772974537037037</v>
      </c>
      <c r="E4108">
        <v>125</v>
      </c>
      <c r="F4108" s="5">
        <f>IFERROR(VLOOKUP(E4108,Raw_Menu!$A$2:$D$33,4,FALSE),0)</f>
        <v>17.95</v>
      </c>
      <c r="G4108" s="5">
        <f t="shared" si="128"/>
        <v>17.95</v>
      </c>
      <c r="H4108">
        <f t="shared" si="129"/>
        <v>18</v>
      </c>
      <c r="I4108" t="str">
        <f>IFERROR(VLOOKUP(tblOrders[[#This Row],[item_id]],Raw_Menu!$A$2:$D$33,3,FALSE),"Unknown")</f>
        <v>Italian</v>
      </c>
    </row>
    <row r="4109" spans="1:9" x14ac:dyDescent="0.25">
      <c r="A4109">
        <v>4108</v>
      </c>
      <c r="B4109">
        <v>1826</v>
      </c>
      <c r="C4109" s="1">
        <v>44957</v>
      </c>
      <c r="D4109" s="2">
        <v>0.772974537037037</v>
      </c>
      <c r="E4109">
        <v>119</v>
      </c>
      <c r="F4109" s="5">
        <f>IFERROR(VLOOKUP(E4109,Raw_Menu!$A$2:$D$33,4,FALSE),0)</f>
        <v>11.95</v>
      </c>
      <c r="G4109" s="5">
        <f t="shared" si="128"/>
        <v>11.95</v>
      </c>
      <c r="H4109">
        <f t="shared" si="129"/>
        <v>18</v>
      </c>
      <c r="I4109" t="str">
        <f>IFERROR(VLOOKUP(tblOrders[[#This Row],[item_id]],Raw_Menu!$A$2:$D$33,3,FALSE),"Unknown")</f>
        <v>Mexican</v>
      </c>
    </row>
    <row r="4110" spans="1:9" x14ac:dyDescent="0.25">
      <c r="A4110">
        <v>4109</v>
      </c>
      <c r="B4110">
        <v>1826</v>
      </c>
      <c r="C4110" s="1">
        <v>44957</v>
      </c>
      <c r="D4110" s="2">
        <v>0.772974537037037</v>
      </c>
      <c r="E4110">
        <v>119</v>
      </c>
      <c r="F4110" s="5">
        <f>IFERROR(VLOOKUP(E4110,Raw_Menu!$A$2:$D$33,4,FALSE),0)</f>
        <v>11.95</v>
      </c>
      <c r="G4110" s="5">
        <f t="shared" si="128"/>
        <v>11.95</v>
      </c>
      <c r="H4110">
        <f t="shared" si="129"/>
        <v>18</v>
      </c>
      <c r="I4110" t="str">
        <f>IFERROR(VLOOKUP(tblOrders[[#This Row],[item_id]],Raw_Menu!$A$2:$D$33,3,FALSE),"Unknown")</f>
        <v>Mexican</v>
      </c>
    </row>
    <row r="4111" spans="1:9" x14ac:dyDescent="0.25">
      <c r="A4111">
        <v>4110</v>
      </c>
      <c r="B4111">
        <v>1826</v>
      </c>
      <c r="C4111" s="1">
        <v>44957</v>
      </c>
      <c r="D4111" s="2">
        <v>0.772974537037037</v>
      </c>
      <c r="E4111">
        <v>114</v>
      </c>
      <c r="F4111" s="5">
        <f>IFERROR(VLOOKUP(E4111,Raw_Menu!$A$2:$D$33,4,FALSE),0)</f>
        <v>9</v>
      </c>
      <c r="G4111" s="5">
        <f t="shared" si="128"/>
        <v>9</v>
      </c>
      <c r="H4111">
        <f t="shared" si="129"/>
        <v>18</v>
      </c>
      <c r="I4111" t="str">
        <f>IFERROR(VLOOKUP(tblOrders[[#This Row],[item_id]],Raw_Menu!$A$2:$D$33,3,FALSE),"Unknown")</f>
        <v>Asian</v>
      </c>
    </row>
    <row r="4112" spans="1:9" x14ac:dyDescent="0.25">
      <c r="A4112">
        <v>4111</v>
      </c>
      <c r="B4112">
        <v>1827</v>
      </c>
      <c r="C4112" s="1">
        <v>44957</v>
      </c>
      <c r="D4112" s="2">
        <v>0.78914351851851849</v>
      </c>
      <c r="E4112">
        <v>117</v>
      </c>
      <c r="F4112" s="5">
        <f>IFERROR(VLOOKUP(E4112,Raw_Menu!$A$2:$D$33,4,FALSE),0)</f>
        <v>12.95</v>
      </c>
      <c r="G4112" s="5">
        <f t="shared" si="128"/>
        <v>12.95</v>
      </c>
      <c r="H4112">
        <f t="shared" si="129"/>
        <v>18</v>
      </c>
      <c r="I4112" t="str">
        <f>IFERROR(VLOOKUP(tblOrders[[#This Row],[item_id]],Raw_Menu!$A$2:$D$33,3,FALSE),"Unknown")</f>
        <v>Mexican</v>
      </c>
    </row>
    <row r="4113" spans="1:9" x14ac:dyDescent="0.25">
      <c r="A4113">
        <v>4112</v>
      </c>
      <c r="B4113">
        <v>1827</v>
      </c>
      <c r="C4113" s="1">
        <v>44957</v>
      </c>
      <c r="D4113" s="2">
        <v>0.78914351851851849</v>
      </c>
      <c r="E4113">
        <v>129</v>
      </c>
      <c r="F4113" s="5">
        <f>IFERROR(VLOOKUP(E4113,Raw_Menu!$A$2:$D$33,4,FALSE),0)</f>
        <v>15.5</v>
      </c>
      <c r="G4113" s="5">
        <f t="shared" si="128"/>
        <v>15.5</v>
      </c>
      <c r="H4113">
        <f t="shared" si="129"/>
        <v>18</v>
      </c>
      <c r="I4113" t="str">
        <f>IFERROR(VLOOKUP(tblOrders[[#This Row],[item_id]],Raw_Menu!$A$2:$D$33,3,FALSE),"Unknown")</f>
        <v>Italian</v>
      </c>
    </row>
    <row r="4114" spans="1:9" x14ac:dyDescent="0.25">
      <c r="A4114">
        <v>4113</v>
      </c>
      <c r="B4114">
        <v>1827</v>
      </c>
      <c r="C4114" s="1">
        <v>44957</v>
      </c>
      <c r="D4114" s="2">
        <v>0.78914351851851849</v>
      </c>
      <c r="E4114">
        <v>121</v>
      </c>
      <c r="F4114" s="5">
        <f>IFERROR(VLOOKUP(E4114,Raw_Menu!$A$2:$D$33,4,FALSE),0)</f>
        <v>10.5</v>
      </c>
      <c r="G4114" s="5">
        <f t="shared" si="128"/>
        <v>10.5</v>
      </c>
      <c r="H4114">
        <f t="shared" si="129"/>
        <v>18</v>
      </c>
      <c r="I4114" t="str">
        <f>IFERROR(VLOOKUP(tblOrders[[#This Row],[item_id]],Raw_Menu!$A$2:$D$33,3,FALSE),"Unknown")</f>
        <v>Mexican</v>
      </c>
    </row>
    <row r="4115" spans="1:9" x14ac:dyDescent="0.25">
      <c r="A4115">
        <v>4114</v>
      </c>
      <c r="B4115">
        <v>1828</v>
      </c>
      <c r="C4115" s="1">
        <v>44957</v>
      </c>
      <c r="D4115" s="2">
        <v>0.8002893518518519</v>
      </c>
      <c r="E4115">
        <v>113</v>
      </c>
      <c r="F4115" s="5">
        <f>IFERROR(VLOOKUP(E4115,Raw_Menu!$A$2:$D$33,4,FALSE),0)</f>
        <v>5</v>
      </c>
      <c r="G4115" s="5">
        <f t="shared" si="128"/>
        <v>5</v>
      </c>
      <c r="H4115">
        <f t="shared" si="129"/>
        <v>19</v>
      </c>
      <c r="I4115" t="str">
        <f>IFERROR(VLOOKUP(tblOrders[[#This Row],[item_id]],Raw_Menu!$A$2:$D$33,3,FALSE),"Unknown")</f>
        <v>Asian</v>
      </c>
    </row>
    <row r="4116" spans="1:9" x14ac:dyDescent="0.25">
      <c r="A4116">
        <v>4115</v>
      </c>
      <c r="B4116">
        <v>1828</v>
      </c>
      <c r="C4116" s="1">
        <v>44957</v>
      </c>
      <c r="D4116" s="2">
        <v>0.8002893518518519</v>
      </c>
      <c r="E4116">
        <v>123</v>
      </c>
      <c r="F4116" s="5">
        <f>IFERROR(VLOOKUP(E4116,Raw_Menu!$A$2:$D$33,4,FALSE),0)</f>
        <v>9</v>
      </c>
      <c r="G4116" s="5">
        <f t="shared" si="128"/>
        <v>9</v>
      </c>
      <c r="H4116">
        <f t="shared" si="129"/>
        <v>19</v>
      </c>
      <c r="I4116" t="str">
        <f>IFERROR(VLOOKUP(tblOrders[[#This Row],[item_id]],Raw_Menu!$A$2:$D$33,3,FALSE),"Unknown")</f>
        <v>Mexican</v>
      </c>
    </row>
    <row r="4117" spans="1:9" x14ac:dyDescent="0.25">
      <c r="A4117">
        <v>4116</v>
      </c>
      <c r="B4117">
        <v>1828</v>
      </c>
      <c r="C4117" s="1">
        <v>44957</v>
      </c>
      <c r="D4117" s="2">
        <v>0.8002893518518519</v>
      </c>
      <c r="E4117">
        <v>106</v>
      </c>
      <c r="F4117" s="5">
        <f>IFERROR(VLOOKUP(E4117,Raw_Menu!$A$2:$D$33,4,FALSE),0)</f>
        <v>7</v>
      </c>
      <c r="G4117" s="5">
        <f t="shared" si="128"/>
        <v>7</v>
      </c>
      <c r="H4117">
        <f t="shared" si="129"/>
        <v>19</v>
      </c>
      <c r="I4117" t="str">
        <f>IFERROR(VLOOKUP(tblOrders[[#This Row],[item_id]],Raw_Menu!$A$2:$D$33,3,FALSE),"Unknown")</f>
        <v>American</v>
      </c>
    </row>
    <row r="4118" spans="1:9" x14ac:dyDescent="0.25">
      <c r="A4118">
        <v>4117</v>
      </c>
      <c r="B4118">
        <v>1829</v>
      </c>
      <c r="C4118" s="1">
        <v>44957</v>
      </c>
      <c r="D4118" s="2">
        <v>0.80266203703703709</v>
      </c>
      <c r="E4118">
        <v>102</v>
      </c>
      <c r="F4118" s="5">
        <f>IFERROR(VLOOKUP(E4118,Raw_Menu!$A$2:$D$33,4,FALSE),0)</f>
        <v>13.95</v>
      </c>
      <c r="G4118" s="5">
        <f t="shared" si="128"/>
        <v>13.95</v>
      </c>
      <c r="H4118">
        <f t="shared" si="129"/>
        <v>19</v>
      </c>
      <c r="I4118" t="str">
        <f>IFERROR(VLOOKUP(tblOrders[[#This Row],[item_id]],Raw_Menu!$A$2:$D$33,3,FALSE),"Unknown")</f>
        <v>American</v>
      </c>
    </row>
    <row r="4119" spans="1:9" x14ac:dyDescent="0.25">
      <c r="A4119">
        <v>4118</v>
      </c>
      <c r="B4119">
        <v>1829</v>
      </c>
      <c r="C4119" s="1">
        <v>44957</v>
      </c>
      <c r="D4119" s="2">
        <v>0.80266203703703709</v>
      </c>
      <c r="E4119">
        <v>112</v>
      </c>
      <c r="F4119" s="5">
        <f>IFERROR(VLOOKUP(E4119,Raw_Menu!$A$2:$D$33,4,FALSE),0)</f>
        <v>14.95</v>
      </c>
      <c r="G4119" s="5">
        <f t="shared" si="128"/>
        <v>14.95</v>
      </c>
      <c r="H4119">
        <f t="shared" si="129"/>
        <v>19</v>
      </c>
      <c r="I4119" t="str">
        <f>IFERROR(VLOOKUP(tblOrders[[#This Row],[item_id]],Raw_Menu!$A$2:$D$33,3,FALSE),"Unknown")</f>
        <v>Asian</v>
      </c>
    </row>
    <row r="4120" spans="1:9" x14ac:dyDescent="0.25">
      <c r="A4120">
        <v>4119</v>
      </c>
      <c r="B4120">
        <v>1829</v>
      </c>
      <c r="C4120" s="1">
        <v>44957</v>
      </c>
      <c r="D4120" s="2">
        <v>0.80266203703703709</v>
      </c>
      <c r="E4120">
        <v>106</v>
      </c>
      <c r="F4120" s="5">
        <f>IFERROR(VLOOKUP(E4120,Raw_Menu!$A$2:$D$33,4,FALSE),0)</f>
        <v>7</v>
      </c>
      <c r="G4120" s="5">
        <f t="shared" si="128"/>
        <v>7</v>
      </c>
      <c r="H4120">
        <f t="shared" si="129"/>
        <v>19</v>
      </c>
      <c r="I4120" t="str">
        <f>IFERROR(VLOOKUP(tblOrders[[#This Row],[item_id]],Raw_Menu!$A$2:$D$33,3,FALSE),"Unknown")</f>
        <v>American</v>
      </c>
    </row>
    <row r="4121" spans="1:9" x14ac:dyDescent="0.25">
      <c r="A4121">
        <v>4120</v>
      </c>
      <c r="B4121">
        <v>1829</v>
      </c>
      <c r="C4121" s="1">
        <v>44957</v>
      </c>
      <c r="D4121" s="2">
        <v>0.80266203703703709</v>
      </c>
      <c r="E4121">
        <v>114</v>
      </c>
      <c r="F4121" s="5">
        <f>IFERROR(VLOOKUP(E4121,Raw_Menu!$A$2:$D$33,4,FALSE),0)</f>
        <v>9</v>
      </c>
      <c r="G4121" s="5">
        <f t="shared" si="128"/>
        <v>9</v>
      </c>
      <c r="H4121">
        <f t="shared" si="129"/>
        <v>19</v>
      </c>
      <c r="I4121" t="str">
        <f>IFERROR(VLOOKUP(tblOrders[[#This Row],[item_id]],Raw_Menu!$A$2:$D$33,3,FALSE),"Unknown")</f>
        <v>Asian</v>
      </c>
    </row>
    <row r="4122" spans="1:9" x14ac:dyDescent="0.25">
      <c r="A4122">
        <v>4121</v>
      </c>
      <c r="B4122">
        <v>1830</v>
      </c>
      <c r="C4122" s="1">
        <v>44957</v>
      </c>
      <c r="D4122" s="2">
        <v>0.80826388888888889</v>
      </c>
      <c r="E4122">
        <v>120</v>
      </c>
      <c r="F4122" s="5">
        <f>IFERROR(VLOOKUP(E4122,Raw_Menu!$A$2:$D$33,4,FALSE),0)</f>
        <v>13.95</v>
      </c>
      <c r="G4122" s="5">
        <f t="shared" si="128"/>
        <v>13.95</v>
      </c>
      <c r="H4122">
        <f t="shared" si="129"/>
        <v>19</v>
      </c>
      <c r="I4122" t="str">
        <f>IFERROR(VLOOKUP(tblOrders[[#This Row],[item_id]],Raw_Menu!$A$2:$D$33,3,FALSE),"Unknown")</f>
        <v>Mexican</v>
      </c>
    </row>
    <row r="4123" spans="1:9" x14ac:dyDescent="0.25">
      <c r="A4123">
        <v>4122</v>
      </c>
      <c r="B4123">
        <v>1831</v>
      </c>
      <c r="C4123" s="1">
        <v>44957</v>
      </c>
      <c r="D4123" s="2">
        <v>0.83488425925925924</v>
      </c>
      <c r="E4123">
        <v>120</v>
      </c>
      <c r="F4123" s="5">
        <f>IFERROR(VLOOKUP(E4123,Raw_Menu!$A$2:$D$33,4,FALSE),0)</f>
        <v>13.95</v>
      </c>
      <c r="G4123" s="5">
        <f t="shared" si="128"/>
        <v>13.95</v>
      </c>
      <c r="H4123">
        <f t="shared" si="129"/>
        <v>20</v>
      </c>
      <c r="I4123" t="str">
        <f>IFERROR(VLOOKUP(tblOrders[[#This Row],[item_id]],Raw_Menu!$A$2:$D$33,3,FALSE),"Unknown")</f>
        <v>Mexican</v>
      </c>
    </row>
    <row r="4124" spans="1:9" x14ac:dyDescent="0.25">
      <c r="A4124">
        <v>4123</v>
      </c>
      <c r="B4124">
        <v>1832</v>
      </c>
      <c r="C4124" s="1">
        <v>44957</v>
      </c>
      <c r="D4124" s="2">
        <v>0.83914351851851854</v>
      </c>
      <c r="E4124">
        <v>111</v>
      </c>
      <c r="F4124" s="5">
        <f>IFERROR(VLOOKUP(E4124,Raw_Menu!$A$2:$D$33,4,FALSE),0)</f>
        <v>11.95</v>
      </c>
      <c r="G4124" s="5">
        <f t="shared" si="128"/>
        <v>11.95</v>
      </c>
      <c r="H4124">
        <f t="shared" si="129"/>
        <v>20</v>
      </c>
      <c r="I4124" t="str">
        <f>IFERROR(VLOOKUP(tblOrders[[#This Row],[item_id]],Raw_Menu!$A$2:$D$33,3,FALSE),"Unknown")</f>
        <v>Asian</v>
      </c>
    </row>
    <row r="4125" spans="1:9" x14ac:dyDescent="0.25">
      <c r="A4125">
        <v>4124</v>
      </c>
      <c r="B4125">
        <v>1833</v>
      </c>
      <c r="C4125" s="1">
        <v>44957</v>
      </c>
      <c r="D4125" s="2">
        <v>0.84108796296296295</v>
      </c>
      <c r="E4125">
        <v>102</v>
      </c>
      <c r="F4125" s="5">
        <f>IFERROR(VLOOKUP(E4125,Raw_Menu!$A$2:$D$33,4,FALSE),0)</f>
        <v>13.95</v>
      </c>
      <c r="G4125" s="5">
        <f t="shared" si="128"/>
        <v>13.95</v>
      </c>
      <c r="H4125">
        <f t="shared" si="129"/>
        <v>20</v>
      </c>
      <c r="I4125" t="str">
        <f>IFERROR(VLOOKUP(tblOrders[[#This Row],[item_id]],Raw_Menu!$A$2:$D$33,3,FALSE),"Unknown")</f>
        <v>American</v>
      </c>
    </row>
    <row r="4126" spans="1:9" x14ac:dyDescent="0.25">
      <c r="A4126">
        <v>4125</v>
      </c>
      <c r="B4126">
        <v>1833</v>
      </c>
      <c r="C4126" s="1">
        <v>44957</v>
      </c>
      <c r="D4126" s="2">
        <v>0.84108796296296295</v>
      </c>
      <c r="E4126">
        <v>129</v>
      </c>
      <c r="F4126" s="5">
        <f>IFERROR(VLOOKUP(E4126,Raw_Menu!$A$2:$D$33,4,FALSE),0)</f>
        <v>15.5</v>
      </c>
      <c r="G4126" s="5">
        <f t="shared" si="128"/>
        <v>15.5</v>
      </c>
      <c r="H4126">
        <f t="shared" si="129"/>
        <v>20</v>
      </c>
      <c r="I4126" t="str">
        <f>IFERROR(VLOOKUP(tblOrders[[#This Row],[item_id]],Raw_Menu!$A$2:$D$33,3,FALSE),"Unknown")</f>
        <v>Italian</v>
      </c>
    </row>
    <row r="4127" spans="1:9" x14ac:dyDescent="0.25">
      <c r="A4127">
        <v>4126</v>
      </c>
      <c r="B4127">
        <v>1834</v>
      </c>
      <c r="C4127" s="1">
        <v>44957</v>
      </c>
      <c r="D4127" s="2">
        <v>0.85145833333333332</v>
      </c>
      <c r="E4127">
        <v>117</v>
      </c>
      <c r="F4127" s="5">
        <f>IFERROR(VLOOKUP(E4127,Raw_Menu!$A$2:$D$33,4,FALSE),0)</f>
        <v>12.95</v>
      </c>
      <c r="G4127" s="5">
        <f t="shared" si="128"/>
        <v>12.95</v>
      </c>
      <c r="H4127">
        <f t="shared" si="129"/>
        <v>20</v>
      </c>
      <c r="I4127" t="str">
        <f>IFERROR(VLOOKUP(tblOrders[[#This Row],[item_id]],Raw_Menu!$A$2:$D$33,3,FALSE),"Unknown")</f>
        <v>Mexican</v>
      </c>
    </row>
    <row r="4128" spans="1:9" x14ac:dyDescent="0.25">
      <c r="A4128">
        <v>4127</v>
      </c>
      <c r="B4128">
        <v>1834</v>
      </c>
      <c r="C4128" s="1">
        <v>44957</v>
      </c>
      <c r="D4128" s="2">
        <v>0.85145833333333332</v>
      </c>
      <c r="E4128">
        <v>119</v>
      </c>
      <c r="F4128" s="5">
        <f>IFERROR(VLOOKUP(E4128,Raw_Menu!$A$2:$D$33,4,FALSE),0)</f>
        <v>11.95</v>
      </c>
      <c r="G4128" s="5">
        <f t="shared" si="128"/>
        <v>11.95</v>
      </c>
      <c r="H4128">
        <f t="shared" si="129"/>
        <v>20</v>
      </c>
      <c r="I4128" t="str">
        <f>IFERROR(VLOOKUP(tblOrders[[#This Row],[item_id]],Raw_Menu!$A$2:$D$33,3,FALSE),"Unknown")</f>
        <v>Mexican</v>
      </c>
    </row>
    <row r="4129" spans="1:9" x14ac:dyDescent="0.25">
      <c r="A4129">
        <v>4128</v>
      </c>
      <c r="B4129">
        <v>1835</v>
      </c>
      <c r="C4129" s="1">
        <v>44957</v>
      </c>
      <c r="D4129" s="2">
        <v>0.85290509259259262</v>
      </c>
      <c r="E4129">
        <v>102</v>
      </c>
      <c r="F4129" s="5">
        <f>IFERROR(VLOOKUP(E4129,Raw_Menu!$A$2:$D$33,4,FALSE),0)</f>
        <v>13.95</v>
      </c>
      <c r="G4129" s="5">
        <f t="shared" si="128"/>
        <v>13.95</v>
      </c>
      <c r="H4129">
        <f t="shared" si="129"/>
        <v>20</v>
      </c>
      <c r="I4129" t="str">
        <f>IFERROR(VLOOKUP(tblOrders[[#This Row],[item_id]],Raw_Menu!$A$2:$D$33,3,FALSE),"Unknown")</f>
        <v>American</v>
      </c>
    </row>
    <row r="4130" spans="1:9" x14ac:dyDescent="0.25">
      <c r="A4130">
        <v>4129</v>
      </c>
      <c r="B4130">
        <v>1835</v>
      </c>
      <c r="C4130" s="1">
        <v>44957</v>
      </c>
      <c r="D4130" s="2">
        <v>0.85290509259259262</v>
      </c>
      <c r="E4130">
        <v>109</v>
      </c>
      <c r="F4130" s="5">
        <f>IFERROR(VLOOKUP(E4130,Raw_Menu!$A$2:$D$33,4,FALSE),0)</f>
        <v>17.95</v>
      </c>
      <c r="G4130" s="5">
        <f t="shared" si="128"/>
        <v>17.95</v>
      </c>
      <c r="H4130">
        <f t="shared" si="129"/>
        <v>20</v>
      </c>
      <c r="I4130" t="str">
        <f>IFERROR(VLOOKUP(tblOrders[[#This Row],[item_id]],Raw_Menu!$A$2:$D$33,3,FALSE),"Unknown")</f>
        <v>Asian</v>
      </c>
    </row>
    <row r="4131" spans="1:9" x14ac:dyDescent="0.25">
      <c r="A4131">
        <v>4130</v>
      </c>
      <c r="B4131">
        <v>1835</v>
      </c>
      <c r="C4131" s="1">
        <v>44957</v>
      </c>
      <c r="D4131" s="2">
        <v>0.85290509259259262</v>
      </c>
      <c r="E4131">
        <v>127</v>
      </c>
      <c r="F4131" s="5">
        <f>IFERROR(VLOOKUP(E4131,Raw_Menu!$A$2:$D$33,4,FALSE),0)</f>
        <v>17.95</v>
      </c>
      <c r="G4131" s="5">
        <f t="shared" si="128"/>
        <v>17.95</v>
      </c>
      <c r="H4131">
        <f t="shared" si="129"/>
        <v>20</v>
      </c>
      <c r="I4131" t="str">
        <f>IFERROR(VLOOKUP(tblOrders[[#This Row],[item_id]],Raw_Menu!$A$2:$D$33,3,FALSE),"Unknown")</f>
        <v>Italian</v>
      </c>
    </row>
    <row r="4132" spans="1:9" x14ac:dyDescent="0.25">
      <c r="A4132">
        <v>4131</v>
      </c>
      <c r="B4132">
        <v>1835</v>
      </c>
      <c r="C4132" s="1">
        <v>44957</v>
      </c>
      <c r="D4132" s="2">
        <v>0.85290509259259262</v>
      </c>
      <c r="E4132">
        <v>112</v>
      </c>
      <c r="F4132" s="5">
        <f>IFERROR(VLOOKUP(E4132,Raw_Menu!$A$2:$D$33,4,FALSE),0)</f>
        <v>14.95</v>
      </c>
      <c r="G4132" s="5">
        <f t="shared" si="128"/>
        <v>14.95</v>
      </c>
      <c r="H4132">
        <f t="shared" si="129"/>
        <v>20</v>
      </c>
      <c r="I4132" t="str">
        <f>IFERROR(VLOOKUP(tblOrders[[#This Row],[item_id]],Raw_Menu!$A$2:$D$33,3,FALSE),"Unknown")</f>
        <v>Asian</v>
      </c>
    </row>
    <row r="4133" spans="1:9" x14ac:dyDescent="0.25">
      <c r="A4133">
        <v>4132</v>
      </c>
      <c r="B4133">
        <v>1836</v>
      </c>
      <c r="C4133" s="1">
        <v>44957</v>
      </c>
      <c r="D4133" s="2">
        <v>0.86548611111111107</v>
      </c>
      <c r="E4133">
        <v>132</v>
      </c>
      <c r="F4133" s="5">
        <f>IFERROR(VLOOKUP(E4133,Raw_Menu!$A$2:$D$33,4,FALSE),0)</f>
        <v>16.95</v>
      </c>
      <c r="G4133" s="5">
        <f t="shared" si="128"/>
        <v>16.95</v>
      </c>
      <c r="H4133">
        <f t="shared" si="129"/>
        <v>20</v>
      </c>
      <c r="I4133" t="str">
        <f>IFERROR(VLOOKUP(tblOrders[[#This Row],[item_id]],Raw_Menu!$A$2:$D$33,3,FALSE),"Unknown")</f>
        <v>Italian</v>
      </c>
    </row>
    <row r="4134" spans="1:9" x14ac:dyDescent="0.25">
      <c r="A4134">
        <v>4133</v>
      </c>
      <c r="B4134">
        <v>1837</v>
      </c>
      <c r="C4134" s="1">
        <v>44957</v>
      </c>
      <c r="D4134" s="2">
        <v>0.87262731481481481</v>
      </c>
      <c r="E4134">
        <v>101</v>
      </c>
      <c r="F4134" s="5">
        <f>IFERROR(VLOOKUP(E4134,Raw_Menu!$A$2:$D$33,4,FALSE),0)</f>
        <v>12.95</v>
      </c>
      <c r="G4134" s="5">
        <f t="shared" si="128"/>
        <v>12.95</v>
      </c>
      <c r="H4134">
        <f t="shared" si="129"/>
        <v>20</v>
      </c>
      <c r="I4134" t="str">
        <f>IFERROR(VLOOKUP(tblOrders[[#This Row],[item_id]],Raw_Menu!$A$2:$D$33,3,FALSE),"Unknown")</f>
        <v>American</v>
      </c>
    </row>
    <row r="4135" spans="1:9" x14ac:dyDescent="0.25">
      <c r="A4135">
        <v>4134</v>
      </c>
      <c r="B4135">
        <v>1837</v>
      </c>
      <c r="C4135" s="1">
        <v>44957</v>
      </c>
      <c r="D4135" s="2">
        <v>0.87262731481481481</v>
      </c>
      <c r="E4135">
        <v>110</v>
      </c>
      <c r="F4135" s="5">
        <f>IFERROR(VLOOKUP(E4135,Raw_Menu!$A$2:$D$33,4,FALSE),0)</f>
        <v>17.95</v>
      </c>
      <c r="G4135" s="5">
        <f t="shared" si="128"/>
        <v>17.95</v>
      </c>
      <c r="H4135">
        <f t="shared" si="129"/>
        <v>20</v>
      </c>
      <c r="I4135" t="str">
        <f>IFERROR(VLOOKUP(tblOrders[[#This Row],[item_id]],Raw_Menu!$A$2:$D$33,3,FALSE),"Unknown")</f>
        <v>Asian</v>
      </c>
    </row>
    <row r="4136" spans="1:9" x14ac:dyDescent="0.25">
      <c r="A4136">
        <v>4135</v>
      </c>
      <c r="B4136">
        <v>1837</v>
      </c>
      <c r="C4136" s="1">
        <v>44957</v>
      </c>
      <c r="D4136" s="2">
        <v>0.87262731481481481</v>
      </c>
      <c r="E4136">
        <v>128</v>
      </c>
      <c r="F4136" s="5">
        <f>IFERROR(VLOOKUP(E4136,Raw_Menu!$A$2:$D$33,4,FALSE),0)</f>
        <v>15.5</v>
      </c>
      <c r="G4136" s="5">
        <f t="shared" si="128"/>
        <v>15.5</v>
      </c>
      <c r="H4136">
        <f t="shared" si="129"/>
        <v>20</v>
      </c>
      <c r="I4136" t="str">
        <f>IFERROR(VLOOKUP(tblOrders[[#This Row],[item_id]],Raw_Menu!$A$2:$D$33,3,FALSE),"Unknown")</f>
        <v>Italian</v>
      </c>
    </row>
    <row r="4137" spans="1:9" x14ac:dyDescent="0.25">
      <c r="A4137">
        <v>4136</v>
      </c>
      <c r="B4137">
        <v>1837</v>
      </c>
      <c r="C4137" s="1">
        <v>44957</v>
      </c>
      <c r="D4137" s="2">
        <v>0.87262731481481481</v>
      </c>
      <c r="E4137">
        <v>132</v>
      </c>
      <c r="F4137" s="5">
        <f>IFERROR(VLOOKUP(E4137,Raw_Menu!$A$2:$D$33,4,FALSE),0)</f>
        <v>16.95</v>
      </c>
      <c r="G4137" s="5">
        <f t="shared" si="128"/>
        <v>16.95</v>
      </c>
      <c r="H4137">
        <f t="shared" si="129"/>
        <v>20</v>
      </c>
      <c r="I4137" t="str">
        <f>IFERROR(VLOOKUP(tblOrders[[#This Row],[item_id]],Raw_Menu!$A$2:$D$33,3,FALSE),"Unknown")</f>
        <v>Italian</v>
      </c>
    </row>
    <row r="4138" spans="1:9" x14ac:dyDescent="0.25">
      <c r="A4138">
        <v>4137</v>
      </c>
      <c r="B4138">
        <v>1838</v>
      </c>
      <c r="C4138" s="1">
        <v>44957</v>
      </c>
      <c r="D4138" s="2">
        <v>0.87266203703703704</v>
      </c>
      <c r="E4138">
        <v>125</v>
      </c>
      <c r="F4138" s="5">
        <f>IFERROR(VLOOKUP(E4138,Raw_Menu!$A$2:$D$33,4,FALSE),0)</f>
        <v>17.95</v>
      </c>
      <c r="G4138" s="5">
        <f t="shared" si="128"/>
        <v>17.95</v>
      </c>
      <c r="H4138">
        <f t="shared" si="129"/>
        <v>20</v>
      </c>
      <c r="I4138" t="str">
        <f>IFERROR(VLOOKUP(tblOrders[[#This Row],[item_id]],Raw_Menu!$A$2:$D$33,3,FALSE),"Unknown")</f>
        <v>Italian</v>
      </c>
    </row>
    <row r="4139" spans="1:9" x14ac:dyDescent="0.25">
      <c r="A4139">
        <v>4138</v>
      </c>
      <c r="B4139">
        <v>1838</v>
      </c>
      <c r="C4139" s="1">
        <v>44957</v>
      </c>
      <c r="D4139" s="2">
        <v>0.87266203703703704</v>
      </c>
      <c r="E4139">
        <v>110</v>
      </c>
      <c r="F4139" s="5">
        <f>IFERROR(VLOOKUP(E4139,Raw_Menu!$A$2:$D$33,4,FALSE),0)</f>
        <v>17.95</v>
      </c>
      <c r="G4139" s="5">
        <f t="shared" si="128"/>
        <v>17.95</v>
      </c>
      <c r="H4139">
        <f t="shared" si="129"/>
        <v>20</v>
      </c>
      <c r="I4139" t="str">
        <f>IFERROR(VLOOKUP(tblOrders[[#This Row],[item_id]],Raw_Menu!$A$2:$D$33,3,FALSE),"Unknown")</f>
        <v>Asian</v>
      </c>
    </row>
    <row r="4140" spans="1:9" x14ac:dyDescent="0.25">
      <c r="A4140">
        <v>4139</v>
      </c>
      <c r="B4140">
        <v>1838</v>
      </c>
      <c r="C4140" s="1">
        <v>44957</v>
      </c>
      <c r="D4140" s="2">
        <v>0.87266203703703704</v>
      </c>
      <c r="E4140">
        <v>105</v>
      </c>
      <c r="F4140" s="5">
        <f>IFERROR(VLOOKUP(E4140,Raw_Menu!$A$2:$D$33,4,FALSE),0)</f>
        <v>7</v>
      </c>
      <c r="G4140" s="5">
        <f t="shared" si="128"/>
        <v>7</v>
      </c>
      <c r="H4140">
        <f t="shared" si="129"/>
        <v>20</v>
      </c>
      <c r="I4140" t="str">
        <f>IFERROR(VLOOKUP(tblOrders[[#This Row],[item_id]],Raw_Menu!$A$2:$D$33,3,FALSE),"Unknown")</f>
        <v>American</v>
      </c>
    </row>
    <row r="4141" spans="1:9" x14ac:dyDescent="0.25">
      <c r="A4141">
        <v>4140</v>
      </c>
      <c r="B4141">
        <v>1839</v>
      </c>
      <c r="C4141" s="1">
        <v>44957</v>
      </c>
      <c r="D4141" s="2">
        <v>0.87405092592592593</v>
      </c>
      <c r="E4141">
        <v>122</v>
      </c>
      <c r="F4141" s="5">
        <f>IFERROR(VLOOKUP(E4141,Raw_Menu!$A$2:$D$33,4,FALSE),0)</f>
        <v>7</v>
      </c>
      <c r="G4141" s="5">
        <f t="shared" si="128"/>
        <v>7</v>
      </c>
      <c r="H4141">
        <f t="shared" si="129"/>
        <v>20</v>
      </c>
      <c r="I4141" t="str">
        <f>IFERROR(VLOOKUP(tblOrders[[#This Row],[item_id]],Raw_Menu!$A$2:$D$33,3,FALSE),"Unknown")</f>
        <v>Mexican</v>
      </c>
    </row>
    <row r="4142" spans="1:9" x14ac:dyDescent="0.25">
      <c r="A4142">
        <v>4141</v>
      </c>
      <c r="B4142">
        <v>1840</v>
      </c>
      <c r="C4142" s="1">
        <v>44957</v>
      </c>
      <c r="D4142" s="2">
        <v>0.87569444444444444</v>
      </c>
      <c r="E4142">
        <v>107</v>
      </c>
      <c r="F4142" s="5">
        <f>IFERROR(VLOOKUP(E4142,Raw_Menu!$A$2:$D$33,4,FALSE),0)</f>
        <v>16.5</v>
      </c>
      <c r="G4142" s="5">
        <f t="shared" si="128"/>
        <v>16.5</v>
      </c>
      <c r="H4142">
        <f t="shared" si="129"/>
        <v>21</v>
      </c>
      <c r="I4142" t="str">
        <f>IFERROR(VLOOKUP(tblOrders[[#This Row],[item_id]],Raw_Menu!$A$2:$D$33,3,FALSE),"Unknown")</f>
        <v>Asian</v>
      </c>
    </row>
    <row r="4143" spans="1:9" x14ac:dyDescent="0.25">
      <c r="A4143">
        <v>4142</v>
      </c>
      <c r="B4143">
        <v>1840</v>
      </c>
      <c r="C4143" s="1">
        <v>44957</v>
      </c>
      <c r="D4143" s="2">
        <v>0.87569444444444444</v>
      </c>
      <c r="E4143">
        <v>108</v>
      </c>
      <c r="F4143" s="5">
        <f>IFERROR(VLOOKUP(E4143,Raw_Menu!$A$2:$D$33,4,FALSE),0)</f>
        <v>14.5</v>
      </c>
      <c r="G4143" s="5">
        <f t="shared" si="128"/>
        <v>14.5</v>
      </c>
      <c r="H4143">
        <f t="shared" si="129"/>
        <v>21</v>
      </c>
      <c r="I4143" t="str">
        <f>IFERROR(VLOOKUP(tblOrders[[#This Row],[item_id]],Raw_Menu!$A$2:$D$33,3,FALSE),"Unknown")</f>
        <v>Asian</v>
      </c>
    </row>
    <row r="4144" spans="1:9" x14ac:dyDescent="0.25">
      <c r="A4144">
        <v>4143</v>
      </c>
      <c r="B4144">
        <v>1840</v>
      </c>
      <c r="C4144" s="1">
        <v>44957</v>
      </c>
      <c r="D4144" s="2">
        <v>0.87569444444444444</v>
      </c>
      <c r="E4144">
        <v>109</v>
      </c>
      <c r="F4144" s="5">
        <f>IFERROR(VLOOKUP(E4144,Raw_Menu!$A$2:$D$33,4,FALSE),0)</f>
        <v>17.95</v>
      </c>
      <c r="G4144" s="5">
        <f t="shared" si="128"/>
        <v>17.95</v>
      </c>
      <c r="H4144">
        <f t="shared" si="129"/>
        <v>21</v>
      </c>
      <c r="I4144" t="str">
        <f>IFERROR(VLOOKUP(tblOrders[[#This Row],[item_id]],Raw_Menu!$A$2:$D$33,3,FALSE),"Unknown")</f>
        <v>Asian</v>
      </c>
    </row>
    <row r="4145" spans="1:9" x14ac:dyDescent="0.25">
      <c r="A4145">
        <v>4144</v>
      </c>
      <c r="B4145">
        <v>1840</v>
      </c>
      <c r="C4145" s="1">
        <v>44957</v>
      </c>
      <c r="D4145" s="2">
        <v>0.87569444444444444</v>
      </c>
      <c r="E4145">
        <v>117</v>
      </c>
      <c r="F4145" s="5">
        <f>IFERROR(VLOOKUP(E4145,Raw_Menu!$A$2:$D$33,4,FALSE),0)</f>
        <v>12.95</v>
      </c>
      <c r="G4145" s="5">
        <f t="shared" si="128"/>
        <v>12.95</v>
      </c>
      <c r="H4145">
        <f t="shared" si="129"/>
        <v>21</v>
      </c>
      <c r="I4145" t="str">
        <f>IFERROR(VLOOKUP(tblOrders[[#This Row],[item_id]],Raw_Menu!$A$2:$D$33,3,FALSE),"Unknown")</f>
        <v>Mexican</v>
      </c>
    </row>
    <row r="4146" spans="1:9" x14ac:dyDescent="0.25">
      <c r="A4146">
        <v>4145</v>
      </c>
      <c r="B4146">
        <v>1841</v>
      </c>
      <c r="C4146" s="1">
        <v>44957</v>
      </c>
      <c r="D4146" s="2">
        <v>0.87590277777777781</v>
      </c>
      <c r="E4146">
        <v>121</v>
      </c>
      <c r="F4146" s="5">
        <f>IFERROR(VLOOKUP(E4146,Raw_Menu!$A$2:$D$33,4,FALSE),0)</f>
        <v>10.5</v>
      </c>
      <c r="G4146" s="5">
        <f t="shared" si="128"/>
        <v>10.5</v>
      </c>
      <c r="H4146">
        <f t="shared" si="129"/>
        <v>21</v>
      </c>
      <c r="I4146" t="str">
        <f>IFERROR(VLOOKUP(tblOrders[[#This Row],[item_id]],Raw_Menu!$A$2:$D$33,3,FALSE),"Unknown")</f>
        <v>Mexican</v>
      </c>
    </row>
    <row r="4147" spans="1:9" x14ac:dyDescent="0.25">
      <c r="A4147">
        <v>4146</v>
      </c>
      <c r="B4147">
        <v>1841</v>
      </c>
      <c r="C4147" s="1">
        <v>44957</v>
      </c>
      <c r="D4147" s="2">
        <v>0.87590277777777781</v>
      </c>
      <c r="E4147">
        <v>122</v>
      </c>
      <c r="F4147" s="5">
        <f>IFERROR(VLOOKUP(E4147,Raw_Menu!$A$2:$D$33,4,FALSE),0)</f>
        <v>7</v>
      </c>
      <c r="G4147" s="5">
        <f t="shared" si="128"/>
        <v>7</v>
      </c>
      <c r="H4147">
        <f t="shared" si="129"/>
        <v>21</v>
      </c>
      <c r="I4147" t="str">
        <f>IFERROR(VLOOKUP(tblOrders[[#This Row],[item_id]],Raw_Menu!$A$2:$D$33,3,FALSE),"Unknown")</f>
        <v>Mexican</v>
      </c>
    </row>
    <row r="4148" spans="1:9" x14ac:dyDescent="0.25">
      <c r="A4148">
        <v>4147</v>
      </c>
      <c r="B4148">
        <v>1842</v>
      </c>
      <c r="C4148" s="1">
        <v>44957</v>
      </c>
      <c r="D4148" s="2">
        <v>0.88005787037037042</v>
      </c>
      <c r="E4148">
        <v>111</v>
      </c>
      <c r="F4148" s="5">
        <f>IFERROR(VLOOKUP(E4148,Raw_Menu!$A$2:$D$33,4,FALSE),0)</f>
        <v>11.95</v>
      </c>
      <c r="G4148" s="5">
        <f t="shared" si="128"/>
        <v>11.95</v>
      </c>
      <c r="H4148">
        <f t="shared" si="129"/>
        <v>21</v>
      </c>
      <c r="I4148" t="str">
        <f>IFERROR(VLOOKUP(tblOrders[[#This Row],[item_id]],Raw_Menu!$A$2:$D$33,3,FALSE),"Unknown")</f>
        <v>Asian</v>
      </c>
    </row>
    <row r="4149" spans="1:9" x14ac:dyDescent="0.25">
      <c r="A4149">
        <v>4148</v>
      </c>
      <c r="B4149">
        <v>1842</v>
      </c>
      <c r="C4149" s="1">
        <v>44957</v>
      </c>
      <c r="D4149" s="2">
        <v>0.88005787037037042</v>
      </c>
      <c r="E4149">
        <v>113</v>
      </c>
      <c r="F4149" s="5">
        <f>IFERROR(VLOOKUP(E4149,Raw_Menu!$A$2:$D$33,4,FALSE),0)</f>
        <v>5</v>
      </c>
      <c r="G4149" s="5">
        <f t="shared" si="128"/>
        <v>5</v>
      </c>
      <c r="H4149">
        <f t="shared" si="129"/>
        <v>21</v>
      </c>
      <c r="I4149" t="str">
        <f>IFERROR(VLOOKUP(tblOrders[[#This Row],[item_id]],Raw_Menu!$A$2:$D$33,3,FALSE),"Unknown")</f>
        <v>Asian</v>
      </c>
    </row>
    <row r="4150" spans="1:9" x14ac:dyDescent="0.25">
      <c r="A4150">
        <v>4149</v>
      </c>
      <c r="B4150">
        <v>1843</v>
      </c>
      <c r="C4150" s="1">
        <v>44957</v>
      </c>
      <c r="D4150" s="2">
        <v>0.89452546296296298</v>
      </c>
      <c r="E4150">
        <v>107</v>
      </c>
      <c r="F4150" s="5">
        <f>IFERROR(VLOOKUP(E4150,Raw_Menu!$A$2:$D$33,4,FALSE),0)</f>
        <v>16.5</v>
      </c>
      <c r="G4150" s="5">
        <f t="shared" si="128"/>
        <v>16.5</v>
      </c>
      <c r="H4150">
        <f t="shared" si="129"/>
        <v>21</v>
      </c>
      <c r="I4150" t="str">
        <f>IFERROR(VLOOKUP(tblOrders[[#This Row],[item_id]],Raw_Menu!$A$2:$D$33,3,FALSE),"Unknown")</f>
        <v>Asian</v>
      </c>
    </row>
    <row r="4151" spans="1:9" x14ac:dyDescent="0.25">
      <c r="A4151">
        <v>4150</v>
      </c>
      <c r="B4151">
        <v>1843</v>
      </c>
      <c r="C4151" s="1">
        <v>44957</v>
      </c>
      <c r="D4151" s="2">
        <v>0.89452546296296298</v>
      </c>
      <c r="E4151">
        <v>113</v>
      </c>
      <c r="F4151" s="5">
        <f>IFERROR(VLOOKUP(E4151,Raw_Menu!$A$2:$D$33,4,FALSE),0)</f>
        <v>5</v>
      </c>
      <c r="G4151" s="5">
        <f t="shared" si="128"/>
        <v>5</v>
      </c>
      <c r="H4151">
        <f t="shared" si="129"/>
        <v>21</v>
      </c>
      <c r="I4151" t="str">
        <f>IFERROR(VLOOKUP(tblOrders[[#This Row],[item_id]],Raw_Menu!$A$2:$D$33,3,FALSE),"Unknown")</f>
        <v>Asian</v>
      </c>
    </row>
    <row r="4152" spans="1:9" x14ac:dyDescent="0.25">
      <c r="A4152">
        <v>4151</v>
      </c>
      <c r="B4152">
        <v>1844</v>
      </c>
      <c r="C4152" s="1">
        <v>44957</v>
      </c>
      <c r="D4152" s="2">
        <v>0.92337962962962961</v>
      </c>
      <c r="E4152">
        <v>112</v>
      </c>
      <c r="F4152" s="5">
        <f>IFERROR(VLOOKUP(E4152,Raw_Menu!$A$2:$D$33,4,FALSE),0)</f>
        <v>14.95</v>
      </c>
      <c r="G4152" s="5">
        <f t="shared" si="128"/>
        <v>14.95</v>
      </c>
      <c r="H4152">
        <f t="shared" si="129"/>
        <v>22</v>
      </c>
      <c r="I4152" t="str">
        <f>IFERROR(VLOOKUP(tblOrders[[#This Row],[item_id]],Raw_Menu!$A$2:$D$33,3,FALSE),"Unknown")</f>
        <v>Asian</v>
      </c>
    </row>
    <row r="4153" spans="1:9" x14ac:dyDescent="0.25">
      <c r="A4153">
        <v>4152</v>
      </c>
      <c r="B4153">
        <v>1844</v>
      </c>
      <c r="C4153" s="1">
        <v>44957</v>
      </c>
      <c r="D4153" s="2">
        <v>0.92337962962962961</v>
      </c>
      <c r="E4153">
        <v>123</v>
      </c>
      <c r="F4153" s="5">
        <f>IFERROR(VLOOKUP(E4153,Raw_Menu!$A$2:$D$33,4,FALSE),0)</f>
        <v>9</v>
      </c>
      <c r="G4153" s="5">
        <f t="shared" si="128"/>
        <v>9</v>
      </c>
      <c r="H4153">
        <f t="shared" si="129"/>
        <v>22</v>
      </c>
      <c r="I4153" t="str">
        <f>IFERROR(VLOOKUP(tblOrders[[#This Row],[item_id]],Raw_Menu!$A$2:$D$33,3,FALSE),"Unknown")</f>
        <v>Mexican</v>
      </c>
    </row>
    <row r="4154" spans="1:9" x14ac:dyDescent="0.25">
      <c r="A4154">
        <v>4153</v>
      </c>
      <c r="B4154">
        <v>1845</v>
      </c>
      <c r="C4154" s="1">
        <v>44957</v>
      </c>
      <c r="D4154" s="2">
        <v>0.94660879629629635</v>
      </c>
      <c r="E4154">
        <v>127</v>
      </c>
      <c r="F4154" s="5">
        <f>IFERROR(VLOOKUP(E4154,Raw_Menu!$A$2:$D$33,4,FALSE),0)</f>
        <v>17.95</v>
      </c>
      <c r="G4154" s="5">
        <f t="shared" si="128"/>
        <v>17.95</v>
      </c>
      <c r="H4154">
        <f t="shared" si="129"/>
        <v>22</v>
      </c>
      <c r="I4154" t="str">
        <f>IFERROR(VLOOKUP(tblOrders[[#This Row],[item_id]],Raw_Menu!$A$2:$D$33,3,FALSE),"Unknown")</f>
        <v>Italian</v>
      </c>
    </row>
    <row r="4155" spans="1:9" x14ac:dyDescent="0.25">
      <c r="A4155">
        <v>4154</v>
      </c>
      <c r="B4155">
        <v>1845</v>
      </c>
      <c r="C4155" s="1">
        <v>44957</v>
      </c>
      <c r="D4155" s="2">
        <v>0.94660879629629635</v>
      </c>
      <c r="E4155">
        <v>118</v>
      </c>
      <c r="F4155" s="5">
        <f>IFERROR(VLOOKUP(E4155,Raw_Menu!$A$2:$D$33,4,FALSE),0)</f>
        <v>14.95</v>
      </c>
      <c r="G4155" s="5">
        <f t="shared" si="128"/>
        <v>14.95</v>
      </c>
      <c r="H4155">
        <f t="shared" si="129"/>
        <v>22</v>
      </c>
      <c r="I4155" t="str">
        <f>IFERROR(VLOOKUP(tblOrders[[#This Row],[item_id]],Raw_Menu!$A$2:$D$33,3,FALSE),"Unknown")</f>
        <v>Mexican</v>
      </c>
    </row>
    <row r="4156" spans="1:9" x14ac:dyDescent="0.25">
      <c r="A4156">
        <v>4155</v>
      </c>
      <c r="B4156">
        <v>1845</v>
      </c>
      <c r="C4156" s="1">
        <v>44957</v>
      </c>
      <c r="D4156" s="2">
        <v>0.94660879629629635</v>
      </c>
      <c r="E4156">
        <v>121</v>
      </c>
      <c r="F4156" s="5">
        <f>IFERROR(VLOOKUP(E4156,Raw_Menu!$A$2:$D$33,4,FALSE),0)</f>
        <v>10.5</v>
      </c>
      <c r="G4156" s="5">
        <f t="shared" si="128"/>
        <v>10.5</v>
      </c>
      <c r="H4156">
        <f t="shared" si="129"/>
        <v>22</v>
      </c>
      <c r="I4156" t="str">
        <f>IFERROR(VLOOKUP(tblOrders[[#This Row],[item_id]],Raw_Menu!$A$2:$D$33,3,FALSE),"Unknown")</f>
        <v>Mexican</v>
      </c>
    </row>
    <row r="4157" spans="1:9" x14ac:dyDescent="0.25">
      <c r="A4157">
        <v>4156</v>
      </c>
      <c r="B4157">
        <v>1845</v>
      </c>
      <c r="C4157" s="1">
        <v>44957</v>
      </c>
      <c r="D4157" s="2">
        <v>0.94660879629629635</v>
      </c>
      <c r="E4157">
        <v>132</v>
      </c>
      <c r="F4157" s="5">
        <f>IFERROR(VLOOKUP(E4157,Raw_Menu!$A$2:$D$33,4,FALSE),0)</f>
        <v>16.95</v>
      </c>
      <c r="G4157" s="5">
        <f t="shared" si="128"/>
        <v>16.95</v>
      </c>
      <c r="H4157">
        <f t="shared" si="129"/>
        <v>22</v>
      </c>
      <c r="I4157" t="str">
        <f>IFERROR(VLOOKUP(tblOrders[[#This Row],[item_id]],Raw_Menu!$A$2:$D$33,3,FALSE),"Unknown")</f>
        <v>Italian</v>
      </c>
    </row>
    <row r="4158" spans="1:9" x14ac:dyDescent="0.25">
      <c r="A4158">
        <v>4157</v>
      </c>
      <c r="B4158">
        <v>1846</v>
      </c>
      <c r="C4158" s="1">
        <v>44928</v>
      </c>
      <c r="D4158" s="2">
        <v>0.48063657407407412</v>
      </c>
      <c r="E4158">
        <v>107</v>
      </c>
      <c r="F4158" s="5">
        <f>IFERROR(VLOOKUP(E4158,Raw_Menu!$A$2:$D$33,4,FALSE),0)</f>
        <v>16.5</v>
      </c>
      <c r="G4158" s="5">
        <f t="shared" si="128"/>
        <v>16.5</v>
      </c>
      <c r="H4158">
        <f t="shared" si="129"/>
        <v>11</v>
      </c>
      <c r="I4158" t="str">
        <f>IFERROR(VLOOKUP(tblOrders[[#This Row],[item_id]],Raw_Menu!$A$2:$D$33,3,FALSE),"Unknown")</f>
        <v>Asian</v>
      </c>
    </row>
    <row r="4159" spans="1:9" x14ac:dyDescent="0.25">
      <c r="A4159">
        <v>4158</v>
      </c>
      <c r="B4159">
        <v>1847</v>
      </c>
      <c r="C4159" s="1">
        <v>44928</v>
      </c>
      <c r="D4159" s="2">
        <v>0.48364583333333327</v>
      </c>
      <c r="E4159">
        <v>108</v>
      </c>
      <c r="F4159" s="5">
        <f>IFERROR(VLOOKUP(E4159,Raw_Menu!$A$2:$D$33,4,FALSE),0)</f>
        <v>14.5</v>
      </c>
      <c r="G4159" s="5">
        <f t="shared" si="128"/>
        <v>14.5</v>
      </c>
      <c r="H4159">
        <f t="shared" si="129"/>
        <v>11</v>
      </c>
      <c r="I4159" t="str">
        <f>IFERROR(VLOOKUP(tblOrders[[#This Row],[item_id]],Raw_Menu!$A$2:$D$33,3,FALSE),"Unknown")</f>
        <v>Asian</v>
      </c>
    </row>
    <row r="4160" spans="1:9" x14ac:dyDescent="0.25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  <c r="F4160" s="5">
        <f>IFERROR(VLOOKUP(E4160,Raw_Menu!$A$2:$D$33,4,FALSE),0)</f>
        <v>14.5</v>
      </c>
      <c r="G4160" s="5">
        <f t="shared" si="128"/>
        <v>14.5</v>
      </c>
      <c r="H4160">
        <f t="shared" si="129"/>
        <v>11</v>
      </c>
      <c r="I4160" t="str">
        <f>IFERROR(VLOOKUP(tblOrders[[#This Row],[item_id]],Raw_Menu!$A$2:$D$33,3,FALSE),"Unknown")</f>
        <v>Asian</v>
      </c>
    </row>
    <row r="4161" spans="1:9" x14ac:dyDescent="0.25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  <c r="F4161" s="5">
        <f>IFERROR(VLOOKUP(E4161,Raw_Menu!$A$2:$D$33,4,FALSE),0)</f>
        <v>17.95</v>
      </c>
      <c r="G4161" s="5">
        <f t="shared" si="128"/>
        <v>17.95</v>
      </c>
      <c r="H4161">
        <f t="shared" si="129"/>
        <v>11</v>
      </c>
      <c r="I4161" t="str">
        <f>IFERROR(VLOOKUP(tblOrders[[#This Row],[item_id]],Raw_Menu!$A$2:$D$33,3,FALSE),"Unknown")</f>
        <v>Asian</v>
      </c>
    </row>
    <row r="4162" spans="1:9" x14ac:dyDescent="0.25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  <c r="F4162" s="5">
        <f>IFERROR(VLOOKUP(E4162,Raw_Menu!$A$2:$D$33,4,FALSE),0)</f>
        <v>14.5</v>
      </c>
      <c r="G4162" s="5">
        <f t="shared" ref="G4162:G4225" si="130">VALUE(F4162)</f>
        <v>14.5</v>
      </c>
      <c r="H4162">
        <f t="shared" ref="H4162:H4225" si="131">HOUR(D4162)</f>
        <v>11</v>
      </c>
      <c r="I4162" t="str">
        <f>IFERROR(VLOOKUP(tblOrders[[#This Row],[item_id]],Raw_Menu!$A$2:$D$33,3,FALSE),"Unknown")</f>
        <v>Italian</v>
      </c>
    </row>
    <row r="4163" spans="1:9" x14ac:dyDescent="0.25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  <c r="F4163" s="5">
        <f>IFERROR(VLOOKUP(E4163,Raw_Menu!$A$2:$D$33,4,FALSE),0)</f>
        <v>17.95</v>
      </c>
      <c r="G4163" s="5">
        <f t="shared" si="130"/>
        <v>17.95</v>
      </c>
      <c r="H4163">
        <f t="shared" si="131"/>
        <v>11</v>
      </c>
      <c r="I4163" t="str">
        <f>IFERROR(VLOOKUP(tblOrders[[#This Row],[item_id]],Raw_Menu!$A$2:$D$33,3,FALSE),"Unknown")</f>
        <v>Italian</v>
      </c>
    </row>
    <row r="4164" spans="1:9" x14ac:dyDescent="0.25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  <c r="F4164" s="5">
        <f>IFERROR(VLOOKUP(E4164,Raw_Menu!$A$2:$D$33,4,FALSE),0)</f>
        <v>13.95</v>
      </c>
      <c r="G4164" s="5">
        <f t="shared" si="130"/>
        <v>13.95</v>
      </c>
      <c r="H4164">
        <f t="shared" si="131"/>
        <v>11</v>
      </c>
      <c r="I4164" t="str">
        <f>IFERROR(VLOOKUP(tblOrders[[#This Row],[item_id]],Raw_Menu!$A$2:$D$33,3,FALSE),"Unknown")</f>
        <v>Mexican</v>
      </c>
    </row>
    <row r="4165" spans="1:9" x14ac:dyDescent="0.25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  <c r="F4165" s="5">
        <f>IFERROR(VLOOKUP(E4165,Raw_Menu!$A$2:$D$33,4,FALSE),0)</f>
        <v>17.95</v>
      </c>
      <c r="G4165" s="5">
        <f t="shared" si="130"/>
        <v>17.95</v>
      </c>
      <c r="H4165">
        <f t="shared" si="131"/>
        <v>11</v>
      </c>
      <c r="I4165" t="str">
        <f>IFERROR(VLOOKUP(tblOrders[[#This Row],[item_id]],Raw_Menu!$A$2:$D$33,3,FALSE),"Unknown")</f>
        <v>Asian</v>
      </c>
    </row>
    <row r="4166" spans="1:9" x14ac:dyDescent="0.25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  <c r="F4166" s="5">
        <f>IFERROR(VLOOKUP(E4166,Raw_Menu!$A$2:$D$33,4,FALSE),0)</f>
        <v>15.5</v>
      </c>
      <c r="G4166" s="5">
        <f t="shared" si="130"/>
        <v>15.5</v>
      </c>
      <c r="H4166">
        <f t="shared" si="131"/>
        <v>11</v>
      </c>
      <c r="I4166" t="str">
        <f>IFERROR(VLOOKUP(tblOrders[[#This Row],[item_id]],Raw_Menu!$A$2:$D$33,3,FALSE),"Unknown")</f>
        <v>Italian</v>
      </c>
    </row>
    <row r="4167" spans="1:9" x14ac:dyDescent="0.25">
      <c r="A4167">
        <v>4166</v>
      </c>
      <c r="B4167">
        <v>1851</v>
      </c>
      <c r="C4167" s="1">
        <v>44928</v>
      </c>
      <c r="D4167" s="2">
        <v>0.49237268518518518</v>
      </c>
      <c r="E4167">
        <v>107</v>
      </c>
      <c r="F4167" s="5">
        <f>IFERROR(VLOOKUP(E4167,Raw_Menu!$A$2:$D$33,4,FALSE),0)</f>
        <v>16.5</v>
      </c>
      <c r="G4167" s="5">
        <f t="shared" si="130"/>
        <v>16.5</v>
      </c>
      <c r="H4167">
        <f t="shared" si="131"/>
        <v>11</v>
      </c>
      <c r="I4167" t="str">
        <f>IFERROR(VLOOKUP(tblOrders[[#This Row],[item_id]],Raw_Menu!$A$2:$D$33,3,FALSE),"Unknown")</f>
        <v>Asian</v>
      </c>
    </row>
    <row r="4168" spans="1:9" x14ac:dyDescent="0.25">
      <c r="A4168">
        <v>4167</v>
      </c>
      <c r="B4168">
        <v>1851</v>
      </c>
      <c r="C4168" s="1">
        <v>44928</v>
      </c>
      <c r="D4168" s="2">
        <v>0.49237268518518518</v>
      </c>
      <c r="E4168">
        <v>102</v>
      </c>
      <c r="F4168" s="5">
        <f>IFERROR(VLOOKUP(E4168,Raw_Menu!$A$2:$D$33,4,FALSE),0)</f>
        <v>13.95</v>
      </c>
      <c r="G4168" s="5">
        <f t="shared" si="130"/>
        <v>13.95</v>
      </c>
      <c r="H4168">
        <f t="shared" si="131"/>
        <v>11</v>
      </c>
      <c r="I4168" t="str">
        <f>IFERROR(VLOOKUP(tblOrders[[#This Row],[item_id]],Raw_Menu!$A$2:$D$33,3,FALSE),"Unknown")</f>
        <v>American</v>
      </c>
    </row>
    <row r="4169" spans="1:9" x14ac:dyDescent="0.25">
      <c r="A4169">
        <v>4168</v>
      </c>
      <c r="B4169">
        <v>1851</v>
      </c>
      <c r="C4169" s="1">
        <v>44928</v>
      </c>
      <c r="D4169" s="2">
        <v>0.49237268518518518</v>
      </c>
      <c r="E4169">
        <v>108</v>
      </c>
      <c r="F4169" s="5">
        <f>IFERROR(VLOOKUP(E4169,Raw_Menu!$A$2:$D$33,4,FALSE),0)</f>
        <v>14.5</v>
      </c>
      <c r="G4169" s="5">
        <f t="shared" si="130"/>
        <v>14.5</v>
      </c>
      <c r="H4169">
        <f t="shared" si="131"/>
        <v>11</v>
      </c>
      <c r="I4169" t="str">
        <f>IFERROR(VLOOKUP(tblOrders[[#This Row],[item_id]],Raw_Menu!$A$2:$D$33,3,FALSE),"Unknown")</f>
        <v>Asian</v>
      </c>
    </row>
    <row r="4170" spans="1:9" x14ac:dyDescent="0.25">
      <c r="A4170">
        <v>4169</v>
      </c>
      <c r="B4170">
        <v>1851</v>
      </c>
      <c r="C4170" s="1">
        <v>44928</v>
      </c>
      <c r="D4170" s="2">
        <v>0.49237268518518518</v>
      </c>
      <c r="E4170">
        <v>127</v>
      </c>
      <c r="F4170" s="5">
        <f>IFERROR(VLOOKUP(E4170,Raw_Menu!$A$2:$D$33,4,FALSE),0)</f>
        <v>17.95</v>
      </c>
      <c r="G4170" s="5">
        <f t="shared" si="130"/>
        <v>17.95</v>
      </c>
      <c r="H4170">
        <f t="shared" si="131"/>
        <v>11</v>
      </c>
      <c r="I4170" t="str">
        <f>IFERROR(VLOOKUP(tblOrders[[#This Row],[item_id]],Raw_Menu!$A$2:$D$33,3,FALSE),"Unknown")</f>
        <v>Italian</v>
      </c>
    </row>
    <row r="4171" spans="1:9" x14ac:dyDescent="0.25">
      <c r="A4171">
        <v>4170</v>
      </c>
      <c r="B4171">
        <v>1851</v>
      </c>
      <c r="C4171" s="1">
        <v>44928</v>
      </c>
      <c r="D4171" s="2">
        <v>0.49237268518518518</v>
      </c>
      <c r="E4171">
        <v>111</v>
      </c>
      <c r="F4171" s="5">
        <f>IFERROR(VLOOKUP(E4171,Raw_Menu!$A$2:$D$33,4,FALSE),0)</f>
        <v>11.95</v>
      </c>
      <c r="G4171" s="5">
        <f t="shared" si="130"/>
        <v>11.95</v>
      </c>
      <c r="H4171">
        <f t="shared" si="131"/>
        <v>11</v>
      </c>
      <c r="I4171" t="str">
        <f>IFERROR(VLOOKUP(tblOrders[[#This Row],[item_id]],Raw_Menu!$A$2:$D$33,3,FALSE),"Unknown")</f>
        <v>Asian</v>
      </c>
    </row>
    <row r="4172" spans="1:9" x14ac:dyDescent="0.25">
      <c r="A4172">
        <v>4171</v>
      </c>
      <c r="B4172">
        <v>1851</v>
      </c>
      <c r="C4172" s="1">
        <v>44928</v>
      </c>
      <c r="D4172" s="2">
        <v>0.49237268518518518</v>
      </c>
      <c r="E4172">
        <v>113</v>
      </c>
      <c r="F4172" s="5">
        <f>IFERROR(VLOOKUP(E4172,Raw_Menu!$A$2:$D$33,4,FALSE),0)</f>
        <v>5</v>
      </c>
      <c r="G4172" s="5">
        <f t="shared" si="130"/>
        <v>5</v>
      </c>
      <c r="H4172">
        <f t="shared" si="131"/>
        <v>11</v>
      </c>
      <c r="I4172" t="str">
        <f>IFERROR(VLOOKUP(tblOrders[[#This Row],[item_id]],Raw_Menu!$A$2:$D$33,3,FALSE),"Unknown")</f>
        <v>Asian</v>
      </c>
    </row>
    <row r="4173" spans="1:9" x14ac:dyDescent="0.25">
      <c r="A4173">
        <v>4172</v>
      </c>
      <c r="B4173">
        <v>1851</v>
      </c>
      <c r="C4173" s="1">
        <v>44928</v>
      </c>
      <c r="D4173" s="2">
        <v>0.49237268518518518</v>
      </c>
      <c r="E4173">
        <v>118</v>
      </c>
      <c r="F4173" s="5">
        <f>IFERROR(VLOOKUP(E4173,Raw_Menu!$A$2:$D$33,4,FALSE),0)</f>
        <v>14.95</v>
      </c>
      <c r="G4173" s="5">
        <f t="shared" si="130"/>
        <v>14.95</v>
      </c>
      <c r="H4173">
        <f t="shared" si="131"/>
        <v>11</v>
      </c>
      <c r="I4173" t="str">
        <f>IFERROR(VLOOKUP(tblOrders[[#This Row],[item_id]],Raw_Menu!$A$2:$D$33,3,FALSE),"Unknown")</f>
        <v>Mexican</v>
      </c>
    </row>
    <row r="4174" spans="1:9" x14ac:dyDescent="0.25">
      <c r="A4174">
        <v>4173</v>
      </c>
      <c r="B4174">
        <v>1851</v>
      </c>
      <c r="C4174" s="1">
        <v>44928</v>
      </c>
      <c r="D4174" s="2">
        <v>0.49237268518518518</v>
      </c>
      <c r="E4174">
        <v>121</v>
      </c>
      <c r="F4174" s="5">
        <f>IFERROR(VLOOKUP(E4174,Raw_Menu!$A$2:$D$33,4,FALSE),0)</f>
        <v>10.5</v>
      </c>
      <c r="G4174" s="5">
        <f t="shared" si="130"/>
        <v>10.5</v>
      </c>
      <c r="H4174">
        <f t="shared" si="131"/>
        <v>11</v>
      </c>
      <c r="I4174" t="str">
        <f>IFERROR(VLOOKUP(tblOrders[[#This Row],[item_id]],Raw_Menu!$A$2:$D$33,3,FALSE),"Unknown")</f>
        <v>Mexican</v>
      </c>
    </row>
    <row r="4175" spans="1:9" x14ac:dyDescent="0.25">
      <c r="A4175">
        <v>4174</v>
      </c>
      <c r="B4175">
        <v>1851</v>
      </c>
      <c r="C4175" s="1">
        <v>44928</v>
      </c>
      <c r="D4175" s="2">
        <v>0.49237268518518518</v>
      </c>
      <c r="E4175">
        <v>122</v>
      </c>
      <c r="F4175" s="5">
        <f>IFERROR(VLOOKUP(E4175,Raw_Menu!$A$2:$D$33,4,FALSE),0)</f>
        <v>7</v>
      </c>
      <c r="G4175" s="5">
        <f t="shared" si="130"/>
        <v>7</v>
      </c>
      <c r="H4175">
        <f t="shared" si="131"/>
        <v>11</v>
      </c>
      <c r="I4175" t="str">
        <f>IFERROR(VLOOKUP(tblOrders[[#This Row],[item_id]],Raw_Menu!$A$2:$D$33,3,FALSE),"Unknown")</f>
        <v>Mexican</v>
      </c>
    </row>
    <row r="4176" spans="1:9" x14ac:dyDescent="0.25">
      <c r="A4176">
        <v>4175</v>
      </c>
      <c r="B4176">
        <v>1851</v>
      </c>
      <c r="C4176" s="1">
        <v>44928</v>
      </c>
      <c r="D4176" s="2">
        <v>0.49237268518518518</v>
      </c>
      <c r="E4176">
        <v>131</v>
      </c>
      <c r="F4176" s="5">
        <f>IFERROR(VLOOKUP(E4176,Raw_Menu!$A$2:$D$33,4,FALSE),0)</f>
        <v>17.95</v>
      </c>
      <c r="G4176" s="5">
        <f t="shared" si="130"/>
        <v>17.95</v>
      </c>
      <c r="H4176">
        <f t="shared" si="131"/>
        <v>11</v>
      </c>
      <c r="I4176" t="str">
        <f>IFERROR(VLOOKUP(tblOrders[[#This Row],[item_id]],Raw_Menu!$A$2:$D$33,3,FALSE),"Unknown")</f>
        <v>Italian</v>
      </c>
    </row>
    <row r="4177" spans="1:9" x14ac:dyDescent="0.25">
      <c r="A4177">
        <v>4176</v>
      </c>
      <c r="B4177">
        <v>1851</v>
      </c>
      <c r="C4177" s="1">
        <v>44928</v>
      </c>
      <c r="D4177" s="2">
        <v>0.49237268518518518</v>
      </c>
      <c r="E4177">
        <v>123</v>
      </c>
      <c r="F4177" s="5">
        <f>IFERROR(VLOOKUP(E4177,Raw_Menu!$A$2:$D$33,4,FALSE),0)</f>
        <v>9</v>
      </c>
      <c r="G4177" s="5">
        <f t="shared" si="130"/>
        <v>9</v>
      </c>
      <c r="H4177">
        <f t="shared" si="131"/>
        <v>11</v>
      </c>
      <c r="I4177" t="str">
        <f>IFERROR(VLOOKUP(tblOrders[[#This Row],[item_id]],Raw_Menu!$A$2:$D$33,3,FALSE),"Unknown")</f>
        <v>Mexican</v>
      </c>
    </row>
    <row r="4178" spans="1:9" x14ac:dyDescent="0.25">
      <c r="A4178">
        <v>4177</v>
      </c>
      <c r="B4178">
        <v>1851</v>
      </c>
      <c r="C4178" s="1">
        <v>44928</v>
      </c>
      <c r="D4178" s="2">
        <v>0.49237268518518518</v>
      </c>
      <c r="E4178">
        <v>106</v>
      </c>
      <c r="F4178" s="5">
        <f>IFERROR(VLOOKUP(E4178,Raw_Menu!$A$2:$D$33,4,FALSE),0)</f>
        <v>7</v>
      </c>
      <c r="G4178" s="5">
        <f t="shared" si="130"/>
        <v>7</v>
      </c>
      <c r="H4178">
        <f t="shared" si="131"/>
        <v>11</v>
      </c>
      <c r="I4178" t="str">
        <f>IFERROR(VLOOKUP(tblOrders[[#This Row],[item_id]],Raw_Menu!$A$2:$D$33,3,FALSE),"Unknown")</f>
        <v>American</v>
      </c>
    </row>
    <row r="4179" spans="1:9" x14ac:dyDescent="0.25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  <c r="F4179" s="5">
        <f>IFERROR(VLOOKUP(E4179,Raw_Menu!$A$2:$D$33,4,FALSE),0)</f>
        <v>13.95</v>
      </c>
      <c r="G4179" s="5">
        <f t="shared" si="130"/>
        <v>13.95</v>
      </c>
      <c r="H4179">
        <f t="shared" si="131"/>
        <v>11</v>
      </c>
      <c r="I4179" t="str">
        <f>IFERROR(VLOOKUP(tblOrders[[#This Row],[item_id]],Raw_Menu!$A$2:$D$33,3,FALSE),"Unknown")</f>
        <v>Mexican</v>
      </c>
    </row>
    <row r="4180" spans="1:9" x14ac:dyDescent="0.25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  <c r="F4180" s="5">
        <f>IFERROR(VLOOKUP(E4180,Raw_Menu!$A$2:$D$33,4,FALSE),0)</f>
        <v>17.95</v>
      </c>
      <c r="G4180" s="5">
        <f t="shared" si="130"/>
        <v>17.95</v>
      </c>
      <c r="H4180">
        <f t="shared" si="131"/>
        <v>11</v>
      </c>
      <c r="I4180" t="str">
        <f>IFERROR(VLOOKUP(tblOrders[[#This Row],[item_id]],Raw_Menu!$A$2:$D$33,3,FALSE),"Unknown")</f>
        <v>Italian</v>
      </c>
    </row>
    <row r="4181" spans="1:9" x14ac:dyDescent="0.25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  <c r="F4181" s="5">
        <f>IFERROR(VLOOKUP(E4181,Raw_Menu!$A$2:$D$33,4,FALSE),0)</f>
        <v>12.95</v>
      </c>
      <c r="G4181" s="5">
        <f t="shared" si="130"/>
        <v>12.95</v>
      </c>
      <c r="H4181">
        <f t="shared" si="131"/>
        <v>12</v>
      </c>
      <c r="I4181" t="str">
        <f>IFERROR(VLOOKUP(tblOrders[[#This Row],[item_id]],Raw_Menu!$A$2:$D$33,3,FALSE),"Unknown")</f>
        <v>Mexican</v>
      </c>
    </row>
    <row r="4182" spans="1:9" x14ac:dyDescent="0.25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  <c r="F4182" s="5">
        <f>IFERROR(VLOOKUP(E4182,Raw_Menu!$A$2:$D$33,4,FALSE),0)</f>
        <v>11.95</v>
      </c>
      <c r="G4182" s="5">
        <f t="shared" si="130"/>
        <v>11.95</v>
      </c>
      <c r="H4182">
        <f t="shared" si="131"/>
        <v>12</v>
      </c>
      <c r="I4182" t="str">
        <f>IFERROR(VLOOKUP(tblOrders[[#This Row],[item_id]],Raw_Menu!$A$2:$D$33,3,FALSE),"Unknown")</f>
        <v>Asian</v>
      </c>
    </row>
    <row r="4183" spans="1:9" x14ac:dyDescent="0.25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  <c r="F4183" s="5">
        <f>IFERROR(VLOOKUP(E4183,Raw_Menu!$A$2:$D$33,4,FALSE),0)</f>
        <v>16.5</v>
      </c>
      <c r="G4183" s="5">
        <f t="shared" si="130"/>
        <v>16.5</v>
      </c>
      <c r="H4183">
        <f t="shared" si="131"/>
        <v>12</v>
      </c>
      <c r="I4183" t="str">
        <f>IFERROR(VLOOKUP(tblOrders[[#This Row],[item_id]],Raw_Menu!$A$2:$D$33,3,FALSE),"Unknown")</f>
        <v>Asian</v>
      </c>
    </row>
    <row r="4184" spans="1:9" x14ac:dyDescent="0.25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  <c r="F4184" s="5">
        <f>IFERROR(VLOOKUP(E4184,Raw_Menu!$A$2:$D$33,4,FALSE),0)</f>
        <v>10.5</v>
      </c>
      <c r="G4184" s="5">
        <f t="shared" si="130"/>
        <v>10.5</v>
      </c>
      <c r="H4184">
        <f t="shared" si="131"/>
        <v>12</v>
      </c>
      <c r="I4184" t="str">
        <f>IFERROR(VLOOKUP(tblOrders[[#This Row],[item_id]],Raw_Menu!$A$2:$D$33,3,FALSE),"Unknown")</f>
        <v>American</v>
      </c>
    </row>
    <row r="4185" spans="1:9" x14ac:dyDescent="0.25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  <c r="F4185" s="5">
        <f>IFERROR(VLOOKUP(E4185,Raw_Menu!$A$2:$D$33,4,FALSE),0)</f>
        <v>14.95</v>
      </c>
      <c r="G4185" s="5">
        <f t="shared" si="130"/>
        <v>14.95</v>
      </c>
      <c r="H4185">
        <f t="shared" si="131"/>
        <v>12</v>
      </c>
      <c r="I4185" t="str">
        <f>IFERROR(VLOOKUP(tblOrders[[#This Row],[item_id]],Raw_Menu!$A$2:$D$33,3,FALSE),"Unknown")</f>
        <v>Mexican</v>
      </c>
    </row>
    <row r="4186" spans="1:9" x14ac:dyDescent="0.25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  <c r="F4186" s="5">
        <f>IFERROR(VLOOKUP(E4186,Raw_Menu!$A$2:$D$33,4,FALSE),0)</f>
        <v>7</v>
      </c>
      <c r="G4186" s="5">
        <f t="shared" si="130"/>
        <v>7</v>
      </c>
      <c r="H4186">
        <f t="shared" si="131"/>
        <v>12</v>
      </c>
      <c r="I4186" t="str">
        <f>IFERROR(VLOOKUP(tblOrders[[#This Row],[item_id]],Raw_Menu!$A$2:$D$33,3,FALSE),"Unknown")</f>
        <v>American</v>
      </c>
    </row>
    <row r="4187" spans="1:9" x14ac:dyDescent="0.25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  <c r="F4187" s="5">
        <f>IFERROR(VLOOKUP(E4187,Raw_Menu!$A$2:$D$33,4,FALSE),0)</f>
        <v>17.95</v>
      </c>
      <c r="G4187" s="5">
        <f t="shared" si="130"/>
        <v>17.95</v>
      </c>
      <c r="H4187">
        <f t="shared" si="131"/>
        <v>12</v>
      </c>
      <c r="I4187" t="str">
        <f>IFERROR(VLOOKUP(tblOrders[[#This Row],[item_id]],Raw_Menu!$A$2:$D$33,3,FALSE),"Unknown")</f>
        <v>Italian</v>
      </c>
    </row>
    <row r="4188" spans="1:9" x14ac:dyDescent="0.25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  <c r="F4188" s="5">
        <f>IFERROR(VLOOKUP(E4188,Raw_Menu!$A$2:$D$33,4,FALSE),0)</f>
        <v>13.95</v>
      </c>
      <c r="G4188" s="5">
        <f t="shared" si="130"/>
        <v>13.95</v>
      </c>
      <c r="H4188">
        <f t="shared" si="131"/>
        <v>12</v>
      </c>
      <c r="I4188" t="str">
        <f>IFERROR(VLOOKUP(tblOrders[[#This Row],[item_id]],Raw_Menu!$A$2:$D$33,3,FALSE),"Unknown")</f>
        <v>Mexican</v>
      </c>
    </row>
    <row r="4189" spans="1:9" x14ac:dyDescent="0.25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  <c r="F4189" s="5">
        <f>IFERROR(VLOOKUP(E4189,Raw_Menu!$A$2:$D$33,4,FALSE),0)</f>
        <v>13.95</v>
      </c>
      <c r="G4189" s="5">
        <f t="shared" si="130"/>
        <v>13.95</v>
      </c>
      <c r="H4189">
        <f t="shared" si="131"/>
        <v>12</v>
      </c>
      <c r="I4189" t="str">
        <f>IFERROR(VLOOKUP(tblOrders[[#This Row],[item_id]],Raw_Menu!$A$2:$D$33,3,FALSE),"Unknown")</f>
        <v>Mexican</v>
      </c>
    </row>
    <row r="4190" spans="1:9" x14ac:dyDescent="0.25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  <c r="F4190" s="5">
        <f>IFERROR(VLOOKUP(E4190,Raw_Menu!$A$2:$D$33,4,FALSE),0)</f>
        <v>7</v>
      </c>
      <c r="G4190" s="5">
        <f t="shared" si="130"/>
        <v>7</v>
      </c>
      <c r="H4190">
        <f t="shared" si="131"/>
        <v>12</v>
      </c>
      <c r="I4190" t="str">
        <f>IFERROR(VLOOKUP(tblOrders[[#This Row],[item_id]],Raw_Menu!$A$2:$D$33,3,FALSE),"Unknown")</f>
        <v>Mexican</v>
      </c>
    </row>
    <row r="4191" spans="1:9" x14ac:dyDescent="0.25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  <c r="F4191" s="5">
        <f>IFERROR(VLOOKUP(E4191,Raw_Menu!$A$2:$D$33,4,FALSE),0)</f>
        <v>14.95</v>
      </c>
      <c r="G4191" s="5">
        <f t="shared" si="130"/>
        <v>14.95</v>
      </c>
      <c r="H4191">
        <f t="shared" si="131"/>
        <v>13</v>
      </c>
      <c r="I4191" t="str">
        <f>IFERROR(VLOOKUP(tblOrders[[#This Row],[item_id]],Raw_Menu!$A$2:$D$33,3,FALSE),"Unknown")</f>
        <v>Mexican</v>
      </c>
    </row>
    <row r="4192" spans="1:9" x14ac:dyDescent="0.25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  <c r="F4192" s="5">
        <f>IFERROR(VLOOKUP(E4192,Raw_Menu!$A$2:$D$33,4,FALSE),0)</f>
        <v>14.5</v>
      </c>
      <c r="G4192" s="5">
        <f t="shared" si="130"/>
        <v>14.5</v>
      </c>
      <c r="H4192">
        <f t="shared" si="131"/>
        <v>13</v>
      </c>
      <c r="I4192" t="str">
        <f>IFERROR(VLOOKUP(tblOrders[[#This Row],[item_id]],Raw_Menu!$A$2:$D$33,3,FALSE),"Unknown")</f>
        <v>Asian</v>
      </c>
    </row>
    <row r="4193" spans="1:9" x14ac:dyDescent="0.25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  <c r="F4193" s="5">
        <f>IFERROR(VLOOKUP(E4193,Raw_Menu!$A$2:$D$33,4,FALSE),0)</f>
        <v>19.95</v>
      </c>
      <c r="G4193" s="5">
        <f t="shared" si="130"/>
        <v>19.95</v>
      </c>
      <c r="H4193">
        <f t="shared" si="131"/>
        <v>13</v>
      </c>
      <c r="I4193" t="str">
        <f>IFERROR(VLOOKUP(tblOrders[[#This Row],[item_id]],Raw_Menu!$A$2:$D$33,3,FALSE),"Unknown")</f>
        <v>Italian</v>
      </c>
    </row>
    <row r="4194" spans="1:9" x14ac:dyDescent="0.25">
      <c r="A4194">
        <v>4193</v>
      </c>
      <c r="B4194">
        <v>1862</v>
      </c>
      <c r="C4194" s="1">
        <v>44928</v>
      </c>
      <c r="D4194" s="2">
        <v>0.56043981481481486</v>
      </c>
      <c r="E4194">
        <v>102</v>
      </c>
      <c r="F4194" s="5">
        <f>IFERROR(VLOOKUP(E4194,Raw_Menu!$A$2:$D$33,4,FALSE),0)</f>
        <v>13.95</v>
      </c>
      <c r="G4194" s="5">
        <f t="shared" si="130"/>
        <v>13.95</v>
      </c>
      <c r="H4194">
        <f t="shared" si="131"/>
        <v>13</v>
      </c>
      <c r="I4194" t="str">
        <f>IFERROR(VLOOKUP(tblOrders[[#This Row],[item_id]],Raw_Menu!$A$2:$D$33,3,FALSE),"Unknown")</f>
        <v>American</v>
      </c>
    </row>
    <row r="4195" spans="1:9" x14ac:dyDescent="0.25">
      <c r="A4195">
        <v>4194</v>
      </c>
      <c r="B4195">
        <v>1862</v>
      </c>
      <c r="C4195" s="1">
        <v>44928</v>
      </c>
      <c r="D4195" s="2">
        <v>0.56043981481481486</v>
      </c>
      <c r="E4195">
        <v>129</v>
      </c>
      <c r="F4195" s="5">
        <f>IFERROR(VLOOKUP(E4195,Raw_Menu!$A$2:$D$33,4,FALSE),0)</f>
        <v>15.5</v>
      </c>
      <c r="G4195" s="5">
        <f t="shared" si="130"/>
        <v>15.5</v>
      </c>
      <c r="H4195">
        <f t="shared" si="131"/>
        <v>13</v>
      </c>
      <c r="I4195" t="str">
        <f>IFERROR(VLOOKUP(tblOrders[[#This Row],[item_id]],Raw_Menu!$A$2:$D$33,3,FALSE),"Unknown")</f>
        <v>Italian</v>
      </c>
    </row>
    <row r="4196" spans="1:9" x14ac:dyDescent="0.25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  <c r="F4196" s="5">
        <f>IFERROR(VLOOKUP(E4196,Raw_Menu!$A$2:$D$33,4,FALSE),0)</f>
        <v>11.95</v>
      </c>
      <c r="G4196" s="5">
        <f t="shared" si="130"/>
        <v>11.95</v>
      </c>
      <c r="H4196">
        <f t="shared" si="131"/>
        <v>13</v>
      </c>
      <c r="I4196" t="str">
        <f>IFERROR(VLOOKUP(tblOrders[[#This Row],[item_id]],Raw_Menu!$A$2:$D$33,3,FALSE),"Unknown")</f>
        <v>Mexican</v>
      </c>
    </row>
    <row r="4197" spans="1:9" x14ac:dyDescent="0.25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  <c r="F4197" s="5">
        <f>IFERROR(VLOOKUP(E4197,Raw_Menu!$A$2:$D$33,4,FALSE),0)</f>
        <v>14.95</v>
      </c>
      <c r="G4197" s="5">
        <f t="shared" si="130"/>
        <v>14.95</v>
      </c>
      <c r="H4197">
        <f t="shared" si="131"/>
        <v>13</v>
      </c>
      <c r="I4197" t="str">
        <f>IFERROR(VLOOKUP(tblOrders[[#This Row],[item_id]],Raw_Menu!$A$2:$D$33,3,FALSE),"Unknown")</f>
        <v>Mexican</v>
      </c>
    </row>
    <row r="4198" spans="1:9" x14ac:dyDescent="0.25">
      <c r="A4198">
        <v>4197</v>
      </c>
      <c r="B4198">
        <v>1865</v>
      </c>
      <c r="C4198" s="1">
        <v>44928</v>
      </c>
      <c r="D4198" s="2">
        <v>0.59001157407407412</v>
      </c>
      <c r="E4198">
        <v>101</v>
      </c>
      <c r="F4198" s="5">
        <f>IFERROR(VLOOKUP(E4198,Raw_Menu!$A$2:$D$33,4,FALSE),0)</f>
        <v>12.95</v>
      </c>
      <c r="G4198" s="5">
        <f t="shared" si="130"/>
        <v>12.95</v>
      </c>
      <c r="H4198">
        <f t="shared" si="131"/>
        <v>14</v>
      </c>
      <c r="I4198" t="str">
        <f>IFERROR(VLOOKUP(tblOrders[[#This Row],[item_id]],Raw_Menu!$A$2:$D$33,3,FALSE),"Unknown")</f>
        <v>American</v>
      </c>
    </row>
    <row r="4199" spans="1:9" x14ac:dyDescent="0.25">
      <c r="A4199">
        <v>4198</v>
      </c>
      <c r="B4199">
        <v>1865</v>
      </c>
      <c r="C4199" s="1">
        <v>44928</v>
      </c>
      <c r="D4199" s="2">
        <v>0.59001157407407412</v>
      </c>
      <c r="E4199">
        <v>103</v>
      </c>
      <c r="F4199" s="5">
        <f>IFERROR(VLOOKUP(E4199,Raw_Menu!$A$2:$D$33,4,FALSE),0)</f>
        <v>9</v>
      </c>
      <c r="G4199" s="5">
        <f t="shared" si="130"/>
        <v>9</v>
      </c>
      <c r="H4199">
        <f t="shared" si="131"/>
        <v>14</v>
      </c>
      <c r="I4199" t="str">
        <f>IFERROR(VLOOKUP(tblOrders[[#This Row],[item_id]],Raw_Menu!$A$2:$D$33,3,FALSE),"Unknown")</f>
        <v>American</v>
      </c>
    </row>
    <row r="4200" spans="1:9" x14ac:dyDescent="0.25">
      <c r="A4200">
        <v>4199</v>
      </c>
      <c r="B4200">
        <v>1865</v>
      </c>
      <c r="C4200" s="1">
        <v>44928</v>
      </c>
      <c r="D4200" s="2">
        <v>0.59001157407407412</v>
      </c>
      <c r="E4200">
        <v>119</v>
      </c>
      <c r="F4200" s="5">
        <f>IFERROR(VLOOKUP(E4200,Raw_Menu!$A$2:$D$33,4,FALSE),0)</f>
        <v>11.95</v>
      </c>
      <c r="G4200" s="5">
        <f t="shared" si="130"/>
        <v>11.95</v>
      </c>
      <c r="H4200">
        <f t="shared" si="131"/>
        <v>14</v>
      </c>
      <c r="I4200" t="str">
        <f>IFERROR(VLOOKUP(tblOrders[[#This Row],[item_id]],Raw_Menu!$A$2:$D$33,3,FALSE),"Unknown")</f>
        <v>Mexican</v>
      </c>
    </row>
    <row r="4201" spans="1:9" x14ac:dyDescent="0.25">
      <c r="A4201">
        <v>4200</v>
      </c>
      <c r="B4201">
        <v>1865</v>
      </c>
      <c r="C4201" s="1">
        <v>44928</v>
      </c>
      <c r="D4201" s="2">
        <v>0.59001157407407412</v>
      </c>
      <c r="E4201">
        <v>130</v>
      </c>
      <c r="F4201" s="5">
        <f>IFERROR(VLOOKUP(E4201,Raw_Menu!$A$2:$D$33,4,FALSE),0)</f>
        <v>19.95</v>
      </c>
      <c r="G4201" s="5">
        <f t="shared" si="130"/>
        <v>19.95</v>
      </c>
      <c r="H4201">
        <f t="shared" si="131"/>
        <v>14</v>
      </c>
      <c r="I4201" t="str">
        <f>IFERROR(VLOOKUP(tblOrders[[#This Row],[item_id]],Raw_Menu!$A$2:$D$33,3,FALSE),"Unknown")</f>
        <v>Italian</v>
      </c>
    </row>
    <row r="4202" spans="1:9" x14ac:dyDescent="0.25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  <c r="F4202" s="5">
        <f>IFERROR(VLOOKUP(E4202,Raw_Menu!$A$2:$D$33,4,FALSE),0)</f>
        <v>11.95</v>
      </c>
      <c r="G4202" s="5">
        <f t="shared" si="130"/>
        <v>11.95</v>
      </c>
      <c r="H4202">
        <f t="shared" si="131"/>
        <v>14</v>
      </c>
      <c r="I4202" t="str">
        <f>IFERROR(VLOOKUP(tblOrders[[#This Row],[item_id]],Raw_Menu!$A$2:$D$33,3,FALSE),"Unknown")</f>
        <v>Mexican</v>
      </c>
    </row>
    <row r="4203" spans="1:9" x14ac:dyDescent="0.25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  <c r="F4203" s="5">
        <f>IFERROR(VLOOKUP(E4203,Raw_Menu!$A$2:$D$33,4,FALSE),0)</f>
        <v>14.5</v>
      </c>
      <c r="G4203" s="5">
        <f t="shared" si="130"/>
        <v>14.5</v>
      </c>
      <c r="H4203">
        <f t="shared" si="131"/>
        <v>14</v>
      </c>
      <c r="I4203" t="str">
        <f>IFERROR(VLOOKUP(tblOrders[[#This Row],[item_id]],Raw_Menu!$A$2:$D$33,3,FALSE),"Unknown")</f>
        <v>Asian</v>
      </c>
    </row>
    <row r="4204" spans="1:9" x14ac:dyDescent="0.25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  <c r="F4204" s="5">
        <f>IFERROR(VLOOKUP(E4204,Raw_Menu!$A$2:$D$33,4,FALSE),0)</f>
        <v>12.95</v>
      </c>
      <c r="G4204" s="5">
        <f t="shared" si="130"/>
        <v>12.95</v>
      </c>
      <c r="H4204">
        <f t="shared" si="131"/>
        <v>14</v>
      </c>
      <c r="I4204" t="str">
        <f>IFERROR(VLOOKUP(tblOrders[[#This Row],[item_id]],Raw_Menu!$A$2:$D$33,3,FALSE),"Unknown")</f>
        <v>Mexican</v>
      </c>
    </row>
    <row r="4205" spans="1:9" x14ac:dyDescent="0.25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  <c r="F4205" s="5">
        <f>IFERROR(VLOOKUP(E4205,Raw_Menu!$A$2:$D$33,4,FALSE),0)</f>
        <v>10.5</v>
      </c>
      <c r="G4205" s="5">
        <f t="shared" si="130"/>
        <v>10.5</v>
      </c>
      <c r="H4205">
        <f t="shared" si="131"/>
        <v>14</v>
      </c>
      <c r="I4205" t="str">
        <f>IFERROR(VLOOKUP(tblOrders[[#This Row],[item_id]],Raw_Menu!$A$2:$D$33,3,FALSE),"Unknown")</f>
        <v>Mexican</v>
      </c>
    </row>
    <row r="4206" spans="1:9" x14ac:dyDescent="0.25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  <c r="F4206" s="5">
        <f>IFERROR(VLOOKUP(E4206,Raw_Menu!$A$2:$D$33,4,FALSE),0)</f>
        <v>7</v>
      </c>
      <c r="G4206" s="5">
        <f t="shared" si="130"/>
        <v>7</v>
      </c>
      <c r="H4206">
        <f t="shared" si="131"/>
        <v>14</v>
      </c>
      <c r="I4206" t="str">
        <f>IFERROR(VLOOKUP(tblOrders[[#This Row],[item_id]],Raw_Menu!$A$2:$D$33,3,FALSE),"Unknown")</f>
        <v>American</v>
      </c>
    </row>
    <row r="4207" spans="1:9" x14ac:dyDescent="0.25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  <c r="F4207" s="5">
        <f>IFERROR(VLOOKUP(E4207,Raw_Menu!$A$2:$D$33,4,FALSE),0)</f>
        <v>9</v>
      </c>
      <c r="G4207" s="5">
        <f t="shared" si="130"/>
        <v>9</v>
      </c>
      <c r="H4207">
        <f t="shared" si="131"/>
        <v>14</v>
      </c>
      <c r="I4207" t="str">
        <f>IFERROR(VLOOKUP(tblOrders[[#This Row],[item_id]],Raw_Menu!$A$2:$D$33,3,FALSE),"Unknown")</f>
        <v>Mexican</v>
      </c>
    </row>
    <row r="4208" spans="1:9" x14ac:dyDescent="0.25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  <c r="F4208" s="5">
        <f>IFERROR(VLOOKUP(E4208,Raw_Menu!$A$2:$D$33,4,FALSE),0)</f>
        <v>7</v>
      </c>
      <c r="G4208" s="5">
        <f t="shared" si="130"/>
        <v>7</v>
      </c>
      <c r="H4208">
        <f t="shared" si="131"/>
        <v>14</v>
      </c>
      <c r="I4208" t="str">
        <f>IFERROR(VLOOKUP(tblOrders[[#This Row],[item_id]],Raw_Menu!$A$2:$D$33,3,FALSE),"Unknown")</f>
        <v>Mexican</v>
      </c>
    </row>
    <row r="4209" spans="1:9" x14ac:dyDescent="0.25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  <c r="F4209" s="5">
        <f>IFERROR(VLOOKUP(E4209,Raw_Menu!$A$2:$D$33,4,FALSE),0)</f>
        <v>14.5</v>
      </c>
      <c r="G4209" s="5">
        <f t="shared" si="130"/>
        <v>14.5</v>
      </c>
      <c r="H4209">
        <f t="shared" si="131"/>
        <v>14</v>
      </c>
      <c r="I4209" t="str">
        <f>IFERROR(VLOOKUP(tblOrders[[#This Row],[item_id]],Raw_Menu!$A$2:$D$33,3,FALSE),"Unknown")</f>
        <v>Italian</v>
      </c>
    </row>
    <row r="4210" spans="1:9" x14ac:dyDescent="0.25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  <c r="F4210" s="5">
        <f>IFERROR(VLOOKUP(E4210,Raw_Menu!$A$2:$D$33,4,FALSE),0)</f>
        <v>9</v>
      </c>
      <c r="G4210" s="5">
        <f t="shared" si="130"/>
        <v>9</v>
      </c>
      <c r="H4210">
        <f t="shared" si="131"/>
        <v>14</v>
      </c>
      <c r="I4210" t="str">
        <f>IFERROR(VLOOKUP(tblOrders[[#This Row],[item_id]],Raw_Menu!$A$2:$D$33,3,FALSE),"Unknown")</f>
        <v>Mexican</v>
      </c>
    </row>
    <row r="4211" spans="1:9" x14ac:dyDescent="0.25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  <c r="F4211" s="5">
        <f>IFERROR(VLOOKUP(E4211,Raw_Menu!$A$2:$D$33,4,FALSE),0)</f>
        <v>17.95</v>
      </c>
      <c r="G4211" s="5">
        <f t="shared" si="130"/>
        <v>17.95</v>
      </c>
      <c r="H4211">
        <f t="shared" si="131"/>
        <v>14</v>
      </c>
      <c r="I4211" t="str">
        <f>IFERROR(VLOOKUP(tblOrders[[#This Row],[item_id]],Raw_Menu!$A$2:$D$33,3,FALSE),"Unknown")</f>
        <v>Italian</v>
      </c>
    </row>
    <row r="4212" spans="1:9" x14ac:dyDescent="0.25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  <c r="F4212" s="5">
        <f>IFERROR(VLOOKUP(E4212,Raw_Menu!$A$2:$D$33,4,FALSE),0)</f>
        <v>5</v>
      </c>
      <c r="G4212" s="5">
        <f t="shared" si="130"/>
        <v>5</v>
      </c>
      <c r="H4212">
        <f t="shared" si="131"/>
        <v>14</v>
      </c>
      <c r="I4212" t="str">
        <f>IFERROR(VLOOKUP(tblOrders[[#This Row],[item_id]],Raw_Menu!$A$2:$D$33,3,FALSE),"Unknown")</f>
        <v>Asian</v>
      </c>
    </row>
    <row r="4213" spans="1:9" x14ac:dyDescent="0.25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  <c r="F4213" s="5">
        <f>IFERROR(VLOOKUP(E4213,Raw_Menu!$A$2:$D$33,4,FALSE),0)</f>
        <v>11.95</v>
      </c>
      <c r="G4213" s="5">
        <f t="shared" si="130"/>
        <v>11.95</v>
      </c>
      <c r="H4213">
        <f t="shared" si="131"/>
        <v>14</v>
      </c>
      <c r="I4213" t="str">
        <f>IFERROR(VLOOKUP(tblOrders[[#This Row],[item_id]],Raw_Menu!$A$2:$D$33,3,FALSE),"Unknown")</f>
        <v>Mexican</v>
      </c>
    </row>
    <row r="4214" spans="1:9" x14ac:dyDescent="0.25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  <c r="F4214" s="5">
        <f>IFERROR(VLOOKUP(E4214,Raw_Menu!$A$2:$D$33,4,FALSE),0)</f>
        <v>11.95</v>
      </c>
      <c r="G4214" s="5">
        <f t="shared" si="130"/>
        <v>11.95</v>
      </c>
      <c r="H4214">
        <f t="shared" si="131"/>
        <v>14</v>
      </c>
      <c r="I4214" t="str">
        <f>IFERROR(VLOOKUP(tblOrders[[#This Row],[item_id]],Raw_Menu!$A$2:$D$33,3,FALSE),"Unknown")</f>
        <v>Mexican</v>
      </c>
    </row>
    <row r="4215" spans="1:9" x14ac:dyDescent="0.25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  <c r="F4215" s="5">
        <f>IFERROR(VLOOKUP(E4215,Raw_Menu!$A$2:$D$33,4,FALSE),0)</f>
        <v>16.5</v>
      </c>
      <c r="G4215" s="5">
        <f t="shared" si="130"/>
        <v>16.5</v>
      </c>
      <c r="H4215">
        <f t="shared" si="131"/>
        <v>14</v>
      </c>
      <c r="I4215" t="str">
        <f>IFERROR(VLOOKUP(tblOrders[[#This Row],[item_id]],Raw_Menu!$A$2:$D$33,3,FALSE),"Unknown")</f>
        <v>Asian</v>
      </c>
    </row>
    <row r="4216" spans="1:9" x14ac:dyDescent="0.25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  <c r="F4216" s="5">
        <f>IFERROR(VLOOKUP(E4216,Raw_Menu!$A$2:$D$33,4,FALSE),0)</f>
        <v>17.95</v>
      </c>
      <c r="G4216" s="5">
        <f t="shared" si="130"/>
        <v>17.95</v>
      </c>
      <c r="H4216">
        <f t="shared" si="131"/>
        <v>15</v>
      </c>
      <c r="I4216" t="str">
        <f>IFERROR(VLOOKUP(tblOrders[[#This Row],[item_id]],Raw_Menu!$A$2:$D$33,3,FALSE),"Unknown")</f>
        <v>Asian</v>
      </c>
    </row>
    <row r="4217" spans="1:9" x14ac:dyDescent="0.25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  <c r="F4217" s="5">
        <f>IFERROR(VLOOKUP(E4217,Raw_Menu!$A$2:$D$33,4,FALSE),0)</f>
        <v>12.95</v>
      </c>
      <c r="G4217" s="5">
        <f t="shared" si="130"/>
        <v>12.95</v>
      </c>
      <c r="H4217">
        <f t="shared" si="131"/>
        <v>15</v>
      </c>
      <c r="I4217" t="str">
        <f>IFERROR(VLOOKUP(tblOrders[[#This Row],[item_id]],Raw_Menu!$A$2:$D$33,3,FALSE),"Unknown")</f>
        <v>Mexican</v>
      </c>
    </row>
    <row r="4218" spans="1:9" x14ac:dyDescent="0.25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  <c r="F4218" s="5">
        <f>IFERROR(VLOOKUP(E4218,Raw_Menu!$A$2:$D$33,4,FALSE),0)</f>
        <v>15.5</v>
      </c>
      <c r="G4218" s="5">
        <f t="shared" si="130"/>
        <v>15.5</v>
      </c>
      <c r="H4218">
        <f t="shared" si="131"/>
        <v>15</v>
      </c>
      <c r="I4218" t="str">
        <f>IFERROR(VLOOKUP(tblOrders[[#This Row],[item_id]],Raw_Menu!$A$2:$D$33,3,FALSE),"Unknown")</f>
        <v>Italian</v>
      </c>
    </row>
    <row r="4219" spans="1:9" x14ac:dyDescent="0.25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  <c r="F4219" s="5">
        <f>IFERROR(VLOOKUP(E4219,Raw_Menu!$A$2:$D$33,4,FALSE),0)</f>
        <v>14.95</v>
      </c>
      <c r="G4219" s="5">
        <f t="shared" si="130"/>
        <v>14.95</v>
      </c>
      <c r="H4219">
        <f t="shared" si="131"/>
        <v>15</v>
      </c>
      <c r="I4219" t="str">
        <f>IFERROR(VLOOKUP(tblOrders[[#This Row],[item_id]],Raw_Menu!$A$2:$D$33,3,FALSE),"Unknown")</f>
        <v>Mexican</v>
      </c>
    </row>
    <row r="4220" spans="1:9" x14ac:dyDescent="0.25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  <c r="F4220" s="5">
        <f>IFERROR(VLOOKUP(E4220,Raw_Menu!$A$2:$D$33,4,FALSE),0)</f>
        <v>7</v>
      </c>
      <c r="G4220" s="5">
        <f t="shared" si="130"/>
        <v>7</v>
      </c>
      <c r="H4220">
        <f t="shared" si="131"/>
        <v>15</v>
      </c>
      <c r="I4220" t="str">
        <f>IFERROR(VLOOKUP(tblOrders[[#This Row],[item_id]],Raw_Menu!$A$2:$D$33,3,FALSE),"Unknown")</f>
        <v>American</v>
      </c>
    </row>
    <row r="4221" spans="1:9" x14ac:dyDescent="0.25">
      <c r="A4221">
        <v>4220</v>
      </c>
      <c r="B4221">
        <v>1873</v>
      </c>
      <c r="C4221" s="1">
        <v>44928</v>
      </c>
      <c r="D4221" s="2">
        <v>0.63148148148148153</v>
      </c>
      <c r="E4221">
        <v>102</v>
      </c>
      <c r="F4221" s="5">
        <f>IFERROR(VLOOKUP(E4221,Raw_Menu!$A$2:$D$33,4,FALSE),0)</f>
        <v>13.95</v>
      </c>
      <c r="G4221" s="5">
        <f t="shared" si="130"/>
        <v>13.95</v>
      </c>
      <c r="H4221">
        <f t="shared" si="131"/>
        <v>15</v>
      </c>
      <c r="I4221" t="str">
        <f>IFERROR(VLOOKUP(tblOrders[[#This Row],[item_id]],Raw_Menu!$A$2:$D$33,3,FALSE),"Unknown")</f>
        <v>American</v>
      </c>
    </row>
    <row r="4222" spans="1:9" x14ac:dyDescent="0.25">
      <c r="A4222">
        <v>4221</v>
      </c>
      <c r="B4222">
        <v>1873</v>
      </c>
      <c r="C4222" s="1">
        <v>44928</v>
      </c>
      <c r="D4222" s="2">
        <v>0.63148148148148153</v>
      </c>
      <c r="E4222">
        <v>120</v>
      </c>
      <c r="F4222" s="5">
        <f>IFERROR(VLOOKUP(E4222,Raw_Menu!$A$2:$D$33,4,FALSE),0)</f>
        <v>13.95</v>
      </c>
      <c r="G4222" s="5">
        <f t="shared" si="130"/>
        <v>13.95</v>
      </c>
      <c r="H4222">
        <f t="shared" si="131"/>
        <v>15</v>
      </c>
      <c r="I4222" t="str">
        <f>IFERROR(VLOOKUP(tblOrders[[#This Row],[item_id]],Raw_Menu!$A$2:$D$33,3,FALSE),"Unknown")</f>
        <v>Mexican</v>
      </c>
    </row>
    <row r="4223" spans="1:9" x14ac:dyDescent="0.25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  <c r="F4223" s="5">
        <f>IFERROR(VLOOKUP(E4223,Raw_Menu!$A$2:$D$33,4,FALSE),0)</f>
        <v>13.95</v>
      </c>
      <c r="G4223" s="5">
        <f t="shared" si="130"/>
        <v>13.95</v>
      </c>
      <c r="H4223">
        <f t="shared" si="131"/>
        <v>15</v>
      </c>
      <c r="I4223" t="str">
        <f>IFERROR(VLOOKUP(tblOrders[[#This Row],[item_id]],Raw_Menu!$A$2:$D$33,3,FALSE),"Unknown")</f>
        <v>Mexican</v>
      </c>
    </row>
    <row r="4224" spans="1:9" x14ac:dyDescent="0.25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  <c r="F4224" s="5">
        <f>IFERROR(VLOOKUP(E4224,Raw_Menu!$A$2:$D$33,4,FALSE),0)</f>
        <v>5</v>
      </c>
      <c r="G4224" s="5">
        <f t="shared" si="130"/>
        <v>5</v>
      </c>
      <c r="H4224">
        <f t="shared" si="131"/>
        <v>15</v>
      </c>
      <c r="I4224" t="str">
        <f>IFERROR(VLOOKUP(tblOrders[[#This Row],[item_id]],Raw_Menu!$A$2:$D$33,3,FALSE),"Unknown")</f>
        <v>Asian</v>
      </c>
    </row>
    <row r="4225" spans="1:9" x14ac:dyDescent="0.25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  <c r="F4225" s="5">
        <f>IFERROR(VLOOKUP(E4225,Raw_Menu!$A$2:$D$33,4,FALSE),0)</f>
        <v>7</v>
      </c>
      <c r="G4225" s="5">
        <f t="shared" si="130"/>
        <v>7</v>
      </c>
      <c r="H4225">
        <f t="shared" si="131"/>
        <v>15</v>
      </c>
      <c r="I4225" t="str">
        <f>IFERROR(VLOOKUP(tblOrders[[#This Row],[item_id]],Raw_Menu!$A$2:$D$33,3,FALSE),"Unknown")</f>
        <v>American</v>
      </c>
    </row>
    <row r="4226" spans="1:9" x14ac:dyDescent="0.25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  <c r="F4226" s="5">
        <f>IFERROR(VLOOKUP(E4226,Raw_Menu!$A$2:$D$33,4,FALSE),0)</f>
        <v>12.95</v>
      </c>
      <c r="G4226" s="5">
        <f t="shared" ref="G4226:G4289" si="132">VALUE(F4226)</f>
        <v>12.95</v>
      </c>
      <c r="H4226">
        <f t="shared" ref="H4226:H4289" si="133">HOUR(D4226)</f>
        <v>15</v>
      </c>
      <c r="I4226" t="str">
        <f>IFERROR(VLOOKUP(tblOrders[[#This Row],[item_id]],Raw_Menu!$A$2:$D$33,3,FALSE),"Unknown")</f>
        <v>American</v>
      </c>
    </row>
    <row r="4227" spans="1:9" x14ac:dyDescent="0.25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  <c r="F4227" s="5">
        <f>IFERROR(VLOOKUP(E4227,Raw_Menu!$A$2:$D$33,4,FALSE),0)</f>
        <v>13.95</v>
      </c>
      <c r="G4227" s="5">
        <f t="shared" si="132"/>
        <v>13.95</v>
      </c>
      <c r="H4227">
        <f t="shared" si="133"/>
        <v>15</v>
      </c>
      <c r="I4227" t="str">
        <f>IFERROR(VLOOKUP(tblOrders[[#This Row],[item_id]],Raw_Menu!$A$2:$D$33,3,FALSE),"Unknown")</f>
        <v>Mexican</v>
      </c>
    </row>
    <row r="4228" spans="1:9" x14ac:dyDescent="0.25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  <c r="F4228" s="5">
        <f>IFERROR(VLOOKUP(E4228,Raw_Menu!$A$2:$D$33,4,FALSE),0)</f>
        <v>17.95</v>
      </c>
      <c r="G4228" s="5">
        <f t="shared" si="132"/>
        <v>17.95</v>
      </c>
      <c r="H4228">
        <f t="shared" si="133"/>
        <v>15</v>
      </c>
      <c r="I4228" t="str">
        <f>IFERROR(VLOOKUP(tblOrders[[#This Row],[item_id]],Raw_Menu!$A$2:$D$33,3,FALSE),"Unknown")</f>
        <v>Italian</v>
      </c>
    </row>
    <row r="4229" spans="1:9" x14ac:dyDescent="0.25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  <c r="F4229" s="5">
        <f>IFERROR(VLOOKUP(E4229,Raw_Menu!$A$2:$D$33,4,FALSE),0)</f>
        <v>19.95</v>
      </c>
      <c r="G4229" s="5">
        <f t="shared" si="132"/>
        <v>19.95</v>
      </c>
      <c r="H4229">
        <f t="shared" si="133"/>
        <v>15</v>
      </c>
      <c r="I4229" t="str">
        <f>IFERROR(VLOOKUP(tblOrders[[#This Row],[item_id]],Raw_Menu!$A$2:$D$33,3,FALSE),"Unknown")</f>
        <v>Italian</v>
      </c>
    </row>
    <row r="4230" spans="1:9" x14ac:dyDescent="0.25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  <c r="F4230" s="5">
        <f>IFERROR(VLOOKUP(E4230,Raw_Menu!$A$2:$D$33,4,FALSE),0)</f>
        <v>7</v>
      </c>
      <c r="G4230" s="5">
        <f t="shared" si="132"/>
        <v>7</v>
      </c>
      <c r="H4230">
        <f t="shared" si="133"/>
        <v>16</v>
      </c>
      <c r="I4230" t="str">
        <f>IFERROR(VLOOKUP(tblOrders[[#This Row],[item_id]],Raw_Menu!$A$2:$D$33,3,FALSE),"Unknown")</f>
        <v>American</v>
      </c>
    </row>
    <row r="4231" spans="1:9" x14ac:dyDescent="0.25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  <c r="F4231" s="5">
        <f>IFERROR(VLOOKUP(E4231,Raw_Menu!$A$2:$D$33,4,FALSE),0)</f>
        <v>19.95</v>
      </c>
      <c r="G4231" s="5">
        <f t="shared" si="132"/>
        <v>19.95</v>
      </c>
      <c r="H4231">
        <f t="shared" si="133"/>
        <v>16</v>
      </c>
      <c r="I4231" t="str">
        <f>IFERROR(VLOOKUP(tblOrders[[#This Row],[item_id]],Raw_Menu!$A$2:$D$33,3,FALSE),"Unknown")</f>
        <v>Italian</v>
      </c>
    </row>
    <row r="4232" spans="1:9" x14ac:dyDescent="0.25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  <c r="F4232" s="5">
        <f>IFERROR(VLOOKUP(E4232,Raw_Menu!$A$2:$D$33,4,FALSE),0)</f>
        <v>14.5</v>
      </c>
      <c r="G4232" s="5">
        <f t="shared" si="132"/>
        <v>14.5</v>
      </c>
      <c r="H4232">
        <f t="shared" si="133"/>
        <v>16</v>
      </c>
      <c r="I4232" t="str">
        <f>IFERROR(VLOOKUP(tblOrders[[#This Row],[item_id]],Raw_Menu!$A$2:$D$33,3,FALSE),"Unknown")</f>
        <v>Asian</v>
      </c>
    </row>
    <row r="4233" spans="1:9" x14ac:dyDescent="0.25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  <c r="F4233" s="5">
        <f>IFERROR(VLOOKUP(E4233,Raw_Menu!$A$2:$D$33,4,FALSE),0)</f>
        <v>11.95</v>
      </c>
      <c r="G4233" s="5">
        <f t="shared" si="132"/>
        <v>11.95</v>
      </c>
      <c r="H4233">
        <f t="shared" si="133"/>
        <v>16</v>
      </c>
      <c r="I4233" t="str">
        <f>IFERROR(VLOOKUP(tblOrders[[#This Row],[item_id]],Raw_Menu!$A$2:$D$33,3,FALSE),"Unknown")</f>
        <v>Asian</v>
      </c>
    </row>
    <row r="4234" spans="1:9" x14ac:dyDescent="0.25">
      <c r="A4234">
        <v>4233</v>
      </c>
      <c r="B4234">
        <v>1879</v>
      </c>
      <c r="C4234" s="1">
        <v>44928</v>
      </c>
      <c r="D4234" s="2">
        <v>0.67670138888888887</v>
      </c>
      <c r="E4234">
        <v>107</v>
      </c>
      <c r="F4234" s="5">
        <f>IFERROR(VLOOKUP(E4234,Raw_Menu!$A$2:$D$33,4,FALSE),0)</f>
        <v>16.5</v>
      </c>
      <c r="G4234" s="5">
        <f t="shared" si="132"/>
        <v>16.5</v>
      </c>
      <c r="H4234">
        <f t="shared" si="133"/>
        <v>16</v>
      </c>
      <c r="I4234" t="str">
        <f>IFERROR(VLOOKUP(tblOrders[[#This Row],[item_id]],Raw_Menu!$A$2:$D$33,3,FALSE),"Unknown")</f>
        <v>Asian</v>
      </c>
    </row>
    <row r="4235" spans="1:9" x14ac:dyDescent="0.25">
      <c r="A4235">
        <v>4234</v>
      </c>
      <c r="B4235">
        <v>1880</v>
      </c>
      <c r="C4235" s="1">
        <v>44928</v>
      </c>
      <c r="D4235" s="2">
        <v>0.67754629629629626</v>
      </c>
      <c r="E4235">
        <v>110</v>
      </c>
      <c r="F4235" s="5">
        <f>IFERROR(VLOOKUP(E4235,Raw_Menu!$A$2:$D$33,4,FALSE),0)</f>
        <v>17.95</v>
      </c>
      <c r="G4235" s="5">
        <f t="shared" si="132"/>
        <v>17.95</v>
      </c>
      <c r="H4235">
        <f t="shared" si="133"/>
        <v>16</v>
      </c>
      <c r="I4235" t="str">
        <f>IFERROR(VLOOKUP(tblOrders[[#This Row],[item_id]],Raw_Menu!$A$2:$D$33,3,FALSE),"Unknown")</f>
        <v>Asian</v>
      </c>
    </row>
    <row r="4236" spans="1:9" x14ac:dyDescent="0.25">
      <c r="A4236">
        <v>4235</v>
      </c>
      <c r="B4236">
        <v>1880</v>
      </c>
      <c r="C4236" s="1">
        <v>44928</v>
      </c>
      <c r="D4236" s="2">
        <v>0.67754629629629626</v>
      </c>
      <c r="E4236">
        <v>127</v>
      </c>
      <c r="F4236" s="5">
        <f>IFERROR(VLOOKUP(E4236,Raw_Menu!$A$2:$D$33,4,FALSE),0)</f>
        <v>17.95</v>
      </c>
      <c r="G4236" s="5">
        <f t="shared" si="132"/>
        <v>17.95</v>
      </c>
      <c r="H4236">
        <f t="shared" si="133"/>
        <v>16</v>
      </c>
      <c r="I4236" t="str">
        <f>IFERROR(VLOOKUP(tblOrders[[#This Row],[item_id]],Raw_Menu!$A$2:$D$33,3,FALSE),"Unknown")</f>
        <v>Italian</v>
      </c>
    </row>
    <row r="4237" spans="1:9" x14ac:dyDescent="0.25">
      <c r="A4237">
        <v>4236</v>
      </c>
      <c r="B4237">
        <v>1880</v>
      </c>
      <c r="C4237" s="1">
        <v>44928</v>
      </c>
      <c r="D4237" s="2">
        <v>0.67754629629629626</v>
      </c>
      <c r="E4237">
        <v>129</v>
      </c>
      <c r="F4237" s="5">
        <f>IFERROR(VLOOKUP(E4237,Raw_Menu!$A$2:$D$33,4,FALSE),0)</f>
        <v>15.5</v>
      </c>
      <c r="G4237" s="5">
        <f t="shared" si="132"/>
        <v>15.5</v>
      </c>
      <c r="H4237">
        <f t="shared" si="133"/>
        <v>16</v>
      </c>
      <c r="I4237" t="str">
        <f>IFERROR(VLOOKUP(tblOrders[[#This Row],[item_id]],Raw_Menu!$A$2:$D$33,3,FALSE),"Unknown")</f>
        <v>Italian</v>
      </c>
    </row>
    <row r="4238" spans="1:9" x14ac:dyDescent="0.25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  <c r="F4238" s="5">
        <f>IFERROR(VLOOKUP(E4238,Raw_Menu!$A$2:$D$33,4,FALSE),0)</f>
        <v>11.95</v>
      </c>
      <c r="G4238" s="5">
        <f t="shared" si="132"/>
        <v>11.95</v>
      </c>
      <c r="H4238">
        <f t="shared" si="133"/>
        <v>16</v>
      </c>
      <c r="I4238" t="str">
        <f>IFERROR(VLOOKUP(tblOrders[[#This Row],[item_id]],Raw_Menu!$A$2:$D$33,3,FALSE),"Unknown")</f>
        <v>Asian</v>
      </c>
    </row>
    <row r="4239" spans="1:9" x14ac:dyDescent="0.25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  <c r="F4239" s="5">
        <f>IFERROR(VLOOKUP(E4239,Raw_Menu!$A$2:$D$33,4,FALSE),0)</f>
        <v>5</v>
      </c>
      <c r="G4239" s="5">
        <f t="shared" si="132"/>
        <v>5</v>
      </c>
      <c r="H4239">
        <f t="shared" si="133"/>
        <v>16</v>
      </c>
      <c r="I4239" t="str">
        <f>IFERROR(VLOOKUP(tblOrders[[#This Row],[item_id]],Raw_Menu!$A$2:$D$33,3,FALSE),"Unknown")</f>
        <v>Asian</v>
      </c>
    </row>
    <row r="4240" spans="1:9" x14ac:dyDescent="0.25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  <c r="F4240" s="5">
        <f>IFERROR(VLOOKUP(E4240,Raw_Menu!$A$2:$D$33,4,FALSE),0)</f>
        <v>13.95</v>
      </c>
      <c r="G4240" s="5">
        <f t="shared" si="132"/>
        <v>13.95</v>
      </c>
      <c r="H4240">
        <f t="shared" si="133"/>
        <v>16</v>
      </c>
      <c r="I4240" t="str">
        <f>IFERROR(VLOOKUP(tblOrders[[#This Row],[item_id]],Raw_Menu!$A$2:$D$33,3,FALSE),"Unknown")</f>
        <v>American</v>
      </c>
    </row>
    <row r="4241" spans="1:9" x14ac:dyDescent="0.25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  <c r="F4241" s="5">
        <f>IFERROR(VLOOKUP(E4241,Raw_Menu!$A$2:$D$33,4,FALSE),0)</f>
        <v>14.5</v>
      </c>
      <c r="G4241" s="5">
        <f t="shared" si="132"/>
        <v>14.5</v>
      </c>
      <c r="H4241">
        <f t="shared" si="133"/>
        <v>16</v>
      </c>
      <c r="I4241" t="str">
        <f>IFERROR(VLOOKUP(tblOrders[[#This Row],[item_id]],Raw_Menu!$A$2:$D$33,3,FALSE),"Unknown")</f>
        <v>Italian</v>
      </c>
    </row>
    <row r="4242" spans="1:9" x14ac:dyDescent="0.25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  <c r="F4242" s="5">
        <f>IFERROR(VLOOKUP(E4242,Raw_Menu!$A$2:$D$33,4,FALSE),0)</f>
        <v>17.95</v>
      </c>
      <c r="G4242" s="5">
        <f t="shared" si="132"/>
        <v>17.95</v>
      </c>
      <c r="H4242">
        <f t="shared" si="133"/>
        <v>16</v>
      </c>
      <c r="I4242" t="str">
        <f>IFERROR(VLOOKUP(tblOrders[[#This Row],[item_id]],Raw_Menu!$A$2:$D$33,3,FALSE),"Unknown")</f>
        <v>Asian</v>
      </c>
    </row>
    <row r="4243" spans="1:9" x14ac:dyDescent="0.25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  <c r="F4243" s="5">
        <f>IFERROR(VLOOKUP(E4243,Raw_Menu!$A$2:$D$33,4,FALSE),0)</f>
        <v>13.95</v>
      </c>
      <c r="G4243" s="5">
        <f t="shared" si="132"/>
        <v>13.95</v>
      </c>
      <c r="H4243">
        <f t="shared" si="133"/>
        <v>16</v>
      </c>
      <c r="I4243" t="str">
        <f>IFERROR(VLOOKUP(tblOrders[[#This Row],[item_id]],Raw_Menu!$A$2:$D$33,3,FALSE),"Unknown")</f>
        <v>American</v>
      </c>
    </row>
    <row r="4244" spans="1:9" x14ac:dyDescent="0.25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  <c r="F4244" s="5">
        <f>IFERROR(VLOOKUP(E4244,Raw_Menu!$A$2:$D$33,4,FALSE),0)</f>
        <v>14.5</v>
      </c>
      <c r="G4244" s="5">
        <f t="shared" si="132"/>
        <v>14.5</v>
      </c>
      <c r="H4244">
        <f t="shared" si="133"/>
        <v>16</v>
      </c>
      <c r="I4244" t="str">
        <f>IFERROR(VLOOKUP(tblOrders[[#This Row],[item_id]],Raw_Menu!$A$2:$D$33,3,FALSE),"Unknown")</f>
        <v>Italian</v>
      </c>
    </row>
    <row r="4245" spans="1:9" x14ac:dyDescent="0.25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  <c r="F4245" s="5">
        <f>IFERROR(VLOOKUP(E4245,Raw_Menu!$A$2:$D$33,4,FALSE),0)</f>
        <v>17.95</v>
      </c>
      <c r="G4245" s="5">
        <f t="shared" si="132"/>
        <v>17.95</v>
      </c>
      <c r="H4245">
        <f t="shared" si="133"/>
        <v>16</v>
      </c>
      <c r="I4245" t="str">
        <f>IFERROR(VLOOKUP(tblOrders[[#This Row],[item_id]],Raw_Menu!$A$2:$D$33,3,FALSE),"Unknown")</f>
        <v>Asian</v>
      </c>
    </row>
    <row r="4246" spans="1:9" x14ac:dyDescent="0.25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  <c r="F4246" s="5">
        <f>IFERROR(VLOOKUP(E4246,Raw_Menu!$A$2:$D$33,4,FALSE),0)</f>
        <v>7</v>
      </c>
      <c r="G4246" s="5">
        <f t="shared" si="132"/>
        <v>7</v>
      </c>
      <c r="H4246">
        <f t="shared" si="133"/>
        <v>16</v>
      </c>
      <c r="I4246" t="str">
        <f>IFERROR(VLOOKUP(tblOrders[[#This Row],[item_id]],Raw_Menu!$A$2:$D$33,3,FALSE),"Unknown")</f>
        <v>American</v>
      </c>
    </row>
    <row r="4247" spans="1:9" x14ac:dyDescent="0.25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  <c r="F4247" s="5">
        <f>IFERROR(VLOOKUP(E4247,Raw_Menu!$A$2:$D$33,4,FALSE),0)</f>
        <v>14.5</v>
      </c>
      <c r="G4247" s="5">
        <f t="shared" si="132"/>
        <v>14.5</v>
      </c>
      <c r="H4247">
        <f t="shared" si="133"/>
        <v>16</v>
      </c>
      <c r="I4247" t="str">
        <f>IFERROR(VLOOKUP(tblOrders[[#This Row],[item_id]],Raw_Menu!$A$2:$D$33,3,FALSE),"Unknown")</f>
        <v>Asian</v>
      </c>
    </row>
    <row r="4248" spans="1:9" x14ac:dyDescent="0.25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  <c r="F4248" s="5">
        <f>IFERROR(VLOOKUP(E4248,Raw_Menu!$A$2:$D$33,4,FALSE),0)</f>
        <v>12.95</v>
      </c>
      <c r="G4248" s="5">
        <f t="shared" si="132"/>
        <v>12.95</v>
      </c>
      <c r="H4248">
        <f t="shared" si="133"/>
        <v>16</v>
      </c>
      <c r="I4248" t="str">
        <f>IFERROR(VLOOKUP(tblOrders[[#This Row],[item_id]],Raw_Menu!$A$2:$D$33,3,FALSE),"Unknown")</f>
        <v>Mexican</v>
      </c>
    </row>
    <row r="4249" spans="1:9" x14ac:dyDescent="0.25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  <c r="F4249" s="5">
        <f>IFERROR(VLOOKUP(E4249,Raw_Menu!$A$2:$D$33,4,FALSE),0)</f>
        <v>7</v>
      </c>
      <c r="G4249" s="5">
        <f t="shared" si="132"/>
        <v>7</v>
      </c>
      <c r="H4249">
        <f t="shared" si="133"/>
        <v>16</v>
      </c>
      <c r="I4249" t="str">
        <f>IFERROR(VLOOKUP(tblOrders[[#This Row],[item_id]],Raw_Menu!$A$2:$D$33,3,FALSE),"Unknown")</f>
        <v>Mexican</v>
      </c>
    </row>
    <row r="4250" spans="1:9" x14ac:dyDescent="0.25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  <c r="F4250" s="5">
        <f>IFERROR(VLOOKUP(E4250,Raw_Menu!$A$2:$D$33,4,FALSE),0)</f>
        <v>19.95</v>
      </c>
      <c r="G4250" s="5">
        <f t="shared" si="132"/>
        <v>19.95</v>
      </c>
      <c r="H4250">
        <f t="shared" si="133"/>
        <v>16</v>
      </c>
      <c r="I4250" t="str">
        <f>IFERROR(VLOOKUP(tblOrders[[#This Row],[item_id]],Raw_Menu!$A$2:$D$33,3,FALSE),"Unknown")</f>
        <v>Italian</v>
      </c>
    </row>
    <row r="4251" spans="1:9" x14ac:dyDescent="0.25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  <c r="F4251" s="5">
        <f>IFERROR(VLOOKUP(E4251,Raw_Menu!$A$2:$D$33,4,FALSE),0)</f>
        <v>15.5</v>
      </c>
      <c r="G4251" s="5">
        <f t="shared" si="132"/>
        <v>15.5</v>
      </c>
      <c r="H4251">
        <f t="shared" si="133"/>
        <v>16</v>
      </c>
      <c r="I4251" t="str">
        <f>IFERROR(VLOOKUP(tblOrders[[#This Row],[item_id]],Raw_Menu!$A$2:$D$33,3,FALSE),"Unknown")</f>
        <v>Italian</v>
      </c>
    </row>
    <row r="4252" spans="1:9" x14ac:dyDescent="0.25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  <c r="F4252" s="5">
        <f>IFERROR(VLOOKUP(E4252,Raw_Menu!$A$2:$D$33,4,FALSE),0)</f>
        <v>13.95</v>
      </c>
      <c r="G4252" s="5">
        <f t="shared" si="132"/>
        <v>13.95</v>
      </c>
      <c r="H4252">
        <f t="shared" si="133"/>
        <v>16</v>
      </c>
      <c r="I4252" t="str">
        <f>IFERROR(VLOOKUP(tblOrders[[#This Row],[item_id]],Raw_Menu!$A$2:$D$33,3,FALSE),"Unknown")</f>
        <v>American</v>
      </c>
    </row>
    <row r="4253" spans="1:9" x14ac:dyDescent="0.25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  <c r="F4253" s="5">
        <f>IFERROR(VLOOKUP(E4253,Raw_Menu!$A$2:$D$33,4,FALSE),0)</f>
        <v>14.5</v>
      </c>
      <c r="G4253" s="5">
        <f t="shared" si="132"/>
        <v>14.5</v>
      </c>
      <c r="H4253">
        <f t="shared" si="133"/>
        <v>16</v>
      </c>
      <c r="I4253" t="str">
        <f>IFERROR(VLOOKUP(tblOrders[[#This Row],[item_id]],Raw_Menu!$A$2:$D$33,3,FALSE),"Unknown")</f>
        <v>Asian</v>
      </c>
    </row>
    <row r="4254" spans="1:9" x14ac:dyDescent="0.25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  <c r="F4254" s="5">
        <f>IFERROR(VLOOKUP(E4254,Raw_Menu!$A$2:$D$33,4,FALSE),0)</f>
        <v>17.95</v>
      </c>
      <c r="G4254" s="5">
        <f t="shared" si="132"/>
        <v>17.95</v>
      </c>
      <c r="H4254">
        <f t="shared" si="133"/>
        <v>16</v>
      </c>
      <c r="I4254" t="str">
        <f>IFERROR(VLOOKUP(tblOrders[[#This Row],[item_id]],Raw_Menu!$A$2:$D$33,3,FALSE),"Unknown")</f>
        <v>Asian</v>
      </c>
    </row>
    <row r="4255" spans="1:9" x14ac:dyDescent="0.25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  <c r="F4255" s="5">
        <f>IFERROR(VLOOKUP(E4255,Raw_Menu!$A$2:$D$33,4,FALSE),0)</f>
        <v>5</v>
      </c>
      <c r="G4255" s="5">
        <f t="shared" si="132"/>
        <v>5</v>
      </c>
      <c r="H4255">
        <f t="shared" si="133"/>
        <v>16</v>
      </c>
      <c r="I4255" t="str">
        <f>IFERROR(VLOOKUP(tblOrders[[#This Row],[item_id]],Raw_Menu!$A$2:$D$33,3,FALSE),"Unknown")</f>
        <v>Asian</v>
      </c>
    </row>
    <row r="4256" spans="1:9" x14ac:dyDescent="0.25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  <c r="F4256" s="5">
        <f>IFERROR(VLOOKUP(E4256,Raw_Menu!$A$2:$D$33,4,FALSE),0)</f>
        <v>7</v>
      </c>
      <c r="G4256" s="5">
        <f t="shared" si="132"/>
        <v>7</v>
      </c>
      <c r="H4256">
        <f t="shared" si="133"/>
        <v>16</v>
      </c>
      <c r="I4256" t="str">
        <f>IFERROR(VLOOKUP(tblOrders[[#This Row],[item_id]],Raw_Menu!$A$2:$D$33,3,FALSE),"Unknown")</f>
        <v>American</v>
      </c>
    </row>
    <row r="4257" spans="1:9" x14ac:dyDescent="0.25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  <c r="F4257" s="5">
        <f>IFERROR(VLOOKUP(E4257,Raw_Menu!$A$2:$D$33,4,FALSE),0)</f>
        <v>13.95</v>
      </c>
      <c r="G4257" s="5">
        <f t="shared" si="132"/>
        <v>13.95</v>
      </c>
      <c r="H4257">
        <f t="shared" si="133"/>
        <v>17</v>
      </c>
      <c r="I4257" t="str">
        <f>IFERROR(VLOOKUP(tblOrders[[#This Row],[item_id]],Raw_Menu!$A$2:$D$33,3,FALSE),"Unknown")</f>
        <v>Mexican</v>
      </c>
    </row>
    <row r="4258" spans="1:9" x14ac:dyDescent="0.25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  <c r="F4258" s="5">
        <f>IFERROR(VLOOKUP(E4258,Raw_Menu!$A$2:$D$33,4,FALSE),0)</f>
        <v>11.95</v>
      </c>
      <c r="G4258" s="5">
        <f t="shared" si="132"/>
        <v>11.95</v>
      </c>
      <c r="H4258">
        <f t="shared" si="133"/>
        <v>17</v>
      </c>
      <c r="I4258" t="str">
        <f>IFERROR(VLOOKUP(tblOrders[[#This Row],[item_id]],Raw_Menu!$A$2:$D$33,3,FALSE),"Unknown")</f>
        <v>Asian</v>
      </c>
    </row>
    <row r="4259" spans="1:9" x14ac:dyDescent="0.25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  <c r="F4259" s="5">
        <f>IFERROR(VLOOKUP(E4259,Raw_Menu!$A$2:$D$33,4,FALSE),0)</f>
        <v>12.95</v>
      </c>
      <c r="G4259" s="5">
        <f t="shared" si="132"/>
        <v>12.95</v>
      </c>
      <c r="H4259">
        <f t="shared" si="133"/>
        <v>17</v>
      </c>
      <c r="I4259" t="str">
        <f>IFERROR(VLOOKUP(tblOrders[[#This Row],[item_id]],Raw_Menu!$A$2:$D$33,3,FALSE),"Unknown")</f>
        <v>American</v>
      </c>
    </row>
    <row r="4260" spans="1:9" x14ac:dyDescent="0.25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  <c r="F4260" s="5">
        <f>IFERROR(VLOOKUP(E4260,Raw_Menu!$A$2:$D$33,4,FALSE),0)</f>
        <v>12.95</v>
      </c>
      <c r="G4260" s="5">
        <f t="shared" si="132"/>
        <v>12.95</v>
      </c>
      <c r="H4260">
        <f t="shared" si="133"/>
        <v>17</v>
      </c>
      <c r="I4260" t="str">
        <f>IFERROR(VLOOKUP(tblOrders[[#This Row],[item_id]],Raw_Menu!$A$2:$D$33,3,FALSE),"Unknown")</f>
        <v>Mexican</v>
      </c>
    </row>
    <row r="4261" spans="1:9" x14ac:dyDescent="0.25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  <c r="F4261" s="5">
        <f>IFERROR(VLOOKUP(E4261,Raw_Menu!$A$2:$D$33,4,FALSE),0)</f>
        <v>14.5</v>
      </c>
      <c r="G4261" s="5">
        <f t="shared" si="132"/>
        <v>14.5</v>
      </c>
      <c r="H4261">
        <f t="shared" si="133"/>
        <v>17</v>
      </c>
      <c r="I4261" t="str">
        <f>IFERROR(VLOOKUP(tblOrders[[#This Row],[item_id]],Raw_Menu!$A$2:$D$33,3,FALSE),"Unknown")</f>
        <v>Italian</v>
      </c>
    </row>
    <row r="4262" spans="1:9" x14ac:dyDescent="0.25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  <c r="F4262" s="5">
        <f>IFERROR(VLOOKUP(E4262,Raw_Menu!$A$2:$D$33,4,FALSE),0)</f>
        <v>14.95</v>
      </c>
      <c r="G4262" s="5">
        <f t="shared" si="132"/>
        <v>14.95</v>
      </c>
      <c r="H4262">
        <f t="shared" si="133"/>
        <v>17</v>
      </c>
      <c r="I4262" t="str">
        <f>IFERROR(VLOOKUP(tblOrders[[#This Row],[item_id]],Raw_Menu!$A$2:$D$33,3,FALSE),"Unknown")</f>
        <v>Asian</v>
      </c>
    </row>
    <row r="4263" spans="1:9" x14ac:dyDescent="0.25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  <c r="F4263" s="5">
        <f>IFERROR(VLOOKUP(E4263,Raw_Menu!$A$2:$D$33,4,FALSE),0)</f>
        <v>13.95</v>
      </c>
      <c r="G4263" s="5">
        <f t="shared" si="132"/>
        <v>13.95</v>
      </c>
      <c r="H4263">
        <f t="shared" si="133"/>
        <v>17</v>
      </c>
      <c r="I4263" t="str">
        <f>IFERROR(VLOOKUP(tblOrders[[#This Row],[item_id]],Raw_Menu!$A$2:$D$33,3,FALSE),"Unknown")</f>
        <v>Mexican</v>
      </c>
    </row>
    <row r="4264" spans="1:9" x14ac:dyDescent="0.25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  <c r="F4264" s="5">
        <f>IFERROR(VLOOKUP(E4264,Raw_Menu!$A$2:$D$33,4,FALSE),0)</f>
        <v>13.95</v>
      </c>
      <c r="G4264" s="5">
        <f t="shared" si="132"/>
        <v>13.95</v>
      </c>
      <c r="H4264">
        <f t="shared" si="133"/>
        <v>17</v>
      </c>
      <c r="I4264" t="str">
        <f>IFERROR(VLOOKUP(tblOrders[[#This Row],[item_id]],Raw_Menu!$A$2:$D$33,3,FALSE),"Unknown")</f>
        <v>American</v>
      </c>
    </row>
    <row r="4265" spans="1:9" x14ac:dyDescent="0.25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  <c r="F4265" s="5">
        <f>IFERROR(VLOOKUP(E4265,Raw_Menu!$A$2:$D$33,4,FALSE),0)</f>
        <v>7</v>
      </c>
      <c r="G4265" s="5">
        <f t="shared" si="132"/>
        <v>7</v>
      </c>
      <c r="H4265">
        <f t="shared" si="133"/>
        <v>17</v>
      </c>
      <c r="I4265" t="str">
        <f>IFERROR(VLOOKUP(tblOrders[[#This Row],[item_id]],Raw_Menu!$A$2:$D$33,3,FALSE),"Unknown")</f>
        <v>Mexican</v>
      </c>
    </row>
    <row r="4266" spans="1:9" x14ac:dyDescent="0.25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  <c r="F4266" s="5">
        <f>IFERROR(VLOOKUP(E4266,Raw_Menu!$A$2:$D$33,4,FALSE),0)</f>
        <v>9</v>
      </c>
      <c r="G4266" s="5">
        <f t="shared" si="132"/>
        <v>9</v>
      </c>
      <c r="H4266">
        <f t="shared" si="133"/>
        <v>17</v>
      </c>
      <c r="I4266" t="str">
        <f>IFERROR(VLOOKUP(tblOrders[[#This Row],[item_id]],Raw_Menu!$A$2:$D$33,3,FALSE),"Unknown")</f>
        <v>Asian</v>
      </c>
    </row>
    <row r="4267" spans="1:9" x14ac:dyDescent="0.25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  <c r="F4267" s="5">
        <f>IFERROR(VLOOKUP(E4267,Raw_Menu!$A$2:$D$33,4,FALSE),0)</f>
        <v>13.95</v>
      </c>
      <c r="G4267" s="5">
        <f t="shared" si="132"/>
        <v>13.95</v>
      </c>
      <c r="H4267">
        <f t="shared" si="133"/>
        <v>17</v>
      </c>
      <c r="I4267" t="str">
        <f>IFERROR(VLOOKUP(tblOrders[[#This Row],[item_id]],Raw_Menu!$A$2:$D$33,3,FALSE),"Unknown")</f>
        <v>American</v>
      </c>
    </row>
    <row r="4268" spans="1:9" x14ac:dyDescent="0.25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  <c r="F4268" s="5">
        <f>IFERROR(VLOOKUP(E4268,Raw_Menu!$A$2:$D$33,4,FALSE),0)</f>
        <v>17.95</v>
      </c>
      <c r="G4268" s="5">
        <f t="shared" si="132"/>
        <v>17.95</v>
      </c>
      <c r="H4268">
        <f t="shared" si="133"/>
        <v>17</v>
      </c>
      <c r="I4268" t="str">
        <f>IFERROR(VLOOKUP(tblOrders[[#This Row],[item_id]],Raw_Menu!$A$2:$D$33,3,FALSE),"Unknown")</f>
        <v>Asian</v>
      </c>
    </row>
    <row r="4269" spans="1:9" x14ac:dyDescent="0.25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  <c r="F4269" s="5">
        <f>IFERROR(VLOOKUP(E4269,Raw_Menu!$A$2:$D$33,4,FALSE),0)</f>
        <v>13.95</v>
      </c>
      <c r="G4269" s="5">
        <f t="shared" si="132"/>
        <v>13.95</v>
      </c>
      <c r="H4269">
        <f t="shared" si="133"/>
        <v>17</v>
      </c>
      <c r="I4269" t="str">
        <f>IFERROR(VLOOKUP(tblOrders[[#This Row],[item_id]],Raw_Menu!$A$2:$D$33,3,FALSE),"Unknown")</f>
        <v>Mexican</v>
      </c>
    </row>
    <row r="4270" spans="1:9" x14ac:dyDescent="0.25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  <c r="F4270" s="5">
        <f>IFERROR(VLOOKUP(E4270,Raw_Menu!$A$2:$D$33,4,FALSE),0)</f>
        <v>7</v>
      </c>
      <c r="G4270" s="5">
        <f t="shared" si="132"/>
        <v>7</v>
      </c>
      <c r="H4270">
        <f t="shared" si="133"/>
        <v>17</v>
      </c>
      <c r="I4270" t="str">
        <f>IFERROR(VLOOKUP(tblOrders[[#This Row],[item_id]],Raw_Menu!$A$2:$D$33,3,FALSE),"Unknown")</f>
        <v>American</v>
      </c>
    </row>
    <row r="4271" spans="1:9" x14ac:dyDescent="0.25">
      <c r="A4271">
        <v>4270</v>
      </c>
      <c r="B4271">
        <v>1894</v>
      </c>
      <c r="C4271" s="1">
        <v>44928</v>
      </c>
      <c r="D4271" s="2">
        <v>0.71802083333333333</v>
      </c>
      <c r="E4271">
        <v>108</v>
      </c>
      <c r="F4271" s="5">
        <f>IFERROR(VLOOKUP(E4271,Raw_Menu!$A$2:$D$33,4,FALSE),0)</f>
        <v>14.5</v>
      </c>
      <c r="G4271" s="5">
        <f t="shared" si="132"/>
        <v>14.5</v>
      </c>
      <c r="H4271">
        <f t="shared" si="133"/>
        <v>17</v>
      </c>
      <c r="I4271" t="str">
        <f>IFERROR(VLOOKUP(tblOrders[[#This Row],[item_id]],Raw_Menu!$A$2:$D$33,3,FALSE),"Unknown")</f>
        <v>Asian</v>
      </c>
    </row>
    <row r="4272" spans="1:9" x14ac:dyDescent="0.25">
      <c r="A4272">
        <v>4271</v>
      </c>
      <c r="B4272">
        <v>1894</v>
      </c>
      <c r="C4272" s="1">
        <v>44928</v>
      </c>
      <c r="D4272" s="2">
        <v>0.71802083333333333</v>
      </c>
      <c r="E4272" t="s">
        <v>95</v>
      </c>
      <c r="F4272" s="5">
        <f>IFERROR(VLOOKUP(E4272,Raw_Menu!$A$2:$D$33,4,FALSE),0)</f>
        <v>0</v>
      </c>
      <c r="G4272" s="5">
        <f t="shared" si="132"/>
        <v>0</v>
      </c>
      <c r="H4272">
        <f t="shared" si="133"/>
        <v>17</v>
      </c>
      <c r="I4272" t="str">
        <f>IFERROR(VLOOKUP(tblOrders[[#This Row],[item_id]],Raw_Menu!$A$2:$D$33,3,FALSE),"Unknown")</f>
        <v>Unknown</v>
      </c>
    </row>
    <row r="4273" spans="1:9" x14ac:dyDescent="0.25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  <c r="F4273" s="5">
        <f>IFERROR(VLOOKUP(E4273,Raw_Menu!$A$2:$D$33,4,FALSE),0)</f>
        <v>13.95</v>
      </c>
      <c r="G4273" s="5">
        <f t="shared" si="132"/>
        <v>13.95</v>
      </c>
      <c r="H4273">
        <f t="shared" si="133"/>
        <v>17</v>
      </c>
      <c r="I4273" t="str">
        <f>IFERROR(VLOOKUP(tblOrders[[#This Row],[item_id]],Raw_Menu!$A$2:$D$33,3,FALSE),"Unknown")</f>
        <v>Mexican</v>
      </c>
    </row>
    <row r="4274" spans="1:9" x14ac:dyDescent="0.25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  <c r="F4274" s="5">
        <f>IFERROR(VLOOKUP(E4274,Raw_Menu!$A$2:$D$33,4,FALSE),0)</f>
        <v>7</v>
      </c>
      <c r="G4274" s="5">
        <f t="shared" si="132"/>
        <v>7</v>
      </c>
      <c r="H4274">
        <f t="shared" si="133"/>
        <v>17</v>
      </c>
      <c r="I4274" t="str">
        <f>IFERROR(VLOOKUP(tblOrders[[#This Row],[item_id]],Raw_Menu!$A$2:$D$33,3,FALSE),"Unknown")</f>
        <v>American</v>
      </c>
    </row>
    <row r="4275" spans="1:9" x14ac:dyDescent="0.25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  <c r="F4275" s="5">
        <f>IFERROR(VLOOKUP(E4275,Raw_Menu!$A$2:$D$33,4,FALSE),0)</f>
        <v>7</v>
      </c>
      <c r="G4275" s="5">
        <f t="shared" si="132"/>
        <v>7</v>
      </c>
      <c r="H4275">
        <f t="shared" si="133"/>
        <v>17</v>
      </c>
      <c r="I4275" t="str">
        <f>IFERROR(VLOOKUP(tblOrders[[#This Row],[item_id]],Raw_Menu!$A$2:$D$33,3,FALSE),"Unknown")</f>
        <v>Mexican</v>
      </c>
    </row>
    <row r="4276" spans="1:9" x14ac:dyDescent="0.25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  <c r="F4276" s="5">
        <f>IFERROR(VLOOKUP(E4276,Raw_Menu!$A$2:$D$33,4,FALSE),0)</f>
        <v>7</v>
      </c>
      <c r="G4276" s="5">
        <f t="shared" si="132"/>
        <v>7</v>
      </c>
      <c r="H4276">
        <f t="shared" si="133"/>
        <v>17</v>
      </c>
      <c r="I4276" t="str">
        <f>IFERROR(VLOOKUP(tblOrders[[#This Row],[item_id]],Raw_Menu!$A$2:$D$33,3,FALSE),"Unknown")</f>
        <v>American</v>
      </c>
    </row>
    <row r="4277" spans="1:9" x14ac:dyDescent="0.25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  <c r="F4277" s="5">
        <f>IFERROR(VLOOKUP(E4277,Raw_Menu!$A$2:$D$33,4,FALSE),0)</f>
        <v>13.95</v>
      </c>
      <c r="G4277" s="5">
        <f t="shared" si="132"/>
        <v>13.95</v>
      </c>
      <c r="H4277">
        <f t="shared" si="133"/>
        <v>17</v>
      </c>
      <c r="I4277" t="str">
        <f>IFERROR(VLOOKUP(tblOrders[[#This Row],[item_id]],Raw_Menu!$A$2:$D$33,3,FALSE),"Unknown")</f>
        <v>American</v>
      </c>
    </row>
    <row r="4278" spans="1:9" x14ac:dyDescent="0.25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  <c r="F4278" s="5">
        <f>IFERROR(VLOOKUP(E4278,Raw_Menu!$A$2:$D$33,4,FALSE),0)</f>
        <v>14.95</v>
      </c>
      <c r="G4278" s="5">
        <f t="shared" si="132"/>
        <v>14.95</v>
      </c>
      <c r="H4278">
        <f t="shared" si="133"/>
        <v>17</v>
      </c>
      <c r="I4278" t="str">
        <f>IFERROR(VLOOKUP(tblOrders[[#This Row],[item_id]],Raw_Menu!$A$2:$D$33,3,FALSE),"Unknown")</f>
        <v>Asian</v>
      </c>
    </row>
    <row r="4279" spans="1:9" x14ac:dyDescent="0.25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  <c r="F4279" s="5">
        <f>IFERROR(VLOOKUP(E4279,Raw_Menu!$A$2:$D$33,4,FALSE),0)</f>
        <v>7</v>
      </c>
      <c r="G4279" s="5">
        <f t="shared" si="132"/>
        <v>7</v>
      </c>
      <c r="H4279">
        <f t="shared" si="133"/>
        <v>17</v>
      </c>
      <c r="I4279" t="str">
        <f>IFERROR(VLOOKUP(tblOrders[[#This Row],[item_id]],Raw_Menu!$A$2:$D$33,3,FALSE),"Unknown")</f>
        <v>American</v>
      </c>
    </row>
    <row r="4280" spans="1:9" x14ac:dyDescent="0.25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  <c r="F4280" s="5">
        <f>IFERROR(VLOOKUP(E4280,Raw_Menu!$A$2:$D$33,4,FALSE),0)</f>
        <v>7</v>
      </c>
      <c r="G4280" s="5">
        <f t="shared" si="132"/>
        <v>7</v>
      </c>
      <c r="H4280">
        <f t="shared" si="133"/>
        <v>17</v>
      </c>
      <c r="I4280" t="str">
        <f>IFERROR(VLOOKUP(tblOrders[[#This Row],[item_id]],Raw_Menu!$A$2:$D$33,3,FALSE),"Unknown")</f>
        <v>American</v>
      </c>
    </row>
    <row r="4281" spans="1:9" x14ac:dyDescent="0.25">
      <c r="A4281">
        <v>4280</v>
      </c>
      <c r="B4281">
        <v>1898</v>
      </c>
      <c r="C4281" s="1">
        <v>44928</v>
      </c>
      <c r="D4281" s="2">
        <v>0.73224537037037041</v>
      </c>
      <c r="E4281">
        <v>103</v>
      </c>
      <c r="F4281" s="5">
        <f>IFERROR(VLOOKUP(E4281,Raw_Menu!$A$2:$D$33,4,FALSE),0)</f>
        <v>9</v>
      </c>
      <c r="G4281" s="5">
        <f t="shared" si="132"/>
        <v>9</v>
      </c>
      <c r="H4281">
        <f t="shared" si="133"/>
        <v>17</v>
      </c>
      <c r="I4281" t="str">
        <f>IFERROR(VLOOKUP(tblOrders[[#This Row],[item_id]],Raw_Menu!$A$2:$D$33,3,FALSE),"Unknown")</f>
        <v>American</v>
      </c>
    </row>
    <row r="4282" spans="1:9" x14ac:dyDescent="0.25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  <c r="F4282" s="5">
        <f>IFERROR(VLOOKUP(E4282,Raw_Menu!$A$2:$D$33,4,FALSE),0)</f>
        <v>9</v>
      </c>
      <c r="G4282" s="5">
        <f t="shared" si="132"/>
        <v>9</v>
      </c>
      <c r="H4282">
        <f t="shared" si="133"/>
        <v>17</v>
      </c>
      <c r="I4282" t="str">
        <f>IFERROR(VLOOKUP(tblOrders[[#This Row],[item_id]],Raw_Menu!$A$2:$D$33,3,FALSE),"Unknown")</f>
        <v>American</v>
      </c>
    </row>
    <row r="4283" spans="1:9" x14ac:dyDescent="0.25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  <c r="F4283" s="5">
        <f>IFERROR(VLOOKUP(E4283,Raw_Menu!$A$2:$D$33,4,FALSE),0)</f>
        <v>14.95</v>
      </c>
      <c r="G4283" s="5">
        <f t="shared" si="132"/>
        <v>14.95</v>
      </c>
      <c r="H4283">
        <f t="shared" si="133"/>
        <v>17</v>
      </c>
      <c r="I4283" t="str">
        <f>IFERROR(VLOOKUP(tblOrders[[#This Row],[item_id]],Raw_Menu!$A$2:$D$33,3,FALSE),"Unknown")</f>
        <v>Mexican</v>
      </c>
    </row>
    <row r="4284" spans="1:9" x14ac:dyDescent="0.25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  <c r="F4284" s="5">
        <f>IFERROR(VLOOKUP(E4284,Raw_Menu!$A$2:$D$33,4,FALSE),0)</f>
        <v>17.95</v>
      </c>
      <c r="G4284" s="5">
        <f t="shared" si="132"/>
        <v>17.95</v>
      </c>
      <c r="H4284">
        <f t="shared" si="133"/>
        <v>17</v>
      </c>
      <c r="I4284" t="str">
        <f>IFERROR(VLOOKUP(tblOrders[[#This Row],[item_id]],Raw_Menu!$A$2:$D$33,3,FALSE),"Unknown")</f>
        <v>Asian</v>
      </c>
    </row>
    <row r="4285" spans="1:9" x14ac:dyDescent="0.25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  <c r="F4285" s="5">
        <f>IFERROR(VLOOKUP(E4285,Raw_Menu!$A$2:$D$33,4,FALSE),0)</f>
        <v>12.95</v>
      </c>
      <c r="G4285" s="5">
        <f t="shared" si="132"/>
        <v>12.95</v>
      </c>
      <c r="H4285">
        <f t="shared" si="133"/>
        <v>17</v>
      </c>
      <c r="I4285" t="str">
        <f>IFERROR(VLOOKUP(tblOrders[[#This Row],[item_id]],Raw_Menu!$A$2:$D$33,3,FALSE),"Unknown")</f>
        <v>American</v>
      </c>
    </row>
    <row r="4286" spans="1:9" x14ac:dyDescent="0.25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  <c r="F4286" s="5">
        <f>IFERROR(VLOOKUP(E4286,Raw_Menu!$A$2:$D$33,4,FALSE),0)</f>
        <v>17.95</v>
      </c>
      <c r="G4286" s="5">
        <f t="shared" si="132"/>
        <v>17.95</v>
      </c>
      <c r="H4286">
        <f t="shared" si="133"/>
        <v>17</v>
      </c>
      <c r="I4286" t="str">
        <f>IFERROR(VLOOKUP(tblOrders[[#This Row],[item_id]],Raw_Menu!$A$2:$D$33,3,FALSE),"Unknown")</f>
        <v>Italian</v>
      </c>
    </row>
    <row r="4287" spans="1:9" x14ac:dyDescent="0.25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  <c r="F4287" s="5">
        <f>IFERROR(VLOOKUP(E4287,Raw_Menu!$A$2:$D$33,4,FALSE),0)</f>
        <v>17.95</v>
      </c>
      <c r="G4287" s="5">
        <f t="shared" si="132"/>
        <v>17.95</v>
      </c>
      <c r="H4287">
        <f t="shared" si="133"/>
        <v>17</v>
      </c>
      <c r="I4287" t="str">
        <f>IFERROR(VLOOKUP(tblOrders[[#This Row],[item_id]],Raw_Menu!$A$2:$D$33,3,FALSE),"Unknown")</f>
        <v>Italian</v>
      </c>
    </row>
    <row r="4288" spans="1:9" x14ac:dyDescent="0.25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  <c r="F4288" s="5">
        <f>IFERROR(VLOOKUP(E4288,Raw_Menu!$A$2:$D$33,4,FALSE),0)</f>
        <v>17.95</v>
      </c>
      <c r="G4288" s="5">
        <f t="shared" si="132"/>
        <v>17.95</v>
      </c>
      <c r="H4288">
        <f t="shared" si="133"/>
        <v>17</v>
      </c>
      <c r="I4288" t="str">
        <f>IFERROR(VLOOKUP(tblOrders[[#This Row],[item_id]],Raw_Menu!$A$2:$D$33,3,FALSE),"Unknown")</f>
        <v>Asian</v>
      </c>
    </row>
    <row r="4289" spans="1:9" x14ac:dyDescent="0.25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  <c r="F4289" s="5">
        <f>IFERROR(VLOOKUP(E4289,Raw_Menu!$A$2:$D$33,4,FALSE),0)</f>
        <v>17.95</v>
      </c>
      <c r="G4289" s="5">
        <f t="shared" si="132"/>
        <v>17.95</v>
      </c>
      <c r="H4289">
        <f t="shared" si="133"/>
        <v>18</v>
      </c>
      <c r="I4289" t="str">
        <f>IFERROR(VLOOKUP(tblOrders[[#This Row],[item_id]],Raw_Menu!$A$2:$D$33,3,FALSE),"Unknown")</f>
        <v>Italian</v>
      </c>
    </row>
    <row r="4290" spans="1:9" x14ac:dyDescent="0.25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  <c r="F4290" s="5">
        <f>IFERROR(VLOOKUP(E4290,Raw_Menu!$A$2:$D$33,4,FALSE),0)</f>
        <v>16.5</v>
      </c>
      <c r="G4290" s="5">
        <f t="shared" ref="G4290:G4353" si="134">VALUE(F4290)</f>
        <v>16.5</v>
      </c>
      <c r="H4290">
        <f t="shared" ref="H4290:H4353" si="135">HOUR(D4290)</f>
        <v>18</v>
      </c>
      <c r="I4290" t="str">
        <f>IFERROR(VLOOKUP(tblOrders[[#This Row],[item_id]],Raw_Menu!$A$2:$D$33,3,FALSE),"Unknown")</f>
        <v>Asian</v>
      </c>
    </row>
    <row r="4291" spans="1:9" x14ac:dyDescent="0.25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  <c r="F4291" s="5">
        <f>IFERROR(VLOOKUP(E4291,Raw_Menu!$A$2:$D$33,4,FALSE),0)</f>
        <v>14.5</v>
      </c>
      <c r="G4291" s="5">
        <f t="shared" si="134"/>
        <v>14.5</v>
      </c>
      <c r="H4291">
        <f t="shared" si="135"/>
        <v>18</v>
      </c>
      <c r="I4291" t="str">
        <f>IFERROR(VLOOKUP(tblOrders[[#This Row],[item_id]],Raw_Menu!$A$2:$D$33,3,FALSE),"Unknown")</f>
        <v>Asian</v>
      </c>
    </row>
    <row r="4292" spans="1:9" x14ac:dyDescent="0.25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  <c r="F4292" s="5">
        <f>IFERROR(VLOOKUP(E4292,Raw_Menu!$A$2:$D$33,4,FALSE),0)</f>
        <v>12.95</v>
      </c>
      <c r="G4292" s="5">
        <f t="shared" si="134"/>
        <v>12.95</v>
      </c>
      <c r="H4292">
        <f t="shared" si="135"/>
        <v>18</v>
      </c>
      <c r="I4292" t="str">
        <f>IFERROR(VLOOKUP(tblOrders[[#This Row],[item_id]],Raw_Menu!$A$2:$D$33,3,FALSE),"Unknown")</f>
        <v>Mexican</v>
      </c>
    </row>
    <row r="4293" spans="1:9" x14ac:dyDescent="0.25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  <c r="F4293" s="5">
        <f>IFERROR(VLOOKUP(E4293,Raw_Menu!$A$2:$D$33,4,FALSE),0)</f>
        <v>5</v>
      </c>
      <c r="G4293" s="5">
        <f t="shared" si="134"/>
        <v>5</v>
      </c>
      <c r="H4293">
        <f t="shared" si="135"/>
        <v>18</v>
      </c>
      <c r="I4293" t="str">
        <f>IFERROR(VLOOKUP(tblOrders[[#This Row],[item_id]],Raw_Menu!$A$2:$D$33,3,FALSE),"Unknown")</f>
        <v>Asian</v>
      </c>
    </row>
    <row r="4294" spans="1:9" x14ac:dyDescent="0.25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  <c r="F4294" s="5">
        <f>IFERROR(VLOOKUP(E4294,Raw_Menu!$A$2:$D$33,4,FALSE),0)</f>
        <v>12.95</v>
      </c>
      <c r="G4294" s="5">
        <f t="shared" si="134"/>
        <v>12.95</v>
      </c>
      <c r="H4294">
        <f t="shared" si="135"/>
        <v>18</v>
      </c>
      <c r="I4294" t="str">
        <f>IFERROR(VLOOKUP(tblOrders[[#This Row],[item_id]],Raw_Menu!$A$2:$D$33,3,FALSE),"Unknown")</f>
        <v>American</v>
      </c>
    </row>
    <row r="4295" spans="1:9" x14ac:dyDescent="0.25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  <c r="F4295" s="5">
        <f>IFERROR(VLOOKUP(E4295,Raw_Menu!$A$2:$D$33,4,FALSE),0)</f>
        <v>13.95</v>
      </c>
      <c r="G4295" s="5">
        <f t="shared" si="134"/>
        <v>13.95</v>
      </c>
      <c r="H4295">
        <f t="shared" si="135"/>
        <v>18</v>
      </c>
      <c r="I4295" t="str">
        <f>IFERROR(VLOOKUP(tblOrders[[#This Row],[item_id]],Raw_Menu!$A$2:$D$33,3,FALSE),"Unknown")</f>
        <v>American</v>
      </c>
    </row>
    <row r="4296" spans="1:9" x14ac:dyDescent="0.25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  <c r="F4296" s="5">
        <f>IFERROR(VLOOKUP(E4296,Raw_Menu!$A$2:$D$33,4,FALSE),0)</f>
        <v>14.5</v>
      </c>
      <c r="G4296" s="5">
        <f t="shared" si="134"/>
        <v>14.5</v>
      </c>
      <c r="H4296">
        <f t="shared" si="135"/>
        <v>18</v>
      </c>
      <c r="I4296" t="str">
        <f>IFERROR(VLOOKUP(tblOrders[[#This Row],[item_id]],Raw_Menu!$A$2:$D$33,3,FALSE),"Unknown")</f>
        <v>Asian</v>
      </c>
    </row>
    <row r="4297" spans="1:9" x14ac:dyDescent="0.25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  <c r="F4297" s="5">
        <f>IFERROR(VLOOKUP(E4297,Raw_Menu!$A$2:$D$33,4,FALSE),0)</f>
        <v>14.5</v>
      </c>
      <c r="G4297" s="5">
        <f t="shared" si="134"/>
        <v>14.5</v>
      </c>
      <c r="H4297">
        <f t="shared" si="135"/>
        <v>18</v>
      </c>
      <c r="I4297" t="str">
        <f>IFERROR(VLOOKUP(tblOrders[[#This Row],[item_id]],Raw_Menu!$A$2:$D$33,3,FALSE),"Unknown")</f>
        <v>Italian</v>
      </c>
    </row>
    <row r="4298" spans="1:9" x14ac:dyDescent="0.25">
      <c r="A4298">
        <v>4297</v>
      </c>
      <c r="B4298">
        <v>1907</v>
      </c>
      <c r="C4298" s="1">
        <v>44928</v>
      </c>
      <c r="D4298" s="2">
        <v>0.76776620370370374</v>
      </c>
      <c r="E4298">
        <v>131</v>
      </c>
      <c r="F4298" s="5">
        <f>IFERROR(VLOOKUP(E4298,Raw_Menu!$A$2:$D$33,4,FALSE),0)</f>
        <v>17.95</v>
      </c>
      <c r="G4298" s="5">
        <f t="shared" si="134"/>
        <v>17.95</v>
      </c>
      <c r="H4298">
        <f t="shared" si="135"/>
        <v>18</v>
      </c>
      <c r="I4298" t="str">
        <f>IFERROR(VLOOKUP(tblOrders[[#This Row],[item_id]],Raw_Menu!$A$2:$D$33,3,FALSE),"Unknown")</f>
        <v>Italian</v>
      </c>
    </row>
    <row r="4299" spans="1:9" x14ac:dyDescent="0.25">
      <c r="A4299">
        <v>4298</v>
      </c>
      <c r="B4299">
        <v>1908</v>
      </c>
      <c r="C4299" s="1">
        <v>44928</v>
      </c>
      <c r="D4299" s="2">
        <v>0.77009259259259255</v>
      </c>
      <c r="E4299">
        <v>101</v>
      </c>
      <c r="F4299" s="5">
        <f>IFERROR(VLOOKUP(E4299,Raw_Menu!$A$2:$D$33,4,FALSE),0)</f>
        <v>12.95</v>
      </c>
      <c r="G4299" s="5">
        <f t="shared" si="134"/>
        <v>12.95</v>
      </c>
      <c r="H4299">
        <f t="shared" si="135"/>
        <v>18</v>
      </c>
      <c r="I4299" t="str">
        <f>IFERROR(VLOOKUP(tblOrders[[#This Row],[item_id]],Raw_Menu!$A$2:$D$33,3,FALSE),"Unknown")</f>
        <v>American</v>
      </c>
    </row>
    <row r="4300" spans="1:9" x14ac:dyDescent="0.25">
      <c r="A4300">
        <v>4299</v>
      </c>
      <c r="B4300">
        <v>1909</v>
      </c>
      <c r="C4300" s="1">
        <v>44928</v>
      </c>
      <c r="D4300" s="2">
        <v>0.78189814814814818</v>
      </c>
      <c r="E4300">
        <v>117</v>
      </c>
      <c r="F4300" s="5">
        <f>IFERROR(VLOOKUP(E4300,Raw_Menu!$A$2:$D$33,4,FALSE),0)</f>
        <v>12.95</v>
      </c>
      <c r="G4300" s="5">
        <f t="shared" si="134"/>
        <v>12.95</v>
      </c>
      <c r="H4300">
        <f t="shared" si="135"/>
        <v>18</v>
      </c>
      <c r="I4300" t="str">
        <f>IFERROR(VLOOKUP(tblOrders[[#This Row],[item_id]],Raw_Menu!$A$2:$D$33,3,FALSE),"Unknown")</f>
        <v>Mexican</v>
      </c>
    </row>
    <row r="4301" spans="1:9" x14ac:dyDescent="0.25">
      <c r="A4301">
        <v>4300</v>
      </c>
      <c r="B4301">
        <v>1910</v>
      </c>
      <c r="C4301" s="1">
        <v>44928</v>
      </c>
      <c r="D4301" s="2">
        <v>0.78965277777777776</v>
      </c>
      <c r="E4301">
        <v>101</v>
      </c>
      <c r="F4301" s="5">
        <f>IFERROR(VLOOKUP(E4301,Raw_Menu!$A$2:$D$33,4,FALSE),0)</f>
        <v>12.95</v>
      </c>
      <c r="G4301" s="5">
        <f t="shared" si="134"/>
        <v>12.95</v>
      </c>
      <c r="H4301">
        <f t="shared" si="135"/>
        <v>18</v>
      </c>
      <c r="I4301" t="str">
        <f>IFERROR(VLOOKUP(tblOrders[[#This Row],[item_id]],Raw_Menu!$A$2:$D$33,3,FALSE),"Unknown")</f>
        <v>American</v>
      </c>
    </row>
    <row r="4302" spans="1:9" x14ac:dyDescent="0.25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  <c r="F4302" s="5">
        <f>IFERROR(VLOOKUP(E4302,Raw_Menu!$A$2:$D$33,4,FALSE),0)</f>
        <v>13.95</v>
      </c>
      <c r="G4302" s="5">
        <f t="shared" si="134"/>
        <v>13.95</v>
      </c>
      <c r="H4302">
        <f t="shared" si="135"/>
        <v>19</v>
      </c>
      <c r="I4302" t="str">
        <f>IFERROR(VLOOKUP(tblOrders[[#This Row],[item_id]],Raw_Menu!$A$2:$D$33,3,FALSE),"Unknown")</f>
        <v>American</v>
      </c>
    </row>
    <row r="4303" spans="1:9" x14ac:dyDescent="0.25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  <c r="F4303" s="5">
        <f>IFERROR(VLOOKUP(E4303,Raw_Menu!$A$2:$D$33,4,FALSE),0)</f>
        <v>14.95</v>
      </c>
      <c r="G4303" s="5">
        <f t="shared" si="134"/>
        <v>14.95</v>
      </c>
      <c r="H4303">
        <f t="shared" si="135"/>
        <v>19</v>
      </c>
      <c r="I4303" t="str">
        <f>IFERROR(VLOOKUP(tblOrders[[#This Row],[item_id]],Raw_Menu!$A$2:$D$33,3,FALSE),"Unknown")</f>
        <v>Asian</v>
      </c>
    </row>
    <row r="4304" spans="1:9" x14ac:dyDescent="0.25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  <c r="F4304" s="5">
        <f>IFERROR(VLOOKUP(E4304,Raw_Menu!$A$2:$D$33,4,FALSE),0)</f>
        <v>11.95</v>
      </c>
      <c r="G4304" s="5">
        <f t="shared" si="134"/>
        <v>11.95</v>
      </c>
      <c r="H4304">
        <f t="shared" si="135"/>
        <v>19</v>
      </c>
      <c r="I4304" t="str">
        <f>IFERROR(VLOOKUP(tblOrders[[#This Row],[item_id]],Raw_Menu!$A$2:$D$33,3,FALSE),"Unknown")</f>
        <v>Mexican</v>
      </c>
    </row>
    <row r="4305" spans="1:9" x14ac:dyDescent="0.25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  <c r="F4305" s="5">
        <f>IFERROR(VLOOKUP(E4305,Raw_Menu!$A$2:$D$33,4,FALSE),0)</f>
        <v>13.95</v>
      </c>
      <c r="G4305" s="5">
        <f t="shared" si="134"/>
        <v>13.95</v>
      </c>
      <c r="H4305">
        <f t="shared" si="135"/>
        <v>19</v>
      </c>
      <c r="I4305" t="str">
        <f>IFERROR(VLOOKUP(tblOrders[[#This Row],[item_id]],Raw_Menu!$A$2:$D$33,3,FALSE),"Unknown")</f>
        <v>American</v>
      </c>
    </row>
    <row r="4306" spans="1:9" x14ac:dyDescent="0.25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  <c r="F4306" s="5">
        <f>IFERROR(VLOOKUP(E4306,Raw_Menu!$A$2:$D$33,4,FALSE),0)</f>
        <v>5</v>
      </c>
      <c r="G4306" s="5">
        <f t="shared" si="134"/>
        <v>5</v>
      </c>
      <c r="H4306">
        <f t="shared" si="135"/>
        <v>19</v>
      </c>
      <c r="I4306" t="str">
        <f>IFERROR(VLOOKUP(tblOrders[[#This Row],[item_id]],Raw_Menu!$A$2:$D$33,3,FALSE),"Unknown")</f>
        <v>Asian</v>
      </c>
    </row>
    <row r="4307" spans="1:9" x14ac:dyDescent="0.25">
      <c r="A4307">
        <v>4306</v>
      </c>
      <c r="B4307">
        <v>1915</v>
      </c>
      <c r="C4307" s="1">
        <v>44928</v>
      </c>
      <c r="D4307" s="2">
        <v>0.80863425925925925</v>
      </c>
      <c r="E4307">
        <v>113</v>
      </c>
      <c r="F4307" s="5">
        <f>IFERROR(VLOOKUP(E4307,Raw_Menu!$A$2:$D$33,4,FALSE),0)</f>
        <v>5</v>
      </c>
      <c r="G4307" s="5">
        <f t="shared" si="134"/>
        <v>5</v>
      </c>
      <c r="H4307">
        <f t="shared" si="135"/>
        <v>19</v>
      </c>
      <c r="I4307" t="str">
        <f>IFERROR(VLOOKUP(tblOrders[[#This Row],[item_id]],Raw_Menu!$A$2:$D$33,3,FALSE),"Unknown")</f>
        <v>Asian</v>
      </c>
    </row>
    <row r="4308" spans="1:9" x14ac:dyDescent="0.25">
      <c r="A4308">
        <v>4307</v>
      </c>
      <c r="B4308">
        <v>1915</v>
      </c>
      <c r="C4308" s="1">
        <v>44928</v>
      </c>
      <c r="D4308" s="2">
        <v>0.80863425925925925</v>
      </c>
      <c r="E4308">
        <v>122</v>
      </c>
      <c r="F4308" s="5">
        <f>IFERROR(VLOOKUP(E4308,Raw_Menu!$A$2:$D$33,4,FALSE),0)</f>
        <v>7</v>
      </c>
      <c r="G4308" s="5">
        <f t="shared" si="134"/>
        <v>7</v>
      </c>
      <c r="H4308">
        <f t="shared" si="135"/>
        <v>19</v>
      </c>
      <c r="I4308" t="str">
        <f>IFERROR(VLOOKUP(tblOrders[[#This Row],[item_id]],Raw_Menu!$A$2:$D$33,3,FALSE),"Unknown")</f>
        <v>Mexican</v>
      </c>
    </row>
    <row r="4309" spans="1:9" x14ac:dyDescent="0.25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  <c r="F4309" s="5">
        <f>IFERROR(VLOOKUP(E4309,Raw_Menu!$A$2:$D$33,4,FALSE),0)</f>
        <v>12.95</v>
      </c>
      <c r="G4309" s="5">
        <f t="shared" si="134"/>
        <v>12.95</v>
      </c>
      <c r="H4309">
        <f t="shared" si="135"/>
        <v>19</v>
      </c>
      <c r="I4309" t="str">
        <f>IFERROR(VLOOKUP(tblOrders[[#This Row],[item_id]],Raw_Menu!$A$2:$D$33,3,FALSE),"Unknown")</f>
        <v>American</v>
      </c>
    </row>
    <row r="4310" spans="1:9" x14ac:dyDescent="0.25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  <c r="F4310" s="5">
        <f>IFERROR(VLOOKUP(E4310,Raw_Menu!$A$2:$D$33,4,FALSE),0)</f>
        <v>11.95</v>
      </c>
      <c r="G4310" s="5">
        <f t="shared" si="134"/>
        <v>11.95</v>
      </c>
      <c r="H4310">
        <f t="shared" si="135"/>
        <v>19</v>
      </c>
      <c r="I4310" t="str">
        <f>IFERROR(VLOOKUP(tblOrders[[#This Row],[item_id]],Raw_Menu!$A$2:$D$33,3,FALSE),"Unknown")</f>
        <v>Asian</v>
      </c>
    </row>
    <row r="4311" spans="1:9" x14ac:dyDescent="0.25">
      <c r="A4311">
        <v>4310</v>
      </c>
      <c r="B4311">
        <v>1917</v>
      </c>
      <c r="C4311" s="1">
        <v>44928</v>
      </c>
      <c r="D4311" s="2">
        <v>0.82559027777777783</v>
      </c>
      <c r="E4311">
        <v>115</v>
      </c>
      <c r="F4311" s="5">
        <f>IFERROR(VLOOKUP(E4311,Raw_Menu!$A$2:$D$33,4,FALSE),0)</f>
        <v>11.95</v>
      </c>
      <c r="G4311" s="5">
        <f t="shared" si="134"/>
        <v>11.95</v>
      </c>
      <c r="H4311">
        <f t="shared" si="135"/>
        <v>19</v>
      </c>
      <c r="I4311" t="str">
        <f>IFERROR(VLOOKUP(tblOrders[[#This Row],[item_id]],Raw_Menu!$A$2:$D$33,3,FALSE),"Unknown")</f>
        <v>Mexican</v>
      </c>
    </row>
    <row r="4312" spans="1:9" x14ac:dyDescent="0.25">
      <c r="A4312">
        <v>4311</v>
      </c>
      <c r="B4312">
        <v>1917</v>
      </c>
      <c r="C4312" s="1">
        <v>44928</v>
      </c>
      <c r="D4312" s="2">
        <v>0.82559027777777783</v>
      </c>
      <c r="E4312">
        <v>129</v>
      </c>
      <c r="F4312" s="5">
        <f>IFERROR(VLOOKUP(E4312,Raw_Menu!$A$2:$D$33,4,FALSE),0)</f>
        <v>15.5</v>
      </c>
      <c r="G4312" s="5">
        <f t="shared" si="134"/>
        <v>15.5</v>
      </c>
      <c r="H4312">
        <f t="shared" si="135"/>
        <v>19</v>
      </c>
      <c r="I4312" t="str">
        <f>IFERROR(VLOOKUP(tblOrders[[#This Row],[item_id]],Raw_Menu!$A$2:$D$33,3,FALSE),"Unknown")</f>
        <v>Italian</v>
      </c>
    </row>
    <row r="4313" spans="1:9" x14ac:dyDescent="0.25">
      <c r="A4313">
        <v>4312</v>
      </c>
      <c r="B4313">
        <v>1917</v>
      </c>
      <c r="C4313" s="1">
        <v>44928</v>
      </c>
      <c r="D4313" s="2">
        <v>0.82559027777777783</v>
      </c>
      <c r="E4313">
        <v>105</v>
      </c>
      <c r="F4313" s="5">
        <f>IFERROR(VLOOKUP(E4313,Raw_Menu!$A$2:$D$33,4,FALSE),0)</f>
        <v>7</v>
      </c>
      <c r="G4313" s="5">
        <f t="shared" si="134"/>
        <v>7</v>
      </c>
      <c r="H4313">
        <f t="shared" si="135"/>
        <v>19</v>
      </c>
      <c r="I4313" t="str">
        <f>IFERROR(VLOOKUP(tblOrders[[#This Row],[item_id]],Raw_Menu!$A$2:$D$33,3,FALSE),"Unknown")</f>
        <v>American</v>
      </c>
    </row>
    <row r="4314" spans="1:9" x14ac:dyDescent="0.25">
      <c r="A4314">
        <v>4313</v>
      </c>
      <c r="B4314">
        <v>1917</v>
      </c>
      <c r="C4314" s="1">
        <v>44928</v>
      </c>
      <c r="D4314" s="2">
        <v>0.82559027777777783</v>
      </c>
      <c r="E4314">
        <v>114</v>
      </c>
      <c r="F4314" s="5">
        <f>IFERROR(VLOOKUP(E4314,Raw_Menu!$A$2:$D$33,4,FALSE),0)</f>
        <v>9</v>
      </c>
      <c r="G4314" s="5">
        <f t="shared" si="134"/>
        <v>9</v>
      </c>
      <c r="H4314">
        <f t="shared" si="135"/>
        <v>19</v>
      </c>
      <c r="I4314" t="str">
        <f>IFERROR(VLOOKUP(tblOrders[[#This Row],[item_id]],Raw_Menu!$A$2:$D$33,3,FALSE),"Unknown")</f>
        <v>Asian</v>
      </c>
    </row>
    <row r="4315" spans="1:9" x14ac:dyDescent="0.25">
      <c r="A4315">
        <v>4314</v>
      </c>
      <c r="B4315">
        <v>1918</v>
      </c>
      <c r="C4315" s="1">
        <v>44928</v>
      </c>
      <c r="D4315" s="2">
        <v>0.82701388888888894</v>
      </c>
      <c r="E4315">
        <v>102</v>
      </c>
      <c r="F4315" s="5">
        <f>IFERROR(VLOOKUP(E4315,Raw_Menu!$A$2:$D$33,4,FALSE),0)</f>
        <v>13.95</v>
      </c>
      <c r="G4315" s="5">
        <f t="shared" si="134"/>
        <v>13.95</v>
      </c>
      <c r="H4315">
        <f t="shared" si="135"/>
        <v>19</v>
      </c>
      <c r="I4315" t="str">
        <f>IFERROR(VLOOKUP(tblOrders[[#This Row],[item_id]],Raw_Menu!$A$2:$D$33,3,FALSE),"Unknown")</f>
        <v>American</v>
      </c>
    </row>
    <row r="4316" spans="1:9" x14ac:dyDescent="0.25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  <c r="F4316" s="5">
        <f>IFERROR(VLOOKUP(E4316,Raw_Menu!$A$2:$D$33,4,FALSE),0)</f>
        <v>7</v>
      </c>
      <c r="G4316" s="5">
        <f t="shared" si="134"/>
        <v>7</v>
      </c>
      <c r="H4316">
        <f t="shared" si="135"/>
        <v>20</v>
      </c>
      <c r="I4316" t="str">
        <f>IFERROR(VLOOKUP(tblOrders[[#This Row],[item_id]],Raw_Menu!$A$2:$D$33,3,FALSE),"Unknown")</f>
        <v>Mexican</v>
      </c>
    </row>
    <row r="4317" spans="1:9" x14ac:dyDescent="0.25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  <c r="F4317" s="5">
        <f>IFERROR(VLOOKUP(E4317,Raw_Menu!$A$2:$D$33,4,FALSE),0)</f>
        <v>12.95</v>
      </c>
      <c r="G4317" s="5">
        <f t="shared" si="134"/>
        <v>12.95</v>
      </c>
      <c r="H4317">
        <f t="shared" si="135"/>
        <v>20</v>
      </c>
      <c r="I4317" t="str">
        <f>IFERROR(VLOOKUP(tblOrders[[#This Row],[item_id]],Raw_Menu!$A$2:$D$33,3,FALSE),"Unknown")</f>
        <v>American</v>
      </c>
    </row>
    <row r="4318" spans="1:9" x14ac:dyDescent="0.25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  <c r="F4318" s="5">
        <f>IFERROR(VLOOKUP(E4318,Raw_Menu!$A$2:$D$33,4,FALSE),0)</f>
        <v>11.95</v>
      </c>
      <c r="G4318" s="5">
        <f t="shared" si="134"/>
        <v>11.95</v>
      </c>
      <c r="H4318">
        <f t="shared" si="135"/>
        <v>20</v>
      </c>
      <c r="I4318" t="str">
        <f>IFERROR(VLOOKUP(tblOrders[[#This Row],[item_id]],Raw_Menu!$A$2:$D$33,3,FALSE),"Unknown")</f>
        <v>Mexican</v>
      </c>
    </row>
    <row r="4319" spans="1:9" x14ac:dyDescent="0.25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  <c r="F4319" s="5">
        <f>IFERROR(VLOOKUP(E4319,Raw_Menu!$A$2:$D$33,4,FALSE),0)</f>
        <v>17.95</v>
      </c>
      <c r="G4319" s="5">
        <f t="shared" si="134"/>
        <v>17.95</v>
      </c>
      <c r="H4319">
        <f t="shared" si="135"/>
        <v>20</v>
      </c>
      <c r="I4319" t="str">
        <f>IFERROR(VLOOKUP(tblOrders[[#This Row],[item_id]],Raw_Menu!$A$2:$D$33,3,FALSE),"Unknown")</f>
        <v>Italian</v>
      </c>
    </row>
    <row r="4320" spans="1:9" x14ac:dyDescent="0.25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  <c r="F4320" s="5">
        <f>IFERROR(VLOOKUP(E4320,Raw_Menu!$A$2:$D$33,4,FALSE),0)</f>
        <v>10.5</v>
      </c>
      <c r="G4320" s="5">
        <f t="shared" si="134"/>
        <v>10.5</v>
      </c>
      <c r="H4320">
        <f t="shared" si="135"/>
        <v>20</v>
      </c>
      <c r="I4320" t="str">
        <f>IFERROR(VLOOKUP(tblOrders[[#This Row],[item_id]],Raw_Menu!$A$2:$D$33,3,FALSE),"Unknown")</f>
        <v>American</v>
      </c>
    </row>
    <row r="4321" spans="1:9" x14ac:dyDescent="0.25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  <c r="F4321" s="5">
        <f>IFERROR(VLOOKUP(E4321,Raw_Menu!$A$2:$D$33,4,FALSE),0)</f>
        <v>14.5</v>
      </c>
      <c r="G4321" s="5">
        <f t="shared" si="134"/>
        <v>14.5</v>
      </c>
      <c r="H4321">
        <f t="shared" si="135"/>
        <v>20</v>
      </c>
      <c r="I4321" t="str">
        <f>IFERROR(VLOOKUP(tblOrders[[#This Row],[item_id]],Raw_Menu!$A$2:$D$33,3,FALSE),"Unknown")</f>
        <v>Italian</v>
      </c>
    </row>
    <row r="4322" spans="1:9" x14ac:dyDescent="0.25">
      <c r="A4322">
        <v>4321</v>
      </c>
      <c r="B4322">
        <v>1922</v>
      </c>
      <c r="C4322" s="1">
        <v>44928</v>
      </c>
      <c r="D4322" s="2">
        <v>0.83981481481481479</v>
      </c>
      <c r="E4322" t="s">
        <v>95</v>
      </c>
      <c r="F4322" s="5">
        <f>IFERROR(VLOOKUP(E4322,Raw_Menu!$A$2:$D$33,4,FALSE),0)</f>
        <v>0</v>
      </c>
      <c r="G4322" s="5">
        <f t="shared" si="134"/>
        <v>0</v>
      </c>
      <c r="H4322">
        <f t="shared" si="135"/>
        <v>20</v>
      </c>
      <c r="I4322" t="str">
        <f>IFERROR(VLOOKUP(tblOrders[[#This Row],[item_id]],Raw_Menu!$A$2:$D$33,3,FALSE),"Unknown")</f>
        <v>Unknown</v>
      </c>
    </row>
    <row r="4323" spans="1:9" x14ac:dyDescent="0.25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  <c r="F4323" s="5">
        <f>IFERROR(VLOOKUP(E4323,Raw_Menu!$A$2:$D$33,4,FALSE),0)</f>
        <v>16.95</v>
      </c>
      <c r="G4323" s="5">
        <f t="shared" si="134"/>
        <v>16.95</v>
      </c>
      <c r="H4323">
        <f t="shared" si="135"/>
        <v>20</v>
      </c>
      <c r="I4323" t="str">
        <f>IFERROR(VLOOKUP(tblOrders[[#This Row],[item_id]],Raw_Menu!$A$2:$D$33,3,FALSE),"Unknown")</f>
        <v>Italian</v>
      </c>
    </row>
    <row r="4324" spans="1:9" x14ac:dyDescent="0.25">
      <c r="A4324">
        <v>4323</v>
      </c>
      <c r="B4324">
        <v>1923</v>
      </c>
      <c r="C4324" s="1">
        <v>44928</v>
      </c>
      <c r="D4324" s="2">
        <v>0.8571064814814815</v>
      </c>
      <c r="E4324">
        <v>101</v>
      </c>
      <c r="F4324" s="5">
        <f>IFERROR(VLOOKUP(E4324,Raw_Menu!$A$2:$D$33,4,FALSE),0)</f>
        <v>12.95</v>
      </c>
      <c r="G4324" s="5">
        <f t="shared" si="134"/>
        <v>12.95</v>
      </c>
      <c r="H4324">
        <f t="shared" si="135"/>
        <v>20</v>
      </c>
      <c r="I4324" t="str">
        <f>IFERROR(VLOOKUP(tblOrders[[#This Row],[item_id]],Raw_Menu!$A$2:$D$33,3,FALSE),"Unknown")</f>
        <v>American</v>
      </c>
    </row>
    <row r="4325" spans="1:9" x14ac:dyDescent="0.25">
      <c r="A4325">
        <v>4324</v>
      </c>
      <c r="B4325">
        <v>1923</v>
      </c>
      <c r="C4325" s="1">
        <v>44928</v>
      </c>
      <c r="D4325" s="2">
        <v>0.8571064814814815</v>
      </c>
      <c r="E4325">
        <v>108</v>
      </c>
      <c r="F4325" s="5">
        <f>IFERROR(VLOOKUP(E4325,Raw_Menu!$A$2:$D$33,4,FALSE),0)</f>
        <v>14.5</v>
      </c>
      <c r="G4325" s="5">
        <f t="shared" si="134"/>
        <v>14.5</v>
      </c>
      <c r="H4325">
        <f t="shared" si="135"/>
        <v>20</v>
      </c>
      <c r="I4325" t="str">
        <f>IFERROR(VLOOKUP(tblOrders[[#This Row],[item_id]],Raw_Menu!$A$2:$D$33,3,FALSE),"Unknown")</f>
        <v>Asian</v>
      </c>
    </row>
    <row r="4326" spans="1:9" x14ac:dyDescent="0.25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  <c r="F4326" s="5">
        <f>IFERROR(VLOOKUP(E4326,Raw_Menu!$A$2:$D$33,4,FALSE),0)</f>
        <v>12.95</v>
      </c>
      <c r="G4326" s="5">
        <f t="shared" si="134"/>
        <v>12.95</v>
      </c>
      <c r="H4326">
        <f t="shared" si="135"/>
        <v>20</v>
      </c>
      <c r="I4326" t="str">
        <f>IFERROR(VLOOKUP(tblOrders[[#This Row],[item_id]],Raw_Menu!$A$2:$D$33,3,FALSE),"Unknown")</f>
        <v>American</v>
      </c>
    </row>
    <row r="4327" spans="1:9" x14ac:dyDescent="0.25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  <c r="F4327" s="5">
        <f>IFERROR(VLOOKUP(E4327,Raw_Menu!$A$2:$D$33,4,FALSE),0)</f>
        <v>11.95</v>
      </c>
      <c r="G4327" s="5">
        <f t="shared" si="134"/>
        <v>11.95</v>
      </c>
      <c r="H4327">
        <f t="shared" si="135"/>
        <v>20</v>
      </c>
      <c r="I4327" t="str">
        <f>IFERROR(VLOOKUP(tblOrders[[#This Row],[item_id]],Raw_Menu!$A$2:$D$33,3,FALSE),"Unknown")</f>
        <v>Mexican</v>
      </c>
    </row>
    <row r="4328" spans="1:9" x14ac:dyDescent="0.25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  <c r="F4328" s="5">
        <f>IFERROR(VLOOKUP(E4328,Raw_Menu!$A$2:$D$33,4,FALSE),0)</f>
        <v>17.95</v>
      </c>
      <c r="G4328" s="5">
        <f t="shared" si="134"/>
        <v>17.95</v>
      </c>
      <c r="H4328">
        <f t="shared" si="135"/>
        <v>20</v>
      </c>
      <c r="I4328" t="str">
        <f>IFERROR(VLOOKUP(tblOrders[[#This Row],[item_id]],Raw_Menu!$A$2:$D$33,3,FALSE),"Unknown")</f>
        <v>Italian</v>
      </c>
    </row>
    <row r="4329" spans="1:9" x14ac:dyDescent="0.25">
      <c r="A4329">
        <v>4328</v>
      </c>
      <c r="B4329">
        <v>1925</v>
      </c>
      <c r="C4329" s="1">
        <v>44928</v>
      </c>
      <c r="D4329" s="2">
        <v>0.86384259259259255</v>
      </c>
      <c r="E4329">
        <v>117</v>
      </c>
      <c r="F4329" s="5">
        <f>IFERROR(VLOOKUP(E4329,Raw_Menu!$A$2:$D$33,4,FALSE),0)</f>
        <v>12.95</v>
      </c>
      <c r="G4329" s="5">
        <f t="shared" si="134"/>
        <v>12.95</v>
      </c>
      <c r="H4329">
        <f t="shared" si="135"/>
        <v>20</v>
      </c>
      <c r="I4329" t="str">
        <f>IFERROR(VLOOKUP(tblOrders[[#This Row],[item_id]],Raw_Menu!$A$2:$D$33,3,FALSE),"Unknown")</f>
        <v>Mexican</v>
      </c>
    </row>
    <row r="4330" spans="1:9" x14ac:dyDescent="0.25">
      <c r="A4330">
        <v>4329</v>
      </c>
      <c r="B4330">
        <v>1925</v>
      </c>
      <c r="C4330" s="1">
        <v>44928</v>
      </c>
      <c r="D4330" s="2">
        <v>0.86384259259259255</v>
      </c>
      <c r="E4330">
        <v>113</v>
      </c>
      <c r="F4330" s="5">
        <f>IFERROR(VLOOKUP(E4330,Raw_Menu!$A$2:$D$33,4,FALSE),0)</f>
        <v>5</v>
      </c>
      <c r="G4330" s="5">
        <f t="shared" si="134"/>
        <v>5</v>
      </c>
      <c r="H4330">
        <f t="shared" si="135"/>
        <v>20</v>
      </c>
      <c r="I4330" t="str">
        <f>IFERROR(VLOOKUP(tblOrders[[#This Row],[item_id]],Raw_Menu!$A$2:$D$33,3,FALSE),"Unknown")</f>
        <v>Asian</v>
      </c>
    </row>
    <row r="4331" spans="1:9" x14ac:dyDescent="0.25">
      <c r="A4331">
        <v>4330</v>
      </c>
      <c r="B4331">
        <v>1926</v>
      </c>
      <c r="C4331" s="1">
        <v>44928</v>
      </c>
      <c r="D4331" s="2">
        <v>0.88366898148148143</v>
      </c>
      <c r="E4331">
        <v>126</v>
      </c>
      <c r="F4331" s="5">
        <f>IFERROR(VLOOKUP(E4331,Raw_Menu!$A$2:$D$33,4,FALSE),0)</f>
        <v>14.5</v>
      </c>
      <c r="G4331" s="5">
        <f t="shared" si="134"/>
        <v>14.5</v>
      </c>
      <c r="H4331">
        <f t="shared" si="135"/>
        <v>21</v>
      </c>
      <c r="I4331" t="str">
        <f>IFERROR(VLOOKUP(tblOrders[[#This Row],[item_id]],Raw_Menu!$A$2:$D$33,3,FALSE),"Unknown")</f>
        <v>Italian</v>
      </c>
    </row>
    <row r="4332" spans="1:9" x14ac:dyDescent="0.25">
      <c r="A4332">
        <v>4331</v>
      </c>
      <c r="B4332">
        <v>1926</v>
      </c>
      <c r="C4332" s="1">
        <v>44928</v>
      </c>
      <c r="D4332" s="2">
        <v>0.88366898148148143</v>
      </c>
      <c r="E4332">
        <v>113</v>
      </c>
      <c r="F4332" s="5">
        <f>IFERROR(VLOOKUP(E4332,Raw_Menu!$A$2:$D$33,4,FALSE),0)</f>
        <v>5</v>
      </c>
      <c r="G4332" s="5">
        <f t="shared" si="134"/>
        <v>5</v>
      </c>
      <c r="H4332">
        <f t="shared" si="135"/>
        <v>21</v>
      </c>
      <c r="I4332" t="str">
        <f>IFERROR(VLOOKUP(tblOrders[[#This Row],[item_id]],Raw_Menu!$A$2:$D$33,3,FALSE),"Unknown")</f>
        <v>Asian</v>
      </c>
    </row>
    <row r="4333" spans="1:9" x14ac:dyDescent="0.25">
      <c r="A4333">
        <v>4332</v>
      </c>
      <c r="B4333">
        <v>1927</v>
      </c>
      <c r="C4333" s="1">
        <v>44928</v>
      </c>
      <c r="D4333" s="2">
        <v>0.89656250000000004</v>
      </c>
      <c r="E4333">
        <v>121</v>
      </c>
      <c r="F4333" s="5">
        <f>IFERROR(VLOOKUP(E4333,Raw_Menu!$A$2:$D$33,4,FALSE),0)</f>
        <v>10.5</v>
      </c>
      <c r="G4333" s="5">
        <f t="shared" si="134"/>
        <v>10.5</v>
      </c>
      <c r="H4333">
        <f t="shared" si="135"/>
        <v>21</v>
      </c>
      <c r="I4333" t="str">
        <f>IFERROR(VLOOKUP(tblOrders[[#This Row],[item_id]],Raw_Menu!$A$2:$D$33,3,FALSE),"Unknown")</f>
        <v>Mexican</v>
      </c>
    </row>
    <row r="4334" spans="1:9" x14ac:dyDescent="0.25">
      <c r="A4334">
        <v>4333</v>
      </c>
      <c r="B4334">
        <v>1927</v>
      </c>
      <c r="C4334" s="1">
        <v>44928</v>
      </c>
      <c r="D4334" s="2">
        <v>0.89656250000000004</v>
      </c>
      <c r="E4334">
        <v>122</v>
      </c>
      <c r="F4334" s="5">
        <f>IFERROR(VLOOKUP(E4334,Raw_Menu!$A$2:$D$33,4,FALSE),0)</f>
        <v>7</v>
      </c>
      <c r="G4334" s="5">
        <f t="shared" si="134"/>
        <v>7</v>
      </c>
      <c r="H4334">
        <f t="shared" si="135"/>
        <v>21</v>
      </c>
      <c r="I4334" t="str">
        <f>IFERROR(VLOOKUP(tblOrders[[#This Row],[item_id]],Raw_Menu!$A$2:$D$33,3,FALSE),"Unknown")</f>
        <v>Mexican</v>
      </c>
    </row>
    <row r="4335" spans="1:9" x14ac:dyDescent="0.25">
      <c r="A4335">
        <v>4334</v>
      </c>
      <c r="B4335">
        <v>1927</v>
      </c>
      <c r="C4335" s="1">
        <v>44928</v>
      </c>
      <c r="D4335" s="2">
        <v>0.89656250000000004</v>
      </c>
      <c r="E4335">
        <v>106</v>
      </c>
      <c r="F4335" s="5">
        <f>IFERROR(VLOOKUP(E4335,Raw_Menu!$A$2:$D$33,4,FALSE),0)</f>
        <v>7</v>
      </c>
      <c r="G4335" s="5">
        <f t="shared" si="134"/>
        <v>7</v>
      </c>
      <c r="H4335">
        <f t="shared" si="135"/>
        <v>21</v>
      </c>
      <c r="I4335" t="str">
        <f>IFERROR(VLOOKUP(tblOrders[[#This Row],[item_id]],Raw_Menu!$A$2:$D$33,3,FALSE),"Unknown")</f>
        <v>American</v>
      </c>
    </row>
    <row r="4336" spans="1:9" x14ac:dyDescent="0.25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  <c r="F4336" s="5">
        <f>IFERROR(VLOOKUP(E4336,Raw_Menu!$A$2:$D$33,4,FALSE),0)</f>
        <v>12.95</v>
      </c>
      <c r="G4336" s="5">
        <f t="shared" si="134"/>
        <v>12.95</v>
      </c>
      <c r="H4336">
        <f t="shared" si="135"/>
        <v>21</v>
      </c>
      <c r="I4336" t="str">
        <f>IFERROR(VLOOKUP(tblOrders[[#This Row],[item_id]],Raw_Menu!$A$2:$D$33,3,FALSE),"Unknown")</f>
        <v>American</v>
      </c>
    </row>
    <row r="4337" spans="1:9" x14ac:dyDescent="0.25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  <c r="F4337" s="5">
        <f>IFERROR(VLOOKUP(E4337,Raw_Menu!$A$2:$D$33,4,FALSE),0)</f>
        <v>13.95</v>
      </c>
      <c r="G4337" s="5">
        <f t="shared" si="134"/>
        <v>13.95</v>
      </c>
      <c r="H4337">
        <f t="shared" si="135"/>
        <v>22</v>
      </c>
      <c r="I4337" t="str">
        <f>IFERROR(VLOOKUP(tblOrders[[#This Row],[item_id]],Raw_Menu!$A$2:$D$33,3,FALSE),"Unknown")</f>
        <v>American</v>
      </c>
    </row>
    <row r="4338" spans="1:9" x14ac:dyDescent="0.25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  <c r="F4338" s="5">
        <f>IFERROR(VLOOKUP(E4338,Raw_Menu!$A$2:$D$33,4,FALSE),0)</f>
        <v>14.5</v>
      </c>
      <c r="G4338" s="5">
        <f t="shared" si="134"/>
        <v>14.5</v>
      </c>
      <c r="H4338">
        <f t="shared" si="135"/>
        <v>22</v>
      </c>
      <c r="I4338" t="str">
        <f>IFERROR(VLOOKUP(tblOrders[[#This Row],[item_id]],Raw_Menu!$A$2:$D$33,3,FALSE),"Unknown")</f>
        <v>Asian</v>
      </c>
    </row>
    <row r="4339" spans="1:9" x14ac:dyDescent="0.25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  <c r="F4339" s="5">
        <f>IFERROR(VLOOKUP(E4339,Raw_Menu!$A$2:$D$33,4,FALSE),0)</f>
        <v>17.95</v>
      </c>
      <c r="G4339" s="5">
        <f t="shared" si="134"/>
        <v>17.95</v>
      </c>
      <c r="H4339">
        <f t="shared" si="135"/>
        <v>22</v>
      </c>
      <c r="I4339" t="str">
        <f>IFERROR(VLOOKUP(tblOrders[[#This Row],[item_id]],Raw_Menu!$A$2:$D$33,3,FALSE),"Unknown")</f>
        <v>Asian</v>
      </c>
    </row>
    <row r="4340" spans="1:9" x14ac:dyDescent="0.25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  <c r="F4340" s="5">
        <f>IFERROR(VLOOKUP(E4340,Raw_Menu!$A$2:$D$33,4,FALSE),0)</f>
        <v>11.95</v>
      </c>
      <c r="G4340" s="5">
        <f t="shared" si="134"/>
        <v>11.95</v>
      </c>
      <c r="H4340">
        <f t="shared" si="135"/>
        <v>22</v>
      </c>
      <c r="I4340" t="str">
        <f>IFERROR(VLOOKUP(tblOrders[[#This Row],[item_id]],Raw_Menu!$A$2:$D$33,3,FALSE),"Unknown")</f>
        <v>Asian</v>
      </c>
    </row>
    <row r="4341" spans="1:9" x14ac:dyDescent="0.25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  <c r="F4341" s="5">
        <f>IFERROR(VLOOKUP(E4341,Raw_Menu!$A$2:$D$33,4,FALSE),0)</f>
        <v>13.95</v>
      </c>
      <c r="G4341" s="5">
        <f t="shared" si="134"/>
        <v>13.95</v>
      </c>
      <c r="H4341">
        <f t="shared" si="135"/>
        <v>22</v>
      </c>
      <c r="I4341" t="str">
        <f>IFERROR(VLOOKUP(tblOrders[[#This Row],[item_id]],Raw_Menu!$A$2:$D$33,3,FALSE),"Unknown")</f>
        <v>Mexican</v>
      </c>
    </row>
    <row r="4342" spans="1:9" x14ac:dyDescent="0.25">
      <c r="A4342">
        <v>4341</v>
      </c>
      <c r="B4342">
        <v>1931</v>
      </c>
      <c r="C4342" s="1">
        <v>44928</v>
      </c>
      <c r="D4342" s="2">
        <v>0.92758101851851849</v>
      </c>
      <c r="E4342">
        <v>107</v>
      </c>
      <c r="F4342" s="5">
        <f>IFERROR(VLOOKUP(E4342,Raw_Menu!$A$2:$D$33,4,FALSE),0)</f>
        <v>16.5</v>
      </c>
      <c r="G4342" s="5">
        <f t="shared" si="134"/>
        <v>16.5</v>
      </c>
      <c r="H4342">
        <f t="shared" si="135"/>
        <v>22</v>
      </c>
      <c r="I4342" t="str">
        <f>IFERROR(VLOOKUP(tblOrders[[#This Row],[item_id]],Raw_Menu!$A$2:$D$33,3,FALSE),"Unknown")</f>
        <v>Asian</v>
      </c>
    </row>
    <row r="4343" spans="1:9" x14ac:dyDescent="0.25">
      <c r="A4343">
        <v>4342</v>
      </c>
      <c r="B4343">
        <v>1931</v>
      </c>
      <c r="C4343" s="1">
        <v>44928</v>
      </c>
      <c r="D4343" s="2">
        <v>0.92758101851851849</v>
      </c>
      <c r="E4343">
        <v>105</v>
      </c>
      <c r="F4343" s="5">
        <f>IFERROR(VLOOKUP(E4343,Raw_Menu!$A$2:$D$33,4,FALSE),0)</f>
        <v>7</v>
      </c>
      <c r="G4343" s="5">
        <f t="shared" si="134"/>
        <v>7</v>
      </c>
      <c r="H4343">
        <f t="shared" si="135"/>
        <v>22</v>
      </c>
      <c r="I4343" t="str">
        <f>IFERROR(VLOOKUP(tblOrders[[#This Row],[item_id]],Raw_Menu!$A$2:$D$33,3,FALSE),"Unknown")</f>
        <v>American</v>
      </c>
    </row>
    <row r="4344" spans="1:9" x14ac:dyDescent="0.25">
      <c r="A4344">
        <v>4343</v>
      </c>
      <c r="B4344">
        <v>1932</v>
      </c>
      <c r="C4344" s="1">
        <v>44928</v>
      </c>
      <c r="D4344" s="2">
        <v>0.93721064814814814</v>
      </c>
      <c r="E4344">
        <v>102</v>
      </c>
      <c r="F4344" s="5">
        <f>IFERROR(VLOOKUP(E4344,Raw_Menu!$A$2:$D$33,4,FALSE),0)</f>
        <v>13.95</v>
      </c>
      <c r="G4344" s="5">
        <f t="shared" si="134"/>
        <v>13.95</v>
      </c>
      <c r="H4344">
        <f t="shared" si="135"/>
        <v>22</v>
      </c>
      <c r="I4344" t="str">
        <f>IFERROR(VLOOKUP(tblOrders[[#This Row],[item_id]],Raw_Menu!$A$2:$D$33,3,FALSE),"Unknown")</f>
        <v>American</v>
      </c>
    </row>
    <row r="4345" spans="1:9" x14ac:dyDescent="0.25">
      <c r="A4345">
        <v>4344</v>
      </c>
      <c r="B4345">
        <v>1932</v>
      </c>
      <c r="C4345" s="1">
        <v>44928</v>
      </c>
      <c r="D4345" s="2">
        <v>0.93721064814814814</v>
      </c>
      <c r="E4345">
        <v>106</v>
      </c>
      <c r="F4345" s="5">
        <f>IFERROR(VLOOKUP(E4345,Raw_Menu!$A$2:$D$33,4,FALSE),0)</f>
        <v>7</v>
      </c>
      <c r="G4345" s="5">
        <f t="shared" si="134"/>
        <v>7</v>
      </c>
      <c r="H4345">
        <f t="shared" si="135"/>
        <v>22</v>
      </c>
      <c r="I4345" t="str">
        <f>IFERROR(VLOOKUP(tblOrders[[#This Row],[item_id]],Raw_Menu!$A$2:$D$33,3,FALSE),"Unknown")</f>
        <v>American</v>
      </c>
    </row>
    <row r="4346" spans="1:9" x14ac:dyDescent="0.25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  <c r="F4346" s="5">
        <f>IFERROR(VLOOKUP(E4346,Raw_Menu!$A$2:$D$33,4,FALSE),0)</f>
        <v>13.95</v>
      </c>
      <c r="G4346" s="5">
        <f t="shared" si="134"/>
        <v>13.95</v>
      </c>
      <c r="H4346">
        <f t="shared" si="135"/>
        <v>11</v>
      </c>
      <c r="I4346" t="str">
        <f>IFERROR(VLOOKUP(tblOrders[[#This Row],[item_id]],Raw_Menu!$A$2:$D$33,3,FALSE),"Unknown")</f>
        <v>American</v>
      </c>
    </row>
    <row r="4347" spans="1:9" x14ac:dyDescent="0.25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  <c r="F4347" s="5">
        <f>IFERROR(VLOOKUP(E4347,Raw_Menu!$A$2:$D$33,4,FALSE),0)</f>
        <v>17.95</v>
      </c>
      <c r="G4347" s="5">
        <f t="shared" si="134"/>
        <v>17.95</v>
      </c>
      <c r="H4347">
        <f t="shared" si="135"/>
        <v>11</v>
      </c>
      <c r="I4347" t="str">
        <f>IFERROR(VLOOKUP(tblOrders[[#This Row],[item_id]],Raw_Menu!$A$2:$D$33,3,FALSE),"Unknown")</f>
        <v>Italian</v>
      </c>
    </row>
    <row r="4348" spans="1:9" x14ac:dyDescent="0.25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  <c r="F4348" s="5">
        <f>IFERROR(VLOOKUP(E4348,Raw_Menu!$A$2:$D$33,4,FALSE),0)</f>
        <v>7</v>
      </c>
      <c r="G4348" s="5">
        <f t="shared" si="134"/>
        <v>7</v>
      </c>
      <c r="H4348">
        <f t="shared" si="135"/>
        <v>11</v>
      </c>
      <c r="I4348" t="str">
        <f>IFERROR(VLOOKUP(tblOrders[[#This Row],[item_id]],Raw_Menu!$A$2:$D$33,3,FALSE),"Unknown")</f>
        <v>American</v>
      </c>
    </row>
    <row r="4349" spans="1:9" x14ac:dyDescent="0.25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  <c r="F4349" s="5">
        <f>IFERROR(VLOOKUP(E4349,Raw_Menu!$A$2:$D$33,4,FALSE),0)</f>
        <v>7</v>
      </c>
      <c r="G4349" s="5">
        <f t="shared" si="134"/>
        <v>7</v>
      </c>
      <c r="H4349">
        <f t="shared" si="135"/>
        <v>11</v>
      </c>
      <c r="I4349" t="str">
        <f>IFERROR(VLOOKUP(tblOrders[[#This Row],[item_id]],Raw_Menu!$A$2:$D$33,3,FALSE),"Unknown")</f>
        <v>American</v>
      </c>
    </row>
    <row r="4350" spans="1:9" x14ac:dyDescent="0.25">
      <c r="A4350">
        <v>4349</v>
      </c>
      <c r="B4350">
        <v>1934</v>
      </c>
      <c r="C4350" s="1">
        <v>44959</v>
      </c>
      <c r="D4350" s="2">
        <v>0.47552083333333328</v>
      </c>
      <c r="E4350">
        <v>102</v>
      </c>
      <c r="F4350" s="5">
        <f>IFERROR(VLOOKUP(E4350,Raw_Menu!$A$2:$D$33,4,FALSE),0)</f>
        <v>13.95</v>
      </c>
      <c r="G4350" s="5">
        <f t="shared" si="134"/>
        <v>13.95</v>
      </c>
      <c r="H4350">
        <f t="shared" si="135"/>
        <v>11</v>
      </c>
      <c r="I4350" t="str">
        <f>IFERROR(VLOOKUP(tblOrders[[#This Row],[item_id]],Raw_Menu!$A$2:$D$33,3,FALSE),"Unknown")</f>
        <v>American</v>
      </c>
    </row>
    <row r="4351" spans="1:9" x14ac:dyDescent="0.25">
      <c r="A4351">
        <v>4350</v>
      </c>
      <c r="B4351">
        <v>1935</v>
      </c>
      <c r="C4351" s="1">
        <v>44959</v>
      </c>
      <c r="D4351" s="2">
        <v>0.47554398148148153</v>
      </c>
      <c r="E4351">
        <v>127</v>
      </c>
      <c r="F4351" s="5">
        <f>IFERROR(VLOOKUP(E4351,Raw_Menu!$A$2:$D$33,4,FALSE),0)</f>
        <v>17.95</v>
      </c>
      <c r="G4351" s="5">
        <f t="shared" si="134"/>
        <v>17.95</v>
      </c>
      <c r="H4351">
        <f t="shared" si="135"/>
        <v>11</v>
      </c>
      <c r="I4351" t="str">
        <f>IFERROR(VLOOKUP(tblOrders[[#This Row],[item_id]],Raw_Menu!$A$2:$D$33,3,FALSE),"Unknown")</f>
        <v>Italian</v>
      </c>
    </row>
    <row r="4352" spans="1:9" x14ac:dyDescent="0.25">
      <c r="A4352">
        <v>4351</v>
      </c>
      <c r="B4352">
        <v>1935</v>
      </c>
      <c r="C4352" s="1">
        <v>44959</v>
      </c>
      <c r="D4352" s="2">
        <v>0.47554398148148153</v>
      </c>
      <c r="E4352">
        <v>119</v>
      </c>
      <c r="F4352" s="5">
        <f>IFERROR(VLOOKUP(E4352,Raw_Menu!$A$2:$D$33,4,FALSE),0)</f>
        <v>11.95</v>
      </c>
      <c r="G4352" s="5">
        <f t="shared" si="134"/>
        <v>11.95</v>
      </c>
      <c r="H4352">
        <f t="shared" si="135"/>
        <v>11</v>
      </c>
      <c r="I4352" t="str">
        <f>IFERROR(VLOOKUP(tblOrders[[#This Row],[item_id]],Raw_Menu!$A$2:$D$33,3,FALSE),"Unknown")</f>
        <v>Mexican</v>
      </c>
    </row>
    <row r="4353" spans="1:9" x14ac:dyDescent="0.25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  <c r="F4353" s="5">
        <f>IFERROR(VLOOKUP(E4353,Raw_Menu!$A$2:$D$33,4,FALSE),0)</f>
        <v>17.95</v>
      </c>
      <c r="G4353" s="5">
        <f t="shared" si="134"/>
        <v>17.95</v>
      </c>
      <c r="H4353">
        <f t="shared" si="135"/>
        <v>11</v>
      </c>
      <c r="I4353" t="str">
        <f>IFERROR(VLOOKUP(tblOrders[[#This Row],[item_id]],Raw_Menu!$A$2:$D$33,3,FALSE),"Unknown")</f>
        <v>Asian</v>
      </c>
    </row>
    <row r="4354" spans="1:9" x14ac:dyDescent="0.25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  <c r="F4354" s="5">
        <f>IFERROR(VLOOKUP(E4354,Raw_Menu!$A$2:$D$33,4,FALSE),0)</f>
        <v>7</v>
      </c>
      <c r="G4354" s="5">
        <f t="shared" ref="G4354:G4417" si="136">VALUE(F4354)</f>
        <v>7</v>
      </c>
      <c r="H4354">
        <f t="shared" ref="H4354:H4417" si="137">HOUR(D4354)</f>
        <v>11</v>
      </c>
      <c r="I4354" t="str">
        <f>IFERROR(VLOOKUP(tblOrders[[#This Row],[item_id]],Raw_Menu!$A$2:$D$33,3,FALSE),"Unknown")</f>
        <v>American</v>
      </c>
    </row>
    <row r="4355" spans="1:9" x14ac:dyDescent="0.25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  <c r="F4355" s="5">
        <f>IFERROR(VLOOKUP(E4355,Raw_Menu!$A$2:$D$33,4,FALSE),0)</f>
        <v>13.95</v>
      </c>
      <c r="G4355" s="5">
        <f t="shared" si="136"/>
        <v>13.95</v>
      </c>
      <c r="H4355">
        <f t="shared" si="137"/>
        <v>11</v>
      </c>
      <c r="I4355" t="str">
        <f>IFERROR(VLOOKUP(tblOrders[[#This Row],[item_id]],Raw_Menu!$A$2:$D$33,3,FALSE),"Unknown")</f>
        <v>Mexican</v>
      </c>
    </row>
    <row r="4356" spans="1:9" x14ac:dyDescent="0.25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  <c r="F4356" s="5">
        <f>IFERROR(VLOOKUP(E4356,Raw_Menu!$A$2:$D$33,4,FALSE),0)</f>
        <v>5</v>
      </c>
      <c r="G4356" s="5">
        <f t="shared" si="136"/>
        <v>5</v>
      </c>
      <c r="H4356">
        <f t="shared" si="137"/>
        <v>11</v>
      </c>
      <c r="I4356" t="str">
        <f>IFERROR(VLOOKUP(tblOrders[[#This Row],[item_id]],Raw_Menu!$A$2:$D$33,3,FALSE),"Unknown")</f>
        <v>Asian</v>
      </c>
    </row>
    <row r="4357" spans="1:9" x14ac:dyDescent="0.25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  <c r="F4357" s="5">
        <f>IFERROR(VLOOKUP(E4357,Raw_Menu!$A$2:$D$33,4,FALSE),0)</f>
        <v>5</v>
      </c>
      <c r="G4357" s="5">
        <f t="shared" si="136"/>
        <v>5</v>
      </c>
      <c r="H4357">
        <f t="shared" si="137"/>
        <v>12</v>
      </c>
      <c r="I4357" t="str">
        <f>IFERROR(VLOOKUP(tblOrders[[#This Row],[item_id]],Raw_Menu!$A$2:$D$33,3,FALSE),"Unknown")</f>
        <v>Asian</v>
      </c>
    </row>
    <row r="4358" spans="1:9" x14ac:dyDescent="0.25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  <c r="F4358" s="5">
        <f>IFERROR(VLOOKUP(E4358,Raw_Menu!$A$2:$D$33,4,FALSE),0)</f>
        <v>16.95</v>
      </c>
      <c r="G4358" s="5">
        <f t="shared" si="136"/>
        <v>16.95</v>
      </c>
      <c r="H4358">
        <f t="shared" si="137"/>
        <v>12</v>
      </c>
      <c r="I4358" t="str">
        <f>IFERROR(VLOOKUP(tblOrders[[#This Row],[item_id]],Raw_Menu!$A$2:$D$33,3,FALSE),"Unknown")</f>
        <v>Italian</v>
      </c>
    </row>
    <row r="4359" spans="1:9" x14ac:dyDescent="0.25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  <c r="F4359" s="5">
        <f>IFERROR(VLOOKUP(E4359,Raw_Menu!$A$2:$D$33,4,FALSE),0)</f>
        <v>5</v>
      </c>
      <c r="G4359" s="5">
        <f t="shared" si="136"/>
        <v>5</v>
      </c>
      <c r="H4359">
        <f t="shared" si="137"/>
        <v>12</v>
      </c>
      <c r="I4359" t="str">
        <f>IFERROR(VLOOKUP(tblOrders[[#This Row],[item_id]],Raw_Menu!$A$2:$D$33,3,FALSE),"Unknown")</f>
        <v>Asian</v>
      </c>
    </row>
    <row r="4360" spans="1:9" x14ac:dyDescent="0.25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  <c r="F4360" s="5">
        <f>IFERROR(VLOOKUP(E4360,Raw_Menu!$A$2:$D$33,4,FALSE),0)</f>
        <v>14.5</v>
      </c>
      <c r="G4360" s="5">
        <f t="shared" si="136"/>
        <v>14.5</v>
      </c>
      <c r="H4360">
        <f t="shared" si="137"/>
        <v>12</v>
      </c>
      <c r="I4360" t="str">
        <f>IFERROR(VLOOKUP(tblOrders[[#This Row],[item_id]],Raw_Menu!$A$2:$D$33,3,FALSE),"Unknown")</f>
        <v>Asian</v>
      </c>
    </row>
    <row r="4361" spans="1:9" x14ac:dyDescent="0.25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  <c r="F4361" s="5">
        <f>IFERROR(VLOOKUP(E4361,Raw_Menu!$A$2:$D$33,4,FALSE),0)</f>
        <v>7</v>
      </c>
      <c r="G4361" s="5">
        <f t="shared" si="136"/>
        <v>7</v>
      </c>
      <c r="H4361">
        <f t="shared" si="137"/>
        <v>12</v>
      </c>
      <c r="I4361" t="str">
        <f>IFERROR(VLOOKUP(tblOrders[[#This Row],[item_id]],Raw_Menu!$A$2:$D$33,3,FALSE),"Unknown")</f>
        <v>American</v>
      </c>
    </row>
    <row r="4362" spans="1:9" x14ac:dyDescent="0.25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  <c r="F4362" s="5">
        <f>IFERROR(VLOOKUP(E4362,Raw_Menu!$A$2:$D$33,4,FALSE),0)</f>
        <v>14.5</v>
      </c>
      <c r="G4362" s="5">
        <f t="shared" si="136"/>
        <v>14.5</v>
      </c>
      <c r="H4362">
        <f t="shared" si="137"/>
        <v>12</v>
      </c>
      <c r="I4362" t="str">
        <f>IFERROR(VLOOKUP(tblOrders[[#This Row],[item_id]],Raw_Menu!$A$2:$D$33,3,FALSE),"Unknown")</f>
        <v>Italian</v>
      </c>
    </row>
    <row r="4363" spans="1:9" x14ac:dyDescent="0.25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  <c r="F4363" s="5">
        <f>IFERROR(VLOOKUP(E4363,Raw_Menu!$A$2:$D$33,4,FALSE),0)</f>
        <v>17.95</v>
      </c>
      <c r="G4363" s="5">
        <f t="shared" si="136"/>
        <v>17.95</v>
      </c>
      <c r="H4363">
        <f t="shared" si="137"/>
        <v>12</v>
      </c>
      <c r="I4363" t="str">
        <f>IFERROR(VLOOKUP(tblOrders[[#This Row],[item_id]],Raw_Menu!$A$2:$D$33,3,FALSE),"Unknown")</f>
        <v>Asian</v>
      </c>
    </row>
    <row r="4364" spans="1:9" x14ac:dyDescent="0.25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  <c r="F4364" s="5">
        <f>IFERROR(VLOOKUP(E4364,Raw_Menu!$A$2:$D$33,4,FALSE),0)</f>
        <v>17.95</v>
      </c>
      <c r="G4364" s="5">
        <f t="shared" si="136"/>
        <v>17.95</v>
      </c>
      <c r="H4364">
        <f t="shared" si="137"/>
        <v>12</v>
      </c>
      <c r="I4364" t="str">
        <f>IFERROR(VLOOKUP(tblOrders[[#This Row],[item_id]],Raw_Menu!$A$2:$D$33,3,FALSE),"Unknown")</f>
        <v>Italian</v>
      </c>
    </row>
    <row r="4365" spans="1:9" x14ac:dyDescent="0.25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  <c r="F4365" s="5">
        <f>IFERROR(VLOOKUP(E4365,Raw_Menu!$A$2:$D$33,4,FALSE),0)</f>
        <v>7</v>
      </c>
      <c r="G4365" s="5">
        <f t="shared" si="136"/>
        <v>7</v>
      </c>
      <c r="H4365">
        <f t="shared" si="137"/>
        <v>12</v>
      </c>
      <c r="I4365" t="str">
        <f>IFERROR(VLOOKUP(tblOrders[[#This Row],[item_id]],Raw_Menu!$A$2:$D$33,3,FALSE),"Unknown")</f>
        <v>Mexican</v>
      </c>
    </row>
    <row r="4366" spans="1:9" x14ac:dyDescent="0.25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  <c r="F4366" s="5">
        <f>IFERROR(VLOOKUP(E4366,Raw_Menu!$A$2:$D$33,4,FALSE),0)</f>
        <v>17.95</v>
      </c>
      <c r="G4366" s="5">
        <f t="shared" si="136"/>
        <v>17.95</v>
      </c>
      <c r="H4366">
        <f t="shared" si="137"/>
        <v>12</v>
      </c>
      <c r="I4366" t="str">
        <f>IFERROR(VLOOKUP(tblOrders[[#This Row],[item_id]],Raw_Menu!$A$2:$D$33,3,FALSE),"Unknown")</f>
        <v>Italian</v>
      </c>
    </row>
    <row r="4367" spans="1:9" x14ac:dyDescent="0.25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  <c r="F4367" s="5">
        <f>IFERROR(VLOOKUP(E4367,Raw_Menu!$A$2:$D$33,4,FALSE),0)</f>
        <v>13.95</v>
      </c>
      <c r="G4367" s="5">
        <f t="shared" si="136"/>
        <v>13.95</v>
      </c>
      <c r="H4367">
        <f t="shared" si="137"/>
        <v>13</v>
      </c>
      <c r="I4367" t="str">
        <f>IFERROR(VLOOKUP(tblOrders[[#This Row],[item_id]],Raw_Menu!$A$2:$D$33,3,FALSE),"Unknown")</f>
        <v>American</v>
      </c>
    </row>
    <row r="4368" spans="1:9" x14ac:dyDescent="0.25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  <c r="F4368" s="5">
        <f>IFERROR(VLOOKUP(E4368,Raw_Menu!$A$2:$D$33,4,FALSE),0)</f>
        <v>13.95</v>
      </c>
      <c r="G4368" s="5">
        <f t="shared" si="136"/>
        <v>13.95</v>
      </c>
      <c r="H4368">
        <f t="shared" si="137"/>
        <v>13</v>
      </c>
      <c r="I4368" t="str">
        <f>IFERROR(VLOOKUP(tblOrders[[#This Row],[item_id]],Raw_Menu!$A$2:$D$33,3,FALSE),"Unknown")</f>
        <v>American</v>
      </c>
    </row>
    <row r="4369" spans="1:9" x14ac:dyDescent="0.25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  <c r="F4369" s="5">
        <f>IFERROR(VLOOKUP(E4369,Raw_Menu!$A$2:$D$33,4,FALSE),0)</f>
        <v>9</v>
      </c>
      <c r="G4369" s="5">
        <f t="shared" si="136"/>
        <v>9</v>
      </c>
      <c r="H4369">
        <f t="shared" si="137"/>
        <v>13</v>
      </c>
      <c r="I4369" t="str">
        <f>IFERROR(VLOOKUP(tblOrders[[#This Row],[item_id]],Raw_Menu!$A$2:$D$33,3,FALSE),"Unknown")</f>
        <v>American</v>
      </c>
    </row>
    <row r="4370" spans="1:9" x14ac:dyDescent="0.25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  <c r="F4370" s="5">
        <f>IFERROR(VLOOKUP(E4370,Raw_Menu!$A$2:$D$33,4,FALSE),0)</f>
        <v>17.95</v>
      </c>
      <c r="G4370" s="5">
        <f t="shared" si="136"/>
        <v>17.95</v>
      </c>
      <c r="H4370">
        <f t="shared" si="137"/>
        <v>13</v>
      </c>
      <c r="I4370" t="str">
        <f>IFERROR(VLOOKUP(tblOrders[[#This Row],[item_id]],Raw_Menu!$A$2:$D$33,3,FALSE),"Unknown")</f>
        <v>Asian</v>
      </c>
    </row>
    <row r="4371" spans="1:9" x14ac:dyDescent="0.25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  <c r="F4371" s="5">
        <f>IFERROR(VLOOKUP(E4371,Raw_Menu!$A$2:$D$33,4,FALSE),0)</f>
        <v>15.5</v>
      </c>
      <c r="G4371" s="5">
        <f t="shared" si="136"/>
        <v>15.5</v>
      </c>
      <c r="H4371">
        <f t="shared" si="137"/>
        <v>13</v>
      </c>
      <c r="I4371" t="str">
        <f>IFERROR(VLOOKUP(tblOrders[[#This Row],[item_id]],Raw_Menu!$A$2:$D$33,3,FALSE),"Unknown")</f>
        <v>Italian</v>
      </c>
    </row>
    <row r="4372" spans="1:9" x14ac:dyDescent="0.25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  <c r="F4372" s="5">
        <f>IFERROR(VLOOKUP(E4372,Raw_Menu!$A$2:$D$33,4,FALSE),0)</f>
        <v>15.5</v>
      </c>
      <c r="G4372" s="5">
        <f t="shared" si="136"/>
        <v>15.5</v>
      </c>
      <c r="H4372">
        <f t="shared" si="137"/>
        <v>13</v>
      </c>
      <c r="I4372" t="str">
        <f>IFERROR(VLOOKUP(tblOrders[[#This Row],[item_id]],Raw_Menu!$A$2:$D$33,3,FALSE),"Unknown")</f>
        <v>Italian</v>
      </c>
    </row>
    <row r="4373" spans="1:9" x14ac:dyDescent="0.25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  <c r="F4373" s="5">
        <f>IFERROR(VLOOKUP(E4373,Raw_Menu!$A$2:$D$33,4,FALSE),0)</f>
        <v>13.95</v>
      </c>
      <c r="G4373" s="5">
        <f t="shared" si="136"/>
        <v>13.95</v>
      </c>
      <c r="H4373">
        <f t="shared" si="137"/>
        <v>13</v>
      </c>
      <c r="I4373" t="str">
        <f>IFERROR(VLOOKUP(tblOrders[[#This Row],[item_id]],Raw_Menu!$A$2:$D$33,3,FALSE),"Unknown")</f>
        <v>Mexican</v>
      </c>
    </row>
    <row r="4374" spans="1:9" x14ac:dyDescent="0.25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  <c r="F4374" s="5">
        <f>IFERROR(VLOOKUP(E4374,Raw_Menu!$A$2:$D$33,4,FALSE),0)</f>
        <v>10.5</v>
      </c>
      <c r="G4374" s="5">
        <f t="shared" si="136"/>
        <v>10.5</v>
      </c>
      <c r="H4374">
        <f t="shared" si="137"/>
        <v>13</v>
      </c>
      <c r="I4374" t="str">
        <f>IFERROR(VLOOKUP(tblOrders[[#This Row],[item_id]],Raw_Menu!$A$2:$D$33,3,FALSE),"Unknown")</f>
        <v>Mexican</v>
      </c>
    </row>
    <row r="4375" spans="1:9" x14ac:dyDescent="0.25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  <c r="F4375" s="5">
        <f>IFERROR(VLOOKUP(E4375,Raw_Menu!$A$2:$D$33,4,FALSE),0)</f>
        <v>12.95</v>
      </c>
      <c r="G4375" s="5">
        <f t="shared" si="136"/>
        <v>12.95</v>
      </c>
      <c r="H4375">
        <f t="shared" si="137"/>
        <v>13</v>
      </c>
      <c r="I4375" t="str">
        <f>IFERROR(VLOOKUP(tblOrders[[#This Row],[item_id]],Raw_Menu!$A$2:$D$33,3,FALSE),"Unknown")</f>
        <v>American</v>
      </c>
    </row>
    <row r="4376" spans="1:9" x14ac:dyDescent="0.25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  <c r="F4376" s="5">
        <f>IFERROR(VLOOKUP(E4376,Raw_Menu!$A$2:$D$33,4,FALSE),0)</f>
        <v>7</v>
      </c>
      <c r="G4376" s="5">
        <f t="shared" si="136"/>
        <v>7</v>
      </c>
      <c r="H4376">
        <f t="shared" si="137"/>
        <v>13</v>
      </c>
      <c r="I4376" t="str">
        <f>IFERROR(VLOOKUP(tblOrders[[#This Row],[item_id]],Raw_Menu!$A$2:$D$33,3,FALSE),"Unknown")</f>
        <v>American</v>
      </c>
    </row>
    <row r="4377" spans="1:9" x14ac:dyDescent="0.25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  <c r="F4377" s="5">
        <f>IFERROR(VLOOKUP(E4377,Raw_Menu!$A$2:$D$33,4,FALSE),0)</f>
        <v>12.95</v>
      </c>
      <c r="G4377" s="5">
        <f t="shared" si="136"/>
        <v>12.95</v>
      </c>
      <c r="H4377">
        <f t="shared" si="137"/>
        <v>13</v>
      </c>
      <c r="I4377" t="str">
        <f>IFERROR(VLOOKUP(tblOrders[[#This Row],[item_id]],Raw_Menu!$A$2:$D$33,3,FALSE),"Unknown")</f>
        <v>Mexican</v>
      </c>
    </row>
    <row r="4378" spans="1:9" x14ac:dyDescent="0.25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  <c r="F4378" s="5">
        <f>IFERROR(VLOOKUP(E4378,Raw_Menu!$A$2:$D$33,4,FALSE),0)</f>
        <v>15.5</v>
      </c>
      <c r="G4378" s="5">
        <f t="shared" si="136"/>
        <v>15.5</v>
      </c>
      <c r="H4378">
        <f t="shared" si="137"/>
        <v>13</v>
      </c>
      <c r="I4378" t="str">
        <f>IFERROR(VLOOKUP(tblOrders[[#This Row],[item_id]],Raw_Menu!$A$2:$D$33,3,FALSE),"Unknown")</f>
        <v>Italian</v>
      </c>
    </row>
    <row r="4379" spans="1:9" x14ac:dyDescent="0.25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  <c r="F4379" s="5">
        <f>IFERROR(VLOOKUP(E4379,Raw_Menu!$A$2:$D$33,4,FALSE),0)</f>
        <v>14.95</v>
      </c>
      <c r="G4379" s="5">
        <f t="shared" si="136"/>
        <v>14.95</v>
      </c>
      <c r="H4379">
        <f t="shared" si="137"/>
        <v>13</v>
      </c>
      <c r="I4379" t="str">
        <f>IFERROR(VLOOKUP(tblOrders[[#This Row],[item_id]],Raw_Menu!$A$2:$D$33,3,FALSE),"Unknown")</f>
        <v>Asian</v>
      </c>
    </row>
    <row r="4380" spans="1:9" x14ac:dyDescent="0.25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  <c r="F4380" s="5">
        <f>IFERROR(VLOOKUP(E4380,Raw_Menu!$A$2:$D$33,4,FALSE),0)</f>
        <v>12.95</v>
      </c>
      <c r="G4380" s="5">
        <f t="shared" si="136"/>
        <v>12.95</v>
      </c>
      <c r="H4380">
        <f t="shared" si="137"/>
        <v>13</v>
      </c>
      <c r="I4380" t="str">
        <f>IFERROR(VLOOKUP(tblOrders[[#This Row],[item_id]],Raw_Menu!$A$2:$D$33,3,FALSE),"Unknown")</f>
        <v>American</v>
      </c>
    </row>
    <row r="4381" spans="1:9" x14ac:dyDescent="0.25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  <c r="F4381" s="5">
        <f>IFERROR(VLOOKUP(E4381,Raw_Menu!$A$2:$D$33,4,FALSE),0)</f>
        <v>17.95</v>
      </c>
      <c r="G4381" s="5">
        <f t="shared" si="136"/>
        <v>17.95</v>
      </c>
      <c r="H4381">
        <f t="shared" si="137"/>
        <v>13</v>
      </c>
      <c r="I4381" t="str">
        <f>IFERROR(VLOOKUP(tblOrders[[#This Row],[item_id]],Raw_Menu!$A$2:$D$33,3,FALSE),"Unknown")</f>
        <v>Asian</v>
      </c>
    </row>
    <row r="4382" spans="1:9" x14ac:dyDescent="0.25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  <c r="F4382" s="5">
        <f>IFERROR(VLOOKUP(E4382,Raw_Menu!$A$2:$D$33,4,FALSE),0)</f>
        <v>5</v>
      </c>
      <c r="G4382" s="5">
        <f t="shared" si="136"/>
        <v>5</v>
      </c>
      <c r="H4382">
        <f t="shared" si="137"/>
        <v>13</v>
      </c>
      <c r="I4382" t="str">
        <f>IFERROR(VLOOKUP(tblOrders[[#This Row],[item_id]],Raw_Menu!$A$2:$D$33,3,FALSE),"Unknown")</f>
        <v>Asian</v>
      </c>
    </row>
    <row r="4383" spans="1:9" x14ac:dyDescent="0.25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  <c r="F4383" s="5">
        <f>IFERROR(VLOOKUP(E4383,Raw_Menu!$A$2:$D$33,4,FALSE),0)</f>
        <v>7</v>
      </c>
      <c r="G4383" s="5">
        <f t="shared" si="136"/>
        <v>7</v>
      </c>
      <c r="H4383">
        <f t="shared" si="137"/>
        <v>13</v>
      </c>
      <c r="I4383" t="str">
        <f>IFERROR(VLOOKUP(tblOrders[[#This Row],[item_id]],Raw_Menu!$A$2:$D$33,3,FALSE),"Unknown")</f>
        <v>Mexican</v>
      </c>
    </row>
    <row r="4384" spans="1:9" x14ac:dyDescent="0.25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  <c r="F4384" s="5">
        <f>IFERROR(VLOOKUP(E4384,Raw_Menu!$A$2:$D$33,4,FALSE),0)</f>
        <v>15.5</v>
      </c>
      <c r="G4384" s="5">
        <f t="shared" si="136"/>
        <v>15.5</v>
      </c>
      <c r="H4384">
        <f t="shared" si="137"/>
        <v>13</v>
      </c>
      <c r="I4384" t="str">
        <f>IFERROR(VLOOKUP(tblOrders[[#This Row],[item_id]],Raw_Menu!$A$2:$D$33,3,FALSE),"Unknown")</f>
        <v>Italian</v>
      </c>
    </row>
    <row r="4385" spans="1:9" x14ac:dyDescent="0.25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  <c r="F4385" s="5">
        <f>IFERROR(VLOOKUP(E4385,Raw_Menu!$A$2:$D$33,4,FALSE),0)</f>
        <v>12.95</v>
      </c>
      <c r="G4385" s="5">
        <f t="shared" si="136"/>
        <v>12.95</v>
      </c>
      <c r="H4385">
        <f t="shared" si="137"/>
        <v>13</v>
      </c>
      <c r="I4385" t="str">
        <f>IFERROR(VLOOKUP(tblOrders[[#This Row],[item_id]],Raw_Menu!$A$2:$D$33,3,FALSE),"Unknown")</f>
        <v>Mexican</v>
      </c>
    </row>
    <row r="4386" spans="1:9" x14ac:dyDescent="0.25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  <c r="F4386" s="5">
        <f>IFERROR(VLOOKUP(E4386,Raw_Menu!$A$2:$D$33,4,FALSE),0)</f>
        <v>14.95</v>
      </c>
      <c r="G4386" s="5">
        <f t="shared" si="136"/>
        <v>14.95</v>
      </c>
      <c r="H4386">
        <f t="shared" si="137"/>
        <v>13</v>
      </c>
      <c r="I4386" t="str">
        <f>IFERROR(VLOOKUP(tblOrders[[#This Row],[item_id]],Raw_Menu!$A$2:$D$33,3,FALSE),"Unknown")</f>
        <v>Asian</v>
      </c>
    </row>
    <row r="4387" spans="1:9" x14ac:dyDescent="0.25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  <c r="F4387" s="5">
        <f>IFERROR(VLOOKUP(E4387,Raw_Menu!$A$2:$D$33,4,FALSE),0)</f>
        <v>9</v>
      </c>
      <c r="G4387" s="5">
        <f t="shared" si="136"/>
        <v>9</v>
      </c>
      <c r="H4387">
        <f t="shared" si="137"/>
        <v>14</v>
      </c>
      <c r="I4387" t="str">
        <f>IFERROR(VLOOKUP(tblOrders[[#This Row],[item_id]],Raw_Menu!$A$2:$D$33,3,FALSE),"Unknown")</f>
        <v>Asian</v>
      </c>
    </row>
    <row r="4388" spans="1:9" x14ac:dyDescent="0.25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  <c r="F4388" s="5">
        <f>IFERROR(VLOOKUP(E4388,Raw_Menu!$A$2:$D$33,4,FALSE),0)</f>
        <v>13.95</v>
      </c>
      <c r="G4388" s="5">
        <f t="shared" si="136"/>
        <v>13.95</v>
      </c>
      <c r="H4388">
        <f t="shared" si="137"/>
        <v>14</v>
      </c>
      <c r="I4388" t="str">
        <f>IFERROR(VLOOKUP(tblOrders[[#This Row],[item_id]],Raw_Menu!$A$2:$D$33,3,FALSE),"Unknown")</f>
        <v>Mexican</v>
      </c>
    </row>
    <row r="4389" spans="1:9" x14ac:dyDescent="0.25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  <c r="F4389" s="5">
        <f>IFERROR(VLOOKUP(E4389,Raw_Menu!$A$2:$D$33,4,FALSE),0)</f>
        <v>10.5</v>
      </c>
      <c r="G4389" s="5">
        <f t="shared" si="136"/>
        <v>10.5</v>
      </c>
      <c r="H4389">
        <f t="shared" si="137"/>
        <v>14</v>
      </c>
      <c r="I4389" t="str">
        <f>IFERROR(VLOOKUP(tblOrders[[#This Row],[item_id]],Raw_Menu!$A$2:$D$33,3,FALSE),"Unknown")</f>
        <v>American</v>
      </c>
    </row>
    <row r="4390" spans="1:9" x14ac:dyDescent="0.25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  <c r="F4390" s="5">
        <f>IFERROR(VLOOKUP(E4390,Raw_Menu!$A$2:$D$33,4,FALSE),0)</f>
        <v>16.95</v>
      </c>
      <c r="G4390" s="5">
        <f t="shared" si="136"/>
        <v>16.95</v>
      </c>
      <c r="H4390">
        <f t="shared" si="137"/>
        <v>14</v>
      </c>
      <c r="I4390" t="str">
        <f>IFERROR(VLOOKUP(tblOrders[[#This Row],[item_id]],Raw_Menu!$A$2:$D$33,3,FALSE),"Unknown")</f>
        <v>Italian</v>
      </c>
    </row>
    <row r="4391" spans="1:9" x14ac:dyDescent="0.25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  <c r="F4391" s="5">
        <f>IFERROR(VLOOKUP(E4391,Raw_Menu!$A$2:$D$33,4,FALSE),0)</f>
        <v>16.5</v>
      </c>
      <c r="G4391" s="5">
        <f t="shared" si="136"/>
        <v>16.5</v>
      </c>
      <c r="H4391">
        <f t="shared" si="137"/>
        <v>14</v>
      </c>
      <c r="I4391" t="str">
        <f>IFERROR(VLOOKUP(tblOrders[[#This Row],[item_id]],Raw_Menu!$A$2:$D$33,3,FALSE),"Unknown")</f>
        <v>Asian</v>
      </c>
    </row>
    <row r="4392" spans="1:9" x14ac:dyDescent="0.25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  <c r="F4392" s="5">
        <f>IFERROR(VLOOKUP(E4392,Raw_Menu!$A$2:$D$33,4,FALSE),0)</f>
        <v>9</v>
      </c>
      <c r="G4392" s="5">
        <f t="shared" si="136"/>
        <v>9</v>
      </c>
      <c r="H4392">
        <f t="shared" si="137"/>
        <v>14</v>
      </c>
      <c r="I4392" t="str">
        <f>IFERROR(VLOOKUP(tblOrders[[#This Row],[item_id]],Raw_Menu!$A$2:$D$33,3,FALSE),"Unknown")</f>
        <v>American</v>
      </c>
    </row>
    <row r="4393" spans="1:9" x14ac:dyDescent="0.25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  <c r="F4393" s="5">
        <f>IFERROR(VLOOKUP(E4393,Raw_Menu!$A$2:$D$33,4,FALSE),0)</f>
        <v>10.5</v>
      </c>
      <c r="G4393" s="5">
        <f t="shared" si="136"/>
        <v>10.5</v>
      </c>
      <c r="H4393">
        <f t="shared" si="137"/>
        <v>14</v>
      </c>
      <c r="I4393" t="str">
        <f>IFERROR(VLOOKUP(tblOrders[[#This Row],[item_id]],Raw_Menu!$A$2:$D$33,3,FALSE),"Unknown")</f>
        <v>American</v>
      </c>
    </row>
    <row r="4394" spans="1:9" x14ac:dyDescent="0.25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  <c r="F4394" s="5">
        <f>IFERROR(VLOOKUP(E4394,Raw_Menu!$A$2:$D$33,4,FALSE),0)</f>
        <v>14.5</v>
      </c>
      <c r="G4394" s="5">
        <f t="shared" si="136"/>
        <v>14.5</v>
      </c>
      <c r="H4394">
        <f t="shared" si="137"/>
        <v>14</v>
      </c>
      <c r="I4394" t="str">
        <f>IFERROR(VLOOKUP(tblOrders[[#This Row],[item_id]],Raw_Menu!$A$2:$D$33,3,FALSE),"Unknown")</f>
        <v>Italian</v>
      </c>
    </row>
    <row r="4395" spans="1:9" x14ac:dyDescent="0.25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  <c r="F4395" s="5">
        <f>IFERROR(VLOOKUP(E4395,Raw_Menu!$A$2:$D$33,4,FALSE),0)</f>
        <v>12.95</v>
      </c>
      <c r="G4395" s="5">
        <f t="shared" si="136"/>
        <v>12.95</v>
      </c>
      <c r="H4395">
        <f t="shared" si="137"/>
        <v>14</v>
      </c>
      <c r="I4395" t="str">
        <f>IFERROR(VLOOKUP(tblOrders[[#This Row],[item_id]],Raw_Menu!$A$2:$D$33,3,FALSE),"Unknown")</f>
        <v>Mexican</v>
      </c>
    </row>
    <row r="4396" spans="1:9" x14ac:dyDescent="0.25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  <c r="F4396" s="5">
        <f>IFERROR(VLOOKUP(E4396,Raw_Menu!$A$2:$D$33,4,FALSE),0)</f>
        <v>14.95</v>
      </c>
      <c r="G4396" s="5">
        <f t="shared" si="136"/>
        <v>14.95</v>
      </c>
      <c r="H4396">
        <f t="shared" si="137"/>
        <v>14</v>
      </c>
      <c r="I4396" t="str">
        <f>IFERROR(VLOOKUP(tblOrders[[#This Row],[item_id]],Raw_Menu!$A$2:$D$33,3,FALSE),"Unknown")</f>
        <v>Asian</v>
      </c>
    </row>
    <row r="4397" spans="1:9" x14ac:dyDescent="0.25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  <c r="F4397" s="5">
        <f>IFERROR(VLOOKUP(E4397,Raw_Menu!$A$2:$D$33,4,FALSE),0)</f>
        <v>5</v>
      </c>
      <c r="G4397" s="5">
        <f t="shared" si="136"/>
        <v>5</v>
      </c>
      <c r="H4397">
        <f t="shared" si="137"/>
        <v>14</v>
      </c>
      <c r="I4397" t="str">
        <f>IFERROR(VLOOKUP(tblOrders[[#This Row],[item_id]],Raw_Menu!$A$2:$D$33,3,FALSE),"Unknown")</f>
        <v>Asian</v>
      </c>
    </row>
    <row r="4398" spans="1:9" x14ac:dyDescent="0.25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  <c r="F4398" s="5">
        <f>IFERROR(VLOOKUP(E4398,Raw_Menu!$A$2:$D$33,4,FALSE),0)</f>
        <v>14.95</v>
      </c>
      <c r="G4398" s="5">
        <f t="shared" si="136"/>
        <v>14.95</v>
      </c>
      <c r="H4398">
        <f t="shared" si="137"/>
        <v>14</v>
      </c>
      <c r="I4398" t="str">
        <f>IFERROR(VLOOKUP(tblOrders[[#This Row],[item_id]],Raw_Menu!$A$2:$D$33,3,FALSE),"Unknown")</f>
        <v>Mexican</v>
      </c>
    </row>
    <row r="4399" spans="1:9" x14ac:dyDescent="0.25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  <c r="F4399" s="5">
        <f>IFERROR(VLOOKUP(E4399,Raw_Menu!$A$2:$D$33,4,FALSE),0)</f>
        <v>14.95</v>
      </c>
      <c r="G4399" s="5">
        <f t="shared" si="136"/>
        <v>14.95</v>
      </c>
      <c r="H4399">
        <f t="shared" si="137"/>
        <v>14</v>
      </c>
      <c r="I4399" t="str">
        <f>IFERROR(VLOOKUP(tblOrders[[#This Row],[item_id]],Raw_Menu!$A$2:$D$33,3,FALSE),"Unknown")</f>
        <v>Mexican</v>
      </c>
    </row>
    <row r="4400" spans="1:9" x14ac:dyDescent="0.25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  <c r="F4400" s="5">
        <f>IFERROR(VLOOKUP(E4400,Raw_Menu!$A$2:$D$33,4,FALSE),0)</f>
        <v>17.95</v>
      </c>
      <c r="G4400" s="5">
        <f t="shared" si="136"/>
        <v>17.95</v>
      </c>
      <c r="H4400">
        <f t="shared" si="137"/>
        <v>14</v>
      </c>
      <c r="I4400" t="str">
        <f>IFERROR(VLOOKUP(tblOrders[[#This Row],[item_id]],Raw_Menu!$A$2:$D$33,3,FALSE),"Unknown")</f>
        <v>Italian</v>
      </c>
    </row>
    <row r="4401" spans="1:9" x14ac:dyDescent="0.25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  <c r="F4401" s="5">
        <f>IFERROR(VLOOKUP(E4401,Raw_Menu!$A$2:$D$33,4,FALSE),0)</f>
        <v>17.95</v>
      </c>
      <c r="G4401" s="5">
        <f t="shared" si="136"/>
        <v>17.95</v>
      </c>
      <c r="H4401">
        <f t="shared" si="137"/>
        <v>14</v>
      </c>
      <c r="I4401" t="str">
        <f>IFERROR(VLOOKUP(tblOrders[[#This Row],[item_id]],Raw_Menu!$A$2:$D$33,3,FALSE),"Unknown")</f>
        <v>Italian</v>
      </c>
    </row>
    <row r="4402" spans="1:9" x14ac:dyDescent="0.25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  <c r="F4402" s="5">
        <f>IFERROR(VLOOKUP(E4402,Raw_Menu!$A$2:$D$33,4,FALSE),0)</f>
        <v>7</v>
      </c>
      <c r="G4402" s="5">
        <f t="shared" si="136"/>
        <v>7</v>
      </c>
      <c r="H4402">
        <f t="shared" si="137"/>
        <v>14</v>
      </c>
      <c r="I4402" t="str">
        <f>IFERROR(VLOOKUP(tblOrders[[#This Row],[item_id]],Raw_Menu!$A$2:$D$33,3,FALSE),"Unknown")</f>
        <v>American</v>
      </c>
    </row>
    <row r="4403" spans="1:9" x14ac:dyDescent="0.25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  <c r="F4403" s="5">
        <f>IFERROR(VLOOKUP(E4403,Raw_Menu!$A$2:$D$33,4,FALSE),0)</f>
        <v>16.95</v>
      </c>
      <c r="G4403" s="5">
        <f t="shared" si="136"/>
        <v>16.95</v>
      </c>
      <c r="H4403">
        <f t="shared" si="137"/>
        <v>14</v>
      </c>
      <c r="I4403" t="str">
        <f>IFERROR(VLOOKUP(tblOrders[[#This Row],[item_id]],Raw_Menu!$A$2:$D$33,3,FALSE),"Unknown")</f>
        <v>Italian</v>
      </c>
    </row>
    <row r="4404" spans="1:9" x14ac:dyDescent="0.25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  <c r="F4404" s="5">
        <f>IFERROR(VLOOKUP(E4404,Raw_Menu!$A$2:$D$33,4,FALSE),0)</f>
        <v>16.95</v>
      </c>
      <c r="G4404" s="5">
        <f t="shared" si="136"/>
        <v>16.95</v>
      </c>
      <c r="H4404">
        <f t="shared" si="137"/>
        <v>14</v>
      </c>
      <c r="I4404" t="str">
        <f>IFERROR(VLOOKUP(tblOrders[[#This Row],[item_id]],Raw_Menu!$A$2:$D$33,3,FALSE),"Unknown")</f>
        <v>Italian</v>
      </c>
    </row>
    <row r="4405" spans="1:9" x14ac:dyDescent="0.25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  <c r="F4405" s="5">
        <f>IFERROR(VLOOKUP(E4405,Raw_Menu!$A$2:$D$33,4,FALSE),0)</f>
        <v>14.95</v>
      </c>
      <c r="G4405" s="5">
        <f t="shared" si="136"/>
        <v>14.95</v>
      </c>
      <c r="H4405">
        <f t="shared" si="137"/>
        <v>15</v>
      </c>
      <c r="I4405" t="str">
        <f>IFERROR(VLOOKUP(tblOrders[[#This Row],[item_id]],Raw_Menu!$A$2:$D$33,3,FALSE),"Unknown")</f>
        <v>Mexican</v>
      </c>
    </row>
    <row r="4406" spans="1:9" x14ac:dyDescent="0.25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  <c r="F4406" s="5">
        <f>IFERROR(VLOOKUP(E4406,Raw_Menu!$A$2:$D$33,4,FALSE),0)</f>
        <v>7</v>
      </c>
      <c r="G4406" s="5">
        <f t="shared" si="136"/>
        <v>7</v>
      </c>
      <c r="H4406">
        <f t="shared" si="137"/>
        <v>15</v>
      </c>
      <c r="I4406" t="str">
        <f>IFERROR(VLOOKUP(tblOrders[[#This Row],[item_id]],Raw_Menu!$A$2:$D$33,3,FALSE),"Unknown")</f>
        <v>American</v>
      </c>
    </row>
    <row r="4407" spans="1:9" x14ac:dyDescent="0.25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  <c r="F4407" s="5">
        <f>IFERROR(VLOOKUP(E4407,Raw_Menu!$A$2:$D$33,4,FALSE),0)</f>
        <v>5</v>
      </c>
      <c r="G4407" s="5">
        <f t="shared" si="136"/>
        <v>5</v>
      </c>
      <c r="H4407">
        <f t="shared" si="137"/>
        <v>15</v>
      </c>
      <c r="I4407" t="str">
        <f>IFERROR(VLOOKUP(tblOrders[[#This Row],[item_id]],Raw_Menu!$A$2:$D$33,3,FALSE),"Unknown")</f>
        <v>Asian</v>
      </c>
    </row>
    <row r="4408" spans="1:9" x14ac:dyDescent="0.25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  <c r="F4408" s="5">
        <f>IFERROR(VLOOKUP(E4408,Raw_Menu!$A$2:$D$33,4,FALSE),0)</f>
        <v>16.5</v>
      </c>
      <c r="G4408" s="5">
        <f t="shared" si="136"/>
        <v>16.5</v>
      </c>
      <c r="H4408">
        <f t="shared" si="137"/>
        <v>15</v>
      </c>
      <c r="I4408" t="str">
        <f>IFERROR(VLOOKUP(tblOrders[[#This Row],[item_id]],Raw_Menu!$A$2:$D$33,3,FALSE),"Unknown")</f>
        <v>Asian</v>
      </c>
    </row>
    <row r="4409" spans="1:9" x14ac:dyDescent="0.25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  <c r="F4409" s="5">
        <f>IFERROR(VLOOKUP(E4409,Raw_Menu!$A$2:$D$33,4,FALSE),0)</f>
        <v>15.5</v>
      </c>
      <c r="G4409" s="5">
        <f t="shared" si="136"/>
        <v>15.5</v>
      </c>
      <c r="H4409">
        <f t="shared" si="137"/>
        <v>15</v>
      </c>
      <c r="I4409" t="str">
        <f>IFERROR(VLOOKUP(tblOrders[[#This Row],[item_id]],Raw_Menu!$A$2:$D$33,3,FALSE),"Unknown")</f>
        <v>Italian</v>
      </c>
    </row>
    <row r="4410" spans="1:9" x14ac:dyDescent="0.25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  <c r="F4410" s="5">
        <f>IFERROR(VLOOKUP(E4410,Raw_Menu!$A$2:$D$33,4,FALSE),0)</f>
        <v>13.95</v>
      </c>
      <c r="G4410" s="5">
        <f t="shared" si="136"/>
        <v>13.95</v>
      </c>
      <c r="H4410">
        <f t="shared" si="137"/>
        <v>15</v>
      </c>
      <c r="I4410" t="str">
        <f>IFERROR(VLOOKUP(tblOrders[[#This Row],[item_id]],Raw_Menu!$A$2:$D$33,3,FALSE),"Unknown")</f>
        <v>American</v>
      </c>
    </row>
    <row r="4411" spans="1:9" x14ac:dyDescent="0.25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  <c r="F4411" s="5">
        <f>IFERROR(VLOOKUP(E4411,Raw_Menu!$A$2:$D$33,4,FALSE),0)</f>
        <v>16.5</v>
      </c>
      <c r="G4411" s="5">
        <f t="shared" si="136"/>
        <v>16.5</v>
      </c>
      <c r="H4411">
        <f t="shared" si="137"/>
        <v>15</v>
      </c>
      <c r="I4411" t="str">
        <f>IFERROR(VLOOKUP(tblOrders[[#This Row],[item_id]],Raw_Menu!$A$2:$D$33,3,FALSE),"Unknown")</f>
        <v>Asian</v>
      </c>
    </row>
    <row r="4412" spans="1:9" x14ac:dyDescent="0.25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  <c r="F4412" s="5">
        <f>IFERROR(VLOOKUP(E4412,Raw_Menu!$A$2:$D$33,4,FALSE),0)</f>
        <v>11.95</v>
      </c>
      <c r="G4412" s="5">
        <f t="shared" si="136"/>
        <v>11.95</v>
      </c>
      <c r="H4412">
        <f t="shared" si="137"/>
        <v>15</v>
      </c>
      <c r="I4412" t="str">
        <f>IFERROR(VLOOKUP(tblOrders[[#This Row],[item_id]],Raw_Menu!$A$2:$D$33,3,FALSE),"Unknown")</f>
        <v>Mexican</v>
      </c>
    </row>
    <row r="4413" spans="1:9" x14ac:dyDescent="0.25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  <c r="F4413" s="5">
        <f>IFERROR(VLOOKUP(E4413,Raw_Menu!$A$2:$D$33,4,FALSE),0)</f>
        <v>7</v>
      </c>
      <c r="G4413" s="5">
        <f t="shared" si="136"/>
        <v>7</v>
      </c>
      <c r="H4413">
        <f t="shared" si="137"/>
        <v>15</v>
      </c>
      <c r="I4413" t="str">
        <f>IFERROR(VLOOKUP(tblOrders[[#This Row],[item_id]],Raw_Menu!$A$2:$D$33,3,FALSE),"Unknown")</f>
        <v>Mexican</v>
      </c>
    </row>
    <row r="4414" spans="1:9" x14ac:dyDescent="0.25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  <c r="F4414" s="5">
        <f>IFERROR(VLOOKUP(E4414,Raw_Menu!$A$2:$D$33,4,FALSE),0)</f>
        <v>13.95</v>
      </c>
      <c r="G4414" s="5">
        <f t="shared" si="136"/>
        <v>13.95</v>
      </c>
      <c r="H4414">
        <f t="shared" si="137"/>
        <v>16</v>
      </c>
      <c r="I4414" t="str">
        <f>IFERROR(VLOOKUP(tblOrders[[#This Row],[item_id]],Raw_Menu!$A$2:$D$33,3,FALSE),"Unknown")</f>
        <v>Mexican</v>
      </c>
    </row>
    <row r="4415" spans="1:9" x14ac:dyDescent="0.25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  <c r="F4415" s="5">
        <f>IFERROR(VLOOKUP(E4415,Raw_Menu!$A$2:$D$33,4,FALSE),0)</f>
        <v>9</v>
      </c>
      <c r="G4415" s="5">
        <f t="shared" si="136"/>
        <v>9</v>
      </c>
      <c r="H4415">
        <f t="shared" si="137"/>
        <v>16</v>
      </c>
      <c r="I4415" t="str">
        <f>IFERROR(VLOOKUP(tblOrders[[#This Row],[item_id]],Raw_Menu!$A$2:$D$33,3,FALSE),"Unknown")</f>
        <v>Mexican</v>
      </c>
    </row>
    <row r="4416" spans="1:9" x14ac:dyDescent="0.25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  <c r="F4416" s="5">
        <f>IFERROR(VLOOKUP(E4416,Raw_Menu!$A$2:$D$33,4,FALSE),0)</f>
        <v>16.95</v>
      </c>
      <c r="G4416" s="5">
        <f t="shared" si="136"/>
        <v>16.95</v>
      </c>
      <c r="H4416">
        <f t="shared" si="137"/>
        <v>16</v>
      </c>
      <c r="I4416" t="str">
        <f>IFERROR(VLOOKUP(tblOrders[[#This Row],[item_id]],Raw_Menu!$A$2:$D$33,3,FALSE),"Unknown")</f>
        <v>Italian</v>
      </c>
    </row>
    <row r="4417" spans="1:9" x14ac:dyDescent="0.25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  <c r="F4417" s="5">
        <f>IFERROR(VLOOKUP(E4417,Raw_Menu!$A$2:$D$33,4,FALSE),0)</f>
        <v>14.5</v>
      </c>
      <c r="G4417" s="5">
        <f t="shared" si="136"/>
        <v>14.5</v>
      </c>
      <c r="H4417">
        <f t="shared" si="137"/>
        <v>16</v>
      </c>
      <c r="I4417" t="str">
        <f>IFERROR(VLOOKUP(tblOrders[[#This Row],[item_id]],Raw_Menu!$A$2:$D$33,3,FALSE),"Unknown")</f>
        <v>Italian</v>
      </c>
    </row>
    <row r="4418" spans="1:9" x14ac:dyDescent="0.25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  <c r="F4418" s="5">
        <f>IFERROR(VLOOKUP(E4418,Raw_Menu!$A$2:$D$33,4,FALSE),0)</f>
        <v>17.95</v>
      </c>
      <c r="G4418" s="5">
        <f t="shared" ref="G4418:G4481" si="138">VALUE(F4418)</f>
        <v>17.95</v>
      </c>
      <c r="H4418">
        <f t="shared" ref="H4418:H4481" si="139">HOUR(D4418)</f>
        <v>16</v>
      </c>
      <c r="I4418" t="str">
        <f>IFERROR(VLOOKUP(tblOrders[[#This Row],[item_id]],Raw_Menu!$A$2:$D$33,3,FALSE),"Unknown")</f>
        <v>Italian</v>
      </c>
    </row>
    <row r="4419" spans="1:9" x14ac:dyDescent="0.25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  <c r="F4419" s="5">
        <f>IFERROR(VLOOKUP(E4419,Raw_Menu!$A$2:$D$33,4,FALSE),0)</f>
        <v>17.95</v>
      </c>
      <c r="G4419" s="5">
        <f t="shared" si="138"/>
        <v>17.95</v>
      </c>
      <c r="H4419">
        <f t="shared" si="139"/>
        <v>16</v>
      </c>
      <c r="I4419" t="str">
        <f>IFERROR(VLOOKUP(tblOrders[[#This Row],[item_id]],Raw_Menu!$A$2:$D$33,3,FALSE),"Unknown")</f>
        <v>Asian</v>
      </c>
    </row>
    <row r="4420" spans="1:9" x14ac:dyDescent="0.25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  <c r="F4420" s="5">
        <f>IFERROR(VLOOKUP(E4420,Raw_Menu!$A$2:$D$33,4,FALSE),0)</f>
        <v>17.95</v>
      </c>
      <c r="G4420" s="5">
        <f t="shared" si="138"/>
        <v>17.95</v>
      </c>
      <c r="H4420">
        <f t="shared" si="139"/>
        <v>16</v>
      </c>
      <c r="I4420" t="str">
        <f>IFERROR(VLOOKUP(tblOrders[[#This Row],[item_id]],Raw_Menu!$A$2:$D$33,3,FALSE),"Unknown")</f>
        <v>Asian</v>
      </c>
    </row>
    <row r="4421" spans="1:9" x14ac:dyDescent="0.25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  <c r="F4421" s="5">
        <f>IFERROR(VLOOKUP(E4421,Raw_Menu!$A$2:$D$33,4,FALSE),0)</f>
        <v>13.95</v>
      </c>
      <c r="G4421" s="5">
        <f t="shared" si="138"/>
        <v>13.95</v>
      </c>
      <c r="H4421">
        <f t="shared" si="139"/>
        <v>16</v>
      </c>
      <c r="I4421" t="str">
        <f>IFERROR(VLOOKUP(tblOrders[[#This Row],[item_id]],Raw_Menu!$A$2:$D$33,3,FALSE),"Unknown")</f>
        <v>Mexican</v>
      </c>
    </row>
    <row r="4422" spans="1:9" x14ac:dyDescent="0.25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  <c r="F4422" s="5">
        <f>IFERROR(VLOOKUP(E4422,Raw_Menu!$A$2:$D$33,4,FALSE),0)</f>
        <v>10.5</v>
      </c>
      <c r="G4422" s="5">
        <f t="shared" si="138"/>
        <v>10.5</v>
      </c>
      <c r="H4422">
        <f t="shared" si="139"/>
        <v>16</v>
      </c>
      <c r="I4422" t="str">
        <f>IFERROR(VLOOKUP(tblOrders[[#This Row],[item_id]],Raw_Menu!$A$2:$D$33,3,FALSE),"Unknown")</f>
        <v>Mexican</v>
      </c>
    </row>
    <row r="4423" spans="1:9" x14ac:dyDescent="0.25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  <c r="F4423" s="5">
        <f>IFERROR(VLOOKUP(E4423,Raw_Menu!$A$2:$D$33,4,FALSE),0)</f>
        <v>7</v>
      </c>
      <c r="G4423" s="5">
        <f t="shared" si="138"/>
        <v>7</v>
      </c>
      <c r="H4423">
        <f t="shared" si="139"/>
        <v>16</v>
      </c>
      <c r="I4423" t="str">
        <f>IFERROR(VLOOKUP(tblOrders[[#This Row],[item_id]],Raw_Menu!$A$2:$D$33,3,FALSE),"Unknown")</f>
        <v>Mexican</v>
      </c>
    </row>
    <row r="4424" spans="1:9" x14ac:dyDescent="0.25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  <c r="F4424" s="5">
        <f>IFERROR(VLOOKUP(E4424,Raw_Menu!$A$2:$D$33,4,FALSE),0)</f>
        <v>9</v>
      </c>
      <c r="G4424" s="5">
        <f t="shared" si="138"/>
        <v>9</v>
      </c>
      <c r="H4424">
        <f t="shared" si="139"/>
        <v>16</v>
      </c>
      <c r="I4424" t="str">
        <f>IFERROR(VLOOKUP(tblOrders[[#This Row],[item_id]],Raw_Menu!$A$2:$D$33,3,FALSE),"Unknown")</f>
        <v>Mexican</v>
      </c>
    </row>
    <row r="4425" spans="1:9" x14ac:dyDescent="0.25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  <c r="F4425" s="5">
        <f>IFERROR(VLOOKUP(E4425,Raw_Menu!$A$2:$D$33,4,FALSE),0)</f>
        <v>17.95</v>
      </c>
      <c r="G4425" s="5">
        <f t="shared" si="138"/>
        <v>17.95</v>
      </c>
      <c r="H4425">
        <f t="shared" si="139"/>
        <v>16</v>
      </c>
      <c r="I4425" t="str">
        <f>IFERROR(VLOOKUP(tblOrders[[#This Row],[item_id]],Raw_Menu!$A$2:$D$33,3,FALSE),"Unknown")</f>
        <v>Asian</v>
      </c>
    </row>
    <row r="4426" spans="1:9" x14ac:dyDescent="0.25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  <c r="F4426" s="5">
        <f>IFERROR(VLOOKUP(E4426,Raw_Menu!$A$2:$D$33,4,FALSE),0)</f>
        <v>14.95</v>
      </c>
      <c r="G4426" s="5">
        <f t="shared" si="138"/>
        <v>14.95</v>
      </c>
      <c r="H4426">
        <f t="shared" si="139"/>
        <v>16</v>
      </c>
      <c r="I4426" t="str">
        <f>IFERROR(VLOOKUP(tblOrders[[#This Row],[item_id]],Raw_Menu!$A$2:$D$33,3,FALSE),"Unknown")</f>
        <v>Asian</v>
      </c>
    </row>
    <row r="4427" spans="1:9" x14ac:dyDescent="0.25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  <c r="F4427" s="5">
        <f>IFERROR(VLOOKUP(E4427,Raw_Menu!$A$2:$D$33,4,FALSE),0)</f>
        <v>7</v>
      </c>
      <c r="G4427" s="5">
        <f t="shared" si="138"/>
        <v>7</v>
      </c>
      <c r="H4427">
        <f t="shared" si="139"/>
        <v>16</v>
      </c>
      <c r="I4427" t="str">
        <f>IFERROR(VLOOKUP(tblOrders[[#This Row],[item_id]],Raw_Menu!$A$2:$D$33,3,FALSE),"Unknown")</f>
        <v>American</v>
      </c>
    </row>
    <row r="4428" spans="1:9" x14ac:dyDescent="0.25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  <c r="F4428" s="5">
        <f>IFERROR(VLOOKUP(E4428,Raw_Menu!$A$2:$D$33,4,FALSE),0)</f>
        <v>17.95</v>
      </c>
      <c r="G4428" s="5">
        <f t="shared" si="138"/>
        <v>17.95</v>
      </c>
      <c r="H4428">
        <f t="shared" si="139"/>
        <v>16</v>
      </c>
      <c r="I4428" t="str">
        <f>IFERROR(VLOOKUP(tblOrders[[#This Row],[item_id]],Raw_Menu!$A$2:$D$33,3,FALSE),"Unknown")</f>
        <v>Italian</v>
      </c>
    </row>
    <row r="4429" spans="1:9" x14ac:dyDescent="0.25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  <c r="F4429" s="5">
        <f>IFERROR(VLOOKUP(E4429,Raw_Menu!$A$2:$D$33,4,FALSE),0)</f>
        <v>16.5</v>
      </c>
      <c r="G4429" s="5">
        <f t="shared" si="138"/>
        <v>16.5</v>
      </c>
      <c r="H4429">
        <f t="shared" si="139"/>
        <v>16</v>
      </c>
      <c r="I4429" t="str">
        <f>IFERROR(VLOOKUP(tblOrders[[#This Row],[item_id]],Raw_Menu!$A$2:$D$33,3,FALSE),"Unknown")</f>
        <v>Asian</v>
      </c>
    </row>
    <row r="4430" spans="1:9" x14ac:dyDescent="0.25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  <c r="F4430" s="5">
        <f>IFERROR(VLOOKUP(E4430,Raw_Menu!$A$2:$D$33,4,FALSE),0)</f>
        <v>11.95</v>
      </c>
      <c r="G4430" s="5">
        <f t="shared" si="138"/>
        <v>11.95</v>
      </c>
      <c r="H4430">
        <f t="shared" si="139"/>
        <v>16</v>
      </c>
      <c r="I4430" t="str">
        <f>IFERROR(VLOOKUP(tblOrders[[#This Row],[item_id]],Raw_Menu!$A$2:$D$33,3,FALSE),"Unknown")</f>
        <v>Mexican</v>
      </c>
    </row>
    <row r="4431" spans="1:9" x14ac:dyDescent="0.25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  <c r="F4431" s="5">
        <f>IFERROR(VLOOKUP(E4431,Raw_Menu!$A$2:$D$33,4,FALSE),0)</f>
        <v>14.5</v>
      </c>
      <c r="G4431" s="5">
        <f t="shared" si="138"/>
        <v>14.5</v>
      </c>
      <c r="H4431">
        <f t="shared" si="139"/>
        <v>16</v>
      </c>
      <c r="I4431" t="str">
        <f>IFERROR(VLOOKUP(tblOrders[[#This Row],[item_id]],Raw_Menu!$A$2:$D$33,3,FALSE),"Unknown")</f>
        <v>Asian</v>
      </c>
    </row>
    <row r="4432" spans="1:9" x14ac:dyDescent="0.25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  <c r="F4432" s="5">
        <f>IFERROR(VLOOKUP(E4432,Raw_Menu!$A$2:$D$33,4,FALSE),0)</f>
        <v>17.95</v>
      </c>
      <c r="G4432" s="5">
        <f t="shared" si="138"/>
        <v>17.95</v>
      </c>
      <c r="H4432">
        <f t="shared" si="139"/>
        <v>17</v>
      </c>
      <c r="I4432" t="str">
        <f>IFERROR(VLOOKUP(tblOrders[[#This Row],[item_id]],Raw_Menu!$A$2:$D$33,3,FALSE),"Unknown")</f>
        <v>Asian</v>
      </c>
    </row>
    <row r="4433" spans="1:9" x14ac:dyDescent="0.25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  <c r="F4433" s="5">
        <f>IFERROR(VLOOKUP(E4433,Raw_Menu!$A$2:$D$33,4,FALSE),0)</f>
        <v>12.95</v>
      </c>
      <c r="G4433" s="5">
        <f t="shared" si="138"/>
        <v>12.95</v>
      </c>
      <c r="H4433">
        <f t="shared" si="139"/>
        <v>17</v>
      </c>
      <c r="I4433" t="str">
        <f>IFERROR(VLOOKUP(tblOrders[[#This Row],[item_id]],Raw_Menu!$A$2:$D$33,3,FALSE),"Unknown")</f>
        <v>American</v>
      </c>
    </row>
    <row r="4434" spans="1:9" x14ac:dyDescent="0.25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  <c r="F4434" s="5">
        <f>IFERROR(VLOOKUP(E4434,Raw_Menu!$A$2:$D$33,4,FALSE),0)</f>
        <v>17.95</v>
      </c>
      <c r="G4434" s="5">
        <f t="shared" si="138"/>
        <v>17.95</v>
      </c>
      <c r="H4434">
        <f t="shared" si="139"/>
        <v>17</v>
      </c>
      <c r="I4434" t="str">
        <f>IFERROR(VLOOKUP(tblOrders[[#This Row],[item_id]],Raw_Menu!$A$2:$D$33,3,FALSE),"Unknown")</f>
        <v>Asian</v>
      </c>
    </row>
    <row r="4435" spans="1:9" x14ac:dyDescent="0.25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  <c r="F4435" s="5">
        <f>IFERROR(VLOOKUP(E4435,Raw_Menu!$A$2:$D$33,4,FALSE),0)</f>
        <v>17.95</v>
      </c>
      <c r="G4435" s="5">
        <f t="shared" si="138"/>
        <v>17.95</v>
      </c>
      <c r="H4435">
        <f t="shared" si="139"/>
        <v>17</v>
      </c>
      <c r="I4435" t="str">
        <f>IFERROR(VLOOKUP(tblOrders[[#This Row],[item_id]],Raw_Menu!$A$2:$D$33,3,FALSE),"Unknown")</f>
        <v>Asian</v>
      </c>
    </row>
    <row r="4436" spans="1:9" x14ac:dyDescent="0.25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  <c r="F4436" s="5">
        <f>IFERROR(VLOOKUP(E4436,Raw_Menu!$A$2:$D$33,4,FALSE),0)</f>
        <v>13.95</v>
      </c>
      <c r="G4436" s="5">
        <f t="shared" si="138"/>
        <v>13.95</v>
      </c>
      <c r="H4436">
        <f t="shared" si="139"/>
        <v>17</v>
      </c>
      <c r="I4436" t="str">
        <f>IFERROR(VLOOKUP(tblOrders[[#This Row],[item_id]],Raw_Menu!$A$2:$D$33,3,FALSE),"Unknown")</f>
        <v>Mexican</v>
      </c>
    </row>
    <row r="4437" spans="1:9" x14ac:dyDescent="0.25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  <c r="F4437" s="5">
        <f>IFERROR(VLOOKUP(E4437,Raw_Menu!$A$2:$D$33,4,FALSE),0)</f>
        <v>15.5</v>
      </c>
      <c r="G4437" s="5">
        <f t="shared" si="138"/>
        <v>15.5</v>
      </c>
      <c r="H4437">
        <f t="shared" si="139"/>
        <v>17</v>
      </c>
      <c r="I4437" t="str">
        <f>IFERROR(VLOOKUP(tblOrders[[#This Row],[item_id]],Raw_Menu!$A$2:$D$33,3,FALSE),"Unknown")</f>
        <v>Italian</v>
      </c>
    </row>
    <row r="4438" spans="1:9" x14ac:dyDescent="0.25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  <c r="F4438" s="5">
        <f>IFERROR(VLOOKUP(E4438,Raw_Menu!$A$2:$D$33,4,FALSE),0)</f>
        <v>5</v>
      </c>
      <c r="G4438" s="5">
        <f t="shared" si="138"/>
        <v>5</v>
      </c>
      <c r="H4438">
        <f t="shared" si="139"/>
        <v>17</v>
      </c>
      <c r="I4438" t="str">
        <f>IFERROR(VLOOKUP(tblOrders[[#This Row],[item_id]],Raw_Menu!$A$2:$D$33,3,FALSE),"Unknown")</f>
        <v>Asian</v>
      </c>
    </row>
    <row r="4439" spans="1:9" x14ac:dyDescent="0.25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  <c r="F4439" s="5">
        <f>IFERROR(VLOOKUP(E4439,Raw_Menu!$A$2:$D$33,4,FALSE),0)</f>
        <v>11.95</v>
      </c>
      <c r="G4439" s="5">
        <f t="shared" si="138"/>
        <v>11.95</v>
      </c>
      <c r="H4439">
        <f t="shared" si="139"/>
        <v>17</v>
      </c>
      <c r="I4439" t="str">
        <f>IFERROR(VLOOKUP(tblOrders[[#This Row],[item_id]],Raw_Menu!$A$2:$D$33,3,FALSE),"Unknown")</f>
        <v>Mexican</v>
      </c>
    </row>
    <row r="4440" spans="1:9" x14ac:dyDescent="0.25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  <c r="F4440" s="5">
        <f>IFERROR(VLOOKUP(E4440,Raw_Menu!$A$2:$D$33,4,FALSE),0)</f>
        <v>17.95</v>
      </c>
      <c r="G4440" s="5">
        <f t="shared" si="138"/>
        <v>17.95</v>
      </c>
      <c r="H4440">
        <f t="shared" si="139"/>
        <v>17</v>
      </c>
      <c r="I4440" t="str">
        <f>IFERROR(VLOOKUP(tblOrders[[#This Row],[item_id]],Raw_Menu!$A$2:$D$33,3,FALSE),"Unknown")</f>
        <v>Italian</v>
      </c>
    </row>
    <row r="4441" spans="1:9" x14ac:dyDescent="0.25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  <c r="F4441" s="5">
        <f>IFERROR(VLOOKUP(E4441,Raw_Menu!$A$2:$D$33,4,FALSE),0)</f>
        <v>16.5</v>
      </c>
      <c r="G4441" s="5">
        <f t="shared" si="138"/>
        <v>16.5</v>
      </c>
      <c r="H4441">
        <f t="shared" si="139"/>
        <v>17</v>
      </c>
      <c r="I4441" t="str">
        <f>IFERROR(VLOOKUP(tblOrders[[#This Row],[item_id]],Raw_Menu!$A$2:$D$33,3,FALSE),"Unknown")</f>
        <v>Asian</v>
      </c>
    </row>
    <row r="4442" spans="1:9" x14ac:dyDescent="0.25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  <c r="F4442" s="5">
        <f>IFERROR(VLOOKUP(E4442,Raw_Menu!$A$2:$D$33,4,FALSE),0)</f>
        <v>17.95</v>
      </c>
      <c r="G4442" s="5">
        <f t="shared" si="138"/>
        <v>17.95</v>
      </c>
      <c r="H4442">
        <f t="shared" si="139"/>
        <v>17</v>
      </c>
      <c r="I4442" t="str">
        <f>IFERROR(VLOOKUP(tblOrders[[#This Row],[item_id]],Raw_Menu!$A$2:$D$33,3,FALSE),"Unknown")</f>
        <v>Asian</v>
      </c>
    </row>
    <row r="4443" spans="1:9" x14ac:dyDescent="0.25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  <c r="F4443" s="5">
        <f>IFERROR(VLOOKUP(E4443,Raw_Menu!$A$2:$D$33,4,FALSE),0)</f>
        <v>19.95</v>
      </c>
      <c r="G4443" s="5">
        <f t="shared" si="138"/>
        <v>19.95</v>
      </c>
      <c r="H4443">
        <f t="shared" si="139"/>
        <v>17</v>
      </c>
      <c r="I4443" t="str">
        <f>IFERROR(VLOOKUP(tblOrders[[#This Row],[item_id]],Raw_Menu!$A$2:$D$33,3,FALSE),"Unknown")</f>
        <v>Italian</v>
      </c>
    </row>
    <row r="4444" spans="1:9" x14ac:dyDescent="0.25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  <c r="F4444" s="5">
        <f>IFERROR(VLOOKUP(E4444,Raw_Menu!$A$2:$D$33,4,FALSE),0)</f>
        <v>14.5</v>
      </c>
      <c r="G4444" s="5">
        <f t="shared" si="138"/>
        <v>14.5</v>
      </c>
      <c r="H4444">
        <f t="shared" si="139"/>
        <v>18</v>
      </c>
      <c r="I4444" t="str">
        <f>IFERROR(VLOOKUP(tblOrders[[#This Row],[item_id]],Raw_Menu!$A$2:$D$33,3,FALSE),"Unknown")</f>
        <v>Asian</v>
      </c>
    </row>
    <row r="4445" spans="1:9" x14ac:dyDescent="0.25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  <c r="F4445" s="5">
        <f>IFERROR(VLOOKUP(E4445,Raw_Menu!$A$2:$D$33,4,FALSE),0)</f>
        <v>5</v>
      </c>
      <c r="G4445" s="5">
        <f t="shared" si="138"/>
        <v>5</v>
      </c>
      <c r="H4445">
        <f t="shared" si="139"/>
        <v>18</v>
      </c>
      <c r="I4445" t="str">
        <f>IFERROR(VLOOKUP(tblOrders[[#This Row],[item_id]],Raw_Menu!$A$2:$D$33,3,FALSE),"Unknown")</f>
        <v>Asian</v>
      </c>
    </row>
    <row r="4446" spans="1:9" x14ac:dyDescent="0.25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  <c r="F4446" s="5">
        <f>IFERROR(VLOOKUP(E4446,Raw_Menu!$A$2:$D$33,4,FALSE),0)</f>
        <v>14.5</v>
      </c>
      <c r="G4446" s="5">
        <f t="shared" si="138"/>
        <v>14.5</v>
      </c>
      <c r="H4446">
        <f t="shared" si="139"/>
        <v>18</v>
      </c>
      <c r="I4446" t="str">
        <f>IFERROR(VLOOKUP(tblOrders[[#This Row],[item_id]],Raw_Menu!$A$2:$D$33,3,FALSE),"Unknown")</f>
        <v>Italian</v>
      </c>
    </row>
    <row r="4447" spans="1:9" x14ac:dyDescent="0.25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  <c r="F4447" s="5">
        <f>IFERROR(VLOOKUP(E4447,Raw_Menu!$A$2:$D$33,4,FALSE),0)</f>
        <v>7</v>
      </c>
      <c r="G4447" s="5">
        <f t="shared" si="138"/>
        <v>7</v>
      </c>
      <c r="H4447">
        <f t="shared" si="139"/>
        <v>18</v>
      </c>
      <c r="I4447" t="str">
        <f>IFERROR(VLOOKUP(tblOrders[[#This Row],[item_id]],Raw_Menu!$A$2:$D$33,3,FALSE),"Unknown")</f>
        <v>American</v>
      </c>
    </row>
    <row r="4448" spans="1:9" x14ac:dyDescent="0.25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  <c r="F4448" s="5">
        <f>IFERROR(VLOOKUP(E4448,Raw_Menu!$A$2:$D$33,4,FALSE),0)</f>
        <v>7</v>
      </c>
      <c r="G4448" s="5">
        <f t="shared" si="138"/>
        <v>7</v>
      </c>
      <c r="H4448">
        <f t="shared" si="139"/>
        <v>18</v>
      </c>
      <c r="I4448" t="str">
        <f>IFERROR(VLOOKUP(tblOrders[[#This Row],[item_id]],Raw_Menu!$A$2:$D$33,3,FALSE),"Unknown")</f>
        <v>American</v>
      </c>
    </row>
    <row r="4449" spans="1:9" x14ac:dyDescent="0.25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  <c r="F4449" s="5">
        <f>IFERROR(VLOOKUP(E4449,Raw_Menu!$A$2:$D$33,4,FALSE),0)</f>
        <v>9</v>
      </c>
      <c r="G4449" s="5">
        <f t="shared" si="138"/>
        <v>9</v>
      </c>
      <c r="H4449">
        <f t="shared" si="139"/>
        <v>18</v>
      </c>
      <c r="I4449" t="str">
        <f>IFERROR(VLOOKUP(tblOrders[[#This Row],[item_id]],Raw_Menu!$A$2:$D$33,3,FALSE),"Unknown")</f>
        <v>American</v>
      </c>
    </row>
    <row r="4450" spans="1:9" x14ac:dyDescent="0.25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  <c r="F4450" s="5">
        <f>IFERROR(VLOOKUP(E4450,Raw_Menu!$A$2:$D$33,4,FALSE),0)</f>
        <v>5</v>
      </c>
      <c r="G4450" s="5">
        <f t="shared" si="138"/>
        <v>5</v>
      </c>
      <c r="H4450">
        <f t="shared" si="139"/>
        <v>19</v>
      </c>
      <c r="I4450" t="str">
        <f>IFERROR(VLOOKUP(tblOrders[[#This Row],[item_id]],Raw_Menu!$A$2:$D$33,3,FALSE),"Unknown")</f>
        <v>Asian</v>
      </c>
    </row>
    <row r="4451" spans="1:9" x14ac:dyDescent="0.25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  <c r="F4451" s="5">
        <f>IFERROR(VLOOKUP(E4451,Raw_Menu!$A$2:$D$33,4,FALSE),0)</f>
        <v>9</v>
      </c>
      <c r="G4451" s="5">
        <f t="shared" si="138"/>
        <v>9</v>
      </c>
      <c r="H4451">
        <f t="shared" si="139"/>
        <v>19</v>
      </c>
      <c r="I4451" t="str">
        <f>IFERROR(VLOOKUP(tblOrders[[#This Row],[item_id]],Raw_Menu!$A$2:$D$33,3,FALSE),"Unknown")</f>
        <v>Asian</v>
      </c>
    </row>
    <row r="4452" spans="1:9" x14ac:dyDescent="0.25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  <c r="F4452" s="5">
        <f>IFERROR(VLOOKUP(E4452,Raw_Menu!$A$2:$D$33,4,FALSE),0)</f>
        <v>17.95</v>
      </c>
      <c r="G4452" s="5">
        <f t="shared" si="138"/>
        <v>17.95</v>
      </c>
      <c r="H4452">
        <f t="shared" si="139"/>
        <v>19</v>
      </c>
      <c r="I4452" t="str">
        <f>IFERROR(VLOOKUP(tblOrders[[#This Row],[item_id]],Raw_Menu!$A$2:$D$33,3,FALSE),"Unknown")</f>
        <v>Asian</v>
      </c>
    </row>
    <row r="4453" spans="1:9" x14ac:dyDescent="0.25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  <c r="F4453" s="5">
        <f>IFERROR(VLOOKUP(E4453,Raw_Menu!$A$2:$D$33,4,FALSE),0)</f>
        <v>9</v>
      </c>
      <c r="G4453" s="5">
        <f t="shared" si="138"/>
        <v>9</v>
      </c>
      <c r="H4453">
        <f t="shared" si="139"/>
        <v>19</v>
      </c>
      <c r="I4453" t="str">
        <f>IFERROR(VLOOKUP(tblOrders[[#This Row],[item_id]],Raw_Menu!$A$2:$D$33,3,FALSE),"Unknown")</f>
        <v>American</v>
      </c>
    </row>
    <row r="4454" spans="1:9" x14ac:dyDescent="0.25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  <c r="F4454" s="5">
        <f>IFERROR(VLOOKUP(E4454,Raw_Menu!$A$2:$D$33,4,FALSE),0)</f>
        <v>17.95</v>
      </c>
      <c r="G4454" s="5">
        <f t="shared" si="138"/>
        <v>17.95</v>
      </c>
      <c r="H4454">
        <f t="shared" si="139"/>
        <v>19</v>
      </c>
      <c r="I4454" t="str">
        <f>IFERROR(VLOOKUP(tblOrders[[#This Row],[item_id]],Raw_Menu!$A$2:$D$33,3,FALSE),"Unknown")</f>
        <v>Asian</v>
      </c>
    </row>
    <row r="4455" spans="1:9" x14ac:dyDescent="0.25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  <c r="F4455" s="5">
        <f>IFERROR(VLOOKUP(E4455,Raw_Menu!$A$2:$D$33,4,FALSE),0)</f>
        <v>7</v>
      </c>
      <c r="G4455" s="5">
        <f t="shared" si="138"/>
        <v>7</v>
      </c>
      <c r="H4455">
        <f t="shared" si="139"/>
        <v>19</v>
      </c>
      <c r="I4455" t="str">
        <f>IFERROR(VLOOKUP(tblOrders[[#This Row],[item_id]],Raw_Menu!$A$2:$D$33,3,FALSE),"Unknown")</f>
        <v>Mexican</v>
      </c>
    </row>
    <row r="4456" spans="1:9" x14ac:dyDescent="0.25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  <c r="F4456" s="5">
        <f>IFERROR(VLOOKUP(E4456,Raw_Menu!$A$2:$D$33,4,FALSE),0)</f>
        <v>19.95</v>
      </c>
      <c r="G4456" s="5">
        <f t="shared" si="138"/>
        <v>19.95</v>
      </c>
      <c r="H4456">
        <f t="shared" si="139"/>
        <v>19</v>
      </c>
      <c r="I4456" t="str">
        <f>IFERROR(VLOOKUP(tblOrders[[#This Row],[item_id]],Raw_Menu!$A$2:$D$33,3,FALSE),"Unknown")</f>
        <v>Italian</v>
      </c>
    </row>
    <row r="4457" spans="1:9" x14ac:dyDescent="0.25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  <c r="F4457" s="5">
        <f>IFERROR(VLOOKUP(E4457,Raw_Menu!$A$2:$D$33,4,FALSE),0)</f>
        <v>5</v>
      </c>
      <c r="G4457" s="5">
        <f t="shared" si="138"/>
        <v>5</v>
      </c>
      <c r="H4457">
        <f t="shared" si="139"/>
        <v>19</v>
      </c>
      <c r="I4457" t="str">
        <f>IFERROR(VLOOKUP(tblOrders[[#This Row],[item_id]],Raw_Menu!$A$2:$D$33,3,FALSE),"Unknown")</f>
        <v>Asian</v>
      </c>
    </row>
    <row r="4458" spans="1:9" x14ac:dyDescent="0.25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  <c r="F4458" s="5">
        <f>IFERROR(VLOOKUP(E4458,Raw_Menu!$A$2:$D$33,4,FALSE),0)</f>
        <v>10.5</v>
      </c>
      <c r="G4458" s="5">
        <f t="shared" si="138"/>
        <v>10.5</v>
      </c>
      <c r="H4458">
        <f t="shared" si="139"/>
        <v>19</v>
      </c>
      <c r="I4458" t="str">
        <f>IFERROR(VLOOKUP(tblOrders[[#This Row],[item_id]],Raw_Menu!$A$2:$D$33,3,FALSE),"Unknown")</f>
        <v>Mexican</v>
      </c>
    </row>
    <row r="4459" spans="1:9" x14ac:dyDescent="0.25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  <c r="F4459" s="5">
        <f>IFERROR(VLOOKUP(E4459,Raw_Menu!$A$2:$D$33,4,FALSE),0)</f>
        <v>16.5</v>
      </c>
      <c r="G4459" s="5">
        <f t="shared" si="138"/>
        <v>16.5</v>
      </c>
      <c r="H4459">
        <f t="shared" si="139"/>
        <v>19</v>
      </c>
      <c r="I4459" t="str">
        <f>IFERROR(VLOOKUP(tblOrders[[#This Row],[item_id]],Raw_Menu!$A$2:$D$33,3,FALSE),"Unknown")</f>
        <v>Asian</v>
      </c>
    </row>
    <row r="4460" spans="1:9" x14ac:dyDescent="0.25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  <c r="F4460" s="5">
        <f>IFERROR(VLOOKUP(E4460,Raw_Menu!$A$2:$D$33,4,FALSE),0)</f>
        <v>16.95</v>
      </c>
      <c r="G4460" s="5">
        <f t="shared" si="138"/>
        <v>16.95</v>
      </c>
      <c r="H4460">
        <f t="shared" si="139"/>
        <v>19</v>
      </c>
      <c r="I4460" t="str">
        <f>IFERROR(VLOOKUP(tblOrders[[#This Row],[item_id]],Raw_Menu!$A$2:$D$33,3,FALSE),"Unknown")</f>
        <v>Italian</v>
      </c>
    </row>
    <row r="4461" spans="1:9" x14ac:dyDescent="0.25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  <c r="F4461" s="5">
        <f>IFERROR(VLOOKUP(E4461,Raw_Menu!$A$2:$D$33,4,FALSE),0)</f>
        <v>11.95</v>
      </c>
      <c r="G4461" s="5">
        <f t="shared" si="138"/>
        <v>11.95</v>
      </c>
      <c r="H4461">
        <f t="shared" si="139"/>
        <v>20</v>
      </c>
      <c r="I4461" t="str">
        <f>IFERROR(VLOOKUP(tblOrders[[#This Row],[item_id]],Raw_Menu!$A$2:$D$33,3,FALSE),"Unknown")</f>
        <v>Mexican</v>
      </c>
    </row>
    <row r="4462" spans="1:9" x14ac:dyDescent="0.25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  <c r="F4462" s="5">
        <f>IFERROR(VLOOKUP(E4462,Raw_Menu!$A$2:$D$33,4,FALSE),0)</f>
        <v>19.95</v>
      </c>
      <c r="G4462" s="5">
        <f t="shared" si="138"/>
        <v>19.95</v>
      </c>
      <c r="H4462">
        <f t="shared" si="139"/>
        <v>20</v>
      </c>
      <c r="I4462" t="str">
        <f>IFERROR(VLOOKUP(tblOrders[[#This Row],[item_id]],Raw_Menu!$A$2:$D$33,3,FALSE),"Unknown")</f>
        <v>Italian</v>
      </c>
    </row>
    <row r="4463" spans="1:9" x14ac:dyDescent="0.25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  <c r="F4463" s="5">
        <f>IFERROR(VLOOKUP(E4463,Raw_Menu!$A$2:$D$33,4,FALSE),0)</f>
        <v>12.95</v>
      </c>
      <c r="G4463" s="5">
        <f t="shared" si="138"/>
        <v>12.95</v>
      </c>
      <c r="H4463">
        <f t="shared" si="139"/>
        <v>20</v>
      </c>
      <c r="I4463" t="str">
        <f>IFERROR(VLOOKUP(tblOrders[[#This Row],[item_id]],Raw_Menu!$A$2:$D$33,3,FALSE),"Unknown")</f>
        <v>American</v>
      </c>
    </row>
    <row r="4464" spans="1:9" x14ac:dyDescent="0.25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  <c r="F4464" s="5">
        <f>IFERROR(VLOOKUP(E4464,Raw_Menu!$A$2:$D$33,4,FALSE),0)</f>
        <v>11.95</v>
      </c>
      <c r="G4464" s="5">
        <f t="shared" si="138"/>
        <v>11.95</v>
      </c>
      <c r="H4464">
        <f t="shared" si="139"/>
        <v>20</v>
      </c>
      <c r="I4464" t="str">
        <f>IFERROR(VLOOKUP(tblOrders[[#This Row],[item_id]],Raw_Menu!$A$2:$D$33,3,FALSE),"Unknown")</f>
        <v>Asian</v>
      </c>
    </row>
    <row r="4465" spans="1:9" x14ac:dyDescent="0.25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  <c r="F4465" s="5">
        <f>IFERROR(VLOOKUP(E4465,Raw_Menu!$A$2:$D$33,4,FALSE),0)</f>
        <v>17.95</v>
      </c>
      <c r="G4465" s="5">
        <f t="shared" si="138"/>
        <v>17.95</v>
      </c>
      <c r="H4465">
        <f t="shared" si="139"/>
        <v>20</v>
      </c>
      <c r="I4465" t="str">
        <f>IFERROR(VLOOKUP(tblOrders[[#This Row],[item_id]],Raw_Menu!$A$2:$D$33,3,FALSE),"Unknown")</f>
        <v>Italian</v>
      </c>
    </row>
    <row r="4466" spans="1:9" x14ac:dyDescent="0.25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  <c r="F4466" s="5">
        <f>IFERROR(VLOOKUP(E4466,Raw_Menu!$A$2:$D$33,4,FALSE),0)</f>
        <v>16.95</v>
      </c>
      <c r="G4466" s="5">
        <f t="shared" si="138"/>
        <v>16.95</v>
      </c>
      <c r="H4466">
        <f t="shared" si="139"/>
        <v>20</v>
      </c>
      <c r="I4466" t="str">
        <f>IFERROR(VLOOKUP(tblOrders[[#This Row],[item_id]],Raw_Menu!$A$2:$D$33,3,FALSE),"Unknown")</f>
        <v>Italian</v>
      </c>
    </row>
    <row r="4467" spans="1:9" x14ac:dyDescent="0.25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  <c r="F4467" s="5">
        <f>IFERROR(VLOOKUP(E4467,Raw_Menu!$A$2:$D$33,4,FALSE),0)</f>
        <v>13.95</v>
      </c>
      <c r="G4467" s="5">
        <f t="shared" si="138"/>
        <v>13.95</v>
      </c>
      <c r="H4467">
        <f t="shared" si="139"/>
        <v>20</v>
      </c>
      <c r="I4467" t="str">
        <f>IFERROR(VLOOKUP(tblOrders[[#This Row],[item_id]],Raw_Menu!$A$2:$D$33,3,FALSE),"Unknown")</f>
        <v>Mexican</v>
      </c>
    </row>
    <row r="4468" spans="1:9" x14ac:dyDescent="0.25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  <c r="F4468" s="5">
        <f>IFERROR(VLOOKUP(E4468,Raw_Menu!$A$2:$D$33,4,FALSE),0)</f>
        <v>9</v>
      </c>
      <c r="G4468" s="5">
        <f t="shared" si="138"/>
        <v>9</v>
      </c>
      <c r="H4468">
        <f t="shared" si="139"/>
        <v>20</v>
      </c>
      <c r="I4468" t="str">
        <f>IFERROR(VLOOKUP(tblOrders[[#This Row],[item_id]],Raw_Menu!$A$2:$D$33,3,FALSE),"Unknown")</f>
        <v>American</v>
      </c>
    </row>
    <row r="4469" spans="1:9" x14ac:dyDescent="0.25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  <c r="F4469" s="5">
        <f>IFERROR(VLOOKUP(E4469,Raw_Menu!$A$2:$D$33,4,FALSE),0)</f>
        <v>16.95</v>
      </c>
      <c r="G4469" s="5">
        <f t="shared" si="138"/>
        <v>16.95</v>
      </c>
      <c r="H4469">
        <f t="shared" si="139"/>
        <v>20</v>
      </c>
      <c r="I4469" t="str">
        <f>IFERROR(VLOOKUP(tblOrders[[#This Row],[item_id]],Raw_Menu!$A$2:$D$33,3,FALSE),"Unknown")</f>
        <v>Italian</v>
      </c>
    </row>
    <row r="4470" spans="1:9" x14ac:dyDescent="0.25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  <c r="F4470" s="5">
        <f>IFERROR(VLOOKUP(E4470,Raw_Menu!$A$2:$D$33,4,FALSE),0)</f>
        <v>13.95</v>
      </c>
      <c r="G4470" s="5">
        <f t="shared" si="138"/>
        <v>13.95</v>
      </c>
      <c r="H4470">
        <f t="shared" si="139"/>
        <v>20</v>
      </c>
      <c r="I4470" t="str">
        <f>IFERROR(VLOOKUP(tblOrders[[#This Row],[item_id]],Raw_Menu!$A$2:$D$33,3,FALSE),"Unknown")</f>
        <v>American</v>
      </c>
    </row>
    <row r="4471" spans="1:9" x14ac:dyDescent="0.25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  <c r="F4471" s="5">
        <f>IFERROR(VLOOKUP(E4471,Raw_Menu!$A$2:$D$33,4,FALSE),0)</f>
        <v>10.5</v>
      </c>
      <c r="G4471" s="5">
        <f t="shared" si="138"/>
        <v>10.5</v>
      </c>
      <c r="H4471">
        <f t="shared" si="139"/>
        <v>20</v>
      </c>
      <c r="I4471" t="str">
        <f>IFERROR(VLOOKUP(tblOrders[[#This Row],[item_id]],Raw_Menu!$A$2:$D$33,3,FALSE),"Unknown")</f>
        <v>American</v>
      </c>
    </row>
    <row r="4472" spans="1:9" x14ac:dyDescent="0.25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  <c r="F4472" s="5">
        <f>IFERROR(VLOOKUP(E4472,Raw_Menu!$A$2:$D$33,4,FALSE),0)</f>
        <v>14.95</v>
      </c>
      <c r="G4472" s="5">
        <f t="shared" si="138"/>
        <v>14.95</v>
      </c>
      <c r="H4472">
        <f t="shared" si="139"/>
        <v>20</v>
      </c>
      <c r="I4472" t="str">
        <f>IFERROR(VLOOKUP(tblOrders[[#This Row],[item_id]],Raw_Menu!$A$2:$D$33,3,FALSE),"Unknown")</f>
        <v>Mexican</v>
      </c>
    </row>
    <row r="4473" spans="1:9" x14ac:dyDescent="0.25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  <c r="F4473" s="5">
        <f>IFERROR(VLOOKUP(E4473,Raw_Menu!$A$2:$D$33,4,FALSE),0)</f>
        <v>12.95</v>
      </c>
      <c r="G4473" s="5">
        <f t="shared" si="138"/>
        <v>12.95</v>
      </c>
      <c r="H4473">
        <f t="shared" si="139"/>
        <v>21</v>
      </c>
      <c r="I4473" t="str">
        <f>IFERROR(VLOOKUP(tblOrders[[#This Row],[item_id]],Raw_Menu!$A$2:$D$33,3,FALSE),"Unknown")</f>
        <v>American</v>
      </c>
    </row>
    <row r="4474" spans="1:9" x14ac:dyDescent="0.25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  <c r="F4474" s="5">
        <f>IFERROR(VLOOKUP(E4474,Raw_Menu!$A$2:$D$33,4,FALSE),0)</f>
        <v>16.95</v>
      </c>
      <c r="G4474" s="5">
        <f t="shared" si="138"/>
        <v>16.95</v>
      </c>
      <c r="H4474">
        <f t="shared" si="139"/>
        <v>21</v>
      </c>
      <c r="I4474" t="str">
        <f>IFERROR(VLOOKUP(tblOrders[[#This Row],[item_id]],Raw_Menu!$A$2:$D$33,3,FALSE),"Unknown")</f>
        <v>Italian</v>
      </c>
    </row>
    <row r="4475" spans="1:9" x14ac:dyDescent="0.25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  <c r="F4475" s="5">
        <f>IFERROR(VLOOKUP(E4475,Raw_Menu!$A$2:$D$33,4,FALSE),0)</f>
        <v>13.95</v>
      </c>
      <c r="G4475" s="5">
        <f t="shared" si="138"/>
        <v>13.95</v>
      </c>
      <c r="H4475">
        <f t="shared" si="139"/>
        <v>21</v>
      </c>
      <c r="I4475" t="str">
        <f>IFERROR(VLOOKUP(tblOrders[[#This Row],[item_id]],Raw_Menu!$A$2:$D$33,3,FALSE),"Unknown")</f>
        <v>Mexican</v>
      </c>
    </row>
    <row r="4476" spans="1:9" x14ac:dyDescent="0.25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  <c r="F4476" s="5">
        <f>IFERROR(VLOOKUP(E4476,Raw_Menu!$A$2:$D$33,4,FALSE),0)</f>
        <v>17.95</v>
      </c>
      <c r="G4476" s="5">
        <f t="shared" si="138"/>
        <v>17.95</v>
      </c>
      <c r="H4476">
        <f t="shared" si="139"/>
        <v>21</v>
      </c>
      <c r="I4476" t="str">
        <f>IFERROR(VLOOKUP(tblOrders[[#This Row],[item_id]],Raw_Menu!$A$2:$D$33,3,FALSE),"Unknown")</f>
        <v>Asian</v>
      </c>
    </row>
    <row r="4477" spans="1:9" x14ac:dyDescent="0.25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  <c r="F4477" s="5">
        <f>IFERROR(VLOOKUP(E4477,Raw_Menu!$A$2:$D$33,4,FALSE),0)</f>
        <v>7</v>
      </c>
      <c r="G4477" s="5">
        <f t="shared" si="138"/>
        <v>7</v>
      </c>
      <c r="H4477">
        <f t="shared" si="139"/>
        <v>21</v>
      </c>
      <c r="I4477" t="str">
        <f>IFERROR(VLOOKUP(tblOrders[[#This Row],[item_id]],Raw_Menu!$A$2:$D$33,3,FALSE),"Unknown")</f>
        <v>Mexican</v>
      </c>
    </row>
    <row r="4478" spans="1:9" x14ac:dyDescent="0.25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  <c r="F4478" s="5">
        <f>IFERROR(VLOOKUP(E4478,Raw_Menu!$A$2:$D$33,4,FALSE),0)</f>
        <v>9</v>
      </c>
      <c r="G4478" s="5">
        <f t="shared" si="138"/>
        <v>9</v>
      </c>
      <c r="H4478">
        <f t="shared" si="139"/>
        <v>21</v>
      </c>
      <c r="I4478" t="str">
        <f>IFERROR(VLOOKUP(tblOrders[[#This Row],[item_id]],Raw_Menu!$A$2:$D$33,3,FALSE),"Unknown")</f>
        <v>Mexican</v>
      </c>
    </row>
    <row r="4479" spans="1:9" x14ac:dyDescent="0.25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  <c r="F4479" s="5">
        <f>IFERROR(VLOOKUP(E4479,Raw_Menu!$A$2:$D$33,4,FALSE),0)</f>
        <v>9</v>
      </c>
      <c r="G4479" s="5">
        <f t="shared" si="138"/>
        <v>9</v>
      </c>
      <c r="H4479">
        <f t="shared" si="139"/>
        <v>21</v>
      </c>
      <c r="I4479" t="str">
        <f>IFERROR(VLOOKUP(tblOrders[[#This Row],[item_id]],Raw_Menu!$A$2:$D$33,3,FALSE),"Unknown")</f>
        <v>American</v>
      </c>
    </row>
    <row r="4480" spans="1:9" x14ac:dyDescent="0.25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  <c r="F4480" s="5">
        <f>IFERROR(VLOOKUP(E4480,Raw_Menu!$A$2:$D$33,4,FALSE),0)</f>
        <v>16.95</v>
      </c>
      <c r="G4480" s="5">
        <f t="shared" si="138"/>
        <v>16.95</v>
      </c>
      <c r="H4480">
        <f t="shared" si="139"/>
        <v>22</v>
      </c>
      <c r="I4480" t="str">
        <f>IFERROR(VLOOKUP(tblOrders[[#This Row],[item_id]],Raw_Menu!$A$2:$D$33,3,FALSE),"Unknown")</f>
        <v>Italian</v>
      </c>
    </row>
    <row r="4481" spans="1:9" x14ac:dyDescent="0.25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  <c r="F4481" s="5">
        <f>IFERROR(VLOOKUP(E4481,Raw_Menu!$A$2:$D$33,4,FALSE),0)</f>
        <v>13.95</v>
      </c>
      <c r="G4481" s="5">
        <f t="shared" si="138"/>
        <v>13.95</v>
      </c>
      <c r="H4481">
        <f t="shared" si="139"/>
        <v>22</v>
      </c>
      <c r="I4481" t="str">
        <f>IFERROR(VLOOKUP(tblOrders[[#This Row],[item_id]],Raw_Menu!$A$2:$D$33,3,FALSE),"Unknown")</f>
        <v>American</v>
      </c>
    </row>
    <row r="4482" spans="1:9" x14ac:dyDescent="0.25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  <c r="F4482" s="5">
        <f>IFERROR(VLOOKUP(E4482,Raw_Menu!$A$2:$D$33,4,FALSE),0)</f>
        <v>17.95</v>
      </c>
      <c r="G4482" s="5">
        <f t="shared" ref="G4482:G4545" si="140">VALUE(F4482)</f>
        <v>17.95</v>
      </c>
      <c r="H4482">
        <f t="shared" ref="H4482:H4545" si="141">HOUR(D4482)</f>
        <v>22</v>
      </c>
      <c r="I4482" t="str">
        <f>IFERROR(VLOOKUP(tblOrders[[#This Row],[item_id]],Raw_Menu!$A$2:$D$33,3,FALSE),"Unknown")</f>
        <v>Asian</v>
      </c>
    </row>
    <row r="4483" spans="1:9" x14ac:dyDescent="0.25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  <c r="F4483" s="5">
        <f>IFERROR(VLOOKUP(E4483,Raw_Menu!$A$2:$D$33,4,FALSE),0)</f>
        <v>14.95</v>
      </c>
      <c r="G4483" s="5">
        <f t="shared" si="140"/>
        <v>14.95</v>
      </c>
      <c r="H4483">
        <f t="shared" si="141"/>
        <v>22</v>
      </c>
      <c r="I4483" t="str">
        <f>IFERROR(VLOOKUP(tblOrders[[#This Row],[item_id]],Raw_Menu!$A$2:$D$33,3,FALSE),"Unknown")</f>
        <v>Mexican</v>
      </c>
    </row>
    <row r="4484" spans="1:9" x14ac:dyDescent="0.25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  <c r="F4484" s="5">
        <f>IFERROR(VLOOKUP(E4484,Raw_Menu!$A$2:$D$33,4,FALSE),0)</f>
        <v>9</v>
      </c>
      <c r="G4484" s="5">
        <f t="shared" si="140"/>
        <v>9</v>
      </c>
      <c r="H4484">
        <f t="shared" si="141"/>
        <v>22</v>
      </c>
      <c r="I4484" t="str">
        <f>IFERROR(VLOOKUP(tblOrders[[#This Row],[item_id]],Raw_Menu!$A$2:$D$33,3,FALSE),"Unknown")</f>
        <v>Mexican</v>
      </c>
    </row>
    <row r="4485" spans="1:9" x14ac:dyDescent="0.25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  <c r="F4485" s="5">
        <f>IFERROR(VLOOKUP(E4485,Raw_Menu!$A$2:$D$33,4,FALSE),0)</f>
        <v>12.95</v>
      </c>
      <c r="G4485" s="5">
        <f t="shared" si="140"/>
        <v>12.95</v>
      </c>
      <c r="H4485">
        <f t="shared" si="141"/>
        <v>22</v>
      </c>
      <c r="I4485" t="str">
        <f>IFERROR(VLOOKUP(tblOrders[[#This Row],[item_id]],Raw_Menu!$A$2:$D$33,3,FALSE),"Unknown")</f>
        <v>American</v>
      </c>
    </row>
    <row r="4486" spans="1:9" x14ac:dyDescent="0.25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  <c r="F4486" s="5">
        <f>IFERROR(VLOOKUP(E4486,Raw_Menu!$A$2:$D$33,4,FALSE),0)</f>
        <v>13.95</v>
      </c>
      <c r="G4486" s="5">
        <f t="shared" si="140"/>
        <v>13.95</v>
      </c>
      <c r="H4486">
        <f t="shared" si="141"/>
        <v>22</v>
      </c>
      <c r="I4486" t="str">
        <f>IFERROR(VLOOKUP(tblOrders[[#This Row],[item_id]],Raw_Menu!$A$2:$D$33,3,FALSE),"Unknown")</f>
        <v>Mexican</v>
      </c>
    </row>
    <row r="4487" spans="1:9" x14ac:dyDescent="0.25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  <c r="F4487" s="5">
        <f>IFERROR(VLOOKUP(E4487,Raw_Menu!$A$2:$D$33,4,FALSE),0)</f>
        <v>14.5</v>
      </c>
      <c r="G4487" s="5">
        <f t="shared" si="140"/>
        <v>14.5</v>
      </c>
      <c r="H4487">
        <f t="shared" si="141"/>
        <v>22</v>
      </c>
      <c r="I4487" t="str">
        <f>IFERROR(VLOOKUP(tblOrders[[#This Row],[item_id]],Raw_Menu!$A$2:$D$33,3,FALSE),"Unknown")</f>
        <v>Italian</v>
      </c>
    </row>
    <row r="4488" spans="1:9" x14ac:dyDescent="0.25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  <c r="F4488" s="5">
        <f>IFERROR(VLOOKUP(E4488,Raw_Menu!$A$2:$D$33,4,FALSE),0)</f>
        <v>9</v>
      </c>
      <c r="G4488" s="5">
        <f t="shared" si="140"/>
        <v>9</v>
      </c>
      <c r="H4488">
        <f t="shared" si="141"/>
        <v>22</v>
      </c>
      <c r="I4488" t="str">
        <f>IFERROR(VLOOKUP(tblOrders[[#This Row],[item_id]],Raw_Menu!$A$2:$D$33,3,FALSE),"Unknown")</f>
        <v>Mexican</v>
      </c>
    </row>
    <row r="4489" spans="1:9" x14ac:dyDescent="0.25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  <c r="F4489" s="5">
        <f>IFERROR(VLOOKUP(E4489,Raw_Menu!$A$2:$D$33,4,FALSE),0)</f>
        <v>14.5</v>
      </c>
      <c r="G4489" s="5">
        <f t="shared" si="140"/>
        <v>14.5</v>
      </c>
      <c r="H4489">
        <f t="shared" si="141"/>
        <v>11</v>
      </c>
      <c r="I4489" t="str">
        <f>IFERROR(VLOOKUP(tblOrders[[#This Row],[item_id]],Raw_Menu!$A$2:$D$33,3,FALSE),"Unknown")</f>
        <v>Italian</v>
      </c>
    </row>
    <row r="4490" spans="1:9" x14ac:dyDescent="0.25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  <c r="F4490" s="5">
        <f>IFERROR(VLOOKUP(E4490,Raw_Menu!$A$2:$D$33,4,FALSE),0)</f>
        <v>17.95</v>
      </c>
      <c r="G4490" s="5">
        <f t="shared" si="140"/>
        <v>17.95</v>
      </c>
      <c r="H4490">
        <f t="shared" si="141"/>
        <v>11</v>
      </c>
      <c r="I4490" t="str">
        <f>IFERROR(VLOOKUP(tblOrders[[#This Row],[item_id]],Raw_Menu!$A$2:$D$33,3,FALSE),"Unknown")</f>
        <v>Asian</v>
      </c>
    </row>
    <row r="4491" spans="1:9" x14ac:dyDescent="0.25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  <c r="F4491" s="5">
        <f>IFERROR(VLOOKUP(E4491,Raw_Menu!$A$2:$D$33,4,FALSE),0)</f>
        <v>13.95</v>
      </c>
      <c r="G4491" s="5">
        <f t="shared" si="140"/>
        <v>13.95</v>
      </c>
      <c r="H4491">
        <f t="shared" si="141"/>
        <v>11</v>
      </c>
      <c r="I4491" t="str">
        <f>IFERROR(VLOOKUP(tblOrders[[#This Row],[item_id]],Raw_Menu!$A$2:$D$33,3,FALSE),"Unknown")</f>
        <v>Mexican</v>
      </c>
    </row>
    <row r="4492" spans="1:9" x14ac:dyDescent="0.25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  <c r="F4492" s="5">
        <f>IFERROR(VLOOKUP(E4492,Raw_Menu!$A$2:$D$33,4,FALSE),0)</f>
        <v>14.5</v>
      </c>
      <c r="G4492" s="5">
        <f t="shared" si="140"/>
        <v>14.5</v>
      </c>
      <c r="H4492">
        <f t="shared" si="141"/>
        <v>11</v>
      </c>
      <c r="I4492" t="str">
        <f>IFERROR(VLOOKUP(tblOrders[[#This Row],[item_id]],Raw_Menu!$A$2:$D$33,3,FALSE),"Unknown")</f>
        <v>Italian</v>
      </c>
    </row>
    <row r="4493" spans="1:9" x14ac:dyDescent="0.25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  <c r="F4493" s="5">
        <f>IFERROR(VLOOKUP(E4493,Raw_Menu!$A$2:$D$33,4,FALSE),0)</f>
        <v>17.95</v>
      </c>
      <c r="G4493" s="5">
        <f t="shared" si="140"/>
        <v>17.95</v>
      </c>
      <c r="H4493">
        <f t="shared" si="141"/>
        <v>11</v>
      </c>
      <c r="I4493" t="str">
        <f>IFERROR(VLOOKUP(tblOrders[[#This Row],[item_id]],Raw_Menu!$A$2:$D$33,3,FALSE),"Unknown")</f>
        <v>Italian</v>
      </c>
    </row>
    <row r="4494" spans="1:9" x14ac:dyDescent="0.25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  <c r="F4494" s="5">
        <f>IFERROR(VLOOKUP(E4494,Raw_Menu!$A$2:$D$33,4,FALSE),0)</f>
        <v>16.5</v>
      </c>
      <c r="G4494" s="5">
        <f t="shared" si="140"/>
        <v>16.5</v>
      </c>
      <c r="H4494">
        <f t="shared" si="141"/>
        <v>12</v>
      </c>
      <c r="I4494" t="str">
        <f>IFERROR(VLOOKUP(tblOrders[[#This Row],[item_id]],Raw_Menu!$A$2:$D$33,3,FALSE),"Unknown")</f>
        <v>Asian</v>
      </c>
    </row>
    <row r="4495" spans="1:9" x14ac:dyDescent="0.25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  <c r="F4495" s="5">
        <f>IFERROR(VLOOKUP(E4495,Raw_Menu!$A$2:$D$33,4,FALSE),0)</f>
        <v>13.95</v>
      </c>
      <c r="G4495" s="5">
        <f t="shared" si="140"/>
        <v>13.95</v>
      </c>
      <c r="H4495">
        <f t="shared" si="141"/>
        <v>12</v>
      </c>
      <c r="I4495" t="str">
        <f>IFERROR(VLOOKUP(tblOrders[[#This Row],[item_id]],Raw_Menu!$A$2:$D$33,3,FALSE),"Unknown")</f>
        <v>Mexican</v>
      </c>
    </row>
    <row r="4496" spans="1:9" x14ac:dyDescent="0.25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  <c r="F4496" s="5">
        <f>IFERROR(VLOOKUP(E4496,Raw_Menu!$A$2:$D$33,4,FALSE),0)</f>
        <v>13.95</v>
      </c>
      <c r="G4496" s="5">
        <f t="shared" si="140"/>
        <v>13.95</v>
      </c>
      <c r="H4496">
        <f t="shared" si="141"/>
        <v>12</v>
      </c>
      <c r="I4496" t="str">
        <f>IFERROR(VLOOKUP(tblOrders[[#This Row],[item_id]],Raw_Menu!$A$2:$D$33,3,FALSE),"Unknown")</f>
        <v>Mexican</v>
      </c>
    </row>
    <row r="4497" spans="1:9" x14ac:dyDescent="0.25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  <c r="F4497" s="5">
        <f>IFERROR(VLOOKUP(E4497,Raw_Menu!$A$2:$D$33,4,FALSE),0)</f>
        <v>17.95</v>
      </c>
      <c r="G4497" s="5">
        <f t="shared" si="140"/>
        <v>17.95</v>
      </c>
      <c r="H4497">
        <f t="shared" si="141"/>
        <v>12</v>
      </c>
      <c r="I4497" t="str">
        <f>IFERROR(VLOOKUP(tblOrders[[#This Row],[item_id]],Raw_Menu!$A$2:$D$33,3,FALSE),"Unknown")</f>
        <v>Asian</v>
      </c>
    </row>
    <row r="4498" spans="1:9" x14ac:dyDescent="0.25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  <c r="F4498" s="5">
        <f>IFERROR(VLOOKUP(E4498,Raw_Menu!$A$2:$D$33,4,FALSE),0)</f>
        <v>12.95</v>
      </c>
      <c r="G4498" s="5">
        <f t="shared" si="140"/>
        <v>12.95</v>
      </c>
      <c r="H4498">
        <f t="shared" si="141"/>
        <v>12</v>
      </c>
      <c r="I4498" t="str">
        <f>IFERROR(VLOOKUP(tblOrders[[#This Row],[item_id]],Raw_Menu!$A$2:$D$33,3,FALSE),"Unknown")</f>
        <v>Mexican</v>
      </c>
    </row>
    <row r="4499" spans="1:9" x14ac:dyDescent="0.25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  <c r="F4499" s="5">
        <f>IFERROR(VLOOKUP(E4499,Raw_Menu!$A$2:$D$33,4,FALSE),0)</f>
        <v>17.95</v>
      </c>
      <c r="G4499" s="5">
        <f t="shared" si="140"/>
        <v>17.95</v>
      </c>
      <c r="H4499">
        <f t="shared" si="141"/>
        <v>12</v>
      </c>
      <c r="I4499" t="str">
        <f>IFERROR(VLOOKUP(tblOrders[[#This Row],[item_id]],Raw_Menu!$A$2:$D$33,3,FALSE),"Unknown")</f>
        <v>Italian</v>
      </c>
    </row>
    <row r="4500" spans="1:9" x14ac:dyDescent="0.25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  <c r="F4500" s="5">
        <f>IFERROR(VLOOKUP(E4500,Raw_Menu!$A$2:$D$33,4,FALSE),0)</f>
        <v>11.95</v>
      </c>
      <c r="G4500" s="5">
        <f t="shared" si="140"/>
        <v>11.95</v>
      </c>
      <c r="H4500">
        <f t="shared" si="141"/>
        <v>12</v>
      </c>
      <c r="I4500" t="str">
        <f>IFERROR(VLOOKUP(tblOrders[[#This Row],[item_id]],Raw_Menu!$A$2:$D$33,3,FALSE),"Unknown")</f>
        <v>Asian</v>
      </c>
    </row>
    <row r="4501" spans="1:9" x14ac:dyDescent="0.25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  <c r="F4501" s="5">
        <f>IFERROR(VLOOKUP(E4501,Raw_Menu!$A$2:$D$33,4,FALSE),0)</f>
        <v>14.95</v>
      </c>
      <c r="G4501" s="5">
        <f t="shared" si="140"/>
        <v>14.95</v>
      </c>
      <c r="H4501">
        <f t="shared" si="141"/>
        <v>12</v>
      </c>
      <c r="I4501" t="str">
        <f>IFERROR(VLOOKUP(tblOrders[[#This Row],[item_id]],Raw_Menu!$A$2:$D$33,3,FALSE),"Unknown")</f>
        <v>Asian</v>
      </c>
    </row>
    <row r="4502" spans="1:9" x14ac:dyDescent="0.25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  <c r="F4502" s="5">
        <f>IFERROR(VLOOKUP(E4502,Raw_Menu!$A$2:$D$33,4,FALSE),0)</f>
        <v>7</v>
      </c>
      <c r="G4502" s="5">
        <f t="shared" si="140"/>
        <v>7</v>
      </c>
      <c r="H4502">
        <f t="shared" si="141"/>
        <v>12</v>
      </c>
      <c r="I4502" t="str">
        <f>IFERROR(VLOOKUP(tblOrders[[#This Row],[item_id]],Raw_Menu!$A$2:$D$33,3,FALSE),"Unknown")</f>
        <v>Mexican</v>
      </c>
    </row>
    <row r="4503" spans="1:9" x14ac:dyDescent="0.25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  <c r="F4503" s="5">
        <f>IFERROR(VLOOKUP(E4503,Raw_Menu!$A$2:$D$33,4,FALSE),0)</f>
        <v>7</v>
      </c>
      <c r="G4503" s="5">
        <f t="shared" si="140"/>
        <v>7</v>
      </c>
      <c r="H4503">
        <f t="shared" si="141"/>
        <v>12</v>
      </c>
      <c r="I4503" t="str">
        <f>IFERROR(VLOOKUP(tblOrders[[#This Row],[item_id]],Raw_Menu!$A$2:$D$33,3,FALSE),"Unknown")</f>
        <v>American</v>
      </c>
    </row>
    <row r="4504" spans="1:9" x14ac:dyDescent="0.25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  <c r="F4504" s="5">
        <f>IFERROR(VLOOKUP(E4504,Raw_Menu!$A$2:$D$33,4,FALSE),0)</f>
        <v>12.95</v>
      </c>
      <c r="G4504" s="5">
        <f t="shared" si="140"/>
        <v>12.95</v>
      </c>
      <c r="H4504">
        <f t="shared" si="141"/>
        <v>12</v>
      </c>
      <c r="I4504" t="str">
        <f>IFERROR(VLOOKUP(tblOrders[[#This Row],[item_id]],Raw_Menu!$A$2:$D$33,3,FALSE),"Unknown")</f>
        <v>American</v>
      </c>
    </row>
    <row r="4505" spans="1:9" x14ac:dyDescent="0.25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  <c r="F4505" s="5">
        <f>IFERROR(VLOOKUP(E4505,Raw_Menu!$A$2:$D$33,4,FALSE),0)</f>
        <v>16.5</v>
      </c>
      <c r="G4505" s="5">
        <f t="shared" si="140"/>
        <v>16.5</v>
      </c>
      <c r="H4505">
        <f t="shared" si="141"/>
        <v>12</v>
      </c>
      <c r="I4505" t="str">
        <f>IFERROR(VLOOKUP(tblOrders[[#This Row],[item_id]],Raw_Menu!$A$2:$D$33,3,FALSE),"Unknown")</f>
        <v>Asian</v>
      </c>
    </row>
    <row r="4506" spans="1:9" x14ac:dyDescent="0.25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  <c r="F4506" s="5">
        <f>IFERROR(VLOOKUP(E4506,Raw_Menu!$A$2:$D$33,4,FALSE),0)</f>
        <v>13.95</v>
      </c>
      <c r="G4506" s="5">
        <f t="shared" si="140"/>
        <v>13.95</v>
      </c>
      <c r="H4506">
        <f t="shared" si="141"/>
        <v>12</v>
      </c>
      <c r="I4506" t="str">
        <f>IFERROR(VLOOKUP(tblOrders[[#This Row],[item_id]],Raw_Menu!$A$2:$D$33,3,FALSE),"Unknown")</f>
        <v>Mexican</v>
      </c>
    </row>
    <row r="4507" spans="1:9" x14ac:dyDescent="0.25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  <c r="F4507" s="5">
        <f>IFERROR(VLOOKUP(E4507,Raw_Menu!$A$2:$D$33,4,FALSE),0)</f>
        <v>17.95</v>
      </c>
      <c r="G4507" s="5">
        <f t="shared" si="140"/>
        <v>17.95</v>
      </c>
      <c r="H4507">
        <f t="shared" si="141"/>
        <v>12</v>
      </c>
      <c r="I4507" t="str">
        <f>IFERROR(VLOOKUP(tblOrders[[#This Row],[item_id]],Raw_Menu!$A$2:$D$33,3,FALSE),"Unknown")</f>
        <v>Italian</v>
      </c>
    </row>
    <row r="4508" spans="1:9" x14ac:dyDescent="0.25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  <c r="F4508" s="5">
        <f>IFERROR(VLOOKUP(E4508,Raw_Menu!$A$2:$D$33,4,FALSE),0)</f>
        <v>14.95</v>
      </c>
      <c r="G4508" s="5">
        <f t="shared" si="140"/>
        <v>14.95</v>
      </c>
      <c r="H4508">
        <f t="shared" si="141"/>
        <v>12</v>
      </c>
      <c r="I4508" t="str">
        <f>IFERROR(VLOOKUP(tblOrders[[#This Row],[item_id]],Raw_Menu!$A$2:$D$33,3,FALSE),"Unknown")</f>
        <v>Asian</v>
      </c>
    </row>
    <row r="4509" spans="1:9" x14ac:dyDescent="0.25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  <c r="F4509" s="5">
        <f>IFERROR(VLOOKUP(E4509,Raw_Menu!$A$2:$D$33,4,FALSE),0)</f>
        <v>5</v>
      </c>
      <c r="G4509" s="5">
        <f t="shared" si="140"/>
        <v>5</v>
      </c>
      <c r="H4509">
        <f t="shared" si="141"/>
        <v>12</v>
      </c>
      <c r="I4509" t="str">
        <f>IFERROR(VLOOKUP(tblOrders[[#This Row],[item_id]],Raw_Menu!$A$2:$D$33,3,FALSE),"Unknown")</f>
        <v>Asian</v>
      </c>
    </row>
    <row r="4510" spans="1:9" x14ac:dyDescent="0.25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  <c r="F4510" s="5">
        <f>IFERROR(VLOOKUP(E4510,Raw_Menu!$A$2:$D$33,4,FALSE),0)</f>
        <v>10.5</v>
      </c>
      <c r="G4510" s="5">
        <f t="shared" si="140"/>
        <v>10.5</v>
      </c>
      <c r="H4510">
        <f t="shared" si="141"/>
        <v>12</v>
      </c>
      <c r="I4510" t="str">
        <f>IFERROR(VLOOKUP(tblOrders[[#This Row],[item_id]],Raw_Menu!$A$2:$D$33,3,FALSE),"Unknown")</f>
        <v>Mexican</v>
      </c>
    </row>
    <row r="4511" spans="1:9" x14ac:dyDescent="0.25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  <c r="F4511" s="5">
        <f>IFERROR(VLOOKUP(E4511,Raw_Menu!$A$2:$D$33,4,FALSE),0)</f>
        <v>19.95</v>
      </c>
      <c r="G4511" s="5">
        <f t="shared" si="140"/>
        <v>19.95</v>
      </c>
      <c r="H4511">
        <f t="shared" si="141"/>
        <v>12</v>
      </c>
      <c r="I4511" t="str">
        <f>IFERROR(VLOOKUP(tblOrders[[#This Row],[item_id]],Raw_Menu!$A$2:$D$33,3,FALSE),"Unknown")</f>
        <v>Italian</v>
      </c>
    </row>
    <row r="4512" spans="1:9" x14ac:dyDescent="0.25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  <c r="F4512" s="5">
        <f>IFERROR(VLOOKUP(E4512,Raw_Menu!$A$2:$D$33,4,FALSE),0)</f>
        <v>7</v>
      </c>
      <c r="G4512" s="5">
        <f t="shared" si="140"/>
        <v>7</v>
      </c>
      <c r="H4512">
        <f t="shared" si="141"/>
        <v>12</v>
      </c>
      <c r="I4512" t="str">
        <f>IFERROR(VLOOKUP(tblOrders[[#This Row],[item_id]],Raw_Menu!$A$2:$D$33,3,FALSE),"Unknown")</f>
        <v>American</v>
      </c>
    </row>
    <row r="4513" spans="1:9" x14ac:dyDescent="0.25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  <c r="F4513" s="5">
        <f>IFERROR(VLOOKUP(E4513,Raw_Menu!$A$2:$D$33,4,FALSE),0)</f>
        <v>16.95</v>
      </c>
      <c r="G4513" s="5">
        <f t="shared" si="140"/>
        <v>16.95</v>
      </c>
      <c r="H4513">
        <f t="shared" si="141"/>
        <v>12</v>
      </c>
      <c r="I4513" t="str">
        <f>IFERROR(VLOOKUP(tblOrders[[#This Row],[item_id]],Raw_Menu!$A$2:$D$33,3,FALSE),"Unknown")</f>
        <v>Italian</v>
      </c>
    </row>
    <row r="4514" spans="1:9" x14ac:dyDescent="0.25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  <c r="F4514" s="5">
        <f>IFERROR(VLOOKUP(E4514,Raw_Menu!$A$2:$D$33,4,FALSE),0)</f>
        <v>16.95</v>
      </c>
      <c r="G4514" s="5">
        <f t="shared" si="140"/>
        <v>16.95</v>
      </c>
      <c r="H4514">
        <f t="shared" si="141"/>
        <v>12</v>
      </c>
      <c r="I4514" t="str">
        <f>IFERROR(VLOOKUP(tblOrders[[#This Row],[item_id]],Raw_Menu!$A$2:$D$33,3,FALSE),"Unknown")</f>
        <v>Italian</v>
      </c>
    </row>
    <row r="4515" spans="1:9" x14ac:dyDescent="0.25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  <c r="F4515" s="5">
        <f>IFERROR(VLOOKUP(E4515,Raw_Menu!$A$2:$D$33,4,FALSE),0)</f>
        <v>13.95</v>
      </c>
      <c r="G4515" s="5">
        <f t="shared" si="140"/>
        <v>13.95</v>
      </c>
      <c r="H4515">
        <f t="shared" si="141"/>
        <v>12</v>
      </c>
      <c r="I4515" t="str">
        <f>IFERROR(VLOOKUP(tblOrders[[#This Row],[item_id]],Raw_Menu!$A$2:$D$33,3,FALSE),"Unknown")</f>
        <v>Mexican</v>
      </c>
    </row>
    <row r="4516" spans="1:9" x14ac:dyDescent="0.25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  <c r="F4516" s="5">
        <f>IFERROR(VLOOKUP(E4516,Raw_Menu!$A$2:$D$33,4,FALSE),0)</f>
        <v>13.95</v>
      </c>
      <c r="G4516" s="5">
        <f t="shared" si="140"/>
        <v>13.95</v>
      </c>
      <c r="H4516">
        <f t="shared" si="141"/>
        <v>12</v>
      </c>
      <c r="I4516" t="str">
        <f>IFERROR(VLOOKUP(tblOrders[[#This Row],[item_id]],Raw_Menu!$A$2:$D$33,3,FALSE),"Unknown")</f>
        <v>Mexican</v>
      </c>
    </row>
    <row r="4517" spans="1:9" x14ac:dyDescent="0.25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  <c r="F4517" s="5">
        <f>IFERROR(VLOOKUP(E4517,Raw_Menu!$A$2:$D$33,4,FALSE),0)</f>
        <v>17.95</v>
      </c>
      <c r="G4517" s="5">
        <f t="shared" si="140"/>
        <v>17.95</v>
      </c>
      <c r="H4517">
        <f t="shared" si="141"/>
        <v>12</v>
      </c>
      <c r="I4517" t="str">
        <f>IFERROR(VLOOKUP(tblOrders[[#This Row],[item_id]],Raw_Menu!$A$2:$D$33,3,FALSE),"Unknown")</f>
        <v>Italian</v>
      </c>
    </row>
    <row r="4518" spans="1:9" x14ac:dyDescent="0.25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  <c r="F4518" s="5">
        <f>IFERROR(VLOOKUP(E4518,Raw_Menu!$A$2:$D$33,4,FALSE),0)</f>
        <v>17.95</v>
      </c>
      <c r="G4518" s="5">
        <f t="shared" si="140"/>
        <v>17.95</v>
      </c>
      <c r="H4518">
        <f t="shared" si="141"/>
        <v>12</v>
      </c>
      <c r="I4518" t="str">
        <f>IFERROR(VLOOKUP(tblOrders[[#This Row],[item_id]],Raw_Menu!$A$2:$D$33,3,FALSE),"Unknown")</f>
        <v>Asian</v>
      </c>
    </row>
    <row r="4519" spans="1:9" x14ac:dyDescent="0.25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  <c r="F4519" s="5">
        <f>IFERROR(VLOOKUP(E4519,Raw_Menu!$A$2:$D$33,4,FALSE),0)</f>
        <v>16.5</v>
      </c>
      <c r="G4519" s="5">
        <f t="shared" si="140"/>
        <v>16.5</v>
      </c>
      <c r="H4519">
        <f t="shared" si="141"/>
        <v>12</v>
      </c>
      <c r="I4519" t="str">
        <f>IFERROR(VLOOKUP(tblOrders[[#This Row],[item_id]],Raw_Menu!$A$2:$D$33,3,FALSE),"Unknown")</f>
        <v>Asian</v>
      </c>
    </row>
    <row r="4520" spans="1:9" x14ac:dyDescent="0.25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  <c r="F4520" s="5">
        <f>IFERROR(VLOOKUP(E4520,Raw_Menu!$A$2:$D$33,4,FALSE),0)</f>
        <v>12.95</v>
      </c>
      <c r="G4520" s="5">
        <f t="shared" si="140"/>
        <v>12.95</v>
      </c>
      <c r="H4520">
        <f t="shared" si="141"/>
        <v>12</v>
      </c>
      <c r="I4520" t="str">
        <f>IFERROR(VLOOKUP(tblOrders[[#This Row],[item_id]],Raw_Menu!$A$2:$D$33,3,FALSE),"Unknown")</f>
        <v>Mexican</v>
      </c>
    </row>
    <row r="4521" spans="1:9" x14ac:dyDescent="0.25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  <c r="F4521" s="5">
        <f>IFERROR(VLOOKUP(E4521,Raw_Menu!$A$2:$D$33,4,FALSE),0)</f>
        <v>17.95</v>
      </c>
      <c r="G4521" s="5">
        <f t="shared" si="140"/>
        <v>17.95</v>
      </c>
      <c r="H4521">
        <f t="shared" si="141"/>
        <v>12</v>
      </c>
      <c r="I4521" t="str">
        <f>IFERROR(VLOOKUP(tblOrders[[#This Row],[item_id]],Raw_Menu!$A$2:$D$33,3,FALSE),"Unknown")</f>
        <v>Italian</v>
      </c>
    </row>
    <row r="4522" spans="1:9" x14ac:dyDescent="0.25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  <c r="F4522" s="5">
        <f>IFERROR(VLOOKUP(E4522,Raw_Menu!$A$2:$D$33,4,FALSE),0)</f>
        <v>14.5</v>
      </c>
      <c r="G4522" s="5">
        <f t="shared" si="140"/>
        <v>14.5</v>
      </c>
      <c r="H4522">
        <f t="shared" si="141"/>
        <v>12</v>
      </c>
      <c r="I4522" t="str">
        <f>IFERROR(VLOOKUP(tblOrders[[#This Row],[item_id]],Raw_Menu!$A$2:$D$33,3,FALSE),"Unknown")</f>
        <v>Italian</v>
      </c>
    </row>
    <row r="4523" spans="1:9" x14ac:dyDescent="0.25">
      <c r="A4523">
        <v>4522</v>
      </c>
      <c r="B4523">
        <v>2004</v>
      </c>
      <c r="C4523" s="1">
        <v>44987</v>
      </c>
      <c r="D4523" s="2">
        <v>0.51673611111111106</v>
      </c>
      <c r="E4523">
        <v>110</v>
      </c>
      <c r="F4523" s="5">
        <f>IFERROR(VLOOKUP(E4523,Raw_Menu!$A$2:$D$33,4,FALSE),0)</f>
        <v>17.95</v>
      </c>
      <c r="G4523" s="5">
        <f t="shared" si="140"/>
        <v>17.95</v>
      </c>
      <c r="H4523">
        <f t="shared" si="141"/>
        <v>12</v>
      </c>
      <c r="I4523" t="str">
        <f>IFERROR(VLOOKUP(tblOrders[[#This Row],[item_id]],Raw_Menu!$A$2:$D$33,3,FALSE),"Unknown")</f>
        <v>Asian</v>
      </c>
    </row>
    <row r="4524" spans="1:9" x14ac:dyDescent="0.25">
      <c r="A4524">
        <v>4523</v>
      </c>
      <c r="B4524">
        <v>2004</v>
      </c>
      <c r="C4524" s="1">
        <v>44987</v>
      </c>
      <c r="D4524" s="2">
        <v>0.51673611111111106</v>
      </c>
      <c r="E4524">
        <v>118</v>
      </c>
      <c r="F4524" s="5">
        <f>IFERROR(VLOOKUP(E4524,Raw_Menu!$A$2:$D$33,4,FALSE),0)</f>
        <v>14.95</v>
      </c>
      <c r="G4524" s="5">
        <f t="shared" si="140"/>
        <v>14.95</v>
      </c>
      <c r="H4524">
        <f t="shared" si="141"/>
        <v>12</v>
      </c>
      <c r="I4524" t="str">
        <f>IFERROR(VLOOKUP(tblOrders[[#This Row],[item_id]],Raw_Menu!$A$2:$D$33,3,FALSE),"Unknown")</f>
        <v>Mexican</v>
      </c>
    </row>
    <row r="4525" spans="1:9" x14ac:dyDescent="0.25">
      <c r="A4525">
        <v>4524</v>
      </c>
      <c r="B4525">
        <v>2004</v>
      </c>
      <c r="C4525" s="1">
        <v>44987</v>
      </c>
      <c r="D4525" s="2">
        <v>0.51673611111111106</v>
      </c>
      <c r="E4525">
        <v>119</v>
      </c>
      <c r="F4525" s="5">
        <f>IFERROR(VLOOKUP(E4525,Raw_Menu!$A$2:$D$33,4,FALSE),0)</f>
        <v>11.95</v>
      </c>
      <c r="G4525" s="5">
        <f t="shared" si="140"/>
        <v>11.95</v>
      </c>
      <c r="H4525">
        <f t="shared" si="141"/>
        <v>12</v>
      </c>
      <c r="I4525" t="str">
        <f>IFERROR(VLOOKUP(tblOrders[[#This Row],[item_id]],Raw_Menu!$A$2:$D$33,3,FALSE),"Unknown")</f>
        <v>Mexican</v>
      </c>
    </row>
    <row r="4526" spans="1:9" x14ac:dyDescent="0.25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  <c r="F4526" s="5">
        <f>IFERROR(VLOOKUP(E4526,Raw_Menu!$A$2:$D$33,4,FALSE),0)</f>
        <v>13.95</v>
      </c>
      <c r="G4526" s="5">
        <f t="shared" si="140"/>
        <v>13.95</v>
      </c>
      <c r="H4526">
        <f t="shared" si="141"/>
        <v>12</v>
      </c>
      <c r="I4526" t="str">
        <f>IFERROR(VLOOKUP(tblOrders[[#This Row],[item_id]],Raw_Menu!$A$2:$D$33,3,FALSE),"Unknown")</f>
        <v>American</v>
      </c>
    </row>
    <row r="4527" spans="1:9" x14ac:dyDescent="0.25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  <c r="F4527" s="5">
        <f>IFERROR(VLOOKUP(E4527,Raw_Menu!$A$2:$D$33,4,FALSE),0)</f>
        <v>9</v>
      </c>
      <c r="G4527" s="5">
        <f t="shared" si="140"/>
        <v>9</v>
      </c>
      <c r="H4527">
        <f t="shared" si="141"/>
        <v>12</v>
      </c>
      <c r="I4527" t="str">
        <f>IFERROR(VLOOKUP(tblOrders[[#This Row],[item_id]],Raw_Menu!$A$2:$D$33,3,FALSE),"Unknown")</f>
        <v>American</v>
      </c>
    </row>
    <row r="4528" spans="1:9" x14ac:dyDescent="0.25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  <c r="F4528" s="5">
        <f>IFERROR(VLOOKUP(E4528,Raw_Menu!$A$2:$D$33,4,FALSE),0)</f>
        <v>14.95</v>
      </c>
      <c r="G4528" s="5">
        <f t="shared" si="140"/>
        <v>14.95</v>
      </c>
      <c r="H4528">
        <f t="shared" si="141"/>
        <v>12</v>
      </c>
      <c r="I4528" t="str">
        <f>IFERROR(VLOOKUP(tblOrders[[#This Row],[item_id]],Raw_Menu!$A$2:$D$33,3,FALSE),"Unknown")</f>
        <v>Mexican</v>
      </c>
    </row>
    <row r="4529" spans="1:9" x14ac:dyDescent="0.25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  <c r="F4529" s="5">
        <f>IFERROR(VLOOKUP(E4529,Raw_Menu!$A$2:$D$33,4,FALSE),0)</f>
        <v>9</v>
      </c>
      <c r="G4529" s="5">
        <f t="shared" si="140"/>
        <v>9</v>
      </c>
      <c r="H4529">
        <f t="shared" si="141"/>
        <v>12</v>
      </c>
      <c r="I4529" t="str">
        <f>IFERROR(VLOOKUP(tblOrders[[#This Row],[item_id]],Raw_Menu!$A$2:$D$33,3,FALSE),"Unknown")</f>
        <v>Mexican</v>
      </c>
    </row>
    <row r="4530" spans="1:9" x14ac:dyDescent="0.25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  <c r="F4530" s="5">
        <f>IFERROR(VLOOKUP(E4530,Raw_Menu!$A$2:$D$33,4,FALSE),0)</f>
        <v>9</v>
      </c>
      <c r="G4530" s="5">
        <f t="shared" si="140"/>
        <v>9</v>
      </c>
      <c r="H4530">
        <f t="shared" si="141"/>
        <v>12</v>
      </c>
      <c r="I4530" t="str">
        <f>IFERROR(VLOOKUP(tblOrders[[#This Row],[item_id]],Raw_Menu!$A$2:$D$33,3,FALSE),"Unknown")</f>
        <v>American</v>
      </c>
    </row>
    <row r="4531" spans="1:9" x14ac:dyDescent="0.25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  <c r="F4531" s="5">
        <f>IFERROR(VLOOKUP(E4531,Raw_Menu!$A$2:$D$33,4,FALSE),0)</f>
        <v>14.5</v>
      </c>
      <c r="G4531" s="5">
        <f t="shared" si="140"/>
        <v>14.5</v>
      </c>
      <c r="H4531">
        <f t="shared" si="141"/>
        <v>12</v>
      </c>
      <c r="I4531" t="str">
        <f>IFERROR(VLOOKUP(tblOrders[[#This Row],[item_id]],Raw_Menu!$A$2:$D$33,3,FALSE),"Unknown")</f>
        <v>Italian</v>
      </c>
    </row>
    <row r="4532" spans="1:9" x14ac:dyDescent="0.25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  <c r="F4532" s="5">
        <f>IFERROR(VLOOKUP(E4532,Raw_Menu!$A$2:$D$33,4,FALSE),0)</f>
        <v>17.95</v>
      </c>
      <c r="G4532" s="5">
        <f t="shared" si="140"/>
        <v>17.95</v>
      </c>
      <c r="H4532">
        <f t="shared" si="141"/>
        <v>12</v>
      </c>
      <c r="I4532" t="str">
        <f>IFERROR(VLOOKUP(tblOrders[[#This Row],[item_id]],Raw_Menu!$A$2:$D$33,3,FALSE),"Unknown")</f>
        <v>Asian</v>
      </c>
    </row>
    <row r="4533" spans="1:9" x14ac:dyDescent="0.25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  <c r="F4533" s="5">
        <f>IFERROR(VLOOKUP(E4533,Raw_Menu!$A$2:$D$33,4,FALSE),0)</f>
        <v>7</v>
      </c>
      <c r="G4533" s="5">
        <f t="shared" si="140"/>
        <v>7</v>
      </c>
      <c r="H4533">
        <f t="shared" si="141"/>
        <v>12</v>
      </c>
      <c r="I4533" t="str">
        <f>IFERROR(VLOOKUP(tblOrders[[#This Row],[item_id]],Raw_Menu!$A$2:$D$33,3,FALSE),"Unknown")</f>
        <v>American</v>
      </c>
    </row>
    <row r="4534" spans="1:9" x14ac:dyDescent="0.25">
      <c r="A4534">
        <v>4533</v>
      </c>
      <c r="B4534">
        <v>2007</v>
      </c>
      <c r="C4534" s="1">
        <v>44987</v>
      </c>
      <c r="D4534" s="2">
        <v>0.52593749999999995</v>
      </c>
      <c r="E4534">
        <v>101</v>
      </c>
      <c r="F4534" s="5">
        <f>IFERROR(VLOOKUP(E4534,Raw_Menu!$A$2:$D$33,4,FALSE),0)</f>
        <v>12.95</v>
      </c>
      <c r="G4534" s="5">
        <f t="shared" si="140"/>
        <v>12.95</v>
      </c>
      <c r="H4534">
        <f t="shared" si="141"/>
        <v>12</v>
      </c>
      <c r="I4534" t="str">
        <f>IFERROR(VLOOKUP(tblOrders[[#This Row],[item_id]],Raw_Menu!$A$2:$D$33,3,FALSE),"Unknown")</f>
        <v>American</v>
      </c>
    </row>
    <row r="4535" spans="1:9" x14ac:dyDescent="0.25">
      <c r="A4535">
        <v>4534</v>
      </c>
      <c r="B4535">
        <v>2007</v>
      </c>
      <c r="C4535" s="1">
        <v>44987</v>
      </c>
      <c r="D4535" s="2">
        <v>0.52593749999999995</v>
      </c>
      <c r="E4535">
        <v>131</v>
      </c>
      <c r="F4535" s="5">
        <f>IFERROR(VLOOKUP(E4535,Raw_Menu!$A$2:$D$33,4,FALSE),0)</f>
        <v>17.95</v>
      </c>
      <c r="G4535" s="5">
        <f t="shared" si="140"/>
        <v>17.95</v>
      </c>
      <c r="H4535">
        <f t="shared" si="141"/>
        <v>12</v>
      </c>
      <c r="I4535" t="str">
        <f>IFERROR(VLOOKUP(tblOrders[[#This Row],[item_id]],Raw_Menu!$A$2:$D$33,3,FALSE),"Unknown")</f>
        <v>Italian</v>
      </c>
    </row>
    <row r="4536" spans="1:9" x14ac:dyDescent="0.25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  <c r="F4536" s="5">
        <f>IFERROR(VLOOKUP(E4536,Raw_Menu!$A$2:$D$33,4,FALSE),0)</f>
        <v>11.95</v>
      </c>
      <c r="G4536" s="5">
        <f t="shared" si="140"/>
        <v>11.95</v>
      </c>
      <c r="H4536">
        <f t="shared" si="141"/>
        <v>12</v>
      </c>
      <c r="I4536" t="str">
        <f>IFERROR(VLOOKUP(tblOrders[[#This Row],[item_id]],Raw_Menu!$A$2:$D$33,3,FALSE),"Unknown")</f>
        <v>Asian</v>
      </c>
    </row>
    <row r="4537" spans="1:9" x14ac:dyDescent="0.25">
      <c r="A4537">
        <v>4536</v>
      </c>
      <c r="B4537">
        <v>2009</v>
      </c>
      <c r="C4537" s="1">
        <v>44987</v>
      </c>
      <c r="D4537" s="2">
        <v>0.53827546296296291</v>
      </c>
      <c r="E4537">
        <v>114</v>
      </c>
      <c r="F4537" s="5">
        <f>IFERROR(VLOOKUP(E4537,Raw_Menu!$A$2:$D$33,4,FALSE),0)</f>
        <v>9</v>
      </c>
      <c r="G4537" s="5">
        <f t="shared" si="140"/>
        <v>9</v>
      </c>
      <c r="H4537">
        <f t="shared" si="141"/>
        <v>12</v>
      </c>
      <c r="I4537" t="str">
        <f>IFERROR(VLOOKUP(tblOrders[[#This Row],[item_id]],Raw_Menu!$A$2:$D$33,3,FALSE),"Unknown")</f>
        <v>Asian</v>
      </c>
    </row>
    <row r="4538" spans="1:9" x14ac:dyDescent="0.25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  <c r="F4538" s="5">
        <f>IFERROR(VLOOKUP(E4538,Raw_Menu!$A$2:$D$33,4,FALSE),0)</f>
        <v>16.5</v>
      </c>
      <c r="G4538" s="5">
        <f t="shared" si="140"/>
        <v>16.5</v>
      </c>
      <c r="H4538">
        <f t="shared" si="141"/>
        <v>13</v>
      </c>
      <c r="I4538" t="str">
        <f>IFERROR(VLOOKUP(tblOrders[[#This Row],[item_id]],Raw_Menu!$A$2:$D$33,3,FALSE),"Unknown")</f>
        <v>Asian</v>
      </c>
    </row>
    <row r="4539" spans="1:9" x14ac:dyDescent="0.25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  <c r="F4539" s="5">
        <f>IFERROR(VLOOKUP(E4539,Raw_Menu!$A$2:$D$33,4,FALSE),0)</f>
        <v>5</v>
      </c>
      <c r="G4539" s="5">
        <f t="shared" si="140"/>
        <v>5</v>
      </c>
      <c r="H4539">
        <f t="shared" si="141"/>
        <v>13</v>
      </c>
      <c r="I4539" t="str">
        <f>IFERROR(VLOOKUP(tblOrders[[#This Row],[item_id]],Raw_Menu!$A$2:$D$33,3,FALSE),"Unknown")</f>
        <v>Asian</v>
      </c>
    </row>
    <row r="4540" spans="1:9" x14ac:dyDescent="0.25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  <c r="F4540" s="5">
        <f>IFERROR(VLOOKUP(E4540,Raw_Menu!$A$2:$D$33,4,FALSE),0)</f>
        <v>13.95</v>
      </c>
      <c r="G4540" s="5">
        <f t="shared" si="140"/>
        <v>13.95</v>
      </c>
      <c r="H4540">
        <f t="shared" si="141"/>
        <v>13</v>
      </c>
      <c r="I4540" t="str">
        <f>IFERROR(VLOOKUP(tblOrders[[#This Row],[item_id]],Raw_Menu!$A$2:$D$33,3,FALSE),"Unknown")</f>
        <v>Mexican</v>
      </c>
    </row>
    <row r="4541" spans="1:9" x14ac:dyDescent="0.25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  <c r="F4541" s="5">
        <f>IFERROR(VLOOKUP(E4541,Raw_Menu!$A$2:$D$33,4,FALSE),0)</f>
        <v>17.95</v>
      </c>
      <c r="G4541" s="5">
        <f t="shared" si="140"/>
        <v>17.95</v>
      </c>
      <c r="H4541">
        <f t="shared" si="141"/>
        <v>13</v>
      </c>
      <c r="I4541" t="str">
        <f>IFERROR(VLOOKUP(tblOrders[[#This Row],[item_id]],Raw_Menu!$A$2:$D$33,3,FALSE),"Unknown")</f>
        <v>Italian</v>
      </c>
    </row>
    <row r="4542" spans="1:9" x14ac:dyDescent="0.25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  <c r="F4542" s="5">
        <f>IFERROR(VLOOKUP(E4542,Raw_Menu!$A$2:$D$33,4,FALSE),0)</f>
        <v>9</v>
      </c>
      <c r="G4542" s="5">
        <f t="shared" si="140"/>
        <v>9</v>
      </c>
      <c r="H4542">
        <f t="shared" si="141"/>
        <v>13</v>
      </c>
      <c r="I4542" t="str">
        <f>IFERROR(VLOOKUP(tblOrders[[#This Row],[item_id]],Raw_Menu!$A$2:$D$33,3,FALSE),"Unknown")</f>
        <v>American</v>
      </c>
    </row>
    <row r="4543" spans="1:9" x14ac:dyDescent="0.25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  <c r="F4543" s="5">
        <f>IFERROR(VLOOKUP(E4543,Raw_Menu!$A$2:$D$33,4,FALSE),0)</f>
        <v>14.95</v>
      </c>
      <c r="G4543" s="5">
        <f t="shared" si="140"/>
        <v>14.95</v>
      </c>
      <c r="H4543">
        <f t="shared" si="141"/>
        <v>13</v>
      </c>
      <c r="I4543" t="str">
        <f>IFERROR(VLOOKUP(tblOrders[[#This Row],[item_id]],Raw_Menu!$A$2:$D$33,3,FALSE),"Unknown")</f>
        <v>Mexican</v>
      </c>
    </row>
    <row r="4544" spans="1:9" x14ac:dyDescent="0.25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  <c r="F4544" s="5">
        <f>IFERROR(VLOOKUP(E4544,Raw_Menu!$A$2:$D$33,4,FALSE),0)</f>
        <v>7</v>
      </c>
      <c r="G4544" s="5">
        <f t="shared" si="140"/>
        <v>7</v>
      </c>
      <c r="H4544">
        <f t="shared" si="141"/>
        <v>13</v>
      </c>
      <c r="I4544" t="str">
        <f>IFERROR(VLOOKUP(tblOrders[[#This Row],[item_id]],Raw_Menu!$A$2:$D$33,3,FALSE),"Unknown")</f>
        <v>Mexican</v>
      </c>
    </row>
    <row r="4545" spans="1:9" x14ac:dyDescent="0.25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  <c r="F4545" s="5">
        <f>IFERROR(VLOOKUP(E4545,Raw_Menu!$A$2:$D$33,4,FALSE),0)</f>
        <v>16.95</v>
      </c>
      <c r="G4545" s="5">
        <f t="shared" si="140"/>
        <v>16.95</v>
      </c>
      <c r="H4545">
        <f t="shared" si="141"/>
        <v>13</v>
      </c>
      <c r="I4545" t="str">
        <f>IFERROR(VLOOKUP(tblOrders[[#This Row],[item_id]],Raw_Menu!$A$2:$D$33,3,FALSE),"Unknown")</f>
        <v>Italian</v>
      </c>
    </row>
    <row r="4546" spans="1:9" x14ac:dyDescent="0.25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  <c r="F4546" s="5">
        <f>IFERROR(VLOOKUP(E4546,Raw_Menu!$A$2:$D$33,4,FALSE),0)</f>
        <v>7</v>
      </c>
      <c r="G4546" s="5">
        <f t="shared" ref="G4546:G4609" si="142">VALUE(F4546)</f>
        <v>7</v>
      </c>
      <c r="H4546">
        <f t="shared" ref="H4546:H4609" si="143">HOUR(D4546)</f>
        <v>13</v>
      </c>
      <c r="I4546" t="str">
        <f>IFERROR(VLOOKUP(tblOrders[[#This Row],[item_id]],Raw_Menu!$A$2:$D$33,3,FALSE),"Unknown")</f>
        <v>Mexican</v>
      </c>
    </row>
    <row r="4547" spans="1:9" x14ac:dyDescent="0.25">
      <c r="A4547">
        <v>4546</v>
      </c>
      <c r="B4547">
        <v>2012</v>
      </c>
      <c r="C4547" s="1">
        <v>44987</v>
      </c>
      <c r="D4547" s="2">
        <v>0.55486111111111114</v>
      </c>
      <c r="E4547" t="s">
        <v>95</v>
      </c>
      <c r="F4547" s="5">
        <f>IFERROR(VLOOKUP(E4547,Raw_Menu!$A$2:$D$33,4,FALSE),0)</f>
        <v>0</v>
      </c>
      <c r="G4547" s="5">
        <f t="shared" si="142"/>
        <v>0</v>
      </c>
      <c r="H4547">
        <f t="shared" si="143"/>
        <v>13</v>
      </c>
      <c r="I4547" t="str">
        <f>IFERROR(VLOOKUP(tblOrders[[#This Row],[item_id]],Raw_Menu!$A$2:$D$33,3,FALSE),"Unknown")</f>
        <v>Unknown</v>
      </c>
    </row>
    <row r="4548" spans="1:9" x14ac:dyDescent="0.25">
      <c r="A4548">
        <v>4547</v>
      </c>
      <c r="B4548">
        <v>2013</v>
      </c>
      <c r="C4548" s="1">
        <v>44987</v>
      </c>
      <c r="D4548" s="2">
        <v>0.55608796296296292</v>
      </c>
      <c r="E4548">
        <v>107</v>
      </c>
      <c r="F4548" s="5">
        <f>IFERROR(VLOOKUP(E4548,Raw_Menu!$A$2:$D$33,4,FALSE),0)</f>
        <v>16.5</v>
      </c>
      <c r="G4548" s="5">
        <f t="shared" si="142"/>
        <v>16.5</v>
      </c>
      <c r="H4548">
        <f t="shared" si="143"/>
        <v>13</v>
      </c>
      <c r="I4548" t="str">
        <f>IFERROR(VLOOKUP(tblOrders[[#This Row],[item_id]],Raw_Menu!$A$2:$D$33,3,FALSE),"Unknown")</f>
        <v>Asian</v>
      </c>
    </row>
    <row r="4549" spans="1:9" x14ac:dyDescent="0.25">
      <c r="A4549">
        <v>4548</v>
      </c>
      <c r="B4549">
        <v>2013</v>
      </c>
      <c r="C4549" s="1">
        <v>44987</v>
      </c>
      <c r="D4549" s="2">
        <v>0.55608796296296292</v>
      </c>
      <c r="E4549">
        <v>115</v>
      </c>
      <c r="F4549" s="5">
        <f>IFERROR(VLOOKUP(E4549,Raw_Menu!$A$2:$D$33,4,FALSE),0)</f>
        <v>11.95</v>
      </c>
      <c r="G4549" s="5">
        <f t="shared" si="142"/>
        <v>11.95</v>
      </c>
      <c r="H4549">
        <f t="shared" si="143"/>
        <v>13</v>
      </c>
      <c r="I4549" t="str">
        <f>IFERROR(VLOOKUP(tblOrders[[#This Row],[item_id]],Raw_Menu!$A$2:$D$33,3,FALSE),"Unknown")</f>
        <v>Mexican</v>
      </c>
    </row>
    <row r="4550" spans="1:9" x14ac:dyDescent="0.25">
      <c r="A4550">
        <v>4549</v>
      </c>
      <c r="B4550">
        <v>2013</v>
      </c>
      <c r="C4550" s="1">
        <v>44987</v>
      </c>
      <c r="D4550" s="2">
        <v>0.55608796296296292</v>
      </c>
      <c r="E4550">
        <v>108</v>
      </c>
      <c r="F4550" s="5">
        <f>IFERROR(VLOOKUP(E4550,Raw_Menu!$A$2:$D$33,4,FALSE),0)</f>
        <v>14.5</v>
      </c>
      <c r="G4550" s="5">
        <f t="shared" si="142"/>
        <v>14.5</v>
      </c>
      <c r="H4550">
        <f t="shared" si="143"/>
        <v>13</v>
      </c>
      <c r="I4550" t="str">
        <f>IFERROR(VLOOKUP(tblOrders[[#This Row],[item_id]],Raw_Menu!$A$2:$D$33,3,FALSE),"Unknown")</f>
        <v>Asian</v>
      </c>
    </row>
    <row r="4551" spans="1:9" x14ac:dyDescent="0.25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  <c r="F4551" s="5">
        <f>IFERROR(VLOOKUP(E4551,Raw_Menu!$A$2:$D$33,4,FALSE),0)</f>
        <v>7</v>
      </c>
      <c r="G4551" s="5">
        <f t="shared" si="142"/>
        <v>7</v>
      </c>
      <c r="H4551">
        <f t="shared" si="143"/>
        <v>13</v>
      </c>
      <c r="I4551" t="str">
        <f>IFERROR(VLOOKUP(tblOrders[[#This Row],[item_id]],Raw_Menu!$A$2:$D$33,3,FALSE),"Unknown")</f>
        <v>Mexican</v>
      </c>
    </row>
    <row r="4552" spans="1:9" x14ac:dyDescent="0.25">
      <c r="A4552">
        <v>4551</v>
      </c>
      <c r="B4552">
        <v>2015</v>
      </c>
      <c r="C4552" s="1">
        <v>44987</v>
      </c>
      <c r="D4552" s="2">
        <v>0.55820601851851848</v>
      </c>
      <c r="E4552">
        <v>109</v>
      </c>
      <c r="F4552" s="5">
        <f>IFERROR(VLOOKUP(E4552,Raw_Menu!$A$2:$D$33,4,FALSE),0)</f>
        <v>17.95</v>
      </c>
      <c r="G4552" s="5">
        <f t="shared" si="142"/>
        <v>17.95</v>
      </c>
      <c r="H4552">
        <f t="shared" si="143"/>
        <v>13</v>
      </c>
      <c r="I4552" t="str">
        <f>IFERROR(VLOOKUP(tblOrders[[#This Row],[item_id]],Raw_Menu!$A$2:$D$33,3,FALSE),"Unknown")</f>
        <v>Asian</v>
      </c>
    </row>
    <row r="4553" spans="1:9" x14ac:dyDescent="0.25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  <c r="F4553" s="5">
        <f>IFERROR(VLOOKUP(E4553,Raw_Menu!$A$2:$D$33,4,FALSE),0)</f>
        <v>12.95</v>
      </c>
      <c r="G4553" s="5">
        <f t="shared" si="142"/>
        <v>12.95</v>
      </c>
      <c r="H4553">
        <f t="shared" si="143"/>
        <v>13</v>
      </c>
      <c r="I4553" t="str">
        <f>IFERROR(VLOOKUP(tblOrders[[#This Row],[item_id]],Raw_Menu!$A$2:$D$33,3,FALSE),"Unknown")</f>
        <v>American</v>
      </c>
    </row>
    <row r="4554" spans="1:9" x14ac:dyDescent="0.25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  <c r="F4554" s="5">
        <f>IFERROR(VLOOKUP(E4554,Raw_Menu!$A$2:$D$33,4,FALSE),0)</f>
        <v>14.5</v>
      </c>
      <c r="G4554" s="5">
        <f t="shared" si="142"/>
        <v>14.5</v>
      </c>
      <c r="H4554">
        <f t="shared" si="143"/>
        <v>13</v>
      </c>
      <c r="I4554" t="str">
        <f>IFERROR(VLOOKUP(tblOrders[[#This Row],[item_id]],Raw_Menu!$A$2:$D$33,3,FALSE),"Unknown")</f>
        <v>Italian</v>
      </c>
    </row>
    <row r="4555" spans="1:9" x14ac:dyDescent="0.25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  <c r="F4555" s="5">
        <f>IFERROR(VLOOKUP(E4555,Raw_Menu!$A$2:$D$33,4,FALSE),0)</f>
        <v>17.95</v>
      </c>
      <c r="G4555" s="5">
        <f t="shared" si="142"/>
        <v>17.95</v>
      </c>
      <c r="H4555">
        <f t="shared" si="143"/>
        <v>13</v>
      </c>
      <c r="I4555" t="str">
        <f>IFERROR(VLOOKUP(tblOrders[[#This Row],[item_id]],Raw_Menu!$A$2:$D$33,3,FALSE),"Unknown")</f>
        <v>Italian</v>
      </c>
    </row>
    <row r="4556" spans="1:9" x14ac:dyDescent="0.25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  <c r="F4556" s="5">
        <f>IFERROR(VLOOKUP(E4556,Raw_Menu!$A$2:$D$33,4,FALSE),0)</f>
        <v>12.95</v>
      </c>
      <c r="G4556" s="5">
        <f t="shared" si="142"/>
        <v>12.95</v>
      </c>
      <c r="H4556">
        <f t="shared" si="143"/>
        <v>13</v>
      </c>
      <c r="I4556" t="str">
        <f>IFERROR(VLOOKUP(tblOrders[[#This Row],[item_id]],Raw_Menu!$A$2:$D$33,3,FALSE),"Unknown")</f>
        <v>American</v>
      </c>
    </row>
    <row r="4557" spans="1:9" x14ac:dyDescent="0.25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  <c r="F4557" s="5">
        <f>IFERROR(VLOOKUP(E4557,Raw_Menu!$A$2:$D$33,4,FALSE),0)</f>
        <v>17.95</v>
      </c>
      <c r="G4557" s="5">
        <f t="shared" si="142"/>
        <v>17.95</v>
      </c>
      <c r="H4557">
        <f t="shared" si="143"/>
        <v>13</v>
      </c>
      <c r="I4557" t="str">
        <f>IFERROR(VLOOKUP(tblOrders[[#This Row],[item_id]],Raw_Menu!$A$2:$D$33,3,FALSE),"Unknown")</f>
        <v>Asian</v>
      </c>
    </row>
    <row r="4558" spans="1:9" x14ac:dyDescent="0.25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  <c r="F4558" s="5">
        <f>IFERROR(VLOOKUP(E4558,Raw_Menu!$A$2:$D$33,4,FALSE),0)</f>
        <v>5</v>
      </c>
      <c r="G4558" s="5">
        <f t="shared" si="142"/>
        <v>5</v>
      </c>
      <c r="H4558">
        <f t="shared" si="143"/>
        <v>14</v>
      </c>
      <c r="I4558" t="str">
        <f>IFERROR(VLOOKUP(tblOrders[[#This Row],[item_id]],Raw_Menu!$A$2:$D$33,3,FALSE),"Unknown")</f>
        <v>Asian</v>
      </c>
    </row>
    <row r="4559" spans="1:9" x14ac:dyDescent="0.25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  <c r="F4559" s="5">
        <f>IFERROR(VLOOKUP(E4559,Raw_Menu!$A$2:$D$33,4,FALSE),0)</f>
        <v>14.95</v>
      </c>
      <c r="G4559" s="5">
        <f t="shared" si="142"/>
        <v>14.95</v>
      </c>
      <c r="H4559">
        <f t="shared" si="143"/>
        <v>14</v>
      </c>
      <c r="I4559" t="str">
        <f>IFERROR(VLOOKUP(tblOrders[[#This Row],[item_id]],Raw_Menu!$A$2:$D$33,3,FALSE),"Unknown")</f>
        <v>Mexican</v>
      </c>
    </row>
    <row r="4560" spans="1:9" x14ac:dyDescent="0.25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  <c r="F4560" s="5">
        <f>IFERROR(VLOOKUP(E4560,Raw_Menu!$A$2:$D$33,4,FALSE),0)</f>
        <v>13.95</v>
      </c>
      <c r="G4560" s="5">
        <f t="shared" si="142"/>
        <v>13.95</v>
      </c>
      <c r="H4560">
        <f t="shared" si="143"/>
        <v>14</v>
      </c>
      <c r="I4560" t="str">
        <f>IFERROR(VLOOKUP(tblOrders[[#This Row],[item_id]],Raw_Menu!$A$2:$D$33,3,FALSE),"Unknown")</f>
        <v>Mexican</v>
      </c>
    </row>
    <row r="4561" spans="1:9" x14ac:dyDescent="0.25">
      <c r="A4561">
        <v>4560</v>
      </c>
      <c r="B4561">
        <v>2018</v>
      </c>
      <c r="C4561" s="1">
        <v>44987</v>
      </c>
      <c r="D4561" s="2">
        <v>0.58754629629629629</v>
      </c>
      <c r="E4561" t="s">
        <v>95</v>
      </c>
      <c r="F4561" s="5">
        <f>IFERROR(VLOOKUP(E4561,Raw_Menu!$A$2:$D$33,4,FALSE),0)</f>
        <v>0</v>
      </c>
      <c r="G4561" s="5">
        <f t="shared" si="142"/>
        <v>0</v>
      </c>
      <c r="H4561">
        <f t="shared" si="143"/>
        <v>14</v>
      </c>
      <c r="I4561" t="str">
        <f>IFERROR(VLOOKUP(tblOrders[[#This Row],[item_id]],Raw_Menu!$A$2:$D$33,3,FALSE),"Unknown")</f>
        <v>Unknown</v>
      </c>
    </row>
    <row r="4562" spans="1:9" x14ac:dyDescent="0.25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  <c r="F4562" s="5">
        <f>IFERROR(VLOOKUP(E4562,Raw_Menu!$A$2:$D$33,4,FALSE),0)</f>
        <v>7</v>
      </c>
      <c r="G4562" s="5">
        <f t="shared" si="142"/>
        <v>7</v>
      </c>
      <c r="H4562">
        <f t="shared" si="143"/>
        <v>14</v>
      </c>
      <c r="I4562" t="str">
        <f>IFERROR(VLOOKUP(tblOrders[[#This Row],[item_id]],Raw_Menu!$A$2:$D$33,3,FALSE),"Unknown")</f>
        <v>American</v>
      </c>
    </row>
    <row r="4563" spans="1:9" x14ac:dyDescent="0.25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  <c r="F4563" s="5">
        <f>IFERROR(VLOOKUP(E4563,Raw_Menu!$A$2:$D$33,4,FALSE),0)</f>
        <v>16.5</v>
      </c>
      <c r="G4563" s="5">
        <f t="shared" si="142"/>
        <v>16.5</v>
      </c>
      <c r="H4563">
        <f t="shared" si="143"/>
        <v>14</v>
      </c>
      <c r="I4563" t="str">
        <f>IFERROR(VLOOKUP(tblOrders[[#This Row],[item_id]],Raw_Menu!$A$2:$D$33,3,FALSE),"Unknown")</f>
        <v>Asian</v>
      </c>
    </row>
    <row r="4564" spans="1:9" x14ac:dyDescent="0.25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  <c r="F4564" s="5">
        <f>IFERROR(VLOOKUP(E4564,Raw_Menu!$A$2:$D$33,4,FALSE),0)</f>
        <v>13.95</v>
      </c>
      <c r="G4564" s="5">
        <f t="shared" si="142"/>
        <v>13.95</v>
      </c>
      <c r="H4564">
        <f t="shared" si="143"/>
        <v>14</v>
      </c>
      <c r="I4564" t="str">
        <f>IFERROR(VLOOKUP(tblOrders[[#This Row],[item_id]],Raw_Menu!$A$2:$D$33,3,FALSE),"Unknown")</f>
        <v>American</v>
      </c>
    </row>
    <row r="4565" spans="1:9" x14ac:dyDescent="0.25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  <c r="F4565" s="5">
        <f>IFERROR(VLOOKUP(E4565,Raw_Menu!$A$2:$D$33,4,FALSE),0)</f>
        <v>17.95</v>
      </c>
      <c r="G4565" s="5">
        <f t="shared" si="142"/>
        <v>17.95</v>
      </c>
      <c r="H4565">
        <f t="shared" si="143"/>
        <v>14</v>
      </c>
      <c r="I4565" t="str">
        <f>IFERROR(VLOOKUP(tblOrders[[#This Row],[item_id]],Raw_Menu!$A$2:$D$33,3,FALSE),"Unknown")</f>
        <v>Asian</v>
      </c>
    </row>
    <row r="4566" spans="1:9" x14ac:dyDescent="0.25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  <c r="F4566" s="5">
        <f>IFERROR(VLOOKUP(E4566,Raw_Menu!$A$2:$D$33,4,FALSE),0)</f>
        <v>5</v>
      </c>
      <c r="G4566" s="5">
        <f t="shared" si="142"/>
        <v>5</v>
      </c>
      <c r="H4566">
        <f t="shared" si="143"/>
        <v>14</v>
      </c>
      <c r="I4566" t="str">
        <f>IFERROR(VLOOKUP(tblOrders[[#This Row],[item_id]],Raw_Menu!$A$2:$D$33,3,FALSE),"Unknown")</f>
        <v>Asian</v>
      </c>
    </row>
    <row r="4567" spans="1:9" x14ac:dyDescent="0.25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  <c r="F4567" s="5">
        <f>IFERROR(VLOOKUP(E4567,Raw_Menu!$A$2:$D$33,4,FALSE),0)</f>
        <v>14.95</v>
      </c>
      <c r="G4567" s="5">
        <f t="shared" si="142"/>
        <v>14.95</v>
      </c>
      <c r="H4567">
        <f t="shared" si="143"/>
        <v>14</v>
      </c>
      <c r="I4567" t="str">
        <f>IFERROR(VLOOKUP(tblOrders[[#This Row],[item_id]],Raw_Menu!$A$2:$D$33,3,FALSE),"Unknown")</f>
        <v>Mexican</v>
      </c>
    </row>
    <row r="4568" spans="1:9" x14ac:dyDescent="0.25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  <c r="F4568" s="5">
        <f>IFERROR(VLOOKUP(E4568,Raw_Menu!$A$2:$D$33,4,FALSE),0)</f>
        <v>10.5</v>
      </c>
      <c r="G4568" s="5">
        <f t="shared" si="142"/>
        <v>10.5</v>
      </c>
      <c r="H4568">
        <f t="shared" si="143"/>
        <v>14</v>
      </c>
      <c r="I4568" t="str">
        <f>IFERROR(VLOOKUP(tblOrders[[#This Row],[item_id]],Raw_Menu!$A$2:$D$33,3,FALSE),"Unknown")</f>
        <v>American</v>
      </c>
    </row>
    <row r="4569" spans="1:9" x14ac:dyDescent="0.25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  <c r="F4569" s="5">
        <f>IFERROR(VLOOKUP(E4569,Raw_Menu!$A$2:$D$33,4,FALSE),0)</f>
        <v>9</v>
      </c>
      <c r="G4569" s="5">
        <f t="shared" si="142"/>
        <v>9</v>
      </c>
      <c r="H4569">
        <f t="shared" si="143"/>
        <v>14</v>
      </c>
      <c r="I4569" t="str">
        <f>IFERROR(VLOOKUP(tblOrders[[#This Row],[item_id]],Raw_Menu!$A$2:$D$33,3,FALSE),"Unknown")</f>
        <v>Asian</v>
      </c>
    </row>
    <row r="4570" spans="1:9" x14ac:dyDescent="0.25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  <c r="F4570" s="5">
        <f>IFERROR(VLOOKUP(E4570,Raw_Menu!$A$2:$D$33,4,FALSE),0)</f>
        <v>17.95</v>
      </c>
      <c r="G4570" s="5">
        <f t="shared" si="142"/>
        <v>17.95</v>
      </c>
      <c r="H4570">
        <f t="shared" si="143"/>
        <v>15</v>
      </c>
      <c r="I4570" t="str">
        <f>IFERROR(VLOOKUP(tblOrders[[#This Row],[item_id]],Raw_Menu!$A$2:$D$33,3,FALSE),"Unknown")</f>
        <v>Italian</v>
      </c>
    </row>
    <row r="4571" spans="1:9" x14ac:dyDescent="0.25">
      <c r="A4571">
        <v>4570</v>
      </c>
      <c r="B4571">
        <v>2024</v>
      </c>
      <c r="C4571" s="1">
        <v>44987</v>
      </c>
      <c r="D4571" s="2">
        <v>0.66946759259259259</v>
      </c>
      <c r="E4571">
        <v>121</v>
      </c>
      <c r="F4571" s="5">
        <f>IFERROR(VLOOKUP(E4571,Raw_Menu!$A$2:$D$33,4,FALSE),0)</f>
        <v>10.5</v>
      </c>
      <c r="G4571" s="5">
        <f t="shared" si="142"/>
        <v>10.5</v>
      </c>
      <c r="H4571">
        <f t="shared" si="143"/>
        <v>16</v>
      </c>
      <c r="I4571" t="str">
        <f>IFERROR(VLOOKUP(tblOrders[[#This Row],[item_id]],Raw_Menu!$A$2:$D$33,3,FALSE),"Unknown")</f>
        <v>Mexican</v>
      </c>
    </row>
    <row r="4572" spans="1:9" x14ac:dyDescent="0.25">
      <c r="A4572">
        <v>4571</v>
      </c>
      <c r="B4572">
        <v>2024</v>
      </c>
      <c r="C4572" s="1">
        <v>44987</v>
      </c>
      <c r="D4572" s="2">
        <v>0.66946759259259259</v>
      </c>
      <c r="E4572">
        <v>105</v>
      </c>
      <c r="F4572" s="5">
        <f>IFERROR(VLOOKUP(E4572,Raw_Menu!$A$2:$D$33,4,FALSE),0)</f>
        <v>7</v>
      </c>
      <c r="G4572" s="5">
        <f t="shared" si="142"/>
        <v>7</v>
      </c>
      <c r="H4572">
        <f t="shared" si="143"/>
        <v>16</v>
      </c>
      <c r="I4572" t="str">
        <f>IFERROR(VLOOKUP(tblOrders[[#This Row],[item_id]],Raw_Menu!$A$2:$D$33,3,FALSE),"Unknown")</f>
        <v>American</v>
      </c>
    </row>
    <row r="4573" spans="1:9" x14ac:dyDescent="0.25">
      <c r="A4573">
        <v>4572</v>
      </c>
      <c r="B4573">
        <v>2024</v>
      </c>
      <c r="C4573" s="1">
        <v>44987</v>
      </c>
      <c r="D4573" s="2">
        <v>0.66946759259259259</v>
      </c>
      <c r="E4573">
        <v>131</v>
      </c>
      <c r="F4573" s="5">
        <f>IFERROR(VLOOKUP(E4573,Raw_Menu!$A$2:$D$33,4,FALSE),0)</f>
        <v>17.95</v>
      </c>
      <c r="G4573" s="5">
        <f t="shared" si="142"/>
        <v>17.95</v>
      </c>
      <c r="H4573">
        <f t="shared" si="143"/>
        <v>16</v>
      </c>
      <c r="I4573" t="str">
        <f>IFERROR(VLOOKUP(tblOrders[[#This Row],[item_id]],Raw_Menu!$A$2:$D$33,3,FALSE),"Unknown")</f>
        <v>Italian</v>
      </c>
    </row>
    <row r="4574" spans="1:9" x14ac:dyDescent="0.25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  <c r="F4574" s="5">
        <f>IFERROR(VLOOKUP(E4574,Raw_Menu!$A$2:$D$33,4,FALSE),0)</f>
        <v>13.95</v>
      </c>
      <c r="G4574" s="5">
        <f t="shared" si="142"/>
        <v>13.95</v>
      </c>
      <c r="H4574">
        <f t="shared" si="143"/>
        <v>16</v>
      </c>
      <c r="I4574" t="str">
        <f>IFERROR(VLOOKUP(tblOrders[[#This Row],[item_id]],Raw_Menu!$A$2:$D$33,3,FALSE),"Unknown")</f>
        <v>American</v>
      </c>
    </row>
    <row r="4575" spans="1:9" x14ac:dyDescent="0.25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  <c r="F4575" s="5">
        <f>IFERROR(VLOOKUP(E4575,Raw_Menu!$A$2:$D$33,4,FALSE),0)</f>
        <v>16.95</v>
      </c>
      <c r="G4575" s="5">
        <f t="shared" si="142"/>
        <v>16.95</v>
      </c>
      <c r="H4575">
        <f t="shared" si="143"/>
        <v>16</v>
      </c>
      <c r="I4575" t="str">
        <f>IFERROR(VLOOKUP(tblOrders[[#This Row],[item_id]],Raw_Menu!$A$2:$D$33,3,FALSE),"Unknown")</f>
        <v>Italian</v>
      </c>
    </row>
    <row r="4576" spans="1:9" x14ac:dyDescent="0.25">
      <c r="A4576">
        <v>4575</v>
      </c>
      <c r="B4576">
        <v>2026</v>
      </c>
      <c r="C4576" s="1">
        <v>44987</v>
      </c>
      <c r="D4576" s="2">
        <v>0.67486111111111113</v>
      </c>
      <c r="E4576">
        <v>129</v>
      </c>
      <c r="F4576" s="5">
        <f>IFERROR(VLOOKUP(E4576,Raw_Menu!$A$2:$D$33,4,FALSE),0)</f>
        <v>15.5</v>
      </c>
      <c r="G4576" s="5">
        <f t="shared" si="142"/>
        <v>15.5</v>
      </c>
      <c r="H4576">
        <f t="shared" si="143"/>
        <v>16</v>
      </c>
      <c r="I4576" t="str">
        <f>IFERROR(VLOOKUP(tblOrders[[#This Row],[item_id]],Raw_Menu!$A$2:$D$33,3,FALSE),"Unknown")</f>
        <v>Italian</v>
      </c>
    </row>
    <row r="4577" spans="1:9" x14ac:dyDescent="0.25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  <c r="F4577" s="5">
        <f>IFERROR(VLOOKUP(E4577,Raw_Menu!$A$2:$D$33,4,FALSE),0)</f>
        <v>7</v>
      </c>
      <c r="G4577" s="5">
        <f t="shared" si="142"/>
        <v>7</v>
      </c>
      <c r="H4577">
        <f t="shared" si="143"/>
        <v>16</v>
      </c>
      <c r="I4577" t="str">
        <f>IFERROR(VLOOKUP(tblOrders[[#This Row],[item_id]],Raw_Menu!$A$2:$D$33,3,FALSE),"Unknown")</f>
        <v>American</v>
      </c>
    </row>
    <row r="4578" spans="1:9" x14ac:dyDescent="0.25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  <c r="F4578" s="5">
        <f>IFERROR(VLOOKUP(E4578,Raw_Menu!$A$2:$D$33,4,FALSE),0)</f>
        <v>17.95</v>
      </c>
      <c r="G4578" s="5">
        <f t="shared" si="142"/>
        <v>17.95</v>
      </c>
      <c r="H4578">
        <f t="shared" si="143"/>
        <v>16</v>
      </c>
      <c r="I4578" t="str">
        <f>IFERROR(VLOOKUP(tblOrders[[#This Row],[item_id]],Raw_Menu!$A$2:$D$33,3,FALSE),"Unknown")</f>
        <v>Italian</v>
      </c>
    </row>
    <row r="4579" spans="1:9" x14ac:dyDescent="0.25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  <c r="F4579" s="5">
        <f>IFERROR(VLOOKUP(E4579,Raw_Menu!$A$2:$D$33,4,FALSE),0)</f>
        <v>17.95</v>
      </c>
      <c r="G4579" s="5">
        <f t="shared" si="142"/>
        <v>17.95</v>
      </c>
      <c r="H4579">
        <f t="shared" si="143"/>
        <v>16</v>
      </c>
      <c r="I4579" t="str">
        <f>IFERROR(VLOOKUP(tblOrders[[#This Row],[item_id]],Raw_Menu!$A$2:$D$33,3,FALSE),"Unknown")</f>
        <v>Italian</v>
      </c>
    </row>
    <row r="4580" spans="1:9" x14ac:dyDescent="0.25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  <c r="F4580" s="5">
        <f>IFERROR(VLOOKUP(E4580,Raw_Menu!$A$2:$D$33,4,FALSE),0)</f>
        <v>9</v>
      </c>
      <c r="G4580" s="5">
        <f t="shared" si="142"/>
        <v>9</v>
      </c>
      <c r="H4580">
        <f t="shared" si="143"/>
        <v>16</v>
      </c>
      <c r="I4580" t="str">
        <f>IFERROR(VLOOKUP(tblOrders[[#This Row],[item_id]],Raw_Menu!$A$2:$D$33,3,FALSE),"Unknown")</f>
        <v>Mexican</v>
      </c>
    </row>
    <row r="4581" spans="1:9" x14ac:dyDescent="0.25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  <c r="F4581" s="5">
        <f>IFERROR(VLOOKUP(E4581,Raw_Menu!$A$2:$D$33,4,FALSE),0)</f>
        <v>7</v>
      </c>
      <c r="G4581" s="5">
        <f t="shared" si="142"/>
        <v>7</v>
      </c>
      <c r="H4581">
        <f t="shared" si="143"/>
        <v>16</v>
      </c>
      <c r="I4581" t="str">
        <f>IFERROR(VLOOKUP(tblOrders[[#This Row],[item_id]],Raw_Menu!$A$2:$D$33,3,FALSE),"Unknown")</f>
        <v>American</v>
      </c>
    </row>
    <row r="4582" spans="1:9" x14ac:dyDescent="0.25">
      <c r="A4582">
        <v>4581</v>
      </c>
      <c r="B4582">
        <v>2030</v>
      </c>
      <c r="C4582" s="1">
        <v>44987</v>
      </c>
      <c r="D4582" s="2">
        <v>0.7018981481481481</v>
      </c>
      <c r="E4582">
        <v>124</v>
      </c>
      <c r="F4582" s="5">
        <f>IFERROR(VLOOKUP(E4582,Raw_Menu!$A$2:$D$33,4,FALSE),0)</f>
        <v>14.5</v>
      </c>
      <c r="G4582" s="5">
        <f t="shared" si="142"/>
        <v>14.5</v>
      </c>
      <c r="H4582">
        <f t="shared" si="143"/>
        <v>16</v>
      </c>
      <c r="I4582" t="str">
        <f>IFERROR(VLOOKUP(tblOrders[[#This Row],[item_id]],Raw_Menu!$A$2:$D$33,3,FALSE),"Unknown")</f>
        <v>Italian</v>
      </c>
    </row>
    <row r="4583" spans="1:9" x14ac:dyDescent="0.25">
      <c r="A4583">
        <v>4582</v>
      </c>
      <c r="B4583">
        <v>2030</v>
      </c>
      <c r="C4583" s="1">
        <v>44987</v>
      </c>
      <c r="D4583" s="2">
        <v>0.7018981481481481</v>
      </c>
      <c r="E4583">
        <v>105</v>
      </c>
      <c r="F4583" s="5">
        <f>IFERROR(VLOOKUP(E4583,Raw_Menu!$A$2:$D$33,4,FALSE),0)</f>
        <v>7</v>
      </c>
      <c r="G4583" s="5">
        <f t="shared" si="142"/>
        <v>7</v>
      </c>
      <c r="H4583">
        <f t="shared" si="143"/>
        <v>16</v>
      </c>
      <c r="I4583" t="str">
        <f>IFERROR(VLOOKUP(tblOrders[[#This Row],[item_id]],Raw_Menu!$A$2:$D$33,3,FALSE),"Unknown")</f>
        <v>American</v>
      </c>
    </row>
    <row r="4584" spans="1:9" x14ac:dyDescent="0.25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  <c r="F4584" s="5">
        <f>IFERROR(VLOOKUP(E4584,Raw_Menu!$A$2:$D$33,4,FALSE),0)</f>
        <v>13.95</v>
      </c>
      <c r="G4584" s="5">
        <f t="shared" si="142"/>
        <v>13.95</v>
      </c>
      <c r="H4584">
        <f t="shared" si="143"/>
        <v>16</v>
      </c>
      <c r="I4584" t="str">
        <f>IFERROR(VLOOKUP(tblOrders[[#This Row],[item_id]],Raw_Menu!$A$2:$D$33,3,FALSE),"Unknown")</f>
        <v>American</v>
      </c>
    </row>
    <row r="4585" spans="1:9" x14ac:dyDescent="0.25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  <c r="F4585" s="5">
        <f>IFERROR(VLOOKUP(E4585,Raw_Menu!$A$2:$D$33,4,FALSE),0)</f>
        <v>5</v>
      </c>
      <c r="G4585" s="5">
        <f t="shared" si="142"/>
        <v>5</v>
      </c>
      <c r="H4585">
        <f t="shared" si="143"/>
        <v>16</v>
      </c>
      <c r="I4585" t="str">
        <f>IFERROR(VLOOKUP(tblOrders[[#This Row],[item_id]],Raw_Menu!$A$2:$D$33,3,FALSE),"Unknown")</f>
        <v>Asian</v>
      </c>
    </row>
    <row r="4586" spans="1:9" x14ac:dyDescent="0.25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  <c r="F4586" s="5">
        <f>IFERROR(VLOOKUP(E4586,Raw_Menu!$A$2:$D$33,4,FALSE),0)</f>
        <v>7</v>
      </c>
      <c r="G4586" s="5">
        <f t="shared" si="142"/>
        <v>7</v>
      </c>
      <c r="H4586">
        <f t="shared" si="143"/>
        <v>16</v>
      </c>
      <c r="I4586" t="str">
        <f>IFERROR(VLOOKUP(tblOrders[[#This Row],[item_id]],Raw_Menu!$A$2:$D$33,3,FALSE),"Unknown")</f>
        <v>American</v>
      </c>
    </row>
    <row r="4587" spans="1:9" x14ac:dyDescent="0.25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  <c r="F4587" s="5">
        <f>IFERROR(VLOOKUP(E4587,Raw_Menu!$A$2:$D$33,4,FALSE),0)</f>
        <v>9</v>
      </c>
      <c r="G4587" s="5">
        <f t="shared" si="142"/>
        <v>9</v>
      </c>
      <c r="H4587">
        <f t="shared" si="143"/>
        <v>17</v>
      </c>
      <c r="I4587" t="str">
        <f>IFERROR(VLOOKUP(tblOrders[[#This Row],[item_id]],Raw_Menu!$A$2:$D$33,3,FALSE),"Unknown")</f>
        <v>Asian</v>
      </c>
    </row>
    <row r="4588" spans="1:9" x14ac:dyDescent="0.25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  <c r="F4588" s="5">
        <f>IFERROR(VLOOKUP(E4588,Raw_Menu!$A$2:$D$33,4,FALSE),0)</f>
        <v>12.95</v>
      </c>
      <c r="G4588" s="5">
        <f t="shared" si="142"/>
        <v>12.95</v>
      </c>
      <c r="H4588">
        <f t="shared" si="143"/>
        <v>17</v>
      </c>
      <c r="I4588" t="str">
        <f>IFERROR(VLOOKUP(tblOrders[[#This Row],[item_id]],Raw_Menu!$A$2:$D$33,3,FALSE),"Unknown")</f>
        <v>American</v>
      </c>
    </row>
    <row r="4589" spans="1:9" x14ac:dyDescent="0.25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  <c r="F4589" s="5">
        <f>IFERROR(VLOOKUP(E4589,Raw_Menu!$A$2:$D$33,4,FALSE),0)</f>
        <v>7</v>
      </c>
      <c r="G4589" s="5">
        <f t="shared" si="142"/>
        <v>7</v>
      </c>
      <c r="H4589">
        <f t="shared" si="143"/>
        <v>17</v>
      </c>
      <c r="I4589" t="str">
        <f>IFERROR(VLOOKUP(tblOrders[[#This Row],[item_id]],Raw_Menu!$A$2:$D$33,3,FALSE),"Unknown")</f>
        <v>Mexican</v>
      </c>
    </row>
    <row r="4590" spans="1:9" x14ac:dyDescent="0.25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  <c r="F4590" s="5">
        <f>IFERROR(VLOOKUP(E4590,Raw_Menu!$A$2:$D$33,4,FALSE),0)</f>
        <v>19.95</v>
      </c>
      <c r="G4590" s="5">
        <f t="shared" si="142"/>
        <v>19.95</v>
      </c>
      <c r="H4590">
        <f t="shared" si="143"/>
        <v>17</v>
      </c>
      <c r="I4590" t="str">
        <f>IFERROR(VLOOKUP(tblOrders[[#This Row],[item_id]],Raw_Menu!$A$2:$D$33,3,FALSE),"Unknown")</f>
        <v>Italian</v>
      </c>
    </row>
    <row r="4591" spans="1:9" x14ac:dyDescent="0.25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  <c r="F4591" s="5">
        <f>IFERROR(VLOOKUP(E4591,Raw_Menu!$A$2:$D$33,4,FALSE),0)</f>
        <v>16.95</v>
      </c>
      <c r="G4591" s="5">
        <f t="shared" si="142"/>
        <v>16.95</v>
      </c>
      <c r="H4591">
        <f t="shared" si="143"/>
        <v>17</v>
      </c>
      <c r="I4591" t="str">
        <f>IFERROR(VLOOKUP(tblOrders[[#This Row],[item_id]],Raw_Menu!$A$2:$D$33,3,FALSE),"Unknown")</f>
        <v>Italian</v>
      </c>
    </row>
    <row r="4592" spans="1:9" x14ac:dyDescent="0.25">
      <c r="A4592">
        <v>4591</v>
      </c>
      <c r="B4592">
        <v>2034</v>
      </c>
      <c r="C4592" s="1">
        <v>44987</v>
      </c>
      <c r="D4592" s="2">
        <v>0.71895833333333337</v>
      </c>
      <c r="E4592">
        <v>107</v>
      </c>
      <c r="F4592" s="5">
        <f>IFERROR(VLOOKUP(E4592,Raw_Menu!$A$2:$D$33,4,FALSE),0)</f>
        <v>16.5</v>
      </c>
      <c r="G4592" s="5">
        <f t="shared" si="142"/>
        <v>16.5</v>
      </c>
      <c r="H4592">
        <f t="shared" si="143"/>
        <v>17</v>
      </c>
      <c r="I4592" t="str">
        <f>IFERROR(VLOOKUP(tblOrders[[#This Row],[item_id]],Raw_Menu!$A$2:$D$33,3,FALSE),"Unknown")</f>
        <v>Asian</v>
      </c>
    </row>
    <row r="4593" spans="1:9" x14ac:dyDescent="0.25">
      <c r="A4593">
        <v>4592</v>
      </c>
      <c r="B4593">
        <v>2034</v>
      </c>
      <c r="C4593" s="1">
        <v>44987</v>
      </c>
      <c r="D4593" s="2">
        <v>0.71895833333333337</v>
      </c>
      <c r="E4593">
        <v>113</v>
      </c>
      <c r="F4593" s="5">
        <f>IFERROR(VLOOKUP(E4593,Raw_Menu!$A$2:$D$33,4,FALSE),0)</f>
        <v>5</v>
      </c>
      <c r="G4593" s="5">
        <f t="shared" si="142"/>
        <v>5</v>
      </c>
      <c r="H4593">
        <f t="shared" si="143"/>
        <v>17</v>
      </c>
      <c r="I4593" t="str">
        <f>IFERROR(VLOOKUP(tblOrders[[#This Row],[item_id]],Raw_Menu!$A$2:$D$33,3,FALSE),"Unknown")</f>
        <v>Asian</v>
      </c>
    </row>
    <row r="4594" spans="1:9" x14ac:dyDescent="0.25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  <c r="F4594" s="5">
        <f>IFERROR(VLOOKUP(E4594,Raw_Menu!$A$2:$D$33,4,FALSE),0)</f>
        <v>14.5</v>
      </c>
      <c r="G4594" s="5">
        <f t="shared" si="142"/>
        <v>14.5</v>
      </c>
      <c r="H4594">
        <f t="shared" si="143"/>
        <v>17</v>
      </c>
      <c r="I4594" t="str">
        <f>IFERROR(VLOOKUP(tblOrders[[#This Row],[item_id]],Raw_Menu!$A$2:$D$33,3,FALSE),"Unknown")</f>
        <v>Asian</v>
      </c>
    </row>
    <row r="4595" spans="1:9" x14ac:dyDescent="0.25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  <c r="F4595" s="5">
        <f>IFERROR(VLOOKUP(E4595,Raw_Menu!$A$2:$D$33,4,FALSE),0)</f>
        <v>12.95</v>
      </c>
      <c r="G4595" s="5">
        <f t="shared" si="142"/>
        <v>12.95</v>
      </c>
      <c r="H4595">
        <f t="shared" si="143"/>
        <v>17</v>
      </c>
      <c r="I4595" t="str">
        <f>IFERROR(VLOOKUP(tblOrders[[#This Row],[item_id]],Raw_Menu!$A$2:$D$33,3,FALSE),"Unknown")</f>
        <v>American</v>
      </c>
    </row>
    <row r="4596" spans="1:9" x14ac:dyDescent="0.25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  <c r="F4596" s="5">
        <f>IFERROR(VLOOKUP(E4596,Raw_Menu!$A$2:$D$33,4,FALSE),0)</f>
        <v>14.5</v>
      </c>
      <c r="G4596" s="5">
        <f t="shared" si="142"/>
        <v>14.5</v>
      </c>
      <c r="H4596">
        <f t="shared" si="143"/>
        <v>17</v>
      </c>
      <c r="I4596" t="str">
        <f>IFERROR(VLOOKUP(tblOrders[[#This Row],[item_id]],Raw_Menu!$A$2:$D$33,3,FALSE),"Unknown")</f>
        <v>Italian</v>
      </c>
    </row>
    <row r="4597" spans="1:9" x14ac:dyDescent="0.25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  <c r="F4597" s="5">
        <f>IFERROR(VLOOKUP(E4597,Raw_Menu!$A$2:$D$33,4,FALSE),0)</f>
        <v>17.95</v>
      </c>
      <c r="G4597" s="5">
        <f t="shared" si="142"/>
        <v>17.95</v>
      </c>
      <c r="H4597">
        <f t="shared" si="143"/>
        <v>17</v>
      </c>
      <c r="I4597" t="str">
        <f>IFERROR(VLOOKUP(tblOrders[[#This Row],[item_id]],Raw_Menu!$A$2:$D$33,3,FALSE),"Unknown")</f>
        <v>Asian</v>
      </c>
    </row>
    <row r="4598" spans="1:9" x14ac:dyDescent="0.25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  <c r="F4598" s="5">
        <f>IFERROR(VLOOKUP(E4598,Raw_Menu!$A$2:$D$33,4,FALSE),0)</f>
        <v>15.5</v>
      </c>
      <c r="G4598" s="5">
        <f t="shared" si="142"/>
        <v>15.5</v>
      </c>
      <c r="H4598">
        <f t="shared" si="143"/>
        <v>17</v>
      </c>
      <c r="I4598" t="str">
        <f>IFERROR(VLOOKUP(tblOrders[[#This Row],[item_id]],Raw_Menu!$A$2:$D$33,3,FALSE),"Unknown")</f>
        <v>Italian</v>
      </c>
    </row>
    <row r="4599" spans="1:9" x14ac:dyDescent="0.25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  <c r="F4599" s="5">
        <f>IFERROR(VLOOKUP(E4599,Raw_Menu!$A$2:$D$33,4,FALSE),0)</f>
        <v>13.95</v>
      </c>
      <c r="G4599" s="5">
        <f t="shared" si="142"/>
        <v>13.95</v>
      </c>
      <c r="H4599">
        <f t="shared" si="143"/>
        <v>17</v>
      </c>
      <c r="I4599" t="str">
        <f>IFERROR(VLOOKUP(tblOrders[[#This Row],[item_id]],Raw_Menu!$A$2:$D$33,3,FALSE),"Unknown")</f>
        <v>Mexican</v>
      </c>
    </row>
    <row r="4600" spans="1:9" x14ac:dyDescent="0.25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  <c r="F4600" s="5">
        <f>IFERROR(VLOOKUP(E4600,Raw_Menu!$A$2:$D$33,4,FALSE),0)</f>
        <v>14.95</v>
      </c>
      <c r="G4600" s="5">
        <f t="shared" si="142"/>
        <v>14.95</v>
      </c>
      <c r="H4600">
        <f t="shared" si="143"/>
        <v>17</v>
      </c>
      <c r="I4600" t="str">
        <f>IFERROR(VLOOKUP(tblOrders[[#This Row],[item_id]],Raw_Menu!$A$2:$D$33,3,FALSE),"Unknown")</f>
        <v>Asian</v>
      </c>
    </row>
    <row r="4601" spans="1:9" x14ac:dyDescent="0.25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  <c r="F4601" s="5">
        <f>IFERROR(VLOOKUP(E4601,Raw_Menu!$A$2:$D$33,4,FALSE),0)</f>
        <v>17.95</v>
      </c>
      <c r="G4601" s="5">
        <f t="shared" si="142"/>
        <v>17.95</v>
      </c>
      <c r="H4601">
        <f t="shared" si="143"/>
        <v>17</v>
      </c>
      <c r="I4601" t="str">
        <f>IFERROR(VLOOKUP(tblOrders[[#This Row],[item_id]],Raw_Menu!$A$2:$D$33,3,FALSE),"Unknown")</f>
        <v>Italian</v>
      </c>
    </row>
    <row r="4602" spans="1:9" x14ac:dyDescent="0.25">
      <c r="A4602">
        <v>4601</v>
      </c>
      <c r="B4602">
        <v>2041</v>
      </c>
      <c r="C4602" s="1">
        <v>44987</v>
      </c>
      <c r="D4602" s="2">
        <v>0.73651620370370374</v>
      </c>
      <c r="E4602">
        <v>108</v>
      </c>
      <c r="F4602" s="5">
        <f>IFERROR(VLOOKUP(E4602,Raw_Menu!$A$2:$D$33,4,FALSE),0)</f>
        <v>14.5</v>
      </c>
      <c r="G4602" s="5">
        <f t="shared" si="142"/>
        <v>14.5</v>
      </c>
      <c r="H4602">
        <f t="shared" si="143"/>
        <v>17</v>
      </c>
      <c r="I4602" t="str">
        <f>IFERROR(VLOOKUP(tblOrders[[#This Row],[item_id]],Raw_Menu!$A$2:$D$33,3,FALSE),"Unknown")</f>
        <v>Asian</v>
      </c>
    </row>
    <row r="4603" spans="1:9" x14ac:dyDescent="0.25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  <c r="F4603" s="5">
        <f>IFERROR(VLOOKUP(E4603,Raw_Menu!$A$2:$D$33,4,FALSE),0)</f>
        <v>12.95</v>
      </c>
      <c r="G4603" s="5">
        <f t="shared" si="142"/>
        <v>12.95</v>
      </c>
      <c r="H4603">
        <f t="shared" si="143"/>
        <v>18</v>
      </c>
      <c r="I4603" t="str">
        <f>IFERROR(VLOOKUP(tblOrders[[#This Row],[item_id]],Raw_Menu!$A$2:$D$33,3,FALSE),"Unknown")</f>
        <v>American</v>
      </c>
    </row>
    <row r="4604" spans="1:9" x14ac:dyDescent="0.25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  <c r="F4604" s="5">
        <f>IFERROR(VLOOKUP(E4604,Raw_Menu!$A$2:$D$33,4,FALSE),0)</f>
        <v>12.95</v>
      </c>
      <c r="G4604" s="5">
        <f t="shared" si="142"/>
        <v>12.95</v>
      </c>
      <c r="H4604">
        <f t="shared" si="143"/>
        <v>18</v>
      </c>
      <c r="I4604" t="str">
        <f>IFERROR(VLOOKUP(tblOrders[[#This Row],[item_id]],Raw_Menu!$A$2:$D$33,3,FALSE),"Unknown")</f>
        <v>Mexican</v>
      </c>
    </row>
    <row r="4605" spans="1:9" x14ac:dyDescent="0.25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  <c r="F4605" s="5">
        <f>IFERROR(VLOOKUP(E4605,Raw_Menu!$A$2:$D$33,4,FALSE),0)</f>
        <v>16.95</v>
      </c>
      <c r="G4605" s="5">
        <f t="shared" si="142"/>
        <v>16.95</v>
      </c>
      <c r="H4605">
        <f t="shared" si="143"/>
        <v>18</v>
      </c>
      <c r="I4605" t="str">
        <f>IFERROR(VLOOKUP(tblOrders[[#This Row],[item_id]],Raw_Menu!$A$2:$D$33,3,FALSE),"Unknown")</f>
        <v>Italian</v>
      </c>
    </row>
    <row r="4606" spans="1:9" x14ac:dyDescent="0.25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  <c r="F4606" s="5">
        <f>IFERROR(VLOOKUP(E4606,Raw_Menu!$A$2:$D$33,4,FALSE),0)</f>
        <v>9</v>
      </c>
      <c r="G4606" s="5">
        <f t="shared" si="142"/>
        <v>9</v>
      </c>
      <c r="H4606">
        <f t="shared" si="143"/>
        <v>18</v>
      </c>
      <c r="I4606" t="str">
        <f>IFERROR(VLOOKUP(tblOrders[[#This Row],[item_id]],Raw_Menu!$A$2:$D$33,3,FALSE),"Unknown")</f>
        <v>Asian</v>
      </c>
    </row>
    <row r="4607" spans="1:9" x14ac:dyDescent="0.25">
      <c r="A4607">
        <v>4606</v>
      </c>
      <c r="B4607">
        <v>2044</v>
      </c>
      <c r="C4607" s="1">
        <v>44987</v>
      </c>
      <c r="D4607" s="2">
        <v>0.77344907407407404</v>
      </c>
      <c r="E4607">
        <v>119</v>
      </c>
      <c r="F4607" s="5">
        <f>IFERROR(VLOOKUP(E4607,Raw_Menu!$A$2:$D$33,4,FALSE),0)</f>
        <v>11.95</v>
      </c>
      <c r="G4607" s="5">
        <f t="shared" si="142"/>
        <v>11.95</v>
      </c>
      <c r="H4607">
        <f t="shared" si="143"/>
        <v>18</v>
      </c>
      <c r="I4607" t="str">
        <f>IFERROR(VLOOKUP(tblOrders[[#This Row],[item_id]],Raw_Menu!$A$2:$D$33,3,FALSE),"Unknown")</f>
        <v>Mexican</v>
      </c>
    </row>
    <row r="4608" spans="1:9" x14ac:dyDescent="0.25">
      <c r="A4608">
        <v>4607</v>
      </c>
      <c r="B4608">
        <v>2044</v>
      </c>
      <c r="C4608" s="1">
        <v>44987</v>
      </c>
      <c r="D4608" s="2">
        <v>0.77344907407407404</v>
      </c>
      <c r="E4608">
        <v>123</v>
      </c>
      <c r="F4608" s="5">
        <f>IFERROR(VLOOKUP(E4608,Raw_Menu!$A$2:$D$33,4,FALSE),0)</f>
        <v>9</v>
      </c>
      <c r="G4608" s="5">
        <f t="shared" si="142"/>
        <v>9</v>
      </c>
      <c r="H4608">
        <f t="shared" si="143"/>
        <v>18</v>
      </c>
      <c r="I4608" t="str">
        <f>IFERROR(VLOOKUP(tblOrders[[#This Row],[item_id]],Raw_Menu!$A$2:$D$33,3,FALSE),"Unknown")</f>
        <v>Mexican</v>
      </c>
    </row>
    <row r="4609" spans="1:9" x14ac:dyDescent="0.25">
      <c r="A4609">
        <v>4608</v>
      </c>
      <c r="B4609">
        <v>2045</v>
      </c>
      <c r="C4609" s="1">
        <v>44987</v>
      </c>
      <c r="D4609" s="2">
        <v>0.78207175925925931</v>
      </c>
      <c r="E4609">
        <v>118</v>
      </c>
      <c r="F4609" s="5">
        <f>IFERROR(VLOOKUP(E4609,Raw_Menu!$A$2:$D$33,4,FALSE),0)</f>
        <v>14.95</v>
      </c>
      <c r="G4609" s="5">
        <f t="shared" si="142"/>
        <v>14.95</v>
      </c>
      <c r="H4609">
        <f t="shared" si="143"/>
        <v>18</v>
      </c>
      <c r="I4609" t="str">
        <f>IFERROR(VLOOKUP(tblOrders[[#This Row],[item_id]],Raw_Menu!$A$2:$D$33,3,FALSE),"Unknown")</f>
        <v>Mexican</v>
      </c>
    </row>
    <row r="4610" spans="1:9" x14ac:dyDescent="0.25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  <c r="F4610" s="5">
        <f>IFERROR(VLOOKUP(E4610,Raw_Menu!$A$2:$D$33,4,FALSE),0)</f>
        <v>17.95</v>
      </c>
      <c r="G4610" s="5">
        <f t="shared" ref="G4610:G4673" si="144">VALUE(F4610)</f>
        <v>17.95</v>
      </c>
      <c r="H4610">
        <f t="shared" ref="H4610:H4673" si="145">HOUR(D4610)</f>
        <v>18</v>
      </c>
      <c r="I4610" t="str">
        <f>IFERROR(VLOOKUP(tblOrders[[#This Row],[item_id]],Raw_Menu!$A$2:$D$33,3,FALSE),"Unknown")</f>
        <v>Italian</v>
      </c>
    </row>
    <row r="4611" spans="1:9" x14ac:dyDescent="0.25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  <c r="F4611" s="5">
        <f>IFERROR(VLOOKUP(E4611,Raw_Menu!$A$2:$D$33,4,FALSE),0)</f>
        <v>11.95</v>
      </c>
      <c r="G4611" s="5">
        <f t="shared" si="144"/>
        <v>11.95</v>
      </c>
      <c r="H4611">
        <f t="shared" si="145"/>
        <v>18</v>
      </c>
      <c r="I4611" t="str">
        <f>IFERROR(VLOOKUP(tblOrders[[#This Row],[item_id]],Raw_Menu!$A$2:$D$33,3,FALSE),"Unknown")</f>
        <v>Asian</v>
      </c>
    </row>
    <row r="4612" spans="1:9" x14ac:dyDescent="0.25">
      <c r="A4612">
        <v>4611</v>
      </c>
      <c r="B4612">
        <v>2047</v>
      </c>
      <c r="C4612" s="1">
        <v>44987</v>
      </c>
      <c r="D4612" s="2">
        <v>0.78273148148148153</v>
      </c>
      <c r="E4612">
        <v>113</v>
      </c>
      <c r="F4612" s="5">
        <f>IFERROR(VLOOKUP(E4612,Raw_Menu!$A$2:$D$33,4,FALSE),0)</f>
        <v>5</v>
      </c>
      <c r="G4612" s="5">
        <f t="shared" si="144"/>
        <v>5</v>
      </c>
      <c r="H4612">
        <f t="shared" si="145"/>
        <v>18</v>
      </c>
      <c r="I4612" t="str">
        <f>IFERROR(VLOOKUP(tblOrders[[#This Row],[item_id]],Raw_Menu!$A$2:$D$33,3,FALSE),"Unknown")</f>
        <v>Asian</v>
      </c>
    </row>
    <row r="4613" spans="1:9" x14ac:dyDescent="0.25">
      <c r="A4613">
        <v>4612</v>
      </c>
      <c r="B4613">
        <v>2047</v>
      </c>
      <c r="C4613" s="1">
        <v>44987</v>
      </c>
      <c r="D4613" s="2">
        <v>0.78273148148148153</v>
      </c>
      <c r="E4613">
        <v>119</v>
      </c>
      <c r="F4613" s="5">
        <f>IFERROR(VLOOKUP(E4613,Raw_Menu!$A$2:$D$33,4,FALSE),0)</f>
        <v>11.95</v>
      </c>
      <c r="G4613" s="5">
        <f t="shared" si="144"/>
        <v>11.95</v>
      </c>
      <c r="H4613">
        <f t="shared" si="145"/>
        <v>18</v>
      </c>
      <c r="I4613" t="str">
        <f>IFERROR(VLOOKUP(tblOrders[[#This Row],[item_id]],Raw_Menu!$A$2:$D$33,3,FALSE),"Unknown")</f>
        <v>Mexican</v>
      </c>
    </row>
    <row r="4614" spans="1:9" x14ac:dyDescent="0.25">
      <c r="A4614">
        <v>4613</v>
      </c>
      <c r="B4614">
        <v>2047</v>
      </c>
      <c r="C4614" s="1">
        <v>44987</v>
      </c>
      <c r="D4614" s="2">
        <v>0.78273148148148153</v>
      </c>
      <c r="E4614">
        <v>131</v>
      </c>
      <c r="F4614" s="5">
        <f>IFERROR(VLOOKUP(E4614,Raw_Menu!$A$2:$D$33,4,FALSE),0)</f>
        <v>17.95</v>
      </c>
      <c r="G4614" s="5">
        <f t="shared" si="144"/>
        <v>17.95</v>
      </c>
      <c r="H4614">
        <f t="shared" si="145"/>
        <v>18</v>
      </c>
      <c r="I4614" t="str">
        <f>IFERROR(VLOOKUP(tblOrders[[#This Row],[item_id]],Raw_Menu!$A$2:$D$33,3,FALSE),"Unknown")</f>
        <v>Italian</v>
      </c>
    </row>
    <row r="4615" spans="1:9" x14ac:dyDescent="0.25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  <c r="F4615" s="5">
        <f>IFERROR(VLOOKUP(E4615,Raw_Menu!$A$2:$D$33,4,FALSE),0)</f>
        <v>7</v>
      </c>
      <c r="G4615" s="5">
        <f t="shared" si="144"/>
        <v>7</v>
      </c>
      <c r="H4615">
        <f t="shared" si="145"/>
        <v>18</v>
      </c>
      <c r="I4615" t="str">
        <f>IFERROR(VLOOKUP(tblOrders[[#This Row],[item_id]],Raw_Menu!$A$2:$D$33,3,FALSE),"Unknown")</f>
        <v>Mexican</v>
      </c>
    </row>
    <row r="4616" spans="1:9" x14ac:dyDescent="0.25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  <c r="F4616" s="5">
        <f>IFERROR(VLOOKUP(E4616,Raw_Menu!$A$2:$D$33,4,FALSE),0)</f>
        <v>12.95</v>
      </c>
      <c r="G4616" s="5">
        <f t="shared" si="144"/>
        <v>12.95</v>
      </c>
      <c r="H4616">
        <f t="shared" si="145"/>
        <v>19</v>
      </c>
      <c r="I4616" t="str">
        <f>IFERROR(VLOOKUP(tblOrders[[#This Row],[item_id]],Raw_Menu!$A$2:$D$33,3,FALSE),"Unknown")</f>
        <v>American</v>
      </c>
    </row>
    <row r="4617" spans="1:9" x14ac:dyDescent="0.25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  <c r="F4617" s="5">
        <f>IFERROR(VLOOKUP(E4617,Raw_Menu!$A$2:$D$33,4,FALSE),0)</f>
        <v>13.95</v>
      </c>
      <c r="G4617" s="5">
        <f t="shared" si="144"/>
        <v>13.95</v>
      </c>
      <c r="H4617">
        <f t="shared" si="145"/>
        <v>19</v>
      </c>
      <c r="I4617" t="str">
        <f>IFERROR(VLOOKUP(tblOrders[[#This Row],[item_id]],Raw_Menu!$A$2:$D$33,3,FALSE),"Unknown")</f>
        <v>American</v>
      </c>
    </row>
    <row r="4618" spans="1:9" x14ac:dyDescent="0.25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  <c r="F4618" s="5">
        <f>IFERROR(VLOOKUP(E4618,Raw_Menu!$A$2:$D$33,4,FALSE),0)</f>
        <v>16.95</v>
      </c>
      <c r="G4618" s="5">
        <f t="shared" si="144"/>
        <v>16.95</v>
      </c>
      <c r="H4618">
        <f t="shared" si="145"/>
        <v>19</v>
      </c>
      <c r="I4618" t="str">
        <f>IFERROR(VLOOKUP(tblOrders[[#This Row],[item_id]],Raw_Menu!$A$2:$D$33,3,FALSE),"Unknown")</f>
        <v>Italian</v>
      </c>
    </row>
    <row r="4619" spans="1:9" x14ac:dyDescent="0.25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  <c r="F4619" s="5">
        <f>IFERROR(VLOOKUP(E4619,Raw_Menu!$A$2:$D$33,4,FALSE),0)</f>
        <v>17.95</v>
      </c>
      <c r="G4619" s="5">
        <f t="shared" si="144"/>
        <v>17.95</v>
      </c>
      <c r="H4619">
        <f t="shared" si="145"/>
        <v>19</v>
      </c>
      <c r="I4619" t="str">
        <f>IFERROR(VLOOKUP(tblOrders[[#This Row],[item_id]],Raw_Menu!$A$2:$D$33,3,FALSE),"Unknown")</f>
        <v>Italian</v>
      </c>
    </row>
    <row r="4620" spans="1:9" x14ac:dyDescent="0.25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  <c r="F4620" s="5">
        <f>IFERROR(VLOOKUP(E4620,Raw_Menu!$A$2:$D$33,4,FALSE),0)</f>
        <v>14.95</v>
      </c>
      <c r="G4620" s="5">
        <f t="shared" si="144"/>
        <v>14.95</v>
      </c>
      <c r="H4620">
        <f t="shared" si="145"/>
        <v>19</v>
      </c>
      <c r="I4620" t="str">
        <f>IFERROR(VLOOKUP(tblOrders[[#This Row],[item_id]],Raw_Menu!$A$2:$D$33,3,FALSE),"Unknown")</f>
        <v>Asian</v>
      </c>
    </row>
    <row r="4621" spans="1:9" x14ac:dyDescent="0.25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  <c r="F4621" s="5">
        <f>IFERROR(VLOOKUP(E4621,Raw_Menu!$A$2:$D$33,4,FALSE),0)</f>
        <v>10.5</v>
      </c>
      <c r="G4621" s="5">
        <f t="shared" si="144"/>
        <v>10.5</v>
      </c>
      <c r="H4621">
        <f t="shared" si="145"/>
        <v>19</v>
      </c>
      <c r="I4621" t="str">
        <f>IFERROR(VLOOKUP(tblOrders[[#This Row],[item_id]],Raw_Menu!$A$2:$D$33,3,FALSE),"Unknown")</f>
        <v>Mexican</v>
      </c>
    </row>
    <row r="4622" spans="1:9" x14ac:dyDescent="0.25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  <c r="F4622" s="5">
        <f>IFERROR(VLOOKUP(E4622,Raw_Menu!$A$2:$D$33,4,FALSE),0)</f>
        <v>9</v>
      </c>
      <c r="G4622" s="5">
        <f t="shared" si="144"/>
        <v>9</v>
      </c>
      <c r="H4622">
        <f t="shared" si="145"/>
        <v>19</v>
      </c>
      <c r="I4622" t="str">
        <f>IFERROR(VLOOKUP(tblOrders[[#This Row],[item_id]],Raw_Menu!$A$2:$D$33,3,FALSE),"Unknown")</f>
        <v>Mexican</v>
      </c>
    </row>
    <row r="4623" spans="1:9" x14ac:dyDescent="0.25">
      <c r="A4623">
        <v>4622</v>
      </c>
      <c r="B4623">
        <v>2051</v>
      </c>
      <c r="C4623" s="1">
        <v>44987</v>
      </c>
      <c r="D4623" s="2">
        <v>0.82708333333333328</v>
      </c>
      <c r="E4623">
        <v>116</v>
      </c>
      <c r="F4623" s="5">
        <f>IFERROR(VLOOKUP(E4623,Raw_Menu!$A$2:$D$33,4,FALSE),0)</f>
        <v>13.95</v>
      </c>
      <c r="G4623" s="5">
        <f t="shared" si="144"/>
        <v>13.95</v>
      </c>
      <c r="H4623">
        <f t="shared" si="145"/>
        <v>19</v>
      </c>
      <c r="I4623" t="str">
        <f>IFERROR(VLOOKUP(tblOrders[[#This Row],[item_id]],Raw_Menu!$A$2:$D$33,3,FALSE),"Unknown")</f>
        <v>Mexican</v>
      </c>
    </row>
    <row r="4624" spans="1:9" x14ac:dyDescent="0.25">
      <c r="A4624">
        <v>4623</v>
      </c>
      <c r="B4624">
        <v>2051</v>
      </c>
      <c r="C4624" s="1">
        <v>44987</v>
      </c>
      <c r="D4624" s="2">
        <v>0.82708333333333328</v>
      </c>
      <c r="E4624">
        <v>102</v>
      </c>
      <c r="F4624" s="5">
        <f>IFERROR(VLOOKUP(E4624,Raw_Menu!$A$2:$D$33,4,FALSE),0)</f>
        <v>13.95</v>
      </c>
      <c r="G4624" s="5">
        <f t="shared" si="144"/>
        <v>13.95</v>
      </c>
      <c r="H4624">
        <f t="shared" si="145"/>
        <v>19</v>
      </c>
      <c r="I4624" t="str">
        <f>IFERROR(VLOOKUP(tblOrders[[#This Row],[item_id]],Raw_Menu!$A$2:$D$33,3,FALSE),"Unknown")</f>
        <v>American</v>
      </c>
    </row>
    <row r="4625" spans="1:9" x14ac:dyDescent="0.25">
      <c r="A4625">
        <v>4624</v>
      </c>
      <c r="B4625">
        <v>2051</v>
      </c>
      <c r="C4625" s="1">
        <v>44987</v>
      </c>
      <c r="D4625" s="2">
        <v>0.82708333333333328</v>
      </c>
      <c r="E4625">
        <v>129</v>
      </c>
      <c r="F4625" s="5">
        <f>IFERROR(VLOOKUP(E4625,Raw_Menu!$A$2:$D$33,4,FALSE),0)</f>
        <v>15.5</v>
      </c>
      <c r="G4625" s="5">
        <f t="shared" si="144"/>
        <v>15.5</v>
      </c>
      <c r="H4625">
        <f t="shared" si="145"/>
        <v>19</v>
      </c>
      <c r="I4625" t="str">
        <f>IFERROR(VLOOKUP(tblOrders[[#This Row],[item_id]],Raw_Menu!$A$2:$D$33,3,FALSE),"Unknown")</f>
        <v>Italian</v>
      </c>
    </row>
    <row r="4626" spans="1:9" x14ac:dyDescent="0.25">
      <c r="A4626">
        <v>4625</v>
      </c>
      <c r="B4626">
        <v>2051</v>
      </c>
      <c r="C4626" s="1">
        <v>44987</v>
      </c>
      <c r="D4626" s="2">
        <v>0.82708333333333328</v>
      </c>
      <c r="E4626">
        <v>123</v>
      </c>
      <c r="F4626" s="5">
        <f>IFERROR(VLOOKUP(E4626,Raw_Menu!$A$2:$D$33,4,FALSE),0)</f>
        <v>9</v>
      </c>
      <c r="G4626" s="5">
        <f t="shared" si="144"/>
        <v>9</v>
      </c>
      <c r="H4626">
        <f t="shared" si="145"/>
        <v>19</v>
      </c>
      <c r="I4626" t="str">
        <f>IFERROR(VLOOKUP(tblOrders[[#This Row],[item_id]],Raw_Menu!$A$2:$D$33,3,FALSE),"Unknown")</f>
        <v>Mexican</v>
      </c>
    </row>
    <row r="4627" spans="1:9" x14ac:dyDescent="0.25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  <c r="F4627" s="5">
        <f>IFERROR(VLOOKUP(E4627,Raw_Menu!$A$2:$D$33,4,FALSE),0)</f>
        <v>11.95</v>
      </c>
      <c r="G4627" s="5">
        <f t="shared" si="144"/>
        <v>11.95</v>
      </c>
      <c r="H4627">
        <f t="shared" si="145"/>
        <v>19</v>
      </c>
      <c r="I4627" t="str">
        <f>IFERROR(VLOOKUP(tblOrders[[#This Row],[item_id]],Raw_Menu!$A$2:$D$33,3,FALSE),"Unknown")</f>
        <v>Mexican</v>
      </c>
    </row>
    <row r="4628" spans="1:9" x14ac:dyDescent="0.25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  <c r="F4628" s="5">
        <f>IFERROR(VLOOKUP(E4628,Raw_Menu!$A$2:$D$33,4,FALSE),0)</f>
        <v>14.5</v>
      </c>
      <c r="G4628" s="5">
        <f t="shared" si="144"/>
        <v>14.5</v>
      </c>
      <c r="H4628">
        <f t="shared" si="145"/>
        <v>19</v>
      </c>
      <c r="I4628" t="str">
        <f>IFERROR(VLOOKUP(tblOrders[[#This Row],[item_id]],Raw_Menu!$A$2:$D$33,3,FALSE),"Unknown")</f>
        <v>Italian</v>
      </c>
    </row>
    <row r="4629" spans="1:9" x14ac:dyDescent="0.25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  <c r="F4629" s="5">
        <f>IFERROR(VLOOKUP(E4629,Raw_Menu!$A$2:$D$33,4,FALSE),0)</f>
        <v>17.95</v>
      </c>
      <c r="G4629" s="5">
        <f t="shared" si="144"/>
        <v>17.95</v>
      </c>
      <c r="H4629">
        <f t="shared" si="145"/>
        <v>19</v>
      </c>
      <c r="I4629" t="str">
        <f>IFERROR(VLOOKUP(tblOrders[[#This Row],[item_id]],Raw_Menu!$A$2:$D$33,3,FALSE),"Unknown")</f>
        <v>Italian</v>
      </c>
    </row>
    <row r="4630" spans="1:9" x14ac:dyDescent="0.25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  <c r="F4630" s="5">
        <f>IFERROR(VLOOKUP(E4630,Raw_Menu!$A$2:$D$33,4,FALSE),0)</f>
        <v>13.95</v>
      </c>
      <c r="G4630" s="5">
        <f t="shared" si="144"/>
        <v>13.95</v>
      </c>
      <c r="H4630">
        <f t="shared" si="145"/>
        <v>19</v>
      </c>
      <c r="I4630" t="str">
        <f>IFERROR(VLOOKUP(tblOrders[[#This Row],[item_id]],Raw_Menu!$A$2:$D$33,3,FALSE),"Unknown")</f>
        <v>Mexican</v>
      </c>
    </row>
    <row r="4631" spans="1:9" x14ac:dyDescent="0.25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  <c r="F4631" s="5">
        <f>IFERROR(VLOOKUP(E4631,Raw_Menu!$A$2:$D$33,4,FALSE),0)</f>
        <v>17.95</v>
      </c>
      <c r="G4631" s="5">
        <f t="shared" si="144"/>
        <v>17.95</v>
      </c>
      <c r="H4631">
        <f t="shared" si="145"/>
        <v>20</v>
      </c>
      <c r="I4631" t="str">
        <f>IFERROR(VLOOKUP(tblOrders[[#This Row],[item_id]],Raw_Menu!$A$2:$D$33,3,FALSE),"Unknown")</f>
        <v>Italian</v>
      </c>
    </row>
    <row r="4632" spans="1:9" x14ac:dyDescent="0.25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  <c r="F4632" s="5">
        <f>IFERROR(VLOOKUP(E4632,Raw_Menu!$A$2:$D$33,4,FALSE),0)</f>
        <v>5</v>
      </c>
      <c r="G4632" s="5">
        <f t="shared" si="144"/>
        <v>5</v>
      </c>
      <c r="H4632">
        <f t="shared" si="145"/>
        <v>20</v>
      </c>
      <c r="I4632" t="str">
        <f>IFERROR(VLOOKUP(tblOrders[[#This Row],[item_id]],Raw_Menu!$A$2:$D$33,3,FALSE),"Unknown")</f>
        <v>Asian</v>
      </c>
    </row>
    <row r="4633" spans="1:9" x14ac:dyDescent="0.25">
      <c r="A4633">
        <v>4632</v>
      </c>
      <c r="B4633">
        <v>2054</v>
      </c>
      <c r="C4633" s="1">
        <v>44987</v>
      </c>
      <c r="D4633" s="2">
        <v>0.86579861111111112</v>
      </c>
      <c r="E4633">
        <v>125</v>
      </c>
      <c r="F4633" s="5">
        <f>IFERROR(VLOOKUP(E4633,Raw_Menu!$A$2:$D$33,4,FALSE),0)</f>
        <v>17.95</v>
      </c>
      <c r="G4633" s="5">
        <f t="shared" si="144"/>
        <v>17.95</v>
      </c>
      <c r="H4633">
        <f t="shared" si="145"/>
        <v>20</v>
      </c>
      <c r="I4633" t="str">
        <f>IFERROR(VLOOKUP(tblOrders[[#This Row],[item_id]],Raw_Menu!$A$2:$D$33,3,FALSE),"Unknown")</f>
        <v>Italian</v>
      </c>
    </row>
    <row r="4634" spans="1:9" x14ac:dyDescent="0.25">
      <c r="A4634">
        <v>4633</v>
      </c>
      <c r="B4634">
        <v>2054</v>
      </c>
      <c r="C4634" s="1">
        <v>44987</v>
      </c>
      <c r="D4634" s="2">
        <v>0.86579861111111112</v>
      </c>
      <c r="E4634">
        <v>127</v>
      </c>
      <c r="F4634" s="5">
        <f>IFERROR(VLOOKUP(E4634,Raw_Menu!$A$2:$D$33,4,FALSE),0)</f>
        <v>17.95</v>
      </c>
      <c r="G4634" s="5">
        <f t="shared" si="144"/>
        <v>17.95</v>
      </c>
      <c r="H4634">
        <f t="shared" si="145"/>
        <v>20</v>
      </c>
      <c r="I4634" t="str">
        <f>IFERROR(VLOOKUP(tblOrders[[#This Row],[item_id]],Raw_Menu!$A$2:$D$33,3,FALSE),"Unknown")</f>
        <v>Italian</v>
      </c>
    </row>
    <row r="4635" spans="1:9" x14ac:dyDescent="0.25">
      <c r="A4635">
        <v>4634</v>
      </c>
      <c r="B4635">
        <v>2055</v>
      </c>
      <c r="C4635" s="1">
        <v>44987</v>
      </c>
      <c r="D4635" s="2">
        <v>0.87465277777777772</v>
      </c>
      <c r="E4635">
        <v>104</v>
      </c>
      <c r="F4635" s="5">
        <f>IFERROR(VLOOKUP(E4635,Raw_Menu!$A$2:$D$33,4,FALSE),0)</f>
        <v>10.5</v>
      </c>
      <c r="G4635" s="5">
        <f t="shared" si="144"/>
        <v>10.5</v>
      </c>
      <c r="H4635">
        <f t="shared" si="145"/>
        <v>20</v>
      </c>
      <c r="I4635" t="str">
        <f>IFERROR(VLOOKUP(tblOrders[[#This Row],[item_id]],Raw_Menu!$A$2:$D$33,3,FALSE),"Unknown")</f>
        <v>American</v>
      </c>
    </row>
    <row r="4636" spans="1:9" x14ac:dyDescent="0.25">
      <c r="A4636">
        <v>4635</v>
      </c>
      <c r="B4636">
        <v>2055</v>
      </c>
      <c r="C4636" s="1">
        <v>44987</v>
      </c>
      <c r="D4636" s="2">
        <v>0.87465277777777772</v>
      </c>
      <c r="E4636">
        <v>110</v>
      </c>
      <c r="F4636" s="5">
        <f>IFERROR(VLOOKUP(E4636,Raw_Menu!$A$2:$D$33,4,FALSE),0)</f>
        <v>17.95</v>
      </c>
      <c r="G4636" s="5">
        <f t="shared" si="144"/>
        <v>17.95</v>
      </c>
      <c r="H4636">
        <f t="shared" si="145"/>
        <v>20</v>
      </c>
      <c r="I4636" t="str">
        <f>IFERROR(VLOOKUP(tblOrders[[#This Row],[item_id]],Raw_Menu!$A$2:$D$33,3,FALSE),"Unknown")</f>
        <v>Asian</v>
      </c>
    </row>
    <row r="4637" spans="1:9" x14ac:dyDescent="0.25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  <c r="F4637" s="5">
        <f>IFERROR(VLOOKUP(E4637,Raw_Menu!$A$2:$D$33,4,FALSE),0)</f>
        <v>14.95</v>
      </c>
      <c r="G4637" s="5">
        <f t="shared" si="144"/>
        <v>14.95</v>
      </c>
      <c r="H4637">
        <f t="shared" si="145"/>
        <v>21</v>
      </c>
      <c r="I4637" t="str">
        <f>IFERROR(VLOOKUP(tblOrders[[#This Row],[item_id]],Raw_Menu!$A$2:$D$33,3,FALSE),"Unknown")</f>
        <v>Asian</v>
      </c>
    </row>
    <row r="4638" spans="1:9" x14ac:dyDescent="0.25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  <c r="F4638" s="5">
        <f>IFERROR(VLOOKUP(E4638,Raw_Menu!$A$2:$D$33,4,FALSE),0)</f>
        <v>10.5</v>
      </c>
      <c r="G4638" s="5">
        <f t="shared" si="144"/>
        <v>10.5</v>
      </c>
      <c r="H4638">
        <f t="shared" si="145"/>
        <v>21</v>
      </c>
      <c r="I4638" t="str">
        <f>IFERROR(VLOOKUP(tblOrders[[#This Row],[item_id]],Raw_Menu!$A$2:$D$33,3,FALSE),"Unknown")</f>
        <v>Mexican</v>
      </c>
    </row>
    <row r="4639" spans="1:9" x14ac:dyDescent="0.25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  <c r="F4639" s="5">
        <f>IFERROR(VLOOKUP(E4639,Raw_Menu!$A$2:$D$33,4,FALSE),0)</f>
        <v>16.95</v>
      </c>
      <c r="G4639" s="5">
        <f t="shared" si="144"/>
        <v>16.95</v>
      </c>
      <c r="H4639">
        <f t="shared" si="145"/>
        <v>21</v>
      </c>
      <c r="I4639" t="str">
        <f>IFERROR(VLOOKUP(tblOrders[[#This Row],[item_id]],Raw_Menu!$A$2:$D$33,3,FALSE),"Unknown")</f>
        <v>Italian</v>
      </c>
    </row>
    <row r="4640" spans="1:9" x14ac:dyDescent="0.25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  <c r="F4640" s="5">
        <f>IFERROR(VLOOKUP(E4640,Raw_Menu!$A$2:$D$33,4,FALSE),0)</f>
        <v>17.95</v>
      </c>
      <c r="G4640" s="5">
        <f t="shared" si="144"/>
        <v>17.95</v>
      </c>
      <c r="H4640">
        <f t="shared" si="145"/>
        <v>21</v>
      </c>
      <c r="I4640" t="str">
        <f>IFERROR(VLOOKUP(tblOrders[[#This Row],[item_id]],Raw_Menu!$A$2:$D$33,3,FALSE),"Unknown")</f>
        <v>Italian</v>
      </c>
    </row>
    <row r="4641" spans="1:9" x14ac:dyDescent="0.25">
      <c r="A4641">
        <v>4640</v>
      </c>
      <c r="B4641">
        <v>2057</v>
      </c>
      <c r="C4641" s="1">
        <v>44987</v>
      </c>
      <c r="D4641" s="2">
        <v>0.88293981481481476</v>
      </c>
      <c r="E4641" t="s">
        <v>95</v>
      </c>
      <c r="F4641" s="5">
        <f>IFERROR(VLOOKUP(E4641,Raw_Menu!$A$2:$D$33,4,FALSE),0)</f>
        <v>0</v>
      </c>
      <c r="G4641" s="5">
        <f t="shared" si="144"/>
        <v>0</v>
      </c>
      <c r="H4641">
        <f t="shared" si="145"/>
        <v>21</v>
      </c>
      <c r="I4641" t="str">
        <f>IFERROR(VLOOKUP(tblOrders[[#This Row],[item_id]],Raw_Menu!$A$2:$D$33,3,FALSE),"Unknown")</f>
        <v>Unknown</v>
      </c>
    </row>
    <row r="4642" spans="1:9" x14ac:dyDescent="0.25">
      <c r="A4642">
        <v>4641</v>
      </c>
      <c r="B4642">
        <v>2058</v>
      </c>
      <c r="C4642" s="1">
        <v>45018</v>
      </c>
      <c r="D4642" s="2">
        <v>0.47172453703703698</v>
      </c>
      <c r="E4642">
        <v>113</v>
      </c>
      <c r="F4642" s="5">
        <f>IFERROR(VLOOKUP(E4642,Raw_Menu!$A$2:$D$33,4,FALSE),0)</f>
        <v>5</v>
      </c>
      <c r="G4642" s="5">
        <f t="shared" si="144"/>
        <v>5</v>
      </c>
      <c r="H4642">
        <f t="shared" si="145"/>
        <v>11</v>
      </c>
      <c r="I4642" t="str">
        <f>IFERROR(VLOOKUP(tblOrders[[#This Row],[item_id]],Raw_Menu!$A$2:$D$33,3,FALSE),"Unknown")</f>
        <v>Asian</v>
      </c>
    </row>
    <row r="4643" spans="1:9" x14ac:dyDescent="0.25">
      <c r="A4643">
        <v>4642</v>
      </c>
      <c r="B4643">
        <v>2058</v>
      </c>
      <c r="C4643" s="1">
        <v>45018</v>
      </c>
      <c r="D4643" s="2">
        <v>0.47172453703703698</v>
      </c>
      <c r="E4643">
        <v>122</v>
      </c>
      <c r="F4643" s="5">
        <f>IFERROR(VLOOKUP(E4643,Raw_Menu!$A$2:$D$33,4,FALSE),0)</f>
        <v>7</v>
      </c>
      <c r="G4643" s="5">
        <f t="shared" si="144"/>
        <v>7</v>
      </c>
      <c r="H4643">
        <f t="shared" si="145"/>
        <v>11</v>
      </c>
      <c r="I4643" t="str">
        <f>IFERROR(VLOOKUP(tblOrders[[#This Row],[item_id]],Raw_Menu!$A$2:$D$33,3,FALSE),"Unknown")</f>
        <v>Mexican</v>
      </c>
    </row>
    <row r="4644" spans="1:9" x14ac:dyDescent="0.25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  <c r="F4644" s="5">
        <f>IFERROR(VLOOKUP(E4644,Raw_Menu!$A$2:$D$33,4,FALSE),0)</f>
        <v>12.95</v>
      </c>
      <c r="G4644" s="5">
        <f t="shared" si="144"/>
        <v>12.95</v>
      </c>
      <c r="H4644">
        <f t="shared" si="145"/>
        <v>11</v>
      </c>
      <c r="I4644" t="str">
        <f>IFERROR(VLOOKUP(tblOrders[[#This Row],[item_id]],Raw_Menu!$A$2:$D$33,3,FALSE),"Unknown")</f>
        <v>Mexican</v>
      </c>
    </row>
    <row r="4645" spans="1:9" x14ac:dyDescent="0.25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  <c r="F4645" s="5">
        <f>IFERROR(VLOOKUP(E4645,Raw_Menu!$A$2:$D$33,4,FALSE),0)</f>
        <v>7</v>
      </c>
      <c r="G4645" s="5">
        <f t="shared" si="144"/>
        <v>7</v>
      </c>
      <c r="H4645">
        <f t="shared" si="145"/>
        <v>11</v>
      </c>
      <c r="I4645" t="str">
        <f>IFERROR(VLOOKUP(tblOrders[[#This Row],[item_id]],Raw_Menu!$A$2:$D$33,3,FALSE),"Unknown")</f>
        <v>American</v>
      </c>
    </row>
    <row r="4646" spans="1:9" x14ac:dyDescent="0.25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  <c r="F4646" s="5">
        <f>IFERROR(VLOOKUP(E4646,Raw_Menu!$A$2:$D$33,4,FALSE),0)</f>
        <v>7</v>
      </c>
      <c r="G4646" s="5">
        <f t="shared" si="144"/>
        <v>7</v>
      </c>
      <c r="H4646">
        <f t="shared" si="145"/>
        <v>11</v>
      </c>
      <c r="I4646" t="str">
        <f>IFERROR(VLOOKUP(tblOrders[[#This Row],[item_id]],Raw_Menu!$A$2:$D$33,3,FALSE),"Unknown")</f>
        <v>Mexican</v>
      </c>
    </row>
    <row r="4647" spans="1:9" x14ac:dyDescent="0.25">
      <c r="A4647">
        <v>4646</v>
      </c>
      <c r="B4647">
        <v>2060</v>
      </c>
      <c r="C4647" s="1">
        <v>45018</v>
      </c>
      <c r="D4647" s="2">
        <v>0.4896875</v>
      </c>
      <c r="E4647">
        <v>110</v>
      </c>
      <c r="F4647" s="5">
        <f>IFERROR(VLOOKUP(E4647,Raw_Menu!$A$2:$D$33,4,FALSE),0)</f>
        <v>17.95</v>
      </c>
      <c r="G4647" s="5">
        <f t="shared" si="144"/>
        <v>17.95</v>
      </c>
      <c r="H4647">
        <f t="shared" si="145"/>
        <v>11</v>
      </c>
      <c r="I4647" t="str">
        <f>IFERROR(VLOOKUP(tblOrders[[#This Row],[item_id]],Raw_Menu!$A$2:$D$33,3,FALSE),"Unknown")</f>
        <v>Asian</v>
      </c>
    </row>
    <row r="4648" spans="1:9" x14ac:dyDescent="0.25">
      <c r="A4648">
        <v>4647</v>
      </c>
      <c r="B4648">
        <v>2060</v>
      </c>
      <c r="C4648" s="1">
        <v>45018</v>
      </c>
      <c r="D4648" s="2">
        <v>0.4896875</v>
      </c>
      <c r="E4648">
        <v>122</v>
      </c>
      <c r="F4648" s="5">
        <f>IFERROR(VLOOKUP(E4648,Raw_Menu!$A$2:$D$33,4,FALSE),0)</f>
        <v>7</v>
      </c>
      <c r="G4648" s="5">
        <f t="shared" si="144"/>
        <v>7</v>
      </c>
      <c r="H4648">
        <f t="shared" si="145"/>
        <v>11</v>
      </c>
      <c r="I4648" t="str">
        <f>IFERROR(VLOOKUP(tblOrders[[#This Row],[item_id]],Raw_Menu!$A$2:$D$33,3,FALSE),"Unknown")</f>
        <v>Mexican</v>
      </c>
    </row>
    <row r="4649" spans="1:9" x14ac:dyDescent="0.25">
      <c r="A4649">
        <v>4648</v>
      </c>
      <c r="B4649">
        <v>2061</v>
      </c>
      <c r="C4649" s="1">
        <v>45018</v>
      </c>
      <c r="D4649" s="2">
        <v>0.49236111111111108</v>
      </c>
      <c r="E4649">
        <v>104</v>
      </c>
      <c r="F4649" s="5">
        <f>IFERROR(VLOOKUP(E4649,Raw_Menu!$A$2:$D$33,4,FALSE),0)</f>
        <v>10.5</v>
      </c>
      <c r="G4649" s="5">
        <f t="shared" si="144"/>
        <v>10.5</v>
      </c>
      <c r="H4649">
        <f t="shared" si="145"/>
        <v>11</v>
      </c>
      <c r="I4649" t="str">
        <f>IFERROR(VLOOKUP(tblOrders[[#This Row],[item_id]],Raw_Menu!$A$2:$D$33,3,FALSE),"Unknown")</f>
        <v>American</v>
      </c>
    </row>
    <row r="4650" spans="1:9" x14ac:dyDescent="0.25">
      <c r="A4650">
        <v>4649</v>
      </c>
      <c r="B4650">
        <v>2061</v>
      </c>
      <c r="C4650" s="1">
        <v>45018</v>
      </c>
      <c r="D4650" s="2">
        <v>0.49236111111111108</v>
      </c>
      <c r="E4650">
        <v>123</v>
      </c>
      <c r="F4650" s="5">
        <f>IFERROR(VLOOKUP(E4650,Raw_Menu!$A$2:$D$33,4,FALSE),0)</f>
        <v>9</v>
      </c>
      <c r="G4650" s="5">
        <f t="shared" si="144"/>
        <v>9</v>
      </c>
      <c r="H4650">
        <f t="shared" si="145"/>
        <v>11</v>
      </c>
      <c r="I4650" t="str">
        <f>IFERROR(VLOOKUP(tblOrders[[#This Row],[item_id]],Raw_Menu!$A$2:$D$33,3,FALSE),"Unknown")</f>
        <v>Mexican</v>
      </c>
    </row>
    <row r="4651" spans="1:9" x14ac:dyDescent="0.25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  <c r="F4651" s="5">
        <f>IFERROR(VLOOKUP(E4651,Raw_Menu!$A$2:$D$33,4,FALSE),0)</f>
        <v>17.95</v>
      </c>
      <c r="G4651" s="5">
        <f t="shared" si="144"/>
        <v>17.95</v>
      </c>
      <c r="H4651">
        <f t="shared" si="145"/>
        <v>11</v>
      </c>
      <c r="I4651" t="str">
        <f>IFERROR(VLOOKUP(tblOrders[[#This Row],[item_id]],Raw_Menu!$A$2:$D$33,3,FALSE),"Unknown")</f>
        <v>Asian</v>
      </c>
    </row>
    <row r="4652" spans="1:9" x14ac:dyDescent="0.25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  <c r="F4652" s="5">
        <f>IFERROR(VLOOKUP(E4652,Raw_Menu!$A$2:$D$33,4,FALSE),0)</f>
        <v>16.5</v>
      </c>
      <c r="G4652" s="5">
        <f t="shared" si="144"/>
        <v>16.5</v>
      </c>
      <c r="H4652">
        <f t="shared" si="145"/>
        <v>12</v>
      </c>
      <c r="I4652" t="str">
        <f>IFERROR(VLOOKUP(tblOrders[[#This Row],[item_id]],Raw_Menu!$A$2:$D$33,3,FALSE),"Unknown")</f>
        <v>Asian</v>
      </c>
    </row>
    <row r="4653" spans="1:9" x14ac:dyDescent="0.25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  <c r="F4653" s="5">
        <f>IFERROR(VLOOKUP(E4653,Raw_Menu!$A$2:$D$33,4,FALSE),0)</f>
        <v>12.95</v>
      </c>
      <c r="G4653" s="5">
        <f t="shared" si="144"/>
        <v>12.95</v>
      </c>
      <c r="H4653">
        <f t="shared" si="145"/>
        <v>12</v>
      </c>
      <c r="I4653" t="str">
        <f>IFERROR(VLOOKUP(tblOrders[[#This Row],[item_id]],Raw_Menu!$A$2:$D$33,3,FALSE),"Unknown")</f>
        <v>American</v>
      </c>
    </row>
    <row r="4654" spans="1:9" x14ac:dyDescent="0.25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  <c r="F4654" s="5">
        <f>IFERROR(VLOOKUP(E4654,Raw_Menu!$A$2:$D$33,4,FALSE),0)</f>
        <v>9</v>
      </c>
      <c r="G4654" s="5">
        <f t="shared" si="144"/>
        <v>9</v>
      </c>
      <c r="H4654">
        <f t="shared" si="145"/>
        <v>12</v>
      </c>
      <c r="I4654" t="str">
        <f>IFERROR(VLOOKUP(tblOrders[[#This Row],[item_id]],Raw_Menu!$A$2:$D$33,3,FALSE),"Unknown")</f>
        <v>American</v>
      </c>
    </row>
    <row r="4655" spans="1:9" x14ac:dyDescent="0.25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  <c r="F4655" s="5">
        <f>IFERROR(VLOOKUP(E4655,Raw_Menu!$A$2:$D$33,4,FALSE),0)</f>
        <v>15.5</v>
      </c>
      <c r="G4655" s="5">
        <f t="shared" si="144"/>
        <v>15.5</v>
      </c>
      <c r="H4655">
        <f t="shared" si="145"/>
        <v>12</v>
      </c>
      <c r="I4655" t="str">
        <f>IFERROR(VLOOKUP(tblOrders[[#This Row],[item_id]],Raw_Menu!$A$2:$D$33,3,FALSE),"Unknown")</f>
        <v>Italian</v>
      </c>
    </row>
    <row r="4656" spans="1:9" x14ac:dyDescent="0.25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  <c r="F4656" s="5">
        <f>IFERROR(VLOOKUP(E4656,Raw_Menu!$A$2:$D$33,4,FALSE),0)</f>
        <v>15.5</v>
      </c>
      <c r="G4656" s="5">
        <f t="shared" si="144"/>
        <v>15.5</v>
      </c>
      <c r="H4656">
        <f t="shared" si="145"/>
        <v>12</v>
      </c>
      <c r="I4656" t="str">
        <f>IFERROR(VLOOKUP(tblOrders[[#This Row],[item_id]],Raw_Menu!$A$2:$D$33,3,FALSE),"Unknown")</f>
        <v>Italian</v>
      </c>
    </row>
    <row r="4657" spans="1:9" x14ac:dyDescent="0.25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  <c r="F4657" s="5">
        <f>IFERROR(VLOOKUP(E4657,Raw_Menu!$A$2:$D$33,4,FALSE),0)</f>
        <v>12.95</v>
      </c>
      <c r="G4657" s="5">
        <f t="shared" si="144"/>
        <v>12.95</v>
      </c>
      <c r="H4657">
        <f t="shared" si="145"/>
        <v>12</v>
      </c>
      <c r="I4657" t="str">
        <f>IFERROR(VLOOKUP(tblOrders[[#This Row],[item_id]],Raw_Menu!$A$2:$D$33,3,FALSE),"Unknown")</f>
        <v>Mexican</v>
      </c>
    </row>
    <row r="4658" spans="1:9" x14ac:dyDescent="0.25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  <c r="F4658" s="5">
        <f>IFERROR(VLOOKUP(E4658,Raw_Menu!$A$2:$D$33,4,FALSE),0)</f>
        <v>13.95</v>
      </c>
      <c r="G4658" s="5">
        <f t="shared" si="144"/>
        <v>13.95</v>
      </c>
      <c r="H4658">
        <f t="shared" si="145"/>
        <v>12</v>
      </c>
      <c r="I4658" t="str">
        <f>IFERROR(VLOOKUP(tblOrders[[#This Row],[item_id]],Raw_Menu!$A$2:$D$33,3,FALSE),"Unknown")</f>
        <v>Mexican</v>
      </c>
    </row>
    <row r="4659" spans="1:9" x14ac:dyDescent="0.25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  <c r="F4659" s="5">
        <f>IFERROR(VLOOKUP(E4659,Raw_Menu!$A$2:$D$33,4,FALSE),0)</f>
        <v>16.95</v>
      </c>
      <c r="G4659" s="5">
        <f t="shared" si="144"/>
        <v>16.95</v>
      </c>
      <c r="H4659">
        <f t="shared" si="145"/>
        <v>12</v>
      </c>
      <c r="I4659" t="str">
        <f>IFERROR(VLOOKUP(tblOrders[[#This Row],[item_id]],Raw_Menu!$A$2:$D$33,3,FALSE),"Unknown")</f>
        <v>Italian</v>
      </c>
    </row>
    <row r="4660" spans="1:9" x14ac:dyDescent="0.25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  <c r="F4660" s="5">
        <f>IFERROR(VLOOKUP(E4660,Raw_Menu!$A$2:$D$33,4,FALSE),0)</f>
        <v>17.95</v>
      </c>
      <c r="G4660" s="5">
        <f t="shared" si="144"/>
        <v>17.95</v>
      </c>
      <c r="H4660">
        <f t="shared" si="145"/>
        <v>12</v>
      </c>
      <c r="I4660" t="str">
        <f>IFERROR(VLOOKUP(tblOrders[[#This Row],[item_id]],Raw_Menu!$A$2:$D$33,3,FALSE),"Unknown")</f>
        <v>Asian</v>
      </c>
    </row>
    <row r="4661" spans="1:9" x14ac:dyDescent="0.25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  <c r="F4661" s="5">
        <f>IFERROR(VLOOKUP(E4661,Raw_Menu!$A$2:$D$33,4,FALSE),0)</f>
        <v>17.95</v>
      </c>
      <c r="G4661" s="5">
        <f t="shared" si="144"/>
        <v>17.95</v>
      </c>
      <c r="H4661">
        <f t="shared" si="145"/>
        <v>12</v>
      </c>
      <c r="I4661" t="str">
        <f>IFERROR(VLOOKUP(tblOrders[[#This Row],[item_id]],Raw_Menu!$A$2:$D$33,3,FALSE),"Unknown")</f>
        <v>Asian</v>
      </c>
    </row>
    <row r="4662" spans="1:9" x14ac:dyDescent="0.25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  <c r="F4662" s="5">
        <f>IFERROR(VLOOKUP(E4662,Raw_Menu!$A$2:$D$33,4,FALSE),0)</f>
        <v>7</v>
      </c>
      <c r="G4662" s="5">
        <f t="shared" si="144"/>
        <v>7</v>
      </c>
      <c r="H4662">
        <f t="shared" si="145"/>
        <v>12</v>
      </c>
      <c r="I4662" t="str">
        <f>IFERROR(VLOOKUP(tblOrders[[#This Row],[item_id]],Raw_Menu!$A$2:$D$33,3,FALSE),"Unknown")</f>
        <v>Mexican</v>
      </c>
    </row>
    <row r="4663" spans="1:9" x14ac:dyDescent="0.25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  <c r="F4663" s="5">
        <f>IFERROR(VLOOKUP(E4663,Raw_Menu!$A$2:$D$33,4,FALSE),0)</f>
        <v>16.5</v>
      </c>
      <c r="G4663" s="5">
        <f t="shared" si="144"/>
        <v>16.5</v>
      </c>
      <c r="H4663">
        <f t="shared" si="145"/>
        <v>12</v>
      </c>
      <c r="I4663" t="str">
        <f>IFERROR(VLOOKUP(tblOrders[[#This Row],[item_id]],Raw_Menu!$A$2:$D$33,3,FALSE),"Unknown")</f>
        <v>Asian</v>
      </c>
    </row>
    <row r="4664" spans="1:9" x14ac:dyDescent="0.25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  <c r="F4664" s="5">
        <f>IFERROR(VLOOKUP(E4664,Raw_Menu!$A$2:$D$33,4,FALSE),0)</f>
        <v>11.95</v>
      </c>
      <c r="G4664" s="5">
        <f t="shared" si="144"/>
        <v>11.95</v>
      </c>
      <c r="H4664">
        <f t="shared" si="145"/>
        <v>12</v>
      </c>
      <c r="I4664" t="str">
        <f>IFERROR(VLOOKUP(tblOrders[[#This Row],[item_id]],Raw_Menu!$A$2:$D$33,3,FALSE),"Unknown")</f>
        <v>Mexican</v>
      </c>
    </row>
    <row r="4665" spans="1:9" x14ac:dyDescent="0.25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  <c r="F4665" s="5">
        <f>IFERROR(VLOOKUP(E4665,Raw_Menu!$A$2:$D$33,4,FALSE),0)</f>
        <v>5</v>
      </c>
      <c r="G4665" s="5">
        <f t="shared" si="144"/>
        <v>5</v>
      </c>
      <c r="H4665">
        <f t="shared" si="145"/>
        <v>12</v>
      </c>
      <c r="I4665" t="str">
        <f>IFERROR(VLOOKUP(tblOrders[[#This Row],[item_id]],Raw_Menu!$A$2:$D$33,3,FALSE),"Unknown")</f>
        <v>Asian</v>
      </c>
    </row>
    <row r="4666" spans="1:9" x14ac:dyDescent="0.25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  <c r="F4666" s="5">
        <f>IFERROR(VLOOKUP(E4666,Raw_Menu!$A$2:$D$33,4,FALSE),0)</f>
        <v>17.95</v>
      </c>
      <c r="G4666" s="5">
        <f t="shared" si="144"/>
        <v>17.95</v>
      </c>
      <c r="H4666">
        <f t="shared" si="145"/>
        <v>12</v>
      </c>
      <c r="I4666" t="str">
        <f>IFERROR(VLOOKUP(tblOrders[[#This Row],[item_id]],Raw_Menu!$A$2:$D$33,3,FALSE),"Unknown")</f>
        <v>Italian</v>
      </c>
    </row>
    <row r="4667" spans="1:9" x14ac:dyDescent="0.25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  <c r="F4667" s="5">
        <f>IFERROR(VLOOKUP(E4667,Raw_Menu!$A$2:$D$33,4,FALSE),0)</f>
        <v>13.95</v>
      </c>
      <c r="G4667" s="5">
        <f t="shared" si="144"/>
        <v>13.95</v>
      </c>
      <c r="H4667">
        <f t="shared" si="145"/>
        <v>13</v>
      </c>
      <c r="I4667" t="str">
        <f>IFERROR(VLOOKUP(tblOrders[[#This Row],[item_id]],Raw_Menu!$A$2:$D$33,3,FALSE),"Unknown")</f>
        <v>Mexican</v>
      </c>
    </row>
    <row r="4668" spans="1:9" x14ac:dyDescent="0.25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  <c r="F4668" s="5">
        <f>IFERROR(VLOOKUP(E4668,Raw_Menu!$A$2:$D$33,4,FALSE),0)</f>
        <v>16.95</v>
      </c>
      <c r="G4668" s="5">
        <f t="shared" si="144"/>
        <v>16.95</v>
      </c>
      <c r="H4668">
        <f t="shared" si="145"/>
        <v>13</v>
      </c>
      <c r="I4668" t="str">
        <f>IFERROR(VLOOKUP(tblOrders[[#This Row],[item_id]],Raw_Menu!$A$2:$D$33,3,FALSE),"Unknown")</f>
        <v>Italian</v>
      </c>
    </row>
    <row r="4669" spans="1:9" x14ac:dyDescent="0.25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  <c r="F4669" s="5">
        <f>IFERROR(VLOOKUP(E4669,Raw_Menu!$A$2:$D$33,4,FALSE),0)</f>
        <v>14.5</v>
      </c>
      <c r="G4669" s="5">
        <f t="shared" si="144"/>
        <v>14.5</v>
      </c>
      <c r="H4669">
        <f t="shared" si="145"/>
        <v>13</v>
      </c>
      <c r="I4669" t="str">
        <f>IFERROR(VLOOKUP(tblOrders[[#This Row],[item_id]],Raw_Menu!$A$2:$D$33,3,FALSE),"Unknown")</f>
        <v>Asian</v>
      </c>
    </row>
    <row r="4670" spans="1:9" x14ac:dyDescent="0.25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  <c r="F4670" s="5">
        <f>IFERROR(VLOOKUP(E4670,Raw_Menu!$A$2:$D$33,4,FALSE),0)</f>
        <v>12.95</v>
      </c>
      <c r="G4670" s="5">
        <f t="shared" si="144"/>
        <v>12.95</v>
      </c>
      <c r="H4670">
        <f t="shared" si="145"/>
        <v>13</v>
      </c>
      <c r="I4670" t="str">
        <f>IFERROR(VLOOKUP(tblOrders[[#This Row],[item_id]],Raw_Menu!$A$2:$D$33,3,FALSE),"Unknown")</f>
        <v>Mexican</v>
      </c>
    </row>
    <row r="4671" spans="1:9" x14ac:dyDescent="0.25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  <c r="F4671" s="5">
        <f>IFERROR(VLOOKUP(E4671,Raw_Menu!$A$2:$D$33,4,FALSE),0)</f>
        <v>12.95</v>
      </c>
      <c r="G4671" s="5">
        <f t="shared" si="144"/>
        <v>12.95</v>
      </c>
      <c r="H4671">
        <f t="shared" si="145"/>
        <v>13</v>
      </c>
      <c r="I4671" t="str">
        <f>IFERROR(VLOOKUP(tblOrders[[#This Row],[item_id]],Raw_Menu!$A$2:$D$33,3,FALSE),"Unknown")</f>
        <v>American</v>
      </c>
    </row>
    <row r="4672" spans="1:9" x14ac:dyDescent="0.25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  <c r="F4672" s="5">
        <f>IFERROR(VLOOKUP(E4672,Raw_Menu!$A$2:$D$33,4,FALSE),0)</f>
        <v>14.5</v>
      </c>
      <c r="G4672" s="5">
        <f t="shared" si="144"/>
        <v>14.5</v>
      </c>
      <c r="H4672">
        <f t="shared" si="145"/>
        <v>13</v>
      </c>
      <c r="I4672" t="str">
        <f>IFERROR(VLOOKUP(tblOrders[[#This Row],[item_id]],Raw_Menu!$A$2:$D$33,3,FALSE),"Unknown")</f>
        <v>Italian</v>
      </c>
    </row>
    <row r="4673" spans="1:9" x14ac:dyDescent="0.25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  <c r="F4673" s="5">
        <f>IFERROR(VLOOKUP(E4673,Raw_Menu!$A$2:$D$33,4,FALSE),0)</f>
        <v>17.95</v>
      </c>
      <c r="G4673" s="5">
        <f t="shared" si="144"/>
        <v>17.95</v>
      </c>
      <c r="H4673">
        <f t="shared" si="145"/>
        <v>13</v>
      </c>
      <c r="I4673" t="str">
        <f>IFERROR(VLOOKUP(tblOrders[[#This Row],[item_id]],Raw_Menu!$A$2:$D$33,3,FALSE),"Unknown")</f>
        <v>Asian</v>
      </c>
    </row>
    <row r="4674" spans="1:9" x14ac:dyDescent="0.25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  <c r="F4674" s="5">
        <f>IFERROR(VLOOKUP(E4674,Raw_Menu!$A$2:$D$33,4,FALSE),0)</f>
        <v>17.95</v>
      </c>
      <c r="G4674" s="5">
        <f t="shared" ref="G4674:G4737" si="146">VALUE(F4674)</f>
        <v>17.95</v>
      </c>
      <c r="H4674">
        <f t="shared" ref="H4674:H4737" si="147">HOUR(D4674)</f>
        <v>13</v>
      </c>
      <c r="I4674" t="str">
        <f>IFERROR(VLOOKUP(tblOrders[[#This Row],[item_id]],Raw_Menu!$A$2:$D$33,3,FALSE),"Unknown")</f>
        <v>Asian</v>
      </c>
    </row>
    <row r="4675" spans="1:9" x14ac:dyDescent="0.25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  <c r="F4675" s="5">
        <f>IFERROR(VLOOKUP(E4675,Raw_Menu!$A$2:$D$33,4,FALSE),0)</f>
        <v>17.95</v>
      </c>
      <c r="G4675" s="5">
        <f t="shared" si="146"/>
        <v>17.95</v>
      </c>
      <c r="H4675">
        <f t="shared" si="147"/>
        <v>13</v>
      </c>
      <c r="I4675" t="str">
        <f>IFERROR(VLOOKUP(tblOrders[[#This Row],[item_id]],Raw_Menu!$A$2:$D$33,3,FALSE),"Unknown")</f>
        <v>Asian</v>
      </c>
    </row>
    <row r="4676" spans="1:9" x14ac:dyDescent="0.25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  <c r="F4676" s="5">
        <f>IFERROR(VLOOKUP(E4676,Raw_Menu!$A$2:$D$33,4,FALSE),0)</f>
        <v>17.95</v>
      </c>
      <c r="G4676" s="5">
        <f t="shared" si="146"/>
        <v>17.95</v>
      </c>
      <c r="H4676">
        <f t="shared" si="147"/>
        <v>13</v>
      </c>
      <c r="I4676" t="str">
        <f>IFERROR(VLOOKUP(tblOrders[[#This Row],[item_id]],Raw_Menu!$A$2:$D$33,3,FALSE),"Unknown")</f>
        <v>Asian</v>
      </c>
    </row>
    <row r="4677" spans="1:9" x14ac:dyDescent="0.25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  <c r="F4677" s="5">
        <f>IFERROR(VLOOKUP(E4677,Raw_Menu!$A$2:$D$33,4,FALSE),0)</f>
        <v>12.95</v>
      </c>
      <c r="G4677" s="5">
        <f t="shared" si="146"/>
        <v>12.95</v>
      </c>
      <c r="H4677">
        <f t="shared" si="147"/>
        <v>13</v>
      </c>
      <c r="I4677" t="str">
        <f>IFERROR(VLOOKUP(tblOrders[[#This Row],[item_id]],Raw_Menu!$A$2:$D$33,3,FALSE),"Unknown")</f>
        <v>Mexican</v>
      </c>
    </row>
    <row r="4678" spans="1:9" x14ac:dyDescent="0.25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  <c r="F4678" s="5">
        <f>IFERROR(VLOOKUP(E4678,Raw_Menu!$A$2:$D$33,4,FALSE),0)</f>
        <v>7</v>
      </c>
      <c r="G4678" s="5">
        <f t="shared" si="146"/>
        <v>7</v>
      </c>
      <c r="H4678">
        <f t="shared" si="147"/>
        <v>13</v>
      </c>
      <c r="I4678" t="str">
        <f>IFERROR(VLOOKUP(tblOrders[[#This Row],[item_id]],Raw_Menu!$A$2:$D$33,3,FALSE),"Unknown")</f>
        <v>American</v>
      </c>
    </row>
    <row r="4679" spans="1:9" x14ac:dyDescent="0.25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  <c r="F4679" s="5">
        <f>IFERROR(VLOOKUP(E4679,Raw_Menu!$A$2:$D$33,4,FALSE),0)</f>
        <v>7</v>
      </c>
      <c r="G4679" s="5">
        <f t="shared" si="146"/>
        <v>7</v>
      </c>
      <c r="H4679">
        <f t="shared" si="147"/>
        <v>13</v>
      </c>
      <c r="I4679" t="str">
        <f>IFERROR(VLOOKUP(tblOrders[[#This Row],[item_id]],Raw_Menu!$A$2:$D$33,3,FALSE),"Unknown")</f>
        <v>American</v>
      </c>
    </row>
    <row r="4680" spans="1:9" x14ac:dyDescent="0.25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  <c r="F4680" s="5">
        <f>IFERROR(VLOOKUP(E4680,Raw_Menu!$A$2:$D$33,4,FALSE),0)</f>
        <v>14.5</v>
      </c>
      <c r="G4680" s="5">
        <f t="shared" si="146"/>
        <v>14.5</v>
      </c>
      <c r="H4680">
        <f t="shared" si="147"/>
        <v>13</v>
      </c>
      <c r="I4680" t="str">
        <f>IFERROR(VLOOKUP(tblOrders[[#This Row],[item_id]],Raw_Menu!$A$2:$D$33,3,FALSE),"Unknown")</f>
        <v>Italian</v>
      </c>
    </row>
    <row r="4681" spans="1:9" x14ac:dyDescent="0.25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  <c r="F4681" s="5">
        <f>IFERROR(VLOOKUP(E4681,Raw_Menu!$A$2:$D$33,4,FALSE),0)</f>
        <v>17.95</v>
      </c>
      <c r="G4681" s="5">
        <f t="shared" si="146"/>
        <v>17.95</v>
      </c>
      <c r="H4681">
        <f t="shared" si="147"/>
        <v>13</v>
      </c>
      <c r="I4681" t="str">
        <f>IFERROR(VLOOKUP(tblOrders[[#This Row],[item_id]],Raw_Menu!$A$2:$D$33,3,FALSE),"Unknown")</f>
        <v>Asian</v>
      </c>
    </row>
    <row r="4682" spans="1:9" x14ac:dyDescent="0.25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  <c r="F4682" s="5">
        <f>IFERROR(VLOOKUP(E4682,Raw_Menu!$A$2:$D$33,4,FALSE),0)</f>
        <v>16.5</v>
      </c>
      <c r="G4682" s="5">
        <f t="shared" si="146"/>
        <v>16.5</v>
      </c>
      <c r="H4682">
        <f t="shared" si="147"/>
        <v>14</v>
      </c>
      <c r="I4682" t="str">
        <f>IFERROR(VLOOKUP(tblOrders[[#This Row],[item_id]],Raw_Menu!$A$2:$D$33,3,FALSE),"Unknown")</f>
        <v>Asian</v>
      </c>
    </row>
    <row r="4683" spans="1:9" x14ac:dyDescent="0.25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  <c r="F4683" s="5">
        <f>IFERROR(VLOOKUP(E4683,Raw_Menu!$A$2:$D$33,4,FALSE),0)</f>
        <v>11.95</v>
      </c>
      <c r="G4683" s="5">
        <f t="shared" si="146"/>
        <v>11.95</v>
      </c>
      <c r="H4683">
        <f t="shared" si="147"/>
        <v>14</v>
      </c>
      <c r="I4683" t="str">
        <f>IFERROR(VLOOKUP(tblOrders[[#This Row],[item_id]],Raw_Menu!$A$2:$D$33,3,FALSE),"Unknown")</f>
        <v>Mexican</v>
      </c>
    </row>
    <row r="4684" spans="1:9" x14ac:dyDescent="0.25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  <c r="F4684" s="5">
        <f>IFERROR(VLOOKUP(E4684,Raw_Menu!$A$2:$D$33,4,FALSE),0)</f>
        <v>13.95</v>
      </c>
      <c r="G4684" s="5">
        <f t="shared" si="146"/>
        <v>13.95</v>
      </c>
      <c r="H4684">
        <f t="shared" si="147"/>
        <v>14</v>
      </c>
      <c r="I4684" t="str">
        <f>IFERROR(VLOOKUP(tblOrders[[#This Row],[item_id]],Raw_Menu!$A$2:$D$33,3,FALSE),"Unknown")</f>
        <v>American</v>
      </c>
    </row>
    <row r="4685" spans="1:9" x14ac:dyDescent="0.25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  <c r="F4685" s="5">
        <f>IFERROR(VLOOKUP(E4685,Raw_Menu!$A$2:$D$33,4,FALSE),0)</f>
        <v>14.5</v>
      </c>
      <c r="G4685" s="5">
        <f t="shared" si="146"/>
        <v>14.5</v>
      </c>
      <c r="H4685">
        <f t="shared" si="147"/>
        <v>14</v>
      </c>
      <c r="I4685" t="str">
        <f>IFERROR(VLOOKUP(tblOrders[[#This Row],[item_id]],Raw_Menu!$A$2:$D$33,3,FALSE),"Unknown")</f>
        <v>Italian</v>
      </c>
    </row>
    <row r="4686" spans="1:9" x14ac:dyDescent="0.25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  <c r="F4686" s="5">
        <f>IFERROR(VLOOKUP(E4686,Raw_Menu!$A$2:$D$33,4,FALSE),0)</f>
        <v>17.95</v>
      </c>
      <c r="G4686" s="5">
        <f t="shared" si="146"/>
        <v>17.95</v>
      </c>
      <c r="H4686">
        <f t="shared" si="147"/>
        <v>14</v>
      </c>
      <c r="I4686" t="str">
        <f>IFERROR(VLOOKUP(tblOrders[[#This Row],[item_id]],Raw_Menu!$A$2:$D$33,3,FALSE),"Unknown")</f>
        <v>Italian</v>
      </c>
    </row>
    <row r="4687" spans="1:9" x14ac:dyDescent="0.25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  <c r="F4687" s="5">
        <f>IFERROR(VLOOKUP(E4687,Raw_Menu!$A$2:$D$33,4,FALSE),0)</f>
        <v>17.95</v>
      </c>
      <c r="G4687" s="5">
        <f t="shared" si="146"/>
        <v>17.95</v>
      </c>
      <c r="H4687">
        <f t="shared" si="147"/>
        <v>14</v>
      </c>
      <c r="I4687" t="str">
        <f>IFERROR(VLOOKUP(tblOrders[[#This Row],[item_id]],Raw_Menu!$A$2:$D$33,3,FALSE),"Unknown")</f>
        <v>Italian</v>
      </c>
    </row>
    <row r="4688" spans="1:9" x14ac:dyDescent="0.25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  <c r="F4688" s="5">
        <f>IFERROR(VLOOKUP(E4688,Raw_Menu!$A$2:$D$33,4,FALSE),0)</f>
        <v>15.5</v>
      </c>
      <c r="G4688" s="5">
        <f t="shared" si="146"/>
        <v>15.5</v>
      </c>
      <c r="H4688">
        <f t="shared" si="147"/>
        <v>14</v>
      </c>
      <c r="I4688" t="str">
        <f>IFERROR(VLOOKUP(tblOrders[[#This Row],[item_id]],Raw_Menu!$A$2:$D$33,3,FALSE),"Unknown")</f>
        <v>Italian</v>
      </c>
    </row>
    <row r="4689" spans="1:9" x14ac:dyDescent="0.25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  <c r="F4689" s="5">
        <f>IFERROR(VLOOKUP(E4689,Raw_Menu!$A$2:$D$33,4,FALSE),0)</f>
        <v>11.95</v>
      </c>
      <c r="G4689" s="5">
        <f t="shared" si="146"/>
        <v>11.95</v>
      </c>
      <c r="H4689">
        <f t="shared" si="147"/>
        <v>14</v>
      </c>
      <c r="I4689" t="str">
        <f>IFERROR(VLOOKUP(tblOrders[[#This Row],[item_id]],Raw_Menu!$A$2:$D$33,3,FALSE),"Unknown")</f>
        <v>Asian</v>
      </c>
    </row>
    <row r="4690" spans="1:9" x14ac:dyDescent="0.25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  <c r="F4690" s="5">
        <f>IFERROR(VLOOKUP(E4690,Raw_Menu!$A$2:$D$33,4,FALSE),0)</f>
        <v>14.95</v>
      </c>
      <c r="G4690" s="5">
        <f t="shared" si="146"/>
        <v>14.95</v>
      </c>
      <c r="H4690">
        <f t="shared" si="147"/>
        <v>14</v>
      </c>
      <c r="I4690" t="str">
        <f>IFERROR(VLOOKUP(tblOrders[[#This Row],[item_id]],Raw_Menu!$A$2:$D$33,3,FALSE),"Unknown")</f>
        <v>Asian</v>
      </c>
    </row>
    <row r="4691" spans="1:9" x14ac:dyDescent="0.25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  <c r="F4691" s="5">
        <f>IFERROR(VLOOKUP(E4691,Raw_Menu!$A$2:$D$33,4,FALSE),0)</f>
        <v>14.95</v>
      </c>
      <c r="G4691" s="5">
        <f t="shared" si="146"/>
        <v>14.95</v>
      </c>
      <c r="H4691">
        <f t="shared" si="147"/>
        <v>14</v>
      </c>
      <c r="I4691" t="str">
        <f>IFERROR(VLOOKUP(tblOrders[[#This Row],[item_id]],Raw_Menu!$A$2:$D$33,3,FALSE),"Unknown")</f>
        <v>Mexican</v>
      </c>
    </row>
    <row r="4692" spans="1:9" x14ac:dyDescent="0.25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  <c r="F4692" s="5">
        <f>IFERROR(VLOOKUP(E4692,Raw_Menu!$A$2:$D$33,4,FALSE),0)</f>
        <v>7</v>
      </c>
      <c r="G4692" s="5">
        <f t="shared" si="146"/>
        <v>7</v>
      </c>
      <c r="H4692">
        <f t="shared" si="147"/>
        <v>14</v>
      </c>
      <c r="I4692" t="str">
        <f>IFERROR(VLOOKUP(tblOrders[[#This Row],[item_id]],Raw_Menu!$A$2:$D$33,3,FALSE),"Unknown")</f>
        <v>Mexican</v>
      </c>
    </row>
    <row r="4693" spans="1:9" x14ac:dyDescent="0.25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  <c r="F4693" s="5">
        <f>IFERROR(VLOOKUP(E4693,Raw_Menu!$A$2:$D$33,4,FALSE),0)</f>
        <v>16.95</v>
      </c>
      <c r="G4693" s="5">
        <f t="shared" si="146"/>
        <v>16.95</v>
      </c>
      <c r="H4693">
        <f t="shared" si="147"/>
        <v>14</v>
      </c>
      <c r="I4693" t="str">
        <f>IFERROR(VLOOKUP(tblOrders[[#This Row],[item_id]],Raw_Menu!$A$2:$D$33,3,FALSE),"Unknown")</f>
        <v>Italian</v>
      </c>
    </row>
    <row r="4694" spans="1:9" x14ac:dyDescent="0.25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  <c r="F4694" s="5">
        <f>IFERROR(VLOOKUP(E4694,Raw_Menu!$A$2:$D$33,4,FALSE),0)</f>
        <v>16.95</v>
      </c>
      <c r="G4694" s="5">
        <f t="shared" si="146"/>
        <v>16.95</v>
      </c>
      <c r="H4694">
        <f t="shared" si="147"/>
        <v>14</v>
      </c>
      <c r="I4694" t="str">
        <f>IFERROR(VLOOKUP(tblOrders[[#This Row],[item_id]],Raw_Menu!$A$2:$D$33,3,FALSE),"Unknown")</f>
        <v>Italian</v>
      </c>
    </row>
    <row r="4695" spans="1:9" x14ac:dyDescent="0.25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  <c r="F4695" s="5">
        <f>IFERROR(VLOOKUP(E4695,Raw_Menu!$A$2:$D$33,4,FALSE),0)</f>
        <v>12.95</v>
      </c>
      <c r="G4695" s="5">
        <f t="shared" si="146"/>
        <v>12.95</v>
      </c>
      <c r="H4695">
        <f t="shared" si="147"/>
        <v>14</v>
      </c>
      <c r="I4695" t="str">
        <f>IFERROR(VLOOKUP(tblOrders[[#This Row],[item_id]],Raw_Menu!$A$2:$D$33,3,FALSE),"Unknown")</f>
        <v>American</v>
      </c>
    </row>
    <row r="4696" spans="1:9" x14ac:dyDescent="0.25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  <c r="F4696" s="5">
        <f>IFERROR(VLOOKUP(E4696,Raw_Menu!$A$2:$D$33,4,FALSE),0)</f>
        <v>17.95</v>
      </c>
      <c r="G4696" s="5">
        <f t="shared" si="146"/>
        <v>17.95</v>
      </c>
      <c r="H4696">
        <f t="shared" si="147"/>
        <v>14</v>
      </c>
      <c r="I4696" t="str">
        <f>IFERROR(VLOOKUP(tblOrders[[#This Row],[item_id]],Raw_Menu!$A$2:$D$33,3,FALSE),"Unknown")</f>
        <v>Italian</v>
      </c>
    </row>
    <row r="4697" spans="1:9" x14ac:dyDescent="0.25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  <c r="F4697" s="5">
        <f>IFERROR(VLOOKUP(E4697,Raw_Menu!$A$2:$D$33,4,FALSE),0)</f>
        <v>12.95</v>
      </c>
      <c r="G4697" s="5">
        <f t="shared" si="146"/>
        <v>12.95</v>
      </c>
      <c r="H4697">
        <f t="shared" si="147"/>
        <v>14</v>
      </c>
      <c r="I4697" t="str">
        <f>IFERROR(VLOOKUP(tblOrders[[#This Row],[item_id]],Raw_Menu!$A$2:$D$33,3,FALSE),"Unknown")</f>
        <v>Mexican</v>
      </c>
    </row>
    <row r="4698" spans="1:9" x14ac:dyDescent="0.25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  <c r="F4698" s="5">
        <f>IFERROR(VLOOKUP(E4698,Raw_Menu!$A$2:$D$33,4,FALSE),0)</f>
        <v>12.95</v>
      </c>
      <c r="G4698" s="5">
        <f t="shared" si="146"/>
        <v>12.95</v>
      </c>
      <c r="H4698">
        <f t="shared" si="147"/>
        <v>14</v>
      </c>
      <c r="I4698" t="str">
        <f>IFERROR(VLOOKUP(tblOrders[[#This Row],[item_id]],Raw_Menu!$A$2:$D$33,3,FALSE),"Unknown")</f>
        <v>American</v>
      </c>
    </row>
    <row r="4699" spans="1:9" x14ac:dyDescent="0.25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  <c r="F4699" s="5">
        <f>IFERROR(VLOOKUP(E4699,Raw_Menu!$A$2:$D$33,4,FALSE),0)</f>
        <v>17.95</v>
      </c>
      <c r="G4699" s="5">
        <f t="shared" si="146"/>
        <v>17.95</v>
      </c>
      <c r="H4699">
        <f t="shared" si="147"/>
        <v>14</v>
      </c>
      <c r="I4699" t="str">
        <f>IFERROR(VLOOKUP(tblOrders[[#This Row],[item_id]],Raw_Menu!$A$2:$D$33,3,FALSE),"Unknown")</f>
        <v>Italian</v>
      </c>
    </row>
    <row r="4700" spans="1:9" x14ac:dyDescent="0.25">
      <c r="A4700">
        <v>4699</v>
      </c>
      <c r="B4700">
        <v>2079</v>
      </c>
      <c r="C4700" s="1">
        <v>45018</v>
      </c>
      <c r="D4700" s="2">
        <v>0.62304398148148143</v>
      </c>
      <c r="E4700">
        <v>122</v>
      </c>
      <c r="F4700" s="5">
        <f>IFERROR(VLOOKUP(E4700,Raw_Menu!$A$2:$D$33,4,FALSE),0)</f>
        <v>7</v>
      </c>
      <c r="G4700" s="5">
        <f t="shared" si="146"/>
        <v>7</v>
      </c>
      <c r="H4700">
        <f t="shared" si="147"/>
        <v>14</v>
      </c>
      <c r="I4700" t="str">
        <f>IFERROR(VLOOKUP(tblOrders[[#This Row],[item_id]],Raw_Menu!$A$2:$D$33,3,FALSE),"Unknown")</f>
        <v>Mexican</v>
      </c>
    </row>
    <row r="4701" spans="1:9" x14ac:dyDescent="0.25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  <c r="F4701" s="5">
        <f>IFERROR(VLOOKUP(E4701,Raw_Menu!$A$2:$D$33,4,FALSE),0)</f>
        <v>13.95</v>
      </c>
      <c r="G4701" s="5">
        <f t="shared" si="146"/>
        <v>13.95</v>
      </c>
      <c r="H4701">
        <f t="shared" si="147"/>
        <v>14</v>
      </c>
      <c r="I4701" t="str">
        <f>IFERROR(VLOOKUP(tblOrders[[#This Row],[item_id]],Raw_Menu!$A$2:$D$33,3,FALSE),"Unknown")</f>
        <v>American</v>
      </c>
    </row>
    <row r="4702" spans="1:9" x14ac:dyDescent="0.25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  <c r="F4702" s="5">
        <f>IFERROR(VLOOKUP(E4702,Raw_Menu!$A$2:$D$33,4,FALSE),0)</f>
        <v>15.5</v>
      </c>
      <c r="G4702" s="5">
        <f t="shared" si="146"/>
        <v>15.5</v>
      </c>
      <c r="H4702">
        <f t="shared" si="147"/>
        <v>14</v>
      </c>
      <c r="I4702" t="str">
        <f>IFERROR(VLOOKUP(tblOrders[[#This Row],[item_id]],Raw_Menu!$A$2:$D$33,3,FALSE),"Unknown")</f>
        <v>Italian</v>
      </c>
    </row>
    <row r="4703" spans="1:9" x14ac:dyDescent="0.25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  <c r="F4703" s="5">
        <f>IFERROR(VLOOKUP(E4703,Raw_Menu!$A$2:$D$33,4,FALSE),0)</f>
        <v>15.5</v>
      </c>
      <c r="G4703" s="5">
        <f t="shared" si="146"/>
        <v>15.5</v>
      </c>
      <c r="H4703">
        <f t="shared" si="147"/>
        <v>15</v>
      </c>
      <c r="I4703" t="str">
        <f>IFERROR(VLOOKUP(tblOrders[[#This Row],[item_id]],Raw_Menu!$A$2:$D$33,3,FALSE),"Unknown")</f>
        <v>Italian</v>
      </c>
    </row>
    <row r="4704" spans="1:9" x14ac:dyDescent="0.25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  <c r="F4704" s="5">
        <f>IFERROR(VLOOKUP(E4704,Raw_Menu!$A$2:$D$33,4,FALSE),0)</f>
        <v>14.95</v>
      </c>
      <c r="G4704" s="5">
        <f t="shared" si="146"/>
        <v>14.95</v>
      </c>
      <c r="H4704">
        <f t="shared" si="147"/>
        <v>15</v>
      </c>
      <c r="I4704" t="str">
        <f>IFERROR(VLOOKUP(tblOrders[[#This Row],[item_id]],Raw_Menu!$A$2:$D$33,3,FALSE),"Unknown")</f>
        <v>Asian</v>
      </c>
    </row>
    <row r="4705" spans="1:9" x14ac:dyDescent="0.25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  <c r="F4705" s="5">
        <f>IFERROR(VLOOKUP(E4705,Raw_Menu!$A$2:$D$33,4,FALSE),0)</f>
        <v>14.95</v>
      </c>
      <c r="G4705" s="5">
        <f t="shared" si="146"/>
        <v>14.95</v>
      </c>
      <c r="H4705">
        <f t="shared" si="147"/>
        <v>15</v>
      </c>
      <c r="I4705" t="str">
        <f>IFERROR(VLOOKUP(tblOrders[[#This Row],[item_id]],Raw_Menu!$A$2:$D$33,3,FALSE),"Unknown")</f>
        <v>Asian</v>
      </c>
    </row>
    <row r="4706" spans="1:9" x14ac:dyDescent="0.25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  <c r="F4706" s="5">
        <f>IFERROR(VLOOKUP(E4706,Raw_Menu!$A$2:$D$33,4,FALSE),0)</f>
        <v>5</v>
      </c>
      <c r="G4706" s="5">
        <f t="shared" si="146"/>
        <v>5</v>
      </c>
      <c r="H4706">
        <f t="shared" si="147"/>
        <v>15</v>
      </c>
      <c r="I4706" t="str">
        <f>IFERROR(VLOOKUP(tblOrders[[#This Row],[item_id]],Raw_Menu!$A$2:$D$33,3,FALSE),"Unknown")</f>
        <v>Asian</v>
      </c>
    </row>
    <row r="4707" spans="1:9" x14ac:dyDescent="0.25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  <c r="F4707" s="5">
        <f>IFERROR(VLOOKUP(E4707,Raw_Menu!$A$2:$D$33,4,FALSE),0)</f>
        <v>14.95</v>
      </c>
      <c r="G4707" s="5">
        <f t="shared" si="146"/>
        <v>14.95</v>
      </c>
      <c r="H4707">
        <f t="shared" si="147"/>
        <v>15</v>
      </c>
      <c r="I4707" t="str">
        <f>IFERROR(VLOOKUP(tblOrders[[#This Row],[item_id]],Raw_Menu!$A$2:$D$33,3,FALSE),"Unknown")</f>
        <v>Asian</v>
      </c>
    </row>
    <row r="4708" spans="1:9" x14ac:dyDescent="0.25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  <c r="F4708" s="5">
        <f>IFERROR(VLOOKUP(E4708,Raw_Menu!$A$2:$D$33,4,FALSE),0)</f>
        <v>10.5</v>
      </c>
      <c r="G4708" s="5">
        <f t="shared" si="146"/>
        <v>10.5</v>
      </c>
      <c r="H4708">
        <f t="shared" si="147"/>
        <v>15</v>
      </c>
      <c r="I4708" t="str">
        <f>IFERROR(VLOOKUP(tblOrders[[#This Row],[item_id]],Raw_Menu!$A$2:$D$33,3,FALSE),"Unknown")</f>
        <v>American</v>
      </c>
    </row>
    <row r="4709" spans="1:9" x14ac:dyDescent="0.25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  <c r="F4709" s="5">
        <f>IFERROR(VLOOKUP(E4709,Raw_Menu!$A$2:$D$33,4,FALSE),0)</f>
        <v>17.95</v>
      </c>
      <c r="G4709" s="5">
        <f t="shared" si="146"/>
        <v>17.95</v>
      </c>
      <c r="H4709">
        <f t="shared" si="147"/>
        <v>16</v>
      </c>
      <c r="I4709" t="str">
        <f>IFERROR(VLOOKUP(tblOrders[[#This Row],[item_id]],Raw_Menu!$A$2:$D$33,3,FALSE),"Unknown")</f>
        <v>Italian</v>
      </c>
    </row>
    <row r="4710" spans="1:9" x14ac:dyDescent="0.25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  <c r="F4710" s="5">
        <f>IFERROR(VLOOKUP(E4710,Raw_Menu!$A$2:$D$33,4,FALSE),0)</f>
        <v>12.95</v>
      </c>
      <c r="G4710" s="5">
        <f t="shared" si="146"/>
        <v>12.95</v>
      </c>
      <c r="H4710">
        <f t="shared" si="147"/>
        <v>16</v>
      </c>
      <c r="I4710" t="str">
        <f>IFERROR(VLOOKUP(tblOrders[[#This Row],[item_id]],Raw_Menu!$A$2:$D$33,3,FALSE),"Unknown")</f>
        <v>Mexican</v>
      </c>
    </row>
    <row r="4711" spans="1:9" x14ac:dyDescent="0.25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  <c r="F4711" s="5">
        <f>IFERROR(VLOOKUP(E4711,Raw_Menu!$A$2:$D$33,4,FALSE),0)</f>
        <v>17.95</v>
      </c>
      <c r="G4711" s="5">
        <f t="shared" si="146"/>
        <v>17.95</v>
      </c>
      <c r="H4711">
        <f t="shared" si="147"/>
        <v>16</v>
      </c>
      <c r="I4711" t="str">
        <f>IFERROR(VLOOKUP(tblOrders[[#This Row],[item_id]],Raw_Menu!$A$2:$D$33,3,FALSE),"Unknown")</f>
        <v>Italian</v>
      </c>
    </row>
    <row r="4712" spans="1:9" x14ac:dyDescent="0.25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  <c r="F4712" s="5">
        <f>IFERROR(VLOOKUP(E4712,Raw_Menu!$A$2:$D$33,4,FALSE),0)</f>
        <v>17.95</v>
      </c>
      <c r="G4712" s="5">
        <f t="shared" si="146"/>
        <v>17.95</v>
      </c>
      <c r="H4712">
        <f t="shared" si="147"/>
        <v>16</v>
      </c>
      <c r="I4712" t="str">
        <f>IFERROR(VLOOKUP(tblOrders[[#This Row],[item_id]],Raw_Menu!$A$2:$D$33,3,FALSE),"Unknown")</f>
        <v>Asian</v>
      </c>
    </row>
    <row r="4713" spans="1:9" x14ac:dyDescent="0.25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  <c r="F4713" s="5">
        <f>IFERROR(VLOOKUP(E4713,Raw_Menu!$A$2:$D$33,4,FALSE),0)</f>
        <v>11.95</v>
      </c>
      <c r="G4713" s="5">
        <f t="shared" si="146"/>
        <v>11.95</v>
      </c>
      <c r="H4713">
        <f t="shared" si="147"/>
        <v>16</v>
      </c>
      <c r="I4713" t="str">
        <f>IFERROR(VLOOKUP(tblOrders[[#This Row],[item_id]],Raw_Menu!$A$2:$D$33,3,FALSE),"Unknown")</f>
        <v>Asian</v>
      </c>
    </row>
    <row r="4714" spans="1:9" x14ac:dyDescent="0.25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  <c r="F4714" s="5">
        <f>IFERROR(VLOOKUP(E4714,Raw_Menu!$A$2:$D$33,4,FALSE),0)</f>
        <v>12.95</v>
      </c>
      <c r="G4714" s="5">
        <f t="shared" si="146"/>
        <v>12.95</v>
      </c>
      <c r="H4714">
        <f t="shared" si="147"/>
        <v>16</v>
      </c>
      <c r="I4714" t="str">
        <f>IFERROR(VLOOKUP(tblOrders[[#This Row],[item_id]],Raw_Menu!$A$2:$D$33,3,FALSE),"Unknown")</f>
        <v>American</v>
      </c>
    </row>
    <row r="4715" spans="1:9" x14ac:dyDescent="0.25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  <c r="F4715" s="5">
        <f>IFERROR(VLOOKUP(E4715,Raw_Menu!$A$2:$D$33,4,FALSE),0)</f>
        <v>17.95</v>
      </c>
      <c r="G4715" s="5">
        <f t="shared" si="146"/>
        <v>17.95</v>
      </c>
      <c r="H4715">
        <f t="shared" si="147"/>
        <v>16</v>
      </c>
      <c r="I4715" t="str">
        <f>IFERROR(VLOOKUP(tblOrders[[#This Row],[item_id]],Raw_Menu!$A$2:$D$33,3,FALSE),"Unknown")</f>
        <v>Italian</v>
      </c>
    </row>
    <row r="4716" spans="1:9" x14ac:dyDescent="0.25">
      <c r="A4716">
        <v>4715</v>
      </c>
      <c r="B4716">
        <v>2088</v>
      </c>
      <c r="C4716" s="1">
        <v>45018</v>
      </c>
      <c r="D4716" s="2">
        <v>0.70065972222222217</v>
      </c>
      <c r="E4716">
        <v>123</v>
      </c>
      <c r="F4716" s="5">
        <f>IFERROR(VLOOKUP(E4716,Raw_Menu!$A$2:$D$33,4,FALSE),0)</f>
        <v>9</v>
      </c>
      <c r="G4716" s="5">
        <f t="shared" si="146"/>
        <v>9</v>
      </c>
      <c r="H4716">
        <f t="shared" si="147"/>
        <v>16</v>
      </c>
      <c r="I4716" t="str">
        <f>IFERROR(VLOOKUP(tblOrders[[#This Row],[item_id]],Raw_Menu!$A$2:$D$33,3,FALSE),"Unknown")</f>
        <v>Mexican</v>
      </c>
    </row>
    <row r="4717" spans="1:9" x14ac:dyDescent="0.25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  <c r="F4717" s="5">
        <f>IFERROR(VLOOKUP(E4717,Raw_Menu!$A$2:$D$33,4,FALSE),0)</f>
        <v>7</v>
      </c>
      <c r="G4717" s="5">
        <f t="shared" si="146"/>
        <v>7</v>
      </c>
      <c r="H4717">
        <f t="shared" si="147"/>
        <v>17</v>
      </c>
      <c r="I4717" t="str">
        <f>IFERROR(VLOOKUP(tblOrders[[#This Row],[item_id]],Raw_Menu!$A$2:$D$33,3,FALSE),"Unknown")</f>
        <v>Mexican</v>
      </c>
    </row>
    <row r="4718" spans="1:9" x14ac:dyDescent="0.25">
      <c r="A4718">
        <v>4717</v>
      </c>
      <c r="B4718">
        <v>2090</v>
      </c>
      <c r="C4718" s="1">
        <v>45018</v>
      </c>
      <c r="D4718" s="2">
        <v>0.72021990740740738</v>
      </c>
      <c r="E4718">
        <v>101</v>
      </c>
      <c r="F4718" s="5">
        <f>IFERROR(VLOOKUP(E4718,Raw_Menu!$A$2:$D$33,4,FALSE),0)</f>
        <v>12.95</v>
      </c>
      <c r="G4718" s="5">
        <f t="shared" si="146"/>
        <v>12.95</v>
      </c>
      <c r="H4718">
        <f t="shared" si="147"/>
        <v>17</v>
      </c>
      <c r="I4718" t="str">
        <f>IFERROR(VLOOKUP(tblOrders[[#This Row],[item_id]],Raw_Menu!$A$2:$D$33,3,FALSE),"Unknown")</f>
        <v>American</v>
      </c>
    </row>
    <row r="4719" spans="1:9" x14ac:dyDescent="0.25">
      <c r="A4719">
        <v>4718</v>
      </c>
      <c r="B4719">
        <v>2090</v>
      </c>
      <c r="C4719" s="1">
        <v>45018</v>
      </c>
      <c r="D4719" s="2">
        <v>0.72021990740740738</v>
      </c>
      <c r="E4719">
        <v>110</v>
      </c>
      <c r="F4719" s="5">
        <f>IFERROR(VLOOKUP(E4719,Raw_Menu!$A$2:$D$33,4,FALSE),0)</f>
        <v>17.95</v>
      </c>
      <c r="G4719" s="5">
        <f t="shared" si="146"/>
        <v>17.95</v>
      </c>
      <c r="H4719">
        <f t="shared" si="147"/>
        <v>17</v>
      </c>
      <c r="I4719" t="str">
        <f>IFERROR(VLOOKUP(tblOrders[[#This Row],[item_id]],Raw_Menu!$A$2:$D$33,3,FALSE),"Unknown")</f>
        <v>Asian</v>
      </c>
    </row>
    <row r="4720" spans="1:9" x14ac:dyDescent="0.25">
      <c r="A4720">
        <v>4719</v>
      </c>
      <c r="B4720">
        <v>2090</v>
      </c>
      <c r="C4720" s="1">
        <v>45018</v>
      </c>
      <c r="D4720" s="2">
        <v>0.72021990740740738</v>
      </c>
      <c r="E4720">
        <v>105</v>
      </c>
      <c r="F4720" s="5">
        <f>IFERROR(VLOOKUP(E4720,Raw_Menu!$A$2:$D$33,4,FALSE),0)</f>
        <v>7</v>
      </c>
      <c r="G4720" s="5">
        <f t="shared" si="146"/>
        <v>7</v>
      </c>
      <c r="H4720">
        <f t="shared" si="147"/>
        <v>17</v>
      </c>
      <c r="I4720" t="str">
        <f>IFERROR(VLOOKUP(tblOrders[[#This Row],[item_id]],Raw_Menu!$A$2:$D$33,3,FALSE),"Unknown")</f>
        <v>American</v>
      </c>
    </row>
    <row r="4721" spans="1:9" x14ac:dyDescent="0.25">
      <c r="A4721">
        <v>4720</v>
      </c>
      <c r="B4721">
        <v>2090</v>
      </c>
      <c r="C4721" s="1">
        <v>45018</v>
      </c>
      <c r="D4721" s="2">
        <v>0.72021990740740738</v>
      </c>
      <c r="E4721">
        <v>131</v>
      </c>
      <c r="F4721" s="5">
        <f>IFERROR(VLOOKUP(E4721,Raw_Menu!$A$2:$D$33,4,FALSE),0)</f>
        <v>17.95</v>
      </c>
      <c r="G4721" s="5">
        <f t="shared" si="146"/>
        <v>17.95</v>
      </c>
      <c r="H4721">
        <f t="shared" si="147"/>
        <v>17</v>
      </c>
      <c r="I4721" t="str">
        <f>IFERROR(VLOOKUP(tblOrders[[#This Row],[item_id]],Raw_Menu!$A$2:$D$33,3,FALSE),"Unknown")</f>
        <v>Italian</v>
      </c>
    </row>
    <row r="4722" spans="1:9" x14ac:dyDescent="0.25">
      <c r="A4722">
        <v>4721</v>
      </c>
      <c r="B4722">
        <v>2091</v>
      </c>
      <c r="C4722" s="1">
        <v>45018</v>
      </c>
      <c r="D4722" s="2">
        <v>0.72063657407407411</v>
      </c>
      <c r="E4722">
        <v>124</v>
      </c>
      <c r="F4722" s="5">
        <f>IFERROR(VLOOKUP(E4722,Raw_Menu!$A$2:$D$33,4,FALSE),0)</f>
        <v>14.5</v>
      </c>
      <c r="G4722" s="5">
        <f t="shared" si="146"/>
        <v>14.5</v>
      </c>
      <c r="H4722">
        <f t="shared" si="147"/>
        <v>17</v>
      </c>
      <c r="I4722" t="str">
        <f>IFERROR(VLOOKUP(tblOrders[[#This Row],[item_id]],Raw_Menu!$A$2:$D$33,3,FALSE),"Unknown")</f>
        <v>Italian</v>
      </c>
    </row>
    <row r="4723" spans="1:9" x14ac:dyDescent="0.25">
      <c r="A4723">
        <v>4722</v>
      </c>
      <c r="B4723">
        <v>2091</v>
      </c>
      <c r="C4723" s="1">
        <v>45018</v>
      </c>
      <c r="D4723" s="2">
        <v>0.72063657407407411</v>
      </c>
      <c r="E4723">
        <v>121</v>
      </c>
      <c r="F4723" s="5">
        <f>IFERROR(VLOOKUP(E4723,Raw_Menu!$A$2:$D$33,4,FALSE),0)</f>
        <v>10.5</v>
      </c>
      <c r="G4723" s="5">
        <f t="shared" si="146"/>
        <v>10.5</v>
      </c>
      <c r="H4723">
        <f t="shared" si="147"/>
        <v>17</v>
      </c>
      <c r="I4723" t="str">
        <f>IFERROR(VLOOKUP(tblOrders[[#This Row],[item_id]],Raw_Menu!$A$2:$D$33,3,FALSE),"Unknown")</f>
        <v>Mexican</v>
      </c>
    </row>
    <row r="4724" spans="1:9" x14ac:dyDescent="0.25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  <c r="F4724" s="5">
        <f>IFERROR(VLOOKUP(E4724,Raw_Menu!$A$2:$D$33,4,FALSE),0)</f>
        <v>17.95</v>
      </c>
      <c r="G4724" s="5">
        <f t="shared" si="146"/>
        <v>17.95</v>
      </c>
      <c r="H4724">
        <f t="shared" si="147"/>
        <v>17</v>
      </c>
      <c r="I4724" t="str">
        <f>IFERROR(VLOOKUP(tblOrders[[#This Row],[item_id]],Raw_Menu!$A$2:$D$33,3,FALSE),"Unknown")</f>
        <v>Asian</v>
      </c>
    </row>
    <row r="4725" spans="1:9" x14ac:dyDescent="0.25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  <c r="F4725" s="5">
        <f>IFERROR(VLOOKUP(E4725,Raw_Menu!$A$2:$D$33,4,FALSE),0)</f>
        <v>15.5</v>
      </c>
      <c r="G4725" s="5">
        <f t="shared" si="146"/>
        <v>15.5</v>
      </c>
      <c r="H4725">
        <f t="shared" si="147"/>
        <v>17</v>
      </c>
      <c r="I4725" t="str">
        <f>IFERROR(VLOOKUP(tblOrders[[#This Row],[item_id]],Raw_Menu!$A$2:$D$33,3,FALSE),"Unknown")</f>
        <v>Italian</v>
      </c>
    </row>
    <row r="4726" spans="1:9" x14ac:dyDescent="0.25">
      <c r="A4726">
        <v>4725</v>
      </c>
      <c r="B4726">
        <v>2093</v>
      </c>
      <c r="C4726" s="1">
        <v>45018</v>
      </c>
      <c r="D4726" s="2">
        <v>0.73158564814814819</v>
      </c>
      <c r="E4726">
        <v>113</v>
      </c>
      <c r="F4726" s="5">
        <f>IFERROR(VLOOKUP(E4726,Raw_Menu!$A$2:$D$33,4,FALSE),0)</f>
        <v>5</v>
      </c>
      <c r="G4726" s="5">
        <f t="shared" si="146"/>
        <v>5</v>
      </c>
      <c r="H4726">
        <f t="shared" si="147"/>
        <v>17</v>
      </c>
      <c r="I4726" t="str">
        <f>IFERROR(VLOOKUP(tblOrders[[#This Row],[item_id]],Raw_Menu!$A$2:$D$33,3,FALSE),"Unknown")</f>
        <v>Asian</v>
      </c>
    </row>
    <row r="4727" spans="1:9" x14ac:dyDescent="0.25">
      <c r="A4727">
        <v>4726</v>
      </c>
      <c r="B4727">
        <v>2093</v>
      </c>
      <c r="C4727" s="1">
        <v>45018</v>
      </c>
      <c r="D4727" s="2">
        <v>0.73158564814814819</v>
      </c>
      <c r="E4727">
        <v>123</v>
      </c>
      <c r="F4727" s="5">
        <f>IFERROR(VLOOKUP(E4727,Raw_Menu!$A$2:$D$33,4,FALSE),0)</f>
        <v>9</v>
      </c>
      <c r="G4727" s="5">
        <f t="shared" si="146"/>
        <v>9</v>
      </c>
      <c r="H4727">
        <f t="shared" si="147"/>
        <v>17</v>
      </c>
      <c r="I4727" t="str">
        <f>IFERROR(VLOOKUP(tblOrders[[#This Row],[item_id]],Raw_Menu!$A$2:$D$33,3,FALSE),"Unknown")</f>
        <v>Mexican</v>
      </c>
    </row>
    <row r="4728" spans="1:9" x14ac:dyDescent="0.25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  <c r="F4728" s="5">
        <f>IFERROR(VLOOKUP(E4728,Raw_Menu!$A$2:$D$33,4,FALSE),0)</f>
        <v>17.95</v>
      </c>
      <c r="G4728" s="5">
        <f t="shared" si="146"/>
        <v>17.95</v>
      </c>
      <c r="H4728">
        <f t="shared" si="147"/>
        <v>17</v>
      </c>
      <c r="I4728" t="str">
        <f>IFERROR(VLOOKUP(tblOrders[[#This Row],[item_id]],Raw_Menu!$A$2:$D$33,3,FALSE),"Unknown")</f>
        <v>Asian</v>
      </c>
    </row>
    <row r="4729" spans="1:9" x14ac:dyDescent="0.25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  <c r="F4729" s="5">
        <f>IFERROR(VLOOKUP(E4729,Raw_Menu!$A$2:$D$33,4,FALSE),0)</f>
        <v>17.95</v>
      </c>
      <c r="G4729" s="5">
        <f t="shared" si="146"/>
        <v>17.95</v>
      </c>
      <c r="H4729">
        <f t="shared" si="147"/>
        <v>17</v>
      </c>
      <c r="I4729" t="str">
        <f>IFERROR(VLOOKUP(tblOrders[[#This Row],[item_id]],Raw_Menu!$A$2:$D$33,3,FALSE),"Unknown")</f>
        <v>Italian</v>
      </c>
    </row>
    <row r="4730" spans="1:9" x14ac:dyDescent="0.25">
      <c r="A4730">
        <v>4729</v>
      </c>
      <c r="B4730">
        <v>2095</v>
      </c>
      <c r="C4730" s="1">
        <v>45018</v>
      </c>
      <c r="D4730" s="2">
        <v>0.74299768518518516</v>
      </c>
      <c r="E4730">
        <v>101</v>
      </c>
      <c r="F4730" s="5">
        <f>IFERROR(VLOOKUP(E4730,Raw_Menu!$A$2:$D$33,4,FALSE),0)</f>
        <v>12.95</v>
      </c>
      <c r="G4730" s="5">
        <f t="shared" si="146"/>
        <v>12.95</v>
      </c>
      <c r="H4730">
        <f t="shared" si="147"/>
        <v>17</v>
      </c>
      <c r="I4730" t="str">
        <f>IFERROR(VLOOKUP(tblOrders[[#This Row],[item_id]],Raw_Menu!$A$2:$D$33,3,FALSE),"Unknown")</f>
        <v>American</v>
      </c>
    </row>
    <row r="4731" spans="1:9" x14ac:dyDescent="0.25">
      <c r="A4731">
        <v>4730</v>
      </c>
      <c r="B4731">
        <v>2095</v>
      </c>
      <c r="C4731" s="1">
        <v>45018</v>
      </c>
      <c r="D4731" s="2">
        <v>0.74299768518518516</v>
      </c>
      <c r="E4731">
        <v>102</v>
      </c>
      <c r="F4731" s="5">
        <f>IFERROR(VLOOKUP(E4731,Raw_Menu!$A$2:$D$33,4,FALSE),0)</f>
        <v>13.95</v>
      </c>
      <c r="G4731" s="5">
        <f t="shared" si="146"/>
        <v>13.95</v>
      </c>
      <c r="H4731">
        <f t="shared" si="147"/>
        <v>17</v>
      </c>
      <c r="I4731" t="str">
        <f>IFERROR(VLOOKUP(tblOrders[[#This Row],[item_id]],Raw_Menu!$A$2:$D$33,3,FALSE),"Unknown")</f>
        <v>American</v>
      </c>
    </row>
    <row r="4732" spans="1:9" x14ac:dyDescent="0.25">
      <c r="A4732">
        <v>4731</v>
      </c>
      <c r="B4732">
        <v>2095</v>
      </c>
      <c r="C4732" s="1">
        <v>45018</v>
      </c>
      <c r="D4732" s="2">
        <v>0.74299768518518516</v>
      </c>
      <c r="E4732">
        <v>110</v>
      </c>
      <c r="F4732" s="5">
        <f>IFERROR(VLOOKUP(E4732,Raw_Menu!$A$2:$D$33,4,FALSE),0)</f>
        <v>17.95</v>
      </c>
      <c r="G4732" s="5">
        <f t="shared" si="146"/>
        <v>17.95</v>
      </c>
      <c r="H4732">
        <f t="shared" si="147"/>
        <v>17</v>
      </c>
      <c r="I4732" t="str">
        <f>IFERROR(VLOOKUP(tblOrders[[#This Row],[item_id]],Raw_Menu!$A$2:$D$33,3,FALSE),"Unknown")</f>
        <v>Asian</v>
      </c>
    </row>
    <row r="4733" spans="1:9" x14ac:dyDescent="0.25">
      <c r="A4733">
        <v>4732</v>
      </c>
      <c r="B4733">
        <v>2095</v>
      </c>
      <c r="C4733" s="1">
        <v>45018</v>
      </c>
      <c r="D4733" s="2">
        <v>0.74299768518518516</v>
      </c>
      <c r="E4733">
        <v>105</v>
      </c>
      <c r="F4733" s="5">
        <f>IFERROR(VLOOKUP(E4733,Raw_Menu!$A$2:$D$33,4,FALSE),0)</f>
        <v>7</v>
      </c>
      <c r="G4733" s="5">
        <f t="shared" si="146"/>
        <v>7</v>
      </c>
      <c r="H4733">
        <f t="shared" si="147"/>
        <v>17</v>
      </c>
      <c r="I4733" t="str">
        <f>IFERROR(VLOOKUP(tblOrders[[#This Row],[item_id]],Raw_Menu!$A$2:$D$33,3,FALSE),"Unknown")</f>
        <v>American</v>
      </c>
    </row>
    <row r="4734" spans="1:9" x14ac:dyDescent="0.25">
      <c r="A4734">
        <v>4733</v>
      </c>
      <c r="B4734">
        <v>2096</v>
      </c>
      <c r="C4734" s="1">
        <v>45018</v>
      </c>
      <c r="D4734" s="2">
        <v>0.75782407407407404</v>
      </c>
      <c r="E4734">
        <v>112</v>
      </c>
      <c r="F4734" s="5">
        <f>IFERROR(VLOOKUP(E4734,Raw_Menu!$A$2:$D$33,4,FALSE),0)</f>
        <v>14.95</v>
      </c>
      <c r="G4734" s="5">
        <f t="shared" si="146"/>
        <v>14.95</v>
      </c>
      <c r="H4734">
        <f t="shared" si="147"/>
        <v>18</v>
      </c>
      <c r="I4734" t="str">
        <f>IFERROR(VLOOKUP(tblOrders[[#This Row],[item_id]],Raw_Menu!$A$2:$D$33,3,FALSE),"Unknown")</f>
        <v>Asian</v>
      </c>
    </row>
    <row r="4735" spans="1:9" x14ac:dyDescent="0.25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  <c r="F4735" s="5">
        <f>IFERROR(VLOOKUP(E4735,Raw_Menu!$A$2:$D$33,4,FALSE),0)</f>
        <v>17.95</v>
      </c>
      <c r="G4735" s="5">
        <f t="shared" si="146"/>
        <v>17.95</v>
      </c>
      <c r="H4735">
        <f t="shared" si="147"/>
        <v>18</v>
      </c>
      <c r="I4735" t="str">
        <f>IFERROR(VLOOKUP(tblOrders[[#This Row],[item_id]],Raw_Menu!$A$2:$D$33,3,FALSE),"Unknown")</f>
        <v>Italian</v>
      </c>
    </row>
    <row r="4736" spans="1:9" x14ac:dyDescent="0.25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  <c r="F4736" s="5">
        <f>IFERROR(VLOOKUP(E4736,Raw_Menu!$A$2:$D$33,4,FALSE),0)</f>
        <v>7</v>
      </c>
      <c r="G4736" s="5">
        <f t="shared" si="146"/>
        <v>7</v>
      </c>
      <c r="H4736">
        <f t="shared" si="147"/>
        <v>18</v>
      </c>
      <c r="I4736" t="str">
        <f>IFERROR(VLOOKUP(tblOrders[[#This Row],[item_id]],Raw_Menu!$A$2:$D$33,3,FALSE),"Unknown")</f>
        <v>American</v>
      </c>
    </row>
    <row r="4737" spans="1:9" x14ac:dyDescent="0.25">
      <c r="A4737">
        <v>4736</v>
      </c>
      <c r="B4737">
        <v>2097</v>
      </c>
      <c r="C4737" s="1">
        <v>45018</v>
      </c>
      <c r="D4737" s="2">
        <v>0.7593981481481481</v>
      </c>
      <c r="E4737" t="s">
        <v>95</v>
      </c>
      <c r="F4737" s="5">
        <f>IFERROR(VLOOKUP(E4737,Raw_Menu!$A$2:$D$33,4,FALSE),0)</f>
        <v>0</v>
      </c>
      <c r="G4737" s="5">
        <f t="shared" si="146"/>
        <v>0</v>
      </c>
      <c r="H4737">
        <f t="shared" si="147"/>
        <v>18</v>
      </c>
      <c r="I4737" t="str">
        <f>IFERROR(VLOOKUP(tblOrders[[#This Row],[item_id]],Raw_Menu!$A$2:$D$33,3,FALSE),"Unknown")</f>
        <v>Unknown</v>
      </c>
    </row>
    <row r="4738" spans="1:9" x14ac:dyDescent="0.25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  <c r="F4738" s="5">
        <f>IFERROR(VLOOKUP(E4738,Raw_Menu!$A$2:$D$33,4,FALSE),0)</f>
        <v>14.5</v>
      </c>
      <c r="G4738" s="5">
        <f t="shared" ref="G4738:G4801" si="148">VALUE(F4738)</f>
        <v>14.5</v>
      </c>
      <c r="H4738">
        <f t="shared" ref="H4738:H4801" si="149">HOUR(D4738)</f>
        <v>18</v>
      </c>
      <c r="I4738" t="str">
        <f>IFERROR(VLOOKUP(tblOrders[[#This Row],[item_id]],Raw_Menu!$A$2:$D$33,3,FALSE),"Unknown")</f>
        <v>Asian</v>
      </c>
    </row>
    <row r="4739" spans="1:9" x14ac:dyDescent="0.25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  <c r="F4739" s="5">
        <f>IFERROR(VLOOKUP(E4739,Raw_Menu!$A$2:$D$33,4,FALSE),0)</f>
        <v>14.5</v>
      </c>
      <c r="G4739" s="5">
        <f t="shared" si="148"/>
        <v>14.5</v>
      </c>
      <c r="H4739">
        <f t="shared" si="149"/>
        <v>18</v>
      </c>
      <c r="I4739" t="str">
        <f>IFERROR(VLOOKUP(tblOrders[[#This Row],[item_id]],Raw_Menu!$A$2:$D$33,3,FALSE),"Unknown")</f>
        <v>Italian</v>
      </c>
    </row>
    <row r="4740" spans="1:9" x14ac:dyDescent="0.25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  <c r="F4740" s="5">
        <f>IFERROR(VLOOKUP(E4740,Raw_Menu!$A$2:$D$33,4,FALSE),0)</f>
        <v>5</v>
      </c>
      <c r="G4740" s="5">
        <f t="shared" si="148"/>
        <v>5</v>
      </c>
      <c r="H4740">
        <f t="shared" si="149"/>
        <v>18</v>
      </c>
      <c r="I4740" t="str">
        <f>IFERROR(VLOOKUP(tblOrders[[#This Row],[item_id]],Raw_Menu!$A$2:$D$33,3,FALSE),"Unknown")</f>
        <v>Asian</v>
      </c>
    </row>
    <row r="4741" spans="1:9" x14ac:dyDescent="0.25">
      <c r="A4741">
        <v>4740</v>
      </c>
      <c r="B4741">
        <v>2100</v>
      </c>
      <c r="C4741" s="1">
        <v>45018</v>
      </c>
      <c r="D4741" s="2">
        <v>0.78197916666666667</v>
      </c>
      <c r="E4741">
        <v>108</v>
      </c>
      <c r="F4741" s="5">
        <f>IFERROR(VLOOKUP(E4741,Raw_Menu!$A$2:$D$33,4,FALSE),0)</f>
        <v>14.5</v>
      </c>
      <c r="G4741" s="5">
        <f t="shared" si="148"/>
        <v>14.5</v>
      </c>
      <c r="H4741">
        <f t="shared" si="149"/>
        <v>18</v>
      </c>
      <c r="I4741" t="str">
        <f>IFERROR(VLOOKUP(tblOrders[[#This Row],[item_id]],Raw_Menu!$A$2:$D$33,3,FALSE),"Unknown")</f>
        <v>Asian</v>
      </c>
    </row>
    <row r="4742" spans="1:9" x14ac:dyDescent="0.25">
      <c r="A4742">
        <v>4741</v>
      </c>
      <c r="B4742">
        <v>2100</v>
      </c>
      <c r="C4742" s="1">
        <v>45018</v>
      </c>
      <c r="D4742" s="2">
        <v>0.78197916666666667</v>
      </c>
      <c r="E4742">
        <v>117</v>
      </c>
      <c r="F4742" s="5">
        <f>IFERROR(VLOOKUP(E4742,Raw_Menu!$A$2:$D$33,4,FALSE),0)</f>
        <v>12.95</v>
      </c>
      <c r="G4742" s="5">
        <f t="shared" si="148"/>
        <v>12.95</v>
      </c>
      <c r="H4742">
        <f t="shared" si="149"/>
        <v>18</v>
      </c>
      <c r="I4742" t="str">
        <f>IFERROR(VLOOKUP(tblOrders[[#This Row],[item_id]],Raw_Menu!$A$2:$D$33,3,FALSE),"Unknown")</f>
        <v>Mexican</v>
      </c>
    </row>
    <row r="4743" spans="1:9" x14ac:dyDescent="0.25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  <c r="F4743" s="5">
        <f>IFERROR(VLOOKUP(E4743,Raw_Menu!$A$2:$D$33,4,FALSE),0)</f>
        <v>11.95</v>
      </c>
      <c r="G4743" s="5">
        <f t="shared" si="148"/>
        <v>11.95</v>
      </c>
      <c r="H4743">
        <f t="shared" si="149"/>
        <v>19</v>
      </c>
      <c r="I4743" t="str">
        <f>IFERROR(VLOOKUP(tblOrders[[#This Row],[item_id]],Raw_Menu!$A$2:$D$33,3,FALSE),"Unknown")</f>
        <v>Mexican</v>
      </c>
    </row>
    <row r="4744" spans="1:9" x14ac:dyDescent="0.25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  <c r="F4744" s="5">
        <f>IFERROR(VLOOKUP(E4744,Raw_Menu!$A$2:$D$33,4,FALSE),0)</f>
        <v>14.5</v>
      </c>
      <c r="G4744" s="5">
        <f t="shared" si="148"/>
        <v>14.5</v>
      </c>
      <c r="H4744">
        <f t="shared" si="149"/>
        <v>19</v>
      </c>
      <c r="I4744" t="str">
        <f>IFERROR(VLOOKUP(tblOrders[[#This Row],[item_id]],Raw_Menu!$A$2:$D$33,3,FALSE),"Unknown")</f>
        <v>Asian</v>
      </c>
    </row>
    <row r="4745" spans="1:9" x14ac:dyDescent="0.25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  <c r="F4745" s="5">
        <f>IFERROR(VLOOKUP(E4745,Raw_Menu!$A$2:$D$33,4,FALSE),0)</f>
        <v>12.95</v>
      </c>
      <c r="G4745" s="5">
        <f t="shared" si="148"/>
        <v>12.95</v>
      </c>
      <c r="H4745">
        <f t="shared" si="149"/>
        <v>19</v>
      </c>
      <c r="I4745" t="str">
        <f>IFERROR(VLOOKUP(tblOrders[[#This Row],[item_id]],Raw_Menu!$A$2:$D$33,3,FALSE),"Unknown")</f>
        <v>Mexican</v>
      </c>
    </row>
    <row r="4746" spans="1:9" x14ac:dyDescent="0.25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  <c r="F4746" s="5">
        <f>IFERROR(VLOOKUP(E4746,Raw_Menu!$A$2:$D$33,4,FALSE),0)</f>
        <v>16.5</v>
      </c>
      <c r="G4746" s="5">
        <f t="shared" si="148"/>
        <v>16.5</v>
      </c>
      <c r="H4746">
        <f t="shared" si="149"/>
        <v>19</v>
      </c>
      <c r="I4746" t="str">
        <f>IFERROR(VLOOKUP(tblOrders[[#This Row],[item_id]],Raw_Menu!$A$2:$D$33,3,FALSE),"Unknown")</f>
        <v>Asian</v>
      </c>
    </row>
    <row r="4747" spans="1:9" x14ac:dyDescent="0.25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  <c r="F4747" s="5">
        <f>IFERROR(VLOOKUP(E4747,Raw_Menu!$A$2:$D$33,4,FALSE),0)</f>
        <v>17.95</v>
      </c>
      <c r="G4747" s="5">
        <f t="shared" si="148"/>
        <v>17.95</v>
      </c>
      <c r="H4747">
        <f t="shared" si="149"/>
        <v>19</v>
      </c>
      <c r="I4747" t="str">
        <f>IFERROR(VLOOKUP(tblOrders[[#This Row],[item_id]],Raw_Menu!$A$2:$D$33,3,FALSE),"Unknown")</f>
        <v>Italian</v>
      </c>
    </row>
    <row r="4748" spans="1:9" x14ac:dyDescent="0.25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  <c r="F4748" s="5">
        <f>IFERROR(VLOOKUP(E4748,Raw_Menu!$A$2:$D$33,4,FALSE),0)</f>
        <v>15.5</v>
      </c>
      <c r="G4748" s="5">
        <f t="shared" si="148"/>
        <v>15.5</v>
      </c>
      <c r="H4748">
        <f t="shared" si="149"/>
        <v>19</v>
      </c>
      <c r="I4748" t="str">
        <f>IFERROR(VLOOKUP(tblOrders[[#This Row],[item_id]],Raw_Menu!$A$2:$D$33,3,FALSE),"Unknown")</f>
        <v>Italian</v>
      </c>
    </row>
    <row r="4749" spans="1:9" x14ac:dyDescent="0.25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  <c r="F4749" s="5">
        <f>IFERROR(VLOOKUP(E4749,Raw_Menu!$A$2:$D$33,4,FALSE),0)</f>
        <v>12.95</v>
      </c>
      <c r="G4749" s="5">
        <f t="shared" si="148"/>
        <v>12.95</v>
      </c>
      <c r="H4749">
        <f t="shared" si="149"/>
        <v>19</v>
      </c>
      <c r="I4749" t="str">
        <f>IFERROR(VLOOKUP(tblOrders[[#This Row],[item_id]],Raw_Menu!$A$2:$D$33,3,FALSE),"Unknown")</f>
        <v>American</v>
      </c>
    </row>
    <row r="4750" spans="1:9" x14ac:dyDescent="0.25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  <c r="F4750" s="5">
        <f>IFERROR(VLOOKUP(E4750,Raw_Menu!$A$2:$D$33,4,FALSE),0)</f>
        <v>13.95</v>
      </c>
      <c r="G4750" s="5">
        <f t="shared" si="148"/>
        <v>13.95</v>
      </c>
      <c r="H4750">
        <f t="shared" si="149"/>
        <v>19</v>
      </c>
      <c r="I4750" t="str">
        <f>IFERROR(VLOOKUP(tblOrders[[#This Row],[item_id]],Raw_Menu!$A$2:$D$33,3,FALSE),"Unknown")</f>
        <v>Mexican</v>
      </c>
    </row>
    <row r="4751" spans="1:9" x14ac:dyDescent="0.25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  <c r="F4751" s="5">
        <f>IFERROR(VLOOKUP(E4751,Raw_Menu!$A$2:$D$33,4,FALSE),0)</f>
        <v>13.95</v>
      </c>
      <c r="G4751" s="5">
        <f t="shared" si="148"/>
        <v>13.95</v>
      </c>
      <c r="H4751">
        <f t="shared" si="149"/>
        <v>19</v>
      </c>
      <c r="I4751" t="str">
        <f>IFERROR(VLOOKUP(tblOrders[[#This Row],[item_id]],Raw_Menu!$A$2:$D$33,3,FALSE),"Unknown")</f>
        <v>American</v>
      </c>
    </row>
    <row r="4752" spans="1:9" x14ac:dyDescent="0.25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  <c r="F4752" s="5">
        <f>IFERROR(VLOOKUP(E4752,Raw_Menu!$A$2:$D$33,4,FALSE),0)</f>
        <v>7</v>
      </c>
      <c r="G4752" s="5">
        <f t="shared" si="148"/>
        <v>7</v>
      </c>
      <c r="H4752">
        <f t="shared" si="149"/>
        <v>19</v>
      </c>
      <c r="I4752" t="str">
        <f>IFERROR(VLOOKUP(tblOrders[[#This Row],[item_id]],Raw_Menu!$A$2:$D$33,3,FALSE),"Unknown")</f>
        <v>American</v>
      </c>
    </row>
    <row r="4753" spans="1:9" x14ac:dyDescent="0.25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  <c r="F4753" s="5">
        <f>IFERROR(VLOOKUP(E4753,Raw_Menu!$A$2:$D$33,4,FALSE),0)</f>
        <v>14.5</v>
      </c>
      <c r="G4753" s="5">
        <f t="shared" si="148"/>
        <v>14.5</v>
      </c>
      <c r="H4753">
        <f t="shared" si="149"/>
        <v>20</v>
      </c>
      <c r="I4753" t="str">
        <f>IFERROR(VLOOKUP(tblOrders[[#This Row],[item_id]],Raw_Menu!$A$2:$D$33,3,FALSE),"Unknown")</f>
        <v>Italian</v>
      </c>
    </row>
    <row r="4754" spans="1:9" x14ac:dyDescent="0.25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  <c r="F4754" s="5">
        <f>IFERROR(VLOOKUP(E4754,Raw_Menu!$A$2:$D$33,4,FALSE),0)</f>
        <v>15.5</v>
      </c>
      <c r="G4754" s="5">
        <f t="shared" si="148"/>
        <v>15.5</v>
      </c>
      <c r="H4754">
        <f t="shared" si="149"/>
        <v>20</v>
      </c>
      <c r="I4754" t="str">
        <f>IFERROR(VLOOKUP(tblOrders[[#This Row],[item_id]],Raw_Menu!$A$2:$D$33,3,FALSE),"Unknown")</f>
        <v>Italian</v>
      </c>
    </row>
    <row r="4755" spans="1:9" x14ac:dyDescent="0.25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  <c r="F4755" s="5">
        <f>IFERROR(VLOOKUP(E4755,Raw_Menu!$A$2:$D$33,4,FALSE),0)</f>
        <v>7</v>
      </c>
      <c r="G4755" s="5">
        <f t="shared" si="148"/>
        <v>7</v>
      </c>
      <c r="H4755">
        <f t="shared" si="149"/>
        <v>20</v>
      </c>
      <c r="I4755" t="str">
        <f>IFERROR(VLOOKUP(tblOrders[[#This Row],[item_id]],Raw_Menu!$A$2:$D$33,3,FALSE),"Unknown")</f>
        <v>American</v>
      </c>
    </row>
    <row r="4756" spans="1:9" x14ac:dyDescent="0.25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  <c r="F4756" s="5">
        <f>IFERROR(VLOOKUP(E4756,Raw_Menu!$A$2:$D$33,4,FALSE),0)</f>
        <v>17.95</v>
      </c>
      <c r="G4756" s="5">
        <f t="shared" si="148"/>
        <v>17.95</v>
      </c>
      <c r="H4756">
        <f t="shared" si="149"/>
        <v>20</v>
      </c>
      <c r="I4756" t="str">
        <f>IFERROR(VLOOKUP(tblOrders[[#This Row],[item_id]],Raw_Menu!$A$2:$D$33,3,FALSE),"Unknown")</f>
        <v>Italian</v>
      </c>
    </row>
    <row r="4757" spans="1:9" x14ac:dyDescent="0.25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  <c r="F4757" s="5">
        <f>IFERROR(VLOOKUP(E4757,Raw_Menu!$A$2:$D$33,4,FALSE),0)</f>
        <v>17.95</v>
      </c>
      <c r="G4757" s="5">
        <f t="shared" si="148"/>
        <v>17.95</v>
      </c>
      <c r="H4757">
        <f t="shared" si="149"/>
        <v>20</v>
      </c>
      <c r="I4757" t="str">
        <f>IFERROR(VLOOKUP(tblOrders[[#This Row],[item_id]],Raw_Menu!$A$2:$D$33,3,FALSE),"Unknown")</f>
        <v>Italian</v>
      </c>
    </row>
    <row r="4758" spans="1:9" x14ac:dyDescent="0.25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  <c r="F4758" s="5">
        <f>IFERROR(VLOOKUP(E4758,Raw_Menu!$A$2:$D$33,4,FALSE),0)</f>
        <v>9</v>
      </c>
      <c r="G4758" s="5">
        <f t="shared" si="148"/>
        <v>9</v>
      </c>
      <c r="H4758">
        <f t="shared" si="149"/>
        <v>20</v>
      </c>
      <c r="I4758" t="str">
        <f>IFERROR(VLOOKUP(tblOrders[[#This Row],[item_id]],Raw_Menu!$A$2:$D$33,3,FALSE),"Unknown")</f>
        <v>Asian</v>
      </c>
    </row>
    <row r="4759" spans="1:9" x14ac:dyDescent="0.25">
      <c r="A4759">
        <v>4758</v>
      </c>
      <c r="B4759">
        <v>2107</v>
      </c>
      <c r="C4759" s="1">
        <v>45018</v>
      </c>
      <c r="D4759" s="2">
        <v>0.87616898148148148</v>
      </c>
      <c r="E4759">
        <v>128</v>
      </c>
      <c r="F4759" s="5">
        <f>IFERROR(VLOOKUP(E4759,Raw_Menu!$A$2:$D$33,4,FALSE),0)</f>
        <v>15.5</v>
      </c>
      <c r="G4759" s="5">
        <f t="shared" si="148"/>
        <v>15.5</v>
      </c>
      <c r="H4759">
        <f t="shared" si="149"/>
        <v>21</v>
      </c>
      <c r="I4759" t="str">
        <f>IFERROR(VLOOKUP(tblOrders[[#This Row],[item_id]],Raw_Menu!$A$2:$D$33,3,FALSE),"Unknown")</f>
        <v>Italian</v>
      </c>
    </row>
    <row r="4760" spans="1:9" x14ac:dyDescent="0.25">
      <c r="A4760">
        <v>4759</v>
      </c>
      <c r="B4760">
        <v>2107</v>
      </c>
      <c r="C4760" s="1">
        <v>45018</v>
      </c>
      <c r="D4760" s="2">
        <v>0.87616898148148148</v>
      </c>
      <c r="E4760">
        <v>118</v>
      </c>
      <c r="F4760" s="5">
        <f>IFERROR(VLOOKUP(E4760,Raw_Menu!$A$2:$D$33,4,FALSE),0)</f>
        <v>14.95</v>
      </c>
      <c r="G4760" s="5">
        <f t="shared" si="148"/>
        <v>14.95</v>
      </c>
      <c r="H4760">
        <f t="shared" si="149"/>
        <v>21</v>
      </c>
      <c r="I4760" t="str">
        <f>IFERROR(VLOOKUP(tblOrders[[#This Row],[item_id]],Raw_Menu!$A$2:$D$33,3,FALSE),"Unknown")</f>
        <v>Mexican</v>
      </c>
    </row>
    <row r="4761" spans="1:9" x14ac:dyDescent="0.25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  <c r="F4761" s="5">
        <f>IFERROR(VLOOKUP(E4761,Raw_Menu!$A$2:$D$33,4,FALSE),0)</f>
        <v>13.95</v>
      </c>
      <c r="G4761" s="5">
        <f t="shared" si="148"/>
        <v>13.95</v>
      </c>
      <c r="H4761">
        <f t="shared" si="149"/>
        <v>21</v>
      </c>
      <c r="I4761" t="str">
        <f>IFERROR(VLOOKUP(tblOrders[[#This Row],[item_id]],Raw_Menu!$A$2:$D$33,3,FALSE),"Unknown")</f>
        <v>American</v>
      </c>
    </row>
    <row r="4762" spans="1:9" x14ac:dyDescent="0.25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  <c r="F4762" s="5">
        <f>IFERROR(VLOOKUP(E4762,Raw_Menu!$A$2:$D$33,4,FALSE),0)</f>
        <v>14.5</v>
      </c>
      <c r="G4762" s="5">
        <f t="shared" si="148"/>
        <v>14.5</v>
      </c>
      <c r="H4762">
        <f t="shared" si="149"/>
        <v>21</v>
      </c>
      <c r="I4762" t="str">
        <f>IFERROR(VLOOKUP(tblOrders[[#This Row],[item_id]],Raw_Menu!$A$2:$D$33,3,FALSE),"Unknown")</f>
        <v>Italian</v>
      </c>
    </row>
    <row r="4763" spans="1:9" x14ac:dyDescent="0.25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  <c r="F4763" s="5">
        <f>IFERROR(VLOOKUP(E4763,Raw_Menu!$A$2:$D$33,4,FALSE),0)</f>
        <v>17.95</v>
      </c>
      <c r="G4763" s="5">
        <f t="shared" si="148"/>
        <v>17.95</v>
      </c>
      <c r="H4763">
        <f t="shared" si="149"/>
        <v>21</v>
      </c>
      <c r="I4763" t="str">
        <f>IFERROR(VLOOKUP(tblOrders[[#This Row],[item_id]],Raw_Menu!$A$2:$D$33,3,FALSE),"Unknown")</f>
        <v>Italian</v>
      </c>
    </row>
    <row r="4764" spans="1:9" x14ac:dyDescent="0.25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  <c r="F4764" s="5">
        <f>IFERROR(VLOOKUP(E4764,Raw_Menu!$A$2:$D$33,4,FALSE),0)</f>
        <v>9</v>
      </c>
      <c r="G4764" s="5">
        <f t="shared" si="148"/>
        <v>9</v>
      </c>
      <c r="H4764">
        <f t="shared" si="149"/>
        <v>21</v>
      </c>
      <c r="I4764" t="str">
        <f>IFERROR(VLOOKUP(tblOrders[[#This Row],[item_id]],Raw_Menu!$A$2:$D$33,3,FALSE),"Unknown")</f>
        <v>Mexican</v>
      </c>
    </row>
    <row r="4765" spans="1:9" x14ac:dyDescent="0.25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  <c r="F4765" s="5">
        <f>IFERROR(VLOOKUP(E4765,Raw_Menu!$A$2:$D$33,4,FALSE),0)</f>
        <v>13.95</v>
      </c>
      <c r="G4765" s="5">
        <f t="shared" si="148"/>
        <v>13.95</v>
      </c>
      <c r="H4765">
        <f t="shared" si="149"/>
        <v>21</v>
      </c>
      <c r="I4765" t="str">
        <f>IFERROR(VLOOKUP(tblOrders[[#This Row],[item_id]],Raw_Menu!$A$2:$D$33,3,FALSE),"Unknown")</f>
        <v>American</v>
      </c>
    </row>
    <row r="4766" spans="1:9" x14ac:dyDescent="0.25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  <c r="F4766" s="5">
        <f>IFERROR(VLOOKUP(E4766,Raw_Menu!$A$2:$D$33,4,FALSE),0)</f>
        <v>5</v>
      </c>
      <c r="G4766" s="5">
        <f t="shared" si="148"/>
        <v>5</v>
      </c>
      <c r="H4766">
        <f t="shared" si="149"/>
        <v>21</v>
      </c>
      <c r="I4766" t="str">
        <f>IFERROR(VLOOKUP(tblOrders[[#This Row],[item_id]],Raw_Menu!$A$2:$D$33,3,FALSE),"Unknown")</f>
        <v>Asian</v>
      </c>
    </row>
    <row r="4767" spans="1:9" x14ac:dyDescent="0.25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  <c r="F4767" s="5">
        <f>IFERROR(VLOOKUP(E4767,Raw_Menu!$A$2:$D$33,4,FALSE),0)</f>
        <v>11.95</v>
      </c>
      <c r="G4767" s="5">
        <f t="shared" si="148"/>
        <v>11.95</v>
      </c>
      <c r="H4767">
        <f t="shared" si="149"/>
        <v>21</v>
      </c>
      <c r="I4767" t="str">
        <f>IFERROR(VLOOKUP(tblOrders[[#This Row],[item_id]],Raw_Menu!$A$2:$D$33,3,FALSE),"Unknown")</f>
        <v>Asian</v>
      </c>
    </row>
    <row r="4768" spans="1:9" x14ac:dyDescent="0.25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  <c r="F4768" s="5">
        <f>IFERROR(VLOOKUP(E4768,Raw_Menu!$A$2:$D$33,4,FALSE),0)</f>
        <v>11.95</v>
      </c>
      <c r="G4768" s="5">
        <f t="shared" si="148"/>
        <v>11.95</v>
      </c>
      <c r="H4768">
        <f t="shared" si="149"/>
        <v>21</v>
      </c>
      <c r="I4768" t="str">
        <f>IFERROR(VLOOKUP(tblOrders[[#This Row],[item_id]],Raw_Menu!$A$2:$D$33,3,FALSE),"Unknown")</f>
        <v>Mexican</v>
      </c>
    </row>
    <row r="4769" spans="1:9" x14ac:dyDescent="0.25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  <c r="F4769" s="5">
        <f>IFERROR(VLOOKUP(E4769,Raw_Menu!$A$2:$D$33,4,FALSE),0)</f>
        <v>12.95</v>
      </c>
      <c r="G4769" s="5">
        <f t="shared" si="148"/>
        <v>12.95</v>
      </c>
      <c r="H4769">
        <f t="shared" si="149"/>
        <v>21</v>
      </c>
      <c r="I4769" t="str">
        <f>IFERROR(VLOOKUP(tblOrders[[#This Row],[item_id]],Raw_Menu!$A$2:$D$33,3,FALSE),"Unknown")</f>
        <v>American</v>
      </c>
    </row>
    <row r="4770" spans="1:9" x14ac:dyDescent="0.25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  <c r="F4770" s="5">
        <f>IFERROR(VLOOKUP(E4770,Raw_Menu!$A$2:$D$33,4,FALSE),0)</f>
        <v>9</v>
      </c>
      <c r="G4770" s="5">
        <f t="shared" si="148"/>
        <v>9</v>
      </c>
      <c r="H4770">
        <f t="shared" si="149"/>
        <v>21</v>
      </c>
      <c r="I4770" t="str">
        <f>IFERROR(VLOOKUP(tblOrders[[#This Row],[item_id]],Raw_Menu!$A$2:$D$33,3,FALSE),"Unknown")</f>
        <v>American</v>
      </c>
    </row>
    <row r="4771" spans="1:9" x14ac:dyDescent="0.25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  <c r="F4771" s="5">
        <f>IFERROR(VLOOKUP(E4771,Raw_Menu!$A$2:$D$33,4,FALSE),0)</f>
        <v>17.95</v>
      </c>
      <c r="G4771" s="5">
        <f t="shared" si="148"/>
        <v>17.95</v>
      </c>
      <c r="H4771">
        <f t="shared" si="149"/>
        <v>21</v>
      </c>
      <c r="I4771" t="str">
        <f>IFERROR(VLOOKUP(tblOrders[[#This Row],[item_id]],Raw_Menu!$A$2:$D$33,3,FALSE),"Unknown")</f>
        <v>Asian</v>
      </c>
    </row>
    <row r="4772" spans="1:9" x14ac:dyDescent="0.25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  <c r="F4772" s="5">
        <f>IFERROR(VLOOKUP(E4772,Raw_Menu!$A$2:$D$33,4,FALSE),0)</f>
        <v>5</v>
      </c>
      <c r="G4772" s="5">
        <f t="shared" si="148"/>
        <v>5</v>
      </c>
      <c r="H4772">
        <f t="shared" si="149"/>
        <v>21</v>
      </c>
      <c r="I4772" t="str">
        <f>IFERROR(VLOOKUP(tblOrders[[#This Row],[item_id]],Raw_Menu!$A$2:$D$33,3,FALSE),"Unknown")</f>
        <v>Asian</v>
      </c>
    </row>
    <row r="4773" spans="1:9" x14ac:dyDescent="0.25">
      <c r="A4773">
        <v>4772</v>
      </c>
      <c r="B4773">
        <v>2112</v>
      </c>
      <c r="C4773" s="1">
        <v>45018</v>
      </c>
      <c r="D4773" s="2">
        <v>0.92211805555555559</v>
      </c>
      <c r="E4773">
        <v>101</v>
      </c>
      <c r="F4773" s="5">
        <f>IFERROR(VLOOKUP(E4773,Raw_Menu!$A$2:$D$33,4,FALSE),0)</f>
        <v>12.95</v>
      </c>
      <c r="G4773" s="5">
        <f t="shared" si="148"/>
        <v>12.95</v>
      </c>
      <c r="H4773">
        <f t="shared" si="149"/>
        <v>22</v>
      </c>
      <c r="I4773" t="str">
        <f>IFERROR(VLOOKUP(tblOrders[[#This Row],[item_id]],Raw_Menu!$A$2:$D$33,3,FALSE),"Unknown")</f>
        <v>American</v>
      </c>
    </row>
    <row r="4774" spans="1:9" x14ac:dyDescent="0.25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  <c r="F4774" s="5">
        <f>IFERROR(VLOOKUP(E4774,Raw_Menu!$A$2:$D$33,4,FALSE),0)</f>
        <v>9</v>
      </c>
      <c r="G4774" s="5">
        <f t="shared" si="148"/>
        <v>9</v>
      </c>
      <c r="H4774">
        <f t="shared" si="149"/>
        <v>22</v>
      </c>
      <c r="I4774" t="str">
        <f>IFERROR(VLOOKUP(tblOrders[[#This Row],[item_id]],Raw_Menu!$A$2:$D$33,3,FALSE),"Unknown")</f>
        <v>American</v>
      </c>
    </row>
    <row r="4775" spans="1:9" x14ac:dyDescent="0.25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  <c r="F4775" s="5">
        <f>IFERROR(VLOOKUP(E4775,Raw_Menu!$A$2:$D$33,4,FALSE),0)</f>
        <v>15.5</v>
      </c>
      <c r="G4775" s="5">
        <f t="shared" si="148"/>
        <v>15.5</v>
      </c>
      <c r="H4775">
        <f t="shared" si="149"/>
        <v>22</v>
      </c>
      <c r="I4775" t="str">
        <f>IFERROR(VLOOKUP(tblOrders[[#This Row],[item_id]],Raw_Menu!$A$2:$D$33,3,FALSE),"Unknown")</f>
        <v>Italian</v>
      </c>
    </row>
    <row r="4776" spans="1:9" x14ac:dyDescent="0.25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  <c r="F4776" s="5">
        <f>IFERROR(VLOOKUP(E4776,Raw_Menu!$A$2:$D$33,4,FALSE),0)</f>
        <v>14.5</v>
      </c>
      <c r="G4776" s="5">
        <f t="shared" si="148"/>
        <v>14.5</v>
      </c>
      <c r="H4776">
        <f t="shared" si="149"/>
        <v>22</v>
      </c>
      <c r="I4776" t="str">
        <f>IFERROR(VLOOKUP(tblOrders[[#This Row],[item_id]],Raw_Menu!$A$2:$D$33,3,FALSE),"Unknown")</f>
        <v>Asian</v>
      </c>
    </row>
    <row r="4777" spans="1:9" x14ac:dyDescent="0.25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  <c r="F4777" s="5">
        <f>IFERROR(VLOOKUP(E4777,Raw_Menu!$A$2:$D$33,4,FALSE),0)</f>
        <v>16.5</v>
      </c>
      <c r="G4777" s="5">
        <f t="shared" si="148"/>
        <v>16.5</v>
      </c>
      <c r="H4777">
        <f t="shared" si="149"/>
        <v>11</v>
      </c>
      <c r="I4777" t="str">
        <f>IFERROR(VLOOKUP(tblOrders[[#This Row],[item_id]],Raw_Menu!$A$2:$D$33,3,FALSE),"Unknown")</f>
        <v>Asian</v>
      </c>
    </row>
    <row r="4778" spans="1:9" x14ac:dyDescent="0.25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  <c r="F4778" s="5">
        <f>IFERROR(VLOOKUP(E4778,Raw_Menu!$A$2:$D$33,4,FALSE),0)</f>
        <v>17.95</v>
      </c>
      <c r="G4778" s="5">
        <f t="shared" si="148"/>
        <v>17.95</v>
      </c>
      <c r="H4778">
        <f t="shared" si="149"/>
        <v>11</v>
      </c>
      <c r="I4778" t="str">
        <f>IFERROR(VLOOKUP(tblOrders[[#This Row],[item_id]],Raw_Menu!$A$2:$D$33,3,FALSE),"Unknown")</f>
        <v>Asian</v>
      </c>
    </row>
    <row r="4779" spans="1:9" x14ac:dyDescent="0.25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  <c r="F4779" s="5">
        <f>IFERROR(VLOOKUP(E4779,Raw_Menu!$A$2:$D$33,4,FALSE),0)</f>
        <v>5</v>
      </c>
      <c r="G4779" s="5">
        <f t="shared" si="148"/>
        <v>5</v>
      </c>
      <c r="H4779">
        <f t="shared" si="149"/>
        <v>11</v>
      </c>
      <c r="I4779" t="str">
        <f>IFERROR(VLOOKUP(tblOrders[[#This Row],[item_id]],Raw_Menu!$A$2:$D$33,3,FALSE),"Unknown")</f>
        <v>Asian</v>
      </c>
    </row>
    <row r="4780" spans="1:9" x14ac:dyDescent="0.25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  <c r="F4780" s="5">
        <f>IFERROR(VLOOKUP(E4780,Raw_Menu!$A$2:$D$33,4,FALSE),0)</f>
        <v>7</v>
      </c>
      <c r="G4780" s="5">
        <f t="shared" si="148"/>
        <v>7</v>
      </c>
      <c r="H4780">
        <f t="shared" si="149"/>
        <v>11</v>
      </c>
      <c r="I4780" t="str">
        <f>IFERROR(VLOOKUP(tblOrders[[#This Row],[item_id]],Raw_Menu!$A$2:$D$33,3,FALSE),"Unknown")</f>
        <v>American</v>
      </c>
    </row>
    <row r="4781" spans="1:9" x14ac:dyDescent="0.25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  <c r="F4781" s="5">
        <f>IFERROR(VLOOKUP(E4781,Raw_Menu!$A$2:$D$33,4,FALSE),0)</f>
        <v>15.5</v>
      </c>
      <c r="G4781" s="5">
        <f t="shared" si="148"/>
        <v>15.5</v>
      </c>
      <c r="H4781">
        <f t="shared" si="149"/>
        <v>12</v>
      </c>
      <c r="I4781" t="str">
        <f>IFERROR(VLOOKUP(tblOrders[[#This Row],[item_id]],Raw_Menu!$A$2:$D$33,3,FALSE),"Unknown")</f>
        <v>Italian</v>
      </c>
    </row>
    <row r="4782" spans="1:9" x14ac:dyDescent="0.25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  <c r="F4782" s="5">
        <f>IFERROR(VLOOKUP(E4782,Raw_Menu!$A$2:$D$33,4,FALSE),0)</f>
        <v>13.95</v>
      </c>
      <c r="G4782" s="5">
        <f t="shared" si="148"/>
        <v>13.95</v>
      </c>
      <c r="H4782">
        <f t="shared" si="149"/>
        <v>12</v>
      </c>
      <c r="I4782" t="str">
        <f>IFERROR(VLOOKUP(tblOrders[[#This Row],[item_id]],Raw_Menu!$A$2:$D$33,3,FALSE),"Unknown")</f>
        <v>Mexican</v>
      </c>
    </row>
    <row r="4783" spans="1:9" x14ac:dyDescent="0.25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  <c r="F4783" s="5">
        <f>IFERROR(VLOOKUP(E4783,Raw_Menu!$A$2:$D$33,4,FALSE),0)</f>
        <v>13.95</v>
      </c>
      <c r="G4783" s="5">
        <f t="shared" si="148"/>
        <v>13.95</v>
      </c>
      <c r="H4783">
        <f t="shared" si="149"/>
        <v>12</v>
      </c>
      <c r="I4783" t="str">
        <f>IFERROR(VLOOKUP(tblOrders[[#This Row],[item_id]],Raw_Menu!$A$2:$D$33,3,FALSE),"Unknown")</f>
        <v>American</v>
      </c>
    </row>
    <row r="4784" spans="1:9" x14ac:dyDescent="0.25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  <c r="F4784" s="5">
        <f>IFERROR(VLOOKUP(E4784,Raw_Menu!$A$2:$D$33,4,FALSE),0)</f>
        <v>7</v>
      </c>
      <c r="G4784" s="5">
        <f t="shared" si="148"/>
        <v>7</v>
      </c>
      <c r="H4784">
        <f t="shared" si="149"/>
        <v>12</v>
      </c>
      <c r="I4784" t="str">
        <f>IFERROR(VLOOKUP(tblOrders[[#This Row],[item_id]],Raw_Menu!$A$2:$D$33,3,FALSE),"Unknown")</f>
        <v>American</v>
      </c>
    </row>
    <row r="4785" spans="1:9" x14ac:dyDescent="0.25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  <c r="F4785" s="5">
        <f>IFERROR(VLOOKUP(E4785,Raw_Menu!$A$2:$D$33,4,FALSE),0)</f>
        <v>7</v>
      </c>
      <c r="G4785" s="5">
        <f t="shared" si="148"/>
        <v>7</v>
      </c>
      <c r="H4785">
        <f t="shared" si="149"/>
        <v>12</v>
      </c>
      <c r="I4785" t="str">
        <f>IFERROR(VLOOKUP(tblOrders[[#This Row],[item_id]],Raw_Menu!$A$2:$D$33,3,FALSE),"Unknown")</f>
        <v>American</v>
      </c>
    </row>
    <row r="4786" spans="1:9" x14ac:dyDescent="0.25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  <c r="F4786" s="5">
        <f>IFERROR(VLOOKUP(E4786,Raw_Menu!$A$2:$D$33,4,FALSE),0)</f>
        <v>11.95</v>
      </c>
      <c r="G4786" s="5">
        <f t="shared" si="148"/>
        <v>11.95</v>
      </c>
      <c r="H4786">
        <f t="shared" si="149"/>
        <v>12</v>
      </c>
      <c r="I4786" t="str">
        <f>IFERROR(VLOOKUP(tblOrders[[#This Row],[item_id]],Raw_Menu!$A$2:$D$33,3,FALSE),"Unknown")</f>
        <v>Asian</v>
      </c>
    </row>
    <row r="4787" spans="1:9" x14ac:dyDescent="0.25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  <c r="F4787" s="5">
        <f>IFERROR(VLOOKUP(E4787,Raw_Menu!$A$2:$D$33,4,FALSE),0)</f>
        <v>9</v>
      </c>
      <c r="G4787" s="5">
        <f t="shared" si="148"/>
        <v>9</v>
      </c>
      <c r="H4787">
        <f t="shared" si="149"/>
        <v>12</v>
      </c>
      <c r="I4787" t="str">
        <f>IFERROR(VLOOKUP(tblOrders[[#This Row],[item_id]],Raw_Menu!$A$2:$D$33,3,FALSE),"Unknown")</f>
        <v>Asian</v>
      </c>
    </row>
    <row r="4788" spans="1:9" x14ac:dyDescent="0.25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  <c r="F4788" s="5">
        <f>IFERROR(VLOOKUP(E4788,Raw_Menu!$A$2:$D$33,4,FALSE),0)</f>
        <v>9</v>
      </c>
      <c r="G4788" s="5">
        <f t="shared" si="148"/>
        <v>9</v>
      </c>
      <c r="H4788">
        <f t="shared" si="149"/>
        <v>12</v>
      </c>
      <c r="I4788" t="str">
        <f>IFERROR(VLOOKUP(tblOrders[[#This Row],[item_id]],Raw_Menu!$A$2:$D$33,3,FALSE),"Unknown")</f>
        <v>Asian</v>
      </c>
    </row>
    <row r="4789" spans="1:9" x14ac:dyDescent="0.25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  <c r="F4789" s="5">
        <f>IFERROR(VLOOKUP(E4789,Raw_Menu!$A$2:$D$33,4,FALSE),0)</f>
        <v>17.95</v>
      </c>
      <c r="G4789" s="5">
        <f t="shared" si="148"/>
        <v>17.95</v>
      </c>
      <c r="H4789">
        <f t="shared" si="149"/>
        <v>12</v>
      </c>
      <c r="I4789" t="str">
        <f>IFERROR(VLOOKUP(tblOrders[[#This Row],[item_id]],Raw_Menu!$A$2:$D$33,3,FALSE),"Unknown")</f>
        <v>Asian</v>
      </c>
    </row>
    <row r="4790" spans="1:9" x14ac:dyDescent="0.25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  <c r="F4790" s="5">
        <f>IFERROR(VLOOKUP(E4790,Raw_Menu!$A$2:$D$33,4,FALSE),0)</f>
        <v>17.95</v>
      </c>
      <c r="G4790" s="5">
        <f t="shared" si="148"/>
        <v>17.95</v>
      </c>
      <c r="H4790">
        <f t="shared" si="149"/>
        <v>12</v>
      </c>
      <c r="I4790" t="str">
        <f>IFERROR(VLOOKUP(tblOrders[[#This Row],[item_id]],Raw_Menu!$A$2:$D$33,3,FALSE),"Unknown")</f>
        <v>Asian</v>
      </c>
    </row>
    <row r="4791" spans="1:9" x14ac:dyDescent="0.25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  <c r="F4791" s="5">
        <f>IFERROR(VLOOKUP(E4791,Raw_Menu!$A$2:$D$33,4,FALSE),0)</f>
        <v>7</v>
      </c>
      <c r="G4791" s="5">
        <f t="shared" si="148"/>
        <v>7</v>
      </c>
      <c r="H4791">
        <f t="shared" si="149"/>
        <v>12</v>
      </c>
      <c r="I4791" t="str">
        <f>IFERROR(VLOOKUP(tblOrders[[#This Row],[item_id]],Raw_Menu!$A$2:$D$33,3,FALSE),"Unknown")</f>
        <v>Mexican</v>
      </c>
    </row>
    <row r="4792" spans="1:9" x14ac:dyDescent="0.25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  <c r="F4792" s="5">
        <f>IFERROR(VLOOKUP(E4792,Raw_Menu!$A$2:$D$33,4,FALSE),0)</f>
        <v>12.95</v>
      </c>
      <c r="G4792" s="5">
        <f t="shared" si="148"/>
        <v>12.95</v>
      </c>
      <c r="H4792">
        <f t="shared" si="149"/>
        <v>12</v>
      </c>
      <c r="I4792" t="str">
        <f>IFERROR(VLOOKUP(tblOrders[[#This Row],[item_id]],Raw_Menu!$A$2:$D$33,3,FALSE),"Unknown")</f>
        <v>Mexican</v>
      </c>
    </row>
    <row r="4793" spans="1:9" x14ac:dyDescent="0.25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  <c r="F4793" s="5">
        <f>IFERROR(VLOOKUP(E4793,Raw_Menu!$A$2:$D$33,4,FALSE),0)</f>
        <v>15.5</v>
      </c>
      <c r="G4793" s="5">
        <f t="shared" si="148"/>
        <v>15.5</v>
      </c>
      <c r="H4793">
        <f t="shared" si="149"/>
        <v>12</v>
      </c>
      <c r="I4793" t="str">
        <f>IFERROR(VLOOKUP(tblOrders[[#This Row],[item_id]],Raw_Menu!$A$2:$D$33,3,FALSE),"Unknown")</f>
        <v>Italian</v>
      </c>
    </row>
    <row r="4794" spans="1:9" x14ac:dyDescent="0.25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  <c r="F4794" s="5">
        <f>IFERROR(VLOOKUP(E4794,Raw_Menu!$A$2:$D$33,4,FALSE),0)</f>
        <v>13.95</v>
      </c>
      <c r="G4794" s="5">
        <f t="shared" si="148"/>
        <v>13.95</v>
      </c>
      <c r="H4794">
        <f t="shared" si="149"/>
        <v>12</v>
      </c>
      <c r="I4794" t="str">
        <f>IFERROR(VLOOKUP(tblOrders[[#This Row],[item_id]],Raw_Menu!$A$2:$D$33,3,FALSE),"Unknown")</f>
        <v>Mexican</v>
      </c>
    </row>
    <row r="4795" spans="1:9" x14ac:dyDescent="0.25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  <c r="F4795" s="5">
        <f>IFERROR(VLOOKUP(E4795,Raw_Menu!$A$2:$D$33,4,FALSE),0)</f>
        <v>13.95</v>
      </c>
      <c r="G4795" s="5">
        <f t="shared" si="148"/>
        <v>13.95</v>
      </c>
      <c r="H4795">
        <f t="shared" si="149"/>
        <v>12</v>
      </c>
      <c r="I4795" t="str">
        <f>IFERROR(VLOOKUP(tblOrders[[#This Row],[item_id]],Raw_Menu!$A$2:$D$33,3,FALSE),"Unknown")</f>
        <v>Mexican</v>
      </c>
    </row>
    <row r="4796" spans="1:9" x14ac:dyDescent="0.25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  <c r="F4796" s="5">
        <f>IFERROR(VLOOKUP(E4796,Raw_Menu!$A$2:$D$33,4,FALSE),0)</f>
        <v>10.5</v>
      </c>
      <c r="G4796" s="5">
        <f t="shared" si="148"/>
        <v>10.5</v>
      </c>
      <c r="H4796">
        <f t="shared" si="149"/>
        <v>12</v>
      </c>
      <c r="I4796" t="str">
        <f>IFERROR(VLOOKUP(tblOrders[[#This Row],[item_id]],Raw_Menu!$A$2:$D$33,3,FALSE),"Unknown")</f>
        <v>Mexican</v>
      </c>
    </row>
    <row r="4797" spans="1:9" x14ac:dyDescent="0.25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  <c r="F4797" s="5">
        <f>IFERROR(VLOOKUP(E4797,Raw_Menu!$A$2:$D$33,4,FALSE),0)</f>
        <v>17.95</v>
      </c>
      <c r="G4797" s="5">
        <f t="shared" si="148"/>
        <v>17.95</v>
      </c>
      <c r="H4797">
        <f t="shared" si="149"/>
        <v>13</v>
      </c>
      <c r="I4797" t="str">
        <f>IFERROR(VLOOKUP(tblOrders[[#This Row],[item_id]],Raw_Menu!$A$2:$D$33,3,FALSE),"Unknown")</f>
        <v>Asian</v>
      </c>
    </row>
    <row r="4798" spans="1:9" x14ac:dyDescent="0.25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  <c r="F4798" s="5">
        <f>IFERROR(VLOOKUP(E4798,Raw_Menu!$A$2:$D$33,4,FALSE),0)</f>
        <v>12.95</v>
      </c>
      <c r="G4798" s="5">
        <f t="shared" si="148"/>
        <v>12.95</v>
      </c>
      <c r="H4798">
        <f t="shared" si="149"/>
        <v>13</v>
      </c>
      <c r="I4798" t="str">
        <f>IFERROR(VLOOKUP(tblOrders[[#This Row],[item_id]],Raw_Menu!$A$2:$D$33,3,FALSE),"Unknown")</f>
        <v>American</v>
      </c>
    </row>
    <row r="4799" spans="1:9" x14ac:dyDescent="0.25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  <c r="F4799" s="5">
        <f>IFERROR(VLOOKUP(E4799,Raw_Menu!$A$2:$D$33,4,FALSE),0)</f>
        <v>12.95</v>
      </c>
      <c r="G4799" s="5">
        <f t="shared" si="148"/>
        <v>12.95</v>
      </c>
      <c r="H4799">
        <f t="shared" si="149"/>
        <v>13</v>
      </c>
      <c r="I4799" t="str">
        <f>IFERROR(VLOOKUP(tblOrders[[#This Row],[item_id]],Raw_Menu!$A$2:$D$33,3,FALSE),"Unknown")</f>
        <v>American</v>
      </c>
    </row>
    <row r="4800" spans="1:9" x14ac:dyDescent="0.25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  <c r="F4800" s="5">
        <f>IFERROR(VLOOKUP(E4800,Raw_Menu!$A$2:$D$33,4,FALSE),0)</f>
        <v>10.5</v>
      </c>
      <c r="G4800" s="5">
        <f t="shared" si="148"/>
        <v>10.5</v>
      </c>
      <c r="H4800">
        <f t="shared" si="149"/>
        <v>13</v>
      </c>
      <c r="I4800" t="str">
        <f>IFERROR(VLOOKUP(tblOrders[[#This Row],[item_id]],Raw_Menu!$A$2:$D$33,3,FALSE),"Unknown")</f>
        <v>American</v>
      </c>
    </row>
    <row r="4801" spans="1:9" x14ac:dyDescent="0.25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  <c r="F4801" s="5">
        <f>IFERROR(VLOOKUP(E4801,Raw_Menu!$A$2:$D$33,4,FALSE),0)</f>
        <v>17.95</v>
      </c>
      <c r="G4801" s="5">
        <f t="shared" si="148"/>
        <v>17.95</v>
      </c>
      <c r="H4801">
        <f t="shared" si="149"/>
        <v>13</v>
      </c>
      <c r="I4801" t="str">
        <f>IFERROR(VLOOKUP(tblOrders[[#This Row],[item_id]],Raw_Menu!$A$2:$D$33,3,FALSE),"Unknown")</f>
        <v>Italian</v>
      </c>
    </row>
    <row r="4802" spans="1:9" x14ac:dyDescent="0.25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  <c r="F4802" s="5">
        <f>IFERROR(VLOOKUP(E4802,Raw_Menu!$A$2:$D$33,4,FALSE),0)</f>
        <v>14.5</v>
      </c>
      <c r="G4802" s="5">
        <f t="shared" ref="G4802:G4865" si="150">VALUE(F4802)</f>
        <v>14.5</v>
      </c>
      <c r="H4802">
        <f t="shared" ref="H4802:H4865" si="151">HOUR(D4802)</f>
        <v>13</v>
      </c>
      <c r="I4802" t="str">
        <f>IFERROR(VLOOKUP(tblOrders[[#This Row],[item_id]],Raw_Menu!$A$2:$D$33,3,FALSE),"Unknown")</f>
        <v>Italian</v>
      </c>
    </row>
    <row r="4803" spans="1:9" x14ac:dyDescent="0.25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  <c r="F4803" s="5">
        <f>IFERROR(VLOOKUP(E4803,Raw_Menu!$A$2:$D$33,4,FALSE),0)</f>
        <v>17.95</v>
      </c>
      <c r="G4803" s="5">
        <f t="shared" si="150"/>
        <v>17.95</v>
      </c>
      <c r="H4803">
        <f t="shared" si="151"/>
        <v>13</v>
      </c>
      <c r="I4803" t="str">
        <f>IFERROR(VLOOKUP(tblOrders[[#This Row],[item_id]],Raw_Menu!$A$2:$D$33,3,FALSE),"Unknown")</f>
        <v>Asian</v>
      </c>
    </row>
    <row r="4804" spans="1:9" x14ac:dyDescent="0.25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  <c r="F4804" s="5">
        <f>IFERROR(VLOOKUP(E4804,Raw_Menu!$A$2:$D$33,4,FALSE),0)</f>
        <v>15.5</v>
      </c>
      <c r="G4804" s="5">
        <f t="shared" si="150"/>
        <v>15.5</v>
      </c>
      <c r="H4804">
        <f t="shared" si="151"/>
        <v>13</v>
      </c>
      <c r="I4804" t="str">
        <f>IFERROR(VLOOKUP(tblOrders[[#This Row],[item_id]],Raw_Menu!$A$2:$D$33,3,FALSE),"Unknown")</f>
        <v>Italian</v>
      </c>
    </row>
    <row r="4805" spans="1:9" x14ac:dyDescent="0.25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  <c r="F4805" s="5">
        <f>IFERROR(VLOOKUP(E4805,Raw_Menu!$A$2:$D$33,4,FALSE),0)</f>
        <v>11.95</v>
      </c>
      <c r="G4805" s="5">
        <f t="shared" si="150"/>
        <v>11.95</v>
      </c>
      <c r="H4805">
        <f t="shared" si="151"/>
        <v>13</v>
      </c>
      <c r="I4805" t="str">
        <f>IFERROR(VLOOKUP(tblOrders[[#This Row],[item_id]],Raw_Menu!$A$2:$D$33,3,FALSE),"Unknown")</f>
        <v>Asian</v>
      </c>
    </row>
    <row r="4806" spans="1:9" x14ac:dyDescent="0.25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  <c r="F4806" s="5">
        <f>IFERROR(VLOOKUP(E4806,Raw_Menu!$A$2:$D$33,4,FALSE),0)</f>
        <v>5</v>
      </c>
      <c r="G4806" s="5">
        <f t="shared" si="150"/>
        <v>5</v>
      </c>
      <c r="H4806">
        <f t="shared" si="151"/>
        <v>13</v>
      </c>
      <c r="I4806" t="str">
        <f>IFERROR(VLOOKUP(tblOrders[[#This Row],[item_id]],Raw_Menu!$A$2:$D$33,3,FALSE),"Unknown")</f>
        <v>Asian</v>
      </c>
    </row>
    <row r="4807" spans="1:9" x14ac:dyDescent="0.25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  <c r="F4807" s="5">
        <f>IFERROR(VLOOKUP(E4807,Raw_Menu!$A$2:$D$33,4,FALSE),0)</f>
        <v>14.95</v>
      </c>
      <c r="G4807" s="5">
        <f t="shared" si="150"/>
        <v>14.95</v>
      </c>
      <c r="H4807">
        <f t="shared" si="151"/>
        <v>13</v>
      </c>
      <c r="I4807" t="str">
        <f>IFERROR(VLOOKUP(tblOrders[[#This Row],[item_id]],Raw_Menu!$A$2:$D$33,3,FALSE),"Unknown")</f>
        <v>Mexican</v>
      </c>
    </row>
    <row r="4808" spans="1:9" x14ac:dyDescent="0.25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  <c r="F4808" s="5">
        <f>IFERROR(VLOOKUP(E4808,Raw_Menu!$A$2:$D$33,4,FALSE),0)</f>
        <v>11.95</v>
      </c>
      <c r="G4808" s="5">
        <f t="shared" si="150"/>
        <v>11.95</v>
      </c>
      <c r="H4808">
        <f t="shared" si="151"/>
        <v>13</v>
      </c>
      <c r="I4808" t="str">
        <f>IFERROR(VLOOKUP(tblOrders[[#This Row],[item_id]],Raw_Menu!$A$2:$D$33,3,FALSE),"Unknown")</f>
        <v>Mexican</v>
      </c>
    </row>
    <row r="4809" spans="1:9" x14ac:dyDescent="0.25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  <c r="F4809" s="5">
        <f>IFERROR(VLOOKUP(E4809,Raw_Menu!$A$2:$D$33,4,FALSE),0)</f>
        <v>13.95</v>
      </c>
      <c r="G4809" s="5">
        <f t="shared" si="150"/>
        <v>13.95</v>
      </c>
      <c r="H4809">
        <f t="shared" si="151"/>
        <v>13</v>
      </c>
      <c r="I4809" t="str">
        <f>IFERROR(VLOOKUP(tblOrders[[#This Row],[item_id]],Raw_Menu!$A$2:$D$33,3,FALSE),"Unknown")</f>
        <v>Mexican</v>
      </c>
    </row>
    <row r="4810" spans="1:9" x14ac:dyDescent="0.25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  <c r="F4810" s="5">
        <f>IFERROR(VLOOKUP(E4810,Raw_Menu!$A$2:$D$33,4,FALSE),0)</f>
        <v>16.95</v>
      </c>
      <c r="G4810" s="5">
        <f t="shared" si="150"/>
        <v>16.95</v>
      </c>
      <c r="H4810">
        <f t="shared" si="151"/>
        <v>13</v>
      </c>
      <c r="I4810" t="str">
        <f>IFERROR(VLOOKUP(tblOrders[[#This Row],[item_id]],Raw_Menu!$A$2:$D$33,3,FALSE),"Unknown")</f>
        <v>Italian</v>
      </c>
    </row>
    <row r="4811" spans="1:9" x14ac:dyDescent="0.25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  <c r="F4811" s="5">
        <f>IFERROR(VLOOKUP(E4811,Raw_Menu!$A$2:$D$33,4,FALSE),0)</f>
        <v>14.5</v>
      </c>
      <c r="G4811" s="5">
        <f t="shared" si="150"/>
        <v>14.5</v>
      </c>
      <c r="H4811">
        <f t="shared" si="151"/>
        <v>13</v>
      </c>
      <c r="I4811" t="str">
        <f>IFERROR(VLOOKUP(tblOrders[[#This Row],[item_id]],Raw_Menu!$A$2:$D$33,3,FALSE),"Unknown")</f>
        <v>Asian</v>
      </c>
    </row>
    <row r="4812" spans="1:9" x14ac:dyDescent="0.25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  <c r="F4812" s="5">
        <f>IFERROR(VLOOKUP(E4812,Raw_Menu!$A$2:$D$33,4,FALSE),0)</f>
        <v>14.5</v>
      </c>
      <c r="G4812" s="5">
        <f t="shared" si="150"/>
        <v>14.5</v>
      </c>
      <c r="H4812">
        <f t="shared" si="151"/>
        <v>13</v>
      </c>
      <c r="I4812" t="str">
        <f>IFERROR(VLOOKUP(tblOrders[[#This Row],[item_id]],Raw_Menu!$A$2:$D$33,3,FALSE),"Unknown")</f>
        <v>Asian</v>
      </c>
    </row>
    <row r="4813" spans="1:9" x14ac:dyDescent="0.25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  <c r="F4813" s="5">
        <f>IFERROR(VLOOKUP(E4813,Raw_Menu!$A$2:$D$33,4,FALSE),0)</f>
        <v>13.95</v>
      </c>
      <c r="G4813" s="5">
        <f t="shared" si="150"/>
        <v>13.95</v>
      </c>
      <c r="H4813">
        <f t="shared" si="151"/>
        <v>13</v>
      </c>
      <c r="I4813" t="str">
        <f>IFERROR(VLOOKUP(tblOrders[[#This Row],[item_id]],Raw_Menu!$A$2:$D$33,3,FALSE),"Unknown")</f>
        <v>Mexican</v>
      </c>
    </row>
    <row r="4814" spans="1:9" x14ac:dyDescent="0.25">
      <c r="A4814">
        <v>4813</v>
      </c>
      <c r="B4814">
        <v>2129</v>
      </c>
      <c r="C4814" s="1">
        <v>45048</v>
      </c>
      <c r="D4814" s="2">
        <v>0.57543981481481477</v>
      </c>
      <c r="E4814">
        <v>125</v>
      </c>
      <c r="F4814" s="5">
        <f>IFERROR(VLOOKUP(E4814,Raw_Menu!$A$2:$D$33,4,FALSE),0)</f>
        <v>17.95</v>
      </c>
      <c r="G4814" s="5">
        <f t="shared" si="150"/>
        <v>17.95</v>
      </c>
      <c r="H4814">
        <f t="shared" si="151"/>
        <v>13</v>
      </c>
      <c r="I4814" t="str">
        <f>IFERROR(VLOOKUP(tblOrders[[#This Row],[item_id]],Raw_Menu!$A$2:$D$33,3,FALSE),"Unknown")</f>
        <v>Italian</v>
      </c>
    </row>
    <row r="4815" spans="1:9" x14ac:dyDescent="0.25">
      <c r="A4815">
        <v>4814</v>
      </c>
      <c r="B4815">
        <v>2129</v>
      </c>
      <c r="C4815" s="1">
        <v>45048</v>
      </c>
      <c r="D4815" s="2">
        <v>0.57543981481481477</v>
      </c>
      <c r="E4815">
        <v>109</v>
      </c>
      <c r="F4815" s="5">
        <f>IFERROR(VLOOKUP(E4815,Raw_Menu!$A$2:$D$33,4,FALSE),0)</f>
        <v>17.95</v>
      </c>
      <c r="G4815" s="5">
        <f t="shared" si="150"/>
        <v>17.95</v>
      </c>
      <c r="H4815">
        <f t="shared" si="151"/>
        <v>13</v>
      </c>
      <c r="I4815" t="str">
        <f>IFERROR(VLOOKUP(tblOrders[[#This Row],[item_id]],Raw_Menu!$A$2:$D$33,3,FALSE),"Unknown")</f>
        <v>Asian</v>
      </c>
    </row>
    <row r="4816" spans="1:9" x14ac:dyDescent="0.25">
      <c r="A4816">
        <v>4815</v>
      </c>
      <c r="B4816">
        <v>2129</v>
      </c>
      <c r="C4816" s="1">
        <v>45048</v>
      </c>
      <c r="D4816" s="2">
        <v>0.57543981481481477</v>
      </c>
      <c r="E4816">
        <v>117</v>
      </c>
      <c r="F4816" s="5">
        <f>IFERROR(VLOOKUP(E4816,Raw_Menu!$A$2:$D$33,4,FALSE),0)</f>
        <v>12.95</v>
      </c>
      <c r="G4816" s="5">
        <f t="shared" si="150"/>
        <v>12.95</v>
      </c>
      <c r="H4816">
        <f t="shared" si="151"/>
        <v>13</v>
      </c>
      <c r="I4816" t="str">
        <f>IFERROR(VLOOKUP(tblOrders[[#This Row],[item_id]],Raw_Menu!$A$2:$D$33,3,FALSE),"Unknown")</f>
        <v>Mexican</v>
      </c>
    </row>
    <row r="4817" spans="1:9" x14ac:dyDescent="0.25">
      <c r="A4817">
        <v>4816</v>
      </c>
      <c r="B4817">
        <v>2129</v>
      </c>
      <c r="C4817" s="1">
        <v>45048</v>
      </c>
      <c r="D4817" s="2">
        <v>0.57543981481481477</v>
      </c>
      <c r="E4817">
        <v>131</v>
      </c>
      <c r="F4817" s="5">
        <f>IFERROR(VLOOKUP(E4817,Raw_Menu!$A$2:$D$33,4,FALSE),0)</f>
        <v>17.95</v>
      </c>
      <c r="G4817" s="5">
        <f t="shared" si="150"/>
        <v>17.95</v>
      </c>
      <c r="H4817">
        <f t="shared" si="151"/>
        <v>13</v>
      </c>
      <c r="I4817" t="str">
        <f>IFERROR(VLOOKUP(tblOrders[[#This Row],[item_id]],Raw_Menu!$A$2:$D$33,3,FALSE),"Unknown")</f>
        <v>Italian</v>
      </c>
    </row>
    <row r="4818" spans="1:9" x14ac:dyDescent="0.25">
      <c r="A4818">
        <v>4817</v>
      </c>
      <c r="B4818">
        <v>2130</v>
      </c>
      <c r="C4818" s="1">
        <v>45048</v>
      </c>
      <c r="D4818" s="2">
        <v>0.59530092592592587</v>
      </c>
      <c r="E4818">
        <v>122</v>
      </c>
      <c r="F4818" s="5">
        <f>IFERROR(VLOOKUP(E4818,Raw_Menu!$A$2:$D$33,4,FALSE),0)</f>
        <v>7</v>
      </c>
      <c r="G4818" s="5">
        <f t="shared" si="150"/>
        <v>7</v>
      </c>
      <c r="H4818">
        <f t="shared" si="151"/>
        <v>14</v>
      </c>
      <c r="I4818" t="str">
        <f>IFERROR(VLOOKUP(tblOrders[[#This Row],[item_id]],Raw_Menu!$A$2:$D$33,3,FALSE),"Unknown")</f>
        <v>Mexican</v>
      </c>
    </row>
    <row r="4819" spans="1:9" x14ac:dyDescent="0.25">
      <c r="A4819">
        <v>4818</v>
      </c>
      <c r="B4819">
        <v>2131</v>
      </c>
      <c r="C4819" s="1">
        <v>45048</v>
      </c>
      <c r="D4819" s="2">
        <v>0.59541666666666671</v>
      </c>
      <c r="E4819">
        <v>116</v>
      </c>
      <c r="F4819" s="5">
        <f>IFERROR(VLOOKUP(E4819,Raw_Menu!$A$2:$D$33,4,FALSE),0)</f>
        <v>13.95</v>
      </c>
      <c r="G4819" s="5">
        <f t="shared" si="150"/>
        <v>13.95</v>
      </c>
      <c r="H4819">
        <f t="shared" si="151"/>
        <v>14</v>
      </c>
      <c r="I4819" t="str">
        <f>IFERROR(VLOOKUP(tblOrders[[#This Row],[item_id]],Raw_Menu!$A$2:$D$33,3,FALSE),"Unknown")</f>
        <v>Mexican</v>
      </c>
    </row>
    <row r="4820" spans="1:9" x14ac:dyDescent="0.25">
      <c r="A4820">
        <v>4819</v>
      </c>
      <c r="B4820">
        <v>2132</v>
      </c>
      <c r="C4820" s="1">
        <v>45048</v>
      </c>
      <c r="D4820" s="2">
        <v>0.59587962962962959</v>
      </c>
      <c r="E4820">
        <v>115</v>
      </c>
      <c r="F4820" s="5">
        <f>IFERROR(VLOOKUP(E4820,Raw_Menu!$A$2:$D$33,4,FALSE),0)</f>
        <v>11.95</v>
      </c>
      <c r="G4820" s="5">
        <f t="shared" si="150"/>
        <v>11.95</v>
      </c>
      <c r="H4820">
        <f t="shared" si="151"/>
        <v>14</v>
      </c>
      <c r="I4820" t="str">
        <f>IFERROR(VLOOKUP(tblOrders[[#This Row],[item_id]],Raw_Menu!$A$2:$D$33,3,FALSE),"Unknown")</f>
        <v>Mexican</v>
      </c>
    </row>
    <row r="4821" spans="1:9" x14ac:dyDescent="0.25">
      <c r="A4821">
        <v>4820</v>
      </c>
      <c r="B4821">
        <v>2132</v>
      </c>
      <c r="C4821" s="1">
        <v>45048</v>
      </c>
      <c r="D4821" s="2">
        <v>0.59587962962962959</v>
      </c>
      <c r="E4821">
        <v>109</v>
      </c>
      <c r="F4821" s="5">
        <f>IFERROR(VLOOKUP(E4821,Raw_Menu!$A$2:$D$33,4,FALSE),0)</f>
        <v>17.95</v>
      </c>
      <c r="G4821" s="5">
        <f t="shared" si="150"/>
        <v>17.95</v>
      </c>
      <c r="H4821">
        <f t="shared" si="151"/>
        <v>14</v>
      </c>
      <c r="I4821" t="str">
        <f>IFERROR(VLOOKUP(tblOrders[[#This Row],[item_id]],Raw_Menu!$A$2:$D$33,3,FALSE),"Unknown")</f>
        <v>Asian</v>
      </c>
    </row>
    <row r="4822" spans="1:9" x14ac:dyDescent="0.25">
      <c r="A4822">
        <v>4821</v>
      </c>
      <c r="B4822">
        <v>2132</v>
      </c>
      <c r="C4822" s="1">
        <v>45048</v>
      </c>
      <c r="D4822" s="2">
        <v>0.59587962962962959</v>
      </c>
      <c r="E4822">
        <v>111</v>
      </c>
      <c r="F4822" s="5">
        <f>IFERROR(VLOOKUP(E4822,Raw_Menu!$A$2:$D$33,4,FALSE),0)</f>
        <v>11.95</v>
      </c>
      <c r="G4822" s="5">
        <f t="shared" si="150"/>
        <v>11.95</v>
      </c>
      <c r="H4822">
        <f t="shared" si="151"/>
        <v>14</v>
      </c>
      <c r="I4822" t="str">
        <f>IFERROR(VLOOKUP(tblOrders[[#This Row],[item_id]],Raw_Menu!$A$2:$D$33,3,FALSE),"Unknown")</f>
        <v>Asian</v>
      </c>
    </row>
    <row r="4823" spans="1:9" x14ac:dyDescent="0.25">
      <c r="A4823">
        <v>4822</v>
      </c>
      <c r="B4823">
        <v>2132</v>
      </c>
      <c r="C4823" s="1">
        <v>45048</v>
      </c>
      <c r="D4823" s="2">
        <v>0.59587962962962959</v>
      </c>
      <c r="E4823">
        <v>114</v>
      </c>
      <c r="F4823" s="5">
        <f>IFERROR(VLOOKUP(E4823,Raw_Menu!$A$2:$D$33,4,FALSE),0)</f>
        <v>9</v>
      </c>
      <c r="G4823" s="5">
        <f t="shared" si="150"/>
        <v>9</v>
      </c>
      <c r="H4823">
        <f t="shared" si="151"/>
        <v>14</v>
      </c>
      <c r="I4823" t="str">
        <f>IFERROR(VLOOKUP(tblOrders[[#This Row],[item_id]],Raw_Menu!$A$2:$D$33,3,FALSE),"Unknown")</f>
        <v>Asian</v>
      </c>
    </row>
    <row r="4824" spans="1:9" x14ac:dyDescent="0.25">
      <c r="A4824">
        <v>4823</v>
      </c>
      <c r="B4824">
        <v>2133</v>
      </c>
      <c r="C4824" s="1">
        <v>45048</v>
      </c>
      <c r="D4824" s="2">
        <v>0.59643518518518523</v>
      </c>
      <c r="E4824">
        <v>131</v>
      </c>
      <c r="F4824" s="5">
        <f>IFERROR(VLOOKUP(E4824,Raw_Menu!$A$2:$D$33,4,FALSE),0)</f>
        <v>17.95</v>
      </c>
      <c r="G4824" s="5">
        <f t="shared" si="150"/>
        <v>17.95</v>
      </c>
      <c r="H4824">
        <f t="shared" si="151"/>
        <v>14</v>
      </c>
      <c r="I4824" t="str">
        <f>IFERROR(VLOOKUP(tblOrders[[#This Row],[item_id]],Raw_Menu!$A$2:$D$33,3,FALSE),"Unknown")</f>
        <v>Italian</v>
      </c>
    </row>
    <row r="4825" spans="1:9" x14ac:dyDescent="0.25">
      <c r="A4825">
        <v>4824</v>
      </c>
      <c r="B4825">
        <v>2134</v>
      </c>
      <c r="C4825" s="1">
        <v>45048</v>
      </c>
      <c r="D4825" s="2">
        <v>0.60870370370370375</v>
      </c>
      <c r="E4825">
        <v>110</v>
      </c>
      <c r="F4825" s="5">
        <f>IFERROR(VLOOKUP(E4825,Raw_Menu!$A$2:$D$33,4,FALSE),0)</f>
        <v>17.95</v>
      </c>
      <c r="G4825" s="5">
        <f t="shared" si="150"/>
        <v>17.95</v>
      </c>
      <c r="H4825">
        <f t="shared" si="151"/>
        <v>14</v>
      </c>
      <c r="I4825" t="str">
        <f>IFERROR(VLOOKUP(tblOrders[[#This Row],[item_id]],Raw_Menu!$A$2:$D$33,3,FALSE),"Unknown")</f>
        <v>Asian</v>
      </c>
    </row>
    <row r="4826" spans="1:9" x14ac:dyDescent="0.25">
      <c r="A4826">
        <v>4825</v>
      </c>
      <c r="B4826">
        <v>2134</v>
      </c>
      <c r="C4826" s="1">
        <v>45048</v>
      </c>
      <c r="D4826" s="2">
        <v>0.60870370370370375</v>
      </c>
      <c r="E4826">
        <v>113</v>
      </c>
      <c r="F4826" s="5">
        <f>IFERROR(VLOOKUP(E4826,Raw_Menu!$A$2:$D$33,4,FALSE),0)</f>
        <v>5</v>
      </c>
      <c r="G4826" s="5">
        <f t="shared" si="150"/>
        <v>5</v>
      </c>
      <c r="H4826">
        <f t="shared" si="151"/>
        <v>14</v>
      </c>
      <c r="I4826" t="str">
        <f>IFERROR(VLOOKUP(tblOrders[[#This Row],[item_id]],Raw_Menu!$A$2:$D$33,3,FALSE),"Unknown")</f>
        <v>Asian</v>
      </c>
    </row>
    <row r="4827" spans="1:9" x14ac:dyDescent="0.25">
      <c r="A4827">
        <v>4826</v>
      </c>
      <c r="B4827">
        <v>2134</v>
      </c>
      <c r="C4827" s="1">
        <v>45048</v>
      </c>
      <c r="D4827" s="2">
        <v>0.60870370370370375</v>
      </c>
      <c r="E4827">
        <v>131</v>
      </c>
      <c r="F4827" s="5">
        <f>IFERROR(VLOOKUP(E4827,Raw_Menu!$A$2:$D$33,4,FALSE),0)</f>
        <v>17.95</v>
      </c>
      <c r="G4827" s="5">
        <f t="shared" si="150"/>
        <v>17.95</v>
      </c>
      <c r="H4827">
        <f t="shared" si="151"/>
        <v>14</v>
      </c>
      <c r="I4827" t="str">
        <f>IFERROR(VLOOKUP(tblOrders[[#This Row],[item_id]],Raw_Menu!$A$2:$D$33,3,FALSE),"Unknown")</f>
        <v>Italian</v>
      </c>
    </row>
    <row r="4828" spans="1:9" x14ac:dyDescent="0.25">
      <c r="A4828">
        <v>4827</v>
      </c>
      <c r="B4828">
        <v>2135</v>
      </c>
      <c r="C4828" s="1">
        <v>45048</v>
      </c>
      <c r="D4828" s="2">
        <v>0.61004629629629625</v>
      </c>
      <c r="E4828">
        <v>107</v>
      </c>
      <c r="F4828" s="5">
        <f>IFERROR(VLOOKUP(E4828,Raw_Menu!$A$2:$D$33,4,FALSE),0)</f>
        <v>16.5</v>
      </c>
      <c r="G4828" s="5">
        <f t="shared" si="150"/>
        <v>16.5</v>
      </c>
      <c r="H4828">
        <f t="shared" si="151"/>
        <v>14</v>
      </c>
      <c r="I4828" t="str">
        <f>IFERROR(VLOOKUP(tblOrders[[#This Row],[item_id]],Raw_Menu!$A$2:$D$33,3,FALSE),"Unknown")</f>
        <v>Asian</v>
      </c>
    </row>
    <row r="4829" spans="1:9" x14ac:dyDescent="0.25">
      <c r="A4829">
        <v>4828</v>
      </c>
      <c r="B4829">
        <v>2135</v>
      </c>
      <c r="C4829" s="1">
        <v>45048</v>
      </c>
      <c r="D4829" s="2">
        <v>0.61004629629629625</v>
      </c>
      <c r="E4829">
        <v>125</v>
      </c>
      <c r="F4829" s="5">
        <f>IFERROR(VLOOKUP(E4829,Raw_Menu!$A$2:$D$33,4,FALSE),0)</f>
        <v>17.95</v>
      </c>
      <c r="G4829" s="5">
        <f t="shared" si="150"/>
        <v>17.95</v>
      </c>
      <c r="H4829">
        <f t="shared" si="151"/>
        <v>14</v>
      </c>
      <c r="I4829" t="str">
        <f>IFERROR(VLOOKUP(tblOrders[[#This Row],[item_id]],Raw_Menu!$A$2:$D$33,3,FALSE),"Unknown")</f>
        <v>Italian</v>
      </c>
    </row>
    <row r="4830" spans="1:9" x14ac:dyDescent="0.25">
      <c r="A4830">
        <v>4829</v>
      </c>
      <c r="B4830">
        <v>2135</v>
      </c>
      <c r="C4830" s="1">
        <v>45048</v>
      </c>
      <c r="D4830" s="2">
        <v>0.61004629629629625</v>
      </c>
      <c r="E4830">
        <v>126</v>
      </c>
      <c r="F4830" s="5">
        <f>IFERROR(VLOOKUP(E4830,Raw_Menu!$A$2:$D$33,4,FALSE),0)</f>
        <v>14.5</v>
      </c>
      <c r="G4830" s="5">
        <f t="shared" si="150"/>
        <v>14.5</v>
      </c>
      <c r="H4830">
        <f t="shared" si="151"/>
        <v>14</v>
      </c>
      <c r="I4830" t="str">
        <f>IFERROR(VLOOKUP(tblOrders[[#This Row],[item_id]],Raw_Menu!$A$2:$D$33,3,FALSE),"Unknown")</f>
        <v>Italian</v>
      </c>
    </row>
    <row r="4831" spans="1:9" x14ac:dyDescent="0.25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  <c r="F4831" s="5">
        <f>IFERROR(VLOOKUP(E4831,Raw_Menu!$A$2:$D$33,4,FALSE),0)</f>
        <v>13.95</v>
      </c>
      <c r="G4831" s="5">
        <f t="shared" si="150"/>
        <v>13.95</v>
      </c>
      <c r="H4831">
        <f t="shared" si="151"/>
        <v>14</v>
      </c>
      <c r="I4831" t="str">
        <f>IFERROR(VLOOKUP(tblOrders[[#This Row],[item_id]],Raw_Menu!$A$2:$D$33,3,FALSE),"Unknown")</f>
        <v>American</v>
      </c>
    </row>
    <row r="4832" spans="1:9" x14ac:dyDescent="0.25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  <c r="F4832" s="5">
        <f>IFERROR(VLOOKUP(E4832,Raw_Menu!$A$2:$D$33,4,FALSE),0)</f>
        <v>14.5</v>
      </c>
      <c r="G4832" s="5">
        <f t="shared" si="150"/>
        <v>14.5</v>
      </c>
      <c r="H4832">
        <f t="shared" si="151"/>
        <v>14</v>
      </c>
      <c r="I4832" t="str">
        <f>IFERROR(VLOOKUP(tblOrders[[#This Row],[item_id]],Raw_Menu!$A$2:$D$33,3,FALSE),"Unknown")</f>
        <v>Asian</v>
      </c>
    </row>
    <row r="4833" spans="1:9" x14ac:dyDescent="0.25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  <c r="F4833" s="5">
        <f>IFERROR(VLOOKUP(E4833,Raw_Menu!$A$2:$D$33,4,FALSE),0)</f>
        <v>11.95</v>
      </c>
      <c r="G4833" s="5">
        <f t="shared" si="150"/>
        <v>11.95</v>
      </c>
      <c r="H4833">
        <f t="shared" si="151"/>
        <v>14</v>
      </c>
      <c r="I4833" t="str">
        <f>IFERROR(VLOOKUP(tblOrders[[#This Row],[item_id]],Raw_Menu!$A$2:$D$33,3,FALSE),"Unknown")</f>
        <v>Asian</v>
      </c>
    </row>
    <row r="4834" spans="1:9" x14ac:dyDescent="0.25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  <c r="F4834" s="5">
        <f>IFERROR(VLOOKUP(E4834,Raw_Menu!$A$2:$D$33,4,FALSE),0)</f>
        <v>13.95</v>
      </c>
      <c r="G4834" s="5">
        <f t="shared" si="150"/>
        <v>13.95</v>
      </c>
      <c r="H4834">
        <f t="shared" si="151"/>
        <v>15</v>
      </c>
      <c r="I4834" t="str">
        <f>IFERROR(VLOOKUP(tblOrders[[#This Row],[item_id]],Raw_Menu!$A$2:$D$33,3,FALSE),"Unknown")</f>
        <v>Mexican</v>
      </c>
    </row>
    <row r="4835" spans="1:9" x14ac:dyDescent="0.25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  <c r="F4835" s="5">
        <f>IFERROR(VLOOKUP(E4835,Raw_Menu!$A$2:$D$33,4,FALSE),0)</f>
        <v>13.95</v>
      </c>
      <c r="G4835" s="5">
        <f t="shared" si="150"/>
        <v>13.95</v>
      </c>
      <c r="H4835">
        <f t="shared" si="151"/>
        <v>15</v>
      </c>
      <c r="I4835" t="str">
        <f>IFERROR(VLOOKUP(tblOrders[[#This Row],[item_id]],Raw_Menu!$A$2:$D$33,3,FALSE),"Unknown")</f>
        <v>American</v>
      </c>
    </row>
    <row r="4836" spans="1:9" x14ac:dyDescent="0.25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  <c r="F4836" s="5">
        <f>IFERROR(VLOOKUP(E4836,Raw_Menu!$A$2:$D$33,4,FALSE),0)</f>
        <v>17.95</v>
      </c>
      <c r="G4836" s="5">
        <f t="shared" si="150"/>
        <v>17.95</v>
      </c>
      <c r="H4836">
        <f t="shared" si="151"/>
        <v>15</v>
      </c>
      <c r="I4836" t="str">
        <f>IFERROR(VLOOKUP(tblOrders[[#This Row],[item_id]],Raw_Menu!$A$2:$D$33,3,FALSE),"Unknown")</f>
        <v>Asian</v>
      </c>
    </row>
    <row r="4837" spans="1:9" x14ac:dyDescent="0.25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  <c r="F4837" s="5">
        <f>IFERROR(VLOOKUP(E4837,Raw_Menu!$A$2:$D$33,4,FALSE),0)</f>
        <v>17.95</v>
      </c>
      <c r="G4837" s="5">
        <f t="shared" si="150"/>
        <v>17.95</v>
      </c>
      <c r="H4837">
        <f t="shared" si="151"/>
        <v>15</v>
      </c>
      <c r="I4837" t="str">
        <f>IFERROR(VLOOKUP(tblOrders[[#This Row],[item_id]],Raw_Menu!$A$2:$D$33,3,FALSE),"Unknown")</f>
        <v>Asian</v>
      </c>
    </row>
    <row r="4838" spans="1:9" x14ac:dyDescent="0.25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  <c r="F4838" s="5">
        <f>IFERROR(VLOOKUP(E4838,Raw_Menu!$A$2:$D$33,4,FALSE),0)</f>
        <v>16.95</v>
      </c>
      <c r="G4838" s="5">
        <f t="shared" si="150"/>
        <v>16.95</v>
      </c>
      <c r="H4838">
        <f t="shared" si="151"/>
        <v>15</v>
      </c>
      <c r="I4838" t="str">
        <f>IFERROR(VLOOKUP(tblOrders[[#This Row],[item_id]],Raw_Menu!$A$2:$D$33,3,FALSE),"Unknown")</f>
        <v>Italian</v>
      </c>
    </row>
    <row r="4839" spans="1:9" x14ac:dyDescent="0.25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  <c r="F4839" s="5">
        <f>IFERROR(VLOOKUP(E4839,Raw_Menu!$A$2:$D$33,4,FALSE),0)</f>
        <v>17.95</v>
      </c>
      <c r="G4839" s="5">
        <f t="shared" si="150"/>
        <v>17.95</v>
      </c>
      <c r="H4839">
        <f t="shared" si="151"/>
        <v>15</v>
      </c>
      <c r="I4839" t="str">
        <f>IFERROR(VLOOKUP(tblOrders[[#This Row],[item_id]],Raw_Menu!$A$2:$D$33,3,FALSE),"Unknown")</f>
        <v>Italian</v>
      </c>
    </row>
    <row r="4840" spans="1:9" x14ac:dyDescent="0.25">
      <c r="A4840">
        <v>4839</v>
      </c>
      <c r="B4840">
        <v>2140</v>
      </c>
      <c r="C4840" s="1">
        <v>45048</v>
      </c>
      <c r="D4840" s="2">
        <v>0.70526620370370374</v>
      </c>
      <c r="E4840">
        <v>130</v>
      </c>
      <c r="F4840" s="5">
        <f>IFERROR(VLOOKUP(E4840,Raw_Menu!$A$2:$D$33,4,FALSE),0)</f>
        <v>19.95</v>
      </c>
      <c r="G4840" s="5">
        <f t="shared" si="150"/>
        <v>19.95</v>
      </c>
      <c r="H4840">
        <f t="shared" si="151"/>
        <v>16</v>
      </c>
      <c r="I4840" t="str">
        <f>IFERROR(VLOOKUP(tblOrders[[#This Row],[item_id]],Raw_Menu!$A$2:$D$33,3,FALSE),"Unknown")</f>
        <v>Italian</v>
      </c>
    </row>
    <row r="4841" spans="1:9" x14ac:dyDescent="0.25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  <c r="F4841" s="5">
        <f>IFERROR(VLOOKUP(E4841,Raw_Menu!$A$2:$D$33,4,FALSE),0)</f>
        <v>14.95</v>
      </c>
      <c r="G4841" s="5">
        <f t="shared" si="150"/>
        <v>14.95</v>
      </c>
      <c r="H4841">
        <f t="shared" si="151"/>
        <v>17</v>
      </c>
      <c r="I4841" t="str">
        <f>IFERROR(VLOOKUP(tblOrders[[#This Row],[item_id]],Raw_Menu!$A$2:$D$33,3,FALSE),"Unknown")</f>
        <v>Asian</v>
      </c>
    </row>
    <row r="4842" spans="1:9" x14ac:dyDescent="0.25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  <c r="F4842" s="5">
        <f>IFERROR(VLOOKUP(E4842,Raw_Menu!$A$2:$D$33,4,FALSE),0)</f>
        <v>12.95</v>
      </c>
      <c r="G4842" s="5">
        <f t="shared" si="150"/>
        <v>12.95</v>
      </c>
      <c r="H4842">
        <f t="shared" si="151"/>
        <v>17</v>
      </c>
      <c r="I4842" t="str">
        <f>IFERROR(VLOOKUP(tblOrders[[#This Row],[item_id]],Raw_Menu!$A$2:$D$33,3,FALSE),"Unknown")</f>
        <v>American</v>
      </c>
    </row>
    <row r="4843" spans="1:9" x14ac:dyDescent="0.25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  <c r="F4843" s="5">
        <f>IFERROR(VLOOKUP(E4843,Raw_Menu!$A$2:$D$33,4,FALSE),0)</f>
        <v>9</v>
      </c>
      <c r="G4843" s="5">
        <f t="shared" si="150"/>
        <v>9</v>
      </c>
      <c r="H4843">
        <f t="shared" si="151"/>
        <v>17</v>
      </c>
      <c r="I4843" t="str">
        <f>IFERROR(VLOOKUP(tblOrders[[#This Row],[item_id]],Raw_Menu!$A$2:$D$33,3,FALSE),"Unknown")</f>
        <v>Mexican</v>
      </c>
    </row>
    <row r="4844" spans="1:9" x14ac:dyDescent="0.25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  <c r="F4844" s="5">
        <f>IFERROR(VLOOKUP(E4844,Raw_Menu!$A$2:$D$33,4,FALSE),0)</f>
        <v>14.5</v>
      </c>
      <c r="G4844" s="5">
        <f t="shared" si="150"/>
        <v>14.5</v>
      </c>
      <c r="H4844">
        <f t="shared" si="151"/>
        <v>17</v>
      </c>
      <c r="I4844" t="str">
        <f>IFERROR(VLOOKUP(tblOrders[[#This Row],[item_id]],Raw_Menu!$A$2:$D$33,3,FALSE),"Unknown")</f>
        <v>Asian</v>
      </c>
    </row>
    <row r="4845" spans="1:9" x14ac:dyDescent="0.25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  <c r="F4845" s="5">
        <f>IFERROR(VLOOKUP(E4845,Raw_Menu!$A$2:$D$33,4,FALSE),0)</f>
        <v>14.5</v>
      </c>
      <c r="G4845" s="5">
        <f t="shared" si="150"/>
        <v>14.5</v>
      </c>
      <c r="H4845">
        <f t="shared" si="151"/>
        <v>17</v>
      </c>
      <c r="I4845" t="str">
        <f>IFERROR(VLOOKUP(tblOrders[[#This Row],[item_id]],Raw_Menu!$A$2:$D$33,3,FALSE),"Unknown")</f>
        <v>Asian</v>
      </c>
    </row>
    <row r="4846" spans="1:9" x14ac:dyDescent="0.25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  <c r="F4846" s="5">
        <f>IFERROR(VLOOKUP(E4846,Raw_Menu!$A$2:$D$33,4,FALSE),0)</f>
        <v>14.5</v>
      </c>
      <c r="G4846" s="5">
        <f t="shared" si="150"/>
        <v>14.5</v>
      </c>
      <c r="H4846">
        <f t="shared" si="151"/>
        <v>17</v>
      </c>
      <c r="I4846" t="str">
        <f>IFERROR(VLOOKUP(tblOrders[[#This Row],[item_id]],Raw_Menu!$A$2:$D$33,3,FALSE),"Unknown")</f>
        <v>Asian</v>
      </c>
    </row>
    <row r="4847" spans="1:9" x14ac:dyDescent="0.25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  <c r="F4847" s="5">
        <f>IFERROR(VLOOKUP(E4847,Raw_Menu!$A$2:$D$33,4,FALSE),0)</f>
        <v>5</v>
      </c>
      <c r="G4847" s="5">
        <f t="shared" si="150"/>
        <v>5</v>
      </c>
      <c r="H4847">
        <f t="shared" si="151"/>
        <v>17</v>
      </c>
      <c r="I4847" t="str">
        <f>IFERROR(VLOOKUP(tblOrders[[#This Row],[item_id]],Raw_Menu!$A$2:$D$33,3,FALSE),"Unknown")</f>
        <v>Asian</v>
      </c>
    </row>
    <row r="4848" spans="1:9" x14ac:dyDescent="0.25">
      <c r="A4848">
        <v>4847</v>
      </c>
      <c r="B4848">
        <v>2144</v>
      </c>
      <c r="C4848" s="1">
        <v>45048</v>
      </c>
      <c r="D4848" s="2">
        <v>0.74175925925925923</v>
      </c>
      <c r="E4848">
        <v>102</v>
      </c>
      <c r="F4848" s="5">
        <f>IFERROR(VLOOKUP(E4848,Raw_Menu!$A$2:$D$33,4,FALSE),0)</f>
        <v>13.95</v>
      </c>
      <c r="G4848" s="5">
        <f t="shared" si="150"/>
        <v>13.95</v>
      </c>
      <c r="H4848">
        <f t="shared" si="151"/>
        <v>17</v>
      </c>
      <c r="I4848" t="str">
        <f>IFERROR(VLOOKUP(tblOrders[[#This Row],[item_id]],Raw_Menu!$A$2:$D$33,3,FALSE),"Unknown")</f>
        <v>American</v>
      </c>
    </row>
    <row r="4849" spans="1:9" x14ac:dyDescent="0.25">
      <c r="A4849">
        <v>4848</v>
      </c>
      <c r="B4849">
        <v>2144</v>
      </c>
      <c r="C4849" s="1">
        <v>45048</v>
      </c>
      <c r="D4849" s="2">
        <v>0.74175925925925923</v>
      </c>
      <c r="E4849">
        <v>105</v>
      </c>
      <c r="F4849" s="5">
        <f>IFERROR(VLOOKUP(E4849,Raw_Menu!$A$2:$D$33,4,FALSE),0)</f>
        <v>7</v>
      </c>
      <c r="G4849" s="5">
        <f t="shared" si="150"/>
        <v>7</v>
      </c>
      <c r="H4849">
        <f t="shared" si="151"/>
        <v>17</v>
      </c>
      <c r="I4849" t="str">
        <f>IFERROR(VLOOKUP(tblOrders[[#This Row],[item_id]],Raw_Menu!$A$2:$D$33,3,FALSE),"Unknown")</f>
        <v>American</v>
      </c>
    </row>
    <row r="4850" spans="1:9" x14ac:dyDescent="0.25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  <c r="F4850" s="5">
        <f>IFERROR(VLOOKUP(E4850,Raw_Menu!$A$2:$D$33,4,FALSE),0)</f>
        <v>11.95</v>
      </c>
      <c r="G4850" s="5">
        <f t="shared" si="150"/>
        <v>11.95</v>
      </c>
      <c r="H4850">
        <f t="shared" si="151"/>
        <v>17</v>
      </c>
      <c r="I4850" t="str">
        <f>IFERROR(VLOOKUP(tblOrders[[#This Row],[item_id]],Raw_Menu!$A$2:$D$33,3,FALSE),"Unknown")</f>
        <v>Asian</v>
      </c>
    </row>
    <row r="4851" spans="1:9" x14ac:dyDescent="0.25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  <c r="F4851" s="5">
        <f>IFERROR(VLOOKUP(E4851,Raw_Menu!$A$2:$D$33,4,FALSE),0)</f>
        <v>17.95</v>
      </c>
      <c r="G4851" s="5">
        <f t="shared" si="150"/>
        <v>17.95</v>
      </c>
      <c r="H4851">
        <f t="shared" si="151"/>
        <v>17</v>
      </c>
      <c r="I4851" t="str">
        <f>IFERROR(VLOOKUP(tblOrders[[#This Row],[item_id]],Raw_Menu!$A$2:$D$33,3,FALSE),"Unknown")</f>
        <v>Italian</v>
      </c>
    </row>
    <row r="4852" spans="1:9" x14ac:dyDescent="0.25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  <c r="F4852" s="5">
        <f>IFERROR(VLOOKUP(E4852,Raw_Menu!$A$2:$D$33,4,FALSE),0)</f>
        <v>14.5</v>
      </c>
      <c r="G4852" s="5">
        <f t="shared" si="150"/>
        <v>14.5</v>
      </c>
      <c r="H4852">
        <f t="shared" si="151"/>
        <v>18</v>
      </c>
      <c r="I4852" t="str">
        <f>IFERROR(VLOOKUP(tblOrders[[#This Row],[item_id]],Raw_Menu!$A$2:$D$33,3,FALSE),"Unknown")</f>
        <v>Italian</v>
      </c>
    </row>
    <row r="4853" spans="1:9" x14ac:dyDescent="0.25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  <c r="F4853" s="5">
        <f>IFERROR(VLOOKUP(E4853,Raw_Menu!$A$2:$D$33,4,FALSE),0)</f>
        <v>12.95</v>
      </c>
      <c r="G4853" s="5">
        <f t="shared" si="150"/>
        <v>12.95</v>
      </c>
      <c r="H4853">
        <f t="shared" si="151"/>
        <v>18</v>
      </c>
      <c r="I4853" t="str">
        <f>IFERROR(VLOOKUP(tblOrders[[#This Row],[item_id]],Raw_Menu!$A$2:$D$33,3,FALSE),"Unknown")</f>
        <v>Mexican</v>
      </c>
    </row>
    <row r="4854" spans="1:9" x14ac:dyDescent="0.25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  <c r="F4854" s="5">
        <f>IFERROR(VLOOKUP(E4854,Raw_Menu!$A$2:$D$33,4,FALSE),0)</f>
        <v>14.5</v>
      </c>
      <c r="G4854" s="5">
        <f t="shared" si="150"/>
        <v>14.5</v>
      </c>
      <c r="H4854">
        <f t="shared" si="151"/>
        <v>18</v>
      </c>
      <c r="I4854" t="str">
        <f>IFERROR(VLOOKUP(tblOrders[[#This Row],[item_id]],Raw_Menu!$A$2:$D$33,3,FALSE),"Unknown")</f>
        <v>Italian</v>
      </c>
    </row>
    <row r="4855" spans="1:9" x14ac:dyDescent="0.25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  <c r="F4855" s="5">
        <f>IFERROR(VLOOKUP(E4855,Raw_Menu!$A$2:$D$33,4,FALSE),0)</f>
        <v>5</v>
      </c>
      <c r="G4855" s="5">
        <f t="shared" si="150"/>
        <v>5</v>
      </c>
      <c r="H4855">
        <f t="shared" si="151"/>
        <v>18</v>
      </c>
      <c r="I4855" t="str">
        <f>IFERROR(VLOOKUP(tblOrders[[#This Row],[item_id]],Raw_Menu!$A$2:$D$33,3,FALSE),"Unknown")</f>
        <v>Asian</v>
      </c>
    </row>
    <row r="4856" spans="1:9" x14ac:dyDescent="0.25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  <c r="F4856" s="5">
        <f>IFERROR(VLOOKUP(E4856,Raw_Menu!$A$2:$D$33,4,FALSE),0)</f>
        <v>5</v>
      </c>
      <c r="G4856" s="5">
        <f t="shared" si="150"/>
        <v>5</v>
      </c>
      <c r="H4856">
        <f t="shared" si="151"/>
        <v>18</v>
      </c>
      <c r="I4856" t="str">
        <f>IFERROR(VLOOKUP(tblOrders[[#This Row],[item_id]],Raw_Menu!$A$2:$D$33,3,FALSE),"Unknown")</f>
        <v>Asian</v>
      </c>
    </row>
    <row r="4857" spans="1:9" x14ac:dyDescent="0.25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  <c r="F4857" s="5">
        <f>IFERROR(VLOOKUP(E4857,Raw_Menu!$A$2:$D$33,4,FALSE),0)</f>
        <v>9</v>
      </c>
      <c r="G4857" s="5">
        <f t="shared" si="150"/>
        <v>9</v>
      </c>
      <c r="H4857">
        <f t="shared" si="151"/>
        <v>18</v>
      </c>
      <c r="I4857" t="str">
        <f>IFERROR(VLOOKUP(tblOrders[[#This Row],[item_id]],Raw_Menu!$A$2:$D$33,3,FALSE),"Unknown")</f>
        <v>Mexican</v>
      </c>
    </row>
    <row r="4858" spans="1:9" x14ac:dyDescent="0.25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  <c r="F4858" s="5">
        <f>IFERROR(VLOOKUP(E4858,Raw_Menu!$A$2:$D$33,4,FALSE),0)</f>
        <v>12.95</v>
      </c>
      <c r="G4858" s="5">
        <f t="shared" si="150"/>
        <v>12.95</v>
      </c>
      <c r="H4858">
        <f t="shared" si="151"/>
        <v>18</v>
      </c>
      <c r="I4858" t="str">
        <f>IFERROR(VLOOKUP(tblOrders[[#This Row],[item_id]],Raw_Menu!$A$2:$D$33,3,FALSE),"Unknown")</f>
        <v>Mexican</v>
      </c>
    </row>
    <row r="4859" spans="1:9" x14ac:dyDescent="0.25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  <c r="F4859" s="5">
        <f>IFERROR(VLOOKUP(E4859,Raw_Menu!$A$2:$D$33,4,FALSE),0)</f>
        <v>11.95</v>
      </c>
      <c r="G4859" s="5">
        <f t="shared" si="150"/>
        <v>11.95</v>
      </c>
      <c r="H4859">
        <f t="shared" si="151"/>
        <v>18</v>
      </c>
      <c r="I4859" t="str">
        <f>IFERROR(VLOOKUP(tblOrders[[#This Row],[item_id]],Raw_Menu!$A$2:$D$33,3,FALSE),"Unknown")</f>
        <v>Mexican</v>
      </c>
    </row>
    <row r="4860" spans="1:9" x14ac:dyDescent="0.25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  <c r="F4860" s="5">
        <f>IFERROR(VLOOKUP(E4860,Raw_Menu!$A$2:$D$33,4,FALSE),0)</f>
        <v>12.95</v>
      </c>
      <c r="G4860" s="5">
        <f t="shared" si="150"/>
        <v>12.95</v>
      </c>
      <c r="H4860">
        <f t="shared" si="151"/>
        <v>18</v>
      </c>
      <c r="I4860" t="str">
        <f>IFERROR(VLOOKUP(tblOrders[[#This Row],[item_id]],Raw_Menu!$A$2:$D$33,3,FALSE),"Unknown")</f>
        <v>Mexican</v>
      </c>
    </row>
    <row r="4861" spans="1:9" x14ac:dyDescent="0.25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  <c r="F4861" s="5">
        <f>IFERROR(VLOOKUP(E4861,Raw_Menu!$A$2:$D$33,4,FALSE),0)</f>
        <v>17.95</v>
      </c>
      <c r="G4861" s="5">
        <f t="shared" si="150"/>
        <v>17.95</v>
      </c>
      <c r="H4861">
        <f t="shared" si="151"/>
        <v>18</v>
      </c>
      <c r="I4861" t="str">
        <f>IFERROR(VLOOKUP(tblOrders[[#This Row],[item_id]],Raw_Menu!$A$2:$D$33,3,FALSE),"Unknown")</f>
        <v>Asian</v>
      </c>
    </row>
    <row r="4862" spans="1:9" x14ac:dyDescent="0.25">
      <c r="A4862">
        <v>4861</v>
      </c>
      <c r="B4862">
        <v>2151</v>
      </c>
      <c r="C4862" s="1">
        <v>45048</v>
      </c>
      <c r="D4862" s="2">
        <v>0.76560185185185181</v>
      </c>
      <c r="E4862">
        <v>101</v>
      </c>
      <c r="F4862" s="5">
        <f>IFERROR(VLOOKUP(E4862,Raw_Menu!$A$2:$D$33,4,FALSE),0)</f>
        <v>12.95</v>
      </c>
      <c r="G4862" s="5">
        <f t="shared" si="150"/>
        <v>12.95</v>
      </c>
      <c r="H4862">
        <f t="shared" si="151"/>
        <v>18</v>
      </c>
      <c r="I4862" t="str">
        <f>IFERROR(VLOOKUP(tblOrders[[#This Row],[item_id]],Raw_Menu!$A$2:$D$33,3,FALSE),"Unknown")</f>
        <v>American</v>
      </c>
    </row>
    <row r="4863" spans="1:9" x14ac:dyDescent="0.25">
      <c r="A4863">
        <v>4862</v>
      </c>
      <c r="B4863">
        <v>2151</v>
      </c>
      <c r="C4863" s="1">
        <v>45048</v>
      </c>
      <c r="D4863" s="2">
        <v>0.76560185185185181</v>
      </c>
      <c r="E4863">
        <v>130</v>
      </c>
      <c r="F4863" s="5">
        <f>IFERROR(VLOOKUP(E4863,Raw_Menu!$A$2:$D$33,4,FALSE),0)</f>
        <v>19.95</v>
      </c>
      <c r="G4863" s="5">
        <f t="shared" si="150"/>
        <v>19.95</v>
      </c>
      <c r="H4863">
        <f t="shared" si="151"/>
        <v>18</v>
      </c>
      <c r="I4863" t="str">
        <f>IFERROR(VLOOKUP(tblOrders[[#This Row],[item_id]],Raw_Menu!$A$2:$D$33,3,FALSE),"Unknown")</f>
        <v>Italian</v>
      </c>
    </row>
    <row r="4864" spans="1:9" x14ac:dyDescent="0.25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  <c r="F4864" s="5">
        <f>IFERROR(VLOOKUP(E4864,Raw_Menu!$A$2:$D$33,4,FALSE),0)</f>
        <v>17.95</v>
      </c>
      <c r="G4864" s="5">
        <f t="shared" si="150"/>
        <v>17.95</v>
      </c>
      <c r="H4864">
        <f t="shared" si="151"/>
        <v>18</v>
      </c>
      <c r="I4864" t="str">
        <f>IFERROR(VLOOKUP(tblOrders[[#This Row],[item_id]],Raw_Menu!$A$2:$D$33,3,FALSE),"Unknown")</f>
        <v>Asian</v>
      </c>
    </row>
    <row r="4865" spans="1:9" x14ac:dyDescent="0.25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  <c r="F4865" s="5">
        <f>IFERROR(VLOOKUP(E4865,Raw_Menu!$A$2:$D$33,4,FALSE),0)</f>
        <v>14.95</v>
      </c>
      <c r="G4865" s="5">
        <f t="shared" si="150"/>
        <v>14.95</v>
      </c>
      <c r="H4865">
        <f t="shared" si="151"/>
        <v>18</v>
      </c>
      <c r="I4865" t="str">
        <f>IFERROR(VLOOKUP(tblOrders[[#This Row],[item_id]],Raw_Menu!$A$2:$D$33,3,FALSE),"Unknown")</f>
        <v>Mexican</v>
      </c>
    </row>
    <row r="4866" spans="1:9" x14ac:dyDescent="0.25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  <c r="F4866" s="5">
        <f>IFERROR(VLOOKUP(E4866,Raw_Menu!$A$2:$D$33,4,FALSE),0)</f>
        <v>17.95</v>
      </c>
      <c r="G4866" s="5">
        <f t="shared" ref="G4866:G4929" si="152">VALUE(F4866)</f>
        <v>17.95</v>
      </c>
      <c r="H4866">
        <f t="shared" ref="H4866:H4929" si="153">HOUR(D4866)</f>
        <v>18</v>
      </c>
      <c r="I4866" t="str">
        <f>IFERROR(VLOOKUP(tblOrders[[#This Row],[item_id]],Raw_Menu!$A$2:$D$33,3,FALSE),"Unknown")</f>
        <v>Asian</v>
      </c>
    </row>
    <row r="4867" spans="1:9" x14ac:dyDescent="0.25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  <c r="F4867" s="5">
        <f>IFERROR(VLOOKUP(E4867,Raw_Menu!$A$2:$D$33,4,FALSE),0)</f>
        <v>7</v>
      </c>
      <c r="G4867" s="5">
        <f t="shared" si="152"/>
        <v>7</v>
      </c>
      <c r="H4867">
        <f t="shared" si="153"/>
        <v>18</v>
      </c>
      <c r="I4867" t="str">
        <f>IFERROR(VLOOKUP(tblOrders[[#This Row],[item_id]],Raw_Menu!$A$2:$D$33,3,FALSE),"Unknown")</f>
        <v>Mexican</v>
      </c>
    </row>
    <row r="4868" spans="1:9" x14ac:dyDescent="0.25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  <c r="F4868" s="5">
        <f>IFERROR(VLOOKUP(E4868,Raw_Menu!$A$2:$D$33,4,FALSE),0)</f>
        <v>12.95</v>
      </c>
      <c r="G4868" s="5">
        <f t="shared" si="152"/>
        <v>12.95</v>
      </c>
      <c r="H4868">
        <f t="shared" si="153"/>
        <v>18</v>
      </c>
      <c r="I4868" t="str">
        <f>IFERROR(VLOOKUP(tblOrders[[#This Row],[item_id]],Raw_Menu!$A$2:$D$33,3,FALSE),"Unknown")</f>
        <v>American</v>
      </c>
    </row>
    <row r="4869" spans="1:9" x14ac:dyDescent="0.25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  <c r="F4869" s="5">
        <f>IFERROR(VLOOKUP(E4869,Raw_Menu!$A$2:$D$33,4,FALSE),0)</f>
        <v>13.95</v>
      </c>
      <c r="G4869" s="5">
        <f t="shared" si="152"/>
        <v>13.95</v>
      </c>
      <c r="H4869">
        <f t="shared" si="153"/>
        <v>18</v>
      </c>
      <c r="I4869" t="str">
        <f>IFERROR(VLOOKUP(tblOrders[[#This Row],[item_id]],Raw_Menu!$A$2:$D$33,3,FALSE),"Unknown")</f>
        <v>Mexican</v>
      </c>
    </row>
    <row r="4870" spans="1:9" x14ac:dyDescent="0.25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  <c r="F4870" s="5">
        <f>IFERROR(VLOOKUP(E4870,Raw_Menu!$A$2:$D$33,4,FALSE),0)</f>
        <v>12.95</v>
      </c>
      <c r="G4870" s="5">
        <f t="shared" si="152"/>
        <v>12.95</v>
      </c>
      <c r="H4870">
        <f t="shared" si="153"/>
        <v>18</v>
      </c>
      <c r="I4870" t="str">
        <f>IFERROR(VLOOKUP(tblOrders[[#This Row],[item_id]],Raw_Menu!$A$2:$D$33,3,FALSE),"Unknown")</f>
        <v>Mexican</v>
      </c>
    </row>
    <row r="4871" spans="1:9" x14ac:dyDescent="0.25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  <c r="F4871" s="5">
        <f>IFERROR(VLOOKUP(E4871,Raw_Menu!$A$2:$D$33,4,FALSE),0)</f>
        <v>7</v>
      </c>
      <c r="G4871" s="5">
        <f t="shared" si="152"/>
        <v>7</v>
      </c>
      <c r="H4871">
        <f t="shared" si="153"/>
        <v>18</v>
      </c>
      <c r="I4871" t="str">
        <f>IFERROR(VLOOKUP(tblOrders[[#This Row],[item_id]],Raw_Menu!$A$2:$D$33,3,FALSE),"Unknown")</f>
        <v>American</v>
      </c>
    </row>
    <row r="4872" spans="1:9" x14ac:dyDescent="0.25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  <c r="F4872" s="5">
        <f>IFERROR(VLOOKUP(E4872,Raw_Menu!$A$2:$D$33,4,FALSE),0)</f>
        <v>12.95</v>
      </c>
      <c r="G4872" s="5">
        <f t="shared" si="152"/>
        <v>12.95</v>
      </c>
      <c r="H4872">
        <f t="shared" si="153"/>
        <v>19</v>
      </c>
      <c r="I4872" t="str">
        <f>IFERROR(VLOOKUP(tblOrders[[#This Row],[item_id]],Raw_Menu!$A$2:$D$33,3,FALSE),"Unknown")</f>
        <v>Mexican</v>
      </c>
    </row>
    <row r="4873" spans="1:9" x14ac:dyDescent="0.25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  <c r="F4873" s="5">
        <f>IFERROR(VLOOKUP(E4873,Raw_Menu!$A$2:$D$33,4,FALSE),0)</f>
        <v>15.5</v>
      </c>
      <c r="G4873" s="5">
        <f t="shared" si="152"/>
        <v>15.5</v>
      </c>
      <c r="H4873">
        <f t="shared" si="153"/>
        <v>19</v>
      </c>
      <c r="I4873" t="str">
        <f>IFERROR(VLOOKUP(tblOrders[[#This Row],[item_id]],Raw_Menu!$A$2:$D$33,3,FALSE),"Unknown")</f>
        <v>Italian</v>
      </c>
    </row>
    <row r="4874" spans="1:9" x14ac:dyDescent="0.25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  <c r="F4874" s="5">
        <f>IFERROR(VLOOKUP(E4874,Raw_Menu!$A$2:$D$33,4,FALSE),0)</f>
        <v>10.5</v>
      </c>
      <c r="G4874" s="5">
        <f t="shared" si="152"/>
        <v>10.5</v>
      </c>
      <c r="H4874">
        <f t="shared" si="153"/>
        <v>19</v>
      </c>
      <c r="I4874" t="str">
        <f>IFERROR(VLOOKUP(tblOrders[[#This Row],[item_id]],Raw_Menu!$A$2:$D$33,3,FALSE),"Unknown")</f>
        <v>Mexican</v>
      </c>
    </row>
    <row r="4875" spans="1:9" x14ac:dyDescent="0.25">
      <c r="A4875">
        <v>4874</v>
      </c>
      <c r="B4875">
        <v>2157</v>
      </c>
      <c r="C4875" s="1">
        <v>45048</v>
      </c>
      <c r="D4875" s="2">
        <v>0.8190856481481481</v>
      </c>
      <c r="E4875">
        <v>110</v>
      </c>
      <c r="F4875" s="5">
        <f>IFERROR(VLOOKUP(E4875,Raw_Menu!$A$2:$D$33,4,FALSE),0)</f>
        <v>17.95</v>
      </c>
      <c r="G4875" s="5">
        <f t="shared" si="152"/>
        <v>17.95</v>
      </c>
      <c r="H4875">
        <f t="shared" si="153"/>
        <v>19</v>
      </c>
      <c r="I4875" t="str">
        <f>IFERROR(VLOOKUP(tblOrders[[#This Row],[item_id]],Raw_Menu!$A$2:$D$33,3,FALSE),"Unknown")</f>
        <v>Asian</v>
      </c>
    </row>
    <row r="4876" spans="1:9" x14ac:dyDescent="0.25">
      <c r="A4876">
        <v>4875</v>
      </c>
      <c r="B4876">
        <v>2157</v>
      </c>
      <c r="C4876" s="1">
        <v>45048</v>
      </c>
      <c r="D4876" s="2">
        <v>0.8190856481481481</v>
      </c>
      <c r="E4876">
        <v>105</v>
      </c>
      <c r="F4876" s="5">
        <f>IFERROR(VLOOKUP(E4876,Raw_Menu!$A$2:$D$33,4,FALSE),0)</f>
        <v>7</v>
      </c>
      <c r="G4876" s="5">
        <f t="shared" si="152"/>
        <v>7</v>
      </c>
      <c r="H4876">
        <f t="shared" si="153"/>
        <v>19</v>
      </c>
      <c r="I4876" t="str">
        <f>IFERROR(VLOOKUP(tblOrders[[#This Row],[item_id]],Raw_Menu!$A$2:$D$33,3,FALSE),"Unknown")</f>
        <v>American</v>
      </c>
    </row>
    <row r="4877" spans="1:9" x14ac:dyDescent="0.25">
      <c r="A4877">
        <v>4876</v>
      </c>
      <c r="B4877">
        <v>2158</v>
      </c>
      <c r="C4877" s="1">
        <v>45048</v>
      </c>
      <c r="D4877" s="2">
        <v>0.82623842592592589</v>
      </c>
      <c r="E4877">
        <v>117</v>
      </c>
      <c r="F4877" s="5">
        <f>IFERROR(VLOOKUP(E4877,Raw_Menu!$A$2:$D$33,4,FALSE),0)</f>
        <v>12.95</v>
      </c>
      <c r="G4877" s="5">
        <f t="shared" si="152"/>
        <v>12.95</v>
      </c>
      <c r="H4877">
        <f t="shared" si="153"/>
        <v>19</v>
      </c>
      <c r="I4877" t="str">
        <f>IFERROR(VLOOKUP(tblOrders[[#This Row],[item_id]],Raw_Menu!$A$2:$D$33,3,FALSE),"Unknown")</f>
        <v>Mexican</v>
      </c>
    </row>
    <row r="4878" spans="1:9" x14ac:dyDescent="0.25">
      <c r="A4878">
        <v>4877</v>
      </c>
      <c r="B4878">
        <v>2158</v>
      </c>
      <c r="C4878" s="1">
        <v>45048</v>
      </c>
      <c r="D4878" s="2">
        <v>0.82623842592592589</v>
      </c>
      <c r="E4878">
        <v>113</v>
      </c>
      <c r="F4878" s="5">
        <f>IFERROR(VLOOKUP(E4878,Raw_Menu!$A$2:$D$33,4,FALSE),0)</f>
        <v>5</v>
      </c>
      <c r="G4878" s="5">
        <f t="shared" si="152"/>
        <v>5</v>
      </c>
      <c r="H4878">
        <f t="shared" si="153"/>
        <v>19</v>
      </c>
      <c r="I4878" t="str">
        <f>IFERROR(VLOOKUP(tblOrders[[#This Row],[item_id]],Raw_Menu!$A$2:$D$33,3,FALSE),"Unknown")</f>
        <v>Asian</v>
      </c>
    </row>
    <row r="4879" spans="1:9" x14ac:dyDescent="0.25">
      <c r="A4879">
        <v>4878</v>
      </c>
      <c r="B4879">
        <v>2159</v>
      </c>
      <c r="C4879" s="1">
        <v>45048</v>
      </c>
      <c r="D4879" s="2">
        <v>0.83</v>
      </c>
      <c r="E4879">
        <v>107</v>
      </c>
      <c r="F4879" s="5">
        <f>IFERROR(VLOOKUP(E4879,Raw_Menu!$A$2:$D$33,4,FALSE),0)</f>
        <v>16.5</v>
      </c>
      <c r="G4879" s="5">
        <f t="shared" si="152"/>
        <v>16.5</v>
      </c>
      <c r="H4879">
        <f t="shared" si="153"/>
        <v>19</v>
      </c>
      <c r="I4879" t="str">
        <f>IFERROR(VLOOKUP(tblOrders[[#This Row],[item_id]],Raw_Menu!$A$2:$D$33,3,FALSE),"Unknown")</f>
        <v>Asian</v>
      </c>
    </row>
    <row r="4880" spans="1:9" x14ac:dyDescent="0.25">
      <c r="A4880">
        <v>4879</v>
      </c>
      <c r="B4880">
        <v>2159</v>
      </c>
      <c r="C4880" s="1">
        <v>45048</v>
      </c>
      <c r="D4880" s="2">
        <v>0.83</v>
      </c>
      <c r="E4880">
        <v>102</v>
      </c>
      <c r="F4880" s="5">
        <f>IFERROR(VLOOKUP(E4880,Raw_Menu!$A$2:$D$33,4,FALSE),0)</f>
        <v>13.95</v>
      </c>
      <c r="G4880" s="5">
        <f t="shared" si="152"/>
        <v>13.95</v>
      </c>
      <c r="H4880">
        <f t="shared" si="153"/>
        <v>19</v>
      </c>
      <c r="I4880" t="str">
        <f>IFERROR(VLOOKUP(tblOrders[[#This Row],[item_id]],Raw_Menu!$A$2:$D$33,3,FALSE),"Unknown")</f>
        <v>American</v>
      </c>
    </row>
    <row r="4881" spans="1:9" x14ac:dyDescent="0.25">
      <c r="A4881">
        <v>4880</v>
      </c>
      <c r="B4881">
        <v>2159</v>
      </c>
      <c r="C4881" s="1">
        <v>45048</v>
      </c>
      <c r="D4881" s="2">
        <v>0.83</v>
      </c>
      <c r="E4881">
        <v>108</v>
      </c>
      <c r="F4881" s="5">
        <f>IFERROR(VLOOKUP(E4881,Raw_Menu!$A$2:$D$33,4,FALSE),0)</f>
        <v>14.5</v>
      </c>
      <c r="G4881" s="5">
        <f t="shared" si="152"/>
        <v>14.5</v>
      </c>
      <c r="H4881">
        <f t="shared" si="153"/>
        <v>19</v>
      </c>
      <c r="I4881" t="str">
        <f>IFERROR(VLOOKUP(tblOrders[[#This Row],[item_id]],Raw_Menu!$A$2:$D$33,3,FALSE),"Unknown")</f>
        <v>Asian</v>
      </c>
    </row>
    <row r="4882" spans="1:9" x14ac:dyDescent="0.25">
      <c r="A4882">
        <v>4881</v>
      </c>
      <c r="B4882">
        <v>2159</v>
      </c>
      <c r="C4882" s="1">
        <v>45048</v>
      </c>
      <c r="D4882" s="2">
        <v>0.83</v>
      </c>
      <c r="E4882">
        <v>109</v>
      </c>
      <c r="F4882" s="5">
        <f>IFERROR(VLOOKUP(E4882,Raw_Menu!$A$2:$D$33,4,FALSE),0)</f>
        <v>17.95</v>
      </c>
      <c r="G4882" s="5">
        <f t="shared" si="152"/>
        <v>17.95</v>
      </c>
      <c r="H4882">
        <f t="shared" si="153"/>
        <v>19</v>
      </c>
      <c r="I4882" t="str">
        <f>IFERROR(VLOOKUP(tblOrders[[#This Row],[item_id]],Raw_Menu!$A$2:$D$33,3,FALSE),"Unknown")</f>
        <v>Asian</v>
      </c>
    </row>
    <row r="4883" spans="1:9" x14ac:dyDescent="0.25">
      <c r="A4883">
        <v>4882</v>
      </c>
      <c r="B4883">
        <v>2160</v>
      </c>
      <c r="C4883" s="1">
        <v>45048</v>
      </c>
      <c r="D4883" s="2">
        <v>0.83460648148148153</v>
      </c>
      <c r="E4883">
        <v>113</v>
      </c>
      <c r="F4883" s="5">
        <f>IFERROR(VLOOKUP(E4883,Raw_Menu!$A$2:$D$33,4,FALSE),0)</f>
        <v>5</v>
      </c>
      <c r="G4883" s="5">
        <f t="shared" si="152"/>
        <v>5</v>
      </c>
      <c r="H4883">
        <f t="shared" si="153"/>
        <v>20</v>
      </c>
      <c r="I4883" t="str">
        <f>IFERROR(VLOOKUP(tblOrders[[#This Row],[item_id]],Raw_Menu!$A$2:$D$33,3,FALSE),"Unknown")</f>
        <v>Asian</v>
      </c>
    </row>
    <row r="4884" spans="1:9" x14ac:dyDescent="0.25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  <c r="F4884" s="5">
        <f>IFERROR(VLOOKUP(E4884,Raw_Menu!$A$2:$D$33,4,FALSE),0)</f>
        <v>12.95</v>
      </c>
      <c r="G4884" s="5">
        <f t="shared" si="152"/>
        <v>12.95</v>
      </c>
      <c r="H4884">
        <f t="shared" si="153"/>
        <v>20</v>
      </c>
      <c r="I4884" t="str">
        <f>IFERROR(VLOOKUP(tblOrders[[#This Row],[item_id]],Raw_Menu!$A$2:$D$33,3,FALSE),"Unknown")</f>
        <v>American</v>
      </c>
    </row>
    <row r="4885" spans="1:9" x14ac:dyDescent="0.25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  <c r="F4885" s="5">
        <f>IFERROR(VLOOKUP(E4885,Raw_Menu!$A$2:$D$33,4,FALSE),0)</f>
        <v>14.95</v>
      </c>
      <c r="G4885" s="5">
        <f t="shared" si="152"/>
        <v>14.95</v>
      </c>
      <c r="H4885">
        <f t="shared" si="153"/>
        <v>20</v>
      </c>
      <c r="I4885" t="str">
        <f>IFERROR(VLOOKUP(tblOrders[[#This Row],[item_id]],Raw_Menu!$A$2:$D$33,3,FALSE),"Unknown")</f>
        <v>Mexican</v>
      </c>
    </row>
    <row r="4886" spans="1:9" x14ac:dyDescent="0.25">
      <c r="A4886">
        <v>4885</v>
      </c>
      <c r="B4886">
        <v>2162</v>
      </c>
      <c r="C4886" s="1">
        <v>45048</v>
      </c>
      <c r="D4886" s="2">
        <v>0.84381944444444446</v>
      </c>
      <c r="E4886">
        <v>108</v>
      </c>
      <c r="F4886" s="5">
        <f>IFERROR(VLOOKUP(E4886,Raw_Menu!$A$2:$D$33,4,FALSE),0)</f>
        <v>14.5</v>
      </c>
      <c r="G4886" s="5">
        <f t="shared" si="152"/>
        <v>14.5</v>
      </c>
      <c r="H4886">
        <f t="shared" si="153"/>
        <v>20</v>
      </c>
      <c r="I4886" t="str">
        <f>IFERROR(VLOOKUP(tblOrders[[#This Row],[item_id]],Raw_Menu!$A$2:$D$33,3,FALSE),"Unknown")</f>
        <v>Asian</v>
      </c>
    </row>
    <row r="4887" spans="1:9" x14ac:dyDescent="0.25">
      <c r="A4887">
        <v>4886</v>
      </c>
      <c r="B4887">
        <v>2162</v>
      </c>
      <c r="C4887" s="1">
        <v>45048</v>
      </c>
      <c r="D4887" s="2">
        <v>0.84381944444444446</v>
      </c>
      <c r="E4887">
        <v>105</v>
      </c>
      <c r="F4887" s="5">
        <f>IFERROR(VLOOKUP(E4887,Raw_Menu!$A$2:$D$33,4,FALSE),0)</f>
        <v>7</v>
      </c>
      <c r="G4887" s="5">
        <f t="shared" si="152"/>
        <v>7</v>
      </c>
      <c r="H4887">
        <f t="shared" si="153"/>
        <v>20</v>
      </c>
      <c r="I4887" t="str">
        <f>IFERROR(VLOOKUP(tblOrders[[#This Row],[item_id]],Raw_Menu!$A$2:$D$33,3,FALSE),"Unknown")</f>
        <v>American</v>
      </c>
    </row>
    <row r="4888" spans="1:9" x14ac:dyDescent="0.25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  <c r="F4888" s="5">
        <f>IFERROR(VLOOKUP(E4888,Raw_Menu!$A$2:$D$33,4,FALSE),0)</f>
        <v>11.95</v>
      </c>
      <c r="G4888" s="5">
        <f t="shared" si="152"/>
        <v>11.95</v>
      </c>
      <c r="H4888">
        <f t="shared" si="153"/>
        <v>20</v>
      </c>
      <c r="I4888" t="str">
        <f>IFERROR(VLOOKUP(tblOrders[[#This Row],[item_id]],Raw_Menu!$A$2:$D$33,3,FALSE),"Unknown")</f>
        <v>Mexican</v>
      </c>
    </row>
    <row r="4889" spans="1:9" x14ac:dyDescent="0.25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  <c r="F4889" s="5">
        <f>IFERROR(VLOOKUP(E4889,Raw_Menu!$A$2:$D$33,4,FALSE),0)</f>
        <v>9</v>
      </c>
      <c r="G4889" s="5">
        <f t="shared" si="152"/>
        <v>9</v>
      </c>
      <c r="H4889">
        <f t="shared" si="153"/>
        <v>20</v>
      </c>
      <c r="I4889" t="str">
        <f>IFERROR(VLOOKUP(tblOrders[[#This Row],[item_id]],Raw_Menu!$A$2:$D$33,3,FALSE),"Unknown")</f>
        <v>Mexican</v>
      </c>
    </row>
    <row r="4890" spans="1:9" x14ac:dyDescent="0.25">
      <c r="A4890">
        <v>4889</v>
      </c>
      <c r="B4890">
        <v>2164</v>
      </c>
      <c r="C4890" s="1">
        <v>45048</v>
      </c>
      <c r="D4890" s="2">
        <v>0.84987268518518522</v>
      </c>
      <c r="E4890">
        <v>103</v>
      </c>
      <c r="F4890" s="5">
        <f>IFERROR(VLOOKUP(E4890,Raw_Menu!$A$2:$D$33,4,FALSE),0)</f>
        <v>9</v>
      </c>
      <c r="G4890" s="5">
        <f t="shared" si="152"/>
        <v>9</v>
      </c>
      <c r="H4890">
        <f t="shared" si="153"/>
        <v>20</v>
      </c>
      <c r="I4890" t="str">
        <f>IFERROR(VLOOKUP(tblOrders[[#This Row],[item_id]],Raw_Menu!$A$2:$D$33,3,FALSE),"Unknown")</f>
        <v>American</v>
      </c>
    </row>
    <row r="4891" spans="1:9" x14ac:dyDescent="0.25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  <c r="F4891" s="5">
        <f>IFERROR(VLOOKUP(E4891,Raw_Menu!$A$2:$D$33,4,FALSE),0)</f>
        <v>13.95</v>
      </c>
      <c r="G4891" s="5">
        <f t="shared" si="152"/>
        <v>13.95</v>
      </c>
      <c r="H4891">
        <f t="shared" si="153"/>
        <v>20</v>
      </c>
      <c r="I4891" t="str">
        <f>IFERROR(VLOOKUP(tblOrders[[#This Row],[item_id]],Raw_Menu!$A$2:$D$33,3,FALSE),"Unknown")</f>
        <v>American</v>
      </c>
    </row>
    <row r="4892" spans="1:9" x14ac:dyDescent="0.25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  <c r="F4892" s="5">
        <f>IFERROR(VLOOKUP(E4892,Raw_Menu!$A$2:$D$33,4,FALSE),0)</f>
        <v>7</v>
      </c>
      <c r="G4892" s="5">
        <f t="shared" si="152"/>
        <v>7</v>
      </c>
      <c r="H4892">
        <f t="shared" si="153"/>
        <v>20</v>
      </c>
      <c r="I4892" t="str">
        <f>IFERROR(VLOOKUP(tblOrders[[#This Row],[item_id]],Raw_Menu!$A$2:$D$33,3,FALSE),"Unknown")</f>
        <v>American</v>
      </c>
    </row>
    <row r="4893" spans="1:9" x14ac:dyDescent="0.25">
      <c r="A4893">
        <v>4892</v>
      </c>
      <c r="B4893">
        <v>2166</v>
      </c>
      <c r="C4893" s="1">
        <v>45048</v>
      </c>
      <c r="D4893" s="2">
        <v>0.86222222222222222</v>
      </c>
      <c r="E4893">
        <v>132</v>
      </c>
      <c r="F4893" s="5">
        <f>IFERROR(VLOOKUP(E4893,Raw_Menu!$A$2:$D$33,4,FALSE),0)</f>
        <v>16.95</v>
      </c>
      <c r="G4893" s="5">
        <f t="shared" si="152"/>
        <v>16.95</v>
      </c>
      <c r="H4893">
        <f t="shared" si="153"/>
        <v>20</v>
      </c>
      <c r="I4893" t="str">
        <f>IFERROR(VLOOKUP(tblOrders[[#This Row],[item_id]],Raw_Menu!$A$2:$D$33,3,FALSE),"Unknown")</f>
        <v>Italian</v>
      </c>
    </row>
    <row r="4894" spans="1:9" x14ac:dyDescent="0.25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  <c r="F4894" s="5">
        <f>IFERROR(VLOOKUP(E4894,Raw_Menu!$A$2:$D$33,4,FALSE),0)</f>
        <v>7</v>
      </c>
      <c r="G4894" s="5">
        <f t="shared" si="152"/>
        <v>7</v>
      </c>
      <c r="H4894">
        <f t="shared" si="153"/>
        <v>20</v>
      </c>
      <c r="I4894" t="str">
        <f>IFERROR(VLOOKUP(tblOrders[[#This Row],[item_id]],Raw_Menu!$A$2:$D$33,3,FALSE),"Unknown")</f>
        <v>Mexican</v>
      </c>
    </row>
    <row r="4895" spans="1:9" x14ac:dyDescent="0.25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  <c r="F4895" s="5">
        <f>IFERROR(VLOOKUP(E4895,Raw_Menu!$A$2:$D$33,4,FALSE),0)</f>
        <v>11.95</v>
      </c>
      <c r="G4895" s="5">
        <f t="shared" si="152"/>
        <v>11.95</v>
      </c>
      <c r="H4895">
        <f t="shared" si="153"/>
        <v>20</v>
      </c>
      <c r="I4895" t="str">
        <f>IFERROR(VLOOKUP(tblOrders[[#This Row],[item_id]],Raw_Menu!$A$2:$D$33,3,FALSE),"Unknown")</f>
        <v>Mexican</v>
      </c>
    </row>
    <row r="4896" spans="1:9" x14ac:dyDescent="0.25">
      <c r="A4896">
        <v>4895</v>
      </c>
      <c r="B4896">
        <v>2169</v>
      </c>
      <c r="C4896" s="1">
        <v>45048</v>
      </c>
      <c r="D4896" s="2">
        <v>0.89099537037037035</v>
      </c>
      <c r="E4896">
        <v>119</v>
      </c>
      <c r="F4896" s="5">
        <f>IFERROR(VLOOKUP(E4896,Raw_Menu!$A$2:$D$33,4,FALSE),0)</f>
        <v>11.95</v>
      </c>
      <c r="G4896" s="5">
        <f t="shared" si="152"/>
        <v>11.95</v>
      </c>
      <c r="H4896">
        <f t="shared" si="153"/>
        <v>21</v>
      </c>
      <c r="I4896" t="str">
        <f>IFERROR(VLOOKUP(tblOrders[[#This Row],[item_id]],Raw_Menu!$A$2:$D$33,3,FALSE),"Unknown")</f>
        <v>Mexican</v>
      </c>
    </row>
    <row r="4897" spans="1:9" x14ac:dyDescent="0.25">
      <c r="A4897">
        <v>4896</v>
      </c>
      <c r="B4897">
        <v>2169</v>
      </c>
      <c r="C4897" s="1">
        <v>45048</v>
      </c>
      <c r="D4897" s="2">
        <v>0.89099537037037035</v>
      </c>
      <c r="E4897">
        <v>132</v>
      </c>
      <c r="F4897" s="5">
        <f>IFERROR(VLOOKUP(E4897,Raw_Menu!$A$2:$D$33,4,FALSE),0)</f>
        <v>16.95</v>
      </c>
      <c r="G4897" s="5">
        <f t="shared" si="152"/>
        <v>16.95</v>
      </c>
      <c r="H4897">
        <f t="shared" si="153"/>
        <v>21</v>
      </c>
      <c r="I4897" t="str">
        <f>IFERROR(VLOOKUP(tblOrders[[#This Row],[item_id]],Raw_Menu!$A$2:$D$33,3,FALSE),"Unknown")</f>
        <v>Italian</v>
      </c>
    </row>
    <row r="4898" spans="1:9" x14ac:dyDescent="0.25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  <c r="F4898" s="5">
        <f>IFERROR(VLOOKUP(E4898,Raw_Menu!$A$2:$D$33,4,FALSE),0)</f>
        <v>14.5</v>
      </c>
      <c r="G4898" s="5">
        <f t="shared" si="152"/>
        <v>14.5</v>
      </c>
      <c r="H4898">
        <f t="shared" si="153"/>
        <v>21</v>
      </c>
      <c r="I4898" t="str">
        <f>IFERROR(VLOOKUP(tblOrders[[#This Row],[item_id]],Raw_Menu!$A$2:$D$33,3,FALSE),"Unknown")</f>
        <v>Italian</v>
      </c>
    </row>
    <row r="4899" spans="1:9" x14ac:dyDescent="0.25">
      <c r="A4899">
        <v>4898</v>
      </c>
      <c r="B4899">
        <v>2171</v>
      </c>
      <c r="C4899" s="1">
        <v>45048</v>
      </c>
      <c r="D4899" s="2">
        <v>0.90861111111111115</v>
      </c>
      <c r="E4899">
        <v>119</v>
      </c>
      <c r="F4899" s="5">
        <f>IFERROR(VLOOKUP(E4899,Raw_Menu!$A$2:$D$33,4,FALSE),0)</f>
        <v>11.95</v>
      </c>
      <c r="G4899" s="5">
        <f t="shared" si="152"/>
        <v>11.95</v>
      </c>
      <c r="H4899">
        <f t="shared" si="153"/>
        <v>21</v>
      </c>
      <c r="I4899" t="str">
        <f>IFERROR(VLOOKUP(tblOrders[[#This Row],[item_id]],Raw_Menu!$A$2:$D$33,3,FALSE),"Unknown")</f>
        <v>Mexican</v>
      </c>
    </row>
    <row r="4900" spans="1:9" x14ac:dyDescent="0.25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  <c r="F4900" s="5">
        <f>IFERROR(VLOOKUP(E4900,Raw_Menu!$A$2:$D$33,4,FALSE),0)</f>
        <v>11.95</v>
      </c>
      <c r="G4900" s="5">
        <f t="shared" si="152"/>
        <v>11.95</v>
      </c>
      <c r="H4900">
        <f t="shared" si="153"/>
        <v>21</v>
      </c>
      <c r="I4900" t="str">
        <f>IFERROR(VLOOKUP(tblOrders[[#This Row],[item_id]],Raw_Menu!$A$2:$D$33,3,FALSE),"Unknown")</f>
        <v>Mexican</v>
      </c>
    </row>
    <row r="4901" spans="1:9" x14ac:dyDescent="0.25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  <c r="F4901" s="5">
        <f>IFERROR(VLOOKUP(E4901,Raw_Menu!$A$2:$D$33,4,FALSE),0)</f>
        <v>17.95</v>
      </c>
      <c r="G4901" s="5">
        <f t="shared" si="152"/>
        <v>17.95</v>
      </c>
      <c r="H4901">
        <f t="shared" si="153"/>
        <v>21</v>
      </c>
      <c r="I4901" t="str">
        <f>IFERROR(VLOOKUP(tblOrders[[#This Row],[item_id]],Raw_Menu!$A$2:$D$33,3,FALSE),"Unknown")</f>
        <v>Italian</v>
      </c>
    </row>
    <row r="4902" spans="1:9" x14ac:dyDescent="0.25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  <c r="F4902" s="5">
        <f>IFERROR(VLOOKUP(E4902,Raw_Menu!$A$2:$D$33,4,FALSE),0)</f>
        <v>13.95</v>
      </c>
      <c r="G4902" s="5">
        <f t="shared" si="152"/>
        <v>13.95</v>
      </c>
      <c r="H4902">
        <f t="shared" si="153"/>
        <v>21</v>
      </c>
      <c r="I4902" t="str">
        <f>IFERROR(VLOOKUP(tblOrders[[#This Row],[item_id]],Raw_Menu!$A$2:$D$33,3,FALSE),"Unknown")</f>
        <v>Mexican</v>
      </c>
    </row>
    <row r="4903" spans="1:9" x14ac:dyDescent="0.25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  <c r="F4903" s="5">
        <f>IFERROR(VLOOKUP(E4903,Raw_Menu!$A$2:$D$33,4,FALSE),0)</f>
        <v>13.95</v>
      </c>
      <c r="G4903" s="5">
        <f t="shared" si="152"/>
        <v>13.95</v>
      </c>
      <c r="H4903">
        <f t="shared" si="153"/>
        <v>21</v>
      </c>
      <c r="I4903" t="str">
        <f>IFERROR(VLOOKUP(tblOrders[[#This Row],[item_id]],Raw_Menu!$A$2:$D$33,3,FALSE),"Unknown")</f>
        <v>Mexican</v>
      </c>
    </row>
    <row r="4904" spans="1:9" x14ac:dyDescent="0.25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  <c r="F4904" s="5">
        <f>IFERROR(VLOOKUP(E4904,Raw_Menu!$A$2:$D$33,4,FALSE),0)</f>
        <v>16.5</v>
      </c>
      <c r="G4904" s="5">
        <f t="shared" si="152"/>
        <v>16.5</v>
      </c>
      <c r="H4904">
        <f t="shared" si="153"/>
        <v>21</v>
      </c>
      <c r="I4904" t="str">
        <f>IFERROR(VLOOKUP(tblOrders[[#This Row],[item_id]],Raw_Menu!$A$2:$D$33,3,FALSE),"Unknown")</f>
        <v>Asian</v>
      </c>
    </row>
    <row r="4905" spans="1:9" x14ac:dyDescent="0.25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  <c r="F4905" s="5">
        <f>IFERROR(VLOOKUP(E4905,Raw_Menu!$A$2:$D$33,4,FALSE),0)</f>
        <v>14.95</v>
      </c>
      <c r="G4905" s="5">
        <f t="shared" si="152"/>
        <v>14.95</v>
      </c>
      <c r="H4905">
        <f t="shared" si="153"/>
        <v>22</v>
      </c>
      <c r="I4905" t="str">
        <f>IFERROR(VLOOKUP(tblOrders[[#This Row],[item_id]],Raw_Menu!$A$2:$D$33,3,FALSE),"Unknown")</f>
        <v>Mexican</v>
      </c>
    </row>
    <row r="4906" spans="1:9" x14ac:dyDescent="0.25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  <c r="F4906" s="5">
        <f>IFERROR(VLOOKUP(E4906,Raw_Menu!$A$2:$D$33,4,FALSE),0)</f>
        <v>13.95</v>
      </c>
      <c r="G4906" s="5">
        <f t="shared" si="152"/>
        <v>13.95</v>
      </c>
      <c r="H4906">
        <f t="shared" si="153"/>
        <v>22</v>
      </c>
      <c r="I4906" t="str">
        <f>IFERROR(VLOOKUP(tblOrders[[#This Row],[item_id]],Raw_Menu!$A$2:$D$33,3,FALSE),"Unknown")</f>
        <v>Mexican</v>
      </c>
    </row>
    <row r="4907" spans="1:9" x14ac:dyDescent="0.25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  <c r="F4907" s="5">
        <f>IFERROR(VLOOKUP(E4907,Raw_Menu!$A$2:$D$33,4,FALSE),0)</f>
        <v>10.5</v>
      </c>
      <c r="G4907" s="5">
        <f t="shared" si="152"/>
        <v>10.5</v>
      </c>
      <c r="H4907">
        <f t="shared" si="153"/>
        <v>22</v>
      </c>
      <c r="I4907" t="str">
        <f>IFERROR(VLOOKUP(tblOrders[[#This Row],[item_id]],Raw_Menu!$A$2:$D$33,3,FALSE),"Unknown")</f>
        <v>Mexican</v>
      </c>
    </row>
    <row r="4908" spans="1:9" x14ac:dyDescent="0.25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  <c r="F4908" s="5">
        <f>IFERROR(VLOOKUP(E4908,Raw_Menu!$A$2:$D$33,4,FALSE),0)</f>
        <v>7</v>
      </c>
      <c r="G4908" s="5">
        <f t="shared" si="152"/>
        <v>7</v>
      </c>
      <c r="H4908">
        <f t="shared" si="153"/>
        <v>22</v>
      </c>
      <c r="I4908" t="str">
        <f>IFERROR(VLOOKUP(tblOrders[[#This Row],[item_id]],Raw_Menu!$A$2:$D$33,3,FALSE),"Unknown")</f>
        <v>American</v>
      </c>
    </row>
    <row r="4909" spans="1:9" x14ac:dyDescent="0.25">
      <c r="A4909">
        <v>4908</v>
      </c>
      <c r="B4909">
        <v>2175</v>
      </c>
      <c r="C4909" s="1">
        <v>45079</v>
      </c>
      <c r="D4909" s="2">
        <v>0.46953703703703698</v>
      </c>
      <c r="E4909">
        <v>124</v>
      </c>
      <c r="F4909" s="5">
        <f>IFERROR(VLOOKUP(E4909,Raw_Menu!$A$2:$D$33,4,FALSE),0)</f>
        <v>14.5</v>
      </c>
      <c r="G4909" s="5">
        <f t="shared" si="152"/>
        <v>14.5</v>
      </c>
      <c r="H4909">
        <f t="shared" si="153"/>
        <v>11</v>
      </c>
      <c r="I4909" t="str">
        <f>IFERROR(VLOOKUP(tblOrders[[#This Row],[item_id]],Raw_Menu!$A$2:$D$33,3,FALSE),"Unknown")</f>
        <v>Italian</v>
      </c>
    </row>
    <row r="4910" spans="1:9" x14ac:dyDescent="0.25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  <c r="F4910" s="5">
        <f>IFERROR(VLOOKUP(E4910,Raw_Menu!$A$2:$D$33,4,FALSE),0)</f>
        <v>13.95</v>
      </c>
      <c r="G4910" s="5">
        <f t="shared" si="152"/>
        <v>13.95</v>
      </c>
      <c r="H4910">
        <f t="shared" si="153"/>
        <v>11</v>
      </c>
      <c r="I4910" t="str">
        <f>IFERROR(VLOOKUP(tblOrders[[#This Row],[item_id]],Raw_Menu!$A$2:$D$33,3,FALSE),"Unknown")</f>
        <v>Mexican</v>
      </c>
    </row>
    <row r="4911" spans="1:9" x14ac:dyDescent="0.25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  <c r="F4911" s="5">
        <f>IFERROR(VLOOKUP(E4911,Raw_Menu!$A$2:$D$33,4,FALSE),0)</f>
        <v>13.95</v>
      </c>
      <c r="G4911" s="5">
        <f t="shared" si="152"/>
        <v>13.95</v>
      </c>
      <c r="H4911">
        <f t="shared" si="153"/>
        <v>11</v>
      </c>
      <c r="I4911" t="str">
        <f>IFERROR(VLOOKUP(tblOrders[[#This Row],[item_id]],Raw_Menu!$A$2:$D$33,3,FALSE),"Unknown")</f>
        <v>Mexican</v>
      </c>
    </row>
    <row r="4912" spans="1:9" x14ac:dyDescent="0.25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  <c r="F4912" s="5">
        <f>IFERROR(VLOOKUP(E4912,Raw_Menu!$A$2:$D$33,4,FALSE),0)</f>
        <v>5</v>
      </c>
      <c r="G4912" s="5">
        <f t="shared" si="152"/>
        <v>5</v>
      </c>
      <c r="H4912">
        <f t="shared" si="153"/>
        <v>11</v>
      </c>
      <c r="I4912" t="str">
        <f>IFERROR(VLOOKUP(tblOrders[[#This Row],[item_id]],Raw_Menu!$A$2:$D$33,3,FALSE),"Unknown")</f>
        <v>Asian</v>
      </c>
    </row>
    <row r="4913" spans="1:9" x14ac:dyDescent="0.25">
      <c r="A4913">
        <v>4912</v>
      </c>
      <c r="B4913">
        <v>2178</v>
      </c>
      <c r="C4913" s="1">
        <v>45079</v>
      </c>
      <c r="D4913" s="2">
        <v>0.48084490740740737</v>
      </c>
      <c r="E4913">
        <v>109</v>
      </c>
      <c r="F4913" s="5">
        <f>IFERROR(VLOOKUP(E4913,Raw_Menu!$A$2:$D$33,4,FALSE),0)</f>
        <v>17.95</v>
      </c>
      <c r="G4913" s="5">
        <f t="shared" si="152"/>
        <v>17.95</v>
      </c>
      <c r="H4913">
        <f t="shared" si="153"/>
        <v>11</v>
      </c>
      <c r="I4913" t="str">
        <f>IFERROR(VLOOKUP(tblOrders[[#This Row],[item_id]],Raw_Menu!$A$2:$D$33,3,FALSE),"Unknown")</f>
        <v>Asian</v>
      </c>
    </row>
    <row r="4914" spans="1:9" x14ac:dyDescent="0.25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  <c r="F4914" s="5">
        <f>IFERROR(VLOOKUP(E4914,Raw_Menu!$A$2:$D$33,4,FALSE),0)</f>
        <v>5</v>
      </c>
      <c r="G4914" s="5">
        <f t="shared" si="152"/>
        <v>5</v>
      </c>
      <c r="H4914">
        <f t="shared" si="153"/>
        <v>11</v>
      </c>
      <c r="I4914" t="str">
        <f>IFERROR(VLOOKUP(tblOrders[[#This Row],[item_id]],Raw_Menu!$A$2:$D$33,3,FALSE),"Unknown")</f>
        <v>Asian</v>
      </c>
    </row>
    <row r="4915" spans="1:9" x14ac:dyDescent="0.25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  <c r="F4915" s="5">
        <f>IFERROR(VLOOKUP(E4915,Raw_Menu!$A$2:$D$33,4,FALSE),0)</f>
        <v>14.5</v>
      </c>
      <c r="G4915" s="5">
        <f t="shared" si="152"/>
        <v>14.5</v>
      </c>
      <c r="H4915">
        <f t="shared" si="153"/>
        <v>11</v>
      </c>
      <c r="I4915" t="str">
        <f>IFERROR(VLOOKUP(tblOrders[[#This Row],[item_id]],Raw_Menu!$A$2:$D$33,3,FALSE),"Unknown")</f>
        <v>Asian</v>
      </c>
    </row>
    <row r="4916" spans="1:9" x14ac:dyDescent="0.25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  <c r="F4916" s="5">
        <f>IFERROR(VLOOKUP(E4916,Raw_Menu!$A$2:$D$33,4,FALSE),0)</f>
        <v>19.95</v>
      </c>
      <c r="G4916" s="5">
        <f t="shared" si="152"/>
        <v>19.95</v>
      </c>
      <c r="H4916">
        <f t="shared" si="153"/>
        <v>11</v>
      </c>
      <c r="I4916" t="str">
        <f>IFERROR(VLOOKUP(tblOrders[[#This Row],[item_id]],Raw_Menu!$A$2:$D$33,3,FALSE),"Unknown")</f>
        <v>Italian</v>
      </c>
    </row>
    <row r="4917" spans="1:9" x14ac:dyDescent="0.25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  <c r="F4917" s="5">
        <f>IFERROR(VLOOKUP(E4917,Raw_Menu!$A$2:$D$33,4,FALSE),0)</f>
        <v>17.95</v>
      </c>
      <c r="G4917" s="5">
        <f t="shared" si="152"/>
        <v>17.95</v>
      </c>
      <c r="H4917">
        <f t="shared" si="153"/>
        <v>12</v>
      </c>
      <c r="I4917" t="str">
        <f>IFERROR(VLOOKUP(tblOrders[[#This Row],[item_id]],Raw_Menu!$A$2:$D$33,3,FALSE),"Unknown")</f>
        <v>Italian</v>
      </c>
    </row>
    <row r="4918" spans="1:9" x14ac:dyDescent="0.25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  <c r="F4918" s="5">
        <f>IFERROR(VLOOKUP(E4918,Raw_Menu!$A$2:$D$33,4,FALSE),0)</f>
        <v>17.95</v>
      </c>
      <c r="G4918" s="5">
        <f t="shared" si="152"/>
        <v>17.95</v>
      </c>
      <c r="H4918">
        <f t="shared" si="153"/>
        <v>12</v>
      </c>
      <c r="I4918" t="str">
        <f>IFERROR(VLOOKUP(tblOrders[[#This Row],[item_id]],Raw_Menu!$A$2:$D$33,3,FALSE),"Unknown")</f>
        <v>Italian</v>
      </c>
    </row>
    <row r="4919" spans="1:9" x14ac:dyDescent="0.25">
      <c r="A4919">
        <v>4918</v>
      </c>
      <c r="B4919">
        <v>2182</v>
      </c>
      <c r="C4919" s="1">
        <v>45079</v>
      </c>
      <c r="D4919" s="2">
        <v>0.515625</v>
      </c>
      <c r="E4919">
        <v>107</v>
      </c>
      <c r="F4919" s="5">
        <f>IFERROR(VLOOKUP(E4919,Raw_Menu!$A$2:$D$33,4,FALSE),0)</f>
        <v>16.5</v>
      </c>
      <c r="G4919" s="5">
        <f t="shared" si="152"/>
        <v>16.5</v>
      </c>
      <c r="H4919">
        <f t="shared" si="153"/>
        <v>12</v>
      </c>
      <c r="I4919" t="str">
        <f>IFERROR(VLOOKUP(tblOrders[[#This Row],[item_id]],Raw_Menu!$A$2:$D$33,3,FALSE),"Unknown")</f>
        <v>Asian</v>
      </c>
    </row>
    <row r="4920" spans="1:9" x14ac:dyDescent="0.25">
      <c r="A4920">
        <v>4919</v>
      </c>
      <c r="B4920">
        <v>2182</v>
      </c>
      <c r="C4920" s="1">
        <v>45079</v>
      </c>
      <c r="D4920" s="2">
        <v>0.515625</v>
      </c>
      <c r="E4920">
        <v>102</v>
      </c>
      <c r="F4920" s="5">
        <f>IFERROR(VLOOKUP(E4920,Raw_Menu!$A$2:$D$33,4,FALSE),0)</f>
        <v>13.95</v>
      </c>
      <c r="G4920" s="5">
        <f t="shared" si="152"/>
        <v>13.95</v>
      </c>
      <c r="H4920">
        <f t="shared" si="153"/>
        <v>12</v>
      </c>
      <c r="I4920" t="str">
        <f>IFERROR(VLOOKUP(tblOrders[[#This Row],[item_id]],Raw_Menu!$A$2:$D$33,3,FALSE),"Unknown")</f>
        <v>American</v>
      </c>
    </row>
    <row r="4921" spans="1:9" x14ac:dyDescent="0.25">
      <c r="A4921">
        <v>4920</v>
      </c>
      <c r="B4921">
        <v>2182</v>
      </c>
      <c r="C4921" s="1">
        <v>45079</v>
      </c>
      <c r="D4921" s="2">
        <v>0.515625</v>
      </c>
      <c r="E4921">
        <v>108</v>
      </c>
      <c r="F4921" s="5">
        <f>IFERROR(VLOOKUP(E4921,Raw_Menu!$A$2:$D$33,4,FALSE),0)</f>
        <v>14.5</v>
      </c>
      <c r="G4921" s="5">
        <f t="shared" si="152"/>
        <v>14.5</v>
      </c>
      <c r="H4921">
        <f t="shared" si="153"/>
        <v>12</v>
      </c>
      <c r="I4921" t="str">
        <f>IFERROR(VLOOKUP(tblOrders[[#This Row],[item_id]],Raw_Menu!$A$2:$D$33,3,FALSE),"Unknown")</f>
        <v>Asian</v>
      </c>
    </row>
    <row r="4922" spans="1:9" x14ac:dyDescent="0.25">
      <c r="A4922">
        <v>4921</v>
      </c>
      <c r="B4922">
        <v>2182</v>
      </c>
      <c r="C4922" s="1">
        <v>45079</v>
      </c>
      <c r="D4922" s="2">
        <v>0.515625</v>
      </c>
      <c r="E4922">
        <v>125</v>
      </c>
      <c r="F4922" s="5">
        <f>IFERROR(VLOOKUP(E4922,Raw_Menu!$A$2:$D$33,4,FALSE),0)</f>
        <v>17.95</v>
      </c>
      <c r="G4922" s="5">
        <f t="shared" si="152"/>
        <v>17.95</v>
      </c>
      <c r="H4922">
        <f t="shared" si="153"/>
        <v>12</v>
      </c>
      <c r="I4922" t="str">
        <f>IFERROR(VLOOKUP(tblOrders[[#This Row],[item_id]],Raw_Menu!$A$2:$D$33,3,FALSE),"Unknown")</f>
        <v>Italian</v>
      </c>
    </row>
    <row r="4923" spans="1:9" x14ac:dyDescent="0.25">
      <c r="A4923">
        <v>4922</v>
      </c>
      <c r="B4923">
        <v>2182</v>
      </c>
      <c r="C4923" s="1">
        <v>45079</v>
      </c>
      <c r="D4923" s="2">
        <v>0.515625</v>
      </c>
      <c r="E4923">
        <v>109</v>
      </c>
      <c r="F4923" s="5">
        <f>IFERROR(VLOOKUP(E4923,Raw_Menu!$A$2:$D$33,4,FALSE),0)</f>
        <v>17.95</v>
      </c>
      <c r="G4923" s="5">
        <f t="shared" si="152"/>
        <v>17.95</v>
      </c>
      <c r="H4923">
        <f t="shared" si="153"/>
        <v>12</v>
      </c>
      <c r="I4923" t="str">
        <f>IFERROR(VLOOKUP(tblOrders[[#This Row],[item_id]],Raw_Menu!$A$2:$D$33,3,FALSE),"Unknown")</f>
        <v>Asian</v>
      </c>
    </row>
    <row r="4924" spans="1:9" x14ac:dyDescent="0.25">
      <c r="A4924">
        <v>4923</v>
      </c>
      <c r="B4924">
        <v>2182</v>
      </c>
      <c r="C4924" s="1">
        <v>45079</v>
      </c>
      <c r="D4924" s="2">
        <v>0.515625</v>
      </c>
      <c r="E4924">
        <v>110</v>
      </c>
      <c r="F4924" s="5">
        <f>IFERROR(VLOOKUP(E4924,Raw_Menu!$A$2:$D$33,4,FALSE),0)</f>
        <v>17.95</v>
      </c>
      <c r="G4924" s="5">
        <f t="shared" si="152"/>
        <v>17.95</v>
      </c>
      <c r="H4924">
        <f t="shared" si="153"/>
        <v>12</v>
      </c>
      <c r="I4924" t="str">
        <f>IFERROR(VLOOKUP(tblOrders[[#This Row],[item_id]],Raw_Menu!$A$2:$D$33,3,FALSE),"Unknown")</f>
        <v>Asian</v>
      </c>
    </row>
    <row r="4925" spans="1:9" x14ac:dyDescent="0.25">
      <c r="A4925">
        <v>4924</v>
      </c>
      <c r="B4925">
        <v>2182</v>
      </c>
      <c r="C4925" s="1">
        <v>45079</v>
      </c>
      <c r="D4925" s="2">
        <v>0.515625</v>
      </c>
      <c r="E4925">
        <v>117</v>
      </c>
      <c r="F4925" s="5">
        <f>IFERROR(VLOOKUP(E4925,Raw_Menu!$A$2:$D$33,4,FALSE),0)</f>
        <v>12.95</v>
      </c>
      <c r="G4925" s="5">
        <f t="shared" si="152"/>
        <v>12.95</v>
      </c>
      <c r="H4925">
        <f t="shared" si="153"/>
        <v>12</v>
      </c>
      <c r="I4925" t="str">
        <f>IFERROR(VLOOKUP(tblOrders[[#This Row],[item_id]],Raw_Menu!$A$2:$D$33,3,FALSE),"Unknown")</f>
        <v>Mexican</v>
      </c>
    </row>
    <row r="4926" spans="1:9" x14ac:dyDescent="0.25">
      <c r="A4926">
        <v>4925</v>
      </c>
      <c r="B4926">
        <v>2182</v>
      </c>
      <c r="C4926" s="1">
        <v>45079</v>
      </c>
      <c r="D4926" s="2">
        <v>0.515625</v>
      </c>
      <c r="E4926">
        <v>118</v>
      </c>
      <c r="F4926" s="5">
        <f>IFERROR(VLOOKUP(E4926,Raw_Menu!$A$2:$D$33,4,FALSE),0)</f>
        <v>14.95</v>
      </c>
      <c r="G4926" s="5">
        <f t="shared" si="152"/>
        <v>14.95</v>
      </c>
      <c r="H4926">
        <f t="shared" si="153"/>
        <v>12</v>
      </c>
      <c r="I4926" t="str">
        <f>IFERROR(VLOOKUP(tblOrders[[#This Row],[item_id]],Raw_Menu!$A$2:$D$33,3,FALSE),"Unknown")</f>
        <v>Mexican</v>
      </c>
    </row>
    <row r="4927" spans="1:9" x14ac:dyDescent="0.25">
      <c r="A4927">
        <v>4926</v>
      </c>
      <c r="B4927">
        <v>2182</v>
      </c>
      <c r="C4927" s="1">
        <v>45079</v>
      </c>
      <c r="D4927" s="2">
        <v>0.515625</v>
      </c>
      <c r="E4927">
        <v>120</v>
      </c>
      <c r="F4927" s="5">
        <f>IFERROR(VLOOKUP(E4927,Raw_Menu!$A$2:$D$33,4,FALSE),0)</f>
        <v>13.95</v>
      </c>
      <c r="G4927" s="5">
        <f t="shared" si="152"/>
        <v>13.95</v>
      </c>
      <c r="H4927">
        <f t="shared" si="153"/>
        <v>12</v>
      </c>
      <c r="I4927" t="str">
        <f>IFERROR(VLOOKUP(tblOrders[[#This Row],[item_id]],Raw_Menu!$A$2:$D$33,3,FALSE),"Unknown")</f>
        <v>Mexican</v>
      </c>
    </row>
    <row r="4928" spans="1:9" x14ac:dyDescent="0.25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  <c r="F4928" s="5">
        <f>IFERROR(VLOOKUP(E4928,Raw_Menu!$A$2:$D$33,4,FALSE),0)</f>
        <v>12.95</v>
      </c>
      <c r="G4928" s="5">
        <f t="shared" si="152"/>
        <v>12.95</v>
      </c>
      <c r="H4928">
        <f t="shared" si="153"/>
        <v>12</v>
      </c>
      <c r="I4928" t="str">
        <f>IFERROR(VLOOKUP(tblOrders[[#This Row],[item_id]],Raw_Menu!$A$2:$D$33,3,FALSE),"Unknown")</f>
        <v>American</v>
      </c>
    </row>
    <row r="4929" spans="1:9" x14ac:dyDescent="0.25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  <c r="F4929" s="5">
        <f>IFERROR(VLOOKUP(E4929,Raw_Menu!$A$2:$D$33,4,FALSE),0)</f>
        <v>10.5</v>
      </c>
      <c r="G4929" s="5">
        <f t="shared" si="152"/>
        <v>10.5</v>
      </c>
      <c r="H4929">
        <f t="shared" si="153"/>
        <v>12</v>
      </c>
      <c r="I4929" t="str">
        <f>IFERROR(VLOOKUP(tblOrders[[#This Row],[item_id]],Raw_Menu!$A$2:$D$33,3,FALSE),"Unknown")</f>
        <v>American</v>
      </c>
    </row>
    <row r="4930" spans="1:9" x14ac:dyDescent="0.25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  <c r="F4930" s="5">
        <f>IFERROR(VLOOKUP(E4930,Raw_Menu!$A$2:$D$33,4,FALSE),0)</f>
        <v>11.95</v>
      </c>
      <c r="G4930" s="5">
        <f t="shared" ref="G4930:G4993" si="154">VALUE(F4930)</f>
        <v>11.95</v>
      </c>
      <c r="H4930">
        <f t="shared" ref="H4930:H4993" si="155">HOUR(D4930)</f>
        <v>12</v>
      </c>
      <c r="I4930" t="str">
        <f>IFERROR(VLOOKUP(tblOrders[[#This Row],[item_id]],Raw_Menu!$A$2:$D$33,3,FALSE),"Unknown")</f>
        <v>Asian</v>
      </c>
    </row>
    <row r="4931" spans="1:9" x14ac:dyDescent="0.25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  <c r="F4931" s="5">
        <f>IFERROR(VLOOKUP(E4931,Raw_Menu!$A$2:$D$33,4,FALSE),0)</f>
        <v>7</v>
      </c>
      <c r="G4931" s="5">
        <f t="shared" si="154"/>
        <v>7</v>
      </c>
      <c r="H4931">
        <f t="shared" si="155"/>
        <v>12</v>
      </c>
      <c r="I4931" t="str">
        <f>IFERROR(VLOOKUP(tblOrders[[#This Row],[item_id]],Raw_Menu!$A$2:$D$33,3,FALSE),"Unknown")</f>
        <v>American</v>
      </c>
    </row>
    <row r="4932" spans="1:9" x14ac:dyDescent="0.25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  <c r="F4932" s="5">
        <f>IFERROR(VLOOKUP(E4932,Raw_Menu!$A$2:$D$33,4,FALSE),0)</f>
        <v>16.5</v>
      </c>
      <c r="G4932" s="5">
        <f t="shared" si="154"/>
        <v>16.5</v>
      </c>
      <c r="H4932">
        <f t="shared" si="155"/>
        <v>12</v>
      </c>
      <c r="I4932" t="str">
        <f>IFERROR(VLOOKUP(tblOrders[[#This Row],[item_id]],Raw_Menu!$A$2:$D$33,3,FALSE),"Unknown")</f>
        <v>Asian</v>
      </c>
    </row>
    <row r="4933" spans="1:9" x14ac:dyDescent="0.25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  <c r="F4933" s="5">
        <f>IFERROR(VLOOKUP(E4933,Raw_Menu!$A$2:$D$33,4,FALSE),0)</f>
        <v>11.95</v>
      </c>
      <c r="G4933" s="5">
        <f t="shared" si="154"/>
        <v>11.95</v>
      </c>
      <c r="H4933">
        <f t="shared" si="155"/>
        <v>12</v>
      </c>
      <c r="I4933" t="str">
        <f>IFERROR(VLOOKUP(tblOrders[[#This Row],[item_id]],Raw_Menu!$A$2:$D$33,3,FALSE),"Unknown")</f>
        <v>Mexican</v>
      </c>
    </row>
    <row r="4934" spans="1:9" x14ac:dyDescent="0.25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  <c r="F4934" s="5">
        <f>IFERROR(VLOOKUP(E4934,Raw_Menu!$A$2:$D$33,4,FALSE),0)</f>
        <v>14.5</v>
      </c>
      <c r="G4934" s="5">
        <f t="shared" si="154"/>
        <v>14.5</v>
      </c>
      <c r="H4934">
        <f t="shared" si="155"/>
        <v>12</v>
      </c>
      <c r="I4934" t="str">
        <f>IFERROR(VLOOKUP(tblOrders[[#This Row],[item_id]],Raw_Menu!$A$2:$D$33,3,FALSE),"Unknown")</f>
        <v>Asian</v>
      </c>
    </row>
    <row r="4935" spans="1:9" x14ac:dyDescent="0.25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  <c r="F4935" s="5">
        <f>IFERROR(VLOOKUP(E4935,Raw_Menu!$A$2:$D$33,4,FALSE),0)</f>
        <v>9</v>
      </c>
      <c r="G4935" s="5">
        <f t="shared" si="154"/>
        <v>9</v>
      </c>
      <c r="H4935">
        <f t="shared" si="155"/>
        <v>12</v>
      </c>
      <c r="I4935" t="str">
        <f>IFERROR(VLOOKUP(tblOrders[[#This Row],[item_id]],Raw_Menu!$A$2:$D$33,3,FALSE),"Unknown")</f>
        <v>American</v>
      </c>
    </row>
    <row r="4936" spans="1:9" x14ac:dyDescent="0.25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  <c r="F4936" s="5">
        <f>IFERROR(VLOOKUP(E4936,Raw_Menu!$A$2:$D$33,4,FALSE),0)</f>
        <v>14.95</v>
      </c>
      <c r="G4936" s="5">
        <f t="shared" si="154"/>
        <v>14.95</v>
      </c>
      <c r="H4936">
        <f t="shared" si="155"/>
        <v>13</v>
      </c>
      <c r="I4936" t="str">
        <f>IFERROR(VLOOKUP(tblOrders[[#This Row],[item_id]],Raw_Menu!$A$2:$D$33,3,FALSE),"Unknown")</f>
        <v>Asian</v>
      </c>
    </row>
    <row r="4937" spans="1:9" x14ac:dyDescent="0.25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  <c r="F4937" s="5">
        <f>IFERROR(VLOOKUP(E4937,Raw_Menu!$A$2:$D$33,4,FALSE),0)</f>
        <v>13.95</v>
      </c>
      <c r="G4937" s="5">
        <f t="shared" si="154"/>
        <v>13.95</v>
      </c>
      <c r="H4937">
        <f t="shared" si="155"/>
        <v>13</v>
      </c>
      <c r="I4937" t="str">
        <f>IFERROR(VLOOKUP(tblOrders[[#This Row],[item_id]],Raw_Menu!$A$2:$D$33,3,FALSE),"Unknown")</f>
        <v>Mexican</v>
      </c>
    </row>
    <row r="4938" spans="1:9" x14ac:dyDescent="0.25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  <c r="F4938" s="5">
        <f>IFERROR(VLOOKUP(E4938,Raw_Menu!$A$2:$D$33,4,FALSE),0)</f>
        <v>14.5</v>
      </c>
      <c r="G4938" s="5">
        <f t="shared" si="154"/>
        <v>14.5</v>
      </c>
      <c r="H4938">
        <f t="shared" si="155"/>
        <v>13</v>
      </c>
      <c r="I4938" t="str">
        <f>IFERROR(VLOOKUP(tblOrders[[#This Row],[item_id]],Raw_Menu!$A$2:$D$33,3,FALSE),"Unknown")</f>
        <v>Italian</v>
      </c>
    </row>
    <row r="4939" spans="1:9" x14ac:dyDescent="0.25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  <c r="F4939" s="5">
        <f>IFERROR(VLOOKUP(E4939,Raw_Menu!$A$2:$D$33,4,FALSE),0)</f>
        <v>13.95</v>
      </c>
      <c r="G4939" s="5">
        <f t="shared" si="154"/>
        <v>13.95</v>
      </c>
      <c r="H4939">
        <f t="shared" si="155"/>
        <v>13</v>
      </c>
      <c r="I4939" t="str">
        <f>IFERROR(VLOOKUP(tblOrders[[#This Row],[item_id]],Raw_Menu!$A$2:$D$33,3,FALSE),"Unknown")</f>
        <v>Mexican</v>
      </c>
    </row>
    <row r="4940" spans="1:9" x14ac:dyDescent="0.25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  <c r="F4940" s="5">
        <f>IFERROR(VLOOKUP(E4940,Raw_Menu!$A$2:$D$33,4,FALSE),0)</f>
        <v>7</v>
      </c>
      <c r="G4940" s="5">
        <f t="shared" si="154"/>
        <v>7</v>
      </c>
      <c r="H4940">
        <f t="shared" si="155"/>
        <v>13</v>
      </c>
      <c r="I4940" t="str">
        <f>IFERROR(VLOOKUP(tblOrders[[#This Row],[item_id]],Raw_Menu!$A$2:$D$33,3,FALSE),"Unknown")</f>
        <v>American</v>
      </c>
    </row>
    <row r="4941" spans="1:9" x14ac:dyDescent="0.25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  <c r="F4941" s="5">
        <f>IFERROR(VLOOKUP(E4941,Raw_Menu!$A$2:$D$33,4,FALSE),0)</f>
        <v>9</v>
      </c>
      <c r="G4941" s="5">
        <f t="shared" si="154"/>
        <v>9</v>
      </c>
      <c r="H4941">
        <f t="shared" si="155"/>
        <v>13</v>
      </c>
      <c r="I4941" t="str">
        <f>IFERROR(VLOOKUP(tblOrders[[#This Row],[item_id]],Raw_Menu!$A$2:$D$33,3,FALSE),"Unknown")</f>
        <v>Asian</v>
      </c>
    </row>
    <row r="4942" spans="1:9" x14ac:dyDescent="0.25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  <c r="F4942" s="5">
        <f>IFERROR(VLOOKUP(E4942,Raw_Menu!$A$2:$D$33,4,FALSE),0)</f>
        <v>13.95</v>
      </c>
      <c r="G4942" s="5">
        <f t="shared" si="154"/>
        <v>13.95</v>
      </c>
      <c r="H4942">
        <f t="shared" si="155"/>
        <v>13</v>
      </c>
      <c r="I4942" t="str">
        <f>IFERROR(VLOOKUP(tblOrders[[#This Row],[item_id]],Raw_Menu!$A$2:$D$33,3,FALSE),"Unknown")</f>
        <v>Mexican</v>
      </c>
    </row>
    <row r="4943" spans="1:9" x14ac:dyDescent="0.25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  <c r="F4943" s="5">
        <f>IFERROR(VLOOKUP(E4943,Raw_Menu!$A$2:$D$33,4,FALSE),0)</f>
        <v>14.5</v>
      </c>
      <c r="G4943" s="5">
        <f t="shared" si="154"/>
        <v>14.5</v>
      </c>
      <c r="H4943">
        <f t="shared" si="155"/>
        <v>13</v>
      </c>
      <c r="I4943" t="str">
        <f>IFERROR(VLOOKUP(tblOrders[[#This Row],[item_id]],Raw_Menu!$A$2:$D$33,3,FALSE),"Unknown")</f>
        <v>Asian</v>
      </c>
    </row>
    <row r="4944" spans="1:9" x14ac:dyDescent="0.25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  <c r="F4944" s="5">
        <f>IFERROR(VLOOKUP(E4944,Raw_Menu!$A$2:$D$33,4,FALSE),0)</f>
        <v>14.5</v>
      </c>
      <c r="G4944" s="5">
        <f t="shared" si="154"/>
        <v>14.5</v>
      </c>
      <c r="H4944">
        <f t="shared" si="155"/>
        <v>13</v>
      </c>
      <c r="I4944" t="str">
        <f>IFERROR(VLOOKUP(tblOrders[[#This Row],[item_id]],Raw_Menu!$A$2:$D$33,3,FALSE),"Unknown")</f>
        <v>Italian</v>
      </c>
    </row>
    <row r="4945" spans="1:9" x14ac:dyDescent="0.25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  <c r="F4945" s="5">
        <f>IFERROR(VLOOKUP(E4945,Raw_Menu!$A$2:$D$33,4,FALSE),0)</f>
        <v>17.95</v>
      </c>
      <c r="G4945" s="5">
        <f t="shared" si="154"/>
        <v>17.95</v>
      </c>
      <c r="H4945">
        <f t="shared" si="155"/>
        <v>13</v>
      </c>
      <c r="I4945" t="str">
        <f>IFERROR(VLOOKUP(tblOrders[[#This Row],[item_id]],Raw_Menu!$A$2:$D$33,3,FALSE),"Unknown")</f>
        <v>Asian</v>
      </c>
    </row>
    <row r="4946" spans="1:9" x14ac:dyDescent="0.25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  <c r="F4946" s="5">
        <f>IFERROR(VLOOKUP(E4946,Raw_Menu!$A$2:$D$33,4,FALSE),0)</f>
        <v>17.95</v>
      </c>
      <c r="G4946" s="5">
        <f t="shared" si="154"/>
        <v>17.95</v>
      </c>
      <c r="H4946">
        <f t="shared" si="155"/>
        <v>13</v>
      </c>
      <c r="I4946" t="str">
        <f>IFERROR(VLOOKUP(tblOrders[[#This Row],[item_id]],Raw_Menu!$A$2:$D$33,3,FALSE),"Unknown")</f>
        <v>Asian</v>
      </c>
    </row>
    <row r="4947" spans="1:9" x14ac:dyDescent="0.25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  <c r="F4947" s="5">
        <f>IFERROR(VLOOKUP(E4947,Raw_Menu!$A$2:$D$33,4,FALSE),0)</f>
        <v>17.95</v>
      </c>
      <c r="G4947" s="5">
        <f t="shared" si="154"/>
        <v>17.95</v>
      </c>
      <c r="H4947">
        <f t="shared" si="155"/>
        <v>13</v>
      </c>
      <c r="I4947" t="str">
        <f>IFERROR(VLOOKUP(tblOrders[[#This Row],[item_id]],Raw_Menu!$A$2:$D$33,3,FALSE),"Unknown")</f>
        <v>Italian</v>
      </c>
    </row>
    <row r="4948" spans="1:9" x14ac:dyDescent="0.25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  <c r="F4948" s="5">
        <f>IFERROR(VLOOKUP(E4948,Raw_Menu!$A$2:$D$33,4,FALSE),0)</f>
        <v>15.5</v>
      </c>
      <c r="G4948" s="5">
        <f t="shared" si="154"/>
        <v>15.5</v>
      </c>
      <c r="H4948">
        <f t="shared" si="155"/>
        <v>13</v>
      </c>
      <c r="I4948" t="str">
        <f>IFERROR(VLOOKUP(tblOrders[[#This Row],[item_id]],Raw_Menu!$A$2:$D$33,3,FALSE),"Unknown")</f>
        <v>Italian</v>
      </c>
    </row>
    <row r="4949" spans="1:9" x14ac:dyDescent="0.25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  <c r="F4949" s="5">
        <f>IFERROR(VLOOKUP(E4949,Raw_Menu!$A$2:$D$33,4,FALSE),0)</f>
        <v>14.95</v>
      </c>
      <c r="G4949" s="5">
        <f t="shared" si="154"/>
        <v>14.95</v>
      </c>
      <c r="H4949">
        <f t="shared" si="155"/>
        <v>13</v>
      </c>
      <c r="I4949" t="str">
        <f>IFERROR(VLOOKUP(tblOrders[[#This Row],[item_id]],Raw_Menu!$A$2:$D$33,3,FALSE),"Unknown")</f>
        <v>Asian</v>
      </c>
    </row>
    <row r="4950" spans="1:9" x14ac:dyDescent="0.25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  <c r="F4950" s="5">
        <f>IFERROR(VLOOKUP(E4950,Raw_Menu!$A$2:$D$33,4,FALSE),0)</f>
        <v>14.95</v>
      </c>
      <c r="G4950" s="5">
        <f t="shared" si="154"/>
        <v>14.95</v>
      </c>
      <c r="H4950">
        <f t="shared" si="155"/>
        <v>13</v>
      </c>
      <c r="I4950" t="str">
        <f>IFERROR(VLOOKUP(tblOrders[[#This Row],[item_id]],Raw_Menu!$A$2:$D$33,3,FALSE),"Unknown")</f>
        <v>Asian</v>
      </c>
    </row>
    <row r="4951" spans="1:9" x14ac:dyDescent="0.25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  <c r="F4951" s="5">
        <f>IFERROR(VLOOKUP(E4951,Raw_Menu!$A$2:$D$33,4,FALSE),0)</f>
        <v>5</v>
      </c>
      <c r="G4951" s="5">
        <f t="shared" si="154"/>
        <v>5</v>
      </c>
      <c r="H4951">
        <f t="shared" si="155"/>
        <v>13</v>
      </c>
      <c r="I4951" t="str">
        <f>IFERROR(VLOOKUP(tblOrders[[#This Row],[item_id]],Raw_Menu!$A$2:$D$33,3,FALSE),"Unknown")</f>
        <v>Asian</v>
      </c>
    </row>
    <row r="4952" spans="1:9" x14ac:dyDescent="0.25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  <c r="F4952" s="5">
        <f>IFERROR(VLOOKUP(E4952,Raw_Menu!$A$2:$D$33,4,FALSE),0)</f>
        <v>10.5</v>
      </c>
      <c r="G4952" s="5">
        <f t="shared" si="154"/>
        <v>10.5</v>
      </c>
      <c r="H4952">
        <f t="shared" si="155"/>
        <v>13</v>
      </c>
      <c r="I4952" t="str">
        <f>IFERROR(VLOOKUP(tblOrders[[#This Row],[item_id]],Raw_Menu!$A$2:$D$33,3,FALSE),"Unknown")</f>
        <v>Mexican</v>
      </c>
    </row>
    <row r="4953" spans="1:9" x14ac:dyDescent="0.25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  <c r="F4953" s="5">
        <f>IFERROR(VLOOKUP(E4953,Raw_Menu!$A$2:$D$33,4,FALSE),0)</f>
        <v>7</v>
      </c>
      <c r="G4953" s="5">
        <f t="shared" si="154"/>
        <v>7</v>
      </c>
      <c r="H4953">
        <f t="shared" si="155"/>
        <v>13</v>
      </c>
      <c r="I4953" t="str">
        <f>IFERROR(VLOOKUP(tblOrders[[#This Row],[item_id]],Raw_Menu!$A$2:$D$33,3,FALSE),"Unknown")</f>
        <v>Mexican</v>
      </c>
    </row>
    <row r="4954" spans="1:9" x14ac:dyDescent="0.25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  <c r="F4954" s="5">
        <f>IFERROR(VLOOKUP(E4954,Raw_Menu!$A$2:$D$33,4,FALSE),0)</f>
        <v>17.95</v>
      </c>
      <c r="G4954" s="5">
        <f t="shared" si="154"/>
        <v>17.95</v>
      </c>
      <c r="H4954">
        <f t="shared" si="155"/>
        <v>13</v>
      </c>
      <c r="I4954" t="str">
        <f>IFERROR(VLOOKUP(tblOrders[[#This Row],[item_id]],Raw_Menu!$A$2:$D$33,3,FALSE),"Unknown")</f>
        <v>Italian</v>
      </c>
    </row>
    <row r="4955" spans="1:9" x14ac:dyDescent="0.25">
      <c r="A4955">
        <v>4954</v>
      </c>
      <c r="B4955">
        <v>2189</v>
      </c>
      <c r="C4955" s="1">
        <v>45079</v>
      </c>
      <c r="D4955" s="2">
        <v>0.55207175925925922</v>
      </c>
      <c r="E4955">
        <v>103</v>
      </c>
      <c r="F4955" s="5">
        <f>IFERROR(VLOOKUP(E4955,Raw_Menu!$A$2:$D$33,4,FALSE),0)</f>
        <v>9</v>
      </c>
      <c r="G4955" s="5">
        <f t="shared" si="154"/>
        <v>9</v>
      </c>
      <c r="H4955">
        <f t="shared" si="155"/>
        <v>13</v>
      </c>
      <c r="I4955" t="str">
        <f>IFERROR(VLOOKUP(tblOrders[[#This Row],[item_id]],Raw_Menu!$A$2:$D$33,3,FALSE),"Unknown")</f>
        <v>American</v>
      </c>
    </row>
    <row r="4956" spans="1:9" x14ac:dyDescent="0.25">
      <c r="A4956">
        <v>4955</v>
      </c>
      <c r="B4956">
        <v>2189</v>
      </c>
      <c r="C4956" s="1">
        <v>45079</v>
      </c>
      <c r="D4956" s="2">
        <v>0.55207175925925922</v>
      </c>
      <c r="E4956">
        <v>119</v>
      </c>
      <c r="F4956" s="5">
        <f>IFERROR(VLOOKUP(E4956,Raw_Menu!$A$2:$D$33,4,FALSE),0)</f>
        <v>11.95</v>
      </c>
      <c r="G4956" s="5">
        <f t="shared" si="154"/>
        <v>11.95</v>
      </c>
      <c r="H4956">
        <f t="shared" si="155"/>
        <v>13</v>
      </c>
      <c r="I4956" t="str">
        <f>IFERROR(VLOOKUP(tblOrders[[#This Row],[item_id]],Raw_Menu!$A$2:$D$33,3,FALSE),"Unknown")</f>
        <v>Mexican</v>
      </c>
    </row>
    <row r="4957" spans="1:9" x14ac:dyDescent="0.25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  <c r="F4957" s="5">
        <f>IFERROR(VLOOKUP(E4957,Raw_Menu!$A$2:$D$33,4,FALSE),0)</f>
        <v>16.5</v>
      </c>
      <c r="G4957" s="5">
        <f t="shared" si="154"/>
        <v>16.5</v>
      </c>
      <c r="H4957">
        <f t="shared" si="155"/>
        <v>13</v>
      </c>
      <c r="I4957" t="str">
        <f>IFERROR(VLOOKUP(tblOrders[[#This Row],[item_id]],Raw_Menu!$A$2:$D$33,3,FALSE),"Unknown")</f>
        <v>Asian</v>
      </c>
    </row>
    <row r="4958" spans="1:9" x14ac:dyDescent="0.25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  <c r="F4958" s="5">
        <f>IFERROR(VLOOKUP(E4958,Raw_Menu!$A$2:$D$33,4,FALSE),0)</f>
        <v>11.95</v>
      </c>
      <c r="G4958" s="5">
        <f t="shared" si="154"/>
        <v>11.95</v>
      </c>
      <c r="H4958">
        <f t="shared" si="155"/>
        <v>13</v>
      </c>
      <c r="I4958" t="str">
        <f>IFERROR(VLOOKUP(tblOrders[[#This Row],[item_id]],Raw_Menu!$A$2:$D$33,3,FALSE),"Unknown")</f>
        <v>Asian</v>
      </c>
    </row>
    <row r="4959" spans="1:9" x14ac:dyDescent="0.25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  <c r="F4959" s="5">
        <f>IFERROR(VLOOKUP(E4959,Raw_Menu!$A$2:$D$33,4,FALSE),0)</f>
        <v>14.95</v>
      </c>
      <c r="G4959" s="5">
        <f t="shared" si="154"/>
        <v>14.95</v>
      </c>
      <c r="H4959">
        <f t="shared" si="155"/>
        <v>13</v>
      </c>
      <c r="I4959" t="str">
        <f>IFERROR(VLOOKUP(tblOrders[[#This Row],[item_id]],Raw_Menu!$A$2:$D$33,3,FALSE),"Unknown")</f>
        <v>Asian</v>
      </c>
    </row>
    <row r="4960" spans="1:9" x14ac:dyDescent="0.25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  <c r="F4960" s="5">
        <f>IFERROR(VLOOKUP(E4960,Raw_Menu!$A$2:$D$33,4,FALSE),0)</f>
        <v>17.95</v>
      </c>
      <c r="G4960" s="5">
        <f t="shared" si="154"/>
        <v>17.95</v>
      </c>
      <c r="H4960">
        <f t="shared" si="155"/>
        <v>13</v>
      </c>
      <c r="I4960" t="str">
        <f>IFERROR(VLOOKUP(tblOrders[[#This Row],[item_id]],Raw_Menu!$A$2:$D$33,3,FALSE),"Unknown")</f>
        <v>Italian</v>
      </c>
    </row>
    <row r="4961" spans="1:9" x14ac:dyDescent="0.25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  <c r="F4961" s="5">
        <f>IFERROR(VLOOKUP(E4961,Raw_Menu!$A$2:$D$33,4,FALSE),0)</f>
        <v>7</v>
      </c>
      <c r="G4961" s="5">
        <f t="shared" si="154"/>
        <v>7</v>
      </c>
      <c r="H4961">
        <f t="shared" si="155"/>
        <v>13</v>
      </c>
      <c r="I4961" t="str">
        <f>IFERROR(VLOOKUP(tblOrders[[#This Row],[item_id]],Raw_Menu!$A$2:$D$33,3,FALSE),"Unknown")</f>
        <v>American</v>
      </c>
    </row>
    <row r="4962" spans="1:9" x14ac:dyDescent="0.25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  <c r="F4962" s="5">
        <f>IFERROR(VLOOKUP(E4962,Raw_Menu!$A$2:$D$33,4,FALSE),0)</f>
        <v>7</v>
      </c>
      <c r="G4962" s="5">
        <f t="shared" si="154"/>
        <v>7</v>
      </c>
      <c r="H4962">
        <f t="shared" si="155"/>
        <v>13</v>
      </c>
      <c r="I4962" t="str">
        <f>IFERROR(VLOOKUP(tblOrders[[#This Row],[item_id]],Raw_Menu!$A$2:$D$33,3,FALSE),"Unknown")</f>
        <v>American</v>
      </c>
    </row>
    <row r="4963" spans="1:9" x14ac:dyDescent="0.25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  <c r="F4963" s="5">
        <f>IFERROR(VLOOKUP(E4963,Raw_Menu!$A$2:$D$33,4,FALSE),0)</f>
        <v>17.95</v>
      </c>
      <c r="G4963" s="5">
        <f t="shared" si="154"/>
        <v>17.95</v>
      </c>
      <c r="H4963">
        <f t="shared" si="155"/>
        <v>13</v>
      </c>
      <c r="I4963" t="str">
        <f>IFERROR(VLOOKUP(tblOrders[[#This Row],[item_id]],Raw_Menu!$A$2:$D$33,3,FALSE),"Unknown")</f>
        <v>Italian</v>
      </c>
    </row>
    <row r="4964" spans="1:9" x14ac:dyDescent="0.25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  <c r="F4964" s="5">
        <f>IFERROR(VLOOKUP(E4964,Raw_Menu!$A$2:$D$33,4,FALSE),0)</f>
        <v>17.95</v>
      </c>
      <c r="G4964" s="5">
        <f t="shared" si="154"/>
        <v>17.95</v>
      </c>
      <c r="H4964">
        <f t="shared" si="155"/>
        <v>13</v>
      </c>
      <c r="I4964" t="str">
        <f>IFERROR(VLOOKUP(tblOrders[[#This Row],[item_id]],Raw_Menu!$A$2:$D$33,3,FALSE),"Unknown")</f>
        <v>Asian</v>
      </c>
    </row>
    <row r="4965" spans="1:9" x14ac:dyDescent="0.25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  <c r="F4965" s="5">
        <f>IFERROR(VLOOKUP(E4965,Raw_Menu!$A$2:$D$33,4,FALSE),0)</f>
        <v>14.95</v>
      </c>
      <c r="G4965" s="5">
        <f t="shared" si="154"/>
        <v>14.95</v>
      </c>
      <c r="H4965">
        <f t="shared" si="155"/>
        <v>13</v>
      </c>
      <c r="I4965" t="str">
        <f>IFERROR(VLOOKUP(tblOrders[[#This Row],[item_id]],Raw_Menu!$A$2:$D$33,3,FALSE),"Unknown")</f>
        <v>Mexican</v>
      </c>
    </row>
    <row r="4966" spans="1:9" x14ac:dyDescent="0.25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  <c r="F4966" s="5">
        <f>IFERROR(VLOOKUP(E4966,Raw_Menu!$A$2:$D$33,4,FALSE),0)</f>
        <v>11.95</v>
      </c>
      <c r="G4966" s="5">
        <f t="shared" si="154"/>
        <v>11.95</v>
      </c>
      <c r="H4966">
        <f t="shared" si="155"/>
        <v>13</v>
      </c>
      <c r="I4966" t="str">
        <f>IFERROR(VLOOKUP(tblOrders[[#This Row],[item_id]],Raw_Menu!$A$2:$D$33,3,FALSE),"Unknown")</f>
        <v>Mexican</v>
      </c>
    </row>
    <row r="4967" spans="1:9" x14ac:dyDescent="0.25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  <c r="F4967" s="5">
        <f>IFERROR(VLOOKUP(E4967,Raw_Menu!$A$2:$D$33,4,FALSE),0)</f>
        <v>13.95</v>
      </c>
      <c r="G4967" s="5">
        <f t="shared" si="154"/>
        <v>13.95</v>
      </c>
      <c r="H4967">
        <f t="shared" si="155"/>
        <v>13</v>
      </c>
      <c r="I4967" t="str">
        <f>IFERROR(VLOOKUP(tblOrders[[#This Row],[item_id]],Raw_Menu!$A$2:$D$33,3,FALSE),"Unknown")</f>
        <v>American</v>
      </c>
    </row>
    <row r="4968" spans="1:9" x14ac:dyDescent="0.25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  <c r="F4968" s="5">
        <f>IFERROR(VLOOKUP(E4968,Raw_Menu!$A$2:$D$33,4,FALSE),0)</f>
        <v>14.5</v>
      </c>
      <c r="G4968" s="5">
        <f t="shared" si="154"/>
        <v>14.5</v>
      </c>
      <c r="H4968">
        <f t="shared" si="155"/>
        <v>13</v>
      </c>
      <c r="I4968" t="str">
        <f>IFERROR(VLOOKUP(tblOrders[[#This Row],[item_id]],Raw_Menu!$A$2:$D$33,3,FALSE),"Unknown")</f>
        <v>Asian</v>
      </c>
    </row>
    <row r="4969" spans="1:9" x14ac:dyDescent="0.25">
      <c r="A4969">
        <v>4968</v>
      </c>
      <c r="B4969">
        <v>2195</v>
      </c>
      <c r="C4969" s="1">
        <v>45079</v>
      </c>
      <c r="D4969" s="2">
        <v>0.5690856481481481</v>
      </c>
      <c r="E4969">
        <v>108</v>
      </c>
      <c r="F4969" s="5">
        <f>IFERROR(VLOOKUP(E4969,Raw_Menu!$A$2:$D$33,4,FALSE),0)</f>
        <v>14.5</v>
      </c>
      <c r="G4969" s="5">
        <f t="shared" si="154"/>
        <v>14.5</v>
      </c>
      <c r="H4969">
        <f t="shared" si="155"/>
        <v>13</v>
      </c>
      <c r="I4969" t="str">
        <f>IFERROR(VLOOKUP(tblOrders[[#This Row],[item_id]],Raw_Menu!$A$2:$D$33,3,FALSE),"Unknown")</f>
        <v>Asian</v>
      </c>
    </row>
    <row r="4970" spans="1:9" x14ac:dyDescent="0.25">
      <c r="A4970">
        <v>4969</v>
      </c>
      <c r="B4970">
        <v>2195</v>
      </c>
      <c r="C4970" s="1">
        <v>45079</v>
      </c>
      <c r="D4970" s="2">
        <v>0.5690856481481481</v>
      </c>
      <c r="E4970">
        <v>118</v>
      </c>
      <c r="F4970" s="5">
        <f>IFERROR(VLOOKUP(E4970,Raw_Menu!$A$2:$D$33,4,FALSE),0)</f>
        <v>14.95</v>
      </c>
      <c r="G4970" s="5">
        <f t="shared" si="154"/>
        <v>14.95</v>
      </c>
      <c r="H4970">
        <f t="shared" si="155"/>
        <v>13</v>
      </c>
      <c r="I4970" t="str">
        <f>IFERROR(VLOOKUP(tblOrders[[#This Row],[item_id]],Raw_Menu!$A$2:$D$33,3,FALSE),"Unknown")</f>
        <v>Mexican</v>
      </c>
    </row>
    <row r="4971" spans="1:9" x14ac:dyDescent="0.25">
      <c r="A4971">
        <v>4970</v>
      </c>
      <c r="B4971">
        <v>2195</v>
      </c>
      <c r="C4971" s="1">
        <v>45079</v>
      </c>
      <c r="D4971" s="2">
        <v>0.5690856481481481</v>
      </c>
      <c r="E4971">
        <v>123</v>
      </c>
      <c r="F4971" s="5">
        <f>IFERROR(VLOOKUP(E4971,Raw_Menu!$A$2:$D$33,4,FALSE),0)</f>
        <v>9</v>
      </c>
      <c r="G4971" s="5">
        <f t="shared" si="154"/>
        <v>9</v>
      </c>
      <c r="H4971">
        <f t="shared" si="155"/>
        <v>13</v>
      </c>
      <c r="I4971" t="str">
        <f>IFERROR(VLOOKUP(tblOrders[[#This Row],[item_id]],Raw_Menu!$A$2:$D$33,3,FALSE),"Unknown")</f>
        <v>Mexican</v>
      </c>
    </row>
    <row r="4972" spans="1:9" x14ac:dyDescent="0.25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  <c r="F4972" s="5">
        <f>IFERROR(VLOOKUP(E4972,Raw_Menu!$A$2:$D$33,4,FALSE),0)</f>
        <v>7</v>
      </c>
      <c r="G4972" s="5">
        <f t="shared" si="154"/>
        <v>7</v>
      </c>
      <c r="H4972">
        <f t="shared" si="155"/>
        <v>13</v>
      </c>
      <c r="I4972" t="str">
        <f>IFERROR(VLOOKUP(tblOrders[[#This Row],[item_id]],Raw_Menu!$A$2:$D$33,3,FALSE),"Unknown")</f>
        <v>American</v>
      </c>
    </row>
    <row r="4973" spans="1:9" x14ac:dyDescent="0.25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  <c r="F4973" s="5">
        <f>IFERROR(VLOOKUP(E4973,Raw_Menu!$A$2:$D$33,4,FALSE),0)</f>
        <v>17.95</v>
      </c>
      <c r="G4973" s="5">
        <f t="shared" si="154"/>
        <v>17.95</v>
      </c>
      <c r="H4973">
        <f t="shared" si="155"/>
        <v>14</v>
      </c>
      <c r="I4973" t="str">
        <f>IFERROR(VLOOKUP(tblOrders[[#This Row],[item_id]],Raw_Menu!$A$2:$D$33,3,FALSE),"Unknown")</f>
        <v>Asian</v>
      </c>
    </row>
    <row r="4974" spans="1:9" x14ac:dyDescent="0.25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  <c r="F4974" s="5">
        <f>IFERROR(VLOOKUP(E4974,Raw_Menu!$A$2:$D$33,4,FALSE),0)</f>
        <v>11.95</v>
      </c>
      <c r="G4974" s="5">
        <f t="shared" si="154"/>
        <v>11.95</v>
      </c>
      <c r="H4974">
        <f t="shared" si="155"/>
        <v>14</v>
      </c>
      <c r="I4974" t="str">
        <f>IFERROR(VLOOKUP(tblOrders[[#This Row],[item_id]],Raw_Menu!$A$2:$D$33,3,FALSE),"Unknown")</f>
        <v>Asian</v>
      </c>
    </row>
    <row r="4975" spans="1:9" x14ac:dyDescent="0.25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  <c r="F4975" s="5">
        <f>IFERROR(VLOOKUP(E4975,Raw_Menu!$A$2:$D$33,4,FALSE),0)</f>
        <v>13.95</v>
      </c>
      <c r="G4975" s="5">
        <f t="shared" si="154"/>
        <v>13.95</v>
      </c>
      <c r="H4975">
        <f t="shared" si="155"/>
        <v>14</v>
      </c>
      <c r="I4975" t="str">
        <f>IFERROR(VLOOKUP(tblOrders[[#This Row],[item_id]],Raw_Menu!$A$2:$D$33,3,FALSE),"Unknown")</f>
        <v>American</v>
      </c>
    </row>
    <row r="4976" spans="1:9" x14ac:dyDescent="0.25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  <c r="F4976" s="5">
        <f>IFERROR(VLOOKUP(E4976,Raw_Menu!$A$2:$D$33,4,FALSE),0)</f>
        <v>14.5</v>
      </c>
      <c r="G4976" s="5">
        <f t="shared" si="154"/>
        <v>14.5</v>
      </c>
      <c r="H4976">
        <f t="shared" si="155"/>
        <v>14</v>
      </c>
      <c r="I4976" t="str">
        <f>IFERROR(VLOOKUP(tblOrders[[#This Row],[item_id]],Raw_Menu!$A$2:$D$33,3,FALSE),"Unknown")</f>
        <v>Asian</v>
      </c>
    </row>
    <row r="4977" spans="1:9" x14ac:dyDescent="0.25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  <c r="F4977" s="5">
        <f>IFERROR(VLOOKUP(E4977,Raw_Menu!$A$2:$D$33,4,FALSE),0)</f>
        <v>14.5</v>
      </c>
      <c r="G4977" s="5">
        <f t="shared" si="154"/>
        <v>14.5</v>
      </c>
      <c r="H4977">
        <f t="shared" si="155"/>
        <v>14</v>
      </c>
      <c r="I4977" t="str">
        <f>IFERROR(VLOOKUP(tblOrders[[#This Row],[item_id]],Raw_Menu!$A$2:$D$33,3,FALSE),"Unknown")</f>
        <v>Italian</v>
      </c>
    </row>
    <row r="4978" spans="1:9" x14ac:dyDescent="0.25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  <c r="F4978" s="5">
        <f>IFERROR(VLOOKUP(E4978,Raw_Menu!$A$2:$D$33,4,FALSE),0)</f>
        <v>17.95</v>
      </c>
      <c r="G4978" s="5">
        <f t="shared" si="154"/>
        <v>17.95</v>
      </c>
      <c r="H4978">
        <f t="shared" si="155"/>
        <v>14</v>
      </c>
      <c r="I4978" t="str">
        <f>IFERROR(VLOOKUP(tblOrders[[#This Row],[item_id]],Raw_Menu!$A$2:$D$33,3,FALSE),"Unknown")</f>
        <v>Asian</v>
      </c>
    </row>
    <row r="4979" spans="1:9" x14ac:dyDescent="0.25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  <c r="F4979" s="5">
        <f>IFERROR(VLOOKUP(E4979,Raw_Menu!$A$2:$D$33,4,FALSE),0)</f>
        <v>13.95</v>
      </c>
      <c r="G4979" s="5">
        <f t="shared" si="154"/>
        <v>13.95</v>
      </c>
      <c r="H4979">
        <f t="shared" si="155"/>
        <v>14</v>
      </c>
      <c r="I4979" t="str">
        <f>IFERROR(VLOOKUP(tblOrders[[#This Row],[item_id]],Raw_Menu!$A$2:$D$33,3,FALSE),"Unknown")</f>
        <v>Mexican</v>
      </c>
    </row>
    <row r="4980" spans="1:9" x14ac:dyDescent="0.25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  <c r="F4980" s="5">
        <f>IFERROR(VLOOKUP(E4980,Raw_Menu!$A$2:$D$33,4,FALSE),0)</f>
        <v>19.95</v>
      </c>
      <c r="G4980" s="5">
        <f t="shared" si="154"/>
        <v>19.95</v>
      </c>
      <c r="H4980">
        <f t="shared" si="155"/>
        <v>15</v>
      </c>
      <c r="I4980" t="str">
        <f>IFERROR(VLOOKUP(tblOrders[[#This Row],[item_id]],Raw_Menu!$A$2:$D$33,3,FALSE),"Unknown")</f>
        <v>Italian</v>
      </c>
    </row>
    <row r="4981" spans="1:9" x14ac:dyDescent="0.25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  <c r="F4981" s="5">
        <f>IFERROR(VLOOKUP(E4981,Raw_Menu!$A$2:$D$33,4,FALSE),0)</f>
        <v>15.5</v>
      </c>
      <c r="G4981" s="5">
        <f t="shared" si="154"/>
        <v>15.5</v>
      </c>
      <c r="H4981">
        <f t="shared" si="155"/>
        <v>15</v>
      </c>
      <c r="I4981" t="str">
        <f>IFERROR(VLOOKUP(tblOrders[[#This Row],[item_id]],Raw_Menu!$A$2:$D$33,3,FALSE),"Unknown")</f>
        <v>Italian</v>
      </c>
    </row>
    <row r="4982" spans="1:9" x14ac:dyDescent="0.25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  <c r="F4982" s="5">
        <f>IFERROR(VLOOKUP(E4982,Raw_Menu!$A$2:$D$33,4,FALSE),0)</f>
        <v>11.95</v>
      </c>
      <c r="G4982" s="5">
        <f t="shared" si="154"/>
        <v>11.95</v>
      </c>
      <c r="H4982">
        <f t="shared" si="155"/>
        <v>15</v>
      </c>
      <c r="I4982" t="str">
        <f>IFERROR(VLOOKUP(tblOrders[[#This Row],[item_id]],Raw_Menu!$A$2:$D$33,3,FALSE),"Unknown")</f>
        <v>Asian</v>
      </c>
    </row>
    <row r="4983" spans="1:9" x14ac:dyDescent="0.25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  <c r="F4983" s="5">
        <f>IFERROR(VLOOKUP(E4983,Raw_Menu!$A$2:$D$33,4,FALSE),0)</f>
        <v>17.95</v>
      </c>
      <c r="G4983" s="5">
        <f t="shared" si="154"/>
        <v>17.95</v>
      </c>
      <c r="H4983">
        <f t="shared" si="155"/>
        <v>15</v>
      </c>
      <c r="I4983" t="str">
        <f>IFERROR(VLOOKUP(tblOrders[[#This Row],[item_id]],Raw_Menu!$A$2:$D$33,3,FALSE),"Unknown")</f>
        <v>Italian</v>
      </c>
    </row>
    <row r="4984" spans="1:9" x14ac:dyDescent="0.25">
      <c r="A4984">
        <v>4983</v>
      </c>
      <c r="B4984">
        <v>2203</v>
      </c>
      <c r="C4984" s="1">
        <v>45079</v>
      </c>
      <c r="D4984" s="2">
        <v>0.67478009259259264</v>
      </c>
      <c r="E4984">
        <v>101</v>
      </c>
      <c r="F4984" s="5">
        <f>IFERROR(VLOOKUP(E4984,Raw_Menu!$A$2:$D$33,4,FALSE),0)</f>
        <v>12.95</v>
      </c>
      <c r="G4984" s="5">
        <f t="shared" si="154"/>
        <v>12.95</v>
      </c>
      <c r="H4984">
        <f t="shared" si="155"/>
        <v>16</v>
      </c>
      <c r="I4984" t="str">
        <f>IFERROR(VLOOKUP(tblOrders[[#This Row],[item_id]],Raw_Menu!$A$2:$D$33,3,FALSE),"Unknown")</f>
        <v>American</v>
      </c>
    </row>
    <row r="4985" spans="1:9" x14ac:dyDescent="0.25">
      <c r="A4985">
        <v>4984</v>
      </c>
      <c r="B4985">
        <v>2203</v>
      </c>
      <c r="C4985" s="1">
        <v>45079</v>
      </c>
      <c r="D4985" s="2">
        <v>0.67478009259259264</v>
      </c>
      <c r="E4985">
        <v>129</v>
      </c>
      <c r="F4985" s="5">
        <f>IFERROR(VLOOKUP(E4985,Raw_Menu!$A$2:$D$33,4,FALSE),0)</f>
        <v>15.5</v>
      </c>
      <c r="G4985" s="5">
        <f t="shared" si="154"/>
        <v>15.5</v>
      </c>
      <c r="H4985">
        <f t="shared" si="155"/>
        <v>16</v>
      </c>
      <c r="I4985" t="str">
        <f>IFERROR(VLOOKUP(tblOrders[[#This Row],[item_id]],Raw_Menu!$A$2:$D$33,3,FALSE),"Unknown")</f>
        <v>Italian</v>
      </c>
    </row>
    <row r="4986" spans="1:9" x14ac:dyDescent="0.25">
      <c r="A4986">
        <v>4985</v>
      </c>
      <c r="B4986">
        <v>2203</v>
      </c>
      <c r="C4986" s="1">
        <v>45079</v>
      </c>
      <c r="D4986" s="2">
        <v>0.67478009259259264</v>
      </c>
      <c r="E4986">
        <v>105</v>
      </c>
      <c r="F4986" s="5">
        <f>IFERROR(VLOOKUP(E4986,Raw_Menu!$A$2:$D$33,4,FALSE),0)</f>
        <v>7</v>
      </c>
      <c r="G4986" s="5">
        <f t="shared" si="154"/>
        <v>7</v>
      </c>
      <c r="H4986">
        <f t="shared" si="155"/>
        <v>16</v>
      </c>
      <c r="I4986" t="str">
        <f>IFERROR(VLOOKUP(tblOrders[[#This Row],[item_id]],Raw_Menu!$A$2:$D$33,3,FALSE),"Unknown")</f>
        <v>American</v>
      </c>
    </row>
    <row r="4987" spans="1:9" x14ac:dyDescent="0.25">
      <c r="A4987">
        <v>4986</v>
      </c>
      <c r="B4987">
        <v>2203</v>
      </c>
      <c r="C4987" s="1">
        <v>45079</v>
      </c>
      <c r="D4987" s="2">
        <v>0.67478009259259264</v>
      </c>
      <c r="E4987">
        <v>131</v>
      </c>
      <c r="F4987" s="5">
        <f>IFERROR(VLOOKUP(E4987,Raw_Menu!$A$2:$D$33,4,FALSE),0)</f>
        <v>17.95</v>
      </c>
      <c r="G4987" s="5">
        <f t="shared" si="154"/>
        <v>17.95</v>
      </c>
      <c r="H4987">
        <f t="shared" si="155"/>
        <v>16</v>
      </c>
      <c r="I4987" t="str">
        <f>IFERROR(VLOOKUP(tblOrders[[#This Row],[item_id]],Raw_Menu!$A$2:$D$33,3,FALSE),"Unknown")</f>
        <v>Italian</v>
      </c>
    </row>
    <row r="4988" spans="1:9" x14ac:dyDescent="0.25">
      <c r="A4988">
        <v>4987</v>
      </c>
      <c r="B4988">
        <v>2204</v>
      </c>
      <c r="C4988" s="1">
        <v>45079</v>
      </c>
      <c r="D4988" s="2">
        <v>0.68664351851851857</v>
      </c>
      <c r="E4988">
        <v>130</v>
      </c>
      <c r="F4988" s="5">
        <f>IFERROR(VLOOKUP(E4988,Raw_Menu!$A$2:$D$33,4,FALSE),0)</f>
        <v>19.95</v>
      </c>
      <c r="G4988" s="5">
        <f t="shared" si="154"/>
        <v>19.95</v>
      </c>
      <c r="H4988">
        <f t="shared" si="155"/>
        <v>16</v>
      </c>
      <c r="I4988" t="str">
        <f>IFERROR(VLOOKUP(tblOrders[[#This Row],[item_id]],Raw_Menu!$A$2:$D$33,3,FALSE),"Unknown")</f>
        <v>Italian</v>
      </c>
    </row>
    <row r="4989" spans="1:9" x14ac:dyDescent="0.25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  <c r="F4989" s="5">
        <f>IFERROR(VLOOKUP(E4989,Raw_Menu!$A$2:$D$33,4,FALSE),0)</f>
        <v>12.95</v>
      </c>
      <c r="G4989" s="5">
        <f t="shared" si="154"/>
        <v>12.95</v>
      </c>
      <c r="H4989">
        <f t="shared" si="155"/>
        <v>16</v>
      </c>
      <c r="I4989" t="str">
        <f>IFERROR(VLOOKUP(tblOrders[[#This Row],[item_id]],Raw_Menu!$A$2:$D$33,3,FALSE),"Unknown")</f>
        <v>American</v>
      </c>
    </row>
    <row r="4990" spans="1:9" x14ac:dyDescent="0.25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  <c r="F4990" s="5">
        <f>IFERROR(VLOOKUP(E4990,Raw_Menu!$A$2:$D$33,4,FALSE),0)</f>
        <v>12.95</v>
      </c>
      <c r="G4990" s="5">
        <f t="shared" si="154"/>
        <v>12.95</v>
      </c>
      <c r="H4990">
        <f t="shared" si="155"/>
        <v>16</v>
      </c>
      <c r="I4990" t="str">
        <f>IFERROR(VLOOKUP(tblOrders[[#This Row],[item_id]],Raw_Menu!$A$2:$D$33,3,FALSE),"Unknown")</f>
        <v>Mexican</v>
      </c>
    </row>
    <row r="4991" spans="1:9" x14ac:dyDescent="0.25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  <c r="F4991" s="5">
        <f>IFERROR(VLOOKUP(E4991,Raw_Menu!$A$2:$D$33,4,FALSE),0)</f>
        <v>16.5</v>
      </c>
      <c r="G4991" s="5">
        <f t="shared" si="154"/>
        <v>16.5</v>
      </c>
      <c r="H4991">
        <f t="shared" si="155"/>
        <v>16</v>
      </c>
      <c r="I4991" t="str">
        <f>IFERROR(VLOOKUP(tblOrders[[#This Row],[item_id]],Raw_Menu!$A$2:$D$33,3,FALSE),"Unknown")</f>
        <v>Asian</v>
      </c>
    </row>
    <row r="4992" spans="1:9" x14ac:dyDescent="0.25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  <c r="F4992" s="5">
        <f>IFERROR(VLOOKUP(E4992,Raw_Menu!$A$2:$D$33,4,FALSE),0)</f>
        <v>13.95</v>
      </c>
      <c r="G4992" s="5">
        <f t="shared" si="154"/>
        <v>13.95</v>
      </c>
      <c r="H4992">
        <f t="shared" si="155"/>
        <v>16</v>
      </c>
      <c r="I4992" t="str">
        <f>IFERROR(VLOOKUP(tblOrders[[#This Row],[item_id]],Raw_Menu!$A$2:$D$33,3,FALSE),"Unknown")</f>
        <v>American</v>
      </c>
    </row>
    <row r="4993" spans="1:9" x14ac:dyDescent="0.25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  <c r="F4993" s="5">
        <f>IFERROR(VLOOKUP(E4993,Raw_Menu!$A$2:$D$33,4,FALSE),0)</f>
        <v>14.95</v>
      </c>
      <c r="G4993" s="5">
        <f t="shared" si="154"/>
        <v>14.95</v>
      </c>
      <c r="H4993">
        <f t="shared" si="155"/>
        <v>16</v>
      </c>
      <c r="I4993" t="str">
        <f>IFERROR(VLOOKUP(tblOrders[[#This Row],[item_id]],Raw_Menu!$A$2:$D$33,3,FALSE),"Unknown")</f>
        <v>Asian</v>
      </c>
    </row>
    <row r="4994" spans="1:9" x14ac:dyDescent="0.25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  <c r="F4994" s="5">
        <f>IFERROR(VLOOKUP(E4994,Raw_Menu!$A$2:$D$33,4,FALSE),0)</f>
        <v>7</v>
      </c>
      <c r="G4994" s="5">
        <f t="shared" ref="G4994:G5057" si="156">VALUE(F4994)</f>
        <v>7</v>
      </c>
      <c r="H4994">
        <f t="shared" ref="H4994:H5057" si="157">HOUR(D4994)</f>
        <v>17</v>
      </c>
      <c r="I4994" t="str">
        <f>IFERROR(VLOOKUP(tblOrders[[#This Row],[item_id]],Raw_Menu!$A$2:$D$33,3,FALSE),"Unknown")</f>
        <v>American</v>
      </c>
    </row>
    <row r="4995" spans="1:9" x14ac:dyDescent="0.25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  <c r="F4995" s="5">
        <f>IFERROR(VLOOKUP(E4995,Raw_Menu!$A$2:$D$33,4,FALSE),0)</f>
        <v>16.5</v>
      </c>
      <c r="G4995" s="5">
        <f t="shared" si="156"/>
        <v>16.5</v>
      </c>
      <c r="H4995">
        <f t="shared" si="157"/>
        <v>17</v>
      </c>
      <c r="I4995" t="str">
        <f>IFERROR(VLOOKUP(tblOrders[[#This Row],[item_id]],Raw_Menu!$A$2:$D$33,3,FALSE),"Unknown")</f>
        <v>Asian</v>
      </c>
    </row>
    <row r="4996" spans="1:9" x14ac:dyDescent="0.25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  <c r="F4996" s="5">
        <f>IFERROR(VLOOKUP(E4996,Raw_Menu!$A$2:$D$33,4,FALSE),0)</f>
        <v>17.95</v>
      </c>
      <c r="G4996" s="5">
        <f t="shared" si="156"/>
        <v>17.95</v>
      </c>
      <c r="H4996">
        <f t="shared" si="157"/>
        <v>17</v>
      </c>
      <c r="I4996" t="str">
        <f>IFERROR(VLOOKUP(tblOrders[[#This Row],[item_id]],Raw_Menu!$A$2:$D$33,3,FALSE),"Unknown")</f>
        <v>Asian</v>
      </c>
    </row>
    <row r="4997" spans="1:9" x14ac:dyDescent="0.25">
      <c r="A4997">
        <v>4996</v>
      </c>
      <c r="B4997">
        <v>2209</v>
      </c>
      <c r="C4997" s="1">
        <v>45079</v>
      </c>
      <c r="D4997" s="2">
        <v>0.716400462962963</v>
      </c>
      <c r="E4997">
        <v>105</v>
      </c>
      <c r="F4997" s="5">
        <f>IFERROR(VLOOKUP(E4997,Raw_Menu!$A$2:$D$33,4,FALSE),0)</f>
        <v>7</v>
      </c>
      <c r="G4997" s="5">
        <f t="shared" si="156"/>
        <v>7</v>
      </c>
      <c r="H4997">
        <f t="shared" si="157"/>
        <v>17</v>
      </c>
      <c r="I4997" t="str">
        <f>IFERROR(VLOOKUP(tblOrders[[#This Row],[item_id]],Raw_Menu!$A$2:$D$33,3,FALSE),"Unknown")</f>
        <v>American</v>
      </c>
    </row>
    <row r="4998" spans="1:9" x14ac:dyDescent="0.25">
      <c r="A4998">
        <v>4997</v>
      </c>
      <c r="B4998">
        <v>2209</v>
      </c>
      <c r="C4998" s="1">
        <v>45079</v>
      </c>
      <c r="D4998" s="2">
        <v>0.716400462962963</v>
      </c>
      <c r="E4998">
        <v>122</v>
      </c>
      <c r="F4998" s="5">
        <f>IFERROR(VLOOKUP(E4998,Raw_Menu!$A$2:$D$33,4,FALSE),0)</f>
        <v>7</v>
      </c>
      <c r="G4998" s="5">
        <f t="shared" si="156"/>
        <v>7</v>
      </c>
      <c r="H4998">
        <f t="shared" si="157"/>
        <v>17</v>
      </c>
      <c r="I4998" t="str">
        <f>IFERROR(VLOOKUP(tblOrders[[#This Row],[item_id]],Raw_Menu!$A$2:$D$33,3,FALSE),"Unknown")</f>
        <v>Mexican</v>
      </c>
    </row>
    <row r="4999" spans="1:9" x14ac:dyDescent="0.25">
      <c r="A4999">
        <v>4998</v>
      </c>
      <c r="B4999">
        <v>2209</v>
      </c>
      <c r="C4999" s="1">
        <v>45079</v>
      </c>
      <c r="D4999" s="2">
        <v>0.716400462962963</v>
      </c>
      <c r="E4999">
        <v>132</v>
      </c>
      <c r="F4999" s="5">
        <f>IFERROR(VLOOKUP(E4999,Raw_Menu!$A$2:$D$33,4,FALSE),0)</f>
        <v>16.95</v>
      </c>
      <c r="G4999" s="5">
        <f t="shared" si="156"/>
        <v>16.95</v>
      </c>
      <c r="H4999">
        <f t="shared" si="157"/>
        <v>17</v>
      </c>
      <c r="I4999" t="str">
        <f>IFERROR(VLOOKUP(tblOrders[[#This Row],[item_id]],Raw_Menu!$A$2:$D$33,3,FALSE),"Unknown")</f>
        <v>Italian</v>
      </c>
    </row>
    <row r="5000" spans="1:9" x14ac:dyDescent="0.25">
      <c r="A5000">
        <v>4999</v>
      </c>
      <c r="B5000">
        <v>2210</v>
      </c>
      <c r="C5000" s="1">
        <v>45079</v>
      </c>
      <c r="D5000" s="2">
        <v>0.72508101851851847</v>
      </c>
      <c r="E5000">
        <v>108</v>
      </c>
      <c r="F5000" s="5">
        <f>IFERROR(VLOOKUP(E5000,Raw_Menu!$A$2:$D$33,4,FALSE),0)</f>
        <v>14.5</v>
      </c>
      <c r="G5000" s="5">
        <f t="shared" si="156"/>
        <v>14.5</v>
      </c>
      <c r="H5000">
        <f t="shared" si="157"/>
        <v>17</v>
      </c>
      <c r="I5000" t="str">
        <f>IFERROR(VLOOKUP(tblOrders[[#This Row],[item_id]],Raw_Menu!$A$2:$D$33,3,FALSE),"Unknown")</f>
        <v>Asian</v>
      </c>
    </row>
    <row r="5001" spans="1:9" x14ac:dyDescent="0.25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  <c r="F5001" s="5">
        <f>IFERROR(VLOOKUP(E5001,Raw_Menu!$A$2:$D$33,4,FALSE),0)</f>
        <v>14.5</v>
      </c>
      <c r="G5001" s="5">
        <f t="shared" si="156"/>
        <v>14.5</v>
      </c>
      <c r="H5001">
        <f t="shared" si="157"/>
        <v>17</v>
      </c>
      <c r="I5001" t="str">
        <f>IFERROR(VLOOKUP(tblOrders[[#This Row],[item_id]],Raw_Menu!$A$2:$D$33,3,FALSE),"Unknown")</f>
        <v>Italian</v>
      </c>
    </row>
    <row r="5002" spans="1:9" x14ac:dyDescent="0.25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  <c r="F5002" s="5">
        <f>IFERROR(VLOOKUP(E5002,Raw_Menu!$A$2:$D$33,4,FALSE),0)</f>
        <v>11.95</v>
      </c>
      <c r="G5002" s="5">
        <f t="shared" si="156"/>
        <v>11.95</v>
      </c>
      <c r="H5002">
        <f t="shared" si="157"/>
        <v>17</v>
      </c>
      <c r="I5002" t="str">
        <f>IFERROR(VLOOKUP(tblOrders[[#This Row],[item_id]],Raw_Menu!$A$2:$D$33,3,FALSE),"Unknown")</f>
        <v>Asian</v>
      </c>
    </row>
    <row r="5003" spans="1:9" x14ac:dyDescent="0.25">
      <c r="A5003">
        <v>5002</v>
      </c>
      <c r="B5003">
        <v>2212</v>
      </c>
      <c r="C5003" s="1">
        <v>45079</v>
      </c>
      <c r="D5003" s="2">
        <v>0.745</v>
      </c>
      <c r="E5003">
        <v>113</v>
      </c>
      <c r="F5003" s="5">
        <f>IFERROR(VLOOKUP(E5003,Raw_Menu!$A$2:$D$33,4,FALSE),0)</f>
        <v>5</v>
      </c>
      <c r="G5003" s="5">
        <f t="shared" si="156"/>
        <v>5</v>
      </c>
      <c r="H5003">
        <f t="shared" si="157"/>
        <v>17</v>
      </c>
      <c r="I5003" t="str">
        <f>IFERROR(VLOOKUP(tblOrders[[#This Row],[item_id]],Raw_Menu!$A$2:$D$33,3,FALSE),"Unknown")</f>
        <v>Asian</v>
      </c>
    </row>
    <row r="5004" spans="1:9" x14ac:dyDescent="0.25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  <c r="F5004" s="5">
        <f>IFERROR(VLOOKUP(E5004,Raw_Menu!$A$2:$D$33,4,FALSE),0)</f>
        <v>14.5</v>
      </c>
      <c r="G5004" s="5">
        <f t="shared" si="156"/>
        <v>14.5</v>
      </c>
      <c r="H5004">
        <f t="shared" si="157"/>
        <v>17</v>
      </c>
      <c r="I5004" t="str">
        <f>IFERROR(VLOOKUP(tblOrders[[#This Row],[item_id]],Raw_Menu!$A$2:$D$33,3,FALSE),"Unknown")</f>
        <v>Italian</v>
      </c>
    </row>
    <row r="5005" spans="1:9" x14ac:dyDescent="0.25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  <c r="F5005" s="5">
        <f>IFERROR(VLOOKUP(E5005,Raw_Menu!$A$2:$D$33,4,FALSE),0)</f>
        <v>7</v>
      </c>
      <c r="G5005" s="5">
        <f t="shared" si="156"/>
        <v>7</v>
      </c>
      <c r="H5005">
        <f t="shared" si="157"/>
        <v>17</v>
      </c>
      <c r="I5005" t="str">
        <f>IFERROR(VLOOKUP(tblOrders[[#This Row],[item_id]],Raw_Menu!$A$2:$D$33,3,FALSE),"Unknown")</f>
        <v>American</v>
      </c>
    </row>
    <row r="5006" spans="1:9" x14ac:dyDescent="0.25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  <c r="F5006" s="5">
        <f>IFERROR(VLOOKUP(E5006,Raw_Menu!$A$2:$D$33,4,FALSE),0)</f>
        <v>13.95</v>
      </c>
      <c r="G5006" s="5">
        <f t="shared" si="156"/>
        <v>13.95</v>
      </c>
      <c r="H5006">
        <f t="shared" si="157"/>
        <v>17</v>
      </c>
      <c r="I5006" t="str">
        <f>IFERROR(VLOOKUP(tblOrders[[#This Row],[item_id]],Raw_Menu!$A$2:$D$33,3,FALSE),"Unknown")</f>
        <v>Mexican</v>
      </c>
    </row>
    <row r="5007" spans="1:9" x14ac:dyDescent="0.25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  <c r="F5007" s="5">
        <f>IFERROR(VLOOKUP(E5007,Raw_Menu!$A$2:$D$33,4,FALSE),0)</f>
        <v>7</v>
      </c>
      <c r="G5007" s="5">
        <f t="shared" si="156"/>
        <v>7</v>
      </c>
      <c r="H5007">
        <f t="shared" si="157"/>
        <v>17</v>
      </c>
      <c r="I5007" t="str">
        <f>IFERROR(VLOOKUP(tblOrders[[#This Row],[item_id]],Raw_Menu!$A$2:$D$33,3,FALSE),"Unknown")</f>
        <v>Mexican</v>
      </c>
    </row>
    <row r="5008" spans="1:9" x14ac:dyDescent="0.25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  <c r="F5008" s="5">
        <f>IFERROR(VLOOKUP(E5008,Raw_Menu!$A$2:$D$33,4,FALSE),0)</f>
        <v>17.95</v>
      </c>
      <c r="G5008" s="5">
        <f t="shared" si="156"/>
        <v>17.95</v>
      </c>
      <c r="H5008">
        <f t="shared" si="157"/>
        <v>18</v>
      </c>
      <c r="I5008" t="str">
        <f>IFERROR(VLOOKUP(tblOrders[[#This Row],[item_id]],Raw_Menu!$A$2:$D$33,3,FALSE),"Unknown")</f>
        <v>Asian</v>
      </c>
    </row>
    <row r="5009" spans="1:9" x14ac:dyDescent="0.25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  <c r="F5009" s="5">
        <f>IFERROR(VLOOKUP(E5009,Raw_Menu!$A$2:$D$33,4,FALSE),0)</f>
        <v>7</v>
      </c>
      <c r="G5009" s="5">
        <f t="shared" si="156"/>
        <v>7</v>
      </c>
      <c r="H5009">
        <f t="shared" si="157"/>
        <v>18</v>
      </c>
      <c r="I5009" t="str">
        <f>IFERROR(VLOOKUP(tblOrders[[#This Row],[item_id]],Raw_Menu!$A$2:$D$33,3,FALSE),"Unknown")</f>
        <v>Mexican</v>
      </c>
    </row>
    <row r="5010" spans="1:9" x14ac:dyDescent="0.25">
      <c r="A5010">
        <v>5009</v>
      </c>
      <c r="B5010">
        <v>2216</v>
      </c>
      <c r="C5010" s="1">
        <v>45079</v>
      </c>
      <c r="D5010" s="2">
        <v>0.75724537037037032</v>
      </c>
      <c r="E5010">
        <v>117</v>
      </c>
      <c r="F5010" s="5">
        <f>IFERROR(VLOOKUP(E5010,Raw_Menu!$A$2:$D$33,4,FALSE),0)</f>
        <v>12.95</v>
      </c>
      <c r="G5010" s="5">
        <f t="shared" si="156"/>
        <v>12.95</v>
      </c>
      <c r="H5010">
        <f t="shared" si="157"/>
        <v>18</v>
      </c>
      <c r="I5010" t="str">
        <f>IFERROR(VLOOKUP(tblOrders[[#This Row],[item_id]],Raw_Menu!$A$2:$D$33,3,FALSE),"Unknown")</f>
        <v>Mexican</v>
      </c>
    </row>
    <row r="5011" spans="1:9" x14ac:dyDescent="0.25">
      <c r="A5011">
        <v>5010</v>
      </c>
      <c r="B5011">
        <v>2216</v>
      </c>
      <c r="C5011" s="1">
        <v>45079</v>
      </c>
      <c r="D5011" s="2">
        <v>0.75724537037037032</v>
      </c>
      <c r="E5011">
        <v>120</v>
      </c>
      <c r="F5011" s="5">
        <f>IFERROR(VLOOKUP(E5011,Raw_Menu!$A$2:$D$33,4,FALSE),0)</f>
        <v>13.95</v>
      </c>
      <c r="G5011" s="5">
        <f t="shared" si="156"/>
        <v>13.95</v>
      </c>
      <c r="H5011">
        <f t="shared" si="157"/>
        <v>18</v>
      </c>
      <c r="I5011" t="str">
        <f>IFERROR(VLOOKUP(tblOrders[[#This Row],[item_id]],Raw_Menu!$A$2:$D$33,3,FALSE),"Unknown")</f>
        <v>Mexican</v>
      </c>
    </row>
    <row r="5012" spans="1:9" x14ac:dyDescent="0.25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  <c r="F5012" s="5">
        <f>IFERROR(VLOOKUP(E5012,Raw_Menu!$A$2:$D$33,4,FALSE),0)</f>
        <v>12.95</v>
      </c>
      <c r="G5012" s="5">
        <f t="shared" si="156"/>
        <v>12.95</v>
      </c>
      <c r="H5012">
        <f t="shared" si="157"/>
        <v>18</v>
      </c>
      <c r="I5012" t="str">
        <f>IFERROR(VLOOKUP(tblOrders[[#This Row],[item_id]],Raw_Menu!$A$2:$D$33,3,FALSE),"Unknown")</f>
        <v>American</v>
      </c>
    </row>
    <row r="5013" spans="1:9" x14ac:dyDescent="0.25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  <c r="F5013" s="5">
        <f>IFERROR(VLOOKUP(E5013,Raw_Menu!$A$2:$D$33,4,FALSE),0)</f>
        <v>14.95</v>
      </c>
      <c r="G5013" s="5">
        <f t="shared" si="156"/>
        <v>14.95</v>
      </c>
      <c r="H5013">
        <f t="shared" si="157"/>
        <v>18</v>
      </c>
      <c r="I5013" t="str">
        <f>IFERROR(VLOOKUP(tblOrders[[#This Row],[item_id]],Raw_Menu!$A$2:$D$33,3,FALSE),"Unknown")</f>
        <v>Mexican</v>
      </c>
    </row>
    <row r="5014" spans="1:9" x14ac:dyDescent="0.25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  <c r="F5014" s="5">
        <f>IFERROR(VLOOKUP(E5014,Raw_Menu!$A$2:$D$33,4,FALSE),0)</f>
        <v>13.95</v>
      </c>
      <c r="G5014" s="5">
        <f t="shared" si="156"/>
        <v>13.95</v>
      </c>
      <c r="H5014">
        <f t="shared" si="157"/>
        <v>18</v>
      </c>
      <c r="I5014" t="str">
        <f>IFERROR(VLOOKUP(tblOrders[[#This Row],[item_id]],Raw_Menu!$A$2:$D$33,3,FALSE),"Unknown")</f>
        <v>Mexican</v>
      </c>
    </row>
    <row r="5015" spans="1:9" x14ac:dyDescent="0.25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  <c r="F5015" s="5">
        <f>IFERROR(VLOOKUP(E5015,Raw_Menu!$A$2:$D$33,4,FALSE),0)</f>
        <v>19.95</v>
      </c>
      <c r="G5015" s="5">
        <f t="shared" si="156"/>
        <v>19.95</v>
      </c>
      <c r="H5015">
        <f t="shared" si="157"/>
        <v>18</v>
      </c>
      <c r="I5015" t="str">
        <f>IFERROR(VLOOKUP(tblOrders[[#This Row],[item_id]],Raw_Menu!$A$2:$D$33,3,FALSE),"Unknown")</f>
        <v>Italian</v>
      </c>
    </row>
    <row r="5016" spans="1:9" x14ac:dyDescent="0.25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  <c r="F5016" s="5">
        <f>IFERROR(VLOOKUP(E5016,Raw_Menu!$A$2:$D$33,4,FALSE),0)</f>
        <v>17.95</v>
      </c>
      <c r="G5016" s="5">
        <f t="shared" si="156"/>
        <v>17.95</v>
      </c>
      <c r="H5016">
        <f t="shared" si="157"/>
        <v>18</v>
      </c>
      <c r="I5016" t="str">
        <f>IFERROR(VLOOKUP(tblOrders[[#This Row],[item_id]],Raw_Menu!$A$2:$D$33,3,FALSE),"Unknown")</f>
        <v>Italian</v>
      </c>
    </row>
    <row r="5017" spans="1:9" x14ac:dyDescent="0.25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  <c r="F5017" s="5">
        <f>IFERROR(VLOOKUP(E5017,Raw_Menu!$A$2:$D$33,4,FALSE),0)</f>
        <v>15.5</v>
      </c>
      <c r="G5017" s="5">
        <f t="shared" si="156"/>
        <v>15.5</v>
      </c>
      <c r="H5017">
        <f t="shared" si="157"/>
        <v>18</v>
      </c>
      <c r="I5017" t="str">
        <f>IFERROR(VLOOKUP(tblOrders[[#This Row],[item_id]],Raw_Menu!$A$2:$D$33,3,FALSE),"Unknown")</f>
        <v>Italian</v>
      </c>
    </row>
    <row r="5018" spans="1:9" x14ac:dyDescent="0.25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  <c r="F5018" s="5">
        <f>IFERROR(VLOOKUP(E5018,Raw_Menu!$A$2:$D$33,4,FALSE),0)</f>
        <v>16.95</v>
      </c>
      <c r="G5018" s="5">
        <f t="shared" si="156"/>
        <v>16.95</v>
      </c>
      <c r="H5018">
        <f t="shared" si="157"/>
        <v>18</v>
      </c>
      <c r="I5018" t="str">
        <f>IFERROR(VLOOKUP(tblOrders[[#This Row],[item_id]],Raw_Menu!$A$2:$D$33,3,FALSE),"Unknown")</f>
        <v>Italian</v>
      </c>
    </row>
    <row r="5019" spans="1:9" x14ac:dyDescent="0.25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  <c r="F5019" s="5">
        <f>IFERROR(VLOOKUP(E5019,Raw_Menu!$A$2:$D$33,4,FALSE),0)</f>
        <v>15.5</v>
      </c>
      <c r="G5019" s="5">
        <f t="shared" si="156"/>
        <v>15.5</v>
      </c>
      <c r="H5019">
        <f t="shared" si="157"/>
        <v>18</v>
      </c>
      <c r="I5019" t="str">
        <f>IFERROR(VLOOKUP(tblOrders[[#This Row],[item_id]],Raw_Menu!$A$2:$D$33,3,FALSE),"Unknown")</f>
        <v>Italian</v>
      </c>
    </row>
    <row r="5020" spans="1:9" x14ac:dyDescent="0.25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  <c r="F5020" s="5">
        <f>IFERROR(VLOOKUP(E5020,Raw_Menu!$A$2:$D$33,4,FALSE),0)</f>
        <v>13.95</v>
      </c>
      <c r="G5020" s="5">
        <f t="shared" si="156"/>
        <v>13.95</v>
      </c>
      <c r="H5020">
        <f t="shared" si="157"/>
        <v>18</v>
      </c>
      <c r="I5020" t="str">
        <f>IFERROR(VLOOKUP(tblOrders[[#This Row],[item_id]],Raw_Menu!$A$2:$D$33,3,FALSE),"Unknown")</f>
        <v>Mexican</v>
      </c>
    </row>
    <row r="5021" spans="1:9" x14ac:dyDescent="0.25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  <c r="F5021" s="5">
        <f>IFERROR(VLOOKUP(E5021,Raw_Menu!$A$2:$D$33,4,FALSE),0)</f>
        <v>7</v>
      </c>
      <c r="G5021" s="5">
        <f t="shared" si="156"/>
        <v>7</v>
      </c>
      <c r="H5021">
        <f t="shared" si="157"/>
        <v>18</v>
      </c>
      <c r="I5021" t="str">
        <f>IFERROR(VLOOKUP(tblOrders[[#This Row],[item_id]],Raw_Menu!$A$2:$D$33,3,FALSE),"Unknown")</f>
        <v>American</v>
      </c>
    </row>
    <row r="5022" spans="1:9" x14ac:dyDescent="0.25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  <c r="F5022" s="5">
        <f>IFERROR(VLOOKUP(E5022,Raw_Menu!$A$2:$D$33,4,FALSE),0)</f>
        <v>7</v>
      </c>
      <c r="G5022" s="5">
        <f t="shared" si="156"/>
        <v>7</v>
      </c>
      <c r="H5022">
        <f t="shared" si="157"/>
        <v>18</v>
      </c>
      <c r="I5022" t="str">
        <f>IFERROR(VLOOKUP(tblOrders[[#This Row],[item_id]],Raw_Menu!$A$2:$D$33,3,FALSE),"Unknown")</f>
        <v>American</v>
      </c>
    </row>
    <row r="5023" spans="1:9" x14ac:dyDescent="0.25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  <c r="F5023" s="5">
        <f>IFERROR(VLOOKUP(E5023,Raw_Menu!$A$2:$D$33,4,FALSE),0)</f>
        <v>16.95</v>
      </c>
      <c r="G5023" s="5">
        <f t="shared" si="156"/>
        <v>16.95</v>
      </c>
      <c r="H5023">
        <f t="shared" si="157"/>
        <v>18</v>
      </c>
      <c r="I5023" t="str">
        <f>IFERROR(VLOOKUP(tblOrders[[#This Row],[item_id]],Raw_Menu!$A$2:$D$33,3,FALSE),"Unknown")</f>
        <v>Italian</v>
      </c>
    </row>
    <row r="5024" spans="1:9" x14ac:dyDescent="0.25">
      <c r="A5024">
        <v>5023</v>
      </c>
      <c r="B5024">
        <v>2222</v>
      </c>
      <c r="C5024" s="1">
        <v>45079</v>
      </c>
      <c r="D5024" s="2">
        <v>0.78605324074074079</v>
      </c>
      <c r="E5024">
        <v>101</v>
      </c>
      <c r="F5024" s="5">
        <f>IFERROR(VLOOKUP(E5024,Raw_Menu!$A$2:$D$33,4,FALSE),0)</f>
        <v>12.95</v>
      </c>
      <c r="G5024" s="5">
        <f t="shared" si="156"/>
        <v>12.95</v>
      </c>
      <c r="H5024">
        <f t="shared" si="157"/>
        <v>18</v>
      </c>
      <c r="I5024" t="str">
        <f>IFERROR(VLOOKUP(tblOrders[[#This Row],[item_id]],Raw_Menu!$A$2:$D$33,3,FALSE),"Unknown")</f>
        <v>American</v>
      </c>
    </row>
    <row r="5025" spans="1:9" x14ac:dyDescent="0.25">
      <c r="A5025">
        <v>5024</v>
      </c>
      <c r="B5025">
        <v>2222</v>
      </c>
      <c r="C5025" s="1">
        <v>45079</v>
      </c>
      <c r="D5025" s="2">
        <v>0.78605324074074079</v>
      </c>
      <c r="E5025">
        <v>116</v>
      </c>
      <c r="F5025" s="5">
        <f>IFERROR(VLOOKUP(E5025,Raw_Menu!$A$2:$D$33,4,FALSE),0)</f>
        <v>13.95</v>
      </c>
      <c r="G5025" s="5">
        <f t="shared" si="156"/>
        <v>13.95</v>
      </c>
      <c r="H5025">
        <f t="shared" si="157"/>
        <v>18</v>
      </c>
      <c r="I5025" t="str">
        <f>IFERROR(VLOOKUP(tblOrders[[#This Row],[item_id]],Raw_Menu!$A$2:$D$33,3,FALSE),"Unknown")</f>
        <v>Mexican</v>
      </c>
    </row>
    <row r="5026" spans="1:9" x14ac:dyDescent="0.25">
      <c r="A5026">
        <v>5025</v>
      </c>
      <c r="B5026">
        <v>2222</v>
      </c>
      <c r="C5026" s="1">
        <v>45079</v>
      </c>
      <c r="D5026" s="2">
        <v>0.78605324074074079</v>
      </c>
      <c r="E5026">
        <v>120</v>
      </c>
      <c r="F5026" s="5">
        <f>IFERROR(VLOOKUP(E5026,Raw_Menu!$A$2:$D$33,4,FALSE),0)</f>
        <v>13.95</v>
      </c>
      <c r="G5026" s="5">
        <f t="shared" si="156"/>
        <v>13.95</v>
      </c>
      <c r="H5026">
        <f t="shared" si="157"/>
        <v>18</v>
      </c>
      <c r="I5026" t="str">
        <f>IFERROR(VLOOKUP(tblOrders[[#This Row],[item_id]],Raw_Menu!$A$2:$D$33,3,FALSE),"Unknown")</f>
        <v>Mexican</v>
      </c>
    </row>
    <row r="5027" spans="1:9" x14ac:dyDescent="0.25">
      <c r="A5027">
        <v>5026</v>
      </c>
      <c r="B5027">
        <v>2223</v>
      </c>
      <c r="C5027" s="1">
        <v>45079</v>
      </c>
      <c r="D5027" s="2">
        <v>0.79340277777777779</v>
      </c>
      <c r="E5027" t="s">
        <v>95</v>
      </c>
      <c r="F5027" s="5">
        <f>IFERROR(VLOOKUP(E5027,Raw_Menu!$A$2:$D$33,4,FALSE),0)</f>
        <v>0</v>
      </c>
      <c r="G5027" s="5">
        <f t="shared" si="156"/>
        <v>0</v>
      </c>
      <c r="H5027">
        <f t="shared" si="157"/>
        <v>19</v>
      </c>
      <c r="I5027" t="str">
        <f>IFERROR(VLOOKUP(tblOrders[[#This Row],[item_id]],Raw_Menu!$A$2:$D$33,3,FALSE),"Unknown")</f>
        <v>Unknown</v>
      </c>
    </row>
    <row r="5028" spans="1:9" x14ac:dyDescent="0.25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  <c r="F5028" s="5">
        <f>IFERROR(VLOOKUP(E5028,Raw_Menu!$A$2:$D$33,4,FALSE),0)</f>
        <v>12.95</v>
      </c>
      <c r="G5028" s="5">
        <f t="shared" si="156"/>
        <v>12.95</v>
      </c>
      <c r="H5028">
        <f t="shared" si="157"/>
        <v>19</v>
      </c>
      <c r="I5028" t="str">
        <f>IFERROR(VLOOKUP(tblOrders[[#This Row],[item_id]],Raw_Menu!$A$2:$D$33,3,FALSE),"Unknown")</f>
        <v>Mexican</v>
      </c>
    </row>
    <row r="5029" spans="1:9" x14ac:dyDescent="0.25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  <c r="F5029" s="5">
        <f>IFERROR(VLOOKUP(E5029,Raw_Menu!$A$2:$D$33,4,FALSE),0)</f>
        <v>13.95</v>
      </c>
      <c r="G5029" s="5">
        <f t="shared" si="156"/>
        <v>13.95</v>
      </c>
      <c r="H5029">
        <f t="shared" si="157"/>
        <v>19</v>
      </c>
      <c r="I5029" t="str">
        <f>IFERROR(VLOOKUP(tblOrders[[#This Row],[item_id]],Raw_Menu!$A$2:$D$33,3,FALSE),"Unknown")</f>
        <v>Mexican</v>
      </c>
    </row>
    <row r="5030" spans="1:9" x14ac:dyDescent="0.25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  <c r="F5030" s="5">
        <f>IFERROR(VLOOKUP(E5030,Raw_Menu!$A$2:$D$33,4,FALSE),0)</f>
        <v>13.95</v>
      </c>
      <c r="G5030" s="5">
        <f t="shared" si="156"/>
        <v>13.95</v>
      </c>
      <c r="H5030">
        <f t="shared" si="157"/>
        <v>19</v>
      </c>
      <c r="I5030" t="str">
        <f>IFERROR(VLOOKUP(tblOrders[[#This Row],[item_id]],Raw_Menu!$A$2:$D$33,3,FALSE),"Unknown")</f>
        <v>American</v>
      </c>
    </row>
    <row r="5031" spans="1:9" x14ac:dyDescent="0.25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  <c r="F5031" s="5">
        <f>IFERROR(VLOOKUP(E5031,Raw_Menu!$A$2:$D$33,4,FALSE),0)</f>
        <v>5</v>
      </c>
      <c r="G5031" s="5">
        <f t="shared" si="156"/>
        <v>5</v>
      </c>
      <c r="H5031">
        <f t="shared" si="157"/>
        <v>19</v>
      </c>
      <c r="I5031" t="str">
        <f>IFERROR(VLOOKUP(tblOrders[[#This Row],[item_id]],Raw_Menu!$A$2:$D$33,3,FALSE),"Unknown")</f>
        <v>Asian</v>
      </c>
    </row>
    <row r="5032" spans="1:9" x14ac:dyDescent="0.25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  <c r="F5032" s="5">
        <f>IFERROR(VLOOKUP(E5032,Raw_Menu!$A$2:$D$33,4,FALSE),0)</f>
        <v>7</v>
      </c>
      <c r="G5032" s="5">
        <f t="shared" si="156"/>
        <v>7</v>
      </c>
      <c r="H5032">
        <f t="shared" si="157"/>
        <v>19</v>
      </c>
      <c r="I5032" t="str">
        <f>IFERROR(VLOOKUP(tblOrders[[#This Row],[item_id]],Raw_Menu!$A$2:$D$33,3,FALSE),"Unknown")</f>
        <v>Mexican</v>
      </c>
    </row>
    <row r="5033" spans="1:9" x14ac:dyDescent="0.25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  <c r="F5033" s="5">
        <f>IFERROR(VLOOKUP(E5033,Raw_Menu!$A$2:$D$33,4,FALSE),0)</f>
        <v>16.95</v>
      </c>
      <c r="G5033" s="5">
        <f t="shared" si="156"/>
        <v>16.95</v>
      </c>
      <c r="H5033">
        <f t="shared" si="157"/>
        <v>19</v>
      </c>
      <c r="I5033" t="str">
        <f>IFERROR(VLOOKUP(tblOrders[[#This Row],[item_id]],Raw_Menu!$A$2:$D$33,3,FALSE),"Unknown")</f>
        <v>Italian</v>
      </c>
    </row>
    <row r="5034" spans="1:9" x14ac:dyDescent="0.25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  <c r="F5034" s="5">
        <f>IFERROR(VLOOKUP(E5034,Raw_Menu!$A$2:$D$33,4,FALSE),0)</f>
        <v>11.95</v>
      </c>
      <c r="G5034" s="5">
        <f t="shared" si="156"/>
        <v>11.95</v>
      </c>
      <c r="H5034">
        <f t="shared" si="157"/>
        <v>20</v>
      </c>
      <c r="I5034" t="str">
        <f>IFERROR(VLOOKUP(tblOrders[[#This Row],[item_id]],Raw_Menu!$A$2:$D$33,3,FALSE),"Unknown")</f>
        <v>Asian</v>
      </c>
    </row>
    <row r="5035" spans="1:9" x14ac:dyDescent="0.25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  <c r="F5035" s="5">
        <f>IFERROR(VLOOKUP(E5035,Raw_Menu!$A$2:$D$33,4,FALSE),0)</f>
        <v>19.95</v>
      </c>
      <c r="G5035" s="5">
        <f t="shared" si="156"/>
        <v>19.95</v>
      </c>
      <c r="H5035">
        <f t="shared" si="157"/>
        <v>20</v>
      </c>
      <c r="I5035" t="str">
        <f>IFERROR(VLOOKUP(tblOrders[[#This Row],[item_id]],Raw_Menu!$A$2:$D$33,3,FALSE),"Unknown")</f>
        <v>Italian</v>
      </c>
    </row>
    <row r="5036" spans="1:9" x14ac:dyDescent="0.25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  <c r="F5036" s="5">
        <f>IFERROR(VLOOKUP(E5036,Raw_Menu!$A$2:$D$33,4,FALSE),0)</f>
        <v>13.95</v>
      </c>
      <c r="G5036" s="5">
        <f t="shared" si="156"/>
        <v>13.95</v>
      </c>
      <c r="H5036">
        <f t="shared" si="157"/>
        <v>20</v>
      </c>
      <c r="I5036" t="str">
        <f>IFERROR(VLOOKUP(tblOrders[[#This Row],[item_id]],Raw_Menu!$A$2:$D$33,3,FALSE),"Unknown")</f>
        <v>American</v>
      </c>
    </row>
    <row r="5037" spans="1:9" x14ac:dyDescent="0.25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  <c r="F5037" s="5">
        <f>IFERROR(VLOOKUP(E5037,Raw_Menu!$A$2:$D$33,4,FALSE),0)</f>
        <v>17.95</v>
      </c>
      <c r="G5037" s="5">
        <f t="shared" si="156"/>
        <v>17.95</v>
      </c>
      <c r="H5037">
        <f t="shared" si="157"/>
        <v>20</v>
      </c>
      <c r="I5037" t="str">
        <f>IFERROR(VLOOKUP(tblOrders[[#This Row],[item_id]],Raw_Menu!$A$2:$D$33,3,FALSE),"Unknown")</f>
        <v>Asian</v>
      </c>
    </row>
    <row r="5038" spans="1:9" x14ac:dyDescent="0.25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  <c r="F5038" s="5">
        <f>IFERROR(VLOOKUP(E5038,Raw_Menu!$A$2:$D$33,4,FALSE),0)</f>
        <v>14.95</v>
      </c>
      <c r="G5038" s="5">
        <f t="shared" si="156"/>
        <v>14.95</v>
      </c>
      <c r="H5038">
        <f t="shared" si="157"/>
        <v>20</v>
      </c>
      <c r="I5038" t="str">
        <f>IFERROR(VLOOKUP(tblOrders[[#This Row],[item_id]],Raw_Menu!$A$2:$D$33,3,FALSE),"Unknown")</f>
        <v>Asian</v>
      </c>
    </row>
    <row r="5039" spans="1:9" x14ac:dyDescent="0.25">
      <c r="A5039">
        <v>5038</v>
      </c>
      <c r="B5039">
        <v>2230</v>
      </c>
      <c r="C5039" s="1">
        <v>45079</v>
      </c>
      <c r="D5039" s="2">
        <v>0.8619444444444444</v>
      </c>
      <c r="E5039">
        <v>108</v>
      </c>
      <c r="F5039" s="5">
        <f>IFERROR(VLOOKUP(E5039,Raw_Menu!$A$2:$D$33,4,FALSE),0)</f>
        <v>14.5</v>
      </c>
      <c r="G5039" s="5">
        <f t="shared" si="156"/>
        <v>14.5</v>
      </c>
      <c r="H5039">
        <f t="shared" si="157"/>
        <v>20</v>
      </c>
      <c r="I5039" t="str">
        <f>IFERROR(VLOOKUP(tblOrders[[#This Row],[item_id]],Raw_Menu!$A$2:$D$33,3,FALSE),"Unknown")</f>
        <v>Asian</v>
      </c>
    </row>
    <row r="5040" spans="1:9" x14ac:dyDescent="0.25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  <c r="F5040" s="5">
        <f>IFERROR(VLOOKUP(E5040,Raw_Menu!$A$2:$D$33,4,FALSE),0)</f>
        <v>17.95</v>
      </c>
      <c r="G5040" s="5">
        <f t="shared" si="156"/>
        <v>17.95</v>
      </c>
      <c r="H5040">
        <f t="shared" si="157"/>
        <v>20</v>
      </c>
      <c r="I5040" t="str">
        <f>IFERROR(VLOOKUP(tblOrders[[#This Row],[item_id]],Raw_Menu!$A$2:$D$33,3,FALSE),"Unknown")</f>
        <v>Italian</v>
      </c>
    </row>
    <row r="5041" spans="1:9" x14ac:dyDescent="0.25">
      <c r="A5041">
        <v>5040</v>
      </c>
      <c r="B5041">
        <v>2232</v>
      </c>
      <c r="C5041" s="1">
        <v>45079</v>
      </c>
      <c r="D5041" s="2">
        <v>0.86807870370370366</v>
      </c>
      <c r="E5041">
        <v>101</v>
      </c>
      <c r="F5041" s="5">
        <f>IFERROR(VLOOKUP(E5041,Raw_Menu!$A$2:$D$33,4,FALSE),0)</f>
        <v>12.95</v>
      </c>
      <c r="G5041" s="5">
        <f t="shared" si="156"/>
        <v>12.95</v>
      </c>
      <c r="H5041">
        <f t="shared" si="157"/>
        <v>20</v>
      </c>
      <c r="I5041" t="str">
        <f>IFERROR(VLOOKUP(tblOrders[[#This Row],[item_id]],Raw_Menu!$A$2:$D$33,3,FALSE),"Unknown")</f>
        <v>American</v>
      </c>
    </row>
    <row r="5042" spans="1:9" x14ac:dyDescent="0.25">
      <c r="A5042">
        <v>5041</v>
      </c>
      <c r="B5042">
        <v>2232</v>
      </c>
      <c r="C5042" s="1">
        <v>45079</v>
      </c>
      <c r="D5042" s="2">
        <v>0.86807870370370366</v>
      </c>
      <c r="E5042">
        <v>124</v>
      </c>
      <c r="F5042" s="5">
        <f>IFERROR(VLOOKUP(E5042,Raw_Menu!$A$2:$D$33,4,FALSE),0)</f>
        <v>14.5</v>
      </c>
      <c r="G5042" s="5">
        <f t="shared" si="156"/>
        <v>14.5</v>
      </c>
      <c r="H5042">
        <f t="shared" si="157"/>
        <v>20</v>
      </c>
      <c r="I5042" t="str">
        <f>IFERROR(VLOOKUP(tblOrders[[#This Row],[item_id]],Raw_Menu!$A$2:$D$33,3,FALSE),"Unknown")</f>
        <v>Italian</v>
      </c>
    </row>
    <row r="5043" spans="1:9" x14ac:dyDescent="0.25">
      <c r="A5043">
        <v>5042</v>
      </c>
      <c r="B5043">
        <v>2232</v>
      </c>
      <c r="C5043" s="1">
        <v>45079</v>
      </c>
      <c r="D5043" s="2">
        <v>0.86807870370370366</v>
      </c>
      <c r="E5043">
        <v>117</v>
      </c>
      <c r="F5043" s="5">
        <f>IFERROR(VLOOKUP(E5043,Raw_Menu!$A$2:$D$33,4,FALSE),0)</f>
        <v>12.95</v>
      </c>
      <c r="G5043" s="5">
        <f t="shared" si="156"/>
        <v>12.95</v>
      </c>
      <c r="H5043">
        <f t="shared" si="157"/>
        <v>20</v>
      </c>
      <c r="I5043" t="str">
        <f>IFERROR(VLOOKUP(tblOrders[[#This Row],[item_id]],Raw_Menu!$A$2:$D$33,3,FALSE),"Unknown")</f>
        <v>Mexican</v>
      </c>
    </row>
    <row r="5044" spans="1:9" x14ac:dyDescent="0.25">
      <c r="A5044">
        <v>5043</v>
      </c>
      <c r="B5044">
        <v>2233</v>
      </c>
      <c r="C5044" s="1">
        <v>45079</v>
      </c>
      <c r="D5044" s="2">
        <v>0.87987268518518513</v>
      </c>
      <c r="E5044">
        <v>109</v>
      </c>
      <c r="F5044" s="5">
        <f>IFERROR(VLOOKUP(E5044,Raw_Menu!$A$2:$D$33,4,FALSE),0)</f>
        <v>17.95</v>
      </c>
      <c r="G5044" s="5">
        <f t="shared" si="156"/>
        <v>17.95</v>
      </c>
      <c r="H5044">
        <f t="shared" si="157"/>
        <v>21</v>
      </c>
      <c r="I5044" t="str">
        <f>IFERROR(VLOOKUP(tblOrders[[#This Row],[item_id]],Raw_Menu!$A$2:$D$33,3,FALSE),"Unknown")</f>
        <v>Asian</v>
      </c>
    </row>
    <row r="5045" spans="1:9" x14ac:dyDescent="0.25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  <c r="F5045" s="5">
        <f>IFERROR(VLOOKUP(E5045,Raw_Menu!$A$2:$D$33,4,FALSE),0)</f>
        <v>16.5</v>
      </c>
      <c r="G5045" s="5">
        <f t="shared" si="156"/>
        <v>16.5</v>
      </c>
      <c r="H5045">
        <f t="shared" si="157"/>
        <v>21</v>
      </c>
      <c r="I5045" t="str">
        <f>IFERROR(VLOOKUP(tblOrders[[#This Row],[item_id]],Raw_Menu!$A$2:$D$33,3,FALSE),"Unknown")</f>
        <v>Asian</v>
      </c>
    </row>
    <row r="5046" spans="1:9" x14ac:dyDescent="0.25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  <c r="F5046" s="5">
        <f>IFERROR(VLOOKUP(E5046,Raw_Menu!$A$2:$D$33,4,FALSE),0)</f>
        <v>14.5</v>
      </c>
      <c r="G5046" s="5">
        <f t="shared" si="156"/>
        <v>14.5</v>
      </c>
      <c r="H5046">
        <f t="shared" si="157"/>
        <v>21</v>
      </c>
      <c r="I5046" t="str">
        <f>IFERROR(VLOOKUP(tblOrders[[#This Row],[item_id]],Raw_Menu!$A$2:$D$33,3,FALSE),"Unknown")</f>
        <v>Italian</v>
      </c>
    </row>
    <row r="5047" spans="1:9" x14ac:dyDescent="0.25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  <c r="F5047" s="5">
        <f>IFERROR(VLOOKUP(E5047,Raw_Menu!$A$2:$D$33,4,FALSE),0)</f>
        <v>12.95</v>
      </c>
      <c r="G5047" s="5">
        <f t="shared" si="156"/>
        <v>12.95</v>
      </c>
      <c r="H5047">
        <f t="shared" si="157"/>
        <v>21</v>
      </c>
      <c r="I5047" t="str">
        <f>IFERROR(VLOOKUP(tblOrders[[#This Row],[item_id]],Raw_Menu!$A$2:$D$33,3,FALSE),"Unknown")</f>
        <v>Mexican</v>
      </c>
    </row>
    <row r="5048" spans="1:9" x14ac:dyDescent="0.25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  <c r="F5048" s="5">
        <f>IFERROR(VLOOKUP(E5048,Raw_Menu!$A$2:$D$33,4,FALSE),0)</f>
        <v>16.95</v>
      </c>
      <c r="G5048" s="5">
        <f t="shared" si="156"/>
        <v>16.95</v>
      </c>
      <c r="H5048">
        <f t="shared" si="157"/>
        <v>21</v>
      </c>
      <c r="I5048" t="str">
        <f>IFERROR(VLOOKUP(tblOrders[[#This Row],[item_id]],Raw_Menu!$A$2:$D$33,3,FALSE),"Unknown")</f>
        <v>Italian</v>
      </c>
    </row>
    <row r="5049" spans="1:9" x14ac:dyDescent="0.25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  <c r="F5049" s="5">
        <f>IFERROR(VLOOKUP(E5049,Raw_Menu!$A$2:$D$33,4,FALSE),0)</f>
        <v>11.95</v>
      </c>
      <c r="G5049" s="5">
        <f t="shared" si="156"/>
        <v>11.95</v>
      </c>
      <c r="H5049">
        <f t="shared" si="157"/>
        <v>21</v>
      </c>
      <c r="I5049" t="str">
        <f>IFERROR(VLOOKUP(tblOrders[[#This Row],[item_id]],Raw_Menu!$A$2:$D$33,3,FALSE),"Unknown")</f>
        <v>Asian</v>
      </c>
    </row>
    <row r="5050" spans="1:9" x14ac:dyDescent="0.25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  <c r="F5050" s="5">
        <f>IFERROR(VLOOKUP(E5050,Raw_Menu!$A$2:$D$33,4,FALSE),0)</f>
        <v>14.95</v>
      </c>
      <c r="G5050" s="5">
        <f t="shared" si="156"/>
        <v>14.95</v>
      </c>
      <c r="H5050">
        <f t="shared" si="157"/>
        <v>21</v>
      </c>
      <c r="I5050" t="str">
        <f>IFERROR(VLOOKUP(tblOrders[[#This Row],[item_id]],Raw_Menu!$A$2:$D$33,3,FALSE),"Unknown")</f>
        <v>Mexican</v>
      </c>
    </row>
    <row r="5051" spans="1:9" x14ac:dyDescent="0.25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  <c r="F5051" s="5">
        <f>IFERROR(VLOOKUP(E5051,Raw_Menu!$A$2:$D$33,4,FALSE),0)</f>
        <v>10.5</v>
      </c>
      <c r="G5051" s="5">
        <f t="shared" si="156"/>
        <v>10.5</v>
      </c>
      <c r="H5051">
        <f t="shared" si="157"/>
        <v>21</v>
      </c>
      <c r="I5051" t="str">
        <f>IFERROR(VLOOKUP(tblOrders[[#This Row],[item_id]],Raw_Menu!$A$2:$D$33,3,FALSE),"Unknown")</f>
        <v>American</v>
      </c>
    </row>
    <row r="5052" spans="1:9" x14ac:dyDescent="0.25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  <c r="F5052" s="5">
        <f>IFERROR(VLOOKUP(E5052,Raw_Menu!$A$2:$D$33,4,FALSE),0)</f>
        <v>14.95</v>
      </c>
      <c r="G5052" s="5">
        <f t="shared" si="156"/>
        <v>14.95</v>
      </c>
      <c r="H5052">
        <f t="shared" si="157"/>
        <v>21</v>
      </c>
      <c r="I5052" t="str">
        <f>IFERROR(VLOOKUP(tblOrders[[#This Row],[item_id]],Raw_Menu!$A$2:$D$33,3,FALSE),"Unknown")</f>
        <v>Mexican</v>
      </c>
    </row>
    <row r="5053" spans="1:9" x14ac:dyDescent="0.25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  <c r="F5053" s="5">
        <f>IFERROR(VLOOKUP(E5053,Raw_Menu!$A$2:$D$33,4,FALSE),0)</f>
        <v>19.95</v>
      </c>
      <c r="G5053" s="5">
        <f t="shared" si="156"/>
        <v>19.95</v>
      </c>
      <c r="H5053">
        <f t="shared" si="157"/>
        <v>21</v>
      </c>
      <c r="I5053" t="str">
        <f>IFERROR(VLOOKUP(tblOrders[[#This Row],[item_id]],Raw_Menu!$A$2:$D$33,3,FALSE),"Unknown")</f>
        <v>Italian</v>
      </c>
    </row>
    <row r="5054" spans="1:9" x14ac:dyDescent="0.25">
      <c r="A5054">
        <v>5053</v>
      </c>
      <c r="B5054">
        <v>2237</v>
      </c>
      <c r="C5054" s="1">
        <v>45079</v>
      </c>
      <c r="D5054" s="2">
        <v>0.90079861111111115</v>
      </c>
      <c r="E5054">
        <v>102</v>
      </c>
      <c r="F5054" s="5">
        <f>IFERROR(VLOOKUP(E5054,Raw_Menu!$A$2:$D$33,4,FALSE),0)</f>
        <v>13.95</v>
      </c>
      <c r="G5054" s="5">
        <f t="shared" si="156"/>
        <v>13.95</v>
      </c>
      <c r="H5054">
        <f t="shared" si="157"/>
        <v>21</v>
      </c>
      <c r="I5054" t="str">
        <f>IFERROR(VLOOKUP(tblOrders[[#This Row],[item_id]],Raw_Menu!$A$2:$D$33,3,FALSE),"Unknown")</f>
        <v>American</v>
      </c>
    </row>
    <row r="5055" spans="1:9" x14ac:dyDescent="0.25">
      <c r="A5055">
        <v>5054</v>
      </c>
      <c r="B5055">
        <v>2237</v>
      </c>
      <c r="C5055" s="1">
        <v>45079</v>
      </c>
      <c r="D5055" s="2">
        <v>0.90079861111111115</v>
      </c>
      <c r="E5055">
        <v>109</v>
      </c>
      <c r="F5055" s="5">
        <f>IFERROR(VLOOKUP(E5055,Raw_Menu!$A$2:$D$33,4,FALSE),0)</f>
        <v>17.95</v>
      </c>
      <c r="G5055" s="5">
        <f t="shared" si="156"/>
        <v>17.95</v>
      </c>
      <c r="H5055">
        <f t="shared" si="157"/>
        <v>21</v>
      </c>
      <c r="I5055" t="str">
        <f>IFERROR(VLOOKUP(tblOrders[[#This Row],[item_id]],Raw_Menu!$A$2:$D$33,3,FALSE),"Unknown")</f>
        <v>Asian</v>
      </c>
    </row>
    <row r="5056" spans="1:9" x14ac:dyDescent="0.25">
      <c r="A5056">
        <v>5055</v>
      </c>
      <c r="B5056">
        <v>2237</v>
      </c>
      <c r="C5056" s="1">
        <v>45079</v>
      </c>
      <c r="D5056" s="2">
        <v>0.90079861111111115</v>
      </c>
      <c r="E5056">
        <v>122</v>
      </c>
      <c r="F5056" s="5">
        <f>IFERROR(VLOOKUP(E5056,Raw_Menu!$A$2:$D$33,4,FALSE),0)</f>
        <v>7</v>
      </c>
      <c r="G5056" s="5">
        <f t="shared" si="156"/>
        <v>7</v>
      </c>
      <c r="H5056">
        <f t="shared" si="157"/>
        <v>21</v>
      </c>
      <c r="I5056" t="str">
        <f>IFERROR(VLOOKUP(tblOrders[[#This Row],[item_id]],Raw_Menu!$A$2:$D$33,3,FALSE),"Unknown")</f>
        <v>Mexican</v>
      </c>
    </row>
    <row r="5057" spans="1:9" x14ac:dyDescent="0.25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  <c r="F5057" s="5">
        <f>IFERROR(VLOOKUP(E5057,Raw_Menu!$A$2:$D$33,4,FALSE),0)</f>
        <v>9</v>
      </c>
      <c r="G5057" s="5">
        <f t="shared" si="156"/>
        <v>9</v>
      </c>
      <c r="H5057">
        <f t="shared" si="157"/>
        <v>21</v>
      </c>
      <c r="I5057" t="str">
        <f>IFERROR(VLOOKUP(tblOrders[[#This Row],[item_id]],Raw_Menu!$A$2:$D$33,3,FALSE),"Unknown")</f>
        <v>Asian</v>
      </c>
    </row>
    <row r="5058" spans="1:9" x14ac:dyDescent="0.25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  <c r="F5058" s="5">
        <f>IFERROR(VLOOKUP(E5058,Raw_Menu!$A$2:$D$33,4,FALSE),0)</f>
        <v>14.5</v>
      </c>
      <c r="G5058" s="5">
        <f t="shared" ref="G5058:G5121" si="158">VALUE(F5058)</f>
        <v>14.5</v>
      </c>
      <c r="H5058">
        <f t="shared" ref="H5058:H5121" si="159">HOUR(D5058)</f>
        <v>22</v>
      </c>
      <c r="I5058" t="str">
        <f>IFERROR(VLOOKUP(tblOrders[[#This Row],[item_id]],Raw_Menu!$A$2:$D$33,3,FALSE),"Unknown")</f>
        <v>Asian</v>
      </c>
    </row>
    <row r="5059" spans="1:9" x14ac:dyDescent="0.25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  <c r="F5059" s="5">
        <f>IFERROR(VLOOKUP(E5059,Raw_Menu!$A$2:$D$33,4,FALSE),0)</f>
        <v>11.95</v>
      </c>
      <c r="G5059" s="5">
        <f t="shared" si="158"/>
        <v>11.95</v>
      </c>
      <c r="H5059">
        <f t="shared" si="159"/>
        <v>22</v>
      </c>
      <c r="I5059" t="str">
        <f>IFERROR(VLOOKUP(tblOrders[[#This Row],[item_id]],Raw_Menu!$A$2:$D$33,3,FALSE),"Unknown")</f>
        <v>Mexican</v>
      </c>
    </row>
    <row r="5060" spans="1:9" x14ac:dyDescent="0.25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  <c r="F5060" s="5">
        <f>IFERROR(VLOOKUP(E5060,Raw_Menu!$A$2:$D$33,4,FALSE),0)</f>
        <v>19.95</v>
      </c>
      <c r="G5060" s="5">
        <f t="shared" si="158"/>
        <v>19.95</v>
      </c>
      <c r="H5060">
        <f t="shared" si="159"/>
        <v>22</v>
      </c>
      <c r="I5060" t="str">
        <f>IFERROR(VLOOKUP(tblOrders[[#This Row],[item_id]],Raw_Menu!$A$2:$D$33,3,FALSE),"Unknown")</f>
        <v>Italian</v>
      </c>
    </row>
    <row r="5061" spans="1:9" x14ac:dyDescent="0.25">
      <c r="A5061">
        <v>5060</v>
      </c>
      <c r="B5061">
        <v>2241</v>
      </c>
      <c r="C5061" s="1">
        <v>45109</v>
      </c>
      <c r="D5061" s="2">
        <v>0.48660879629629628</v>
      </c>
      <c r="E5061">
        <v>109</v>
      </c>
      <c r="F5061" s="5">
        <f>IFERROR(VLOOKUP(E5061,Raw_Menu!$A$2:$D$33,4,FALSE),0)</f>
        <v>17.95</v>
      </c>
      <c r="G5061" s="5">
        <f t="shared" si="158"/>
        <v>17.95</v>
      </c>
      <c r="H5061">
        <f t="shared" si="159"/>
        <v>11</v>
      </c>
      <c r="I5061" t="str">
        <f>IFERROR(VLOOKUP(tblOrders[[#This Row],[item_id]],Raw_Menu!$A$2:$D$33,3,FALSE),"Unknown")</f>
        <v>Asian</v>
      </c>
    </row>
    <row r="5062" spans="1:9" x14ac:dyDescent="0.25">
      <c r="A5062">
        <v>5061</v>
      </c>
      <c r="B5062">
        <v>2241</v>
      </c>
      <c r="C5062" s="1">
        <v>45109</v>
      </c>
      <c r="D5062" s="2">
        <v>0.48660879629629628</v>
      </c>
      <c r="E5062">
        <v>131</v>
      </c>
      <c r="F5062" s="5">
        <f>IFERROR(VLOOKUP(E5062,Raw_Menu!$A$2:$D$33,4,FALSE),0)</f>
        <v>17.95</v>
      </c>
      <c r="G5062" s="5">
        <f t="shared" si="158"/>
        <v>17.95</v>
      </c>
      <c r="H5062">
        <f t="shared" si="159"/>
        <v>11</v>
      </c>
      <c r="I5062" t="str">
        <f>IFERROR(VLOOKUP(tblOrders[[#This Row],[item_id]],Raw_Menu!$A$2:$D$33,3,FALSE),"Unknown")</f>
        <v>Italian</v>
      </c>
    </row>
    <row r="5063" spans="1:9" x14ac:dyDescent="0.25">
      <c r="A5063">
        <v>5062</v>
      </c>
      <c r="B5063">
        <v>2241</v>
      </c>
      <c r="C5063" s="1">
        <v>45109</v>
      </c>
      <c r="D5063" s="2">
        <v>0.48660879629629628</v>
      </c>
      <c r="E5063">
        <v>106</v>
      </c>
      <c r="F5063" s="5">
        <f>IFERROR(VLOOKUP(E5063,Raw_Menu!$A$2:$D$33,4,FALSE),0)</f>
        <v>7</v>
      </c>
      <c r="G5063" s="5">
        <f t="shared" si="158"/>
        <v>7</v>
      </c>
      <c r="H5063">
        <f t="shared" si="159"/>
        <v>11</v>
      </c>
      <c r="I5063" t="str">
        <f>IFERROR(VLOOKUP(tblOrders[[#This Row],[item_id]],Raw_Menu!$A$2:$D$33,3,FALSE),"Unknown")</f>
        <v>American</v>
      </c>
    </row>
    <row r="5064" spans="1:9" x14ac:dyDescent="0.25">
      <c r="A5064">
        <v>5063</v>
      </c>
      <c r="B5064">
        <v>2242</v>
      </c>
      <c r="C5064" s="1">
        <v>45109</v>
      </c>
      <c r="D5064" s="2">
        <v>0.49828703703703697</v>
      </c>
      <c r="E5064">
        <v>107</v>
      </c>
      <c r="F5064" s="5">
        <f>IFERROR(VLOOKUP(E5064,Raw_Menu!$A$2:$D$33,4,FALSE),0)</f>
        <v>16.5</v>
      </c>
      <c r="G5064" s="5">
        <f t="shared" si="158"/>
        <v>16.5</v>
      </c>
      <c r="H5064">
        <f t="shared" si="159"/>
        <v>11</v>
      </c>
      <c r="I5064" t="str">
        <f>IFERROR(VLOOKUP(tblOrders[[#This Row],[item_id]],Raw_Menu!$A$2:$D$33,3,FALSE),"Unknown")</f>
        <v>Asian</v>
      </c>
    </row>
    <row r="5065" spans="1:9" x14ac:dyDescent="0.25">
      <c r="A5065">
        <v>5064</v>
      </c>
      <c r="B5065">
        <v>2242</v>
      </c>
      <c r="C5065" s="1">
        <v>45109</v>
      </c>
      <c r="D5065" s="2">
        <v>0.49828703703703697</v>
      </c>
      <c r="E5065">
        <v>102</v>
      </c>
      <c r="F5065" s="5">
        <f>IFERROR(VLOOKUP(E5065,Raw_Menu!$A$2:$D$33,4,FALSE),0)</f>
        <v>13.95</v>
      </c>
      <c r="G5065" s="5">
        <f t="shared" si="158"/>
        <v>13.95</v>
      </c>
      <c r="H5065">
        <f t="shared" si="159"/>
        <v>11</v>
      </c>
      <c r="I5065" t="str">
        <f>IFERROR(VLOOKUP(tblOrders[[#This Row],[item_id]],Raw_Menu!$A$2:$D$33,3,FALSE),"Unknown")</f>
        <v>American</v>
      </c>
    </row>
    <row r="5066" spans="1:9" x14ac:dyDescent="0.25">
      <c r="A5066">
        <v>5065</v>
      </c>
      <c r="B5066">
        <v>2242</v>
      </c>
      <c r="C5066" s="1">
        <v>45109</v>
      </c>
      <c r="D5066" s="2">
        <v>0.49828703703703697</v>
      </c>
      <c r="E5066">
        <v>110</v>
      </c>
      <c r="F5066" s="5">
        <f>IFERROR(VLOOKUP(E5066,Raw_Menu!$A$2:$D$33,4,FALSE),0)</f>
        <v>17.95</v>
      </c>
      <c r="G5066" s="5">
        <f t="shared" si="158"/>
        <v>17.95</v>
      </c>
      <c r="H5066">
        <f t="shared" si="159"/>
        <v>11</v>
      </c>
      <c r="I5066" t="str">
        <f>IFERROR(VLOOKUP(tblOrders[[#This Row],[item_id]],Raw_Menu!$A$2:$D$33,3,FALSE),"Unknown")</f>
        <v>Asian</v>
      </c>
    </row>
    <row r="5067" spans="1:9" x14ac:dyDescent="0.25">
      <c r="A5067">
        <v>5066</v>
      </c>
      <c r="B5067">
        <v>2242</v>
      </c>
      <c r="C5067" s="1">
        <v>45109</v>
      </c>
      <c r="D5067" s="2">
        <v>0.49828703703703697</v>
      </c>
      <c r="E5067">
        <v>117</v>
      </c>
      <c r="F5067" s="5">
        <f>IFERROR(VLOOKUP(E5067,Raw_Menu!$A$2:$D$33,4,FALSE),0)</f>
        <v>12.95</v>
      </c>
      <c r="G5067" s="5">
        <f t="shared" si="158"/>
        <v>12.95</v>
      </c>
      <c r="H5067">
        <f t="shared" si="159"/>
        <v>11</v>
      </c>
      <c r="I5067" t="str">
        <f>IFERROR(VLOOKUP(tblOrders[[#This Row],[item_id]],Raw_Menu!$A$2:$D$33,3,FALSE),"Unknown")</f>
        <v>Mexican</v>
      </c>
    </row>
    <row r="5068" spans="1:9" x14ac:dyDescent="0.25">
      <c r="A5068">
        <v>5067</v>
      </c>
      <c r="B5068">
        <v>2242</v>
      </c>
      <c r="C5068" s="1">
        <v>45109</v>
      </c>
      <c r="D5068" s="2">
        <v>0.49828703703703697</v>
      </c>
      <c r="E5068">
        <v>129</v>
      </c>
      <c r="F5068" s="5">
        <f>IFERROR(VLOOKUP(E5068,Raw_Menu!$A$2:$D$33,4,FALSE),0)</f>
        <v>15.5</v>
      </c>
      <c r="G5068" s="5">
        <f t="shared" si="158"/>
        <v>15.5</v>
      </c>
      <c r="H5068">
        <f t="shared" si="159"/>
        <v>11</v>
      </c>
      <c r="I5068" t="str">
        <f>IFERROR(VLOOKUP(tblOrders[[#This Row],[item_id]],Raw_Menu!$A$2:$D$33,3,FALSE),"Unknown")</f>
        <v>Italian</v>
      </c>
    </row>
    <row r="5069" spans="1:9" x14ac:dyDescent="0.25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  <c r="F5069" s="5">
        <f>IFERROR(VLOOKUP(E5069,Raw_Menu!$A$2:$D$33,4,FALSE),0)</f>
        <v>12.95</v>
      </c>
      <c r="G5069" s="5">
        <f t="shared" si="158"/>
        <v>12.95</v>
      </c>
      <c r="H5069">
        <f t="shared" si="159"/>
        <v>12</v>
      </c>
      <c r="I5069" t="str">
        <f>IFERROR(VLOOKUP(tblOrders[[#This Row],[item_id]],Raw_Menu!$A$2:$D$33,3,FALSE),"Unknown")</f>
        <v>American</v>
      </c>
    </row>
    <row r="5070" spans="1:9" x14ac:dyDescent="0.25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  <c r="F5070" s="5">
        <f>IFERROR(VLOOKUP(E5070,Raw_Menu!$A$2:$D$33,4,FALSE),0)</f>
        <v>10.5</v>
      </c>
      <c r="G5070" s="5">
        <f t="shared" si="158"/>
        <v>10.5</v>
      </c>
      <c r="H5070">
        <f t="shared" si="159"/>
        <v>12</v>
      </c>
      <c r="I5070" t="str">
        <f>IFERROR(VLOOKUP(tblOrders[[#This Row],[item_id]],Raw_Menu!$A$2:$D$33,3,FALSE),"Unknown")</f>
        <v>American</v>
      </c>
    </row>
    <row r="5071" spans="1:9" x14ac:dyDescent="0.25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  <c r="F5071" s="5">
        <f>IFERROR(VLOOKUP(E5071,Raw_Menu!$A$2:$D$33,4,FALSE),0)</f>
        <v>16.95</v>
      </c>
      <c r="G5071" s="5">
        <f t="shared" si="158"/>
        <v>16.95</v>
      </c>
      <c r="H5071">
        <f t="shared" si="159"/>
        <v>12</v>
      </c>
      <c r="I5071" t="str">
        <f>IFERROR(VLOOKUP(tblOrders[[#This Row],[item_id]],Raw_Menu!$A$2:$D$33,3,FALSE),"Unknown")</f>
        <v>Italian</v>
      </c>
    </row>
    <row r="5072" spans="1:9" x14ac:dyDescent="0.25">
      <c r="A5072">
        <v>5071</v>
      </c>
      <c r="B5072">
        <v>2245</v>
      </c>
      <c r="C5072" s="1">
        <v>45109</v>
      </c>
      <c r="D5072" s="2">
        <v>0.52119212962962957</v>
      </c>
      <c r="E5072">
        <v>122</v>
      </c>
      <c r="F5072" s="5">
        <f>IFERROR(VLOOKUP(E5072,Raw_Menu!$A$2:$D$33,4,FALSE),0)</f>
        <v>7</v>
      </c>
      <c r="G5072" s="5">
        <f t="shared" si="158"/>
        <v>7</v>
      </c>
      <c r="H5072">
        <f t="shared" si="159"/>
        <v>12</v>
      </c>
      <c r="I5072" t="str">
        <f>IFERROR(VLOOKUP(tblOrders[[#This Row],[item_id]],Raw_Menu!$A$2:$D$33,3,FALSE),"Unknown")</f>
        <v>Mexican</v>
      </c>
    </row>
    <row r="5073" spans="1:9" x14ac:dyDescent="0.25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  <c r="F5073" s="5">
        <f>IFERROR(VLOOKUP(E5073,Raw_Menu!$A$2:$D$33,4,FALSE),0)</f>
        <v>13.95</v>
      </c>
      <c r="G5073" s="5">
        <f t="shared" si="158"/>
        <v>13.95</v>
      </c>
      <c r="H5073">
        <f t="shared" si="159"/>
        <v>12</v>
      </c>
      <c r="I5073" t="str">
        <f>IFERROR(VLOOKUP(tblOrders[[#This Row],[item_id]],Raw_Menu!$A$2:$D$33,3,FALSE),"Unknown")</f>
        <v>American</v>
      </c>
    </row>
    <row r="5074" spans="1:9" x14ac:dyDescent="0.25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  <c r="F5074" s="5">
        <f>IFERROR(VLOOKUP(E5074,Raw_Menu!$A$2:$D$33,4,FALSE),0)</f>
        <v>14.5</v>
      </c>
      <c r="G5074" s="5">
        <f t="shared" si="158"/>
        <v>14.5</v>
      </c>
      <c r="H5074">
        <f t="shared" si="159"/>
        <v>12</v>
      </c>
      <c r="I5074" t="str">
        <f>IFERROR(VLOOKUP(tblOrders[[#This Row],[item_id]],Raw_Menu!$A$2:$D$33,3,FALSE),"Unknown")</f>
        <v>Asian</v>
      </c>
    </row>
    <row r="5075" spans="1:9" x14ac:dyDescent="0.25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  <c r="F5075" s="5">
        <f>IFERROR(VLOOKUP(E5075,Raw_Menu!$A$2:$D$33,4,FALSE),0)</f>
        <v>13.95</v>
      </c>
      <c r="G5075" s="5">
        <f t="shared" si="158"/>
        <v>13.95</v>
      </c>
      <c r="H5075">
        <f t="shared" si="159"/>
        <v>13</v>
      </c>
      <c r="I5075" t="str">
        <f>IFERROR(VLOOKUP(tblOrders[[#This Row],[item_id]],Raw_Menu!$A$2:$D$33,3,FALSE),"Unknown")</f>
        <v>Mexican</v>
      </c>
    </row>
    <row r="5076" spans="1:9" x14ac:dyDescent="0.25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  <c r="F5076" s="5">
        <f>IFERROR(VLOOKUP(E5076,Raw_Menu!$A$2:$D$33,4,FALSE),0)</f>
        <v>9</v>
      </c>
      <c r="G5076" s="5">
        <f t="shared" si="158"/>
        <v>9</v>
      </c>
      <c r="H5076">
        <f t="shared" si="159"/>
        <v>13</v>
      </c>
      <c r="I5076" t="str">
        <f>IFERROR(VLOOKUP(tblOrders[[#This Row],[item_id]],Raw_Menu!$A$2:$D$33,3,FALSE),"Unknown")</f>
        <v>American</v>
      </c>
    </row>
    <row r="5077" spans="1:9" x14ac:dyDescent="0.25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  <c r="F5077" s="5">
        <f>IFERROR(VLOOKUP(E5077,Raw_Menu!$A$2:$D$33,4,FALSE),0)</f>
        <v>7</v>
      </c>
      <c r="G5077" s="5">
        <f t="shared" si="158"/>
        <v>7</v>
      </c>
      <c r="H5077">
        <f t="shared" si="159"/>
        <v>13</v>
      </c>
      <c r="I5077" t="str">
        <f>IFERROR(VLOOKUP(tblOrders[[#This Row],[item_id]],Raw_Menu!$A$2:$D$33,3,FALSE),"Unknown")</f>
        <v>American</v>
      </c>
    </row>
    <row r="5078" spans="1:9" x14ac:dyDescent="0.25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  <c r="F5078" s="5">
        <f>IFERROR(VLOOKUP(E5078,Raw_Menu!$A$2:$D$33,4,FALSE),0)</f>
        <v>19.95</v>
      </c>
      <c r="G5078" s="5">
        <f t="shared" si="158"/>
        <v>19.95</v>
      </c>
      <c r="H5078">
        <f t="shared" si="159"/>
        <v>13</v>
      </c>
      <c r="I5078" t="str">
        <f>IFERROR(VLOOKUP(tblOrders[[#This Row],[item_id]],Raw_Menu!$A$2:$D$33,3,FALSE),"Unknown")</f>
        <v>Italian</v>
      </c>
    </row>
    <row r="5079" spans="1:9" x14ac:dyDescent="0.25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  <c r="F5079" s="5">
        <f>IFERROR(VLOOKUP(E5079,Raw_Menu!$A$2:$D$33,4,FALSE),0)</f>
        <v>11.95</v>
      </c>
      <c r="G5079" s="5">
        <f t="shared" si="158"/>
        <v>11.95</v>
      </c>
      <c r="H5079">
        <f t="shared" si="159"/>
        <v>13</v>
      </c>
      <c r="I5079" t="str">
        <f>IFERROR(VLOOKUP(tblOrders[[#This Row],[item_id]],Raw_Menu!$A$2:$D$33,3,FALSE),"Unknown")</f>
        <v>Mexican</v>
      </c>
    </row>
    <row r="5080" spans="1:9" x14ac:dyDescent="0.25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  <c r="F5080" s="5">
        <f>IFERROR(VLOOKUP(E5080,Raw_Menu!$A$2:$D$33,4,FALSE),0)</f>
        <v>7</v>
      </c>
      <c r="G5080" s="5">
        <f t="shared" si="158"/>
        <v>7</v>
      </c>
      <c r="H5080">
        <f t="shared" si="159"/>
        <v>13</v>
      </c>
      <c r="I5080" t="str">
        <f>IFERROR(VLOOKUP(tblOrders[[#This Row],[item_id]],Raw_Menu!$A$2:$D$33,3,FALSE),"Unknown")</f>
        <v>American</v>
      </c>
    </row>
    <row r="5081" spans="1:9" x14ac:dyDescent="0.25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  <c r="F5081" s="5">
        <f>IFERROR(VLOOKUP(E5081,Raw_Menu!$A$2:$D$33,4,FALSE),0)</f>
        <v>9</v>
      </c>
      <c r="G5081" s="5">
        <f t="shared" si="158"/>
        <v>9</v>
      </c>
      <c r="H5081">
        <f t="shared" si="159"/>
        <v>13</v>
      </c>
      <c r="I5081" t="str">
        <f>IFERROR(VLOOKUP(tblOrders[[#This Row],[item_id]],Raw_Menu!$A$2:$D$33,3,FALSE),"Unknown")</f>
        <v>Asian</v>
      </c>
    </row>
    <row r="5082" spans="1:9" x14ac:dyDescent="0.25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  <c r="F5082" s="5">
        <f>IFERROR(VLOOKUP(E5082,Raw_Menu!$A$2:$D$33,4,FALSE),0)</f>
        <v>16.5</v>
      </c>
      <c r="G5082" s="5">
        <f t="shared" si="158"/>
        <v>16.5</v>
      </c>
      <c r="H5082">
        <f t="shared" si="159"/>
        <v>14</v>
      </c>
      <c r="I5082" t="str">
        <f>IFERROR(VLOOKUP(tblOrders[[#This Row],[item_id]],Raw_Menu!$A$2:$D$33,3,FALSE),"Unknown")</f>
        <v>Asian</v>
      </c>
    </row>
    <row r="5083" spans="1:9" x14ac:dyDescent="0.25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  <c r="F5083" s="5">
        <f>IFERROR(VLOOKUP(E5083,Raw_Menu!$A$2:$D$33,4,FALSE),0)</f>
        <v>16.95</v>
      </c>
      <c r="G5083" s="5">
        <f t="shared" si="158"/>
        <v>16.95</v>
      </c>
      <c r="H5083">
        <f t="shared" si="159"/>
        <v>14</v>
      </c>
      <c r="I5083" t="str">
        <f>IFERROR(VLOOKUP(tblOrders[[#This Row],[item_id]],Raw_Menu!$A$2:$D$33,3,FALSE),"Unknown")</f>
        <v>Italian</v>
      </c>
    </row>
    <row r="5084" spans="1:9" x14ac:dyDescent="0.25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  <c r="F5084" s="5">
        <f>IFERROR(VLOOKUP(E5084,Raw_Menu!$A$2:$D$33,4,FALSE),0)</f>
        <v>12.95</v>
      </c>
      <c r="G5084" s="5">
        <f t="shared" si="158"/>
        <v>12.95</v>
      </c>
      <c r="H5084">
        <f t="shared" si="159"/>
        <v>14</v>
      </c>
      <c r="I5084" t="str">
        <f>IFERROR(VLOOKUP(tblOrders[[#This Row],[item_id]],Raw_Menu!$A$2:$D$33,3,FALSE),"Unknown")</f>
        <v>American</v>
      </c>
    </row>
    <row r="5085" spans="1:9" x14ac:dyDescent="0.25">
      <c r="A5085">
        <v>5084</v>
      </c>
      <c r="B5085">
        <v>2254</v>
      </c>
      <c r="C5085" s="1">
        <v>45109</v>
      </c>
      <c r="D5085" s="2">
        <v>0.62567129629629625</v>
      </c>
      <c r="E5085">
        <v>101</v>
      </c>
      <c r="F5085" s="5">
        <f>IFERROR(VLOOKUP(E5085,Raw_Menu!$A$2:$D$33,4,FALSE),0)</f>
        <v>12.95</v>
      </c>
      <c r="G5085" s="5">
        <f t="shared" si="158"/>
        <v>12.95</v>
      </c>
      <c r="H5085">
        <f t="shared" si="159"/>
        <v>15</v>
      </c>
      <c r="I5085" t="str">
        <f>IFERROR(VLOOKUP(tblOrders[[#This Row],[item_id]],Raw_Menu!$A$2:$D$33,3,FALSE),"Unknown")</f>
        <v>American</v>
      </c>
    </row>
    <row r="5086" spans="1:9" x14ac:dyDescent="0.25">
      <c r="A5086">
        <v>5085</v>
      </c>
      <c r="B5086">
        <v>2254</v>
      </c>
      <c r="C5086" s="1">
        <v>45109</v>
      </c>
      <c r="D5086" s="2">
        <v>0.62567129629629625</v>
      </c>
      <c r="E5086">
        <v>115</v>
      </c>
      <c r="F5086" s="5">
        <f>IFERROR(VLOOKUP(E5086,Raw_Menu!$A$2:$D$33,4,FALSE),0)</f>
        <v>11.95</v>
      </c>
      <c r="G5086" s="5">
        <f t="shared" si="158"/>
        <v>11.95</v>
      </c>
      <c r="H5086">
        <f t="shared" si="159"/>
        <v>15</v>
      </c>
      <c r="I5086" t="str">
        <f>IFERROR(VLOOKUP(tblOrders[[#This Row],[item_id]],Raw_Menu!$A$2:$D$33,3,FALSE),"Unknown")</f>
        <v>Mexican</v>
      </c>
    </row>
    <row r="5087" spans="1:9" x14ac:dyDescent="0.25">
      <c r="A5087">
        <v>5086</v>
      </c>
      <c r="B5087">
        <v>2254</v>
      </c>
      <c r="C5087" s="1">
        <v>45109</v>
      </c>
      <c r="D5087" s="2">
        <v>0.62567129629629625</v>
      </c>
      <c r="E5087">
        <v>108</v>
      </c>
      <c r="F5087" s="5">
        <f>IFERROR(VLOOKUP(E5087,Raw_Menu!$A$2:$D$33,4,FALSE),0)</f>
        <v>14.5</v>
      </c>
      <c r="G5087" s="5">
        <f t="shared" si="158"/>
        <v>14.5</v>
      </c>
      <c r="H5087">
        <f t="shared" si="159"/>
        <v>15</v>
      </c>
      <c r="I5087" t="str">
        <f>IFERROR(VLOOKUP(tblOrders[[#This Row],[item_id]],Raw_Menu!$A$2:$D$33,3,FALSE),"Unknown")</f>
        <v>Asian</v>
      </c>
    </row>
    <row r="5088" spans="1:9" x14ac:dyDescent="0.25">
      <c r="A5088">
        <v>5087</v>
      </c>
      <c r="B5088">
        <v>2254</v>
      </c>
      <c r="C5088" s="1">
        <v>45109</v>
      </c>
      <c r="D5088" s="2">
        <v>0.62567129629629625</v>
      </c>
      <c r="E5088">
        <v>117</v>
      </c>
      <c r="F5088" s="5">
        <f>IFERROR(VLOOKUP(E5088,Raw_Menu!$A$2:$D$33,4,FALSE),0)</f>
        <v>12.95</v>
      </c>
      <c r="G5088" s="5">
        <f t="shared" si="158"/>
        <v>12.95</v>
      </c>
      <c r="H5088">
        <f t="shared" si="159"/>
        <v>15</v>
      </c>
      <c r="I5088" t="str">
        <f>IFERROR(VLOOKUP(tblOrders[[#This Row],[item_id]],Raw_Menu!$A$2:$D$33,3,FALSE),"Unknown")</f>
        <v>Mexican</v>
      </c>
    </row>
    <row r="5089" spans="1:9" x14ac:dyDescent="0.25">
      <c r="A5089">
        <v>5088</v>
      </c>
      <c r="B5089">
        <v>2254</v>
      </c>
      <c r="C5089" s="1">
        <v>45109</v>
      </c>
      <c r="D5089" s="2">
        <v>0.62567129629629625</v>
      </c>
      <c r="E5089">
        <v>117</v>
      </c>
      <c r="F5089" s="5">
        <f>IFERROR(VLOOKUP(E5089,Raw_Menu!$A$2:$D$33,4,FALSE),0)</f>
        <v>12.95</v>
      </c>
      <c r="G5089" s="5">
        <f t="shared" si="158"/>
        <v>12.95</v>
      </c>
      <c r="H5089">
        <f t="shared" si="159"/>
        <v>15</v>
      </c>
      <c r="I5089" t="str">
        <f>IFERROR(VLOOKUP(tblOrders[[#This Row],[item_id]],Raw_Menu!$A$2:$D$33,3,FALSE),"Unknown")</f>
        <v>Mexican</v>
      </c>
    </row>
    <row r="5090" spans="1:9" x14ac:dyDescent="0.25">
      <c r="A5090">
        <v>5089</v>
      </c>
      <c r="B5090">
        <v>2254</v>
      </c>
      <c r="C5090" s="1">
        <v>45109</v>
      </c>
      <c r="D5090" s="2">
        <v>0.62567129629629625</v>
      </c>
      <c r="E5090">
        <v>127</v>
      </c>
      <c r="F5090" s="5">
        <f>IFERROR(VLOOKUP(E5090,Raw_Menu!$A$2:$D$33,4,FALSE),0)</f>
        <v>17.95</v>
      </c>
      <c r="G5090" s="5">
        <f t="shared" si="158"/>
        <v>17.95</v>
      </c>
      <c r="H5090">
        <f t="shared" si="159"/>
        <v>15</v>
      </c>
      <c r="I5090" t="str">
        <f>IFERROR(VLOOKUP(tblOrders[[#This Row],[item_id]],Raw_Menu!$A$2:$D$33,3,FALSE),"Unknown")</f>
        <v>Italian</v>
      </c>
    </row>
    <row r="5091" spans="1:9" x14ac:dyDescent="0.25">
      <c r="A5091">
        <v>5090</v>
      </c>
      <c r="B5091">
        <v>2254</v>
      </c>
      <c r="C5091" s="1">
        <v>45109</v>
      </c>
      <c r="D5091" s="2">
        <v>0.62567129629629625</v>
      </c>
      <c r="E5091">
        <v>120</v>
      </c>
      <c r="F5091" s="5">
        <f>IFERROR(VLOOKUP(E5091,Raw_Menu!$A$2:$D$33,4,FALSE),0)</f>
        <v>13.95</v>
      </c>
      <c r="G5091" s="5">
        <f t="shared" si="158"/>
        <v>13.95</v>
      </c>
      <c r="H5091">
        <f t="shared" si="159"/>
        <v>15</v>
      </c>
      <c r="I5091" t="str">
        <f>IFERROR(VLOOKUP(tblOrders[[#This Row],[item_id]],Raw_Menu!$A$2:$D$33,3,FALSE),"Unknown")</f>
        <v>Mexican</v>
      </c>
    </row>
    <row r="5092" spans="1:9" x14ac:dyDescent="0.25">
      <c r="A5092">
        <v>5091</v>
      </c>
      <c r="B5092">
        <v>2254</v>
      </c>
      <c r="C5092" s="1">
        <v>45109</v>
      </c>
      <c r="D5092" s="2">
        <v>0.62567129629629625</v>
      </c>
      <c r="E5092">
        <v>106</v>
      </c>
      <c r="F5092" s="5">
        <f>IFERROR(VLOOKUP(E5092,Raw_Menu!$A$2:$D$33,4,FALSE),0)</f>
        <v>7</v>
      </c>
      <c r="G5092" s="5">
        <f t="shared" si="158"/>
        <v>7</v>
      </c>
      <c r="H5092">
        <f t="shared" si="159"/>
        <v>15</v>
      </c>
      <c r="I5092" t="str">
        <f>IFERROR(VLOOKUP(tblOrders[[#This Row],[item_id]],Raw_Menu!$A$2:$D$33,3,FALSE),"Unknown")</f>
        <v>American</v>
      </c>
    </row>
    <row r="5093" spans="1:9" x14ac:dyDescent="0.25">
      <c r="A5093">
        <v>5092</v>
      </c>
      <c r="B5093">
        <v>2254</v>
      </c>
      <c r="C5093" s="1">
        <v>45109</v>
      </c>
      <c r="D5093" s="2">
        <v>0.62567129629629625</v>
      </c>
      <c r="E5093">
        <v>132</v>
      </c>
      <c r="F5093" s="5">
        <f>IFERROR(VLOOKUP(E5093,Raw_Menu!$A$2:$D$33,4,FALSE),0)</f>
        <v>16.95</v>
      </c>
      <c r="G5093" s="5">
        <f t="shared" si="158"/>
        <v>16.95</v>
      </c>
      <c r="H5093">
        <f t="shared" si="159"/>
        <v>15</v>
      </c>
      <c r="I5093" t="str">
        <f>IFERROR(VLOOKUP(tblOrders[[#This Row],[item_id]],Raw_Menu!$A$2:$D$33,3,FALSE),"Unknown")</f>
        <v>Italian</v>
      </c>
    </row>
    <row r="5094" spans="1:9" x14ac:dyDescent="0.25">
      <c r="A5094">
        <v>5093</v>
      </c>
      <c r="B5094">
        <v>2255</v>
      </c>
      <c r="C5094" s="1">
        <v>45109</v>
      </c>
      <c r="D5094" s="2">
        <v>0.63604166666666662</v>
      </c>
      <c r="E5094">
        <v>107</v>
      </c>
      <c r="F5094" s="5">
        <f>IFERROR(VLOOKUP(E5094,Raw_Menu!$A$2:$D$33,4,FALSE),0)</f>
        <v>16.5</v>
      </c>
      <c r="G5094" s="5">
        <f t="shared" si="158"/>
        <v>16.5</v>
      </c>
      <c r="H5094">
        <f t="shared" si="159"/>
        <v>15</v>
      </c>
      <c r="I5094" t="str">
        <f>IFERROR(VLOOKUP(tblOrders[[#This Row],[item_id]],Raw_Menu!$A$2:$D$33,3,FALSE),"Unknown")</f>
        <v>Asian</v>
      </c>
    </row>
    <row r="5095" spans="1:9" x14ac:dyDescent="0.25">
      <c r="A5095">
        <v>5094</v>
      </c>
      <c r="B5095">
        <v>2255</v>
      </c>
      <c r="C5095" s="1">
        <v>45109</v>
      </c>
      <c r="D5095" s="2">
        <v>0.63604166666666662</v>
      </c>
      <c r="E5095">
        <v>108</v>
      </c>
      <c r="F5095" s="5">
        <f>IFERROR(VLOOKUP(E5095,Raw_Menu!$A$2:$D$33,4,FALSE),0)</f>
        <v>14.5</v>
      </c>
      <c r="G5095" s="5">
        <f t="shared" si="158"/>
        <v>14.5</v>
      </c>
      <c r="H5095">
        <f t="shared" si="159"/>
        <v>15</v>
      </c>
      <c r="I5095" t="str">
        <f>IFERROR(VLOOKUP(tblOrders[[#This Row],[item_id]],Raw_Menu!$A$2:$D$33,3,FALSE),"Unknown")</f>
        <v>Asian</v>
      </c>
    </row>
    <row r="5096" spans="1:9" x14ac:dyDescent="0.25">
      <c r="A5096">
        <v>5095</v>
      </c>
      <c r="B5096">
        <v>2255</v>
      </c>
      <c r="C5096" s="1">
        <v>45109</v>
      </c>
      <c r="D5096" s="2">
        <v>0.63604166666666662</v>
      </c>
      <c r="E5096">
        <v>122</v>
      </c>
      <c r="F5096" s="5">
        <f>IFERROR(VLOOKUP(E5096,Raw_Menu!$A$2:$D$33,4,FALSE),0)</f>
        <v>7</v>
      </c>
      <c r="G5096" s="5">
        <f t="shared" si="158"/>
        <v>7</v>
      </c>
      <c r="H5096">
        <f t="shared" si="159"/>
        <v>15</v>
      </c>
      <c r="I5096" t="str">
        <f>IFERROR(VLOOKUP(tblOrders[[#This Row],[item_id]],Raw_Menu!$A$2:$D$33,3,FALSE),"Unknown")</f>
        <v>Mexican</v>
      </c>
    </row>
    <row r="5097" spans="1:9" x14ac:dyDescent="0.25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  <c r="F5097" s="5">
        <f>IFERROR(VLOOKUP(E5097,Raw_Menu!$A$2:$D$33,4,FALSE),0)</f>
        <v>17.95</v>
      </c>
      <c r="G5097" s="5">
        <f t="shared" si="158"/>
        <v>17.95</v>
      </c>
      <c r="H5097">
        <f t="shared" si="159"/>
        <v>15</v>
      </c>
      <c r="I5097" t="str">
        <f>IFERROR(VLOOKUP(tblOrders[[#This Row],[item_id]],Raw_Menu!$A$2:$D$33,3,FALSE),"Unknown")</f>
        <v>Italian</v>
      </c>
    </row>
    <row r="5098" spans="1:9" x14ac:dyDescent="0.25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  <c r="F5098" s="5">
        <f>IFERROR(VLOOKUP(E5098,Raw_Menu!$A$2:$D$33,4,FALSE),0)</f>
        <v>5</v>
      </c>
      <c r="G5098" s="5">
        <f t="shared" si="158"/>
        <v>5</v>
      </c>
      <c r="H5098">
        <f t="shared" si="159"/>
        <v>15</v>
      </c>
      <c r="I5098" t="str">
        <f>IFERROR(VLOOKUP(tblOrders[[#This Row],[item_id]],Raw_Menu!$A$2:$D$33,3,FALSE),"Unknown")</f>
        <v>Asian</v>
      </c>
    </row>
    <row r="5099" spans="1:9" x14ac:dyDescent="0.25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  <c r="F5099" s="5">
        <f>IFERROR(VLOOKUP(E5099,Raw_Menu!$A$2:$D$33,4,FALSE),0)</f>
        <v>7</v>
      </c>
      <c r="G5099" s="5">
        <f t="shared" si="158"/>
        <v>7</v>
      </c>
      <c r="H5099">
        <f t="shared" si="159"/>
        <v>15</v>
      </c>
      <c r="I5099" t="str">
        <f>IFERROR(VLOOKUP(tblOrders[[#This Row],[item_id]],Raw_Menu!$A$2:$D$33,3,FALSE),"Unknown")</f>
        <v>American</v>
      </c>
    </row>
    <row r="5100" spans="1:9" x14ac:dyDescent="0.25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  <c r="F5100" s="5">
        <f>IFERROR(VLOOKUP(E5100,Raw_Menu!$A$2:$D$33,4,FALSE),0)</f>
        <v>16.95</v>
      </c>
      <c r="G5100" s="5">
        <f t="shared" si="158"/>
        <v>16.95</v>
      </c>
      <c r="H5100">
        <f t="shared" si="159"/>
        <v>15</v>
      </c>
      <c r="I5100" t="str">
        <f>IFERROR(VLOOKUP(tblOrders[[#This Row],[item_id]],Raw_Menu!$A$2:$D$33,3,FALSE),"Unknown")</f>
        <v>Italian</v>
      </c>
    </row>
    <row r="5101" spans="1:9" x14ac:dyDescent="0.25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  <c r="F5101" s="5">
        <f>IFERROR(VLOOKUP(E5101,Raw_Menu!$A$2:$D$33,4,FALSE),0)</f>
        <v>16.5</v>
      </c>
      <c r="G5101" s="5">
        <f t="shared" si="158"/>
        <v>16.5</v>
      </c>
      <c r="H5101">
        <f t="shared" si="159"/>
        <v>15</v>
      </c>
      <c r="I5101" t="str">
        <f>IFERROR(VLOOKUP(tblOrders[[#This Row],[item_id]],Raw_Menu!$A$2:$D$33,3,FALSE),"Unknown")</f>
        <v>Asian</v>
      </c>
    </row>
    <row r="5102" spans="1:9" x14ac:dyDescent="0.25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  <c r="F5102" s="5">
        <f>IFERROR(VLOOKUP(E5102,Raw_Menu!$A$2:$D$33,4,FALSE),0)</f>
        <v>12.95</v>
      </c>
      <c r="G5102" s="5">
        <f t="shared" si="158"/>
        <v>12.95</v>
      </c>
      <c r="H5102">
        <f t="shared" si="159"/>
        <v>15</v>
      </c>
      <c r="I5102" t="str">
        <f>IFERROR(VLOOKUP(tblOrders[[#This Row],[item_id]],Raw_Menu!$A$2:$D$33,3,FALSE),"Unknown")</f>
        <v>Mexican</v>
      </c>
    </row>
    <row r="5103" spans="1:9" x14ac:dyDescent="0.25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  <c r="F5103" s="5">
        <f>IFERROR(VLOOKUP(E5103,Raw_Menu!$A$2:$D$33,4,FALSE),0)</f>
        <v>7</v>
      </c>
      <c r="G5103" s="5">
        <f t="shared" si="158"/>
        <v>7</v>
      </c>
      <c r="H5103">
        <f t="shared" si="159"/>
        <v>15</v>
      </c>
      <c r="I5103" t="str">
        <f>IFERROR(VLOOKUP(tblOrders[[#This Row],[item_id]],Raw_Menu!$A$2:$D$33,3,FALSE),"Unknown")</f>
        <v>American</v>
      </c>
    </row>
    <row r="5104" spans="1:9" x14ac:dyDescent="0.25">
      <c r="A5104">
        <v>5103</v>
      </c>
      <c r="B5104">
        <v>2258</v>
      </c>
      <c r="C5104" s="1">
        <v>45109</v>
      </c>
      <c r="D5104" s="2">
        <v>0.64866898148148144</v>
      </c>
      <c r="E5104" t="s">
        <v>95</v>
      </c>
      <c r="F5104" s="5">
        <f>IFERROR(VLOOKUP(E5104,Raw_Menu!$A$2:$D$33,4,FALSE),0)</f>
        <v>0</v>
      </c>
      <c r="G5104" s="5">
        <f t="shared" si="158"/>
        <v>0</v>
      </c>
      <c r="H5104">
        <f t="shared" si="159"/>
        <v>15</v>
      </c>
      <c r="I5104" t="str">
        <f>IFERROR(VLOOKUP(tblOrders[[#This Row],[item_id]],Raw_Menu!$A$2:$D$33,3,FALSE),"Unknown")</f>
        <v>Unknown</v>
      </c>
    </row>
    <row r="5105" spans="1:9" x14ac:dyDescent="0.25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  <c r="F5105" s="5">
        <f>IFERROR(VLOOKUP(E5105,Raw_Menu!$A$2:$D$33,4,FALSE),0)</f>
        <v>11.95</v>
      </c>
      <c r="G5105" s="5">
        <f t="shared" si="158"/>
        <v>11.95</v>
      </c>
      <c r="H5105">
        <f t="shared" si="159"/>
        <v>15</v>
      </c>
      <c r="I5105" t="str">
        <f>IFERROR(VLOOKUP(tblOrders[[#This Row],[item_id]],Raw_Menu!$A$2:$D$33,3,FALSE),"Unknown")</f>
        <v>Mexican</v>
      </c>
    </row>
    <row r="5106" spans="1:9" x14ac:dyDescent="0.25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  <c r="F5106" s="5">
        <f>IFERROR(VLOOKUP(E5106,Raw_Menu!$A$2:$D$33,4,FALSE),0)</f>
        <v>12.95</v>
      </c>
      <c r="G5106" s="5">
        <f t="shared" si="158"/>
        <v>12.95</v>
      </c>
      <c r="H5106">
        <f t="shared" si="159"/>
        <v>15</v>
      </c>
      <c r="I5106" t="str">
        <f>IFERROR(VLOOKUP(tblOrders[[#This Row],[item_id]],Raw_Menu!$A$2:$D$33,3,FALSE),"Unknown")</f>
        <v>American</v>
      </c>
    </row>
    <row r="5107" spans="1:9" x14ac:dyDescent="0.25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  <c r="F5107" s="5">
        <f>IFERROR(VLOOKUP(E5107,Raw_Menu!$A$2:$D$33,4,FALSE),0)</f>
        <v>11.95</v>
      </c>
      <c r="G5107" s="5">
        <f t="shared" si="158"/>
        <v>11.95</v>
      </c>
      <c r="H5107">
        <f t="shared" si="159"/>
        <v>15</v>
      </c>
      <c r="I5107" t="str">
        <f>IFERROR(VLOOKUP(tblOrders[[#This Row],[item_id]],Raw_Menu!$A$2:$D$33,3,FALSE),"Unknown")</f>
        <v>Mexican</v>
      </c>
    </row>
    <row r="5108" spans="1:9" x14ac:dyDescent="0.25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  <c r="F5108" s="5">
        <f>IFERROR(VLOOKUP(E5108,Raw_Menu!$A$2:$D$33,4,FALSE),0)</f>
        <v>19.95</v>
      </c>
      <c r="G5108" s="5">
        <f t="shared" si="158"/>
        <v>19.95</v>
      </c>
      <c r="H5108">
        <f t="shared" si="159"/>
        <v>15</v>
      </c>
      <c r="I5108" t="str">
        <f>IFERROR(VLOOKUP(tblOrders[[#This Row],[item_id]],Raw_Menu!$A$2:$D$33,3,FALSE),"Unknown")</f>
        <v>Italian</v>
      </c>
    </row>
    <row r="5109" spans="1:9" x14ac:dyDescent="0.25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  <c r="F5109" s="5">
        <f>IFERROR(VLOOKUP(E5109,Raw_Menu!$A$2:$D$33,4,FALSE),0)</f>
        <v>17.95</v>
      </c>
      <c r="G5109" s="5">
        <f t="shared" si="158"/>
        <v>17.95</v>
      </c>
      <c r="H5109">
        <f t="shared" si="159"/>
        <v>15</v>
      </c>
      <c r="I5109" t="str">
        <f>IFERROR(VLOOKUP(tblOrders[[#This Row],[item_id]],Raw_Menu!$A$2:$D$33,3,FALSE),"Unknown")</f>
        <v>Italian</v>
      </c>
    </row>
    <row r="5110" spans="1:9" x14ac:dyDescent="0.25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  <c r="F5110" s="5">
        <f>IFERROR(VLOOKUP(E5110,Raw_Menu!$A$2:$D$33,4,FALSE),0)</f>
        <v>17.95</v>
      </c>
      <c r="G5110" s="5">
        <f t="shared" si="158"/>
        <v>17.95</v>
      </c>
      <c r="H5110">
        <f t="shared" si="159"/>
        <v>15</v>
      </c>
      <c r="I5110" t="str">
        <f>IFERROR(VLOOKUP(tblOrders[[#This Row],[item_id]],Raw_Menu!$A$2:$D$33,3,FALSE),"Unknown")</f>
        <v>Asian</v>
      </c>
    </row>
    <row r="5111" spans="1:9" x14ac:dyDescent="0.25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  <c r="F5111" s="5">
        <f>IFERROR(VLOOKUP(E5111,Raw_Menu!$A$2:$D$33,4,FALSE),0)</f>
        <v>17.95</v>
      </c>
      <c r="G5111" s="5">
        <f t="shared" si="158"/>
        <v>17.95</v>
      </c>
      <c r="H5111">
        <f t="shared" si="159"/>
        <v>16</v>
      </c>
      <c r="I5111" t="str">
        <f>IFERROR(VLOOKUP(tblOrders[[#This Row],[item_id]],Raw_Menu!$A$2:$D$33,3,FALSE),"Unknown")</f>
        <v>Italian</v>
      </c>
    </row>
    <row r="5112" spans="1:9" x14ac:dyDescent="0.25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  <c r="F5112" s="5">
        <f>IFERROR(VLOOKUP(E5112,Raw_Menu!$A$2:$D$33,4,FALSE),0)</f>
        <v>11.95</v>
      </c>
      <c r="G5112" s="5">
        <f t="shared" si="158"/>
        <v>11.95</v>
      </c>
      <c r="H5112">
        <f t="shared" si="159"/>
        <v>16</v>
      </c>
      <c r="I5112" t="str">
        <f>IFERROR(VLOOKUP(tblOrders[[#This Row],[item_id]],Raw_Menu!$A$2:$D$33,3,FALSE),"Unknown")</f>
        <v>Mexican</v>
      </c>
    </row>
    <row r="5113" spans="1:9" x14ac:dyDescent="0.25">
      <c r="A5113">
        <v>5112</v>
      </c>
      <c r="B5113">
        <v>2263</v>
      </c>
      <c r="C5113" s="1">
        <v>45109</v>
      </c>
      <c r="D5113" s="2">
        <v>0.69635416666666672</v>
      </c>
      <c r="E5113">
        <v>102</v>
      </c>
      <c r="F5113" s="5">
        <f>IFERROR(VLOOKUP(E5113,Raw_Menu!$A$2:$D$33,4,FALSE),0)</f>
        <v>13.95</v>
      </c>
      <c r="G5113" s="5">
        <f t="shared" si="158"/>
        <v>13.95</v>
      </c>
      <c r="H5113">
        <f t="shared" si="159"/>
        <v>16</v>
      </c>
      <c r="I5113" t="str">
        <f>IFERROR(VLOOKUP(tblOrders[[#This Row],[item_id]],Raw_Menu!$A$2:$D$33,3,FALSE),"Unknown")</f>
        <v>American</v>
      </c>
    </row>
    <row r="5114" spans="1:9" x14ac:dyDescent="0.25">
      <c r="A5114">
        <v>5113</v>
      </c>
      <c r="B5114">
        <v>2263</v>
      </c>
      <c r="C5114" s="1">
        <v>45109</v>
      </c>
      <c r="D5114" s="2">
        <v>0.69635416666666672</v>
      </c>
      <c r="E5114">
        <v>122</v>
      </c>
      <c r="F5114" s="5">
        <f>IFERROR(VLOOKUP(E5114,Raw_Menu!$A$2:$D$33,4,FALSE),0)</f>
        <v>7</v>
      </c>
      <c r="G5114" s="5">
        <f t="shared" si="158"/>
        <v>7</v>
      </c>
      <c r="H5114">
        <f t="shared" si="159"/>
        <v>16</v>
      </c>
      <c r="I5114" t="str">
        <f>IFERROR(VLOOKUP(tblOrders[[#This Row],[item_id]],Raw_Menu!$A$2:$D$33,3,FALSE),"Unknown")</f>
        <v>Mexican</v>
      </c>
    </row>
    <row r="5115" spans="1:9" x14ac:dyDescent="0.25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  <c r="F5115" s="5">
        <f>IFERROR(VLOOKUP(E5115,Raw_Menu!$A$2:$D$33,4,FALSE),0)</f>
        <v>17.95</v>
      </c>
      <c r="G5115" s="5">
        <f t="shared" si="158"/>
        <v>17.95</v>
      </c>
      <c r="H5115">
        <f t="shared" si="159"/>
        <v>16</v>
      </c>
      <c r="I5115" t="str">
        <f>IFERROR(VLOOKUP(tblOrders[[#This Row],[item_id]],Raw_Menu!$A$2:$D$33,3,FALSE),"Unknown")</f>
        <v>Asian</v>
      </c>
    </row>
    <row r="5116" spans="1:9" x14ac:dyDescent="0.25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  <c r="F5116" s="5">
        <f>IFERROR(VLOOKUP(E5116,Raw_Menu!$A$2:$D$33,4,FALSE),0)</f>
        <v>17.95</v>
      </c>
      <c r="G5116" s="5">
        <f t="shared" si="158"/>
        <v>17.95</v>
      </c>
      <c r="H5116">
        <f t="shared" si="159"/>
        <v>16</v>
      </c>
      <c r="I5116" t="str">
        <f>IFERROR(VLOOKUP(tblOrders[[#This Row],[item_id]],Raw_Menu!$A$2:$D$33,3,FALSE),"Unknown")</f>
        <v>Italian</v>
      </c>
    </row>
    <row r="5117" spans="1:9" x14ac:dyDescent="0.25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  <c r="F5117" s="5">
        <f>IFERROR(VLOOKUP(E5117,Raw_Menu!$A$2:$D$33,4,FALSE),0)</f>
        <v>12.95</v>
      </c>
      <c r="G5117" s="5">
        <f t="shared" si="158"/>
        <v>12.95</v>
      </c>
      <c r="H5117">
        <f t="shared" si="159"/>
        <v>17</v>
      </c>
      <c r="I5117" t="str">
        <f>IFERROR(VLOOKUP(tblOrders[[#This Row],[item_id]],Raw_Menu!$A$2:$D$33,3,FALSE),"Unknown")</f>
        <v>American</v>
      </c>
    </row>
    <row r="5118" spans="1:9" x14ac:dyDescent="0.25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  <c r="F5118" s="5">
        <f>IFERROR(VLOOKUP(E5118,Raw_Menu!$A$2:$D$33,4,FALSE),0)</f>
        <v>14.5</v>
      </c>
      <c r="G5118" s="5">
        <f t="shared" si="158"/>
        <v>14.5</v>
      </c>
      <c r="H5118">
        <f t="shared" si="159"/>
        <v>17</v>
      </c>
      <c r="I5118" t="str">
        <f>IFERROR(VLOOKUP(tblOrders[[#This Row],[item_id]],Raw_Menu!$A$2:$D$33,3,FALSE),"Unknown")</f>
        <v>Italian</v>
      </c>
    </row>
    <row r="5119" spans="1:9" x14ac:dyDescent="0.25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  <c r="F5119" s="5">
        <f>IFERROR(VLOOKUP(E5119,Raw_Menu!$A$2:$D$33,4,FALSE),0)</f>
        <v>17.95</v>
      </c>
      <c r="G5119" s="5">
        <f t="shared" si="158"/>
        <v>17.95</v>
      </c>
      <c r="H5119">
        <f t="shared" si="159"/>
        <v>17</v>
      </c>
      <c r="I5119" t="str">
        <f>IFERROR(VLOOKUP(tblOrders[[#This Row],[item_id]],Raw_Menu!$A$2:$D$33,3,FALSE),"Unknown")</f>
        <v>Asian</v>
      </c>
    </row>
    <row r="5120" spans="1:9" x14ac:dyDescent="0.25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  <c r="F5120" s="5">
        <f>IFERROR(VLOOKUP(E5120,Raw_Menu!$A$2:$D$33,4,FALSE),0)</f>
        <v>16.95</v>
      </c>
      <c r="G5120" s="5">
        <f t="shared" si="158"/>
        <v>16.95</v>
      </c>
      <c r="H5120">
        <f t="shared" si="159"/>
        <v>17</v>
      </c>
      <c r="I5120" t="str">
        <f>IFERROR(VLOOKUP(tblOrders[[#This Row],[item_id]],Raw_Menu!$A$2:$D$33,3,FALSE),"Unknown")</f>
        <v>Italian</v>
      </c>
    </row>
    <row r="5121" spans="1:9" x14ac:dyDescent="0.25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  <c r="F5121" s="5">
        <f>IFERROR(VLOOKUP(E5121,Raw_Menu!$A$2:$D$33,4,FALSE),0)</f>
        <v>17.95</v>
      </c>
      <c r="G5121" s="5">
        <f t="shared" si="158"/>
        <v>17.95</v>
      </c>
      <c r="H5121">
        <f t="shared" si="159"/>
        <v>17</v>
      </c>
      <c r="I5121" t="str">
        <f>IFERROR(VLOOKUP(tblOrders[[#This Row],[item_id]],Raw_Menu!$A$2:$D$33,3,FALSE),"Unknown")</f>
        <v>Italian</v>
      </c>
    </row>
    <row r="5122" spans="1:9" x14ac:dyDescent="0.25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  <c r="F5122" s="5">
        <f>IFERROR(VLOOKUP(E5122,Raw_Menu!$A$2:$D$33,4,FALSE),0)</f>
        <v>9</v>
      </c>
      <c r="G5122" s="5">
        <f t="shared" ref="G5122:G5185" si="160">VALUE(F5122)</f>
        <v>9</v>
      </c>
      <c r="H5122">
        <f t="shared" ref="H5122:H5185" si="161">HOUR(D5122)</f>
        <v>17</v>
      </c>
      <c r="I5122" t="str">
        <f>IFERROR(VLOOKUP(tblOrders[[#This Row],[item_id]],Raw_Menu!$A$2:$D$33,3,FALSE),"Unknown")</f>
        <v>American</v>
      </c>
    </row>
    <row r="5123" spans="1:9" x14ac:dyDescent="0.25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  <c r="F5123" s="5">
        <f>IFERROR(VLOOKUP(E5123,Raw_Menu!$A$2:$D$33,4,FALSE),0)</f>
        <v>14.5</v>
      </c>
      <c r="G5123" s="5">
        <f t="shared" si="160"/>
        <v>14.5</v>
      </c>
      <c r="H5123">
        <f t="shared" si="161"/>
        <v>17</v>
      </c>
      <c r="I5123" t="str">
        <f>IFERROR(VLOOKUP(tblOrders[[#This Row],[item_id]],Raw_Menu!$A$2:$D$33,3,FALSE),"Unknown")</f>
        <v>Asian</v>
      </c>
    </row>
    <row r="5124" spans="1:9" x14ac:dyDescent="0.25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  <c r="F5124" s="5">
        <f>IFERROR(VLOOKUP(E5124,Raw_Menu!$A$2:$D$33,4,FALSE),0)</f>
        <v>10.5</v>
      </c>
      <c r="G5124" s="5">
        <f t="shared" si="160"/>
        <v>10.5</v>
      </c>
      <c r="H5124">
        <f t="shared" si="161"/>
        <v>17</v>
      </c>
      <c r="I5124" t="str">
        <f>IFERROR(VLOOKUP(tblOrders[[#This Row],[item_id]],Raw_Menu!$A$2:$D$33,3,FALSE),"Unknown")</f>
        <v>Mexican</v>
      </c>
    </row>
    <row r="5125" spans="1:9" x14ac:dyDescent="0.25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  <c r="F5125" s="5">
        <f>IFERROR(VLOOKUP(E5125,Raw_Menu!$A$2:$D$33,4,FALSE),0)</f>
        <v>7</v>
      </c>
      <c r="G5125" s="5">
        <f t="shared" si="160"/>
        <v>7</v>
      </c>
      <c r="H5125">
        <f t="shared" si="161"/>
        <v>17</v>
      </c>
      <c r="I5125" t="str">
        <f>IFERROR(VLOOKUP(tblOrders[[#This Row],[item_id]],Raw_Menu!$A$2:$D$33,3,FALSE),"Unknown")</f>
        <v>American</v>
      </c>
    </row>
    <row r="5126" spans="1:9" x14ac:dyDescent="0.25">
      <c r="A5126">
        <v>5125</v>
      </c>
      <c r="B5126">
        <v>2269</v>
      </c>
      <c r="C5126" s="1">
        <v>45109</v>
      </c>
      <c r="D5126" s="2">
        <v>0.7363425925925926</v>
      </c>
      <c r="E5126">
        <v>107</v>
      </c>
      <c r="F5126" s="5">
        <f>IFERROR(VLOOKUP(E5126,Raw_Menu!$A$2:$D$33,4,FALSE),0)</f>
        <v>16.5</v>
      </c>
      <c r="G5126" s="5">
        <f t="shared" si="160"/>
        <v>16.5</v>
      </c>
      <c r="H5126">
        <f t="shared" si="161"/>
        <v>17</v>
      </c>
      <c r="I5126" t="str">
        <f>IFERROR(VLOOKUP(tblOrders[[#This Row],[item_id]],Raw_Menu!$A$2:$D$33,3,FALSE),"Unknown")</f>
        <v>Asian</v>
      </c>
    </row>
    <row r="5127" spans="1:9" x14ac:dyDescent="0.25">
      <c r="A5127">
        <v>5126</v>
      </c>
      <c r="B5127">
        <v>2269</v>
      </c>
      <c r="C5127" s="1">
        <v>45109</v>
      </c>
      <c r="D5127" s="2">
        <v>0.7363425925925926</v>
      </c>
      <c r="E5127">
        <v>117</v>
      </c>
      <c r="F5127" s="5">
        <f>IFERROR(VLOOKUP(E5127,Raw_Menu!$A$2:$D$33,4,FALSE),0)</f>
        <v>12.95</v>
      </c>
      <c r="G5127" s="5">
        <f t="shared" si="160"/>
        <v>12.95</v>
      </c>
      <c r="H5127">
        <f t="shared" si="161"/>
        <v>17</v>
      </c>
      <c r="I5127" t="str">
        <f>IFERROR(VLOOKUP(tblOrders[[#This Row],[item_id]],Raw_Menu!$A$2:$D$33,3,FALSE),"Unknown")</f>
        <v>Mexican</v>
      </c>
    </row>
    <row r="5128" spans="1:9" x14ac:dyDescent="0.25">
      <c r="A5128">
        <v>5127</v>
      </c>
      <c r="B5128">
        <v>2270</v>
      </c>
      <c r="C5128" s="1">
        <v>45109</v>
      </c>
      <c r="D5128" s="2">
        <v>0.74809027777777781</v>
      </c>
      <c r="E5128">
        <v>120</v>
      </c>
      <c r="F5128" s="5">
        <f>IFERROR(VLOOKUP(E5128,Raw_Menu!$A$2:$D$33,4,FALSE),0)</f>
        <v>13.95</v>
      </c>
      <c r="G5128" s="5">
        <f t="shared" si="160"/>
        <v>13.95</v>
      </c>
      <c r="H5128">
        <f t="shared" si="161"/>
        <v>17</v>
      </c>
      <c r="I5128" t="str">
        <f>IFERROR(VLOOKUP(tblOrders[[#This Row],[item_id]],Raw_Menu!$A$2:$D$33,3,FALSE),"Unknown")</f>
        <v>Mexican</v>
      </c>
    </row>
    <row r="5129" spans="1:9" x14ac:dyDescent="0.25">
      <c r="A5129">
        <v>5128</v>
      </c>
      <c r="B5129">
        <v>2270</v>
      </c>
      <c r="C5129" s="1">
        <v>45109</v>
      </c>
      <c r="D5129" s="2">
        <v>0.74809027777777781</v>
      </c>
      <c r="E5129">
        <v>106</v>
      </c>
      <c r="F5129" s="5">
        <f>IFERROR(VLOOKUP(E5129,Raw_Menu!$A$2:$D$33,4,FALSE),0)</f>
        <v>7</v>
      </c>
      <c r="G5129" s="5">
        <f t="shared" si="160"/>
        <v>7</v>
      </c>
      <c r="H5129">
        <f t="shared" si="161"/>
        <v>17</v>
      </c>
      <c r="I5129" t="str">
        <f>IFERROR(VLOOKUP(tblOrders[[#This Row],[item_id]],Raw_Menu!$A$2:$D$33,3,FALSE),"Unknown")</f>
        <v>American</v>
      </c>
    </row>
    <row r="5130" spans="1:9" x14ac:dyDescent="0.25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  <c r="F5130" s="5">
        <f>IFERROR(VLOOKUP(E5130,Raw_Menu!$A$2:$D$33,4,FALSE),0)</f>
        <v>7</v>
      </c>
      <c r="G5130" s="5">
        <f t="shared" si="160"/>
        <v>7</v>
      </c>
      <c r="H5130">
        <f t="shared" si="161"/>
        <v>18</v>
      </c>
      <c r="I5130" t="str">
        <f>IFERROR(VLOOKUP(tblOrders[[#This Row],[item_id]],Raw_Menu!$A$2:$D$33,3,FALSE),"Unknown")</f>
        <v>American</v>
      </c>
    </row>
    <row r="5131" spans="1:9" x14ac:dyDescent="0.25">
      <c r="A5131">
        <v>5130</v>
      </c>
      <c r="B5131">
        <v>2272</v>
      </c>
      <c r="C5131" s="1">
        <v>45109</v>
      </c>
      <c r="D5131" s="2">
        <v>0.76233796296296297</v>
      </c>
      <c r="E5131">
        <v>104</v>
      </c>
      <c r="F5131" s="5">
        <f>IFERROR(VLOOKUP(E5131,Raw_Menu!$A$2:$D$33,4,FALSE),0)</f>
        <v>10.5</v>
      </c>
      <c r="G5131" s="5">
        <f t="shared" si="160"/>
        <v>10.5</v>
      </c>
      <c r="H5131">
        <f t="shared" si="161"/>
        <v>18</v>
      </c>
      <c r="I5131" t="str">
        <f>IFERROR(VLOOKUP(tblOrders[[#This Row],[item_id]],Raw_Menu!$A$2:$D$33,3,FALSE),"Unknown")</f>
        <v>American</v>
      </c>
    </row>
    <row r="5132" spans="1:9" x14ac:dyDescent="0.25">
      <c r="A5132">
        <v>5131</v>
      </c>
      <c r="B5132">
        <v>2272</v>
      </c>
      <c r="C5132" s="1">
        <v>45109</v>
      </c>
      <c r="D5132" s="2">
        <v>0.76233796296296297</v>
      </c>
      <c r="E5132">
        <v>127</v>
      </c>
      <c r="F5132" s="5">
        <f>IFERROR(VLOOKUP(E5132,Raw_Menu!$A$2:$D$33,4,FALSE),0)</f>
        <v>17.95</v>
      </c>
      <c r="G5132" s="5">
        <f t="shared" si="160"/>
        <v>17.95</v>
      </c>
      <c r="H5132">
        <f t="shared" si="161"/>
        <v>18</v>
      </c>
      <c r="I5132" t="str">
        <f>IFERROR(VLOOKUP(tblOrders[[#This Row],[item_id]],Raw_Menu!$A$2:$D$33,3,FALSE),"Unknown")</f>
        <v>Italian</v>
      </c>
    </row>
    <row r="5133" spans="1:9" x14ac:dyDescent="0.25">
      <c r="A5133">
        <v>5132</v>
      </c>
      <c r="B5133">
        <v>2272</v>
      </c>
      <c r="C5133" s="1">
        <v>45109</v>
      </c>
      <c r="D5133" s="2">
        <v>0.76233796296296297</v>
      </c>
      <c r="E5133">
        <v>118</v>
      </c>
      <c r="F5133" s="5">
        <f>IFERROR(VLOOKUP(E5133,Raw_Menu!$A$2:$D$33,4,FALSE),0)</f>
        <v>14.95</v>
      </c>
      <c r="G5133" s="5">
        <f t="shared" si="160"/>
        <v>14.95</v>
      </c>
      <c r="H5133">
        <f t="shared" si="161"/>
        <v>18</v>
      </c>
      <c r="I5133" t="str">
        <f>IFERROR(VLOOKUP(tblOrders[[#This Row],[item_id]],Raw_Menu!$A$2:$D$33,3,FALSE),"Unknown")</f>
        <v>Mexican</v>
      </c>
    </row>
    <row r="5134" spans="1:9" x14ac:dyDescent="0.25">
      <c r="A5134">
        <v>5133</v>
      </c>
      <c r="B5134">
        <v>2272</v>
      </c>
      <c r="C5134" s="1">
        <v>45109</v>
      </c>
      <c r="D5134" s="2">
        <v>0.76233796296296297</v>
      </c>
      <c r="E5134">
        <v>131</v>
      </c>
      <c r="F5134" s="5">
        <f>IFERROR(VLOOKUP(E5134,Raw_Menu!$A$2:$D$33,4,FALSE),0)</f>
        <v>17.95</v>
      </c>
      <c r="G5134" s="5">
        <f t="shared" si="160"/>
        <v>17.95</v>
      </c>
      <c r="H5134">
        <f t="shared" si="161"/>
        <v>18</v>
      </c>
      <c r="I5134" t="str">
        <f>IFERROR(VLOOKUP(tblOrders[[#This Row],[item_id]],Raw_Menu!$A$2:$D$33,3,FALSE),"Unknown")</f>
        <v>Italian</v>
      </c>
    </row>
    <row r="5135" spans="1:9" x14ac:dyDescent="0.25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  <c r="F5135" s="5">
        <f>IFERROR(VLOOKUP(E5135,Raw_Menu!$A$2:$D$33,4,FALSE),0)</f>
        <v>16.5</v>
      </c>
      <c r="G5135" s="5">
        <f t="shared" si="160"/>
        <v>16.5</v>
      </c>
      <c r="H5135">
        <f t="shared" si="161"/>
        <v>18</v>
      </c>
      <c r="I5135" t="str">
        <f>IFERROR(VLOOKUP(tblOrders[[#This Row],[item_id]],Raw_Menu!$A$2:$D$33,3,FALSE),"Unknown")</f>
        <v>Asian</v>
      </c>
    </row>
    <row r="5136" spans="1:9" x14ac:dyDescent="0.25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  <c r="F5136" s="5">
        <f>IFERROR(VLOOKUP(E5136,Raw_Menu!$A$2:$D$33,4,FALSE),0)</f>
        <v>13.95</v>
      </c>
      <c r="G5136" s="5">
        <f t="shared" si="160"/>
        <v>13.95</v>
      </c>
      <c r="H5136">
        <f t="shared" si="161"/>
        <v>18</v>
      </c>
      <c r="I5136" t="str">
        <f>IFERROR(VLOOKUP(tblOrders[[#This Row],[item_id]],Raw_Menu!$A$2:$D$33,3,FALSE),"Unknown")</f>
        <v>Mexican</v>
      </c>
    </row>
    <row r="5137" spans="1:9" x14ac:dyDescent="0.25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  <c r="F5137" s="5">
        <f>IFERROR(VLOOKUP(E5137,Raw_Menu!$A$2:$D$33,4,FALSE),0)</f>
        <v>17.95</v>
      </c>
      <c r="G5137" s="5">
        <f t="shared" si="160"/>
        <v>17.95</v>
      </c>
      <c r="H5137">
        <f t="shared" si="161"/>
        <v>18</v>
      </c>
      <c r="I5137" t="str">
        <f>IFERROR(VLOOKUP(tblOrders[[#This Row],[item_id]],Raw_Menu!$A$2:$D$33,3,FALSE),"Unknown")</f>
        <v>Asian</v>
      </c>
    </row>
    <row r="5138" spans="1:9" x14ac:dyDescent="0.25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  <c r="F5138" s="5">
        <f>IFERROR(VLOOKUP(E5138,Raw_Menu!$A$2:$D$33,4,FALSE),0)</f>
        <v>16.95</v>
      </c>
      <c r="G5138" s="5">
        <f t="shared" si="160"/>
        <v>16.95</v>
      </c>
      <c r="H5138">
        <f t="shared" si="161"/>
        <v>18</v>
      </c>
      <c r="I5138" t="str">
        <f>IFERROR(VLOOKUP(tblOrders[[#This Row],[item_id]],Raw_Menu!$A$2:$D$33,3,FALSE),"Unknown")</f>
        <v>Italian</v>
      </c>
    </row>
    <row r="5139" spans="1:9" x14ac:dyDescent="0.25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  <c r="F5139" s="5">
        <f>IFERROR(VLOOKUP(E5139,Raw_Menu!$A$2:$D$33,4,FALSE),0)</f>
        <v>14.5</v>
      </c>
      <c r="G5139" s="5">
        <f t="shared" si="160"/>
        <v>14.5</v>
      </c>
      <c r="H5139">
        <f t="shared" si="161"/>
        <v>18</v>
      </c>
      <c r="I5139" t="str">
        <f>IFERROR(VLOOKUP(tblOrders[[#This Row],[item_id]],Raw_Menu!$A$2:$D$33,3,FALSE),"Unknown")</f>
        <v>Asian</v>
      </c>
    </row>
    <row r="5140" spans="1:9" x14ac:dyDescent="0.25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  <c r="F5140" s="5">
        <f>IFERROR(VLOOKUP(E5140,Raw_Menu!$A$2:$D$33,4,FALSE),0)</f>
        <v>17.95</v>
      </c>
      <c r="G5140" s="5">
        <f t="shared" si="160"/>
        <v>17.95</v>
      </c>
      <c r="H5140">
        <f t="shared" si="161"/>
        <v>18</v>
      </c>
      <c r="I5140" t="str">
        <f>IFERROR(VLOOKUP(tblOrders[[#This Row],[item_id]],Raw_Menu!$A$2:$D$33,3,FALSE),"Unknown")</f>
        <v>Asian</v>
      </c>
    </row>
    <row r="5141" spans="1:9" x14ac:dyDescent="0.25">
      <c r="A5141">
        <v>5140</v>
      </c>
      <c r="B5141">
        <v>2276</v>
      </c>
      <c r="C5141" s="1">
        <v>45109</v>
      </c>
      <c r="D5141" s="2">
        <v>0.78074074074074074</v>
      </c>
      <c r="E5141">
        <v>103</v>
      </c>
      <c r="F5141" s="5">
        <f>IFERROR(VLOOKUP(E5141,Raw_Menu!$A$2:$D$33,4,FALSE),0)</f>
        <v>9</v>
      </c>
      <c r="G5141" s="5">
        <f t="shared" si="160"/>
        <v>9</v>
      </c>
      <c r="H5141">
        <f t="shared" si="161"/>
        <v>18</v>
      </c>
      <c r="I5141" t="str">
        <f>IFERROR(VLOOKUP(tblOrders[[#This Row],[item_id]],Raw_Menu!$A$2:$D$33,3,FALSE),"Unknown")</f>
        <v>American</v>
      </c>
    </row>
    <row r="5142" spans="1:9" x14ac:dyDescent="0.25">
      <c r="A5142">
        <v>5141</v>
      </c>
      <c r="B5142">
        <v>2277</v>
      </c>
      <c r="C5142" s="1">
        <v>45109</v>
      </c>
      <c r="D5142" s="2">
        <v>0.78737268518518522</v>
      </c>
      <c r="E5142">
        <v>116</v>
      </c>
      <c r="F5142" s="5">
        <f>IFERROR(VLOOKUP(E5142,Raw_Menu!$A$2:$D$33,4,FALSE),0)</f>
        <v>13.95</v>
      </c>
      <c r="G5142" s="5">
        <f t="shared" si="160"/>
        <v>13.95</v>
      </c>
      <c r="H5142">
        <f t="shared" si="161"/>
        <v>18</v>
      </c>
      <c r="I5142" t="str">
        <f>IFERROR(VLOOKUP(tblOrders[[#This Row],[item_id]],Raw_Menu!$A$2:$D$33,3,FALSE),"Unknown")</f>
        <v>Mexican</v>
      </c>
    </row>
    <row r="5143" spans="1:9" x14ac:dyDescent="0.25">
      <c r="A5143">
        <v>5142</v>
      </c>
      <c r="B5143">
        <v>2277</v>
      </c>
      <c r="C5143" s="1">
        <v>45109</v>
      </c>
      <c r="D5143" s="2">
        <v>0.78737268518518522</v>
      </c>
      <c r="E5143">
        <v>125</v>
      </c>
      <c r="F5143" s="5">
        <f>IFERROR(VLOOKUP(E5143,Raw_Menu!$A$2:$D$33,4,FALSE),0)</f>
        <v>17.95</v>
      </c>
      <c r="G5143" s="5">
        <f t="shared" si="160"/>
        <v>17.95</v>
      </c>
      <c r="H5143">
        <f t="shared" si="161"/>
        <v>18</v>
      </c>
      <c r="I5143" t="str">
        <f>IFERROR(VLOOKUP(tblOrders[[#This Row],[item_id]],Raw_Menu!$A$2:$D$33,3,FALSE),"Unknown")</f>
        <v>Italian</v>
      </c>
    </row>
    <row r="5144" spans="1:9" x14ac:dyDescent="0.25">
      <c r="A5144">
        <v>5143</v>
      </c>
      <c r="B5144">
        <v>2277</v>
      </c>
      <c r="C5144" s="1">
        <v>45109</v>
      </c>
      <c r="D5144" s="2">
        <v>0.78737268518518522</v>
      </c>
      <c r="E5144">
        <v>125</v>
      </c>
      <c r="F5144" s="5">
        <f>IFERROR(VLOOKUP(E5144,Raw_Menu!$A$2:$D$33,4,FALSE),0)</f>
        <v>17.95</v>
      </c>
      <c r="G5144" s="5">
        <f t="shared" si="160"/>
        <v>17.95</v>
      </c>
      <c r="H5144">
        <f t="shared" si="161"/>
        <v>18</v>
      </c>
      <c r="I5144" t="str">
        <f>IFERROR(VLOOKUP(tblOrders[[#This Row],[item_id]],Raw_Menu!$A$2:$D$33,3,FALSE),"Unknown")</f>
        <v>Italian</v>
      </c>
    </row>
    <row r="5145" spans="1:9" x14ac:dyDescent="0.25">
      <c r="A5145">
        <v>5144</v>
      </c>
      <c r="B5145">
        <v>2277</v>
      </c>
      <c r="C5145" s="1">
        <v>45109</v>
      </c>
      <c r="D5145" s="2">
        <v>0.78737268518518522</v>
      </c>
      <c r="E5145">
        <v>121</v>
      </c>
      <c r="F5145" s="5">
        <f>IFERROR(VLOOKUP(E5145,Raw_Menu!$A$2:$D$33,4,FALSE),0)</f>
        <v>10.5</v>
      </c>
      <c r="G5145" s="5">
        <f t="shared" si="160"/>
        <v>10.5</v>
      </c>
      <c r="H5145">
        <f t="shared" si="161"/>
        <v>18</v>
      </c>
      <c r="I5145" t="str">
        <f>IFERROR(VLOOKUP(tblOrders[[#This Row],[item_id]],Raw_Menu!$A$2:$D$33,3,FALSE),"Unknown")</f>
        <v>Mexican</v>
      </c>
    </row>
    <row r="5146" spans="1:9" x14ac:dyDescent="0.25">
      <c r="A5146">
        <v>5145</v>
      </c>
      <c r="B5146">
        <v>2278</v>
      </c>
      <c r="C5146" s="1">
        <v>45109</v>
      </c>
      <c r="D5146" s="2">
        <v>0.79364583333333338</v>
      </c>
      <c r="E5146">
        <v>131</v>
      </c>
      <c r="F5146" s="5">
        <f>IFERROR(VLOOKUP(E5146,Raw_Menu!$A$2:$D$33,4,FALSE),0)</f>
        <v>17.95</v>
      </c>
      <c r="G5146" s="5">
        <f t="shared" si="160"/>
        <v>17.95</v>
      </c>
      <c r="H5146">
        <f t="shared" si="161"/>
        <v>19</v>
      </c>
      <c r="I5146" t="str">
        <f>IFERROR(VLOOKUP(tblOrders[[#This Row],[item_id]],Raw_Menu!$A$2:$D$33,3,FALSE),"Unknown")</f>
        <v>Italian</v>
      </c>
    </row>
    <row r="5147" spans="1:9" x14ac:dyDescent="0.25">
      <c r="A5147">
        <v>5146</v>
      </c>
      <c r="B5147">
        <v>2278</v>
      </c>
      <c r="C5147" s="1">
        <v>45109</v>
      </c>
      <c r="D5147" s="2">
        <v>0.79364583333333338</v>
      </c>
      <c r="E5147">
        <v>132</v>
      </c>
      <c r="F5147" s="5">
        <f>IFERROR(VLOOKUP(E5147,Raw_Menu!$A$2:$D$33,4,FALSE),0)</f>
        <v>16.95</v>
      </c>
      <c r="G5147" s="5">
        <f t="shared" si="160"/>
        <v>16.95</v>
      </c>
      <c r="H5147">
        <f t="shared" si="161"/>
        <v>19</v>
      </c>
      <c r="I5147" t="str">
        <f>IFERROR(VLOOKUP(tblOrders[[#This Row],[item_id]],Raw_Menu!$A$2:$D$33,3,FALSE),"Unknown")</f>
        <v>Italian</v>
      </c>
    </row>
    <row r="5148" spans="1:9" x14ac:dyDescent="0.25">
      <c r="A5148">
        <v>5147</v>
      </c>
      <c r="B5148">
        <v>2279</v>
      </c>
      <c r="C5148" s="1">
        <v>45109</v>
      </c>
      <c r="D5148" s="2">
        <v>0.80126157407407406</v>
      </c>
      <c r="E5148">
        <v>125</v>
      </c>
      <c r="F5148" s="5">
        <f>IFERROR(VLOOKUP(E5148,Raw_Menu!$A$2:$D$33,4,FALSE),0)</f>
        <v>17.95</v>
      </c>
      <c r="G5148" s="5">
        <f t="shared" si="160"/>
        <v>17.95</v>
      </c>
      <c r="H5148">
        <f t="shared" si="161"/>
        <v>19</v>
      </c>
      <c r="I5148" t="str">
        <f>IFERROR(VLOOKUP(tblOrders[[#This Row],[item_id]],Raw_Menu!$A$2:$D$33,3,FALSE),"Unknown")</f>
        <v>Italian</v>
      </c>
    </row>
    <row r="5149" spans="1:9" x14ac:dyDescent="0.25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  <c r="F5149" s="5">
        <f>IFERROR(VLOOKUP(E5149,Raw_Menu!$A$2:$D$33,4,FALSE),0)</f>
        <v>12.95</v>
      </c>
      <c r="G5149" s="5">
        <f t="shared" si="160"/>
        <v>12.95</v>
      </c>
      <c r="H5149">
        <f t="shared" si="161"/>
        <v>19</v>
      </c>
      <c r="I5149" t="str">
        <f>IFERROR(VLOOKUP(tblOrders[[#This Row],[item_id]],Raw_Menu!$A$2:$D$33,3,FALSE),"Unknown")</f>
        <v>Mexican</v>
      </c>
    </row>
    <row r="5150" spans="1:9" x14ac:dyDescent="0.25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  <c r="F5150" s="5">
        <f>IFERROR(VLOOKUP(E5150,Raw_Menu!$A$2:$D$33,4,FALSE),0)</f>
        <v>5</v>
      </c>
      <c r="G5150" s="5">
        <f t="shared" si="160"/>
        <v>5</v>
      </c>
      <c r="H5150">
        <f t="shared" si="161"/>
        <v>19</v>
      </c>
      <c r="I5150" t="str">
        <f>IFERROR(VLOOKUP(tblOrders[[#This Row],[item_id]],Raw_Menu!$A$2:$D$33,3,FALSE),"Unknown")</f>
        <v>Asian</v>
      </c>
    </row>
    <row r="5151" spans="1:9" x14ac:dyDescent="0.25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  <c r="F5151" s="5">
        <f>IFERROR(VLOOKUP(E5151,Raw_Menu!$A$2:$D$33,4,FALSE),0)</f>
        <v>11.95</v>
      </c>
      <c r="G5151" s="5">
        <f t="shared" si="160"/>
        <v>11.95</v>
      </c>
      <c r="H5151">
        <f t="shared" si="161"/>
        <v>19</v>
      </c>
      <c r="I5151" t="str">
        <f>IFERROR(VLOOKUP(tblOrders[[#This Row],[item_id]],Raw_Menu!$A$2:$D$33,3,FALSE),"Unknown")</f>
        <v>Mexican</v>
      </c>
    </row>
    <row r="5152" spans="1:9" x14ac:dyDescent="0.25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  <c r="F5152" s="5">
        <f>IFERROR(VLOOKUP(E5152,Raw_Menu!$A$2:$D$33,4,FALSE),0)</f>
        <v>17.95</v>
      </c>
      <c r="G5152" s="5">
        <f t="shared" si="160"/>
        <v>17.95</v>
      </c>
      <c r="H5152">
        <f t="shared" si="161"/>
        <v>19</v>
      </c>
      <c r="I5152" t="str">
        <f>IFERROR(VLOOKUP(tblOrders[[#This Row],[item_id]],Raw_Menu!$A$2:$D$33,3,FALSE),"Unknown")</f>
        <v>Italian</v>
      </c>
    </row>
    <row r="5153" spans="1:9" x14ac:dyDescent="0.25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  <c r="F5153" s="5">
        <f>IFERROR(VLOOKUP(E5153,Raw_Menu!$A$2:$D$33,4,FALSE),0)</f>
        <v>17.95</v>
      </c>
      <c r="G5153" s="5">
        <f t="shared" si="160"/>
        <v>17.95</v>
      </c>
      <c r="H5153">
        <f t="shared" si="161"/>
        <v>19</v>
      </c>
      <c r="I5153" t="str">
        <f>IFERROR(VLOOKUP(tblOrders[[#This Row],[item_id]],Raw_Menu!$A$2:$D$33,3,FALSE),"Unknown")</f>
        <v>Italian</v>
      </c>
    </row>
    <row r="5154" spans="1:9" x14ac:dyDescent="0.25">
      <c r="A5154">
        <v>5153</v>
      </c>
      <c r="B5154">
        <v>2282</v>
      </c>
      <c r="C5154" s="1">
        <v>45109</v>
      </c>
      <c r="D5154" s="2">
        <v>0.81482638888888892</v>
      </c>
      <c r="E5154">
        <v>114</v>
      </c>
      <c r="F5154" s="5">
        <f>IFERROR(VLOOKUP(E5154,Raw_Menu!$A$2:$D$33,4,FALSE),0)</f>
        <v>9</v>
      </c>
      <c r="G5154" s="5">
        <f t="shared" si="160"/>
        <v>9</v>
      </c>
      <c r="H5154">
        <f t="shared" si="161"/>
        <v>19</v>
      </c>
      <c r="I5154" t="str">
        <f>IFERROR(VLOOKUP(tblOrders[[#This Row],[item_id]],Raw_Menu!$A$2:$D$33,3,FALSE),"Unknown")</f>
        <v>Asian</v>
      </c>
    </row>
    <row r="5155" spans="1:9" x14ac:dyDescent="0.25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  <c r="F5155" s="5">
        <f>IFERROR(VLOOKUP(E5155,Raw_Menu!$A$2:$D$33,4,FALSE),0)</f>
        <v>9</v>
      </c>
      <c r="G5155" s="5">
        <f t="shared" si="160"/>
        <v>9</v>
      </c>
      <c r="H5155">
        <f t="shared" si="161"/>
        <v>19</v>
      </c>
      <c r="I5155" t="str">
        <f>IFERROR(VLOOKUP(tblOrders[[#This Row],[item_id]],Raw_Menu!$A$2:$D$33,3,FALSE),"Unknown")</f>
        <v>American</v>
      </c>
    </row>
    <row r="5156" spans="1:9" x14ac:dyDescent="0.25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  <c r="F5156" s="5">
        <f>IFERROR(VLOOKUP(E5156,Raw_Menu!$A$2:$D$33,4,FALSE),0)</f>
        <v>14.5</v>
      </c>
      <c r="G5156" s="5">
        <f t="shared" si="160"/>
        <v>14.5</v>
      </c>
      <c r="H5156">
        <f t="shared" si="161"/>
        <v>19</v>
      </c>
      <c r="I5156" t="str">
        <f>IFERROR(VLOOKUP(tblOrders[[#This Row],[item_id]],Raw_Menu!$A$2:$D$33,3,FALSE),"Unknown")</f>
        <v>Italian</v>
      </c>
    </row>
    <row r="5157" spans="1:9" x14ac:dyDescent="0.25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  <c r="F5157" s="5">
        <f>IFERROR(VLOOKUP(E5157,Raw_Menu!$A$2:$D$33,4,FALSE),0)</f>
        <v>14.5</v>
      </c>
      <c r="G5157" s="5">
        <f t="shared" si="160"/>
        <v>14.5</v>
      </c>
      <c r="H5157">
        <f t="shared" si="161"/>
        <v>19</v>
      </c>
      <c r="I5157" t="str">
        <f>IFERROR(VLOOKUP(tblOrders[[#This Row],[item_id]],Raw_Menu!$A$2:$D$33,3,FALSE),"Unknown")</f>
        <v>Italian</v>
      </c>
    </row>
    <row r="5158" spans="1:9" x14ac:dyDescent="0.25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  <c r="F5158" s="5">
        <f>IFERROR(VLOOKUP(E5158,Raw_Menu!$A$2:$D$33,4,FALSE),0)</f>
        <v>15.5</v>
      </c>
      <c r="G5158" s="5">
        <f t="shared" si="160"/>
        <v>15.5</v>
      </c>
      <c r="H5158">
        <f t="shared" si="161"/>
        <v>19</v>
      </c>
      <c r="I5158" t="str">
        <f>IFERROR(VLOOKUP(tblOrders[[#This Row],[item_id]],Raw_Menu!$A$2:$D$33,3,FALSE),"Unknown")</f>
        <v>Italian</v>
      </c>
    </row>
    <row r="5159" spans="1:9" x14ac:dyDescent="0.25">
      <c r="A5159">
        <v>5158</v>
      </c>
      <c r="B5159">
        <v>2284</v>
      </c>
      <c r="C5159" s="1">
        <v>45109</v>
      </c>
      <c r="D5159" s="2">
        <v>0.81658564814814816</v>
      </c>
      <c r="E5159">
        <v>102</v>
      </c>
      <c r="F5159" s="5">
        <f>IFERROR(VLOOKUP(E5159,Raw_Menu!$A$2:$D$33,4,FALSE),0)</f>
        <v>13.95</v>
      </c>
      <c r="G5159" s="5">
        <f t="shared" si="160"/>
        <v>13.95</v>
      </c>
      <c r="H5159">
        <f t="shared" si="161"/>
        <v>19</v>
      </c>
      <c r="I5159" t="str">
        <f>IFERROR(VLOOKUP(tblOrders[[#This Row],[item_id]],Raw_Menu!$A$2:$D$33,3,FALSE),"Unknown")</f>
        <v>American</v>
      </c>
    </row>
    <row r="5160" spans="1:9" x14ac:dyDescent="0.25">
      <c r="A5160">
        <v>5159</v>
      </c>
      <c r="B5160">
        <v>2284</v>
      </c>
      <c r="C5160" s="1">
        <v>45109</v>
      </c>
      <c r="D5160" s="2">
        <v>0.81658564814814816</v>
      </c>
      <c r="E5160">
        <v>108</v>
      </c>
      <c r="F5160" s="5">
        <f>IFERROR(VLOOKUP(E5160,Raw_Menu!$A$2:$D$33,4,FALSE),0)</f>
        <v>14.5</v>
      </c>
      <c r="G5160" s="5">
        <f t="shared" si="160"/>
        <v>14.5</v>
      </c>
      <c r="H5160">
        <f t="shared" si="161"/>
        <v>19</v>
      </c>
      <c r="I5160" t="str">
        <f>IFERROR(VLOOKUP(tblOrders[[#This Row],[item_id]],Raw_Menu!$A$2:$D$33,3,FALSE),"Unknown")</f>
        <v>Asian</v>
      </c>
    </row>
    <row r="5161" spans="1:9" x14ac:dyDescent="0.25">
      <c r="A5161">
        <v>5160</v>
      </c>
      <c r="B5161">
        <v>2284</v>
      </c>
      <c r="C5161" s="1">
        <v>45109</v>
      </c>
      <c r="D5161" s="2">
        <v>0.81658564814814816</v>
      </c>
      <c r="E5161">
        <v>110</v>
      </c>
      <c r="F5161" s="5">
        <f>IFERROR(VLOOKUP(E5161,Raw_Menu!$A$2:$D$33,4,FALSE),0)</f>
        <v>17.95</v>
      </c>
      <c r="G5161" s="5">
        <f t="shared" si="160"/>
        <v>17.95</v>
      </c>
      <c r="H5161">
        <f t="shared" si="161"/>
        <v>19</v>
      </c>
      <c r="I5161" t="str">
        <f>IFERROR(VLOOKUP(tblOrders[[#This Row],[item_id]],Raw_Menu!$A$2:$D$33,3,FALSE),"Unknown")</f>
        <v>Asian</v>
      </c>
    </row>
    <row r="5162" spans="1:9" x14ac:dyDescent="0.25">
      <c r="A5162">
        <v>5161</v>
      </c>
      <c r="B5162">
        <v>2285</v>
      </c>
      <c r="C5162" s="1">
        <v>45109</v>
      </c>
      <c r="D5162" s="2">
        <v>0.81839120370370366</v>
      </c>
      <c r="E5162">
        <v>117</v>
      </c>
      <c r="F5162" s="5">
        <f>IFERROR(VLOOKUP(E5162,Raw_Menu!$A$2:$D$33,4,FALSE),0)</f>
        <v>12.95</v>
      </c>
      <c r="G5162" s="5">
        <f t="shared" si="160"/>
        <v>12.95</v>
      </c>
      <c r="H5162">
        <f t="shared" si="161"/>
        <v>19</v>
      </c>
      <c r="I5162" t="str">
        <f>IFERROR(VLOOKUP(tblOrders[[#This Row],[item_id]],Raw_Menu!$A$2:$D$33,3,FALSE),"Unknown")</f>
        <v>Mexican</v>
      </c>
    </row>
    <row r="5163" spans="1:9" x14ac:dyDescent="0.25">
      <c r="A5163">
        <v>5162</v>
      </c>
      <c r="B5163">
        <v>2286</v>
      </c>
      <c r="C5163" s="1">
        <v>45109</v>
      </c>
      <c r="D5163" s="2">
        <v>0.82135416666666672</v>
      </c>
      <c r="E5163">
        <v>110</v>
      </c>
      <c r="F5163" s="5">
        <f>IFERROR(VLOOKUP(E5163,Raw_Menu!$A$2:$D$33,4,FALSE),0)</f>
        <v>17.95</v>
      </c>
      <c r="G5163" s="5">
        <f t="shared" si="160"/>
        <v>17.95</v>
      </c>
      <c r="H5163">
        <f t="shared" si="161"/>
        <v>19</v>
      </c>
      <c r="I5163" t="str">
        <f>IFERROR(VLOOKUP(tblOrders[[#This Row],[item_id]],Raw_Menu!$A$2:$D$33,3,FALSE),"Unknown")</f>
        <v>Asian</v>
      </c>
    </row>
    <row r="5164" spans="1:9" x14ac:dyDescent="0.25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  <c r="F5164" s="5">
        <f>IFERROR(VLOOKUP(E5164,Raw_Menu!$A$2:$D$33,4,FALSE),0)</f>
        <v>12.95</v>
      </c>
      <c r="G5164" s="5">
        <f t="shared" si="160"/>
        <v>12.95</v>
      </c>
      <c r="H5164">
        <f t="shared" si="161"/>
        <v>20</v>
      </c>
      <c r="I5164" t="str">
        <f>IFERROR(VLOOKUP(tblOrders[[#This Row],[item_id]],Raw_Menu!$A$2:$D$33,3,FALSE),"Unknown")</f>
        <v>Mexican</v>
      </c>
    </row>
    <row r="5165" spans="1:9" x14ac:dyDescent="0.25">
      <c r="A5165">
        <v>5164</v>
      </c>
      <c r="B5165">
        <v>2288</v>
      </c>
      <c r="C5165" s="1">
        <v>45109</v>
      </c>
      <c r="D5165" s="2">
        <v>0.84769675925925925</v>
      </c>
      <c r="E5165">
        <v>106</v>
      </c>
      <c r="F5165" s="5">
        <f>IFERROR(VLOOKUP(E5165,Raw_Menu!$A$2:$D$33,4,FALSE),0)</f>
        <v>7</v>
      </c>
      <c r="G5165" s="5">
        <f t="shared" si="160"/>
        <v>7</v>
      </c>
      <c r="H5165">
        <f t="shared" si="161"/>
        <v>20</v>
      </c>
      <c r="I5165" t="str">
        <f>IFERROR(VLOOKUP(tblOrders[[#This Row],[item_id]],Raw_Menu!$A$2:$D$33,3,FALSE),"Unknown")</f>
        <v>American</v>
      </c>
    </row>
    <row r="5166" spans="1:9" x14ac:dyDescent="0.25">
      <c r="A5166">
        <v>5165</v>
      </c>
      <c r="B5166">
        <v>2289</v>
      </c>
      <c r="C5166" s="1">
        <v>45109</v>
      </c>
      <c r="D5166" s="2">
        <v>0.85396990740740741</v>
      </c>
      <c r="E5166">
        <v>102</v>
      </c>
      <c r="F5166" s="5">
        <f>IFERROR(VLOOKUP(E5166,Raw_Menu!$A$2:$D$33,4,FALSE),0)</f>
        <v>13.95</v>
      </c>
      <c r="G5166" s="5">
        <f t="shared" si="160"/>
        <v>13.95</v>
      </c>
      <c r="H5166">
        <f t="shared" si="161"/>
        <v>20</v>
      </c>
      <c r="I5166" t="str">
        <f>IFERROR(VLOOKUP(tblOrders[[#This Row],[item_id]],Raw_Menu!$A$2:$D$33,3,FALSE),"Unknown")</f>
        <v>American</v>
      </c>
    </row>
    <row r="5167" spans="1:9" x14ac:dyDescent="0.25">
      <c r="A5167">
        <v>5166</v>
      </c>
      <c r="B5167">
        <v>2289</v>
      </c>
      <c r="C5167" s="1">
        <v>45109</v>
      </c>
      <c r="D5167" s="2">
        <v>0.85396990740740741</v>
      </c>
      <c r="E5167">
        <v>119</v>
      </c>
      <c r="F5167" s="5">
        <f>IFERROR(VLOOKUP(E5167,Raw_Menu!$A$2:$D$33,4,FALSE),0)</f>
        <v>11.95</v>
      </c>
      <c r="G5167" s="5">
        <f t="shared" si="160"/>
        <v>11.95</v>
      </c>
      <c r="H5167">
        <f t="shared" si="161"/>
        <v>20</v>
      </c>
      <c r="I5167" t="str">
        <f>IFERROR(VLOOKUP(tblOrders[[#This Row],[item_id]],Raw_Menu!$A$2:$D$33,3,FALSE),"Unknown")</f>
        <v>Mexican</v>
      </c>
    </row>
    <row r="5168" spans="1:9" x14ac:dyDescent="0.25">
      <c r="A5168">
        <v>5167</v>
      </c>
      <c r="B5168">
        <v>2289</v>
      </c>
      <c r="C5168" s="1">
        <v>45109</v>
      </c>
      <c r="D5168" s="2">
        <v>0.85396990740740741</v>
      </c>
      <c r="E5168">
        <v>120</v>
      </c>
      <c r="F5168" s="5">
        <f>IFERROR(VLOOKUP(E5168,Raw_Menu!$A$2:$D$33,4,FALSE),0)</f>
        <v>13.95</v>
      </c>
      <c r="G5168" s="5">
        <f t="shared" si="160"/>
        <v>13.95</v>
      </c>
      <c r="H5168">
        <f t="shared" si="161"/>
        <v>20</v>
      </c>
      <c r="I5168" t="str">
        <f>IFERROR(VLOOKUP(tblOrders[[#This Row],[item_id]],Raw_Menu!$A$2:$D$33,3,FALSE),"Unknown")</f>
        <v>Mexican</v>
      </c>
    </row>
    <row r="5169" spans="1:9" x14ac:dyDescent="0.25">
      <c r="A5169">
        <v>5168</v>
      </c>
      <c r="B5169">
        <v>2289</v>
      </c>
      <c r="C5169" s="1">
        <v>45109</v>
      </c>
      <c r="D5169" s="2">
        <v>0.85396990740740741</v>
      </c>
      <c r="E5169">
        <v>131</v>
      </c>
      <c r="F5169" s="5">
        <f>IFERROR(VLOOKUP(E5169,Raw_Menu!$A$2:$D$33,4,FALSE),0)</f>
        <v>17.95</v>
      </c>
      <c r="G5169" s="5">
        <f t="shared" si="160"/>
        <v>17.95</v>
      </c>
      <c r="H5169">
        <f t="shared" si="161"/>
        <v>20</v>
      </c>
      <c r="I5169" t="str">
        <f>IFERROR(VLOOKUP(tblOrders[[#This Row],[item_id]],Raw_Menu!$A$2:$D$33,3,FALSE),"Unknown")</f>
        <v>Italian</v>
      </c>
    </row>
    <row r="5170" spans="1:9" x14ac:dyDescent="0.25">
      <c r="A5170">
        <v>5169</v>
      </c>
      <c r="B5170">
        <v>2290</v>
      </c>
      <c r="C5170" s="1">
        <v>45109</v>
      </c>
      <c r="D5170" s="2">
        <v>0.86623842592592593</v>
      </c>
      <c r="E5170">
        <v>110</v>
      </c>
      <c r="F5170" s="5">
        <f>IFERROR(VLOOKUP(E5170,Raw_Menu!$A$2:$D$33,4,FALSE),0)</f>
        <v>17.95</v>
      </c>
      <c r="G5170" s="5">
        <f t="shared" si="160"/>
        <v>17.95</v>
      </c>
      <c r="H5170">
        <f t="shared" si="161"/>
        <v>20</v>
      </c>
      <c r="I5170" t="str">
        <f>IFERROR(VLOOKUP(tblOrders[[#This Row],[item_id]],Raw_Menu!$A$2:$D$33,3,FALSE),"Unknown")</f>
        <v>Asian</v>
      </c>
    </row>
    <row r="5171" spans="1:9" x14ac:dyDescent="0.25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  <c r="F5171" s="5">
        <f>IFERROR(VLOOKUP(E5171,Raw_Menu!$A$2:$D$33,4,FALSE),0)</f>
        <v>13.95</v>
      </c>
      <c r="G5171" s="5">
        <f t="shared" si="160"/>
        <v>13.95</v>
      </c>
      <c r="H5171">
        <f t="shared" si="161"/>
        <v>20</v>
      </c>
      <c r="I5171" t="str">
        <f>IFERROR(VLOOKUP(tblOrders[[#This Row],[item_id]],Raw_Menu!$A$2:$D$33,3,FALSE),"Unknown")</f>
        <v>American</v>
      </c>
    </row>
    <row r="5172" spans="1:9" x14ac:dyDescent="0.25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  <c r="F5172" s="5">
        <f>IFERROR(VLOOKUP(E5172,Raw_Menu!$A$2:$D$33,4,FALSE),0)</f>
        <v>13.95</v>
      </c>
      <c r="G5172" s="5">
        <f t="shared" si="160"/>
        <v>13.95</v>
      </c>
      <c r="H5172">
        <f t="shared" si="161"/>
        <v>20</v>
      </c>
      <c r="I5172" t="str">
        <f>IFERROR(VLOOKUP(tblOrders[[#This Row],[item_id]],Raw_Menu!$A$2:$D$33,3,FALSE),"Unknown")</f>
        <v>American</v>
      </c>
    </row>
    <row r="5173" spans="1:9" x14ac:dyDescent="0.25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  <c r="F5173" s="5">
        <f>IFERROR(VLOOKUP(E5173,Raw_Menu!$A$2:$D$33,4,FALSE),0)</f>
        <v>14.5</v>
      </c>
      <c r="G5173" s="5">
        <f t="shared" si="160"/>
        <v>14.5</v>
      </c>
      <c r="H5173">
        <f t="shared" si="161"/>
        <v>20</v>
      </c>
      <c r="I5173" t="str">
        <f>IFERROR(VLOOKUP(tblOrders[[#This Row],[item_id]],Raw_Menu!$A$2:$D$33,3,FALSE),"Unknown")</f>
        <v>Italian</v>
      </c>
    </row>
    <row r="5174" spans="1:9" x14ac:dyDescent="0.25">
      <c r="A5174">
        <v>5173</v>
      </c>
      <c r="B5174">
        <v>2292</v>
      </c>
      <c r="C5174" s="1">
        <v>45109</v>
      </c>
      <c r="D5174" s="2">
        <v>0.87353009259259262</v>
      </c>
      <c r="E5174">
        <v>108</v>
      </c>
      <c r="F5174" s="5">
        <f>IFERROR(VLOOKUP(E5174,Raw_Menu!$A$2:$D$33,4,FALSE),0)</f>
        <v>14.5</v>
      </c>
      <c r="G5174" s="5">
        <f t="shared" si="160"/>
        <v>14.5</v>
      </c>
      <c r="H5174">
        <f t="shared" si="161"/>
        <v>20</v>
      </c>
      <c r="I5174" t="str">
        <f>IFERROR(VLOOKUP(tblOrders[[#This Row],[item_id]],Raw_Menu!$A$2:$D$33,3,FALSE),"Unknown")</f>
        <v>Asian</v>
      </c>
    </row>
    <row r="5175" spans="1:9" x14ac:dyDescent="0.25">
      <c r="A5175">
        <v>5174</v>
      </c>
      <c r="B5175">
        <v>2292</v>
      </c>
      <c r="C5175" s="1">
        <v>45109</v>
      </c>
      <c r="D5175" s="2">
        <v>0.87353009259259262</v>
      </c>
      <c r="E5175">
        <v>113</v>
      </c>
      <c r="F5175" s="5">
        <f>IFERROR(VLOOKUP(E5175,Raw_Menu!$A$2:$D$33,4,FALSE),0)</f>
        <v>5</v>
      </c>
      <c r="G5175" s="5">
        <f t="shared" si="160"/>
        <v>5</v>
      </c>
      <c r="H5175">
        <f t="shared" si="161"/>
        <v>20</v>
      </c>
      <c r="I5175" t="str">
        <f>IFERROR(VLOOKUP(tblOrders[[#This Row],[item_id]],Raw_Menu!$A$2:$D$33,3,FALSE),"Unknown")</f>
        <v>Asian</v>
      </c>
    </row>
    <row r="5176" spans="1:9" x14ac:dyDescent="0.25">
      <c r="A5176">
        <v>5175</v>
      </c>
      <c r="B5176">
        <v>2292</v>
      </c>
      <c r="C5176" s="1">
        <v>45109</v>
      </c>
      <c r="D5176" s="2">
        <v>0.87353009259259262</v>
      </c>
      <c r="E5176">
        <v>119</v>
      </c>
      <c r="F5176" s="5">
        <f>IFERROR(VLOOKUP(E5176,Raw_Menu!$A$2:$D$33,4,FALSE),0)</f>
        <v>11.95</v>
      </c>
      <c r="G5176" s="5">
        <f t="shared" si="160"/>
        <v>11.95</v>
      </c>
      <c r="H5176">
        <f t="shared" si="161"/>
        <v>20</v>
      </c>
      <c r="I5176" t="str">
        <f>IFERROR(VLOOKUP(tblOrders[[#This Row],[item_id]],Raw_Menu!$A$2:$D$33,3,FALSE),"Unknown")</f>
        <v>Mexican</v>
      </c>
    </row>
    <row r="5177" spans="1:9" x14ac:dyDescent="0.25">
      <c r="A5177">
        <v>5176</v>
      </c>
      <c r="B5177">
        <v>2292</v>
      </c>
      <c r="C5177" s="1">
        <v>45109</v>
      </c>
      <c r="D5177" s="2">
        <v>0.87353009259259262</v>
      </c>
      <c r="E5177">
        <v>105</v>
      </c>
      <c r="F5177" s="5">
        <f>IFERROR(VLOOKUP(E5177,Raw_Menu!$A$2:$D$33,4,FALSE),0)</f>
        <v>7</v>
      </c>
      <c r="G5177" s="5">
        <f t="shared" si="160"/>
        <v>7</v>
      </c>
      <c r="H5177">
        <f t="shared" si="161"/>
        <v>20</v>
      </c>
      <c r="I5177" t="str">
        <f>IFERROR(VLOOKUP(tblOrders[[#This Row],[item_id]],Raw_Menu!$A$2:$D$33,3,FALSE),"Unknown")</f>
        <v>American</v>
      </c>
    </row>
    <row r="5178" spans="1:9" x14ac:dyDescent="0.25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  <c r="F5178" s="5">
        <f>IFERROR(VLOOKUP(E5178,Raw_Menu!$A$2:$D$33,4,FALSE),0)</f>
        <v>12.95</v>
      </c>
      <c r="G5178" s="5">
        <f t="shared" si="160"/>
        <v>12.95</v>
      </c>
      <c r="H5178">
        <f t="shared" si="161"/>
        <v>21</v>
      </c>
      <c r="I5178" t="str">
        <f>IFERROR(VLOOKUP(tblOrders[[#This Row],[item_id]],Raw_Menu!$A$2:$D$33,3,FALSE),"Unknown")</f>
        <v>American</v>
      </c>
    </row>
    <row r="5179" spans="1:9" x14ac:dyDescent="0.25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  <c r="F5179" s="5">
        <f>IFERROR(VLOOKUP(E5179,Raw_Menu!$A$2:$D$33,4,FALSE),0)</f>
        <v>7</v>
      </c>
      <c r="G5179" s="5">
        <f t="shared" si="160"/>
        <v>7</v>
      </c>
      <c r="H5179">
        <f t="shared" si="161"/>
        <v>21</v>
      </c>
      <c r="I5179" t="str">
        <f>IFERROR(VLOOKUP(tblOrders[[#This Row],[item_id]],Raw_Menu!$A$2:$D$33,3,FALSE),"Unknown")</f>
        <v>Mexican</v>
      </c>
    </row>
    <row r="5180" spans="1:9" x14ac:dyDescent="0.25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  <c r="F5180" s="5">
        <f>IFERROR(VLOOKUP(E5180,Raw_Menu!$A$2:$D$33,4,FALSE),0)</f>
        <v>11.95</v>
      </c>
      <c r="G5180" s="5">
        <f t="shared" si="160"/>
        <v>11.95</v>
      </c>
      <c r="H5180">
        <f t="shared" si="161"/>
        <v>21</v>
      </c>
      <c r="I5180" t="str">
        <f>IFERROR(VLOOKUP(tblOrders[[#This Row],[item_id]],Raw_Menu!$A$2:$D$33,3,FALSE),"Unknown")</f>
        <v>Mexican</v>
      </c>
    </row>
    <row r="5181" spans="1:9" x14ac:dyDescent="0.25">
      <c r="A5181">
        <v>5180</v>
      </c>
      <c r="B5181">
        <v>2295</v>
      </c>
      <c r="C5181" s="1">
        <v>45109</v>
      </c>
      <c r="D5181" s="2">
        <v>0.89019675925925923</v>
      </c>
      <c r="E5181">
        <v>119</v>
      </c>
      <c r="F5181" s="5">
        <f>IFERROR(VLOOKUP(E5181,Raw_Menu!$A$2:$D$33,4,FALSE),0)</f>
        <v>11.95</v>
      </c>
      <c r="G5181" s="5">
        <f t="shared" si="160"/>
        <v>11.95</v>
      </c>
      <c r="H5181">
        <f t="shared" si="161"/>
        <v>21</v>
      </c>
      <c r="I5181" t="str">
        <f>IFERROR(VLOOKUP(tblOrders[[#This Row],[item_id]],Raw_Menu!$A$2:$D$33,3,FALSE),"Unknown")</f>
        <v>Mexican</v>
      </c>
    </row>
    <row r="5182" spans="1:9" x14ac:dyDescent="0.25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  <c r="F5182" s="5">
        <f>IFERROR(VLOOKUP(E5182,Raw_Menu!$A$2:$D$33,4,FALSE),0)</f>
        <v>13.95</v>
      </c>
      <c r="G5182" s="5">
        <f t="shared" si="160"/>
        <v>13.95</v>
      </c>
      <c r="H5182">
        <f t="shared" si="161"/>
        <v>21</v>
      </c>
      <c r="I5182" t="str">
        <f>IFERROR(VLOOKUP(tblOrders[[#This Row],[item_id]],Raw_Menu!$A$2:$D$33,3,FALSE),"Unknown")</f>
        <v>American</v>
      </c>
    </row>
    <row r="5183" spans="1:9" x14ac:dyDescent="0.25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  <c r="F5183" s="5">
        <f>IFERROR(VLOOKUP(E5183,Raw_Menu!$A$2:$D$33,4,FALSE),0)</f>
        <v>12.95</v>
      </c>
      <c r="G5183" s="5">
        <f t="shared" si="160"/>
        <v>12.95</v>
      </c>
      <c r="H5183">
        <f t="shared" si="161"/>
        <v>21</v>
      </c>
      <c r="I5183" t="str">
        <f>IFERROR(VLOOKUP(tblOrders[[#This Row],[item_id]],Raw_Menu!$A$2:$D$33,3,FALSE),"Unknown")</f>
        <v>Mexican</v>
      </c>
    </row>
    <row r="5184" spans="1:9" x14ac:dyDescent="0.25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  <c r="F5184" s="5">
        <f>IFERROR(VLOOKUP(E5184,Raw_Menu!$A$2:$D$33,4,FALSE),0)</f>
        <v>7</v>
      </c>
      <c r="G5184" s="5">
        <f t="shared" si="160"/>
        <v>7</v>
      </c>
      <c r="H5184">
        <f t="shared" si="161"/>
        <v>21</v>
      </c>
      <c r="I5184" t="str">
        <f>IFERROR(VLOOKUP(tblOrders[[#This Row],[item_id]],Raw_Menu!$A$2:$D$33,3,FALSE),"Unknown")</f>
        <v>American</v>
      </c>
    </row>
    <row r="5185" spans="1:9" x14ac:dyDescent="0.25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  <c r="F5185" s="5">
        <f>IFERROR(VLOOKUP(E5185,Raw_Menu!$A$2:$D$33,4,FALSE),0)</f>
        <v>7</v>
      </c>
      <c r="G5185" s="5">
        <f t="shared" si="160"/>
        <v>7</v>
      </c>
      <c r="H5185">
        <f t="shared" si="161"/>
        <v>21</v>
      </c>
      <c r="I5185" t="str">
        <f>IFERROR(VLOOKUP(tblOrders[[#This Row],[item_id]],Raw_Menu!$A$2:$D$33,3,FALSE),"Unknown")</f>
        <v>Mexican</v>
      </c>
    </row>
    <row r="5186" spans="1:9" x14ac:dyDescent="0.25">
      <c r="A5186">
        <v>5185</v>
      </c>
      <c r="B5186">
        <v>2297</v>
      </c>
      <c r="C5186" s="1">
        <v>45109</v>
      </c>
      <c r="D5186" s="2">
        <v>0.89944444444444449</v>
      </c>
      <c r="E5186">
        <v>126</v>
      </c>
      <c r="F5186" s="5">
        <f>IFERROR(VLOOKUP(E5186,Raw_Menu!$A$2:$D$33,4,FALSE),0)</f>
        <v>14.5</v>
      </c>
      <c r="G5186" s="5">
        <f t="shared" ref="G5186:G5249" si="162">VALUE(F5186)</f>
        <v>14.5</v>
      </c>
      <c r="H5186">
        <f t="shared" ref="H5186:H5249" si="163">HOUR(D5186)</f>
        <v>21</v>
      </c>
      <c r="I5186" t="str">
        <f>IFERROR(VLOOKUP(tblOrders[[#This Row],[item_id]],Raw_Menu!$A$2:$D$33,3,FALSE),"Unknown")</f>
        <v>Italian</v>
      </c>
    </row>
    <row r="5187" spans="1:9" x14ac:dyDescent="0.25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  <c r="F5187" s="5">
        <f>IFERROR(VLOOKUP(E5187,Raw_Menu!$A$2:$D$33,4,FALSE),0)</f>
        <v>10.5</v>
      </c>
      <c r="G5187" s="5">
        <f t="shared" si="162"/>
        <v>10.5</v>
      </c>
      <c r="H5187">
        <f t="shared" si="163"/>
        <v>21</v>
      </c>
      <c r="I5187" t="str">
        <f>IFERROR(VLOOKUP(tblOrders[[#This Row],[item_id]],Raw_Menu!$A$2:$D$33,3,FALSE),"Unknown")</f>
        <v>American</v>
      </c>
    </row>
    <row r="5188" spans="1:9" x14ac:dyDescent="0.25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  <c r="F5188" s="5">
        <f>IFERROR(VLOOKUP(E5188,Raw_Menu!$A$2:$D$33,4,FALSE),0)</f>
        <v>14.5</v>
      </c>
      <c r="G5188" s="5">
        <f t="shared" si="162"/>
        <v>14.5</v>
      </c>
      <c r="H5188">
        <f t="shared" si="163"/>
        <v>21</v>
      </c>
      <c r="I5188" t="str">
        <f>IFERROR(VLOOKUP(tblOrders[[#This Row],[item_id]],Raw_Menu!$A$2:$D$33,3,FALSE),"Unknown")</f>
        <v>Asian</v>
      </c>
    </row>
    <row r="5189" spans="1:9" x14ac:dyDescent="0.25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  <c r="F5189" s="5">
        <f>IFERROR(VLOOKUP(E5189,Raw_Menu!$A$2:$D$33,4,FALSE),0)</f>
        <v>7</v>
      </c>
      <c r="G5189" s="5">
        <f t="shared" si="162"/>
        <v>7</v>
      </c>
      <c r="H5189">
        <f t="shared" si="163"/>
        <v>21</v>
      </c>
      <c r="I5189" t="str">
        <f>IFERROR(VLOOKUP(tblOrders[[#This Row],[item_id]],Raw_Menu!$A$2:$D$33,3,FALSE),"Unknown")</f>
        <v>American</v>
      </c>
    </row>
    <row r="5190" spans="1:9" x14ac:dyDescent="0.25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  <c r="F5190" s="5">
        <f>IFERROR(VLOOKUP(E5190,Raw_Menu!$A$2:$D$33,4,FALSE),0)</f>
        <v>7</v>
      </c>
      <c r="G5190" s="5">
        <f t="shared" si="162"/>
        <v>7</v>
      </c>
      <c r="H5190">
        <f t="shared" si="163"/>
        <v>21</v>
      </c>
      <c r="I5190" t="str">
        <f>IFERROR(VLOOKUP(tblOrders[[#This Row],[item_id]],Raw_Menu!$A$2:$D$33,3,FALSE),"Unknown")</f>
        <v>American</v>
      </c>
    </row>
    <row r="5191" spans="1:9" x14ac:dyDescent="0.25">
      <c r="A5191">
        <v>5190</v>
      </c>
      <c r="B5191">
        <v>2299</v>
      </c>
      <c r="C5191" s="1">
        <v>45109</v>
      </c>
      <c r="D5191" s="2">
        <v>0.91319444444444442</v>
      </c>
      <c r="E5191">
        <v>119</v>
      </c>
      <c r="F5191" s="5">
        <f>IFERROR(VLOOKUP(E5191,Raw_Menu!$A$2:$D$33,4,FALSE),0)</f>
        <v>11.95</v>
      </c>
      <c r="G5191" s="5">
        <f t="shared" si="162"/>
        <v>11.95</v>
      </c>
      <c r="H5191">
        <f t="shared" si="163"/>
        <v>21</v>
      </c>
      <c r="I5191" t="str">
        <f>IFERROR(VLOOKUP(tblOrders[[#This Row],[item_id]],Raw_Menu!$A$2:$D$33,3,FALSE),"Unknown")</f>
        <v>Mexican</v>
      </c>
    </row>
    <row r="5192" spans="1:9" x14ac:dyDescent="0.25">
      <c r="A5192">
        <v>5191</v>
      </c>
      <c r="B5192">
        <v>2299</v>
      </c>
      <c r="C5192" s="1">
        <v>45109</v>
      </c>
      <c r="D5192" s="2">
        <v>0.91319444444444442</v>
      </c>
      <c r="E5192">
        <v>114</v>
      </c>
      <c r="F5192" s="5">
        <f>IFERROR(VLOOKUP(E5192,Raw_Menu!$A$2:$D$33,4,FALSE),0)</f>
        <v>9</v>
      </c>
      <c r="G5192" s="5">
        <f t="shared" si="162"/>
        <v>9</v>
      </c>
      <c r="H5192">
        <f t="shared" si="163"/>
        <v>21</v>
      </c>
      <c r="I5192" t="str">
        <f>IFERROR(VLOOKUP(tblOrders[[#This Row],[item_id]],Raw_Menu!$A$2:$D$33,3,FALSE),"Unknown")</f>
        <v>Asian</v>
      </c>
    </row>
    <row r="5193" spans="1:9" x14ac:dyDescent="0.25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  <c r="F5193" s="5">
        <f>IFERROR(VLOOKUP(E5193,Raw_Menu!$A$2:$D$33,4,FALSE),0)</f>
        <v>17.95</v>
      </c>
      <c r="G5193" s="5">
        <f t="shared" si="162"/>
        <v>17.95</v>
      </c>
      <c r="H5193">
        <f t="shared" si="163"/>
        <v>21</v>
      </c>
      <c r="I5193" t="str">
        <f>IFERROR(VLOOKUP(tblOrders[[#This Row],[item_id]],Raw_Menu!$A$2:$D$33,3,FALSE),"Unknown")</f>
        <v>Italian</v>
      </c>
    </row>
    <row r="5194" spans="1:9" x14ac:dyDescent="0.25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  <c r="F5194" s="5">
        <f>IFERROR(VLOOKUP(E5194,Raw_Menu!$A$2:$D$33,4,FALSE),0)</f>
        <v>13.95</v>
      </c>
      <c r="G5194" s="5">
        <f t="shared" si="162"/>
        <v>13.95</v>
      </c>
      <c r="H5194">
        <f t="shared" si="163"/>
        <v>22</v>
      </c>
      <c r="I5194" t="str">
        <f>IFERROR(VLOOKUP(tblOrders[[#This Row],[item_id]],Raw_Menu!$A$2:$D$33,3,FALSE),"Unknown")</f>
        <v>Mexican</v>
      </c>
    </row>
    <row r="5195" spans="1:9" x14ac:dyDescent="0.25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  <c r="F5195" s="5">
        <f>IFERROR(VLOOKUP(E5195,Raw_Menu!$A$2:$D$33,4,FALSE),0)</f>
        <v>13.95</v>
      </c>
      <c r="G5195" s="5">
        <f t="shared" si="162"/>
        <v>13.95</v>
      </c>
      <c r="H5195">
        <f t="shared" si="163"/>
        <v>22</v>
      </c>
      <c r="I5195" t="str">
        <f>IFERROR(VLOOKUP(tblOrders[[#This Row],[item_id]],Raw_Menu!$A$2:$D$33,3,FALSE),"Unknown")</f>
        <v>American</v>
      </c>
    </row>
    <row r="5196" spans="1:9" x14ac:dyDescent="0.25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  <c r="F5196" s="5">
        <f>IFERROR(VLOOKUP(E5196,Raw_Menu!$A$2:$D$33,4,FALSE),0)</f>
        <v>14.5</v>
      </c>
      <c r="G5196" s="5">
        <f t="shared" si="162"/>
        <v>14.5</v>
      </c>
      <c r="H5196">
        <f t="shared" si="163"/>
        <v>11</v>
      </c>
      <c r="I5196" t="str">
        <f>IFERROR(VLOOKUP(tblOrders[[#This Row],[item_id]],Raw_Menu!$A$2:$D$33,3,FALSE),"Unknown")</f>
        <v>Italian</v>
      </c>
    </row>
    <row r="5197" spans="1:9" x14ac:dyDescent="0.25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  <c r="F5197" s="5">
        <f>IFERROR(VLOOKUP(E5197,Raw_Menu!$A$2:$D$33,4,FALSE),0)</f>
        <v>17.95</v>
      </c>
      <c r="G5197" s="5">
        <f t="shared" si="162"/>
        <v>17.95</v>
      </c>
      <c r="H5197">
        <f t="shared" si="163"/>
        <v>11</v>
      </c>
      <c r="I5197" t="str">
        <f>IFERROR(VLOOKUP(tblOrders[[#This Row],[item_id]],Raw_Menu!$A$2:$D$33,3,FALSE),"Unknown")</f>
        <v>Asian</v>
      </c>
    </row>
    <row r="5198" spans="1:9" x14ac:dyDescent="0.25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  <c r="F5198" s="5">
        <f>IFERROR(VLOOKUP(E5198,Raw_Menu!$A$2:$D$33,4,FALSE),0)</f>
        <v>9</v>
      </c>
      <c r="G5198" s="5">
        <f t="shared" si="162"/>
        <v>9</v>
      </c>
      <c r="H5198">
        <f t="shared" si="163"/>
        <v>12</v>
      </c>
      <c r="I5198" t="str">
        <f>IFERROR(VLOOKUP(tblOrders[[#This Row],[item_id]],Raw_Menu!$A$2:$D$33,3,FALSE),"Unknown")</f>
        <v>American</v>
      </c>
    </row>
    <row r="5199" spans="1:9" x14ac:dyDescent="0.25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  <c r="F5199" s="5">
        <f>IFERROR(VLOOKUP(E5199,Raw_Menu!$A$2:$D$33,4,FALSE),0)</f>
        <v>9</v>
      </c>
      <c r="G5199" s="5">
        <f t="shared" si="162"/>
        <v>9</v>
      </c>
      <c r="H5199">
        <f t="shared" si="163"/>
        <v>12</v>
      </c>
      <c r="I5199" t="str">
        <f>IFERROR(VLOOKUP(tblOrders[[#This Row],[item_id]],Raw_Menu!$A$2:$D$33,3,FALSE),"Unknown")</f>
        <v>Asian</v>
      </c>
    </row>
    <row r="5200" spans="1:9" x14ac:dyDescent="0.25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  <c r="F5200" s="5">
        <f>IFERROR(VLOOKUP(E5200,Raw_Menu!$A$2:$D$33,4,FALSE),0)</f>
        <v>16.5</v>
      </c>
      <c r="G5200" s="5">
        <f t="shared" si="162"/>
        <v>16.5</v>
      </c>
      <c r="H5200">
        <f t="shared" si="163"/>
        <v>12</v>
      </c>
      <c r="I5200" t="str">
        <f>IFERROR(VLOOKUP(tblOrders[[#This Row],[item_id]],Raw_Menu!$A$2:$D$33,3,FALSE),"Unknown")</f>
        <v>Asian</v>
      </c>
    </row>
    <row r="5201" spans="1:9" x14ac:dyDescent="0.25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  <c r="F5201" s="5">
        <f>IFERROR(VLOOKUP(E5201,Raw_Menu!$A$2:$D$33,4,FALSE),0)</f>
        <v>15.5</v>
      </c>
      <c r="G5201" s="5">
        <f t="shared" si="162"/>
        <v>15.5</v>
      </c>
      <c r="H5201">
        <f t="shared" si="163"/>
        <v>12</v>
      </c>
      <c r="I5201" t="str">
        <f>IFERROR(VLOOKUP(tblOrders[[#This Row],[item_id]],Raw_Menu!$A$2:$D$33,3,FALSE),"Unknown")</f>
        <v>Italian</v>
      </c>
    </row>
    <row r="5202" spans="1:9" x14ac:dyDescent="0.25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  <c r="F5202" s="5">
        <f>IFERROR(VLOOKUP(E5202,Raw_Menu!$A$2:$D$33,4,FALSE),0)</f>
        <v>16.5</v>
      </c>
      <c r="G5202" s="5">
        <f t="shared" si="162"/>
        <v>16.5</v>
      </c>
      <c r="H5202">
        <f t="shared" si="163"/>
        <v>12</v>
      </c>
      <c r="I5202" t="str">
        <f>IFERROR(VLOOKUP(tblOrders[[#This Row],[item_id]],Raw_Menu!$A$2:$D$33,3,FALSE),"Unknown")</f>
        <v>Asian</v>
      </c>
    </row>
    <row r="5203" spans="1:9" x14ac:dyDescent="0.25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  <c r="F5203" s="5">
        <f>IFERROR(VLOOKUP(E5203,Raw_Menu!$A$2:$D$33,4,FALSE),0)</f>
        <v>5</v>
      </c>
      <c r="G5203" s="5">
        <f t="shared" si="162"/>
        <v>5</v>
      </c>
      <c r="H5203">
        <f t="shared" si="163"/>
        <v>12</v>
      </c>
      <c r="I5203" t="str">
        <f>IFERROR(VLOOKUP(tblOrders[[#This Row],[item_id]],Raw_Menu!$A$2:$D$33,3,FALSE),"Unknown")</f>
        <v>Asian</v>
      </c>
    </row>
    <row r="5204" spans="1:9" x14ac:dyDescent="0.25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  <c r="F5204" s="5">
        <f>IFERROR(VLOOKUP(E5204,Raw_Menu!$A$2:$D$33,4,FALSE),0)</f>
        <v>5</v>
      </c>
      <c r="G5204" s="5">
        <f t="shared" si="162"/>
        <v>5</v>
      </c>
      <c r="H5204">
        <f t="shared" si="163"/>
        <v>12</v>
      </c>
      <c r="I5204" t="str">
        <f>IFERROR(VLOOKUP(tblOrders[[#This Row],[item_id]],Raw_Menu!$A$2:$D$33,3,FALSE),"Unknown")</f>
        <v>Asian</v>
      </c>
    </row>
    <row r="5205" spans="1:9" x14ac:dyDescent="0.25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  <c r="F5205" s="5">
        <f>IFERROR(VLOOKUP(E5205,Raw_Menu!$A$2:$D$33,4,FALSE),0)</f>
        <v>11.95</v>
      </c>
      <c r="G5205" s="5">
        <f t="shared" si="162"/>
        <v>11.95</v>
      </c>
      <c r="H5205">
        <f t="shared" si="163"/>
        <v>12</v>
      </c>
      <c r="I5205" t="str">
        <f>IFERROR(VLOOKUP(tblOrders[[#This Row],[item_id]],Raw_Menu!$A$2:$D$33,3,FALSE),"Unknown")</f>
        <v>Mexican</v>
      </c>
    </row>
    <row r="5206" spans="1:9" x14ac:dyDescent="0.25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  <c r="F5206" s="5">
        <f>IFERROR(VLOOKUP(E5206,Raw_Menu!$A$2:$D$33,4,FALSE),0)</f>
        <v>17.95</v>
      </c>
      <c r="G5206" s="5">
        <f t="shared" si="162"/>
        <v>17.95</v>
      </c>
      <c r="H5206">
        <f t="shared" si="163"/>
        <v>12</v>
      </c>
      <c r="I5206" t="str">
        <f>IFERROR(VLOOKUP(tblOrders[[#This Row],[item_id]],Raw_Menu!$A$2:$D$33,3,FALSE),"Unknown")</f>
        <v>Italian</v>
      </c>
    </row>
    <row r="5207" spans="1:9" x14ac:dyDescent="0.25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  <c r="F5207" s="5">
        <f>IFERROR(VLOOKUP(E5207,Raw_Menu!$A$2:$D$33,4,FALSE),0)</f>
        <v>12.95</v>
      </c>
      <c r="G5207" s="5">
        <f t="shared" si="162"/>
        <v>12.95</v>
      </c>
      <c r="H5207">
        <f t="shared" si="163"/>
        <v>13</v>
      </c>
      <c r="I5207" t="str">
        <f>IFERROR(VLOOKUP(tblOrders[[#This Row],[item_id]],Raw_Menu!$A$2:$D$33,3,FALSE),"Unknown")</f>
        <v>Mexican</v>
      </c>
    </row>
    <row r="5208" spans="1:9" x14ac:dyDescent="0.25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  <c r="F5208" s="5">
        <f>IFERROR(VLOOKUP(E5208,Raw_Menu!$A$2:$D$33,4,FALSE),0)</f>
        <v>11.95</v>
      </c>
      <c r="G5208" s="5">
        <f t="shared" si="162"/>
        <v>11.95</v>
      </c>
      <c r="H5208">
        <f t="shared" si="163"/>
        <v>13</v>
      </c>
      <c r="I5208" t="str">
        <f>IFERROR(VLOOKUP(tblOrders[[#This Row],[item_id]],Raw_Menu!$A$2:$D$33,3,FALSE),"Unknown")</f>
        <v>Mexican</v>
      </c>
    </row>
    <row r="5209" spans="1:9" x14ac:dyDescent="0.25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  <c r="F5209" s="5">
        <f>IFERROR(VLOOKUP(E5209,Raw_Menu!$A$2:$D$33,4,FALSE),0)</f>
        <v>19.95</v>
      </c>
      <c r="G5209" s="5">
        <f t="shared" si="162"/>
        <v>19.95</v>
      </c>
      <c r="H5209">
        <f t="shared" si="163"/>
        <v>13</v>
      </c>
      <c r="I5209" t="str">
        <f>IFERROR(VLOOKUP(tblOrders[[#This Row],[item_id]],Raw_Menu!$A$2:$D$33,3,FALSE),"Unknown")</f>
        <v>Italian</v>
      </c>
    </row>
    <row r="5210" spans="1:9" x14ac:dyDescent="0.25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  <c r="F5210" s="5">
        <f>IFERROR(VLOOKUP(E5210,Raw_Menu!$A$2:$D$33,4,FALSE),0)</f>
        <v>12.95</v>
      </c>
      <c r="G5210" s="5">
        <f t="shared" si="162"/>
        <v>12.95</v>
      </c>
      <c r="H5210">
        <f t="shared" si="163"/>
        <v>13</v>
      </c>
      <c r="I5210" t="str">
        <f>IFERROR(VLOOKUP(tblOrders[[#This Row],[item_id]],Raw_Menu!$A$2:$D$33,3,FALSE),"Unknown")</f>
        <v>American</v>
      </c>
    </row>
    <row r="5211" spans="1:9" x14ac:dyDescent="0.25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  <c r="F5211" s="5">
        <f>IFERROR(VLOOKUP(E5211,Raw_Menu!$A$2:$D$33,4,FALSE),0)</f>
        <v>13.95</v>
      </c>
      <c r="G5211" s="5">
        <f t="shared" si="162"/>
        <v>13.95</v>
      </c>
      <c r="H5211">
        <f t="shared" si="163"/>
        <v>13</v>
      </c>
      <c r="I5211" t="str">
        <f>IFERROR(VLOOKUP(tblOrders[[#This Row],[item_id]],Raw_Menu!$A$2:$D$33,3,FALSE),"Unknown")</f>
        <v>American</v>
      </c>
    </row>
    <row r="5212" spans="1:9" x14ac:dyDescent="0.25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  <c r="F5212" s="5">
        <f>IFERROR(VLOOKUP(E5212,Raw_Menu!$A$2:$D$33,4,FALSE),0)</f>
        <v>9</v>
      </c>
      <c r="G5212" s="5">
        <f t="shared" si="162"/>
        <v>9</v>
      </c>
      <c r="H5212">
        <f t="shared" si="163"/>
        <v>13</v>
      </c>
      <c r="I5212" t="str">
        <f>IFERROR(VLOOKUP(tblOrders[[#This Row],[item_id]],Raw_Menu!$A$2:$D$33,3,FALSE),"Unknown")</f>
        <v>American</v>
      </c>
    </row>
    <row r="5213" spans="1:9" x14ac:dyDescent="0.25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  <c r="F5213" s="5">
        <f>IFERROR(VLOOKUP(E5213,Raw_Menu!$A$2:$D$33,4,FALSE),0)</f>
        <v>10.5</v>
      </c>
      <c r="G5213" s="5">
        <f t="shared" si="162"/>
        <v>10.5</v>
      </c>
      <c r="H5213">
        <f t="shared" si="163"/>
        <v>13</v>
      </c>
      <c r="I5213" t="str">
        <f>IFERROR(VLOOKUP(tblOrders[[#This Row],[item_id]],Raw_Menu!$A$2:$D$33,3,FALSE),"Unknown")</f>
        <v>American</v>
      </c>
    </row>
    <row r="5214" spans="1:9" x14ac:dyDescent="0.25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  <c r="F5214" s="5">
        <f>IFERROR(VLOOKUP(E5214,Raw_Menu!$A$2:$D$33,4,FALSE),0)</f>
        <v>17.95</v>
      </c>
      <c r="G5214" s="5">
        <f t="shared" si="162"/>
        <v>17.95</v>
      </c>
      <c r="H5214">
        <f t="shared" si="163"/>
        <v>13</v>
      </c>
      <c r="I5214" t="str">
        <f>IFERROR(VLOOKUP(tblOrders[[#This Row],[item_id]],Raw_Menu!$A$2:$D$33,3,FALSE),"Unknown")</f>
        <v>Italian</v>
      </c>
    </row>
    <row r="5215" spans="1:9" x14ac:dyDescent="0.25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  <c r="F5215" s="5">
        <f>IFERROR(VLOOKUP(E5215,Raw_Menu!$A$2:$D$33,4,FALSE),0)</f>
        <v>12.95</v>
      </c>
      <c r="G5215" s="5">
        <f t="shared" si="162"/>
        <v>12.95</v>
      </c>
      <c r="H5215">
        <f t="shared" si="163"/>
        <v>13</v>
      </c>
      <c r="I5215" t="str">
        <f>IFERROR(VLOOKUP(tblOrders[[#This Row],[item_id]],Raw_Menu!$A$2:$D$33,3,FALSE),"Unknown")</f>
        <v>Mexican</v>
      </c>
    </row>
    <row r="5216" spans="1:9" x14ac:dyDescent="0.25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  <c r="F5216" s="5">
        <f>IFERROR(VLOOKUP(E5216,Raw_Menu!$A$2:$D$33,4,FALSE),0)</f>
        <v>15.5</v>
      </c>
      <c r="G5216" s="5">
        <f t="shared" si="162"/>
        <v>15.5</v>
      </c>
      <c r="H5216">
        <f t="shared" si="163"/>
        <v>13</v>
      </c>
      <c r="I5216" t="str">
        <f>IFERROR(VLOOKUP(tblOrders[[#This Row],[item_id]],Raw_Menu!$A$2:$D$33,3,FALSE),"Unknown")</f>
        <v>Italian</v>
      </c>
    </row>
    <row r="5217" spans="1:9" x14ac:dyDescent="0.25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  <c r="F5217" s="5">
        <f>IFERROR(VLOOKUP(E5217,Raw_Menu!$A$2:$D$33,4,FALSE),0)</f>
        <v>7</v>
      </c>
      <c r="G5217" s="5">
        <f t="shared" si="162"/>
        <v>7</v>
      </c>
      <c r="H5217">
        <f t="shared" si="163"/>
        <v>13</v>
      </c>
      <c r="I5217" t="str">
        <f>IFERROR(VLOOKUP(tblOrders[[#This Row],[item_id]],Raw_Menu!$A$2:$D$33,3,FALSE),"Unknown")</f>
        <v>Mexican</v>
      </c>
    </row>
    <row r="5218" spans="1:9" x14ac:dyDescent="0.25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  <c r="F5218" s="5">
        <f>IFERROR(VLOOKUP(E5218,Raw_Menu!$A$2:$D$33,4,FALSE),0)</f>
        <v>19.95</v>
      </c>
      <c r="G5218" s="5">
        <f t="shared" si="162"/>
        <v>19.95</v>
      </c>
      <c r="H5218">
        <f t="shared" si="163"/>
        <v>13</v>
      </c>
      <c r="I5218" t="str">
        <f>IFERROR(VLOOKUP(tblOrders[[#This Row],[item_id]],Raw_Menu!$A$2:$D$33,3,FALSE),"Unknown")</f>
        <v>Italian</v>
      </c>
    </row>
    <row r="5219" spans="1:9" x14ac:dyDescent="0.25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  <c r="F5219" s="5">
        <f>IFERROR(VLOOKUP(E5219,Raw_Menu!$A$2:$D$33,4,FALSE),0)</f>
        <v>5</v>
      </c>
      <c r="G5219" s="5">
        <f t="shared" si="162"/>
        <v>5</v>
      </c>
      <c r="H5219">
        <f t="shared" si="163"/>
        <v>13</v>
      </c>
      <c r="I5219" t="str">
        <f>IFERROR(VLOOKUP(tblOrders[[#This Row],[item_id]],Raw_Menu!$A$2:$D$33,3,FALSE),"Unknown")</f>
        <v>Asian</v>
      </c>
    </row>
    <row r="5220" spans="1:9" x14ac:dyDescent="0.25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  <c r="F5220" s="5">
        <f>IFERROR(VLOOKUP(E5220,Raw_Menu!$A$2:$D$33,4,FALSE),0)</f>
        <v>17.95</v>
      </c>
      <c r="G5220" s="5">
        <f t="shared" si="162"/>
        <v>17.95</v>
      </c>
      <c r="H5220">
        <f t="shared" si="163"/>
        <v>13</v>
      </c>
      <c r="I5220" t="str">
        <f>IFERROR(VLOOKUP(tblOrders[[#This Row],[item_id]],Raw_Menu!$A$2:$D$33,3,FALSE),"Unknown")</f>
        <v>Italian</v>
      </c>
    </row>
    <row r="5221" spans="1:9" x14ac:dyDescent="0.25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  <c r="F5221" s="5">
        <f>IFERROR(VLOOKUP(E5221,Raw_Menu!$A$2:$D$33,4,FALSE),0)</f>
        <v>17.95</v>
      </c>
      <c r="G5221" s="5">
        <f t="shared" si="162"/>
        <v>17.95</v>
      </c>
      <c r="H5221">
        <f t="shared" si="163"/>
        <v>14</v>
      </c>
      <c r="I5221" t="str">
        <f>IFERROR(VLOOKUP(tblOrders[[#This Row],[item_id]],Raw_Menu!$A$2:$D$33,3,FALSE),"Unknown")</f>
        <v>Asian</v>
      </c>
    </row>
    <row r="5222" spans="1:9" x14ac:dyDescent="0.25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  <c r="F5222" s="5">
        <f>IFERROR(VLOOKUP(E5222,Raw_Menu!$A$2:$D$33,4,FALSE),0)</f>
        <v>15.5</v>
      </c>
      <c r="G5222" s="5">
        <f t="shared" si="162"/>
        <v>15.5</v>
      </c>
      <c r="H5222">
        <f t="shared" si="163"/>
        <v>14</v>
      </c>
      <c r="I5222" t="str">
        <f>IFERROR(VLOOKUP(tblOrders[[#This Row],[item_id]],Raw_Menu!$A$2:$D$33,3,FALSE),"Unknown")</f>
        <v>Italian</v>
      </c>
    </row>
    <row r="5223" spans="1:9" x14ac:dyDescent="0.25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  <c r="F5223" s="5">
        <f>IFERROR(VLOOKUP(E5223,Raw_Menu!$A$2:$D$33,4,FALSE),0)</f>
        <v>7</v>
      </c>
      <c r="G5223" s="5">
        <f t="shared" si="162"/>
        <v>7</v>
      </c>
      <c r="H5223">
        <f t="shared" si="163"/>
        <v>14</v>
      </c>
      <c r="I5223" t="str">
        <f>IFERROR(VLOOKUP(tblOrders[[#This Row],[item_id]],Raw_Menu!$A$2:$D$33,3,FALSE),"Unknown")</f>
        <v>American</v>
      </c>
    </row>
    <row r="5224" spans="1:9" x14ac:dyDescent="0.25">
      <c r="A5224">
        <v>5223</v>
      </c>
      <c r="B5224">
        <v>2313</v>
      </c>
      <c r="C5224" s="1">
        <v>45140</v>
      </c>
      <c r="D5224" s="2">
        <v>0.59234953703703708</v>
      </c>
      <c r="E5224">
        <v>115</v>
      </c>
      <c r="F5224" s="5">
        <f>IFERROR(VLOOKUP(E5224,Raw_Menu!$A$2:$D$33,4,FALSE),0)</f>
        <v>11.95</v>
      </c>
      <c r="G5224" s="5">
        <f t="shared" si="162"/>
        <v>11.95</v>
      </c>
      <c r="H5224">
        <f t="shared" si="163"/>
        <v>14</v>
      </c>
      <c r="I5224" t="str">
        <f>IFERROR(VLOOKUP(tblOrders[[#This Row],[item_id]],Raw_Menu!$A$2:$D$33,3,FALSE),"Unknown")</f>
        <v>Mexican</v>
      </c>
    </row>
    <row r="5225" spans="1:9" x14ac:dyDescent="0.25">
      <c r="A5225">
        <v>5224</v>
      </c>
      <c r="B5225">
        <v>2313</v>
      </c>
      <c r="C5225" s="1">
        <v>45140</v>
      </c>
      <c r="D5225" s="2">
        <v>0.59234953703703708</v>
      </c>
      <c r="E5225">
        <v>109</v>
      </c>
      <c r="F5225" s="5">
        <f>IFERROR(VLOOKUP(E5225,Raw_Menu!$A$2:$D$33,4,FALSE),0)</f>
        <v>17.95</v>
      </c>
      <c r="G5225" s="5">
        <f t="shared" si="162"/>
        <v>17.95</v>
      </c>
      <c r="H5225">
        <f t="shared" si="163"/>
        <v>14</v>
      </c>
      <c r="I5225" t="str">
        <f>IFERROR(VLOOKUP(tblOrders[[#This Row],[item_id]],Raw_Menu!$A$2:$D$33,3,FALSE),"Unknown")</f>
        <v>Asian</v>
      </c>
    </row>
    <row r="5226" spans="1:9" x14ac:dyDescent="0.25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  <c r="F5226" s="5">
        <f>IFERROR(VLOOKUP(E5226,Raw_Menu!$A$2:$D$33,4,FALSE),0)</f>
        <v>16.5</v>
      </c>
      <c r="G5226" s="5">
        <f t="shared" si="162"/>
        <v>16.5</v>
      </c>
      <c r="H5226">
        <f t="shared" si="163"/>
        <v>14</v>
      </c>
      <c r="I5226" t="str">
        <f>IFERROR(VLOOKUP(tblOrders[[#This Row],[item_id]],Raw_Menu!$A$2:$D$33,3,FALSE),"Unknown")</f>
        <v>Asian</v>
      </c>
    </row>
    <row r="5227" spans="1:9" x14ac:dyDescent="0.25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  <c r="F5227" s="5">
        <f>IFERROR(VLOOKUP(E5227,Raw_Menu!$A$2:$D$33,4,FALSE),0)</f>
        <v>7</v>
      </c>
      <c r="G5227" s="5">
        <f t="shared" si="162"/>
        <v>7</v>
      </c>
      <c r="H5227">
        <f t="shared" si="163"/>
        <v>14</v>
      </c>
      <c r="I5227" t="str">
        <f>IFERROR(VLOOKUP(tblOrders[[#This Row],[item_id]],Raw_Menu!$A$2:$D$33,3,FALSE),"Unknown")</f>
        <v>American</v>
      </c>
    </row>
    <row r="5228" spans="1:9" x14ac:dyDescent="0.25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  <c r="F5228" s="5">
        <f>IFERROR(VLOOKUP(E5228,Raw_Menu!$A$2:$D$33,4,FALSE),0)</f>
        <v>7</v>
      </c>
      <c r="G5228" s="5">
        <f t="shared" si="162"/>
        <v>7</v>
      </c>
      <c r="H5228">
        <f t="shared" si="163"/>
        <v>14</v>
      </c>
      <c r="I5228" t="str">
        <f>IFERROR(VLOOKUP(tblOrders[[#This Row],[item_id]],Raw_Menu!$A$2:$D$33,3,FALSE),"Unknown")</f>
        <v>Mexican</v>
      </c>
    </row>
    <row r="5229" spans="1:9" x14ac:dyDescent="0.25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  <c r="F5229" s="5">
        <f>IFERROR(VLOOKUP(E5229,Raw_Menu!$A$2:$D$33,4,FALSE),0)</f>
        <v>14.5</v>
      </c>
      <c r="G5229" s="5">
        <f t="shared" si="162"/>
        <v>14.5</v>
      </c>
      <c r="H5229">
        <f t="shared" si="163"/>
        <v>14</v>
      </c>
      <c r="I5229" t="str">
        <f>IFERROR(VLOOKUP(tblOrders[[#This Row],[item_id]],Raw_Menu!$A$2:$D$33,3,FALSE),"Unknown")</f>
        <v>Italian</v>
      </c>
    </row>
    <row r="5230" spans="1:9" x14ac:dyDescent="0.25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  <c r="F5230" s="5">
        <f>IFERROR(VLOOKUP(E5230,Raw_Menu!$A$2:$D$33,4,FALSE),0)</f>
        <v>12.95</v>
      </c>
      <c r="G5230" s="5">
        <f t="shared" si="162"/>
        <v>12.95</v>
      </c>
      <c r="H5230">
        <f t="shared" si="163"/>
        <v>14</v>
      </c>
      <c r="I5230" t="str">
        <f>IFERROR(VLOOKUP(tblOrders[[#This Row],[item_id]],Raw_Menu!$A$2:$D$33,3,FALSE),"Unknown")</f>
        <v>Mexican</v>
      </c>
    </row>
    <row r="5231" spans="1:9" x14ac:dyDescent="0.25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  <c r="F5231" s="5">
        <f>IFERROR(VLOOKUP(E5231,Raw_Menu!$A$2:$D$33,4,FALSE),0)</f>
        <v>5</v>
      </c>
      <c r="G5231" s="5">
        <f t="shared" si="162"/>
        <v>5</v>
      </c>
      <c r="H5231">
        <f t="shared" si="163"/>
        <v>14</v>
      </c>
      <c r="I5231" t="str">
        <f>IFERROR(VLOOKUP(tblOrders[[#This Row],[item_id]],Raw_Menu!$A$2:$D$33,3,FALSE),"Unknown")</f>
        <v>Asian</v>
      </c>
    </row>
    <row r="5232" spans="1:9" x14ac:dyDescent="0.25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  <c r="F5232" s="5">
        <f>IFERROR(VLOOKUP(E5232,Raw_Menu!$A$2:$D$33,4,FALSE),0)</f>
        <v>11.95</v>
      </c>
      <c r="G5232" s="5">
        <f t="shared" si="162"/>
        <v>11.95</v>
      </c>
      <c r="H5232">
        <f t="shared" si="163"/>
        <v>14</v>
      </c>
      <c r="I5232" t="str">
        <f>IFERROR(VLOOKUP(tblOrders[[#This Row],[item_id]],Raw_Menu!$A$2:$D$33,3,FALSE),"Unknown")</f>
        <v>Mexican</v>
      </c>
    </row>
    <row r="5233" spans="1:9" x14ac:dyDescent="0.25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  <c r="F5233" s="5">
        <f>IFERROR(VLOOKUP(E5233,Raw_Menu!$A$2:$D$33,4,FALSE),0)</f>
        <v>17.95</v>
      </c>
      <c r="G5233" s="5">
        <f t="shared" si="162"/>
        <v>17.95</v>
      </c>
      <c r="H5233">
        <f t="shared" si="163"/>
        <v>14</v>
      </c>
      <c r="I5233" t="str">
        <f>IFERROR(VLOOKUP(tblOrders[[#This Row],[item_id]],Raw_Menu!$A$2:$D$33,3,FALSE),"Unknown")</f>
        <v>Asian</v>
      </c>
    </row>
    <row r="5234" spans="1:9" x14ac:dyDescent="0.25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  <c r="F5234" s="5">
        <f>IFERROR(VLOOKUP(E5234,Raw_Menu!$A$2:$D$33,4,FALSE),0)</f>
        <v>12.95</v>
      </c>
      <c r="G5234" s="5">
        <f t="shared" si="162"/>
        <v>12.95</v>
      </c>
      <c r="H5234">
        <f t="shared" si="163"/>
        <v>14</v>
      </c>
      <c r="I5234" t="str">
        <f>IFERROR(VLOOKUP(tblOrders[[#This Row],[item_id]],Raw_Menu!$A$2:$D$33,3,FALSE),"Unknown")</f>
        <v>American</v>
      </c>
    </row>
    <row r="5235" spans="1:9" x14ac:dyDescent="0.25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  <c r="F5235" s="5">
        <f>IFERROR(VLOOKUP(E5235,Raw_Menu!$A$2:$D$33,4,FALSE),0)</f>
        <v>14.95</v>
      </c>
      <c r="G5235" s="5">
        <f t="shared" si="162"/>
        <v>14.95</v>
      </c>
      <c r="H5235">
        <f t="shared" si="163"/>
        <v>14</v>
      </c>
      <c r="I5235" t="str">
        <f>IFERROR(VLOOKUP(tblOrders[[#This Row],[item_id]],Raw_Menu!$A$2:$D$33,3,FALSE),"Unknown")</f>
        <v>Asian</v>
      </c>
    </row>
    <row r="5236" spans="1:9" x14ac:dyDescent="0.25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  <c r="F5236" s="5">
        <f>IFERROR(VLOOKUP(E5236,Raw_Menu!$A$2:$D$33,4,FALSE),0)</f>
        <v>14.95</v>
      </c>
      <c r="G5236" s="5">
        <f t="shared" si="162"/>
        <v>14.95</v>
      </c>
      <c r="H5236">
        <f t="shared" si="163"/>
        <v>14</v>
      </c>
      <c r="I5236" t="str">
        <f>IFERROR(VLOOKUP(tblOrders[[#This Row],[item_id]],Raw_Menu!$A$2:$D$33,3,FALSE),"Unknown")</f>
        <v>Mexican</v>
      </c>
    </row>
    <row r="5237" spans="1:9" x14ac:dyDescent="0.25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  <c r="F5237" s="5">
        <f>IFERROR(VLOOKUP(E5237,Raw_Menu!$A$2:$D$33,4,FALSE),0)</f>
        <v>13.95</v>
      </c>
      <c r="G5237" s="5">
        <f t="shared" si="162"/>
        <v>13.95</v>
      </c>
      <c r="H5237">
        <f t="shared" si="163"/>
        <v>14</v>
      </c>
      <c r="I5237" t="str">
        <f>IFERROR(VLOOKUP(tblOrders[[#This Row],[item_id]],Raw_Menu!$A$2:$D$33,3,FALSE),"Unknown")</f>
        <v>Mexican</v>
      </c>
    </row>
    <row r="5238" spans="1:9" x14ac:dyDescent="0.25">
      <c r="A5238">
        <v>5237</v>
      </c>
      <c r="B5238">
        <v>2318</v>
      </c>
      <c r="C5238" s="1">
        <v>45140</v>
      </c>
      <c r="D5238" s="2">
        <v>0.625</v>
      </c>
      <c r="E5238">
        <v>122</v>
      </c>
      <c r="F5238" s="5">
        <f>IFERROR(VLOOKUP(E5238,Raw_Menu!$A$2:$D$33,4,FALSE),0)</f>
        <v>7</v>
      </c>
      <c r="G5238" s="5">
        <f t="shared" si="162"/>
        <v>7</v>
      </c>
      <c r="H5238">
        <f t="shared" si="163"/>
        <v>15</v>
      </c>
      <c r="I5238" t="str">
        <f>IFERROR(VLOOKUP(tblOrders[[#This Row],[item_id]],Raw_Menu!$A$2:$D$33,3,FALSE),"Unknown")</f>
        <v>Mexican</v>
      </c>
    </row>
    <row r="5239" spans="1:9" x14ac:dyDescent="0.25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  <c r="F5239" s="5">
        <f>IFERROR(VLOOKUP(E5239,Raw_Menu!$A$2:$D$33,4,FALSE),0)</f>
        <v>14.95</v>
      </c>
      <c r="G5239" s="5">
        <f t="shared" si="162"/>
        <v>14.95</v>
      </c>
      <c r="H5239">
        <f t="shared" si="163"/>
        <v>15</v>
      </c>
      <c r="I5239" t="str">
        <f>IFERROR(VLOOKUP(tblOrders[[#This Row],[item_id]],Raw_Menu!$A$2:$D$33,3,FALSE),"Unknown")</f>
        <v>Mexican</v>
      </c>
    </row>
    <row r="5240" spans="1:9" x14ac:dyDescent="0.25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  <c r="F5240" s="5">
        <f>IFERROR(VLOOKUP(E5240,Raw_Menu!$A$2:$D$33,4,FALSE),0)</f>
        <v>11.95</v>
      </c>
      <c r="G5240" s="5">
        <f t="shared" si="162"/>
        <v>11.95</v>
      </c>
      <c r="H5240">
        <f t="shared" si="163"/>
        <v>15</v>
      </c>
      <c r="I5240" t="str">
        <f>IFERROR(VLOOKUP(tblOrders[[#This Row],[item_id]],Raw_Menu!$A$2:$D$33,3,FALSE),"Unknown")</f>
        <v>Mexican</v>
      </c>
    </row>
    <row r="5241" spans="1:9" x14ac:dyDescent="0.25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  <c r="F5241" s="5">
        <f>IFERROR(VLOOKUP(E5241,Raw_Menu!$A$2:$D$33,4,FALSE),0)</f>
        <v>14.5</v>
      </c>
      <c r="G5241" s="5">
        <f t="shared" si="162"/>
        <v>14.5</v>
      </c>
      <c r="H5241">
        <f t="shared" si="163"/>
        <v>15</v>
      </c>
      <c r="I5241" t="str">
        <f>IFERROR(VLOOKUP(tblOrders[[#This Row],[item_id]],Raw_Menu!$A$2:$D$33,3,FALSE),"Unknown")</f>
        <v>Asian</v>
      </c>
    </row>
    <row r="5242" spans="1:9" x14ac:dyDescent="0.25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  <c r="F5242" s="5">
        <f>IFERROR(VLOOKUP(E5242,Raw_Menu!$A$2:$D$33,4,FALSE),0)</f>
        <v>12.95</v>
      </c>
      <c r="G5242" s="5">
        <f t="shared" si="162"/>
        <v>12.95</v>
      </c>
      <c r="H5242">
        <f t="shared" si="163"/>
        <v>15</v>
      </c>
      <c r="I5242" t="str">
        <f>IFERROR(VLOOKUP(tblOrders[[#This Row],[item_id]],Raw_Menu!$A$2:$D$33,3,FALSE),"Unknown")</f>
        <v>Mexican</v>
      </c>
    </row>
    <row r="5243" spans="1:9" x14ac:dyDescent="0.25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  <c r="F5243" s="5">
        <f>IFERROR(VLOOKUP(E5243,Raw_Menu!$A$2:$D$33,4,FALSE),0)</f>
        <v>9</v>
      </c>
      <c r="G5243" s="5">
        <f t="shared" si="162"/>
        <v>9</v>
      </c>
      <c r="H5243">
        <f t="shared" si="163"/>
        <v>15</v>
      </c>
      <c r="I5243" t="str">
        <f>IFERROR(VLOOKUP(tblOrders[[#This Row],[item_id]],Raw_Menu!$A$2:$D$33,3,FALSE),"Unknown")</f>
        <v>American</v>
      </c>
    </row>
    <row r="5244" spans="1:9" x14ac:dyDescent="0.25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  <c r="F5244" s="5">
        <f>IFERROR(VLOOKUP(E5244,Raw_Menu!$A$2:$D$33,4,FALSE),0)</f>
        <v>17.95</v>
      </c>
      <c r="G5244" s="5">
        <f t="shared" si="162"/>
        <v>17.95</v>
      </c>
      <c r="H5244">
        <f t="shared" si="163"/>
        <v>15</v>
      </c>
      <c r="I5244" t="str">
        <f>IFERROR(VLOOKUP(tblOrders[[#This Row],[item_id]],Raw_Menu!$A$2:$D$33,3,FALSE),"Unknown")</f>
        <v>Asian</v>
      </c>
    </row>
    <row r="5245" spans="1:9" x14ac:dyDescent="0.25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  <c r="F5245" s="5">
        <f>IFERROR(VLOOKUP(E5245,Raw_Menu!$A$2:$D$33,4,FALSE),0)</f>
        <v>5</v>
      </c>
      <c r="G5245" s="5">
        <f t="shared" si="162"/>
        <v>5</v>
      </c>
      <c r="H5245">
        <f t="shared" si="163"/>
        <v>15</v>
      </c>
      <c r="I5245" t="str">
        <f>IFERROR(VLOOKUP(tblOrders[[#This Row],[item_id]],Raw_Menu!$A$2:$D$33,3,FALSE),"Unknown")</f>
        <v>Asian</v>
      </c>
    </row>
    <row r="5246" spans="1:9" x14ac:dyDescent="0.25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  <c r="F5246" s="5">
        <f>IFERROR(VLOOKUP(E5246,Raw_Menu!$A$2:$D$33,4,FALSE),0)</f>
        <v>7</v>
      </c>
      <c r="G5246" s="5">
        <f t="shared" si="162"/>
        <v>7</v>
      </c>
      <c r="H5246">
        <f t="shared" si="163"/>
        <v>15</v>
      </c>
      <c r="I5246" t="str">
        <f>IFERROR(VLOOKUP(tblOrders[[#This Row],[item_id]],Raw_Menu!$A$2:$D$33,3,FALSE),"Unknown")</f>
        <v>American</v>
      </c>
    </row>
    <row r="5247" spans="1:9" x14ac:dyDescent="0.25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  <c r="F5247" s="5">
        <f>IFERROR(VLOOKUP(E5247,Raw_Menu!$A$2:$D$33,4,FALSE),0)</f>
        <v>12.95</v>
      </c>
      <c r="G5247" s="5">
        <f t="shared" si="162"/>
        <v>12.95</v>
      </c>
      <c r="H5247">
        <f t="shared" si="163"/>
        <v>16</v>
      </c>
      <c r="I5247" t="str">
        <f>IFERROR(VLOOKUP(tblOrders[[#This Row],[item_id]],Raw_Menu!$A$2:$D$33,3,FALSE),"Unknown")</f>
        <v>American</v>
      </c>
    </row>
    <row r="5248" spans="1:9" x14ac:dyDescent="0.25">
      <c r="A5248">
        <v>5247</v>
      </c>
      <c r="B5248">
        <v>2324</v>
      </c>
      <c r="C5248" s="1">
        <v>45140</v>
      </c>
      <c r="D5248" s="2">
        <v>0.67802083333333329</v>
      </c>
      <c r="E5248">
        <v>120</v>
      </c>
      <c r="F5248" s="5">
        <f>IFERROR(VLOOKUP(E5248,Raw_Menu!$A$2:$D$33,4,FALSE),0)</f>
        <v>13.95</v>
      </c>
      <c r="G5248" s="5">
        <f t="shared" si="162"/>
        <v>13.95</v>
      </c>
      <c r="H5248">
        <f t="shared" si="163"/>
        <v>16</v>
      </c>
      <c r="I5248" t="str">
        <f>IFERROR(VLOOKUP(tblOrders[[#This Row],[item_id]],Raw_Menu!$A$2:$D$33,3,FALSE),"Unknown")</f>
        <v>Mexican</v>
      </c>
    </row>
    <row r="5249" spans="1:9" x14ac:dyDescent="0.25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  <c r="F5249" s="5">
        <f>IFERROR(VLOOKUP(E5249,Raw_Menu!$A$2:$D$33,4,FALSE),0)</f>
        <v>14.95</v>
      </c>
      <c r="G5249" s="5">
        <f t="shared" si="162"/>
        <v>14.95</v>
      </c>
      <c r="H5249">
        <f t="shared" si="163"/>
        <v>16</v>
      </c>
      <c r="I5249" t="str">
        <f>IFERROR(VLOOKUP(tblOrders[[#This Row],[item_id]],Raw_Menu!$A$2:$D$33,3,FALSE),"Unknown")</f>
        <v>Mexican</v>
      </c>
    </row>
    <row r="5250" spans="1:9" x14ac:dyDescent="0.25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  <c r="F5250" s="5">
        <f>IFERROR(VLOOKUP(E5250,Raw_Menu!$A$2:$D$33,4,FALSE),0)</f>
        <v>14.5</v>
      </c>
      <c r="G5250" s="5">
        <f t="shared" ref="G5250:G5313" si="164">VALUE(F5250)</f>
        <v>14.5</v>
      </c>
      <c r="H5250">
        <f t="shared" ref="H5250:H5313" si="165">HOUR(D5250)</f>
        <v>16</v>
      </c>
      <c r="I5250" t="str">
        <f>IFERROR(VLOOKUP(tblOrders[[#This Row],[item_id]],Raw_Menu!$A$2:$D$33,3,FALSE),"Unknown")</f>
        <v>Italian</v>
      </c>
    </row>
    <row r="5251" spans="1:9" x14ac:dyDescent="0.25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  <c r="F5251" s="5">
        <f>IFERROR(VLOOKUP(E5251,Raw_Menu!$A$2:$D$33,4,FALSE),0)</f>
        <v>17.95</v>
      </c>
      <c r="G5251" s="5">
        <f t="shared" si="164"/>
        <v>17.95</v>
      </c>
      <c r="H5251">
        <f t="shared" si="165"/>
        <v>16</v>
      </c>
      <c r="I5251" t="str">
        <f>IFERROR(VLOOKUP(tblOrders[[#This Row],[item_id]],Raw_Menu!$A$2:$D$33,3,FALSE),"Unknown")</f>
        <v>Asian</v>
      </c>
    </row>
    <row r="5252" spans="1:9" x14ac:dyDescent="0.25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  <c r="F5252" s="5">
        <f>IFERROR(VLOOKUP(E5252,Raw_Menu!$A$2:$D$33,4,FALSE),0)</f>
        <v>11.95</v>
      </c>
      <c r="G5252" s="5">
        <f t="shared" si="164"/>
        <v>11.95</v>
      </c>
      <c r="H5252">
        <f t="shared" si="165"/>
        <v>16</v>
      </c>
      <c r="I5252" t="str">
        <f>IFERROR(VLOOKUP(tblOrders[[#This Row],[item_id]],Raw_Menu!$A$2:$D$33,3,FALSE),"Unknown")</f>
        <v>Asian</v>
      </c>
    </row>
    <row r="5253" spans="1:9" x14ac:dyDescent="0.25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  <c r="F5253" s="5">
        <f>IFERROR(VLOOKUP(E5253,Raw_Menu!$A$2:$D$33,4,FALSE),0)</f>
        <v>7</v>
      </c>
      <c r="G5253" s="5">
        <f t="shared" si="164"/>
        <v>7</v>
      </c>
      <c r="H5253">
        <f t="shared" si="165"/>
        <v>16</v>
      </c>
      <c r="I5253" t="str">
        <f>IFERROR(VLOOKUP(tblOrders[[#This Row],[item_id]],Raw_Menu!$A$2:$D$33,3,FALSE),"Unknown")</f>
        <v>American</v>
      </c>
    </row>
    <row r="5254" spans="1:9" x14ac:dyDescent="0.25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  <c r="F5254" s="5">
        <f>IFERROR(VLOOKUP(E5254,Raw_Menu!$A$2:$D$33,4,FALSE),0)</f>
        <v>13.95</v>
      </c>
      <c r="G5254" s="5">
        <f t="shared" si="164"/>
        <v>13.95</v>
      </c>
      <c r="H5254">
        <f t="shared" si="165"/>
        <v>16</v>
      </c>
      <c r="I5254" t="str">
        <f>IFERROR(VLOOKUP(tblOrders[[#This Row],[item_id]],Raw_Menu!$A$2:$D$33,3,FALSE),"Unknown")</f>
        <v>American</v>
      </c>
    </row>
    <row r="5255" spans="1:9" x14ac:dyDescent="0.25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  <c r="F5255" s="5">
        <f>IFERROR(VLOOKUP(E5255,Raw_Menu!$A$2:$D$33,4,FALSE),0)</f>
        <v>11.95</v>
      </c>
      <c r="G5255" s="5">
        <f t="shared" si="164"/>
        <v>11.95</v>
      </c>
      <c r="H5255">
        <f t="shared" si="165"/>
        <v>16</v>
      </c>
      <c r="I5255" t="str">
        <f>IFERROR(VLOOKUP(tblOrders[[#This Row],[item_id]],Raw_Menu!$A$2:$D$33,3,FALSE),"Unknown")</f>
        <v>Asian</v>
      </c>
    </row>
    <row r="5256" spans="1:9" x14ac:dyDescent="0.25">
      <c r="A5256">
        <v>5255</v>
      </c>
      <c r="B5256">
        <v>2328</v>
      </c>
      <c r="C5256" s="1">
        <v>45140</v>
      </c>
      <c r="D5256" s="2">
        <v>0.71026620370370375</v>
      </c>
      <c r="E5256">
        <v>102</v>
      </c>
      <c r="F5256" s="5">
        <f>IFERROR(VLOOKUP(E5256,Raw_Menu!$A$2:$D$33,4,FALSE),0)</f>
        <v>13.95</v>
      </c>
      <c r="G5256" s="5">
        <f t="shared" si="164"/>
        <v>13.95</v>
      </c>
      <c r="H5256">
        <f t="shared" si="165"/>
        <v>17</v>
      </c>
      <c r="I5256" t="str">
        <f>IFERROR(VLOOKUP(tblOrders[[#This Row],[item_id]],Raw_Menu!$A$2:$D$33,3,FALSE),"Unknown")</f>
        <v>American</v>
      </c>
    </row>
    <row r="5257" spans="1:9" x14ac:dyDescent="0.25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  <c r="F5257" s="5">
        <f>IFERROR(VLOOKUP(E5257,Raw_Menu!$A$2:$D$33,4,FALSE),0)</f>
        <v>17.95</v>
      </c>
      <c r="G5257" s="5">
        <f t="shared" si="164"/>
        <v>17.95</v>
      </c>
      <c r="H5257">
        <f t="shared" si="165"/>
        <v>17</v>
      </c>
      <c r="I5257" t="str">
        <f>IFERROR(VLOOKUP(tblOrders[[#This Row],[item_id]],Raw_Menu!$A$2:$D$33,3,FALSE),"Unknown")</f>
        <v>Asian</v>
      </c>
    </row>
    <row r="5258" spans="1:9" x14ac:dyDescent="0.25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  <c r="F5258" s="5">
        <f>IFERROR(VLOOKUP(E5258,Raw_Menu!$A$2:$D$33,4,FALSE),0)</f>
        <v>7</v>
      </c>
      <c r="G5258" s="5">
        <f t="shared" si="164"/>
        <v>7</v>
      </c>
      <c r="H5258">
        <f t="shared" si="165"/>
        <v>17</v>
      </c>
      <c r="I5258" t="str">
        <f>IFERROR(VLOOKUP(tblOrders[[#This Row],[item_id]],Raw_Menu!$A$2:$D$33,3,FALSE),"Unknown")</f>
        <v>Mexican</v>
      </c>
    </row>
    <row r="5259" spans="1:9" x14ac:dyDescent="0.25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  <c r="F5259" s="5">
        <f>IFERROR(VLOOKUP(E5259,Raw_Menu!$A$2:$D$33,4,FALSE),0)</f>
        <v>9</v>
      </c>
      <c r="G5259" s="5">
        <f t="shared" si="164"/>
        <v>9</v>
      </c>
      <c r="H5259">
        <f t="shared" si="165"/>
        <v>17</v>
      </c>
      <c r="I5259" t="str">
        <f>IFERROR(VLOOKUP(tblOrders[[#This Row],[item_id]],Raw_Menu!$A$2:$D$33,3,FALSE),"Unknown")</f>
        <v>Mexican</v>
      </c>
    </row>
    <row r="5260" spans="1:9" x14ac:dyDescent="0.25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  <c r="F5260" s="5">
        <f>IFERROR(VLOOKUP(E5260,Raw_Menu!$A$2:$D$33,4,FALSE),0)</f>
        <v>5</v>
      </c>
      <c r="G5260" s="5">
        <f t="shared" si="164"/>
        <v>5</v>
      </c>
      <c r="H5260">
        <f t="shared" si="165"/>
        <v>17</v>
      </c>
      <c r="I5260" t="str">
        <f>IFERROR(VLOOKUP(tblOrders[[#This Row],[item_id]],Raw_Menu!$A$2:$D$33,3,FALSE),"Unknown")</f>
        <v>Asian</v>
      </c>
    </row>
    <row r="5261" spans="1:9" x14ac:dyDescent="0.25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  <c r="F5261" s="5">
        <f>IFERROR(VLOOKUP(E5261,Raw_Menu!$A$2:$D$33,4,FALSE),0)</f>
        <v>11.95</v>
      </c>
      <c r="G5261" s="5">
        <f t="shared" si="164"/>
        <v>11.95</v>
      </c>
      <c r="H5261">
        <f t="shared" si="165"/>
        <v>17</v>
      </c>
      <c r="I5261" t="str">
        <f>IFERROR(VLOOKUP(tblOrders[[#This Row],[item_id]],Raw_Menu!$A$2:$D$33,3,FALSE),"Unknown")</f>
        <v>Mexican</v>
      </c>
    </row>
    <row r="5262" spans="1:9" x14ac:dyDescent="0.25">
      <c r="A5262">
        <v>5261</v>
      </c>
      <c r="B5262">
        <v>2331</v>
      </c>
      <c r="C5262" s="1">
        <v>45140</v>
      </c>
      <c r="D5262" s="2">
        <v>0.72231481481481485</v>
      </c>
      <c r="E5262">
        <v>127</v>
      </c>
      <c r="F5262" s="5">
        <f>IFERROR(VLOOKUP(E5262,Raw_Menu!$A$2:$D$33,4,FALSE),0)</f>
        <v>17.95</v>
      </c>
      <c r="G5262" s="5">
        <f t="shared" si="164"/>
        <v>17.95</v>
      </c>
      <c r="H5262">
        <f t="shared" si="165"/>
        <v>17</v>
      </c>
      <c r="I5262" t="str">
        <f>IFERROR(VLOOKUP(tblOrders[[#This Row],[item_id]],Raw_Menu!$A$2:$D$33,3,FALSE),"Unknown")</f>
        <v>Italian</v>
      </c>
    </row>
    <row r="5263" spans="1:9" x14ac:dyDescent="0.25">
      <c r="A5263">
        <v>5262</v>
      </c>
      <c r="B5263">
        <v>2331</v>
      </c>
      <c r="C5263" s="1">
        <v>45140</v>
      </c>
      <c r="D5263" s="2">
        <v>0.72231481481481485</v>
      </c>
      <c r="E5263">
        <v>131</v>
      </c>
      <c r="F5263" s="5">
        <f>IFERROR(VLOOKUP(E5263,Raw_Menu!$A$2:$D$33,4,FALSE),0)</f>
        <v>17.95</v>
      </c>
      <c r="G5263" s="5">
        <f t="shared" si="164"/>
        <v>17.95</v>
      </c>
      <c r="H5263">
        <f t="shared" si="165"/>
        <v>17</v>
      </c>
      <c r="I5263" t="str">
        <f>IFERROR(VLOOKUP(tblOrders[[#This Row],[item_id]],Raw_Menu!$A$2:$D$33,3,FALSE),"Unknown")</f>
        <v>Italian</v>
      </c>
    </row>
    <row r="5264" spans="1:9" x14ac:dyDescent="0.25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  <c r="F5264" s="5">
        <f>IFERROR(VLOOKUP(E5264,Raw_Menu!$A$2:$D$33,4,FALSE),0)</f>
        <v>16.5</v>
      </c>
      <c r="G5264" s="5">
        <f t="shared" si="164"/>
        <v>16.5</v>
      </c>
      <c r="H5264">
        <f t="shared" si="165"/>
        <v>17</v>
      </c>
      <c r="I5264" t="str">
        <f>IFERROR(VLOOKUP(tblOrders[[#This Row],[item_id]],Raw_Menu!$A$2:$D$33,3,FALSE),"Unknown")</f>
        <v>Asian</v>
      </c>
    </row>
    <row r="5265" spans="1:9" x14ac:dyDescent="0.25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  <c r="F5265" s="5">
        <f>IFERROR(VLOOKUP(E5265,Raw_Menu!$A$2:$D$33,4,FALSE),0)</f>
        <v>9</v>
      </c>
      <c r="G5265" s="5">
        <f t="shared" si="164"/>
        <v>9</v>
      </c>
      <c r="H5265">
        <f t="shared" si="165"/>
        <v>17</v>
      </c>
      <c r="I5265" t="str">
        <f>IFERROR(VLOOKUP(tblOrders[[#This Row],[item_id]],Raw_Menu!$A$2:$D$33,3,FALSE),"Unknown")</f>
        <v>American</v>
      </c>
    </row>
    <row r="5266" spans="1:9" x14ac:dyDescent="0.25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  <c r="F5266" s="5">
        <f>IFERROR(VLOOKUP(E5266,Raw_Menu!$A$2:$D$33,4,FALSE),0)</f>
        <v>14.5</v>
      </c>
      <c r="G5266" s="5">
        <f t="shared" si="164"/>
        <v>14.5</v>
      </c>
      <c r="H5266">
        <f t="shared" si="165"/>
        <v>17</v>
      </c>
      <c r="I5266" t="str">
        <f>IFERROR(VLOOKUP(tblOrders[[#This Row],[item_id]],Raw_Menu!$A$2:$D$33,3,FALSE),"Unknown")</f>
        <v>Asian</v>
      </c>
    </row>
    <row r="5267" spans="1:9" x14ac:dyDescent="0.25">
      <c r="A5267">
        <v>5266</v>
      </c>
      <c r="B5267">
        <v>2333</v>
      </c>
      <c r="C5267" s="1">
        <v>45140</v>
      </c>
      <c r="D5267" s="2">
        <v>0.75138888888888888</v>
      </c>
      <c r="E5267">
        <v>104</v>
      </c>
      <c r="F5267" s="5">
        <f>IFERROR(VLOOKUP(E5267,Raw_Menu!$A$2:$D$33,4,FALSE),0)</f>
        <v>10.5</v>
      </c>
      <c r="G5267" s="5">
        <f t="shared" si="164"/>
        <v>10.5</v>
      </c>
      <c r="H5267">
        <f t="shared" si="165"/>
        <v>18</v>
      </c>
      <c r="I5267" t="str">
        <f>IFERROR(VLOOKUP(tblOrders[[#This Row],[item_id]],Raw_Menu!$A$2:$D$33,3,FALSE),"Unknown")</f>
        <v>American</v>
      </c>
    </row>
    <row r="5268" spans="1:9" x14ac:dyDescent="0.25">
      <c r="A5268">
        <v>5267</v>
      </c>
      <c r="B5268">
        <v>2333</v>
      </c>
      <c r="C5268" s="1">
        <v>45140</v>
      </c>
      <c r="D5268" s="2">
        <v>0.75138888888888888</v>
      </c>
      <c r="E5268">
        <v>110</v>
      </c>
      <c r="F5268" s="5">
        <f>IFERROR(VLOOKUP(E5268,Raw_Menu!$A$2:$D$33,4,FALSE),0)</f>
        <v>17.95</v>
      </c>
      <c r="G5268" s="5">
        <f t="shared" si="164"/>
        <v>17.95</v>
      </c>
      <c r="H5268">
        <f t="shared" si="165"/>
        <v>18</v>
      </c>
      <c r="I5268" t="str">
        <f>IFERROR(VLOOKUP(tblOrders[[#This Row],[item_id]],Raw_Menu!$A$2:$D$33,3,FALSE),"Unknown")</f>
        <v>Asian</v>
      </c>
    </row>
    <row r="5269" spans="1:9" x14ac:dyDescent="0.25">
      <c r="A5269">
        <v>5268</v>
      </c>
      <c r="B5269">
        <v>2333</v>
      </c>
      <c r="C5269" s="1">
        <v>45140</v>
      </c>
      <c r="D5269" s="2">
        <v>0.75138888888888888</v>
      </c>
      <c r="E5269">
        <v>110</v>
      </c>
      <c r="F5269" s="5">
        <f>IFERROR(VLOOKUP(E5269,Raw_Menu!$A$2:$D$33,4,FALSE),0)</f>
        <v>17.95</v>
      </c>
      <c r="G5269" s="5">
        <f t="shared" si="164"/>
        <v>17.95</v>
      </c>
      <c r="H5269">
        <f t="shared" si="165"/>
        <v>18</v>
      </c>
      <c r="I5269" t="str">
        <f>IFERROR(VLOOKUP(tblOrders[[#This Row],[item_id]],Raw_Menu!$A$2:$D$33,3,FALSE),"Unknown")</f>
        <v>Asian</v>
      </c>
    </row>
    <row r="5270" spans="1:9" x14ac:dyDescent="0.25">
      <c r="A5270">
        <v>5269</v>
      </c>
      <c r="B5270">
        <v>2333</v>
      </c>
      <c r="C5270" s="1">
        <v>45140</v>
      </c>
      <c r="D5270" s="2">
        <v>0.75138888888888888</v>
      </c>
      <c r="E5270">
        <v>122</v>
      </c>
      <c r="F5270" s="5">
        <f>IFERROR(VLOOKUP(E5270,Raw_Menu!$A$2:$D$33,4,FALSE),0)</f>
        <v>7</v>
      </c>
      <c r="G5270" s="5">
        <f t="shared" si="164"/>
        <v>7</v>
      </c>
      <c r="H5270">
        <f t="shared" si="165"/>
        <v>18</v>
      </c>
      <c r="I5270" t="str">
        <f>IFERROR(VLOOKUP(tblOrders[[#This Row],[item_id]],Raw_Menu!$A$2:$D$33,3,FALSE),"Unknown")</f>
        <v>Mexican</v>
      </c>
    </row>
    <row r="5271" spans="1:9" x14ac:dyDescent="0.25">
      <c r="A5271">
        <v>5270</v>
      </c>
      <c r="B5271">
        <v>2334</v>
      </c>
      <c r="C5271" s="1">
        <v>45140</v>
      </c>
      <c r="D5271" s="2">
        <v>0.75421296296296292</v>
      </c>
      <c r="E5271">
        <v>124</v>
      </c>
      <c r="F5271" s="5">
        <f>IFERROR(VLOOKUP(E5271,Raw_Menu!$A$2:$D$33,4,FALSE),0)</f>
        <v>14.5</v>
      </c>
      <c r="G5271" s="5">
        <f t="shared" si="164"/>
        <v>14.5</v>
      </c>
      <c r="H5271">
        <f t="shared" si="165"/>
        <v>18</v>
      </c>
      <c r="I5271" t="str">
        <f>IFERROR(VLOOKUP(tblOrders[[#This Row],[item_id]],Raw_Menu!$A$2:$D$33,3,FALSE),"Unknown")</f>
        <v>Italian</v>
      </c>
    </row>
    <row r="5272" spans="1:9" x14ac:dyDescent="0.25">
      <c r="A5272">
        <v>5271</v>
      </c>
      <c r="B5272">
        <v>2334</v>
      </c>
      <c r="C5272" s="1">
        <v>45140</v>
      </c>
      <c r="D5272" s="2">
        <v>0.75421296296296292</v>
      </c>
      <c r="E5272">
        <v>122</v>
      </c>
      <c r="F5272" s="5">
        <f>IFERROR(VLOOKUP(E5272,Raw_Menu!$A$2:$D$33,4,FALSE),0)</f>
        <v>7</v>
      </c>
      <c r="G5272" s="5">
        <f t="shared" si="164"/>
        <v>7</v>
      </c>
      <c r="H5272">
        <f t="shared" si="165"/>
        <v>18</v>
      </c>
      <c r="I5272" t="str">
        <f>IFERROR(VLOOKUP(tblOrders[[#This Row],[item_id]],Raw_Menu!$A$2:$D$33,3,FALSE),"Unknown")</f>
        <v>Mexican</v>
      </c>
    </row>
    <row r="5273" spans="1:9" x14ac:dyDescent="0.25">
      <c r="A5273">
        <v>5272</v>
      </c>
      <c r="B5273">
        <v>2334</v>
      </c>
      <c r="C5273" s="1">
        <v>45140</v>
      </c>
      <c r="D5273" s="2">
        <v>0.75421296296296292</v>
      </c>
      <c r="E5273">
        <v>130</v>
      </c>
      <c r="F5273" s="5">
        <f>IFERROR(VLOOKUP(E5273,Raw_Menu!$A$2:$D$33,4,FALSE),0)</f>
        <v>19.95</v>
      </c>
      <c r="G5273" s="5">
        <f t="shared" si="164"/>
        <v>19.95</v>
      </c>
      <c r="H5273">
        <f t="shared" si="165"/>
        <v>18</v>
      </c>
      <c r="I5273" t="str">
        <f>IFERROR(VLOOKUP(tblOrders[[#This Row],[item_id]],Raw_Menu!$A$2:$D$33,3,FALSE),"Unknown")</f>
        <v>Italian</v>
      </c>
    </row>
    <row r="5274" spans="1:9" x14ac:dyDescent="0.25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  <c r="F5274" s="5">
        <f>IFERROR(VLOOKUP(E5274,Raw_Menu!$A$2:$D$33,4,FALSE),0)</f>
        <v>14.5</v>
      </c>
      <c r="G5274" s="5">
        <f t="shared" si="164"/>
        <v>14.5</v>
      </c>
      <c r="H5274">
        <f t="shared" si="165"/>
        <v>18</v>
      </c>
      <c r="I5274" t="str">
        <f>IFERROR(VLOOKUP(tblOrders[[#This Row],[item_id]],Raw_Menu!$A$2:$D$33,3,FALSE),"Unknown")</f>
        <v>Asian</v>
      </c>
    </row>
    <row r="5275" spans="1:9" x14ac:dyDescent="0.25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  <c r="F5275" s="5">
        <f>IFERROR(VLOOKUP(E5275,Raw_Menu!$A$2:$D$33,4,FALSE),0)</f>
        <v>7</v>
      </c>
      <c r="G5275" s="5">
        <f t="shared" si="164"/>
        <v>7</v>
      </c>
      <c r="H5275">
        <f t="shared" si="165"/>
        <v>18</v>
      </c>
      <c r="I5275" t="str">
        <f>IFERROR(VLOOKUP(tblOrders[[#This Row],[item_id]],Raw_Menu!$A$2:$D$33,3,FALSE),"Unknown")</f>
        <v>American</v>
      </c>
    </row>
    <row r="5276" spans="1:9" x14ac:dyDescent="0.25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  <c r="F5276" s="5">
        <f>IFERROR(VLOOKUP(E5276,Raw_Menu!$A$2:$D$33,4,FALSE),0)</f>
        <v>7</v>
      </c>
      <c r="G5276" s="5">
        <f t="shared" si="164"/>
        <v>7</v>
      </c>
      <c r="H5276">
        <f t="shared" si="165"/>
        <v>18</v>
      </c>
      <c r="I5276" t="str">
        <f>IFERROR(VLOOKUP(tblOrders[[#This Row],[item_id]],Raw_Menu!$A$2:$D$33,3,FALSE),"Unknown")</f>
        <v>Mexican</v>
      </c>
    </row>
    <row r="5277" spans="1:9" x14ac:dyDescent="0.25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  <c r="F5277" s="5">
        <f>IFERROR(VLOOKUP(E5277,Raw_Menu!$A$2:$D$33,4,FALSE),0)</f>
        <v>14.95</v>
      </c>
      <c r="G5277" s="5">
        <f t="shared" si="164"/>
        <v>14.95</v>
      </c>
      <c r="H5277">
        <f t="shared" si="165"/>
        <v>18</v>
      </c>
      <c r="I5277" t="str">
        <f>IFERROR(VLOOKUP(tblOrders[[#This Row],[item_id]],Raw_Menu!$A$2:$D$33,3,FALSE),"Unknown")</f>
        <v>Asian</v>
      </c>
    </row>
    <row r="5278" spans="1:9" x14ac:dyDescent="0.25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  <c r="F5278" s="5">
        <f>IFERROR(VLOOKUP(E5278,Raw_Menu!$A$2:$D$33,4,FALSE),0)</f>
        <v>16.5</v>
      </c>
      <c r="G5278" s="5">
        <f t="shared" si="164"/>
        <v>16.5</v>
      </c>
      <c r="H5278">
        <f t="shared" si="165"/>
        <v>18</v>
      </c>
      <c r="I5278" t="str">
        <f>IFERROR(VLOOKUP(tblOrders[[#This Row],[item_id]],Raw_Menu!$A$2:$D$33,3,FALSE),"Unknown")</f>
        <v>Asian</v>
      </c>
    </row>
    <row r="5279" spans="1:9" x14ac:dyDescent="0.25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  <c r="F5279" s="5">
        <f>IFERROR(VLOOKUP(E5279,Raw_Menu!$A$2:$D$33,4,FALSE),0)</f>
        <v>17.95</v>
      </c>
      <c r="G5279" s="5">
        <f t="shared" si="164"/>
        <v>17.95</v>
      </c>
      <c r="H5279">
        <f t="shared" si="165"/>
        <v>18</v>
      </c>
      <c r="I5279" t="str">
        <f>IFERROR(VLOOKUP(tblOrders[[#This Row],[item_id]],Raw_Menu!$A$2:$D$33,3,FALSE),"Unknown")</f>
        <v>Asian</v>
      </c>
    </row>
    <row r="5280" spans="1:9" x14ac:dyDescent="0.25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  <c r="F5280" s="5">
        <f>IFERROR(VLOOKUP(E5280,Raw_Menu!$A$2:$D$33,4,FALSE),0)</f>
        <v>7</v>
      </c>
      <c r="G5280" s="5">
        <f t="shared" si="164"/>
        <v>7</v>
      </c>
      <c r="H5280">
        <f t="shared" si="165"/>
        <v>18</v>
      </c>
      <c r="I5280" t="str">
        <f>IFERROR(VLOOKUP(tblOrders[[#This Row],[item_id]],Raw_Menu!$A$2:$D$33,3,FALSE),"Unknown")</f>
        <v>American</v>
      </c>
    </row>
    <row r="5281" spans="1:9" x14ac:dyDescent="0.25">
      <c r="A5281">
        <v>5280</v>
      </c>
      <c r="B5281">
        <v>2339</v>
      </c>
      <c r="C5281" s="1">
        <v>45140</v>
      </c>
      <c r="D5281" s="2">
        <v>0.78797453703703701</v>
      </c>
      <c r="E5281">
        <v>128</v>
      </c>
      <c r="F5281" s="5">
        <f>IFERROR(VLOOKUP(E5281,Raw_Menu!$A$2:$D$33,4,FALSE),0)</f>
        <v>15.5</v>
      </c>
      <c r="G5281" s="5">
        <f t="shared" si="164"/>
        <v>15.5</v>
      </c>
      <c r="H5281">
        <f t="shared" si="165"/>
        <v>18</v>
      </c>
      <c r="I5281" t="str">
        <f>IFERROR(VLOOKUP(tblOrders[[#This Row],[item_id]],Raw_Menu!$A$2:$D$33,3,FALSE),"Unknown")</f>
        <v>Italian</v>
      </c>
    </row>
    <row r="5282" spans="1:9" x14ac:dyDescent="0.25">
      <c r="A5282">
        <v>5281</v>
      </c>
      <c r="B5282">
        <v>2339</v>
      </c>
      <c r="C5282" s="1">
        <v>45140</v>
      </c>
      <c r="D5282" s="2">
        <v>0.78797453703703701</v>
      </c>
      <c r="E5282">
        <v>114</v>
      </c>
      <c r="F5282" s="5">
        <f>IFERROR(VLOOKUP(E5282,Raw_Menu!$A$2:$D$33,4,FALSE),0)</f>
        <v>9</v>
      </c>
      <c r="G5282" s="5">
        <f t="shared" si="164"/>
        <v>9</v>
      </c>
      <c r="H5282">
        <f t="shared" si="165"/>
        <v>18</v>
      </c>
      <c r="I5282" t="str">
        <f>IFERROR(VLOOKUP(tblOrders[[#This Row],[item_id]],Raw_Menu!$A$2:$D$33,3,FALSE),"Unknown")</f>
        <v>Asian</v>
      </c>
    </row>
    <row r="5283" spans="1:9" x14ac:dyDescent="0.25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  <c r="F5283" s="5">
        <f>IFERROR(VLOOKUP(E5283,Raw_Menu!$A$2:$D$33,4,FALSE),0)</f>
        <v>17.95</v>
      </c>
      <c r="G5283" s="5">
        <f t="shared" si="164"/>
        <v>17.95</v>
      </c>
      <c r="H5283">
        <f t="shared" si="165"/>
        <v>18</v>
      </c>
      <c r="I5283" t="str">
        <f>IFERROR(VLOOKUP(tblOrders[[#This Row],[item_id]],Raw_Menu!$A$2:$D$33,3,FALSE),"Unknown")</f>
        <v>Italian</v>
      </c>
    </row>
    <row r="5284" spans="1:9" x14ac:dyDescent="0.25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  <c r="F5284" s="5">
        <f>IFERROR(VLOOKUP(E5284,Raw_Menu!$A$2:$D$33,4,FALSE),0)</f>
        <v>16.95</v>
      </c>
      <c r="G5284" s="5">
        <f t="shared" si="164"/>
        <v>16.95</v>
      </c>
      <c r="H5284">
        <f t="shared" si="165"/>
        <v>18</v>
      </c>
      <c r="I5284" t="str">
        <f>IFERROR(VLOOKUP(tblOrders[[#This Row],[item_id]],Raw_Menu!$A$2:$D$33,3,FALSE),"Unknown")</f>
        <v>Italian</v>
      </c>
    </row>
    <row r="5285" spans="1:9" x14ac:dyDescent="0.25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  <c r="F5285" s="5">
        <f>IFERROR(VLOOKUP(E5285,Raw_Menu!$A$2:$D$33,4,FALSE),0)</f>
        <v>12.95</v>
      </c>
      <c r="G5285" s="5">
        <f t="shared" si="164"/>
        <v>12.95</v>
      </c>
      <c r="H5285">
        <f t="shared" si="165"/>
        <v>19</v>
      </c>
      <c r="I5285" t="str">
        <f>IFERROR(VLOOKUP(tblOrders[[#This Row],[item_id]],Raw_Menu!$A$2:$D$33,3,FALSE),"Unknown")</f>
        <v>American</v>
      </c>
    </row>
    <row r="5286" spans="1:9" x14ac:dyDescent="0.25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  <c r="F5286" s="5">
        <f>IFERROR(VLOOKUP(E5286,Raw_Menu!$A$2:$D$33,4,FALSE),0)</f>
        <v>12.95</v>
      </c>
      <c r="G5286" s="5">
        <f t="shared" si="164"/>
        <v>12.95</v>
      </c>
      <c r="H5286">
        <f t="shared" si="165"/>
        <v>19</v>
      </c>
      <c r="I5286" t="str">
        <f>IFERROR(VLOOKUP(tblOrders[[#This Row],[item_id]],Raw_Menu!$A$2:$D$33,3,FALSE),"Unknown")</f>
        <v>Mexican</v>
      </c>
    </row>
    <row r="5287" spans="1:9" x14ac:dyDescent="0.25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  <c r="F5287" s="5">
        <f>IFERROR(VLOOKUP(E5287,Raw_Menu!$A$2:$D$33,4,FALSE),0)</f>
        <v>17.95</v>
      </c>
      <c r="G5287" s="5">
        <f t="shared" si="164"/>
        <v>17.95</v>
      </c>
      <c r="H5287">
        <f t="shared" si="165"/>
        <v>19</v>
      </c>
      <c r="I5287" t="str">
        <f>IFERROR(VLOOKUP(tblOrders[[#This Row],[item_id]],Raw_Menu!$A$2:$D$33,3,FALSE),"Unknown")</f>
        <v>Italian</v>
      </c>
    </row>
    <row r="5288" spans="1:9" x14ac:dyDescent="0.25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  <c r="F5288" s="5">
        <f>IFERROR(VLOOKUP(E5288,Raw_Menu!$A$2:$D$33,4,FALSE),0)</f>
        <v>7</v>
      </c>
      <c r="G5288" s="5">
        <f t="shared" si="164"/>
        <v>7</v>
      </c>
      <c r="H5288">
        <f t="shared" si="165"/>
        <v>19</v>
      </c>
      <c r="I5288" t="str">
        <f>IFERROR(VLOOKUP(tblOrders[[#This Row],[item_id]],Raw_Menu!$A$2:$D$33,3,FALSE),"Unknown")</f>
        <v>American</v>
      </c>
    </row>
    <row r="5289" spans="1:9" x14ac:dyDescent="0.25">
      <c r="A5289">
        <v>5288</v>
      </c>
      <c r="B5289">
        <v>2343</v>
      </c>
      <c r="C5289" s="1">
        <v>45140</v>
      </c>
      <c r="D5289" s="2">
        <v>0.80571759259259257</v>
      </c>
      <c r="E5289">
        <v>122</v>
      </c>
      <c r="F5289" s="5">
        <f>IFERROR(VLOOKUP(E5289,Raw_Menu!$A$2:$D$33,4,FALSE),0)</f>
        <v>7</v>
      </c>
      <c r="G5289" s="5">
        <f t="shared" si="164"/>
        <v>7</v>
      </c>
      <c r="H5289">
        <f t="shared" si="165"/>
        <v>19</v>
      </c>
      <c r="I5289" t="str">
        <f>IFERROR(VLOOKUP(tblOrders[[#This Row],[item_id]],Raw_Menu!$A$2:$D$33,3,FALSE),"Unknown")</f>
        <v>Mexican</v>
      </c>
    </row>
    <row r="5290" spans="1:9" x14ac:dyDescent="0.25">
      <c r="A5290">
        <v>5289</v>
      </c>
      <c r="B5290">
        <v>2343</v>
      </c>
      <c r="C5290" s="1">
        <v>45140</v>
      </c>
      <c r="D5290" s="2">
        <v>0.80571759259259257</v>
      </c>
      <c r="E5290">
        <v>106</v>
      </c>
      <c r="F5290" s="5">
        <f>IFERROR(VLOOKUP(E5290,Raw_Menu!$A$2:$D$33,4,FALSE),0)</f>
        <v>7</v>
      </c>
      <c r="G5290" s="5">
        <f t="shared" si="164"/>
        <v>7</v>
      </c>
      <c r="H5290">
        <f t="shared" si="165"/>
        <v>19</v>
      </c>
      <c r="I5290" t="str">
        <f>IFERROR(VLOOKUP(tblOrders[[#This Row],[item_id]],Raw_Menu!$A$2:$D$33,3,FALSE),"Unknown")</f>
        <v>American</v>
      </c>
    </row>
    <row r="5291" spans="1:9" x14ac:dyDescent="0.25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  <c r="F5291" s="5">
        <f>IFERROR(VLOOKUP(E5291,Raw_Menu!$A$2:$D$33,4,FALSE),0)</f>
        <v>14.5</v>
      </c>
      <c r="G5291" s="5">
        <f t="shared" si="164"/>
        <v>14.5</v>
      </c>
      <c r="H5291">
        <f t="shared" si="165"/>
        <v>20</v>
      </c>
      <c r="I5291" t="str">
        <f>IFERROR(VLOOKUP(tblOrders[[#This Row],[item_id]],Raw_Menu!$A$2:$D$33,3,FALSE),"Unknown")</f>
        <v>Asian</v>
      </c>
    </row>
    <row r="5292" spans="1:9" x14ac:dyDescent="0.25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  <c r="F5292" s="5">
        <f>IFERROR(VLOOKUP(E5292,Raw_Menu!$A$2:$D$33,4,FALSE),0)</f>
        <v>17.95</v>
      </c>
      <c r="G5292" s="5">
        <f t="shared" si="164"/>
        <v>17.95</v>
      </c>
      <c r="H5292">
        <f t="shared" si="165"/>
        <v>20</v>
      </c>
      <c r="I5292" t="str">
        <f>IFERROR(VLOOKUP(tblOrders[[#This Row],[item_id]],Raw_Menu!$A$2:$D$33,3,FALSE),"Unknown")</f>
        <v>Asian</v>
      </c>
    </row>
    <row r="5293" spans="1:9" x14ac:dyDescent="0.25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  <c r="F5293" s="5">
        <f>IFERROR(VLOOKUP(E5293,Raw_Menu!$A$2:$D$33,4,FALSE),0)</f>
        <v>17.95</v>
      </c>
      <c r="G5293" s="5">
        <f t="shared" si="164"/>
        <v>17.95</v>
      </c>
      <c r="H5293">
        <f t="shared" si="165"/>
        <v>20</v>
      </c>
      <c r="I5293" t="str">
        <f>IFERROR(VLOOKUP(tblOrders[[#This Row],[item_id]],Raw_Menu!$A$2:$D$33,3,FALSE),"Unknown")</f>
        <v>Asian</v>
      </c>
    </row>
    <row r="5294" spans="1:9" x14ac:dyDescent="0.25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  <c r="F5294" s="5">
        <f>IFERROR(VLOOKUP(E5294,Raw_Menu!$A$2:$D$33,4,FALSE),0)</f>
        <v>13.95</v>
      </c>
      <c r="G5294" s="5">
        <f t="shared" si="164"/>
        <v>13.95</v>
      </c>
      <c r="H5294">
        <f t="shared" si="165"/>
        <v>20</v>
      </c>
      <c r="I5294" t="str">
        <f>IFERROR(VLOOKUP(tblOrders[[#This Row],[item_id]],Raw_Menu!$A$2:$D$33,3,FALSE),"Unknown")</f>
        <v>Mexican</v>
      </c>
    </row>
    <row r="5295" spans="1:9" x14ac:dyDescent="0.25">
      <c r="A5295">
        <v>5294</v>
      </c>
      <c r="B5295">
        <v>2346</v>
      </c>
      <c r="C5295" s="1">
        <v>45140</v>
      </c>
      <c r="D5295" s="2">
        <v>0.85114583333333338</v>
      </c>
      <c r="E5295">
        <v>101</v>
      </c>
      <c r="F5295" s="5">
        <f>IFERROR(VLOOKUP(E5295,Raw_Menu!$A$2:$D$33,4,FALSE),0)</f>
        <v>12.95</v>
      </c>
      <c r="G5295" s="5">
        <f t="shared" si="164"/>
        <v>12.95</v>
      </c>
      <c r="H5295">
        <f t="shared" si="165"/>
        <v>20</v>
      </c>
      <c r="I5295" t="str">
        <f>IFERROR(VLOOKUP(tblOrders[[#This Row],[item_id]],Raw_Menu!$A$2:$D$33,3,FALSE),"Unknown")</f>
        <v>American</v>
      </c>
    </row>
    <row r="5296" spans="1:9" x14ac:dyDescent="0.25">
      <c r="A5296">
        <v>5295</v>
      </c>
      <c r="B5296">
        <v>2346</v>
      </c>
      <c r="C5296" s="1">
        <v>45140</v>
      </c>
      <c r="D5296" s="2">
        <v>0.85114583333333338</v>
      </c>
      <c r="E5296">
        <v>102</v>
      </c>
      <c r="F5296" s="5">
        <f>IFERROR(VLOOKUP(E5296,Raw_Menu!$A$2:$D$33,4,FALSE),0)</f>
        <v>13.95</v>
      </c>
      <c r="G5296" s="5">
        <f t="shared" si="164"/>
        <v>13.95</v>
      </c>
      <c r="H5296">
        <f t="shared" si="165"/>
        <v>20</v>
      </c>
      <c r="I5296" t="str">
        <f>IFERROR(VLOOKUP(tblOrders[[#This Row],[item_id]],Raw_Menu!$A$2:$D$33,3,FALSE),"Unknown")</f>
        <v>American</v>
      </c>
    </row>
    <row r="5297" spans="1:9" x14ac:dyDescent="0.25">
      <c r="A5297">
        <v>5296</v>
      </c>
      <c r="B5297">
        <v>2346</v>
      </c>
      <c r="C5297" s="1">
        <v>45140</v>
      </c>
      <c r="D5297" s="2">
        <v>0.85114583333333338</v>
      </c>
      <c r="E5297">
        <v>128</v>
      </c>
      <c r="F5297" s="5">
        <f>IFERROR(VLOOKUP(E5297,Raw_Menu!$A$2:$D$33,4,FALSE),0)</f>
        <v>15.5</v>
      </c>
      <c r="G5297" s="5">
        <f t="shared" si="164"/>
        <v>15.5</v>
      </c>
      <c r="H5297">
        <f t="shared" si="165"/>
        <v>20</v>
      </c>
      <c r="I5297" t="str">
        <f>IFERROR(VLOOKUP(tblOrders[[#This Row],[item_id]],Raw_Menu!$A$2:$D$33,3,FALSE),"Unknown")</f>
        <v>Italian</v>
      </c>
    </row>
    <row r="5298" spans="1:9" x14ac:dyDescent="0.25">
      <c r="A5298">
        <v>5297</v>
      </c>
      <c r="B5298">
        <v>2346</v>
      </c>
      <c r="C5298" s="1">
        <v>45140</v>
      </c>
      <c r="D5298" s="2">
        <v>0.85114583333333338</v>
      </c>
      <c r="E5298">
        <v>119</v>
      </c>
      <c r="F5298" s="5">
        <f>IFERROR(VLOOKUP(E5298,Raw_Menu!$A$2:$D$33,4,FALSE),0)</f>
        <v>11.95</v>
      </c>
      <c r="G5298" s="5">
        <f t="shared" si="164"/>
        <v>11.95</v>
      </c>
      <c r="H5298">
        <f t="shared" si="165"/>
        <v>20</v>
      </c>
      <c r="I5298" t="str">
        <f>IFERROR(VLOOKUP(tblOrders[[#This Row],[item_id]],Raw_Menu!$A$2:$D$33,3,FALSE),"Unknown")</f>
        <v>Mexican</v>
      </c>
    </row>
    <row r="5299" spans="1:9" x14ac:dyDescent="0.25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  <c r="F5299" s="5">
        <f>IFERROR(VLOOKUP(E5299,Raw_Menu!$A$2:$D$33,4,FALSE),0)</f>
        <v>14.5</v>
      </c>
      <c r="G5299" s="5">
        <f t="shared" si="164"/>
        <v>14.5</v>
      </c>
      <c r="H5299">
        <f t="shared" si="165"/>
        <v>20</v>
      </c>
      <c r="I5299" t="str">
        <f>IFERROR(VLOOKUP(tblOrders[[#This Row],[item_id]],Raw_Menu!$A$2:$D$33,3,FALSE),"Unknown")</f>
        <v>Italian</v>
      </c>
    </row>
    <row r="5300" spans="1:9" x14ac:dyDescent="0.25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  <c r="F5300" s="5">
        <f>IFERROR(VLOOKUP(E5300,Raw_Menu!$A$2:$D$33,4,FALSE),0)</f>
        <v>5</v>
      </c>
      <c r="G5300" s="5">
        <f t="shared" si="164"/>
        <v>5</v>
      </c>
      <c r="H5300">
        <f t="shared" si="165"/>
        <v>20</v>
      </c>
      <c r="I5300" t="str">
        <f>IFERROR(VLOOKUP(tblOrders[[#This Row],[item_id]],Raw_Menu!$A$2:$D$33,3,FALSE),"Unknown")</f>
        <v>Asian</v>
      </c>
    </row>
    <row r="5301" spans="1:9" x14ac:dyDescent="0.25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  <c r="F5301" s="5">
        <f>IFERROR(VLOOKUP(E5301,Raw_Menu!$A$2:$D$33,4,FALSE),0)</f>
        <v>7</v>
      </c>
      <c r="G5301" s="5">
        <f t="shared" si="164"/>
        <v>7</v>
      </c>
      <c r="H5301">
        <f t="shared" si="165"/>
        <v>20</v>
      </c>
      <c r="I5301" t="str">
        <f>IFERROR(VLOOKUP(tblOrders[[#This Row],[item_id]],Raw_Menu!$A$2:$D$33,3,FALSE),"Unknown")</f>
        <v>American</v>
      </c>
    </row>
    <row r="5302" spans="1:9" x14ac:dyDescent="0.25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  <c r="F5302" s="5">
        <f>IFERROR(VLOOKUP(E5302,Raw_Menu!$A$2:$D$33,4,FALSE),0)</f>
        <v>12.95</v>
      </c>
      <c r="G5302" s="5">
        <f t="shared" si="164"/>
        <v>12.95</v>
      </c>
      <c r="H5302">
        <f t="shared" si="165"/>
        <v>20</v>
      </c>
      <c r="I5302" t="str">
        <f>IFERROR(VLOOKUP(tblOrders[[#This Row],[item_id]],Raw_Menu!$A$2:$D$33,3,FALSE),"Unknown")</f>
        <v>American</v>
      </c>
    </row>
    <row r="5303" spans="1:9" x14ac:dyDescent="0.25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  <c r="F5303" s="5">
        <f>IFERROR(VLOOKUP(E5303,Raw_Menu!$A$2:$D$33,4,FALSE),0)</f>
        <v>11.95</v>
      </c>
      <c r="G5303" s="5">
        <f t="shared" si="164"/>
        <v>11.95</v>
      </c>
      <c r="H5303">
        <f t="shared" si="165"/>
        <v>20</v>
      </c>
      <c r="I5303" t="str">
        <f>IFERROR(VLOOKUP(tblOrders[[#This Row],[item_id]],Raw_Menu!$A$2:$D$33,3,FALSE),"Unknown")</f>
        <v>Mexican</v>
      </c>
    </row>
    <row r="5304" spans="1:9" x14ac:dyDescent="0.25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  <c r="F5304" s="5">
        <f>IFERROR(VLOOKUP(E5304,Raw_Menu!$A$2:$D$33,4,FALSE),0)</f>
        <v>10.5</v>
      </c>
      <c r="G5304" s="5">
        <f t="shared" si="164"/>
        <v>10.5</v>
      </c>
      <c r="H5304">
        <f t="shared" si="165"/>
        <v>20</v>
      </c>
      <c r="I5304" t="str">
        <f>IFERROR(VLOOKUP(tblOrders[[#This Row],[item_id]],Raw_Menu!$A$2:$D$33,3,FALSE),"Unknown")</f>
        <v>Mexican</v>
      </c>
    </row>
    <row r="5305" spans="1:9" x14ac:dyDescent="0.25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  <c r="F5305" s="5">
        <f>IFERROR(VLOOKUP(E5305,Raw_Menu!$A$2:$D$33,4,FALSE),0)</f>
        <v>7</v>
      </c>
      <c r="G5305" s="5">
        <f t="shared" si="164"/>
        <v>7</v>
      </c>
      <c r="H5305">
        <f t="shared" si="165"/>
        <v>20</v>
      </c>
      <c r="I5305" t="str">
        <f>IFERROR(VLOOKUP(tblOrders[[#This Row],[item_id]],Raw_Menu!$A$2:$D$33,3,FALSE),"Unknown")</f>
        <v>Mexican</v>
      </c>
    </row>
    <row r="5306" spans="1:9" x14ac:dyDescent="0.25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  <c r="F5306" s="5">
        <f>IFERROR(VLOOKUP(E5306,Raw_Menu!$A$2:$D$33,4,FALSE),0)</f>
        <v>13.95</v>
      </c>
      <c r="G5306" s="5">
        <f t="shared" si="164"/>
        <v>13.95</v>
      </c>
      <c r="H5306">
        <f t="shared" si="165"/>
        <v>21</v>
      </c>
      <c r="I5306" t="str">
        <f>IFERROR(VLOOKUP(tblOrders[[#This Row],[item_id]],Raw_Menu!$A$2:$D$33,3,FALSE),"Unknown")</f>
        <v>Mexican</v>
      </c>
    </row>
    <row r="5307" spans="1:9" x14ac:dyDescent="0.25">
      <c r="A5307">
        <v>5306</v>
      </c>
      <c r="B5307">
        <v>2351</v>
      </c>
      <c r="C5307" s="1">
        <v>45140</v>
      </c>
      <c r="D5307" s="2">
        <v>0.91127314814814819</v>
      </c>
      <c r="E5307">
        <v>109</v>
      </c>
      <c r="F5307" s="5">
        <f>IFERROR(VLOOKUP(E5307,Raw_Menu!$A$2:$D$33,4,FALSE),0)</f>
        <v>17.95</v>
      </c>
      <c r="G5307" s="5">
        <f t="shared" si="164"/>
        <v>17.95</v>
      </c>
      <c r="H5307">
        <f t="shared" si="165"/>
        <v>21</v>
      </c>
      <c r="I5307" t="str">
        <f>IFERROR(VLOOKUP(tblOrders[[#This Row],[item_id]],Raw_Menu!$A$2:$D$33,3,FALSE),"Unknown")</f>
        <v>Asian</v>
      </c>
    </row>
    <row r="5308" spans="1:9" x14ac:dyDescent="0.25">
      <c r="A5308">
        <v>5307</v>
      </c>
      <c r="B5308">
        <v>2351</v>
      </c>
      <c r="C5308" s="1">
        <v>45140</v>
      </c>
      <c r="D5308" s="2">
        <v>0.91127314814814819</v>
      </c>
      <c r="E5308">
        <v>119</v>
      </c>
      <c r="F5308" s="5">
        <f>IFERROR(VLOOKUP(E5308,Raw_Menu!$A$2:$D$33,4,FALSE),0)</f>
        <v>11.95</v>
      </c>
      <c r="G5308" s="5">
        <f t="shared" si="164"/>
        <v>11.95</v>
      </c>
      <c r="H5308">
        <f t="shared" si="165"/>
        <v>21</v>
      </c>
      <c r="I5308" t="str">
        <f>IFERROR(VLOOKUP(tblOrders[[#This Row],[item_id]],Raw_Menu!$A$2:$D$33,3,FALSE),"Unknown")</f>
        <v>Mexican</v>
      </c>
    </row>
    <row r="5309" spans="1:9" x14ac:dyDescent="0.25">
      <c r="A5309">
        <v>5308</v>
      </c>
      <c r="B5309">
        <v>2351</v>
      </c>
      <c r="C5309" s="1">
        <v>45140</v>
      </c>
      <c r="D5309" s="2">
        <v>0.91127314814814819</v>
      </c>
      <c r="E5309">
        <v>119</v>
      </c>
      <c r="F5309" s="5">
        <f>IFERROR(VLOOKUP(E5309,Raw_Menu!$A$2:$D$33,4,FALSE),0)</f>
        <v>11.95</v>
      </c>
      <c r="G5309" s="5">
        <f t="shared" si="164"/>
        <v>11.95</v>
      </c>
      <c r="H5309">
        <f t="shared" si="165"/>
        <v>21</v>
      </c>
      <c r="I5309" t="str">
        <f>IFERROR(VLOOKUP(tblOrders[[#This Row],[item_id]],Raw_Menu!$A$2:$D$33,3,FALSE),"Unknown")</f>
        <v>Mexican</v>
      </c>
    </row>
    <row r="5310" spans="1:9" x14ac:dyDescent="0.25">
      <c r="A5310">
        <v>5309</v>
      </c>
      <c r="B5310">
        <v>2351</v>
      </c>
      <c r="C5310" s="1">
        <v>45140</v>
      </c>
      <c r="D5310" s="2">
        <v>0.91127314814814819</v>
      </c>
      <c r="E5310">
        <v>123</v>
      </c>
      <c r="F5310" s="5">
        <f>IFERROR(VLOOKUP(E5310,Raw_Menu!$A$2:$D$33,4,FALSE),0)</f>
        <v>9</v>
      </c>
      <c r="G5310" s="5">
        <f t="shared" si="164"/>
        <v>9</v>
      </c>
      <c r="H5310">
        <f t="shared" si="165"/>
        <v>21</v>
      </c>
      <c r="I5310" t="str">
        <f>IFERROR(VLOOKUP(tblOrders[[#This Row],[item_id]],Raw_Menu!$A$2:$D$33,3,FALSE),"Unknown")</f>
        <v>Mexican</v>
      </c>
    </row>
    <row r="5311" spans="1:9" x14ac:dyDescent="0.25">
      <c r="A5311">
        <v>5310</v>
      </c>
      <c r="B5311">
        <v>2352</v>
      </c>
      <c r="C5311" s="1">
        <v>45140</v>
      </c>
      <c r="D5311" s="2">
        <v>0.93156249999999996</v>
      </c>
      <c r="E5311">
        <v>112</v>
      </c>
      <c r="F5311" s="5">
        <f>IFERROR(VLOOKUP(E5311,Raw_Menu!$A$2:$D$33,4,FALSE),0)</f>
        <v>14.95</v>
      </c>
      <c r="G5311" s="5">
        <f t="shared" si="164"/>
        <v>14.95</v>
      </c>
      <c r="H5311">
        <f t="shared" si="165"/>
        <v>22</v>
      </c>
      <c r="I5311" t="str">
        <f>IFERROR(VLOOKUP(tblOrders[[#This Row],[item_id]],Raw_Menu!$A$2:$D$33,3,FALSE),"Unknown")</f>
        <v>Asian</v>
      </c>
    </row>
    <row r="5312" spans="1:9" x14ac:dyDescent="0.25">
      <c r="A5312">
        <v>5311</v>
      </c>
      <c r="B5312">
        <v>2352</v>
      </c>
      <c r="C5312" s="1">
        <v>45140</v>
      </c>
      <c r="D5312" s="2">
        <v>0.93156249999999996</v>
      </c>
      <c r="E5312">
        <v>106</v>
      </c>
      <c r="F5312" s="5">
        <f>IFERROR(VLOOKUP(E5312,Raw_Menu!$A$2:$D$33,4,FALSE),0)</f>
        <v>7</v>
      </c>
      <c r="G5312" s="5">
        <f t="shared" si="164"/>
        <v>7</v>
      </c>
      <c r="H5312">
        <f t="shared" si="165"/>
        <v>22</v>
      </c>
      <c r="I5312" t="str">
        <f>IFERROR(VLOOKUP(tblOrders[[#This Row],[item_id]],Raw_Menu!$A$2:$D$33,3,FALSE),"Unknown")</f>
        <v>American</v>
      </c>
    </row>
    <row r="5313" spans="1:9" x14ac:dyDescent="0.25">
      <c r="A5313">
        <v>5312</v>
      </c>
      <c r="B5313">
        <v>2353</v>
      </c>
      <c r="C5313" s="1">
        <v>45140</v>
      </c>
      <c r="D5313" s="2">
        <v>0.93311342592592594</v>
      </c>
      <c r="E5313">
        <v>106</v>
      </c>
      <c r="F5313" s="5">
        <f>IFERROR(VLOOKUP(E5313,Raw_Menu!$A$2:$D$33,4,FALSE),0)</f>
        <v>7</v>
      </c>
      <c r="G5313" s="5">
        <f t="shared" si="164"/>
        <v>7</v>
      </c>
      <c r="H5313">
        <f t="shared" si="165"/>
        <v>22</v>
      </c>
      <c r="I5313" t="str">
        <f>IFERROR(VLOOKUP(tblOrders[[#This Row],[item_id]],Raw_Menu!$A$2:$D$33,3,FALSE),"Unknown")</f>
        <v>American</v>
      </c>
    </row>
    <row r="5314" spans="1:9" x14ac:dyDescent="0.25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  <c r="F5314" s="5">
        <f>IFERROR(VLOOKUP(E5314,Raw_Menu!$A$2:$D$33,4,FALSE),0)</f>
        <v>15.5</v>
      </c>
      <c r="G5314" s="5">
        <f t="shared" ref="G5314:G5377" si="166">VALUE(F5314)</f>
        <v>15.5</v>
      </c>
      <c r="H5314">
        <f t="shared" ref="H5314:H5377" si="167">HOUR(D5314)</f>
        <v>22</v>
      </c>
      <c r="I5314" t="str">
        <f>IFERROR(VLOOKUP(tblOrders[[#This Row],[item_id]],Raw_Menu!$A$2:$D$33,3,FALSE),"Unknown")</f>
        <v>Italian</v>
      </c>
    </row>
    <row r="5315" spans="1:9" x14ac:dyDescent="0.25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  <c r="F5315" s="5">
        <f>IFERROR(VLOOKUP(E5315,Raw_Menu!$A$2:$D$33,4,FALSE),0)</f>
        <v>11.95</v>
      </c>
      <c r="G5315" s="5">
        <f t="shared" si="166"/>
        <v>11.95</v>
      </c>
      <c r="H5315">
        <f t="shared" si="167"/>
        <v>22</v>
      </c>
      <c r="I5315" t="str">
        <f>IFERROR(VLOOKUP(tblOrders[[#This Row],[item_id]],Raw_Menu!$A$2:$D$33,3,FALSE),"Unknown")</f>
        <v>Mexican</v>
      </c>
    </row>
    <row r="5316" spans="1:9" x14ac:dyDescent="0.25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  <c r="F5316" s="5">
        <f>IFERROR(VLOOKUP(E5316,Raw_Menu!$A$2:$D$33,4,FALSE),0)</f>
        <v>9</v>
      </c>
      <c r="G5316" s="5">
        <f t="shared" si="166"/>
        <v>9</v>
      </c>
      <c r="H5316">
        <f t="shared" si="167"/>
        <v>22</v>
      </c>
      <c r="I5316" t="str">
        <f>IFERROR(VLOOKUP(tblOrders[[#This Row],[item_id]],Raw_Menu!$A$2:$D$33,3,FALSE),"Unknown")</f>
        <v>Mexican</v>
      </c>
    </row>
    <row r="5317" spans="1:9" x14ac:dyDescent="0.25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  <c r="F5317" s="5">
        <f>IFERROR(VLOOKUP(E5317,Raw_Menu!$A$2:$D$33,4,FALSE),0)</f>
        <v>16.95</v>
      </c>
      <c r="G5317" s="5">
        <f t="shared" si="166"/>
        <v>16.95</v>
      </c>
      <c r="H5317">
        <f t="shared" si="167"/>
        <v>22</v>
      </c>
      <c r="I5317" t="str">
        <f>IFERROR(VLOOKUP(tblOrders[[#This Row],[item_id]],Raw_Menu!$A$2:$D$33,3,FALSE),"Unknown")</f>
        <v>Italian</v>
      </c>
    </row>
    <row r="5318" spans="1:9" x14ac:dyDescent="0.25">
      <c r="A5318">
        <v>5317</v>
      </c>
      <c r="B5318">
        <v>2355</v>
      </c>
      <c r="C5318" s="1">
        <v>45171</v>
      </c>
      <c r="D5318" s="2">
        <v>0.47667824074074072</v>
      </c>
      <c r="E5318">
        <v>129</v>
      </c>
      <c r="F5318" s="5">
        <f>IFERROR(VLOOKUP(E5318,Raw_Menu!$A$2:$D$33,4,FALSE),0)</f>
        <v>15.5</v>
      </c>
      <c r="G5318" s="5">
        <f t="shared" si="166"/>
        <v>15.5</v>
      </c>
      <c r="H5318">
        <f t="shared" si="167"/>
        <v>11</v>
      </c>
      <c r="I5318" t="str">
        <f>IFERROR(VLOOKUP(tblOrders[[#This Row],[item_id]],Raw_Menu!$A$2:$D$33,3,FALSE),"Unknown")</f>
        <v>Italian</v>
      </c>
    </row>
    <row r="5319" spans="1:9" x14ac:dyDescent="0.25">
      <c r="A5319">
        <v>5318</v>
      </c>
      <c r="B5319">
        <v>2356</v>
      </c>
      <c r="C5319" s="1">
        <v>45171</v>
      </c>
      <c r="D5319" s="2">
        <v>0.47997685185185179</v>
      </c>
      <c r="E5319">
        <v>114</v>
      </c>
      <c r="F5319" s="5">
        <f>IFERROR(VLOOKUP(E5319,Raw_Menu!$A$2:$D$33,4,FALSE),0)</f>
        <v>9</v>
      </c>
      <c r="G5319" s="5">
        <f t="shared" si="166"/>
        <v>9</v>
      </c>
      <c r="H5319">
        <f t="shared" si="167"/>
        <v>11</v>
      </c>
      <c r="I5319" t="str">
        <f>IFERROR(VLOOKUP(tblOrders[[#This Row],[item_id]],Raw_Menu!$A$2:$D$33,3,FALSE),"Unknown")</f>
        <v>Asian</v>
      </c>
    </row>
    <row r="5320" spans="1:9" x14ac:dyDescent="0.25">
      <c r="A5320">
        <v>5319</v>
      </c>
      <c r="B5320">
        <v>2357</v>
      </c>
      <c r="C5320" s="1">
        <v>45171</v>
      </c>
      <c r="D5320" s="2">
        <v>0.4894560185185185</v>
      </c>
      <c r="E5320" t="s">
        <v>95</v>
      </c>
      <c r="F5320" s="5">
        <f>IFERROR(VLOOKUP(E5320,Raw_Menu!$A$2:$D$33,4,FALSE),0)</f>
        <v>0</v>
      </c>
      <c r="G5320" s="5">
        <f t="shared" si="166"/>
        <v>0</v>
      </c>
      <c r="H5320">
        <f t="shared" si="167"/>
        <v>11</v>
      </c>
      <c r="I5320" t="str">
        <f>IFERROR(VLOOKUP(tblOrders[[#This Row],[item_id]],Raw_Menu!$A$2:$D$33,3,FALSE),"Unknown")</f>
        <v>Unknown</v>
      </c>
    </row>
    <row r="5321" spans="1:9" x14ac:dyDescent="0.25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  <c r="F5321" s="5">
        <f>IFERROR(VLOOKUP(E5321,Raw_Menu!$A$2:$D$33,4,FALSE),0)</f>
        <v>13.95</v>
      </c>
      <c r="G5321" s="5">
        <f t="shared" si="166"/>
        <v>13.95</v>
      </c>
      <c r="H5321">
        <f t="shared" si="167"/>
        <v>12</v>
      </c>
      <c r="I5321" t="str">
        <f>IFERROR(VLOOKUP(tblOrders[[#This Row],[item_id]],Raw_Menu!$A$2:$D$33,3,FALSE),"Unknown")</f>
        <v>American</v>
      </c>
    </row>
    <row r="5322" spans="1:9" x14ac:dyDescent="0.25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  <c r="F5322" s="5">
        <f>IFERROR(VLOOKUP(E5322,Raw_Menu!$A$2:$D$33,4,FALSE),0)</f>
        <v>12.95</v>
      </c>
      <c r="G5322" s="5">
        <f t="shared" si="166"/>
        <v>12.95</v>
      </c>
      <c r="H5322">
        <f t="shared" si="167"/>
        <v>12</v>
      </c>
      <c r="I5322" t="str">
        <f>IFERROR(VLOOKUP(tblOrders[[#This Row],[item_id]],Raw_Menu!$A$2:$D$33,3,FALSE),"Unknown")</f>
        <v>Mexican</v>
      </c>
    </row>
    <row r="5323" spans="1:9" x14ac:dyDescent="0.25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  <c r="F5323" s="5">
        <f>IFERROR(VLOOKUP(E5323,Raw_Menu!$A$2:$D$33,4,FALSE),0)</f>
        <v>16.95</v>
      </c>
      <c r="G5323" s="5">
        <f t="shared" si="166"/>
        <v>16.95</v>
      </c>
      <c r="H5323">
        <f t="shared" si="167"/>
        <v>12</v>
      </c>
      <c r="I5323" t="str">
        <f>IFERROR(VLOOKUP(tblOrders[[#This Row],[item_id]],Raw_Menu!$A$2:$D$33,3,FALSE),"Unknown")</f>
        <v>Italian</v>
      </c>
    </row>
    <row r="5324" spans="1:9" x14ac:dyDescent="0.25">
      <c r="A5324">
        <v>5323</v>
      </c>
      <c r="B5324">
        <v>2360</v>
      </c>
      <c r="C5324" s="1">
        <v>45171</v>
      </c>
      <c r="D5324" s="2">
        <v>0.51373842592592589</v>
      </c>
      <c r="E5324">
        <v>102</v>
      </c>
      <c r="F5324" s="5">
        <f>IFERROR(VLOOKUP(E5324,Raw_Menu!$A$2:$D$33,4,FALSE),0)</f>
        <v>13.95</v>
      </c>
      <c r="G5324" s="5">
        <f t="shared" si="166"/>
        <v>13.95</v>
      </c>
      <c r="H5324">
        <f t="shared" si="167"/>
        <v>12</v>
      </c>
      <c r="I5324" t="str">
        <f>IFERROR(VLOOKUP(tblOrders[[#This Row],[item_id]],Raw_Menu!$A$2:$D$33,3,FALSE),"Unknown")</f>
        <v>American</v>
      </c>
    </row>
    <row r="5325" spans="1:9" x14ac:dyDescent="0.25">
      <c r="A5325">
        <v>5324</v>
      </c>
      <c r="B5325">
        <v>2360</v>
      </c>
      <c r="C5325" s="1">
        <v>45171</v>
      </c>
      <c r="D5325" s="2">
        <v>0.51373842592592589</v>
      </c>
      <c r="E5325">
        <v>120</v>
      </c>
      <c r="F5325" s="5">
        <f>IFERROR(VLOOKUP(E5325,Raw_Menu!$A$2:$D$33,4,FALSE),0)</f>
        <v>13.95</v>
      </c>
      <c r="G5325" s="5">
        <f t="shared" si="166"/>
        <v>13.95</v>
      </c>
      <c r="H5325">
        <f t="shared" si="167"/>
        <v>12</v>
      </c>
      <c r="I5325" t="str">
        <f>IFERROR(VLOOKUP(tblOrders[[#This Row],[item_id]],Raw_Menu!$A$2:$D$33,3,FALSE),"Unknown")</f>
        <v>Mexican</v>
      </c>
    </row>
    <row r="5326" spans="1:9" x14ac:dyDescent="0.25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  <c r="F5326" s="5">
        <f>IFERROR(VLOOKUP(E5326,Raw_Menu!$A$2:$D$33,4,FALSE),0)</f>
        <v>5</v>
      </c>
      <c r="G5326" s="5">
        <f t="shared" si="166"/>
        <v>5</v>
      </c>
      <c r="H5326">
        <f t="shared" si="167"/>
        <v>12</v>
      </c>
      <c r="I5326" t="str">
        <f>IFERROR(VLOOKUP(tblOrders[[#This Row],[item_id]],Raw_Menu!$A$2:$D$33,3,FALSE),"Unknown")</f>
        <v>Asian</v>
      </c>
    </row>
    <row r="5327" spans="1:9" x14ac:dyDescent="0.25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  <c r="F5327" s="5">
        <f>IFERROR(VLOOKUP(E5327,Raw_Menu!$A$2:$D$33,4,FALSE),0)</f>
        <v>17.95</v>
      </c>
      <c r="G5327" s="5">
        <f t="shared" si="166"/>
        <v>17.95</v>
      </c>
      <c r="H5327">
        <f t="shared" si="167"/>
        <v>12</v>
      </c>
      <c r="I5327" t="str">
        <f>IFERROR(VLOOKUP(tblOrders[[#This Row],[item_id]],Raw_Menu!$A$2:$D$33,3,FALSE),"Unknown")</f>
        <v>Italian</v>
      </c>
    </row>
    <row r="5328" spans="1:9" x14ac:dyDescent="0.25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  <c r="F5328" s="5">
        <f>IFERROR(VLOOKUP(E5328,Raw_Menu!$A$2:$D$33,4,FALSE),0)</f>
        <v>11.95</v>
      </c>
      <c r="G5328" s="5">
        <f t="shared" si="166"/>
        <v>11.95</v>
      </c>
      <c r="H5328">
        <f t="shared" si="167"/>
        <v>12</v>
      </c>
      <c r="I5328" t="str">
        <f>IFERROR(VLOOKUP(tblOrders[[#This Row],[item_id]],Raw_Menu!$A$2:$D$33,3,FALSE),"Unknown")</f>
        <v>Asian</v>
      </c>
    </row>
    <row r="5329" spans="1:9" x14ac:dyDescent="0.25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  <c r="F5329" s="5">
        <f>IFERROR(VLOOKUP(E5329,Raw_Menu!$A$2:$D$33,4,FALSE),0)</f>
        <v>7</v>
      </c>
      <c r="G5329" s="5">
        <f t="shared" si="166"/>
        <v>7</v>
      </c>
      <c r="H5329">
        <f t="shared" si="167"/>
        <v>12</v>
      </c>
      <c r="I5329" t="str">
        <f>IFERROR(VLOOKUP(tblOrders[[#This Row],[item_id]],Raw_Menu!$A$2:$D$33,3,FALSE),"Unknown")</f>
        <v>American</v>
      </c>
    </row>
    <row r="5330" spans="1:9" x14ac:dyDescent="0.25">
      <c r="A5330">
        <v>5329</v>
      </c>
      <c r="B5330">
        <v>2363</v>
      </c>
      <c r="C5330" s="1">
        <v>45171</v>
      </c>
      <c r="D5330" s="2">
        <v>0.5248842592592593</v>
      </c>
      <c r="E5330">
        <v>108</v>
      </c>
      <c r="F5330" s="5">
        <f>IFERROR(VLOOKUP(E5330,Raw_Menu!$A$2:$D$33,4,FALSE),0)</f>
        <v>14.5</v>
      </c>
      <c r="G5330" s="5">
        <f t="shared" si="166"/>
        <v>14.5</v>
      </c>
      <c r="H5330">
        <f t="shared" si="167"/>
        <v>12</v>
      </c>
      <c r="I5330" t="str">
        <f>IFERROR(VLOOKUP(tblOrders[[#This Row],[item_id]],Raw_Menu!$A$2:$D$33,3,FALSE),"Unknown")</f>
        <v>Asian</v>
      </c>
    </row>
    <row r="5331" spans="1:9" x14ac:dyDescent="0.25">
      <c r="A5331">
        <v>5330</v>
      </c>
      <c r="B5331">
        <v>2363</v>
      </c>
      <c r="C5331" s="1">
        <v>45171</v>
      </c>
      <c r="D5331" s="2">
        <v>0.5248842592592593</v>
      </c>
      <c r="E5331">
        <v>119</v>
      </c>
      <c r="F5331" s="5">
        <f>IFERROR(VLOOKUP(E5331,Raw_Menu!$A$2:$D$33,4,FALSE),0)</f>
        <v>11.95</v>
      </c>
      <c r="G5331" s="5">
        <f t="shared" si="166"/>
        <v>11.95</v>
      </c>
      <c r="H5331">
        <f t="shared" si="167"/>
        <v>12</v>
      </c>
      <c r="I5331" t="str">
        <f>IFERROR(VLOOKUP(tblOrders[[#This Row],[item_id]],Raw_Menu!$A$2:$D$33,3,FALSE),"Unknown")</f>
        <v>Mexican</v>
      </c>
    </row>
    <row r="5332" spans="1:9" x14ac:dyDescent="0.25">
      <c r="A5332">
        <v>5331</v>
      </c>
      <c r="B5332">
        <v>2363</v>
      </c>
      <c r="C5332" s="1">
        <v>45171</v>
      </c>
      <c r="D5332" s="2">
        <v>0.5248842592592593</v>
      </c>
      <c r="E5332">
        <v>120</v>
      </c>
      <c r="F5332" s="5">
        <f>IFERROR(VLOOKUP(E5332,Raw_Menu!$A$2:$D$33,4,FALSE),0)</f>
        <v>13.95</v>
      </c>
      <c r="G5332" s="5">
        <f t="shared" si="166"/>
        <v>13.95</v>
      </c>
      <c r="H5332">
        <f t="shared" si="167"/>
        <v>12</v>
      </c>
      <c r="I5332" t="str">
        <f>IFERROR(VLOOKUP(tblOrders[[#This Row],[item_id]],Raw_Menu!$A$2:$D$33,3,FALSE),"Unknown")</f>
        <v>Mexican</v>
      </c>
    </row>
    <row r="5333" spans="1:9" x14ac:dyDescent="0.25">
      <c r="A5333">
        <v>5332</v>
      </c>
      <c r="B5333">
        <v>2363</v>
      </c>
      <c r="C5333" s="1">
        <v>45171</v>
      </c>
      <c r="D5333" s="2">
        <v>0.5248842592592593</v>
      </c>
      <c r="E5333">
        <v>106</v>
      </c>
      <c r="F5333" s="5">
        <f>IFERROR(VLOOKUP(E5333,Raw_Menu!$A$2:$D$33,4,FALSE),0)</f>
        <v>7</v>
      </c>
      <c r="G5333" s="5">
        <f t="shared" si="166"/>
        <v>7</v>
      </c>
      <c r="H5333">
        <f t="shared" si="167"/>
        <v>12</v>
      </c>
      <c r="I5333" t="str">
        <f>IFERROR(VLOOKUP(tblOrders[[#This Row],[item_id]],Raw_Menu!$A$2:$D$33,3,FALSE),"Unknown")</f>
        <v>American</v>
      </c>
    </row>
    <row r="5334" spans="1:9" x14ac:dyDescent="0.25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  <c r="F5334" s="5">
        <f>IFERROR(VLOOKUP(E5334,Raw_Menu!$A$2:$D$33,4,FALSE),0)</f>
        <v>12.95</v>
      </c>
      <c r="G5334" s="5">
        <f t="shared" si="166"/>
        <v>12.95</v>
      </c>
      <c r="H5334">
        <f t="shared" si="167"/>
        <v>12</v>
      </c>
      <c r="I5334" t="str">
        <f>IFERROR(VLOOKUP(tblOrders[[#This Row],[item_id]],Raw_Menu!$A$2:$D$33,3,FALSE),"Unknown")</f>
        <v>American</v>
      </c>
    </row>
    <row r="5335" spans="1:9" x14ac:dyDescent="0.25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  <c r="F5335" s="5">
        <f>IFERROR(VLOOKUP(E5335,Raw_Menu!$A$2:$D$33,4,FALSE),0)</f>
        <v>17.95</v>
      </c>
      <c r="G5335" s="5">
        <f t="shared" si="166"/>
        <v>17.95</v>
      </c>
      <c r="H5335">
        <f t="shared" si="167"/>
        <v>12</v>
      </c>
      <c r="I5335" t="str">
        <f>IFERROR(VLOOKUP(tblOrders[[#This Row],[item_id]],Raw_Menu!$A$2:$D$33,3,FALSE),"Unknown")</f>
        <v>Asian</v>
      </c>
    </row>
    <row r="5336" spans="1:9" x14ac:dyDescent="0.25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  <c r="F5336" s="5">
        <f>IFERROR(VLOOKUP(E5336,Raw_Menu!$A$2:$D$33,4,FALSE),0)</f>
        <v>12.95</v>
      </c>
      <c r="G5336" s="5">
        <f t="shared" si="166"/>
        <v>12.95</v>
      </c>
      <c r="H5336">
        <f t="shared" si="167"/>
        <v>12</v>
      </c>
      <c r="I5336" t="str">
        <f>IFERROR(VLOOKUP(tblOrders[[#This Row],[item_id]],Raw_Menu!$A$2:$D$33,3,FALSE),"Unknown")</f>
        <v>Mexican</v>
      </c>
    </row>
    <row r="5337" spans="1:9" x14ac:dyDescent="0.25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  <c r="F5337" s="5">
        <f>IFERROR(VLOOKUP(E5337,Raw_Menu!$A$2:$D$33,4,FALSE),0)</f>
        <v>17.95</v>
      </c>
      <c r="G5337" s="5">
        <f t="shared" si="166"/>
        <v>17.95</v>
      </c>
      <c r="H5337">
        <f t="shared" si="167"/>
        <v>12</v>
      </c>
      <c r="I5337" t="str">
        <f>IFERROR(VLOOKUP(tblOrders[[#This Row],[item_id]],Raw_Menu!$A$2:$D$33,3,FALSE),"Unknown")</f>
        <v>Italian</v>
      </c>
    </row>
    <row r="5338" spans="1:9" x14ac:dyDescent="0.25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  <c r="F5338" s="5">
        <f>IFERROR(VLOOKUP(E5338,Raw_Menu!$A$2:$D$33,4,FALSE),0)</f>
        <v>17.95</v>
      </c>
      <c r="G5338" s="5">
        <f t="shared" si="166"/>
        <v>17.95</v>
      </c>
      <c r="H5338">
        <f t="shared" si="167"/>
        <v>12</v>
      </c>
      <c r="I5338" t="str">
        <f>IFERROR(VLOOKUP(tblOrders[[#This Row],[item_id]],Raw_Menu!$A$2:$D$33,3,FALSE),"Unknown")</f>
        <v>Italian</v>
      </c>
    </row>
    <row r="5339" spans="1:9" x14ac:dyDescent="0.25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  <c r="F5339" s="5">
        <f>IFERROR(VLOOKUP(E5339,Raw_Menu!$A$2:$D$33,4,FALSE),0)</f>
        <v>17.95</v>
      </c>
      <c r="G5339" s="5">
        <f t="shared" si="166"/>
        <v>17.95</v>
      </c>
      <c r="H5339">
        <f t="shared" si="167"/>
        <v>12</v>
      </c>
      <c r="I5339" t="str">
        <f>IFERROR(VLOOKUP(tblOrders[[#This Row],[item_id]],Raw_Menu!$A$2:$D$33,3,FALSE),"Unknown")</f>
        <v>Italian</v>
      </c>
    </row>
    <row r="5340" spans="1:9" x14ac:dyDescent="0.25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  <c r="F5340" s="5">
        <f>IFERROR(VLOOKUP(E5340,Raw_Menu!$A$2:$D$33,4,FALSE),0)</f>
        <v>11.95</v>
      </c>
      <c r="G5340" s="5">
        <f t="shared" si="166"/>
        <v>11.95</v>
      </c>
      <c r="H5340">
        <f t="shared" si="167"/>
        <v>12</v>
      </c>
      <c r="I5340" t="str">
        <f>IFERROR(VLOOKUP(tblOrders[[#This Row],[item_id]],Raw_Menu!$A$2:$D$33,3,FALSE),"Unknown")</f>
        <v>Mexican</v>
      </c>
    </row>
    <row r="5341" spans="1:9" x14ac:dyDescent="0.25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  <c r="F5341" s="5">
        <f>IFERROR(VLOOKUP(E5341,Raw_Menu!$A$2:$D$33,4,FALSE),0)</f>
        <v>13.95</v>
      </c>
      <c r="G5341" s="5">
        <f t="shared" si="166"/>
        <v>13.95</v>
      </c>
      <c r="H5341">
        <f t="shared" si="167"/>
        <v>12</v>
      </c>
      <c r="I5341" t="str">
        <f>IFERROR(VLOOKUP(tblOrders[[#This Row],[item_id]],Raw_Menu!$A$2:$D$33,3,FALSE),"Unknown")</f>
        <v>Mexican</v>
      </c>
    </row>
    <row r="5342" spans="1:9" x14ac:dyDescent="0.25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  <c r="F5342" s="5">
        <f>IFERROR(VLOOKUP(E5342,Raw_Menu!$A$2:$D$33,4,FALSE),0)</f>
        <v>16.95</v>
      </c>
      <c r="G5342" s="5">
        <f t="shared" si="166"/>
        <v>16.95</v>
      </c>
      <c r="H5342">
        <f t="shared" si="167"/>
        <v>12</v>
      </c>
      <c r="I5342" t="str">
        <f>IFERROR(VLOOKUP(tblOrders[[#This Row],[item_id]],Raw_Menu!$A$2:$D$33,3,FALSE),"Unknown")</f>
        <v>Italian</v>
      </c>
    </row>
    <row r="5343" spans="1:9" x14ac:dyDescent="0.25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  <c r="F5343" s="5">
        <f>IFERROR(VLOOKUP(E5343,Raw_Menu!$A$2:$D$33,4,FALSE),0)</f>
        <v>17.95</v>
      </c>
      <c r="G5343" s="5">
        <f t="shared" si="166"/>
        <v>17.95</v>
      </c>
      <c r="H5343">
        <f t="shared" si="167"/>
        <v>13</v>
      </c>
      <c r="I5343" t="str">
        <f>IFERROR(VLOOKUP(tblOrders[[#This Row],[item_id]],Raw_Menu!$A$2:$D$33,3,FALSE),"Unknown")</f>
        <v>Asian</v>
      </c>
    </row>
    <row r="5344" spans="1:9" x14ac:dyDescent="0.25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  <c r="F5344" s="5">
        <f>IFERROR(VLOOKUP(E5344,Raw_Menu!$A$2:$D$33,4,FALSE),0)</f>
        <v>12.95</v>
      </c>
      <c r="G5344" s="5">
        <f t="shared" si="166"/>
        <v>12.95</v>
      </c>
      <c r="H5344">
        <f t="shared" si="167"/>
        <v>13</v>
      </c>
      <c r="I5344" t="str">
        <f>IFERROR(VLOOKUP(tblOrders[[#This Row],[item_id]],Raw_Menu!$A$2:$D$33,3,FALSE),"Unknown")</f>
        <v>Mexican</v>
      </c>
    </row>
    <row r="5345" spans="1:9" x14ac:dyDescent="0.25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  <c r="F5345" s="5">
        <f>IFERROR(VLOOKUP(E5345,Raw_Menu!$A$2:$D$33,4,FALSE),0)</f>
        <v>7</v>
      </c>
      <c r="G5345" s="5">
        <f t="shared" si="166"/>
        <v>7</v>
      </c>
      <c r="H5345">
        <f t="shared" si="167"/>
        <v>13</v>
      </c>
      <c r="I5345" t="str">
        <f>IFERROR(VLOOKUP(tblOrders[[#This Row],[item_id]],Raw_Menu!$A$2:$D$33,3,FALSE),"Unknown")</f>
        <v>American</v>
      </c>
    </row>
    <row r="5346" spans="1:9" x14ac:dyDescent="0.25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  <c r="F5346" s="5">
        <f>IFERROR(VLOOKUP(E5346,Raw_Menu!$A$2:$D$33,4,FALSE),0)</f>
        <v>7</v>
      </c>
      <c r="G5346" s="5">
        <f t="shared" si="166"/>
        <v>7</v>
      </c>
      <c r="H5346">
        <f t="shared" si="167"/>
        <v>13</v>
      </c>
      <c r="I5346" t="str">
        <f>IFERROR(VLOOKUP(tblOrders[[#This Row],[item_id]],Raw_Menu!$A$2:$D$33,3,FALSE),"Unknown")</f>
        <v>American</v>
      </c>
    </row>
    <row r="5347" spans="1:9" x14ac:dyDescent="0.25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  <c r="F5347" s="5">
        <f>IFERROR(VLOOKUP(E5347,Raw_Menu!$A$2:$D$33,4,FALSE),0)</f>
        <v>14.95</v>
      </c>
      <c r="G5347" s="5">
        <f t="shared" si="166"/>
        <v>14.95</v>
      </c>
      <c r="H5347">
        <f t="shared" si="167"/>
        <v>13</v>
      </c>
      <c r="I5347" t="str">
        <f>IFERROR(VLOOKUP(tblOrders[[#This Row],[item_id]],Raw_Menu!$A$2:$D$33,3,FALSE),"Unknown")</f>
        <v>Asian</v>
      </c>
    </row>
    <row r="5348" spans="1:9" x14ac:dyDescent="0.25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  <c r="F5348" s="5">
        <f>IFERROR(VLOOKUP(E5348,Raw_Menu!$A$2:$D$33,4,FALSE),0)</f>
        <v>17.95</v>
      </c>
      <c r="G5348" s="5">
        <f t="shared" si="166"/>
        <v>17.95</v>
      </c>
      <c r="H5348">
        <f t="shared" si="167"/>
        <v>13</v>
      </c>
      <c r="I5348" t="str">
        <f>IFERROR(VLOOKUP(tblOrders[[#This Row],[item_id]],Raw_Menu!$A$2:$D$33,3,FALSE),"Unknown")</f>
        <v>Italian</v>
      </c>
    </row>
    <row r="5349" spans="1:9" x14ac:dyDescent="0.25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  <c r="F5349" s="5">
        <f>IFERROR(VLOOKUP(E5349,Raw_Menu!$A$2:$D$33,4,FALSE),0)</f>
        <v>7</v>
      </c>
      <c r="G5349" s="5">
        <f t="shared" si="166"/>
        <v>7</v>
      </c>
      <c r="H5349">
        <f t="shared" si="167"/>
        <v>13</v>
      </c>
      <c r="I5349" t="str">
        <f>IFERROR(VLOOKUP(tblOrders[[#This Row],[item_id]],Raw_Menu!$A$2:$D$33,3,FALSE),"Unknown")</f>
        <v>American</v>
      </c>
    </row>
    <row r="5350" spans="1:9" x14ac:dyDescent="0.25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  <c r="F5350" s="5">
        <f>IFERROR(VLOOKUP(E5350,Raw_Menu!$A$2:$D$33,4,FALSE),0)</f>
        <v>16.5</v>
      </c>
      <c r="G5350" s="5">
        <f t="shared" si="166"/>
        <v>16.5</v>
      </c>
      <c r="H5350">
        <f t="shared" si="167"/>
        <v>14</v>
      </c>
      <c r="I5350" t="str">
        <f>IFERROR(VLOOKUP(tblOrders[[#This Row],[item_id]],Raw_Menu!$A$2:$D$33,3,FALSE),"Unknown")</f>
        <v>Asian</v>
      </c>
    </row>
    <row r="5351" spans="1:9" x14ac:dyDescent="0.25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  <c r="F5351" s="5">
        <f>IFERROR(VLOOKUP(E5351,Raw_Menu!$A$2:$D$33,4,FALSE),0)</f>
        <v>13.95</v>
      </c>
      <c r="G5351" s="5">
        <f t="shared" si="166"/>
        <v>13.95</v>
      </c>
      <c r="H5351">
        <f t="shared" si="167"/>
        <v>14</v>
      </c>
      <c r="I5351" t="str">
        <f>IFERROR(VLOOKUP(tblOrders[[#This Row],[item_id]],Raw_Menu!$A$2:$D$33,3,FALSE),"Unknown")</f>
        <v>American</v>
      </c>
    </row>
    <row r="5352" spans="1:9" x14ac:dyDescent="0.25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  <c r="F5352" s="5">
        <f>IFERROR(VLOOKUP(E5352,Raw_Menu!$A$2:$D$33,4,FALSE),0)</f>
        <v>14.5</v>
      </c>
      <c r="G5352" s="5">
        <f t="shared" si="166"/>
        <v>14.5</v>
      </c>
      <c r="H5352">
        <f t="shared" si="167"/>
        <v>14</v>
      </c>
      <c r="I5352" t="str">
        <f>IFERROR(VLOOKUP(tblOrders[[#This Row],[item_id]],Raw_Menu!$A$2:$D$33,3,FALSE),"Unknown")</f>
        <v>Italian</v>
      </c>
    </row>
    <row r="5353" spans="1:9" x14ac:dyDescent="0.25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  <c r="F5353" s="5">
        <f>IFERROR(VLOOKUP(E5353,Raw_Menu!$A$2:$D$33,4,FALSE),0)</f>
        <v>12.95</v>
      </c>
      <c r="G5353" s="5">
        <f t="shared" si="166"/>
        <v>12.95</v>
      </c>
      <c r="H5353">
        <f t="shared" si="167"/>
        <v>14</v>
      </c>
      <c r="I5353" t="str">
        <f>IFERROR(VLOOKUP(tblOrders[[#This Row],[item_id]],Raw_Menu!$A$2:$D$33,3,FALSE),"Unknown")</f>
        <v>Mexican</v>
      </c>
    </row>
    <row r="5354" spans="1:9" x14ac:dyDescent="0.25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  <c r="F5354" s="5">
        <f>IFERROR(VLOOKUP(E5354,Raw_Menu!$A$2:$D$33,4,FALSE),0)</f>
        <v>5</v>
      </c>
      <c r="G5354" s="5">
        <f t="shared" si="166"/>
        <v>5</v>
      </c>
      <c r="H5354">
        <f t="shared" si="167"/>
        <v>14</v>
      </c>
      <c r="I5354" t="str">
        <f>IFERROR(VLOOKUP(tblOrders[[#This Row],[item_id]],Raw_Menu!$A$2:$D$33,3,FALSE),"Unknown")</f>
        <v>Asian</v>
      </c>
    </row>
    <row r="5355" spans="1:9" x14ac:dyDescent="0.25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  <c r="F5355" s="5">
        <f>IFERROR(VLOOKUP(E5355,Raw_Menu!$A$2:$D$33,4,FALSE),0)</f>
        <v>14.95</v>
      </c>
      <c r="G5355" s="5">
        <f t="shared" si="166"/>
        <v>14.95</v>
      </c>
      <c r="H5355">
        <f t="shared" si="167"/>
        <v>14</v>
      </c>
      <c r="I5355" t="str">
        <f>IFERROR(VLOOKUP(tblOrders[[#This Row],[item_id]],Raw_Menu!$A$2:$D$33,3,FALSE),"Unknown")</f>
        <v>Mexican</v>
      </c>
    </row>
    <row r="5356" spans="1:9" x14ac:dyDescent="0.25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  <c r="F5356" s="5">
        <f>IFERROR(VLOOKUP(E5356,Raw_Menu!$A$2:$D$33,4,FALSE),0)</f>
        <v>13.95</v>
      </c>
      <c r="G5356" s="5">
        <f t="shared" si="166"/>
        <v>13.95</v>
      </c>
      <c r="H5356">
        <f t="shared" si="167"/>
        <v>14</v>
      </c>
      <c r="I5356" t="str">
        <f>IFERROR(VLOOKUP(tblOrders[[#This Row],[item_id]],Raw_Menu!$A$2:$D$33,3,FALSE),"Unknown")</f>
        <v>Mexican</v>
      </c>
    </row>
    <row r="5357" spans="1:9" x14ac:dyDescent="0.25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  <c r="F5357" s="5">
        <f>IFERROR(VLOOKUP(E5357,Raw_Menu!$A$2:$D$33,4,FALSE),0)</f>
        <v>7</v>
      </c>
      <c r="G5357" s="5">
        <f t="shared" si="166"/>
        <v>7</v>
      </c>
      <c r="H5357">
        <f t="shared" si="167"/>
        <v>14</v>
      </c>
      <c r="I5357" t="str">
        <f>IFERROR(VLOOKUP(tblOrders[[#This Row],[item_id]],Raw_Menu!$A$2:$D$33,3,FALSE),"Unknown")</f>
        <v>American</v>
      </c>
    </row>
    <row r="5358" spans="1:9" x14ac:dyDescent="0.25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  <c r="F5358" s="5">
        <f>IFERROR(VLOOKUP(E5358,Raw_Menu!$A$2:$D$33,4,FALSE),0)</f>
        <v>7</v>
      </c>
      <c r="G5358" s="5">
        <f t="shared" si="166"/>
        <v>7</v>
      </c>
      <c r="H5358">
        <f t="shared" si="167"/>
        <v>14</v>
      </c>
      <c r="I5358" t="str">
        <f>IFERROR(VLOOKUP(tblOrders[[#This Row],[item_id]],Raw_Menu!$A$2:$D$33,3,FALSE),"Unknown")</f>
        <v>American</v>
      </c>
    </row>
    <row r="5359" spans="1:9" x14ac:dyDescent="0.25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  <c r="F5359" s="5">
        <f>IFERROR(VLOOKUP(E5359,Raw_Menu!$A$2:$D$33,4,FALSE),0)</f>
        <v>7</v>
      </c>
      <c r="G5359" s="5">
        <f t="shared" si="166"/>
        <v>7</v>
      </c>
      <c r="H5359">
        <f t="shared" si="167"/>
        <v>14</v>
      </c>
      <c r="I5359" t="str">
        <f>IFERROR(VLOOKUP(tblOrders[[#This Row],[item_id]],Raw_Menu!$A$2:$D$33,3,FALSE),"Unknown")</f>
        <v>American</v>
      </c>
    </row>
    <row r="5360" spans="1:9" x14ac:dyDescent="0.25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  <c r="F5360" s="5">
        <f>IFERROR(VLOOKUP(E5360,Raw_Menu!$A$2:$D$33,4,FALSE),0)</f>
        <v>9</v>
      </c>
      <c r="G5360" s="5">
        <f t="shared" si="166"/>
        <v>9</v>
      </c>
      <c r="H5360">
        <f t="shared" si="167"/>
        <v>14</v>
      </c>
      <c r="I5360" t="str">
        <f>IFERROR(VLOOKUP(tblOrders[[#This Row],[item_id]],Raw_Menu!$A$2:$D$33,3,FALSE),"Unknown")</f>
        <v>Asian</v>
      </c>
    </row>
    <row r="5361" spans="1:9" x14ac:dyDescent="0.25">
      <c r="A5361">
        <v>5360</v>
      </c>
      <c r="B5361">
        <v>2369</v>
      </c>
      <c r="C5361" s="1">
        <v>45171</v>
      </c>
      <c r="D5361" s="2">
        <v>0.58355324074074078</v>
      </c>
      <c r="E5361" t="s">
        <v>95</v>
      </c>
      <c r="F5361" s="5">
        <f>IFERROR(VLOOKUP(E5361,Raw_Menu!$A$2:$D$33,4,FALSE),0)</f>
        <v>0</v>
      </c>
      <c r="G5361" s="5">
        <f t="shared" si="166"/>
        <v>0</v>
      </c>
      <c r="H5361">
        <f t="shared" si="167"/>
        <v>14</v>
      </c>
      <c r="I5361" t="str">
        <f>IFERROR(VLOOKUP(tblOrders[[#This Row],[item_id]],Raw_Menu!$A$2:$D$33,3,FALSE),"Unknown")</f>
        <v>Unknown</v>
      </c>
    </row>
    <row r="5362" spans="1:9" x14ac:dyDescent="0.25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  <c r="F5362" s="5">
        <f>IFERROR(VLOOKUP(E5362,Raw_Menu!$A$2:$D$33,4,FALSE),0)</f>
        <v>17.95</v>
      </c>
      <c r="G5362" s="5">
        <f t="shared" si="166"/>
        <v>17.95</v>
      </c>
      <c r="H5362">
        <f t="shared" si="167"/>
        <v>14</v>
      </c>
      <c r="I5362" t="str">
        <f>IFERROR(VLOOKUP(tblOrders[[#This Row],[item_id]],Raw_Menu!$A$2:$D$33,3,FALSE),"Unknown")</f>
        <v>Italian</v>
      </c>
    </row>
    <row r="5363" spans="1:9" x14ac:dyDescent="0.25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  <c r="F5363" s="5">
        <f>IFERROR(VLOOKUP(E5363,Raw_Menu!$A$2:$D$33,4,FALSE),0)</f>
        <v>7</v>
      </c>
      <c r="G5363" s="5">
        <f t="shared" si="166"/>
        <v>7</v>
      </c>
      <c r="H5363">
        <f t="shared" si="167"/>
        <v>14</v>
      </c>
      <c r="I5363" t="str">
        <f>IFERROR(VLOOKUP(tblOrders[[#This Row],[item_id]],Raw_Menu!$A$2:$D$33,3,FALSE),"Unknown")</f>
        <v>American</v>
      </c>
    </row>
    <row r="5364" spans="1:9" x14ac:dyDescent="0.25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  <c r="F5364" s="5">
        <f>IFERROR(VLOOKUP(E5364,Raw_Menu!$A$2:$D$33,4,FALSE),0)</f>
        <v>10.5</v>
      </c>
      <c r="G5364" s="5">
        <f t="shared" si="166"/>
        <v>10.5</v>
      </c>
      <c r="H5364">
        <f t="shared" si="167"/>
        <v>14</v>
      </c>
      <c r="I5364" t="str">
        <f>IFERROR(VLOOKUP(tblOrders[[#This Row],[item_id]],Raw_Menu!$A$2:$D$33,3,FALSE),"Unknown")</f>
        <v>American</v>
      </c>
    </row>
    <row r="5365" spans="1:9" x14ac:dyDescent="0.25">
      <c r="A5365">
        <v>5364</v>
      </c>
      <c r="B5365">
        <v>2372</v>
      </c>
      <c r="C5365" s="1">
        <v>45171</v>
      </c>
      <c r="D5365" s="2">
        <v>0.58650462962962968</v>
      </c>
      <c r="E5365">
        <v>107</v>
      </c>
      <c r="F5365" s="5">
        <f>IFERROR(VLOOKUP(E5365,Raw_Menu!$A$2:$D$33,4,FALSE),0)</f>
        <v>16.5</v>
      </c>
      <c r="G5365" s="5">
        <f t="shared" si="166"/>
        <v>16.5</v>
      </c>
      <c r="H5365">
        <f t="shared" si="167"/>
        <v>14</v>
      </c>
      <c r="I5365" t="str">
        <f>IFERROR(VLOOKUP(tblOrders[[#This Row],[item_id]],Raw_Menu!$A$2:$D$33,3,FALSE),"Unknown")</f>
        <v>Asian</v>
      </c>
    </row>
    <row r="5366" spans="1:9" x14ac:dyDescent="0.25">
      <c r="A5366">
        <v>5365</v>
      </c>
      <c r="B5366">
        <v>2372</v>
      </c>
      <c r="C5366" s="1">
        <v>45171</v>
      </c>
      <c r="D5366" s="2">
        <v>0.58650462962962968</v>
      </c>
      <c r="E5366">
        <v>124</v>
      </c>
      <c r="F5366" s="5">
        <f>IFERROR(VLOOKUP(E5366,Raw_Menu!$A$2:$D$33,4,FALSE),0)</f>
        <v>14.5</v>
      </c>
      <c r="G5366" s="5">
        <f t="shared" si="166"/>
        <v>14.5</v>
      </c>
      <c r="H5366">
        <f t="shared" si="167"/>
        <v>14</v>
      </c>
      <c r="I5366" t="str">
        <f>IFERROR(VLOOKUP(tblOrders[[#This Row],[item_id]],Raw_Menu!$A$2:$D$33,3,FALSE),"Unknown")</f>
        <v>Italian</v>
      </c>
    </row>
    <row r="5367" spans="1:9" x14ac:dyDescent="0.25">
      <c r="A5367">
        <v>5366</v>
      </c>
      <c r="B5367">
        <v>2372</v>
      </c>
      <c r="C5367" s="1">
        <v>45171</v>
      </c>
      <c r="D5367" s="2">
        <v>0.58650462962962968</v>
      </c>
      <c r="E5367">
        <v>126</v>
      </c>
      <c r="F5367" s="5">
        <f>IFERROR(VLOOKUP(E5367,Raw_Menu!$A$2:$D$33,4,FALSE),0)</f>
        <v>14.5</v>
      </c>
      <c r="G5367" s="5">
        <f t="shared" si="166"/>
        <v>14.5</v>
      </c>
      <c r="H5367">
        <f t="shared" si="167"/>
        <v>14</v>
      </c>
      <c r="I5367" t="str">
        <f>IFERROR(VLOOKUP(tblOrders[[#This Row],[item_id]],Raw_Menu!$A$2:$D$33,3,FALSE),"Unknown")</f>
        <v>Italian</v>
      </c>
    </row>
    <row r="5368" spans="1:9" x14ac:dyDescent="0.25">
      <c r="A5368">
        <v>5367</v>
      </c>
      <c r="B5368">
        <v>2372</v>
      </c>
      <c r="C5368" s="1">
        <v>45171</v>
      </c>
      <c r="D5368" s="2">
        <v>0.58650462962962968</v>
      </c>
      <c r="E5368">
        <v>122</v>
      </c>
      <c r="F5368" s="5">
        <f>IFERROR(VLOOKUP(E5368,Raw_Menu!$A$2:$D$33,4,FALSE),0)</f>
        <v>7</v>
      </c>
      <c r="G5368" s="5">
        <f t="shared" si="166"/>
        <v>7</v>
      </c>
      <c r="H5368">
        <f t="shared" si="167"/>
        <v>14</v>
      </c>
      <c r="I5368" t="str">
        <f>IFERROR(VLOOKUP(tblOrders[[#This Row],[item_id]],Raw_Menu!$A$2:$D$33,3,FALSE),"Unknown")</f>
        <v>Mexican</v>
      </c>
    </row>
    <row r="5369" spans="1:9" x14ac:dyDescent="0.25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  <c r="F5369" s="5">
        <f>IFERROR(VLOOKUP(E5369,Raw_Menu!$A$2:$D$33,4,FALSE),0)</f>
        <v>19.95</v>
      </c>
      <c r="G5369" s="5">
        <f t="shared" si="166"/>
        <v>19.95</v>
      </c>
      <c r="H5369">
        <f t="shared" si="167"/>
        <v>14</v>
      </c>
      <c r="I5369" t="str">
        <f>IFERROR(VLOOKUP(tblOrders[[#This Row],[item_id]],Raw_Menu!$A$2:$D$33,3,FALSE),"Unknown")</f>
        <v>Italian</v>
      </c>
    </row>
    <row r="5370" spans="1:9" x14ac:dyDescent="0.25">
      <c r="A5370">
        <v>5369</v>
      </c>
      <c r="B5370">
        <v>2374</v>
      </c>
      <c r="C5370" s="1">
        <v>45171</v>
      </c>
      <c r="D5370" s="2">
        <v>0.60826388888888894</v>
      </c>
      <c r="E5370">
        <v>125</v>
      </c>
      <c r="F5370" s="5">
        <f>IFERROR(VLOOKUP(E5370,Raw_Menu!$A$2:$D$33,4,FALSE),0)</f>
        <v>17.95</v>
      </c>
      <c r="G5370" s="5">
        <f t="shared" si="166"/>
        <v>17.95</v>
      </c>
      <c r="H5370">
        <f t="shared" si="167"/>
        <v>14</v>
      </c>
      <c r="I5370" t="str">
        <f>IFERROR(VLOOKUP(tblOrders[[#This Row],[item_id]],Raw_Menu!$A$2:$D$33,3,FALSE),"Unknown")</f>
        <v>Italian</v>
      </c>
    </row>
    <row r="5371" spans="1:9" x14ac:dyDescent="0.25">
      <c r="A5371">
        <v>5370</v>
      </c>
      <c r="B5371">
        <v>2374</v>
      </c>
      <c r="C5371" s="1">
        <v>45171</v>
      </c>
      <c r="D5371" s="2">
        <v>0.60826388888888894</v>
      </c>
      <c r="E5371">
        <v>126</v>
      </c>
      <c r="F5371" s="5">
        <f>IFERROR(VLOOKUP(E5371,Raw_Menu!$A$2:$D$33,4,FALSE),0)</f>
        <v>14.5</v>
      </c>
      <c r="G5371" s="5">
        <f t="shared" si="166"/>
        <v>14.5</v>
      </c>
      <c r="H5371">
        <f t="shared" si="167"/>
        <v>14</v>
      </c>
      <c r="I5371" t="str">
        <f>IFERROR(VLOOKUP(tblOrders[[#This Row],[item_id]],Raw_Menu!$A$2:$D$33,3,FALSE),"Unknown")</f>
        <v>Italian</v>
      </c>
    </row>
    <row r="5372" spans="1:9" x14ac:dyDescent="0.25">
      <c r="A5372">
        <v>5371</v>
      </c>
      <c r="B5372">
        <v>2374</v>
      </c>
      <c r="C5372" s="1">
        <v>45171</v>
      </c>
      <c r="D5372" s="2">
        <v>0.60826388888888894</v>
      </c>
      <c r="E5372">
        <v>117</v>
      </c>
      <c r="F5372" s="5">
        <f>IFERROR(VLOOKUP(E5372,Raw_Menu!$A$2:$D$33,4,FALSE),0)</f>
        <v>12.95</v>
      </c>
      <c r="G5372" s="5">
        <f t="shared" si="166"/>
        <v>12.95</v>
      </c>
      <c r="H5372">
        <f t="shared" si="167"/>
        <v>14</v>
      </c>
      <c r="I5372" t="str">
        <f>IFERROR(VLOOKUP(tblOrders[[#This Row],[item_id]],Raw_Menu!$A$2:$D$33,3,FALSE),"Unknown")</f>
        <v>Mexican</v>
      </c>
    </row>
    <row r="5373" spans="1:9" x14ac:dyDescent="0.25">
      <c r="A5373">
        <v>5372</v>
      </c>
      <c r="B5373">
        <v>2374</v>
      </c>
      <c r="C5373" s="1">
        <v>45171</v>
      </c>
      <c r="D5373" s="2">
        <v>0.60826388888888894</v>
      </c>
      <c r="E5373">
        <v>113</v>
      </c>
      <c r="F5373" s="5">
        <f>IFERROR(VLOOKUP(E5373,Raw_Menu!$A$2:$D$33,4,FALSE),0)</f>
        <v>5</v>
      </c>
      <c r="G5373" s="5">
        <f t="shared" si="166"/>
        <v>5</v>
      </c>
      <c r="H5373">
        <f t="shared" si="167"/>
        <v>14</v>
      </c>
      <c r="I5373" t="str">
        <f>IFERROR(VLOOKUP(tblOrders[[#This Row],[item_id]],Raw_Menu!$A$2:$D$33,3,FALSE),"Unknown")</f>
        <v>Asian</v>
      </c>
    </row>
    <row r="5374" spans="1:9" x14ac:dyDescent="0.25">
      <c r="A5374">
        <v>5373</v>
      </c>
      <c r="B5374">
        <v>2375</v>
      </c>
      <c r="C5374" s="1">
        <v>45171</v>
      </c>
      <c r="D5374" s="2">
        <v>0.63520833333333337</v>
      </c>
      <c r="E5374">
        <v>101</v>
      </c>
      <c r="F5374" s="5">
        <f>IFERROR(VLOOKUP(E5374,Raw_Menu!$A$2:$D$33,4,FALSE),0)</f>
        <v>12.95</v>
      </c>
      <c r="G5374" s="5">
        <f t="shared" si="166"/>
        <v>12.95</v>
      </c>
      <c r="H5374">
        <f t="shared" si="167"/>
        <v>15</v>
      </c>
      <c r="I5374" t="str">
        <f>IFERROR(VLOOKUP(tblOrders[[#This Row],[item_id]],Raw_Menu!$A$2:$D$33,3,FALSE),"Unknown")</f>
        <v>American</v>
      </c>
    </row>
    <row r="5375" spans="1:9" x14ac:dyDescent="0.25">
      <c r="A5375">
        <v>5374</v>
      </c>
      <c r="B5375">
        <v>2375</v>
      </c>
      <c r="C5375" s="1">
        <v>45171</v>
      </c>
      <c r="D5375" s="2">
        <v>0.63520833333333337</v>
      </c>
      <c r="E5375">
        <v>111</v>
      </c>
      <c r="F5375" s="5">
        <f>IFERROR(VLOOKUP(E5375,Raw_Menu!$A$2:$D$33,4,FALSE),0)</f>
        <v>11.95</v>
      </c>
      <c r="G5375" s="5">
        <f t="shared" si="166"/>
        <v>11.95</v>
      </c>
      <c r="H5375">
        <f t="shared" si="167"/>
        <v>15</v>
      </c>
      <c r="I5375" t="str">
        <f>IFERROR(VLOOKUP(tblOrders[[#This Row],[item_id]],Raw_Menu!$A$2:$D$33,3,FALSE),"Unknown")</f>
        <v>Asian</v>
      </c>
    </row>
    <row r="5376" spans="1:9" x14ac:dyDescent="0.25">
      <c r="A5376">
        <v>5375</v>
      </c>
      <c r="B5376">
        <v>2375</v>
      </c>
      <c r="C5376" s="1">
        <v>45171</v>
      </c>
      <c r="D5376" s="2">
        <v>0.63520833333333337</v>
      </c>
      <c r="E5376">
        <v>132</v>
      </c>
      <c r="F5376" s="5">
        <f>IFERROR(VLOOKUP(E5376,Raw_Menu!$A$2:$D$33,4,FALSE),0)</f>
        <v>16.95</v>
      </c>
      <c r="G5376" s="5">
        <f t="shared" si="166"/>
        <v>16.95</v>
      </c>
      <c r="H5376">
        <f t="shared" si="167"/>
        <v>15</v>
      </c>
      <c r="I5376" t="str">
        <f>IFERROR(VLOOKUP(tblOrders[[#This Row],[item_id]],Raw_Menu!$A$2:$D$33,3,FALSE),"Unknown")</f>
        <v>Italian</v>
      </c>
    </row>
    <row r="5377" spans="1:9" x14ac:dyDescent="0.25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  <c r="F5377" s="5">
        <f>IFERROR(VLOOKUP(E5377,Raw_Menu!$A$2:$D$33,4,FALSE),0)</f>
        <v>12.95</v>
      </c>
      <c r="G5377" s="5">
        <f t="shared" si="166"/>
        <v>12.95</v>
      </c>
      <c r="H5377">
        <f t="shared" si="167"/>
        <v>15</v>
      </c>
      <c r="I5377" t="str">
        <f>IFERROR(VLOOKUP(tblOrders[[#This Row],[item_id]],Raw_Menu!$A$2:$D$33,3,FALSE),"Unknown")</f>
        <v>American</v>
      </c>
    </row>
    <row r="5378" spans="1:9" x14ac:dyDescent="0.25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  <c r="F5378" s="5">
        <f>IFERROR(VLOOKUP(E5378,Raw_Menu!$A$2:$D$33,4,FALSE),0)</f>
        <v>14.5</v>
      </c>
      <c r="G5378" s="5">
        <f t="shared" ref="G5378:G5441" si="168">VALUE(F5378)</f>
        <v>14.5</v>
      </c>
      <c r="H5378">
        <f t="shared" ref="H5378:H5441" si="169">HOUR(D5378)</f>
        <v>15</v>
      </c>
      <c r="I5378" t="str">
        <f>IFERROR(VLOOKUP(tblOrders[[#This Row],[item_id]],Raw_Menu!$A$2:$D$33,3,FALSE),"Unknown")</f>
        <v>Asian</v>
      </c>
    </row>
    <row r="5379" spans="1:9" x14ac:dyDescent="0.25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  <c r="F5379" s="5">
        <f>IFERROR(VLOOKUP(E5379,Raw_Menu!$A$2:$D$33,4,FALSE),0)</f>
        <v>17.95</v>
      </c>
      <c r="G5379" s="5">
        <f t="shared" si="168"/>
        <v>17.95</v>
      </c>
      <c r="H5379">
        <f t="shared" si="169"/>
        <v>15</v>
      </c>
      <c r="I5379" t="str">
        <f>IFERROR(VLOOKUP(tblOrders[[#This Row],[item_id]],Raw_Menu!$A$2:$D$33,3,FALSE),"Unknown")</f>
        <v>Italian</v>
      </c>
    </row>
    <row r="5380" spans="1:9" x14ac:dyDescent="0.25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  <c r="F5380" s="5">
        <f>IFERROR(VLOOKUP(E5380,Raw_Menu!$A$2:$D$33,4,FALSE),0)</f>
        <v>17.95</v>
      </c>
      <c r="G5380" s="5">
        <f t="shared" si="168"/>
        <v>17.95</v>
      </c>
      <c r="H5380">
        <f t="shared" si="169"/>
        <v>15</v>
      </c>
      <c r="I5380" t="str">
        <f>IFERROR(VLOOKUP(tblOrders[[#This Row],[item_id]],Raw_Menu!$A$2:$D$33,3,FALSE),"Unknown")</f>
        <v>Asian</v>
      </c>
    </row>
    <row r="5381" spans="1:9" x14ac:dyDescent="0.25">
      <c r="A5381">
        <v>5380</v>
      </c>
      <c r="B5381">
        <v>2377</v>
      </c>
      <c r="C5381" s="1">
        <v>45171</v>
      </c>
      <c r="D5381" s="2">
        <v>0.64324074074074078</v>
      </c>
      <c r="E5381">
        <v>109</v>
      </c>
      <c r="F5381" s="5">
        <f>IFERROR(VLOOKUP(E5381,Raw_Menu!$A$2:$D$33,4,FALSE),0)</f>
        <v>17.95</v>
      </c>
      <c r="G5381" s="5">
        <f t="shared" si="168"/>
        <v>17.95</v>
      </c>
      <c r="H5381">
        <f t="shared" si="169"/>
        <v>15</v>
      </c>
      <c r="I5381" t="str">
        <f>IFERROR(VLOOKUP(tblOrders[[#This Row],[item_id]],Raw_Menu!$A$2:$D$33,3,FALSE),"Unknown")</f>
        <v>Asian</v>
      </c>
    </row>
    <row r="5382" spans="1:9" x14ac:dyDescent="0.25">
      <c r="A5382">
        <v>5381</v>
      </c>
      <c r="B5382">
        <v>2377</v>
      </c>
      <c r="C5382" s="1">
        <v>45171</v>
      </c>
      <c r="D5382" s="2">
        <v>0.64324074074074078</v>
      </c>
      <c r="E5382">
        <v>122</v>
      </c>
      <c r="F5382" s="5">
        <f>IFERROR(VLOOKUP(E5382,Raw_Menu!$A$2:$D$33,4,FALSE),0)</f>
        <v>7</v>
      </c>
      <c r="G5382" s="5">
        <f t="shared" si="168"/>
        <v>7</v>
      </c>
      <c r="H5382">
        <f t="shared" si="169"/>
        <v>15</v>
      </c>
      <c r="I5382" t="str">
        <f>IFERROR(VLOOKUP(tblOrders[[#This Row],[item_id]],Raw_Menu!$A$2:$D$33,3,FALSE),"Unknown")</f>
        <v>Mexican</v>
      </c>
    </row>
    <row r="5383" spans="1:9" x14ac:dyDescent="0.25">
      <c r="A5383">
        <v>5382</v>
      </c>
      <c r="B5383">
        <v>2378</v>
      </c>
      <c r="C5383" s="1">
        <v>45171</v>
      </c>
      <c r="D5383" s="2">
        <v>0.67048611111111112</v>
      </c>
      <c r="E5383">
        <v>111</v>
      </c>
      <c r="F5383" s="5">
        <f>IFERROR(VLOOKUP(E5383,Raw_Menu!$A$2:$D$33,4,FALSE),0)</f>
        <v>11.95</v>
      </c>
      <c r="G5383" s="5">
        <f t="shared" si="168"/>
        <v>11.95</v>
      </c>
      <c r="H5383">
        <f t="shared" si="169"/>
        <v>16</v>
      </c>
      <c r="I5383" t="str">
        <f>IFERROR(VLOOKUP(tblOrders[[#This Row],[item_id]],Raw_Menu!$A$2:$D$33,3,FALSE),"Unknown")</f>
        <v>Asian</v>
      </c>
    </row>
    <row r="5384" spans="1:9" x14ac:dyDescent="0.25">
      <c r="A5384">
        <v>5383</v>
      </c>
      <c r="B5384">
        <v>2378</v>
      </c>
      <c r="C5384" s="1">
        <v>45171</v>
      </c>
      <c r="D5384" s="2">
        <v>0.67048611111111112</v>
      </c>
      <c r="E5384">
        <v>119</v>
      </c>
      <c r="F5384" s="5">
        <f>IFERROR(VLOOKUP(E5384,Raw_Menu!$A$2:$D$33,4,FALSE),0)</f>
        <v>11.95</v>
      </c>
      <c r="G5384" s="5">
        <f t="shared" si="168"/>
        <v>11.95</v>
      </c>
      <c r="H5384">
        <f t="shared" si="169"/>
        <v>16</v>
      </c>
      <c r="I5384" t="str">
        <f>IFERROR(VLOOKUP(tblOrders[[#This Row],[item_id]],Raw_Menu!$A$2:$D$33,3,FALSE),"Unknown")</f>
        <v>Mexican</v>
      </c>
    </row>
    <row r="5385" spans="1:9" x14ac:dyDescent="0.25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  <c r="F5385" s="5">
        <f>IFERROR(VLOOKUP(E5385,Raw_Menu!$A$2:$D$33,4,FALSE),0)</f>
        <v>17.95</v>
      </c>
      <c r="G5385" s="5">
        <f t="shared" si="168"/>
        <v>17.95</v>
      </c>
      <c r="H5385">
        <f t="shared" si="169"/>
        <v>16</v>
      </c>
      <c r="I5385" t="str">
        <f>IFERROR(VLOOKUP(tblOrders[[#This Row],[item_id]],Raw_Menu!$A$2:$D$33,3,FALSE),"Unknown")</f>
        <v>Asian</v>
      </c>
    </row>
    <row r="5386" spans="1:9" x14ac:dyDescent="0.25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  <c r="F5386" s="5">
        <f>IFERROR(VLOOKUP(E5386,Raw_Menu!$A$2:$D$33,4,FALSE),0)</f>
        <v>15.5</v>
      </c>
      <c r="G5386" s="5">
        <f t="shared" si="168"/>
        <v>15.5</v>
      </c>
      <c r="H5386">
        <f t="shared" si="169"/>
        <v>16</v>
      </c>
      <c r="I5386" t="str">
        <f>IFERROR(VLOOKUP(tblOrders[[#This Row],[item_id]],Raw_Menu!$A$2:$D$33,3,FALSE),"Unknown")</f>
        <v>Italian</v>
      </c>
    </row>
    <row r="5387" spans="1:9" x14ac:dyDescent="0.25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  <c r="F5387" s="5">
        <f>IFERROR(VLOOKUP(E5387,Raw_Menu!$A$2:$D$33,4,FALSE),0)</f>
        <v>9</v>
      </c>
      <c r="G5387" s="5">
        <f t="shared" si="168"/>
        <v>9</v>
      </c>
      <c r="H5387">
        <f t="shared" si="169"/>
        <v>16</v>
      </c>
      <c r="I5387" t="str">
        <f>IFERROR(VLOOKUP(tblOrders[[#This Row],[item_id]],Raw_Menu!$A$2:$D$33,3,FALSE),"Unknown")</f>
        <v>American</v>
      </c>
    </row>
    <row r="5388" spans="1:9" x14ac:dyDescent="0.25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  <c r="F5388" s="5">
        <f>IFERROR(VLOOKUP(E5388,Raw_Menu!$A$2:$D$33,4,FALSE),0)</f>
        <v>11.95</v>
      </c>
      <c r="G5388" s="5">
        <f t="shared" si="168"/>
        <v>11.95</v>
      </c>
      <c r="H5388">
        <f t="shared" si="169"/>
        <v>16</v>
      </c>
      <c r="I5388" t="str">
        <f>IFERROR(VLOOKUP(tblOrders[[#This Row],[item_id]],Raw_Menu!$A$2:$D$33,3,FALSE),"Unknown")</f>
        <v>Asian</v>
      </c>
    </row>
    <row r="5389" spans="1:9" x14ac:dyDescent="0.25">
      <c r="A5389">
        <v>5388</v>
      </c>
      <c r="B5389">
        <v>2381</v>
      </c>
      <c r="C5389" s="1">
        <v>45171</v>
      </c>
      <c r="D5389" s="2">
        <v>0.7011574074074074</v>
      </c>
      <c r="E5389">
        <v>102</v>
      </c>
      <c r="F5389" s="5">
        <f>IFERROR(VLOOKUP(E5389,Raw_Menu!$A$2:$D$33,4,FALSE),0)</f>
        <v>13.95</v>
      </c>
      <c r="G5389" s="5">
        <f t="shared" si="168"/>
        <v>13.95</v>
      </c>
      <c r="H5389">
        <f t="shared" si="169"/>
        <v>16</v>
      </c>
      <c r="I5389" t="str">
        <f>IFERROR(VLOOKUP(tblOrders[[#This Row],[item_id]],Raw_Menu!$A$2:$D$33,3,FALSE),"Unknown")</f>
        <v>American</v>
      </c>
    </row>
    <row r="5390" spans="1:9" x14ac:dyDescent="0.25">
      <c r="A5390">
        <v>5389</v>
      </c>
      <c r="B5390">
        <v>2381</v>
      </c>
      <c r="C5390" s="1">
        <v>45171</v>
      </c>
      <c r="D5390" s="2">
        <v>0.7011574074074074</v>
      </c>
      <c r="E5390">
        <v>102</v>
      </c>
      <c r="F5390" s="5">
        <f>IFERROR(VLOOKUP(E5390,Raw_Menu!$A$2:$D$33,4,FALSE),0)</f>
        <v>13.95</v>
      </c>
      <c r="G5390" s="5">
        <f t="shared" si="168"/>
        <v>13.95</v>
      </c>
      <c r="H5390">
        <f t="shared" si="169"/>
        <v>16</v>
      </c>
      <c r="I5390" t="str">
        <f>IFERROR(VLOOKUP(tblOrders[[#This Row],[item_id]],Raw_Menu!$A$2:$D$33,3,FALSE),"Unknown")</f>
        <v>American</v>
      </c>
    </row>
    <row r="5391" spans="1:9" x14ac:dyDescent="0.25">
      <c r="A5391">
        <v>5390</v>
      </c>
      <c r="B5391">
        <v>2381</v>
      </c>
      <c r="C5391" s="1">
        <v>45171</v>
      </c>
      <c r="D5391" s="2">
        <v>0.7011574074074074</v>
      </c>
      <c r="E5391">
        <v>113</v>
      </c>
      <c r="F5391" s="5">
        <f>IFERROR(VLOOKUP(E5391,Raw_Menu!$A$2:$D$33,4,FALSE),0)</f>
        <v>5</v>
      </c>
      <c r="G5391" s="5">
        <f t="shared" si="168"/>
        <v>5</v>
      </c>
      <c r="H5391">
        <f t="shared" si="169"/>
        <v>16</v>
      </c>
      <c r="I5391" t="str">
        <f>IFERROR(VLOOKUP(tblOrders[[#This Row],[item_id]],Raw_Menu!$A$2:$D$33,3,FALSE),"Unknown")</f>
        <v>Asian</v>
      </c>
    </row>
    <row r="5392" spans="1:9" x14ac:dyDescent="0.25">
      <c r="A5392">
        <v>5391</v>
      </c>
      <c r="B5392">
        <v>2381</v>
      </c>
      <c r="C5392" s="1">
        <v>45171</v>
      </c>
      <c r="D5392" s="2">
        <v>0.7011574074074074</v>
      </c>
      <c r="E5392">
        <v>120</v>
      </c>
      <c r="F5392" s="5">
        <f>IFERROR(VLOOKUP(E5392,Raw_Menu!$A$2:$D$33,4,FALSE),0)</f>
        <v>13.95</v>
      </c>
      <c r="G5392" s="5">
        <f t="shared" si="168"/>
        <v>13.95</v>
      </c>
      <c r="H5392">
        <f t="shared" si="169"/>
        <v>16</v>
      </c>
      <c r="I5392" t="str">
        <f>IFERROR(VLOOKUP(tblOrders[[#This Row],[item_id]],Raw_Menu!$A$2:$D$33,3,FALSE),"Unknown")</f>
        <v>Mexican</v>
      </c>
    </row>
    <row r="5393" spans="1:9" x14ac:dyDescent="0.25">
      <c r="A5393">
        <v>5392</v>
      </c>
      <c r="B5393">
        <v>2382</v>
      </c>
      <c r="C5393" s="1">
        <v>45171</v>
      </c>
      <c r="D5393" s="2">
        <v>0.71497685185185189</v>
      </c>
      <c r="E5393">
        <v>101</v>
      </c>
      <c r="F5393" s="5">
        <f>IFERROR(VLOOKUP(E5393,Raw_Menu!$A$2:$D$33,4,FALSE),0)</f>
        <v>12.95</v>
      </c>
      <c r="G5393" s="5">
        <f t="shared" si="168"/>
        <v>12.95</v>
      </c>
      <c r="H5393">
        <f t="shared" si="169"/>
        <v>17</v>
      </c>
      <c r="I5393" t="str">
        <f>IFERROR(VLOOKUP(tblOrders[[#This Row],[item_id]],Raw_Menu!$A$2:$D$33,3,FALSE),"Unknown")</f>
        <v>American</v>
      </c>
    </row>
    <row r="5394" spans="1:9" x14ac:dyDescent="0.25">
      <c r="A5394">
        <v>5393</v>
      </c>
      <c r="B5394">
        <v>2382</v>
      </c>
      <c r="C5394" s="1">
        <v>45171</v>
      </c>
      <c r="D5394" s="2">
        <v>0.71497685185185189</v>
      </c>
      <c r="E5394">
        <v>107</v>
      </c>
      <c r="F5394" s="5">
        <f>IFERROR(VLOOKUP(E5394,Raw_Menu!$A$2:$D$33,4,FALSE),0)</f>
        <v>16.5</v>
      </c>
      <c r="G5394" s="5">
        <f t="shared" si="168"/>
        <v>16.5</v>
      </c>
      <c r="H5394">
        <f t="shared" si="169"/>
        <v>17</v>
      </c>
      <c r="I5394" t="str">
        <f>IFERROR(VLOOKUP(tblOrders[[#This Row],[item_id]],Raw_Menu!$A$2:$D$33,3,FALSE),"Unknown")</f>
        <v>Asian</v>
      </c>
    </row>
    <row r="5395" spans="1:9" x14ac:dyDescent="0.25">
      <c r="A5395">
        <v>5394</v>
      </c>
      <c r="B5395">
        <v>2382</v>
      </c>
      <c r="C5395" s="1">
        <v>45171</v>
      </c>
      <c r="D5395" s="2">
        <v>0.71497685185185189</v>
      </c>
      <c r="E5395">
        <v>122</v>
      </c>
      <c r="F5395" s="5">
        <f>IFERROR(VLOOKUP(E5395,Raw_Menu!$A$2:$D$33,4,FALSE),0)</f>
        <v>7</v>
      </c>
      <c r="G5395" s="5">
        <f t="shared" si="168"/>
        <v>7</v>
      </c>
      <c r="H5395">
        <f t="shared" si="169"/>
        <v>17</v>
      </c>
      <c r="I5395" t="str">
        <f>IFERROR(VLOOKUP(tblOrders[[#This Row],[item_id]],Raw_Menu!$A$2:$D$33,3,FALSE),"Unknown")</f>
        <v>Mexican</v>
      </c>
    </row>
    <row r="5396" spans="1:9" x14ac:dyDescent="0.25">
      <c r="A5396">
        <v>5395</v>
      </c>
      <c r="B5396">
        <v>2382</v>
      </c>
      <c r="C5396" s="1">
        <v>45171</v>
      </c>
      <c r="D5396" s="2">
        <v>0.71497685185185189</v>
      </c>
      <c r="E5396">
        <v>114</v>
      </c>
      <c r="F5396" s="5">
        <f>IFERROR(VLOOKUP(E5396,Raw_Menu!$A$2:$D$33,4,FALSE),0)</f>
        <v>9</v>
      </c>
      <c r="G5396" s="5">
        <f t="shared" si="168"/>
        <v>9</v>
      </c>
      <c r="H5396">
        <f t="shared" si="169"/>
        <v>17</v>
      </c>
      <c r="I5396" t="str">
        <f>IFERROR(VLOOKUP(tblOrders[[#This Row],[item_id]],Raw_Menu!$A$2:$D$33,3,FALSE),"Unknown")</f>
        <v>Asian</v>
      </c>
    </row>
    <row r="5397" spans="1:9" x14ac:dyDescent="0.25">
      <c r="A5397">
        <v>5396</v>
      </c>
      <c r="B5397">
        <v>2383</v>
      </c>
      <c r="C5397" s="1">
        <v>45171</v>
      </c>
      <c r="D5397" s="2">
        <v>0.7167013888888889</v>
      </c>
      <c r="E5397">
        <v>109</v>
      </c>
      <c r="F5397" s="5">
        <f>IFERROR(VLOOKUP(E5397,Raw_Menu!$A$2:$D$33,4,FALSE),0)</f>
        <v>17.95</v>
      </c>
      <c r="G5397" s="5">
        <f t="shared" si="168"/>
        <v>17.95</v>
      </c>
      <c r="H5397">
        <f t="shared" si="169"/>
        <v>17</v>
      </c>
      <c r="I5397" t="str">
        <f>IFERROR(VLOOKUP(tblOrders[[#This Row],[item_id]],Raw_Menu!$A$2:$D$33,3,FALSE),"Unknown")</f>
        <v>Asian</v>
      </c>
    </row>
    <row r="5398" spans="1:9" x14ac:dyDescent="0.25">
      <c r="A5398">
        <v>5397</v>
      </c>
      <c r="B5398">
        <v>2383</v>
      </c>
      <c r="C5398" s="1">
        <v>45171</v>
      </c>
      <c r="D5398" s="2">
        <v>0.7167013888888889</v>
      </c>
      <c r="E5398">
        <v>105</v>
      </c>
      <c r="F5398" s="5">
        <f>IFERROR(VLOOKUP(E5398,Raw_Menu!$A$2:$D$33,4,FALSE),0)</f>
        <v>7</v>
      </c>
      <c r="G5398" s="5">
        <f t="shared" si="168"/>
        <v>7</v>
      </c>
      <c r="H5398">
        <f t="shared" si="169"/>
        <v>17</v>
      </c>
      <c r="I5398" t="str">
        <f>IFERROR(VLOOKUP(tblOrders[[#This Row],[item_id]],Raw_Menu!$A$2:$D$33,3,FALSE),"Unknown")</f>
        <v>American</v>
      </c>
    </row>
    <row r="5399" spans="1:9" x14ac:dyDescent="0.25">
      <c r="A5399">
        <v>5398</v>
      </c>
      <c r="B5399">
        <v>2384</v>
      </c>
      <c r="C5399" s="1">
        <v>45171</v>
      </c>
      <c r="D5399" s="2">
        <v>0.72021990740740738</v>
      </c>
      <c r="E5399">
        <v>121</v>
      </c>
      <c r="F5399" s="5">
        <f>IFERROR(VLOOKUP(E5399,Raw_Menu!$A$2:$D$33,4,FALSE),0)</f>
        <v>10.5</v>
      </c>
      <c r="G5399" s="5">
        <f t="shared" si="168"/>
        <v>10.5</v>
      </c>
      <c r="H5399">
        <f t="shared" si="169"/>
        <v>17</v>
      </c>
      <c r="I5399" t="str">
        <f>IFERROR(VLOOKUP(tblOrders[[#This Row],[item_id]],Raw_Menu!$A$2:$D$33,3,FALSE),"Unknown")</f>
        <v>Mexican</v>
      </c>
    </row>
    <row r="5400" spans="1:9" x14ac:dyDescent="0.25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  <c r="F5400" s="5">
        <f>IFERROR(VLOOKUP(E5400,Raw_Menu!$A$2:$D$33,4,FALSE),0)</f>
        <v>11.95</v>
      </c>
      <c r="G5400" s="5">
        <f t="shared" si="168"/>
        <v>11.95</v>
      </c>
      <c r="H5400">
        <f t="shared" si="169"/>
        <v>17</v>
      </c>
      <c r="I5400" t="str">
        <f>IFERROR(VLOOKUP(tblOrders[[#This Row],[item_id]],Raw_Menu!$A$2:$D$33,3,FALSE),"Unknown")</f>
        <v>Mexican</v>
      </c>
    </row>
    <row r="5401" spans="1:9" x14ac:dyDescent="0.25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  <c r="F5401" s="5">
        <f>IFERROR(VLOOKUP(E5401,Raw_Menu!$A$2:$D$33,4,FALSE),0)</f>
        <v>17.95</v>
      </c>
      <c r="G5401" s="5">
        <f t="shared" si="168"/>
        <v>17.95</v>
      </c>
      <c r="H5401">
        <f t="shared" si="169"/>
        <v>17</v>
      </c>
      <c r="I5401" t="str">
        <f>IFERROR(VLOOKUP(tblOrders[[#This Row],[item_id]],Raw_Menu!$A$2:$D$33,3,FALSE),"Unknown")</f>
        <v>Asian</v>
      </c>
    </row>
    <row r="5402" spans="1:9" x14ac:dyDescent="0.25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  <c r="F5402" s="5">
        <f>IFERROR(VLOOKUP(E5402,Raw_Menu!$A$2:$D$33,4,FALSE),0)</f>
        <v>15.5</v>
      </c>
      <c r="G5402" s="5">
        <f t="shared" si="168"/>
        <v>15.5</v>
      </c>
      <c r="H5402">
        <f t="shared" si="169"/>
        <v>17</v>
      </c>
      <c r="I5402" t="str">
        <f>IFERROR(VLOOKUP(tblOrders[[#This Row],[item_id]],Raw_Menu!$A$2:$D$33,3,FALSE),"Unknown")</f>
        <v>Italian</v>
      </c>
    </row>
    <row r="5403" spans="1:9" x14ac:dyDescent="0.25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  <c r="F5403" s="5">
        <f>IFERROR(VLOOKUP(E5403,Raw_Menu!$A$2:$D$33,4,FALSE),0)</f>
        <v>12.95</v>
      </c>
      <c r="G5403" s="5">
        <f t="shared" si="168"/>
        <v>12.95</v>
      </c>
      <c r="H5403">
        <f t="shared" si="169"/>
        <v>17</v>
      </c>
      <c r="I5403" t="str">
        <f>IFERROR(VLOOKUP(tblOrders[[#This Row],[item_id]],Raw_Menu!$A$2:$D$33,3,FALSE),"Unknown")</f>
        <v>American</v>
      </c>
    </row>
    <row r="5404" spans="1:9" x14ac:dyDescent="0.25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  <c r="F5404" s="5">
        <f>IFERROR(VLOOKUP(E5404,Raw_Menu!$A$2:$D$33,4,FALSE),0)</f>
        <v>10.5</v>
      </c>
      <c r="G5404" s="5">
        <f t="shared" si="168"/>
        <v>10.5</v>
      </c>
      <c r="H5404">
        <f t="shared" si="169"/>
        <v>17</v>
      </c>
      <c r="I5404" t="str">
        <f>IFERROR(VLOOKUP(tblOrders[[#This Row],[item_id]],Raw_Menu!$A$2:$D$33,3,FALSE),"Unknown")</f>
        <v>American</v>
      </c>
    </row>
    <row r="5405" spans="1:9" x14ac:dyDescent="0.25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  <c r="F5405" s="5">
        <f>IFERROR(VLOOKUP(E5405,Raw_Menu!$A$2:$D$33,4,FALSE),0)</f>
        <v>14.5</v>
      </c>
      <c r="G5405" s="5">
        <f t="shared" si="168"/>
        <v>14.5</v>
      </c>
      <c r="H5405">
        <f t="shared" si="169"/>
        <v>17</v>
      </c>
      <c r="I5405" t="str">
        <f>IFERROR(VLOOKUP(tblOrders[[#This Row],[item_id]],Raw_Menu!$A$2:$D$33,3,FALSE),"Unknown")</f>
        <v>Italian</v>
      </c>
    </row>
    <row r="5406" spans="1:9" x14ac:dyDescent="0.25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  <c r="F5406" s="5">
        <f>IFERROR(VLOOKUP(E5406,Raw_Menu!$A$2:$D$33,4,FALSE),0)</f>
        <v>16.95</v>
      </c>
      <c r="G5406" s="5">
        <f t="shared" si="168"/>
        <v>16.95</v>
      </c>
      <c r="H5406">
        <f t="shared" si="169"/>
        <v>17</v>
      </c>
      <c r="I5406" t="str">
        <f>IFERROR(VLOOKUP(tblOrders[[#This Row],[item_id]],Raw_Menu!$A$2:$D$33,3,FALSE),"Unknown")</f>
        <v>Italian</v>
      </c>
    </row>
    <row r="5407" spans="1:9" x14ac:dyDescent="0.25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  <c r="F5407" s="5">
        <f>IFERROR(VLOOKUP(E5407,Raw_Menu!$A$2:$D$33,4,FALSE),0)</f>
        <v>14.5</v>
      </c>
      <c r="G5407" s="5">
        <f t="shared" si="168"/>
        <v>14.5</v>
      </c>
      <c r="H5407">
        <f t="shared" si="169"/>
        <v>17</v>
      </c>
      <c r="I5407" t="str">
        <f>IFERROR(VLOOKUP(tblOrders[[#This Row],[item_id]],Raw_Menu!$A$2:$D$33,3,FALSE),"Unknown")</f>
        <v>Asian</v>
      </c>
    </row>
    <row r="5408" spans="1:9" x14ac:dyDescent="0.25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  <c r="F5408" s="5">
        <f>IFERROR(VLOOKUP(E5408,Raw_Menu!$A$2:$D$33,4,FALSE),0)</f>
        <v>13.95</v>
      </c>
      <c r="G5408" s="5">
        <f t="shared" si="168"/>
        <v>13.95</v>
      </c>
      <c r="H5408">
        <f t="shared" si="169"/>
        <v>17</v>
      </c>
      <c r="I5408" t="str">
        <f>IFERROR(VLOOKUP(tblOrders[[#This Row],[item_id]],Raw_Menu!$A$2:$D$33,3,FALSE),"Unknown")</f>
        <v>Mexican</v>
      </c>
    </row>
    <row r="5409" spans="1:9" x14ac:dyDescent="0.25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  <c r="F5409" s="5">
        <f>IFERROR(VLOOKUP(E5409,Raw_Menu!$A$2:$D$33,4,FALSE),0)</f>
        <v>15.5</v>
      </c>
      <c r="G5409" s="5">
        <f t="shared" si="168"/>
        <v>15.5</v>
      </c>
      <c r="H5409">
        <f t="shared" si="169"/>
        <v>18</v>
      </c>
      <c r="I5409" t="str">
        <f>IFERROR(VLOOKUP(tblOrders[[#This Row],[item_id]],Raw_Menu!$A$2:$D$33,3,FALSE),"Unknown")</f>
        <v>Italian</v>
      </c>
    </row>
    <row r="5410" spans="1:9" x14ac:dyDescent="0.25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  <c r="F5410" s="5">
        <f>IFERROR(VLOOKUP(E5410,Raw_Menu!$A$2:$D$33,4,FALSE),0)</f>
        <v>7</v>
      </c>
      <c r="G5410" s="5">
        <f t="shared" si="168"/>
        <v>7</v>
      </c>
      <c r="H5410">
        <f t="shared" si="169"/>
        <v>18</v>
      </c>
      <c r="I5410" t="str">
        <f>IFERROR(VLOOKUP(tblOrders[[#This Row],[item_id]],Raw_Menu!$A$2:$D$33,3,FALSE),"Unknown")</f>
        <v>American</v>
      </c>
    </row>
    <row r="5411" spans="1:9" x14ac:dyDescent="0.25">
      <c r="A5411">
        <v>5410</v>
      </c>
      <c r="B5411">
        <v>2391</v>
      </c>
      <c r="C5411" s="1">
        <v>45171</v>
      </c>
      <c r="D5411" s="2">
        <v>0.75377314814814811</v>
      </c>
      <c r="E5411">
        <v>119</v>
      </c>
      <c r="F5411" s="5">
        <f>IFERROR(VLOOKUP(E5411,Raw_Menu!$A$2:$D$33,4,FALSE),0)</f>
        <v>11.95</v>
      </c>
      <c r="G5411" s="5">
        <f t="shared" si="168"/>
        <v>11.95</v>
      </c>
      <c r="H5411">
        <f t="shared" si="169"/>
        <v>18</v>
      </c>
      <c r="I5411" t="str">
        <f>IFERROR(VLOOKUP(tblOrders[[#This Row],[item_id]],Raw_Menu!$A$2:$D$33,3,FALSE),"Unknown")</f>
        <v>Mexican</v>
      </c>
    </row>
    <row r="5412" spans="1:9" x14ac:dyDescent="0.25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  <c r="F5412" s="5">
        <f>IFERROR(VLOOKUP(E5412,Raw_Menu!$A$2:$D$33,4,FALSE),0)</f>
        <v>9</v>
      </c>
      <c r="G5412" s="5">
        <f t="shared" si="168"/>
        <v>9</v>
      </c>
      <c r="H5412">
        <f t="shared" si="169"/>
        <v>18</v>
      </c>
      <c r="I5412" t="str">
        <f>IFERROR(VLOOKUP(tblOrders[[#This Row],[item_id]],Raw_Menu!$A$2:$D$33,3,FALSE),"Unknown")</f>
        <v>American</v>
      </c>
    </row>
    <row r="5413" spans="1:9" x14ac:dyDescent="0.25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  <c r="F5413" s="5">
        <f>IFERROR(VLOOKUP(E5413,Raw_Menu!$A$2:$D$33,4,FALSE),0)</f>
        <v>10.5</v>
      </c>
      <c r="G5413" s="5">
        <f t="shared" si="168"/>
        <v>10.5</v>
      </c>
      <c r="H5413">
        <f t="shared" si="169"/>
        <v>18</v>
      </c>
      <c r="I5413" t="str">
        <f>IFERROR(VLOOKUP(tblOrders[[#This Row],[item_id]],Raw_Menu!$A$2:$D$33,3,FALSE),"Unknown")</f>
        <v>American</v>
      </c>
    </row>
    <row r="5414" spans="1:9" x14ac:dyDescent="0.25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  <c r="F5414" s="5">
        <f>IFERROR(VLOOKUP(E5414,Raw_Menu!$A$2:$D$33,4,FALSE),0)</f>
        <v>14.5</v>
      </c>
      <c r="G5414" s="5">
        <f t="shared" si="168"/>
        <v>14.5</v>
      </c>
      <c r="H5414">
        <f t="shared" si="169"/>
        <v>18</v>
      </c>
      <c r="I5414" t="str">
        <f>IFERROR(VLOOKUP(tblOrders[[#This Row],[item_id]],Raw_Menu!$A$2:$D$33,3,FALSE),"Unknown")</f>
        <v>Italian</v>
      </c>
    </row>
    <row r="5415" spans="1:9" x14ac:dyDescent="0.25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  <c r="F5415" s="5">
        <f>IFERROR(VLOOKUP(E5415,Raw_Menu!$A$2:$D$33,4,FALSE),0)</f>
        <v>5</v>
      </c>
      <c r="G5415" s="5">
        <f t="shared" si="168"/>
        <v>5</v>
      </c>
      <c r="H5415">
        <f t="shared" si="169"/>
        <v>18</v>
      </c>
      <c r="I5415" t="str">
        <f>IFERROR(VLOOKUP(tblOrders[[#This Row],[item_id]],Raw_Menu!$A$2:$D$33,3,FALSE),"Unknown")</f>
        <v>Asian</v>
      </c>
    </row>
    <row r="5416" spans="1:9" x14ac:dyDescent="0.25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  <c r="F5416" s="5">
        <f>IFERROR(VLOOKUP(E5416,Raw_Menu!$A$2:$D$33,4,FALSE),0)</f>
        <v>16.95</v>
      </c>
      <c r="G5416" s="5">
        <f t="shared" si="168"/>
        <v>16.95</v>
      </c>
      <c r="H5416">
        <f t="shared" si="169"/>
        <v>18</v>
      </c>
      <c r="I5416" t="str">
        <f>IFERROR(VLOOKUP(tblOrders[[#This Row],[item_id]],Raw_Menu!$A$2:$D$33,3,FALSE),"Unknown")</f>
        <v>Italian</v>
      </c>
    </row>
    <row r="5417" spans="1:9" x14ac:dyDescent="0.25">
      <c r="A5417">
        <v>5416</v>
      </c>
      <c r="B5417">
        <v>2394</v>
      </c>
      <c r="C5417" s="1">
        <v>45171</v>
      </c>
      <c r="D5417" s="2">
        <v>0.76021990740740741</v>
      </c>
      <c r="E5417">
        <v>101</v>
      </c>
      <c r="F5417" s="5">
        <f>IFERROR(VLOOKUP(E5417,Raw_Menu!$A$2:$D$33,4,FALSE),0)</f>
        <v>12.95</v>
      </c>
      <c r="G5417" s="5">
        <f t="shared" si="168"/>
        <v>12.95</v>
      </c>
      <c r="H5417">
        <f t="shared" si="169"/>
        <v>18</v>
      </c>
      <c r="I5417" t="str">
        <f>IFERROR(VLOOKUP(tblOrders[[#This Row],[item_id]],Raw_Menu!$A$2:$D$33,3,FALSE),"Unknown")</f>
        <v>American</v>
      </c>
    </row>
    <row r="5418" spans="1:9" x14ac:dyDescent="0.25">
      <c r="A5418">
        <v>5417</v>
      </c>
      <c r="B5418">
        <v>2394</v>
      </c>
      <c r="C5418" s="1">
        <v>45171</v>
      </c>
      <c r="D5418" s="2">
        <v>0.76021990740740741</v>
      </c>
      <c r="E5418">
        <v>127</v>
      </c>
      <c r="F5418" s="5">
        <f>IFERROR(VLOOKUP(E5418,Raw_Menu!$A$2:$D$33,4,FALSE),0)</f>
        <v>17.95</v>
      </c>
      <c r="G5418" s="5">
        <f t="shared" si="168"/>
        <v>17.95</v>
      </c>
      <c r="H5418">
        <f t="shared" si="169"/>
        <v>18</v>
      </c>
      <c r="I5418" t="str">
        <f>IFERROR(VLOOKUP(tblOrders[[#This Row],[item_id]],Raw_Menu!$A$2:$D$33,3,FALSE),"Unknown")</f>
        <v>Italian</v>
      </c>
    </row>
    <row r="5419" spans="1:9" x14ac:dyDescent="0.25">
      <c r="A5419">
        <v>5418</v>
      </c>
      <c r="B5419">
        <v>2394</v>
      </c>
      <c r="C5419" s="1">
        <v>45171</v>
      </c>
      <c r="D5419" s="2">
        <v>0.76021990740740741</v>
      </c>
      <c r="E5419">
        <v>123</v>
      </c>
      <c r="F5419" s="5">
        <f>IFERROR(VLOOKUP(E5419,Raw_Menu!$A$2:$D$33,4,FALSE),0)</f>
        <v>9</v>
      </c>
      <c r="G5419" s="5">
        <f t="shared" si="168"/>
        <v>9</v>
      </c>
      <c r="H5419">
        <f t="shared" si="169"/>
        <v>18</v>
      </c>
      <c r="I5419" t="str">
        <f>IFERROR(VLOOKUP(tblOrders[[#This Row],[item_id]],Raw_Menu!$A$2:$D$33,3,FALSE),"Unknown")</f>
        <v>Mexican</v>
      </c>
    </row>
    <row r="5420" spans="1:9" x14ac:dyDescent="0.25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  <c r="F5420" s="5">
        <f>IFERROR(VLOOKUP(E5420,Raw_Menu!$A$2:$D$33,4,FALSE),0)</f>
        <v>13.95</v>
      </c>
      <c r="G5420" s="5">
        <f t="shared" si="168"/>
        <v>13.95</v>
      </c>
      <c r="H5420">
        <f t="shared" si="169"/>
        <v>18</v>
      </c>
      <c r="I5420" t="str">
        <f>IFERROR(VLOOKUP(tblOrders[[#This Row],[item_id]],Raw_Menu!$A$2:$D$33,3,FALSE),"Unknown")</f>
        <v>American</v>
      </c>
    </row>
    <row r="5421" spans="1:9" x14ac:dyDescent="0.25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  <c r="F5421" s="5">
        <f>IFERROR(VLOOKUP(E5421,Raw_Menu!$A$2:$D$33,4,FALSE),0)</f>
        <v>15.5</v>
      </c>
      <c r="G5421" s="5">
        <f t="shared" si="168"/>
        <v>15.5</v>
      </c>
      <c r="H5421">
        <f t="shared" si="169"/>
        <v>18</v>
      </c>
      <c r="I5421" t="str">
        <f>IFERROR(VLOOKUP(tblOrders[[#This Row],[item_id]],Raw_Menu!$A$2:$D$33,3,FALSE),"Unknown")</f>
        <v>Italian</v>
      </c>
    </row>
    <row r="5422" spans="1:9" x14ac:dyDescent="0.25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  <c r="F5422" s="5">
        <f>IFERROR(VLOOKUP(E5422,Raw_Menu!$A$2:$D$33,4,FALSE),0)</f>
        <v>7</v>
      </c>
      <c r="G5422" s="5">
        <f t="shared" si="168"/>
        <v>7</v>
      </c>
      <c r="H5422">
        <f t="shared" si="169"/>
        <v>18</v>
      </c>
      <c r="I5422" t="str">
        <f>IFERROR(VLOOKUP(tblOrders[[#This Row],[item_id]],Raw_Menu!$A$2:$D$33,3,FALSE),"Unknown")</f>
        <v>Mexican</v>
      </c>
    </row>
    <row r="5423" spans="1:9" x14ac:dyDescent="0.25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  <c r="F5423" s="5">
        <f>IFERROR(VLOOKUP(E5423,Raw_Menu!$A$2:$D$33,4,FALSE),0)</f>
        <v>19.95</v>
      </c>
      <c r="G5423" s="5">
        <f t="shared" si="168"/>
        <v>19.95</v>
      </c>
      <c r="H5423">
        <f t="shared" si="169"/>
        <v>18</v>
      </c>
      <c r="I5423" t="str">
        <f>IFERROR(VLOOKUP(tblOrders[[#This Row],[item_id]],Raw_Menu!$A$2:$D$33,3,FALSE),"Unknown")</f>
        <v>Italian</v>
      </c>
    </row>
    <row r="5424" spans="1:9" x14ac:dyDescent="0.25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  <c r="F5424" s="5">
        <f>IFERROR(VLOOKUP(E5424,Raw_Menu!$A$2:$D$33,4,FALSE),0)</f>
        <v>9</v>
      </c>
      <c r="G5424" s="5">
        <f t="shared" si="168"/>
        <v>9</v>
      </c>
      <c r="H5424">
        <f t="shared" si="169"/>
        <v>18</v>
      </c>
      <c r="I5424" t="str">
        <f>IFERROR(VLOOKUP(tblOrders[[#This Row],[item_id]],Raw_Menu!$A$2:$D$33,3,FALSE),"Unknown")</f>
        <v>Asian</v>
      </c>
    </row>
    <row r="5425" spans="1:9" x14ac:dyDescent="0.25">
      <c r="A5425">
        <v>5424</v>
      </c>
      <c r="B5425">
        <v>2397</v>
      </c>
      <c r="C5425" s="1">
        <v>45171</v>
      </c>
      <c r="D5425" s="2">
        <v>0.77452546296296299</v>
      </c>
      <c r="E5425">
        <v>102</v>
      </c>
      <c r="F5425" s="5">
        <f>IFERROR(VLOOKUP(E5425,Raw_Menu!$A$2:$D$33,4,FALSE),0)</f>
        <v>13.95</v>
      </c>
      <c r="G5425" s="5">
        <f t="shared" si="168"/>
        <v>13.95</v>
      </c>
      <c r="H5425">
        <f t="shared" si="169"/>
        <v>18</v>
      </c>
      <c r="I5425" t="str">
        <f>IFERROR(VLOOKUP(tblOrders[[#This Row],[item_id]],Raw_Menu!$A$2:$D$33,3,FALSE),"Unknown")</f>
        <v>American</v>
      </c>
    </row>
    <row r="5426" spans="1:9" x14ac:dyDescent="0.25">
      <c r="A5426">
        <v>5425</v>
      </c>
      <c r="B5426">
        <v>2397</v>
      </c>
      <c r="C5426" s="1">
        <v>45171</v>
      </c>
      <c r="D5426" s="2">
        <v>0.77452546296296299</v>
      </c>
      <c r="E5426">
        <v>111</v>
      </c>
      <c r="F5426" s="5">
        <f>IFERROR(VLOOKUP(E5426,Raw_Menu!$A$2:$D$33,4,FALSE),0)</f>
        <v>11.95</v>
      </c>
      <c r="G5426" s="5">
        <f t="shared" si="168"/>
        <v>11.95</v>
      </c>
      <c r="H5426">
        <f t="shared" si="169"/>
        <v>18</v>
      </c>
      <c r="I5426" t="str">
        <f>IFERROR(VLOOKUP(tblOrders[[#This Row],[item_id]],Raw_Menu!$A$2:$D$33,3,FALSE),"Unknown")</f>
        <v>Asian</v>
      </c>
    </row>
    <row r="5427" spans="1:9" x14ac:dyDescent="0.25">
      <c r="A5427">
        <v>5426</v>
      </c>
      <c r="B5427">
        <v>2398</v>
      </c>
      <c r="C5427" s="1">
        <v>45171</v>
      </c>
      <c r="D5427" s="2">
        <v>0.7873148148148148</v>
      </c>
      <c r="E5427">
        <v>125</v>
      </c>
      <c r="F5427" s="5">
        <f>IFERROR(VLOOKUP(E5427,Raw_Menu!$A$2:$D$33,4,FALSE),0)</f>
        <v>17.95</v>
      </c>
      <c r="G5427" s="5">
        <f t="shared" si="168"/>
        <v>17.95</v>
      </c>
      <c r="H5427">
        <f t="shared" si="169"/>
        <v>18</v>
      </c>
      <c r="I5427" t="str">
        <f>IFERROR(VLOOKUP(tblOrders[[#This Row],[item_id]],Raw_Menu!$A$2:$D$33,3,FALSE),"Unknown")</f>
        <v>Italian</v>
      </c>
    </row>
    <row r="5428" spans="1:9" x14ac:dyDescent="0.25">
      <c r="A5428">
        <v>5427</v>
      </c>
      <c r="B5428">
        <v>2398</v>
      </c>
      <c r="C5428" s="1">
        <v>45171</v>
      </c>
      <c r="D5428" s="2">
        <v>0.7873148148148148</v>
      </c>
      <c r="E5428">
        <v>112</v>
      </c>
      <c r="F5428" s="5">
        <f>IFERROR(VLOOKUP(E5428,Raw_Menu!$A$2:$D$33,4,FALSE),0)</f>
        <v>14.95</v>
      </c>
      <c r="G5428" s="5">
        <f t="shared" si="168"/>
        <v>14.95</v>
      </c>
      <c r="H5428">
        <f t="shared" si="169"/>
        <v>18</v>
      </c>
      <c r="I5428" t="str">
        <f>IFERROR(VLOOKUP(tblOrders[[#This Row],[item_id]],Raw_Menu!$A$2:$D$33,3,FALSE),"Unknown")</f>
        <v>Asian</v>
      </c>
    </row>
    <row r="5429" spans="1:9" x14ac:dyDescent="0.25">
      <c r="A5429">
        <v>5428</v>
      </c>
      <c r="B5429">
        <v>2398</v>
      </c>
      <c r="C5429" s="1">
        <v>45171</v>
      </c>
      <c r="D5429" s="2">
        <v>0.7873148148148148</v>
      </c>
      <c r="E5429">
        <v>114</v>
      </c>
      <c r="F5429" s="5">
        <f>IFERROR(VLOOKUP(E5429,Raw_Menu!$A$2:$D$33,4,FALSE),0)</f>
        <v>9</v>
      </c>
      <c r="G5429" s="5">
        <f t="shared" si="168"/>
        <v>9</v>
      </c>
      <c r="H5429">
        <f t="shared" si="169"/>
        <v>18</v>
      </c>
      <c r="I5429" t="str">
        <f>IFERROR(VLOOKUP(tblOrders[[#This Row],[item_id]],Raw_Menu!$A$2:$D$33,3,FALSE),"Unknown")</f>
        <v>Asian</v>
      </c>
    </row>
    <row r="5430" spans="1:9" x14ac:dyDescent="0.25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  <c r="F5430" s="5">
        <f>IFERROR(VLOOKUP(E5430,Raw_Menu!$A$2:$D$33,4,FALSE),0)</f>
        <v>17.95</v>
      </c>
      <c r="G5430" s="5">
        <f t="shared" si="168"/>
        <v>17.95</v>
      </c>
      <c r="H5430">
        <f t="shared" si="169"/>
        <v>19</v>
      </c>
      <c r="I5430" t="str">
        <f>IFERROR(VLOOKUP(tblOrders[[#This Row],[item_id]],Raw_Menu!$A$2:$D$33,3,FALSE),"Unknown")</f>
        <v>Italian</v>
      </c>
    </row>
    <row r="5431" spans="1:9" x14ac:dyDescent="0.25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  <c r="F5431" s="5">
        <f>IFERROR(VLOOKUP(E5431,Raw_Menu!$A$2:$D$33,4,FALSE),0)</f>
        <v>17.95</v>
      </c>
      <c r="G5431" s="5">
        <f t="shared" si="168"/>
        <v>17.95</v>
      </c>
      <c r="H5431">
        <f t="shared" si="169"/>
        <v>19</v>
      </c>
      <c r="I5431" t="str">
        <f>IFERROR(VLOOKUP(tblOrders[[#This Row],[item_id]],Raw_Menu!$A$2:$D$33,3,FALSE),"Unknown")</f>
        <v>Asian</v>
      </c>
    </row>
    <row r="5432" spans="1:9" x14ac:dyDescent="0.25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  <c r="F5432" s="5">
        <f>IFERROR(VLOOKUP(E5432,Raw_Menu!$A$2:$D$33,4,FALSE),0)</f>
        <v>17.95</v>
      </c>
      <c r="G5432" s="5">
        <f t="shared" si="168"/>
        <v>17.95</v>
      </c>
      <c r="H5432">
        <f t="shared" si="169"/>
        <v>19</v>
      </c>
      <c r="I5432" t="str">
        <f>IFERROR(VLOOKUP(tblOrders[[#This Row],[item_id]],Raw_Menu!$A$2:$D$33,3,FALSE),"Unknown")</f>
        <v>Italian</v>
      </c>
    </row>
    <row r="5433" spans="1:9" x14ac:dyDescent="0.25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  <c r="F5433" s="5">
        <f>IFERROR(VLOOKUP(E5433,Raw_Menu!$A$2:$D$33,4,FALSE),0)</f>
        <v>15.5</v>
      </c>
      <c r="G5433" s="5">
        <f t="shared" si="168"/>
        <v>15.5</v>
      </c>
      <c r="H5433">
        <f t="shared" si="169"/>
        <v>19</v>
      </c>
      <c r="I5433" t="str">
        <f>IFERROR(VLOOKUP(tblOrders[[#This Row],[item_id]],Raw_Menu!$A$2:$D$33,3,FALSE),"Unknown")</f>
        <v>Italian</v>
      </c>
    </row>
    <row r="5434" spans="1:9" x14ac:dyDescent="0.25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  <c r="F5434" s="5">
        <f>IFERROR(VLOOKUP(E5434,Raw_Menu!$A$2:$D$33,4,FALSE),0)</f>
        <v>14.5</v>
      </c>
      <c r="G5434" s="5">
        <f t="shared" si="168"/>
        <v>14.5</v>
      </c>
      <c r="H5434">
        <f t="shared" si="169"/>
        <v>19</v>
      </c>
      <c r="I5434" t="str">
        <f>IFERROR(VLOOKUP(tblOrders[[#This Row],[item_id]],Raw_Menu!$A$2:$D$33,3,FALSE),"Unknown")</f>
        <v>Italian</v>
      </c>
    </row>
    <row r="5435" spans="1:9" x14ac:dyDescent="0.25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  <c r="F5435" s="5">
        <f>IFERROR(VLOOKUP(E5435,Raw_Menu!$A$2:$D$33,4,FALSE),0)</f>
        <v>13.95</v>
      </c>
      <c r="G5435" s="5">
        <f t="shared" si="168"/>
        <v>13.95</v>
      </c>
      <c r="H5435">
        <f t="shared" si="169"/>
        <v>19</v>
      </c>
      <c r="I5435" t="str">
        <f>IFERROR(VLOOKUP(tblOrders[[#This Row],[item_id]],Raw_Menu!$A$2:$D$33,3,FALSE),"Unknown")</f>
        <v>American</v>
      </c>
    </row>
    <row r="5436" spans="1:9" x14ac:dyDescent="0.25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  <c r="F5436" s="5">
        <f>IFERROR(VLOOKUP(E5436,Raw_Menu!$A$2:$D$33,4,FALSE),0)</f>
        <v>13.95</v>
      </c>
      <c r="G5436" s="5">
        <f t="shared" si="168"/>
        <v>13.95</v>
      </c>
      <c r="H5436">
        <f t="shared" si="169"/>
        <v>19</v>
      </c>
      <c r="I5436" t="str">
        <f>IFERROR(VLOOKUP(tblOrders[[#This Row],[item_id]],Raw_Menu!$A$2:$D$33,3,FALSE),"Unknown")</f>
        <v>Mexican</v>
      </c>
    </row>
    <row r="5437" spans="1:9" x14ac:dyDescent="0.25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  <c r="F5437" s="5">
        <f>IFERROR(VLOOKUP(E5437,Raw_Menu!$A$2:$D$33,4,FALSE),0)</f>
        <v>17.95</v>
      </c>
      <c r="G5437" s="5">
        <f t="shared" si="168"/>
        <v>17.95</v>
      </c>
      <c r="H5437">
        <f t="shared" si="169"/>
        <v>19</v>
      </c>
      <c r="I5437" t="str">
        <f>IFERROR(VLOOKUP(tblOrders[[#This Row],[item_id]],Raw_Menu!$A$2:$D$33,3,FALSE),"Unknown")</f>
        <v>Italian</v>
      </c>
    </row>
    <row r="5438" spans="1:9" x14ac:dyDescent="0.25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  <c r="F5438" s="5">
        <f>IFERROR(VLOOKUP(E5438,Raw_Menu!$A$2:$D$33,4,FALSE),0)</f>
        <v>16.95</v>
      </c>
      <c r="G5438" s="5">
        <f t="shared" si="168"/>
        <v>16.95</v>
      </c>
      <c r="H5438">
        <f t="shared" si="169"/>
        <v>19</v>
      </c>
      <c r="I5438" t="str">
        <f>IFERROR(VLOOKUP(tblOrders[[#This Row],[item_id]],Raw_Menu!$A$2:$D$33,3,FALSE),"Unknown")</f>
        <v>Italian</v>
      </c>
    </row>
    <row r="5439" spans="1:9" x14ac:dyDescent="0.25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  <c r="F5439" s="5">
        <f>IFERROR(VLOOKUP(E5439,Raw_Menu!$A$2:$D$33,4,FALSE),0)</f>
        <v>17.95</v>
      </c>
      <c r="G5439" s="5">
        <f t="shared" si="168"/>
        <v>17.95</v>
      </c>
      <c r="H5439">
        <f t="shared" si="169"/>
        <v>19</v>
      </c>
      <c r="I5439" t="str">
        <f>IFERROR(VLOOKUP(tblOrders[[#This Row],[item_id]],Raw_Menu!$A$2:$D$33,3,FALSE),"Unknown")</f>
        <v>Asian</v>
      </c>
    </row>
    <row r="5440" spans="1:9" x14ac:dyDescent="0.25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  <c r="F5440" s="5">
        <f>IFERROR(VLOOKUP(E5440,Raw_Menu!$A$2:$D$33,4,FALSE),0)</f>
        <v>17.95</v>
      </c>
      <c r="G5440" s="5">
        <f t="shared" si="168"/>
        <v>17.95</v>
      </c>
      <c r="H5440">
        <f t="shared" si="169"/>
        <v>19</v>
      </c>
      <c r="I5440" t="str">
        <f>IFERROR(VLOOKUP(tblOrders[[#This Row],[item_id]],Raw_Menu!$A$2:$D$33,3,FALSE),"Unknown")</f>
        <v>Asian</v>
      </c>
    </row>
    <row r="5441" spans="1:9" x14ac:dyDescent="0.25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  <c r="F5441" s="5">
        <f>IFERROR(VLOOKUP(E5441,Raw_Menu!$A$2:$D$33,4,FALSE),0)</f>
        <v>10.5</v>
      </c>
      <c r="G5441" s="5">
        <f t="shared" si="168"/>
        <v>10.5</v>
      </c>
      <c r="H5441">
        <f t="shared" si="169"/>
        <v>19</v>
      </c>
      <c r="I5441" t="str">
        <f>IFERROR(VLOOKUP(tblOrders[[#This Row],[item_id]],Raw_Menu!$A$2:$D$33,3,FALSE),"Unknown")</f>
        <v>Mexican</v>
      </c>
    </row>
    <row r="5442" spans="1:9" x14ac:dyDescent="0.25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  <c r="F5442" s="5">
        <f>IFERROR(VLOOKUP(E5442,Raw_Menu!$A$2:$D$33,4,FALSE),0)</f>
        <v>17.95</v>
      </c>
      <c r="G5442" s="5">
        <f t="shared" ref="G5442:G5505" si="170">VALUE(F5442)</f>
        <v>17.95</v>
      </c>
      <c r="H5442">
        <f t="shared" ref="H5442:H5505" si="171">HOUR(D5442)</f>
        <v>19</v>
      </c>
      <c r="I5442" t="str">
        <f>IFERROR(VLOOKUP(tblOrders[[#This Row],[item_id]],Raw_Menu!$A$2:$D$33,3,FALSE),"Unknown")</f>
        <v>Italian</v>
      </c>
    </row>
    <row r="5443" spans="1:9" x14ac:dyDescent="0.25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  <c r="F5443" s="5">
        <f>IFERROR(VLOOKUP(E5443,Raw_Menu!$A$2:$D$33,4,FALSE),0)</f>
        <v>17.95</v>
      </c>
      <c r="G5443" s="5">
        <f t="shared" si="170"/>
        <v>17.95</v>
      </c>
      <c r="H5443">
        <f t="shared" si="171"/>
        <v>20</v>
      </c>
      <c r="I5443" t="str">
        <f>IFERROR(VLOOKUP(tblOrders[[#This Row],[item_id]],Raw_Menu!$A$2:$D$33,3,FALSE),"Unknown")</f>
        <v>Asian</v>
      </c>
    </row>
    <row r="5444" spans="1:9" x14ac:dyDescent="0.25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  <c r="F5444" s="5">
        <f>IFERROR(VLOOKUP(E5444,Raw_Menu!$A$2:$D$33,4,FALSE),0)</f>
        <v>11.95</v>
      </c>
      <c r="G5444" s="5">
        <f t="shared" si="170"/>
        <v>11.95</v>
      </c>
      <c r="H5444">
        <f t="shared" si="171"/>
        <v>20</v>
      </c>
      <c r="I5444" t="str">
        <f>IFERROR(VLOOKUP(tblOrders[[#This Row],[item_id]],Raw_Menu!$A$2:$D$33,3,FALSE),"Unknown")</f>
        <v>Mexican</v>
      </c>
    </row>
    <row r="5445" spans="1:9" x14ac:dyDescent="0.25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  <c r="F5445" s="5">
        <f>IFERROR(VLOOKUP(E5445,Raw_Menu!$A$2:$D$33,4,FALSE),0)</f>
        <v>19.95</v>
      </c>
      <c r="G5445" s="5">
        <f t="shared" si="170"/>
        <v>19.95</v>
      </c>
      <c r="H5445">
        <f t="shared" si="171"/>
        <v>20</v>
      </c>
      <c r="I5445" t="str">
        <f>IFERROR(VLOOKUP(tblOrders[[#This Row],[item_id]],Raw_Menu!$A$2:$D$33,3,FALSE),"Unknown")</f>
        <v>Italian</v>
      </c>
    </row>
    <row r="5446" spans="1:9" x14ac:dyDescent="0.25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  <c r="F5446" s="5">
        <f>IFERROR(VLOOKUP(E5446,Raw_Menu!$A$2:$D$33,4,FALSE),0)</f>
        <v>14.95</v>
      </c>
      <c r="G5446" s="5">
        <f t="shared" si="170"/>
        <v>14.95</v>
      </c>
      <c r="H5446">
        <f t="shared" si="171"/>
        <v>20</v>
      </c>
      <c r="I5446" t="str">
        <f>IFERROR(VLOOKUP(tblOrders[[#This Row],[item_id]],Raw_Menu!$A$2:$D$33,3,FALSE),"Unknown")</f>
        <v>Mexican</v>
      </c>
    </row>
    <row r="5447" spans="1:9" x14ac:dyDescent="0.25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  <c r="F5447" s="5">
        <f>IFERROR(VLOOKUP(E5447,Raw_Menu!$A$2:$D$33,4,FALSE),0)</f>
        <v>16.5</v>
      </c>
      <c r="G5447" s="5">
        <f t="shared" si="170"/>
        <v>16.5</v>
      </c>
      <c r="H5447">
        <f t="shared" si="171"/>
        <v>21</v>
      </c>
      <c r="I5447" t="str">
        <f>IFERROR(VLOOKUP(tblOrders[[#This Row],[item_id]],Raw_Menu!$A$2:$D$33,3,FALSE),"Unknown")</f>
        <v>Asian</v>
      </c>
    </row>
    <row r="5448" spans="1:9" x14ac:dyDescent="0.25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  <c r="F5448" s="5">
        <f>IFERROR(VLOOKUP(E5448,Raw_Menu!$A$2:$D$33,4,FALSE),0)</f>
        <v>5</v>
      </c>
      <c r="G5448" s="5">
        <f t="shared" si="170"/>
        <v>5</v>
      </c>
      <c r="H5448">
        <f t="shared" si="171"/>
        <v>21</v>
      </c>
      <c r="I5448" t="str">
        <f>IFERROR(VLOOKUP(tblOrders[[#This Row],[item_id]],Raw_Menu!$A$2:$D$33,3,FALSE),"Unknown")</f>
        <v>Asian</v>
      </c>
    </row>
    <row r="5449" spans="1:9" x14ac:dyDescent="0.25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  <c r="F5449" s="5">
        <f>IFERROR(VLOOKUP(E5449,Raw_Menu!$A$2:$D$33,4,FALSE),0)</f>
        <v>15.5</v>
      </c>
      <c r="G5449" s="5">
        <f t="shared" si="170"/>
        <v>15.5</v>
      </c>
      <c r="H5449">
        <f t="shared" si="171"/>
        <v>21</v>
      </c>
      <c r="I5449" t="str">
        <f>IFERROR(VLOOKUP(tblOrders[[#This Row],[item_id]],Raw_Menu!$A$2:$D$33,3,FALSE),"Unknown")</f>
        <v>Italian</v>
      </c>
    </row>
    <row r="5450" spans="1:9" x14ac:dyDescent="0.25">
      <c r="A5450">
        <v>5449</v>
      </c>
      <c r="B5450">
        <v>2408</v>
      </c>
      <c r="C5450" s="1">
        <v>45171</v>
      </c>
      <c r="D5450" s="2">
        <v>0.91740740740740745</v>
      </c>
      <c r="E5450">
        <v>124</v>
      </c>
      <c r="F5450" s="5">
        <f>IFERROR(VLOOKUP(E5450,Raw_Menu!$A$2:$D$33,4,FALSE),0)</f>
        <v>14.5</v>
      </c>
      <c r="G5450" s="5">
        <f t="shared" si="170"/>
        <v>14.5</v>
      </c>
      <c r="H5450">
        <f t="shared" si="171"/>
        <v>22</v>
      </c>
      <c r="I5450" t="str">
        <f>IFERROR(VLOOKUP(tblOrders[[#This Row],[item_id]],Raw_Menu!$A$2:$D$33,3,FALSE),"Unknown")</f>
        <v>Italian</v>
      </c>
    </row>
    <row r="5451" spans="1:9" x14ac:dyDescent="0.25">
      <c r="A5451">
        <v>5450</v>
      </c>
      <c r="B5451">
        <v>2408</v>
      </c>
      <c r="C5451" s="1">
        <v>45171</v>
      </c>
      <c r="D5451" s="2">
        <v>0.91740740740740745</v>
      </c>
      <c r="E5451">
        <v>125</v>
      </c>
      <c r="F5451" s="5">
        <f>IFERROR(VLOOKUP(E5451,Raw_Menu!$A$2:$D$33,4,FALSE),0)</f>
        <v>17.95</v>
      </c>
      <c r="G5451" s="5">
        <f t="shared" si="170"/>
        <v>17.95</v>
      </c>
      <c r="H5451">
        <f t="shared" si="171"/>
        <v>22</v>
      </c>
      <c r="I5451" t="str">
        <f>IFERROR(VLOOKUP(tblOrders[[#This Row],[item_id]],Raw_Menu!$A$2:$D$33,3,FALSE),"Unknown")</f>
        <v>Italian</v>
      </c>
    </row>
    <row r="5452" spans="1:9" x14ac:dyDescent="0.25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  <c r="F5452" s="5">
        <f>IFERROR(VLOOKUP(E5452,Raw_Menu!$A$2:$D$33,4,FALSE),0)</f>
        <v>12.95</v>
      </c>
      <c r="G5452" s="5">
        <f t="shared" si="170"/>
        <v>12.95</v>
      </c>
      <c r="H5452">
        <f t="shared" si="171"/>
        <v>11</v>
      </c>
      <c r="I5452" t="str">
        <f>IFERROR(VLOOKUP(tblOrders[[#This Row],[item_id]],Raw_Menu!$A$2:$D$33,3,FALSE),"Unknown")</f>
        <v>American</v>
      </c>
    </row>
    <row r="5453" spans="1:9" x14ac:dyDescent="0.25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  <c r="F5453" s="5">
        <f>IFERROR(VLOOKUP(E5453,Raw_Menu!$A$2:$D$33,4,FALSE),0)</f>
        <v>5</v>
      </c>
      <c r="G5453" s="5">
        <f t="shared" si="170"/>
        <v>5</v>
      </c>
      <c r="H5453">
        <f t="shared" si="171"/>
        <v>11</v>
      </c>
      <c r="I5453" t="str">
        <f>IFERROR(VLOOKUP(tblOrders[[#This Row],[item_id]],Raw_Menu!$A$2:$D$33,3,FALSE),"Unknown")</f>
        <v>Asian</v>
      </c>
    </row>
    <row r="5454" spans="1:9" x14ac:dyDescent="0.25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  <c r="F5454" s="5">
        <f>IFERROR(VLOOKUP(E5454,Raw_Menu!$A$2:$D$33,4,FALSE),0)</f>
        <v>10.5</v>
      </c>
      <c r="G5454" s="5">
        <f t="shared" si="170"/>
        <v>10.5</v>
      </c>
      <c r="H5454">
        <f t="shared" si="171"/>
        <v>11</v>
      </c>
      <c r="I5454" t="str">
        <f>IFERROR(VLOOKUP(tblOrders[[#This Row],[item_id]],Raw_Menu!$A$2:$D$33,3,FALSE),"Unknown")</f>
        <v>Mexican</v>
      </c>
    </row>
    <row r="5455" spans="1:9" x14ac:dyDescent="0.25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  <c r="F5455" s="5">
        <f>IFERROR(VLOOKUP(E5455,Raw_Menu!$A$2:$D$33,4,FALSE),0)</f>
        <v>9</v>
      </c>
      <c r="G5455" s="5">
        <f t="shared" si="170"/>
        <v>9</v>
      </c>
      <c r="H5455">
        <f t="shared" si="171"/>
        <v>11</v>
      </c>
      <c r="I5455" t="str">
        <f>IFERROR(VLOOKUP(tblOrders[[#This Row],[item_id]],Raw_Menu!$A$2:$D$33,3,FALSE),"Unknown")</f>
        <v>Asian</v>
      </c>
    </row>
    <row r="5456" spans="1:9" x14ac:dyDescent="0.25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  <c r="F5456" s="5">
        <f>IFERROR(VLOOKUP(E5456,Raw_Menu!$A$2:$D$33,4,FALSE),0)</f>
        <v>11.95</v>
      </c>
      <c r="G5456" s="5">
        <f t="shared" si="170"/>
        <v>11.95</v>
      </c>
      <c r="H5456">
        <f t="shared" si="171"/>
        <v>11</v>
      </c>
      <c r="I5456" t="str">
        <f>IFERROR(VLOOKUP(tblOrders[[#This Row],[item_id]],Raw_Menu!$A$2:$D$33,3,FALSE),"Unknown")</f>
        <v>Asian</v>
      </c>
    </row>
    <row r="5457" spans="1:9" x14ac:dyDescent="0.25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  <c r="F5457" s="5">
        <f>IFERROR(VLOOKUP(E5457,Raw_Menu!$A$2:$D$33,4,FALSE),0)</f>
        <v>10.5</v>
      </c>
      <c r="G5457" s="5">
        <f t="shared" si="170"/>
        <v>10.5</v>
      </c>
      <c r="H5457">
        <f t="shared" si="171"/>
        <v>11</v>
      </c>
      <c r="I5457" t="str">
        <f>IFERROR(VLOOKUP(tblOrders[[#This Row],[item_id]],Raw_Menu!$A$2:$D$33,3,FALSE),"Unknown")</f>
        <v>Mexican</v>
      </c>
    </row>
    <row r="5458" spans="1:9" x14ac:dyDescent="0.25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  <c r="F5458" s="5">
        <f>IFERROR(VLOOKUP(E5458,Raw_Menu!$A$2:$D$33,4,FALSE),0)</f>
        <v>7</v>
      </c>
      <c r="G5458" s="5">
        <f t="shared" si="170"/>
        <v>7</v>
      </c>
      <c r="H5458">
        <f t="shared" si="171"/>
        <v>11</v>
      </c>
      <c r="I5458" t="str">
        <f>IFERROR(VLOOKUP(tblOrders[[#This Row],[item_id]],Raw_Menu!$A$2:$D$33,3,FALSE),"Unknown")</f>
        <v>American</v>
      </c>
    </row>
    <row r="5459" spans="1:9" x14ac:dyDescent="0.25">
      <c r="A5459">
        <v>5458</v>
      </c>
      <c r="B5459">
        <v>2411</v>
      </c>
      <c r="C5459" s="1">
        <v>45201</v>
      </c>
      <c r="D5459" s="2">
        <v>0.49547453703703698</v>
      </c>
      <c r="E5459">
        <v>116</v>
      </c>
      <c r="F5459" s="5">
        <f>IFERROR(VLOOKUP(E5459,Raw_Menu!$A$2:$D$33,4,FALSE),0)</f>
        <v>13.95</v>
      </c>
      <c r="G5459" s="5">
        <f t="shared" si="170"/>
        <v>13.95</v>
      </c>
      <c r="H5459">
        <f t="shared" si="171"/>
        <v>11</v>
      </c>
      <c r="I5459" t="str">
        <f>IFERROR(VLOOKUP(tblOrders[[#This Row],[item_id]],Raw_Menu!$A$2:$D$33,3,FALSE),"Unknown")</f>
        <v>Mexican</v>
      </c>
    </row>
    <row r="5460" spans="1:9" x14ac:dyDescent="0.25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  <c r="F5460" s="5">
        <f>IFERROR(VLOOKUP(E5460,Raw_Menu!$A$2:$D$33,4,FALSE),0)</f>
        <v>17.95</v>
      </c>
      <c r="G5460" s="5">
        <f t="shared" si="170"/>
        <v>17.95</v>
      </c>
      <c r="H5460">
        <f t="shared" si="171"/>
        <v>12</v>
      </c>
      <c r="I5460" t="str">
        <f>IFERROR(VLOOKUP(tblOrders[[#This Row],[item_id]],Raw_Menu!$A$2:$D$33,3,FALSE),"Unknown")</f>
        <v>Italian</v>
      </c>
    </row>
    <row r="5461" spans="1:9" x14ac:dyDescent="0.25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  <c r="F5461" s="5">
        <f>IFERROR(VLOOKUP(E5461,Raw_Menu!$A$2:$D$33,4,FALSE),0)</f>
        <v>12.95</v>
      </c>
      <c r="G5461" s="5">
        <f t="shared" si="170"/>
        <v>12.95</v>
      </c>
      <c r="H5461">
        <f t="shared" si="171"/>
        <v>12</v>
      </c>
      <c r="I5461" t="str">
        <f>IFERROR(VLOOKUP(tblOrders[[#This Row],[item_id]],Raw_Menu!$A$2:$D$33,3,FALSE),"Unknown")</f>
        <v>American</v>
      </c>
    </row>
    <row r="5462" spans="1:9" x14ac:dyDescent="0.25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  <c r="F5462" s="5">
        <f>IFERROR(VLOOKUP(E5462,Raw_Menu!$A$2:$D$33,4,FALSE),0)</f>
        <v>7</v>
      </c>
      <c r="G5462" s="5">
        <f t="shared" si="170"/>
        <v>7</v>
      </c>
      <c r="H5462">
        <f t="shared" si="171"/>
        <v>12</v>
      </c>
      <c r="I5462" t="str">
        <f>IFERROR(VLOOKUP(tblOrders[[#This Row],[item_id]],Raw_Menu!$A$2:$D$33,3,FALSE),"Unknown")</f>
        <v>American</v>
      </c>
    </row>
    <row r="5463" spans="1:9" x14ac:dyDescent="0.25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  <c r="F5463" s="5">
        <f>IFERROR(VLOOKUP(E5463,Raw_Menu!$A$2:$D$33,4,FALSE),0)</f>
        <v>13.95</v>
      </c>
      <c r="G5463" s="5">
        <f t="shared" si="170"/>
        <v>13.95</v>
      </c>
      <c r="H5463">
        <f t="shared" si="171"/>
        <v>12</v>
      </c>
      <c r="I5463" t="str">
        <f>IFERROR(VLOOKUP(tblOrders[[#This Row],[item_id]],Raw_Menu!$A$2:$D$33,3,FALSE),"Unknown")</f>
        <v>Mexican</v>
      </c>
    </row>
    <row r="5464" spans="1:9" x14ac:dyDescent="0.25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  <c r="F5464" s="5">
        <f>IFERROR(VLOOKUP(E5464,Raw_Menu!$A$2:$D$33,4,FALSE),0)</f>
        <v>7</v>
      </c>
      <c r="G5464" s="5">
        <f t="shared" si="170"/>
        <v>7</v>
      </c>
      <c r="H5464">
        <f t="shared" si="171"/>
        <v>12</v>
      </c>
      <c r="I5464" t="str">
        <f>IFERROR(VLOOKUP(tblOrders[[#This Row],[item_id]],Raw_Menu!$A$2:$D$33,3,FALSE),"Unknown")</f>
        <v>Mexican</v>
      </c>
    </row>
    <row r="5465" spans="1:9" x14ac:dyDescent="0.25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  <c r="F5465" s="5">
        <f>IFERROR(VLOOKUP(E5465,Raw_Menu!$A$2:$D$33,4,FALSE),0)</f>
        <v>12.95</v>
      </c>
      <c r="G5465" s="5">
        <f t="shared" si="170"/>
        <v>12.95</v>
      </c>
      <c r="H5465">
        <f t="shared" si="171"/>
        <v>12</v>
      </c>
      <c r="I5465" t="str">
        <f>IFERROR(VLOOKUP(tblOrders[[#This Row],[item_id]],Raw_Menu!$A$2:$D$33,3,FALSE),"Unknown")</f>
        <v>Mexican</v>
      </c>
    </row>
    <row r="5466" spans="1:9" x14ac:dyDescent="0.25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  <c r="F5466" s="5">
        <f>IFERROR(VLOOKUP(E5466,Raw_Menu!$A$2:$D$33,4,FALSE),0)</f>
        <v>7</v>
      </c>
      <c r="G5466" s="5">
        <f t="shared" si="170"/>
        <v>7</v>
      </c>
      <c r="H5466">
        <f t="shared" si="171"/>
        <v>12</v>
      </c>
      <c r="I5466" t="str">
        <f>IFERROR(VLOOKUP(tblOrders[[#This Row],[item_id]],Raw_Menu!$A$2:$D$33,3,FALSE),"Unknown")</f>
        <v>Mexican</v>
      </c>
    </row>
    <row r="5467" spans="1:9" x14ac:dyDescent="0.25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  <c r="F5467" s="5">
        <f>IFERROR(VLOOKUP(E5467,Raw_Menu!$A$2:$D$33,4,FALSE),0)</f>
        <v>14.5</v>
      </c>
      <c r="G5467" s="5">
        <f t="shared" si="170"/>
        <v>14.5</v>
      </c>
      <c r="H5467">
        <f t="shared" si="171"/>
        <v>12</v>
      </c>
      <c r="I5467" t="str">
        <f>IFERROR(VLOOKUP(tblOrders[[#This Row],[item_id]],Raw_Menu!$A$2:$D$33,3,FALSE),"Unknown")</f>
        <v>Italian</v>
      </c>
    </row>
    <row r="5468" spans="1:9" x14ac:dyDescent="0.25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  <c r="F5468" s="5">
        <f>IFERROR(VLOOKUP(E5468,Raw_Menu!$A$2:$D$33,4,FALSE),0)</f>
        <v>17.95</v>
      </c>
      <c r="G5468" s="5">
        <f t="shared" si="170"/>
        <v>17.95</v>
      </c>
      <c r="H5468">
        <f t="shared" si="171"/>
        <v>12</v>
      </c>
      <c r="I5468" t="str">
        <f>IFERROR(VLOOKUP(tblOrders[[#This Row],[item_id]],Raw_Menu!$A$2:$D$33,3,FALSE),"Unknown")</f>
        <v>Italian</v>
      </c>
    </row>
    <row r="5469" spans="1:9" x14ac:dyDescent="0.25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  <c r="F5469" s="5">
        <f>IFERROR(VLOOKUP(E5469,Raw_Menu!$A$2:$D$33,4,FALSE),0)</f>
        <v>11.95</v>
      </c>
      <c r="G5469" s="5">
        <f t="shared" si="170"/>
        <v>11.95</v>
      </c>
      <c r="H5469">
        <f t="shared" si="171"/>
        <v>12</v>
      </c>
      <c r="I5469" t="str">
        <f>IFERROR(VLOOKUP(tblOrders[[#This Row],[item_id]],Raw_Menu!$A$2:$D$33,3,FALSE),"Unknown")</f>
        <v>Asian</v>
      </c>
    </row>
    <row r="5470" spans="1:9" x14ac:dyDescent="0.25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  <c r="F5470" s="5">
        <f>IFERROR(VLOOKUP(E5470,Raw_Menu!$A$2:$D$33,4,FALSE),0)</f>
        <v>11.95</v>
      </c>
      <c r="G5470" s="5">
        <f t="shared" si="170"/>
        <v>11.95</v>
      </c>
      <c r="H5470">
        <f t="shared" si="171"/>
        <v>12</v>
      </c>
      <c r="I5470" t="str">
        <f>IFERROR(VLOOKUP(tblOrders[[#This Row],[item_id]],Raw_Menu!$A$2:$D$33,3,FALSE),"Unknown")</f>
        <v>Mexican</v>
      </c>
    </row>
    <row r="5471" spans="1:9" x14ac:dyDescent="0.25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  <c r="F5471" s="5">
        <f>IFERROR(VLOOKUP(E5471,Raw_Menu!$A$2:$D$33,4,FALSE),0)</f>
        <v>10.5</v>
      </c>
      <c r="G5471" s="5">
        <f t="shared" si="170"/>
        <v>10.5</v>
      </c>
      <c r="H5471">
        <f t="shared" si="171"/>
        <v>12</v>
      </c>
      <c r="I5471" t="str">
        <f>IFERROR(VLOOKUP(tblOrders[[#This Row],[item_id]],Raw_Menu!$A$2:$D$33,3,FALSE),"Unknown")</f>
        <v>Mexican</v>
      </c>
    </row>
    <row r="5472" spans="1:9" x14ac:dyDescent="0.25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  <c r="F5472" s="5">
        <f>IFERROR(VLOOKUP(E5472,Raw_Menu!$A$2:$D$33,4,FALSE),0)</f>
        <v>13.95</v>
      </c>
      <c r="G5472" s="5">
        <f t="shared" si="170"/>
        <v>13.95</v>
      </c>
      <c r="H5472">
        <f t="shared" si="171"/>
        <v>12</v>
      </c>
      <c r="I5472" t="str">
        <f>IFERROR(VLOOKUP(tblOrders[[#This Row],[item_id]],Raw_Menu!$A$2:$D$33,3,FALSE),"Unknown")</f>
        <v>Mexican</v>
      </c>
    </row>
    <row r="5473" spans="1:9" x14ac:dyDescent="0.25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  <c r="F5473" s="5">
        <f>IFERROR(VLOOKUP(E5473,Raw_Menu!$A$2:$D$33,4,FALSE),0)</f>
        <v>17.95</v>
      </c>
      <c r="G5473" s="5">
        <f t="shared" si="170"/>
        <v>17.95</v>
      </c>
      <c r="H5473">
        <f t="shared" si="171"/>
        <v>12</v>
      </c>
      <c r="I5473" t="str">
        <f>IFERROR(VLOOKUP(tblOrders[[#This Row],[item_id]],Raw_Menu!$A$2:$D$33,3,FALSE),"Unknown")</f>
        <v>Italian</v>
      </c>
    </row>
    <row r="5474" spans="1:9" x14ac:dyDescent="0.25">
      <c r="A5474">
        <v>5473</v>
      </c>
      <c r="B5474">
        <v>2421</v>
      </c>
      <c r="C5474" s="1">
        <v>45201</v>
      </c>
      <c r="D5474" s="2">
        <v>0.53337962962962959</v>
      </c>
      <c r="E5474">
        <v>106</v>
      </c>
      <c r="F5474" s="5">
        <f>IFERROR(VLOOKUP(E5474,Raw_Menu!$A$2:$D$33,4,FALSE),0)</f>
        <v>7</v>
      </c>
      <c r="G5474" s="5">
        <f t="shared" si="170"/>
        <v>7</v>
      </c>
      <c r="H5474">
        <f t="shared" si="171"/>
        <v>12</v>
      </c>
      <c r="I5474" t="str">
        <f>IFERROR(VLOOKUP(tblOrders[[#This Row],[item_id]],Raw_Menu!$A$2:$D$33,3,FALSE),"Unknown")</f>
        <v>American</v>
      </c>
    </row>
    <row r="5475" spans="1:9" x14ac:dyDescent="0.25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  <c r="F5475" s="5">
        <f>IFERROR(VLOOKUP(E5475,Raw_Menu!$A$2:$D$33,4,FALSE),0)</f>
        <v>13.95</v>
      </c>
      <c r="G5475" s="5">
        <f t="shared" si="170"/>
        <v>13.95</v>
      </c>
      <c r="H5475">
        <f t="shared" si="171"/>
        <v>12</v>
      </c>
      <c r="I5475" t="str">
        <f>IFERROR(VLOOKUP(tblOrders[[#This Row],[item_id]],Raw_Menu!$A$2:$D$33,3,FALSE),"Unknown")</f>
        <v>American</v>
      </c>
    </row>
    <row r="5476" spans="1:9" x14ac:dyDescent="0.25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  <c r="F5476" s="5">
        <f>IFERROR(VLOOKUP(E5476,Raw_Menu!$A$2:$D$33,4,FALSE),0)</f>
        <v>14.5</v>
      </c>
      <c r="G5476" s="5">
        <f t="shared" si="170"/>
        <v>14.5</v>
      </c>
      <c r="H5476">
        <f t="shared" si="171"/>
        <v>12</v>
      </c>
      <c r="I5476" t="str">
        <f>IFERROR(VLOOKUP(tblOrders[[#This Row],[item_id]],Raw_Menu!$A$2:$D$33,3,FALSE),"Unknown")</f>
        <v>Italian</v>
      </c>
    </row>
    <row r="5477" spans="1:9" x14ac:dyDescent="0.25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  <c r="F5477" s="5">
        <f>IFERROR(VLOOKUP(E5477,Raw_Menu!$A$2:$D$33,4,FALSE),0)</f>
        <v>5</v>
      </c>
      <c r="G5477" s="5">
        <f t="shared" si="170"/>
        <v>5</v>
      </c>
      <c r="H5477">
        <f t="shared" si="171"/>
        <v>12</v>
      </c>
      <c r="I5477" t="str">
        <f>IFERROR(VLOOKUP(tblOrders[[#This Row],[item_id]],Raw_Menu!$A$2:$D$33,3,FALSE),"Unknown")</f>
        <v>Asian</v>
      </c>
    </row>
    <row r="5478" spans="1:9" x14ac:dyDescent="0.25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  <c r="F5478" s="5">
        <f>IFERROR(VLOOKUP(E5478,Raw_Menu!$A$2:$D$33,4,FALSE),0)</f>
        <v>7</v>
      </c>
      <c r="G5478" s="5">
        <f t="shared" si="170"/>
        <v>7</v>
      </c>
      <c r="H5478">
        <f t="shared" si="171"/>
        <v>12</v>
      </c>
      <c r="I5478" t="str">
        <f>IFERROR(VLOOKUP(tblOrders[[#This Row],[item_id]],Raw_Menu!$A$2:$D$33,3,FALSE),"Unknown")</f>
        <v>Mexican</v>
      </c>
    </row>
    <row r="5479" spans="1:9" x14ac:dyDescent="0.25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  <c r="F5479" s="5">
        <f>IFERROR(VLOOKUP(E5479,Raw_Menu!$A$2:$D$33,4,FALSE),0)</f>
        <v>17.95</v>
      </c>
      <c r="G5479" s="5">
        <f t="shared" si="170"/>
        <v>17.95</v>
      </c>
      <c r="H5479">
        <f t="shared" si="171"/>
        <v>13</v>
      </c>
      <c r="I5479" t="str">
        <f>IFERROR(VLOOKUP(tblOrders[[#This Row],[item_id]],Raw_Menu!$A$2:$D$33,3,FALSE),"Unknown")</f>
        <v>Asian</v>
      </c>
    </row>
    <row r="5480" spans="1:9" x14ac:dyDescent="0.25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  <c r="F5480" s="5">
        <f>IFERROR(VLOOKUP(E5480,Raw_Menu!$A$2:$D$33,4,FALSE),0)</f>
        <v>11.95</v>
      </c>
      <c r="G5480" s="5">
        <f t="shared" si="170"/>
        <v>11.95</v>
      </c>
      <c r="H5480">
        <f t="shared" si="171"/>
        <v>13</v>
      </c>
      <c r="I5480" t="str">
        <f>IFERROR(VLOOKUP(tblOrders[[#This Row],[item_id]],Raw_Menu!$A$2:$D$33,3,FALSE),"Unknown")</f>
        <v>Asian</v>
      </c>
    </row>
    <row r="5481" spans="1:9" x14ac:dyDescent="0.25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  <c r="F5481" s="5">
        <f>IFERROR(VLOOKUP(E5481,Raw_Menu!$A$2:$D$33,4,FALSE),0)</f>
        <v>11.95</v>
      </c>
      <c r="G5481" s="5">
        <f t="shared" si="170"/>
        <v>11.95</v>
      </c>
      <c r="H5481">
        <f t="shared" si="171"/>
        <v>13</v>
      </c>
      <c r="I5481" t="str">
        <f>IFERROR(VLOOKUP(tblOrders[[#This Row],[item_id]],Raw_Menu!$A$2:$D$33,3,FALSE),"Unknown")</f>
        <v>Mexican</v>
      </c>
    </row>
    <row r="5482" spans="1:9" x14ac:dyDescent="0.25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  <c r="F5482" s="5">
        <f>IFERROR(VLOOKUP(E5482,Raw_Menu!$A$2:$D$33,4,FALSE),0)</f>
        <v>11.95</v>
      </c>
      <c r="G5482" s="5">
        <f t="shared" si="170"/>
        <v>11.95</v>
      </c>
      <c r="H5482">
        <f t="shared" si="171"/>
        <v>13</v>
      </c>
      <c r="I5482" t="str">
        <f>IFERROR(VLOOKUP(tblOrders[[#This Row],[item_id]],Raw_Menu!$A$2:$D$33,3,FALSE),"Unknown")</f>
        <v>Mexican</v>
      </c>
    </row>
    <row r="5483" spans="1:9" x14ac:dyDescent="0.25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  <c r="F5483" s="5">
        <f>IFERROR(VLOOKUP(E5483,Raw_Menu!$A$2:$D$33,4,FALSE),0)</f>
        <v>11.95</v>
      </c>
      <c r="G5483" s="5">
        <f t="shared" si="170"/>
        <v>11.95</v>
      </c>
      <c r="H5483">
        <f t="shared" si="171"/>
        <v>13</v>
      </c>
      <c r="I5483" t="str">
        <f>IFERROR(VLOOKUP(tblOrders[[#This Row],[item_id]],Raw_Menu!$A$2:$D$33,3,FALSE),"Unknown")</f>
        <v>Asian</v>
      </c>
    </row>
    <row r="5484" spans="1:9" x14ac:dyDescent="0.25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  <c r="F5484" s="5">
        <f>IFERROR(VLOOKUP(E5484,Raw_Menu!$A$2:$D$33,4,FALSE),0)</f>
        <v>7</v>
      </c>
      <c r="G5484" s="5">
        <f t="shared" si="170"/>
        <v>7</v>
      </c>
      <c r="H5484">
        <f t="shared" si="171"/>
        <v>13</v>
      </c>
      <c r="I5484" t="str">
        <f>IFERROR(VLOOKUP(tblOrders[[#This Row],[item_id]],Raw_Menu!$A$2:$D$33,3,FALSE),"Unknown")</f>
        <v>Mexican</v>
      </c>
    </row>
    <row r="5485" spans="1:9" x14ac:dyDescent="0.25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  <c r="F5485" s="5">
        <f>IFERROR(VLOOKUP(E5485,Raw_Menu!$A$2:$D$33,4,FALSE),0)</f>
        <v>14.5</v>
      </c>
      <c r="G5485" s="5">
        <f t="shared" si="170"/>
        <v>14.5</v>
      </c>
      <c r="H5485">
        <f t="shared" si="171"/>
        <v>13</v>
      </c>
      <c r="I5485" t="str">
        <f>IFERROR(VLOOKUP(tblOrders[[#This Row],[item_id]],Raw_Menu!$A$2:$D$33,3,FALSE),"Unknown")</f>
        <v>Asian</v>
      </c>
    </row>
    <row r="5486" spans="1:9" x14ac:dyDescent="0.25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  <c r="F5486" s="5">
        <f>IFERROR(VLOOKUP(E5486,Raw_Menu!$A$2:$D$33,4,FALSE),0)</f>
        <v>14.5</v>
      </c>
      <c r="G5486" s="5">
        <f t="shared" si="170"/>
        <v>14.5</v>
      </c>
      <c r="H5486">
        <f t="shared" si="171"/>
        <v>13</v>
      </c>
      <c r="I5486" t="str">
        <f>IFERROR(VLOOKUP(tblOrders[[#This Row],[item_id]],Raw_Menu!$A$2:$D$33,3,FALSE),"Unknown")</f>
        <v>Italian</v>
      </c>
    </row>
    <row r="5487" spans="1:9" x14ac:dyDescent="0.25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  <c r="F5487" s="5">
        <f>IFERROR(VLOOKUP(E5487,Raw_Menu!$A$2:$D$33,4,FALSE),0)</f>
        <v>17.95</v>
      </c>
      <c r="G5487" s="5">
        <f t="shared" si="170"/>
        <v>17.95</v>
      </c>
      <c r="H5487">
        <f t="shared" si="171"/>
        <v>13</v>
      </c>
      <c r="I5487" t="str">
        <f>IFERROR(VLOOKUP(tblOrders[[#This Row],[item_id]],Raw_Menu!$A$2:$D$33,3,FALSE),"Unknown")</f>
        <v>Asian</v>
      </c>
    </row>
    <row r="5488" spans="1:9" x14ac:dyDescent="0.25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  <c r="F5488" s="5">
        <f>IFERROR(VLOOKUP(E5488,Raw_Menu!$A$2:$D$33,4,FALSE),0)</f>
        <v>7</v>
      </c>
      <c r="G5488" s="5">
        <f t="shared" si="170"/>
        <v>7</v>
      </c>
      <c r="H5488">
        <f t="shared" si="171"/>
        <v>13</v>
      </c>
      <c r="I5488" t="str">
        <f>IFERROR(VLOOKUP(tblOrders[[#This Row],[item_id]],Raw_Menu!$A$2:$D$33,3,FALSE),"Unknown")</f>
        <v>American</v>
      </c>
    </row>
    <row r="5489" spans="1:9" x14ac:dyDescent="0.25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  <c r="F5489" s="5">
        <f>IFERROR(VLOOKUP(E5489,Raw_Menu!$A$2:$D$33,4,FALSE),0)</f>
        <v>13.95</v>
      </c>
      <c r="G5489" s="5">
        <f t="shared" si="170"/>
        <v>13.95</v>
      </c>
      <c r="H5489">
        <f t="shared" si="171"/>
        <v>13</v>
      </c>
      <c r="I5489" t="str">
        <f>IFERROR(VLOOKUP(tblOrders[[#This Row],[item_id]],Raw_Menu!$A$2:$D$33,3,FALSE),"Unknown")</f>
        <v>Mexican</v>
      </c>
    </row>
    <row r="5490" spans="1:9" x14ac:dyDescent="0.25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  <c r="F5490" s="5">
        <f>IFERROR(VLOOKUP(E5490,Raw_Menu!$A$2:$D$33,4,FALSE),0)</f>
        <v>17.95</v>
      </c>
      <c r="G5490" s="5">
        <f t="shared" si="170"/>
        <v>17.95</v>
      </c>
      <c r="H5490">
        <f t="shared" si="171"/>
        <v>13</v>
      </c>
      <c r="I5490" t="str">
        <f>IFERROR(VLOOKUP(tblOrders[[#This Row],[item_id]],Raw_Menu!$A$2:$D$33,3,FALSE),"Unknown")</f>
        <v>Italian</v>
      </c>
    </row>
    <row r="5491" spans="1:9" x14ac:dyDescent="0.25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  <c r="F5491" s="5">
        <f>IFERROR(VLOOKUP(E5491,Raw_Menu!$A$2:$D$33,4,FALSE),0)</f>
        <v>15.5</v>
      </c>
      <c r="G5491" s="5">
        <f t="shared" si="170"/>
        <v>15.5</v>
      </c>
      <c r="H5491">
        <f t="shared" si="171"/>
        <v>13</v>
      </c>
      <c r="I5491" t="str">
        <f>IFERROR(VLOOKUP(tblOrders[[#This Row],[item_id]],Raw_Menu!$A$2:$D$33,3,FALSE),"Unknown")</f>
        <v>Italian</v>
      </c>
    </row>
    <row r="5492" spans="1:9" x14ac:dyDescent="0.25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  <c r="F5492" s="5">
        <f>IFERROR(VLOOKUP(E5492,Raw_Menu!$A$2:$D$33,4,FALSE),0)</f>
        <v>11.95</v>
      </c>
      <c r="G5492" s="5">
        <f t="shared" si="170"/>
        <v>11.95</v>
      </c>
      <c r="H5492">
        <f t="shared" si="171"/>
        <v>13</v>
      </c>
      <c r="I5492" t="str">
        <f>IFERROR(VLOOKUP(tblOrders[[#This Row],[item_id]],Raw_Menu!$A$2:$D$33,3,FALSE),"Unknown")</f>
        <v>Asian</v>
      </c>
    </row>
    <row r="5493" spans="1:9" x14ac:dyDescent="0.25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  <c r="F5493" s="5">
        <f>IFERROR(VLOOKUP(E5493,Raw_Menu!$A$2:$D$33,4,FALSE),0)</f>
        <v>7</v>
      </c>
      <c r="G5493" s="5">
        <f t="shared" si="170"/>
        <v>7</v>
      </c>
      <c r="H5493">
        <f t="shared" si="171"/>
        <v>13</v>
      </c>
      <c r="I5493" t="str">
        <f>IFERROR(VLOOKUP(tblOrders[[#This Row],[item_id]],Raw_Menu!$A$2:$D$33,3,FALSE),"Unknown")</f>
        <v>American</v>
      </c>
    </row>
    <row r="5494" spans="1:9" x14ac:dyDescent="0.25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  <c r="F5494" s="5">
        <f>IFERROR(VLOOKUP(E5494,Raw_Menu!$A$2:$D$33,4,FALSE),0)</f>
        <v>13.95</v>
      </c>
      <c r="G5494" s="5">
        <f t="shared" si="170"/>
        <v>13.95</v>
      </c>
      <c r="H5494">
        <f t="shared" si="171"/>
        <v>14</v>
      </c>
      <c r="I5494" t="str">
        <f>IFERROR(VLOOKUP(tblOrders[[#This Row],[item_id]],Raw_Menu!$A$2:$D$33,3,FALSE),"Unknown")</f>
        <v>American</v>
      </c>
    </row>
    <row r="5495" spans="1:9" x14ac:dyDescent="0.25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  <c r="F5495" s="5">
        <f>IFERROR(VLOOKUP(E5495,Raw_Menu!$A$2:$D$33,4,FALSE),0)</f>
        <v>17.95</v>
      </c>
      <c r="G5495" s="5">
        <f t="shared" si="170"/>
        <v>17.95</v>
      </c>
      <c r="H5495">
        <f t="shared" si="171"/>
        <v>14</v>
      </c>
      <c r="I5495" t="str">
        <f>IFERROR(VLOOKUP(tblOrders[[#This Row],[item_id]],Raw_Menu!$A$2:$D$33,3,FALSE),"Unknown")</f>
        <v>Italian</v>
      </c>
    </row>
    <row r="5496" spans="1:9" x14ac:dyDescent="0.25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  <c r="F5496" s="5">
        <f>IFERROR(VLOOKUP(E5496,Raw_Menu!$A$2:$D$33,4,FALSE),0)</f>
        <v>12.95</v>
      </c>
      <c r="G5496" s="5">
        <f t="shared" si="170"/>
        <v>12.95</v>
      </c>
      <c r="H5496">
        <f t="shared" si="171"/>
        <v>14</v>
      </c>
      <c r="I5496" t="str">
        <f>IFERROR(VLOOKUP(tblOrders[[#This Row],[item_id]],Raw_Menu!$A$2:$D$33,3,FALSE),"Unknown")</f>
        <v>Mexican</v>
      </c>
    </row>
    <row r="5497" spans="1:9" x14ac:dyDescent="0.25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  <c r="F5497" s="5">
        <f>IFERROR(VLOOKUP(E5497,Raw_Menu!$A$2:$D$33,4,FALSE),0)</f>
        <v>17.95</v>
      </c>
      <c r="G5497" s="5">
        <f t="shared" si="170"/>
        <v>17.95</v>
      </c>
      <c r="H5497">
        <f t="shared" si="171"/>
        <v>14</v>
      </c>
      <c r="I5497" t="str">
        <f>IFERROR(VLOOKUP(tblOrders[[#This Row],[item_id]],Raw_Menu!$A$2:$D$33,3,FALSE),"Unknown")</f>
        <v>Italian</v>
      </c>
    </row>
    <row r="5498" spans="1:9" x14ac:dyDescent="0.25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  <c r="F5498" s="5">
        <f>IFERROR(VLOOKUP(E5498,Raw_Menu!$A$2:$D$33,4,FALSE),0)</f>
        <v>11.95</v>
      </c>
      <c r="G5498" s="5">
        <f t="shared" si="170"/>
        <v>11.95</v>
      </c>
      <c r="H5498">
        <f t="shared" si="171"/>
        <v>14</v>
      </c>
      <c r="I5498" t="str">
        <f>IFERROR(VLOOKUP(tblOrders[[#This Row],[item_id]],Raw_Menu!$A$2:$D$33,3,FALSE),"Unknown")</f>
        <v>Asian</v>
      </c>
    </row>
    <row r="5499" spans="1:9" x14ac:dyDescent="0.25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  <c r="F5499" s="5">
        <f>IFERROR(VLOOKUP(E5499,Raw_Menu!$A$2:$D$33,4,FALSE),0)</f>
        <v>13.95</v>
      </c>
      <c r="G5499" s="5">
        <f t="shared" si="170"/>
        <v>13.95</v>
      </c>
      <c r="H5499">
        <f t="shared" si="171"/>
        <v>14</v>
      </c>
      <c r="I5499" t="str">
        <f>IFERROR(VLOOKUP(tblOrders[[#This Row],[item_id]],Raw_Menu!$A$2:$D$33,3,FALSE),"Unknown")</f>
        <v>Mexican</v>
      </c>
    </row>
    <row r="5500" spans="1:9" x14ac:dyDescent="0.25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  <c r="F5500" s="5">
        <f>IFERROR(VLOOKUP(E5500,Raw_Menu!$A$2:$D$33,4,FALSE),0)</f>
        <v>13.95</v>
      </c>
      <c r="G5500" s="5">
        <f t="shared" si="170"/>
        <v>13.95</v>
      </c>
      <c r="H5500">
        <f t="shared" si="171"/>
        <v>14</v>
      </c>
      <c r="I5500" t="str">
        <f>IFERROR(VLOOKUP(tblOrders[[#This Row],[item_id]],Raw_Menu!$A$2:$D$33,3,FALSE),"Unknown")</f>
        <v>Mexican</v>
      </c>
    </row>
    <row r="5501" spans="1:9" x14ac:dyDescent="0.25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  <c r="F5501" s="5">
        <f>IFERROR(VLOOKUP(E5501,Raw_Menu!$A$2:$D$33,4,FALSE),0)</f>
        <v>7</v>
      </c>
      <c r="G5501" s="5">
        <f t="shared" si="170"/>
        <v>7</v>
      </c>
      <c r="H5501">
        <f t="shared" si="171"/>
        <v>14</v>
      </c>
      <c r="I5501" t="str">
        <f>IFERROR(VLOOKUP(tblOrders[[#This Row],[item_id]],Raw_Menu!$A$2:$D$33,3,FALSE),"Unknown")</f>
        <v>Mexican</v>
      </c>
    </row>
    <row r="5502" spans="1:9" x14ac:dyDescent="0.25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  <c r="F5502" s="5">
        <f>IFERROR(VLOOKUP(E5502,Raw_Menu!$A$2:$D$33,4,FALSE),0)</f>
        <v>14.5</v>
      </c>
      <c r="G5502" s="5">
        <f t="shared" si="170"/>
        <v>14.5</v>
      </c>
      <c r="H5502">
        <f t="shared" si="171"/>
        <v>14</v>
      </c>
      <c r="I5502" t="str">
        <f>IFERROR(VLOOKUP(tblOrders[[#This Row],[item_id]],Raw_Menu!$A$2:$D$33,3,FALSE),"Unknown")</f>
        <v>Italian</v>
      </c>
    </row>
    <row r="5503" spans="1:9" x14ac:dyDescent="0.25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  <c r="F5503" s="5">
        <f>IFERROR(VLOOKUP(E5503,Raw_Menu!$A$2:$D$33,4,FALSE),0)</f>
        <v>17.95</v>
      </c>
      <c r="G5503" s="5">
        <f t="shared" si="170"/>
        <v>17.95</v>
      </c>
      <c r="H5503">
        <f t="shared" si="171"/>
        <v>14</v>
      </c>
      <c r="I5503" t="str">
        <f>IFERROR(VLOOKUP(tblOrders[[#This Row],[item_id]],Raw_Menu!$A$2:$D$33,3,FALSE),"Unknown")</f>
        <v>Asian</v>
      </c>
    </row>
    <row r="5504" spans="1:9" x14ac:dyDescent="0.25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  <c r="F5504" s="5">
        <f>IFERROR(VLOOKUP(E5504,Raw_Menu!$A$2:$D$33,4,FALSE),0)</f>
        <v>13.95</v>
      </c>
      <c r="G5504" s="5">
        <f t="shared" si="170"/>
        <v>13.95</v>
      </c>
      <c r="H5504">
        <f t="shared" si="171"/>
        <v>14</v>
      </c>
      <c r="I5504" t="str">
        <f>IFERROR(VLOOKUP(tblOrders[[#This Row],[item_id]],Raw_Menu!$A$2:$D$33,3,FALSE),"Unknown")</f>
        <v>Mexican</v>
      </c>
    </row>
    <row r="5505" spans="1:9" x14ac:dyDescent="0.25">
      <c r="A5505">
        <v>5504</v>
      </c>
      <c r="B5505">
        <v>2432</v>
      </c>
      <c r="C5505" s="1">
        <v>45201</v>
      </c>
      <c r="D5505" s="2">
        <v>0.5915393518518518</v>
      </c>
      <c r="E5505" t="s">
        <v>95</v>
      </c>
      <c r="F5505" s="5">
        <f>IFERROR(VLOOKUP(E5505,Raw_Menu!$A$2:$D$33,4,FALSE),0)</f>
        <v>0</v>
      </c>
      <c r="G5505" s="5">
        <f t="shared" si="170"/>
        <v>0</v>
      </c>
      <c r="H5505">
        <f t="shared" si="171"/>
        <v>14</v>
      </c>
      <c r="I5505" t="str">
        <f>IFERROR(VLOOKUP(tblOrders[[#This Row],[item_id]],Raw_Menu!$A$2:$D$33,3,FALSE),"Unknown")</f>
        <v>Unknown</v>
      </c>
    </row>
    <row r="5506" spans="1:9" x14ac:dyDescent="0.25">
      <c r="A5506">
        <v>5505</v>
      </c>
      <c r="B5506">
        <v>2433</v>
      </c>
      <c r="C5506" s="1">
        <v>45201</v>
      </c>
      <c r="D5506" s="2">
        <v>0.59982638888888884</v>
      </c>
      <c r="E5506">
        <v>102</v>
      </c>
      <c r="F5506" s="5">
        <f>IFERROR(VLOOKUP(E5506,Raw_Menu!$A$2:$D$33,4,FALSE),0)</f>
        <v>13.95</v>
      </c>
      <c r="G5506" s="5">
        <f t="shared" ref="G5506:G5569" si="172">VALUE(F5506)</f>
        <v>13.95</v>
      </c>
      <c r="H5506">
        <f t="shared" ref="H5506:H5569" si="173">HOUR(D5506)</f>
        <v>14</v>
      </c>
      <c r="I5506" t="str">
        <f>IFERROR(VLOOKUP(tblOrders[[#This Row],[item_id]],Raw_Menu!$A$2:$D$33,3,FALSE),"Unknown")</f>
        <v>American</v>
      </c>
    </row>
    <row r="5507" spans="1:9" x14ac:dyDescent="0.25">
      <c r="A5507">
        <v>5506</v>
      </c>
      <c r="B5507">
        <v>2433</v>
      </c>
      <c r="C5507" s="1">
        <v>45201</v>
      </c>
      <c r="D5507" s="2">
        <v>0.59982638888888884</v>
      </c>
      <c r="E5507">
        <v>127</v>
      </c>
      <c r="F5507" s="5">
        <f>IFERROR(VLOOKUP(E5507,Raw_Menu!$A$2:$D$33,4,FALSE),0)</f>
        <v>17.95</v>
      </c>
      <c r="G5507" s="5">
        <f t="shared" si="172"/>
        <v>17.95</v>
      </c>
      <c r="H5507">
        <f t="shared" si="173"/>
        <v>14</v>
      </c>
      <c r="I5507" t="str">
        <f>IFERROR(VLOOKUP(tblOrders[[#This Row],[item_id]],Raw_Menu!$A$2:$D$33,3,FALSE),"Unknown")</f>
        <v>Italian</v>
      </c>
    </row>
    <row r="5508" spans="1:9" x14ac:dyDescent="0.25">
      <c r="A5508">
        <v>5507</v>
      </c>
      <c r="B5508">
        <v>2433</v>
      </c>
      <c r="C5508" s="1">
        <v>45201</v>
      </c>
      <c r="D5508" s="2">
        <v>0.59982638888888884</v>
      </c>
      <c r="E5508">
        <v>123</v>
      </c>
      <c r="F5508" s="5">
        <f>IFERROR(VLOOKUP(E5508,Raw_Menu!$A$2:$D$33,4,FALSE),0)</f>
        <v>9</v>
      </c>
      <c r="G5508" s="5">
        <f t="shared" si="172"/>
        <v>9</v>
      </c>
      <c r="H5508">
        <f t="shared" si="173"/>
        <v>14</v>
      </c>
      <c r="I5508" t="str">
        <f>IFERROR(VLOOKUP(tblOrders[[#This Row],[item_id]],Raw_Menu!$A$2:$D$33,3,FALSE),"Unknown")</f>
        <v>Mexican</v>
      </c>
    </row>
    <row r="5509" spans="1:9" x14ac:dyDescent="0.25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  <c r="F5509" s="5">
        <f>IFERROR(VLOOKUP(E5509,Raw_Menu!$A$2:$D$33,4,FALSE),0)</f>
        <v>11.95</v>
      </c>
      <c r="G5509" s="5">
        <f t="shared" si="172"/>
        <v>11.95</v>
      </c>
      <c r="H5509">
        <f t="shared" si="173"/>
        <v>14</v>
      </c>
      <c r="I5509" t="str">
        <f>IFERROR(VLOOKUP(tblOrders[[#This Row],[item_id]],Raw_Menu!$A$2:$D$33,3,FALSE),"Unknown")</f>
        <v>Mexican</v>
      </c>
    </row>
    <row r="5510" spans="1:9" x14ac:dyDescent="0.25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  <c r="F5510" s="5">
        <f>IFERROR(VLOOKUP(E5510,Raw_Menu!$A$2:$D$33,4,FALSE),0)</f>
        <v>15.5</v>
      </c>
      <c r="G5510" s="5">
        <f t="shared" si="172"/>
        <v>15.5</v>
      </c>
      <c r="H5510">
        <f t="shared" si="173"/>
        <v>14</v>
      </c>
      <c r="I5510" t="str">
        <f>IFERROR(VLOOKUP(tblOrders[[#This Row],[item_id]],Raw_Menu!$A$2:$D$33,3,FALSE),"Unknown")</f>
        <v>Italian</v>
      </c>
    </row>
    <row r="5511" spans="1:9" x14ac:dyDescent="0.25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  <c r="F5511" s="5">
        <f>IFERROR(VLOOKUP(E5511,Raw_Menu!$A$2:$D$33,4,FALSE),0)</f>
        <v>14.95</v>
      </c>
      <c r="G5511" s="5">
        <f t="shared" si="172"/>
        <v>14.95</v>
      </c>
      <c r="H5511">
        <f t="shared" si="173"/>
        <v>14</v>
      </c>
      <c r="I5511" t="str">
        <f>IFERROR(VLOOKUP(tblOrders[[#This Row],[item_id]],Raw_Menu!$A$2:$D$33,3,FALSE),"Unknown")</f>
        <v>Mexican</v>
      </c>
    </row>
    <row r="5512" spans="1:9" x14ac:dyDescent="0.25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  <c r="F5512" s="5">
        <f>IFERROR(VLOOKUP(E5512,Raw_Menu!$A$2:$D$33,4,FALSE),0)</f>
        <v>7</v>
      </c>
      <c r="G5512" s="5">
        <f t="shared" si="172"/>
        <v>7</v>
      </c>
      <c r="H5512">
        <f t="shared" si="173"/>
        <v>14</v>
      </c>
      <c r="I5512" t="str">
        <f>IFERROR(VLOOKUP(tblOrders[[#This Row],[item_id]],Raw_Menu!$A$2:$D$33,3,FALSE),"Unknown")</f>
        <v>American</v>
      </c>
    </row>
    <row r="5513" spans="1:9" x14ac:dyDescent="0.25">
      <c r="A5513">
        <v>5512</v>
      </c>
      <c r="B5513">
        <v>2437</v>
      </c>
      <c r="C5513" s="1">
        <v>45201</v>
      </c>
      <c r="D5513" s="2">
        <v>0.62578703703703709</v>
      </c>
      <c r="E5513">
        <v>126</v>
      </c>
      <c r="F5513" s="5">
        <f>IFERROR(VLOOKUP(E5513,Raw_Menu!$A$2:$D$33,4,FALSE),0)</f>
        <v>14.5</v>
      </c>
      <c r="G5513" s="5">
        <f t="shared" si="172"/>
        <v>14.5</v>
      </c>
      <c r="H5513">
        <f t="shared" si="173"/>
        <v>15</v>
      </c>
      <c r="I5513" t="str">
        <f>IFERROR(VLOOKUP(tblOrders[[#This Row],[item_id]],Raw_Menu!$A$2:$D$33,3,FALSE),"Unknown")</f>
        <v>Italian</v>
      </c>
    </row>
    <row r="5514" spans="1:9" x14ac:dyDescent="0.25">
      <c r="A5514">
        <v>5513</v>
      </c>
      <c r="B5514">
        <v>2437</v>
      </c>
      <c r="C5514" s="1">
        <v>45201</v>
      </c>
      <c r="D5514" s="2">
        <v>0.62578703703703709</v>
      </c>
      <c r="E5514">
        <v>120</v>
      </c>
      <c r="F5514" s="5">
        <f>IFERROR(VLOOKUP(E5514,Raw_Menu!$A$2:$D$33,4,FALSE),0)</f>
        <v>13.95</v>
      </c>
      <c r="G5514" s="5">
        <f t="shared" si="172"/>
        <v>13.95</v>
      </c>
      <c r="H5514">
        <f t="shared" si="173"/>
        <v>15</v>
      </c>
      <c r="I5514" t="str">
        <f>IFERROR(VLOOKUP(tblOrders[[#This Row],[item_id]],Raw_Menu!$A$2:$D$33,3,FALSE),"Unknown")</f>
        <v>Mexican</v>
      </c>
    </row>
    <row r="5515" spans="1:9" x14ac:dyDescent="0.25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  <c r="F5515" s="5">
        <f>IFERROR(VLOOKUP(E5515,Raw_Menu!$A$2:$D$33,4,FALSE),0)</f>
        <v>13.95</v>
      </c>
      <c r="G5515" s="5">
        <f t="shared" si="172"/>
        <v>13.95</v>
      </c>
      <c r="H5515">
        <f t="shared" si="173"/>
        <v>15</v>
      </c>
      <c r="I5515" t="str">
        <f>IFERROR(VLOOKUP(tblOrders[[#This Row],[item_id]],Raw_Menu!$A$2:$D$33,3,FALSE),"Unknown")</f>
        <v>Mexican</v>
      </c>
    </row>
    <row r="5516" spans="1:9" x14ac:dyDescent="0.25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  <c r="F5516" s="5">
        <f>IFERROR(VLOOKUP(E5516,Raw_Menu!$A$2:$D$33,4,FALSE),0)</f>
        <v>11.95</v>
      </c>
      <c r="G5516" s="5">
        <f t="shared" si="172"/>
        <v>11.95</v>
      </c>
      <c r="H5516">
        <f t="shared" si="173"/>
        <v>16</v>
      </c>
      <c r="I5516" t="str">
        <f>IFERROR(VLOOKUP(tblOrders[[#This Row],[item_id]],Raw_Menu!$A$2:$D$33,3,FALSE),"Unknown")</f>
        <v>Asian</v>
      </c>
    </row>
    <row r="5517" spans="1:9" x14ac:dyDescent="0.25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  <c r="F5517" s="5">
        <f>IFERROR(VLOOKUP(E5517,Raw_Menu!$A$2:$D$33,4,FALSE),0)</f>
        <v>10.5</v>
      </c>
      <c r="G5517" s="5">
        <f t="shared" si="172"/>
        <v>10.5</v>
      </c>
      <c r="H5517">
        <f t="shared" si="173"/>
        <v>16</v>
      </c>
      <c r="I5517" t="str">
        <f>IFERROR(VLOOKUP(tblOrders[[#This Row],[item_id]],Raw_Menu!$A$2:$D$33,3,FALSE),"Unknown")</f>
        <v>Mexican</v>
      </c>
    </row>
    <row r="5518" spans="1:9" x14ac:dyDescent="0.25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  <c r="F5518" s="5">
        <f>IFERROR(VLOOKUP(E5518,Raw_Menu!$A$2:$D$33,4,FALSE),0)</f>
        <v>14.5</v>
      </c>
      <c r="G5518" s="5">
        <f t="shared" si="172"/>
        <v>14.5</v>
      </c>
      <c r="H5518">
        <f t="shared" si="173"/>
        <v>16</v>
      </c>
      <c r="I5518" t="str">
        <f>IFERROR(VLOOKUP(tblOrders[[#This Row],[item_id]],Raw_Menu!$A$2:$D$33,3,FALSE),"Unknown")</f>
        <v>Asian</v>
      </c>
    </row>
    <row r="5519" spans="1:9" x14ac:dyDescent="0.25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  <c r="F5519" s="5">
        <f>IFERROR(VLOOKUP(E5519,Raw_Menu!$A$2:$D$33,4,FALSE),0)</f>
        <v>17.95</v>
      </c>
      <c r="G5519" s="5">
        <f t="shared" si="172"/>
        <v>17.95</v>
      </c>
      <c r="H5519">
        <f t="shared" si="173"/>
        <v>16</v>
      </c>
      <c r="I5519" t="str">
        <f>IFERROR(VLOOKUP(tblOrders[[#This Row],[item_id]],Raw_Menu!$A$2:$D$33,3,FALSE),"Unknown")</f>
        <v>Italian</v>
      </c>
    </row>
    <row r="5520" spans="1:9" x14ac:dyDescent="0.25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  <c r="F5520" s="5">
        <f>IFERROR(VLOOKUP(E5520,Raw_Menu!$A$2:$D$33,4,FALSE),0)</f>
        <v>5</v>
      </c>
      <c r="G5520" s="5">
        <f t="shared" si="172"/>
        <v>5</v>
      </c>
      <c r="H5520">
        <f t="shared" si="173"/>
        <v>16</v>
      </c>
      <c r="I5520" t="str">
        <f>IFERROR(VLOOKUP(tblOrders[[#This Row],[item_id]],Raw_Menu!$A$2:$D$33,3,FALSE),"Unknown")</f>
        <v>Asian</v>
      </c>
    </row>
    <row r="5521" spans="1:9" x14ac:dyDescent="0.25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  <c r="F5521" s="5">
        <f>IFERROR(VLOOKUP(E5521,Raw_Menu!$A$2:$D$33,4,FALSE),0)</f>
        <v>7</v>
      </c>
      <c r="G5521" s="5">
        <f t="shared" si="172"/>
        <v>7</v>
      </c>
      <c r="H5521">
        <f t="shared" si="173"/>
        <v>16</v>
      </c>
      <c r="I5521" t="str">
        <f>IFERROR(VLOOKUP(tblOrders[[#This Row],[item_id]],Raw_Menu!$A$2:$D$33,3,FALSE),"Unknown")</f>
        <v>Mexican</v>
      </c>
    </row>
    <row r="5522" spans="1:9" x14ac:dyDescent="0.25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  <c r="F5522" s="5">
        <f>IFERROR(VLOOKUP(E5522,Raw_Menu!$A$2:$D$33,4,FALSE),0)</f>
        <v>12.95</v>
      </c>
      <c r="G5522" s="5">
        <f t="shared" si="172"/>
        <v>12.95</v>
      </c>
      <c r="H5522">
        <f t="shared" si="173"/>
        <v>16</v>
      </c>
      <c r="I5522" t="str">
        <f>IFERROR(VLOOKUP(tblOrders[[#This Row],[item_id]],Raw_Menu!$A$2:$D$33,3,FALSE),"Unknown")</f>
        <v>American</v>
      </c>
    </row>
    <row r="5523" spans="1:9" x14ac:dyDescent="0.25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  <c r="F5523" s="5">
        <f>IFERROR(VLOOKUP(E5523,Raw_Menu!$A$2:$D$33,4,FALSE),0)</f>
        <v>11.95</v>
      </c>
      <c r="G5523" s="5">
        <f t="shared" si="172"/>
        <v>11.95</v>
      </c>
      <c r="H5523">
        <f t="shared" si="173"/>
        <v>16</v>
      </c>
      <c r="I5523" t="str">
        <f>IFERROR(VLOOKUP(tblOrders[[#This Row],[item_id]],Raw_Menu!$A$2:$D$33,3,FALSE),"Unknown")</f>
        <v>Mexican</v>
      </c>
    </row>
    <row r="5524" spans="1:9" x14ac:dyDescent="0.25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  <c r="F5524" s="5">
        <f>IFERROR(VLOOKUP(E5524,Raw_Menu!$A$2:$D$33,4,FALSE),0)</f>
        <v>14.95</v>
      </c>
      <c r="G5524" s="5">
        <f t="shared" si="172"/>
        <v>14.95</v>
      </c>
      <c r="H5524">
        <f t="shared" si="173"/>
        <v>16</v>
      </c>
      <c r="I5524" t="str">
        <f>IFERROR(VLOOKUP(tblOrders[[#This Row],[item_id]],Raw_Menu!$A$2:$D$33,3,FALSE),"Unknown")</f>
        <v>Asian</v>
      </c>
    </row>
    <row r="5525" spans="1:9" x14ac:dyDescent="0.25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  <c r="F5525" s="5">
        <f>IFERROR(VLOOKUP(E5525,Raw_Menu!$A$2:$D$33,4,FALSE),0)</f>
        <v>13.95</v>
      </c>
      <c r="G5525" s="5">
        <f t="shared" si="172"/>
        <v>13.95</v>
      </c>
      <c r="H5525">
        <f t="shared" si="173"/>
        <v>16</v>
      </c>
      <c r="I5525" t="str">
        <f>IFERROR(VLOOKUP(tblOrders[[#This Row],[item_id]],Raw_Menu!$A$2:$D$33,3,FALSE),"Unknown")</f>
        <v>American</v>
      </c>
    </row>
    <row r="5526" spans="1:9" x14ac:dyDescent="0.25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  <c r="F5526" s="5">
        <f>IFERROR(VLOOKUP(E5526,Raw_Menu!$A$2:$D$33,4,FALSE),0)</f>
        <v>17.95</v>
      </c>
      <c r="G5526" s="5">
        <f t="shared" si="172"/>
        <v>17.95</v>
      </c>
      <c r="H5526">
        <f t="shared" si="173"/>
        <v>17</v>
      </c>
      <c r="I5526" t="str">
        <f>IFERROR(VLOOKUP(tblOrders[[#This Row],[item_id]],Raw_Menu!$A$2:$D$33,3,FALSE),"Unknown")</f>
        <v>Italian</v>
      </c>
    </row>
    <row r="5527" spans="1:9" x14ac:dyDescent="0.25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  <c r="F5527" s="5">
        <f>IFERROR(VLOOKUP(E5527,Raw_Menu!$A$2:$D$33,4,FALSE),0)</f>
        <v>5</v>
      </c>
      <c r="G5527" s="5">
        <f t="shared" si="172"/>
        <v>5</v>
      </c>
      <c r="H5527">
        <f t="shared" si="173"/>
        <v>17</v>
      </c>
      <c r="I5527" t="str">
        <f>IFERROR(VLOOKUP(tblOrders[[#This Row],[item_id]],Raw_Menu!$A$2:$D$33,3,FALSE),"Unknown")</f>
        <v>Asian</v>
      </c>
    </row>
    <row r="5528" spans="1:9" x14ac:dyDescent="0.25">
      <c r="A5528">
        <v>5527</v>
      </c>
      <c r="B5528">
        <v>2445</v>
      </c>
      <c r="C5528" s="1">
        <v>45201</v>
      </c>
      <c r="D5528" s="2">
        <v>0.71581018518518513</v>
      </c>
      <c r="E5528">
        <v>107</v>
      </c>
      <c r="F5528" s="5">
        <f>IFERROR(VLOOKUP(E5528,Raw_Menu!$A$2:$D$33,4,FALSE),0)</f>
        <v>16.5</v>
      </c>
      <c r="G5528" s="5">
        <f t="shared" si="172"/>
        <v>16.5</v>
      </c>
      <c r="H5528">
        <f t="shared" si="173"/>
        <v>17</v>
      </c>
      <c r="I5528" t="str">
        <f>IFERROR(VLOOKUP(tblOrders[[#This Row],[item_id]],Raw_Menu!$A$2:$D$33,3,FALSE),"Unknown")</f>
        <v>Asian</v>
      </c>
    </row>
    <row r="5529" spans="1:9" x14ac:dyDescent="0.25">
      <c r="A5529">
        <v>5528</v>
      </c>
      <c r="B5529">
        <v>2445</v>
      </c>
      <c r="C5529" s="1">
        <v>45201</v>
      </c>
      <c r="D5529" s="2">
        <v>0.71581018518518513</v>
      </c>
      <c r="E5529">
        <v>124</v>
      </c>
      <c r="F5529" s="5">
        <f>IFERROR(VLOOKUP(E5529,Raw_Menu!$A$2:$D$33,4,FALSE),0)</f>
        <v>14.5</v>
      </c>
      <c r="G5529" s="5">
        <f t="shared" si="172"/>
        <v>14.5</v>
      </c>
      <c r="H5529">
        <f t="shared" si="173"/>
        <v>17</v>
      </c>
      <c r="I5529" t="str">
        <f>IFERROR(VLOOKUP(tblOrders[[#This Row],[item_id]],Raw_Menu!$A$2:$D$33,3,FALSE),"Unknown")</f>
        <v>Italian</v>
      </c>
    </row>
    <row r="5530" spans="1:9" x14ac:dyDescent="0.25">
      <c r="A5530">
        <v>5529</v>
      </c>
      <c r="B5530">
        <v>2445</v>
      </c>
      <c r="C5530" s="1">
        <v>45201</v>
      </c>
      <c r="D5530" s="2">
        <v>0.71581018518518513</v>
      </c>
      <c r="E5530">
        <v>129</v>
      </c>
      <c r="F5530" s="5">
        <f>IFERROR(VLOOKUP(E5530,Raw_Menu!$A$2:$D$33,4,FALSE),0)</f>
        <v>15.5</v>
      </c>
      <c r="G5530" s="5">
        <f t="shared" si="172"/>
        <v>15.5</v>
      </c>
      <c r="H5530">
        <f t="shared" si="173"/>
        <v>17</v>
      </c>
      <c r="I5530" t="str">
        <f>IFERROR(VLOOKUP(tblOrders[[#This Row],[item_id]],Raw_Menu!$A$2:$D$33,3,FALSE),"Unknown")</f>
        <v>Italian</v>
      </c>
    </row>
    <row r="5531" spans="1:9" x14ac:dyDescent="0.25">
      <c r="A5531">
        <v>5530</v>
      </c>
      <c r="B5531">
        <v>2446</v>
      </c>
      <c r="C5531" s="1">
        <v>45201</v>
      </c>
      <c r="D5531" s="2">
        <v>0.72159722222222222</v>
      </c>
      <c r="E5531">
        <v>104</v>
      </c>
      <c r="F5531" s="5">
        <f>IFERROR(VLOOKUP(E5531,Raw_Menu!$A$2:$D$33,4,FALSE),0)</f>
        <v>10.5</v>
      </c>
      <c r="G5531" s="5">
        <f t="shared" si="172"/>
        <v>10.5</v>
      </c>
      <c r="H5531">
        <f t="shared" si="173"/>
        <v>17</v>
      </c>
      <c r="I5531" t="str">
        <f>IFERROR(VLOOKUP(tblOrders[[#This Row],[item_id]],Raw_Menu!$A$2:$D$33,3,FALSE),"Unknown")</f>
        <v>American</v>
      </c>
    </row>
    <row r="5532" spans="1:9" x14ac:dyDescent="0.25">
      <c r="A5532">
        <v>5531</v>
      </c>
      <c r="B5532">
        <v>2447</v>
      </c>
      <c r="C5532" s="1">
        <v>45201</v>
      </c>
      <c r="D5532" s="2">
        <v>0.72256944444444449</v>
      </c>
      <c r="E5532">
        <v>125</v>
      </c>
      <c r="F5532" s="5">
        <f>IFERROR(VLOOKUP(E5532,Raw_Menu!$A$2:$D$33,4,FALSE),0)</f>
        <v>17.95</v>
      </c>
      <c r="G5532" s="5">
        <f t="shared" si="172"/>
        <v>17.95</v>
      </c>
      <c r="H5532">
        <f t="shared" si="173"/>
        <v>17</v>
      </c>
      <c r="I5532" t="str">
        <f>IFERROR(VLOOKUP(tblOrders[[#This Row],[item_id]],Raw_Menu!$A$2:$D$33,3,FALSE),"Unknown")</f>
        <v>Italian</v>
      </c>
    </row>
    <row r="5533" spans="1:9" x14ac:dyDescent="0.25">
      <c r="A5533">
        <v>5532</v>
      </c>
      <c r="B5533">
        <v>2447</v>
      </c>
      <c r="C5533" s="1">
        <v>45201</v>
      </c>
      <c r="D5533" s="2">
        <v>0.72256944444444449</v>
      </c>
      <c r="E5533">
        <v>130</v>
      </c>
      <c r="F5533" s="5">
        <f>IFERROR(VLOOKUP(E5533,Raw_Menu!$A$2:$D$33,4,FALSE),0)</f>
        <v>19.95</v>
      </c>
      <c r="G5533" s="5">
        <f t="shared" si="172"/>
        <v>19.95</v>
      </c>
      <c r="H5533">
        <f t="shared" si="173"/>
        <v>17</v>
      </c>
      <c r="I5533" t="str">
        <f>IFERROR(VLOOKUP(tblOrders[[#This Row],[item_id]],Raw_Menu!$A$2:$D$33,3,FALSE),"Unknown")</f>
        <v>Italian</v>
      </c>
    </row>
    <row r="5534" spans="1:9" x14ac:dyDescent="0.25">
      <c r="A5534">
        <v>5533</v>
      </c>
      <c r="B5534">
        <v>2447</v>
      </c>
      <c r="C5534" s="1">
        <v>45201</v>
      </c>
      <c r="D5534" s="2">
        <v>0.72256944444444449</v>
      </c>
      <c r="E5534">
        <v>123</v>
      </c>
      <c r="F5534" s="5">
        <f>IFERROR(VLOOKUP(E5534,Raw_Menu!$A$2:$D$33,4,FALSE),0)</f>
        <v>9</v>
      </c>
      <c r="G5534" s="5">
        <f t="shared" si="172"/>
        <v>9</v>
      </c>
      <c r="H5534">
        <f t="shared" si="173"/>
        <v>17</v>
      </c>
      <c r="I5534" t="str">
        <f>IFERROR(VLOOKUP(tblOrders[[#This Row],[item_id]],Raw_Menu!$A$2:$D$33,3,FALSE),"Unknown")</f>
        <v>Mexican</v>
      </c>
    </row>
    <row r="5535" spans="1:9" x14ac:dyDescent="0.25">
      <c r="A5535">
        <v>5534</v>
      </c>
      <c r="B5535">
        <v>2447</v>
      </c>
      <c r="C5535" s="1">
        <v>45201</v>
      </c>
      <c r="D5535" s="2">
        <v>0.72256944444444449</v>
      </c>
      <c r="E5535">
        <v>106</v>
      </c>
      <c r="F5535" s="5">
        <f>IFERROR(VLOOKUP(E5535,Raw_Menu!$A$2:$D$33,4,FALSE),0)</f>
        <v>7</v>
      </c>
      <c r="G5535" s="5">
        <f t="shared" si="172"/>
        <v>7</v>
      </c>
      <c r="H5535">
        <f t="shared" si="173"/>
        <v>17</v>
      </c>
      <c r="I5535" t="str">
        <f>IFERROR(VLOOKUP(tblOrders[[#This Row],[item_id]],Raw_Menu!$A$2:$D$33,3,FALSE),"Unknown")</f>
        <v>American</v>
      </c>
    </row>
    <row r="5536" spans="1:9" x14ac:dyDescent="0.25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  <c r="F5536" s="5">
        <f>IFERROR(VLOOKUP(E5536,Raw_Menu!$A$2:$D$33,4,FALSE),0)</f>
        <v>14.95</v>
      </c>
      <c r="G5536" s="5">
        <f t="shared" si="172"/>
        <v>14.95</v>
      </c>
      <c r="H5536">
        <f t="shared" si="173"/>
        <v>17</v>
      </c>
      <c r="I5536" t="str">
        <f>IFERROR(VLOOKUP(tblOrders[[#This Row],[item_id]],Raw_Menu!$A$2:$D$33,3,FALSE),"Unknown")</f>
        <v>Asian</v>
      </c>
    </row>
    <row r="5537" spans="1:9" x14ac:dyDescent="0.25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  <c r="F5537" s="5">
        <f>IFERROR(VLOOKUP(E5537,Raw_Menu!$A$2:$D$33,4,FALSE),0)</f>
        <v>16.95</v>
      </c>
      <c r="G5537" s="5">
        <f t="shared" si="172"/>
        <v>16.95</v>
      </c>
      <c r="H5537">
        <f t="shared" si="173"/>
        <v>17</v>
      </c>
      <c r="I5537" t="str">
        <f>IFERROR(VLOOKUP(tblOrders[[#This Row],[item_id]],Raw_Menu!$A$2:$D$33,3,FALSE),"Unknown")</f>
        <v>Italian</v>
      </c>
    </row>
    <row r="5538" spans="1:9" x14ac:dyDescent="0.25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  <c r="F5538" s="5">
        <f>IFERROR(VLOOKUP(E5538,Raw_Menu!$A$2:$D$33,4,FALSE),0)</f>
        <v>17.95</v>
      </c>
      <c r="G5538" s="5">
        <f t="shared" si="172"/>
        <v>17.95</v>
      </c>
      <c r="H5538">
        <f t="shared" si="173"/>
        <v>17</v>
      </c>
      <c r="I5538" t="str">
        <f>IFERROR(VLOOKUP(tblOrders[[#This Row],[item_id]],Raw_Menu!$A$2:$D$33,3,FALSE),"Unknown")</f>
        <v>Asian</v>
      </c>
    </row>
    <row r="5539" spans="1:9" x14ac:dyDescent="0.25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  <c r="F5539" s="5">
        <f>IFERROR(VLOOKUP(E5539,Raw_Menu!$A$2:$D$33,4,FALSE),0)</f>
        <v>7</v>
      </c>
      <c r="G5539" s="5">
        <f t="shared" si="172"/>
        <v>7</v>
      </c>
      <c r="H5539">
        <f t="shared" si="173"/>
        <v>17</v>
      </c>
      <c r="I5539" t="str">
        <f>IFERROR(VLOOKUP(tblOrders[[#This Row],[item_id]],Raw_Menu!$A$2:$D$33,3,FALSE),"Unknown")</f>
        <v>Mexican</v>
      </c>
    </row>
    <row r="5540" spans="1:9" x14ac:dyDescent="0.25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  <c r="F5540" s="5">
        <f>IFERROR(VLOOKUP(E5540,Raw_Menu!$A$2:$D$33,4,FALSE),0)</f>
        <v>5</v>
      </c>
      <c r="G5540" s="5">
        <f t="shared" si="172"/>
        <v>5</v>
      </c>
      <c r="H5540">
        <f t="shared" si="173"/>
        <v>17</v>
      </c>
      <c r="I5540" t="str">
        <f>IFERROR(VLOOKUP(tblOrders[[#This Row],[item_id]],Raw_Menu!$A$2:$D$33,3,FALSE),"Unknown")</f>
        <v>Asian</v>
      </c>
    </row>
    <row r="5541" spans="1:9" x14ac:dyDescent="0.25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  <c r="F5541" s="5">
        <f>IFERROR(VLOOKUP(E5541,Raw_Menu!$A$2:$D$33,4,FALSE),0)</f>
        <v>7</v>
      </c>
      <c r="G5541" s="5">
        <f t="shared" si="172"/>
        <v>7</v>
      </c>
      <c r="H5541">
        <f t="shared" si="173"/>
        <v>17</v>
      </c>
      <c r="I5541" t="str">
        <f>IFERROR(VLOOKUP(tblOrders[[#This Row],[item_id]],Raw_Menu!$A$2:$D$33,3,FALSE),"Unknown")</f>
        <v>American</v>
      </c>
    </row>
    <row r="5542" spans="1:9" x14ac:dyDescent="0.25">
      <c r="A5542">
        <v>5541</v>
      </c>
      <c r="B5542">
        <v>2452</v>
      </c>
      <c r="C5542" s="1">
        <v>45201</v>
      </c>
      <c r="D5542" s="2">
        <v>0.75626157407407413</v>
      </c>
      <c r="E5542">
        <v>108</v>
      </c>
      <c r="F5542" s="5">
        <f>IFERROR(VLOOKUP(E5542,Raw_Menu!$A$2:$D$33,4,FALSE),0)</f>
        <v>14.5</v>
      </c>
      <c r="G5542" s="5">
        <f t="shared" si="172"/>
        <v>14.5</v>
      </c>
      <c r="H5542">
        <f t="shared" si="173"/>
        <v>18</v>
      </c>
      <c r="I5542" t="str">
        <f>IFERROR(VLOOKUP(tblOrders[[#This Row],[item_id]],Raw_Menu!$A$2:$D$33,3,FALSE),"Unknown")</f>
        <v>Asian</v>
      </c>
    </row>
    <row r="5543" spans="1:9" x14ac:dyDescent="0.25">
      <c r="A5543">
        <v>5542</v>
      </c>
      <c r="B5543">
        <v>2452</v>
      </c>
      <c r="C5543" s="1">
        <v>45201</v>
      </c>
      <c r="D5543" s="2">
        <v>0.75626157407407413</v>
      </c>
      <c r="E5543">
        <v>128</v>
      </c>
      <c r="F5543" s="5">
        <f>IFERROR(VLOOKUP(E5543,Raw_Menu!$A$2:$D$33,4,FALSE),0)</f>
        <v>15.5</v>
      </c>
      <c r="G5543" s="5">
        <f t="shared" si="172"/>
        <v>15.5</v>
      </c>
      <c r="H5543">
        <f t="shared" si="173"/>
        <v>18</v>
      </c>
      <c r="I5543" t="str">
        <f>IFERROR(VLOOKUP(tblOrders[[#This Row],[item_id]],Raw_Menu!$A$2:$D$33,3,FALSE),"Unknown")</f>
        <v>Italian</v>
      </c>
    </row>
    <row r="5544" spans="1:9" x14ac:dyDescent="0.25">
      <c r="A5544">
        <v>5543</v>
      </c>
      <c r="B5544">
        <v>2452</v>
      </c>
      <c r="C5544" s="1">
        <v>45201</v>
      </c>
      <c r="D5544" s="2">
        <v>0.75626157407407413</v>
      </c>
      <c r="E5544">
        <v>132</v>
      </c>
      <c r="F5544" s="5">
        <f>IFERROR(VLOOKUP(E5544,Raw_Menu!$A$2:$D$33,4,FALSE),0)</f>
        <v>16.95</v>
      </c>
      <c r="G5544" s="5">
        <f t="shared" si="172"/>
        <v>16.95</v>
      </c>
      <c r="H5544">
        <f t="shared" si="173"/>
        <v>18</v>
      </c>
      <c r="I5544" t="str">
        <f>IFERROR(VLOOKUP(tblOrders[[#This Row],[item_id]],Raw_Menu!$A$2:$D$33,3,FALSE),"Unknown")</f>
        <v>Italian</v>
      </c>
    </row>
    <row r="5545" spans="1:9" x14ac:dyDescent="0.25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  <c r="F5545" s="5">
        <f>IFERROR(VLOOKUP(E5545,Raw_Menu!$A$2:$D$33,4,FALSE),0)</f>
        <v>14.5</v>
      </c>
      <c r="G5545" s="5">
        <f t="shared" si="172"/>
        <v>14.5</v>
      </c>
      <c r="H5545">
        <f t="shared" si="173"/>
        <v>18</v>
      </c>
      <c r="I5545" t="str">
        <f>IFERROR(VLOOKUP(tblOrders[[#This Row],[item_id]],Raw_Menu!$A$2:$D$33,3,FALSE),"Unknown")</f>
        <v>Italian</v>
      </c>
    </row>
    <row r="5546" spans="1:9" x14ac:dyDescent="0.25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  <c r="F5546" s="5">
        <f>IFERROR(VLOOKUP(E5546,Raw_Menu!$A$2:$D$33,4,FALSE),0)</f>
        <v>12.95</v>
      </c>
      <c r="G5546" s="5">
        <f t="shared" si="172"/>
        <v>12.95</v>
      </c>
      <c r="H5546">
        <f t="shared" si="173"/>
        <v>19</v>
      </c>
      <c r="I5546" t="str">
        <f>IFERROR(VLOOKUP(tblOrders[[#This Row],[item_id]],Raw_Menu!$A$2:$D$33,3,FALSE),"Unknown")</f>
        <v>Mexican</v>
      </c>
    </row>
    <row r="5547" spans="1:9" x14ac:dyDescent="0.25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  <c r="F5547" s="5">
        <f>IFERROR(VLOOKUP(E5547,Raw_Menu!$A$2:$D$33,4,FALSE),0)</f>
        <v>7</v>
      </c>
      <c r="G5547" s="5">
        <f t="shared" si="172"/>
        <v>7</v>
      </c>
      <c r="H5547">
        <f t="shared" si="173"/>
        <v>19</v>
      </c>
      <c r="I5547" t="str">
        <f>IFERROR(VLOOKUP(tblOrders[[#This Row],[item_id]],Raw_Menu!$A$2:$D$33,3,FALSE),"Unknown")</f>
        <v>American</v>
      </c>
    </row>
    <row r="5548" spans="1:9" x14ac:dyDescent="0.25">
      <c r="A5548">
        <v>5547</v>
      </c>
      <c r="B5548">
        <v>2455</v>
      </c>
      <c r="C5548" s="1">
        <v>45201</v>
      </c>
      <c r="D5548" s="2">
        <v>0.79685185185185181</v>
      </c>
      <c r="E5548">
        <v>129</v>
      </c>
      <c r="F5548" s="5">
        <f>IFERROR(VLOOKUP(E5548,Raw_Menu!$A$2:$D$33,4,FALSE),0)</f>
        <v>15.5</v>
      </c>
      <c r="G5548" s="5">
        <f t="shared" si="172"/>
        <v>15.5</v>
      </c>
      <c r="H5548">
        <f t="shared" si="173"/>
        <v>19</v>
      </c>
      <c r="I5548" t="str">
        <f>IFERROR(VLOOKUP(tblOrders[[#This Row],[item_id]],Raw_Menu!$A$2:$D$33,3,FALSE),"Unknown")</f>
        <v>Italian</v>
      </c>
    </row>
    <row r="5549" spans="1:9" x14ac:dyDescent="0.25">
      <c r="A5549">
        <v>5548</v>
      </c>
      <c r="B5549">
        <v>2455</v>
      </c>
      <c r="C5549" s="1">
        <v>45201</v>
      </c>
      <c r="D5549" s="2">
        <v>0.79685185185185181</v>
      </c>
      <c r="E5549">
        <v>118</v>
      </c>
      <c r="F5549" s="5">
        <f>IFERROR(VLOOKUP(E5549,Raw_Menu!$A$2:$D$33,4,FALSE),0)</f>
        <v>14.95</v>
      </c>
      <c r="G5549" s="5">
        <f t="shared" si="172"/>
        <v>14.95</v>
      </c>
      <c r="H5549">
        <f t="shared" si="173"/>
        <v>19</v>
      </c>
      <c r="I5549" t="str">
        <f>IFERROR(VLOOKUP(tblOrders[[#This Row],[item_id]],Raw_Menu!$A$2:$D$33,3,FALSE),"Unknown")</f>
        <v>Mexican</v>
      </c>
    </row>
    <row r="5550" spans="1:9" x14ac:dyDescent="0.25">
      <c r="A5550">
        <v>5549</v>
      </c>
      <c r="B5550">
        <v>2455</v>
      </c>
      <c r="C5550" s="1">
        <v>45201</v>
      </c>
      <c r="D5550" s="2">
        <v>0.79685185185185181</v>
      </c>
      <c r="E5550">
        <v>131</v>
      </c>
      <c r="F5550" s="5">
        <f>IFERROR(VLOOKUP(E5550,Raw_Menu!$A$2:$D$33,4,FALSE),0)</f>
        <v>17.95</v>
      </c>
      <c r="G5550" s="5">
        <f t="shared" si="172"/>
        <v>17.95</v>
      </c>
      <c r="H5550">
        <f t="shared" si="173"/>
        <v>19</v>
      </c>
      <c r="I5550" t="str">
        <f>IFERROR(VLOOKUP(tblOrders[[#This Row],[item_id]],Raw_Menu!$A$2:$D$33,3,FALSE),"Unknown")</f>
        <v>Italian</v>
      </c>
    </row>
    <row r="5551" spans="1:9" x14ac:dyDescent="0.25">
      <c r="A5551">
        <v>5550</v>
      </c>
      <c r="B5551">
        <v>2455</v>
      </c>
      <c r="C5551" s="1">
        <v>45201</v>
      </c>
      <c r="D5551" s="2">
        <v>0.79685185185185181</v>
      </c>
      <c r="E5551">
        <v>114</v>
      </c>
      <c r="F5551" s="5">
        <f>IFERROR(VLOOKUP(E5551,Raw_Menu!$A$2:$D$33,4,FALSE),0)</f>
        <v>9</v>
      </c>
      <c r="G5551" s="5">
        <f t="shared" si="172"/>
        <v>9</v>
      </c>
      <c r="H5551">
        <f t="shared" si="173"/>
        <v>19</v>
      </c>
      <c r="I5551" t="str">
        <f>IFERROR(VLOOKUP(tblOrders[[#This Row],[item_id]],Raw_Menu!$A$2:$D$33,3,FALSE),"Unknown")</f>
        <v>Asian</v>
      </c>
    </row>
    <row r="5552" spans="1:9" x14ac:dyDescent="0.25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  <c r="F5552" s="5">
        <f>IFERROR(VLOOKUP(E5552,Raw_Menu!$A$2:$D$33,4,FALSE),0)</f>
        <v>14.5</v>
      </c>
      <c r="G5552" s="5">
        <f t="shared" si="172"/>
        <v>14.5</v>
      </c>
      <c r="H5552">
        <f t="shared" si="173"/>
        <v>19</v>
      </c>
      <c r="I5552" t="str">
        <f>IFERROR(VLOOKUP(tblOrders[[#This Row],[item_id]],Raw_Menu!$A$2:$D$33,3,FALSE),"Unknown")</f>
        <v>Italian</v>
      </c>
    </row>
    <row r="5553" spans="1:9" x14ac:dyDescent="0.25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  <c r="F5553" s="5">
        <f>IFERROR(VLOOKUP(E5553,Raw_Menu!$A$2:$D$33,4,FALSE),0)</f>
        <v>17.95</v>
      </c>
      <c r="G5553" s="5">
        <f t="shared" si="172"/>
        <v>17.95</v>
      </c>
      <c r="H5553">
        <f t="shared" si="173"/>
        <v>19</v>
      </c>
      <c r="I5553" t="str">
        <f>IFERROR(VLOOKUP(tblOrders[[#This Row],[item_id]],Raw_Menu!$A$2:$D$33,3,FALSE),"Unknown")</f>
        <v>Asian</v>
      </c>
    </row>
    <row r="5554" spans="1:9" x14ac:dyDescent="0.25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  <c r="F5554" s="5">
        <f>IFERROR(VLOOKUP(E5554,Raw_Menu!$A$2:$D$33,4,FALSE),0)</f>
        <v>14.95</v>
      </c>
      <c r="G5554" s="5">
        <f t="shared" si="172"/>
        <v>14.95</v>
      </c>
      <c r="H5554">
        <f t="shared" si="173"/>
        <v>19</v>
      </c>
      <c r="I5554" t="str">
        <f>IFERROR(VLOOKUP(tblOrders[[#This Row],[item_id]],Raw_Menu!$A$2:$D$33,3,FALSE),"Unknown")</f>
        <v>Asian</v>
      </c>
    </row>
    <row r="5555" spans="1:9" x14ac:dyDescent="0.25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  <c r="F5555" s="5">
        <f>IFERROR(VLOOKUP(E5555,Raw_Menu!$A$2:$D$33,4,FALSE),0)</f>
        <v>5</v>
      </c>
      <c r="G5555" s="5">
        <f t="shared" si="172"/>
        <v>5</v>
      </c>
      <c r="H5555">
        <f t="shared" si="173"/>
        <v>19</v>
      </c>
      <c r="I5555" t="str">
        <f>IFERROR(VLOOKUP(tblOrders[[#This Row],[item_id]],Raw_Menu!$A$2:$D$33,3,FALSE),"Unknown")</f>
        <v>Asian</v>
      </c>
    </row>
    <row r="5556" spans="1:9" x14ac:dyDescent="0.25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  <c r="F5556" s="5">
        <f>IFERROR(VLOOKUP(E5556,Raw_Menu!$A$2:$D$33,4,FALSE),0)</f>
        <v>11.95</v>
      </c>
      <c r="G5556" s="5">
        <f t="shared" si="172"/>
        <v>11.95</v>
      </c>
      <c r="H5556">
        <f t="shared" si="173"/>
        <v>20</v>
      </c>
      <c r="I5556" t="str">
        <f>IFERROR(VLOOKUP(tblOrders[[#This Row],[item_id]],Raw_Menu!$A$2:$D$33,3,FALSE),"Unknown")</f>
        <v>Asian</v>
      </c>
    </row>
    <row r="5557" spans="1:9" x14ac:dyDescent="0.25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  <c r="F5557" s="5">
        <f>IFERROR(VLOOKUP(E5557,Raw_Menu!$A$2:$D$33,4,FALSE),0)</f>
        <v>17.95</v>
      </c>
      <c r="G5557" s="5">
        <f t="shared" si="172"/>
        <v>17.95</v>
      </c>
      <c r="H5557">
        <f t="shared" si="173"/>
        <v>20</v>
      </c>
      <c r="I5557" t="str">
        <f>IFERROR(VLOOKUP(tblOrders[[#This Row],[item_id]],Raw_Menu!$A$2:$D$33,3,FALSE),"Unknown")</f>
        <v>Italian</v>
      </c>
    </row>
    <row r="5558" spans="1:9" x14ac:dyDescent="0.25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  <c r="F5558" s="5">
        <f>IFERROR(VLOOKUP(E5558,Raw_Menu!$A$2:$D$33,4,FALSE),0)</f>
        <v>5</v>
      </c>
      <c r="G5558" s="5">
        <f t="shared" si="172"/>
        <v>5</v>
      </c>
      <c r="H5558">
        <f t="shared" si="173"/>
        <v>20</v>
      </c>
      <c r="I5558" t="str">
        <f>IFERROR(VLOOKUP(tblOrders[[#This Row],[item_id]],Raw_Menu!$A$2:$D$33,3,FALSE),"Unknown")</f>
        <v>Asian</v>
      </c>
    </row>
    <row r="5559" spans="1:9" x14ac:dyDescent="0.25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  <c r="F5559" s="5">
        <f>IFERROR(VLOOKUP(E5559,Raw_Menu!$A$2:$D$33,4,FALSE),0)</f>
        <v>7</v>
      </c>
      <c r="G5559" s="5">
        <f t="shared" si="172"/>
        <v>7</v>
      </c>
      <c r="H5559">
        <f t="shared" si="173"/>
        <v>20</v>
      </c>
      <c r="I5559" t="str">
        <f>IFERROR(VLOOKUP(tblOrders[[#This Row],[item_id]],Raw_Menu!$A$2:$D$33,3,FALSE),"Unknown")</f>
        <v>American</v>
      </c>
    </row>
    <row r="5560" spans="1:9" x14ac:dyDescent="0.25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  <c r="F5560" s="5">
        <f>IFERROR(VLOOKUP(E5560,Raw_Menu!$A$2:$D$33,4,FALSE),0)</f>
        <v>16.95</v>
      </c>
      <c r="G5560" s="5">
        <f t="shared" si="172"/>
        <v>16.95</v>
      </c>
      <c r="H5560">
        <f t="shared" si="173"/>
        <v>20</v>
      </c>
      <c r="I5560" t="str">
        <f>IFERROR(VLOOKUP(tblOrders[[#This Row],[item_id]],Raw_Menu!$A$2:$D$33,3,FALSE),"Unknown")</f>
        <v>Italian</v>
      </c>
    </row>
    <row r="5561" spans="1:9" x14ac:dyDescent="0.25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  <c r="F5561" s="5">
        <f>IFERROR(VLOOKUP(E5561,Raw_Menu!$A$2:$D$33,4,FALSE),0)</f>
        <v>10.5</v>
      </c>
      <c r="G5561" s="5">
        <f t="shared" si="172"/>
        <v>10.5</v>
      </c>
      <c r="H5561">
        <f t="shared" si="173"/>
        <v>20</v>
      </c>
      <c r="I5561" t="str">
        <f>IFERROR(VLOOKUP(tblOrders[[#This Row],[item_id]],Raw_Menu!$A$2:$D$33,3,FALSE),"Unknown")</f>
        <v>American</v>
      </c>
    </row>
    <row r="5562" spans="1:9" x14ac:dyDescent="0.25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  <c r="F5562" s="5">
        <f>IFERROR(VLOOKUP(E5562,Raw_Menu!$A$2:$D$33,4,FALSE),0)</f>
        <v>10.5</v>
      </c>
      <c r="G5562" s="5">
        <f t="shared" si="172"/>
        <v>10.5</v>
      </c>
      <c r="H5562">
        <f t="shared" si="173"/>
        <v>20</v>
      </c>
      <c r="I5562" t="str">
        <f>IFERROR(VLOOKUP(tblOrders[[#This Row],[item_id]],Raw_Menu!$A$2:$D$33,3,FALSE),"Unknown")</f>
        <v>Mexican</v>
      </c>
    </row>
    <row r="5563" spans="1:9" x14ac:dyDescent="0.25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  <c r="F5563" s="5">
        <f>IFERROR(VLOOKUP(E5563,Raw_Menu!$A$2:$D$33,4,FALSE),0)</f>
        <v>11.95</v>
      </c>
      <c r="G5563" s="5">
        <f t="shared" si="172"/>
        <v>11.95</v>
      </c>
      <c r="H5563">
        <f t="shared" si="173"/>
        <v>20</v>
      </c>
      <c r="I5563" t="str">
        <f>IFERROR(VLOOKUP(tblOrders[[#This Row],[item_id]],Raw_Menu!$A$2:$D$33,3,FALSE),"Unknown")</f>
        <v>Asian</v>
      </c>
    </row>
    <row r="5564" spans="1:9" x14ac:dyDescent="0.25">
      <c r="A5564">
        <v>5563</v>
      </c>
      <c r="B5564">
        <v>2461</v>
      </c>
      <c r="C5564" s="1">
        <v>45201</v>
      </c>
      <c r="D5564" s="2">
        <v>0.84332175925925923</v>
      </c>
      <c r="E5564">
        <v>108</v>
      </c>
      <c r="F5564" s="5">
        <f>IFERROR(VLOOKUP(E5564,Raw_Menu!$A$2:$D$33,4,FALSE),0)</f>
        <v>14.5</v>
      </c>
      <c r="G5564" s="5">
        <f t="shared" si="172"/>
        <v>14.5</v>
      </c>
      <c r="H5564">
        <f t="shared" si="173"/>
        <v>20</v>
      </c>
      <c r="I5564" t="str">
        <f>IFERROR(VLOOKUP(tblOrders[[#This Row],[item_id]],Raw_Menu!$A$2:$D$33,3,FALSE),"Unknown")</f>
        <v>Asian</v>
      </c>
    </row>
    <row r="5565" spans="1:9" x14ac:dyDescent="0.25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  <c r="F5565" s="5">
        <f>IFERROR(VLOOKUP(E5565,Raw_Menu!$A$2:$D$33,4,FALSE),0)</f>
        <v>12.95</v>
      </c>
      <c r="G5565" s="5">
        <f t="shared" si="172"/>
        <v>12.95</v>
      </c>
      <c r="H5565">
        <f t="shared" si="173"/>
        <v>20</v>
      </c>
      <c r="I5565" t="str">
        <f>IFERROR(VLOOKUP(tblOrders[[#This Row],[item_id]],Raw_Menu!$A$2:$D$33,3,FALSE),"Unknown")</f>
        <v>American</v>
      </c>
    </row>
    <row r="5566" spans="1:9" x14ac:dyDescent="0.25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  <c r="F5566" s="5">
        <f>IFERROR(VLOOKUP(E5566,Raw_Menu!$A$2:$D$33,4,FALSE),0)</f>
        <v>12.95</v>
      </c>
      <c r="G5566" s="5">
        <f t="shared" si="172"/>
        <v>12.95</v>
      </c>
      <c r="H5566">
        <f t="shared" si="173"/>
        <v>20</v>
      </c>
      <c r="I5566" t="str">
        <f>IFERROR(VLOOKUP(tblOrders[[#This Row],[item_id]],Raw_Menu!$A$2:$D$33,3,FALSE),"Unknown")</f>
        <v>American</v>
      </c>
    </row>
    <row r="5567" spans="1:9" x14ac:dyDescent="0.25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  <c r="F5567" s="5">
        <f>IFERROR(VLOOKUP(E5567,Raw_Menu!$A$2:$D$33,4,FALSE),0)</f>
        <v>17.95</v>
      </c>
      <c r="G5567" s="5">
        <f t="shared" si="172"/>
        <v>17.95</v>
      </c>
      <c r="H5567">
        <f t="shared" si="173"/>
        <v>20</v>
      </c>
      <c r="I5567" t="str">
        <f>IFERROR(VLOOKUP(tblOrders[[#This Row],[item_id]],Raw_Menu!$A$2:$D$33,3,FALSE),"Unknown")</f>
        <v>Asian</v>
      </c>
    </row>
    <row r="5568" spans="1:9" x14ac:dyDescent="0.25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  <c r="F5568" s="5">
        <f>IFERROR(VLOOKUP(E5568,Raw_Menu!$A$2:$D$33,4,FALSE),0)</f>
        <v>13.95</v>
      </c>
      <c r="G5568" s="5">
        <f t="shared" si="172"/>
        <v>13.95</v>
      </c>
      <c r="H5568">
        <f t="shared" si="173"/>
        <v>20</v>
      </c>
      <c r="I5568" t="str">
        <f>IFERROR(VLOOKUP(tblOrders[[#This Row],[item_id]],Raw_Menu!$A$2:$D$33,3,FALSE),"Unknown")</f>
        <v>Mexican</v>
      </c>
    </row>
    <row r="5569" spans="1:9" x14ac:dyDescent="0.25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  <c r="F5569" s="5">
        <f>IFERROR(VLOOKUP(E5569,Raw_Menu!$A$2:$D$33,4,FALSE),0)</f>
        <v>17.95</v>
      </c>
      <c r="G5569" s="5">
        <f t="shared" si="172"/>
        <v>17.95</v>
      </c>
      <c r="H5569">
        <f t="shared" si="173"/>
        <v>20</v>
      </c>
      <c r="I5569" t="str">
        <f>IFERROR(VLOOKUP(tblOrders[[#This Row],[item_id]],Raw_Menu!$A$2:$D$33,3,FALSE),"Unknown")</f>
        <v>Italian</v>
      </c>
    </row>
    <row r="5570" spans="1:9" x14ac:dyDescent="0.25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  <c r="F5570" s="5">
        <f>IFERROR(VLOOKUP(E5570,Raw_Menu!$A$2:$D$33,4,FALSE),0)</f>
        <v>11.95</v>
      </c>
      <c r="G5570" s="5">
        <f t="shared" ref="G5570:G5633" si="174">VALUE(F5570)</f>
        <v>11.95</v>
      </c>
      <c r="H5570">
        <f t="shared" ref="H5570:H5633" si="175">HOUR(D5570)</f>
        <v>20</v>
      </c>
      <c r="I5570" t="str">
        <f>IFERROR(VLOOKUP(tblOrders[[#This Row],[item_id]],Raw_Menu!$A$2:$D$33,3,FALSE),"Unknown")</f>
        <v>Mexican</v>
      </c>
    </row>
    <row r="5571" spans="1:9" x14ac:dyDescent="0.25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  <c r="F5571" s="5">
        <f>IFERROR(VLOOKUP(E5571,Raw_Menu!$A$2:$D$33,4,FALSE),0)</f>
        <v>13.95</v>
      </c>
      <c r="G5571" s="5">
        <f t="shared" si="174"/>
        <v>13.95</v>
      </c>
      <c r="H5571">
        <f t="shared" si="175"/>
        <v>20</v>
      </c>
      <c r="I5571" t="str">
        <f>IFERROR(VLOOKUP(tblOrders[[#This Row],[item_id]],Raw_Menu!$A$2:$D$33,3,FALSE),"Unknown")</f>
        <v>Mexican</v>
      </c>
    </row>
    <row r="5572" spans="1:9" x14ac:dyDescent="0.25">
      <c r="A5572">
        <v>5571</v>
      </c>
      <c r="B5572">
        <v>2466</v>
      </c>
      <c r="C5572" s="1">
        <v>45201</v>
      </c>
      <c r="D5572" s="2">
        <v>0.88332175925925926</v>
      </c>
      <c r="E5572">
        <v>117</v>
      </c>
      <c r="F5572" s="5">
        <f>IFERROR(VLOOKUP(E5572,Raw_Menu!$A$2:$D$33,4,FALSE),0)</f>
        <v>12.95</v>
      </c>
      <c r="G5572" s="5">
        <f t="shared" si="174"/>
        <v>12.95</v>
      </c>
      <c r="H5572">
        <f t="shared" si="175"/>
        <v>21</v>
      </c>
      <c r="I5572" t="str">
        <f>IFERROR(VLOOKUP(tblOrders[[#This Row],[item_id]],Raw_Menu!$A$2:$D$33,3,FALSE),"Unknown")</f>
        <v>Mexican</v>
      </c>
    </row>
    <row r="5573" spans="1:9" x14ac:dyDescent="0.25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  <c r="F5573" s="5">
        <f>IFERROR(VLOOKUP(E5573,Raw_Menu!$A$2:$D$33,4,FALSE),0)</f>
        <v>16.95</v>
      </c>
      <c r="G5573" s="5">
        <f t="shared" si="174"/>
        <v>16.95</v>
      </c>
      <c r="H5573">
        <f t="shared" si="175"/>
        <v>21</v>
      </c>
      <c r="I5573" t="str">
        <f>IFERROR(VLOOKUP(tblOrders[[#This Row],[item_id]],Raw_Menu!$A$2:$D$33,3,FALSE),"Unknown")</f>
        <v>Italian</v>
      </c>
    </row>
    <row r="5574" spans="1:9" x14ac:dyDescent="0.25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  <c r="F5574" s="5">
        <f>IFERROR(VLOOKUP(E5574,Raw_Menu!$A$2:$D$33,4,FALSE),0)</f>
        <v>19.95</v>
      </c>
      <c r="G5574" s="5">
        <f t="shared" si="174"/>
        <v>19.95</v>
      </c>
      <c r="H5574">
        <f t="shared" si="175"/>
        <v>11</v>
      </c>
      <c r="I5574" t="str">
        <f>IFERROR(VLOOKUP(tblOrders[[#This Row],[item_id]],Raw_Menu!$A$2:$D$33,3,FALSE),"Unknown")</f>
        <v>Italian</v>
      </c>
    </row>
    <row r="5575" spans="1:9" x14ac:dyDescent="0.25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  <c r="F5575" s="5">
        <f>IFERROR(VLOOKUP(E5575,Raw_Menu!$A$2:$D$33,4,FALSE),0)</f>
        <v>17.95</v>
      </c>
      <c r="G5575" s="5">
        <f t="shared" si="174"/>
        <v>17.95</v>
      </c>
      <c r="H5575">
        <f t="shared" si="175"/>
        <v>11</v>
      </c>
      <c r="I5575" t="str">
        <f>IFERROR(VLOOKUP(tblOrders[[#This Row],[item_id]],Raw_Menu!$A$2:$D$33,3,FALSE),"Unknown")</f>
        <v>Asian</v>
      </c>
    </row>
    <row r="5576" spans="1:9" x14ac:dyDescent="0.25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  <c r="F5576" s="5">
        <f>IFERROR(VLOOKUP(E5576,Raw_Menu!$A$2:$D$33,4,FALSE),0)</f>
        <v>17.95</v>
      </c>
      <c r="G5576" s="5">
        <f t="shared" si="174"/>
        <v>17.95</v>
      </c>
      <c r="H5576">
        <f t="shared" si="175"/>
        <v>11</v>
      </c>
      <c r="I5576" t="str">
        <f>IFERROR(VLOOKUP(tblOrders[[#This Row],[item_id]],Raw_Menu!$A$2:$D$33,3,FALSE),"Unknown")</f>
        <v>Italian</v>
      </c>
    </row>
    <row r="5577" spans="1:9" x14ac:dyDescent="0.25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  <c r="F5577" s="5">
        <f>IFERROR(VLOOKUP(E5577,Raw_Menu!$A$2:$D$33,4,FALSE),0)</f>
        <v>5</v>
      </c>
      <c r="G5577" s="5">
        <f t="shared" si="174"/>
        <v>5</v>
      </c>
      <c r="H5577">
        <f t="shared" si="175"/>
        <v>11</v>
      </c>
      <c r="I5577" t="str">
        <f>IFERROR(VLOOKUP(tblOrders[[#This Row],[item_id]],Raw_Menu!$A$2:$D$33,3,FALSE),"Unknown")</f>
        <v>Asian</v>
      </c>
    </row>
    <row r="5578" spans="1:9" x14ac:dyDescent="0.25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  <c r="F5578" s="5">
        <f>IFERROR(VLOOKUP(E5578,Raw_Menu!$A$2:$D$33,4,FALSE),0)</f>
        <v>16.5</v>
      </c>
      <c r="G5578" s="5">
        <f t="shared" si="174"/>
        <v>16.5</v>
      </c>
      <c r="H5578">
        <f t="shared" si="175"/>
        <v>11</v>
      </c>
      <c r="I5578" t="str">
        <f>IFERROR(VLOOKUP(tblOrders[[#This Row],[item_id]],Raw_Menu!$A$2:$D$33,3,FALSE),"Unknown")</f>
        <v>Asian</v>
      </c>
    </row>
    <row r="5579" spans="1:9" x14ac:dyDescent="0.25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  <c r="F5579" s="5">
        <f>IFERROR(VLOOKUP(E5579,Raw_Menu!$A$2:$D$33,4,FALSE),0)</f>
        <v>13.95</v>
      </c>
      <c r="G5579" s="5">
        <f t="shared" si="174"/>
        <v>13.95</v>
      </c>
      <c r="H5579">
        <f t="shared" si="175"/>
        <v>11</v>
      </c>
      <c r="I5579" t="str">
        <f>IFERROR(VLOOKUP(tblOrders[[#This Row],[item_id]],Raw_Menu!$A$2:$D$33,3,FALSE),"Unknown")</f>
        <v>American</v>
      </c>
    </row>
    <row r="5580" spans="1:9" x14ac:dyDescent="0.25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  <c r="F5580" s="5">
        <f>IFERROR(VLOOKUP(E5580,Raw_Menu!$A$2:$D$33,4,FALSE),0)</f>
        <v>13.95</v>
      </c>
      <c r="G5580" s="5">
        <f t="shared" si="174"/>
        <v>13.95</v>
      </c>
      <c r="H5580">
        <f t="shared" si="175"/>
        <v>11</v>
      </c>
      <c r="I5580" t="str">
        <f>IFERROR(VLOOKUP(tblOrders[[#This Row],[item_id]],Raw_Menu!$A$2:$D$33,3,FALSE),"Unknown")</f>
        <v>American</v>
      </c>
    </row>
    <row r="5581" spans="1:9" x14ac:dyDescent="0.25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  <c r="F5581" s="5">
        <f>IFERROR(VLOOKUP(E5581,Raw_Menu!$A$2:$D$33,4,FALSE),0)</f>
        <v>14.5</v>
      </c>
      <c r="G5581" s="5">
        <f t="shared" si="174"/>
        <v>14.5</v>
      </c>
      <c r="H5581">
        <f t="shared" si="175"/>
        <v>11</v>
      </c>
      <c r="I5581" t="str">
        <f>IFERROR(VLOOKUP(tblOrders[[#This Row],[item_id]],Raw_Menu!$A$2:$D$33,3,FALSE),"Unknown")</f>
        <v>Asian</v>
      </c>
    </row>
    <row r="5582" spans="1:9" x14ac:dyDescent="0.25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  <c r="F5582" s="5">
        <f>IFERROR(VLOOKUP(E5582,Raw_Menu!$A$2:$D$33,4,FALSE),0)</f>
        <v>17.95</v>
      </c>
      <c r="G5582" s="5">
        <f t="shared" si="174"/>
        <v>17.95</v>
      </c>
      <c r="H5582">
        <f t="shared" si="175"/>
        <v>11</v>
      </c>
      <c r="I5582" t="str">
        <f>IFERROR(VLOOKUP(tblOrders[[#This Row],[item_id]],Raw_Menu!$A$2:$D$33,3,FALSE),"Unknown")</f>
        <v>Italian</v>
      </c>
    </row>
    <row r="5583" spans="1:9" x14ac:dyDescent="0.25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  <c r="F5583" s="5">
        <f>IFERROR(VLOOKUP(E5583,Raw_Menu!$A$2:$D$33,4,FALSE),0)</f>
        <v>17.95</v>
      </c>
      <c r="G5583" s="5">
        <f t="shared" si="174"/>
        <v>17.95</v>
      </c>
      <c r="H5583">
        <f t="shared" si="175"/>
        <v>11</v>
      </c>
      <c r="I5583" t="str">
        <f>IFERROR(VLOOKUP(tblOrders[[#This Row],[item_id]],Raw_Menu!$A$2:$D$33,3,FALSE),"Unknown")</f>
        <v>Italian</v>
      </c>
    </row>
    <row r="5584" spans="1:9" x14ac:dyDescent="0.25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  <c r="F5584" s="5">
        <f>IFERROR(VLOOKUP(E5584,Raw_Menu!$A$2:$D$33,4,FALSE),0)</f>
        <v>17.95</v>
      </c>
      <c r="G5584" s="5">
        <f t="shared" si="174"/>
        <v>17.95</v>
      </c>
      <c r="H5584">
        <f t="shared" si="175"/>
        <v>11</v>
      </c>
      <c r="I5584" t="str">
        <f>IFERROR(VLOOKUP(tblOrders[[#This Row],[item_id]],Raw_Menu!$A$2:$D$33,3,FALSE),"Unknown")</f>
        <v>Asian</v>
      </c>
    </row>
    <row r="5585" spans="1:9" x14ac:dyDescent="0.25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  <c r="F5585" s="5">
        <f>IFERROR(VLOOKUP(E5585,Raw_Menu!$A$2:$D$33,4,FALSE),0)</f>
        <v>7</v>
      </c>
      <c r="G5585" s="5">
        <f t="shared" si="174"/>
        <v>7</v>
      </c>
      <c r="H5585">
        <f t="shared" si="175"/>
        <v>11</v>
      </c>
      <c r="I5585" t="str">
        <f>IFERROR(VLOOKUP(tblOrders[[#This Row],[item_id]],Raw_Menu!$A$2:$D$33,3,FALSE),"Unknown")</f>
        <v>American</v>
      </c>
    </row>
    <row r="5586" spans="1:9" x14ac:dyDescent="0.25">
      <c r="A5586">
        <v>5585</v>
      </c>
      <c r="B5586">
        <v>2472</v>
      </c>
      <c r="C5586" s="1">
        <v>45232</v>
      </c>
      <c r="D5586" s="2">
        <v>0.49537037037037029</v>
      </c>
      <c r="E5586">
        <v>108</v>
      </c>
      <c r="F5586" s="5">
        <f>IFERROR(VLOOKUP(E5586,Raw_Menu!$A$2:$D$33,4,FALSE),0)</f>
        <v>14.5</v>
      </c>
      <c r="G5586" s="5">
        <f t="shared" si="174"/>
        <v>14.5</v>
      </c>
      <c r="H5586">
        <f t="shared" si="175"/>
        <v>11</v>
      </c>
      <c r="I5586" t="str">
        <f>IFERROR(VLOOKUP(tblOrders[[#This Row],[item_id]],Raw_Menu!$A$2:$D$33,3,FALSE),"Unknown")</f>
        <v>Asian</v>
      </c>
    </row>
    <row r="5587" spans="1:9" x14ac:dyDescent="0.25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  <c r="F5587" s="5">
        <f>IFERROR(VLOOKUP(E5587,Raw_Menu!$A$2:$D$33,4,FALSE),0)</f>
        <v>9</v>
      </c>
      <c r="G5587" s="5">
        <f t="shared" si="174"/>
        <v>9</v>
      </c>
      <c r="H5587">
        <f t="shared" si="175"/>
        <v>12</v>
      </c>
      <c r="I5587" t="str">
        <f>IFERROR(VLOOKUP(tblOrders[[#This Row],[item_id]],Raw_Menu!$A$2:$D$33,3,FALSE),"Unknown")</f>
        <v>Mexican</v>
      </c>
    </row>
    <row r="5588" spans="1:9" x14ac:dyDescent="0.25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  <c r="F5588" s="5">
        <f>IFERROR(VLOOKUP(E5588,Raw_Menu!$A$2:$D$33,4,FALSE),0)</f>
        <v>9</v>
      </c>
      <c r="G5588" s="5">
        <f t="shared" si="174"/>
        <v>9</v>
      </c>
      <c r="H5588">
        <f t="shared" si="175"/>
        <v>12</v>
      </c>
      <c r="I5588" t="str">
        <f>IFERROR(VLOOKUP(tblOrders[[#This Row],[item_id]],Raw_Menu!$A$2:$D$33,3,FALSE),"Unknown")</f>
        <v>American</v>
      </c>
    </row>
    <row r="5589" spans="1:9" x14ac:dyDescent="0.25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  <c r="F5589" s="5">
        <f>IFERROR(VLOOKUP(E5589,Raw_Menu!$A$2:$D$33,4,FALSE),0)</f>
        <v>14.95</v>
      </c>
      <c r="G5589" s="5">
        <f t="shared" si="174"/>
        <v>14.95</v>
      </c>
      <c r="H5589">
        <f t="shared" si="175"/>
        <v>12</v>
      </c>
      <c r="I5589" t="str">
        <f>IFERROR(VLOOKUP(tblOrders[[#This Row],[item_id]],Raw_Menu!$A$2:$D$33,3,FALSE),"Unknown")</f>
        <v>Mexican</v>
      </c>
    </row>
    <row r="5590" spans="1:9" x14ac:dyDescent="0.25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  <c r="F5590" s="5">
        <f>IFERROR(VLOOKUP(E5590,Raw_Menu!$A$2:$D$33,4,FALSE),0)</f>
        <v>17.95</v>
      </c>
      <c r="G5590" s="5">
        <f t="shared" si="174"/>
        <v>17.95</v>
      </c>
      <c r="H5590">
        <f t="shared" si="175"/>
        <v>12</v>
      </c>
      <c r="I5590" t="str">
        <f>IFERROR(VLOOKUP(tblOrders[[#This Row],[item_id]],Raw_Menu!$A$2:$D$33,3,FALSE),"Unknown")</f>
        <v>Italian</v>
      </c>
    </row>
    <row r="5591" spans="1:9" x14ac:dyDescent="0.25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  <c r="F5591" s="5">
        <f>IFERROR(VLOOKUP(E5591,Raw_Menu!$A$2:$D$33,4,FALSE),0)</f>
        <v>17.95</v>
      </c>
      <c r="G5591" s="5">
        <f t="shared" si="174"/>
        <v>17.95</v>
      </c>
      <c r="H5591">
        <f t="shared" si="175"/>
        <v>12</v>
      </c>
      <c r="I5591" t="str">
        <f>IFERROR(VLOOKUP(tblOrders[[#This Row],[item_id]],Raw_Menu!$A$2:$D$33,3,FALSE),"Unknown")</f>
        <v>Asian</v>
      </c>
    </row>
    <row r="5592" spans="1:9" x14ac:dyDescent="0.25">
      <c r="A5592">
        <v>5591</v>
      </c>
      <c r="B5592">
        <v>2477</v>
      </c>
      <c r="C5592" s="1">
        <v>45232</v>
      </c>
      <c r="D5592" s="2">
        <v>0.51395833333333329</v>
      </c>
      <c r="E5592">
        <v>103</v>
      </c>
      <c r="F5592" s="5">
        <f>IFERROR(VLOOKUP(E5592,Raw_Menu!$A$2:$D$33,4,FALSE),0)</f>
        <v>9</v>
      </c>
      <c r="G5592" s="5">
        <f t="shared" si="174"/>
        <v>9</v>
      </c>
      <c r="H5592">
        <f t="shared" si="175"/>
        <v>12</v>
      </c>
      <c r="I5592" t="str">
        <f>IFERROR(VLOOKUP(tblOrders[[#This Row],[item_id]],Raw_Menu!$A$2:$D$33,3,FALSE),"Unknown")</f>
        <v>American</v>
      </c>
    </row>
    <row r="5593" spans="1:9" x14ac:dyDescent="0.25">
      <c r="A5593">
        <v>5592</v>
      </c>
      <c r="B5593">
        <v>2477</v>
      </c>
      <c r="C5593" s="1">
        <v>45232</v>
      </c>
      <c r="D5593" s="2">
        <v>0.51395833333333329</v>
      </c>
      <c r="E5593">
        <v>106</v>
      </c>
      <c r="F5593" s="5">
        <f>IFERROR(VLOOKUP(E5593,Raw_Menu!$A$2:$D$33,4,FALSE),0)</f>
        <v>7</v>
      </c>
      <c r="G5593" s="5">
        <f t="shared" si="174"/>
        <v>7</v>
      </c>
      <c r="H5593">
        <f t="shared" si="175"/>
        <v>12</v>
      </c>
      <c r="I5593" t="str">
        <f>IFERROR(VLOOKUP(tblOrders[[#This Row],[item_id]],Raw_Menu!$A$2:$D$33,3,FALSE),"Unknown")</f>
        <v>American</v>
      </c>
    </row>
    <row r="5594" spans="1:9" x14ac:dyDescent="0.25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  <c r="F5594" s="5">
        <f>IFERROR(VLOOKUP(E5594,Raw_Menu!$A$2:$D$33,4,FALSE),0)</f>
        <v>5</v>
      </c>
      <c r="G5594" s="5">
        <f t="shared" si="174"/>
        <v>5</v>
      </c>
      <c r="H5594">
        <f t="shared" si="175"/>
        <v>12</v>
      </c>
      <c r="I5594" t="str">
        <f>IFERROR(VLOOKUP(tblOrders[[#This Row],[item_id]],Raw_Menu!$A$2:$D$33,3,FALSE),"Unknown")</f>
        <v>Asian</v>
      </c>
    </row>
    <row r="5595" spans="1:9" x14ac:dyDescent="0.25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  <c r="F5595" s="5">
        <f>IFERROR(VLOOKUP(E5595,Raw_Menu!$A$2:$D$33,4,FALSE),0)</f>
        <v>7</v>
      </c>
      <c r="G5595" s="5">
        <f t="shared" si="174"/>
        <v>7</v>
      </c>
      <c r="H5595">
        <f t="shared" si="175"/>
        <v>12</v>
      </c>
      <c r="I5595" t="str">
        <f>IFERROR(VLOOKUP(tblOrders[[#This Row],[item_id]],Raw_Menu!$A$2:$D$33,3,FALSE),"Unknown")</f>
        <v>American</v>
      </c>
    </row>
    <row r="5596" spans="1:9" x14ac:dyDescent="0.25">
      <c r="A5596">
        <v>5595</v>
      </c>
      <c r="B5596">
        <v>2479</v>
      </c>
      <c r="C5596" s="1">
        <v>45232</v>
      </c>
      <c r="D5596" s="2">
        <v>0.52461805555555552</v>
      </c>
      <c r="E5596">
        <v>101</v>
      </c>
      <c r="F5596" s="5">
        <f>IFERROR(VLOOKUP(E5596,Raw_Menu!$A$2:$D$33,4,FALSE),0)</f>
        <v>12.95</v>
      </c>
      <c r="G5596" s="5">
        <f t="shared" si="174"/>
        <v>12.95</v>
      </c>
      <c r="H5596">
        <f t="shared" si="175"/>
        <v>12</v>
      </c>
      <c r="I5596" t="str">
        <f>IFERROR(VLOOKUP(tblOrders[[#This Row],[item_id]],Raw_Menu!$A$2:$D$33,3,FALSE),"Unknown")</f>
        <v>American</v>
      </c>
    </row>
    <row r="5597" spans="1:9" x14ac:dyDescent="0.25">
      <c r="A5597">
        <v>5596</v>
      </c>
      <c r="B5597">
        <v>2479</v>
      </c>
      <c r="C5597" s="1">
        <v>45232</v>
      </c>
      <c r="D5597" s="2">
        <v>0.52461805555555552</v>
      </c>
      <c r="E5597">
        <v>108</v>
      </c>
      <c r="F5597" s="5">
        <f>IFERROR(VLOOKUP(E5597,Raw_Menu!$A$2:$D$33,4,FALSE),0)</f>
        <v>14.5</v>
      </c>
      <c r="G5597" s="5">
        <f t="shared" si="174"/>
        <v>14.5</v>
      </c>
      <c r="H5597">
        <f t="shared" si="175"/>
        <v>12</v>
      </c>
      <c r="I5597" t="str">
        <f>IFERROR(VLOOKUP(tblOrders[[#This Row],[item_id]],Raw_Menu!$A$2:$D$33,3,FALSE),"Unknown")</f>
        <v>Asian</v>
      </c>
    </row>
    <row r="5598" spans="1:9" x14ac:dyDescent="0.25">
      <c r="A5598">
        <v>5597</v>
      </c>
      <c r="B5598">
        <v>2479</v>
      </c>
      <c r="C5598" s="1">
        <v>45232</v>
      </c>
      <c r="D5598" s="2">
        <v>0.52461805555555552</v>
      </c>
      <c r="E5598">
        <v>108</v>
      </c>
      <c r="F5598" s="5">
        <f>IFERROR(VLOOKUP(E5598,Raw_Menu!$A$2:$D$33,4,FALSE),0)</f>
        <v>14.5</v>
      </c>
      <c r="G5598" s="5">
        <f t="shared" si="174"/>
        <v>14.5</v>
      </c>
      <c r="H5598">
        <f t="shared" si="175"/>
        <v>12</v>
      </c>
      <c r="I5598" t="str">
        <f>IFERROR(VLOOKUP(tblOrders[[#This Row],[item_id]],Raw_Menu!$A$2:$D$33,3,FALSE),"Unknown")</f>
        <v>Asian</v>
      </c>
    </row>
    <row r="5599" spans="1:9" x14ac:dyDescent="0.25">
      <c r="A5599">
        <v>5598</v>
      </c>
      <c r="B5599">
        <v>2479</v>
      </c>
      <c r="C5599" s="1">
        <v>45232</v>
      </c>
      <c r="D5599" s="2">
        <v>0.52461805555555552</v>
      </c>
      <c r="E5599">
        <v>114</v>
      </c>
      <c r="F5599" s="5">
        <f>IFERROR(VLOOKUP(E5599,Raw_Menu!$A$2:$D$33,4,FALSE),0)</f>
        <v>9</v>
      </c>
      <c r="G5599" s="5">
        <f t="shared" si="174"/>
        <v>9</v>
      </c>
      <c r="H5599">
        <f t="shared" si="175"/>
        <v>12</v>
      </c>
      <c r="I5599" t="str">
        <f>IFERROR(VLOOKUP(tblOrders[[#This Row],[item_id]],Raw_Menu!$A$2:$D$33,3,FALSE),"Unknown")</f>
        <v>Asian</v>
      </c>
    </row>
    <row r="5600" spans="1:9" x14ac:dyDescent="0.25">
      <c r="A5600">
        <v>5599</v>
      </c>
      <c r="B5600">
        <v>2479</v>
      </c>
      <c r="C5600" s="1">
        <v>45232</v>
      </c>
      <c r="D5600" s="2">
        <v>0.52461805555555552</v>
      </c>
      <c r="E5600">
        <v>132</v>
      </c>
      <c r="F5600" s="5">
        <f>IFERROR(VLOOKUP(E5600,Raw_Menu!$A$2:$D$33,4,FALSE),0)</f>
        <v>16.95</v>
      </c>
      <c r="G5600" s="5">
        <f t="shared" si="174"/>
        <v>16.95</v>
      </c>
      <c r="H5600">
        <f t="shared" si="175"/>
        <v>12</v>
      </c>
      <c r="I5600" t="str">
        <f>IFERROR(VLOOKUP(tblOrders[[#This Row],[item_id]],Raw_Menu!$A$2:$D$33,3,FALSE),"Unknown")</f>
        <v>Italian</v>
      </c>
    </row>
    <row r="5601" spans="1:9" x14ac:dyDescent="0.25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  <c r="F5601" s="5">
        <f>IFERROR(VLOOKUP(E5601,Raw_Menu!$A$2:$D$33,4,FALSE),0)</f>
        <v>5</v>
      </c>
      <c r="G5601" s="5">
        <f t="shared" si="174"/>
        <v>5</v>
      </c>
      <c r="H5601">
        <f t="shared" si="175"/>
        <v>12</v>
      </c>
      <c r="I5601" t="str">
        <f>IFERROR(VLOOKUP(tblOrders[[#This Row],[item_id]],Raw_Menu!$A$2:$D$33,3,FALSE),"Unknown")</f>
        <v>Asian</v>
      </c>
    </row>
    <row r="5602" spans="1:9" x14ac:dyDescent="0.25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  <c r="F5602" s="5">
        <f>IFERROR(VLOOKUP(E5602,Raw_Menu!$A$2:$D$33,4,FALSE),0)</f>
        <v>14.5</v>
      </c>
      <c r="G5602" s="5">
        <f t="shared" si="174"/>
        <v>14.5</v>
      </c>
      <c r="H5602">
        <f t="shared" si="175"/>
        <v>12</v>
      </c>
      <c r="I5602" t="str">
        <f>IFERROR(VLOOKUP(tblOrders[[#This Row],[item_id]],Raw_Menu!$A$2:$D$33,3,FALSE),"Unknown")</f>
        <v>Asian</v>
      </c>
    </row>
    <row r="5603" spans="1:9" x14ac:dyDescent="0.25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  <c r="F5603" s="5">
        <f>IFERROR(VLOOKUP(E5603,Raw_Menu!$A$2:$D$33,4,FALSE),0)</f>
        <v>9</v>
      </c>
      <c r="G5603" s="5">
        <f t="shared" si="174"/>
        <v>9</v>
      </c>
      <c r="H5603">
        <f t="shared" si="175"/>
        <v>12</v>
      </c>
      <c r="I5603" t="str">
        <f>IFERROR(VLOOKUP(tblOrders[[#This Row],[item_id]],Raw_Menu!$A$2:$D$33,3,FALSE),"Unknown")</f>
        <v>Mexican</v>
      </c>
    </row>
    <row r="5604" spans="1:9" x14ac:dyDescent="0.25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  <c r="F5604" s="5">
        <f>IFERROR(VLOOKUP(E5604,Raw_Menu!$A$2:$D$33,4,FALSE),0)</f>
        <v>11.95</v>
      </c>
      <c r="G5604" s="5">
        <f t="shared" si="174"/>
        <v>11.95</v>
      </c>
      <c r="H5604">
        <f t="shared" si="175"/>
        <v>12</v>
      </c>
      <c r="I5604" t="str">
        <f>IFERROR(VLOOKUP(tblOrders[[#This Row],[item_id]],Raw_Menu!$A$2:$D$33,3,FALSE),"Unknown")</f>
        <v>Mexican</v>
      </c>
    </row>
    <row r="5605" spans="1:9" x14ac:dyDescent="0.25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  <c r="F5605" s="5">
        <f>IFERROR(VLOOKUP(E5605,Raw_Menu!$A$2:$D$33,4,FALSE),0)</f>
        <v>5</v>
      </c>
      <c r="G5605" s="5">
        <f t="shared" si="174"/>
        <v>5</v>
      </c>
      <c r="H5605">
        <f t="shared" si="175"/>
        <v>12</v>
      </c>
      <c r="I5605" t="str">
        <f>IFERROR(VLOOKUP(tblOrders[[#This Row],[item_id]],Raw_Menu!$A$2:$D$33,3,FALSE),"Unknown")</f>
        <v>Asian</v>
      </c>
    </row>
    <row r="5606" spans="1:9" x14ac:dyDescent="0.25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  <c r="F5606" s="5">
        <f>IFERROR(VLOOKUP(E5606,Raw_Menu!$A$2:$D$33,4,FALSE),0)</f>
        <v>15.5</v>
      </c>
      <c r="G5606" s="5">
        <f t="shared" si="174"/>
        <v>15.5</v>
      </c>
      <c r="H5606">
        <f t="shared" si="175"/>
        <v>13</v>
      </c>
      <c r="I5606" t="str">
        <f>IFERROR(VLOOKUP(tblOrders[[#This Row],[item_id]],Raw_Menu!$A$2:$D$33,3,FALSE),"Unknown")</f>
        <v>Italian</v>
      </c>
    </row>
    <row r="5607" spans="1:9" x14ac:dyDescent="0.25">
      <c r="A5607">
        <v>5606</v>
      </c>
      <c r="B5607">
        <v>2485</v>
      </c>
      <c r="C5607" s="1">
        <v>45232</v>
      </c>
      <c r="D5607" s="2">
        <v>0.557037037037037</v>
      </c>
      <c r="E5607">
        <v>124</v>
      </c>
      <c r="F5607" s="5">
        <f>IFERROR(VLOOKUP(E5607,Raw_Menu!$A$2:$D$33,4,FALSE),0)</f>
        <v>14.5</v>
      </c>
      <c r="G5607" s="5">
        <f t="shared" si="174"/>
        <v>14.5</v>
      </c>
      <c r="H5607">
        <f t="shared" si="175"/>
        <v>13</v>
      </c>
      <c r="I5607" t="str">
        <f>IFERROR(VLOOKUP(tblOrders[[#This Row],[item_id]],Raw_Menu!$A$2:$D$33,3,FALSE),"Unknown")</f>
        <v>Italian</v>
      </c>
    </row>
    <row r="5608" spans="1:9" x14ac:dyDescent="0.25">
      <c r="A5608">
        <v>5607</v>
      </c>
      <c r="B5608">
        <v>2485</v>
      </c>
      <c r="C5608" s="1">
        <v>45232</v>
      </c>
      <c r="D5608" s="2">
        <v>0.557037037037037</v>
      </c>
      <c r="E5608">
        <v>117</v>
      </c>
      <c r="F5608" s="5">
        <f>IFERROR(VLOOKUP(E5608,Raw_Menu!$A$2:$D$33,4,FALSE),0)</f>
        <v>12.95</v>
      </c>
      <c r="G5608" s="5">
        <f t="shared" si="174"/>
        <v>12.95</v>
      </c>
      <c r="H5608">
        <f t="shared" si="175"/>
        <v>13</v>
      </c>
      <c r="I5608" t="str">
        <f>IFERROR(VLOOKUP(tblOrders[[#This Row],[item_id]],Raw_Menu!$A$2:$D$33,3,FALSE),"Unknown")</f>
        <v>Mexican</v>
      </c>
    </row>
    <row r="5609" spans="1:9" x14ac:dyDescent="0.25">
      <c r="A5609">
        <v>5608</v>
      </c>
      <c r="B5609">
        <v>2485</v>
      </c>
      <c r="C5609" s="1">
        <v>45232</v>
      </c>
      <c r="D5609" s="2">
        <v>0.557037037037037</v>
      </c>
      <c r="E5609">
        <v>129</v>
      </c>
      <c r="F5609" s="5">
        <f>IFERROR(VLOOKUP(E5609,Raw_Menu!$A$2:$D$33,4,FALSE),0)</f>
        <v>15.5</v>
      </c>
      <c r="G5609" s="5">
        <f t="shared" si="174"/>
        <v>15.5</v>
      </c>
      <c r="H5609">
        <f t="shared" si="175"/>
        <v>13</v>
      </c>
      <c r="I5609" t="str">
        <f>IFERROR(VLOOKUP(tblOrders[[#This Row],[item_id]],Raw_Menu!$A$2:$D$33,3,FALSE),"Unknown")</f>
        <v>Italian</v>
      </c>
    </row>
    <row r="5610" spans="1:9" x14ac:dyDescent="0.25">
      <c r="A5610">
        <v>5609</v>
      </c>
      <c r="B5610">
        <v>2485</v>
      </c>
      <c r="C5610" s="1">
        <v>45232</v>
      </c>
      <c r="D5610" s="2">
        <v>0.557037037037037</v>
      </c>
      <c r="E5610">
        <v>113</v>
      </c>
      <c r="F5610" s="5">
        <f>IFERROR(VLOOKUP(E5610,Raw_Menu!$A$2:$D$33,4,FALSE),0)</f>
        <v>5</v>
      </c>
      <c r="G5610" s="5">
        <f t="shared" si="174"/>
        <v>5</v>
      </c>
      <c r="H5610">
        <f t="shared" si="175"/>
        <v>13</v>
      </c>
      <c r="I5610" t="str">
        <f>IFERROR(VLOOKUP(tblOrders[[#This Row],[item_id]],Raw_Menu!$A$2:$D$33,3,FALSE),"Unknown")</f>
        <v>Asian</v>
      </c>
    </row>
    <row r="5611" spans="1:9" x14ac:dyDescent="0.25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  <c r="F5611" s="5">
        <f>IFERROR(VLOOKUP(E5611,Raw_Menu!$A$2:$D$33,4,FALSE),0)</f>
        <v>13.95</v>
      </c>
      <c r="G5611" s="5">
        <f t="shared" si="174"/>
        <v>13.95</v>
      </c>
      <c r="H5611">
        <f t="shared" si="175"/>
        <v>13</v>
      </c>
      <c r="I5611" t="str">
        <f>IFERROR(VLOOKUP(tblOrders[[#This Row],[item_id]],Raw_Menu!$A$2:$D$33,3,FALSE),"Unknown")</f>
        <v>American</v>
      </c>
    </row>
    <row r="5612" spans="1:9" x14ac:dyDescent="0.25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  <c r="F5612" s="5">
        <f>IFERROR(VLOOKUP(E5612,Raw_Menu!$A$2:$D$33,4,FALSE),0)</f>
        <v>9</v>
      </c>
      <c r="G5612" s="5">
        <f t="shared" si="174"/>
        <v>9</v>
      </c>
      <c r="H5612">
        <f t="shared" si="175"/>
        <v>13</v>
      </c>
      <c r="I5612" t="str">
        <f>IFERROR(VLOOKUP(tblOrders[[#This Row],[item_id]],Raw_Menu!$A$2:$D$33,3,FALSE),"Unknown")</f>
        <v>American</v>
      </c>
    </row>
    <row r="5613" spans="1:9" x14ac:dyDescent="0.25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  <c r="F5613" s="5">
        <f>IFERROR(VLOOKUP(E5613,Raw_Menu!$A$2:$D$33,4,FALSE),0)</f>
        <v>7</v>
      </c>
      <c r="G5613" s="5">
        <f t="shared" si="174"/>
        <v>7</v>
      </c>
      <c r="H5613">
        <f t="shared" si="175"/>
        <v>13</v>
      </c>
      <c r="I5613" t="str">
        <f>IFERROR(VLOOKUP(tblOrders[[#This Row],[item_id]],Raw_Menu!$A$2:$D$33,3,FALSE),"Unknown")</f>
        <v>Mexican</v>
      </c>
    </row>
    <row r="5614" spans="1:9" x14ac:dyDescent="0.25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  <c r="F5614" s="5">
        <f>IFERROR(VLOOKUP(E5614,Raw_Menu!$A$2:$D$33,4,FALSE),0)</f>
        <v>17.95</v>
      </c>
      <c r="G5614" s="5">
        <f t="shared" si="174"/>
        <v>17.95</v>
      </c>
      <c r="H5614">
        <f t="shared" si="175"/>
        <v>13</v>
      </c>
      <c r="I5614" t="str">
        <f>IFERROR(VLOOKUP(tblOrders[[#This Row],[item_id]],Raw_Menu!$A$2:$D$33,3,FALSE),"Unknown")</f>
        <v>Italian</v>
      </c>
    </row>
    <row r="5615" spans="1:9" x14ac:dyDescent="0.25">
      <c r="A5615">
        <v>5614</v>
      </c>
      <c r="B5615">
        <v>2487</v>
      </c>
      <c r="C5615" s="1">
        <v>45232</v>
      </c>
      <c r="D5615" s="2">
        <v>0.56548611111111113</v>
      </c>
      <c r="E5615" t="s">
        <v>95</v>
      </c>
      <c r="F5615" s="5">
        <f>IFERROR(VLOOKUP(E5615,Raw_Menu!$A$2:$D$33,4,FALSE),0)</f>
        <v>0</v>
      </c>
      <c r="G5615" s="5">
        <f t="shared" si="174"/>
        <v>0</v>
      </c>
      <c r="H5615">
        <f t="shared" si="175"/>
        <v>13</v>
      </c>
      <c r="I5615" t="str">
        <f>IFERROR(VLOOKUP(tblOrders[[#This Row],[item_id]],Raw_Menu!$A$2:$D$33,3,FALSE),"Unknown")</f>
        <v>Unknown</v>
      </c>
    </row>
    <row r="5616" spans="1:9" x14ac:dyDescent="0.25">
      <c r="A5616">
        <v>5615</v>
      </c>
      <c r="B5616">
        <v>2488</v>
      </c>
      <c r="C5616" s="1">
        <v>45232</v>
      </c>
      <c r="D5616" s="2">
        <v>0.5717592592592593</v>
      </c>
      <c r="E5616">
        <v>101</v>
      </c>
      <c r="F5616" s="5">
        <f>IFERROR(VLOOKUP(E5616,Raw_Menu!$A$2:$D$33,4,FALSE),0)</f>
        <v>12.95</v>
      </c>
      <c r="G5616" s="5">
        <f t="shared" si="174"/>
        <v>12.95</v>
      </c>
      <c r="H5616">
        <f t="shared" si="175"/>
        <v>13</v>
      </c>
      <c r="I5616" t="str">
        <f>IFERROR(VLOOKUP(tblOrders[[#This Row],[item_id]],Raw_Menu!$A$2:$D$33,3,FALSE),"Unknown")</f>
        <v>American</v>
      </c>
    </row>
    <row r="5617" spans="1:9" x14ac:dyDescent="0.25">
      <c r="A5617">
        <v>5616</v>
      </c>
      <c r="B5617">
        <v>2488</v>
      </c>
      <c r="C5617" s="1">
        <v>45232</v>
      </c>
      <c r="D5617" s="2">
        <v>0.5717592592592593</v>
      </c>
      <c r="E5617">
        <v>117</v>
      </c>
      <c r="F5617" s="5">
        <f>IFERROR(VLOOKUP(E5617,Raw_Menu!$A$2:$D$33,4,FALSE),0)</f>
        <v>12.95</v>
      </c>
      <c r="G5617" s="5">
        <f t="shared" si="174"/>
        <v>12.95</v>
      </c>
      <c r="H5617">
        <f t="shared" si="175"/>
        <v>13</v>
      </c>
      <c r="I5617" t="str">
        <f>IFERROR(VLOOKUP(tblOrders[[#This Row],[item_id]],Raw_Menu!$A$2:$D$33,3,FALSE),"Unknown")</f>
        <v>Mexican</v>
      </c>
    </row>
    <row r="5618" spans="1:9" x14ac:dyDescent="0.25">
      <c r="A5618">
        <v>5617</v>
      </c>
      <c r="B5618">
        <v>2488</v>
      </c>
      <c r="C5618" s="1">
        <v>45232</v>
      </c>
      <c r="D5618" s="2">
        <v>0.5717592592592593</v>
      </c>
      <c r="E5618">
        <v>118</v>
      </c>
      <c r="F5618" s="5">
        <f>IFERROR(VLOOKUP(E5618,Raw_Menu!$A$2:$D$33,4,FALSE),0)</f>
        <v>14.95</v>
      </c>
      <c r="G5618" s="5">
        <f t="shared" si="174"/>
        <v>14.95</v>
      </c>
      <c r="H5618">
        <f t="shared" si="175"/>
        <v>13</v>
      </c>
      <c r="I5618" t="str">
        <f>IFERROR(VLOOKUP(tblOrders[[#This Row],[item_id]],Raw_Menu!$A$2:$D$33,3,FALSE),"Unknown")</f>
        <v>Mexican</v>
      </c>
    </row>
    <row r="5619" spans="1:9" x14ac:dyDescent="0.25">
      <c r="A5619">
        <v>5618</v>
      </c>
      <c r="B5619">
        <v>2488</v>
      </c>
      <c r="C5619" s="1">
        <v>45232</v>
      </c>
      <c r="D5619" s="2">
        <v>0.5717592592592593</v>
      </c>
      <c r="E5619">
        <v>106</v>
      </c>
      <c r="F5619" s="5">
        <f>IFERROR(VLOOKUP(E5619,Raw_Menu!$A$2:$D$33,4,FALSE),0)</f>
        <v>7</v>
      </c>
      <c r="G5619" s="5">
        <f t="shared" si="174"/>
        <v>7</v>
      </c>
      <c r="H5619">
        <f t="shared" si="175"/>
        <v>13</v>
      </c>
      <c r="I5619" t="str">
        <f>IFERROR(VLOOKUP(tblOrders[[#This Row],[item_id]],Raw_Menu!$A$2:$D$33,3,FALSE),"Unknown")</f>
        <v>American</v>
      </c>
    </row>
    <row r="5620" spans="1:9" x14ac:dyDescent="0.25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  <c r="F5620" s="5">
        <f>IFERROR(VLOOKUP(E5620,Raw_Menu!$A$2:$D$33,4,FALSE),0)</f>
        <v>14.5</v>
      </c>
      <c r="G5620" s="5">
        <f t="shared" si="174"/>
        <v>14.5</v>
      </c>
      <c r="H5620">
        <f t="shared" si="175"/>
        <v>13</v>
      </c>
      <c r="I5620" t="str">
        <f>IFERROR(VLOOKUP(tblOrders[[#This Row],[item_id]],Raw_Menu!$A$2:$D$33,3,FALSE),"Unknown")</f>
        <v>Asian</v>
      </c>
    </row>
    <row r="5621" spans="1:9" x14ac:dyDescent="0.25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  <c r="F5621" s="5">
        <f>IFERROR(VLOOKUP(E5621,Raw_Menu!$A$2:$D$33,4,FALSE),0)</f>
        <v>10.5</v>
      </c>
      <c r="G5621" s="5">
        <f t="shared" si="174"/>
        <v>10.5</v>
      </c>
      <c r="H5621">
        <f t="shared" si="175"/>
        <v>13</v>
      </c>
      <c r="I5621" t="str">
        <f>IFERROR(VLOOKUP(tblOrders[[#This Row],[item_id]],Raw_Menu!$A$2:$D$33,3,FALSE),"Unknown")</f>
        <v>American</v>
      </c>
    </row>
    <row r="5622" spans="1:9" x14ac:dyDescent="0.25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  <c r="F5622" s="5">
        <f>IFERROR(VLOOKUP(E5622,Raw_Menu!$A$2:$D$33,4,FALSE),0)</f>
        <v>14.5</v>
      </c>
      <c r="G5622" s="5">
        <f t="shared" si="174"/>
        <v>14.5</v>
      </c>
      <c r="H5622">
        <f t="shared" si="175"/>
        <v>14</v>
      </c>
      <c r="I5622" t="str">
        <f>IFERROR(VLOOKUP(tblOrders[[#This Row],[item_id]],Raw_Menu!$A$2:$D$33,3,FALSE),"Unknown")</f>
        <v>Italian</v>
      </c>
    </row>
    <row r="5623" spans="1:9" x14ac:dyDescent="0.25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  <c r="F5623" s="5">
        <f>IFERROR(VLOOKUP(E5623,Raw_Menu!$A$2:$D$33,4,FALSE),0)</f>
        <v>17.95</v>
      </c>
      <c r="G5623" s="5">
        <f t="shared" si="174"/>
        <v>17.95</v>
      </c>
      <c r="H5623">
        <f t="shared" si="175"/>
        <v>14</v>
      </c>
      <c r="I5623" t="str">
        <f>IFERROR(VLOOKUP(tblOrders[[#This Row],[item_id]],Raw_Menu!$A$2:$D$33,3,FALSE),"Unknown")</f>
        <v>Asian</v>
      </c>
    </row>
    <row r="5624" spans="1:9" x14ac:dyDescent="0.25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  <c r="F5624" s="5">
        <f>IFERROR(VLOOKUP(E5624,Raw_Menu!$A$2:$D$33,4,FALSE),0)</f>
        <v>14.95</v>
      </c>
      <c r="G5624" s="5">
        <f t="shared" si="174"/>
        <v>14.95</v>
      </c>
      <c r="H5624">
        <f t="shared" si="175"/>
        <v>14</v>
      </c>
      <c r="I5624" t="str">
        <f>IFERROR(VLOOKUP(tblOrders[[#This Row],[item_id]],Raw_Menu!$A$2:$D$33,3,FALSE),"Unknown")</f>
        <v>Asian</v>
      </c>
    </row>
    <row r="5625" spans="1:9" x14ac:dyDescent="0.25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  <c r="F5625" s="5">
        <f>IFERROR(VLOOKUP(E5625,Raw_Menu!$A$2:$D$33,4,FALSE),0)</f>
        <v>10.5</v>
      </c>
      <c r="G5625" s="5">
        <f t="shared" si="174"/>
        <v>10.5</v>
      </c>
      <c r="H5625">
        <f t="shared" si="175"/>
        <v>14</v>
      </c>
      <c r="I5625" t="str">
        <f>IFERROR(VLOOKUP(tblOrders[[#This Row],[item_id]],Raw_Menu!$A$2:$D$33,3,FALSE),"Unknown")</f>
        <v>Mexican</v>
      </c>
    </row>
    <row r="5626" spans="1:9" x14ac:dyDescent="0.25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  <c r="F5626" s="5">
        <f>IFERROR(VLOOKUP(E5626,Raw_Menu!$A$2:$D$33,4,FALSE),0)</f>
        <v>7</v>
      </c>
      <c r="G5626" s="5">
        <f t="shared" si="174"/>
        <v>7</v>
      </c>
      <c r="H5626">
        <f t="shared" si="175"/>
        <v>14</v>
      </c>
      <c r="I5626" t="str">
        <f>IFERROR(VLOOKUP(tblOrders[[#This Row],[item_id]],Raw_Menu!$A$2:$D$33,3,FALSE),"Unknown")</f>
        <v>American</v>
      </c>
    </row>
    <row r="5627" spans="1:9" x14ac:dyDescent="0.25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  <c r="F5627" s="5">
        <f>IFERROR(VLOOKUP(E5627,Raw_Menu!$A$2:$D$33,4,FALSE),0)</f>
        <v>7</v>
      </c>
      <c r="G5627" s="5">
        <f t="shared" si="174"/>
        <v>7</v>
      </c>
      <c r="H5627">
        <f t="shared" si="175"/>
        <v>14</v>
      </c>
      <c r="I5627" t="str">
        <f>IFERROR(VLOOKUP(tblOrders[[#This Row],[item_id]],Raw_Menu!$A$2:$D$33,3,FALSE),"Unknown")</f>
        <v>American</v>
      </c>
    </row>
    <row r="5628" spans="1:9" x14ac:dyDescent="0.25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  <c r="F5628" s="5">
        <f>IFERROR(VLOOKUP(E5628,Raw_Menu!$A$2:$D$33,4,FALSE),0)</f>
        <v>12.95</v>
      </c>
      <c r="G5628" s="5">
        <f t="shared" si="174"/>
        <v>12.95</v>
      </c>
      <c r="H5628">
        <f t="shared" si="175"/>
        <v>14</v>
      </c>
      <c r="I5628" t="str">
        <f>IFERROR(VLOOKUP(tblOrders[[#This Row],[item_id]],Raw_Menu!$A$2:$D$33,3,FALSE),"Unknown")</f>
        <v>American</v>
      </c>
    </row>
    <row r="5629" spans="1:9" x14ac:dyDescent="0.25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  <c r="F5629" s="5">
        <f>IFERROR(VLOOKUP(E5629,Raw_Menu!$A$2:$D$33,4,FALSE),0)</f>
        <v>16.5</v>
      </c>
      <c r="G5629" s="5">
        <f t="shared" si="174"/>
        <v>16.5</v>
      </c>
      <c r="H5629">
        <f t="shared" si="175"/>
        <v>14</v>
      </c>
      <c r="I5629" t="str">
        <f>IFERROR(VLOOKUP(tblOrders[[#This Row],[item_id]],Raw_Menu!$A$2:$D$33,3,FALSE),"Unknown")</f>
        <v>Asian</v>
      </c>
    </row>
    <row r="5630" spans="1:9" x14ac:dyDescent="0.25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  <c r="F5630" s="5">
        <f>IFERROR(VLOOKUP(E5630,Raw_Menu!$A$2:$D$33,4,FALSE),0)</f>
        <v>10.5</v>
      </c>
      <c r="G5630" s="5">
        <f t="shared" si="174"/>
        <v>10.5</v>
      </c>
      <c r="H5630">
        <f t="shared" si="175"/>
        <v>14</v>
      </c>
      <c r="I5630" t="str">
        <f>IFERROR(VLOOKUP(tblOrders[[#This Row],[item_id]],Raw_Menu!$A$2:$D$33,3,FALSE),"Unknown")</f>
        <v>American</v>
      </c>
    </row>
    <row r="5631" spans="1:9" x14ac:dyDescent="0.25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  <c r="F5631" s="5">
        <f>IFERROR(VLOOKUP(E5631,Raw_Menu!$A$2:$D$33,4,FALSE),0)</f>
        <v>13.95</v>
      </c>
      <c r="G5631" s="5">
        <f t="shared" si="174"/>
        <v>13.95</v>
      </c>
      <c r="H5631">
        <f t="shared" si="175"/>
        <v>14</v>
      </c>
      <c r="I5631" t="str">
        <f>IFERROR(VLOOKUP(tblOrders[[#This Row],[item_id]],Raw_Menu!$A$2:$D$33,3,FALSE),"Unknown")</f>
        <v>American</v>
      </c>
    </row>
    <row r="5632" spans="1:9" x14ac:dyDescent="0.25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  <c r="F5632" s="5">
        <f>IFERROR(VLOOKUP(E5632,Raw_Menu!$A$2:$D$33,4,FALSE),0)</f>
        <v>17.95</v>
      </c>
      <c r="G5632" s="5">
        <f t="shared" si="174"/>
        <v>17.95</v>
      </c>
      <c r="H5632">
        <f t="shared" si="175"/>
        <v>14</v>
      </c>
      <c r="I5632" t="str">
        <f>IFERROR(VLOOKUP(tblOrders[[#This Row],[item_id]],Raw_Menu!$A$2:$D$33,3,FALSE),"Unknown")</f>
        <v>Asian</v>
      </c>
    </row>
    <row r="5633" spans="1:9" x14ac:dyDescent="0.25">
      <c r="A5633">
        <v>5632</v>
      </c>
      <c r="B5633">
        <v>2496</v>
      </c>
      <c r="C5633" s="1">
        <v>45232</v>
      </c>
      <c r="D5633" s="2">
        <v>0.62673611111111116</v>
      </c>
      <c r="E5633">
        <v>125</v>
      </c>
      <c r="F5633" s="5">
        <f>IFERROR(VLOOKUP(E5633,Raw_Menu!$A$2:$D$33,4,FALSE),0)</f>
        <v>17.95</v>
      </c>
      <c r="G5633" s="5">
        <f t="shared" si="174"/>
        <v>17.95</v>
      </c>
      <c r="H5633">
        <f t="shared" si="175"/>
        <v>15</v>
      </c>
      <c r="I5633" t="str">
        <f>IFERROR(VLOOKUP(tblOrders[[#This Row],[item_id]],Raw_Menu!$A$2:$D$33,3,FALSE),"Unknown")</f>
        <v>Italian</v>
      </c>
    </row>
    <row r="5634" spans="1:9" x14ac:dyDescent="0.25">
      <c r="A5634">
        <v>5633</v>
      </c>
      <c r="B5634">
        <v>2496</v>
      </c>
      <c r="C5634" s="1">
        <v>45232</v>
      </c>
      <c r="D5634" s="2">
        <v>0.62673611111111116</v>
      </c>
      <c r="E5634">
        <v>125</v>
      </c>
      <c r="F5634" s="5">
        <f>IFERROR(VLOOKUP(E5634,Raw_Menu!$A$2:$D$33,4,FALSE),0)</f>
        <v>17.95</v>
      </c>
      <c r="G5634" s="5">
        <f t="shared" ref="G5634:G5697" si="176">VALUE(F5634)</f>
        <v>17.95</v>
      </c>
      <c r="H5634">
        <f t="shared" ref="H5634:H5697" si="177">HOUR(D5634)</f>
        <v>15</v>
      </c>
      <c r="I5634" t="str">
        <f>IFERROR(VLOOKUP(tblOrders[[#This Row],[item_id]],Raw_Menu!$A$2:$D$33,3,FALSE),"Unknown")</f>
        <v>Italian</v>
      </c>
    </row>
    <row r="5635" spans="1:9" x14ac:dyDescent="0.25">
      <c r="A5635">
        <v>5634</v>
      </c>
      <c r="B5635">
        <v>2496</v>
      </c>
      <c r="C5635" s="1">
        <v>45232</v>
      </c>
      <c r="D5635" s="2">
        <v>0.62673611111111116</v>
      </c>
      <c r="E5635">
        <v>127</v>
      </c>
      <c r="F5635" s="5">
        <f>IFERROR(VLOOKUP(E5635,Raw_Menu!$A$2:$D$33,4,FALSE),0)</f>
        <v>17.95</v>
      </c>
      <c r="G5635" s="5">
        <f t="shared" si="176"/>
        <v>17.95</v>
      </c>
      <c r="H5635">
        <f t="shared" si="177"/>
        <v>15</v>
      </c>
      <c r="I5635" t="str">
        <f>IFERROR(VLOOKUP(tblOrders[[#This Row],[item_id]],Raw_Menu!$A$2:$D$33,3,FALSE),"Unknown")</f>
        <v>Italian</v>
      </c>
    </row>
    <row r="5636" spans="1:9" x14ac:dyDescent="0.25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  <c r="F5636" s="5">
        <f>IFERROR(VLOOKUP(E5636,Raw_Menu!$A$2:$D$33,4,FALSE),0)</f>
        <v>13.95</v>
      </c>
      <c r="G5636" s="5">
        <f t="shared" si="176"/>
        <v>13.95</v>
      </c>
      <c r="H5636">
        <f t="shared" si="177"/>
        <v>15</v>
      </c>
      <c r="I5636" t="str">
        <f>IFERROR(VLOOKUP(tblOrders[[#This Row],[item_id]],Raw_Menu!$A$2:$D$33,3,FALSE),"Unknown")</f>
        <v>Mexican</v>
      </c>
    </row>
    <row r="5637" spans="1:9" x14ac:dyDescent="0.25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  <c r="F5637" s="5">
        <f>IFERROR(VLOOKUP(E5637,Raw_Menu!$A$2:$D$33,4,FALSE),0)</f>
        <v>17.95</v>
      </c>
      <c r="G5637" s="5">
        <f t="shared" si="176"/>
        <v>17.95</v>
      </c>
      <c r="H5637">
        <f t="shared" si="177"/>
        <v>15</v>
      </c>
      <c r="I5637" t="str">
        <f>IFERROR(VLOOKUP(tblOrders[[#This Row],[item_id]],Raw_Menu!$A$2:$D$33,3,FALSE),"Unknown")</f>
        <v>Italian</v>
      </c>
    </row>
    <row r="5638" spans="1:9" x14ac:dyDescent="0.25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  <c r="F5638" s="5">
        <f>IFERROR(VLOOKUP(E5638,Raw_Menu!$A$2:$D$33,4,FALSE),0)</f>
        <v>15.5</v>
      </c>
      <c r="G5638" s="5">
        <f t="shared" si="176"/>
        <v>15.5</v>
      </c>
      <c r="H5638">
        <f t="shared" si="177"/>
        <v>15</v>
      </c>
      <c r="I5638" t="str">
        <f>IFERROR(VLOOKUP(tblOrders[[#This Row],[item_id]],Raw_Menu!$A$2:$D$33,3,FALSE),"Unknown")</f>
        <v>Italian</v>
      </c>
    </row>
    <row r="5639" spans="1:9" x14ac:dyDescent="0.25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  <c r="F5639" s="5">
        <f>IFERROR(VLOOKUP(E5639,Raw_Menu!$A$2:$D$33,4,FALSE),0)</f>
        <v>5</v>
      </c>
      <c r="G5639" s="5">
        <f t="shared" si="176"/>
        <v>5</v>
      </c>
      <c r="H5639">
        <f t="shared" si="177"/>
        <v>15</v>
      </c>
      <c r="I5639" t="str">
        <f>IFERROR(VLOOKUP(tblOrders[[#This Row],[item_id]],Raw_Menu!$A$2:$D$33,3,FALSE),"Unknown")</f>
        <v>Asian</v>
      </c>
    </row>
    <row r="5640" spans="1:9" x14ac:dyDescent="0.25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  <c r="F5640" s="5">
        <f>IFERROR(VLOOKUP(E5640,Raw_Menu!$A$2:$D$33,4,FALSE),0)</f>
        <v>14.5</v>
      </c>
      <c r="G5640" s="5">
        <f t="shared" si="176"/>
        <v>14.5</v>
      </c>
      <c r="H5640">
        <f t="shared" si="177"/>
        <v>15</v>
      </c>
      <c r="I5640" t="str">
        <f>IFERROR(VLOOKUP(tblOrders[[#This Row],[item_id]],Raw_Menu!$A$2:$D$33,3,FALSE),"Unknown")</f>
        <v>Asian</v>
      </c>
    </row>
    <row r="5641" spans="1:9" x14ac:dyDescent="0.25">
      <c r="A5641">
        <v>5640</v>
      </c>
      <c r="B5641">
        <v>2499</v>
      </c>
      <c r="C5641" s="1">
        <v>45232</v>
      </c>
      <c r="D5641" s="2">
        <v>0.69062500000000004</v>
      </c>
      <c r="E5641">
        <v>122</v>
      </c>
      <c r="F5641" s="5">
        <f>IFERROR(VLOOKUP(E5641,Raw_Menu!$A$2:$D$33,4,FALSE),0)</f>
        <v>7</v>
      </c>
      <c r="G5641" s="5">
        <f t="shared" si="176"/>
        <v>7</v>
      </c>
      <c r="H5641">
        <f t="shared" si="177"/>
        <v>16</v>
      </c>
      <c r="I5641" t="str">
        <f>IFERROR(VLOOKUP(tblOrders[[#This Row],[item_id]],Raw_Menu!$A$2:$D$33,3,FALSE),"Unknown")</f>
        <v>Mexican</v>
      </c>
    </row>
    <row r="5642" spans="1:9" x14ac:dyDescent="0.25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  <c r="F5642" s="5">
        <f>IFERROR(VLOOKUP(E5642,Raw_Menu!$A$2:$D$33,4,FALSE),0)</f>
        <v>14.5</v>
      </c>
      <c r="G5642" s="5">
        <f t="shared" si="176"/>
        <v>14.5</v>
      </c>
      <c r="H5642">
        <f t="shared" si="177"/>
        <v>17</v>
      </c>
      <c r="I5642" t="str">
        <f>IFERROR(VLOOKUP(tblOrders[[#This Row],[item_id]],Raw_Menu!$A$2:$D$33,3,FALSE),"Unknown")</f>
        <v>Italian</v>
      </c>
    </row>
    <row r="5643" spans="1:9" x14ac:dyDescent="0.25">
      <c r="A5643">
        <v>5642</v>
      </c>
      <c r="B5643">
        <v>2501</v>
      </c>
      <c r="C5643" s="1">
        <v>45232</v>
      </c>
      <c r="D5643" s="2">
        <v>0.70880787037037041</v>
      </c>
      <c r="E5643">
        <v>105</v>
      </c>
      <c r="F5643" s="5">
        <f>IFERROR(VLOOKUP(E5643,Raw_Menu!$A$2:$D$33,4,FALSE),0)</f>
        <v>7</v>
      </c>
      <c r="G5643" s="5">
        <f t="shared" si="176"/>
        <v>7</v>
      </c>
      <c r="H5643">
        <f t="shared" si="177"/>
        <v>17</v>
      </c>
      <c r="I5643" t="str">
        <f>IFERROR(VLOOKUP(tblOrders[[#This Row],[item_id]],Raw_Menu!$A$2:$D$33,3,FALSE),"Unknown")</f>
        <v>American</v>
      </c>
    </row>
    <row r="5644" spans="1:9" x14ac:dyDescent="0.25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  <c r="F5644" s="5">
        <f>IFERROR(VLOOKUP(E5644,Raw_Menu!$A$2:$D$33,4,FALSE),0)</f>
        <v>14.5</v>
      </c>
      <c r="G5644" s="5">
        <f t="shared" si="176"/>
        <v>14.5</v>
      </c>
      <c r="H5644">
        <f t="shared" si="177"/>
        <v>17</v>
      </c>
      <c r="I5644" t="str">
        <f>IFERROR(VLOOKUP(tblOrders[[#This Row],[item_id]],Raw_Menu!$A$2:$D$33,3,FALSE),"Unknown")</f>
        <v>Asian</v>
      </c>
    </row>
    <row r="5645" spans="1:9" x14ac:dyDescent="0.25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  <c r="F5645" s="5">
        <f>IFERROR(VLOOKUP(E5645,Raw_Menu!$A$2:$D$33,4,FALSE),0)</f>
        <v>14.5</v>
      </c>
      <c r="G5645" s="5">
        <f t="shared" si="176"/>
        <v>14.5</v>
      </c>
      <c r="H5645">
        <f t="shared" si="177"/>
        <v>17</v>
      </c>
      <c r="I5645" t="str">
        <f>IFERROR(VLOOKUP(tblOrders[[#This Row],[item_id]],Raw_Menu!$A$2:$D$33,3,FALSE),"Unknown")</f>
        <v>Italian</v>
      </c>
    </row>
    <row r="5646" spans="1:9" x14ac:dyDescent="0.25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  <c r="F5646" s="5">
        <f>IFERROR(VLOOKUP(E5646,Raw_Menu!$A$2:$D$33,4,FALSE),0)</f>
        <v>17.95</v>
      </c>
      <c r="G5646" s="5">
        <f t="shared" si="176"/>
        <v>17.95</v>
      </c>
      <c r="H5646">
        <f t="shared" si="177"/>
        <v>17</v>
      </c>
      <c r="I5646" t="str">
        <f>IFERROR(VLOOKUP(tblOrders[[#This Row],[item_id]],Raw_Menu!$A$2:$D$33,3,FALSE),"Unknown")</f>
        <v>Italian</v>
      </c>
    </row>
    <row r="5647" spans="1:9" x14ac:dyDescent="0.25">
      <c r="A5647">
        <v>5646</v>
      </c>
      <c r="B5647">
        <v>2503</v>
      </c>
      <c r="C5647" s="1">
        <v>45232</v>
      </c>
      <c r="D5647" s="2">
        <v>0.71416666666666662</v>
      </c>
      <c r="E5647">
        <v>120</v>
      </c>
      <c r="F5647" s="5">
        <f>IFERROR(VLOOKUP(E5647,Raw_Menu!$A$2:$D$33,4,FALSE),0)</f>
        <v>13.95</v>
      </c>
      <c r="G5647" s="5">
        <f t="shared" si="176"/>
        <v>13.95</v>
      </c>
      <c r="H5647">
        <f t="shared" si="177"/>
        <v>17</v>
      </c>
      <c r="I5647" t="str">
        <f>IFERROR(VLOOKUP(tblOrders[[#This Row],[item_id]],Raw_Menu!$A$2:$D$33,3,FALSE),"Unknown")</f>
        <v>Mexican</v>
      </c>
    </row>
    <row r="5648" spans="1:9" x14ac:dyDescent="0.25">
      <c r="A5648">
        <v>5647</v>
      </c>
      <c r="B5648">
        <v>2503</v>
      </c>
      <c r="C5648" s="1">
        <v>45232</v>
      </c>
      <c r="D5648" s="2">
        <v>0.71416666666666662</v>
      </c>
      <c r="E5648">
        <v>132</v>
      </c>
      <c r="F5648" s="5">
        <f>IFERROR(VLOOKUP(E5648,Raw_Menu!$A$2:$D$33,4,FALSE),0)</f>
        <v>16.95</v>
      </c>
      <c r="G5648" s="5">
        <f t="shared" si="176"/>
        <v>16.95</v>
      </c>
      <c r="H5648">
        <f t="shared" si="177"/>
        <v>17</v>
      </c>
      <c r="I5648" t="str">
        <f>IFERROR(VLOOKUP(tblOrders[[#This Row],[item_id]],Raw_Menu!$A$2:$D$33,3,FALSE),"Unknown")</f>
        <v>Italian</v>
      </c>
    </row>
    <row r="5649" spans="1:9" x14ac:dyDescent="0.25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  <c r="F5649" s="5">
        <f>IFERROR(VLOOKUP(E5649,Raw_Menu!$A$2:$D$33,4,FALSE),0)</f>
        <v>5</v>
      </c>
      <c r="G5649" s="5">
        <f t="shared" si="176"/>
        <v>5</v>
      </c>
      <c r="H5649">
        <f t="shared" si="177"/>
        <v>17</v>
      </c>
      <c r="I5649" t="str">
        <f>IFERROR(VLOOKUP(tblOrders[[#This Row],[item_id]],Raw_Menu!$A$2:$D$33,3,FALSE),"Unknown")</f>
        <v>Asian</v>
      </c>
    </row>
    <row r="5650" spans="1:9" x14ac:dyDescent="0.25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  <c r="F5650" s="5">
        <f>IFERROR(VLOOKUP(E5650,Raw_Menu!$A$2:$D$33,4,FALSE),0)</f>
        <v>11.95</v>
      </c>
      <c r="G5650" s="5">
        <f t="shared" si="176"/>
        <v>11.95</v>
      </c>
      <c r="H5650">
        <f t="shared" si="177"/>
        <v>17</v>
      </c>
      <c r="I5650" t="str">
        <f>IFERROR(VLOOKUP(tblOrders[[#This Row],[item_id]],Raw_Menu!$A$2:$D$33,3,FALSE),"Unknown")</f>
        <v>Mexican</v>
      </c>
    </row>
    <row r="5651" spans="1:9" x14ac:dyDescent="0.25">
      <c r="A5651">
        <v>5650</v>
      </c>
      <c r="B5651">
        <v>2505</v>
      </c>
      <c r="C5651" s="1">
        <v>45232</v>
      </c>
      <c r="D5651" s="2">
        <v>0.72363425925925928</v>
      </c>
      <c r="E5651">
        <v>117</v>
      </c>
      <c r="F5651" s="5">
        <f>IFERROR(VLOOKUP(E5651,Raw_Menu!$A$2:$D$33,4,FALSE),0)</f>
        <v>12.95</v>
      </c>
      <c r="G5651" s="5">
        <f t="shared" si="176"/>
        <v>12.95</v>
      </c>
      <c r="H5651">
        <f t="shared" si="177"/>
        <v>17</v>
      </c>
      <c r="I5651" t="str">
        <f>IFERROR(VLOOKUP(tblOrders[[#This Row],[item_id]],Raw_Menu!$A$2:$D$33,3,FALSE),"Unknown")</f>
        <v>Mexican</v>
      </c>
    </row>
    <row r="5652" spans="1:9" x14ac:dyDescent="0.25">
      <c r="A5652">
        <v>5651</v>
      </c>
      <c r="B5652">
        <v>2505</v>
      </c>
      <c r="C5652" s="1">
        <v>45232</v>
      </c>
      <c r="D5652" s="2">
        <v>0.72363425925925928</v>
      </c>
      <c r="E5652">
        <v>128</v>
      </c>
      <c r="F5652" s="5">
        <f>IFERROR(VLOOKUP(E5652,Raw_Menu!$A$2:$D$33,4,FALSE),0)</f>
        <v>15.5</v>
      </c>
      <c r="G5652" s="5">
        <f t="shared" si="176"/>
        <v>15.5</v>
      </c>
      <c r="H5652">
        <f t="shared" si="177"/>
        <v>17</v>
      </c>
      <c r="I5652" t="str">
        <f>IFERROR(VLOOKUP(tblOrders[[#This Row],[item_id]],Raw_Menu!$A$2:$D$33,3,FALSE),"Unknown")</f>
        <v>Italian</v>
      </c>
    </row>
    <row r="5653" spans="1:9" x14ac:dyDescent="0.25">
      <c r="A5653">
        <v>5652</v>
      </c>
      <c r="B5653">
        <v>2506</v>
      </c>
      <c r="C5653" s="1">
        <v>45232</v>
      </c>
      <c r="D5653" s="2">
        <v>0.73942129629629627</v>
      </c>
      <c r="E5653">
        <v>104</v>
      </c>
      <c r="F5653" s="5">
        <f>IFERROR(VLOOKUP(E5653,Raw_Menu!$A$2:$D$33,4,FALSE),0)</f>
        <v>10.5</v>
      </c>
      <c r="G5653" s="5">
        <f t="shared" si="176"/>
        <v>10.5</v>
      </c>
      <c r="H5653">
        <f t="shared" si="177"/>
        <v>17</v>
      </c>
      <c r="I5653" t="str">
        <f>IFERROR(VLOOKUP(tblOrders[[#This Row],[item_id]],Raw_Menu!$A$2:$D$33,3,FALSE),"Unknown")</f>
        <v>American</v>
      </c>
    </row>
    <row r="5654" spans="1:9" x14ac:dyDescent="0.25">
      <c r="A5654">
        <v>5653</v>
      </c>
      <c r="B5654">
        <v>2506</v>
      </c>
      <c r="C5654" s="1">
        <v>45232</v>
      </c>
      <c r="D5654" s="2">
        <v>0.73942129629629627</v>
      </c>
      <c r="E5654">
        <v>108</v>
      </c>
      <c r="F5654" s="5">
        <f>IFERROR(VLOOKUP(E5654,Raw_Menu!$A$2:$D$33,4,FALSE),0)</f>
        <v>14.5</v>
      </c>
      <c r="G5654" s="5">
        <f t="shared" si="176"/>
        <v>14.5</v>
      </c>
      <c r="H5654">
        <f t="shared" si="177"/>
        <v>17</v>
      </c>
      <c r="I5654" t="str">
        <f>IFERROR(VLOOKUP(tblOrders[[#This Row],[item_id]],Raw_Menu!$A$2:$D$33,3,FALSE),"Unknown")</f>
        <v>Asian</v>
      </c>
    </row>
    <row r="5655" spans="1:9" x14ac:dyDescent="0.25">
      <c r="A5655">
        <v>5654</v>
      </c>
      <c r="B5655">
        <v>2506</v>
      </c>
      <c r="C5655" s="1">
        <v>45232</v>
      </c>
      <c r="D5655" s="2">
        <v>0.73942129629629627</v>
      </c>
      <c r="E5655">
        <v>125</v>
      </c>
      <c r="F5655" s="5">
        <f>IFERROR(VLOOKUP(E5655,Raw_Menu!$A$2:$D$33,4,FALSE),0)</f>
        <v>17.95</v>
      </c>
      <c r="G5655" s="5">
        <f t="shared" si="176"/>
        <v>17.95</v>
      </c>
      <c r="H5655">
        <f t="shared" si="177"/>
        <v>17</v>
      </c>
      <c r="I5655" t="str">
        <f>IFERROR(VLOOKUP(tblOrders[[#This Row],[item_id]],Raw_Menu!$A$2:$D$33,3,FALSE),"Unknown")</f>
        <v>Italian</v>
      </c>
    </row>
    <row r="5656" spans="1:9" x14ac:dyDescent="0.25">
      <c r="A5656">
        <v>5655</v>
      </c>
      <c r="B5656">
        <v>2506</v>
      </c>
      <c r="C5656" s="1">
        <v>45232</v>
      </c>
      <c r="D5656" s="2">
        <v>0.73942129629629627</v>
      </c>
      <c r="E5656">
        <v>113</v>
      </c>
      <c r="F5656" s="5">
        <f>IFERROR(VLOOKUP(E5656,Raw_Menu!$A$2:$D$33,4,FALSE),0)</f>
        <v>5</v>
      </c>
      <c r="G5656" s="5">
        <f t="shared" si="176"/>
        <v>5</v>
      </c>
      <c r="H5656">
        <f t="shared" si="177"/>
        <v>17</v>
      </c>
      <c r="I5656" t="str">
        <f>IFERROR(VLOOKUP(tblOrders[[#This Row],[item_id]],Raw_Menu!$A$2:$D$33,3,FALSE),"Unknown")</f>
        <v>Asian</v>
      </c>
    </row>
    <row r="5657" spans="1:9" x14ac:dyDescent="0.25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  <c r="F5657" s="5">
        <f>IFERROR(VLOOKUP(E5657,Raw_Menu!$A$2:$D$33,4,FALSE),0)</f>
        <v>10.5</v>
      </c>
      <c r="G5657" s="5">
        <f t="shared" si="176"/>
        <v>10.5</v>
      </c>
      <c r="H5657">
        <f t="shared" si="177"/>
        <v>17</v>
      </c>
      <c r="I5657" t="str">
        <f>IFERROR(VLOOKUP(tblOrders[[#This Row],[item_id]],Raw_Menu!$A$2:$D$33,3,FALSE),"Unknown")</f>
        <v>American</v>
      </c>
    </row>
    <row r="5658" spans="1:9" x14ac:dyDescent="0.25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  <c r="F5658" s="5">
        <f>IFERROR(VLOOKUP(E5658,Raw_Menu!$A$2:$D$33,4,FALSE),0)</f>
        <v>14.5</v>
      </c>
      <c r="G5658" s="5">
        <f t="shared" si="176"/>
        <v>14.5</v>
      </c>
      <c r="H5658">
        <f t="shared" si="177"/>
        <v>17</v>
      </c>
      <c r="I5658" t="str">
        <f>IFERROR(VLOOKUP(tblOrders[[#This Row],[item_id]],Raw_Menu!$A$2:$D$33,3,FALSE),"Unknown")</f>
        <v>Italian</v>
      </c>
    </row>
    <row r="5659" spans="1:9" x14ac:dyDescent="0.25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  <c r="F5659" s="5">
        <f>IFERROR(VLOOKUP(E5659,Raw_Menu!$A$2:$D$33,4,FALSE),0)</f>
        <v>17.95</v>
      </c>
      <c r="G5659" s="5">
        <f t="shared" si="176"/>
        <v>17.95</v>
      </c>
      <c r="H5659">
        <f t="shared" si="177"/>
        <v>17</v>
      </c>
      <c r="I5659" t="str">
        <f>IFERROR(VLOOKUP(tblOrders[[#This Row],[item_id]],Raw_Menu!$A$2:$D$33,3,FALSE),"Unknown")</f>
        <v>Asian</v>
      </c>
    </row>
    <row r="5660" spans="1:9" x14ac:dyDescent="0.25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  <c r="F5660" s="5">
        <f>IFERROR(VLOOKUP(E5660,Raw_Menu!$A$2:$D$33,4,FALSE),0)</f>
        <v>13.95</v>
      </c>
      <c r="G5660" s="5">
        <f t="shared" si="176"/>
        <v>13.95</v>
      </c>
      <c r="H5660">
        <f t="shared" si="177"/>
        <v>17</v>
      </c>
      <c r="I5660" t="str">
        <f>IFERROR(VLOOKUP(tblOrders[[#This Row],[item_id]],Raw_Menu!$A$2:$D$33,3,FALSE),"Unknown")</f>
        <v>Mexican</v>
      </c>
    </row>
    <row r="5661" spans="1:9" x14ac:dyDescent="0.25">
      <c r="A5661">
        <v>5660</v>
      </c>
      <c r="B5661">
        <v>2508</v>
      </c>
      <c r="C5661" s="1">
        <v>45232</v>
      </c>
      <c r="D5661" s="2">
        <v>0.74131944444444442</v>
      </c>
      <c r="E5661">
        <v>126</v>
      </c>
      <c r="F5661" s="5">
        <f>IFERROR(VLOOKUP(E5661,Raw_Menu!$A$2:$D$33,4,FALSE),0)</f>
        <v>14.5</v>
      </c>
      <c r="G5661" s="5">
        <f t="shared" si="176"/>
        <v>14.5</v>
      </c>
      <c r="H5661">
        <f t="shared" si="177"/>
        <v>17</v>
      </c>
      <c r="I5661" t="str">
        <f>IFERROR(VLOOKUP(tblOrders[[#This Row],[item_id]],Raw_Menu!$A$2:$D$33,3,FALSE),"Unknown")</f>
        <v>Italian</v>
      </c>
    </row>
    <row r="5662" spans="1:9" x14ac:dyDescent="0.25">
      <c r="A5662">
        <v>5661</v>
      </c>
      <c r="B5662">
        <v>2508</v>
      </c>
      <c r="C5662" s="1">
        <v>45232</v>
      </c>
      <c r="D5662" s="2">
        <v>0.74131944444444442</v>
      </c>
      <c r="E5662">
        <v>109</v>
      </c>
      <c r="F5662" s="5">
        <f>IFERROR(VLOOKUP(E5662,Raw_Menu!$A$2:$D$33,4,FALSE),0)</f>
        <v>17.95</v>
      </c>
      <c r="G5662" s="5">
        <f t="shared" si="176"/>
        <v>17.95</v>
      </c>
      <c r="H5662">
        <f t="shared" si="177"/>
        <v>17</v>
      </c>
      <c r="I5662" t="str">
        <f>IFERROR(VLOOKUP(tblOrders[[#This Row],[item_id]],Raw_Menu!$A$2:$D$33,3,FALSE),"Unknown")</f>
        <v>Asian</v>
      </c>
    </row>
    <row r="5663" spans="1:9" x14ac:dyDescent="0.25">
      <c r="A5663">
        <v>5662</v>
      </c>
      <c r="B5663">
        <v>2509</v>
      </c>
      <c r="C5663" s="1">
        <v>45232</v>
      </c>
      <c r="D5663" s="2">
        <v>0.74300925925925931</v>
      </c>
      <c r="E5663">
        <v>117</v>
      </c>
      <c r="F5663" s="5">
        <f>IFERROR(VLOOKUP(E5663,Raw_Menu!$A$2:$D$33,4,FALSE),0)</f>
        <v>12.95</v>
      </c>
      <c r="G5663" s="5">
        <f t="shared" si="176"/>
        <v>12.95</v>
      </c>
      <c r="H5663">
        <f t="shared" si="177"/>
        <v>17</v>
      </c>
      <c r="I5663" t="str">
        <f>IFERROR(VLOOKUP(tblOrders[[#This Row],[item_id]],Raw_Menu!$A$2:$D$33,3,FALSE),"Unknown")</f>
        <v>Mexican</v>
      </c>
    </row>
    <row r="5664" spans="1:9" x14ac:dyDescent="0.25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  <c r="F5664" s="5">
        <f>IFERROR(VLOOKUP(E5664,Raw_Menu!$A$2:$D$33,4,FALSE),0)</f>
        <v>13.95</v>
      </c>
      <c r="G5664" s="5">
        <f t="shared" si="176"/>
        <v>13.95</v>
      </c>
      <c r="H5664">
        <f t="shared" si="177"/>
        <v>17</v>
      </c>
      <c r="I5664" t="str">
        <f>IFERROR(VLOOKUP(tblOrders[[#This Row],[item_id]],Raw_Menu!$A$2:$D$33,3,FALSE),"Unknown")</f>
        <v>Mexican</v>
      </c>
    </row>
    <row r="5665" spans="1:9" x14ac:dyDescent="0.25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  <c r="F5665" s="5">
        <f>IFERROR(VLOOKUP(E5665,Raw_Menu!$A$2:$D$33,4,FALSE),0)</f>
        <v>17.95</v>
      </c>
      <c r="G5665" s="5">
        <f t="shared" si="176"/>
        <v>17.95</v>
      </c>
      <c r="H5665">
        <f t="shared" si="177"/>
        <v>18</v>
      </c>
      <c r="I5665" t="str">
        <f>IFERROR(VLOOKUP(tblOrders[[#This Row],[item_id]],Raw_Menu!$A$2:$D$33,3,FALSE),"Unknown")</f>
        <v>Asian</v>
      </c>
    </row>
    <row r="5666" spans="1:9" x14ac:dyDescent="0.25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  <c r="F5666" s="5">
        <f>IFERROR(VLOOKUP(E5666,Raw_Menu!$A$2:$D$33,4,FALSE),0)</f>
        <v>15.5</v>
      </c>
      <c r="G5666" s="5">
        <f t="shared" si="176"/>
        <v>15.5</v>
      </c>
      <c r="H5666">
        <f t="shared" si="177"/>
        <v>18</v>
      </c>
      <c r="I5666" t="str">
        <f>IFERROR(VLOOKUP(tblOrders[[#This Row],[item_id]],Raw_Menu!$A$2:$D$33,3,FALSE),"Unknown")</f>
        <v>Italian</v>
      </c>
    </row>
    <row r="5667" spans="1:9" x14ac:dyDescent="0.25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  <c r="F5667" s="5">
        <f>IFERROR(VLOOKUP(E5667,Raw_Menu!$A$2:$D$33,4,FALSE),0)</f>
        <v>5</v>
      </c>
      <c r="G5667" s="5">
        <f t="shared" si="176"/>
        <v>5</v>
      </c>
      <c r="H5667">
        <f t="shared" si="177"/>
        <v>18</v>
      </c>
      <c r="I5667" t="str">
        <f>IFERROR(VLOOKUP(tblOrders[[#This Row],[item_id]],Raw_Menu!$A$2:$D$33,3,FALSE),"Unknown")</f>
        <v>Asian</v>
      </c>
    </row>
    <row r="5668" spans="1:9" x14ac:dyDescent="0.25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  <c r="F5668" s="5">
        <f>IFERROR(VLOOKUP(E5668,Raw_Menu!$A$2:$D$33,4,FALSE),0)</f>
        <v>16.5</v>
      </c>
      <c r="G5668" s="5">
        <f t="shared" si="176"/>
        <v>16.5</v>
      </c>
      <c r="H5668">
        <f t="shared" si="177"/>
        <v>18</v>
      </c>
      <c r="I5668" t="str">
        <f>IFERROR(VLOOKUP(tblOrders[[#This Row],[item_id]],Raw_Menu!$A$2:$D$33,3,FALSE),"Unknown")</f>
        <v>Asian</v>
      </c>
    </row>
    <row r="5669" spans="1:9" x14ac:dyDescent="0.25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  <c r="F5669" s="5">
        <f>IFERROR(VLOOKUP(E5669,Raw_Menu!$A$2:$D$33,4,FALSE),0)</f>
        <v>17.95</v>
      </c>
      <c r="G5669" s="5">
        <f t="shared" si="176"/>
        <v>17.95</v>
      </c>
      <c r="H5669">
        <f t="shared" si="177"/>
        <v>18</v>
      </c>
      <c r="I5669" t="str">
        <f>IFERROR(VLOOKUP(tblOrders[[#This Row],[item_id]],Raw_Menu!$A$2:$D$33,3,FALSE),"Unknown")</f>
        <v>Asian</v>
      </c>
    </row>
    <row r="5670" spans="1:9" x14ac:dyDescent="0.25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  <c r="F5670" s="5">
        <f>IFERROR(VLOOKUP(E5670,Raw_Menu!$A$2:$D$33,4,FALSE),0)</f>
        <v>15.5</v>
      </c>
      <c r="G5670" s="5">
        <f t="shared" si="176"/>
        <v>15.5</v>
      </c>
      <c r="H5670">
        <f t="shared" si="177"/>
        <v>18</v>
      </c>
      <c r="I5670" t="str">
        <f>IFERROR(VLOOKUP(tblOrders[[#This Row],[item_id]],Raw_Menu!$A$2:$D$33,3,FALSE),"Unknown")</f>
        <v>Italian</v>
      </c>
    </row>
    <row r="5671" spans="1:9" x14ac:dyDescent="0.25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  <c r="F5671" s="5">
        <f>IFERROR(VLOOKUP(E5671,Raw_Menu!$A$2:$D$33,4,FALSE),0)</f>
        <v>13.95</v>
      </c>
      <c r="G5671" s="5">
        <f t="shared" si="176"/>
        <v>13.95</v>
      </c>
      <c r="H5671">
        <f t="shared" si="177"/>
        <v>18</v>
      </c>
      <c r="I5671" t="str">
        <f>IFERROR(VLOOKUP(tblOrders[[#This Row],[item_id]],Raw_Menu!$A$2:$D$33,3,FALSE),"Unknown")</f>
        <v>Mexican</v>
      </c>
    </row>
    <row r="5672" spans="1:9" x14ac:dyDescent="0.25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  <c r="F5672" s="5">
        <f>IFERROR(VLOOKUP(E5672,Raw_Menu!$A$2:$D$33,4,FALSE),0)</f>
        <v>13.95</v>
      </c>
      <c r="G5672" s="5">
        <f t="shared" si="176"/>
        <v>13.95</v>
      </c>
      <c r="H5672">
        <f t="shared" si="177"/>
        <v>18</v>
      </c>
      <c r="I5672" t="str">
        <f>IFERROR(VLOOKUP(tblOrders[[#This Row],[item_id]],Raw_Menu!$A$2:$D$33,3,FALSE),"Unknown")</f>
        <v>Mexican</v>
      </c>
    </row>
    <row r="5673" spans="1:9" x14ac:dyDescent="0.25">
      <c r="A5673">
        <v>5672</v>
      </c>
      <c r="B5673">
        <v>2514</v>
      </c>
      <c r="C5673" s="1">
        <v>45232</v>
      </c>
      <c r="D5673" s="2">
        <v>0.7678935185185185</v>
      </c>
      <c r="E5673">
        <v>109</v>
      </c>
      <c r="F5673" s="5">
        <f>IFERROR(VLOOKUP(E5673,Raw_Menu!$A$2:$D$33,4,FALSE),0)</f>
        <v>17.95</v>
      </c>
      <c r="G5673" s="5">
        <f t="shared" si="176"/>
        <v>17.95</v>
      </c>
      <c r="H5673">
        <f t="shared" si="177"/>
        <v>18</v>
      </c>
      <c r="I5673" t="str">
        <f>IFERROR(VLOOKUP(tblOrders[[#This Row],[item_id]],Raw_Menu!$A$2:$D$33,3,FALSE),"Unknown")</f>
        <v>Asian</v>
      </c>
    </row>
    <row r="5674" spans="1:9" x14ac:dyDescent="0.25">
      <c r="A5674">
        <v>5673</v>
      </c>
      <c r="B5674">
        <v>2514</v>
      </c>
      <c r="C5674" s="1">
        <v>45232</v>
      </c>
      <c r="D5674" s="2">
        <v>0.7678935185185185</v>
      </c>
      <c r="E5674">
        <v>105</v>
      </c>
      <c r="F5674" s="5">
        <f>IFERROR(VLOOKUP(E5674,Raw_Menu!$A$2:$D$33,4,FALSE),0)</f>
        <v>7</v>
      </c>
      <c r="G5674" s="5">
        <f t="shared" si="176"/>
        <v>7</v>
      </c>
      <c r="H5674">
        <f t="shared" si="177"/>
        <v>18</v>
      </c>
      <c r="I5674" t="str">
        <f>IFERROR(VLOOKUP(tblOrders[[#This Row],[item_id]],Raw_Menu!$A$2:$D$33,3,FALSE),"Unknown")</f>
        <v>American</v>
      </c>
    </row>
    <row r="5675" spans="1:9" x14ac:dyDescent="0.25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  <c r="F5675" s="5">
        <f>IFERROR(VLOOKUP(E5675,Raw_Menu!$A$2:$D$33,4,FALSE),0)</f>
        <v>9</v>
      </c>
      <c r="G5675" s="5">
        <f t="shared" si="176"/>
        <v>9</v>
      </c>
      <c r="H5675">
        <f t="shared" si="177"/>
        <v>18</v>
      </c>
      <c r="I5675" t="str">
        <f>IFERROR(VLOOKUP(tblOrders[[#This Row],[item_id]],Raw_Menu!$A$2:$D$33,3,FALSE),"Unknown")</f>
        <v>American</v>
      </c>
    </row>
    <row r="5676" spans="1:9" x14ac:dyDescent="0.25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  <c r="F5676" s="5">
        <f>IFERROR(VLOOKUP(E5676,Raw_Menu!$A$2:$D$33,4,FALSE),0)</f>
        <v>14.95</v>
      </c>
      <c r="G5676" s="5">
        <f t="shared" si="176"/>
        <v>14.95</v>
      </c>
      <c r="H5676">
        <f t="shared" si="177"/>
        <v>18</v>
      </c>
      <c r="I5676" t="str">
        <f>IFERROR(VLOOKUP(tblOrders[[#This Row],[item_id]],Raw_Menu!$A$2:$D$33,3,FALSE),"Unknown")</f>
        <v>Asian</v>
      </c>
    </row>
    <row r="5677" spans="1:9" x14ac:dyDescent="0.25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  <c r="F5677" s="5">
        <f>IFERROR(VLOOKUP(E5677,Raw_Menu!$A$2:$D$33,4,FALSE),0)</f>
        <v>13.95</v>
      </c>
      <c r="G5677" s="5">
        <f t="shared" si="176"/>
        <v>13.95</v>
      </c>
      <c r="H5677">
        <f t="shared" si="177"/>
        <v>18</v>
      </c>
      <c r="I5677" t="str">
        <f>IFERROR(VLOOKUP(tblOrders[[#This Row],[item_id]],Raw_Menu!$A$2:$D$33,3,FALSE),"Unknown")</f>
        <v>Mexican</v>
      </c>
    </row>
    <row r="5678" spans="1:9" x14ac:dyDescent="0.25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  <c r="F5678" s="5">
        <f>IFERROR(VLOOKUP(E5678,Raw_Menu!$A$2:$D$33,4,FALSE),0)</f>
        <v>16.95</v>
      </c>
      <c r="G5678" s="5">
        <f t="shared" si="176"/>
        <v>16.95</v>
      </c>
      <c r="H5678">
        <f t="shared" si="177"/>
        <v>18</v>
      </c>
      <c r="I5678" t="str">
        <f>IFERROR(VLOOKUP(tblOrders[[#This Row],[item_id]],Raw_Menu!$A$2:$D$33,3,FALSE),"Unknown")</f>
        <v>Italian</v>
      </c>
    </row>
    <row r="5679" spans="1:9" x14ac:dyDescent="0.25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  <c r="F5679" s="5">
        <f>IFERROR(VLOOKUP(E5679,Raw_Menu!$A$2:$D$33,4,FALSE),0)</f>
        <v>13.95</v>
      </c>
      <c r="G5679" s="5">
        <f t="shared" si="176"/>
        <v>13.95</v>
      </c>
      <c r="H5679">
        <f t="shared" si="177"/>
        <v>18</v>
      </c>
      <c r="I5679" t="str">
        <f>IFERROR(VLOOKUP(tblOrders[[#This Row],[item_id]],Raw_Menu!$A$2:$D$33,3,FALSE),"Unknown")</f>
        <v>American</v>
      </c>
    </row>
    <row r="5680" spans="1:9" x14ac:dyDescent="0.25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  <c r="F5680" s="5">
        <f>IFERROR(VLOOKUP(E5680,Raw_Menu!$A$2:$D$33,4,FALSE),0)</f>
        <v>14.5</v>
      </c>
      <c r="G5680" s="5">
        <f t="shared" si="176"/>
        <v>14.5</v>
      </c>
      <c r="H5680">
        <f t="shared" si="177"/>
        <v>18</v>
      </c>
      <c r="I5680" t="str">
        <f>IFERROR(VLOOKUP(tblOrders[[#This Row],[item_id]],Raw_Menu!$A$2:$D$33,3,FALSE),"Unknown")</f>
        <v>Italian</v>
      </c>
    </row>
    <row r="5681" spans="1:9" x14ac:dyDescent="0.25">
      <c r="A5681">
        <v>5680</v>
      </c>
      <c r="B5681">
        <v>2517</v>
      </c>
      <c r="C5681" s="1">
        <v>45232</v>
      </c>
      <c r="D5681" s="2">
        <v>0.78929398148148144</v>
      </c>
      <c r="E5681">
        <v>130</v>
      </c>
      <c r="F5681" s="5">
        <f>IFERROR(VLOOKUP(E5681,Raw_Menu!$A$2:$D$33,4,FALSE),0)</f>
        <v>19.95</v>
      </c>
      <c r="G5681" s="5">
        <f t="shared" si="176"/>
        <v>19.95</v>
      </c>
      <c r="H5681">
        <f t="shared" si="177"/>
        <v>18</v>
      </c>
      <c r="I5681" t="str">
        <f>IFERROR(VLOOKUP(tblOrders[[#This Row],[item_id]],Raw_Menu!$A$2:$D$33,3,FALSE),"Unknown")</f>
        <v>Italian</v>
      </c>
    </row>
    <row r="5682" spans="1:9" x14ac:dyDescent="0.25">
      <c r="A5682">
        <v>5681</v>
      </c>
      <c r="B5682">
        <v>2518</v>
      </c>
      <c r="C5682" s="1">
        <v>45232</v>
      </c>
      <c r="D5682" s="2">
        <v>0.79327546296296292</v>
      </c>
      <c r="E5682">
        <v>116</v>
      </c>
      <c r="F5682" s="5">
        <f>IFERROR(VLOOKUP(E5682,Raw_Menu!$A$2:$D$33,4,FALSE),0)</f>
        <v>13.95</v>
      </c>
      <c r="G5682" s="5">
        <f t="shared" si="176"/>
        <v>13.95</v>
      </c>
      <c r="H5682">
        <f t="shared" si="177"/>
        <v>19</v>
      </c>
      <c r="I5682" t="str">
        <f>IFERROR(VLOOKUP(tblOrders[[#This Row],[item_id]],Raw_Menu!$A$2:$D$33,3,FALSE),"Unknown")</f>
        <v>Mexican</v>
      </c>
    </row>
    <row r="5683" spans="1:9" x14ac:dyDescent="0.25">
      <c r="A5683">
        <v>5682</v>
      </c>
      <c r="B5683">
        <v>2518</v>
      </c>
      <c r="C5683" s="1">
        <v>45232</v>
      </c>
      <c r="D5683" s="2">
        <v>0.79327546296296292</v>
      </c>
      <c r="E5683">
        <v>118</v>
      </c>
      <c r="F5683" s="5">
        <f>IFERROR(VLOOKUP(E5683,Raw_Menu!$A$2:$D$33,4,FALSE),0)</f>
        <v>14.95</v>
      </c>
      <c r="G5683" s="5">
        <f t="shared" si="176"/>
        <v>14.95</v>
      </c>
      <c r="H5683">
        <f t="shared" si="177"/>
        <v>19</v>
      </c>
      <c r="I5683" t="str">
        <f>IFERROR(VLOOKUP(tblOrders[[#This Row],[item_id]],Raw_Menu!$A$2:$D$33,3,FALSE),"Unknown")</f>
        <v>Mexican</v>
      </c>
    </row>
    <row r="5684" spans="1:9" x14ac:dyDescent="0.25">
      <c r="A5684">
        <v>5683</v>
      </c>
      <c r="B5684">
        <v>2518</v>
      </c>
      <c r="C5684" s="1">
        <v>45232</v>
      </c>
      <c r="D5684" s="2">
        <v>0.79327546296296292</v>
      </c>
      <c r="E5684">
        <v>131</v>
      </c>
      <c r="F5684" s="5">
        <f>IFERROR(VLOOKUP(E5684,Raw_Menu!$A$2:$D$33,4,FALSE),0)</f>
        <v>17.95</v>
      </c>
      <c r="G5684" s="5">
        <f t="shared" si="176"/>
        <v>17.95</v>
      </c>
      <c r="H5684">
        <f t="shared" si="177"/>
        <v>19</v>
      </c>
      <c r="I5684" t="str">
        <f>IFERROR(VLOOKUP(tblOrders[[#This Row],[item_id]],Raw_Menu!$A$2:$D$33,3,FALSE),"Unknown")</f>
        <v>Italian</v>
      </c>
    </row>
    <row r="5685" spans="1:9" x14ac:dyDescent="0.25">
      <c r="A5685">
        <v>5684</v>
      </c>
      <c r="B5685">
        <v>2518</v>
      </c>
      <c r="C5685" s="1">
        <v>45232</v>
      </c>
      <c r="D5685" s="2">
        <v>0.79327546296296292</v>
      </c>
      <c r="E5685">
        <v>123</v>
      </c>
      <c r="F5685" s="5">
        <f>IFERROR(VLOOKUP(E5685,Raw_Menu!$A$2:$D$33,4,FALSE),0)</f>
        <v>9</v>
      </c>
      <c r="G5685" s="5">
        <f t="shared" si="176"/>
        <v>9</v>
      </c>
      <c r="H5685">
        <f t="shared" si="177"/>
        <v>19</v>
      </c>
      <c r="I5685" t="str">
        <f>IFERROR(VLOOKUP(tblOrders[[#This Row],[item_id]],Raw_Menu!$A$2:$D$33,3,FALSE),"Unknown")</f>
        <v>Mexican</v>
      </c>
    </row>
    <row r="5686" spans="1:9" x14ac:dyDescent="0.25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  <c r="F5686" s="5">
        <f>IFERROR(VLOOKUP(E5686,Raw_Menu!$A$2:$D$33,4,FALSE),0)</f>
        <v>5</v>
      </c>
      <c r="G5686" s="5">
        <f t="shared" si="176"/>
        <v>5</v>
      </c>
      <c r="H5686">
        <f t="shared" si="177"/>
        <v>19</v>
      </c>
      <c r="I5686" t="str">
        <f>IFERROR(VLOOKUP(tblOrders[[#This Row],[item_id]],Raw_Menu!$A$2:$D$33,3,FALSE),"Unknown")</f>
        <v>Asian</v>
      </c>
    </row>
    <row r="5687" spans="1:9" x14ac:dyDescent="0.25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  <c r="F5687" s="5">
        <f>IFERROR(VLOOKUP(E5687,Raw_Menu!$A$2:$D$33,4,FALSE),0)</f>
        <v>7</v>
      </c>
      <c r="G5687" s="5">
        <f t="shared" si="176"/>
        <v>7</v>
      </c>
      <c r="H5687">
        <f t="shared" si="177"/>
        <v>19</v>
      </c>
      <c r="I5687" t="str">
        <f>IFERROR(VLOOKUP(tblOrders[[#This Row],[item_id]],Raw_Menu!$A$2:$D$33,3,FALSE),"Unknown")</f>
        <v>Mexican</v>
      </c>
    </row>
    <row r="5688" spans="1:9" x14ac:dyDescent="0.25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  <c r="F5688" s="5">
        <f>IFERROR(VLOOKUP(E5688,Raw_Menu!$A$2:$D$33,4,FALSE),0)</f>
        <v>17.95</v>
      </c>
      <c r="G5688" s="5">
        <f t="shared" si="176"/>
        <v>17.95</v>
      </c>
      <c r="H5688">
        <f t="shared" si="177"/>
        <v>19</v>
      </c>
      <c r="I5688" t="str">
        <f>IFERROR(VLOOKUP(tblOrders[[#This Row],[item_id]],Raw_Menu!$A$2:$D$33,3,FALSE),"Unknown")</f>
        <v>Italian</v>
      </c>
    </row>
    <row r="5689" spans="1:9" x14ac:dyDescent="0.25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  <c r="F5689" s="5">
        <f>IFERROR(VLOOKUP(E5689,Raw_Menu!$A$2:$D$33,4,FALSE),0)</f>
        <v>5</v>
      </c>
      <c r="G5689" s="5">
        <f t="shared" si="176"/>
        <v>5</v>
      </c>
      <c r="H5689">
        <f t="shared" si="177"/>
        <v>19</v>
      </c>
      <c r="I5689" t="str">
        <f>IFERROR(VLOOKUP(tblOrders[[#This Row],[item_id]],Raw_Menu!$A$2:$D$33,3,FALSE),"Unknown")</f>
        <v>Asian</v>
      </c>
    </row>
    <row r="5690" spans="1:9" x14ac:dyDescent="0.25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  <c r="F5690" s="5">
        <f>IFERROR(VLOOKUP(E5690,Raw_Menu!$A$2:$D$33,4,FALSE),0)</f>
        <v>13.95</v>
      </c>
      <c r="G5690" s="5">
        <f t="shared" si="176"/>
        <v>13.95</v>
      </c>
      <c r="H5690">
        <f t="shared" si="177"/>
        <v>19</v>
      </c>
      <c r="I5690" t="str">
        <f>IFERROR(VLOOKUP(tblOrders[[#This Row],[item_id]],Raw_Menu!$A$2:$D$33,3,FALSE),"Unknown")</f>
        <v>Mexican</v>
      </c>
    </row>
    <row r="5691" spans="1:9" x14ac:dyDescent="0.25">
      <c r="A5691">
        <v>5690</v>
      </c>
      <c r="B5691">
        <v>2522</v>
      </c>
      <c r="C5691" s="1">
        <v>45232</v>
      </c>
      <c r="D5691" s="2">
        <v>0.80956018518518513</v>
      </c>
      <c r="E5691">
        <v>125</v>
      </c>
      <c r="F5691" s="5">
        <f>IFERROR(VLOOKUP(E5691,Raw_Menu!$A$2:$D$33,4,FALSE),0)</f>
        <v>17.95</v>
      </c>
      <c r="G5691" s="5">
        <f t="shared" si="176"/>
        <v>17.95</v>
      </c>
      <c r="H5691">
        <f t="shared" si="177"/>
        <v>19</v>
      </c>
      <c r="I5691" t="str">
        <f>IFERROR(VLOOKUP(tblOrders[[#This Row],[item_id]],Raw_Menu!$A$2:$D$33,3,FALSE),"Unknown")</f>
        <v>Italian</v>
      </c>
    </row>
    <row r="5692" spans="1:9" x14ac:dyDescent="0.25">
      <c r="A5692">
        <v>5691</v>
      </c>
      <c r="B5692">
        <v>2522</v>
      </c>
      <c r="C5692" s="1">
        <v>45232</v>
      </c>
      <c r="D5692" s="2">
        <v>0.80956018518518513</v>
      </c>
      <c r="E5692">
        <v>111</v>
      </c>
      <c r="F5692" s="5">
        <f>IFERROR(VLOOKUP(E5692,Raw_Menu!$A$2:$D$33,4,FALSE),0)</f>
        <v>11.95</v>
      </c>
      <c r="G5692" s="5">
        <f t="shared" si="176"/>
        <v>11.95</v>
      </c>
      <c r="H5692">
        <f t="shared" si="177"/>
        <v>19</v>
      </c>
      <c r="I5692" t="str">
        <f>IFERROR(VLOOKUP(tblOrders[[#This Row],[item_id]],Raw_Menu!$A$2:$D$33,3,FALSE),"Unknown")</f>
        <v>Asian</v>
      </c>
    </row>
    <row r="5693" spans="1:9" x14ac:dyDescent="0.25">
      <c r="A5693">
        <v>5692</v>
      </c>
      <c r="B5693">
        <v>2522</v>
      </c>
      <c r="C5693" s="1">
        <v>45232</v>
      </c>
      <c r="D5693" s="2">
        <v>0.80956018518518513</v>
      </c>
      <c r="E5693">
        <v>121</v>
      </c>
      <c r="F5693" s="5">
        <f>IFERROR(VLOOKUP(E5693,Raw_Menu!$A$2:$D$33,4,FALSE),0)</f>
        <v>10.5</v>
      </c>
      <c r="G5693" s="5">
        <f t="shared" si="176"/>
        <v>10.5</v>
      </c>
      <c r="H5693">
        <f t="shared" si="177"/>
        <v>19</v>
      </c>
      <c r="I5693" t="str">
        <f>IFERROR(VLOOKUP(tblOrders[[#This Row],[item_id]],Raw_Menu!$A$2:$D$33,3,FALSE),"Unknown")</f>
        <v>Mexican</v>
      </c>
    </row>
    <row r="5694" spans="1:9" x14ac:dyDescent="0.25">
      <c r="A5694">
        <v>5693</v>
      </c>
      <c r="B5694">
        <v>2522</v>
      </c>
      <c r="C5694" s="1">
        <v>45232</v>
      </c>
      <c r="D5694" s="2">
        <v>0.80956018518518513</v>
      </c>
      <c r="E5694">
        <v>106</v>
      </c>
      <c r="F5694" s="5">
        <f>IFERROR(VLOOKUP(E5694,Raw_Menu!$A$2:$D$33,4,FALSE),0)</f>
        <v>7</v>
      </c>
      <c r="G5694" s="5">
        <f t="shared" si="176"/>
        <v>7</v>
      </c>
      <c r="H5694">
        <f t="shared" si="177"/>
        <v>19</v>
      </c>
      <c r="I5694" t="str">
        <f>IFERROR(VLOOKUP(tblOrders[[#This Row],[item_id]],Raw_Menu!$A$2:$D$33,3,FALSE),"Unknown")</f>
        <v>American</v>
      </c>
    </row>
    <row r="5695" spans="1:9" x14ac:dyDescent="0.25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  <c r="F5695" s="5">
        <f>IFERROR(VLOOKUP(E5695,Raw_Menu!$A$2:$D$33,4,FALSE),0)</f>
        <v>17.95</v>
      </c>
      <c r="G5695" s="5">
        <f t="shared" si="176"/>
        <v>17.95</v>
      </c>
      <c r="H5695">
        <f t="shared" si="177"/>
        <v>19</v>
      </c>
      <c r="I5695" t="str">
        <f>IFERROR(VLOOKUP(tblOrders[[#This Row],[item_id]],Raw_Menu!$A$2:$D$33,3,FALSE),"Unknown")</f>
        <v>Italian</v>
      </c>
    </row>
    <row r="5696" spans="1:9" x14ac:dyDescent="0.25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  <c r="F5696" s="5">
        <f>IFERROR(VLOOKUP(E5696,Raw_Menu!$A$2:$D$33,4,FALSE),0)</f>
        <v>15.5</v>
      </c>
      <c r="G5696" s="5">
        <f t="shared" si="176"/>
        <v>15.5</v>
      </c>
      <c r="H5696">
        <f t="shared" si="177"/>
        <v>19</v>
      </c>
      <c r="I5696" t="str">
        <f>IFERROR(VLOOKUP(tblOrders[[#This Row],[item_id]],Raw_Menu!$A$2:$D$33,3,FALSE),"Unknown")</f>
        <v>Italian</v>
      </c>
    </row>
    <row r="5697" spans="1:9" x14ac:dyDescent="0.25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  <c r="F5697" s="5">
        <f>IFERROR(VLOOKUP(E5697,Raw_Menu!$A$2:$D$33,4,FALSE),0)</f>
        <v>7</v>
      </c>
      <c r="G5697" s="5">
        <f t="shared" si="176"/>
        <v>7</v>
      </c>
      <c r="H5697">
        <f t="shared" si="177"/>
        <v>19</v>
      </c>
      <c r="I5697" t="str">
        <f>IFERROR(VLOOKUP(tblOrders[[#This Row],[item_id]],Raw_Menu!$A$2:$D$33,3,FALSE),"Unknown")</f>
        <v>American</v>
      </c>
    </row>
    <row r="5698" spans="1:9" x14ac:dyDescent="0.25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  <c r="F5698" s="5">
        <f>IFERROR(VLOOKUP(E5698,Raw_Menu!$A$2:$D$33,4,FALSE),0)</f>
        <v>16.95</v>
      </c>
      <c r="G5698" s="5">
        <f t="shared" ref="G5698:G5761" si="178">VALUE(F5698)</f>
        <v>16.95</v>
      </c>
      <c r="H5698">
        <f t="shared" ref="H5698:H5761" si="179">HOUR(D5698)</f>
        <v>19</v>
      </c>
      <c r="I5698" t="str">
        <f>IFERROR(VLOOKUP(tblOrders[[#This Row],[item_id]],Raw_Menu!$A$2:$D$33,3,FALSE),"Unknown")</f>
        <v>Italian</v>
      </c>
    </row>
    <row r="5699" spans="1:9" x14ac:dyDescent="0.25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  <c r="F5699" s="5">
        <f>IFERROR(VLOOKUP(E5699,Raw_Menu!$A$2:$D$33,4,FALSE),0)</f>
        <v>14.5</v>
      </c>
      <c r="G5699" s="5">
        <f t="shared" si="178"/>
        <v>14.5</v>
      </c>
      <c r="H5699">
        <f t="shared" si="179"/>
        <v>19</v>
      </c>
      <c r="I5699" t="str">
        <f>IFERROR(VLOOKUP(tblOrders[[#This Row],[item_id]],Raw_Menu!$A$2:$D$33,3,FALSE),"Unknown")</f>
        <v>Italian</v>
      </c>
    </row>
    <row r="5700" spans="1:9" x14ac:dyDescent="0.25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  <c r="F5700" s="5">
        <f>IFERROR(VLOOKUP(E5700,Raw_Menu!$A$2:$D$33,4,FALSE),0)</f>
        <v>17.95</v>
      </c>
      <c r="G5700" s="5">
        <f t="shared" si="178"/>
        <v>17.95</v>
      </c>
      <c r="H5700">
        <f t="shared" si="179"/>
        <v>19</v>
      </c>
      <c r="I5700" t="str">
        <f>IFERROR(VLOOKUP(tblOrders[[#This Row],[item_id]],Raw_Menu!$A$2:$D$33,3,FALSE),"Unknown")</f>
        <v>Italian</v>
      </c>
    </row>
    <row r="5701" spans="1:9" x14ac:dyDescent="0.25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  <c r="F5701" s="5">
        <f>IFERROR(VLOOKUP(E5701,Raw_Menu!$A$2:$D$33,4,FALSE),0)</f>
        <v>14.95</v>
      </c>
      <c r="G5701" s="5">
        <f t="shared" si="178"/>
        <v>14.95</v>
      </c>
      <c r="H5701">
        <f t="shared" si="179"/>
        <v>19</v>
      </c>
      <c r="I5701" t="str">
        <f>IFERROR(VLOOKUP(tblOrders[[#This Row],[item_id]],Raw_Menu!$A$2:$D$33,3,FALSE),"Unknown")</f>
        <v>Asian</v>
      </c>
    </row>
    <row r="5702" spans="1:9" x14ac:dyDescent="0.25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  <c r="F5702" s="5">
        <f>IFERROR(VLOOKUP(E5702,Raw_Menu!$A$2:$D$33,4,FALSE),0)</f>
        <v>7</v>
      </c>
      <c r="G5702" s="5">
        <f t="shared" si="178"/>
        <v>7</v>
      </c>
      <c r="H5702">
        <f t="shared" si="179"/>
        <v>19</v>
      </c>
      <c r="I5702" t="str">
        <f>IFERROR(VLOOKUP(tblOrders[[#This Row],[item_id]],Raw_Menu!$A$2:$D$33,3,FALSE),"Unknown")</f>
        <v>American</v>
      </c>
    </row>
    <row r="5703" spans="1:9" x14ac:dyDescent="0.25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  <c r="F5703" s="5">
        <f>IFERROR(VLOOKUP(E5703,Raw_Menu!$A$2:$D$33,4,FALSE),0)</f>
        <v>14.5</v>
      </c>
      <c r="G5703" s="5">
        <f t="shared" si="178"/>
        <v>14.5</v>
      </c>
      <c r="H5703">
        <f t="shared" si="179"/>
        <v>19</v>
      </c>
      <c r="I5703" t="str">
        <f>IFERROR(VLOOKUP(tblOrders[[#This Row],[item_id]],Raw_Menu!$A$2:$D$33,3,FALSE),"Unknown")</f>
        <v>Italian</v>
      </c>
    </row>
    <row r="5704" spans="1:9" x14ac:dyDescent="0.25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  <c r="F5704" s="5">
        <f>IFERROR(VLOOKUP(E5704,Raw_Menu!$A$2:$D$33,4,FALSE),0)</f>
        <v>16.5</v>
      </c>
      <c r="G5704" s="5">
        <f t="shared" si="178"/>
        <v>16.5</v>
      </c>
      <c r="H5704">
        <f t="shared" si="179"/>
        <v>19</v>
      </c>
      <c r="I5704" t="str">
        <f>IFERROR(VLOOKUP(tblOrders[[#This Row],[item_id]],Raw_Menu!$A$2:$D$33,3,FALSE),"Unknown")</f>
        <v>Asian</v>
      </c>
    </row>
    <row r="5705" spans="1:9" x14ac:dyDescent="0.25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  <c r="F5705" s="5">
        <f>IFERROR(VLOOKUP(E5705,Raw_Menu!$A$2:$D$33,4,FALSE),0)</f>
        <v>17.95</v>
      </c>
      <c r="G5705" s="5">
        <f t="shared" si="178"/>
        <v>17.95</v>
      </c>
      <c r="H5705">
        <f t="shared" si="179"/>
        <v>19</v>
      </c>
      <c r="I5705" t="str">
        <f>IFERROR(VLOOKUP(tblOrders[[#This Row],[item_id]],Raw_Menu!$A$2:$D$33,3,FALSE),"Unknown")</f>
        <v>Italian</v>
      </c>
    </row>
    <row r="5706" spans="1:9" x14ac:dyDescent="0.25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  <c r="F5706" s="5">
        <f>IFERROR(VLOOKUP(E5706,Raw_Menu!$A$2:$D$33,4,FALSE),0)</f>
        <v>12.95</v>
      </c>
      <c r="G5706" s="5">
        <f t="shared" si="178"/>
        <v>12.95</v>
      </c>
      <c r="H5706">
        <f t="shared" si="179"/>
        <v>19</v>
      </c>
      <c r="I5706" t="str">
        <f>IFERROR(VLOOKUP(tblOrders[[#This Row],[item_id]],Raw_Menu!$A$2:$D$33,3,FALSE),"Unknown")</f>
        <v>American</v>
      </c>
    </row>
    <row r="5707" spans="1:9" x14ac:dyDescent="0.25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  <c r="F5707" s="5">
        <f>IFERROR(VLOOKUP(E5707,Raw_Menu!$A$2:$D$33,4,FALSE),0)</f>
        <v>17.95</v>
      </c>
      <c r="G5707" s="5">
        <f t="shared" si="178"/>
        <v>17.95</v>
      </c>
      <c r="H5707">
        <f t="shared" si="179"/>
        <v>19</v>
      </c>
      <c r="I5707" t="str">
        <f>IFERROR(VLOOKUP(tblOrders[[#This Row],[item_id]],Raw_Menu!$A$2:$D$33,3,FALSE),"Unknown")</f>
        <v>Italian</v>
      </c>
    </row>
    <row r="5708" spans="1:9" x14ac:dyDescent="0.25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  <c r="F5708" s="5">
        <f>IFERROR(VLOOKUP(E5708,Raw_Menu!$A$2:$D$33,4,FALSE),0)</f>
        <v>19.95</v>
      </c>
      <c r="G5708" s="5">
        <f t="shared" si="178"/>
        <v>19.95</v>
      </c>
      <c r="H5708">
        <f t="shared" si="179"/>
        <v>19</v>
      </c>
      <c r="I5708" t="str">
        <f>IFERROR(VLOOKUP(tblOrders[[#This Row],[item_id]],Raw_Menu!$A$2:$D$33,3,FALSE),"Unknown")</f>
        <v>Italian</v>
      </c>
    </row>
    <row r="5709" spans="1:9" x14ac:dyDescent="0.25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  <c r="F5709" s="5">
        <f>IFERROR(VLOOKUP(E5709,Raw_Menu!$A$2:$D$33,4,FALSE),0)</f>
        <v>13.95</v>
      </c>
      <c r="G5709" s="5">
        <f t="shared" si="178"/>
        <v>13.95</v>
      </c>
      <c r="H5709">
        <f t="shared" si="179"/>
        <v>19</v>
      </c>
      <c r="I5709" t="str">
        <f>IFERROR(VLOOKUP(tblOrders[[#This Row],[item_id]],Raw_Menu!$A$2:$D$33,3,FALSE),"Unknown")</f>
        <v>American</v>
      </c>
    </row>
    <row r="5710" spans="1:9" x14ac:dyDescent="0.25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  <c r="F5710" s="5">
        <f>IFERROR(VLOOKUP(E5710,Raw_Menu!$A$2:$D$33,4,FALSE),0)</f>
        <v>5</v>
      </c>
      <c r="G5710" s="5">
        <f t="shared" si="178"/>
        <v>5</v>
      </c>
      <c r="H5710">
        <f t="shared" si="179"/>
        <v>19</v>
      </c>
      <c r="I5710" t="str">
        <f>IFERROR(VLOOKUP(tblOrders[[#This Row],[item_id]],Raw_Menu!$A$2:$D$33,3,FALSE),"Unknown")</f>
        <v>Asian</v>
      </c>
    </row>
    <row r="5711" spans="1:9" x14ac:dyDescent="0.25">
      <c r="A5711">
        <v>5710</v>
      </c>
      <c r="B5711">
        <v>2529</v>
      </c>
      <c r="C5711" s="1">
        <v>45232</v>
      </c>
      <c r="D5711" s="2">
        <v>0.83762731481481478</v>
      </c>
      <c r="E5711">
        <v>125</v>
      </c>
      <c r="F5711" s="5">
        <f>IFERROR(VLOOKUP(E5711,Raw_Menu!$A$2:$D$33,4,FALSE),0)</f>
        <v>17.95</v>
      </c>
      <c r="G5711" s="5">
        <f t="shared" si="178"/>
        <v>17.95</v>
      </c>
      <c r="H5711">
        <f t="shared" si="179"/>
        <v>20</v>
      </c>
      <c r="I5711" t="str">
        <f>IFERROR(VLOOKUP(tblOrders[[#This Row],[item_id]],Raw_Menu!$A$2:$D$33,3,FALSE),"Unknown")</f>
        <v>Italian</v>
      </c>
    </row>
    <row r="5712" spans="1:9" x14ac:dyDescent="0.25">
      <c r="A5712">
        <v>5711</v>
      </c>
      <c r="B5712">
        <v>2529</v>
      </c>
      <c r="C5712" s="1">
        <v>45232</v>
      </c>
      <c r="D5712" s="2">
        <v>0.83762731481481478</v>
      </c>
      <c r="E5712">
        <v>109</v>
      </c>
      <c r="F5712" s="5">
        <f>IFERROR(VLOOKUP(E5712,Raw_Menu!$A$2:$D$33,4,FALSE),0)</f>
        <v>17.95</v>
      </c>
      <c r="G5712" s="5">
        <f t="shared" si="178"/>
        <v>17.95</v>
      </c>
      <c r="H5712">
        <f t="shared" si="179"/>
        <v>20</v>
      </c>
      <c r="I5712" t="str">
        <f>IFERROR(VLOOKUP(tblOrders[[#This Row],[item_id]],Raw_Menu!$A$2:$D$33,3,FALSE),"Unknown")</f>
        <v>Asian</v>
      </c>
    </row>
    <row r="5713" spans="1:9" x14ac:dyDescent="0.25">
      <c r="A5713">
        <v>5712</v>
      </c>
      <c r="B5713">
        <v>2529</v>
      </c>
      <c r="C5713" s="1">
        <v>45232</v>
      </c>
      <c r="D5713" s="2">
        <v>0.83762731481481478</v>
      </c>
      <c r="E5713">
        <v>113</v>
      </c>
      <c r="F5713" s="5">
        <f>IFERROR(VLOOKUP(E5713,Raw_Menu!$A$2:$D$33,4,FALSE),0)</f>
        <v>5</v>
      </c>
      <c r="G5713" s="5">
        <f t="shared" si="178"/>
        <v>5</v>
      </c>
      <c r="H5713">
        <f t="shared" si="179"/>
        <v>20</v>
      </c>
      <c r="I5713" t="str">
        <f>IFERROR(VLOOKUP(tblOrders[[#This Row],[item_id]],Raw_Menu!$A$2:$D$33,3,FALSE),"Unknown")</f>
        <v>Asian</v>
      </c>
    </row>
    <row r="5714" spans="1:9" x14ac:dyDescent="0.25">
      <c r="A5714">
        <v>5713</v>
      </c>
      <c r="B5714">
        <v>2529</v>
      </c>
      <c r="C5714" s="1">
        <v>45232</v>
      </c>
      <c r="D5714" s="2">
        <v>0.83762731481481478</v>
      </c>
      <c r="E5714">
        <v>132</v>
      </c>
      <c r="F5714" s="5">
        <f>IFERROR(VLOOKUP(E5714,Raw_Menu!$A$2:$D$33,4,FALSE),0)</f>
        <v>16.95</v>
      </c>
      <c r="G5714" s="5">
        <f t="shared" si="178"/>
        <v>16.95</v>
      </c>
      <c r="H5714">
        <f t="shared" si="179"/>
        <v>20</v>
      </c>
      <c r="I5714" t="str">
        <f>IFERROR(VLOOKUP(tblOrders[[#This Row],[item_id]],Raw_Menu!$A$2:$D$33,3,FALSE),"Unknown")</f>
        <v>Italian</v>
      </c>
    </row>
    <row r="5715" spans="1:9" x14ac:dyDescent="0.25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  <c r="F5715" s="5">
        <f>IFERROR(VLOOKUP(E5715,Raw_Menu!$A$2:$D$33,4,FALSE),0)</f>
        <v>14.95</v>
      </c>
      <c r="G5715" s="5">
        <f t="shared" si="178"/>
        <v>14.95</v>
      </c>
      <c r="H5715">
        <f t="shared" si="179"/>
        <v>20</v>
      </c>
      <c r="I5715" t="str">
        <f>IFERROR(VLOOKUP(tblOrders[[#This Row],[item_id]],Raw_Menu!$A$2:$D$33,3,FALSE),"Unknown")</f>
        <v>Asian</v>
      </c>
    </row>
    <row r="5716" spans="1:9" x14ac:dyDescent="0.25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  <c r="F5716" s="5">
        <f>IFERROR(VLOOKUP(E5716,Raw_Menu!$A$2:$D$33,4,FALSE),0)</f>
        <v>13.95</v>
      </c>
      <c r="G5716" s="5">
        <f t="shared" si="178"/>
        <v>13.95</v>
      </c>
      <c r="H5716">
        <f t="shared" si="179"/>
        <v>20</v>
      </c>
      <c r="I5716" t="str">
        <f>IFERROR(VLOOKUP(tblOrders[[#This Row],[item_id]],Raw_Menu!$A$2:$D$33,3,FALSE),"Unknown")</f>
        <v>Mexican</v>
      </c>
    </row>
    <row r="5717" spans="1:9" x14ac:dyDescent="0.25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  <c r="F5717" s="5">
        <f>IFERROR(VLOOKUP(E5717,Raw_Menu!$A$2:$D$33,4,FALSE),0)</f>
        <v>9</v>
      </c>
      <c r="G5717" s="5">
        <f t="shared" si="178"/>
        <v>9</v>
      </c>
      <c r="H5717">
        <f t="shared" si="179"/>
        <v>20</v>
      </c>
      <c r="I5717" t="str">
        <f>IFERROR(VLOOKUP(tblOrders[[#This Row],[item_id]],Raw_Menu!$A$2:$D$33,3,FALSE),"Unknown")</f>
        <v>Asian</v>
      </c>
    </row>
    <row r="5718" spans="1:9" x14ac:dyDescent="0.25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  <c r="F5718" s="5">
        <f>IFERROR(VLOOKUP(E5718,Raw_Menu!$A$2:$D$33,4,FALSE),0)</f>
        <v>14.95</v>
      </c>
      <c r="G5718" s="5">
        <f t="shared" si="178"/>
        <v>14.95</v>
      </c>
      <c r="H5718">
        <f t="shared" si="179"/>
        <v>20</v>
      </c>
      <c r="I5718" t="str">
        <f>IFERROR(VLOOKUP(tblOrders[[#This Row],[item_id]],Raw_Menu!$A$2:$D$33,3,FALSE),"Unknown")</f>
        <v>Asian</v>
      </c>
    </row>
    <row r="5719" spans="1:9" x14ac:dyDescent="0.25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  <c r="F5719" s="5">
        <f>IFERROR(VLOOKUP(E5719,Raw_Menu!$A$2:$D$33,4,FALSE),0)</f>
        <v>13.95</v>
      </c>
      <c r="G5719" s="5">
        <f t="shared" si="178"/>
        <v>13.95</v>
      </c>
      <c r="H5719">
        <f t="shared" si="179"/>
        <v>20</v>
      </c>
      <c r="I5719" t="str">
        <f>IFERROR(VLOOKUP(tblOrders[[#This Row],[item_id]],Raw_Menu!$A$2:$D$33,3,FALSE),"Unknown")</f>
        <v>Mexican</v>
      </c>
    </row>
    <row r="5720" spans="1:9" x14ac:dyDescent="0.25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  <c r="F5720" s="5">
        <f>IFERROR(VLOOKUP(E5720,Raw_Menu!$A$2:$D$33,4,FALSE),0)</f>
        <v>17.95</v>
      </c>
      <c r="G5720" s="5">
        <f t="shared" si="178"/>
        <v>17.95</v>
      </c>
      <c r="H5720">
        <f t="shared" si="179"/>
        <v>20</v>
      </c>
      <c r="I5720" t="str">
        <f>IFERROR(VLOOKUP(tblOrders[[#This Row],[item_id]],Raw_Menu!$A$2:$D$33,3,FALSE),"Unknown")</f>
        <v>Asian</v>
      </c>
    </row>
    <row r="5721" spans="1:9" x14ac:dyDescent="0.25">
      <c r="A5721">
        <v>5720</v>
      </c>
      <c r="B5721">
        <v>2533</v>
      </c>
      <c r="C5721" s="1">
        <v>45232</v>
      </c>
      <c r="D5721" s="2">
        <v>0.89922453703703709</v>
      </c>
      <c r="E5721">
        <v>101</v>
      </c>
      <c r="F5721" s="5">
        <f>IFERROR(VLOOKUP(E5721,Raw_Menu!$A$2:$D$33,4,FALSE),0)</f>
        <v>12.95</v>
      </c>
      <c r="G5721" s="5">
        <f t="shared" si="178"/>
        <v>12.95</v>
      </c>
      <c r="H5721">
        <f t="shared" si="179"/>
        <v>21</v>
      </c>
      <c r="I5721" t="str">
        <f>IFERROR(VLOOKUP(tblOrders[[#This Row],[item_id]],Raw_Menu!$A$2:$D$33,3,FALSE),"Unknown")</f>
        <v>American</v>
      </c>
    </row>
    <row r="5722" spans="1:9" x14ac:dyDescent="0.25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  <c r="F5722" s="5">
        <f>IFERROR(VLOOKUP(E5722,Raw_Menu!$A$2:$D$33,4,FALSE),0)</f>
        <v>14.5</v>
      </c>
      <c r="G5722" s="5">
        <f t="shared" si="178"/>
        <v>14.5</v>
      </c>
      <c r="H5722">
        <f t="shared" si="179"/>
        <v>21</v>
      </c>
      <c r="I5722" t="str">
        <f>IFERROR(VLOOKUP(tblOrders[[#This Row],[item_id]],Raw_Menu!$A$2:$D$33,3,FALSE),"Unknown")</f>
        <v>Italian</v>
      </c>
    </row>
    <row r="5723" spans="1:9" x14ac:dyDescent="0.25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  <c r="F5723" s="5">
        <f>IFERROR(VLOOKUP(E5723,Raw_Menu!$A$2:$D$33,4,FALSE),0)</f>
        <v>12.95</v>
      </c>
      <c r="G5723" s="5">
        <f t="shared" si="178"/>
        <v>12.95</v>
      </c>
      <c r="H5723">
        <f t="shared" si="179"/>
        <v>21</v>
      </c>
      <c r="I5723" t="str">
        <f>IFERROR(VLOOKUP(tblOrders[[#This Row],[item_id]],Raw_Menu!$A$2:$D$33,3,FALSE),"Unknown")</f>
        <v>Mexican</v>
      </c>
    </row>
    <row r="5724" spans="1:9" x14ac:dyDescent="0.25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  <c r="F5724" s="5">
        <f>IFERROR(VLOOKUP(E5724,Raw_Menu!$A$2:$D$33,4,FALSE),0)</f>
        <v>11.95</v>
      </c>
      <c r="G5724" s="5">
        <f t="shared" si="178"/>
        <v>11.95</v>
      </c>
      <c r="H5724">
        <f t="shared" si="179"/>
        <v>21</v>
      </c>
      <c r="I5724" t="str">
        <f>IFERROR(VLOOKUP(tblOrders[[#This Row],[item_id]],Raw_Menu!$A$2:$D$33,3,FALSE),"Unknown")</f>
        <v>Mexican</v>
      </c>
    </row>
    <row r="5725" spans="1:9" x14ac:dyDescent="0.25">
      <c r="A5725">
        <v>5724</v>
      </c>
      <c r="B5725">
        <v>2536</v>
      </c>
      <c r="C5725" s="1">
        <v>45232</v>
      </c>
      <c r="D5725" s="2">
        <v>0.91127314814814819</v>
      </c>
      <c r="E5725">
        <v>125</v>
      </c>
      <c r="F5725" s="5">
        <f>IFERROR(VLOOKUP(E5725,Raw_Menu!$A$2:$D$33,4,FALSE),0)</f>
        <v>17.95</v>
      </c>
      <c r="G5725" s="5">
        <f t="shared" si="178"/>
        <v>17.95</v>
      </c>
      <c r="H5725">
        <f t="shared" si="179"/>
        <v>21</v>
      </c>
      <c r="I5725" t="str">
        <f>IFERROR(VLOOKUP(tblOrders[[#This Row],[item_id]],Raw_Menu!$A$2:$D$33,3,FALSE),"Unknown")</f>
        <v>Italian</v>
      </c>
    </row>
    <row r="5726" spans="1:9" x14ac:dyDescent="0.25">
      <c r="A5726">
        <v>5725</v>
      </c>
      <c r="B5726">
        <v>2537</v>
      </c>
      <c r="C5726" s="1">
        <v>45262</v>
      </c>
      <c r="D5726" s="2">
        <v>0.47020833333333328</v>
      </c>
      <c r="E5726">
        <v>102</v>
      </c>
      <c r="F5726" s="5">
        <f>IFERROR(VLOOKUP(E5726,Raw_Menu!$A$2:$D$33,4,FALSE),0)</f>
        <v>13.95</v>
      </c>
      <c r="G5726" s="5">
        <f t="shared" si="178"/>
        <v>13.95</v>
      </c>
      <c r="H5726">
        <f t="shared" si="179"/>
        <v>11</v>
      </c>
      <c r="I5726" t="str">
        <f>IFERROR(VLOOKUP(tblOrders[[#This Row],[item_id]],Raw_Menu!$A$2:$D$33,3,FALSE),"Unknown")</f>
        <v>American</v>
      </c>
    </row>
    <row r="5727" spans="1:9" x14ac:dyDescent="0.25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  <c r="F5727" s="5">
        <f>IFERROR(VLOOKUP(E5727,Raw_Menu!$A$2:$D$33,4,FALSE),0)</f>
        <v>14.5</v>
      </c>
      <c r="G5727" s="5">
        <f t="shared" si="178"/>
        <v>14.5</v>
      </c>
      <c r="H5727">
        <f t="shared" si="179"/>
        <v>11</v>
      </c>
      <c r="I5727" t="str">
        <f>IFERROR(VLOOKUP(tblOrders[[#This Row],[item_id]],Raw_Menu!$A$2:$D$33,3,FALSE),"Unknown")</f>
        <v>Italian</v>
      </c>
    </row>
    <row r="5728" spans="1:9" x14ac:dyDescent="0.25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  <c r="F5728" s="5">
        <f>IFERROR(VLOOKUP(E5728,Raw_Menu!$A$2:$D$33,4,FALSE),0)</f>
        <v>17.95</v>
      </c>
      <c r="G5728" s="5">
        <f t="shared" si="178"/>
        <v>17.95</v>
      </c>
      <c r="H5728">
        <f t="shared" si="179"/>
        <v>11</v>
      </c>
      <c r="I5728" t="str">
        <f>IFERROR(VLOOKUP(tblOrders[[#This Row],[item_id]],Raw_Menu!$A$2:$D$33,3,FALSE),"Unknown")</f>
        <v>Asian</v>
      </c>
    </row>
    <row r="5729" spans="1:9" x14ac:dyDescent="0.25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  <c r="F5729" s="5">
        <f>IFERROR(VLOOKUP(E5729,Raw_Menu!$A$2:$D$33,4,FALSE),0)</f>
        <v>11.95</v>
      </c>
      <c r="G5729" s="5">
        <f t="shared" si="178"/>
        <v>11.95</v>
      </c>
      <c r="H5729">
        <f t="shared" si="179"/>
        <v>11</v>
      </c>
      <c r="I5729" t="str">
        <f>IFERROR(VLOOKUP(tblOrders[[#This Row],[item_id]],Raw_Menu!$A$2:$D$33,3,FALSE),"Unknown")</f>
        <v>Mexican</v>
      </c>
    </row>
    <row r="5730" spans="1:9" x14ac:dyDescent="0.25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  <c r="F5730" s="5">
        <f>IFERROR(VLOOKUP(E5730,Raw_Menu!$A$2:$D$33,4,FALSE),0)</f>
        <v>17.95</v>
      </c>
      <c r="G5730" s="5">
        <f t="shared" si="178"/>
        <v>17.95</v>
      </c>
      <c r="H5730">
        <f t="shared" si="179"/>
        <v>11</v>
      </c>
      <c r="I5730" t="str">
        <f>IFERROR(VLOOKUP(tblOrders[[#This Row],[item_id]],Raw_Menu!$A$2:$D$33,3,FALSE),"Unknown")</f>
        <v>Italian</v>
      </c>
    </row>
    <row r="5731" spans="1:9" x14ac:dyDescent="0.25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  <c r="F5731" s="5">
        <f>IFERROR(VLOOKUP(E5731,Raw_Menu!$A$2:$D$33,4,FALSE),0)</f>
        <v>7</v>
      </c>
      <c r="G5731" s="5">
        <f t="shared" si="178"/>
        <v>7</v>
      </c>
      <c r="H5731">
        <f t="shared" si="179"/>
        <v>11</v>
      </c>
      <c r="I5731" t="str">
        <f>IFERROR(VLOOKUP(tblOrders[[#This Row],[item_id]],Raw_Menu!$A$2:$D$33,3,FALSE),"Unknown")</f>
        <v>American</v>
      </c>
    </row>
    <row r="5732" spans="1:9" x14ac:dyDescent="0.25">
      <c r="A5732">
        <v>5731</v>
      </c>
      <c r="B5732">
        <v>2540</v>
      </c>
      <c r="C5732" s="1">
        <v>45262</v>
      </c>
      <c r="D5732" s="2">
        <v>0.49224537037037042</v>
      </c>
      <c r="E5732">
        <v>109</v>
      </c>
      <c r="F5732" s="5">
        <f>IFERROR(VLOOKUP(E5732,Raw_Menu!$A$2:$D$33,4,FALSE),0)</f>
        <v>17.95</v>
      </c>
      <c r="G5732" s="5">
        <f t="shared" si="178"/>
        <v>17.95</v>
      </c>
      <c r="H5732">
        <f t="shared" si="179"/>
        <v>11</v>
      </c>
      <c r="I5732" t="str">
        <f>IFERROR(VLOOKUP(tblOrders[[#This Row],[item_id]],Raw_Menu!$A$2:$D$33,3,FALSE),"Unknown")</f>
        <v>Asian</v>
      </c>
    </row>
    <row r="5733" spans="1:9" x14ac:dyDescent="0.25">
      <c r="A5733">
        <v>5732</v>
      </c>
      <c r="B5733">
        <v>2540</v>
      </c>
      <c r="C5733" s="1">
        <v>45262</v>
      </c>
      <c r="D5733" s="2">
        <v>0.49224537037037042</v>
      </c>
      <c r="E5733">
        <v>121</v>
      </c>
      <c r="F5733" s="5">
        <f>IFERROR(VLOOKUP(E5733,Raw_Menu!$A$2:$D$33,4,FALSE),0)</f>
        <v>10.5</v>
      </c>
      <c r="G5733" s="5">
        <f t="shared" si="178"/>
        <v>10.5</v>
      </c>
      <c r="H5733">
        <f t="shared" si="179"/>
        <v>11</v>
      </c>
      <c r="I5733" t="str">
        <f>IFERROR(VLOOKUP(tblOrders[[#This Row],[item_id]],Raw_Menu!$A$2:$D$33,3,FALSE),"Unknown")</f>
        <v>Mexican</v>
      </c>
    </row>
    <row r="5734" spans="1:9" x14ac:dyDescent="0.25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  <c r="F5734" s="5">
        <f>IFERROR(VLOOKUP(E5734,Raw_Menu!$A$2:$D$33,4,FALSE),0)</f>
        <v>15.5</v>
      </c>
      <c r="G5734" s="5">
        <f t="shared" si="178"/>
        <v>15.5</v>
      </c>
      <c r="H5734">
        <f t="shared" si="179"/>
        <v>11</v>
      </c>
      <c r="I5734" t="str">
        <f>IFERROR(VLOOKUP(tblOrders[[#This Row],[item_id]],Raw_Menu!$A$2:$D$33,3,FALSE),"Unknown")</f>
        <v>Italian</v>
      </c>
    </row>
    <row r="5735" spans="1:9" x14ac:dyDescent="0.25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  <c r="F5735" s="5">
        <f>IFERROR(VLOOKUP(E5735,Raw_Menu!$A$2:$D$33,4,FALSE),0)</f>
        <v>11.95</v>
      </c>
      <c r="G5735" s="5">
        <f t="shared" si="178"/>
        <v>11.95</v>
      </c>
      <c r="H5735">
        <f t="shared" si="179"/>
        <v>11</v>
      </c>
      <c r="I5735" t="str">
        <f>IFERROR(VLOOKUP(tblOrders[[#This Row],[item_id]],Raw_Menu!$A$2:$D$33,3,FALSE),"Unknown")</f>
        <v>Mexican</v>
      </c>
    </row>
    <row r="5736" spans="1:9" x14ac:dyDescent="0.25">
      <c r="A5736">
        <v>5735</v>
      </c>
      <c r="B5736">
        <v>2542</v>
      </c>
      <c r="C5736" s="1">
        <v>45262</v>
      </c>
      <c r="D5736" s="2">
        <v>0.49800925925925932</v>
      </c>
      <c r="E5736">
        <v>122</v>
      </c>
      <c r="F5736" s="5">
        <f>IFERROR(VLOOKUP(E5736,Raw_Menu!$A$2:$D$33,4,FALSE),0)</f>
        <v>7</v>
      </c>
      <c r="G5736" s="5">
        <f t="shared" si="178"/>
        <v>7</v>
      </c>
      <c r="H5736">
        <f t="shared" si="179"/>
        <v>11</v>
      </c>
      <c r="I5736" t="str">
        <f>IFERROR(VLOOKUP(tblOrders[[#This Row],[item_id]],Raw_Menu!$A$2:$D$33,3,FALSE),"Unknown")</f>
        <v>Mexican</v>
      </c>
    </row>
    <row r="5737" spans="1:9" x14ac:dyDescent="0.25">
      <c r="A5737">
        <v>5736</v>
      </c>
      <c r="B5737">
        <v>2543</v>
      </c>
      <c r="C5737" s="1">
        <v>45262</v>
      </c>
      <c r="D5737" s="2">
        <v>0.5</v>
      </c>
      <c r="E5737">
        <v>103</v>
      </c>
      <c r="F5737" s="5">
        <f>IFERROR(VLOOKUP(E5737,Raw_Menu!$A$2:$D$33,4,FALSE),0)</f>
        <v>9</v>
      </c>
      <c r="G5737" s="5">
        <f t="shared" si="178"/>
        <v>9</v>
      </c>
      <c r="H5737">
        <f t="shared" si="179"/>
        <v>12</v>
      </c>
      <c r="I5737" t="str">
        <f>IFERROR(VLOOKUP(tblOrders[[#This Row],[item_id]],Raw_Menu!$A$2:$D$33,3,FALSE),"Unknown")</f>
        <v>American</v>
      </c>
    </row>
    <row r="5738" spans="1:9" x14ac:dyDescent="0.25">
      <c r="A5738">
        <v>5737</v>
      </c>
      <c r="B5738">
        <v>2544</v>
      </c>
      <c r="C5738" s="1">
        <v>45262</v>
      </c>
      <c r="D5738" s="2">
        <v>0.50239583333333337</v>
      </c>
      <c r="E5738">
        <v>101</v>
      </c>
      <c r="F5738" s="5">
        <f>IFERROR(VLOOKUP(E5738,Raw_Menu!$A$2:$D$33,4,FALSE),0)</f>
        <v>12.95</v>
      </c>
      <c r="G5738" s="5">
        <f t="shared" si="178"/>
        <v>12.95</v>
      </c>
      <c r="H5738">
        <f t="shared" si="179"/>
        <v>12</v>
      </c>
      <c r="I5738" t="str">
        <f>IFERROR(VLOOKUP(tblOrders[[#This Row],[item_id]],Raw_Menu!$A$2:$D$33,3,FALSE),"Unknown")</f>
        <v>American</v>
      </c>
    </row>
    <row r="5739" spans="1:9" x14ac:dyDescent="0.25">
      <c r="A5739">
        <v>5738</v>
      </c>
      <c r="B5739">
        <v>2544</v>
      </c>
      <c r="C5739" s="1">
        <v>45262</v>
      </c>
      <c r="D5739" s="2">
        <v>0.50239583333333337</v>
      </c>
      <c r="E5739">
        <v>117</v>
      </c>
      <c r="F5739" s="5">
        <f>IFERROR(VLOOKUP(E5739,Raw_Menu!$A$2:$D$33,4,FALSE),0)</f>
        <v>12.95</v>
      </c>
      <c r="G5739" s="5">
        <f t="shared" si="178"/>
        <v>12.95</v>
      </c>
      <c r="H5739">
        <f t="shared" si="179"/>
        <v>12</v>
      </c>
      <c r="I5739" t="str">
        <f>IFERROR(VLOOKUP(tblOrders[[#This Row],[item_id]],Raw_Menu!$A$2:$D$33,3,FALSE),"Unknown")</f>
        <v>Mexican</v>
      </c>
    </row>
    <row r="5740" spans="1:9" x14ac:dyDescent="0.25">
      <c r="A5740">
        <v>5739</v>
      </c>
      <c r="B5740">
        <v>2544</v>
      </c>
      <c r="C5740" s="1">
        <v>45262</v>
      </c>
      <c r="D5740" s="2">
        <v>0.50239583333333337</v>
      </c>
      <c r="E5740">
        <v>113</v>
      </c>
      <c r="F5740" s="5">
        <f>IFERROR(VLOOKUP(E5740,Raw_Menu!$A$2:$D$33,4,FALSE),0)</f>
        <v>5</v>
      </c>
      <c r="G5740" s="5">
        <f t="shared" si="178"/>
        <v>5</v>
      </c>
      <c r="H5740">
        <f t="shared" si="179"/>
        <v>12</v>
      </c>
      <c r="I5740" t="str">
        <f>IFERROR(VLOOKUP(tblOrders[[#This Row],[item_id]],Raw_Menu!$A$2:$D$33,3,FALSE),"Unknown")</f>
        <v>Asian</v>
      </c>
    </row>
    <row r="5741" spans="1:9" x14ac:dyDescent="0.25">
      <c r="A5741">
        <v>5740</v>
      </c>
      <c r="B5741">
        <v>2545</v>
      </c>
      <c r="C5741" s="1">
        <v>45262</v>
      </c>
      <c r="D5741" s="2">
        <v>0.50853009259259263</v>
      </c>
      <c r="E5741">
        <v>131</v>
      </c>
      <c r="F5741" s="5">
        <f>IFERROR(VLOOKUP(E5741,Raw_Menu!$A$2:$D$33,4,FALSE),0)</f>
        <v>17.95</v>
      </c>
      <c r="G5741" s="5">
        <f t="shared" si="178"/>
        <v>17.95</v>
      </c>
      <c r="H5741">
        <f t="shared" si="179"/>
        <v>12</v>
      </c>
      <c r="I5741" t="str">
        <f>IFERROR(VLOOKUP(tblOrders[[#This Row],[item_id]],Raw_Menu!$A$2:$D$33,3,FALSE),"Unknown")</f>
        <v>Italian</v>
      </c>
    </row>
    <row r="5742" spans="1:9" x14ac:dyDescent="0.25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  <c r="F5742" s="5">
        <f>IFERROR(VLOOKUP(E5742,Raw_Menu!$A$2:$D$33,4,FALSE),0)</f>
        <v>16.5</v>
      </c>
      <c r="G5742" s="5">
        <f t="shared" si="178"/>
        <v>16.5</v>
      </c>
      <c r="H5742">
        <f t="shared" si="179"/>
        <v>12</v>
      </c>
      <c r="I5742" t="str">
        <f>IFERROR(VLOOKUP(tblOrders[[#This Row],[item_id]],Raw_Menu!$A$2:$D$33,3,FALSE),"Unknown")</f>
        <v>Asian</v>
      </c>
    </row>
    <row r="5743" spans="1:9" x14ac:dyDescent="0.25">
      <c r="A5743">
        <v>5742</v>
      </c>
      <c r="B5743">
        <v>2547</v>
      </c>
      <c r="C5743" s="1">
        <v>45262</v>
      </c>
      <c r="D5743" s="2">
        <v>0.53181712962962968</v>
      </c>
      <c r="E5743">
        <v>101</v>
      </c>
      <c r="F5743" s="5">
        <f>IFERROR(VLOOKUP(E5743,Raw_Menu!$A$2:$D$33,4,FALSE),0)</f>
        <v>12.95</v>
      </c>
      <c r="G5743" s="5">
        <f t="shared" si="178"/>
        <v>12.95</v>
      </c>
      <c r="H5743">
        <f t="shared" si="179"/>
        <v>12</v>
      </c>
      <c r="I5743" t="str">
        <f>IFERROR(VLOOKUP(tblOrders[[#This Row],[item_id]],Raw_Menu!$A$2:$D$33,3,FALSE),"Unknown")</f>
        <v>American</v>
      </c>
    </row>
    <row r="5744" spans="1:9" x14ac:dyDescent="0.25">
      <c r="A5744">
        <v>5743</v>
      </c>
      <c r="B5744">
        <v>2547</v>
      </c>
      <c r="C5744" s="1">
        <v>45262</v>
      </c>
      <c r="D5744" s="2">
        <v>0.53181712962962968</v>
      </c>
      <c r="E5744">
        <v>101</v>
      </c>
      <c r="F5744" s="5">
        <f>IFERROR(VLOOKUP(E5744,Raw_Menu!$A$2:$D$33,4,FALSE),0)</f>
        <v>12.95</v>
      </c>
      <c r="G5744" s="5">
        <f t="shared" si="178"/>
        <v>12.95</v>
      </c>
      <c r="H5744">
        <f t="shared" si="179"/>
        <v>12</v>
      </c>
      <c r="I5744" t="str">
        <f>IFERROR(VLOOKUP(tblOrders[[#This Row],[item_id]],Raw_Menu!$A$2:$D$33,3,FALSE),"Unknown")</f>
        <v>American</v>
      </c>
    </row>
    <row r="5745" spans="1:9" x14ac:dyDescent="0.25">
      <c r="A5745">
        <v>5744</v>
      </c>
      <c r="B5745">
        <v>2547</v>
      </c>
      <c r="C5745" s="1">
        <v>45262</v>
      </c>
      <c r="D5745" s="2">
        <v>0.53181712962962968</v>
      </c>
      <c r="E5745">
        <v>115</v>
      </c>
      <c r="F5745" s="5">
        <f>IFERROR(VLOOKUP(E5745,Raw_Menu!$A$2:$D$33,4,FALSE),0)</f>
        <v>11.95</v>
      </c>
      <c r="G5745" s="5">
        <f t="shared" si="178"/>
        <v>11.95</v>
      </c>
      <c r="H5745">
        <f t="shared" si="179"/>
        <v>12</v>
      </c>
      <c r="I5745" t="str">
        <f>IFERROR(VLOOKUP(tblOrders[[#This Row],[item_id]],Raw_Menu!$A$2:$D$33,3,FALSE),"Unknown")</f>
        <v>Mexican</v>
      </c>
    </row>
    <row r="5746" spans="1:9" x14ac:dyDescent="0.25">
      <c r="A5746">
        <v>5745</v>
      </c>
      <c r="B5746">
        <v>2547</v>
      </c>
      <c r="C5746" s="1">
        <v>45262</v>
      </c>
      <c r="D5746" s="2">
        <v>0.53181712962962968</v>
      </c>
      <c r="E5746">
        <v>108</v>
      </c>
      <c r="F5746" s="5">
        <f>IFERROR(VLOOKUP(E5746,Raw_Menu!$A$2:$D$33,4,FALSE),0)</f>
        <v>14.5</v>
      </c>
      <c r="G5746" s="5">
        <f t="shared" si="178"/>
        <v>14.5</v>
      </c>
      <c r="H5746">
        <f t="shared" si="179"/>
        <v>12</v>
      </c>
      <c r="I5746" t="str">
        <f>IFERROR(VLOOKUP(tblOrders[[#This Row],[item_id]],Raw_Menu!$A$2:$D$33,3,FALSE),"Unknown")</f>
        <v>Asian</v>
      </c>
    </row>
    <row r="5747" spans="1:9" x14ac:dyDescent="0.25">
      <c r="A5747">
        <v>5746</v>
      </c>
      <c r="B5747">
        <v>2547</v>
      </c>
      <c r="C5747" s="1">
        <v>45262</v>
      </c>
      <c r="D5747" s="2">
        <v>0.53181712962962968</v>
      </c>
      <c r="E5747">
        <v>124</v>
      </c>
      <c r="F5747" s="5">
        <f>IFERROR(VLOOKUP(E5747,Raw_Menu!$A$2:$D$33,4,FALSE),0)</f>
        <v>14.5</v>
      </c>
      <c r="G5747" s="5">
        <f t="shared" si="178"/>
        <v>14.5</v>
      </c>
      <c r="H5747">
        <f t="shared" si="179"/>
        <v>12</v>
      </c>
      <c r="I5747" t="str">
        <f>IFERROR(VLOOKUP(tblOrders[[#This Row],[item_id]],Raw_Menu!$A$2:$D$33,3,FALSE),"Unknown")</f>
        <v>Italian</v>
      </c>
    </row>
    <row r="5748" spans="1:9" x14ac:dyDescent="0.25">
      <c r="A5748">
        <v>5747</v>
      </c>
      <c r="B5748">
        <v>2547</v>
      </c>
      <c r="C5748" s="1">
        <v>45262</v>
      </c>
      <c r="D5748" s="2">
        <v>0.53181712962962968</v>
      </c>
      <c r="E5748">
        <v>125</v>
      </c>
      <c r="F5748" s="5">
        <f>IFERROR(VLOOKUP(E5748,Raw_Menu!$A$2:$D$33,4,FALSE),0)</f>
        <v>17.95</v>
      </c>
      <c r="G5748" s="5">
        <f t="shared" si="178"/>
        <v>17.95</v>
      </c>
      <c r="H5748">
        <f t="shared" si="179"/>
        <v>12</v>
      </c>
      <c r="I5748" t="str">
        <f>IFERROR(VLOOKUP(tblOrders[[#This Row],[item_id]],Raw_Menu!$A$2:$D$33,3,FALSE),"Unknown")</f>
        <v>Italian</v>
      </c>
    </row>
    <row r="5749" spans="1:9" x14ac:dyDescent="0.25">
      <c r="A5749">
        <v>5748</v>
      </c>
      <c r="B5749">
        <v>2547</v>
      </c>
      <c r="C5749" s="1">
        <v>45262</v>
      </c>
      <c r="D5749" s="2">
        <v>0.53181712962962968</v>
      </c>
      <c r="E5749">
        <v>109</v>
      </c>
      <c r="F5749" s="5">
        <f>IFERROR(VLOOKUP(E5749,Raw_Menu!$A$2:$D$33,4,FALSE),0)</f>
        <v>17.95</v>
      </c>
      <c r="G5749" s="5">
        <f t="shared" si="178"/>
        <v>17.95</v>
      </c>
      <c r="H5749">
        <f t="shared" si="179"/>
        <v>12</v>
      </c>
      <c r="I5749" t="str">
        <f>IFERROR(VLOOKUP(tblOrders[[#This Row],[item_id]],Raw_Menu!$A$2:$D$33,3,FALSE),"Unknown")</f>
        <v>Asian</v>
      </c>
    </row>
    <row r="5750" spans="1:9" x14ac:dyDescent="0.25">
      <c r="A5750">
        <v>5749</v>
      </c>
      <c r="B5750">
        <v>2547</v>
      </c>
      <c r="C5750" s="1">
        <v>45262</v>
      </c>
      <c r="D5750" s="2">
        <v>0.53181712962962968</v>
      </c>
      <c r="E5750">
        <v>127</v>
      </c>
      <c r="F5750" s="5">
        <f>IFERROR(VLOOKUP(E5750,Raw_Menu!$A$2:$D$33,4,FALSE),0)</f>
        <v>17.95</v>
      </c>
      <c r="G5750" s="5">
        <f t="shared" si="178"/>
        <v>17.95</v>
      </c>
      <c r="H5750">
        <f t="shared" si="179"/>
        <v>12</v>
      </c>
      <c r="I5750" t="str">
        <f>IFERROR(VLOOKUP(tblOrders[[#This Row],[item_id]],Raw_Menu!$A$2:$D$33,3,FALSE),"Unknown")</f>
        <v>Italian</v>
      </c>
    </row>
    <row r="5751" spans="1:9" x14ac:dyDescent="0.25">
      <c r="A5751">
        <v>5750</v>
      </c>
      <c r="B5751">
        <v>2547</v>
      </c>
      <c r="C5751" s="1">
        <v>45262</v>
      </c>
      <c r="D5751" s="2">
        <v>0.53181712962962968</v>
      </c>
      <c r="E5751">
        <v>128</v>
      </c>
      <c r="F5751" s="5">
        <f>IFERROR(VLOOKUP(E5751,Raw_Menu!$A$2:$D$33,4,FALSE),0)</f>
        <v>15.5</v>
      </c>
      <c r="G5751" s="5">
        <f t="shared" si="178"/>
        <v>15.5</v>
      </c>
      <c r="H5751">
        <f t="shared" si="179"/>
        <v>12</v>
      </c>
      <c r="I5751" t="str">
        <f>IFERROR(VLOOKUP(tblOrders[[#This Row],[item_id]],Raw_Menu!$A$2:$D$33,3,FALSE),"Unknown")</f>
        <v>Italian</v>
      </c>
    </row>
    <row r="5752" spans="1:9" x14ac:dyDescent="0.25">
      <c r="A5752">
        <v>5751</v>
      </c>
      <c r="B5752">
        <v>2547</v>
      </c>
      <c r="C5752" s="1">
        <v>45262</v>
      </c>
      <c r="D5752" s="2">
        <v>0.53181712962962968</v>
      </c>
      <c r="E5752">
        <v>129</v>
      </c>
      <c r="F5752" s="5">
        <f>IFERROR(VLOOKUP(E5752,Raw_Menu!$A$2:$D$33,4,FALSE),0)</f>
        <v>15.5</v>
      </c>
      <c r="G5752" s="5">
        <f t="shared" si="178"/>
        <v>15.5</v>
      </c>
      <c r="H5752">
        <f t="shared" si="179"/>
        <v>12</v>
      </c>
      <c r="I5752" t="str">
        <f>IFERROR(VLOOKUP(tblOrders[[#This Row],[item_id]],Raw_Menu!$A$2:$D$33,3,FALSE),"Unknown")</f>
        <v>Italian</v>
      </c>
    </row>
    <row r="5753" spans="1:9" x14ac:dyDescent="0.25">
      <c r="A5753">
        <v>5752</v>
      </c>
      <c r="B5753">
        <v>2547</v>
      </c>
      <c r="C5753" s="1">
        <v>45262</v>
      </c>
      <c r="D5753" s="2">
        <v>0.53181712962962968</v>
      </c>
      <c r="E5753">
        <v>113</v>
      </c>
      <c r="F5753" s="5">
        <f>IFERROR(VLOOKUP(E5753,Raw_Menu!$A$2:$D$33,4,FALSE),0)</f>
        <v>5</v>
      </c>
      <c r="G5753" s="5">
        <f t="shared" si="178"/>
        <v>5</v>
      </c>
      <c r="H5753">
        <f t="shared" si="179"/>
        <v>12</v>
      </c>
      <c r="I5753" t="str">
        <f>IFERROR(VLOOKUP(tblOrders[[#This Row],[item_id]],Raw_Menu!$A$2:$D$33,3,FALSE),"Unknown")</f>
        <v>Asian</v>
      </c>
    </row>
    <row r="5754" spans="1:9" x14ac:dyDescent="0.25">
      <c r="A5754">
        <v>5753</v>
      </c>
      <c r="B5754">
        <v>2547</v>
      </c>
      <c r="C5754" s="1">
        <v>45262</v>
      </c>
      <c r="D5754" s="2">
        <v>0.53181712962962968</v>
      </c>
      <c r="E5754">
        <v>130</v>
      </c>
      <c r="F5754" s="5">
        <f>IFERROR(VLOOKUP(E5754,Raw_Menu!$A$2:$D$33,4,FALSE),0)</f>
        <v>19.95</v>
      </c>
      <c r="G5754" s="5">
        <f t="shared" si="178"/>
        <v>19.95</v>
      </c>
      <c r="H5754">
        <f t="shared" si="179"/>
        <v>12</v>
      </c>
      <c r="I5754" t="str">
        <f>IFERROR(VLOOKUP(tblOrders[[#This Row],[item_id]],Raw_Menu!$A$2:$D$33,3,FALSE),"Unknown")</f>
        <v>Italian</v>
      </c>
    </row>
    <row r="5755" spans="1:9" x14ac:dyDescent="0.25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  <c r="F5755" s="5">
        <f>IFERROR(VLOOKUP(E5755,Raw_Menu!$A$2:$D$33,4,FALSE),0)</f>
        <v>12.95</v>
      </c>
      <c r="G5755" s="5">
        <f t="shared" si="178"/>
        <v>12.95</v>
      </c>
      <c r="H5755">
        <f t="shared" si="179"/>
        <v>12</v>
      </c>
      <c r="I5755" t="str">
        <f>IFERROR(VLOOKUP(tblOrders[[#This Row],[item_id]],Raw_Menu!$A$2:$D$33,3,FALSE),"Unknown")</f>
        <v>American</v>
      </c>
    </row>
    <row r="5756" spans="1:9" x14ac:dyDescent="0.25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  <c r="F5756" s="5">
        <f>IFERROR(VLOOKUP(E5756,Raw_Menu!$A$2:$D$33,4,FALSE),0)</f>
        <v>12.95</v>
      </c>
      <c r="G5756" s="5">
        <f t="shared" si="178"/>
        <v>12.95</v>
      </c>
      <c r="H5756">
        <f t="shared" si="179"/>
        <v>12</v>
      </c>
      <c r="I5756" t="str">
        <f>IFERROR(VLOOKUP(tblOrders[[#This Row],[item_id]],Raw_Menu!$A$2:$D$33,3,FALSE),"Unknown")</f>
        <v>American</v>
      </c>
    </row>
    <row r="5757" spans="1:9" x14ac:dyDescent="0.25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  <c r="F5757" s="5">
        <f>IFERROR(VLOOKUP(E5757,Raw_Menu!$A$2:$D$33,4,FALSE),0)</f>
        <v>11.95</v>
      </c>
      <c r="G5757" s="5">
        <f t="shared" si="178"/>
        <v>11.95</v>
      </c>
      <c r="H5757">
        <f t="shared" si="179"/>
        <v>12</v>
      </c>
      <c r="I5757" t="str">
        <f>IFERROR(VLOOKUP(tblOrders[[#This Row],[item_id]],Raw_Menu!$A$2:$D$33,3,FALSE),"Unknown")</f>
        <v>Mexican</v>
      </c>
    </row>
    <row r="5758" spans="1:9" x14ac:dyDescent="0.25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  <c r="F5758" s="5">
        <f>IFERROR(VLOOKUP(E5758,Raw_Menu!$A$2:$D$33,4,FALSE),0)</f>
        <v>17.95</v>
      </c>
      <c r="G5758" s="5">
        <f t="shared" si="178"/>
        <v>17.95</v>
      </c>
      <c r="H5758">
        <f t="shared" si="179"/>
        <v>12</v>
      </c>
      <c r="I5758" t="str">
        <f>IFERROR(VLOOKUP(tblOrders[[#This Row],[item_id]],Raw_Menu!$A$2:$D$33,3,FALSE),"Unknown")</f>
        <v>Asian</v>
      </c>
    </row>
    <row r="5759" spans="1:9" x14ac:dyDescent="0.25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  <c r="F5759" s="5">
        <f>IFERROR(VLOOKUP(E5759,Raw_Menu!$A$2:$D$33,4,FALSE),0)</f>
        <v>17.95</v>
      </c>
      <c r="G5759" s="5">
        <f t="shared" si="178"/>
        <v>17.95</v>
      </c>
      <c r="H5759">
        <f t="shared" si="179"/>
        <v>12</v>
      </c>
      <c r="I5759" t="str">
        <f>IFERROR(VLOOKUP(tblOrders[[#This Row],[item_id]],Raw_Menu!$A$2:$D$33,3,FALSE),"Unknown")</f>
        <v>Italian</v>
      </c>
    </row>
    <row r="5760" spans="1:9" x14ac:dyDescent="0.25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  <c r="F5760" s="5">
        <f>IFERROR(VLOOKUP(E5760,Raw_Menu!$A$2:$D$33,4,FALSE),0)</f>
        <v>14.95</v>
      </c>
      <c r="G5760" s="5">
        <f t="shared" si="178"/>
        <v>14.95</v>
      </c>
      <c r="H5760">
        <f t="shared" si="179"/>
        <v>12</v>
      </c>
      <c r="I5760" t="str">
        <f>IFERROR(VLOOKUP(tblOrders[[#This Row],[item_id]],Raw_Menu!$A$2:$D$33,3,FALSE),"Unknown")</f>
        <v>Asian</v>
      </c>
    </row>
    <row r="5761" spans="1:9" x14ac:dyDescent="0.25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  <c r="F5761" s="5">
        <f>IFERROR(VLOOKUP(E5761,Raw_Menu!$A$2:$D$33,4,FALSE),0)</f>
        <v>10.5</v>
      </c>
      <c r="G5761" s="5">
        <f t="shared" si="178"/>
        <v>10.5</v>
      </c>
      <c r="H5761">
        <f t="shared" si="179"/>
        <v>13</v>
      </c>
      <c r="I5761" t="str">
        <f>IFERROR(VLOOKUP(tblOrders[[#This Row],[item_id]],Raw_Menu!$A$2:$D$33,3,FALSE),"Unknown")</f>
        <v>Mexican</v>
      </c>
    </row>
    <row r="5762" spans="1:9" x14ac:dyDescent="0.25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  <c r="F5762" s="5">
        <f>IFERROR(VLOOKUP(E5762,Raw_Menu!$A$2:$D$33,4,FALSE),0)</f>
        <v>13.95</v>
      </c>
      <c r="G5762" s="5">
        <f t="shared" ref="G5762:G5825" si="180">VALUE(F5762)</f>
        <v>13.95</v>
      </c>
      <c r="H5762">
        <f t="shared" ref="H5762:H5825" si="181">HOUR(D5762)</f>
        <v>13</v>
      </c>
      <c r="I5762" t="str">
        <f>IFERROR(VLOOKUP(tblOrders[[#This Row],[item_id]],Raw_Menu!$A$2:$D$33,3,FALSE),"Unknown")</f>
        <v>Mexican</v>
      </c>
    </row>
    <row r="5763" spans="1:9" x14ac:dyDescent="0.25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  <c r="F5763" s="5">
        <f>IFERROR(VLOOKUP(E5763,Raw_Menu!$A$2:$D$33,4,FALSE),0)</f>
        <v>13.95</v>
      </c>
      <c r="G5763" s="5">
        <f t="shared" si="180"/>
        <v>13.95</v>
      </c>
      <c r="H5763">
        <f t="shared" si="181"/>
        <v>13</v>
      </c>
      <c r="I5763" t="str">
        <f>IFERROR(VLOOKUP(tblOrders[[#This Row],[item_id]],Raw_Menu!$A$2:$D$33,3,FALSE),"Unknown")</f>
        <v>Mexican</v>
      </c>
    </row>
    <row r="5764" spans="1:9" x14ac:dyDescent="0.25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  <c r="F5764" s="5">
        <f>IFERROR(VLOOKUP(E5764,Raw_Menu!$A$2:$D$33,4,FALSE),0)</f>
        <v>17.95</v>
      </c>
      <c r="G5764" s="5">
        <f t="shared" si="180"/>
        <v>17.95</v>
      </c>
      <c r="H5764">
        <f t="shared" si="181"/>
        <v>13</v>
      </c>
      <c r="I5764" t="str">
        <f>IFERROR(VLOOKUP(tblOrders[[#This Row],[item_id]],Raw_Menu!$A$2:$D$33,3,FALSE),"Unknown")</f>
        <v>Asian</v>
      </c>
    </row>
    <row r="5765" spans="1:9" x14ac:dyDescent="0.25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  <c r="F5765" s="5">
        <f>IFERROR(VLOOKUP(E5765,Raw_Menu!$A$2:$D$33,4,FALSE),0)</f>
        <v>12.95</v>
      </c>
      <c r="G5765" s="5">
        <f t="shared" si="180"/>
        <v>12.95</v>
      </c>
      <c r="H5765">
        <f t="shared" si="181"/>
        <v>13</v>
      </c>
      <c r="I5765" t="str">
        <f>IFERROR(VLOOKUP(tblOrders[[#This Row],[item_id]],Raw_Menu!$A$2:$D$33,3,FALSE),"Unknown")</f>
        <v>American</v>
      </c>
    </row>
    <row r="5766" spans="1:9" x14ac:dyDescent="0.25">
      <c r="A5766">
        <v>5765</v>
      </c>
      <c r="B5766">
        <v>2553</v>
      </c>
      <c r="C5766" s="1">
        <v>45262</v>
      </c>
      <c r="D5766" s="2">
        <v>0.57438657407407412</v>
      </c>
      <c r="E5766">
        <v>114</v>
      </c>
      <c r="F5766" s="5">
        <f>IFERROR(VLOOKUP(E5766,Raw_Menu!$A$2:$D$33,4,FALSE),0)</f>
        <v>9</v>
      </c>
      <c r="G5766" s="5">
        <f t="shared" si="180"/>
        <v>9</v>
      </c>
      <c r="H5766">
        <f t="shared" si="181"/>
        <v>13</v>
      </c>
      <c r="I5766" t="str">
        <f>IFERROR(VLOOKUP(tblOrders[[#This Row],[item_id]],Raw_Menu!$A$2:$D$33,3,FALSE),"Unknown")</f>
        <v>Asian</v>
      </c>
    </row>
    <row r="5767" spans="1:9" x14ac:dyDescent="0.25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  <c r="F5767" s="5">
        <f>IFERROR(VLOOKUP(E5767,Raw_Menu!$A$2:$D$33,4,FALSE),0)</f>
        <v>17.95</v>
      </c>
      <c r="G5767" s="5">
        <f t="shared" si="180"/>
        <v>17.95</v>
      </c>
      <c r="H5767">
        <f t="shared" si="181"/>
        <v>13</v>
      </c>
      <c r="I5767" t="str">
        <f>IFERROR(VLOOKUP(tblOrders[[#This Row],[item_id]],Raw_Menu!$A$2:$D$33,3,FALSE),"Unknown")</f>
        <v>Italian</v>
      </c>
    </row>
    <row r="5768" spans="1:9" x14ac:dyDescent="0.25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  <c r="F5768" s="5">
        <f>IFERROR(VLOOKUP(E5768,Raw_Menu!$A$2:$D$33,4,FALSE),0)</f>
        <v>12.95</v>
      </c>
      <c r="G5768" s="5">
        <f t="shared" si="180"/>
        <v>12.95</v>
      </c>
      <c r="H5768">
        <f t="shared" si="181"/>
        <v>14</v>
      </c>
      <c r="I5768" t="str">
        <f>IFERROR(VLOOKUP(tblOrders[[#This Row],[item_id]],Raw_Menu!$A$2:$D$33,3,FALSE),"Unknown")</f>
        <v>American</v>
      </c>
    </row>
    <row r="5769" spans="1:9" x14ac:dyDescent="0.25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  <c r="F5769" s="5">
        <f>IFERROR(VLOOKUP(E5769,Raw_Menu!$A$2:$D$33,4,FALSE),0)</f>
        <v>11.95</v>
      </c>
      <c r="G5769" s="5">
        <f t="shared" si="180"/>
        <v>11.95</v>
      </c>
      <c r="H5769">
        <f t="shared" si="181"/>
        <v>14</v>
      </c>
      <c r="I5769" t="str">
        <f>IFERROR(VLOOKUP(tblOrders[[#This Row],[item_id]],Raw_Menu!$A$2:$D$33,3,FALSE),"Unknown")</f>
        <v>Mexican</v>
      </c>
    </row>
    <row r="5770" spans="1:9" x14ac:dyDescent="0.25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  <c r="F5770" s="5">
        <f>IFERROR(VLOOKUP(E5770,Raw_Menu!$A$2:$D$33,4,FALSE),0)</f>
        <v>12.95</v>
      </c>
      <c r="G5770" s="5">
        <f t="shared" si="180"/>
        <v>12.95</v>
      </c>
      <c r="H5770">
        <f t="shared" si="181"/>
        <v>14</v>
      </c>
      <c r="I5770" t="str">
        <f>IFERROR(VLOOKUP(tblOrders[[#This Row],[item_id]],Raw_Menu!$A$2:$D$33,3,FALSE),"Unknown")</f>
        <v>Mexican</v>
      </c>
    </row>
    <row r="5771" spans="1:9" x14ac:dyDescent="0.25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  <c r="F5771" s="5">
        <f>IFERROR(VLOOKUP(E5771,Raw_Menu!$A$2:$D$33,4,FALSE),0)</f>
        <v>7</v>
      </c>
      <c r="G5771" s="5">
        <f t="shared" si="180"/>
        <v>7</v>
      </c>
      <c r="H5771">
        <f t="shared" si="181"/>
        <v>14</v>
      </c>
      <c r="I5771" t="str">
        <f>IFERROR(VLOOKUP(tblOrders[[#This Row],[item_id]],Raw_Menu!$A$2:$D$33,3,FALSE),"Unknown")</f>
        <v>American</v>
      </c>
    </row>
    <row r="5772" spans="1:9" x14ac:dyDescent="0.25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  <c r="F5772" s="5">
        <f>IFERROR(VLOOKUP(E5772,Raw_Menu!$A$2:$D$33,4,FALSE),0)</f>
        <v>14.5</v>
      </c>
      <c r="G5772" s="5">
        <f t="shared" si="180"/>
        <v>14.5</v>
      </c>
      <c r="H5772">
        <f t="shared" si="181"/>
        <v>14</v>
      </c>
      <c r="I5772" t="str">
        <f>IFERROR(VLOOKUP(tblOrders[[#This Row],[item_id]],Raw_Menu!$A$2:$D$33,3,FALSE),"Unknown")</f>
        <v>Italian</v>
      </c>
    </row>
    <row r="5773" spans="1:9" x14ac:dyDescent="0.25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  <c r="F5773" s="5">
        <f>IFERROR(VLOOKUP(E5773,Raw_Menu!$A$2:$D$33,4,FALSE),0)</f>
        <v>13.95</v>
      </c>
      <c r="G5773" s="5">
        <f t="shared" si="180"/>
        <v>13.95</v>
      </c>
      <c r="H5773">
        <f t="shared" si="181"/>
        <v>14</v>
      </c>
      <c r="I5773" t="str">
        <f>IFERROR(VLOOKUP(tblOrders[[#This Row],[item_id]],Raw_Menu!$A$2:$D$33,3,FALSE),"Unknown")</f>
        <v>Mexican</v>
      </c>
    </row>
    <row r="5774" spans="1:9" x14ac:dyDescent="0.25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  <c r="F5774" s="5">
        <f>IFERROR(VLOOKUP(E5774,Raw_Menu!$A$2:$D$33,4,FALSE),0)</f>
        <v>9</v>
      </c>
      <c r="G5774" s="5">
        <f t="shared" si="180"/>
        <v>9</v>
      </c>
      <c r="H5774">
        <f t="shared" si="181"/>
        <v>14</v>
      </c>
      <c r="I5774" t="str">
        <f>IFERROR(VLOOKUP(tblOrders[[#This Row],[item_id]],Raw_Menu!$A$2:$D$33,3,FALSE),"Unknown")</f>
        <v>Asian</v>
      </c>
    </row>
    <row r="5775" spans="1:9" x14ac:dyDescent="0.25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  <c r="F5775" s="5">
        <f>IFERROR(VLOOKUP(E5775,Raw_Menu!$A$2:$D$33,4,FALSE),0)</f>
        <v>9</v>
      </c>
      <c r="G5775" s="5">
        <f t="shared" si="180"/>
        <v>9</v>
      </c>
      <c r="H5775">
        <f t="shared" si="181"/>
        <v>14</v>
      </c>
      <c r="I5775" t="str">
        <f>IFERROR(VLOOKUP(tblOrders[[#This Row],[item_id]],Raw_Menu!$A$2:$D$33,3,FALSE),"Unknown")</f>
        <v>Asian</v>
      </c>
    </row>
    <row r="5776" spans="1:9" x14ac:dyDescent="0.25">
      <c r="A5776">
        <v>5775</v>
      </c>
      <c r="B5776">
        <v>2558</v>
      </c>
      <c r="C5776" s="1">
        <v>45262</v>
      </c>
      <c r="D5776" s="2">
        <v>0.59738425925925931</v>
      </c>
      <c r="E5776">
        <v>125</v>
      </c>
      <c r="F5776" s="5">
        <f>IFERROR(VLOOKUP(E5776,Raw_Menu!$A$2:$D$33,4,FALSE),0)</f>
        <v>17.95</v>
      </c>
      <c r="G5776" s="5">
        <f t="shared" si="180"/>
        <v>17.95</v>
      </c>
      <c r="H5776">
        <f t="shared" si="181"/>
        <v>14</v>
      </c>
      <c r="I5776" t="str">
        <f>IFERROR(VLOOKUP(tblOrders[[#This Row],[item_id]],Raw_Menu!$A$2:$D$33,3,FALSE),"Unknown")</f>
        <v>Italian</v>
      </c>
    </row>
    <row r="5777" spans="1:9" x14ac:dyDescent="0.25">
      <c r="A5777">
        <v>5776</v>
      </c>
      <c r="B5777">
        <v>2558</v>
      </c>
      <c r="C5777" s="1">
        <v>45262</v>
      </c>
      <c r="D5777" s="2">
        <v>0.59738425925925931</v>
      </c>
      <c r="E5777">
        <v>109</v>
      </c>
      <c r="F5777" s="5">
        <f>IFERROR(VLOOKUP(E5777,Raw_Menu!$A$2:$D$33,4,FALSE),0)</f>
        <v>17.95</v>
      </c>
      <c r="G5777" s="5">
        <f t="shared" si="180"/>
        <v>17.95</v>
      </c>
      <c r="H5777">
        <f t="shared" si="181"/>
        <v>14</v>
      </c>
      <c r="I5777" t="str">
        <f>IFERROR(VLOOKUP(tblOrders[[#This Row],[item_id]],Raw_Menu!$A$2:$D$33,3,FALSE),"Unknown")</f>
        <v>Asian</v>
      </c>
    </row>
    <row r="5778" spans="1:9" x14ac:dyDescent="0.25">
      <c r="A5778">
        <v>5777</v>
      </c>
      <c r="B5778">
        <v>2559</v>
      </c>
      <c r="C5778" s="1">
        <v>45262</v>
      </c>
      <c r="D5778" s="2">
        <v>0.59887731481481477</v>
      </c>
      <c r="E5778">
        <v>122</v>
      </c>
      <c r="F5778" s="5">
        <f>IFERROR(VLOOKUP(E5778,Raw_Menu!$A$2:$D$33,4,FALSE),0)</f>
        <v>7</v>
      </c>
      <c r="G5778" s="5">
        <f t="shared" si="180"/>
        <v>7</v>
      </c>
      <c r="H5778">
        <f t="shared" si="181"/>
        <v>14</v>
      </c>
      <c r="I5778" t="str">
        <f>IFERROR(VLOOKUP(tblOrders[[#This Row],[item_id]],Raw_Menu!$A$2:$D$33,3,FALSE),"Unknown")</f>
        <v>Mexican</v>
      </c>
    </row>
    <row r="5779" spans="1:9" x14ac:dyDescent="0.25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  <c r="F5779" s="5">
        <f>IFERROR(VLOOKUP(E5779,Raw_Menu!$A$2:$D$33,4,FALSE),0)</f>
        <v>11.95</v>
      </c>
      <c r="G5779" s="5">
        <f t="shared" si="180"/>
        <v>11.95</v>
      </c>
      <c r="H5779">
        <f t="shared" si="181"/>
        <v>14</v>
      </c>
      <c r="I5779" t="str">
        <f>IFERROR(VLOOKUP(tblOrders[[#This Row],[item_id]],Raw_Menu!$A$2:$D$33,3,FALSE),"Unknown")</f>
        <v>Mexican</v>
      </c>
    </row>
    <row r="5780" spans="1:9" x14ac:dyDescent="0.25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  <c r="F5780" s="5">
        <f>IFERROR(VLOOKUP(E5780,Raw_Menu!$A$2:$D$33,4,FALSE),0)</f>
        <v>9</v>
      </c>
      <c r="G5780" s="5">
        <f t="shared" si="180"/>
        <v>9</v>
      </c>
      <c r="H5780">
        <f t="shared" si="181"/>
        <v>14</v>
      </c>
      <c r="I5780" t="str">
        <f>IFERROR(VLOOKUP(tblOrders[[#This Row],[item_id]],Raw_Menu!$A$2:$D$33,3,FALSE),"Unknown")</f>
        <v>American</v>
      </c>
    </row>
    <row r="5781" spans="1:9" x14ac:dyDescent="0.25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  <c r="F5781" s="5">
        <f>IFERROR(VLOOKUP(E5781,Raw_Menu!$A$2:$D$33,4,FALSE),0)</f>
        <v>17.95</v>
      </c>
      <c r="G5781" s="5">
        <f t="shared" si="180"/>
        <v>17.95</v>
      </c>
      <c r="H5781">
        <f t="shared" si="181"/>
        <v>14</v>
      </c>
      <c r="I5781" t="str">
        <f>IFERROR(VLOOKUP(tblOrders[[#This Row],[item_id]],Raw_Menu!$A$2:$D$33,3,FALSE),"Unknown")</f>
        <v>Asian</v>
      </c>
    </row>
    <row r="5782" spans="1:9" x14ac:dyDescent="0.25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  <c r="F5782" s="5">
        <f>IFERROR(VLOOKUP(E5782,Raw_Menu!$A$2:$D$33,4,FALSE),0)</f>
        <v>15.5</v>
      </c>
      <c r="G5782" s="5">
        <f t="shared" si="180"/>
        <v>15.5</v>
      </c>
      <c r="H5782">
        <f t="shared" si="181"/>
        <v>14</v>
      </c>
      <c r="I5782" t="str">
        <f>IFERROR(VLOOKUP(tblOrders[[#This Row],[item_id]],Raw_Menu!$A$2:$D$33,3,FALSE),"Unknown")</f>
        <v>Italian</v>
      </c>
    </row>
    <row r="5783" spans="1:9" x14ac:dyDescent="0.25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  <c r="F5783" s="5">
        <f>IFERROR(VLOOKUP(E5783,Raw_Menu!$A$2:$D$33,4,FALSE),0)</f>
        <v>5</v>
      </c>
      <c r="G5783" s="5">
        <f t="shared" si="180"/>
        <v>5</v>
      </c>
      <c r="H5783">
        <f t="shared" si="181"/>
        <v>14</v>
      </c>
      <c r="I5783" t="str">
        <f>IFERROR(VLOOKUP(tblOrders[[#This Row],[item_id]],Raw_Menu!$A$2:$D$33,3,FALSE),"Unknown")</f>
        <v>Asian</v>
      </c>
    </row>
    <row r="5784" spans="1:9" x14ac:dyDescent="0.25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  <c r="F5784" s="5">
        <f>IFERROR(VLOOKUP(E5784,Raw_Menu!$A$2:$D$33,4,FALSE),0)</f>
        <v>7</v>
      </c>
      <c r="G5784" s="5">
        <f t="shared" si="180"/>
        <v>7</v>
      </c>
      <c r="H5784">
        <f t="shared" si="181"/>
        <v>14</v>
      </c>
      <c r="I5784" t="str">
        <f>IFERROR(VLOOKUP(tblOrders[[#This Row],[item_id]],Raw_Menu!$A$2:$D$33,3,FALSE),"Unknown")</f>
        <v>American</v>
      </c>
    </row>
    <row r="5785" spans="1:9" x14ac:dyDescent="0.25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  <c r="F5785" s="5">
        <f>IFERROR(VLOOKUP(E5785,Raw_Menu!$A$2:$D$33,4,FALSE),0)</f>
        <v>13.95</v>
      </c>
      <c r="G5785" s="5">
        <f t="shared" si="180"/>
        <v>13.95</v>
      </c>
      <c r="H5785">
        <f t="shared" si="181"/>
        <v>14</v>
      </c>
      <c r="I5785" t="str">
        <f>IFERROR(VLOOKUP(tblOrders[[#This Row],[item_id]],Raw_Menu!$A$2:$D$33,3,FALSE),"Unknown")</f>
        <v>Mexican</v>
      </c>
    </row>
    <row r="5786" spans="1:9" x14ac:dyDescent="0.25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  <c r="F5786" s="5">
        <f>IFERROR(VLOOKUP(E5786,Raw_Menu!$A$2:$D$33,4,FALSE),0)</f>
        <v>11.95</v>
      </c>
      <c r="G5786" s="5">
        <f t="shared" si="180"/>
        <v>11.95</v>
      </c>
      <c r="H5786">
        <f t="shared" si="181"/>
        <v>14</v>
      </c>
      <c r="I5786" t="str">
        <f>IFERROR(VLOOKUP(tblOrders[[#This Row],[item_id]],Raw_Menu!$A$2:$D$33,3,FALSE),"Unknown")</f>
        <v>Asian</v>
      </c>
    </row>
    <row r="5787" spans="1:9" x14ac:dyDescent="0.25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  <c r="F5787" s="5">
        <f>IFERROR(VLOOKUP(E5787,Raw_Menu!$A$2:$D$33,4,FALSE),0)</f>
        <v>9</v>
      </c>
      <c r="G5787" s="5">
        <f t="shared" si="180"/>
        <v>9</v>
      </c>
      <c r="H5787">
        <f t="shared" si="181"/>
        <v>14</v>
      </c>
      <c r="I5787" t="str">
        <f>IFERROR(VLOOKUP(tblOrders[[#This Row],[item_id]],Raw_Menu!$A$2:$D$33,3,FALSE),"Unknown")</f>
        <v>Asian</v>
      </c>
    </row>
    <row r="5788" spans="1:9" x14ac:dyDescent="0.25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  <c r="F5788" s="5">
        <f>IFERROR(VLOOKUP(E5788,Raw_Menu!$A$2:$D$33,4,FALSE),0)</f>
        <v>7</v>
      </c>
      <c r="G5788" s="5">
        <f t="shared" si="180"/>
        <v>7</v>
      </c>
      <c r="H5788">
        <f t="shared" si="181"/>
        <v>14</v>
      </c>
      <c r="I5788" t="str">
        <f>IFERROR(VLOOKUP(tblOrders[[#This Row],[item_id]],Raw_Menu!$A$2:$D$33,3,FALSE),"Unknown")</f>
        <v>American</v>
      </c>
    </row>
    <row r="5789" spans="1:9" x14ac:dyDescent="0.25">
      <c r="A5789">
        <v>5788</v>
      </c>
      <c r="B5789">
        <v>2565</v>
      </c>
      <c r="C5789" s="1">
        <v>45262</v>
      </c>
      <c r="D5789" s="2">
        <v>0.62834490740740745</v>
      </c>
      <c r="E5789">
        <v>103</v>
      </c>
      <c r="F5789" s="5">
        <f>IFERROR(VLOOKUP(E5789,Raw_Menu!$A$2:$D$33,4,FALSE),0)</f>
        <v>9</v>
      </c>
      <c r="G5789" s="5">
        <f t="shared" si="180"/>
        <v>9</v>
      </c>
      <c r="H5789">
        <f t="shared" si="181"/>
        <v>15</v>
      </c>
      <c r="I5789" t="str">
        <f>IFERROR(VLOOKUP(tblOrders[[#This Row],[item_id]],Raw_Menu!$A$2:$D$33,3,FALSE),"Unknown")</f>
        <v>American</v>
      </c>
    </row>
    <row r="5790" spans="1:9" x14ac:dyDescent="0.25">
      <c r="A5790">
        <v>5789</v>
      </c>
      <c r="B5790">
        <v>2565</v>
      </c>
      <c r="C5790" s="1">
        <v>45262</v>
      </c>
      <c r="D5790" s="2">
        <v>0.62834490740740745</v>
      </c>
      <c r="E5790">
        <v>108</v>
      </c>
      <c r="F5790" s="5">
        <f>IFERROR(VLOOKUP(E5790,Raw_Menu!$A$2:$D$33,4,FALSE),0)</f>
        <v>14.5</v>
      </c>
      <c r="G5790" s="5">
        <f t="shared" si="180"/>
        <v>14.5</v>
      </c>
      <c r="H5790">
        <f t="shared" si="181"/>
        <v>15</v>
      </c>
      <c r="I5790" t="str">
        <f>IFERROR(VLOOKUP(tblOrders[[#This Row],[item_id]],Raw_Menu!$A$2:$D$33,3,FALSE),"Unknown")</f>
        <v>Asian</v>
      </c>
    </row>
    <row r="5791" spans="1:9" x14ac:dyDescent="0.25">
      <c r="A5791">
        <v>5790</v>
      </c>
      <c r="B5791">
        <v>2565</v>
      </c>
      <c r="C5791" s="1">
        <v>45262</v>
      </c>
      <c r="D5791" s="2">
        <v>0.62834490740740745</v>
      </c>
      <c r="E5791">
        <v>109</v>
      </c>
      <c r="F5791" s="5">
        <f>IFERROR(VLOOKUP(E5791,Raw_Menu!$A$2:$D$33,4,FALSE),0)</f>
        <v>17.95</v>
      </c>
      <c r="G5791" s="5">
        <f t="shared" si="180"/>
        <v>17.95</v>
      </c>
      <c r="H5791">
        <f t="shared" si="181"/>
        <v>15</v>
      </c>
      <c r="I5791" t="str">
        <f>IFERROR(VLOOKUP(tblOrders[[#This Row],[item_id]],Raw_Menu!$A$2:$D$33,3,FALSE),"Unknown")</f>
        <v>Asian</v>
      </c>
    </row>
    <row r="5792" spans="1:9" x14ac:dyDescent="0.25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  <c r="F5792" s="5">
        <f>IFERROR(VLOOKUP(E5792,Raw_Menu!$A$2:$D$33,4,FALSE),0)</f>
        <v>14.5</v>
      </c>
      <c r="G5792" s="5">
        <f t="shared" si="180"/>
        <v>14.5</v>
      </c>
      <c r="H5792">
        <f t="shared" si="181"/>
        <v>15</v>
      </c>
      <c r="I5792" t="str">
        <f>IFERROR(VLOOKUP(tblOrders[[#This Row],[item_id]],Raw_Menu!$A$2:$D$33,3,FALSE),"Unknown")</f>
        <v>Italian</v>
      </c>
    </row>
    <row r="5793" spans="1:9" x14ac:dyDescent="0.25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  <c r="F5793" s="5">
        <f>IFERROR(VLOOKUP(E5793,Raw_Menu!$A$2:$D$33,4,FALSE),0)</f>
        <v>7</v>
      </c>
      <c r="G5793" s="5">
        <f t="shared" si="180"/>
        <v>7</v>
      </c>
      <c r="H5793">
        <f t="shared" si="181"/>
        <v>15</v>
      </c>
      <c r="I5793" t="str">
        <f>IFERROR(VLOOKUP(tblOrders[[#This Row],[item_id]],Raw_Menu!$A$2:$D$33,3,FALSE),"Unknown")</f>
        <v>American</v>
      </c>
    </row>
    <row r="5794" spans="1:9" x14ac:dyDescent="0.25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  <c r="F5794" s="5">
        <f>IFERROR(VLOOKUP(E5794,Raw_Menu!$A$2:$D$33,4,FALSE),0)</f>
        <v>13.95</v>
      </c>
      <c r="G5794" s="5">
        <f t="shared" si="180"/>
        <v>13.95</v>
      </c>
      <c r="H5794">
        <f t="shared" si="181"/>
        <v>15</v>
      </c>
      <c r="I5794" t="str">
        <f>IFERROR(VLOOKUP(tblOrders[[#This Row],[item_id]],Raw_Menu!$A$2:$D$33,3,FALSE),"Unknown")</f>
        <v>American</v>
      </c>
    </row>
    <row r="5795" spans="1:9" x14ac:dyDescent="0.25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  <c r="F5795" s="5">
        <f>IFERROR(VLOOKUP(E5795,Raw_Menu!$A$2:$D$33,4,FALSE),0)</f>
        <v>12.95</v>
      </c>
      <c r="G5795" s="5">
        <f t="shared" si="180"/>
        <v>12.95</v>
      </c>
      <c r="H5795">
        <f t="shared" si="181"/>
        <v>15</v>
      </c>
      <c r="I5795" t="str">
        <f>IFERROR(VLOOKUP(tblOrders[[#This Row],[item_id]],Raw_Menu!$A$2:$D$33,3,FALSE),"Unknown")</f>
        <v>American</v>
      </c>
    </row>
    <row r="5796" spans="1:9" x14ac:dyDescent="0.25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  <c r="F5796" s="5">
        <f>IFERROR(VLOOKUP(E5796,Raw_Menu!$A$2:$D$33,4,FALSE),0)</f>
        <v>16.95</v>
      </c>
      <c r="G5796" s="5">
        <f t="shared" si="180"/>
        <v>16.95</v>
      </c>
      <c r="H5796">
        <f t="shared" si="181"/>
        <v>15</v>
      </c>
      <c r="I5796" t="str">
        <f>IFERROR(VLOOKUP(tblOrders[[#This Row],[item_id]],Raw_Menu!$A$2:$D$33,3,FALSE),"Unknown")</f>
        <v>Italian</v>
      </c>
    </row>
    <row r="5797" spans="1:9" x14ac:dyDescent="0.25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  <c r="F5797" s="5">
        <f>IFERROR(VLOOKUP(E5797,Raw_Menu!$A$2:$D$33,4,FALSE),0)</f>
        <v>13.95</v>
      </c>
      <c r="G5797" s="5">
        <f t="shared" si="180"/>
        <v>13.95</v>
      </c>
      <c r="H5797">
        <f t="shared" si="181"/>
        <v>15</v>
      </c>
      <c r="I5797" t="str">
        <f>IFERROR(VLOOKUP(tblOrders[[#This Row],[item_id]],Raw_Menu!$A$2:$D$33,3,FALSE),"Unknown")</f>
        <v>American</v>
      </c>
    </row>
    <row r="5798" spans="1:9" x14ac:dyDescent="0.25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  <c r="F5798" s="5">
        <f>IFERROR(VLOOKUP(E5798,Raw_Menu!$A$2:$D$33,4,FALSE),0)</f>
        <v>17.95</v>
      </c>
      <c r="G5798" s="5">
        <f t="shared" si="180"/>
        <v>17.95</v>
      </c>
      <c r="H5798">
        <f t="shared" si="181"/>
        <v>15</v>
      </c>
      <c r="I5798" t="str">
        <f>IFERROR(VLOOKUP(tblOrders[[#This Row],[item_id]],Raw_Menu!$A$2:$D$33,3,FALSE),"Unknown")</f>
        <v>Italian</v>
      </c>
    </row>
    <row r="5799" spans="1:9" x14ac:dyDescent="0.25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  <c r="F5799" s="5">
        <f>IFERROR(VLOOKUP(E5799,Raw_Menu!$A$2:$D$33,4,FALSE),0)</f>
        <v>11.95</v>
      </c>
      <c r="G5799" s="5">
        <f t="shared" si="180"/>
        <v>11.95</v>
      </c>
      <c r="H5799">
        <f t="shared" si="181"/>
        <v>15</v>
      </c>
      <c r="I5799" t="str">
        <f>IFERROR(VLOOKUP(tblOrders[[#This Row],[item_id]],Raw_Menu!$A$2:$D$33,3,FALSE),"Unknown")</f>
        <v>Mexican</v>
      </c>
    </row>
    <row r="5800" spans="1:9" x14ac:dyDescent="0.25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  <c r="F5800" s="5">
        <f>IFERROR(VLOOKUP(E5800,Raw_Menu!$A$2:$D$33,4,FALSE),0)</f>
        <v>9</v>
      </c>
      <c r="G5800" s="5">
        <f t="shared" si="180"/>
        <v>9</v>
      </c>
      <c r="H5800">
        <f t="shared" si="181"/>
        <v>15</v>
      </c>
      <c r="I5800" t="str">
        <f>IFERROR(VLOOKUP(tblOrders[[#This Row],[item_id]],Raw_Menu!$A$2:$D$33,3,FALSE),"Unknown")</f>
        <v>Asian</v>
      </c>
    </row>
    <row r="5801" spans="1:9" x14ac:dyDescent="0.25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  <c r="F5801" s="5">
        <f>IFERROR(VLOOKUP(E5801,Raw_Menu!$A$2:$D$33,4,FALSE),0)</f>
        <v>17.95</v>
      </c>
      <c r="G5801" s="5">
        <f t="shared" si="180"/>
        <v>17.95</v>
      </c>
      <c r="H5801">
        <f t="shared" si="181"/>
        <v>15</v>
      </c>
      <c r="I5801" t="str">
        <f>IFERROR(VLOOKUP(tblOrders[[#This Row],[item_id]],Raw_Menu!$A$2:$D$33,3,FALSE),"Unknown")</f>
        <v>Asian</v>
      </c>
    </row>
    <row r="5802" spans="1:9" x14ac:dyDescent="0.25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  <c r="F5802" s="5">
        <f>IFERROR(VLOOKUP(E5802,Raw_Menu!$A$2:$D$33,4,FALSE),0)</f>
        <v>16.5</v>
      </c>
      <c r="G5802" s="5">
        <f t="shared" si="180"/>
        <v>16.5</v>
      </c>
      <c r="H5802">
        <f t="shared" si="181"/>
        <v>15</v>
      </c>
      <c r="I5802" t="str">
        <f>IFERROR(VLOOKUP(tblOrders[[#This Row],[item_id]],Raw_Menu!$A$2:$D$33,3,FALSE),"Unknown")</f>
        <v>Asian</v>
      </c>
    </row>
    <row r="5803" spans="1:9" x14ac:dyDescent="0.25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  <c r="F5803" s="5">
        <f>IFERROR(VLOOKUP(E5803,Raw_Menu!$A$2:$D$33,4,FALSE),0)</f>
        <v>14.5</v>
      </c>
      <c r="G5803" s="5">
        <f t="shared" si="180"/>
        <v>14.5</v>
      </c>
      <c r="H5803">
        <f t="shared" si="181"/>
        <v>15</v>
      </c>
      <c r="I5803" t="str">
        <f>IFERROR(VLOOKUP(tblOrders[[#This Row],[item_id]],Raw_Menu!$A$2:$D$33,3,FALSE),"Unknown")</f>
        <v>Italian</v>
      </c>
    </row>
    <row r="5804" spans="1:9" x14ac:dyDescent="0.25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  <c r="F5804" s="5">
        <f>IFERROR(VLOOKUP(E5804,Raw_Menu!$A$2:$D$33,4,FALSE),0)</f>
        <v>16.95</v>
      </c>
      <c r="G5804" s="5">
        <f t="shared" si="180"/>
        <v>16.95</v>
      </c>
      <c r="H5804">
        <f t="shared" si="181"/>
        <v>15</v>
      </c>
      <c r="I5804" t="str">
        <f>IFERROR(VLOOKUP(tblOrders[[#This Row],[item_id]],Raw_Menu!$A$2:$D$33,3,FALSE),"Unknown")</f>
        <v>Italian</v>
      </c>
    </row>
    <row r="5805" spans="1:9" x14ac:dyDescent="0.25">
      <c r="A5805">
        <v>5804</v>
      </c>
      <c r="B5805">
        <v>2572</v>
      </c>
      <c r="C5805" s="1">
        <v>45262</v>
      </c>
      <c r="D5805" s="2">
        <v>0.669525462962963</v>
      </c>
      <c r="E5805">
        <v>108</v>
      </c>
      <c r="F5805" s="5">
        <f>IFERROR(VLOOKUP(E5805,Raw_Menu!$A$2:$D$33,4,FALSE),0)</f>
        <v>14.5</v>
      </c>
      <c r="G5805" s="5">
        <f t="shared" si="180"/>
        <v>14.5</v>
      </c>
      <c r="H5805">
        <f t="shared" si="181"/>
        <v>16</v>
      </c>
      <c r="I5805" t="str">
        <f>IFERROR(VLOOKUP(tblOrders[[#This Row],[item_id]],Raw_Menu!$A$2:$D$33,3,FALSE),"Unknown")</f>
        <v>Asian</v>
      </c>
    </row>
    <row r="5806" spans="1:9" x14ac:dyDescent="0.25">
      <c r="A5806">
        <v>5805</v>
      </c>
      <c r="B5806">
        <v>2573</v>
      </c>
      <c r="C5806" s="1">
        <v>45262</v>
      </c>
      <c r="D5806" s="2">
        <v>0.67406250000000001</v>
      </c>
      <c r="E5806">
        <v>108</v>
      </c>
      <c r="F5806" s="5">
        <f>IFERROR(VLOOKUP(E5806,Raw_Menu!$A$2:$D$33,4,FALSE),0)</f>
        <v>14.5</v>
      </c>
      <c r="G5806" s="5">
        <f t="shared" si="180"/>
        <v>14.5</v>
      </c>
      <c r="H5806">
        <f t="shared" si="181"/>
        <v>16</v>
      </c>
      <c r="I5806" t="str">
        <f>IFERROR(VLOOKUP(tblOrders[[#This Row],[item_id]],Raw_Menu!$A$2:$D$33,3,FALSE),"Unknown")</f>
        <v>Asian</v>
      </c>
    </row>
    <row r="5807" spans="1:9" x14ac:dyDescent="0.25">
      <c r="A5807">
        <v>5806</v>
      </c>
      <c r="B5807">
        <v>2573</v>
      </c>
      <c r="C5807" s="1">
        <v>45262</v>
      </c>
      <c r="D5807" s="2">
        <v>0.67406250000000001</v>
      </c>
      <c r="E5807">
        <v>124</v>
      </c>
      <c r="F5807" s="5">
        <f>IFERROR(VLOOKUP(E5807,Raw_Menu!$A$2:$D$33,4,FALSE),0)</f>
        <v>14.5</v>
      </c>
      <c r="G5807" s="5">
        <f t="shared" si="180"/>
        <v>14.5</v>
      </c>
      <c r="H5807">
        <f t="shared" si="181"/>
        <v>16</v>
      </c>
      <c r="I5807" t="str">
        <f>IFERROR(VLOOKUP(tblOrders[[#This Row],[item_id]],Raw_Menu!$A$2:$D$33,3,FALSE),"Unknown")</f>
        <v>Italian</v>
      </c>
    </row>
    <row r="5808" spans="1:9" x14ac:dyDescent="0.25">
      <c r="A5808">
        <v>5807</v>
      </c>
      <c r="B5808">
        <v>2574</v>
      </c>
      <c r="C5808" s="1">
        <v>45262</v>
      </c>
      <c r="D5808" s="2">
        <v>0.68231481481481482</v>
      </c>
      <c r="E5808">
        <v>130</v>
      </c>
      <c r="F5808" s="5">
        <f>IFERROR(VLOOKUP(E5808,Raw_Menu!$A$2:$D$33,4,FALSE),0)</f>
        <v>19.95</v>
      </c>
      <c r="G5808" s="5">
        <f t="shared" si="180"/>
        <v>19.95</v>
      </c>
      <c r="H5808">
        <f t="shared" si="181"/>
        <v>16</v>
      </c>
      <c r="I5808" t="str">
        <f>IFERROR(VLOOKUP(tblOrders[[#This Row],[item_id]],Raw_Menu!$A$2:$D$33,3,FALSE),"Unknown")</f>
        <v>Italian</v>
      </c>
    </row>
    <row r="5809" spans="1:9" x14ac:dyDescent="0.25">
      <c r="A5809">
        <v>5808</v>
      </c>
      <c r="B5809">
        <v>2574</v>
      </c>
      <c r="C5809" s="1">
        <v>45262</v>
      </c>
      <c r="D5809" s="2">
        <v>0.68231481481481482</v>
      </c>
      <c r="E5809">
        <v>106</v>
      </c>
      <c r="F5809" s="5">
        <f>IFERROR(VLOOKUP(E5809,Raw_Menu!$A$2:$D$33,4,FALSE),0)</f>
        <v>7</v>
      </c>
      <c r="G5809" s="5">
        <f t="shared" si="180"/>
        <v>7</v>
      </c>
      <c r="H5809">
        <f t="shared" si="181"/>
        <v>16</v>
      </c>
      <c r="I5809" t="str">
        <f>IFERROR(VLOOKUP(tblOrders[[#This Row],[item_id]],Raw_Menu!$A$2:$D$33,3,FALSE),"Unknown")</f>
        <v>American</v>
      </c>
    </row>
    <row r="5810" spans="1:9" x14ac:dyDescent="0.25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  <c r="F5810" s="5">
        <f>IFERROR(VLOOKUP(E5810,Raw_Menu!$A$2:$D$33,4,FALSE),0)</f>
        <v>14.5</v>
      </c>
      <c r="G5810" s="5">
        <f t="shared" si="180"/>
        <v>14.5</v>
      </c>
      <c r="H5810">
        <f t="shared" si="181"/>
        <v>16</v>
      </c>
      <c r="I5810" t="str">
        <f>IFERROR(VLOOKUP(tblOrders[[#This Row],[item_id]],Raw_Menu!$A$2:$D$33,3,FALSE),"Unknown")</f>
        <v>Asian</v>
      </c>
    </row>
    <row r="5811" spans="1:9" x14ac:dyDescent="0.25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  <c r="F5811" s="5">
        <f>IFERROR(VLOOKUP(E5811,Raw_Menu!$A$2:$D$33,4,FALSE),0)</f>
        <v>16.5</v>
      </c>
      <c r="G5811" s="5">
        <f t="shared" si="180"/>
        <v>16.5</v>
      </c>
      <c r="H5811">
        <f t="shared" si="181"/>
        <v>16</v>
      </c>
      <c r="I5811" t="str">
        <f>IFERROR(VLOOKUP(tblOrders[[#This Row],[item_id]],Raw_Menu!$A$2:$D$33,3,FALSE),"Unknown")</f>
        <v>Asian</v>
      </c>
    </row>
    <row r="5812" spans="1:9" x14ac:dyDescent="0.25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  <c r="F5812" s="5">
        <f>IFERROR(VLOOKUP(E5812,Raw_Menu!$A$2:$D$33,4,FALSE),0)</f>
        <v>5</v>
      </c>
      <c r="G5812" s="5">
        <f t="shared" si="180"/>
        <v>5</v>
      </c>
      <c r="H5812">
        <f t="shared" si="181"/>
        <v>16</v>
      </c>
      <c r="I5812" t="str">
        <f>IFERROR(VLOOKUP(tblOrders[[#This Row],[item_id]],Raw_Menu!$A$2:$D$33,3,FALSE),"Unknown")</f>
        <v>Asian</v>
      </c>
    </row>
    <row r="5813" spans="1:9" x14ac:dyDescent="0.25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  <c r="F5813" s="5">
        <f>IFERROR(VLOOKUP(E5813,Raw_Menu!$A$2:$D$33,4,FALSE),0)</f>
        <v>14.95</v>
      </c>
      <c r="G5813" s="5">
        <f t="shared" si="180"/>
        <v>14.95</v>
      </c>
      <c r="H5813">
        <f t="shared" si="181"/>
        <v>17</v>
      </c>
      <c r="I5813" t="str">
        <f>IFERROR(VLOOKUP(tblOrders[[#This Row],[item_id]],Raw_Menu!$A$2:$D$33,3,FALSE),"Unknown")</f>
        <v>Asian</v>
      </c>
    </row>
    <row r="5814" spans="1:9" x14ac:dyDescent="0.25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  <c r="F5814" s="5">
        <f>IFERROR(VLOOKUP(E5814,Raw_Menu!$A$2:$D$33,4,FALSE),0)</f>
        <v>13.95</v>
      </c>
      <c r="G5814" s="5">
        <f t="shared" si="180"/>
        <v>13.95</v>
      </c>
      <c r="H5814">
        <f t="shared" si="181"/>
        <v>17</v>
      </c>
      <c r="I5814" t="str">
        <f>IFERROR(VLOOKUP(tblOrders[[#This Row],[item_id]],Raw_Menu!$A$2:$D$33,3,FALSE),"Unknown")</f>
        <v>Mexican</v>
      </c>
    </row>
    <row r="5815" spans="1:9" x14ac:dyDescent="0.25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  <c r="F5815" s="5">
        <f>IFERROR(VLOOKUP(E5815,Raw_Menu!$A$2:$D$33,4,FALSE),0)</f>
        <v>11.95</v>
      </c>
      <c r="G5815" s="5">
        <f t="shared" si="180"/>
        <v>11.95</v>
      </c>
      <c r="H5815">
        <f t="shared" si="181"/>
        <v>17</v>
      </c>
      <c r="I5815" t="str">
        <f>IFERROR(VLOOKUP(tblOrders[[#This Row],[item_id]],Raw_Menu!$A$2:$D$33,3,FALSE),"Unknown")</f>
        <v>Mexican</v>
      </c>
    </row>
    <row r="5816" spans="1:9" x14ac:dyDescent="0.25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  <c r="F5816" s="5">
        <f>IFERROR(VLOOKUP(E5816,Raw_Menu!$A$2:$D$33,4,FALSE),0)</f>
        <v>17.95</v>
      </c>
      <c r="G5816" s="5">
        <f t="shared" si="180"/>
        <v>17.95</v>
      </c>
      <c r="H5816">
        <f t="shared" si="181"/>
        <v>17</v>
      </c>
      <c r="I5816" t="str">
        <f>IFERROR(VLOOKUP(tblOrders[[#This Row],[item_id]],Raw_Menu!$A$2:$D$33,3,FALSE),"Unknown")</f>
        <v>Asian</v>
      </c>
    </row>
    <row r="5817" spans="1:9" x14ac:dyDescent="0.25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  <c r="F5817" s="5">
        <f>IFERROR(VLOOKUP(E5817,Raw_Menu!$A$2:$D$33,4,FALSE),0)</f>
        <v>13.95</v>
      </c>
      <c r="G5817" s="5">
        <f t="shared" si="180"/>
        <v>13.95</v>
      </c>
      <c r="H5817">
        <f t="shared" si="181"/>
        <v>17</v>
      </c>
      <c r="I5817" t="str">
        <f>IFERROR(VLOOKUP(tblOrders[[#This Row],[item_id]],Raw_Menu!$A$2:$D$33,3,FALSE),"Unknown")</f>
        <v>Mexican</v>
      </c>
    </row>
    <row r="5818" spans="1:9" x14ac:dyDescent="0.25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  <c r="F5818" s="5">
        <f>IFERROR(VLOOKUP(E5818,Raw_Menu!$A$2:$D$33,4,FALSE),0)</f>
        <v>10.5</v>
      </c>
      <c r="G5818" s="5">
        <f t="shared" si="180"/>
        <v>10.5</v>
      </c>
      <c r="H5818">
        <f t="shared" si="181"/>
        <v>17</v>
      </c>
      <c r="I5818" t="str">
        <f>IFERROR(VLOOKUP(tblOrders[[#This Row],[item_id]],Raw_Menu!$A$2:$D$33,3,FALSE),"Unknown")</f>
        <v>Mexican</v>
      </c>
    </row>
    <row r="5819" spans="1:9" x14ac:dyDescent="0.25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  <c r="F5819" s="5">
        <f>IFERROR(VLOOKUP(E5819,Raw_Menu!$A$2:$D$33,4,FALSE),0)</f>
        <v>10.5</v>
      </c>
      <c r="G5819" s="5">
        <f t="shared" si="180"/>
        <v>10.5</v>
      </c>
      <c r="H5819">
        <f t="shared" si="181"/>
        <v>17</v>
      </c>
      <c r="I5819" t="str">
        <f>IFERROR(VLOOKUP(tblOrders[[#This Row],[item_id]],Raw_Menu!$A$2:$D$33,3,FALSE),"Unknown")</f>
        <v>American</v>
      </c>
    </row>
    <row r="5820" spans="1:9" x14ac:dyDescent="0.25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  <c r="F5820" s="5">
        <f>IFERROR(VLOOKUP(E5820,Raw_Menu!$A$2:$D$33,4,FALSE),0)</f>
        <v>14.5</v>
      </c>
      <c r="G5820" s="5">
        <f t="shared" si="180"/>
        <v>14.5</v>
      </c>
      <c r="H5820">
        <f t="shared" si="181"/>
        <v>17</v>
      </c>
      <c r="I5820" t="str">
        <f>IFERROR(VLOOKUP(tblOrders[[#This Row],[item_id]],Raw_Menu!$A$2:$D$33,3,FALSE),"Unknown")</f>
        <v>Asian</v>
      </c>
    </row>
    <row r="5821" spans="1:9" x14ac:dyDescent="0.25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  <c r="F5821" s="5">
        <f>IFERROR(VLOOKUP(E5821,Raw_Menu!$A$2:$D$33,4,FALSE),0)</f>
        <v>17.95</v>
      </c>
      <c r="G5821" s="5">
        <f t="shared" si="180"/>
        <v>17.95</v>
      </c>
      <c r="H5821">
        <f t="shared" si="181"/>
        <v>17</v>
      </c>
      <c r="I5821" t="str">
        <f>IFERROR(VLOOKUP(tblOrders[[#This Row],[item_id]],Raw_Menu!$A$2:$D$33,3,FALSE),"Unknown")</f>
        <v>Italian</v>
      </c>
    </row>
    <row r="5822" spans="1:9" x14ac:dyDescent="0.25">
      <c r="A5822">
        <v>5821</v>
      </c>
      <c r="B5822">
        <v>2580</v>
      </c>
      <c r="C5822" s="1">
        <v>45262</v>
      </c>
      <c r="D5822" s="2">
        <v>0.73750000000000004</v>
      </c>
      <c r="E5822">
        <v>129</v>
      </c>
      <c r="F5822" s="5">
        <f>IFERROR(VLOOKUP(E5822,Raw_Menu!$A$2:$D$33,4,FALSE),0)</f>
        <v>15.5</v>
      </c>
      <c r="G5822" s="5">
        <f t="shared" si="180"/>
        <v>15.5</v>
      </c>
      <c r="H5822">
        <f t="shared" si="181"/>
        <v>17</v>
      </c>
      <c r="I5822" t="str">
        <f>IFERROR(VLOOKUP(tblOrders[[#This Row],[item_id]],Raw_Menu!$A$2:$D$33,3,FALSE),"Unknown")</f>
        <v>Italian</v>
      </c>
    </row>
    <row r="5823" spans="1:9" x14ac:dyDescent="0.25">
      <c r="A5823">
        <v>5822</v>
      </c>
      <c r="B5823">
        <v>2580</v>
      </c>
      <c r="C5823" s="1">
        <v>45262</v>
      </c>
      <c r="D5823" s="2">
        <v>0.73750000000000004</v>
      </c>
      <c r="E5823">
        <v>118</v>
      </c>
      <c r="F5823" s="5">
        <f>IFERROR(VLOOKUP(E5823,Raw_Menu!$A$2:$D$33,4,FALSE),0)</f>
        <v>14.95</v>
      </c>
      <c r="G5823" s="5">
        <f t="shared" si="180"/>
        <v>14.95</v>
      </c>
      <c r="H5823">
        <f t="shared" si="181"/>
        <v>17</v>
      </c>
      <c r="I5823" t="str">
        <f>IFERROR(VLOOKUP(tblOrders[[#This Row],[item_id]],Raw_Menu!$A$2:$D$33,3,FALSE),"Unknown")</f>
        <v>Mexican</v>
      </c>
    </row>
    <row r="5824" spans="1:9" x14ac:dyDescent="0.25">
      <c r="A5824">
        <v>5823</v>
      </c>
      <c r="B5824">
        <v>2581</v>
      </c>
      <c r="C5824" s="1">
        <v>45262</v>
      </c>
      <c r="D5824" s="2">
        <v>0.74785879629629626</v>
      </c>
      <c r="E5824">
        <v>107</v>
      </c>
      <c r="F5824" s="5">
        <f>IFERROR(VLOOKUP(E5824,Raw_Menu!$A$2:$D$33,4,FALSE),0)</f>
        <v>16.5</v>
      </c>
      <c r="G5824" s="5">
        <f t="shared" si="180"/>
        <v>16.5</v>
      </c>
      <c r="H5824">
        <f t="shared" si="181"/>
        <v>17</v>
      </c>
      <c r="I5824" t="str">
        <f>IFERROR(VLOOKUP(tblOrders[[#This Row],[item_id]],Raw_Menu!$A$2:$D$33,3,FALSE),"Unknown")</f>
        <v>Asian</v>
      </c>
    </row>
    <row r="5825" spans="1:9" x14ac:dyDescent="0.25">
      <c r="A5825">
        <v>5824</v>
      </c>
      <c r="B5825">
        <v>2581</v>
      </c>
      <c r="C5825" s="1">
        <v>45262</v>
      </c>
      <c r="D5825" s="2">
        <v>0.74785879629629626</v>
      </c>
      <c r="E5825">
        <v>109</v>
      </c>
      <c r="F5825" s="5">
        <f>IFERROR(VLOOKUP(E5825,Raw_Menu!$A$2:$D$33,4,FALSE),0)</f>
        <v>17.95</v>
      </c>
      <c r="G5825" s="5">
        <f t="shared" si="180"/>
        <v>17.95</v>
      </c>
      <c r="H5825">
        <f t="shared" si="181"/>
        <v>17</v>
      </c>
      <c r="I5825" t="str">
        <f>IFERROR(VLOOKUP(tblOrders[[#This Row],[item_id]],Raw_Menu!$A$2:$D$33,3,FALSE),"Unknown")</f>
        <v>Asian</v>
      </c>
    </row>
    <row r="5826" spans="1:9" x14ac:dyDescent="0.25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  <c r="F5826" s="5">
        <f>IFERROR(VLOOKUP(E5826,Raw_Menu!$A$2:$D$33,4,FALSE),0)</f>
        <v>7</v>
      </c>
      <c r="G5826" s="5">
        <f t="shared" ref="G5826:G5889" si="182">VALUE(F5826)</f>
        <v>7</v>
      </c>
      <c r="H5826">
        <f t="shared" ref="H5826:H5889" si="183">HOUR(D5826)</f>
        <v>17</v>
      </c>
      <c r="I5826" t="str">
        <f>IFERROR(VLOOKUP(tblOrders[[#This Row],[item_id]],Raw_Menu!$A$2:$D$33,3,FALSE),"Unknown")</f>
        <v>Mexican</v>
      </c>
    </row>
    <row r="5827" spans="1:9" x14ac:dyDescent="0.25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  <c r="F5827" s="5">
        <f>IFERROR(VLOOKUP(E5827,Raw_Menu!$A$2:$D$33,4,FALSE),0)</f>
        <v>5</v>
      </c>
      <c r="G5827" s="5">
        <f t="shared" si="182"/>
        <v>5</v>
      </c>
      <c r="H5827">
        <f t="shared" si="183"/>
        <v>18</v>
      </c>
      <c r="I5827" t="str">
        <f>IFERROR(VLOOKUP(tblOrders[[#This Row],[item_id]],Raw_Menu!$A$2:$D$33,3,FALSE),"Unknown")</f>
        <v>Asian</v>
      </c>
    </row>
    <row r="5828" spans="1:9" x14ac:dyDescent="0.25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  <c r="F5828" s="5">
        <f>IFERROR(VLOOKUP(E5828,Raw_Menu!$A$2:$D$33,4,FALSE),0)</f>
        <v>17.95</v>
      </c>
      <c r="G5828" s="5">
        <f t="shared" si="182"/>
        <v>17.95</v>
      </c>
      <c r="H5828">
        <f t="shared" si="183"/>
        <v>18</v>
      </c>
      <c r="I5828" t="str">
        <f>IFERROR(VLOOKUP(tblOrders[[#This Row],[item_id]],Raw_Menu!$A$2:$D$33,3,FALSE),"Unknown")</f>
        <v>Asian</v>
      </c>
    </row>
    <row r="5829" spans="1:9" x14ac:dyDescent="0.25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  <c r="F5829" s="5">
        <f>IFERROR(VLOOKUP(E5829,Raw_Menu!$A$2:$D$33,4,FALSE),0)</f>
        <v>11.95</v>
      </c>
      <c r="G5829" s="5">
        <f t="shared" si="182"/>
        <v>11.95</v>
      </c>
      <c r="H5829">
        <f t="shared" si="183"/>
        <v>18</v>
      </c>
      <c r="I5829" t="str">
        <f>IFERROR(VLOOKUP(tblOrders[[#This Row],[item_id]],Raw_Menu!$A$2:$D$33,3,FALSE),"Unknown")</f>
        <v>Mexican</v>
      </c>
    </row>
    <row r="5830" spans="1:9" x14ac:dyDescent="0.25">
      <c r="A5830">
        <v>5829</v>
      </c>
      <c r="B5830">
        <v>2585</v>
      </c>
      <c r="C5830" s="1">
        <v>45262</v>
      </c>
      <c r="D5830" s="2">
        <v>0.76939814814814811</v>
      </c>
      <c r="E5830">
        <v>111</v>
      </c>
      <c r="F5830" s="5">
        <f>IFERROR(VLOOKUP(E5830,Raw_Menu!$A$2:$D$33,4,FALSE),0)</f>
        <v>11.95</v>
      </c>
      <c r="G5830" s="5">
        <f t="shared" si="182"/>
        <v>11.95</v>
      </c>
      <c r="H5830">
        <f t="shared" si="183"/>
        <v>18</v>
      </c>
      <c r="I5830" t="str">
        <f>IFERROR(VLOOKUP(tblOrders[[#This Row],[item_id]],Raw_Menu!$A$2:$D$33,3,FALSE),"Unknown")</f>
        <v>Asian</v>
      </c>
    </row>
    <row r="5831" spans="1:9" x14ac:dyDescent="0.25">
      <c r="A5831">
        <v>5830</v>
      </c>
      <c r="B5831">
        <v>2585</v>
      </c>
      <c r="C5831" s="1">
        <v>45262</v>
      </c>
      <c r="D5831" s="2">
        <v>0.76939814814814811</v>
      </c>
      <c r="E5831">
        <v>113</v>
      </c>
      <c r="F5831" s="5">
        <f>IFERROR(VLOOKUP(E5831,Raw_Menu!$A$2:$D$33,4,FALSE),0)</f>
        <v>5</v>
      </c>
      <c r="G5831" s="5">
        <f t="shared" si="182"/>
        <v>5</v>
      </c>
      <c r="H5831">
        <f t="shared" si="183"/>
        <v>18</v>
      </c>
      <c r="I5831" t="str">
        <f>IFERROR(VLOOKUP(tblOrders[[#This Row],[item_id]],Raw_Menu!$A$2:$D$33,3,FALSE),"Unknown")</f>
        <v>Asian</v>
      </c>
    </row>
    <row r="5832" spans="1:9" x14ac:dyDescent="0.25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  <c r="F5832" s="5">
        <f>IFERROR(VLOOKUP(E5832,Raw_Menu!$A$2:$D$33,4,FALSE),0)</f>
        <v>12.95</v>
      </c>
      <c r="G5832" s="5">
        <f t="shared" si="182"/>
        <v>12.95</v>
      </c>
      <c r="H5832">
        <f t="shared" si="183"/>
        <v>19</v>
      </c>
      <c r="I5832" t="str">
        <f>IFERROR(VLOOKUP(tblOrders[[#This Row],[item_id]],Raw_Menu!$A$2:$D$33,3,FALSE),"Unknown")</f>
        <v>American</v>
      </c>
    </row>
    <row r="5833" spans="1:9" x14ac:dyDescent="0.25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  <c r="F5833" s="5">
        <f>IFERROR(VLOOKUP(E5833,Raw_Menu!$A$2:$D$33,4,FALSE),0)</f>
        <v>17.95</v>
      </c>
      <c r="G5833" s="5">
        <f t="shared" si="182"/>
        <v>17.95</v>
      </c>
      <c r="H5833">
        <f t="shared" si="183"/>
        <v>19</v>
      </c>
      <c r="I5833" t="str">
        <f>IFERROR(VLOOKUP(tblOrders[[#This Row],[item_id]],Raw_Menu!$A$2:$D$33,3,FALSE),"Unknown")</f>
        <v>Italian</v>
      </c>
    </row>
    <row r="5834" spans="1:9" x14ac:dyDescent="0.25">
      <c r="A5834">
        <v>5833</v>
      </c>
      <c r="B5834">
        <v>2587</v>
      </c>
      <c r="C5834" s="1">
        <v>45262</v>
      </c>
      <c r="D5834" s="2">
        <v>0.79856481481481478</v>
      </c>
      <c r="E5834">
        <v>108</v>
      </c>
      <c r="F5834" s="5">
        <f>IFERROR(VLOOKUP(E5834,Raw_Menu!$A$2:$D$33,4,FALSE),0)</f>
        <v>14.5</v>
      </c>
      <c r="G5834" s="5">
        <f t="shared" si="182"/>
        <v>14.5</v>
      </c>
      <c r="H5834">
        <f t="shared" si="183"/>
        <v>19</v>
      </c>
      <c r="I5834" t="str">
        <f>IFERROR(VLOOKUP(tblOrders[[#This Row],[item_id]],Raw_Menu!$A$2:$D$33,3,FALSE),"Unknown")</f>
        <v>Asian</v>
      </c>
    </row>
    <row r="5835" spans="1:9" x14ac:dyDescent="0.25">
      <c r="A5835">
        <v>5834</v>
      </c>
      <c r="B5835">
        <v>2587</v>
      </c>
      <c r="C5835" s="1">
        <v>45262</v>
      </c>
      <c r="D5835" s="2">
        <v>0.79856481481481478</v>
      </c>
      <c r="E5835">
        <v>125</v>
      </c>
      <c r="F5835" s="5">
        <f>IFERROR(VLOOKUP(E5835,Raw_Menu!$A$2:$D$33,4,FALSE),0)</f>
        <v>17.95</v>
      </c>
      <c r="G5835" s="5">
        <f t="shared" si="182"/>
        <v>17.95</v>
      </c>
      <c r="H5835">
        <f t="shared" si="183"/>
        <v>19</v>
      </c>
      <c r="I5835" t="str">
        <f>IFERROR(VLOOKUP(tblOrders[[#This Row],[item_id]],Raw_Menu!$A$2:$D$33,3,FALSE),"Unknown")</f>
        <v>Italian</v>
      </c>
    </row>
    <row r="5836" spans="1:9" x14ac:dyDescent="0.25">
      <c r="A5836">
        <v>5835</v>
      </c>
      <c r="B5836">
        <v>2587</v>
      </c>
      <c r="C5836" s="1">
        <v>45262</v>
      </c>
      <c r="D5836" s="2">
        <v>0.79856481481481478</v>
      </c>
      <c r="E5836">
        <v>120</v>
      </c>
      <c r="F5836" s="5">
        <f>IFERROR(VLOOKUP(E5836,Raw_Menu!$A$2:$D$33,4,FALSE),0)</f>
        <v>13.95</v>
      </c>
      <c r="G5836" s="5">
        <f t="shared" si="182"/>
        <v>13.95</v>
      </c>
      <c r="H5836">
        <f t="shared" si="183"/>
        <v>19</v>
      </c>
      <c r="I5836" t="str">
        <f>IFERROR(VLOOKUP(tblOrders[[#This Row],[item_id]],Raw_Menu!$A$2:$D$33,3,FALSE),"Unknown")</f>
        <v>Mexican</v>
      </c>
    </row>
    <row r="5837" spans="1:9" x14ac:dyDescent="0.25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  <c r="F5837" s="5">
        <f>IFERROR(VLOOKUP(E5837,Raw_Menu!$A$2:$D$33,4,FALSE),0)</f>
        <v>12.95</v>
      </c>
      <c r="G5837" s="5">
        <f t="shared" si="182"/>
        <v>12.95</v>
      </c>
      <c r="H5837">
        <f t="shared" si="183"/>
        <v>20</v>
      </c>
      <c r="I5837" t="str">
        <f>IFERROR(VLOOKUP(tblOrders[[#This Row],[item_id]],Raw_Menu!$A$2:$D$33,3,FALSE),"Unknown")</f>
        <v>American</v>
      </c>
    </row>
    <row r="5838" spans="1:9" x14ac:dyDescent="0.25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  <c r="F5838" s="5">
        <f>IFERROR(VLOOKUP(E5838,Raw_Menu!$A$2:$D$33,4,FALSE),0)</f>
        <v>13.95</v>
      </c>
      <c r="G5838" s="5">
        <f t="shared" si="182"/>
        <v>13.95</v>
      </c>
      <c r="H5838">
        <f t="shared" si="183"/>
        <v>20</v>
      </c>
      <c r="I5838" t="str">
        <f>IFERROR(VLOOKUP(tblOrders[[#This Row],[item_id]],Raw_Menu!$A$2:$D$33,3,FALSE),"Unknown")</f>
        <v>American</v>
      </c>
    </row>
    <row r="5839" spans="1:9" x14ac:dyDescent="0.25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  <c r="F5839" s="5">
        <f>IFERROR(VLOOKUP(E5839,Raw_Menu!$A$2:$D$33,4,FALSE),0)</f>
        <v>13.95</v>
      </c>
      <c r="G5839" s="5">
        <f t="shared" si="182"/>
        <v>13.95</v>
      </c>
      <c r="H5839">
        <f t="shared" si="183"/>
        <v>20</v>
      </c>
      <c r="I5839" t="str">
        <f>IFERROR(VLOOKUP(tblOrders[[#This Row],[item_id]],Raw_Menu!$A$2:$D$33,3,FALSE),"Unknown")</f>
        <v>Mexican</v>
      </c>
    </row>
    <row r="5840" spans="1:9" x14ac:dyDescent="0.25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  <c r="F5840" s="5">
        <f>IFERROR(VLOOKUP(E5840,Raw_Menu!$A$2:$D$33,4,FALSE),0)</f>
        <v>7</v>
      </c>
      <c r="G5840" s="5">
        <f t="shared" si="182"/>
        <v>7</v>
      </c>
      <c r="H5840">
        <f t="shared" si="183"/>
        <v>20</v>
      </c>
      <c r="I5840" t="str">
        <f>IFERROR(VLOOKUP(tblOrders[[#This Row],[item_id]],Raw_Menu!$A$2:$D$33,3,FALSE),"Unknown")</f>
        <v>Mexican</v>
      </c>
    </row>
    <row r="5841" spans="1:9" x14ac:dyDescent="0.25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  <c r="F5841" s="5">
        <f>IFERROR(VLOOKUP(E5841,Raw_Menu!$A$2:$D$33,4,FALSE),0)</f>
        <v>15.5</v>
      </c>
      <c r="G5841" s="5">
        <f t="shared" si="182"/>
        <v>15.5</v>
      </c>
      <c r="H5841">
        <f t="shared" si="183"/>
        <v>20</v>
      </c>
      <c r="I5841" t="str">
        <f>IFERROR(VLOOKUP(tblOrders[[#This Row],[item_id]],Raw_Menu!$A$2:$D$33,3,FALSE),"Unknown")</f>
        <v>Italian</v>
      </c>
    </row>
    <row r="5842" spans="1:9" x14ac:dyDescent="0.25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  <c r="F5842" s="5">
        <f>IFERROR(VLOOKUP(E5842,Raw_Menu!$A$2:$D$33,4,FALSE),0)</f>
        <v>14.5</v>
      </c>
      <c r="G5842" s="5">
        <f t="shared" si="182"/>
        <v>14.5</v>
      </c>
      <c r="H5842">
        <f t="shared" si="183"/>
        <v>20</v>
      </c>
      <c r="I5842" t="str">
        <f>IFERROR(VLOOKUP(tblOrders[[#This Row],[item_id]],Raw_Menu!$A$2:$D$33,3,FALSE),"Unknown")</f>
        <v>Italian</v>
      </c>
    </row>
    <row r="5843" spans="1:9" x14ac:dyDescent="0.25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  <c r="F5843" s="5">
        <f>IFERROR(VLOOKUP(E5843,Raw_Menu!$A$2:$D$33,4,FALSE),0)</f>
        <v>14.5</v>
      </c>
      <c r="G5843" s="5">
        <f t="shared" si="182"/>
        <v>14.5</v>
      </c>
      <c r="H5843">
        <f t="shared" si="183"/>
        <v>20</v>
      </c>
      <c r="I5843" t="str">
        <f>IFERROR(VLOOKUP(tblOrders[[#This Row],[item_id]],Raw_Menu!$A$2:$D$33,3,FALSE),"Unknown")</f>
        <v>Italian</v>
      </c>
    </row>
    <row r="5844" spans="1:9" x14ac:dyDescent="0.25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  <c r="F5844" s="5">
        <f>IFERROR(VLOOKUP(E5844,Raw_Menu!$A$2:$D$33,4,FALSE),0)</f>
        <v>12.95</v>
      </c>
      <c r="G5844" s="5">
        <f t="shared" si="182"/>
        <v>12.95</v>
      </c>
      <c r="H5844">
        <f t="shared" si="183"/>
        <v>20</v>
      </c>
      <c r="I5844" t="str">
        <f>IFERROR(VLOOKUP(tblOrders[[#This Row],[item_id]],Raw_Menu!$A$2:$D$33,3,FALSE),"Unknown")</f>
        <v>Mexican</v>
      </c>
    </row>
    <row r="5845" spans="1:9" x14ac:dyDescent="0.25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  <c r="F5845" s="5">
        <f>IFERROR(VLOOKUP(E5845,Raw_Menu!$A$2:$D$33,4,FALSE),0)</f>
        <v>19.95</v>
      </c>
      <c r="G5845" s="5">
        <f t="shared" si="182"/>
        <v>19.95</v>
      </c>
      <c r="H5845">
        <f t="shared" si="183"/>
        <v>20</v>
      </c>
      <c r="I5845" t="str">
        <f>IFERROR(VLOOKUP(tblOrders[[#This Row],[item_id]],Raw_Menu!$A$2:$D$33,3,FALSE),"Unknown")</f>
        <v>Italian</v>
      </c>
    </row>
    <row r="5846" spans="1:9" x14ac:dyDescent="0.25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  <c r="F5846" s="5">
        <f>IFERROR(VLOOKUP(E5846,Raw_Menu!$A$2:$D$33,4,FALSE),0)</f>
        <v>16.5</v>
      </c>
      <c r="G5846" s="5">
        <f t="shared" si="182"/>
        <v>16.5</v>
      </c>
      <c r="H5846">
        <f t="shared" si="183"/>
        <v>21</v>
      </c>
      <c r="I5846" t="str">
        <f>IFERROR(VLOOKUP(tblOrders[[#This Row],[item_id]],Raw_Menu!$A$2:$D$33,3,FALSE),"Unknown")</f>
        <v>Asian</v>
      </c>
    </row>
    <row r="5847" spans="1:9" x14ac:dyDescent="0.25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  <c r="F5847" s="5">
        <f>IFERROR(VLOOKUP(E5847,Raw_Menu!$A$2:$D$33,4,FALSE),0)</f>
        <v>12.95</v>
      </c>
      <c r="G5847" s="5">
        <f t="shared" si="182"/>
        <v>12.95</v>
      </c>
      <c r="H5847">
        <f t="shared" si="183"/>
        <v>22</v>
      </c>
      <c r="I5847" t="str">
        <f>IFERROR(VLOOKUP(tblOrders[[#This Row],[item_id]],Raw_Menu!$A$2:$D$33,3,FALSE),"Unknown")</f>
        <v>Mexican</v>
      </c>
    </row>
    <row r="5848" spans="1:9" x14ac:dyDescent="0.25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  <c r="F5848" s="5">
        <f>IFERROR(VLOOKUP(E5848,Raw_Menu!$A$2:$D$33,4,FALSE),0)</f>
        <v>5</v>
      </c>
      <c r="G5848" s="5">
        <f t="shared" si="182"/>
        <v>5</v>
      </c>
      <c r="H5848">
        <f t="shared" si="183"/>
        <v>22</v>
      </c>
      <c r="I5848" t="str">
        <f>IFERROR(VLOOKUP(tblOrders[[#This Row],[item_id]],Raw_Menu!$A$2:$D$33,3,FALSE),"Unknown")</f>
        <v>Asian</v>
      </c>
    </row>
    <row r="5849" spans="1:9" x14ac:dyDescent="0.25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  <c r="F5849" s="5">
        <f>IFERROR(VLOOKUP(E5849,Raw_Menu!$A$2:$D$33,4,FALSE),0)</f>
        <v>13.95</v>
      </c>
      <c r="G5849" s="5">
        <f t="shared" si="182"/>
        <v>13.95</v>
      </c>
      <c r="H5849">
        <f t="shared" si="183"/>
        <v>22</v>
      </c>
      <c r="I5849" t="str">
        <f>IFERROR(VLOOKUP(tblOrders[[#This Row],[item_id]],Raw_Menu!$A$2:$D$33,3,FALSE),"Unknown")</f>
        <v>Mexican</v>
      </c>
    </row>
    <row r="5850" spans="1:9" x14ac:dyDescent="0.25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  <c r="F5850" s="5">
        <f>IFERROR(VLOOKUP(E5850,Raw_Menu!$A$2:$D$33,4,FALSE),0)</f>
        <v>16.95</v>
      </c>
      <c r="G5850" s="5">
        <f t="shared" si="182"/>
        <v>16.95</v>
      </c>
      <c r="H5850">
        <f t="shared" si="183"/>
        <v>22</v>
      </c>
      <c r="I5850" t="str">
        <f>IFERROR(VLOOKUP(tblOrders[[#This Row],[item_id]],Raw_Menu!$A$2:$D$33,3,FALSE),"Unknown")</f>
        <v>Italian</v>
      </c>
    </row>
    <row r="5851" spans="1:9" x14ac:dyDescent="0.25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  <c r="F5851" s="5">
        <f>IFERROR(VLOOKUP(E5851,Raw_Menu!$A$2:$D$33,4,FALSE),0)</f>
        <v>14.5</v>
      </c>
      <c r="G5851" s="5">
        <f t="shared" si="182"/>
        <v>14.5</v>
      </c>
      <c r="H5851">
        <f t="shared" si="183"/>
        <v>22</v>
      </c>
      <c r="I5851" t="str">
        <f>IFERROR(VLOOKUP(tblOrders[[#This Row],[item_id]],Raw_Menu!$A$2:$D$33,3,FALSE),"Unknown")</f>
        <v>Asian</v>
      </c>
    </row>
    <row r="5852" spans="1:9" x14ac:dyDescent="0.25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  <c r="F5852" s="5">
        <f>IFERROR(VLOOKUP(E5852,Raw_Menu!$A$2:$D$33,4,FALSE),0)</f>
        <v>9</v>
      </c>
      <c r="G5852" s="5">
        <f t="shared" si="182"/>
        <v>9</v>
      </c>
      <c r="H5852">
        <f t="shared" si="183"/>
        <v>22</v>
      </c>
      <c r="I5852" t="str">
        <f>IFERROR(VLOOKUP(tblOrders[[#This Row],[item_id]],Raw_Menu!$A$2:$D$33,3,FALSE),"Unknown")</f>
        <v>Asian</v>
      </c>
    </row>
    <row r="5853" spans="1:9" x14ac:dyDescent="0.25">
      <c r="A5853">
        <v>5852</v>
      </c>
      <c r="B5853">
        <v>2595</v>
      </c>
      <c r="C5853" s="1">
        <v>44970</v>
      </c>
      <c r="D5853" s="2">
        <v>0.47604166666666659</v>
      </c>
      <c r="E5853" t="s">
        <v>95</v>
      </c>
      <c r="F5853" s="5">
        <f>IFERROR(VLOOKUP(E5853,Raw_Menu!$A$2:$D$33,4,FALSE),0)</f>
        <v>0</v>
      </c>
      <c r="G5853" s="5">
        <f t="shared" si="182"/>
        <v>0</v>
      </c>
      <c r="H5853">
        <f t="shared" si="183"/>
        <v>11</v>
      </c>
      <c r="I5853" t="str">
        <f>IFERROR(VLOOKUP(tblOrders[[#This Row],[item_id]],Raw_Menu!$A$2:$D$33,3,FALSE),"Unknown")</f>
        <v>Unknown</v>
      </c>
    </row>
    <row r="5854" spans="1:9" x14ac:dyDescent="0.25">
      <c r="A5854">
        <v>5853</v>
      </c>
      <c r="B5854">
        <v>2596</v>
      </c>
      <c r="C5854" s="1">
        <v>44970</v>
      </c>
      <c r="D5854" s="2">
        <v>0.47761574074074081</v>
      </c>
      <c r="E5854">
        <v>103</v>
      </c>
      <c r="F5854" s="5">
        <f>IFERROR(VLOOKUP(E5854,Raw_Menu!$A$2:$D$33,4,FALSE),0)</f>
        <v>9</v>
      </c>
      <c r="G5854" s="5">
        <f t="shared" si="182"/>
        <v>9</v>
      </c>
      <c r="H5854">
        <f t="shared" si="183"/>
        <v>11</v>
      </c>
      <c r="I5854" t="str">
        <f>IFERROR(VLOOKUP(tblOrders[[#This Row],[item_id]],Raw_Menu!$A$2:$D$33,3,FALSE),"Unknown")</f>
        <v>American</v>
      </c>
    </row>
    <row r="5855" spans="1:9" x14ac:dyDescent="0.25">
      <c r="A5855">
        <v>5854</v>
      </c>
      <c r="B5855">
        <v>2596</v>
      </c>
      <c r="C5855" s="1">
        <v>44970</v>
      </c>
      <c r="D5855" s="2">
        <v>0.47761574074074081</v>
      </c>
      <c r="E5855">
        <v>129</v>
      </c>
      <c r="F5855" s="5">
        <f>IFERROR(VLOOKUP(E5855,Raw_Menu!$A$2:$D$33,4,FALSE),0)</f>
        <v>15.5</v>
      </c>
      <c r="G5855" s="5">
        <f t="shared" si="182"/>
        <v>15.5</v>
      </c>
      <c r="H5855">
        <f t="shared" si="183"/>
        <v>11</v>
      </c>
      <c r="I5855" t="str">
        <f>IFERROR(VLOOKUP(tblOrders[[#This Row],[item_id]],Raw_Menu!$A$2:$D$33,3,FALSE),"Unknown")</f>
        <v>Italian</v>
      </c>
    </row>
    <row r="5856" spans="1:9" x14ac:dyDescent="0.25">
      <c r="A5856">
        <v>5855</v>
      </c>
      <c r="B5856">
        <v>2596</v>
      </c>
      <c r="C5856" s="1">
        <v>44970</v>
      </c>
      <c r="D5856" s="2">
        <v>0.47761574074074081</v>
      </c>
      <c r="E5856">
        <v>119</v>
      </c>
      <c r="F5856" s="5">
        <f>IFERROR(VLOOKUP(E5856,Raw_Menu!$A$2:$D$33,4,FALSE),0)</f>
        <v>11.95</v>
      </c>
      <c r="G5856" s="5">
        <f t="shared" si="182"/>
        <v>11.95</v>
      </c>
      <c r="H5856">
        <f t="shared" si="183"/>
        <v>11</v>
      </c>
      <c r="I5856" t="str">
        <f>IFERROR(VLOOKUP(tblOrders[[#This Row],[item_id]],Raw_Menu!$A$2:$D$33,3,FALSE),"Unknown")</f>
        <v>Mexican</v>
      </c>
    </row>
    <row r="5857" spans="1:9" x14ac:dyDescent="0.25">
      <c r="A5857">
        <v>5856</v>
      </c>
      <c r="B5857">
        <v>2596</v>
      </c>
      <c r="C5857" s="1">
        <v>44970</v>
      </c>
      <c r="D5857" s="2">
        <v>0.47761574074074081</v>
      </c>
      <c r="E5857">
        <v>122</v>
      </c>
      <c r="F5857" s="5">
        <f>IFERROR(VLOOKUP(E5857,Raw_Menu!$A$2:$D$33,4,FALSE),0)</f>
        <v>7</v>
      </c>
      <c r="G5857" s="5">
        <f t="shared" si="182"/>
        <v>7</v>
      </c>
      <c r="H5857">
        <f t="shared" si="183"/>
        <v>11</v>
      </c>
      <c r="I5857" t="str">
        <f>IFERROR(VLOOKUP(tblOrders[[#This Row],[item_id]],Raw_Menu!$A$2:$D$33,3,FALSE),"Unknown")</f>
        <v>Mexican</v>
      </c>
    </row>
    <row r="5858" spans="1:9" x14ac:dyDescent="0.25">
      <c r="A5858">
        <v>5857</v>
      </c>
      <c r="B5858">
        <v>2597</v>
      </c>
      <c r="C5858" s="1">
        <v>44970</v>
      </c>
      <c r="D5858" s="2">
        <v>0.47998842592592589</v>
      </c>
      <c r="E5858">
        <v>104</v>
      </c>
      <c r="F5858" s="5">
        <f>IFERROR(VLOOKUP(E5858,Raw_Menu!$A$2:$D$33,4,FALSE),0)</f>
        <v>10.5</v>
      </c>
      <c r="G5858" s="5">
        <f t="shared" si="182"/>
        <v>10.5</v>
      </c>
      <c r="H5858">
        <f t="shared" si="183"/>
        <v>11</v>
      </c>
      <c r="I5858" t="str">
        <f>IFERROR(VLOOKUP(tblOrders[[#This Row],[item_id]],Raw_Menu!$A$2:$D$33,3,FALSE),"Unknown")</f>
        <v>American</v>
      </c>
    </row>
    <row r="5859" spans="1:9" x14ac:dyDescent="0.25">
      <c r="A5859">
        <v>5858</v>
      </c>
      <c r="B5859">
        <v>2598</v>
      </c>
      <c r="C5859" s="1">
        <v>44970</v>
      </c>
      <c r="D5859" s="2">
        <v>0.48461805555555548</v>
      </c>
      <c r="E5859">
        <v>111</v>
      </c>
      <c r="F5859" s="5">
        <f>IFERROR(VLOOKUP(E5859,Raw_Menu!$A$2:$D$33,4,FALSE),0)</f>
        <v>11.95</v>
      </c>
      <c r="G5859" s="5">
        <f t="shared" si="182"/>
        <v>11.95</v>
      </c>
      <c r="H5859">
        <f t="shared" si="183"/>
        <v>11</v>
      </c>
      <c r="I5859" t="str">
        <f>IFERROR(VLOOKUP(tblOrders[[#This Row],[item_id]],Raw_Menu!$A$2:$D$33,3,FALSE),"Unknown")</f>
        <v>Asian</v>
      </c>
    </row>
    <row r="5860" spans="1:9" x14ac:dyDescent="0.25">
      <c r="A5860">
        <v>5859</v>
      </c>
      <c r="B5860">
        <v>2599</v>
      </c>
      <c r="C5860" s="1">
        <v>44970</v>
      </c>
      <c r="D5860" s="2">
        <v>0.49454861111111109</v>
      </c>
      <c r="E5860">
        <v>121</v>
      </c>
      <c r="F5860" s="5">
        <f>IFERROR(VLOOKUP(E5860,Raw_Menu!$A$2:$D$33,4,FALSE),0)</f>
        <v>10.5</v>
      </c>
      <c r="G5860" s="5">
        <f t="shared" si="182"/>
        <v>10.5</v>
      </c>
      <c r="H5860">
        <f t="shared" si="183"/>
        <v>11</v>
      </c>
      <c r="I5860" t="str">
        <f>IFERROR(VLOOKUP(tblOrders[[#This Row],[item_id]],Raw_Menu!$A$2:$D$33,3,FALSE),"Unknown")</f>
        <v>Mexican</v>
      </c>
    </row>
    <row r="5861" spans="1:9" x14ac:dyDescent="0.25">
      <c r="A5861">
        <v>5860</v>
      </c>
      <c r="B5861">
        <v>2599</v>
      </c>
      <c r="C5861" s="1">
        <v>44970</v>
      </c>
      <c r="D5861" s="2">
        <v>0.49454861111111109</v>
      </c>
      <c r="E5861">
        <v>132</v>
      </c>
      <c r="F5861" s="5">
        <f>IFERROR(VLOOKUP(E5861,Raw_Menu!$A$2:$D$33,4,FALSE),0)</f>
        <v>16.95</v>
      </c>
      <c r="G5861" s="5">
        <f t="shared" si="182"/>
        <v>16.95</v>
      </c>
      <c r="H5861">
        <f t="shared" si="183"/>
        <v>11</v>
      </c>
      <c r="I5861" t="str">
        <f>IFERROR(VLOOKUP(tblOrders[[#This Row],[item_id]],Raw_Menu!$A$2:$D$33,3,FALSE),"Unknown")</f>
        <v>Italian</v>
      </c>
    </row>
    <row r="5862" spans="1:9" x14ac:dyDescent="0.25">
      <c r="A5862">
        <v>5861</v>
      </c>
      <c r="B5862">
        <v>2600</v>
      </c>
      <c r="C5862" s="1">
        <v>44970</v>
      </c>
      <c r="D5862" s="2">
        <v>0.49526620370370372</v>
      </c>
      <c r="E5862">
        <v>104</v>
      </c>
      <c r="F5862" s="5">
        <f>IFERROR(VLOOKUP(E5862,Raw_Menu!$A$2:$D$33,4,FALSE),0)</f>
        <v>10.5</v>
      </c>
      <c r="G5862" s="5">
        <f t="shared" si="182"/>
        <v>10.5</v>
      </c>
      <c r="H5862">
        <f t="shared" si="183"/>
        <v>11</v>
      </c>
      <c r="I5862" t="str">
        <f>IFERROR(VLOOKUP(tblOrders[[#This Row],[item_id]],Raw_Menu!$A$2:$D$33,3,FALSE),"Unknown")</f>
        <v>American</v>
      </c>
    </row>
    <row r="5863" spans="1:9" x14ac:dyDescent="0.25">
      <c r="A5863">
        <v>5862</v>
      </c>
      <c r="B5863">
        <v>2601</v>
      </c>
      <c r="C5863" s="1">
        <v>44970</v>
      </c>
      <c r="D5863" s="2">
        <v>0.50239583333333337</v>
      </c>
      <c r="E5863">
        <v>107</v>
      </c>
      <c r="F5863" s="5">
        <f>IFERROR(VLOOKUP(E5863,Raw_Menu!$A$2:$D$33,4,FALSE),0)</f>
        <v>16.5</v>
      </c>
      <c r="G5863" s="5">
        <f t="shared" si="182"/>
        <v>16.5</v>
      </c>
      <c r="H5863">
        <f t="shared" si="183"/>
        <v>12</v>
      </c>
      <c r="I5863" t="str">
        <f>IFERROR(VLOOKUP(tblOrders[[#This Row],[item_id]],Raw_Menu!$A$2:$D$33,3,FALSE),"Unknown")</f>
        <v>Asian</v>
      </c>
    </row>
    <row r="5864" spans="1:9" x14ac:dyDescent="0.25">
      <c r="A5864">
        <v>5863</v>
      </c>
      <c r="B5864">
        <v>2601</v>
      </c>
      <c r="C5864" s="1">
        <v>44970</v>
      </c>
      <c r="D5864" s="2">
        <v>0.50239583333333337</v>
      </c>
      <c r="E5864">
        <v>116</v>
      </c>
      <c r="F5864" s="5">
        <f>IFERROR(VLOOKUP(E5864,Raw_Menu!$A$2:$D$33,4,FALSE),0)</f>
        <v>13.95</v>
      </c>
      <c r="G5864" s="5">
        <f t="shared" si="182"/>
        <v>13.95</v>
      </c>
      <c r="H5864">
        <f t="shared" si="183"/>
        <v>12</v>
      </c>
      <c r="I5864" t="str">
        <f>IFERROR(VLOOKUP(tblOrders[[#This Row],[item_id]],Raw_Menu!$A$2:$D$33,3,FALSE),"Unknown")</f>
        <v>Mexican</v>
      </c>
    </row>
    <row r="5865" spans="1:9" x14ac:dyDescent="0.25">
      <c r="A5865">
        <v>5864</v>
      </c>
      <c r="B5865">
        <v>2601</v>
      </c>
      <c r="C5865" s="1">
        <v>44970</v>
      </c>
      <c r="D5865" s="2">
        <v>0.50239583333333337</v>
      </c>
      <c r="E5865">
        <v>119</v>
      </c>
      <c r="F5865" s="5">
        <f>IFERROR(VLOOKUP(E5865,Raw_Menu!$A$2:$D$33,4,FALSE),0)</f>
        <v>11.95</v>
      </c>
      <c r="G5865" s="5">
        <f t="shared" si="182"/>
        <v>11.95</v>
      </c>
      <c r="H5865">
        <f t="shared" si="183"/>
        <v>12</v>
      </c>
      <c r="I5865" t="str">
        <f>IFERROR(VLOOKUP(tblOrders[[#This Row],[item_id]],Raw_Menu!$A$2:$D$33,3,FALSE),"Unknown")</f>
        <v>Mexican</v>
      </c>
    </row>
    <row r="5866" spans="1:9" x14ac:dyDescent="0.25">
      <c r="A5866">
        <v>5865</v>
      </c>
      <c r="B5866">
        <v>2602</v>
      </c>
      <c r="C5866" s="1">
        <v>44970</v>
      </c>
      <c r="D5866" s="2">
        <v>0.50695601851851857</v>
      </c>
      <c r="E5866">
        <v>102</v>
      </c>
      <c r="F5866" s="5">
        <f>IFERROR(VLOOKUP(E5866,Raw_Menu!$A$2:$D$33,4,FALSE),0)</f>
        <v>13.95</v>
      </c>
      <c r="G5866" s="5">
        <f t="shared" si="182"/>
        <v>13.95</v>
      </c>
      <c r="H5866">
        <f t="shared" si="183"/>
        <v>12</v>
      </c>
      <c r="I5866" t="str">
        <f>IFERROR(VLOOKUP(tblOrders[[#This Row],[item_id]],Raw_Menu!$A$2:$D$33,3,FALSE),"Unknown")</f>
        <v>American</v>
      </c>
    </row>
    <row r="5867" spans="1:9" x14ac:dyDescent="0.25">
      <c r="A5867">
        <v>5866</v>
      </c>
      <c r="B5867">
        <v>2602</v>
      </c>
      <c r="C5867" s="1">
        <v>44970</v>
      </c>
      <c r="D5867" s="2">
        <v>0.50695601851851857</v>
      </c>
      <c r="E5867">
        <v>103</v>
      </c>
      <c r="F5867" s="5">
        <f>IFERROR(VLOOKUP(E5867,Raw_Menu!$A$2:$D$33,4,FALSE),0)</f>
        <v>9</v>
      </c>
      <c r="G5867" s="5">
        <f t="shared" si="182"/>
        <v>9</v>
      </c>
      <c r="H5867">
        <f t="shared" si="183"/>
        <v>12</v>
      </c>
      <c r="I5867" t="str">
        <f>IFERROR(VLOOKUP(tblOrders[[#This Row],[item_id]],Raw_Menu!$A$2:$D$33,3,FALSE),"Unknown")</f>
        <v>American</v>
      </c>
    </row>
    <row r="5868" spans="1:9" x14ac:dyDescent="0.25">
      <c r="A5868">
        <v>5867</v>
      </c>
      <c r="B5868">
        <v>2602</v>
      </c>
      <c r="C5868" s="1">
        <v>44970</v>
      </c>
      <c r="D5868" s="2">
        <v>0.50695601851851857</v>
      </c>
      <c r="E5868">
        <v>103</v>
      </c>
      <c r="F5868" s="5">
        <f>IFERROR(VLOOKUP(E5868,Raw_Menu!$A$2:$D$33,4,FALSE),0)</f>
        <v>9</v>
      </c>
      <c r="G5868" s="5">
        <f t="shared" si="182"/>
        <v>9</v>
      </c>
      <c r="H5868">
        <f t="shared" si="183"/>
        <v>12</v>
      </c>
      <c r="I5868" t="str">
        <f>IFERROR(VLOOKUP(tblOrders[[#This Row],[item_id]],Raw_Menu!$A$2:$D$33,3,FALSE),"Unknown")</f>
        <v>American</v>
      </c>
    </row>
    <row r="5869" spans="1:9" x14ac:dyDescent="0.25">
      <c r="A5869">
        <v>5868</v>
      </c>
      <c r="B5869">
        <v>2602</v>
      </c>
      <c r="C5869" s="1">
        <v>44970</v>
      </c>
      <c r="D5869" s="2">
        <v>0.50695601851851857</v>
      </c>
      <c r="E5869">
        <v>125</v>
      </c>
      <c r="F5869" s="5">
        <f>IFERROR(VLOOKUP(E5869,Raw_Menu!$A$2:$D$33,4,FALSE),0)</f>
        <v>17.95</v>
      </c>
      <c r="G5869" s="5">
        <f t="shared" si="182"/>
        <v>17.95</v>
      </c>
      <c r="H5869">
        <f t="shared" si="183"/>
        <v>12</v>
      </c>
      <c r="I5869" t="str">
        <f>IFERROR(VLOOKUP(tblOrders[[#This Row],[item_id]],Raw_Menu!$A$2:$D$33,3,FALSE),"Unknown")</f>
        <v>Italian</v>
      </c>
    </row>
    <row r="5870" spans="1:9" x14ac:dyDescent="0.25">
      <c r="A5870">
        <v>5869</v>
      </c>
      <c r="B5870">
        <v>2602</v>
      </c>
      <c r="C5870" s="1">
        <v>44970</v>
      </c>
      <c r="D5870" s="2">
        <v>0.50695601851851857</v>
      </c>
      <c r="E5870">
        <v>117</v>
      </c>
      <c r="F5870" s="5">
        <f>IFERROR(VLOOKUP(E5870,Raw_Menu!$A$2:$D$33,4,FALSE),0)</f>
        <v>12.95</v>
      </c>
      <c r="G5870" s="5">
        <f t="shared" si="182"/>
        <v>12.95</v>
      </c>
      <c r="H5870">
        <f t="shared" si="183"/>
        <v>12</v>
      </c>
      <c r="I5870" t="str">
        <f>IFERROR(VLOOKUP(tblOrders[[#This Row],[item_id]],Raw_Menu!$A$2:$D$33,3,FALSE),"Unknown")</f>
        <v>Mexican</v>
      </c>
    </row>
    <row r="5871" spans="1:9" x14ac:dyDescent="0.25">
      <c r="A5871">
        <v>5870</v>
      </c>
      <c r="B5871">
        <v>2602</v>
      </c>
      <c r="C5871" s="1">
        <v>44970</v>
      </c>
      <c r="D5871" s="2">
        <v>0.50695601851851857</v>
      </c>
      <c r="E5871">
        <v>113</v>
      </c>
      <c r="F5871" s="5">
        <f>IFERROR(VLOOKUP(E5871,Raw_Menu!$A$2:$D$33,4,FALSE),0)</f>
        <v>5</v>
      </c>
      <c r="G5871" s="5">
        <f t="shared" si="182"/>
        <v>5</v>
      </c>
      <c r="H5871">
        <f t="shared" si="183"/>
        <v>12</v>
      </c>
      <c r="I5871" t="str">
        <f>IFERROR(VLOOKUP(tblOrders[[#This Row],[item_id]],Raw_Menu!$A$2:$D$33,3,FALSE),"Unknown")</f>
        <v>Asian</v>
      </c>
    </row>
    <row r="5872" spans="1:9" x14ac:dyDescent="0.25">
      <c r="A5872">
        <v>5871</v>
      </c>
      <c r="B5872">
        <v>2602</v>
      </c>
      <c r="C5872" s="1">
        <v>44970</v>
      </c>
      <c r="D5872" s="2">
        <v>0.50695601851851857</v>
      </c>
      <c r="E5872">
        <v>119</v>
      </c>
      <c r="F5872" s="5">
        <f>IFERROR(VLOOKUP(E5872,Raw_Menu!$A$2:$D$33,4,FALSE),0)</f>
        <v>11.95</v>
      </c>
      <c r="G5872" s="5">
        <f t="shared" si="182"/>
        <v>11.95</v>
      </c>
      <c r="H5872">
        <f t="shared" si="183"/>
        <v>12</v>
      </c>
      <c r="I5872" t="str">
        <f>IFERROR(VLOOKUP(tblOrders[[#This Row],[item_id]],Raw_Menu!$A$2:$D$33,3,FALSE),"Unknown")</f>
        <v>Mexican</v>
      </c>
    </row>
    <row r="5873" spans="1:9" x14ac:dyDescent="0.25">
      <c r="A5873">
        <v>5872</v>
      </c>
      <c r="B5873">
        <v>2602</v>
      </c>
      <c r="C5873" s="1">
        <v>44970</v>
      </c>
      <c r="D5873" s="2">
        <v>0.50695601851851857</v>
      </c>
      <c r="E5873">
        <v>120</v>
      </c>
      <c r="F5873" s="5">
        <f>IFERROR(VLOOKUP(E5873,Raw_Menu!$A$2:$D$33,4,FALSE),0)</f>
        <v>13.95</v>
      </c>
      <c r="G5873" s="5">
        <f t="shared" si="182"/>
        <v>13.95</v>
      </c>
      <c r="H5873">
        <f t="shared" si="183"/>
        <v>12</v>
      </c>
      <c r="I5873" t="str">
        <f>IFERROR(VLOOKUP(tblOrders[[#This Row],[item_id]],Raw_Menu!$A$2:$D$33,3,FALSE),"Unknown")</f>
        <v>Mexican</v>
      </c>
    </row>
    <row r="5874" spans="1:9" x14ac:dyDescent="0.25">
      <c r="A5874">
        <v>5873</v>
      </c>
      <c r="B5874">
        <v>2603</v>
      </c>
      <c r="C5874" s="1">
        <v>44970</v>
      </c>
      <c r="D5874" s="2">
        <v>0.51577546296296295</v>
      </c>
      <c r="E5874">
        <v>101</v>
      </c>
      <c r="F5874" s="5">
        <f>IFERROR(VLOOKUP(E5874,Raw_Menu!$A$2:$D$33,4,FALSE),0)</f>
        <v>12.95</v>
      </c>
      <c r="G5874" s="5">
        <f t="shared" si="182"/>
        <v>12.95</v>
      </c>
      <c r="H5874">
        <f t="shared" si="183"/>
        <v>12</v>
      </c>
      <c r="I5874" t="str">
        <f>IFERROR(VLOOKUP(tblOrders[[#This Row],[item_id]],Raw_Menu!$A$2:$D$33,3,FALSE),"Unknown")</f>
        <v>American</v>
      </c>
    </row>
    <row r="5875" spans="1:9" x14ac:dyDescent="0.25">
      <c r="A5875">
        <v>5874</v>
      </c>
      <c r="B5875">
        <v>2604</v>
      </c>
      <c r="C5875" s="1">
        <v>44970</v>
      </c>
      <c r="D5875" s="2">
        <v>0.52333333333333332</v>
      </c>
      <c r="E5875">
        <v>101</v>
      </c>
      <c r="F5875" s="5">
        <f>IFERROR(VLOOKUP(E5875,Raw_Menu!$A$2:$D$33,4,FALSE),0)</f>
        <v>12.95</v>
      </c>
      <c r="G5875" s="5">
        <f t="shared" si="182"/>
        <v>12.95</v>
      </c>
      <c r="H5875">
        <f t="shared" si="183"/>
        <v>12</v>
      </c>
      <c r="I5875" t="str">
        <f>IFERROR(VLOOKUP(tblOrders[[#This Row],[item_id]],Raw_Menu!$A$2:$D$33,3,FALSE),"Unknown")</f>
        <v>American</v>
      </c>
    </row>
    <row r="5876" spans="1:9" x14ac:dyDescent="0.25">
      <c r="A5876">
        <v>5875</v>
      </c>
      <c r="B5876">
        <v>2604</v>
      </c>
      <c r="C5876" s="1">
        <v>44970</v>
      </c>
      <c r="D5876" s="2">
        <v>0.52333333333333332</v>
      </c>
      <c r="E5876">
        <v>127</v>
      </c>
      <c r="F5876" s="5">
        <f>IFERROR(VLOOKUP(E5876,Raw_Menu!$A$2:$D$33,4,FALSE),0)</f>
        <v>17.95</v>
      </c>
      <c r="G5876" s="5">
        <f t="shared" si="182"/>
        <v>17.95</v>
      </c>
      <c r="H5876">
        <f t="shared" si="183"/>
        <v>12</v>
      </c>
      <c r="I5876" t="str">
        <f>IFERROR(VLOOKUP(tblOrders[[#This Row],[item_id]],Raw_Menu!$A$2:$D$33,3,FALSE),"Unknown")</f>
        <v>Italian</v>
      </c>
    </row>
    <row r="5877" spans="1:9" x14ac:dyDescent="0.25">
      <c r="A5877">
        <v>5876</v>
      </c>
      <c r="B5877">
        <v>2604</v>
      </c>
      <c r="C5877" s="1">
        <v>44970</v>
      </c>
      <c r="D5877" s="2">
        <v>0.52333333333333332</v>
      </c>
      <c r="E5877">
        <v>113</v>
      </c>
      <c r="F5877" s="5">
        <f>IFERROR(VLOOKUP(E5877,Raw_Menu!$A$2:$D$33,4,FALSE),0)</f>
        <v>5</v>
      </c>
      <c r="G5877" s="5">
        <f t="shared" si="182"/>
        <v>5</v>
      </c>
      <c r="H5877">
        <f t="shared" si="183"/>
        <v>12</v>
      </c>
      <c r="I5877" t="str">
        <f>IFERROR(VLOOKUP(tblOrders[[#This Row],[item_id]],Raw_Menu!$A$2:$D$33,3,FALSE),"Unknown")</f>
        <v>Asian</v>
      </c>
    </row>
    <row r="5878" spans="1:9" x14ac:dyDescent="0.25">
      <c r="A5878">
        <v>5877</v>
      </c>
      <c r="B5878">
        <v>2605</v>
      </c>
      <c r="C5878" s="1">
        <v>44970</v>
      </c>
      <c r="D5878" s="2">
        <v>0.53211805555555558</v>
      </c>
      <c r="E5878">
        <v>120</v>
      </c>
      <c r="F5878" s="5">
        <f>IFERROR(VLOOKUP(E5878,Raw_Menu!$A$2:$D$33,4,FALSE),0)</f>
        <v>13.95</v>
      </c>
      <c r="G5878" s="5">
        <f t="shared" si="182"/>
        <v>13.95</v>
      </c>
      <c r="H5878">
        <f t="shared" si="183"/>
        <v>12</v>
      </c>
      <c r="I5878" t="str">
        <f>IFERROR(VLOOKUP(tblOrders[[#This Row],[item_id]],Raw_Menu!$A$2:$D$33,3,FALSE),"Unknown")</f>
        <v>Mexican</v>
      </c>
    </row>
    <row r="5879" spans="1:9" x14ac:dyDescent="0.25">
      <c r="A5879">
        <v>5878</v>
      </c>
      <c r="B5879">
        <v>2606</v>
      </c>
      <c r="C5879" s="1">
        <v>44970</v>
      </c>
      <c r="D5879" s="2">
        <v>0.53888888888888886</v>
      </c>
      <c r="E5879">
        <v>101</v>
      </c>
      <c r="F5879" s="5">
        <f>IFERROR(VLOOKUP(E5879,Raw_Menu!$A$2:$D$33,4,FALSE),0)</f>
        <v>12.95</v>
      </c>
      <c r="G5879" s="5">
        <f t="shared" si="182"/>
        <v>12.95</v>
      </c>
      <c r="H5879">
        <f t="shared" si="183"/>
        <v>12</v>
      </c>
      <c r="I5879" t="str">
        <f>IFERROR(VLOOKUP(tblOrders[[#This Row],[item_id]],Raw_Menu!$A$2:$D$33,3,FALSE),"Unknown")</f>
        <v>American</v>
      </c>
    </row>
    <row r="5880" spans="1:9" x14ac:dyDescent="0.25">
      <c r="A5880">
        <v>5879</v>
      </c>
      <c r="B5880">
        <v>2606</v>
      </c>
      <c r="C5880" s="1">
        <v>44970</v>
      </c>
      <c r="D5880" s="2">
        <v>0.53888888888888886</v>
      </c>
      <c r="E5880">
        <v>102</v>
      </c>
      <c r="F5880" s="5">
        <f>IFERROR(VLOOKUP(E5880,Raw_Menu!$A$2:$D$33,4,FALSE),0)</f>
        <v>13.95</v>
      </c>
      <c r="G5880" s="5">
        <f t="shared" si="182"/>
        <v>13.95</v>
      </c>
      <c r="H5880">
        <f t="shared" si="183"/>
        <v>12</v>
      </c>
      <c r="I5880" t="str">
        <f>IFERROR(VLOOKUP(tblOrders[[#This Row],[item_id]],Raw_Menu!$A$2:$D$33,3,FALSE),"Unknown")</f>
        <v>American</v>
      </c>
    </row>
    <row r="5881" spans="1:9" x14ac:dyDescent="0.25">
      <c r="A5881">
        <v>5880</v>
      </c>
      <c r="B5881">
        <v>2607</v>
      </c>
      <c r="C5881" s="1">
        <v>44970</v>
      </c>
      <c r="D5881" s="2">
        <v>0.54180555555555554</v>
      </c>
      <c r="E5881">
        <v>111</v>
      </c>
      <c r="F5881" s="5">
        <f>IFERROR(VLOOKUP(E5881,Raw_Menu!$A$2:$D$33,4,FALSE),0)</f>
        <v>11.95</v>
      </c>
      <c r="G5881" s="5">
        <f t="shared" si="182"/>
        <v>11.95</v>
      </c>
      <c r="H5881">
        <f t="shared" si="183"/>
        <v>13</v>
      </c>
      <c r="I5881" t="str">
        <f>IFERROR(VLOOKUP(tblOrders[[#This Row],[item_id]],Raw_Menu!$A$2:$D$33,3,FALSE),"Unknown")</f>
        <v>Asian</v>
      </c>
    </row>
    <row r="5882" spans="1:9" x14ac:dyDescent="0.25">
      <c r="A5882">
        <v>5881</v>
      </c>
      <c r="B5882">
        <v>2608</v>
      </c>
      <c r="C5882" s="1">
        <v>44970</v>
      </c>
      <c r="D5882" s="2">
        <v>0.54952546296296301</v>
      </c>
      <c r="E5882">
        <v>122</v>
      </c>
      <c r="F5882" s="5">
        <f>IFERROR(VLOOKUP(E5882,Raw_Menu!$A$2:$D$33,4,FALSE),0)</f>
        <v>7</v>
      </c>
      <c r="G5882" s="5">
        <f t="shared" si="182"/>
        <v>7</v>
      </c>
      <c r="H5882">
        <f t="shared" si="183"/>
        <v>13</v>
      </c>
      <c r="I5882" t="str">
        <f>IFERROR(VLOOKUP(tblOrders[[#This Row],[item_id]],Raw_Menu!$A$2:$D$33,3,FALSE),"Unknown")</f>
        <v>Mexican</v>
      </c>
    </row>
    <row r="5883" spans="1:9" x14ac:dyDescent="0.25">
      <c r="A5883">
        <v>5882</v>
      </c>
      <c r="B5883">
        <v>2609</v>
      </c>
      <c r="C5883" s="1">
        <v>44970</v>
      </c>
      <c r="D5883" s="2">
        <v>0.55048611111111112</v>
      </c>
      <c r="E5883">
        <v>101</v>
      </c>
      <c r="F5883" s="5">
        <f>IFERROR(VLOOKUP(E5883,Raw_Menu!$A$2:$D$33,4,FALSE),0)</f>
        <v>12.95</v>
      </c>
      <c r="G5883" s="5">
        <f t="shared" si="182"/>
        <v>12.95</v>
      </c>
      <c r="H5883">
        <f t="shared" si="183"/>
        <v>13</v>
      </c>
      <c r="I5883" t="str">
        <f>IFERROR(VLOOKUP(tblOrders[[#This Row],[item_id]],Raw_Menu!$A$2:$D$33,3,FALSE),"Unknown")</f>
        <v>American</v>
      </c>
    </row>
    <row r="5884" spans="1:9" x14ac:dyDescent="0.25">
      <c r="A5884">
        <v>5883</v>
      </c>
      <c r="B5884">
        <v>2609</v>
      </c>
      <c r="C5884" s="1">
        <v>44970</v>
      </c>
      <c r="D5884" s="2">
        <v>0.55048611111111112</v>
      </c>
      <c r="E5884">
        <v>107</v>
      </c>
      <c r="F5884" s="5">
        <f>IFERROR(VLOOKUP(E5884,Raw_Menu!$A$2:$D$33,4,FALSE),0)</f>
        <v>16.5</v>
      </c>
      <c r="G5884" s="5">
        <f t="shared" si="182"/>
        <v>16.5</v>
      </c>
      <c r="H5884">
        <f t="shared" si="183"/>
        <v>13</v>
      </c>
      <c r="I5884" t="str">
        <f>IFERROR(VLOOKUP(tblOrders[[#This Row],[item_id]],Raw_Menu!$A$2:$D$33,3,FALSE),"Unknown")</f>
        <v>Asian</v>
      </c>
    </row>
    <row r="5885" spans="1:9" x14ac:dyDescent="0.25">
      <c r="A5885">
        <v>5884</v>
      </c>
      <c r="B5885">
        <v>2609</v>
      </c>
      <c r="C5885" s="1">
        <v>44970</v>
      </c>
      <c r="D5885" s="2">
        <v>0.55048611111111112</v>
      </c>
      <c r="E5885">
        <v>109</v>
      </c>
      <c r="F5885" s="5">
        <f>IFERROR(VLOOKUP(E5885,Raw_Menu!$A$2:$D$33,4,FALSE),0)</f>
        <v>17.95</v>
      </c>
      <c r="G5885" s="5">
        <f t="shared" si="182"/>
        <v>17.95</v>
      </c>
      <c r="H5885">
        <f t="shared" si="183"/>
        <v>13</v>
      </c>
      <c r="I5885" t="str">
        <f>IFERROR(VLOOKUP(tblOrders[[#This Row],[item_id]],Raw_Menu!$A$2:$D$33,3,FALSE),"Unknown")</f>
        <v>Asian</v>
      </c>
    </row>
    <row r="5886" spans="1:9" x14ac:dyDescent="0.25">
      <c r="A5886">
        <v>5885</v>
      </c>
      <c r="B5886">
        <v>2609</v>
      </c>
      <c r="C5886" s="1">
        <v>44970</v>
      </c>
      <c r="D5886" s="2">
        <v>0.55048611111111112</v>
      </c>
      <c r="E5886">
        <v>127</v>
      </c>
      <c r="F5886" s="5">
        <f>IFERROR(VLOOKUP(E5886,Raw_Menu!$A$2:$D$33,4,FALSE),0)</f>
        <v>17.95</v>
      </c>
      <c r="G5886" s="5">
        <f t="shared" si="182"/>
        <v>17.95</v>
      </c>
      <c r="H5886">
        <f t="shared" si="183"/>
        <v>13</v>
      </c>
      <c r="I5886" t="str">
        <f>IFERROR(VLOOKUP(tblOrders[[#This Row],[item_id]],Raw_Menu!$A$2:$D$33,3,FALSE),"Unknown")</f>
        <v>Italian</v>
      </c>
    </row>
    <row r="5887" spans="1:9" x14ac:dyDescent="0.25">
      <c r="A5887">
        <v>5886</v>
      </c>
      <c r="B5887">
        <v>2610</v>
      </c>
      <c r="C5887" s="1">
        <v>44970</v>
      </c>
      <c r="D5887" s="2">
        <v>0.55405092592592597</v>
      </c>
      <c r="E5887">
        <v>113</v>
      </c>
      <c r="F5887" s="5">
        <f>IFERROR(VLOOKUP(E5887,Raw_Menu!$A$2:$D$33,4,FALSE),0)</f>
        <v>5</v>
      </c>
      <c r="G5887" s="5">
        <f t="shared" si="182"/>
        <v>5</v>
      </c>
      <c r="H5887">
        <f t="shared" si="183"/>
        <v>13</v>
      </c>
      <c r="I5887" t="str">
        <f>IFERROR(VLOOKUP(tblOrders[[#This Row],[item_id]],Raw_Menu!$A$2:$D$33,3,FALSE),"Unknown")</f>
        <v>Asian</v>
      </c>
    </row>
    <row r="5888" spans="1:9" x14ac:dyDescent="0.25">
      <c r="A5888">
        <v>5887</v>
      </c>
      <c r="B5888">
        <v>2611</v>
      </c>
      <c r="C5888" s="1">
        <v>44970</v>
      </c>
      <c r="D5888" s="2">
        <v>0.55738425925925927</v>
      </c>
      <c r="E5888">
        <v>124</v>
      </c>
      <c r="F5888" s="5">
        <f>IFERROR(VLOOKUP(E5888,Raw_Menu!$A$2:$D$33,4,FALSE),0)</f>
        <v>14.5</v>
      </c>
      <c r="G5888" s="5">
        <f t="shared" si="182"/>
        <v>14.5</v>
      </c>
      <c r="H5888">
        <f t="shared" si="183"/>
        <v>13</v>
      </c>
      <c r="I5888" t="str">
        <f>IFERROR(VLOOKUP(tblOrders[[#This Row],[item_id]],Raw_Menu!$A$2:$D$33,3,FALSE),"Unknown")</f>
        <v>Italian</v>
      </c>
    </row>
    <row r="5889" spans="1:9" x14ac:dyDescent="0.25">
      <c r="A5889">
        <v>5888</v>
      </c>
      <c r="B5889">
        <v>2612</v>
      </c>
      <c r="C5889" s="1">
        <v>44970</v>
      </c>
      <c r="D5889" s="2">
        <v>0.57165509259259262</v>
      </c>
      <c r="E5889">
        <v>101</v>
      </c>
      <c r="F5889" s="5">
        <f>IFERROR(VLOOKUP(E5889,Raw_Menu!$A$2:$D$33,4,FALSE),0)</f>
        <v>12.95</v>
      </c>
      <c r="G5889" s="5">
        <f t="shared" si="182"/>
        <v>12.95</v>
      </c>
      <c r="H5889">
        <f t="shared" si="183"/>
        <v>13</v>
      </c>
      <c r="I5889" t="str">
        <f>IFERROR(VLOOKUP(tblOrders[[#This Row],[item_id]],Raw_Menu!$A$2:$D$33,3,FALSE),"Unknown")</f>
        <v>American</v>
      </c>
    </row>
    <row r="5890" spans="1:9" x14ac:dyDescent="0.25">
      <c r="A5890">
        <v>5889</v>
      </c>
      <c r="B5890">
        <v>2612</v>
      </c>
      <c r="C5890" s="1">
        <v>44970</v>
      </c>
      <c r="D5890" s="2">
        <v>0.57165509259259262</v>
      </c>
      <c r="E5890">
        <v>107</v>
      </c>
      <c r="F5890" s="5">
        <f>IFERROR(VLOOKUP(E5890,Raw_Menu!$A$2:$D$33,4,FALSE),0)</f>
        <v>16.5</v>
      </c>
      <c r="G5890" s="5">
        <f t="shared" ref="G5890:G5953" si="184">VALUE(F5890)</f>
        <v>16.5</v>
      </c>
      <c r="H5890">
        <f t="shared" ref="H5890:H5953" si="185">HOUR(D5890)</f>
        <v>13</v>
      </c>
      <c r="I5890" t="str">
        <f>IFERROR(VLOOKUP(tblOrders[[#This Row],[item_id]],Raw_Menu!$A$2:$D$33,3,FALSE),"Unknown")</f>
        <v>Asian</v>
      </c>
    </row>
    <row r="5891" spans="1:9" x14ac:dyDescent="0.25">
      <c r="A5891">
        <v>5890</v>
      </c>
      <c r="B5891">
        <v>2612</v>
      </c>
      <c r="C5891" s="1">
        <v>44970</v>
      </c>
      <c r="D5891" s="2">
        <v>0.57165509259259262</v>
      </c>
      <c r="E5891">
        <v>116</v>
      </c>
      <c r="F5891" s="5">
        <f>IFERROR(VLOOKUP(E5891,Raw_Menu!$A$2:$D$33,4,FALSE),0)</f>
        <v>13.95</v>
      </c>
      <c r="G5891" s="5">
        <f t="shared" si="184"/>
        <v>13.95</v>
      </c>
      <c r="H5891">
        <f t="shared" si="185"/>
        <v>13</v>
      </c>
      <c r="I5891" t="str">
        <f>IFERROR(VLOOKUP(tblOrders[[#This Row],[item_id]],Raw_Menu!$A$2:$D$33,3,FALSE),"Unknown")</f>
        <v>Mexican</v>
      </c>
    </row>
    <row r="5892" spans="1:9" x14ac:dyDescent="0.25">
      <c r="A5892">
        <v>5891</v>
      </c>
      <c r="B5892">
        <v>2612</v>
      </c>
      <c r="C5892" s="1">
        <v>44970</v>
      </c>
      <c r="D5892" s="2">
        <v>0.57165509259259262</v>
      </c>
      <c r="E5892">
        <v>102</v>
      </c>
      <c r="F5892" s="5">
        <f>IFERROR(VLOOKUP(E5892,Raw_Menu!$A$2:$D$33,4,FALSE),0)</f>
        <v>13.95</v>
      </c>
      <c r="G5892" s="5">
        <f t="shared" si="184"/>
        <v>13.95</v>
      </c>
      <c r="H5892">
        <f t="shared" si="185"/>
        <v>13</v>
      </c>
      <c r="I5892" t="str">
        <f>IFERROR(VLOOKUP(tblOrders[[#This Row],[item_id]],Raw_Menu!$A$2:$D$33,3,FALSE),"Unknown")</f>
        <v>American</v>
      </c>
    </row>
    <row r="5893" spans="1:9" x14ac:dyDescent="0.25">
      <c r="A5893">
        <v>5892</v>
      </c>
      <c r="B5893">
        <v>2612</v>
      </c>
      <c r="C5893" s="1">
        <v>44970</v>
      </c>
      <c r="D5893" s="2">
        <v>0.57165509259259262</v>
      </c>
      <c r="E5893">
        <v>126</v>
      </c>
      <c r="F5893" s="5">
        <f>IFERROR(VLOOKUP(E5893,Raw_Menu!$A$2:$D$33,4,FALSE),0)</f>
        <v>14.5</v>
      </c>
      <c r="G5893" s="5">
        <f t="shared" si="184"/>
        <v>14.5</v>
      </c>
      <c r="H5893">
        <f t="shared" si="185"/>
        <v>13</v>
      </c>
      <c r="I5893" t="str">
        <f>IFERROR(VLOOKUP(tblOrders[[#This Row],[item_id]],Raw_Menu!$A$2:$D$33,3,FALSE),"Unknown")</f>
        <v>Italian</v>
      </c>
    </row>
    <row r="5894" spans="1:9" x14ac:dyDescent="0.25">
      <c r="A5894">
        <v>5893</v>
      </c>
      <c r="B5894">
        <v>2612</v>
      </c>
      <c r="C5894" s="1">
        <v>44970</v>
      </c>
      <c r="D5894" s="2">
        <v>0.57165509259259262</v>
      </c>
      <c r="E5894">
        <v>110</v>
      </c>
      <c r="F5894" s="5">
        <f>IFERROR(VLOOKUP(E5894,Raw_Menu!$A$2:$D$33,4,FALSE),0)</f>
        <v>17.95</v>
      </c>
      <c r="G5894" s="5">
        <f t="shared" si="184"/>
        <v>17.95</v>
      </c>
      <c r="H5894">
        <f t="shared" si="185"/>
        <v>13</v>
      </c>
      <c r="I5894" t="str">
        <f>IFERROR(VLOOKUP(tblOrders[[#This Row],[item_id]],Raw_Menu!$A$2:$D$33,3,FALSE),"Unknown")</f>
        <v>Asian</v>
      </c>
    </row>
    <row r="5895" spans="1:9" x14ac:dyDescent="0.25">
      <c r="A5895">
        <v>5894</v>
      </c>
      <c r="B5895">
        <v>2612</v>
      </c>
      <c r="C5895" s="1">
        <v>44970</v>
      </c>
      <c r="D5895" s="2">
        <v>0.57165509259259262</v>
      </c>
      <c r="E5895">
        <v>111</v>
      </c>
      <c r="F5895" s="5">
        <f>IFERROR(VLOOKUP(E5895,Raw_Menu!$A$2:$D$33,4,FALSE),0)</f>
        <v>11.95</v>
      </c>
      <c r="G5895" s="5">
        <f t="shared" si="184"/>
        <v>11.95</v>
      </c>
      <c r="H5895">
        <f t="shared" si="185"/>
        <v>13</v>
      </c>
      <c r="I5895" t="str">
        <f>IFERROR(VLOOKUP(tblOrders[[#This Row],[item_id]],Raw_Menu!$A$2:$D$33,3,FALSE),"Unknown")</f>
        <v>Asian</v>
      </c>
    </row>
    <row r="5896" spans="1:9" x14ac:dyDescent="0.25">
      <c r="A5896">
        <v>5895</v>
      </c>
      <c r="B5896">
        <v>2612</v>
      </c>
      <c r="C5896" s="1">
        <v>44970</v>
      </c>
      <c r="D5896" s="2">
        <v>0.57165509259259262</v>
      </c>
      <c r="E5896">
        <v>120</v>
      </c>
      <c r="F5896" s="5">
        <f>IFERROR(VLOOKUP(E5896,Raw_Menu!$A$2:$D$33,4,FALSE),0)</f>
        <v>13.95</v>
      </c>
      <c r="G5896" s="5">
        <f t="shared" si="184"/>
        <v>13.95</v>
      </c>
      <c r="H5896">
        <f t="shared" si="185"/>
        <v>13</v>
      </c>
      <c r="I5896" t="str">
        <f>IFERROR(VLOOKUP(tblOrders[[#This Row],[item_id]],Raw_Menu!$A$2:$D$33,3,FALSE),"Unknown")</f>
        <v>Mexican</v>
      </c>
    </row>
    <row r="5897" spans="1:9" x14ac:dyDescent="0.25">
      <c r="A5897">
        <v>5896</v>
      </c>
      <c r="B5897">
        <v>2612</v>
      </c>
      <c r="C5897" s="1">
        <v>44970</v>
      </c>
      <c r="D5897" s="2">
        <v>0.57165509259259262</v>
      </c>
      <c r="E5897">
        <v>122</v>
      </c>
      <c r="F5897" s="5">
        <f>IFERROR(VLOOKUP(E5897,Raw_Menu!$A$2:$D$33,4,FALSE),0)</f>
        <v>7</v>
      </c>
      <c r="G5897" s="5">
        <f t="shared" si="184"/>
        <v>7</v>
      </c>
      <c r="H5897">
        <f t="shared" si="185"/>
        <v>13</v>
      </c>
      <c r="I5897" t="str">
        <f>IFERROR(VLOOKUP(tblOrders[[#This Row],[item_id]],Raw_Menu!$A$2:$D$33,3,FALSE),"Unknown")</f>
        <v>Mexican</v>
      </c>
    </row>
    <row r="5898" spans="1:9" x14ac:dyDescent="0.25">
      <c r="A5898">
        <v>5897</v>
      </c>
      <c r="B5898">
        <v>2612</v>
      </c>
      <c r="C5898" s="1">
        <v>44970</v>
      </c>
      <c r="D5898" s="2">
        <v>0.57165509259259262</v>
      </c>
      <c r="E5898">
        <v>123</v>
      </c>
      <c r="F5898" s="5">
        <f>IFERROR(VLOOKUP(E5898,Raw_Menu!$A$2:$D$33,4,FALSE),0)</f>
        <v>9</v>
      </c>
      <c r="G5898" s="5">
        <f t="shared" si="184"/>
        <v>9</v>
      </c>
      <c r="H5898">
        <f t="shared" si="185"/>
        <v>13</v>
      </c>
      <c r="I5898" t="str">
        <f>IFERROR(VLOOKUP(tblOrders[[#This Row],[item_id]],Raw_Menu!$A$2:$D$33,3,FALSE),"Unknown")</f>
        <v>Mexican</v>
      </c>
    </row>
    <row r="5899" spans="1:9" x14ac:dyDescent="0.25">
      <c r="A5899">
        <v>5898</v>
      </c>
      <c r="B5899">
        <v>2612</v>
      </c>
      <c r="C5899" s="1">
        <v>44970</v>
      </c>
      <c r="D5899" s="2">
        <v>0.57165509259259262</v>
      </c>
      <c r="E5899">
        <v>123</v>
      </c>
      <c r="F5899" s="5">
        <f>IFERROR(VLOOKUP(E5899,Raw_Menu!$A$2:$D$33,4,FALSE),0)</f>
        <v>9</v>
      </c>
      <c r="G5899" s="5">
        <f t="shared" si="184"/>
        <v>9</v>
      </c>
      <c r="H5899">
        <f t="shared" si="185"/>
        <v>13</v>
      </c>
      <c r="I5899" t="str">
        <f>IFERROR(VLOOKUP(tblOrders[[#This Row],[item_id]],Raw_Menu!$A$2:$D$33,3,FALSE),"Unknown")</f>
        <v>Mexican</v>
      </c>
    </row>
    <row r="5900" spans="1:9" x14ac:dyDescent="0.25">
      <c r="A5900">
        <v>5899</v>
      </c>
      <c r="B5900">
        <v>2612</v>
      </c>
      <c r="C5900" s="1">
        <v>44970</v>
      </c>
      <c r="D5900" s="2">
        <v>0.57165509259259262</v>
      </c>
      <c r="E5900">
        <v>106</v>
      </c>
      <c r="F5900" s="5">
        <f>IFERROR(VLOOKUP(E5900,Raw_Menu!$A$2:$D$33,4,FALSE),0)</f>
        <v>7</v>
      </c>
      <c r="G5900" s="5">
        <f t="shared" si="184"/>
        <v>7</v>
      </c>
      <c r="H5900">
        <f t="shared" si="185"/>
        <v>13</v>
      </c>
      <c r="I5900" t="str">
        <f>IFERROR(VLOOKUP(tblOrders[[#This Row],[item_id]],Raw_Menu!$A$2:$D$33,3,FALSE),"Unknown")</f>
        <v>American</v>
      </c>
    </row>
    <row r="5901" spans="1:9" x14ac:dyDescent="0.25">
      <c r="A5901">
        <v>5900</v>
      </c>
      <c r="B5901">
        <v>2613</v>
      </c>
      <c r="C5901" s="1">
        <v>44970</v>
      </c>
      <c r="D5901" s="2">
        <v>0.57414351851851853</v>
      </c>
      <c r="E5901">
        <v>107</v>
      </c>
      <c r="F5901" s="5">
        <f>IFERROR(VLOOKUP(E5901,Raw_Menu!$A$2:$D$33,4,FALSE),0)</f>
        <v>16.5</v>
      </c>
      <c r="G5901" s="5">
        <f t="shared" si="184"/>
        <v>16.5</v>
      </c>
      <c r="H5901">
        <f t="shared" si="185"/>
        <v>13</v>
      </c>
      <c r="I5901" t="str">
        <f>IFERROR(VLOOKUP(tblOrders[[#This Row],[item_id]],Raw_Menu!$A$2:$D$33,3,FALSE),"Unknown")</f>
        <v>Asian</v>
      </c>
    </row>
    <row r="5902" spans="1:9" x14ac:dyDescent="0.25">
      <c r="A5902">
        <v>5901</v>
      </c>
      <c r="B5902">
        <v>2613</v>
      </c>
      <c r="C5902" s="1">
        <v>44970</v>
      </c>
      <c r="D5902" s="2">
        <v>0.57414351851851853</v>
      </c>
      <c r="E5902">
        <v>110</v>
      </c>
      <c r="F5902" s="5">
        <f>IFERROR(VLOOKUP(E5902,Raw_Menu!$A$2:$D$33,4,FALSE),0)</f>
        <v>17.95</v>
      </c>
      <c r="G5902" s="5">
        <f t="shared" si="184"/>
        <v>17.95</v>
      </c>
      <c r="H5902">
        <f t="shared" si="185"/>
        <v>13</v>
      </c>
      <c r="I5902" t="str">
        <f>IFERROR(VLOOKUP(tblOrders[[#This Row],[item_id]],Raw_Menu!$A$2:$D$33,3,FALSE),"Unknown")</f>
        <v>Asian</v>
      </c>
    </row>
    <row r="5903" spans="1:9" x14ac:dyDescent="0.25">
      <c r="A5903">
        <v>5902</v>
      </c>
      <c r="B5903">
        <v>2614</v>
      </c>
      <c r="C5903" s="1">
        <v>44970</v>
      </c>
      <c r="D5903" s="2">
        <v>0.57807870370370373</v>
      </c>
      <c r="E5903" t="s">
        <v>95</v>
      </c>
      <c r="F5903" s="5">
        <f>IFERROR(VLOOKUP(E5903,Raw_Menu!$A$2:$D$33,4,FALSE),0)</f>
        <v>0</v>
      </c>
      <c r="G5903" s="5">
        <f t="shared" si="184"/>
        <v>0</v>
      </c>
      <c r="H5903">
        <f t="shared" si="185"/>
        <v>13</v>
      </c>
      <c r="I5903" t="str">
        <f>IFERROR(VLOOKUP(tblOrders[[#This Row],[item_id]],Raw_Menu!$A$2:$D$33,3,FALSE),"Unknown")</f>
        <v>Unknown</v>
      </c>
    </row>
    <row r="5904" spans="1:9" x14ac:dyDescent="0.25">
      <c r="A5904">
        <v>5903</v>
      </c>
      <c r="B5904">
        <v>2615</v>
      </c>
      <c r="C5904" s="1">
        <v>44970</v>
      </c>
      <c r="D5904" s="2">
        <v>0.57980324074074074</v>
      </c>
      <c r="E5904">
        <v>129</v>
      </c>
      <c r="F5904" s="5">
        <f>IFERROR(VLOOKUP(E5904,Raw_Menu!$A$2:$D$33,4,FALSE),0)</f>
        <v>15.5</v>
      </c>
      <c r="G5904" s="5">
        <f t="shared" si="184"/>
        <v>15.5</v>
      </c>
      <c r="H5904">
        <f t="shared" si="185"/>
        <v>13</v>
      </c>
      <c r="I5904" t="str">
        <f>IFERROR(VLOOKUP(tblOrders[[#This Row],[item_id]],Raw_Menu!$A$2:$D$33,3,FALSE),"Unknown")</f>
        <v>Italian</v>
      </c>
    </row>
    <row r="5905" spans="1:9" x14ac:dyDescent="0.25">
      <c r="A5905">
        <v>5904</v>
      </c>
      <c r="B5905">
        <v>2615</v>
      </c>
      <c r="C5905" s="1">
        <v>44970</v>
      </c>
      <c r="D5905" s="2">
        <v>0.57980324074074074</v>
      </c>
      <c r="E5905">
        <v>119</v>
      </c>
      <c r="F5905" s="5">
        <f>IFERROR(VLOOKUP(E5905,Raw_Menu!$A$2:$D$33,4,FALSE),0)</f>
        <v>11.95</v>
      </c>
      <c r="G5905" s="5">
        <f t="shared" si="184"/>
        <v>11.95</v>
      </c>
      <c r="H5905">
        <f t="shared" si="185"/>
        <v>13</v>
      </c>
      <c r="I5905" t="str">
        <f>IFERROR(VLOOKUP(tblOrders[[#This Row],[item_id]],Raw_Menu!$A$2:$D$33,3,FALSE),"Unknown")</f>
        <v>Mexican</v>
      </c>
    </row>
    <row r="5906" spans="1:9" x14ac:dyDescent="0.25">
      <c r="A5906">
        <v>5905</v>
      </c>
      <c r="B5906">
        <v>2616</v>
      </c>
      <c r="C5906" s="1">
        <v>44970</v>
      </c>
      <c r="D5906" s="2">
        <v>0.58310185185185182</v>
      </c>
      <c r="E5906">
        <v>108</v>
      </c>
      <c r="F5906" s="5">
        <f>IFERROR(VLOOKUP(E5906,Raw_Menu!$A$2:$D$33,4,FALSE),0)</f>
        <v>14.5</v>
      </c>
      <c r="G5906" s="5">
        <f t="shared" si="184"/>
        <v>14.5</v>
      </c>
      <c r="H5906">
        <f t="shared" si="185"/>
        <v>13</v>
      </c>
      <c r="I5906" t="str">
        <f>IFERROR(VLOOKUP(tblOrders[[#This Row],[item_id]],Raw_Menu!$A$2:$D$33,3,FALSE),"Unknown")</f>
        <v>Asian</v>
      </c>
    </row>
    <row r="5907" spans="1:9" x14ac:dyDescent="0.25">
      <c r="A5907">
        <v>5906</v>
      </c>
      <c r="B5907">
        <v>2616</v>
      </c>
      <c r="C5907" s="1">
        <v>44970</v>
      </c>
      <c r="D5907" s="2">
        <v>0.58310185185185182</v>
      </c>
      <c r="E5907">
        <v>130</v>
      </c>
      <c r="F5907" s="5">
        <f>IFERROR(VLOOKUP(E5907,Raw_Menu!$A$2:$D$33,4,FALSE),0)</f>
        <v>19.95</v>
      </c>
      <c r="G5907" s="5">
        <f t="shared" si="184"/>
        <v>19.95</v>
      </c>
      <c r="H5907">
        <f t="shared" si="185"/>
        <v>13</v>
      </c>
      <c r="I5907" t="str">
        <f>IFERROR(VLOOKUP(tblOrders[[#This Row],[item_id]],Raw_Menu!$A$2:$D$33,3,FALSE),"Unknown")</f>
        <v>Italian</v>
      </c>
    </row>
    <row r="5908" spans="1:9" x14ac:dyDescent="0.25">
      <c r="A5908">
        <v>5907</v>
      </c>
      <c r="B5908">
        <v>2616</v>
      </c>
      <c r="C5908" s="1">
        <v>44970</v>
      </c>
      <c r="D5908" s="2">
        <v>0.58310185185185182</v>
      </c>
      <c r="E5908">
        <v>132</v>
      </c>
      <c r="F5908" s="5">
        <f>IFERROR(VLOOKUP(E5908,Raw_Menu!$A$2:$D$33,4,FALSE),0)</f>
        <v>16.95</v>
      </c>
      <c r="G5908" s="5">
        <f t="shared" si="184"/>
        <v>16.95</v>
      </c>
      <c r="H5908">
        <f t="shared" si="185"/>
        <v>13</v>
      </c>
      <c r="I5908" t="str">
        <f>IFERROR(VLOOKUP(tblOrders[[#This Row],[item_id]],Raw_Menu!$A$2:$D$33,3,FALSE),"Unknown")</f>
        <v>Italian</v>
      </c>
    </row>
    <row r="5909" spans="1:9" x14ac:dyDescent="0.25">
      <c r="A5909">
        <v>5908</v>
      </c>
      <c r="B5909">
        <v>2617</v>
      </c>
      <c r="C5909" s="1">
        <v>44970</v>
      </c>
      <c r="D5909" s="2">
        <v>0.61020833333333335</v>
      </c>
      <c r="E5909">
        <v>101</v>
      </c>
      <c r="F5909" s="5">
        <f>IFERROR(VLOOKUP(E5909,Raw_Menu!$A$2:$D$33,4,FALSE),0)</f>
        <v>12.95</v>
      </c>
      <c r="G5909" s="5">
        <f t="shared" si="184"/>
        <v>12.95</v>
      </c>
      <c r="H5909">
        <f t="shared" si="185"/>
        <v>14</v>
      </c>
      <c r="I5909" t="str">
        <f>IFERROR(VLOOKUP(tblOrders[[#This Row],[item_id]],Raw_Menu!$A$2:$D$33,3,FALSE),"Unknown")</f>
        <v>American</v>
      </c>
    </row>
    <row r="5910" spans="1:9" x14ac:dyDescent="0.25">
      <c r="A5910">
        <v>5909</v>
      </c>
      <c r="B5910">
        <v>2618</v>
      </c>
      <c r="C5910" s="1">
        <v>44970</v>
      </c>
      <c r="D5910" s="2">
        <v>0.61586805555555557</v>
      </c>
      <c r="E5910">
        <v>126</v>
      </c>
      <c r="F5910" s="5">
        <f>IFERROR(VLOOKUP(E5910,Raw_Menu!$A$2:$D$33,4,FALSE),0)</f>
        <v>14.5</v>
      </c>
      <c r="G5910" s="5">
        <f t="shared" si="184"/>
        <v>14.5</v>
      </c>
      <c r="H5910">
        <f t="shared" si="185"/>
        <v>14</v>
      </c>
      <c r="I5910" t="str">
        <f>IFERROR(VLOOKUP(tblOrders[[#This Row],[item_id]],Raw_Menu!$A$2:$D$33,3,FALSE),"Unknown")</f>
        <v>Italian</v>
      </c>
    </row>
    <row r="5911" spans="1:9" x14ac:dyDescent="0.25">
      <c r="A5911">
        <v>5910</v>
      </c>
      <c r="B5911">
        <v>2618</v>
      </c>
      <c r="C5911" s="1">
        <v>44970</v>
      </c>
      <c r="D5911" s="2">
        <v>0.61586805555555557</v>
      </c>
      <c r="E5911">
        <v>117</v>
      </c>
      <c r="F5911" s="5">
        <f>IFERROR(VLOOKUP(E5911,Raw_Menu!$A$2:$D$33,4,FALSE),0)</f>
        <v>12.95</v>
      </c>
      <c r="G5911" s="5">
        <f t="shared" si="184"/>
        <v>12.95</v>
      </c>
      <c r="H5911">
        <f t="shared" si="185"/>
        <v>14</v>
      </c>
      <c r="I5911" t="str">
        <f>IFERROR(VLOOKUP(tblOrders[[#This Row],[item_id]],Raw_Menu!$A$2:$D$33,3,FALSE),"Unknown")</f>
        <v>Mexican</v>
      </c>
    </row>
    <row r="5912" spans="1:9" x14ac:dyDescent="0.25">
      <c r="A5912">
        <v>5911</v>
      </c>
      <c r="B5912">
        <v>2619</v>
      </c>
      <c r="C5912" s="1">
        <v>44970</v>
      </c>
      <c r="D5912" s="2">
        <v>0.62067129629629625</v>
      </c>
      <c r="E5912">
        <v>131</v>
      </c>
      <c r="F5912" s="5">
        <f>IFERROR(VLOOKUP(E5912,Raw_Menu!$A$2:$D$33,4,FALSE),0)</f>
        <v>17.95</v>
      </c>
      <c r="G5912" s="5">
        <f t="shared" si="184"/>
        <v>17.95</v>
      </c>
      <c r="H5912">
        <f t="shared" si="185"/>
        <v>14</v>
      </c>
      <c r="I5912" t="str">
        <f>IFERROR(VLOOKUP(tblOrders[[#This Row],[item_id]],Raw_Menu!$A$2:$D$33,3,FALSE),"Unknown")</f>
        <v>Italian</v>
      </c>
    </row>
    <row r="5913" spans="1:9" x14ac:dyDescent="0.25">
      <c r="A5913">
        <v>5912</v>
      </c>
      <c r="B5913">
        <v>2620</v>
      </c>
      <c r="C5913" s="1">
        <v>44970</v>
      </c>
      <c r="D5913" s="2">
        <v>0.62527777777777782</v>
      </c>
      <c r="E5913">
        <v>110</v>
      </c>
      <c r="F5913" s="5">
        <f>IFERROR(VLOOKUP(E5913,Raw_Menu!$A$2:$D$33,4,FALSE),0)</f>
        <v>17.95</v>
      </c>
      <c r="G5913" s="5">
        <f t="shared" si="184"/>
        <v>17.95</v>
      </c>
      <c r="H5913">
        <f t="shared" si="185"/>
        <v>15</v>
      </c>
      <c r="I5913" t="str">
        <f>IFERROR(VLOOKUP(tblOrders[[#This Row],[item_id]],Raw_Menu!$A$2:$D$33,3,FALSE),"Unknown")</f>
        <v>Asian</v>
      </c>
    </row>
    <row r="5914" spans="1:9" x14ac:dyDescent="0.25">
      <c r="A5914">
        <v>5913</v>
      </c>
      <c r="B5914">
        <v>2621</v>
      </c>
      <c r="C5914" s="1">
        <v>44970</v>
      </c>
      <c r="D5914" s="2">
        <v>0.64864583333333337</v>
      </c>
      <c r="E5914">
        <v>110</v>
      </c>
      <c r="F5914" s="5">
        <f>IFERROR(VLOOKUP(E5914,Raw_Menu!$A$2:$D$33,4,FALSE),0)</f>
        <v>17.95</v>
      </c>
      <c r="G5914" s="5">
        <f t="shared" si="184"/>
        <v>17.95</v>
      </c>
      <c r="H5914">
        <f t="shared" si="185"/>
        <v>15</v>
      </c>
      <c r="I5914" t="str">
        <f>IFERROR(VLOOKUP(tblOrders[[#This Row],[item_id]],Raw_Menu!$A$2:$D$33,3,FALSE),"Unknown")</f>
        <v>Asian</v>
      </c>
    </row>
    <row r="5915" spans="1:9" x14ac:dyDescent="0.25">
      <c r="A5915">
        <v>5914</v>
      </c>
      <c r="B5915">
        <v>2622</v>
      </c>
      <c r="C5915" s="1">
        <v>44970</v>
      </c>
      <c r="D5915" s="2">
        <v>0.67114583333333333</v>
      </c>
      <c r="E5915">
        <v>104</v>
      </c>
      <c r="F5915" s="5">
        <f>IFERROR(VLOOKUP(E5915,Raw_Menu!$A$2:$D$33,4,FALSE),0)</f>
        <v>10.5</v>
      </c>
      <c r="G5915" s="5">
        <f t="shared" si="184"/>
        <v>10.5</v>
      </c>
      <c r="H5915">
        <f t="shared" si="185"/>
        <v>16</v>
      </c>
      <c r="I5915" t="str">
        <f>IFERROR(VLOOKUP(tblOrders[[#This Row],[item_id]],Raw_Menu!$A$2:$D$33,3,FALSE),"Unknown")</f>
        <v>American</v>
      </c>
    </row>
    <row r="5916" spans="1:9" x14ac:dyDescent="0.25">
      <c r="A5916">
        <v>5915</v>
      </c>
      <c r="B5916">
        <v>2622</v>
      </c>
      <c r="C5916" s="1">
        <v>44970</v>
      </c>
      <c r="D5916" s="2">
        <v>0.67114583333333333</v>
      </c>
      <c r="E5916">
        <v>124</v>
      </c>
      <c r="F5916" s="5">
        <f>IFERROR(VLOOKUP(E5916,Raw_Menu!$A$2:$D$33,4,FALSE),0)</f>
        <v>14.5</v>
      </c>
      <c r="G5916" s="5">
        <f t="shared" si="184"/>
        <v>14.5</v>
      </c>
      <c r="H5916">
        <f t="shared" si="185"/>
        <v>16</v>
      </c>
      <c r="I5916" t="str">
        <f>IFERROR(VLOOKUP(tblOrders[[#This Row],[item_id]],Raw_Menu!$A$2:$D$33,3,FALSE),"Unknown")</f>
        <v>Italian</v>
      </c>
    </row>
    <row r="5917" spans="1:9" x14ac:dyDescent="0.25">
      <c r="A5917">
        <v>5916</v>
      </c>
      <c r="B5917">
        <v>2622</v>
      </c>
      <c r="C5917" s="1">
        <v>44970</v>
      </c>
      <c r="D5917" s="2">
        <v>0.67114583333333333</v>
      </c>
      <c r="E5917">
        <v>131</v>
      </c>
      <c r="F5917" s="5">
        <f>IFERROR(VLOOKUP(E5917,Raw_Menu!$A$2:$D$33,4,FALSE),0)</f>
        <v>17.95</v>
      </c>
      <c r="G5917" s="5">
        <f t="shared" si="184"/>
        <v>17.95</v>
      </c>
      <c r="H5917">
        <f t="shared" si="185"/>
        <v>16</v>
      </c>
      <c r="I5917" t="str">
        <f>IFERROR(VLOOKUP(tblOrders[[#This Row],[item_id]],Raw_Menu!$A$2:$D$33,3,FALSE),"Unknown")</f>
        <v>Italian</v>
      </c>
    </row>
    <row r="5918" spans="1:9" x14ac:dyDescent="0.25">
      <c r="A5918">
        <v>5917</v>
      </c>
      <c r="B5918">
        <v>2623</v>
      </c>
      <c r="C5918" s="1">
        <v>44970</v>
      </c>
      <c r="D5918" s="2">
        <v>0.6726388888888889</v>
      </c>
      <c r="E5918">
        <v>111</v>
      </c>
      <c r="F5918" s="5">
        <f>IFERROR(VLOOKUP(E5918,Raw_Menu!$A$2:$D$33,4,FALSE),0)</f>
        <v>11.95</v>
      </c>
      <c r="G5918" s="5">
        <f t="shared" si="184"/>
        <v>11.95</v>
      </c>
      <c r="H5918">
        <f t="shared" si="185"/>
        <v>16</v>
      </c>
      <c r="I5918" t="str">
        <f>IFERROR(VLOOKUP(tblOrders[[#This Row],[item_id]],Raw_Menu!$A$2:$D$33,3,FALSE),"Unknown")</f>
        <v>Asian</v>
      </c>
    </row>
    <row r="5919" spans="1:9" x14ac:dyDescent="0.25">
      <c r="A5919">
        <v>5918</v>
      </c>
      <c r="B5919">
        <v>2624</v>
      </c>
      <c r="C5919" s="1">
        <v>44970</v>
      </c>
      <c r="D5919" s="2">
        <v>0.68145833333333339</v>
      </c>
      <c r="E5919">
        <v>108</v>
      </c>
      <c r="F5919" s="5">
        <f>IFERROR(VLOOKUP(E5919,Raw_Menu!$A$2:$D$33,4,FALSE),0)</f>
        <v>14.5</v>
      </c>
      <c r="G5919" s="5">
        <f t="shared" si="184"/>
        <v>14.5</v>
      </c>
      <c r="H5919">
        <f t="shared" si="185"/>
        <v>16</v>
      </c>
      <c r="I5919" t="str">
        <f>IFERROR(VLOOKUP(tblOrders[[#This Row],[item_id]],Raw_Menu!$A$2:$D$33,3,FALSE),"Unknown")</f>
        <v>Asian</v>
      </c>
    </row>
    <row r="5920" spans="1:9" x14ac:dyDescent="0.25">
      <c r="A5920">
        <v>5919</v>
      </c>
      <c r="B5920">
        <v>2624</v>
      </c>
      <c r="C5920" s="1">
        <v>44970</v>
      </c>
      <c r="D5920" s="2">
        <v>0.68145833333333339</v>
      </c>
      <c r="E5920">
        <v>121</v>
      </c>
      <c r="F5920" s="5">
        <f>IFERROR(VLOOKUP(E5920,Raw_Menu!$A$2:$D$33,4,FALSE),0)</f>
        <v>10.5</v>
      </c>
      <c r="G5920" s="5">
        <f t="shared" si="184"/>
        <v>10.5</v>
      </c>
      <c r="H5920">
        <f t="shared" si="185"/>
        <v>16</v>
      </c>
      <c r="I5920" t="str">
        <f>IFERROR(VLOOKUP(tblOrders[[#This Row],[item_id]],Raw_Menu!$A$2:$D$33,3,FALSE),"Unknown")</f>
        <v>Mexican</v>
      </c>
    </row>
    <row r="5921" spans="1:9" x14ac:dyDescent="0.25">
      <c r="A5921">
        <v>5920</v>
      </c>
      <c r="B5921">
        <v>2625</v>
      </c>
      <c r="C5921" s="1">
        <v>44970</v>
      </c>
      <c r="D5921" s="2">
        <v>0.6832407407407407</v>
      </c>
      <c r="E5921">
        <v>109</v>
      </c>
      <c r="F5921" s="5">
        <f>IFERROR(VLOOKUP(E5921,Raw_Menu!$A$2:$D$33,4,FALSE),0)</f>
        <v>17.95</v>
      </c>
      <c r="G5921" s="5">
        <f t="shared" si="184"/>
        <v>17.95</v>
      </c>
      <c r="H5921">
        <f t="shared" si="185"/>
        <v>16</v>
      </c>
      <c r="I5921" t="str">
        <f>IFERROR(VLOOKUP(tblOrders[[#This Row],[item_id]],Raw_Menu!$A$2:$D$33,3,FALSE),"Unknown")</f>
        <v>Asian</v>
      </c>
    </row>
    <row r="5922" spans="1:9" x14ac:dyDescent="0.25">
      <c r="A5922">
        <v>5921</v>
      </c>
      <c r="B5922">
        <v>2625</v>
      </c>
      <c r="C5922" s="1">
        <v>44970</v>
      </c>
      <c r="D5922" s="2">
        <v>0.6832407407407407</v>
      </c>
      <c r="E5922">
        <v>111</v>
      </c>
      <c r="F5922" s="5">
        <f>IFERROR(VLOOKUP(E5922,Raw_Menu!$A$2:$D$33,4,FALSE),0)</f>
        <v>11.95</v>
      </c>
      <c r="G5922" s="5">
        <f t="shared" si="184"/>
        <v>11.95</v>
      </c>
      <c r="H5922">
        <f t="shared" si="185"/>
        <v>16</v>
      </c>
      <c r="I5922" t="str">
        <f>IFERROR(VLOOKUP(tblOrders[[#This Row],[item_id]],Raw_Menu!$A$2:$D$33,3,FALSE),"Unknown")</f>
        <v>Asian</v>
      </c>
    </row>
    <row r="5923" spans="1:9" x14ac:dyDescent="0.25">
      <c r="A5923">
        <v>5922</v>
      </c>
      <c r="B5923">
        <v>2625</v>
      </c>
      <c r="C5923" s="1">
        <v>44970</v>
      </c>
      <c r="D5923" s="2">
        <v>0.6832407407407407</v>
      </c>
      <c r="E5923">
        <v>122</v>
      </c>
      <c r="F5923" s="5">
        <f>IFERROR(VLOOKUP(E5923,Raw_Menu!$A$2:$D$33,4,FALSE),0)</f>
        <v>7</v>
      </c>
      <c r="G5923" s="5">
        <f t="shared" si="184"/>
        <v>7</v>
      </c>
      <c r="H5923">
        <f t="shared" si="185"/>
        <v>16</v>
      </c>
      <c r="I5923" t="str">
        <f>IFERROR(VLOOKUP(tblOrders[[#This Row],[item_id]],Raw_Menu!$A$2:$D$33,3,FALSE),"Unknown")</f>
        <v>Mexican</v>
      </c>
    </row>
    <row r="5924" spans="1:9" x14ac:dyDescent="0.25">
      <c r="A5924">
        <v>5923</v>
      </c>
      <c r="B5924">
        <v>2625</v>
      </c>
      <c r="C5924" s="1">
        <v>44970</v>
      </c>
      <c r="D5924" s="2">
        <v>0.6832407407407407</v>
      </c>
      <c r="E5924">
        <v>131</v>
      </c>
      <c r="F5924" s="5">
        <f>IFERROR(VLOOKUP(E5924,Raw_Menu!$A$2:$D$33,4,FALSE),0)</f>
        <v>17.95</v>
      </c>
      <c r="G5924" s="5">
        <f t="shared" si="184"/>
        <v>17.95</v>
      </c>
      <c r="H5924">
        <f t="shared" si="185"/>
        <v>16</v>
      </c>
      <c r="I5924" t="str">
        <f>IFERROR(VLOOKUP(tblOrders[[#This Row],[item_id]],Raw_Menu!$A$2:$D$33,3,FALSE),"Unknown")</f>
        <v>Italian</v>
      </c>
    </row>
    <row r="5925" spans="1:9" x14ac:dyDescent="0.25">
      <c r="A5925">
        <v>5924</v>
      </c>
      <c r="B5925">
        <v>2626</v>
      </c>
      <c r="C5925" s="1">
        <v>44970</v>
      </c>
      <c r="D5925" s="2">
        <v>0.70135416666666661</v>
      </c>
      <c r="E5925">
        <v>102</v>
      </c>
      <c r="F5925" s="5">
        <f>IFERROR(VLOOKUP(E5925,Raw_Menu!$A$2:$D$33,4,FALSE),0)</f>
        <v>13.95</v>
      </c>
      <c r="G5925" s="5">
        <f t="shared" si="184"/>
        <v>13.95</v>
      </c>
      <c r="H5925">
        <f t="shared" si="185"/>
        <v>16</v>
      </c>
      <c r="I5925" t="str">
        <f>IFERROR(VLOOKUP(tblOrders[[#This Row],[item_id]],Raw_Menu!$A$2:$D$33,3,FALSE),"Unknown")</f>
        <v>American</v>
      </c>
    </row>
    <row r="5926" spans="1:9" x14ac:dyDescent="0.25">
      <c r="A5926">
        <v>5925</v>
      </c>
      <c r="B5926">
        <v>2626</v>
      </c>
      <c r="C5926" s="1">
        <v>44970</v>
      </c>
      <c r="D5926" s="2">
        <v>0.70135416666666661</v>
      </c>
      <c r="E5926">
        <v>122</v>
      </c>
      <c r="F5926" s="5">
        <f>IFERROR(VLOOKUP(E5926,Raw_Menu!$A$2:$D$33,4,FALSE),0)</f>
        <v>7</v>
      </c>
      <c r="G5926" s="5">
        <f t="shared" si="184"/>
        <v>7</v>
      </c>
      <c r="H5926">
        <f t="shared" si="185"/>
        <v>16</v>
      </c>
      <c r="I5926" t="str">
        <f>IFERROR(VLOOKUP(tblOrders[[#This Row],[item_id]],Raw_Menu!$A$2:$D$33,3,FALSE),"Unknown")</f>
        <v>Mexican</v>
      </c>
    </row>
    <row r="5927" spans="1:9" x14ac:dyDescent="0.25">
      <c r="A5927">
        <v>5926</v>
      </c>
      <c r="B5927">
        <v>2626</v>
      </c>
      <c r="C5927" s="1">
        <v>44970</v>
      </c>
      <c r="D5927" s="2">
        <v>0.70135416666666661</v>
      </c>
      <c r="E5927">
        <v>106</v>
      </c>
      <c r="F5927" s="5">
        <f>IFERROR(VLOOKUP(E5927,Raw_Menu!$A$2:$D$33,4,FALSE),0)</f>
        <v>7</v>
      </c>
      <c r="G5927" s="5">
        <f t="shared" si="184"/>
        <v>7</v>
      </c>
      <c r="H5927">
        <f t="shared" si="185"/>
        <v>16</v>
      </c>
      <c r="I5927" t="str">
        <f>IFERROR(VLOOKUP(tblOrders[[#This Row],[item_id]],Raw_Menu!$A$2:$D$33,3,FALSE),"Unknown")</f>
        <v>American</v>
      </c>
    </row>
    <row r="5928" spans="1:9" x14ac:dyDescent="0.25">
      <c r="A5928">
        <v>5927</v>
      </c>
      <c r="B5928">
        <v>2626</v>
      </c>
      <c r="C5928" s="1">
        <v>44970</v>
      </c>
      <c r="D5928" s="2">
        <v>0.70135416666666661</v>
      </c>
      <c r="E5928" t="s">
        <v>95</v>
      </c>
      <c r="F5928" s="5">
        <f>IFERROR(VLOOKUP(E5928,Raw_Menu!$A$2:$D$33,4,FALSE),0)</f>
        <v>0</v>
      </c>
      <c r="G5928" s="5">
        <f t="shared" si="184"/>
        <v>0</v>
      </c>
      <c r="H5928">
        <f t="shared" si="185"/>
        <v>16</v>
      </c>
      <c r="I5928" t="str">
        <f>IFERROR(VLOOKUP(tblOrders[[#This Row],[item_id]],Raw_Menu!$A$2:$D$33,3,FALSE),"Unknown")</f>
        <v>Unknown</v>
      </c>
    </row>
    <row r="5929" spans="1:9" x14ac:dyDescent="0.25">
      <c r="A5929">
        <v>5928</v>
      </c>
      <c r="B5929">
        <v>2627</v>
      </c>
      <c r="C5929" s="1">
        <v>44970</v>
      </c>
      <c r="D5929" s="2">
        <v>0.70149305555555552</v>
      </c>
      <c r="E5929">
        <v>113</v>
      </c>
      <c r="F5929" s="5">
        <f>IFERROR(VLOOKUP(E5929,Raw_Menu!$A$2:$D$33,4,FALSE),0)</f>
        <v>5</v>
      </c>
      <c r="G5929" s="5">
        <f t="shared" si="184"/>
        <v>5</v>
      </c>
      <c r="H5929">
        <f t="shared" si="185"/>
        <v>16</v>
      </c>
      <c r="I5929" t="str">
        <f>IFERROR(VLOOKUP(tblOrders[[#This Row],[item_id]],Raw_Menu!$A$2:$D$33,3,FALSE),"Unknown")</f>
        <v>Asian</v>
      </c>
    </row>
    <row r="5930" spans="1:9" x14ac:dyDescent="0.25">
      <c r="A5930">
        <v>5929</v>
      </c>
      <c r="B5930">
        <v>2627</v>
      </c>
      <c r="C5930" s="1">
        <v>44970</v>
      </c>
      <c r="D5930" s="2">
        <v>0.70149305555555552</v>
      </c>
      <c r="E5930">
        <v>105</v>
      </c>
      <c r="F5930" s="5">
        <f>IFERROR(VLOOKUP(E5930,Raw_Menu!$A$2:$D$33,4,FALSE),0)</f>
        <v>7</v>
      </c>
      <c r="G5930" s="5">
        <f t="shared" si="184"/>
        <v>7</v>
      </c>
      <c r="H5930">
        <f t="shared" si="185"/>
        <v>16</v>
      </c>
      <c r="I5930" t="str">
        <f>IFERROR(VLOOKUP(tblOrders[[#This Row],[item_id]],Raw_Menu!$A$2:$D$33,3,FALSE),"Unknown")</f>
        <v>American</v>
      </c>
    </row>
    <row r="5931" spans="1:9" x14ac:dyDescent="0.25">
      <c r="A5931">
        <v>5930</v>
      </c>
      <c r="B5931">
        <v>2628</v>
      </c>
      <c r="C5931" s="1">
        <v>44970</v>
      </c>
      <c r="D5931" s="2">
        <v>0.70627314814814812</v>
      </c>
      <c r="E5931">
        <v>107</v>
      </c>
      <c r="F5931" s="5">
        <f>IFERROR(VLOOKUP(E5931,Raw_Menu!$A$2:$D$33,4,FALSE),0)</f>
        <v>16.5</v>
      </c>
      <c r="G5931" s="5">
        <f t="shared" si="184"/>
        <v>16.5</v>
      </c>
      <c r="H5931">
        <f t="shared" si="185"/>
        <v>16</v>
      </c>
      <c r="I5931" t="str">
        <f>IFERROR(VLOOKUP(tblOrders[[#This Row],[item_id]],Raw_Menu!$A$2:$D$33,3,FALSE),"Unknown")</f>
        <v>Asian</v>
      </c>
    </row>
    <row r="5932" spans="1:9" x14ac:dyDescent="0.25">
      <c r="A5932">
        <v>5931</v>
      </c>
      <c r="B5932">
        <v>2628</v>
      </c>
      <c r="C5932" s="1">
        <v>44970</v>
      </c>
      <c r="D5932" s="2">
        <v>0.70627314814814812</v>
      </c>
      <c r="E5932">
        <v>126</v>
      </c>
      <c r="F5932" s="5">
        <f>IFERROR(VLOOKUP(E5932,Raw_Menu!$A$2:$D$33,4,FALSE),0)</f>
        <v>14.5</v>
      </c>
      <c r="G5932" s="5">
        <f t="shared" si="184"/>
        <v>14.5</v>
      </c>
      <c r="H5932">
        <f t="shared" si="185"/>
        <v>16</v>
      </c>
      <c r="I5932" t="str">
        <f>IFERROR(VLOOKUP(tblOrders[[#This Row],[item_id]],Raw_Menu!$A$2:$D$33,3,FALSE),"Unknown")</f>
        <v>Italian</v>
      </c>
    </row>
    <row r="5933" spans="1:9" x14ac:dyDescent="0.25">
      <c r="A5933">
        <v>5932</v>
      </c>
      <c r="B5933">
        <v>2628</v>
      </c>
      <c r="C5933" s="1">
        <v>44970</v>
      </c>
      <c r="D5933" s="2">
        <v>0.70627314814814812</v>
      </c>
      <c r="E5933">
        <v>113</v>
      </c>
      <c r="F5933" s="5">
        <f>IFERROR(VLOOKUP(E5933,Raw_Menu!$A$2:$D$33,4,FALSE),0)</f>
        <v>5</v>
      </c>
      <c r="G5933" s="5">
        <f t="shared" si="184"/>
        <v>5</v>
      </c>
      <c r="H5933">
        <f t="shared" si="185"/>
        <v>16</v>
      </c>
      <c r="I5933" t="str">
        <f>IFERROR(VLOOKUP(tblOrders[[#This Row],[item_id]],Raw_Menu!$A$2:$D$33,3,FALSE),"Unknown")</f>
        <v>Asian</v>
      </c>
    </row>
    <row r="5934" spans="1:9" x14ac:dyDescent="0.25">
      <c r="A5934">
        <v>5933</v>
      </c>
      <c r="B5934">
        <v>2628</v>
      </c>
      <c r="C5934" s="1">
        <v>44970</v>
      </c>
      <c r="D5934" s="2">
        <v>0.70627314814814812</v>
      </c>
      <c r="E5934" t="s">
        <v>95</v>
      </c>
      <c r="F5934" s="5">
        <f>IFERROR(VLOOKUP(E5934,Raw_Menu!$A$2:$D$33,4,FALSE),0)</f>
        <v>0</v>
      </c>
      <c r="G5934" s="5">
        <f t="shared" si="184"/>
        <v>0</v>
      </c>
      <c r="H5934">
        <f t="shared" si="185"/>
        <v>16</v>
      </c>
      <c r="I5934" t="str">
        <f>IFERROR(VLOOKUP(tblOrders[[#This Row],[item_id]],Raw_Menu!$A$2:$D$33,3,FALSE),"Unknown")</f>
        <v>Unknown</v>
      </c>
    </row>
    <row r="5935" spans="1:9" x14ac:dyDescent="0.25">
      <c r="A5935">
        <v>5934</v>
      </c>
      <c r="B5935">
        <v>2629</v>
      </c>
      <c r="C5935" s="1">
        <v>44970</v>
      </c>
      <c r="D5935" s="2">
        <v>0.71331018518518519</v>
      </c>
      <c r="E5935">
        <v>120</v>
      </c>
      <c r="F5935" s="5">
        <f>IFERROR(VLOOKUP(E5935,Raw_Menu!$A$2:$D$33,4,FALSE),0)</f>
        <v>13.95</v>
      </c>
      <c r="G5935" s="5">
        <f t="shared" si="184"/>
        <v>13.95</v>
      </c>
      <c r="H5935">
        <f t="shared" si="185"/>
        <v>17</v>
      </c>
      <c r="I5935" t="str">
        <f>IFERROR(VLOOKUP(tblOrders[[#This Row],[item_id]],Raw_Menu!$A$2:$D$33,3,FALSE),"Unknown")</f>
        <v>Mexican</v>
      </c>
    </row>
    <row r="5936" spans="1:9" x14ac:dyDescent="0.25">
      <c r="A5936">
        <v>5935</v>
      </c>
      <c r="B5936">
        <v>2630</v>
      </c>
      <c r="C5936" s="1">
        <v>44970</v>
      </c>
      <c r="D5936" s="2">
        <v>0.71894675925925922</v>
      </c>
      <c r="E5936">
        <v>118</v>
      </c>
      <c r="F5936" s="5">
        <f>IFERROR(VLOOKUP(E5936,Raw_Menu!$A$2:$D$33,4,FALSE),0)</f>
        <v>14.95</v>
      </c>
      <c r="G5936" s="5">
        <f t="shared" si="184"/>
        <v>14.95</v>
      </c>
      <c r="H5936">
        <f t="shared" si="185"/>
        <v>17</v>
      </c>
      <c r="I5936" t="str">
        <f>IFERROR(VLOOKUP(tblOrders[[#This Row],[item_id]],Raw_Menu!$A$2:$D$33,3,FALSE),"Unknown")</f>
        <v>Mexican</v>
      </c>
    </row>
    <row r="5937" spans="1:9" x14ac:dyDescent="0.25">
      <c r="A5937">
        <v>5936</v>
      </c>
      <c r="B5937">
        <v>2630</v>
      </c>
      <c r="C5937" s="1">
        <v>44970</v>
      </c>
      <c r="D5937" s="2">
        <v>0.71894675925925922</v>
      </c>
      <c r="E5937">
        <v>121</v>
      </c>
      <c r="F5937" s="5">
        <f>IFERROR(VLOOKUP(E5937,Raw_Menu!$A$2:$D$33,4,FALSE),0)</f>
        <v>10.5</v>
      </c>
      <c r="G5937" s="5">
        <f t="shared" si="184"/>
        <v>10.5</v>
      </c>
      <c r="H5937">
        <f t="shared" si="185"/>
        <v>17</v>
      </c>
      <c r="I5937" t="str">
        <f>IFERROR(VLOOKUP(tblOrders[[#This Row],[item_id]],Raw_Menu!$A$2:$D$33,3,FALSE),"Unknown")</f>
        <v>Mexican</v>
      </c>
    </row>
    <row r="5938" spans="1:9" x14ac:dyDescent="0.25">
      <c r="A5938">
        <v>5937</v>
      </c>
      <c r="B5938">
        <v>2630</v>
      </c>
      <c r="C5938" s="1">
        <v>44970</v>
      </c>
      <c r="D5938" s="2">
        <v>0.71894675925925922</v>
      </c>
      <c r="E5938">
        <v>106</v>
      </c>
      <c r="F5938" s="5">
        <f>IFERROR(VLOOKUP(E5938,Raw_Menu!$A$2:$D$33,4,FALSE),0)</f>
        <v>7</v>
      </c>
      <c r="G5938" s="5">
        <f t="shared" si="184"/>
        <v>7</v>
      </c>
      <c r="H5938">
        <f t="shared" si="185"/>
        <v>17</v>
      </c>
      <c r="I5938" t="str">
        <f>IFERROR(VLOOKUP(tblOrders[[#This Row],[item_id]],Raw_Menu!$A$2:$D$33,3,FALSE),"Unknown")</f>
        <v>American</v>
      </c>
    </row>
    <row r="5939" spans="1:9" x14ac:dyDescent="0.25">
      <c r="A5939">
        <v>5938</v>
      </c>
      <c r="B5939">
        <v>2631</v>
      </c>
      <c r="C5939" s="1">
        <v>44970</v>
      </c>
      <c r="D5939" s="2">
        <v>0.72182870370370367</v>
      </c>
      <c r="E5939">
        <v>107</v>
      </c>
      <c r="F5939" s="5">
        <f>IFERROR(VLOOKUP(E5939,Raw_Menu!$A$2:$D$33,4,FALSE),0)</f>
        <v>16.5</v>
      </c>
      <c r="G5939" s="5">
        <f t="shared" si="184"/>
        <v>16.5</v>
      </c>
      <c r="H5939">
        <f t="shared" si="185"/>
        <v>17</v>
      </c>
      <c r="I5939" t="str">
        <f>IFERROR(VLOOKUP(tblOrders[[#This Row],[item_id]],Raw_Menu!$A$2:$D$33,3,FALSE),"Unknown")</f>
        <v>Asian</v>
      </c>
    </row>
    <row r="5940" spans="1:9" x14ac:dyDescent="0.25">
      <c r="A5940">
        <v>5939</v>
      </c>
      <c r="B5940">
        <v>2631</v>
      </c>
      <c r="C5940" s="1">
        <v>44970</v>
      </c>
      <c r="D5940" s="2">
        <v>0.72182870370370367</v>
      </c>
      <c r="E5940">
        <v>126</v>
      </c>
      <c r="F5940" s="5">
        <f>IFERROR(VLOOKUP(E5940,Raw_Menu!$A$2:$D$33,4,FALSE),0)</f>
        <v>14.5</v>
      </c>
      <c r="G5940" s="5">
        <f t="shared" si="184"/>
        <v>14.5</v>
      </c>
      <c r="H5940">
        <f t="shared" si="185"/>
        <v>17</v>
      </c>
      <c r="I5940" t="str">
        <f>IFERROR(VLOOKUP(tblOrders[[#This Row],[item_id]],Raw_Menu!$A$2:$D$33,3,FALSE),"Unknown")</f>
        <v>Italian</v>
      </c>
    </row>
    <row r="5941" spans="1:9" x14ac:dyDescent="0.25">
      <c r="A5941">
        <v>5940</v>
      </c>
      <c r="B5941">
        <v>2631</v>
      </c>
      <c r="C5941" s="1">
        <v>44970</v>
      </c>
      <c r="D5941" s="2">
        <v>0.72182870370370367</v>
      </c>
      <c r="E5941">
        <v>113</v>
      </c>
      <c r="F5941" s="5">
        <f>IFERROR(VLOOKUP(E5941,Raw_Menu!$A$2:$D$33,4,FALSE),0)</f>
        <v>5</v>
      </c>
      <c r="G5941" s="5">
        <f t="shared" si="184"/>
        <v>5</v>
      </c>
      <c r="H5941">
        <f t="shared" si="185"/>
        <v>17</v>
      </c>
      <c r="I5941" t="str">
        <f>IFERROR(VLOOKUP(tblOrders[[#This Row],[item_id]],Raw_Menu!$A$2:$D$33,3,FALSE),"Unknown")</f>
        <v>Asian</v>
      </c>
    </row>
    <row r="5942" spans="1:9" x14ac:dyDescent="0.25">
      <c r="A5942">
        <v>5941</v>
      </c>
      <c r="B5942">
        <v>2631</v>
      </c>
      <c r="C5942" s="1">
        <v>44970</v>
      </c>
      <c r="D5942" s="2">
        <v>0.72182870370370367</v>
      </c>
      <c r="E5942">
        <v>118</v>
      </c>
      <c r="F5942" s="5">
        <f>IFERROR(VLOOKUP(E5942,Raw_Menu!$A$2:$D$33,4,FALSE),0)</f>
        <v>14.95</v>
      </c>
      <c r="G5942" s="5">
        <f t="shared" si="184"/>
        <v>14.95</v>
      </c>
      <c r="H5942">
        <f t="shared" si="185"/>
        <v>17</v>
      </c>
      <c r="I5942" t="str">
        <f>IFERROR(VLOOKUP(tblOrders[[#This Row],[item_id]],Raw_Menu!$A$2:$D$33,3,FALSE),"Unknown")</f>
        <v>Mexican</v>
      </c>
    </row>
    <row r="5943" spans="1:9" x14ac:dyDescent="0.25">
      <c r="A5943">
        <v>5942</v>
      </c>
      <c r="B5943">
        <v>2632</v>
      </c>
      <c r="C5943" s="1">
        <v>44970</v>
      </c>
      <c r="D5943" s="2">
        <v>0.72555555555555551</v>
      </c>
      <c r="E5943">
        <v>108</v>
      </c>
      <c r="F5943" s="5">
        <f>IFERROR(VLOOKUP(E5943,Raw_Menu!$A$2:$D$33,4,FALSE),0)</f>
        <v>14.5</v>
      </c>
      <c r="G5943" s="5">
        <f t="shared" si="184"/>
        <v>14.5</v>
      </c>
      <c r="H5943">
        <f t="shared" si="185"/>
        <v>17</v>
      </c>
      <c r="I5943" t="str">
        <f>IFERROR(VLOOKUP(tblOrders[[#This Row],[item_id]],Raw_Menu!$A$2:$D$33,3,FALSE),"Unknown")</f>
        <v>Asian</v>
      </c>
    </row>
    <row r="5944" spans="1:9" x14ac:dyDescent="0.25">
      <c r="A5944">
        <v>5943</v>
      </c>
      <c r="B5944">
        <v>2632</v>
      </c>
      <c r="C5944" s="1">
        <v>44970</v>
      </c>
      <c r="D5944" s="2">
        <v>0.72555555555555551</v>
      </c>
      <c r="E5944">
        <v>117</v>
      </c>
      <c r="F5944" s="5">
        <f>IFERROR(VLOOKUP(E5944,Raw_Menu!$A$2:$D$33,4,FALSE),0)</f>
        <v>12.95</v>
      </c>
      <c r="G5944" s="5">
        <f t="shared" si="184"/>
        <v>12.95</v>
      </c>
      <c r="H5944">
        <f t="shared" si="185"/>
        <v>17</v>
      </c>
      <c r="I5944" t="str">
        <f>IFERROR(VLOOKUP(tblOrders[[#This Row],[item_id]],Raw_Menu!$A$2:$D$33,3,FALSE),"Unknown")</f>
        <v>Mexican</v>
      </c>
    </row>
    <row r="5945" spans="1:9" x14ac:dyDescent="0.25">
      <c r="A5945">
        <v>5944</v>
      </c>
      <c r="B5945">
        <v>2633</v>
      </c>
      <c r="C5945" s="1">
        <v>44970</v>
      </c>
      <c r="D5945" s="2">
        <v>0.73456018518518518</v>
      </c>
      <c r="E5945">
        <v>113</v>
      </c>
      <c r="F5945" s="5">
        <f>IFERROR(VLOOKUP(E5945,Raw_Menu!$A$2:$D$33,4,FALSE),0)</f>
        <v>5</v>
      </c>
      <c r="G5945" s="5">
        <f t="shared" si="184"/>
        <v>5</v>
      </c>
      <c r="H5945">
        <f t="shared" si="185"/>
        <v>17</v>
      </c>
      <c r="I5945" t="str">
        <f>IFERROR(VLOOKUP(tblOrders[[#This Row],[item_id]],Raw_Menu!$A$2:$D$33,3,FALSE),"Unknown")</f>
        <v>Asian</v>
      </c>
    </row>
    <row r="5946" spans="1:9" x14ac:dyDescent="0.25">
      <c r="A5946">
        <v>5945</v>
      </c>
      <c r="B5946">
        <v>2633</v>
      </c>
      <c r="C5946" s="1">
        <v>44970</v>
      </c>
      <c r="D5946" s="2">
        <v>0.73456018518518518</v>
      </c>
      <c r="E5946">
        <v>113</v>
      </c>
      <c r="F5946" s="5">
        <f>IFERROR(VLOOKUP(E5946,Raw_Menu!$A$2:$D$33,4,FALSE),0)</f>
        <v>5</v>
      </c>
      <c r="G5946" s="5">
        <f t="shared" si="184"/>
        <v>5</v>
      </c>
      <c r="H5946">
        <f t="shared" si="185"/>
        <v>17</v>
      </c>
      <c r="I5946" t="str">
        <f>IFERROR(VLOOKUP(tblOrders[[#This Row],[item_id]],Raw_Menu!$A$2:$D$33,3,FALSE),"Unknown")</f>
        <v>Asian</v>
      </c>
    </row>
    <row r="5947" spans="1:9" x14ac:dyDescent="0.25">
      <c r="A5947">
        <v>5946</v>
      </c>
      <c r="B5947">
        <v>2633</v>
      </c>
      <c r="C5947" s="1">
        <v>44970</v>
      </c>
      <c r="D5947" s="2">
        <v>0.73456018518518518</v>
      </c>
      <c r="E5947">
        <v>120</v>
      </c>
      <c r="F5947" s="5">
        <f>IFERROR(VLOOKUP(E5947,Raw_Menu!$A$2:$D$33,4,FALSE),0)</f>
        <v>13.95</v>
      </c>
      <c r="G5947" s="5">
        <f t="shared" si="184"/>
        <v>13.95</v>
      </c>
      <c r="H5947">
        <f t="shared" si="185"/>
        <v>17</v>
      </c>
      <c r="I5947" t="str">
        <f>IFERROR(VLOOKUP(tblOrders[[#This Row],[item_id]],Raw_Menu!$A$2:$D$33,3,FALSE),"Unknown")</f>
        <v>Mexican</v>
      </c>
    </row>
    <row r="5948" spans="1:9" x14ac:dyDescent="0.25">
      <c r="A5948">
        <v>5947</v>
      </c>
      <c r="B5948">
        <v>2633</v>
      </c>
      <c r="C5948" s="1">
        <v>44970</v>
      </c>
      <c r="D5948" s="2">
        <v>0.73456018518518518</v>
      </c>
      <c r="E5948">
        <v>122</v>
      </c>
      <c r="F5948" s="5">
        <f>IFERROR(VLOOKUP(E5948,Raw_Menu!$A$2:$D$33,4,FALSE),0)</f>
        <v>7</v>
      </c>
      <c r="G5948" s="5">
        <f t="shared" si="184"/>
        <v>7</v>
      </c>
      <c r="H5948">
        <f t="shared" si="185"/>
        <v>17</v>
      </c>
      <c r="I5948" t="str">
        <f>IFERROR(VLOOKUP(tblOrders[[#This Row],[item_id]],Raw_Menu!$A$2:$D$33,3,FALSE),"Unknown")</f>
        <v>Mexican</v>
      </c>
    </row>
    <row r="5949" spans="1:9" x14ac:dyDescent="0.25">
      <c r="A5949">
        <v>5948</v>
      </c>
      <c r="B5949">
        <v>2634</v>
      </c>
      <c r="C5949" s="1">
        <v>44970</v>
      </c>
      <c r="D5949" s="2">
        <v>0.75100694444444449</v>
      </c>
      <c r="E5949">
        <v>125</v>
      </c>
      <c r="F5949" s="5">
        <f>IFERROR(VLOOKUP(E5949,Raw_Menu!$A$2:$D$33,4,FALSE),0)</f>
        <v>17.95</v>
      </c>
      <c r="G5949" s="5">
        <f t="shared" si="184"/>
        <v>17.95</v>
      </c>
      <c r="H5949">
        <f t="shared" si="185"/>
        <v>18</v>
      </c>
      <c r="I5949" t="str">
        <f>IFERROR(VLOOKUP(tblOrders[[#This Row],[item_id]],Raw_Menu!$A$2:$D$33,3,FALSE),"Unknown")</f>
        <v>Italian</v>
      </c>
    </row>
    <row r="5950" spans="1:9" x14ac:dyDescent="0.25">
      <c r="A5950">
        <v>5949</v>
      </c>
      <c r="B5950">
        <v>2634</v>
      </c>
      <c r="C5950" s="1">
        <v>44970</v>
      </c>
      <c r="D5950" s="2">
        <v>0.75100694444444449</v>
      </c>
      <c r="E5950">
        <v>113</v>
      </c>
      <c r="F5950" s="5">
        <f>IFERROR(VLOOKUP(E5950,Raw_Menu!$A$2:$D$33,4,FALSE),0)</f>
        <v>5</v>
      </c>
      <c r="G5950" s="5">
        <f t="shared" si="184"/>
        <v>5</v>
      </c>
      <c r="H5950">
        <f t="shared" si="185"/>
        <v>18</v>
      </c>
      <c r="I5950" t="str">
        <f>IFERROR(VLOOKUP(tblOrders[[#This Row],[item_id]],Raw_Menu!$A$2:$D$33,3,FALSE),"Unknown")</f>
        <v>Asian</v>
      </c>
    </row>
    <row r="5951" spans="1:9" x14ac:dyDescent="0.25">
      <c r="A5951">
        <v>5950</v>
      </c>
      <c r="B5951">
        <v>2635</v>
      </c>
      <c r="C5951" s="1">
        <v>44970</v>
      </c>
      <c r="D5951" s="2">
        <v>0.75688657407407411</v>
      </c>
      <c r="E5951">
        <v>113</v>
      </c>
      <c r="F5951" s="5">
        <f>IFERROR(VLOOKUP(E5951,Raw_Menu!$A$2:$D$33,4,FALSE),0)</f>
        <v>5</v>
      </c>
      <c r="G5951" s="5">
        <f t="shared" si="184"/>
        <v>5</v>
      </c>
      <c r="H5951">
        <f t="shared" si="185"/>
        <v>18</v>
      </c>
      <c r="I5951" t="str">
        <f>IFERROR(VLOOKUP(tblOrders[[#This Row],[item_id]],Raw_Menu!$A$2:$D$33,3,FALSE),"Unknown")</f>
        <v>Asian</v>
      </c>
    </row>
    <row r="5952" spans="1:9" x14ac:dyDescent="0.25">
      <c r="A5952">
        <v>5951</v>
      </c>
      <c r="B5952">
        <v>2636</v>
      </c>
      <c r="C5952" s="1">
        <v>44970</v>
      </c>
      <c r="D5952" s="2">
        <v>0.75707175925925929</v>
      </c>
      <c r="E5952">
        <v>112</v>
      </c>
      <c r="F5952" s="5">
        <f>IFERROR(VLOOKUP(E5952,Raw_Menu!$A$2:$D$33,4,FALSE),0)</f>
        <v>14.95</v>
      </c>
      <c r="G5952" s="5">
        <f t="shared" si="184"/>
        <v>14.95</v>
      </c>
      <c r="H5952">
        <f t="shared" si="185"/>
        <v>18</v>
      </c>
      <c r="I5952" t="str">
        <f>IFERROR(VLOOKUP(tblOrders[[#This Row],[item_id]],Raw_Menu!$A$2:$D$33,3,FALSE),"Unknown")</f>
        <v>Asian</v>
      </c>
    </row>
    <row r="5953" spans="1:9" x14ac:dyDescent="0.25">
      <c r="A5953">
        <v>5952</v>
      </c>
      <c r="B5953">
        <v>2637</v>
      </c>
      <c r="C5953" s="1">
        <v>44970</v>
      </c>
      <c r="D5953" s="2">
        <v>0.7622106481481481</v>
      </c>
      <c r="E5953">
        <v>101</v>
      </c>
      <c r="F5953" s="5">
        <f>IFERROR(VLOOKUP(E5953,Raw_Menu!$A$2:$D$33,4,FALSE),0)</f>
        <v>12.95</v>
      </c>
      <c r="G5953" s="5">
        <f t="shared" si="184"/>
        <v>12.95</v>
      </c>
      <c r="H5953">
        <f t="shared" si="185"/>
        <v>18</v>
      </c>
      <c r="I5953" t="str">
        <f>IFERROR(VLOOKUP(tblOrders[[#This Row],[item_id]],Raw_Menu!$A$2:$D$33,3,FALSE),"Unknown")</f>
        <v>American</v>
      </c>
    </row>
    <row r="5954" spans="1:9" x14ac:dyDescent="0.25">
      <c r="A5954">
        <v>5953</v>
      </c>
      <c r="B5954">
        <v>2638</v>
      </c>
      <c r="C5954" s="1">
        <v>44970</v>
      </c>
      <c r="D5954" s="2">
        <v>0.76906249999999998</v>
      </c>
      <c r="E5954">
        <v>103</v>
      </c>
      <c r="F5954" s="5">
        <f>IFERROR(VLOOKUP(E5954,Raw_Menu!$A$2:$D$33,4,FALSE),0)</f>
        <v>9</v>
      </c>
      <c r="G5954" s="5">
        <f t="shared" ref="G5954:G6017" si="186">VALUE(F5954)</f>
        <v>9</v>
      </c>
      <c r="H5954">
        <f t="shared" ref="H5954:H6017" si="187">HOUR(D5954)</f>
        <v>18</v>
      </c>
      <c r="I5954" t="str">
        <f>IFERROR(VLOOKUP(tblOrders[[#This Row],[item_id]],Raw_Menu!$A$2:$D$33,3,FALSE),"Unknown")</f>
        <v>American</v>
      </c>
    </row>
    <row r="5955" spans="1:9" x14ac:dyDescent="0.25">
      <c r="A5955">
        <v>5954</v>
      </c>
      <c r="B5955">
        <v>2638</v>
      </c>
      <c r="C5955" s="1">
        <v>44970</v>
      </c>
      <c r="D5955" s="2">
        <v>0.76906249999999998</v>
      </c>
      <c r="E5955">
        <v>119</v>
      </c>
      <c r="F5955" s="5">
        <f>IFERROR(VLOOKUP(E5955,Raw_Menu!$A$2:$D$33,4,FALSE),0)</f>
        <v>11.95</v>
      </c>
      <c r="G5955" s="5">
        <f t="shared" si="186"/>
        <v>11.95</v>
      </c>
      <c r="H5955">
        <f t="shared" si="187"/>
        <v>18</v>
      </c>
      <c r="I5955" t="str">
        <f>IFERROR(VLOOKUP(tblOrders[[#This Row],[item_id]],Raw_Menu!$A$2:$D$33,3,FALSE),"Unknown")</f>
        <v>Mexican</v>
      </c>
    </row>
    <row r="5956" spans="1:9" x14ac:dyDescent="0.25">
      <c r="A5956">
        <v>5955</v>
      </c>
      <c r="B5956">
        <v>2638</v>
      </c>
      <c r="C5956" s="1">
        <v>44970</v>
      </c>
      <c r="D5956" s="2">
        <v>0.76906249999999998</v>
      </c>
      <c r="E5956">
        <v>106</v>
      </c>
      <c r="F5956" s="5">
        <f>IFERROR(VLOOKUP(E5956,Raw_Menu!$A$2:$D$33,4,FALSE),0)</f>
        <v>7</v>
      </c>
      <c r="G5956" s="5">
        <f t="shared" si="186"/>
        <v>7</v>
      </c>
      <c r="H5956">
        <f t="shared" si="187"/>
        <v>18</v>
      </c>
      <c r="I5956" t="str">
        <f>IFERROR(VLOOKUP(tblOrders[[#This Row],[item_id]],Raw_Menu!$A$2:$D$33,3,FALSE),"Unknown")</f>
        <v>American</v>
      </c>
    </row>
    <row r="5957" spans="1:9" x14ac:dyDescent="0.25">
      <c r="A5957">
        <v>5956</v>
      </c>
      <c r="B5957">
        <v>2639</v>
      </c>
      <c r="C5957" s="1">
        <v>44970</v>
      </c>
      <c r="D5957" s="2">
        <v>0.77702546296296293</v>
      </c>
      <c r="E5957">
        <v>105</v>
      </c>
      <c r="F5957" s="5">
        <f>IFERROR(VLOOKUP(E5957,Raw_Menu!$A$2:$D$33,4,FALSE),0)</f>
        <v>7</v>
      </c>
      <c r="G5957" s="5">
        <f t="shared" si="186"/>
        <v>7</v>
      </c>
      <c r="H5957">
        <f t="shared" si="187"/>
        <v>18</v>
      </c>
      <c r="I5957" t="str">
        <f>IFERROR(VLOOKUP(tblOrders[[#This Row],[item_id]],Raw_Menu!$A$2:$D$33,3,FALSE),"Unknown")</f>
        <v>American</v>
      </c>
    </row>
    <row r="5958" spans="1:9" x14ac:dyDescent="0.25">
      <c r="A5958">
        <v>5957</v>
      </c>
      <c r="B5958">
        <v>2639</v>
      </c>
      <c r="C5958" s="1">
        <v>44970</v>
      </c>
      <c r="D5958" s="2">
        <v>0.77702546296296293</v>
      </c>
      <c r="E5958">
        <v>106</v>
      </c>
      <c r="F5958" s="5">
        <f>IFERROR(VLOOKUP(E5958,Raw_Menu!$A$2:$D$33,4,FALSE),0)</f>
        <v>7</v>
      </c>
      <c r="G5958" s="5">
        <f t="shared" si="186"/>
        <v>7</v>
      </c>
      <c r="H5958">
        <f t="shared" si="187"/>
        <v>18</v>
      </c>
      <c r="I5958" t="str">
        <f>IFERROR(VLOOKUP(tblOrders[[#This Row],[item_id]],Raw_Menu!$A$2:$D$33,3,FALSE),"Unknown")</f>
        <v>American</v>
      </c>
    </row>
    <row r="5959" spans="1:9" x14ac:dyDescent="0.25">
      <c r="A5959">
        <v>5958</v>
      </c>
      <c r="B5959">
        <v>2640</v>
      </c>
      <c r="C5959" s="1">
        <v>44970</v>
      </c>
      <c r="D5959" s="2">
        <v>0.80651620370370369</v>
      </c>
      <c r="E5959">
        <v>101</v>
      </c>
      <c r="F5959" s="5">
        <f>IFERROR(VLOOKUP(E5959,Raw_Menu!$A$2:$D$33,4,FALSE),0)</f>
        <v>12.95</v>
      </c>
      <c r="G5959" s="5">
        <f t="shared" si="186"/>
        <v>12.95</v>
      </c>
      <c r="H5959">
        <f t="shared" si="187"/>
        <v>19</v>
      </c>
      <c r="I5959" t="str">
        <f>IFERROR(VLOOKUP(tblOrders[[#This Row],[item_id]],Raw_Menu!$A$2:$D$33,3,FALSE),"Unknown")</f>
        <v>American</v>
      </c>
    </row>
    <row r="5960" spans="1:9" x14ac:dyDescent="0.25">
      <c r="A5960">
        <v>5959</v>
      </c>
      <c r="B5960">
        <v>2641</v>
      </c>
      <c r="C5960" s="1">
        <v>44970</v>
      </c>
      <c r="D5960" s="2">
        <v>0.82803240740740736</v>
      </c>
      <c r="E5960">
        <v>107</v>
      </c>
      <c r="F5960" s="5">
        <f>IFERROR(VLOOKUP(E5960,Raw_Menu!$A$2:$D$33,4,FALSE),0)</f>
        <v>16.5</v>
      </c>
      <c r="G5960" s="5">
        <f t="shared" si="186"/>
        <v>16.5</v>
      </c>
      <c r="H5960">
        <f t="shared" si="187"/>
        <v>19</v>
      </c>
      <c r="I5960" t="str">
        <f>IFERROR(VLOOKUP(tblOrders[[#This Row],[item_id]],Raw_Menu!$A$2:$D$33,3,FALSE),"Unknown")</f>
        <v>Asian</v>
      </c>
    </row>
    <row r="5961" spans="1:9" x14ac:dyDescent="0.25">
      <c r="A5961">
        <v>5960</v>
      </c>
      <c r="B5961">
        <v>2641</v>
      </c>
      <c r="C5961" s="1">
        <v>44970</v>
      </c>
      <c r="D5961" s="2">
        <v>0.82803240740740736</v>
      </c>
      <c r="E5961">
        <v>125</v>
      </c>
      <c r="F5961" s="5">
        <f>IFERROR(VLOOKUP(E5961,Raw_Menu!$A$2:$D$33,4,FALSE),0)</f>
        <v>17.95</v>
      </c>
      <c r="G5961" s="5">
        <f t="shared" si="186"/>
        <v>17.95</v>
      </c>
      <c r="H5961">
        <f t="shared" si="187"/>
        <v>19</v>
      </c>
      <c r="I5961" t="str">
        <f>IFERROR(VLOOKUP(tblOrders[[#This Row],[item_id]],Raw_Menu!$A$2:$D$33,3,FALSE),"Unknown")</f>
        <v>Italian</v>
      </c>
    </row>
    <row r="5962" spans="1:9" x14ac:dyDescent="0.25">
      <c r="A5962">
        <v>5961</v>
      </c>
      <c r="B5962">
        <v>2641</v>
      </c>
      <c r="C5962" s="1">
        <v>44970</v>
      </c>
      <c r="D5962" s="2">
        <v>0.82803240740740736</v>
      </c>
      <c r="E5962">
        <v>110</v>
      </c>
      <c r="F5962" s="5">
        <f>IFERROR(VLOOKUP(E5962,Raw_Menu!$A$2:$D$33,4,FALSE),0)</f>
        <v>17.95</v>
      </c>
      <c r="G5962" s="5">
        <f t="shared" si="186"/>
        <v>17.95</v>
      </c>
      <c r="H5962">
        <f t="shared" si="187"/>
        <v>19</v>
      </c>
      <c r="I5962" t="str">
        <f>IFERROR(VLOOKUP(tblOrders[[#This Row],[item_id]],Raw_Menu!$A$2:$D$33,3,FALSE),"Unknown")</f>
        <v>Asian</v>
      </c>
    </row>
    <row r="5963" spans="1:9" x14ac:dyDescent="0.25">
      <c r="A5963">
        <v>5962</v>
      </c>
      <c r="B5963">
        <v>2641</v>
      </c>
      <c r="C5963" s="1">
        <v>44970</v>
      </c>
      <c r="D5963" s="2">
        <v>0.82803240740740736</v>
      </c>
      <c r="E5963">
        <v>106</v>
      </c>
      <c r="F5963" s="5">
        <f>IFERROR(VLOOKUP(E5963,Raw_Menu!$A$2:$D$33,4,FALSE),0)</f>
        <v>7</v>
      </c>
      <c r="G5963" s="5">
        <f t="shared" si="186"/>
        <v>7</v>
      </c>
      <c r="H5963">
        <f t="shared" si="187"/>
        <v>19</v>
      </c>
      <c r="I5963" t="str">
        <f>IFERROR(VLOOKUP(tblOrders[[#This Row],[item_id]],Raw_Menu!$A$2:$D$33,3,FALSE),"Unknown")</f>
        <v>American</v>
      </c>
    </row>
    <row r="5964" spans="1:9" x14ac:dyDescent="0.25">
      <c r="A5964">
        <v>5963</v>
      </c>
      <c r="B5964">
        <v>2642</v>
      </c>
      <c r="C5964" s="1">
        <v>44970</v>
      </c>
      <c r="D5964" s="2">
        <v>0.8353356481481482</v>
      </c>
      <c r="E5964">
        <v>109</v>
      </c>
      <c r="F5964" s="5">
        <f>IFERROR(VLOOKUP(E5964,Raw_Menu!$A$2:$D$33,4,FALSE),0)</f>
        <v>17.95</v>
      </c>
      <c r="G5964" s="5">
        <f t="shared" si="186"/>
        <v>17.95</v>
      </c>
      <c r="H5964">
        <f t="shared" si="187"/>
        <v>20</v>
      </c>
      <c r="I5964" t="str">
        <f>IFERROR(VLOOKUP(tblOrders[[#This Row],[item_id]],Raw_Menu!$A$2:$D$33,3,FALSE),"Unknown")</f>
        <v>Asian</v>
      </c>
    </row>
    <row r="5965" spans="1:9" x14ac:dyDescent="0.25">
      <c r="A5965">
        <v>5964</v>
      </c>
      <c r="B5965">
        <v>2643</v>
      </c>
      <c r="C5965" s="1">
        <v>44970</v>
      </c>
      <c r="D5965" s="2">
        <v>0.83928240740740745</v>
      </c>
      <c r="E5965">
        <v>109</v>
      </c>
      <c r="F5965" s="5">
        <f>IFERROR(VLOOKUP(E5965,Raw_Menu!$A$2:$D$33,4,FALSE),0)</f>
        <v>17.95</v>
      </c>
      <c r="G5965" s="5">
        <f t="shared" si="186"/>
        <v>17.95</v>
      </c>
      <c r="H5965">
        <f t="shared" si="187"/>
        <v>20</v>
      </c>
      <c r="I5965" t="str">
        <f>IFERROR(VLOOKUP(tblOrders[[#This Row],[item_id]],Raw_Menu!$A$2:$D$33,3,FALSE),"Unknown")</f>
        <v>Asian</v>
      </c>
    </row>
    <row r="5966" spans="1:9" x14ac:dyDescent="0.25">
      <c r="A5966">
        <v>5965</v>
      </c>
      <c r="B5966">
        <v>2643</v>
      </c>
      <c r="C5966" s="1">
        <v>44970</v>
      </c>
      <c r="D5966" s="2">
        <v>0.83928240740740745</v>
      </c>
      <c r="E5966">
        <v>106</v>
      </c>
      <c r="F5966" s="5">
        <f>IFERROR(VLOOKUP(E5966,Raw_Menu!$A$2:$D$33,4,FALSE),0)</f>
        <v>7</v>
      </c>
      <c r="G5966" s="5">
        <f t="shared" si="186"/>
        <v>7</v>
      </c>
      <c r="H5966">
        <f t="shared" si="187"/>
        <v>20</v>
      </c>
      <c r="I5966" t="str">
        <f>IFERROR(VLOOKUP(tblOrders[[#This Row],[item_id]],Raw_Menu!$A$2:$D$33,3,FALSE),"Unknown")</f>
        <v>American</v>
      </c>
    </row>
    <row r="5967" spans="1:9" x14ac:dyDescent="0.25">
      <c r="A5967">
        <v>5966</v>
      </c>
      <c r="B5967">
        <v>2644</v>
      </c>
      <c r="C5967" s="1">
        <v>44970</v>
      </c>
      <c r="D5967" s="2">
        <v>0.84892361111111114</v>
      </c>
      <c r="E5967">
        <v>108</v>
      </c>
      <c r="F5967" s="5">
        <f>IFERROR(VLOOKUP(E5967,Raw_Menu!$A$2:$D$33,4,FALSE),0)</f>
        <v>14.5</v>
      </c>
      <c r="G5967" s="5">
        <f t="shared" si="186"/>
        <v>14.5</v>
      </c>
      <c r="H5967">
        <f t="shared" si="187"/>
        <v>20</v>
      </c>
      <c r="I5967" t="str">
        <f>IFERROR(VLOOKUP(tblOrders[[#This Row],[item_id]],Raw_Menu!$A$2:$D$33,3,FALSE),"Unknown")</f>
        <v>Asian</v>
      </c>
    </row>
    <row r="5968" spans="1:9" x14ac:dyDescent="0.25">
      <c r="A5968">
        <v>5967</v>
      </c>
      <c r="B5968">
        <v>2644</v>
      </c>
      <c r="C5968" s="1">
        <v>44970</v>
      </c>
      <c r="D5968" s="2">
        <v>0.84892361111111114</v>
      </c>
      <c r="E5968">
        <v>109</v>
      </c>
      <c r="F5968" s="5">
        <f>IFERROR(VLOOKUP(E5968,Raw_Menu!$A$2:$D$33,4,FALSE),0)</f>
        <v>17.95</v>
      </c>
      <c r="G5968" s="5">
        <f t="shared" si="186"/>
        <v>17.95</v>
      </c>
      <c r="H5968">
        <f t="shared" si="187"/>
        <v>20</v>
      </c>
      <c r="I5968" t="str">
        <f>IFERROR(VLOOKUP(tblOrders[[#This Row],[item_id]],Raw_Menu!$A$2:$D$33,3,FALSE),"Unknown")</f>
        <v>Asian</v>
      </c>
    </row>
    <row r="5969" spans="1:9" x14ac:dyDescent="0.25">
      <c r="A5969">
        <v>5968</v>
      </c>
      <c r="B5969">
        <v>2644</v>
      </c>
      <c r="C5969" s="1">
        <v>44970</v>
      </c>
      <c r="D5969" s="2">
        <v>0.84892361111111114</v>
      </c>
      <c r="E5969">
        <v>105</v>
      </c>
      <c r="F5969" s="5">
        <f>IFERROR(VLOOKUP(E5969,Raw_Menu!$A$2:$D$33,4,FALSE),0)</f>
        <v>7</v>
      </c>
      <c r="G5969" s="5">
        <f t="shared" si="186"/>
        <v>7</v>
      </c>
      <c r="H5969">
        <f t="shared" si="187"/>
        <v>20</v>
      </c>
      <c r="I5969" t="str">
        <f>IFERROR(VLOOKUP(tblOrders[[#This Row],[item_id]],Raw_Menu!$A$2:$D$33,3,FALSE),"Unknown")</f>
        <v>American</v>
      </c>
    </row>
    <row r="5970" spans="1:9" x14ac:dyDescent="0.25">
      <c r="A5970">
        <v>5969</v>
      </c>
      <c r="B5970">
        <v>2645</v>
      </c>
      <c r="C5970" s="1">
        <v>44970</v>
      </c>
      <c r="D5970" s="2">
        <v>0.85159722222222223</v>
      </c>
      <c r="E5970">
        <v>102</v>
      </c>
      <c r="F5970" s="5">
        <f>IFERROR(VLOOKUP(E5970,Raw_Menu!$A$2:$D$33,4,FALSE),0)</f>
        <v>13.95</v>
      </c>
      <c r="G5970" s="5">
        <f t="shared" si="186"/>
        <v>13.95</v>
      </c>
      <c r="H5970">
        <f t="shared" si="187"/>
        <v>20</v>
      </c>
      <c r="I5970" t="str">
        <f>IFERROR(VLOOKUP(tblOrders[[#This Row],[item_id]],Raw_Menu!$A$2:$D$33,3,FALSE),"Unknown")</f>
        <v>American</v>
      </c>
    </row>
    <row r="5971" spans="1:9" x14ac:dyDescent="0.25">
      <c r="A5971">
        <v>5970</v>
      </c>
      <c r="B5971">
        <v>2645</v>
      </c>
      <c r="C5971" s="1">
        <v>44970</v>
      </c>
      <c r="D5971" s="2">
        <v>0.85159722222222223</v>
      </c>
      <c r="E5971">
        <v>123</v>
      </c>
      <c r="F5971" s="5">
        <f>IFERROR(VLOOKUP(E5971,Raw_Menu!$A$2:$D$33,4,FALSE),0)</f>
        <v>9</v>
      </c>
      <c r="G5971" s="5">
        <f t="shared" si="186"/>
        <v>9</v>
      </c>
      <c r="H5971">
        <f t="shared" si="187"/>
        <v>20</v>
      </c>
      <c r="I5971" t="str">
        <f>IFERROR(VLOOKUP(tblOrders[[#This Row],[item_id]],Raw_Menu!$A$2:$D$33,3,FALSE),"Unknown")</f>
        <v>Mexican</v>
      </c>
    </row>
    <row r="5972" spans="1:9" x14ac:dyDescent="0.25">
      <c r="A5972">
        <v>5971</v>
      </c>
      <c r="B5972">
        <v>2646</v>
      </c>
      <c r="C5972" s="1">
        <v>44970</v>
      </c>
      <c r="D5972" s="2">
        <v>0.85373842592592597</v>
      </c>
      <c r="E5972">
        <v>107</v>
      </c>
      <c r="F5972" s="5">
        <f>IFERROR(VLOOKUP(E5972,Raw_Menu!$A$2:$D$33,4,FALSE),0)</f>
        <v>16.5</v>
      </c>
      <c r="G5972" s="5">
        <f t="shared" si="186"/>
        <v>16.5</v>
      </c>
      <c r="H5972">
        <f t="shared" si="187"/>
        <v>20</v>
      </c>
      <c r="I5972" t="str">
        <f>IFERROR(VLOOKUP(tblOrders[[#This Row],[item_id]],Raw_Menu!$A$2:$D$33,3,FALSE),"Unknown")</f>
        <v>Asian</v>
      </c>
    </row>
    <row r="5973" spans="1:9" x14ac:dyDescent="0.25">
      <c r="A5973">
        <v>5972</v>
      </c>
      <c r="B5973">
        <v>2647</v>
      </c>
      <c r="C5973" s="1">
        <v>44970</v>
      </c>
      <c r="D5973" s="2">
        <v>0.86474537037037036</v>
      </c>
      <c r="E5973">
        <v>115</v>
      </c>
      <c r="F5973" s="5">
        <f>IFERROR(VLOOKUP(E5973,Raw_Menu!$A$2:$D$33,4,FALSE),0)</f>
        <v>11.95</v>
      </c>
      <c r="G5973" s="5">
        <f t="shared" si="186"/>
        <v>11.95</v>
      </c>
      <c r="H5973">
        <f t="shared" si="187"/>
        <v>20</v>
      </c>
      <c r="I5973" t="str">
        <f>IFERROR(VLOOKUP(tblOrders[[#This Row],[item_id]],Raw_Menu!$A$2:$D$33,3,FALSE),"Unknown")</f>
        <v>Mexican</v>
      </c>
    </row>
    <row r="5974" spans="1:9" x14ac:dyDescent="0.25">
      <c r="A5974">
        <v>5973</v>
      </c>
      <c r="B5974">
        <v>2647</v>
      </c>
      <c r="C5974" s="1">
        <v>44970</v>
      </c>
      <c r="D5974" s="2">
        <v>0.86474537037037036</v>
      </c>
      <c r="E5974">
        <v>110</v>
      </c>
      <c r="F5974" s="5">
        <f>IFERROR(VLOOKUP(E5974,Raw_Menu!$A$2:$D$33,4,FALSE),0)</f>
        <v>17.95</v>
      </c>
      <c r="G5974" s="5">
        <f t="shared" si="186"/>
        <v>17.95</v>
      </c>
      <c r="H5974">
        <f t="shared" si="187"/>
        <v>20</v>
      </c>
      <c r="I5974" t="str">
        <f>IFERROR(VLOOKUP(tblOrders[[#This Row],[item_id]],Raw_Menu!$A$2:$D$33,3,FALSE),"Unknown")</f>
        <v>Asian</v>
      </c>
    </row>
    <row r="5975" spans="1:9" x14ac:dyDescent="0.25">
      <c r="A5975">
        <v>5974</v>
      </c>
      <c r="B5975">
        <v>2647</v>
      </c>
      <c r="C5975" s="1">
        <v>44970</v>
      </c>
      <c r="D5975" s="2">
        <v>0.86474537037037036</v>
      </c>
      <c r="E5975">
        <v>118</v>
      </c>
      <c r="F5975" s="5">
        <f>IFERROR(VLOOKUP(E5975,Raw_Menu!$A$2:$D$33,4,FALSE),0)</f>
        <v>14.95</v>
      </c>
      <c r="G5975" s="5">
        <f t="shared" si="186"/>
        <v>14.95</v>
      </c>
      <c r="H5975">
        <f t="shared" si="187"/>
        <v>20</v>
      </c>
      <c r="I5975" t="str">
        <f>IFERROR(VLOOKUP(tblOrders[[#This Row],[item_id]],Raw_Menu!$A$2:$D$33,3,FALSE),"Unknown")</f>
        <v>Mexican</v>
      </c>
    </row>
    <row r="5976" spans="1:9" x14ac:dyDescent="0.25">
      <c r="A5976">
        <v>5975</v>
      </c>
      <c r="B5976">
        <v>2647</v>
      </c>
      <c r="C5976" s="1">
        <v>44970</v>
      </c>
      <c r="D5976" s="2">
        <v>0.86474537037037036</v>
      </c>
      <c r="E5976">
        <v>122</v>
      </c>
      <c r="F5976" s="5">
        <f>IFERROR(VLOOKUP(E5976,Raw_Menu!$A$2:$D$33,4,FALSE),0)</f>
        <v>7</v>
      </c>
      <c r="G5976" s="5">
        <f t="shared" si="186"/>
        <v>7</v>
      </c>
      <c r="H5976">
        <f t="shared" si="187"/>
        <v>20</v>
      </c>
      <c r="I5976" t="str">
        <f>IFERROR(VLOOKUP(tblOrders[[#This Row],[item_id]],Raw_Menu!$A$2:$D$33,3,FALSE),"Unknown")</f>
        <v>Mexican</v>
      </c>
    </row>
    <row r="5977" spans="1:9" x14ac:dyDescent="0.25">
      <c r="A5977">
        <v>5976</v>
      </c>
      <c r="B5977">
        <v>2648</v>
      </c>
      <c r="C5977" s="1">
        <v>44970</v>
      </c>
      <c r="D5977" s="2">
        <v>0.86678240740740742</v>
      </c>
      <c r="E5977">
        <v>101</v>
      </c>
      <c r="F5977" s="5">
        <f>IFERROR(VLOOKUP(E5977,Raw_Menu!$A$2:$D$33,4,FALSE),0)</f>
        <v>12.95</v>
      </c>
      <c r="G5977" s="5">
        <f t="shared" si="186"/>
        <v>12.95</v>
      </c>
      <c r="H5977">
        <f t="shared" si="187"/>
        <v>20</v>
      </c>
      <c r="I5977" t="str">
        <f>IFERROR(VLOOKUP(tblOrders[[#This Row],[item_id]],Raw_Menu!$A$2:$D$33,3,FALSE),"Unknown")</f>
        <v>American</v>
      </c>
    </row>
    <row r="5978" spans="1:9" x14ac:dyDescent="0.25">
      <c r="A5978">
        <v>5977</v>
      </c>
      <c r="B5978">
        <v>2648</v>
      </c>
      <c r="C5978" s="1">
        <v>44970</v>
      </c>
      <c r="D5978" s="2">
        <v>0.86678240740740742</v>
      </c>
      <c r="E5978">
        <v>107</v>
      </c>
      <c r="F5978" s="5">
        <f>IFERROR(VLOOKUP(E5978,Raw_Menu!$A$2:$D$33,4,FALSE),0)</f>
        <v>16.5</v>
      </c>
      <c r="G5978" s="5">
        <f t="shared" si="186"/>
        <v>16.5</v>
      </c>
      <c r="H5978">
        <f t="shared" si="187"/>
        <v>20</v>
      </c>
      <c r="I5978" t="str">
        <f>IFERROR(VLOOKUP(tblOrders[[#This Row],[item_id]],Raw_Menu!$A$2:$D$33,3,FALSE),"Unknown")</f>
        <v>Asian</v>
      </c>
    </row>
    <row r="5979" spans="1:9" x14ac:dyDescent="0.25">
      <c r="A5979">
        <v>5978</v>
      </c>
      <c r="B5979">
        <v>2648</v>
      </c>
      <c r="C5979" s="1">
        <v>44970</v>
      </c>
      <c r="D5979" s="2">
        <v>0.86678240740740742</v>
      </c>
      <c r="E5979">
        <v>102</v>
      </c>
      <c r="F5979" s="5">
        <f>IFERROR(VLOOKUP(E5979,Raw_Menu!$A$2:$D$33,4,FALSE),0)</f>
        <v>13.95</v>
      </c>
      <c r="G5979" s="5">
        <f t="shared" si="186"/>
        <v>13.95</v>
      </c>
      <c r="H5979">
        <f t="shared" si="187"/>
        <v>20</v>
      </c>
      <c r="I5979" t="str">
        <f>IFERROR(VLOOKUP(tblOrders[[#This Row],[item_id]],Raw_Menu!$A$2:$D$33,3,FALSE),"Unknown")</f>
        <v>American</v>
      </c>
    </row>
    <row r="5980" spans="1:9" x14ac:dyDescent="0.25">
      <c r="A5980">
        <v>5979</v>
      </c>
      <c r="B5980">
        <v>2649</v>
      </c>
      <c r="C5980" s="1">
        <v>44970</v>
      </c>
      <c r="D5980" s="2">
        <v>0.87002314814814818</v>
      </c>
      <c r="E5980">
        <v>109</v>
      </c>
      <c r="F5980" s="5">
        <f>IFERROR(VLOOKUP(E5980,Raw_Menu!$A$2:$D$33,4,FALSE),0)</f>
        <v>17.95</v>
      </c>
      <c r="G5980" s="5">
        <f t="shared" si="186"/>
        <v>17.95</v>
      </c>
      <c r="H5980">
        <f t="shared" si="187"/>
        <v>20</v>
      </c>
      <c r="I5980" t="str">
        <f>IFERROR(VLOOKUP(tblOrders[[#This Row],[item_id]],Raw_Menu!$A$2:$D$33,3,FALSE),"Unknown")</f>
        <v>Asian</v>
      </c>
    </row>
    <row r="5981" spans="1:9" x14ac:dyDescent="0.25">
      <c r="A5981">
        <v>5980</v>
      </c>
      <c r="B5981">
        <v>2649</v>
      </c>
      <c r="C5981" s="1">
        <v>44970</v>
      </c>
      <c r="D5981" s="2">
        <v>0.87002314814814818</v>
      </c>
      <c r="E5981">
        <v>123</v>
      </c>
      <c r="F5981" s="5">
        <f>IFERROR(VLOOKUP(E5981,Raw_Menu!$A$2:$D$33,4,FALSE),0)</f>
        <v>9</v>
      </c>
      <c r="G5981" s="5">
        <f t="shared" si="186"/>
        <v>9</v>
      </c>
      <c r="H5981">
        <f t="shared" si="187"/>
        <v>20</v>
      </c>
      <c r="I5981" t="str">
        <f>IFERROR(VLOOKUP(tblOrders[[#This Row],[item_id]],Raw_Menu!$A$2:$D$33,3,FALSE),"Unknown")</f>
        <v>Mexican</v>
      </c>
    </row>
    <row r="5982" spans="1:9" x14ac:dyDescent="0.25">
      <c r="A5982">
        <v>5981</v>
      </c>
      <c r="B5982">
        <v>2649</v>
      </c>
      <c r="C5982" s="1">
        <v>44970</v>
      </c>
      <c r="D5982" s="2">
        <v>0.87002314814814818</v>
      </c>
      <c r="E5982">
        <v>106</v>
      </c>
      <c r="F5982" s="5">
        <f>IFERROR(VLOOKUP(E5982,Raw_Menu!$A$2:$D$33,4,FALSE),0)</f>
        <v>7</v>
      </c>
      <c r="G5982" s="5">
        <f t="shared" si="186"/>
        <v>7</v>
      </c>
      <c r="H5982">
        <f t="shared" si="187"/>
        <v>20</v>
      </c>
      <c r="I5982" t="str">
        <f>IFERROR(VLOOKUP(tblOrders[[#This Row],[item_id]],Raw_Menu!$A$2:$D$33,3,FALSE),"Unknown")</f>
        <v>American</v>
      </c>
    </row>
    <row r="5983" spans="1:9" x14ac:dyDescent="0.25">
      <c r="A5983">
        <v>5982</v>
      </c>
      <c r="B5983">
        <v>2650</v>
      </c>
      <c r="C5983" s="1">
        <v>44970</v>
      </c>
      <c r="D5983" s="2">
        <v>0.87160879629629628</v>
      </c>
      <c r="E5983">
        <v>102</v>
      </c>
      <c r="F5983" s="5">
        <f>IFERROR(VLOOKUP(E5983,Raw_Menu!$A$2:$D$33,4,FALSE),0)</f>
        <v>13.95</v>
      </c>
      <c r="G5983" s="5">
        <f t="shared" si="186"/>
        <v>13.95</v>
      </c>
      <c r="H5983">
        <f t="shared" si="187"/>
        <v>20</v>
      </c>
      <c r="I5983" t="str">
        <f>IFERROR(VLOOKUP(tblOrders[[#This Row],[item_id]],Raw_Menu!$A$2:$D$33,3,FALSE),"Unknown")</f>
        <v>American</v>
      </c>
    </row>
    <row r="5984" spans="1:9" x14ac:dyDescent="0.25">
      <c r="A5984">
        <v>5983</v>
      </c>
      <c r="B5984">
        <v>2650</v>
      </c>
      <c r="C5984" s="1">
        <v>44970</v>
      </c>
      <c r="D5984" s="2">
        <v>0.87160879629629628</v>
      </c>
      <c r="E5984">
        <v>104</v>
      </c>
      <c r="F5984" s="5">
        <f>IFERROR(VLOOKUP(E5984,Raw_Menu!$A$2:$D$33,4,FALSE),0)</f>
        <v>10.5</v>
      </c>
      <c r="G5984" s="5">
        <f t="shared" si="186"/>
        <v>10.5</v>
      </c>
      <c r="H5984">
        <f t="shared" si="187"/>
        <v>20</v>
      </c>
      <c r="I5984" t="str">
        <f>IFERROR(VLOOKUP(tblOrders[[#This Row],[item_id]],Raw_Menu!$A$2:$D$33,3,FALSE),"Unknown")</f>
        <v>American</v>
      </c>
    </row>
    <row r="5985" spans="1:9" x14ac:dyDescent="0.25">
      <c r="A5985">
        <v>5984</v>
      </c>
      <c r="B5985">
        <v>2650</v>
      </c>
      <c r="C5985" s="1">
        <v>44970</v>
      </c>
      <c r="D5985" s="2">
        <v>0.87160879629629628</v>
      </c>
      <c r="E5985">
        <v>113</v>
      </c>
      <c r="F5985" s="5">
        <f>IFERROR(VLOOKUP(E5985,Raw_Menu!$A$2:$D$33,4,FALSE),0)</f>
        <v>5</v>
      </c>
      <c r="G5985" s="5">
        <f t="shared" si="186"/>
        <v>5</v>
      </c>
      <c r="H5985">
        <f t="shared" si="187"/>
        <v>20</v>
      </c>
      <c r="I5985" t="str">
        <f>IFERROR(VLOOKUP(tblOrders[[#This Row],[item_id]],Raw_Menu!$A$2:$D$33,3,FALSE),"Unknown")</f>
        <v>Asian</v>
      </c>
    </row>
    <row r="5986" spans="1:9" x14ac:dyDescent="0.25">
      <c r="A5986">
        <v>5985</v>
      </c>
      <c r="B5986">
        <v>2650</v>
      </c>
      <c r="C5986" s="1">
        <v>44970</v>
      </c>
      <c r="D5986" s="2">
        <v>0.87160879629629628</v>
      </c>
      <c r="E5986">
        <v>122</v>
      </c>
      <c r="F5986" s="5">
        <f>IFERROR(VLOOKUP(E5986,Raw_Menu!$A$2:$D$33,4,FALSE),0)</f>
        <v>7</v>
      </c>
      <c r="G5986" s="5">
        <f t="shared" si="186"/>
        <v>7</v>
      </c>
      <c r="H5986">
        <f t="shared" si="187"/>
        <v>20</v>
      </c>
      <c r="I5986" t="str">
        <f>IFERROR(VLOOKUP(tblOrders[[#This Row],[item_id]],Raw_Menu!$A$2:$D$33,3,FALSE),"Unknown")</f>
        <v>Mexican</v>
      </c>
    </row>
    <row r="5987" spans="1:9" x14ac:dyDescent="0.25">
      <c r="A5987">
        <v>5986</v>
      </c>
      <c r="B5987">
        <v>2651</v>
      </c>
      <c r="C5987" s="1">
        <v>44970</v>
      </c>
      <c r="D5987" s="2">
        <v>0.87493055555555554</v>
      </c>
      <c r="E5987">
        <v>102</v>
      </c>
      <c r="F5987" s="5">
        <f>IFERROR(VLOOKUP(E5987,Raw_Menu!$A$2:$D$33,4,FALSE),0)</f>
        <v>13.95</v>
      </c>
      <c r="G5987" s="5">
        <f t="shared" si="186"/>
        <v>13.95</v>
      </c>
      <c r="H5987">
        <f t="shared" si="187"/>
        <v>20</v>
      </c>
      <c r="I5987" t="str">
        <f>IFERROR(VLOOKUP(tblOrders[[#This Row],[item_id]],Raw_Menu!$A$2:$D$33,3,FALSE),"Unknown")</f>
        <v>American</v>
      </c>
    </row>
    <row r="5988" spans="1:9" x14ac:dyDescent="0.25">
      <c r="A5988">
        <v>5987</v>
      </c>
      <c r="B5988">
        <v>2652</v>
      </c>
      <c r="C5988" s="1">
        <v>44970</v>
      </c>
      <c r="D5988" s="2">
        <v>0.87564814814814818</v>
      </c>
      <c r="E5988">
        <v>109</v>
      </c>
      <c r="F5988" s="5">
        <f>IFERROR(VLOOKUP(E5988,Raw_Menu!$A$2:$D$33,4,FALSE),0)</f>
        <v>17.95</v>
      </c>
      <c r="G5988" s="5">
        <f t="shared" si="186"/>
        <v>17.95</v>
      </c>
      <c r="H5988">
        <f t="shared" si="187"/>
        <v>21</v>
      </c>
      <c r="I5988" t="str">
        <f>IFERROR(VLOOKUP(tblOrders[[#This Row],[item_id]],Raw_Menu!$A$2:$D$33,3,FALSE),"Unknown")</f>
        <v>Asian</v>
      </c>
    </row>
    <row r="5989" spans="1:9" x14ac:dyDescent="0.25">
      <c r="A5989">
        <v>5988</v>
      </c>
      <c r="B5989">
        <v>2653</v>
      </c>
      <c r="C5989" s="1">
        <v>44970</v>
      </c>
      <c r="D5989" s="2">
        <v>0.877349537037037</v>
      </c>
      <c r="E5989">
        <v>115</v>
      </c>
      <c r="F5989" s="5">
        <f>IFERROR(VLOOKUP(E5989,Raw_Menu!$A$2:$D$33,4,FALSE),0)</f>
        <v>11.95</v>
      </c>
      <c r="G5989" s="5">
        <f t="shared" si="186"/>
        <v>11.95</v>
      </c>
      <c r="H5989">
        <f t="shared" si="187"/>
        <v>21</v>
      </c>
      <c r="I5989" t="str">
        <f>IFERROR(VLOOKUP(tblOrders[[#This Row],[item_id]],Raw_Menu!$A$2:$D$33,3,FALSE),"Unknown")</f>
        <v>Mexican</v>
      </c>
    </row>
    <row r="5990" spans="1:9" x14ac:dyDescent="0.25">
      <c r="A5990">
        <v>5989</v>
      </c>
      <c r="B5990">
        <v>2653</v>
      </c>
      <c r="C5990" s="1">
        <v>44970</v>
      </c>
      <c r="D5990" s="2">
        <v>0.877349537037037</v>
      </c>
      <c r="E5990">
        <v>125</v>
      </c>
      <c r="F5990" s="5">
        <f>IFERROR(VLOOKUP(E5990,Raw_Menu!$A$2:$D$33,4,FALSE),0)</f>
        <v>17.95</v>
      </c>
      <c r="G5990" s="5">
        <f t="shared" si="186"/>
        <v>17.95</v>
      </c>
      <c r="H5990">
        <f t="shared" si="187"/>
        <v>21</v>
      </c>
      <c r="I5990" t="str">
        <f>IFERROR(VLOOKUP(tblOrders[[#This Row],[item_id]],Raw_Menu!$A$2:$D$33,3,FALSE),"Unknown")</f>
        <v>Italian</v>
      </c>
    </row>
    <row r="5991" spans="1:9" x14ac:dyDescent="0.25">
      <c r="A5991">
        <v>5990</v>
      </c>
      <c r="B5991">
        <v>2654</v>
      </c>
      <c r="C5991" s="1">
        <v>44970</v>
      </c>
      <c r="D5991" s="2">
        <v>0.87854166666666667</v>
      </c>
      <c r="E5991">
        <v>127</v>
      </c>
      <c r="F5991" s="5">
        <f>IFERROR(VLOOKUP(E5991,Raw_Menu!$A$2:$D$33,4,FALSE),0)</f>
        <v>17.95</v>
      </c>
      <c r="G5991" s="5">
        <f t="shared" si="186"/>
        <v>17.95</v>
      </c>
      <c r="H5991">
        <f t="shared" si="187"/>
        <v>21</v>
      </c>
      <c r="I5991" t="str">
        <f>IFERROR(VLOOKUP(tblOrders[[#This Row],[item_id]],Raw_Menu!$A$2:$D$33,3,FALSE),"Unknown")</f>
        <v>Italian</v>
      </c>
    </row>
    <row r="5992" spans="1:9" x14ac:dyDescent="0.25">
      <c r="A5992">
        <v>5991</v>
      </c>
      <c r="B5992">
        <v>2654</v>
      </c>
      <c r="C5992" s="1">
        <v>44970</v>
      </c>
      <c r="D5992" s="2">
        <v>0.87854166666666667</v>
      </c>
      <c r="E5992">
        <v>112</v>
      </c>
      <c r="F5992" s="5">
        <f>IFERROR(VLOOKUP(E5992,Raw_Menu!$A$2:$D$33,4,FALSE),0)</f>
        <v>14.95</v>
      </c>
      <c r="G5992" s="5">
        <f t="shared" si="186"/>
        <v>14.95</v>
      </c>
      <c r="H5992">
        <f t="shared" si="187"/>
        <v>21</v>
      </c>
      <c r="I5992" t="str">
        <f>IFERROR(VLOOKUP(tblOrders[[#This Row],[item_id]],Raw_Menu!$A$2:$D$33,3,FALSE),"Unknown")</f>
        <v>Asian</v>
      </c>
    </row>
    <row r="5993" spans="1:9" x14ac:dyDescent="0.25">
      <c r="A5993">
        <v>5992</v>
      </c>
      <c r="B5993">
        <v>2655</v>
      </c>
      <c r="C5993" s="1">
        <v>44970</v>
      </c>
      <c r="D5993" s="2">
        <v>0.89902777777777776</v>
      </c>
      <c r="E5993">
        <v>112</v>
      </c>
      <c r="F5993" s="5">
        <f>IFERROR(VLOOKUP(E5993,Raw_Menu!$A$2:$D$33,4,FALSE),0)</f>
        <v>14.95</v>
      </c>
      <c r="G5993" s="5">
        <f t="shared" si="186"/>
        <v>14.95</v>
      </c>
      <c r="H5993">
        <f t="shared" si="187"/>
        <v>21</v>
      </c>
      <c r="I5993" t="str">
        <f>IFERROR(VLOOKUP(tblOrders[[#This Row],[item_id]],Raw_Menu!$A$2:$D$33,3,FALSE),"Unknown")</f>
        <v>Asian</v>
      </c>
    </row>
    <row r="5994" spans="1:9" x14ac:dyDescent="0.25">
      <c r="A5994">
        <v>5993</v>
      </c>
      <c r="B5994">
        <v>2655</v>
      </c>
      <c r="C5994" s="1">
        <v>44970</v>
      </c>
      <c r="D5994" s="2">
        <v>0.89902777777777776</v>
      </c>
      <c r="E5994">
        <v>120</v>
      </c>
      <c r="F5994" s="5">
        <f>IFERROR(VLOOKUP(E5994,Raw_Menu!$A$2:$D$33,4,FALSE),0)</f>
        <v>13.95</v>
      </c>
      <c r="G5994" s="5">
        <f t="shared" si="186"/>
        <v>13.95</v>
      </c>
      <c r="H5994">
        <f t="shared" si="187"/>
        <v>21</v>
      </c>
      <c r="I5994" t="str">
        <f>IFERROR(VLOOKUP(tblOrders[[#This Row],[item_id]],Raw_Menu!$A$2:$D$33,3,FALSE),"Unknown")</f>
        <v>Mexican</v>
      </c>
    </row>
    <row r="5995" spans="1:9" x14ac:dyDescent="0.25">
      <c r="A5995">
        <v>5994</v>
      </c>
      <c r="B5995">
        <v>2655</v>
      </c>
      <c r="C5995" s="1">
        <v>44970</v>
      </c>
      <c r="D5995" s="2">
        <v>0.89902777777777776</v>
      </c>
      <c r="E5995">
        <v>114</v>
      </c>
      <c r="F5995" s="5">
        <f>IFERROR(VLOOKUP(E5995,Raw_Menu!$A$2:$D$33,4,FALSE),0)</f>
        <v>9</v>
      </c>
      <c r="G5995" s="5">
        <f t="shared" si="186"/>
        <v>9</v>
      </c>
      <c r="H5995">
        <f t="shared" si="187"/>
        <v>21</v>
      </c>
      <c r="I5995" t="str">
        <f>IFERROR(VLOOKUP(tblOrders[[#This Row],[item_id]],Raw_Menu!$A$2:$D$33,3,FALSE),"Unknown")</f>
        <v>Asian</v>
      </c>
    </row>
    <row r="5996" spans="1:9" x14ac:dyDescent="0.25">
      <c r="A5996">
        <v>5995</v>
      </c>
      <c r="B5996">
        <v>2655</v>
      </c>
      <c r="C5996" s="1">
        <v>44970</v>
      </c>
      <c r="D5996" s="2">
        <v>0.89902777777777776</v>
      </c>
      <c r="E5996">
        <v>132</v>
      </c>
      <c r="F5996" s="5">
        <f>IFERROR(VLOOKUP(E5996,Raw_Menu!$A$2:$D$33,4,FALSE),0)</f>
        <v>16.95</v>
      </c>
      <c r="G5996" s="5">
        <f t="shared" si="186"/>
        <v>16.95</v>
      </c>
      <c r="H5996">
        <f t="shared" si="187"/>
        <v>21</v>
      </c>
      <c r="I5996" t="str">
        <f>IFERROR(VLOOKUP(tblOrders[[#This Row],[item_id]],Raw_Menu!$A$2:$D$33,3,FALSE),"Unknown")</f>
        <v>Italian</v>
      </c>
    </row>
    <row r="5997" spans="1:9" x14ac:dyDescent="0.25">
      <c r="A5997">
        <v>5996</v>
      </c>
      <c r="B5997">
        <v>2656</v>
      </c>
      <c r="C5997" s="1">
        <v>44970</v>
      </c>
      <c r="D5997" s="2">
        <v>0.9000231481481481</v>
      </c>
      <c r="E5997">
        <v>107</v>
      </c>
      <c r="F5997" s="5">
        <f>IFERROR(VLOOKUP(E5997,Raw_Menu!$A$2:$D$33,4,FALSE),0)</f>
        <v>16.5</v>
      </c>
      <c r="G5997" s="5">
        <f t="shared" si="186"/>
        <v>16.5</v>
      </c>
      <c r="H5997">
        <f t="shared" si="187"/>
        <v>21</v>
      </c>
      <c r="I5997" t="str">
        <f>IFERROR(VLOOKUP(tblOrders[[#This Row],[item_id]],Raw_Menu!$A$2:$D$33,3,FALSE),"Unknown")</f>
        <v>Asian</v>
      </c>
    </row>
    <row r="5998" spans="1:9" x14ac:dyDescent="0.25">
      <c r="A5998">
        <v>5997</v>
      </c>
      <c r="B5998">
        <v>2657</v>
      </c>
      <c r="C5998" s="1">
        <v>44970</v>
      </c>
      <c r="D5998" s="2">
        <v>0.90719907407407407</v>
      </c>
      <c r="E5998">
        <v>117</v>
      </c>
      <c r="F5998" s="5">
        <f>IFERROR(VLOOKUP(E5998,Raw_Menu!$A$2:$D$33,4,FALSE),0)</f>
        <v>12.95</v>
      </c>
      <c r="G5998" s="5">
        <f t="shared" si="186"/>
        <v>12.95</v>
      </c>
      <c r="H5998">
        <f t="shared" si="187"/>
        <v>21</v>
      </c>
      <c r="I5998" t="str">
        <f>IFERROR(VLOOKUP(tblOrders[[#This Row],[item_id]],Raw_Menu!$A$2:$D$33,3,FALSE),"Unknown")</f>
        <v>Mexican</v>
      </c>
    </row>
    <row r="5999" spans="1:9" x14ac:dyDescent="0.25">
      <c r="A5999">
        <v>5998</v>
      </c>
      <c r="B5999">
        <v>2657</v>
      </c>
      <c r="C5999" s="1">
        <v>44970</v>
      </c>
      <c r="D5999" s="2">
        <v>0.90719907407407407</v>
      </c>
      <c r="E5999">
        <v>129</v>
      </c>
      <c r="F5999" s="5">
        <f>IFERROR(VLOOKUP(E5999,Raw_Menu!$A$2:$D$33,4,FALSE),0)</f>
        <v>15.5</v>
      </c>
      <c r="G5999" s="5">
        <f t="shared" si="186"/>
        <v>15.5</v>
      </c>
      <c r="H5999">
        <f t="shared" si="187"/>
        <v>21</v>
      </c>
      <c r="I5999" t="str">
        <f>IFERROR(VLOOKUP(tblOrders[[#This Row],[item_id]],Raw_Menu!$A$2:$D$33,3,FALSE),"Unknown")</f>
        <v>Italian</v>
      </c>
    </row>
    <row r="6000" spans="1:9" x14ac:dyDescent="0.25">
      <c r="A6000">
        <v>5999</v>
      </c>
      <c r="B6000">
        <v>2658</v>
      </c>
      <c r="C6000" s="1">
        <v>44970</v>
      </c>
      <c r="D6000" s="2">
        <v>0.91655092592592591</v>
      </c>
      <c r="E6000">
        <v>112</v>
      </c>
      <c r="F6000" s="5">
        <f>IFERROR(VLOOKUP(E6000,Raw_Menu!$A$2:$D$33,4,FALSE),0)</f>
        <v>14.95</v>
      </c>
      <c r="G6000" s="5">
        <f t="shared" si="186"/>
        <v>14.95</v>
      </c>
      <c r="H6000">
        <f t="shared" si="187"/>
        <v>21</v>
      </c>
      <c r="I6000" t="str">
        <f>IFERROR(VLOOKUP(tblOrders[[#This Row],[item_id]],Raw_Menu!$A$2:$D$33,3,FALSE),"Unknown")</f>
        <v>Asian</v>
      </c>
    </row>
    <row r="6001" spans="1:9" x14ac:dyDescent="0.25">
      <c r="A6001">
        <v>6000</v>
      </c>
      <c r="B6001">
        <v>2659</v>
      </c>
      <c r="C6001" s="1">
        <v>44970</v>
      </c>
      <c r="D6001" s="2">
        <v>0.91716435185185186</v>
      </c>
      <c r="E6001">
        <v>102</v>
      </c>
      <c r="F6001" s="5">
        <f>IFERROR(VLOOKUP(E6001,Raw_Menu!$A$2:$D$33,4,FALSE),0)</f>
        <v>13.95</v>
      </c>
      <c r="G6001" s="5">
        <f t="shared" si="186"/>
        <v>13.95</v>
      </c>
      <c r="H6001">
        <f t="shared" si="187"/>
        <v>22</v>
      </c>
      <c r="I6001" t="str">
        <f>IFERROR(VLOOKUP(tblOrders[[#This Row],[item_id]],Raw_Menu!$A$2:$D$33,3,FALSE),"Unknown")</f>
        <v>American</v>
      </c>
    </row>
    <row r="6002" spans="1:9" x14ac:dyDescent="0.25">
      <c r="A6002">
        <v>6001</v>
      </c>
      <c r="B6002">
        <v>2659</v>
      </c>
      <c r="C6002" s="1">
        <v>44970</v>
      </c>
      <c r="D6002" s="2">
        <v>0.91716435185185186</v>
      </c>
      <c r="E6002">
        <v>125</v>
      </c>
      <c r="F6002" s="5">
        <f>IFERROR(VLOOKUP(E6002,Raw_Menu!$A$2:$D$33,4,FALSE),0)</f>
        <v>17.95</v>
      </c>
      <c r="G6002" s="5">
        <f t="shared" si="186"/>
        <v>17.95</v>
      </c>
      <c r="H6002">
        <f t="shared" si="187"/>
        <v>22</v>
      </c>
      <c r="I6002" t="str">
        <f>IFERROR(VLOOKUP(tblOrders[[#This Row],[item_id]],Raw_Menu!$A$2:$D$33,3,FALSE),"Unknown")</f>
        <v>Italian</v>
      </c>
    </row>
    <row r="6003" spans="1:9" x14ac:dyDescent="0.25">
      <c r="A6003">
        <v>6002</v>
      </c>
      <c r="B6003">
        <v>2660</v>
      </c>
      <c r="C6003" s="1">
        <v>44970</v>
      </c>
      <c r="D6003" s="2">
        <v>0.91849537037037032</v>
      </c>
      <c r="E6003">
        <v>102</v>
      </c>
      <c r="F6003" s="5">
        <f>IFERROR(VLOOKUP(E6003,Raw_Menu!$A$2:$D$33,4,FALSE),0)</f>
        <v>13.95</v>
      </c>
      <c r="G6003" s="5">
        <f t="shared" si="186"/>
        <v>13.95</v>
      </c>
      <c r="H6003">
        <f t="shared" si="187"/>
        <v>22</v>
      </c>
      <c r="I6003" t="str">
        <f>IFERROR(VLOOKUP(tblOrders[[#This Row],[item_id]],Raw_Menu!$A$2:$D$33,3,FALSE),"Unknown")</f>
        <v>American</v>
      </c>
    </row>
    <row r="6004" spans="1:9" x14ac:dyDescent="0.25">
      <c r="A6004">
        <v>6003</v>
      </c>
      <c r="B6004">
        <v>2661</v>
      </c>
      <c r="C6004" s="1">
        <v>44970</v>
      </c>
      <c r="D6004" s="2">
        <v>0.92322916666666666</v>
      </c>
      <c r="E6004">
        <v>102</v>
      </c>
      <c r="F6004" s="5">
        <f>IFERROR(VLOOKUP(E6004,Raw_Menu!$A$2:$D$33,4,FALSE),0)</f>
        <v>13.95</v>
      </c>
      <c r="G6004" s="5">
        <f t="shared" si="186"/>
        <v>13.95</v>
      </c>
      <c r="H6004">
        <f t="shared" si="187"/>
        <v>22</v>
      </c>
      <c r="I6004" t="str">
        <f>IFERROR(VLOOKUP(tblOrders[[#This Row],[item_id]],Raw_Menu!$A$2:$D$33,3,FALSE),"Unknown")</f>
        <v>American</v>
      </c>
    </row>
    <row r="6005" spans="1:9" x14ac:dyDescent="0.25">
      <c r="A6005">
        <v>6004</v>
      </c>
      <c r="B6005">
        <v>2661</v>
      </c>
      <c r="C6005" s="1">
        <v>44970</v>
      </c>
      <c r="D6005" s="2">
        <v>0.92322916666666666</v>
      </c>
      <c r="E6005">
        <v>129</v>
      </c>
      <c r="F6005" s="5">
        <f>IFERROR(VLOOKUP(E6005,Raw_Menu!$A$2:$D$33,4,FALSE),0)</f>
        <v>15.5</v>
      </c>
      <c r="G6005" s="5">
        <f t="shared" si="186"/>
        <v>15.5</v>
      </c>
      <c r="H6005">
        <f t="shared" si="187"/>
        <v>22</v>
      </c>
      <c r="I6005" t="str">
        <f>IFERROR(VLOOKUP(tblOrders[[#This Row],[item_id]],Raw_Menu!$A$2:$D$33,3,FALSE),"Unknown")</f>
        <v>Italian</v>
      </c>
    </row>
    <row r="6006" spans="1:9" x14ac:dyDescent="0.25">
      <c r="A6006">
        <v>6005</v>
      </c>
      <c r="B6006">
        <v>2662</v>
      </c>
      <c r="C6006" s="1">
        <v>44970</v>
      </c>
      <c r="D6006" s="2">
        <v>0.93231481481481482</v>
      </c>
      <c r="E6006">
        <v>117</v>
      </c>
      <c r="F6006" s="5">
        <f>IFERROR(VLOOKUP(E6006,Raw_Menu!$A$2:$D$33,4,FALSE),0)</f>
        <v>12.95</v>
      </c>
      <c r="G6006" s="5">
        <f t="shared" si="186"/>
        <v>12.95</v>
      </c>
      <c r="H6006">
        <f t="shared" si="187"/>
        <v>22</v>
      </c>
      <c r="I6006" t="str">
        <f>IFERROR(VLOOKUP(tblOrders[[#This Row],[item_id]],Raw_Menu!$A$2:$D$33,3,FALSE),"Unknown")</f>
        <v>Mexican</v>
      </c>
    </row>
    <row r="6007" spans="1:9" x14ac:dyDescent="0.25">
      <c r="A6007">
        <v>6006</v>
      </c>
      <c r="B6007">
        <v>2662</v>
      </c>
      <c r="C6007" s="1">
        <v>44970</v>
      </c>
      <c r="D6007" s="2">
        <v>0.93231481481481482</v>
      </c>
      <c r="E6007">
        <v>121</v>
      </c>
      <c r="F6007" s="5">
        <f>IFERROR(VLOOKUP(E6007,Raw_Menu!$A$2:$D$33,4,FALSE),0)</f>
        <v>10.5</v>
      </c>
      <c r="G6007" s="5">
        <f t="shared" si="186"/>
        <v>10.5</v>
      </c>
      <c r="H6007">
        <f t="shared" si="187"/>
        <v>22</v>
      </c>
      <c r="I6007" t="str">
        <f>IFERROR(VLOOKUP(tblOrders[[#This Row],[item_id]],Raw_Menu!$A$2:$D$33,3,FALSE),"Unknown")</f>
        <v>Mexican</v>
      </c>
    </row>
    <row r="6008" spans="1:9" x14ac:dyDescent="0.25">
      <c r="A6008">
        <v>6007</v>
      </c>
      <c r="B6008">
        <v>2663</v>
      </c>
      <c r="C6008" s="1">
        <v>44970</v>
      </c>
      <c r="D6008" s="2">
        <v>0.93393518518518515</v>
      </c>
      <c r="E6008">
        <v>111</v>
      </c>
      <c r="F6008" s="5">
        <f>IFERROR(VLOOKUP(E6008,Raw_Menu!$A$2:$D$33,4,FALSE),0)</f>
        <v>11.95</v>
      </c>
      <c r="G6008" s="5">
        <f t="shared" si="186"/>
        <v>11.95</v>
      </c>
      <c r="H6008">
        <f t="shared" si="187"/>
        <v>22</v>
      </c>
      <c r="I6008" t="str">
        <f>IFERROR(VLOOKUP(tblOrders[[#This Row],[item_id]],Raw_Menu!$A$2:$D$33,3,FALSE),"Unknown")</f>
        <v>Asian</v>
      </c>
    </row>
    <row r="6009" spans="1:9" x14ac:dyDescent="0.25">
      <c r="A6009">
        <v>6008</v>
      </c>
      <c r="B6009">
        <v>2663</v>
      </c>
      <c r="C6009" s="1">
        <v>44970</v>
      </c>
      <c r="D6009" s="2">
        <v>0.93393518518518515</v>
      </c>
      <c r="E6009">
        <v>105</v>
      </c>
      <c r="F6009" s="5">
        <f>IFERROR(VLOOKUP(E6009,Raw_Menu!$A$2:$D$33,4,FALSE),0)</f>
        <v>7</v>
      </c>
      <c r="G6009" s="5">
        <f t="shared" si="186"/>
        <v>7</v>
      </c>
      <c r="H6009">
        <f t="shared" si="187"/>
        <v>22</v>
      </c>
      <c r="I6009" t="str">
        <f>IFERROR(VLOOKUP(tblOrders[[#This Row],[item_id]],Raw_Menu!$A$2:$D$33,3,FALSE),"Unknown")</f>
        <v>American</v>
      </c>
    </row>
    <row r="6010" spans="1:9" x14ac:dyDescent="0.25">
      <c r="A6010">
        <v>6009</v>
      </c>
      <c r="B6010">
        <v>2664</v>
      </c>
      <c r="C6010" s="1">
        <v>44970</v>
      </c>
      <c r="D6010" s="2">
        <v>0.94307870370370372</v>
      </c>
      <c r="E6010">
        <v>116</v>
      </c>
      <c r="F6010" s="5">
        <f>IFERROR(VLOOKUP(E6010,Raw_Menu!$A$2:$D$33,4,FALSE),0)</f>
        <v>13.95</v>
      </c>
      <c r="G6010" s="5">
        <f t="shared" si="186"/>
        <v>13.95</v>
      </c>
      <c r="H6010">
        <f t="shared" si="187"/>
        <v>22</v>
      </c>
      <c r="I6010" t="str">
        <f>IFERROR(VLOOKUP(tblOrders[[#This Row],[item_id]],Raw_Menu!$A$2:$D$33,3,FALSE),"Unknown")</f>
        <v>Mexican</v>
      </c>
    </row>
    <row r="6011" spans="1:9" x14ac:dyDescent="0.25">
      <c r="A6011">
        <v>6010</v>
      </c>
      <c r="B6011">
        <v>2664</v>
      </c>
      <c r="C6011" s="1">
        <v>44970</v>
      </c>
      <c r="D6011" s="2">
        <v>0.94307870370370372</v>
      </c>
      <c r="E6011">
        <v>119</v>
      </c>
      <c r="F6011" s="5">
        <f>IFERROR(VLOOKUP(E6011,Raw_Menu!$A$2:$D$33,4,FALSE),0)</f>
        <v>11.95</v>
      </c>
      <c r="G6011" s="5">
        <f t="shared" si="186"/>
        <v>11.95</v>
      </c>
      <c r="H6011">
        <f t="shared" si="187"/>
        <v>22</v>
      </c>
      <c r="I6011" t="str">
        <f>IFERROR(VLOOKUP(tblOrders[[#This Row],[item_id]],Raw_Menu!$A$2:$D$33,3,FALSE),"Unknown")</f>
        <v>Mexican</v>
      </c>
    </row>
    <row r="6012" spans="1:9" x14ac:dyDescent="0.25">
      <c r="A6012">
        <v>6011</v>
      </c>
      <c r="B6012">
        <v>2665</v>
      </c>
      <c r="C6012" s="1">
        <v>44970</v>
      </c>
      <c r="D6012" s="2">
        <v>0.94543981481481476</v>
      </c>
      <c r="E6012">
        <v>101</v>
      </c>
      <c r="F6012" s="5">
        <f>IFERROR(VLOOKUP(E6012,Raw_Menu!$A$2:$D$33,4,FALSE),0)</f>
        <v>12.95</v>
      </c>
      <c r="G6012" s="5">
        <f t="shared" si="186"/>
        <v>12.95</v>
      </c>
      <c r="H6012">
        <f t="shared" si="187"/>
        <v>22</v>
      </c>
      <c r="I6012" t="str">
        <f>IFERROR(VLOOKUP(tblOrders[[#This Row],[item_id]],Raw_Menu!$A$2:$D$33,3,FALSE),"Unknown")</f>
        <v>American</v>
      </c>
    </row>
    <row r="6013" spans="1:9" x14ac:dyDescent="0.25">
      <c r="A6013">
        <v>6012</v>
      </c>
      <c r="B6013">
        <v>2666</v>
      </c>
      <c r="C6013" s="1">
        <v>44971</v>
      </c>
      <c r="D6013" s="2">
        <v>0.49207175925925928</v>
      </c>
      <c r="E6013">
        <v>118</v>
      </c>
      <c r="F6013" s="5">
        <f>IFERROR(VLOOKUP(E6013,Raw_Menu!$A$2:$D$33,4,FALSE),0)</f>
        <v>14.95</v>
      </c>
      <c r="G6013" s="5">
        <f t="shared" si="186"/>
        <v>14.95</v>
      </c>
      <c r="H6013">
        <f t="shared" si="187"/>
        <v>11</v>
      </c>
      <c r="I6013" t="str">
        <f>IFERROR(VLOOKUP(tblOrders[[#This Row],[item_id]],Raw_Menu!$A$2:$D$33,3,FALSE),"Unknown")</f>
        <v>Mexican</v>
      </c>
    </row>
    <row r="6014" spans="1:9" x14ac:dyDescent="0.25">
      <c r="A6014">
        <v>6013</v>
      </c>
      <c r="B6014">
        <v>2666</v>
      </c>
      <c r="C6014" s="1">
        <v>44971</v>
      </c>
      <c r="D6014" s="2">
        <v>0.49207175925925928</v>
      </c>
      <c r="E6014">
        <v>122</v>
      </c>
      <c r="F6014" s="5">
        <f>IFERROR(VLOOKUP(E6014,Raw_Menu!$A$2:$D$33,4,FALSE),0)</f>
        <v>7</v>
      </c>
      <c r="G6014" s="5">
        <f t="shared" si="186"/>
        <v>7</v>
      </c>
      <c r="H6014">
        <f t="shared" si="187"/>
        <v>11</v>
      </c>
      <c r="I6014" t="str">
        <f>IFERROR(VLOOKUP(tblOrders[[#This Row],[item_id]],Raw_Menu!$A$2:$D$33,3,FALSE),"Unknown")</f>
        <v>Mexican</v>
      </c>
    </row>
    <row r="6015" spans="1:9" x14ac:dyDescent="0.25">
      <c r="A6015">
        <v>6014</v>
      </c>
      <c r="B6015">
        <v>2667</v>
      </c>
      <c r="C6015" s="1">
        <v>44971</v>
      </c>
      <c r="D6015" s="2">
        <v>0.5072106481481482</v>
      </c>
      <c r="E6015">
        <v>129</v>
      </c>
      <c r="F6015" s="5">
        <f>IFERROR(VLOOKUP(E6015,Raw_Menu!$A$2:$D$33,4,FALSE),0)</f>
        <v>15.5</v>
      </c>
      <c r="G6015" s="5">
        <f t="shared" si="186"/>
        <v>15.5</v>
      </c>
      <c r="H6015">
        <f t="shared" si="187"/>
        <v>12</v>
      </c>
      <c r="I6015" t="str">
        <f>IFERROR(VLOOKUP(tblOrders[[#This Row],[item_id]],Raw_Menu!$A$2:$D$33,3,FALSE),"Unknown")</f>
        <v>Italian</v>
      </c>
    </row>
    <row r="6016" spans="1:9" x14ac:dyDescent="0.25">
      <c r="A6016">
        <v>6015</v>
      </c>
      <c r="B6016">
        <v>2668</v>
      </c>
      <c r="C6016" s="1">
        <v>44971</v>
      </c>
      <c r="D6016" s="2">
        <v>0.51594907407407409</v>
      </c>
      <c r="E6016">
        <v>111</v>
      </c>
      <c r="F6016" s="5">
        <f>IFERROR(VLOOKUP(E6016,Raw_Menu!$A$2:$D$33,4,FALSE),0)</f>
        <v>11.95</v>
      </c>
      <c r="G6016" s="5">
        <f t="shared" si="186"/>
        <v>11.95</v>
      </c>
      <c r="H6016">
        <f t="shared" si="187"/>
        <v>12</v>
      </c>
      <c r="I6016" t="str">
        <f>IFERROR(VLOOKUP(tblOrders[[#This Row],[item_id]],Raw_Menu!$A$2:$D$33,3,FALSE),"Unknown")</f>
        <v>Asian</v>
      </c>
    </row>
    <row r="6017" spans="1:9" x14ac:dyDescent="0.25">
      <c r="A6017">
        <v>6016</v>
      </c>
      <c r="B6017">
        <v>2668</v>
      </c>
      <c r="C6017" s="1">
        <v>44971</v>
      </c>
      <c r="D6017" s="2">
        <v>0.51594907407407409</v>
      </c>
      <c r="E6017">
        <v>114</v>
      </c>
      <c r="F6017" s="5">
        <f>IFERROR(VLOOKUP(E6017,Raw_Menu!$A$2:$D$33,4,FALSE),0)</f>
        <v>9</v>
      </c>
      <c r="G6017" s="5">
        <f t="shared" si="186"/>
        <v>9</v>
      </c>
      <c r="H6017">
        <f t="shared" si="187"/>
        <v>12</v>
      </c>
      <c r="I6017" t="str">
        <f>IFERROR(VLOOKUP(tblOrders[[#This Row],[item_id]],Raw_Menu!$A$2:$D$33,3,FALSE),"Unknown")</f>
        <v>Asian</v>
      </c>
    </row>
    <row r="6018" spans="1:9" x14ac:dyDescent="0.25">
      <c r="A6018">
        <v>6017</v>
      </c>
      <c r="B6018">
        <v>2669</v>
      </c>
      <c r="C6018" s="1">
        <v>44971</v>
      </c>
      <c r="D6018" s="2">
        <v>0.52973379629629624</v>
      </c>
      <c r="E6018">
        <v>105</v>
      </c>
      <c r="F6018" s="5">
        <f>IFERROR(VLOOKUP(E6018,Raw_Menu!$A$2:$D$33,4,FALSE),0)</f>
        <v>7</v>
      </c>
      <c r="G6018" s="5">
        <f t="shared" ref="G6018:G6081" si="188">VALUE(F6018)</f>
        <v>7</v>
      </c>
      <c r="H6018">
        <f t="shared" ref="H6018:H6081" si="189">HOUR(D6018)</f>
        <v>12</v>
      </c>
      <c r="I6018" t="str">
        <f>IFERROR(VLOOKUP(tblOrders[[#This Row],[item_id]],Raw_Menu!$A$2:$D$33,3,FALSE),"Unknown")</f>
        <v>American</v>
      </c>
    </row>
    <row r="6019" spans="1:9" x14ac:dyDescent="0.25">
      <c r="A6019">
        <v>6018</v>
      </c>
      <c r="B6019">
        <v>2670</v>
      </c>
      <c r="C6019" s="1">
        <v>44971</v>
      </c>
      <c r="D6019" s="2">
        <v>0.55128472222222225</v>
      </c>
      <c r="E6019">
        <v>125</v>
      </c>
      <c r="F6019" s="5">
        <f>IFERROR(VLOOKUP(E6019,Raw_Menu!$A$2:$D$33,4,FALSE),0)</f>
        <v>17.95</v>
      </c>
      <c r="G6019" s="5">
        <f t="shared" si="188"/>
        <v>17.95</v>
      </c>
      <c r="H6019">
        <f t="shared" si="189"/>
        <v>13</v>
      </c>
      <c r="I6019" t="str">
        <f>IFERROR(VLOOKUP(tblOrders[[#This Row],[item_id]],Raw_Menu!$A$2:$D$33,3,FALSE),"Unknown")</f>
        <v>Italian</v>
      </c>
    </row>
    <row r="6020" spans="1:9" x14ac:dyDescent="0.25">
      <c r="A6020">
        <v>6019</v>
      </c>
      <c r="B6020">
        <v>2670</v>
      </c>
      <c r="C6020" s="1">
        <v>44971</v>
      </c>
      <c r="D6020" s="2">
        <v>0.55128472222222225</v>
      </c>
      <c r="E6020">
        <v>119</v>
      </c>
      <c r="F6020" s="5">
        <f>IFERROR(VLOOKUP(E6020,Raw_Menu!$A$2:$D$33,4,FALSE),0)</f>
        <v>11.95</v>
      </c>
      <c r="G6020" s="5">
        <f t="shared" si="188"/>
        <v>11.95</v>
      </c>
      <c r="H6020">
        <f t="shared" si="189"/>
        <v>13</v>
      </c>
      <c r="I6020" t="str">
        <f>IFERROR(VLOOKUP(tblOrders[[#This Row],[item_id]],Raw_Menu!$A$2:$D$33,3,FALSE),"Unknown")</f>
        <v>Mexican</v>
      </c>
    </row>
    <row r="6021" spans="1:9" x14ac:dyDescent="0.25">
      <c r="A6021">
        <v>6020</v>
      </c>
      <c r="B6021">
        <v>2670</v>
      </c>
      <c r="C6021" s="1">
        <v>44971</v>
      </c>
      <c r="D6021" s="2">
        <v>0.55128472222222225</v>
      </c>
      <c r="E6021">
        <v>122</v>
      </c>
      <c r="F6021" s="5">
        <f>IFERROR(VLOOKUP(E6021,Raw_Menu!$A$2:$D$33,4,FALSE),0)</f>
        <v>7</v>
      </c>
      <c r="G6021" s="5">
        <f t="shared" si="188"/>
        <v>7</v>
      </c>
      <c r="H6021">
        <f t="shared" si="189"/>
        <v>13</v>
      </c>
      <c r="I6021" t="str">
        <f>IFERROR(VLOOKUP(tblOrders[[#This Row],[item_id]],Raw_Menu!$A$2:$D$33,3,FALSE),"Unknown")</f>
        <v>Mexican</v>
      </c>
    </row>
    <row r="6022" spans="1:9" x14ac:dyDescent="0.25">
      <c r="A6022">
        <v>6021</v>
      </c>
      <c r="B6022">
        <v>2670</v>
      </c>
      <c r="C6022" s="1">
        <v>44971</v>
      </c>
      <c r="D6022" s="2">
        <v>0.55128472222222225</v>
      </c>
      <c r="E6022">
        <v>132</v>
      </c>
      <c r="F6022" s="5">
        <f>IFERROR(VLOOKUP(E6022,Raw_Menu!$A$2:$D$33,4,FALSE),0)</f>
        <v>16.95</v>
      </c>
      <c r="G6022" s="5">
        <f t="shared" si="188"/>
        <v>16.95</v>
      </c>
      <c r="H6022">
        <f t="shared" si="189"/>
        <v>13</v>
      </c>
      <c r="I6022" t="str">
        <f>IFERROR(VLOOKUP(tblOrders[[#This Row],[item_id]],Raw_Menu!$A$2:$D$33,3,FALSE),"Unknown")</f>
        <v>Italian</v>
      </c>
    </row>
    <row r="6023" spans="1:9" x14ac:dyDescent="0.25">
      <c r="A6023">
        <v>6022</v>
      </c>
      <c r="B6023">
        <v>2671</v>
      </c>
      <c r="C6023" s="1">
        <v>44971</v>
      </c>
      <c r="D6023" s="2">
        <v>0.55398148148148152</v>
      </c>
      <c r="E6023">
        <v>129</v>
      </c>
      <c r="F6023" s="5">
        <f>IFERROR(VLOOKUP(E6023,Raw_Menu!$A$2:$D$33,4,FALSE),0)</f>
        <v>15.5</v>
      </c>
      <c r="G6023" s="5">
        <f t="shared" si="188"/>
        <v>15.5</v>
      </c>
      <c r="H6023">
        <f t="shared" si="189"/>
        <v>13</v>
      </c>
      <c r="I6023" t="str">
        <f>IFERROR(VLOOKUP(tblOrders[[#This Row],[item_id]],Raw_Menu!$A$2:$D$33,3,FALSE),"Unknown")</f>
        <v>Italian</v>
      </c>
    </row>
    <row r="6024" spans="1:9" x14ac:dyDescent="0.25">
      <c r="A6024">
        <v>6023</v>
      </c>
      <c r="B6024">
        <v>2672</v>
      </c>
      <c r="C6024" s="1">
        <v>44971</v>
      </c>
      <c r="D6024" s="2">
        <v>0.58715277777777775</v>
      </c>
      <c r="E6024">
        <v>107</v>
      </c>
      <c r="F6024" s="5">
        <f>IFERROR(VLOOKUP(E6024,Raw_Menu!$A$2:$D$33,4,FALSE),0)</f>
        <v>16.5</v>
      </c>
      <c r="G6024" s="5">
        <f t="shared" si="188"/>
        <v>16.5</v>
      </c>
      <c r="H6024">
        <f t="shared" si="189"/>
        <v>14</v>
      </c>
      <c r="I6024" t="str">
        <f>IFERROR(VLOOKUP(tblOrders[[#This Row],[item_id]],Raw_Menu!$A$2:$D$33,3,FALSE),"Unknown")</f>
        <v>Asian</v>
      </c>
    </row>
    <row r="6025" spans="1:9" x14ac:dyDescent="0.25">
      <c r="A6025">
        <v>6024</v>
      </c>
      <c r="B6025">
        <v>2672</v>
      </c>
      <c r="C6025" s="1">
        <v>44971</v>
      </c>
      <c r="D6025" s="2">
        <v>0.58715277777777775</v>
      </c>
      <c r="E6025">
        <v>126</v>
      </c>
      <c r="F6025" s="5">
        <f>IFERROR(VLOOKUP(E6025,Raw_Menu!$A$2:$D$33,4,FALSE),0)</f>
        <v>14.5</v>
      </c>
      <c r="G6025" s="5">
        <f t="shared" si="188"/>
        <v>14.5</v>
      </c>
      <c r="H6025">
        <f t="shared" si="189"/>
        <v>14</v>
      </c>
      <c r="I6025" t="str">
        <f>IFERROR(VLOOKUP(tblOrders[[#This Row],[item_id]],Raw_Menu!$A$2:$D$33,3,FALSE),"Unknown")</f>
        <v>Italian</v>
      </c>
    </row>
    <row r="6026" spans="1:9" x14ac:dyDescent="0.25">
      <c r="A6026">
        <v>6025</v>
      </c>
      <c r="B6026">
        <v>2673</v>
      </c>
      <c r="C6026" s="1">
        <v>44971</v>
      </c>
      <c r="D6026" s="2">
        <v>0.58822916666666669</v>
      </c>
      <c r="E6026">
        <v>105</v>
      </c>
      <c r="F6026" s="5">
        <f>IFERROR(VLOOKUP(E6026,Raw_Menu!$A$2:$D$33,4,FALSE),0)</f>
        <v>7</v>
      </c>
      <c r="G6026" s="5">
        <f t="shared" si="188"/>
        <v>7</v>
      </c>
      <c r="H6026">
        <f t="shared" si="189"/>
        <v>14</v>
      </c>
      <c r="I6026" t="str">
        <f>IFERROR(VLOOKUP(tblOrders[[#This Row],[item_id]],Raw_Menu!$A$2:$D$33,3,FALSE),"Unknown")</f>
        <v>American</v>
      </c>
    </row>
    <row r="6027" spans="1:9" x14ac:dyDescent="0.25">
      <c r="A6027">
        <v>6026</v>
      </c>
      <c r="B6027">
        <v>2674</v>
      </c>
      <c r="C6027" s="1">
        <v>44971</v>
      </c>
      <c r="D6027" s="2">
        <v>0.59376157407407404</v>
      </c>
      <c r="E6027">
        <v>132</v>
      </c>
      <c r="F6027" s="5">
        <f>IFERROR(VLOOKUP(E6027,Raw_Menu!$A$2:$D$33,4,FALSE),0)</f>
        <v>16.95</v>
      </c>
      <c r="G6027" s="5">
        <f t="shared" si="188"/>
        <v>16.95</v>
      </c>
      <c r="H6027">
        <f t="shared" si="189"/>
        <v>14</v>
      </c>
      <c r="I6027" t="str">
        <f>IFERROR(VLOOKUP(tblOrders[[#This Row],[item_id]],Raw_Menu!$A$2:$D$33,3,FALSE),"Unknown")</f>
        <v>Italian</v>
      </c>
    </row>
    <row r="6028" spans="1:9" x14ac:dyDescent="0.25">
      <c r="A6028">
        <v>6027</v>
      </c>
      <c r="B6028">
        <v>2675</v>
      </c>
      <c r="C6028" s="1">
        <v>44971</v>
      </c>
      <c r="D6028" s="2">
        <v>0.61237268518518517</v>
      </c>
      <c r="E6028">
        <v>101</v>
      </c>
      <c r="F6028" s="5">
        <f>IFERROR(VLOOKUP(E6028,Raw_Menu!$A$2:$D$33,4,FALSE),0)</f>
        <v>12.95</v>
      </c>
      <c r="G6028" s="5">
        <f t="shared" si="188"/>
        <v>12.95</v>
      </c>
      <c r="H6028">
        <f t="shared" si="189"/>
        <v>14</v>
      </c>
      <c r="I6028" t="str">
        <f>IFERROR(VLOOKUP(tblOrders[[#This Row],[item_id]],Raw_Menu!$A$2:$D$33,3,FALSE),"Unknown")</f>
        <v>American</v>
      </c>
    </row>
    <row r="6029" spans="1:9" x14ac:dyDescent="0.25">
      <c r="A6029">
        <v>6028</v>
      </c>
      <c r="B6029">
        <v>2675</v>
      </c>
      <c r="C6029" s="1">
        <v>44971</v>
      </c>
      <c r="D6029" s="2">
        <v>0.61237268518518517</v>
      </c>
      <c r="E6029">
        <v>102</v>
      </c>
      <c r="F6029" s="5">
        <f>IFERROR(VLOOKUP(E6029,Raw_Menu!$A$2:$D$33,4,FALSE),0)</f>
        <v>13.95</v>
      </c>
      <c r="G6029" s="5">
        <f t="shared" si="188"/>
        <v>13.95</v>
      </c>
      <c r="H6029">
        <f t="shared" si="189"/>
        <v>14</v>
      </c>
      <c r="I6029" t="str">
        <f>IFERROR(VLOOKUP(tblOrders[[#This Row],[item_id]],Raw_Menu!$A$2:$D$33,3,FALSE),"Unknown")</f>
        <v>American</v>
      </c>
    </row>
    <row r="6030" spans="1:9" x14ac:dyDescent="0.25">
      <c r="A6030">
        <v>6029</v>
      </c>
      <c r="B6030">
        <v>2675</v>
      </c>
      <c r="C6030" s="1">
        <v>44971</v>
      </c>
      <c r="D6030" s="2">
        <v>0.61237268518518517</v>
      </c>
      <c r="E6030">
        <v>108</v>
      </c>
      <c r="F6030" s="5">
        <f>IFERROR(VLOOKUP(E6030,Raw_Menu!$A$2:$D$33,4,FALSE),0)</f>
        <v>14.5</v>
      </c>
      <c r="G6030" s="5">
        <f t="shared" si="188"/>
        <v>14.5</v>
      </c>
      <c r="H6030">
        <f t="shared" si="189"/>
        <v>14</v>
      </c>
      <c r="I6030" t="str">
        <f>IFERROR(VLOOKUP(tblOrders[[#This Row],[item_id]],Raw_Menu!$A$2:$D$33,3,FALSE),"Unknown")</f>
        <v>Asian</v>
      </c>
    </row>
    <row r="6031" spans="1:9" x14ac:dyDescent="0.25">
      <c r="A6031">
        <v>6030</v>
      </c>
      <c r="B6031">
        <v>2675</v>
      </c>
      <c r="C6031" s="1">
        <v>44971</v>
      </c>
      <c r="D6031" s="2">
        <v>0.61237268518518517</v>
      </c>
      <c r="E6031">
        <v>124</v>
      </c>
      <c r="F6031" s="5">
        <f>IFERROR(VLOOKUP(E6031,Raw_Menu!$A$2:$D$33,4,FALSE),0)</f>
        <v>14.5</v>
      </c>
      <c r="G6031" s="5">
        <f t="shared" si="188"/>
        <v>14.5</v>
      </c>
      <c r="H6031">
        <f t="shared" si="189"/>
        <v>14</v>
      </c>
      <c r="I6031" t="str">
        <f>IFERROR(VLOOKUP(tblOrders[[#This Row],[item_id]],Raw_Menu!$A$2:$D$33,3,FALSE),"Unknown")</f>
        <v>Italian</v>
      </c>
    </row>
    <row r="6032" spans="1:9" x14ac:dyDescent="0.25">
      <c r="A6032">
        <v>6031</v>
      </c>
      <c r="B6032">
        <v>2675</v>
      </c>
      <c r="C6032" s="1">
        <v>44971</v>
      </c>
      <c r="D6032" s="2">
        <v>0.61237268518518517</v>
      </c>
      <c r="E6032">
        <v>117</v>
      </c>
      <c r="F6032" s="5">
        <f>IFERROR(VLOOKUP(E6032,Raw_Menu!$A$2:$D$33,4,FALSE),0)</f>
        <v>12.95</v>
      </c>
      <c r="G6032" s="5">
        <f t="shared" si="188"/>
        <v>12.95</v>
      </c>
      <c r="H6032">
        <f t="shared" si="189"/>
        <v>14</v>
      </c>
      <c r="I6032" t="str">
        <f>IFERROR(VLOOKUP(tblOrders[[#This Row],[item_id]],Raw_Menu!$A$2:$D$33,3,FALSE),"Unknown")</f>
        <v>Mexican</v>
      </c>
    </row>
    <row r="6033" spans="1:9" x14ac:dyDescent="0.25">
      <c r="A6033">
        <v>6032</v>
      </c>
      <c r="B6033">
        <v>2675</v>
      </c>
      <c r="C6033" s="1">
        <v>44971</v>
      </c>
      <c r="D6033" s="2">
        <v>0.61237268518518517</v>
      </c>
      <c r="E6033">
        <v>117</v>
      </c>
      <c r="F6033" s="5">
        <f>IFERROR(VLOOKUP(E6033,Raw_Menu!$A$2:$D$33,4,FALSE),0)</f>
        <v>12.95</v>
      </c>
      <c r="G6033" s="5">
        <f t="shared" si="188"/>
        <v>12.95</v>
      </c>
      <c r="H6033">
        <f t="shared" si="189"/>
        <v>14</v>
      </c>
      <c r="I6033" t="str">
        <f>IFERROR(VLOOKUP(tblOrders[[#This Row],[item_id]],Raw_Menu!$A$2:$D$33,3,FALSE),"Unknown")</f>
        <v>Mexican</v>
      </c>
    </row>
    <row r="6034" spans="1:9" x14ac:dyDescent="0.25">
      <c r="A6034">
        <v>6033</v>
      </c>
      <c r="B6034">
        <v>2675</v>
      </c>
      <c r="C6034" s="1">
        <v>44971</v>
      </c>
      <c r="D6034" s="2">
        <v>0.61237268518518517</v>
      </c>
      <c r="E6034">
        <v>129</v>
      </c>
      <c r="F6034" s="5">
        <f>IFERROR(VLOOKUP(E6034,Raw_Menu!$A$2:$D$33,4,FALSE),0)</f>
        <v>15.5</v>
      </c>
      <c r="G6034" s="5">
        <f t="shared" si="188"/>
        <v>15.5</v>
      </c>
      <c r="H6034">
        <f t="shared" si="189"/>
        <v>14</v>
      </c>
      <c r="I6034" t="str">
        <f>IFERROR(VLOOKUP(tblOrders[[#This Row],[item_id]],Raw_Menu!$A$2:$D$33,3,FALSE),"Unknown")</f>
        <v>Italian</v>
      </c>
    </row>
    <row r="6035" spans="1:9" x14ac:dyDescent="0.25">
      <c r="A6035">
        <v>6034</v>
      </c>
      <c r="B6035">
        <v>2675</v>
      </c>
      <c r="C6035" s="1">
        <v>44971</v>
      </c>
      <c r="D6035" s="2">
        <v>0.61237268518518517</v>
      </c>
      <c r="E6035">
        <v>112</v>
      </c>
      <c r="F6035" s="5">
        <f>IFERROR(VLOOKUP(E6035,Raw_Menu!$A$2:$D$33,4,FALSE),0)</f>
        <v>14.95</v>
      </c>
      <c r="G6035" s="5">
        <f t="shared" si="188"/>
        <v>14.95</v>
      </c>
      <c r="H6035">
        <f t="shared" si="189"/>
        <v>14</v>
      </c>
      <c r="I6035" t="str">
        <f>IFERROR(VLOOKUP(tblOrders[[#This Row],[item_id]],Raw_Menu!$A$2:$D$33,3,FALSE),"Unknown")</f>
        <v>Asian</v>
      </c>
    </row>
    <row r="6036" spans="1:9" x14ac:dyDescent="0.25">
      <c r="A6036">
        <v>6035</v>
      </c>
      <c r="B6036">
        <v>2675</v>
      </c>
      <c r="C6036" s="1">
        <v>44971</v>
      </c>
      <c r="D6036" s="2">
        <v>0.61237268518518517</v>
      </c>
      <c r="E6036">
        <v>120</v>
      </c>
      <c r="F6036" s="5">
        <f>IFERROR(VLOOKUP(E6036,Raw_Menu!$A$2:$D$33,4,FALSE),0)</f>
        <v>13.95</v>
      </c>
      <c r="G6036" s="5">
        <f t="shared" si="188"/>
        <v>13.95</v>
      </c>
      <c r="H6036">
        <f t="shared" si="189"/>
        <v>14</v>
      </c>
      <c r="I6036" t="str">
        <f>IFERROR(VLOOKUP(tblOrders[[#This Row],[item_id]],Raw_Menu!$A$2:$D$33,3,FALSE),"Unknown")</f>
        <v>Mexican</v>
      </c>
    </row>
    <row r="6037" spans="1:9" x14ac:dyDescent="0.25">
      <c r="A6037">
        <v>6036</v>
      </c>
      <c r="B6037">
        <v>2675</v>
      </c>
      <c r="C6037" s="1">
        <v>44971</v>
      </c>
      <c r="D6037" s="2">
        <v>0.61237268518518517</v>
      </c>
      <c r="E6037">
        <v>105</v>
      </c>
      <c r="F6037" s="5">
        <f>IFERROR(VLOOKUP(E6037,Raw_Menu!$A$2:$D$33,4,FALSE),0)</f>
        <v>7</v>
      </c>
      <c r="G6037" s="5">
        <f t="shared" si="188"/>
        <v>7</v>
      </c>
      <c r="H6037">
        <f t="shared" si="189"/>
        <v>14</v>
      </c>
      <c r="I6037" t="str">
        <f>IFERROR(VLOOKUP(tblOrders[[#This Row],[item_id]],Raw_Menu!$A$2:$D$33,3,FALSE),"Unknown")</f>
        <v>American</v>
      </c>
    </row>
    <row r="6038" spans="1:9" x14ac:dyDescent="0.25">
      <c r="A6038">
        <v>6037</v>
      </c>
      <c r="B6038">
        <v>2675</v>
      </c>
      <c r="C6038" s="1">
        <v>44971</v>
      </c>
      <c r="D6038" s="2">
        <v>0.61237268518518517</v>
      </c>
      <c r="E6038">
        <v>123</v>
      </c>
      <c r="F6038" s="5">
        <f>IFERROR(VLOOKUP(E6038,Raw_Menu!$A$2:$D$33,4,FALSE),0)</f>
        <v>9</v>
      </c>
      <c r="G6038" s="5">
        <f t="shared" si="188"/>
        <v>9</v>
      </c>
      <c r="H6038">
        <f t="shared" si="189"/>
        <v>14</v>
      </c>
      <c r="I6038" t="str">
        <f>IFERROR(VLOOKUP(tblOrders[[#This Row],[item_id]],Raw_Menu!$A$2:$D$33,3,FALSE),"Unknown")</f>
        <v>Mexican</v>
      </c>
    </row>
    <row r="6039" spans="1:9" x14ac:dyDescent="0.25">
      <c r="A6039">
        <v>6038</v>
      </c>
      <c r="B6039">
        <v>2675</v>
      </c>
      <c r="C6039" s="1">
        <v>44971</v>
      </c>
      <c r="D6039" s="2">
        <v>0.61237268518518517</v>
      </c>
      <c r="E6039">
        <v>114</v>
      </c>
      <c r="F6039" s="5">
        <f>IFERROR(VLOOKUP(E6039,Raw_Menu!$A$2:$D$33,4,FALSE),0)</f>
        <v>9</v>
      </c>
      <c r="G6039" s="5">
        <f t="shared" si="188"/>
        <v>9</v>
      </c>
      <c r="H6039">
        <f t="shared" si="189"/>
        <v>14</v>
      </c>
      <c r="I6039" t="str">
        <f>IFERROR(VLOOKUP(tblOrders[[#This Row],[item_id]],Raw_Menu!$A$2:$D$33,3,FALSE),"Unknown")</f>
        <v>Asian</v>
      </c>
    </row>
    <row r="6040" spans="1:9" x14ac:dyDescent="0.25">
      <c r="A6040">
        <v>6039</v>
      </c>
      <c r="B6040">
        <v>2675</v>
      </c>
      <c r="C6040" s="1">
        <v>44971</v>
      </c>
      <c r="D6040" s="2">
        <v>0.61237268518518517</v>
      </c>
      <c r="E6040">
        <v>132</v>
      </c>
      <c r="F6040" s="5">
        <f>IFERROR(VLOOKUP(E6040,Raw_Menu!$A$2:$D$33,4,FALSE),0)</f>
        <v>16.95</v>
      </c>
      <c r="G6040" s="5">
        <f t="shared" si="188"/>
        <v>16.95</v>
      </c>
      <c r="H6040">
        <f t="shared" si="189"/>
        <v>14</v>
      </c>
      <c r="I6040" t="str">
        <f>IFERROR(VLOOKUP(tblOrders[[#This Row],[item_id]],Raw_Menu!$A$2:$D$33,3,FALSE),"Unknown")</f>
        <v>Italian</v>
      </c>
    </row>
    <row r="6041" spans="1:9" x14ac:dyDescent="0.25">
      <c r="A6041">
        <v>6040</v>
      </c>
      <c r="B6041">
        <v>2675</v>
      </c>
      <c r="C6041" s="1">
        <v>44971</v>
      </c>
      <c r="D6041" s="2">
        <v>0.61237268518518517</v>
      </c>
      <c r="E6041">
        <v>132</v>
      </c>
      <c r="F6041" s="5">
        <f>IFERROR(VLOOKUP(E6041,Raw_Menu!$A$2:$D$33,4,FALSE),0)</f>
        <v>16.95</v>
      </c>
      <c r="G6041" s="5">
        <f t="shared" si="188"/>
        <v>16.95</v>
      </c>
      <c r="H6041">
        <f t="shared" si="189"/>
        <v>14</v>
      </c>
      <c r="I6041" t="str">
        <f>IFERROR(VLOOKUP(tblOrders[[#This Row],[item_id]],Raw_Menu!$A$2:$D$33,3,FALSE),"Unknown")</f>
        <v>Italian</v>
      </c>
    </row>
    <row r="6042" spans="1:9" x14ac:dyDescent="0.25">
      <c r="A6042">
        <v>6041</v>
      </c>
      <c r="B6042">
        <v>2676</v>
      </c>
      <c r="C6042" s="1">
        <v>44971</v>
      </c>
      <c r="D6042" s="2">
        <v>0.63719907407407406</v>
      </c>
      <c r="E6042">
        <v>110</v>
      </c>
      <c r="F6042" s="5">
        <f>IFERROR(VLOOKUP(E6042,Raw_Menu!$A$2:$D$33,4,FALSE),0)</f>
        <v>17.95</v>
      </c>
      <c r="G6042" s="5">
        <f t="shared" si="188"/>
        <v>17.95</v>
      </c>
      <c r="H6042">
        <f t="shared" si="189"/>
        <v>15</v>
      </c>
      <c r="I6042" t="str">
        <f>IFERROR(VLOOKUP(tblOrders[[#This Row],[item_id]],Raw_Menu!$A$2:$D$33,3,FALSE),"Unknown")</f>
        <v>Asian</v>
      </c>
    </row>
    <row r="6043" spans="1:9" x14ac:dyDescent="0.25">
      <c r="A6043">
        <v>6042</v>
      </c>
      <c r="B6043">
        <v>2677</v>
      </c>
      <c r="C6043" s="1">
        <v>44971</v>
      </c>
      <c r="D6043" s="2">
        <v>0.64423611111111112</v>
      </c>
      <c r="E6043">
        <v>115</v>
      </c>
      <c r="F6043" s="5">
        <f>IFERROR(VLOOKUP(E6043,Raw_Menu!$A$2:$D$33,4,FALSE),0)</f>
        <v>11.95</v>
      </c>
      <c r="G6043" s="5">
        <f t="shared" si="188"/>
        <v>11.95</v>
      </c>
      <c r="H6043">
        <f t="shared" si="189"/>
        <v>15</v>
      </c>
      <c r="I6043" t="str">
        <f>IFERROR(VLOOKUP(tblOrders[[#This Row],[item_id]],Raw_Menu!$A$2:$D$33,3,FALSE),"Unknown")</f>
        <v>Mexican</v>
      </c>
    </row>
    <row r="6044" spans="1:9" x14ac:dyDescent="0.25">
      <c r="A6044">
        <v>6043</v>
      </c>
      <c r="B6044">
        <v>2677</v>
      </c>
      <c r="C6044" s="1">
        <v>44971</v>
      </c>
      <c r="D6044" s="2">
        <v>0.64423611111111112</v>
      </c>
      <c r="E6044">
        <v>102</v>
      </c>
      <c r="F6044" s="5">
        <f>IFERROR(VLOOKUP(E6044,Raw_Menu!$A$2:$D$33,4,FALSE),0)</f>
        <v>13.95</v>
      </c>
      <c r="G6044" s="5">
        <f t="shared" si="188"/>
        <v>13.95</v>
      </c>
      <c r="H6044">
        <f t="shared" si="189"/>
        <v>15</v>
      </c>
      <c r="I6044" t="str">
        <f>IFERROR(VLOOKUP(tblOrders[[#This Row],[item_id]],Raw_Menu!$A$2:$D$33,3,FALSE),"Unknown")</f>
        <v>American</v>
      </c>
    </row>
    <row r="6045" spans="1:9" x14ac:dyDescent="0.25">
      <c r="A6045">
        <v>6044</v>
      </c>
      <c r="B6045">
        <v>2677</v>
      </c>
      <c r="C6045" s="1">
        <v>44971</v>
      </c>
      <c r="D6045" s="2">
        <v>0.64423611111111112</v>
      </c>
      <c r="E6045">
        <v>117</v>
      </c>
      <c r="F6045" s="5">
        <f>IFERROR(VLOOKUP(E6045,Raw_Menu!$A$2:$D$33,4,FALSE),0)</f>
        <v>12.95</v>
      </c>
      <c r="G6045" s="5">
        <f t="shared" si="188"/>
        <v>12.95</v>
      </c>
      <c r="H6045">
        <f t="shared" si="189"/>
        <v>15</v>
      </c>
      <c r="I6045" t="str">
        <f>IFERROR(VLOOKUP(tblOrders[[#This Row],[item_id]],Raw_Menu!$A$2:$D$33,3,FALSE),"Unknown")</f>
        <v>Mexican</v>
      </c>
    </row>
    <row r="6046" spans="1:9" x14ac:dyDescent="0.25">
      <c r="A6046">
        <v>6045</v>
      </c>
      <c r="B6046">
        <v>2677</v>
      </c>
      <c r="C6046" s="1">
        <v>44971</v>
      </c>
      <c r="D6046" s="2">
        <v>0.64423611111111112</v>
      </c>
      <c r="E6046">
        <v>106</v>
      </c>
      <c r="F6046" s="5">
        <f>IFERROR(VLOOKUP(E6046,Raw_Menu!$A$2:$D$33,4,FALSE),0)</f>
        <v>7</v>
      </c>
      <c r="G6046" s="5">
        <f t="shared" si="188"/>
        <v>7</v>
      </c>
      <c r="H6046">
        <f t="shared" si="189"/>
        <v>15</v>
      </c>
      <c r="I6046" t="str">
        <f>IFERROR(VLOOKUP(tblOrders[[#This Row],[item_id]],Raw_Menu!$A$2:$D$33,3,FALSE),"Unknown")</f>
        <v>American</v>
      </c>
    </row>
    <row r="6047" spans="1:9" x14ac:dyDescent="0.25">
      <c r="A6047">
        <v>6046</v>
      </c>
      <c r="B6047">
        <v>2678</v>
      </c>
      <c r="C6047" s="1">
        <v>44971</v>
      </c>
      <c r="D6047" s="2">
        <v>0.65825231481481483</v>
      </c>
      <c r="E6047">
        <v>101</v>
      </c>
      <c r="F6047" s="5">
        <f>IFERROR(VLOOKUP(E6047,Raw_Menu!$A$2:$D$33,4,FALSE),0)</f>
        <v>12.95</v>
      </c>
      <c r="G6047" s="5">
        <f t="shared" si="188"/>
        <v>12.95</v>
      </c>
      <c r="H6047">
        <f t="shared" si="189"/>
        <v>15</v>
      </c>
      <c r="I6047" t="str">
        <f>IFERROR(VLOOKUP(tblOrders[[#This Row],[item_id]],Raw_Menu!$A$2:$D$33,3,FALSE),"Unknown")</f>
        <v>American</v>
      </c>
    </row>
    <row r="6048" spans="1:9" x14ac:dyDescent="0.25">
      <c r="A6048">
        <v>6047</v>
      </c>
      <c r="B6048">
        <v>2679</v>
      </c>
      <c r="C6048" s="1">
        <v>44971</v>
      </c>
      <c r="D6048" s="2">
        <v>0.66776620370370365</v>
      </c>
      <c r="E6048">
        <v>106</v>
      </c>
      <c r="F6048" s="5">
        <f>IFERROR(VLOOKUP(E6048,Raw_Menu!$A$2:$D$33,4,FALSE),0)</f>
        <v>7</v>
      </c>
      <c r="G6048" s="5">
        <f t="shared" si="188"/>
        <v>7</v>
      </c>
      <c r="H6048">
        <f t="shared" si="189"/>
        <v>16</v>
      </c>
      <c r="I6048" t="str">
        <f>IFERROR(VLOOKUP(tblOrders[[#This Row],[item_id]],Raw_Menu!$A$2:$D$33,3,FALSE),"Unknown")</f>
        <v>American</v>
      </c>
    </row>
    <row r="6049" spans="1:9" x14ac:dyDescent="0.25">
      <c r="A6049">
        <v>6048</v>
      </c>
      <c r="B6049">
        <v>2680</v>
      </c>
      <c r="C6049" s="1">
        <v>44971</v>
      </c>
      <c r="D6049" s="2">
        <v>0.67385416666666664</v>
      </c>
      <c r="E6049">
        <v>102</v>
      </c>
      <c r="F6049" s="5">
        <f>IFERROR(VLOOKUP(E6049,Raw_Menu!$A$2:$D$33,4,FALSE),0)</f>
        <v>13.95</v>
      </c>
      <c r="G6049" s="5">
        <f t="shared" si="188"/>
        <v>13.95</v>
      </c>
      <c r="H6049">
        <f t="shared" si="189"/>
        <v>16</v>
      </c>
      <c r="I6049" t="str">
        <f>IFERROR(VLOOKUP(tblOrders[[#This Row],[item_id]],Raw_Menu!$A$2:$D$33,3,FALSE),"Unknown")</f>
        <v>American</v>
      </c>
    </row>
    <row r="6050" spans="1:9" x14ac:dyDescent="0.25">
      <c r="A6050">
        <v>6049</v>
      </c>
      <c r="B6050">
        <v>2681</v>
      </c>
      <c r="C6050" s="1">
        <v>44971</v>
      </c>
      <c r="D6050" s="2">
        <v>0.69396990740740738</v>
      </c>
      <c r="E6050">
        <v>106</v>
      </c>
      <c r="F6050" s="5">
        <f>IFERROR(VLOOKUP(E6050,Raw_Menu!$A$2:$D$33,4,FALSE),0)</f>
        <v>7</v>
      </c>
      <c r="G6050" s="5">
        <f t="shared" si="188"/>
        <v>7</v>
      </c>
      <c r="H6050">
        <f t="shared" si="189"/>
        <v>16</v>
      </c>
      <c r="I6050" t="str">
        <f>IFERROR(VLOOKUP(tblOrders[[#This Row],[item_id]],Raw_Menu!$A$2:$D$33,3,FALSE),"Unknown")</f>
        <v>American</v>
      </c>
    </row>
    <row r="6051" spans="1:9" x14ac:dyDescent="0.25">
      <c r="A6051">
        <v>6050</v>
      </c>
      <c r="B6051">
        <v>2682</v>
      </c>
      <c r="C6051" s="1">
        <v>44971</v>
      </c>
      <c r="D6051" s="2">
        <v>0.69474537037037032</v>
      </c>
      <c r="E6051">
        <v>120</v>
      </c>
      <c r="F6051" s="5">
        <f>IFERROR(VLOOKUP(E6051,Raw_Menu!$A$2:$D$33,4,FALSE),0)</f>
        <v>13.95</v>
      </c>
      <c r="G6051" s="5">
        <f t="shared" si="188"/>
        <v>13.95</v>
      </c>
      <c r="H6051">
        <f t="shared" si="189"/>
        <v>16</v>
      </c>
      <c r="I6051" t="str">
        <f>IFERROR(VLOOKUP(tblOrders[[#This Row],[item_id]],Raw_Menu!$A$2:$D$33,3,FALSE),"Unknown")</f>
        <v>Mexican</v>
      </c>
    </row>
    <row r="6052" spans="1:9" x14ac:dyDescent="0.25">
      <c r="A6052">
        <v>6051</v>
      </c>
      <c r="B6052">
        <v>2683</v>
      </c>
      <c r="C6052" s="1">
        <v>44971</v>
      </c>
      <c r="D6052" s="2">
        <v>0.70596064814814818</v>
      </c>
      <c r="E6052">
        <v>116</v>
      </c>
      <c r="F6052" s="5">
        <f>IFERROR(VLOOKUP(E6052,Raw_Menu!$A$2:$D$33,4,FALSE),0)</f>
        <v>13.95</v>
      </c>
      <c r="G6052" s="5">
        <f t="shared" si="188"/>
        <v>13.95</v>
      </c>
      <c r="H6052">
        <f t="shared" si="189"/>
        <v>16</v>
      </c>
      <c r="I6052" t="str">
        <f>IFERROR(VLOOKUP(tblOrders[[#This Row],[item_id]],Raw_Menu!$A$2:$D$33,3,FALSE),"Unknown")</f>
        <v>Mexican</v>
      </c>
    </row>
    <row r="6053" spans="1:9" x14ac:dyDescent="0.25">
      <c r="A6053">
        <v>6052</v>
      </c>
      <c r="B6053">
        <v>2683</v>
      </c>
      <c r="C6053" s="1">
        <v>44971</v>
      </c>
      <c r="D6053" s="2">
        <v>0.70596064814814818</v>
      </c>
      <c r="E6053">
        <v>113</v>
      </c>
      <c r="F6053" s="5">
        <f>IFERROR(VLOOKUP(E6053,Raw_Menu!$A$2:$D$33,4,FALSE),0)</f>
        <v>5</v>
      </c>
      <c r="G6053" s="5">
        <f t="shared" si="188"/>
        <v>5</v>
      </c>
      <c r="H6053">
        <f t="shared" si="189"/>
        <v>16</v>
      </c>
      <c r="I6053" t="str">
        <f>IFERROR(VLOOKUP(tblOrders[[#This Row],[item_id]],Raw_Menu!$A$2:$D$33,3,FALSE),"Unknown")</f>
        <v>Asian</v>
      </c>
    </row>
    <row r="6054" spans="1:9" x14ac:dyDescent="0.25">
      <c r="A6054">
        <v>6053</v>
      </c>
      <c r="B6054">
        <v>2684</v>
      </c>
      <c r="C6054" s="1">
        <v>44971</v>
      </c>
      <c r="D6054" s="2">
        <v>0.70993055555555551</v>
      </c>
      <c r="E6054">
        <v>103</v>
      </c>
      <c r="F6054" s="5">
        <f>IFERROR(VLOOKUP(E6054,Raw_Menu!$A$2:$D$33,4,FALSE),0)</f>
        <v>9</v>
      </c>
      <c r="G6054" s="5">
        <f t="shared" si="188"/>
        <v>9</v>
      </c>
      <c r="H6054">
        <f t="shared" si="189"/>
        <v>17</v>
      </c>
      <c r="I6054" t="str">
        <f>IFERROR(VLOOKUP(tblOrders[[#This Row],[item_id]],Raw_Menu!$A$2:$D$33,3,FALSE),"Unknown")</f>
        <v>American</v>
      </c>
    </row>
    <row r="6055" spans="1:9" x14ac:dyDescent="0.25">
      <c r="A6055">
        <v>6054</v>
      </c>
      <c r="B6055">
        <v>2685</v>
      </c>
      <c r="C6055" s="1">
        <v>44971</v>
      </c>
      <c r="D6055" s="2">
        <v>0.71942129629629625</v>
      </c>
      <c r="E6055">
        <v>112</v>
      </c>
      <c r="F6055" s="5">
        <f>IFERROR(VLOOKUP(E6055,Raw_Menu!$A$2:$D$33,4,FALSE),0)</f>
        <v>14.95</v>
      </c>
      <c r="G6055" s="5">
        <f t="shared" si="188"/>
        <v>14.95</v>
      </c>
      <c r="H6055">
        <f t="shared" si="189"/>
        <v>17</v>
      </c>
      <c r="I6055" t="str">
        <f>IFERROR(VLOOKUP(tblOrders[[#This Row],[item_id]],Raw_Menu!$A$2:$D$33,3,FALSE),"Unknown")</f>
        <v>Asian</v>
      </c>
    </row>
    <row r="6056" spans="1:9" x14ac:dyDescent="0.25">
      <c r="A6056">
        <v>6055</v>
      </c>
      <c r="B6056">
        <v>2685</v>
      </c>
      <c r="C6056" s="1">
        <v>44971</v>
      </c>
      <c r="D6056" s="2">
        <v>0.71942129629629625</v>
      </c>
      <c r="E6056">
        <v>131</v>
      </c>
      <c r="F6056" s="5">
        <f>IFERROR(VLOOKUP(E6056,Raw_Menu!$A$2:$D$33,4,FALSE),0)</f>
        <v>17.95</v>
      </c>
      <c r="G6056" s="5">
        <f t="shared" si="188"/>
        <v>17.95</v>
      </c>
      <c r="H6056">
        <f t="shared" si="189"/>
        <v>17</v>
      </c>
      <c r="I6056" t="str">
        <f>IFERROR(VLOOKUP(tblOrders[[#This Row],[item_id]],Raw_Menu!$A$2:$D$33,3,FALSE),"Unknown")</f>
        <v>Italian</v>
      </c>
    </row>
    <row r="6057" spans="1:9" x14ac:dyDescent="0.25">
      <c r="A6057">
        <v>6056</v>
      </c>
      <c r="B6057">
        <v>2686</v>
      </c>
      <c r="C6057" s="1">
        <v>44971</v>
      </c>
      <c r="D6057" s="2">
        <v>0.72437499999999999</v>
      </c>
      <c r="E6057">
        <v>110</v>
      </c>
      <c r="F6057" s="5">
        <f>IFERROR(VLOOKUP(E6057,Raw_Menu!$A$2:$D$33,4,FALSE),0)</f>
        <v>17.95</v>
      </c>
      <c r="G6057" s="5">
        <f t="shared" si="188"/>
        <v>17.95</v>
      </c>
      <c r="H6057">
        <f t="shared" si="189"/>
        <v>17</v>
      </c>
      <c r="I6057" t="str">
        <f>IFERROR(VLOOKUP(tblOrders[[#This Row],[item_id]],Raw_Menu!$A$2:$D$33,3,FALSE),"Unknown")</f>
        <v>Asian</v>
      </c>
    </row>
    <row r="6058" spans="1:9" x14ac:dyDescent="0.25">
      <c r="A6058">
        <v>6057</v>
      </c>
      <c r="B6058">
        <v>2687</v>
      </c>
      <c r="C6058" s="1">
        <v>44971</v>
      </c>
      <c r="D6058" s="2">
        <v>0.73009259259259263</v>
      </c>
      <c r="E6058">
        <v>112</v>
      </c>
      <c r="F6058" s="5">
        <f>IFERROR(VLOOKUP(E6058,Raw_Menu!$A$2:$D$33,4,FALSE),0)</f>
        <v>14.95</v>
      </c>
      <c r="G6058" s="5">
        <f t="shared" si="188"/>
        <v>14.95</v>
      </c>
      <c r="H6058">
        <f t="shared" si="189"/>
        <v>17</v>
      </c>
      <c r="I6058" t="str">
        <f>IFERROR(VLOOKUP(tblOrders[[#This Row],[item_id]],Raw_Menu!$A$2:$D$33,3,FALSE),"Unknown")</f>
        <v>Asian</v>
      </c>
    </row>
    <row r="6059" spans="1:9" x14ac:dyDescent="0.25">
      <c r="A6059">
        <v>6058</v>
      </c>
      <c r="B6059">
        <v>2688</v>
      </c>
      <c r="C6059" s="1">
        <v>44971</v>
      </c>
      <c r="D6059" s="2">
        <v>0.73851851851851846</v>
      </c>
      <c r="E6059">
        <v>101</v>
      </c>
      <c r="F6059" s="5">
        <f>IFERROR(VLOOKUP(E6059,Raw_Menu!$A$2:$D$33,4,FALSE),0)</f>
        <v>12.95</v>
      </c>
      <c r="G6059" s="5">
        <f t="shared" si="188"/>
        <v>12.95</v>
      </c>
      <c r="H6059">
        <f t="shared" si="189"/>
        <v>17</v>
      </c>
      <c r="I6059" t="str">
        <f>IFERROR(VLOOKUP(tblOrders[[#This Row],[item_id]],Raw_Menu!$A$2:$D$33,3,FALSE),"Unknown")</f>
        <v>American</v>
      </c>
    </row>
    <row r="6060" spans="1:9" x14ac:dyDescent="0.25">
      <c r="A6060">
        <v>6059</v>
      </c>
      <c r="B6060">
        <v>2689</v>
      </c>
      <c r="C6060" s="1">
        <v>44971</v>
      </c>
      <c r="D6060" s="2">
        <v>0.74234953703703699</v>
      </c>
      <c r="E6060">
        <v>105</v>
      </c>
      <c r="F6060" s="5">
        <f>IFERROR(VLOOKUP(E6060,Raw_Menu!$A$2:$D$33,4,FALSE),0)</f>
        <v>7</v>
      </c>
      <c r="G6060" s="5">
        <f t="shared" si="188"/>
        <v>7</v>
      </c>
      <c r="H6060">
        <f t="shared" si="189"/>
        <v>17</v>
      </c>
      <c r="I6060" t="str">
        <f>IFERROR(VLOOKUP(tblOrders[[#This Row],[item_id]],Raw_Menu!$A$2:$D$33,3,FALSE),"Unknown")</f>
        <v>American</v>
      </c>
    </row>
    <row r="6061" spans="1:9" x14ac:dyDescent="0.25">
      <c r="A6061">
        <v>6060</v>
      </c>
      <c r="B6061">
        <v>2689</v>
      </c>
      <c r="C6061" s="1">
        <v>44971</v>
      </c>
      <c r="D6061" s="2">
        <v>0.74234953703703699</v>
      </c>
      <c r="E6061">
        <v>132</v>
      </c>
      <c r="F6061" s="5">
        <f>IFERROR(VLOOKUP(E6061,Raw_Menu!$A$2:$D$33,4,FALSE),0)</f>
        <v>16.95</v>
      </c>
      <c r="G6061" s="5">
        <f t="shared" si="188"/>
        <v>16.95</v>
      </c>
      <c r="H6061">
        <f t="shared" si="189"/>
        <v>17</v>
      </c>
      <c r="I6061" t="str">
        <f>IFERROR(VLOOKUP(tblOrders[[#This Row],[item_id]],Raw_Menu!$A$2:$D$33,3,FALSE),"Unknown")</f>
        <v>Italian</v>
      </c>
    </row>
    <row r="6062" spans="1:9" x14ac:dyDescent="0.25">
      <c r="A6062">
        <v>6061</v>
      </c>
      <c r="B6062">
        <v>2690</v>
      </c>
      <c r="C6062" s="1">
        <v>44971</v>
      </c>
      <c r="D6062" s="2">
        <v>0.74266203703703704</v>
      </c>
      <c r="E6062">
        <v>101</v>
      </c>
      <c r="F6062" s="5">
        <f>IFERROR(VLOOKUP(E6062,Raw_Menu!$A$2:$D$33,4,FALSE),0)</f>
        <v>12.95</v>
      </c>
      <c r="G6062" s="5">
        <f t="shared" si="188"/>
        <v>12.95</v>
      </c>
      <c r="H6062">
        <f t="shared" si="189"/>
        <v>17</v>
      </c>
      <c r="I6062" t="str">
        <f>IFERROR(VLOOKUP(tblOrders[[#This Row],[item_id]],Raw_Menu!$A$2:$D$33,3,FALSE),"Unknown")</f>
        <v>American</v>
      </c>
    </row>
    <row r="6063" spans="1:9" x14ac:dyDescent="0.25">
      <c r="A6063">
        <v>6062</v>
      </c>
      <c r="B6063">
        <v>2690</v>
      </c>
      <c r="C6063" s="1">
        <v>44971</v>
      </c>
      <c r="D6063" s="2">
        <v>0.74266203703703704</v>
      </c>
      <c r="E6063">
        <v>112</v>
      </c>
      <c r="F6063" s="5">
        <f>IFERROR(VLOOKUP(E6063,Raw_Menu!$A$2:$D$33,4,FALSE),0)</f>
        <v>14.95</v>
      </c>
      <c r="G6063" s="5">
        <f t="shared" si="188"/>
        <v>14.95</v>
      </c>
      <c r="H6063">
        <f t="shared" si="189"/>
        <v>17</v>
      </c>
      <c r="I6063" t="str">
        <f>IFERROR(VLOOKUP(tblOrders[[#This Row],[item_id]],Raw_Menu!$A$2:$D$33,3,FALSE),"Unknown")</f>
        <v>Asian</v>
      </c>
    </row>
    <row r="6064" spans="1:9" x14ac:dyDescent="0.25">
      <c r="A6064">
        <v>6063</v>
      </c>
      <c r="B6064">
        <v>2691</v>
      </c>
      <c r="C6064" s="1">
        <v>44971</v>
      </c>
      <c r="D6064" s="2">
        <v>0.7446180555555556</v>
      </c>
      <c r="E6064">
        <v>125</v>
      </c>
      <c r="F6064" s="5">
        <f>IFERROR(VLOOKUP(E6064,Raw_Menu!$A$2:$D$33,4,FALSE),0)</f>
        <v>17.95</v>
      </c>
      <c r="G6064" s="5">
        <f t="shared" si="188"/>
        <v>17.95</v>
      </c>
      <c r="H6064">
        <f t="shared" si="189"/>
        <v>17</v>
      </c>
      <c r="I6064" t="str">
        <f>IFERROR(VLOOKUP(tblOrders[[#This Row],[item_id]],Raw_Menu!$A$2:$D$33,3,FALSE),"Unknown")</f>
        <v>Italian</v>
      </c>
    </row>
    <row r="6065" spans="1:9" x14ac:dyDescent="0.25">
      <c r="A6065">
        <v>6064</v>
      </c>
      <c r="B6065">
        <v>2692</v>
      </c>
      <c r="C6065" s="1">
        <v>44971</v>
      </c>
      <c r="D6065" s="2">
        <v>0.74660879629629628</v>
      </c>
      <c r="E6065">
        <v>107</v>
      </c>
      <c r="F6065" s="5">
        <f>IFERROR(VLOOKUP(E6065,Raw_Menu!$A$2:$D$33,4,FALSE),0)</f>
        <v>16.5</v>
      </c>
      <c r="G6065" s="5">
        <f t="shared" si="188"/>
        <v>16.5</v>
      </c>
      <c r="H6065">
        <f t="shared" si="189"/>
        <v>17</v>
      </c>
      <c r="I6065" t="str">
        <f>IFERROR(VLOOKUP(tblOrders[[#This Row],[item_id]],Raw_Menu!$A$2:$D$33,3,FALSE),"Unknown")</f>
        <v>Asian</v>
      </c>
    </row>
    <row r="6066" spans="1:9" x14ac:dyDescent="0.25">
      <c r="A6066">
        <v>6065</v>
      </c>
      <c r="B6066">
        <v>2692</v>
      </c>
      <c r="C6066" s="1">
        <v>44971</v>
      </c>
      <c r="D6066" s="2">
        <v>0.74660879629629628</v>
      </c>
      <c r="E6066">
        <v>126</v>
      </c>
      <c r="F6066" s="5">
        <f>IFERROR(VLOOKUP(E6066,Raw_Menu!$A$2:$D$33,4,FALSE),0)</f>
        <v>14.5</v>
      </c>
      <c r="G6066" s="5">
        <f t="shared" si="188"/>
        <v>14.5</v>
      </c>
      <c r="H6066">
        <f t="shared" si="189"/>
        <v>17</v>
      </c>
      <c r="I6066" t="str">
        <f>IFERROR(VLOOKUP(tblOrders[[#This Row],[item_id]],Raw_Menu!$A$2:$D$33,3,FALSE),"Unknown")</f>
        <v>Italian</v>
      </c>
    </row>
    <row r="6067" spans="1:9" x14ac:dyDescent="0.25">
      <c r="A6067">
        <v>6066</v>
      </c>
      <c r="B6067">
        <v>2692</v>
      </c>
      <c r="C6067" s="1">
        <v>44971</v>
      </c>
      <c r="D6067" s="2">
        <v>0.74660879629629628</v>
      </c>
      <c r="E6067">
        <v>109</v>
      </c>
      <c r="F6067" s="5">
        <f>IFERROR(VLOOKUP(E6067,Raw_Menu!$A$2:$D$33,4,FALSE),0)</f>
        <v>17.95</v>
      </c>
      <c r="G6067" s="5">
        <f t="shared" si="188"/>
        <v>17.95</v>
      </c>
      <c r="H6067">
        <f t="shared" si="189"/>
        <v>17</v>
      </c>
      <c r="I6067" t="str">
        <f>IFERROR(VLOOKUP(tblOrders[[#This Row],[item_id]],Raw_Menu!$A$2:$D$33,3,FALSE),"Unknown")</f>
        <v>Asian</v>
      </c>
    </row>
    <row r="6068" spans="1:9" x14ac:dyDescent="0.25">
      <c r="A6068">
        <v>6067</v>
      </c>
      <c r="B6068">
        <v>2692</v>
      </c>
      <c r="C6068" s="1">
        <v>44971</v>
      </c>
      <c r="D6068" s="2">
        <v>0.74660879629629628</v>
      </c>
      <c r="E6068">
        <v>110</v>
      </c>
      <c r="F6068" s="5">
        <f>IFERROR(VLOOKUP(E6068,Raw_Menu!$A$2:$D$33,4,FALSE),0)</f>
        <v>17.95</v>
      </c>
      <c r="G6068" s="5">
        <f t="shared" si="188"/>
        <v>17.95</v>
      </c>
      <c r="H6068">
        <f t="shared" si="189"/>
        <v>17</v>
      </c>
      <c r="I6068" t="str">
        <f>IFERROR(VLOOKUP(tblOrders[[#This Row],[item_id]],Raw_Menu!$A$2:$D$33,3,FALSE),"Unknown")</f>
        <v>Asian</v>
      </c>
    </row>
    <row r="6069" spans="1:9" x14ac:dyDescent="0.25">
      <c r="A6069">
        <v>6068</v>
      </c>
      <c r="B6069">
        <v>2693</v>
      </c>
      <c r="C6069" s="1">
        <v>44971</v>
      </c>
      <c r="D6069" s="2">
        <v>0.75093750000000004</v>
      </c>
      <c r="E6069">
        <v>116</v>
      </c>
      <c r="F6069" s="5">
        <f>IFERROR(VLOOKUP(E6069,Raw_Menu!$A$2:$D$33,4,FALSE),0)</f>
        <v>13.95</v>
      </c>
      <c r="G6069" s="5">
        <f t="shared" si="188"/>
        <v>13.95</v>
      </c>
      <c r="H6069">
        <f t="shared" si="189"/>
        <v>18</v>
      </c>
      <c r="I6069" t="str">
        <f>IFERROR(VLOOKUP(tblOrders[[#This Row],[item_id]],Raw_Menu!$A$2:$D$33,3,FALSE),"Unknown")</f>
        <v>Mexican</v>
      </c>
    </row>
    <row r="6070" spans="1:9" x14ac:dyDescent="0.25">
      <c r="A6070">
        <v>6069</v>
      </c>
      <c r="B6070">
        <v>2693</v>
      </c>
      <c r="C6070" s="1">
        <v>44971</v>
      </c>
      <c r="D6070" s="2">
        <v>0.75093750000000004</v>
      </c>
      <c r="E6070">
        <v>110</v>
      </c>
      <c r="F6070" s="5">
        <f>IFERROR(VLOOKUP(E6070,Raw_Menu!$A$2:$D$33,4,FALSE),0)</f>
        <v>17.95</v>
      </c>
      <c r="G6070" s="5">
        <f t="shared" si="188"/>
        <v>17.95</v>
      </c>
      <c r="H6070">
        <f t="shared" si="189"/>
        <v>18</v>
      </c>
      <c r="I6070" t="str">
        <f>IFERROR(VLOOKUP(tblOrders[[#This Row],[item_id]],Raw_Menu!$A$2:$D$33,3,FALSE),"Unknown")</f>
        <v>Asian</v>
      </c>
    </row>
    <row r="6071" spans="1:9" x14ac:dyDescent="0.25">
      <c r="A6071">
        <v>6070</v>
      </c>
      <c r="B6071">
        <v>2693</v>
      </c>
      <c r="C6071" s="1">
        <v>44971</v>
      </c>
      <c r="D6071" s="2">
        <v>0.75093750000000004</v>
      </c>
      <c r="E6071">
        <v>129</v>
      </c>
      <c r="F6071" s="5">
        <f>IFERROR(VLOOKUP(E6071,Raw_Menu!$A$2:$D$33,4,FALSE),0)</f>
        <v>15.5</v>
      </c>
      <c r="G6071" s="5">
        <f t="shared" si="188"/>
        <v>15.5</v>
      </c>
      <c r="H6071">
        <f t="shared" si="189"/>
        <v>18</v>
      </c>
      <c r="I6071" t="str">
        <f>IFERROR(VLOOKUP(tblOrders[[#This Row],[item_id]],Raw_Menu!$A$2:$D$33,3,FALSE),"Unknown")</f>
        <v>Italian</v>
      </c>
    </row>
    <row r="6072" spans="1:9" x14ac:dyDescent="0.25">
      <c r="A6072">
        <v>6071</v>
      </c>
      <c r="B6072">
        <v>2693</v>
      </c>
      <c r="C6072" s="1">
        <v>44971</v>
      </c>
      <c r="D6072" s="2">
        <v>0.75093750000000004</v>
      </c>
      <c r="E6072">
        <v>121</v>
      </c>
      <c r="F6072" s="5">
        <f>IFERROR(VLOOKUP(E6072,Raw_Menu!$A$2:$D$33,4,FALSE),0)</f>
        <v>10.5</v>
      </c>
      <c r="G6072" s="5">
        <f t="shared" si="188"/>
        <v>10.5</v>
      </c>
      <c r="H6072">
        <f t="shared" si="189"/>
        <v>18</v>
      </c>
      <c r="I6072" t="str">
        <f>IFERROR(VLOOKUP(tblOrders[[#This Row],[item_id]],Raw_Menu!$A$2:$D$33,3,FALSE),"Unknown")</f>
        <v>Mexican</v>
      </c>
    </row>
    <row r="6073" spans="1:9" x14ac:dyDescent="0.25">
      <c r="A6073">
        <v>6072</v>
      </c>
      <c r="B6073">
        <v>2694</v>
      </c>
      <c r="C6073" s="1">
        <v>44971</v>
      </c>
      <c r="D6073" s="2">
        <v>0.75699074074074069</v>
      </c>
      <c r="E6073">
        <v>116</v>
      </c>
      <c r="F6073" s="5">
        <f>IFERROR(VLOOKUP(E6073,Raw_Menu!$A$2:$D$33,4,FALSE),0)</f>
        <v>13.95</v>
      </c>
      <c r="G6073" s="5">
        <f t="shared" si="188"/>
        <v>13.95</v>
      </c>
      <c r="H6073">
        <f t="shared" si="189"/>
        <v>18</v>
      </c>
      <c r="I6073" t="str">
        <f>IFERROR(VLOOKUP(tblOrders[[#This Row],[item_id]],Raw_Menu!$A$2:$D$33,3,FALSE),"Unknown")</f>
        <v>Mexican</v>
      </c>
    </row>
    <row r="6074" spans="1:9" x14ac:dyDescent="0.25">
      <c r="A6074">
        <v>6073</v>
      </c>
      <c r="B6074">
        <v>2695</v>
      </c>
      <c r="C6074" s="1">
        <v>44971</v>
      </c>
      <c r="D6074" s="2">
        <v>0.76060185185185181</v>
      </c>
      <c r="E6074">
        <v>101</v>
      </c>
      <c r="F6074" s="5">
        <f>IFERROR(VLOOKUP(E6074,Raw_Menu!$A$2:$D$33,4,FALSE),0)</f>
        <v>12.95</v>
      </c>
      <c r="G6074" s="5">
        <f t="shared" si="188"/>
        <v>12.95</v>
      </c>
      <c r="H6074">
        <f t="shared" si="189"/>
        <v>18</v>
      </c>
      <c r="I6074" t="str">
        <f>IFERROR(VLOOKUP(tblOrders[[#This Row],[item_id]],Raw_Menu!$A$2:$D$33,3,FALSE),"Unknown")</f>
        <v>American</v>
      </c>
    </row>
    <row r="6075" spans="1:9" x14ac:dyDescent="0.25">
      <c r="A6075">
        <v>6074</v>
      </c>
      <c r="B6075">
        <v>2695</v>
      </c>
      <c r="C6075" s="1">
        <v>44971</v>
      </c>
      <c r="D6075" s="2">
        <v>0.76060185185185181</v>
      </c>
      <c r="E6075">
        <v>102</v>
      </c>
      <c r="F6075" s="5">
        <f>IFERROR(VLOOKUP(E6075,Raw_Menu!$A$2:$D$33,4,FALSE),0)</f>
        <v>13.95</v>
      </c>
      <c r="G6075" s="5">
        <f t="shared" si="188"/>
        <v>13.95</v>
      </c>
      <c r="H6075">
        <f t="shared" si="189"/>
        <v>18</v>
      </c>
      <c r="I6075" t="str">
        <f>IFERROR(VLOOKUP(tblOrders[[#This Row],[item_id]],Raw_Menu!$A$2:$D$33,3,FALSE),"Unknown")</f>
        <v>American</v>
      </c>
    </row>
    <row r="6076" spans="1:9" x14ac:dyDescent="0.25">
      <c r="A6076">
        <v>6075</v>
      </c>
      <c r="B6076">
        <v>2696</v>
      </c>
      <c r="C6076" s="1">
        <v>44971</v>
      </c>
      <c r="D6076" s="2">
        <v>0.77289351851851851</v>
      </c>
      <c r="E6076">
        <v>109</v>
      </c>
      <c r="F6076" s="5">
        <f>IFERROR(VLOOKUP(E6076,Raw_Menu!$A$2:$D$33,4,FALSE),0)</f>
        <v>17.95</v>
      </c>
      <c r="G6076" s="5">
        <f t="shared" si="188"/>
        <v>17.95</v>
      </c>
      <c r="H6076">
        <f t="shared" si="189"/>
        <v>18</v>
      </c>
      <c r="I6076" t="str">
        <f>IFERROR(VLOOKUP(tblOrders[[#This Row],[item_id]],Raw_Menu!$A$2:$D$33,3,FALSE),"Unknown")</f>
        <v>Asian</v>
      </c>
    </row>
    <row r="6077" spans="1:9" x14ac:dyDescent="0.25">
      <c r="A6077">
        <v>6076</v>
      </c>
      <c r="B6077">
        <v>2696</v>
      </c>
      <c r="C6077" s="1">
        <v>44971</v>
      </c>
      <c r="D6077" s="2">
        <v>0.77289351851851851</v>
      </c>
      <c r="E6077">
        <v>120</v>
      </c>
      <c r="F6077" s="5">
        <f>IFERROR(VLOOKUP(E6077,Raw_Menu!$A$2:$D$33,4,FALSE),0)</f>
        <v>13.95</v>
      </c>
      <c r="G6077" s="5">
        <f t="shared" si="188"/>
        <v>13.95</v>
      </c>
      <c r="H6077">
        <f t="shared" si="189"/>
        <v>18</v>
      </c>
      <c r="I6077" t="str">
        <f>IFERROR(VLOOKUP(tblOrders[[#This Row],[item_id]],Raw_Menu!$A$2:$D$33,3,FALSE),"Unknown")</f>
        <v>Mexican</v>
      </c>
    </row>
    <row r="6078" spans="1:9" x14ac:dyDescent="0.25">
      <c r="A6078">
        <v>6077</v>
      </c>
      <c r="B6078">
        <v>2696</v>
      </c>
      <c r="C6078" s="1">
        <v>44971</v>
      </c>
      <c r="D6078" s="2">
        <v>0.77289351851851851</v>
      </c>
      <c r="E6078" t="s">
        <v>95</v>
      </c>
      <c r="F6078" s="5">
        <f>IFERROR(VLOOKUP(E6078,Raw_Menu!$A$2:$D$33,4,FALSE),0)</f>
        <v>0</v>
      </c>
      <c r="G6078" s="5">
        <f t="shared" si="188"/>
        <v>0</v>
      </c>
      <c r="H6078">
        <f t="shared" si="189"/>
        <v>18</v>
      </c>
      <c r="I6078" t="str">
        <f>IFERROR(VLOOKUP(tblOrders[[#This Row],[item_id]],Raw_Menu!$A$2:$D$33,3,FALSE),"Unknown")</f>
        <v>Unknown</v>
      </c>
    </row>
    <row r="6079" spans="1:9" x14ac:dyDescent="0.25">
      <c r="A6079">
        <v>6078</v>
      </c>
      <c r="B6079">
        <v>2697</v>
      </c>
      <c r="C6079" s="1">
        <v>44971</v>
      </c>
      <c r="D6079" s="2">
        <v>0.78006944444444448</v>
      </c>
      <c r="E6079">
        <v>109</v>
      </c>
      <c r="F6079" s="5">
        <f>IFERROR(VLOOKUP(E6079,Raw_Menu!$A$2:$D$33,4,FALSE),0)</f>
        <v>17.95</v>
      </c>
      <c r="G6079" s="5">
        <f t="shared" si="188"/>
        <v>17.95</v>
      </c>
      <c r="H6079">
        <f t="shared" si="189"/>
        <v>18</v>
      </c>
      <c r="I6079" t="str">
        <f>IFERROR(VLOOKUP(tblOrders[[#This Row],[item_id]],Raw_Menu!$A$2:$D$33,3,FALSE),"Unknown")</f>
        <v>Asian</v>
      </c>
    </row>
    <row r="6080" spans="1:9" x14ac:dyDescent="0.25">
      <c r="A6080">
        <v>6079</v>
      </c>
      <c r="B6080">
        <v>2697</v>
      </c>
      <c r="C6080" s="1">
        <v>44971</v>
      </c>
      <c r="D6080" s="2">
        <v>0.78006944444444448</v>
      </c>
      <c r="E6080">
        <v>129</v>
      </c>
      <c r="F6080" s="5">
        <f>IFERROR(VLOOKUP(E6080,Raw_Menu!$A$2:$D$33,4,FALSE),0)</f>
        <v>15.5</v>
      </c>
      <c r="G6080" s="5">
        <f t="shared" si="188"/>
        <v>15.5</v>
      </c>
      <c r="H6080">
        <f t="shared" si="189"/>
        <v>18</v>
      </c>
      <c r="I6080" t="str">
        <f>IFERROR(VLOOKUP(tblOrders[[#This Row],[item_id]],Raw_Menu!$A$2:$D$33,3,FALSE),"Unknown")</f>
        <v>Italian</v>
      </c>
    </row>
    <row r="6081" spans="1:9" x14ac:dyDescent="0.25">
      <c r="A6081">
        <v>6080</v>
      </c>
      <c r="B6081">
        <v>2697</v>
      </c>
      <c r="C6081" s="1">
        <v>44971</v>
      </c>
      <c r="D6081" s="2">
        <v>0.78006944444444448</v>
      </c>
      <c r="E6081">
        <v>121</v>
      </c>
      <c r="F6081" s="5">
        <f>IFERROR(VLOOKUP(E6081,Raw_Menu!$A$2:$D$33,4,FALSE),0)</f>
        <v>10.5</v>
      </c>
      <c r="G6081" s="5">
        <f t="shared" si="188"/>
        <v>10.5</v>
      </c>
      <c r="H6081">
        <f t="shared" si="189"/>
        <v>18</v>
      </c>
      <c r="I6081" t="str">
        <f>IFERROR(VLOOKUP(tblOrders[[#This Row],[item_id]],Raw_Menu!$A$2:$D$33,3,FALSE),"Unknown")</f>
        <v>Mexican</v>
      </c>
    </row>
    <row r="6082" spans="1:9" x14ac:dyDescent="0.25">
      <c r="A6082">
        <v>6081</v>
      </c>
      <c r="B6082">
        <v>2697</v>
      </c>
      <c r="C6082" s="1">
        <v>44971</v>
      </c>
      <c r="D6082" s="2">
        <v>0.78006944444444448</v>
      </c>
      <c r="E6082">
        <v>122</v>
      </c>
      <c r="F6082" s="5">
        <f>IFERROR(VLOOKUP(E6082,Raw_Menu!$A$2:$D$33,4,FALSE),0)</f>
        <v>7</v>
      </c>
      <c r="G6082" s="5">
        <f t="shared" ref="G6082:G6145" si="190">VALUE(F6082)</f>
        <v>7</v>
      </c>
      <c r="H6082">
        <f t="shared" ref="H6082:H6145" si="191">HOUR(D6082)</f>
        <v>18</v>
      </c>
      <c r="I6082" t="str">
        <f>IFERROR(VLOOKUP(tblOrders[[#This Row],[item_id]],Raw_Menu!$A$2:$D$33,3,FALSE),"Unknown")</f>
        <v>Mexican</v>
      </c>
    </row>
    <row r="6083" spans="1:9" x14ac:dyDescent="0.25">
      <c r="A6083">
        <v>6082</v>
      </c>
      <c r="B6083">
        <v>2698</v>
      </c>
      <c r="C6083" s="1">
        <v>44971</v>
      </c>
      <c r="D6083" s="2">
        <v>0.78009259259259256</v>
      </c>
      <c r="E6083">
        <v>104</v>
      </c>
      <c r="F6083" s="5">
        <f>IFERROR(VLOOKUP(E6083,Raw_Menu!$A$2:$D$33,4,FALSE),0)</f>
        <v>10.5</v>
      </c>
      <c r="G6083" s="5">
        <f t="shared" si="190"/>
        <v>10.5</v>
      </c>
      <c r="H6083">
        <f t="shared" si="191"/>
        <v>18</v>
      </c>
      <c r="I6083" t="str">
        <f>IFERROR(VLOOKUP(tblOrders[[#This Row],[item_id]],Raw_Menu!$A$2:$D$33,3,FALSE),"Unknown")</f>
        <v>American</v>
      </c>
    </row>
    <row r="6084" spans="1:9" x14ac:dyDescent="0.25">
      <c r="A6084">
        <v>6083</v>
      </c>
      <c r="B6084">
        <v>2698</v>
      </c>
      <c r="C6084" s="1">
        <v>44971</v>
      </c>
      <c r="D6084" s="2">
        <v>0.78009259259259256</v>
      </c>
      <c r="E6084">
        <v>130</v>
      </c>
      <c r="F6084" s="5">
        <f>IFERROR(VLOOKUP(E6084,Raw_Menu!$A$2:$D$33,4,FALSE),0)</f>
        <v>19.95</v>
      </c>
      <c r="G6084" s="5">
        <f t="shared" si="190"/>
        <v>19.95</v>
      </c>
      <c r="H6084">
        <f t="shared" si="191"/>
        <v>18</v>
      </c>
      <c r="I6084" t="str">
        <f>IFERROR(VLOOKUP(tblOrders[[#This Row],[item_id]],Raw_Menu!$A$2:$D$33,3,FALSE),"Unknown")</f>
        <v>Italian</v>
      </c>
    </row>
    <row r="6085" spans="1:9" x14ac:dyDescent="0.25">
      <c r="A6085">
        <v>6084</v>
      </c>
      <c r="B6085">
        <v>2699</v>
      </c>
      <c r="C6085" s="1">
        <v>44971</v>
      </c>
      <c r="D6085" s="2">
        <v>0.78075231481481477</v>
      </c>
      <c r="E6085">
        <v>125</v>
      </c>
      <c r="F6085" s="5">
        <f>IFERROR(VLOOKUP(E6085,Raw_Menu!$A$2:$D$33,4,FALSE),0)</f>
        <v>17.95</v>
      </c>
      <c r="G6085" s="5">
        <f t="shared" si="190"/>
        <v>17.95</v>
      </c>
      <c r="H6085">
        <f t="shared" si="191"/>
        <v>18</v>
      </c>
      <c r="I6085" t="str">
        <f>IFERROR(VLOOKUP(tblOrders[[#This Row],[item_id]],Raw_Menu!$A$2:$D$33,3,FALSE),"Unknown")</f>
        <v>Italian</v>
      </c>
    </row>
    <row r="6086" spans="1:9" x14ac:dyDescent="0.25">
      <c r="A6086">
        <v>6085</v>
      </c>
      <c r="B6086">
        <v>2699</v>
      </c>
      <c r="C6086" s="1">
        <v>44971</v>
      </c>
      <c r="D6086" s="2">
        <v>0.78075231481481477</v>
      </c>
      <c r="E6086">
        <v>129</v>
      </c>
      <c r="F6086" s="5">
        <f>IFERROR(VLOOKUP(E6086,Raw_Menu!$A$2:$D$33,4,FALSE),0)</f>
        <v>15.5</v>
      </c>
      <c r="G6086" s="5">
        <f t="shared" si="190"/>
        <v>15.5</v>
      </c>
      <c r="H6086">
        <f t="shared" si="191"/>
        <v>18</v>
      </c>
      <c r="I6086" t="str">
        <f>IFERROR(VLOOKUP(tblOrders[[#This Row],[item_id]],Raw_Menu!$A$2:$D$33,3,FALSE),"Unknown")</f>
        <v>Italian</v>
      </c>
    </row>
    <row r="6087" spans="1:9" x14ac:dyDescent="0.25">
      <c r="A6087">
        <v>6086</v>
      </c>
      <c r="B6087">
        <v>2699</v>
      </c>
      <c r="C6087" s="1">
        <v>44971</v>
      </c>
      <c r="D6087" s="2">
        <v>0.78075231481481477</v>
      </c>
      <c r="E6087">
        <v>120</v>
      </c>
      <c r="F6087" s="5">
        <f>IFERROR(VLOOKUP(E6087,Raw_Menu!$A$2:$D$33,4,FALSE),0)</f>
        <v>13.95</v>
      </c>
      <c r="G6087" s="5">
        <f t="shared" si="190"/>
        <v>13.95</v>
      </c>
      <c r="H6087">
        <f t="shared" si="191"/>
        <v>18</v>
      </c>
      <c r="I6087" t="str">
        <f>IFERROR(VLOOKUP(tblOrders[[#This Row],[item_id]],Raw_Menu!$A$2:$D$33,3,FALSE),"Unknown")</f>
        <v>Mexican</v>
      </c>
    </row>
    <row r="6088" spans="1:9" x14ac:dyDescent="0.25">
      <c r="A6088">
        <v>6087</v>
      </c>
      <c r="B6088">
        <v>2699</v>
      </c>
      <c r="C6088" s="1">
        <v>44971</v>
      </c>
      <c r="D6088" s="2">
        <v>0.78075231481481477</v>
      </c>
      <c r="E6088">
        <v>106</v>
      </c>
      <c r="F6088" s="5">
        <f>IFERROR(VLOOKUP(E6088,Raw_Menu!$A$2:$D$33,4,FALSE),0)</f>
        <v>7</v>
      </c>
      <c r="G6088" s="5">
        <f t="shared" si="190"/>
        <v>7</v>
      </c>
      <c r="H6088">
        <f t="shared" si="191"/>
        <v>18</v>
      </c>
      <c r="I6088" t="str">
        <f>IFERROR(VLOOKUP(tblOrders[[#This Row],[item_id]],Raw_Menu!$A$2:$D$33,3,FALSE),"Unknown")</f>
        <v>American</v>
      </c>
    </row>
    <row r="6089" spans="1:9" x14ac:dyDescent="0.25">
      <c r="A6089">
        <v>6088</v>
      </c>
      <c r="B6089">
        <v>2700</v>
      </c>
      <c r="C6089" s="1">
        <v>44971</v>
      </c>
      <c r="D6089" s="2">
        <v>0.78303240740740743</v>
      </c>
      <c r="E6089">
        <v>108</v>
      </c>
      <c r="F6089" s="5">
        <f>IFERROR(VLOOKUP(E6089,Raw_Menu!$A$2:$D$33,4,FALSE),0)</f>
        <v>14.5</v>
      </c>
      <c r="G6089" s="5">
        <f t="shared" si="190"/>
        <v>14.5</v>
      </c>
      <c r="H6089">
        <f t="shared" si="191"/>
        <v>18</v>
      </c>
      <c r="I6089" t="str">
        <f>IFERROR(VLOOKUP(tblOrders[[#This Row],[item_id]],Raw_Menu!$A$2:$D$33,3,FALSE),"Unknown")</f>
        <v>Asian</v>
      </c>
    </row>
    <row r="6090" spans="1:9" x14ac:dyDescent="0.25">
      <c r="A6090">
        <v>6089</v>
      </c>
      <c r="B6090">
        <v>2700</v>
      </c>
      <c r="C6090" s="1">
        <v>44971</v>
      </c>
      <c r="D6090" s="2">
        <v>0.78303240740740743</v>
      </c>
      <c r="E6090">
        <v>124</v>
      </c>
      <c r="F6090" s="5">
        <f>IFERROR(VLOOKUP(E6090,Raw_Menu!$A$2:$D$33,4,FALSE),0)</f>
        <v>14.5</v>
      </c>
      <c r="G6090" s="5">
        <f t="shared" si="190"/>
        <v>14.5</v>
      </c>
      <c r="H6090">
        <f t="shared" si="191"/>
        <v>18</v>
      </c>
      <c r="I6090" t="str">
        <f>IFERROR(VLOOKUP(tblOrders[[#This Row],[item_id]],Raw_Menu!$A$2:$D$33,3,FALSE),"Unknown")</f>
        <v>Italian</v>
      </c>
    </row>
    <row r="6091" spans="1:9" x14ac:dyDescent="0.25">
      <c r="A6091">
        <v>6090</v>
      </c>
      <c r="B6091">
        <v>2700</v>
      </c>
      <c r="C6091" s="1">
        <v>44971</v>
      </c>
      <c r="D6091" s="2">
        <v>0.78303240740740743</v>
      </c>
      <c r="E6091">
        <v>126</v>
      </c>
      <c r="F6091" s="5">
        <f>IFERROR(VLOOKUP(E6091,Raw_Menu!$A$2:$D$33,4,FALSE),0)</f>
        <v>14.5</v>
      </c>
      <c r="G6091" s="5">
        <f t="shared" si="190"/>
        <v>14.5</v>
      </c>
      <c r="H6091">
        <f t="shared" si="191"/>
        <v>18</v>
      </c>
      <c r="I6091" t="str">
        <f>IFERROR(VLOOKUP(tblOrders[[#This Row],[item_id]],Raw_Menu!$A$2:$D$33,3,FALSE),"Unknown")</f>
        <v>Italian</v>
      </c>
    </row>
    <row r="6092" spans="1:9" x14ac:dyDescent="0.25">
      <c r="A6092">
        <v>6091</v>
      </c>
      <c r="B6092">
        <v>2700</v>
      </c>
      <c r="C6092" s="1">
        <v>44971</v>
      </c>
      <c r="D6092" s="2">
        <v>0.78303240740740743</v>
      </c>
      <c r="E6092">
        <v>128</v>
      </c>
      <c r="F6092" s="5">
        <f>IFERROR(VLOOKUP(E6092,Raw_Menu!$A$2:$D$33,4,FALSE),0)</f>
        <v>15.5</v>
      </c>
      <c r="G6092" s="5">
        <f t="shared" si="190"/>
        <v>15.5</v>
      </c>
      <c r="H6092">
        <f t="shared" si="191"/>
        <v>18</v>
      </c>
      <c r="I6092" t="str">
        <f>IFERROR(VLOOKUP(tblOrders[[#This Row],[item_id]],Raw_Menu!$A$2:$D$33,3,FALSE),"Unknown")</f>
        <v>Italian</v>
      </c>
    </row>
    <row r="6093" spans="1:9" x14ac:dyDescent="0.25">
      <c r="A6093">
        <v>6092</v>
      </c>
      <c r="B6093">
        <v>2701</v>
      </c>
      <c r="C6093" s="1">
        <v>44971</v>
      </c>
      <c r="D6093" s="2">
        <v>0.78723379629629631</v>
      </c>
      <c r="E6093">
        <v>117</v>
      </c>
      <c r="F6093" s="5">
        <f>IFERROR(VLOOKUP(E6093,Raw_Menu!$A$2:$D$33,4,FALSE),0)</f>
        <v>12.95</v>
      </c>
      <c r="G6093" s="5">
        <f t="shared" si="190"/>
        <v>12.95</v>
      </c>
      <c r="H6093">
        <f t="shared" si="191"/>
        <v>18</v>
      </c>
      <c r="I6093" t="str">
        <f>IFERROR(VLOOKUP(tblOrders[[#This Row],[item_id]],Raw_Menu!$A$2:$D$33,3,FALSE),"Unknown")</f>
        <v>Mexican</v>
      </c>
    </row>
    <row r="6094" spans="1:9" x14ac:dyDescent="0.25">
      <c r="A6094">
        <v>6093</v>
      </c>
      <c r="B6094">
        <v>2702</v>
      </c>
      <c r="C6094" s="1">
        <v>44971</v>
      </c>
      <c r="D6094" s="2">
        <v>0.7878356481481481</v>
      </c>
      <c r="E6094">
        <v>116</v>
      </c>
      <c r="F6094" s="5">
        <f>IFERROR(VLOOKUP(E6094,Raw_Menu!$A$2:$D$33,4,FALSE),0)</f>
        <v>13.95</v>
      </c>
      <c r="G6094" s="5">
        <f t="shared" si="190"/>
        <v>13.95</v>
      </c>
      <c r="H6094">
        <f t="shared" si="191"/>
        <v>18</v>
      </c>
      <c r="I6094" t="str">
        <f>IFERROR(VLOOKUP(tblOrders[[#This Row],[item_id]],Raw_Menu!$A$2:$D$33,3,FALSE),"Unknown")</f>
        <v>Mexican</v>
      </c>
    </row>
    <row r="6095" spans="1:9" x14ac:dyDescent="0.25">
      <c r="A6095">
        <v>6094</v>
      </c>
      <c r="B6095">
        <v>2702</v>
      </c>
      <c r="C6095" s="1">
        <v>44971</v>
      </c>
      <c r="D6095" s="2">
        <v>0.7878356481481481</v>
      </c>
      <c r="E6095">
        <v>108</v>
      </c>
      <c r="F6095" s="5">
        <f>IFERROR(VLOOKUP(E6095,Raw_Menu!$A$2:$D$33,4,FALSE),0)</f>
        <v>14.5</v>
      </c>
      <c r="G6095" s="5">
        <f t="shared" si="190"/>
        <v>14.5</v>
      </c>
      <c r="H6095">
        <f t="shared" si="191"/>
        <v>18</v>
      </c>
      <c r="I6095" t="str">
        <f>IFERROR(VLOOKUP(tblOrders[[#This Row],[item_id]],Raw_Menu!$A$2:$D$33,3,FALSE),"Unknown")</f>
        <v>Asian</v>
      </c>
    </row>
    <row r="6096" spans="1:9" x14ac:dyDescent="0.25">
      <c r="A6096">
        <v>6095</v>
      </c>
      <c r="B6096">
        <v>2702</v>
      </c>
      <c r="C6096" s="1">
        <v>44971</v>
      </c>
      <c r="D6096" s="2">
        <v>0.7878356481481481</v>
      </c>
      <c r="E6096">
        <v>105</v>
      </c>
      <c r="F6096" s="5">
        <f>IFERROR(VLOOKUP(E6096,Raw_Menu!$A$2:$D$33,4,FALSE),0)</f>
        <v>7</v>
      </c>
      <c r="G6096" s="5">
        <f t="shared" si="190"/>
        <v>7</v>
      </c>
      <c r="H6096">
        <f t="shared" si="191"/>
        <v>18</v>
      </c>
      <c r="I6096" t="str">
        <f>IFERROR(VLOOKUP(tblOrders[[#This Row],[item_id]],Raw_Menu!$A$2:$D$33,3,FALSE),"Unknown")</f>
        <v>American</v>
      </c>
    </row>
    <row r="6097" spans="1:9" x14ac:dyDescent="0.25">
      <c r="A6097">
        <v>6096</v>
      </c>
      <c r="B6097">
        <v>2703</v>
      </c>
      <c r="C6097" s="1">
        <v>44971</v>
      </c>
      <c r="D6097" s="2">
        <v>0.79940972222222217</v>
      </c>
      <c r="E6097">
        <v>122</v>
      </c>
      <c r="F6097" s="5">
        <f>IFERROR(VLOOKUP(E6097,Raw_Menu!$A$2:$D$33,4,FALSE),0)</f>
        <v>7</v>
      </c>
      <c r="G6097" s="5">
        <f t="shared" si="190"/>
        <v>7</v>
      </c>
      <c r="H6097">
        <f t="shared" si="191"/>
        <v>19</v>
      </c>
      <c r="I6097" t="str">
        <f>IFERROR(VLOOKUP(tblOrders[[#This Row],[item_id]],Raw_Menu!$A$2:$D$33,3,FALSE),"Unknown")</f>
        <v>Mexican</v>
      </c>
    </row>
    <row r="6098" spans="1:9" x14ac:dyDescent="0.25">
      <c r="A6098">
        <v>6097</v>
      </c>
      <c r="B6098">
        <v>2704</v>
      </c>
      <c r="C6098" s="1">
        <v>44971</v>
      </c>
      <c r="D6098" s="2">
        <v>0.79954861111111108</v>
      </c>
      <c r="E6098">
        <v>105</v>
      </c>
      <c r="F6098" s="5">
        <f>IFERROR(VLOOKUP(E6098,Raw_Menu!$A$2:$D$33,4,FALSE),0)</f>
        <v>7</v>
      </c>
      <c r="G6098" s="5">
        <f t="shared" si="190"/>
        <v>7</v>
      </c>
      <c r="H6098">
        <f t="shared" si="191"/>
        <v>19</v>
      </c>
      <c r="I6098" t="str">
        <f>IFERROR(VLOOKUP(tblOrders[[#This Row],[item_id]],Raw_Menu!$A$2:$D$33,3,FALSE),"Unknown")</f>
        <v>American</v>
      </c>
    </row>
    <row r="6099" spans="1:9" x14ac:dyDescent="0.25">
      <c r="A6099">
        <v>6098</v>
      </c>
      <c r="B6099">
        <v>2705</v>
      </c>
      <c r="C6099" s="1">
        <v>44971</v>
      </c>
      <c r="D6099" s="2">
        <v>0.81563657407407408</v>
      </c>
      <c r="E6099">
        <v>107</v>
      </c>
      <c r="F6099" s="5">
        <f>IFERROR(VLOOKUP(E6099,Raw_Menu!$A$2:$D$33,4,FALSE),0)</f>
        <v>16.5</v>
      </c>
      <c r="G6099" s="5">
        <f t="shared" si="190"/>
        <v>16.5</v>
      </c>
      <c r="H6099">
        <f t="shared" si="191"/>
        <v>19</v>
      </c>
      <c r="I6099" t="str">
        <f>IFERROR(VLOOKUP(tblOrders[[#This Row],[item_id]],Raw_Menu!$A$2:$D$33,3,FALSE),"Unknown")</f>
        <v>Asian</v>
      </c>
    </row>
    <row r="6100" spans="1:9" x14ac:dyDescent="0.25">
      <c r="A6100">
        <v>6099</v>
      </c>
      <c r="B6100">
        <v>2705</v>
      </c>
      <c r="C6100" s="1">
        <v>44971</v>
      </c>
      <c r="D6100" s="2">
        <v>0.81563657407407408</v>
      </c>
      <c r="E6100">
        <v>124</v>
      </c>
      <c r="F6100" s="5">
        <f>IFERROR(VLOOKUP(E6100,Raw_Menu!$A$2:$D$33,4,FALSE),0)</f>
        <v>14.5</v>
      </c>
      <c r="G6100" s="5">
        <f t="shared" si="190"/>
        <v>14.5</v>
      </c>
      <c r="H6100">
        <f t="shared" si="191"/>
        <v>19</v>
      </c>
      <c r="I6100" t="str">
        <f>IFERROR(VLOOKUP(tblOrders[[#This Row],[item_id]],Raw_Menu!$A$2:$D$33,3,FALSE),"Unknown")</f>
        <v>Italian</v>
      </c>
    </row>
    <row r="6101" spans="1:9" x14ac:dyDescent="0.25">
      <c r="A6101">
        <v>6100</v>
      </c>
      <c r="B6101">
        <v>2705</v>
      </c>
      <c r="C6101" s="1">
        <v>44971</v>
      </c>
      <c r="D6101" s="2">
        <v>0.81563657407407408</v>
      </c>
      <c r="E6101">
        <v>129</v>
      </c>
      <c r="F6101" s="5">
        <f>IFERROR(VLOOKUP(E6101,Raw_Menu!$A$2:$D$33,4,FALSE),0)</f>
        <v>15.5</v>
      </c>
      <c r="G6101" s="5">
        <f t="shared" si="190"/>
        <v>15.5</v>
      </c>
      <c r="H6101">
        <f t="shared" si="191"/>
        <v>19</v>
      </c>
      <c r="I6101" t="str">
        <f>IFERROR(VLOOKUP(tblOrders[[#This Row],[item_id]],Raw_Menu!$A$2:$D$33,3,FALSE),"Unknown")</f>
        <v>Italian</v>
      </c>
    </row>
    <row r="6102" spans="1:9" x14ac:dyDescent="0.25">
      <c r="A6102">
        <v>6101</v>
      </c>
      <c r="B6102">
        <v>2705</v>
      </c>
      <c r="C6102" s="1">
        <v>44971</v>
      </c>
      <c r="D6102" s="2">
        <v>0.81563657407407408</v>
      </c>
      <c r="E6102">
        <v>105</v>
      </c>
      <c r="F6102" s="5">
        <f>IFERROR(VLOOKUP(E6102,Raw_Menu!$A$2:$D$33,4,FALSE),0)</f>
        <v>7</v>
      </c>
      <c r="G6102" s="5">
        <f t="shared" si="190"/>
        <v>7</v>
      </c>
      <c r="H6102">
        <f t="shared" si="191"/>
        <v>19</v>
      </c>
      <c r="I6102" t="str">
        <f>IFERROR(VLOOKUP(tblOrders[[#This Row],[item_id]],Raw_Menu!$A$2:$D$33,3,FALSE),"Unknown")</f>
        <v>American</v>
      </c>
    </row>
    <row r="6103" spans="1:9" x14ac:dyDescent="0.25">
      <c r="A6103">
        <v>6102</v>
      </c>
      <c r="B6103">
        <v>2706</v>
      </c>
      <c r="C6103" s="1">
        <v>44971</v>
      </c>
      <c r="D6103" s="2">
        <v>0.81648148148148147</v>
      </c>
      <c r="E6103">
        <v>127</v>
      </c>
      <c r="F6103" s="5">
        <f>IFERROR(VLOOKUP(E6103,Raw_Menu!$A$2:$D$33,4,FALSE),0)</f>
        <v>17.95</v>
      </c>
      <c r="G6103" s="5">
        <f t="shared" si="190"/>
        <v>17.95</v>
      </c>
      <c r="H6103">
        <f t="shared" si="191"/>
        <v>19</v>
      </c>
      <c r="I6103" t="str">
        <f>IFERROR(VLOOKUP(tblOrders[[#This Row],[item_id]],Raw_Menu!$A$2:$D$33,3,FALSE),"Unknown")</f>
        <v>Italian</v>
      </c>
    </row>
    <row r="6104" spans="1:9" x14ac:dyDescent="0.25">
      <c r="A6104">
        <v>6103</v>
      </c>
      <c r="B6104">
        <v>2707</v>
      </c>
      <c r="C6104" s="1">
        <v>44971</v>
      </c>
      <c r="D6104" s="2">
        <v>0.81650462962962966</v>
      </c>
      <c r="E6104">
        <v>108</v>
      </c>
      <c r="F6104" s="5">
        <f>IFERROR(VLOOKUP(E6104,Raw_Menu!$A$2:$D$33,4,FALSE),0)</f>
        <v>14.5</v>
      </c>
      <c r="G6104" s="5">
        <f t="shared" si="190"/>
        <v>14.5</v>
      </c>
      <c r="H6104">
        <f t="shared" si="191"/>
        <v>19</v>
      </c>
      <c r="I6104" t="str">
        <f>IFERROR(VLOOKUP(tblOrders[[#This Row],[item_id]],Raw_Menu!$A$2:$D$33,3,FALSE),"Unknown")</f>
        <v>Asian</v>
      </c>
    </row>
    <row r="6105" spans="1:9" x14ac:dyDescent="0.25">
      <c r="A6105">
        <v>6104</v>
      </c>
      <c r="B6105">
        <v>2707</v>
      </c>
      <c r="C6105" s="1">
        <v>44971</v>
      </c>
      <c r="D6105" s="2">
        <v>0.81650462962962966</v>
      </c>
      <c r="E6105">
        <v>117</v>
      </c>
      <c r="F6105" s="5">
        <f>IFERROR(VLOOKUP(E6105,Raw_Menu!$A$2:$D$33,4,FALSE),0)</f>
        <v>12.95</v>
      </c>
      <c r="G6105" s="5">
        <f t="shared" si="190"/>
        <v>12.95</v>
      </c>
      <c r="H6105">
        <f t="shared" si="191"/>
        <v>19</v>
      </c>
      <c r="I6105" t="str">
        <f>IFERROR(VLOOKUP(tblOrders[[#This Row],[item_id]],Raw_Menu!$A$2:$D$33,3,FALSE),"Unknown")</f>
        <v>Mexican</v>
      </c>
    </row>
    <row r="6106" spans="1:9" x14ac:dyDescent="0.25">
      <c r="A6106">
        <v>6105</v>
      </c>
      <c r="B6106">
        <v>2707</v>
      </c>
      <c r="C6106" s="1">
        <v>44971</v>
      </c>
      <c r="D6106" s="2">
        <v>0.81650462962962966</v>
      </c>
      <c r="E6106">
        <v>112</v>
      </c>
      <c r="F6106" s="5">
        <f>IFERROR(VLOOKUP(E6106,Raw_Menu!$A$2:$D$33,4,FALSE),0)</f>
        <v>14.95</v>
      </c>
      <c r="G6106" s="5">
        <f t="shared" si="190"/>
        <v>14.95</v>
      </c>
      <c r="H6106">
        <f t="shared" si="191"/>
        <v>19</v>
      </c>
      <c r="I6106" t="str">
        <f>IFERROR(VLOOKUP(tblOrders[[#This Row],[item_id]],Raw_Menu!$A$2:$D$33,3,FALSE),"Unknown")</f>
        <v>Asian</v>
      </c>
    </row>
    <row r="6107" spans="1:9" x14ac:dyDescent="0.25">
      <c r="A6107">
        <v>6106</v>
      </c>
      <c r="B6107">
        <v>2707</v>
      </c>
      <c r="C6107" s="1">
        <v>44971</v>
      </c>
      <c r="D6107" s="2">
        <v>0.81650462962962966</v>
      </c>
      <c r="E6107">
        <v>106</v>
      </c>
      <c r="F6107" s="5">
        <f>IFERROR(VLOOKUP(E6107,Raw_Menu!$A$2:$D$33,4,FALSE),0)</f>
        <v>7</v>
      </c>
      <c r="G6107" s="5">
        <f t="shared" si="190"/>
        <v>7</v>
      </c>
      <c r="H6107">
        <f t="shared" si="191"/>
        <v>19</v>
      </c>
      <c r="I6107" t="str">
        <f>IFERROR(VLOOKUP(tblOrders[[#This Row],[item_id]],Raw_Menu!$A$2:$D$33,3,FALSE),"Unknown")</f>
        <v>American</v>
      </c>
    </row>
    <row r="6108" spans="1:9" x14ac:dyDescent="0.25">
      <c r="A6108">
        <v>6107</v>
      </c>
      <c r="B6108">
        <v>2708</v>
      </c>
      <c r="C6108" s="1">
        <v>44971</v>
      </c>
      <c r="D6108" s="2">
        <v>0.81949074074074069</v>
      </c>
      <c r="E6108">
        <v>102</v>
      </c>
      <c r="F6108" s="5">
        <f>IFERROR(VLOOKUP(E6108,Raw_Menu!$A$2:$D$33,4,FALSE),0)</f>
        <v>13.95</v>
      </c>
      <c r="G6108" s="5">
        <f t="shared" si="190"/>
        <v>13.95</v>
      </c>
      <c r="H6108">
        <f t="shared" si="191"/>
        <v>19</v>
      </c>
      <c r="I6108" t="str">
        <f>IFERROR(VLOOKUP(tblOrders[[#This Row],[item_id]],Raw_Menu!$A$2:$D$33,3,FALSE),"Unknown")</f>
        <v>American</v>
      </c>
    </row>
    <row r="6109" spans="1:9" x14ac:dyDescent="0.25">
      <c r="A6109">
        <v>6108</v>
      </c>
      <c r="B6109">
        <v>2708</v>
      </c>
      <c r="C6109" s="1">
        <v>44971</v>
      </c>
      <c r="D6109" s="2">
        <v>0.81949074074074069</v>
      </c>
      <c r="E6109">
        <v>125</v>
      </c>
      <c r="F6109" s="5">
        <f>IFERROR(VLOOKUP(E6109,Raw_Menu!$A$2:$D$33,4,FALSE),0)</f>
        <v>17.95</v>
      </c>
      <c r="G6109" s="5">
        <f t="shared" si="190"/>
        <v>17.95</v>
      </c>
      <c r="H6109">
        <f t="shared" si="191"/>
        <v>19</v>
      </c>
      <c r="I6109" t="str">
        <f>IFERROR(VLOOKUP(tblOrders[[#This Row],[item_id]],Raw_Menu!$A$2:$D$33,3,FALSE),"Unknown")</f>
        <v>Italian</v>
      </c>
    </row>
    <row r="6110" spans="1:9" x14ac:dyDescent="0.25">
      <c r="A6110">
        <v>6109</v>
      </c>
      <c r="B6110">
        <v>2708</v>
      </c>
      <c r="C6110" s="1">
        <v>44971</v>
      </c>
      <c r="D6110" s="2">
        <v>0.81949074074074069</v>
      </c>
      <c r="E6110">
        <v>109</v>
      </c>
      <c r="F6110" s="5">
        <f>IFERROR(VLOOKUP(E6110,Raw_Menu!$A$2:$D$33,4,FALSE),0)</f>
        <v>17.95</v>
      </c>
      <c r="G6110" s="5">
        <f t="shared" si="190"/>
        <v>17.95</v>
      </c>
      <c r="H6110">
        <f t="shared" si="191"/>
        <v>19</v>
      </c>
      <c r="I6110" t="str">
        <f>IFERROR(VLOOKUP(tblOrders[[#This Row],[item_id]],Raw_Menu!$A$2:$D$33,3,FALSE),"Unknown")</f>
        <v>Asian</v>
      </c>
    </row>
    <row r="6111" spans="1:9" x14ac:dyDescent="0.25">
      <c r="A6111">
        <v>6110</v>
      </c>
      <c r="B6111">
        <v>2708</v>
      </c>
      <c r="C6111" s="1">
        <v>44971</v>
      </c>
      <c r="D6111" s="2">
        <v>0.81949074074074069</v>
      </c>
      <c r="E6111">
        <v>119</v>
      </c>
      <c r="F6111" s="5">
        <f>IFERROR(VLOOKUP(E6111,Raw_Menu!$A$2:$D$33,4,FALSE),0)</f>
        <v>11.95</v>
      </c>
      <c r="G6111" s="5">
        <f t="shared" si="190"/>
        <v>11.95</v>
      </c>
      <c r="H6111">
        <f t="shared" si="191"/>
        <v>19</v>
      </c>
      <c r="I6111" t="str">
        <f>IFERROR(VLOOKUP(tblOrders[[#This Row],[item_id]],Raw_Menu!$A$2:$D$33,3,FALSE),"Unknown")</f>
        <v>Mexican</v>
      </c>
    </row>
    <row r="6112" spans="1:9" x14ac:dyDescent="0.25">
      <c r="A6112">
        <v>6111</v>
      </c>
      <c r="B6112">
        <v>2709</v>
      </c>
      <c r="C6112" s="1">
        <v>44971</v>
      </c>
      <c r="D6112" s="2">
        <v>0.82289351851851855</v>
      </c>
      <c r="E6112">
        <v>125</v>
      </c>
      <c r="F6112" s="5">
        <f>IFERROR(VLOOKUP(E6112,Raw_Menu!$A$2:$D$33,4,FALSE),0)</f>
        <v>17.95</v>
      </c>
      <c r="G6112" s="5">
        <f t="shared" si="190"/>
        <v>17.95</v>
      </c>
      <c r="H6112">
        <f t="shared" si="191"/>
        <v>19</v>
      </c>
      <c r="I6112" t="str">
        <f>IFERROR(VLOOKUP(tblOrders[[#This Row],[item_id]],Raw_Menu!$A$2:$D$33,3,FALSE),"Unknown")</f>
        <v>Italian</v>
      </c>
    </row>
    <row r="6113" spans="1:9" x14ac:dyDescent="0.25">
      <c r="A6113">
        <v>6112</v>
      </c>
      <c r="B6113">
        <v>2709</v>
      </c>
      <c r="C6113" s="1">
        <v>44971</v>
      </c>
      <c r="D6113" s="2">
        <v>0.82289351851851855</v>
      </c>
      <c r="E6113">
        <v>126</v>
      </c>
      <c r="F6113" s="5">
        <f>IFERROR(VLOOKUP(E6113,Raw_Menu!$A$2:$D$33,4,FALSE),0)</f>
        <v>14.5</v>
      </c>
      <c r="G6113" s="5">
        <f t="shared" si="190"/>
        <v>14.5</v>
      </c>
      <c r="H6113">
        <f t="shared" si="191"/>
        <v>19</v>
      </c>
      <c r="I6113" t="str">
        <f>IFERROR(VLOOKUP(tblOrders[[#This Row],[item_id]],Raw_Menu!$A$2:$D$33,3,FALSE),"Unknown")</f>
        <v>Italian</v>
      </c>
    </row>
    <row r="6114" spans="1:9" x14ac:dyDescent="0.25">
      <c r="A6114">
        <v>6113</v>
      </c>
      <c r="B6114">
        <v>2709</v>
      </c>
      <c r="C6114" s="1">
        <v>44971</v>
      </c>
      <c r="D6114" s="2">
        <v>0.82289351851851855</v>
      </c>
      <c r="E6114">
        <v>117</v>
      </c>
      <c r="F6114" s="5">
        <f>IFERROR(VLOOKUP(E6114,Raw_Menu!$A$2:$D$33,4,FALSE),0)</f>
        <v>12.95</v>
      </c>
      <c r="G6114" s="5">
        <f t="shared" si="190"/>
        <v>12.95</v>
      </c>
      <c r="H6114">
        <f t="shared" si="191"/>
        <v>19</v>
      </c>
      <c r="I6114" t="str">
        <f>IFERROR(VLOOKUP(tblOrders[[#This Row],[item_id]],Raw_Menu!$A$2:$D$33,3,FALSE),"Unknown")</f>
        <v>Mexican</v>
      </c>
    </row>
    <row r="6115" spans="1:9" x14ac:dyDescent="0.25">
      <c r="A6115">
        <v>6114</v>
      </c>
      <c r="B6115">
        <v>2709</v>
      </c>
      <c r="C6115" s="1">
        <v>44971</v>
      </c>
      <c r="D6115" s="2">
        <v>0.82289351851851855</v>
      </c>
      <c r="E6115">
        <v>129</v>
      </c>
      <c r="F6115" s="5">
        <f>IFERROR(VLOOKUP(E6115,Raw_Menu!$A$2:$D$33,4,FALSE),0)</f>
        <v>15.5</v>
      </c>
      <c r="G6115" s="5">
        <f t="shared" si="190"/>
        <v>15.5</v>
      </c>
      <c r="H6115">
        <f t="shared" si="191"/>
        <v>19</v>
      </c>
      <c r="I6115" t="str">
        <f>IFERROR(VLOOKUP(tblOrders[[#This Row],[item_id]],Raw_Menu!$A$2:$D$33,3,FALSE),"Unknown")</f>
        <v>Italian</v>
      </c>
    </row>
    <row r="6116" spans="1:9" x14ac:dyDescent="0.25">
      <c r="A6116">
        <v>6115</v>
      </c>
      <c r="B6116">
        <v>2710</v>
      </c>
      <c r="C6116" s="1">
        <v>44971</v>
      </c>
      <c r="D6116" s="2">
        <v>0.83333333333333337</v>
      </c>
      <c r="E6116">
        <v>103</v>
      </c>
      <c r="F6116" s="5">
        <f>IFERROR(VLOOKUP(E6116,Raw_Menu!$A$2:$D$33,4,FALSE),0)</f>
        <v>9</v>
      </c>
      <c r="G6116" s="5">
        <f t="shared" si="190"/>
        <v>9</v>
      </c>
      <c r="H6116">
        <f t="shared" si="191"/>
        <v>20</v>
      </c>
      <c r="I6116" t="str">
        <f>IFERROR(VLOOKUP(tblOrders[[#This Row],[item_id]],Raw_Menu!$A$2:$D$33,3,FALSE),"Unknown")</f>
        <v>American</v>
      </c>
    </row>
    <row r="6117" spans="1:9" x14ac:dyDescent="0.25">
      <c r="A6117">
        <v>6116</v>
      </c>
      <c r="B6117">
        <v>2710</v>
      </c>
      <c r="C6117" s="1">
        <v>44971</v>
      </c>
      <c r="D6117" s="2">
        <v>0.83333333333333337</v>
      </c>
      <c r="E6117">
        <v>126</v>
      </c>
      <c r="F6117" s="5">
        <f>IFERROR(VLOOKUP(E6117,Raw_Menu!$A$2:$D$33,4,FALSE),0)</f>
        <v>14.5</v>
      </c>
      <c r="G6117" s="5">
        <f t="shared" si="190"/>
        <v>14.5</v>
      </c>
      <c r="H6117">
        <f t="shared" si="191"/>
        <v>20</v>
      </c>
      <c r="I6117" t="str">
        <f>IFERROR(VLOOKUP(tblOrders[[#This Row],[item_id]],Raw_Menu!$A$2:$D$33,3,FALSE),"Unknown")</f>
        <v>Italian</v>
      </c>
    </row>
    <row r="6118" spans="1:9" x14ac:dyDescent="0.25">
      <c r="A6118">
        <v>6117</v>
      </c>
      <c r="B6118">
        <v>2710</v>
      </c>
      <c r="C6118" s="1">
        <v>44971</v>
      </c>
      <c r="D6118" s="2">
        <v>0.83333333333333337</v>
      </c>
      <c r="E6118">
        <v>105</v>
      </c>
      <c r="F6118" s="5">
        <f>IFERROR(VLOOKUP(E6118,Raw_Menu!$A$2:$D$33,4,FALSE),0)</f>
        <v>7</v>
      </c>
      <c r="G6118" s="5">
        <f t="shared" si="190"/>
        <v>7</v>
      </c>
      <c r="H6118">
        <f t="shared" si="191"/>
        <v>20</v>
      </c>
      <c r="I6118" t="str">
        <f>IFERROR(VLOOKUP(tblOrders[[#This Row],[item_id]],Raw_Menu!$A$2:$D$33,3,FALSE),"Unknown")</f>
        <v>American</v>
      </c>
    </row>
    <row r="6119" spans="1:9" x14ac:dyDescent="0.25">
      <c r="A6119">
        <v>6118</v>
      </c>
      <c r="B6119">
        <v>2710</v>
      </c>
      <c r="C6119" s="1">
        <v>44971</v>
      </c>
      <c r="D6119" s="2">
        <v>0.83333333333333337</v>
      </c>
      <c r="E6119" t="s">
        <v>95</v>
      </c>
      <c r="F6119" s="5">
        <f>IFERROR(VLOOKUP(E6119,Raw_Menu!$A$2:$D$33,4,FALSE),0)</f>
        <v>0</v>
      </c>
      <c r="G6119" s="5">
        <f t="shared" si="190"/>
        <v>0</v>
      </c>
      <c r="H6119">
        <f t="shared" si="191"/>
        <v>20</v>
      </c>
      <c r="I6119" t="str">
        <f>IFERROR(VLOOKUP(tblOrders[[#This Row],[item_id]],Raw_Menu!$A$2:$D$33,3,FALSE),"Unknown")</f>
        <v>Unknown</v>
      </c>
    </row>
    <row r="6120" spans="1:9" x14ac:dyDescent="0.25">
      <c r="A6120">
        <v>6119</v>
      </c>
      <c r="B6120">
        <v>2711</v>
      </c>
      <c r="C6120" s="1">
        <v>44971</v>
      </c>
      <c r="D6120" s="2">
        <v>0.83371527777777776</v>
      </c>
      <c r="E6120">
        <v>125</v>
      </c>
      <c r="F6120" s="5">
        <f>IFERROR(VLOOKUP(E6120,Raw_Menu!$A$2:$D$33,4,FALSE),0)</f>
        <v>17.95</v>
      </c>
      <c r="G6120" s="5">
        <f t="shared" si="190"/>
        <v>17.95</v>
      </c>
      <c r="H6120">
        <f t="shared" si="191"/>
        <v>20</v>
      </c>
      <c r="I6120" t="str">
        <f>IFERROR(VLOOKUP(tblOrders[[#This Row],[item_id]],Raw_Menu!$A$2:$D$33,3,FALSE),"Unknown")</f>
        <v>Italian</v>
      </c>
    </row>
    <row r="6121" spans="1:9" x14ac:dyDescent="0.25">
      <c r="A6121">
        <v>6120</v>
      </c>
      <c r="B6121">
        <v>2711</v>
      </c>
      <c r="C6121" s="1">
        <v>44971</v>
      </c>
      <c r="D6121" s="2">
        <v>0.83371527777777776</v>
      </c>
      <c r="E6121">
        <v>113</v>
      </c>
      <c r="F6121" s="5">
        <f>IFERROR(VLOOKUP(E6121,Raw_Menu!$A$2:$D$33,4,FALSE),0)</f>
        <v>5</v>
      </c>
      <c r="G6121" s="5">
        <f t="shared" si="190"/>
        <v>5</v>
      </c>
      <c r="H6121">
        <f t="shared" si="191"/>
        <v>20</v>
      </c>
      <c r="I6121" t="str">
        <f>IFERROR(VLOOKUP(tblOrders[[#This Row],[item_id]],Raw_Menu!$A$2:$D$33,3,FALSE),"Unknown")</f>
        <v>Asian</v>
      </c>
    </row>
    <row r="6122" spans="1:9" x14ac:dyDescent="0.25">
      <c r="A6122">
        <v>6121</v>
      </c>
      <c r="B6122">
        <v>2711</v>
      </c>
      <c r="C6122" s="1">
        <v>44971</v>
      </c>
      <c r="D6122" s="2">
        <v>0.83371527777777776</v>
      </c>
      <c r="E6122">
        <v>118</v>
      </c>
      <c r="F6122" s="5">
        <f>IFERROR(VLOOKUP(E6122,Raw_Menu!$A$2:$D$33,4,FALSE),0)</f>
        <v>14.95</v>
      </c>
      <c r="G6122" s="5">
        <f t="shared" si="190"/>
        <v>14.95</v>
      </c>
      <c r="H6122">
        <f t="shared" si="191"/>
        <v>20</v>
      </c>
      <c r="I6122" t="str">
        <f>IFERROR(VLOOKUP(tblOrders[[#This Row],[item_id]],Raw_Menu!$A$2:$D$33,3,FALSE),"Unknown")</f>
        <v>Mexican</v>
      </c>
    </row>
    <row r="6123" spans="1:9" x14ac:dyDescent="0.25">
      <c r="A6123">
        <v>6122</v>
      </c>
      <c r="B6123">
        <v>2711</v>
      </c>
      <c r="C6123" s="1">
        <v>44971</v>
      </c>
      <c r="D6123" s="2">
        <v>0.83371527777777776</v>
      </c>
      <c r="E6123">
        <v>123</v>
      </c>
      <c r="F6123" s="5">
        <f>IFERROR(VLOOKUP(E6123,Raw_Menu!$A$2:$D$33,4,FALSE),0)</f>
        <v>9</v>
      </c>
      <c r="G6123" s="5">
        <f t="shared" si="190"/>
        <v>9</v>
      </c>
      <c r="H6123">
        <f t="shared" si="191"/>
        <v>20</v>
      </c>
      <c r="I6123" t="str">
        <f>IFERROR(VLOOKUP(tblOrders[[#This Row],[item_id]],Raw_Menu!$A$2:$D$33,3,FALSE),"Unknown")</f>
        <v>Mexican</v>
      </c>
    </row>
    <row r="6124" spans="1:9" x14ac:dyDescent="0.25">
      <c r="A6124">
        <v>6123</v>
      </c>
      <c r="B6124">
        <v>2712</v>
      </c>
      <c r="C6124" s="1">
        <v>44971</v>
      </c>
      <c r="D6124" s="2">
        <v>0.86950231481481477</v>
      </c>
      <c r="E6124">
        <v>117</v>
      </c>
      <c r="F6124" s="5">
        <f>IFERROR(VLOOKUP(E6124,Raw_Menu!$A$2:$D$33,4,FALSE),0)</f>
        <v>12.95</v>
      </c>
      <c r="G6124" s="5">
        <f t="shared" si="190"/>
        <v>12.95</v>
      </c>
      <c r="H6124">
        <f t="shared" si="191"/>
        <v>20</v>
      </c>
      <c r="I6124" t="str">
        <f>IFERROR(VLOOKUP(tblOrders[[#This Row],[item_id]],Raw_Menu!$A$2:$D$33,3,FALSE),"Unknown")</f>
        <v>Mexican</v>
      </c>
    </row>
    <row r="6125" spans="1:9" x14ac:dyDescent="0.25">
      <c r="A6125">
        <v>6124</v>
      </c>
      <c r="B6125">
        <v>2712</v>
      </c>
      <c r="C6125" s="1">
        <v>44971</v>
      </c>
      <c r="D6125" s="2">
        <v>0.86950231481481477</v>
      </c>
      <c r="E6125">
        <v>114</v>
      </c>
      <c r="F6125" s="5">
        <f>IFERROR(VLOOKUP(E6125,Raw_Menu!$A$2:$D$33,4,FALSE),0)</f>
        <v>9</v>
      </c>
      <c r="G6125" s="5">
        <f t="shared" si="190"/>
        <v>9</v>
      </c>
      <c r="H6125">
        <f t="shared" si="191"/>
        <v>20</v>
      </c>
      <c r="I6125" t="str">
        <f>IFERROR(VLOOKUP(tblOrders[[#This Row],[item_id]],Raw_Menu!$A$2:$D$33,3,FALSE),"Unknown")</f>
        <v>Asian</v>
      </c>
    </row>
    <row r="6126" spans="1:9" x14ac:dyDescent="0.25">
      <c r="A6126">
        <v>6125</v>
      </c>
      <c r="B6126">
        <v>2713</v>
      </c>
      <c r="C6126" s="1">
        <v>44971</v>
      </c>
      <c r="D6126" s="2">
        <v>0.88079861111111113</v>
      </c>
      <c r="E6126">
        <v>116</v>
      </c>
      <c r="F6126" s="5">
        <f>IFERROR(VLOOKUP(E6126,Raw_Menu!$A$2:$D$33,4,FALSE),0)</f>
        <v>13.95</v>
      </c>
      <c r="G6126" s="5">
        <f t="shared" si="190"/>
        <v>13.95</v>
      </c>
      <c r="H6126">
        <f t="shared" si="191"/>
        <v>21</v>
      </c>
      <c r="I6126" t="str">
        <f>IFERROR(VLOOKUP(tblOrders[[#This Row],[item_id]],Raw_Menu!$A$2:$D$33,3,FALSE),"Unknown")</f>
        <v>Mexican</v>
      </c>
    </row>
    <row r="6127" spans="1:9" x14ac:dyDescent="0.25">
      <c r="A6127">
        <v>6126</v>
      </c>
      <c r="B6127">
        <v>2713</v>
      </c>
      <c r="C6127" s="1">
        <v>44971</v>
      </c>
      <c r="D6127" s="2">
        <v>0.88079861111111113</v>
      </c>
      <c r="E6127">
        <v>127</v>
      </c>
      <c r="F6127" s="5">
        <f>IFERROR(VLOOKUP(E6127,Raw_Menu!$A$2:$D$33,4,FALSE),0)</f>
        <v>17.95</v>
      </c>
      <c r="G6127" s="5">
        <f t="shared" si="190"/>
        <v>17.95</v>
      </c>
      <c r="H6127">
        <f t="shared" si="191"/>
        <v>21</v>
      </c>
      <c r="I6127" t="str">
        <f>IFERROR(VLOOKUP(tblOrders[[#This Row],[item_id]],Raw_Menu!$A$2:$D$33,3,FALSE),"Unknown")</f>
        <v>Italian</v>
      </c>
    </row>
    <row r="6128" spans="1:9" x14ac:dyDescent="0.25">
      <c r="A6128">
        <v>6127</v>
      </c>
      <c r="B6128">
        <v>2714</v>
      </c>
      <c r="C6128" s="1">
        <v>44971</v>
      </c>
      <c r="D6128" s="2">
        <v>0.89063657407407404</v>
      </c>
      <c r="E6128">
        <v>117</v>
      </c>
      <c r="F6128" s="5">
        <f>IFERROR(VLOOKUP(E6128,Raw_Menu!$A$2:$D$33,4,FALSE),0)</f>
        <v>12.95</v>
      </c>
      <c r="G6128" s="5">
        <f t="shared" si="190"/>
        <v>12.95</v>
      </c>
      <c r="H6128">
        <f t="shared" si="191"/>
        <v>21</v>
      </c>
      <c r="I6128" t="str">
        <f>IFERROR(VLOOKUP(tblOrders[[#This Row],[item_id]],Raw_Menu!$A$2:$D$33,3,FALSE),"Unknown")</f>
        <v>Mexican</v>
      </c>
    </row>
    <row r="6129" spans="1:9" x14ac:dyDescent="0.25">
      <c r="A6129">
        <v>6128</v>
      </c>
      <c r="B6129">
        <v>2715</v>
      </c>
      <c r="C6129" s="1">
        <v>44971</v>
      </c>
      <c r="D6129" s="2">
        <v>0.89711805555555557</v>
      </c>
      <c r="E6129">
        <v>121</v>
      </c>
      <c r="F6129" s="5">
        <f>IFERROR(VLOOKUP(E6129,Raw_Menu!$A$2:$D$33,4,FALSE),0)</f>
        <v>10.5</v>
      </c>
      <c r="G6129" s="5">
        <f t="shared" si="190"/>
        <v>10.5</v>
      </c>
      <c r="H6129">
        <f t="shared" si="191"/>
        <v>21</v>
      </c>
      <c r="I6129" t="str">
        <f>IFERROR(VLOOKUP(tblOrders[[#This Row],[item_id]],Raw_Menu!$A$2:$D$33,3,FALSE),"Unknown")</f>
        <v>Mexican</v>
      </c>
    </row>
    <row r="6130" spans="1:9" x14ac:dyDescent="0.25">
      <c r="A6130">
        <v>6129</v>
      </c>
      <c r="B6130">
        <v>2715</v>
      </c>
      <c r="C6130" s="1">
        <v>44971</v>
      </c>
      <c r="D6130" s="2">
        <v>0.89711805555555557</v>
      </c>
      <c r="E6130">
        <v>122</v>
      </c>
      <c r="F6130" s="5">
        <f>IFERROR(VLOOKUP(E6130,Raw_Menu!$A$2:$D$33,4,FALSE),0)</f>
        <v>7</v>
      </c>
      <c r="G6130" s="5">
        <f t="shared" si="190"/>
        <v>7</v>
      </c>
      <c r="H6130">
        <f t="shared" si="191"/>
        <v>21</v>
      </c>
      <c r="I6130" t="str">
        <f>IFERROR(VLOOKUP(tblOrders[[#This Row],[item_id]],Raw_Menu!$A$2:$D$33,3,FALSE),"Unknown")</f>
        <v>Mexican</v>
      </c>
    </row>
    <row r="6131" spans="1:9" x14ac:dyDescent="0.25">
      <c r="A6131">
        <v>6130</v>
      </c>
      <c r="B6131">
        <v>2715</v>
      </c>
      <c r="C6131" s="1">
        <v>44971</v>
      </c>
      <c r="D6131" s="2">
        <v>0.89711805555555557</v>
      </c>
      <c r="E6131" t="s">
        <v>95</v>
      </c>
      <c r="F6131" s="5">
        <f>IFERROR(VLOOKUP(E6131,Raw_Menu!$A$2:$D$33,4,FALSE),0)</f>
        <v>0</v>
      </c>
      <c r="G6131" s="5">
        <f t="shared" si="190"/>
        <v>0</v>
      </c>
      <c r="H6131">
        <f t="shared" si="191"/>
        <v>21</v>
      </c>
      <c r="I6131" t="str">
        <f>IFERROR(VLOOKUP(tblOrders[[#This Row],[item_id]],Raw_Menu!$A$2:$D$33,3,FALSE),"Unknown")</f>
        <v>Unknown</v>
      </c>
    </row>
    <row r="6132" spans="1:9" x14ac:dyDescent="0.25">
      <c r="A6132">
        <v>6131</v>
      </c>
      <c r="B6132">
        <v>2715</v>
      </c>
      <c r="C6132" s="1">
        <v>44971</v>
      </c>
      <c r="D6132" s="2">
        <v>0.89711805555555557</v>
      </c>
      <c r="E6132">
        <v>132</v>
      </c>
      <c r="F6132" s="5">
        <f>IFERROR(VLOOKUP(E6132,Raw_Menu!$A$2:$D$33,4,FALSE),0)</f>
        <v>16.95</v>
      </c>
      <c r="G6132" s="5">
        <f t="shared" si="190"/>
        <v>16.95</v>
      </c>
      <c r="H6132">
        <f t="shared" si="191"/>
        <v>21</v>
      </c>
      <c r="I6132" t="str">
        <f>IFERROR(VLOOKUP(tblOrders[[#This Row],[item_id]],Raw_Menu!$A$2:$D$33,3,FALSE),"Unknown")</f>
        <v>Italian</v>
      </c>
    </row>
    <row r="6133" spans="1:9" x14ac:dyDescent="0.25">
      <c r="A6133">
        <v>6132</v>
      </c>
      <c r="B6133">
        <v>2716</v>
      </c>
      <c r="C6133" s="1">
        <v>44971</v>
      </c>
      <c r="D6133" s="2">
        <v>0.89844907407407404</v>
      </c>
      <c r="E6133">
        <v>101</v>
      </c>
      <c r="F6133" s="5">
        <f>IFERROR(VLOOKUP(E6133,Raw_Menu!$A$2:$D$33,4,FALSE),0)</f>
        <v>12.95</v>
      </c>
      <c r="G6133" s="5">
        <f t="shared" si="190"/>
        <v>12.95</v>
      </c>
      <c r="H6133">
        <f t="shared" si="191"/>
        <v>21</v>
      </c>
      <c r="I6133" t="str">
        <f>IFERROR(VLOOKUP(tblOrders[[#This Row],[item_id]],Raw_Menu!$A$2:$D$33,3,FALSE),"Unknown")</f>
        <v>American</v>
      </c>
    </row>
    <row r="6134" spans="1:9" x14ac:dyDescent="0.25">
      <c r="A6134">
        <v>6133</v>
      </c>
      <c r="B6134">
        <v>2716</v>
      </c>
      <c r="C6134" s="1">
        <v>44971</v>
      </c>
      <c r="D6134" s="2">
        <v>0.89844907407407404</v>
      </c>
      <c r="E6134">
        <v>101</v>
      </c>
      <c r="F6134" s="5">
        <f>IFERROR(VLOOKUP(E6134,Raw_Menu!$A$2:$D$33,4,FALSE),0)</f>
        <v>12.95</v>
      </c>
      <c r="G6134" s="5">
        <f t="shared" si="190"/>
        <v>12.95</v>
      </c>
      <c r="H6134">
        <f t="shared" si="191"/>
        <v>21</v>
      </c>
      <c r="I6134" t="str">
        <f>IFERROR(VLOOKUP(tblOrders[[#This Row],[item_id]],Raw_Menu!$A$2:$D$33,3,FALSE),"Unknown")</f>
        <v>American</v>
      </c>
    </row>
    <row r="6135" spans="1:9" x14ac:dyDescent="0.25">
      <c r="A6135">
        <v>6134</v>
      </c>
      <c r="B6135">
        <v>2716</v>
      </c>
      <c r="C6135" s="1">
        <v>44971</v>
      </c>
      <c r="D6135" s="2">
        <v>0.89844907407407404</v>
      </c>
      <c r="E6135">
        <v>110</v>
      </c>
      <c r="F6135" s="5">
        <f>IFERROR(VLOOKUP(E6135,Raw_Menu!$A$2:$D$33,4,FALSE),0)</f>
        <v>17.95</v>
      </c>
      <c r="G6135" s="5">
        <f t="shared" si="190"/>
        <v>17.95</v>
      </c>
      <c r="H6135">
        <f t="shared" si="191"/>
        <v>21</v>
      </c>
      <c r="I6135" t="str">
        <f>IFERROR(VLOOKUP(tblOrders[[#This Row],[item_id]],Raw_Menu!$A$2:$D$33,3,FALSE),"Unknown")</f>
        <v>Asian</v>
      </c>
    </row>
    <row r="6136" spans="1:9" x14ac:dyDescent="0.25">
      <c r="A6136">
        <v>6135</v>
      </c>
      <c r="B6136">
        <v>2717</v>
      </c>
      <c r="C6136" s="1">
        <v>44971</v>
      </c>
      <c r="D6136" s="2">
        <v>0.91538194444444443</v>
      </c>
      <c r="E6136">
        <v>126</v>
      </c>
      <c r="F6136" s="5">
        <f>IFERROR(VLOOKUP(E6136,Raw_Menu!$A$2:$D$33,4,FALSE),0)</f>
        <v>14.5</v>
      </c>
      <c r="G6136" s="5">
        <f t="shared" si="190"/>
        <v>14.5</v>
      </c>
      <c r="H6136">
        <f t="shared" si="191"/>
        <v>21</v>
      </c>
      <c r="I6136" t="str">
        <f>IFERROR(VLOOKUP(tblOrders[[#This Row],[item_id]],Raw_Menu!$A$2:$D$33,3,FALSE),"Unknown")</f>
        <v>Italian</v>
      </c>
    </row>
    <row r="6137" spans="1:9" x14ac:dyDescent="0.25">
      <c r="A6137">
        <v>6136</v>
      </c>
      <c r="B6137">
        <v>2717</v>
      </c>
      <c r="C6137" s="1">
        <v>44971</v>
      </c>
      <c r="D6137" s="2">
        <v>0.91538194444444443</v>
      </c>
      <c r="E6137">
        <v>129</v>
      </c>
      <c r="F6137" s="5">
        <f>IFERROR(VLOOKUP(E6137,Raw_Menu!$A$2:$D$33,4,FALSE),0)</f>
        <v>15.5</v>
      </c>
      <c r="G6137" s="5">
        <f t="shared" si="190"/>
        <v>15.5</v>
      </c>
      <c r="H6137">
        <f t="shared" si="191"/>
        <v>21</v>
      </c>
      <c r="I6137" t="str">
        <f>IFERROR(VLOOKUP(tblOrders[[#This Row],[item_id]],Raw_Menu!$A$2:$D$33,3,FALSE),"Unknown")</f>
        <v>Italian</v>
      </c>
    </row>
    <row r="6138" spans="1:9" x14ac:dyDescent="0.25">
      <c r="A6138">
        <v>6137</v>
      </c>
      <c r="B6138">
        <v>2717</v>
      </c>
      <c r="C6138" s="1">
        <v>44971</v>
      </c>
      <c r="D6138" s="2">
        <v>0.91538194444444443</v>
      </c>
      <c r="E6138" t="s">
        <v>95</v>
      </c>
      <c r="F6138" s="5">
        <f>IFERROR(VLOOKUP(E6138,Raw_Menu!$A$2:$D$33,4,FALSE),0)</f>
        <v>0</v>
      </c>
      <c r="G6138" s="5">
        <f t="shared" si="190"/>
        <v>0</v>
      </c>
      <c r="H6138">
        <f t="shared" si="191"/>
        <v>21</v>
      </c>
      <c r="I6138" t="str">
        <f>IFERROR(VLOOKUP(tblOrders[[#This Row],[item_id]],Raw_Menu!$A$2:$D$33,3,FALSE),"Unknown")</f>
        <v>Unknown</v>
      </c>
    </row>
    <row r="6139" spans="1:9" x14ac:dyDescent="0.25">
      <c r="A6139">
        <v>6138</v>
      </c>
      <c r="B6139">
        <v>2718</v>
      </c>
      <c r="C6139" s="1">
        <v>44971</v>
      </c>
      <c r="D6139" s="2">
        <v>0.92822916666666666</v>
      </c>
      <c r="E6139">
        <v>101</v>
      </c>
      <c r="F6139" s="5">
        <f>IFERROR(VLOOKUP(E6139,Raw_Menu!$A$2:$D$33,4,FALSE),0)</f>
        <v>12.95</v>
      </c>
      <c r="G6139" s="5">
        <f t="shared" si="190"/>
        <v>12.95</v>
      </c>
      <c r="H6139">
        <f t="shared" si="191"/>
        <v>22</v>
      </c>
      <c r="I6139" t="str">
        <f>IFERROR(VLOOKUP(tblOrders[[#This Row],[item_id]],Raw_Menu!$A$2:$D$33,3,FALSE),"Unknown")</f>
        <v>American</v>
      </c>
    </row>
    <row r="6140" spans="1:9" x14ac:dyDescent="0.25">
      <c r="A6140">
        <v>6139</v>
      </c>
      <c r="B6140">
        <v>2718</v>
      </c>
      <c r="C6140" s="1">
        <v>44971</v>
      </c>
      <c r="D6140" s="2">
        <v>0.92822916666666666</v>
      </c>
      <c r="E6140">
        <v>116</v>
      </c>
      <c r="F6140" s="5">
        <f>IFERROR(VLOOKUP(E6140,Raw_Menu!$A$2:$D$33,4,FALSE),0)</f>
        <v>13.95</v>
      </c>
      <c r="G6140" s="5">
        <f t="shared" si="190"/>
        <v>13.95</v>
      </c>
      <c r="H6140">
        <f t="shared" si="191"/>
        <v>22</v>
      </c>
      <c r="I6140" t="str">
        <f>IFERROR(VLOOKUP(tblOrders[[#This Row],[item_id]],Raw_Menu!$A$2:$D$33,3,FALSE),"Unknown")</f>
        <v>Mexican</v>
      </c>
    </row>
    <row r="6141" spans="1:9" x14ac:dyDescent="0.25">
      <c r="A6141">
        <v>6140</v>
      </c>
      <c r="B6141">
        <v>2718</v>
      </c>
      <c r="C6141" s="1">
        <v>44971</v>
      </c>
      <c r="D6141" s="2">
        <v>0.92822916666666666</v>
      </c>
      <c r="E6141">
        <v>129</v>
      </c>
      <c r="F6141" s="5">
        <f>IFERROR(VLOOKUP(E6141,Raw_Menu!$A$2:$D$33,4,FALSE),0)</f>
        <v>15.5</v>
      </c>
      <c r="G6141" s="5">
        <f t="shared" si="190"/>
        <v>15.5</v>
      </c>
      <c r="H6141">
        <f t="shared" si="191"/>
        <v>22</v>
      </c>
      <c r="I6141" t="str">
        <f>IFERROR(VLOOKUP(tblOrders[[#This Row],[item_id]],Raw_Menu!$A$2:$D$33,3,FALSE),"Unknown")</f>
        <v>Italian</v>
      </c>
    </row>
    <row r="6142" spans="1:9" x14ac:dyDescent="0.25">
      <c r="A6142">
        <v>6141</v>
      </c>
      <c r="B6142">
        <v>2718</v>
      </c>
      <c r="C6142" s="1">
        <v>44971</v>
      </c>
      <c r="D6142" s="2">
        <v>0.92822916666666666</v>
      </c>
      <c r="E6142">
        <v>130</v>
      </c>
      <c r="F6142" s="5">
        <f>IFERROR(VLOOKUP(E6142,Raw_Menu!$A$2:$D$33,4,FALSE),0)</f>
        <v>19.95</v>
      </c>
      <c r="G6142" s="5">
        <f t="shared" si="190"/>
        <v>19.95</v>
      </c>
      <c r="H6142">
        <f t="shared" si="191"/>
        <v>22</v>
      </c>
      <c r="I6142" t="str">
        <f>IFERROR(VLOOKUP(tblOrders[[#This Row],[item_id]],Raw_Menu!$A$2:$D$33,3,FALSE),"Unknown")</f>
        <v>Italian</v>
      </c>
    </row>
    <row r="6143" spans="1:9" x14ac:dyDescent="0.25">
      <c r="A6143">
        <v>6142</v>
      </c>
      <c r="B6143">
        <v>2719</v>
      </c>
      <c r="C6143" s="1">
        <v>44971</v>
      </c>
      <c r="D6143" s="2">
        <v>0.93247685185185181</v>
      </c>
      <c r="E6143">
        <v>102</v>
      </c>
      <c r="F6143" s="5">
        <f>IFERROR(VLOOKUP(E6143,Raw_Menu!$A$2:$D$33,4,FALSE),0)</f>
        <v>13.95</v>
      </c>
      <c r="G6143" s="5">
        <f t="shared" si="190"/>
        <v>13.95</v>
      </c>
      <c r="H6143">
        <f t="shared" si="191"/>
        <v>22</v>
      </c>
      <c r="I6143" t="str">
        <f>IFERROR(VLOOKUP(tblOrders[[#This Row],[item_id]],Raw_Menu!$A$2:$D$33,3,FALSE),"Unknown")</f>
        <v>American</v>
      </c>
    </row>
    <row r="6144" spans="1:9" x14ac:dyDescent="0.25">
      <c r="A6144">
        <v>6143</v>
      </c>
      <c r="B6144">
        <v>2719</v>
      </c>
      <c r="C6144" s="1">
        <v>44971</v>
      </c>
      <c r="D6144" s="2">
        <v>0.93247685185185181</v>
      </c>
      <c r="E6144">
        <v>123</v>
      </c>
      <c r="F6144" s="5">
        <f>IFERROR(VLOOKUP(E6144,Raw_Menu!$A$2:$D$33,4,FALSE),0)</f>
        <v>9</v>
      </c>
      <c r="G6144" s="5">
        <f t="shared" si="190"/>
        <v>9</v>
      </c>
      <c r="H6144">
        <f t="shared" si="191"/>
        <v>22</v>
      </c>
      <c r="I6144" t="str">
        <f>IFERROR(VLOOKUP(tblOrders[[#This Row],[item_id]],Raw_Menu!$A$2:$D$33,3,FALSE),"Unknown")</f>
        <v>Mexican</v>
      </c>
    </row>
    <row r="6145" spans="1:9" x14ac:dyDescent="0.25">
      <c r="A6145">
        <v>6144</v>
      </c>
      <c r="B6145">
        <v>2720</v>
      </c>
      <c r="C6145" s="1">
        <v>44971</v>
      </c>
      <c r="D6145" s="2">
        <v>0.93743055555555554</v>
      </c>
      <c r="E6145">
        <v>101</v>
      </c>
      <c r="F6145" s="5">
        <f>IFERROR(VLOOKUP(E6145,Raw_Menu!$A$2:$D$33,4,FALSE),0)</f>
        <v>12.95</v>
      </c>
      <c r="G6145" s="5">
        <f t="shared" si="190"/>
        <v>12.95</v>
      </c>
      <c r="H6145">
        <f t="shared" si="191"/>
        <v>22</v>
      </c>
      <c r="I6145" t="str">
        <f>IFERROR(VLOOKUP(tblOrders[[#This Row],[item_id]],Raw_Menu!$A$2:$D$33,3,FALSE),"Unknown")</f>
        <v>American</v>
      </c>
    </row>
    <row r="6146" spans="1:9" x14ac:dyDescent="0.25">
      <c r="A6146">
        <v>6145</v>
      </c>
      <c r="B6146">
        <v>2721</v>
      </c>
      <c r="C6146" s="1">
        <v>44971</v>
      </c>
      <c r="D6146" s="2">
        <v>0.93746527777777777</v>
      </c>
      <c r="E6146">
        <v>124</v>
      </c>
      <c r="F6146" s="5">
        <f>IFERROR(VLOOKUP(E6146,Raw_Menu!$A$2:$D$33,4,FALSE),0)</f>
        <v>14.5</v>
      </c>
      <c r="G6146" s="5">
        <f t="shared" ref="G6146:G6209" si="192">VALUE(F6146)</f>
        <v>14.5</v>
      </c>
      <c r="H6146">
        <f t="shared" ref="H6146:H6209" si="193">HOUR(D6146)</f>
        <v>22</v>
      </c>
      <c r="I6146" t="str">
        <f>IFERROR(VLOOKUP(tblOrders[[#This Row],[item_id]],Raw_Menu!$A$2:$D$33,3,FALSE),"Unknown")</f>
        <v>Italian</v>
      </c>
    </row>
    <row r="6147" spans="1:9" x14ac:dyDescent="0.25">
      <c r="A6147">
        <v>6146</v>
      </c>
      <c r="B6147">
        <v>2722</v>
      </c>
      <c r="C6147" s="1">
        <v>44971</v>
      </c>
      <c r="D6147" s="2">
        <v>0.95320601851851849</v>
      </c>
      <c r="E6147">
        <v>101</v>
      </c>
      <c r="F6147" s="5">
        <f>IFERROR(VLOOKUP(E6147,Raw_Menu!$A$2:$D$33,4,FALSE),0)</f>
        <v>12.95</v>
      </c>
      <c r="G6147" s="5">
        <f t="shared" si="192"/>
        <v>12.95</v>
      </c>
      <c r="H6147">
        <f t="shared" si="193"/>
        <v>22</v>
      </c>
      <c r="I6147" t="str">
        <f>IFERROR(VLOOKUP(tblOrders[[#This Row],[item_id]],Raw_Menu!$A$2:$D$33,3,FALSE),"Unknown")</f>
        <v>American</v>
      </c>
    </row>
    <row r="6148" spans="1:9" x14ac:dyDescent="0.25">
      <c r="A6148">
        <v>6147</v>
      </c>
      <c r="B6148">
        <v>2722</v>
      </c>
      <c r="C6148" s="1">
        <v>44971</v>
      </c>
      <c r="D6148" s="2">
        <v>0.95320601851851849</v>
      </c>
      <c r="E6148">
        <v>109</v>
      </c>
      <c r="F6148" s="5">
        <f>IFERROR(VLOOKUP(E6148,Raw_Menu!$A$2:$D$33,4,FALSE),0)</f>
        <v>17.95</v>
      </c>
      <c r="G6148" s="5">
        <f t="shared" si="192"/>
        <v>17.95</v>
      </c>
      <c r="H6148">
        <f t="shared" si="193"/>
        <v>22</v>
      </c>
      <c r="I6148" t="str">
        <f>IFERROR(VLOOKUP(tblOrders[[#This Row],[item_id]],Raw_Menu!$A$2:$D$33,3,FALSE),"Unknown")</f>
        <v>Asian</v>
      </c>
    </row>
    <row r="6149" spans="1:9" x14ac:dyDescent="0.25">
      <c r="A6149">
        <v>6148</v>
      </c>
      <c r="B6149">
        <v>2722</v>
      </c>
      <c r="C6149" s="1">
        <v>44971</v>
      </c>
      <c r="D6149" s="2">
        <v>0.95320601851851849</v>
      </c>
      <c r="E6149">
        <v>113</v>
      </c>
      <c r="F6149" s="5">
        <f>IFERROR(VLOOKUP(E6149,Raw_Menu!$A$2:$D$33,4,FALSE),0)</f>
        <v>5</v>
      </c>
      <c r="G6149" s="5">
        <f t="shared" si="192"/>
        <v>5</v>
      </c>
      <c r="H6149">
        <f t="shared" si="193"/>
        <v>22</v>
      </c>
      <c r="I6149" t="str">
        <f>IFERROR(VLOOKUP(tblOrders[[#This Row],[item_id]],Raw_Menu!$A$2:$D$33,3,FALSE),"Unknown")</f>
        <v>Asian</v>
      </c>
    </row>
    <row r="6150" spans="1:9" x14ac:dyDescent="0.25">
      <c r="A6150">
        <v>6149</v>
      </c>
      <c r="B6150">
        <v>2723</v>
      </c>
      <c r="C6150" s="1">
        <v>44972</v>
      </c>
      <c r="D6150" s="2">
        <v>0.48291666666666672</v>
      </c>
      <c r="E6150">
        <v>113</v>
      </c>
      <c r="F6150" s="5">
        <f>IFERROR(VLOOKUP(E6150,Raw_Menu!$A$2:$D$33,4,FALSE),0)</f>
        <v>5</v>
      </c>
      <c r="G6150" s="5">
        <f t="shared" si="192"/>
        <v>5</v>
      </c>
      <c r="H6150">
        <f t="shared" si="193"/>
        <v>11</v>
      </c>
      <c r="I6150" t="str">
        <f>IFERROR(VLOOKUP(tblOrders[[#This Row],[item_id]],Raw_Menu!$A$2:$D$33,3,FALSE),"Unknown")</f>
        <v>Asian</v>
      </c>
    </row>
    <row r="6151" spans="1:9" x14ac:dyDescent="0.25">
      <c r="A6151">
        <v>6150</v>
      </c>
      <c r="B6151">
        <v>2724</v>
      </c>
      <c r="C6151" s="1">
        <v>44972</v>
      </c>
      <c r="D6151" s="2">
        <v>0.49234953703703699</v>
      </c>
      <c r="E6151">
        <v>102</v>
      </c>
      <c r="F6151" s="5">
        <f>IFERROR(VLOOKUP(E6151,Raw_Menu!$A$2:$D$33,4,FALSE),0)</f>
        <v>13.95</v>
      </c>
      <c r="G6151" s="5">
        <f t="shared" si="192"/>
        <v>13.95</v>
      </c>
      <c r="H6151">
        <f t="shared" si="193"/>
        <v>11</v>
      </c>
      <c r="I6151" t="str">
        <f>IFERROR(VLOOKUP(tblOrders[[#This Row],[item_id]],Raw_Menu!$A$2:$D$33,3,FALSE),"Unknown")</f>
        <v>American</v>
      </c>
    </row>
    <row r="6152" spans="1:9" x14ac:dyDescent="0.25">
      <c r="A6152">
        <v>6151</v>
      </c>
      <c r="B6152">
        <v>2724</v>
      </c>
      <c r="C6152" s="1">
        <v>44972</v>
      </c>
      <c r="D6152" s="2">
        <v>0.49234953703703699</v>
      </c>
      <c r="E6152">
        <v>108</v>
      </c>
      <c r="F6152" s="5">
        <f>IFERROR(VLOOKUP(E6152,Raw_Menu!$A$2:$D$33,4,FALSE),0)</f>
        <v>14.5</v>
      </c>
      <c r="G6152" s="5">
        <f t="shared" si="192"/>
        <v>14.5</v>
      </c>
      <c r="H6152">
        <f t="shared" si="193"/>
        <v>11</v>
      </c>
      <c r="I6152" t="str">
        <f>IFERROR(VLOOKUP(tblOrders[[#This Row],[item_id]],Raw_Menu!$A$2:$D$33,3,FALSE),"Unknown")</f>
        <v>Asian</v>
      </c>
    </row>
    <row r="6153" spans="1:9" x14ac:dyDescent="0.25">
      <c r="A6153">
        <v>6152</v>
      </c>
      <c r="B6153">
        <v>2724</v>
      </c>
      <c r="C6153" s="1">
        <v>44972</v>
      </c>
      <c r="D6153" s="2">
        <v>0.49234953703703699</v>
      </c>
      <c r="E6153">
        <v>132</v>
      </c>
      <c r="F6153" s="5">
        <f>IFERROR(VLOOKUP(E6153,Raw_Menu!$A$2:$D$33,4,FALSE),0)</f>
        <v>16.95</v>
      </c>
      <c r="G6153" s="5">
        <f t="shared" si="192"/>
        <v>16.95</v>
      </c>
      <c r="H6153">
        <f t="shared" si="193"/>
        <v>11</v>
      </c>
      <c r="I6153" t="str">
        <f>IFERROR(VLOOKUP(tblOrders[[#This Row],[item_id]],Raw_Menu!$A$2:$D$33,3,FALSE),"Unknown")</f>
        <v>Italian</v>
      </c>
    </row>
    <row r="6154" spans="1:9" x14ac:dyDescent="0.25">
      <c r="A6154">
        <v>6153</v>
      </c>
      <c r="B6154">
        <v>2725</v>
      </c>
      <c r="C6154" s="1">
        <v>44972</v>
      </c>
      <c r="D6154" s="2">
        <v>0.49444444444444452</v>
      </c>
      <c r="E6154">
        <v>101</v>
      </c>
      <c r="F6154" s="5">
        <f>IFERROR(VLOOKUP(E6154,Raw_Menu!$A$2:$D$33,4,FALSE),0)</f>
        <v>12.95</v>
      </c>
      <c r="G6154" s="5">
        <f t="shared" si="192"/>
        <v>12.95</v>
      </c>
      <c r="H6154">
        <f t="shared" si="193"/>
        <v>11</v>
      </c>
      <c r="I6154" t="str">
        <f>IFERROR(VLOOKUP(tblOrders[[#This Row],[item_id]],Raw_Menu!$A$2:$D$33,3,FALSE),"Unknown")</f>
        <v>American</v>
      </c>
    </row>
    <row r="6155" spans="1:9" x14ac:dyDescent="0.25">
      <c r="A6155">
        <v>6154</v>
      </c>
      <c r="B6155">
        <v>2725</v>
      </c>
      <c r="C6155" s="1">
        <v>44972</v>
      </c>
      <c r="D6155" s="2">
        <v>0.49444444444444452</v>
      </c>
      <c r="E6155">
        <v>116</v>
      </c>
      <c r="F6155" s="5">
        <f>IFERROR(VLOOKUP(E6155,Raw_Menu!$A$2:$D$33,4,FALSE),0)</f>
        <v>13.95</v>
      </c>
      <c r="G6155" s="5">
        <f t="shared" si="192"/>
        <v>13.95</v>
      </c>
      <c r="H6155">
        <f t="shared" si="193"/>
        <v>11</v>
      </c>
      <c r="I6155" t="str">
        <f>IFERROR(VLOOKUP(tblOrders[[#This Row],[item_id]],Raw_Menu!$A$2:$D$33,3,FALSE),"Unknown")</f>
        <v>Mexican</v>
      </c>
    </row>
    <row r="6156" spans="1:9" x14ac:dyDescent="0.25">
      <c r="A6156">
        <v>6155</v>
      </c>
      <c r="B6156">
        <v>2725</v>
      </c>
      <c r="C6156" s="1">
        <v>44972</v>
      </c>
      <c r="D6156" s="2">
        <v>0.49444444444444452</v>
      </c>
      <c r="E6156">
        <v>103</v>
      </c>
      <c r="F6156" s="5">
        <f>IFERROR(VLOOKUP(E6156,Raw_Menu!$A$2:$D$33,4,FALSE),0)</f>
        <v>9</v>
      </c>
      <c r="G6156" s="5">
        <f t="shared" si="192"/>
        <v>9</v>
      </c>
      <c r="H6156">
        <f t="shared" si="193"/>
        <v>11</v>
      </c>
      <c r="I6156" t="str">
        <f>IFERROR(VLOOKUP(tblOrders[[#This Row],[item_id]],Raw_Menu!$A$2:$D$33,3,FALSE),"Unknown")</f>
        <v>American</v>
      </c>
    </row>
    <row r="6157" spans="1:9" x14ac:dyDescent="0.25">
      <c r="A6157">
        <v>6156</v>
      </c>
      <c r="B6157">
        <v>2725</v>
      </c>
      <c r="C6157" s="1">
        <v>44972</v>
      </c>
      <c r="D6157" s="2">
        <v>0.49444444444444452</v>
      </c>
      <c r="E6157">
        <v>109</v>
      </c>
      <c r="F6157" s="5">
        <f>IFERROR(VLOOKUP(E6157,Raw_Menu!$A$2:$D$33,4,FALSE),0)</f>
        <v>17.95</v>
      </c>
      <c r="G6157" s="5">
        <f t="shared" si="192"/>
        <v>17.95</v>
      </c>
      <c r="H6157">
        <f t="shared" si="193"/>
        <v>11</v>
      </c>
      <c r="I6157" t="str">
        <f>IFERROR(VLOOKUP(tblOrders[[#This Row],[item_id]],Raw_Menu!$A$2:$D$33,3,FALSE),"Unknown")</f>
        <v>Asian</v>
      </c>
    </row>
    <row r="6158" spans="1:9" x14ac:dyDescent="0.25">
      <c r="A6158">
        <v>6157</v>
      </c>
      <c r="B6158">
        <v>2725</v>
      </c>
      <c r="C6158" s="1">
        <v>44972</v>
      </c>
      <c r="D6158" s="2">
        <v>0.49444444444444452</v>
      </c>
      <c r="E6158">
        <v>117</v>
      </c>
      <c r="F6158" s="5">
        <f>IFERROR(VLOOKUP(E6158,Raw_Menu!$A$2:$D$33,4,FALSE),0)</f>
        <v>12.95</v>
      </c>
      <c r="G6158" s="5">
        <f t="shared" si="192"/>
        <v>12.95</v>
      </c>
      <c r="H6158">
        <f t="shared" si="193"/>
        <v>11</v>
      </c>
      <c r="I6158" t="str">
        <f>IFERROR(VLOOKUP(tblOrders[[#This Row],[item_id]],Raw_Menu!$A$2:$D$33,3,FALSE),"Unknown")</f>
        <v>Mexican</v>
      </c>
    </row>
    <row r="6159" spans="1:9" x14ac:dyDescent="0.25">
      <c r="A6159">
        <v>6158</v>
      </c>
      <c r="B6159">
        <v>2725</v>
      </c>
      <c r="C6159" s="1">
        <v>44972</v>
      </c>
      <c r="D6159" s="2">
        <v>0.49444444444444452</v>
      </c>
      <c r="E6159">
        <v>111</v>
      </c>
      <c r="F6159" s="5">
        <f>IFERROR(VLOOKUP(E6159,Raw_Menu!$A$2:$D$33,4,FALSE),0)</f>
        <v>11.95</v>
      </c>
      <c r="G6159" s="5">
        <f t="shared" si="192"/>
        <v>11.95</v>
      </c>
      <c r="H6159">
        <f t="shared" si="193"/>
        <v>11</v>
      </c>
      <c r="I6159" t="str">
        <f>IFERROR(VLOOKUP(tblOrders[[#This Row],[item_id]],Raw_Menu!$A$2:$D$33,3,FALSE),"Unknown")</f>
        <v>Asian</v>
      </c>
    </row>
    <row r="6160" spans="1:9" x14ac:dyDescent="0.25">
      <c r="A6160">
        <v>6159</v>
      </c>
      <c r="B6160">
        <v>2725</v>
      </c>
      <c r="C6160" s="1">
        <v>44972</v>
      </c>
      <c r="D6160" s="2">
        <v>0.49444444444444452</v>
      </c>
      <c r="E6160">
        <v>118</v>
      </c>
      <c r="F6160" s="5">
        <f>IFERROR(VLOOKUP(E6160,Raw_Menu!$A$2:$D$33,4,FALSE),0)</f>
        <v>14.95</v>
      </c>
      <c r="G6160" s="5">
        <f t="shared" si="192"/>
        <v>14.95</v>
      </c>
      <c r="H6160">
        <f t="shared" si="193"/>
        <v>11</v>
      </c>
      <c r="I6160" t="str">
        <f>IFERROR(VLOOKUP(tblOrders[[#This Row],[item_id]],Raw_Menu!$A$2:$D$33,3,FALSE),"Unknown")</f>
        <v>Mexican</v>
      </c>
    </row>
    <row r="6161" spans="1:9" x14ac:dyDescent="0.25">
      <c r="A6161">
        <v>6160</v>
      </c>
      <c r="B6161">
        <v>2725</v>
      </c>
      <c r="C6161" s="1">
        <v>44972</v>
      </c>
      <c r="D6161" s="2">
        <v>0.49444444444444452</v>
      </c>
      <c r="E6161">
        <v>119</v>
      </c>
      <c r="F6161" s="5">
        <f>IFERROR(VLOOKUP(E6161,Raw_Menu!$A$2:$D$33,4,FALSE),0)</f>
        <v>11.95</v>
      </c>
      <c r="G6161" s="5">
        <f t="shared" si="192"/>
        <v>11.95</v>
      </c>
      <c r="H6161">
        <f t="shared" si="193"/>
        <v>11</v>
      </c>
      <c r="I6161" t="str">
        <f>IFERROR(VLOOKUP(tblOrders[[#This Row],[item_id]],Raw_Menu!$A$2:$D$33,3,FALSE),"Unknown")</f>
        <v>Mexican</v>
      </c>
    </row>
    <row r="6162" spans="1:9" x14ac:dyDescent="0.25">
      <c r="A6162">
        <v>6161</v>
      </c>
      <c r="B6162">
        <v>2725</v>
      </c>
      <c r="C6162" s="1">
        <v>44972</v>
      </c>
      <c r="D6162" s="2">
        <v>0.49444444444444452</v>
      </c>
      <c r="E6162">
        <v>120</v>
      </c>
      <c r="F6162" s="5">
        <f>IFERROR(VLOOKUP(E6162,Raw_Menu!$A$2:$D$33,4,FALSE),0)</f>
        <v>13.95</v>
      </c>
      <c r="G6162" s="5">
        <f t="shared" si="192"/>
        <v>13.95</v>
      </c>
      <c r="H6162">
        <f t="shared" si="193"/>
        <v>11</v>
      </c>
      <c r="I6162" t="str">
        <f>IFERROR(VLOOKUP(tblOrders[[#This Row],[item_id]],Raw_Menu!$A$2:$D$33,3,FALSE),"Unknown")</f>
        <v>Mexican</v>
      </c>
    </row>
    <row r="6163" spans="1:9" x14ac:dyDescent="0.25">
      <c r="A6163">
        <v>6162</v>
      </c>
      <c r="B6163">
        <v>2725</v>
      </c>
      <c r="C6163" s="1">
        <v>44972</v>
      </c>
      <c r="D6163" s="2">
        <v>0.49444444444444452</v>
      </c>
      <c r="E6163">
        <v>105</v>
      </c>
      <c r="F6163" s="5">
        <f>IFERROR(VLOOKUP(E6163,Raw_Menu!$A$2:$D$33,4,FALSE),0)</f>
        <v>7</v>
      </c>
      <c r="G6163" s="5">
        <f t="shared" si="192"/>
        <v>7</v>
      </c>
      <c r="H6163">
        <f t="shared" si="193"/>
        <v>11</v>
      </c>
      <c r="I6163" t="str">
        <f>IFERROR(VLOOKUP(tblOrders[[#This Row],[item_id]],Raw_Menu!$A$2:$D$33,3,FALSE),"Unknown")</f>
        <v>American</v>
      </c>
    </row>
    <row r="6164" spans="1:9" x14ac:dyDescent="0.25">
      <c r="A6164">
        <v>6163</v>
      </c>
      <c r="B6164">
        <v>2725</v>
      </c>
      <c r="C6164" s="1">
        <v>44972</v>
      </c>
      <c r="D6164" s="2">
        <v>0.49444444444444452</v>
      </c>
      <c r="E6164">
        <v>122</v>
      </c>
      <c r="F6164" s="5">
        <f>IFERROR(VLOOKUP(E6164,Raw_Menu!$A$2:$D$33,4,FALSE),0)</f>
        <v>7</v>
      </c>
      <c r="G6164" s="5">
        <f t="shared" si="192"/>
        <v>7</v>
      </c>
      <c r="H6164">
        <f t="shared" si="193"/>
        <v>11</v>
      </c>
      <c r="I6164" t="str">
        <f>IFERROR(VLOOKUP(tblOrders[[#This Row],[item_id]],Raw_Menu!$A$2:$D$33,3,FALSE),"Unknown")</f>
        <v>Mexican</v>
      </c>
    </row>
    <row r="6165" spans="1:9" x14ac:dyDescent="0.25">
      <c r="A6165">
        <v>6164</v>
      </c>
      <c r="B6165">
        <v>2725</v>
      </c>
      <c r="C6165" s="1">
        <v>44972</v>
      </c>
      <c r="D6165" s="2">
        <v>0.49444444444444452</v>
      </c>
      <c r="E6165">
        <v>130</v>
      </c>
      <c r="F6165" s="5">
        <f>IFERROR(VLOOKUP(E6165,Raw_Menu!$A$2:$D$33,4,FALSE),0)</f>
        <v>19.95</v>
      </c>
      <c r="G6165" s="5">
        <f t="shared" si="192"/>
        <v>19.95</v>
      </c>
      <c r="H6165">
        <f t="shared" si="193"/>
        <v>11</v>
      </c>
      <c r="I6165" t="str">
        <f>IFERROR(VLOOKUP(tblOrders[[#This Row],[item_id]],Raw_Menu!$A$2:$D$33,3,FALSE),"Unknown")</f>
        <v>Italian</v>
      </c>
    </row>
    <row r="6166" spans="1:9" x14ac:dyDescent="0.25">
      <c r="A6166">
        <v>6165</v>
      </c>
      <c r="B6166">
        <v>2725</v>
      </c>
      <c r="C6166" s="1">
        <v>44972</v>
      </c>
      <c r="D6166" s="2">
        <v>0.49444444444444452</v>
      </c>
      <c r="E6166">
        <v>114</v>
      </c>
      <c r="F6166" s="5">
        <f>IFERROR(VLOOKUP(E6166,Raw_Menu!$A$2:$D$33,4,FALSE),0)</f>
        <v>9</v>
      </c>
      <c r="G6166" s="5">
        <f t="shared" si="192"/>
        <v>9</v>
      </c>
      <c r="H6166">
        <f t="shared" si="193"/>
        <v>11</v>
      </c>
      <c r="I6166" t="str">
        <f>IFERROR(VLOOKUP(tblOrders[[#This Row],[item_id]],Raw_Menu!$A$2:$D$33,3,FALSE),"Unknown")</f>
        <v>Asian</v>
      </c>
    </row>
    <row r="6167" spans="1:9" x14ac:dyDescent="0.25">
      <c r="A6167">
        <v>6166</v>
      </c>
      <c r="B6167">
        <v>2726</v>
      </c>
      <c r="C6167" s="1">
        <v>44972</v>
      </c>
      <c r="D6167" s="2">
        <v>0.49646990740740737</v>
      </c>
      <c r="E6167">
        <v>107</v>
      </c>
      <c r="F6167" s="5">
        <f>IFERROR(VLOOKUP(E6167,Raw_Menu!$A$2:$D$33,4,FALSE),0)</f>
        <v>16.5</v>
      </c>
      <c r="G6167" s="5">
        <f t="shared" si="192"/>
        <v>16.5</v>
      </c>
      <c r="H6167">
        <f t="shared" si="193"/>
        <v>11</v>
      </c>
      <c r="I6167" t="str">
        <f>IFERROR(VLOOKUP(tblOrders[[#This Row],[item_id]],Raw_Menu!$A$2:$D$33,3,FALSE),"Unknown")</f>
        <v>Asian</v>
      </c>
    </row>
    <row r="6168" spans="1:9" x14ac:dyDescent="0.25">
      <c r="A6168">
        <v>6167</v>
      </c>
      <c r="B6168">
        <v>2727</v>
      </c>
      <c r="C6168" s="1">
        <v>44972</v>
      </c>
      <c r="D6168" s="2">
        <v>0.49760416666666668</v>
      </c>
      <c r="E6168">
        <v>110</v>
      </c>
      <c r="F6168" s="5">
        <f>IFERROR(VLOOKUP(E6168,Raw_Menu!$A$2:$D$33,4,FALSE),0)</f>
        <v>17.95</v>
      </c>
      <c r="G6168" s="5">
        <f t="shared" si="192"/>
        <v>17.95</v>
      </c>
      <c r="H6168">
        <f t="shared" si="193"/>
        <v>11</v>
      </c>
      <c r="I6168" t="str">
        <f>IFERROR(VLOOKUP(tblOrders[[#This Row],[item_id]],Raw_Menu!$A$2:$D$33,3,FALSE),"Unknown")</f>
        <v>Asian</v>
      </c>
    </row>
    <row r="6169" spans="1:9" x14ac:dyDescent="0.25">
      <c r="A6169">
        <v>6168</v>
      </c>
      <c r="B6169">
        <v>2727</v>
      </c>
      <c r="C6169" s="1">
        <v>44972</v>
      </c>
      <c r="D6169" s="2">
        <v>0.49760416666666668</v>
      </c>
      <c r="E6169">
        <v>119</v>
      </c>
      <c r="F6169" s="5">
        <f>IFERROR(VLOOKUP(E6169,Raw_Menu!$A$2:$D$33,4,FALSE),0)</f>
        <v>11.95</v>
      </c>
      <c r="G6169" s="5">
        <f t="shared" si="192"/>
        <v>11.95</v>
      </c>
      <c r="H6169">
        <f t="shared" si="193"/>
        <v>11</v>
      </c>
      <c r="I6169" t="str">
        <f>IFERROR(VLOOKUP(tblOrders[[#This Row],[item_id]],Raw_Menu!$A$2:$D$33,3,FALSE),"Unknown")</f>
        <v>Mexican</v>
      </c>
    </row>
    <row r="6170" spans="1:9" x14ac:dyDescent="0.25">
      <c r="A6170">
        <v>6169</v>
      </c>
      <c r="B6170">
        <v>2728</v>
      </c>
      <c r="C6170" s="1">
        <v>44972</v>
      </c>
      <c r="D6170" s="2">
        <v>0.50835648148148149</v>
      </c>
      <c r="E6170">
        <v>116</v>
      </c>
      <c r="F6170" s="5">
        <f>IFERROR(VLOOKUP(E6170,Raw_Menu!$A$2:$D$33,4,FALSE),0)</f>
        <v>13.95</v>
      </c>
      <c r="G6170" s="5">
        <f t="shared" si="192"/>
        <v>13.95</v>
      </c>
      <c r="H6170">
        <f t="shared" si="193"/>
        <v>12</v>
      </c>
      <c r="I6170" t="str">
        <f>IFERROR(VLOOKUP(tblOrders[[#This Row],[item_id]],Raw_Menu!$A$2:$D$33,3,FALSE),"Unknown")</f>
        <v>Mexican</v>
      </c>
    </row>
    <row r="6171" spans="1:9" x14ac:dyDescent="0.25">
      <c r="A6171">
        <v>6170</v>
      </c>
      <c r="B6171">
        <v>2728</v>
      </c>
      <c r="C6171" s="1">
        <v>44972</v>
      </c>
      <c r="D6171" s="2">
        <v>0.50835648148148149</v>
      </c>
      <c r="E6171">
        <v>103</v>
      </c>
      <c r="F6171" s="5">
        <f>IFERROR(VLOOKUP(E6171,Raw_Menu!$A$2:$D$33,4,FALSE),0)</f>
        <v>9</v>
      </c>
      <c r="G6171" s="5">
        <f t="shared" si="192"/>
        <v>9</v>
      </c>
      <c r="H6171">
        <f t="shared" si="193"/>
        <v>12</v>
      </c>
      <c r="I6171" t="str">
        <f>IFERROR(VLOOKUP(tblOrders[[#This Row],[item_id]],Raw_Menu!$A$2:$D$33,3,FALSE),"Unknown")</f>
        <v>American</v>
      </c>
    </row>
    <row r="6172" spans="1:9" x14ac:dyDescent="0.25">
      <c r="A6172">
        <v>6171</v>
      </c>
      <c r="B6172">
        <v>2729</v>
      </c>
      <c r="C6172" s="1">
        <v>44972</v>
      </c>
      <c r="D6172" s="2">
        <v>0.56215277777777772</v>
      </c>
      <c r="E6172">
        <v>106</v>
      </c>
      <c r="F6172" s="5">
        <f>IFERROR(VLOOKUP(E6172,Raw_Menu!$A$2:$D$33,4,FALSE),0)</f>
        <v>7</v>
      </c>
      <c r="G6172" s="5">
        <f t="shared" si="192"/>
        <v>7</v>
      </c>
      <c r="H6172">
        <f t="shared" si="193"/>
        <v>13</v>
      </c>
      <c r="I6172" t="str">
        <f>IFERROR(VLOOKUP(tblOrders[[#This Row],[item_id]],Raw_Menu!$A$2:$D$33,3,FALSE),"Unknown")</f>
        <v>American</v>
      </c>
    </row>
    <row r="6173" spans="1:9" x14ac:dyDescent="0.25">
      <c r="A6173">
        <v>6172</v>
      </c>
      <c r="B6173">
        <v>2730</v>
      </c>
      <c r="C6173" s="1">
        <v>44972</v>
      </c>
      <c r="D6173" s="2">
        <v>0.57849537037037035</v>
      </c>
      <c r="E6173">
        <v>106</v>
      </c>
      <c r="F6173" s="5">
        <f>IFERROR(VLOOKUP(E6173,Raw_Menu!$A$2:$D$33,4,FALSE),0)</f>
        <v>7</v>
      </c>
      <c r="G6173" s="5">
        <f t="shared" si="192"/>
        <v>7</v>
      </c>
      <c r="H6173">
        <f t="shared" si="193"/>
        <v>13</v>
      </c>
      <c r="I6173" t="str">
        <f>IFERROR(VLOOKUP(tblOrders[[#This Row],[item_id]],Raw_Menu!$A$2:$D$33,3,FALSE),"Unknown")</f>
        <v>American</v>
      </c>
    </row>
    <row r="6174" spans="1:9" x14ac:dyDescent="0.25">
      <c r="A6174">
        <v>6173</v>
      </c>
      <c r="B6174">
        <v>2731</v>
      </c>
      <c r="C6174" s="1">
        <v>44972</v>
      </c>
      <c r="D6174" s="2">
        <v>0.57952546296296292</v>
      </c>
      <c r="E6174">
        <v>120</v>
      </c>
      <c r="F6174" s="5">
        <f>IFERROR(VLOOKUP(E6174,Raw_Menu!$A$2:$D$33,4,FALSE),0)</f>
        <v>13.95</v>
      </c>
      <c r="G6174" s="5">
        <f t="shared" si="192"/>
        <v>13.95</v>
      </c>
      <c r="H6174">
        <f t="shared" si="193"/>
        <v>13</v>
      </c>
      <c r="I6174" t="str">
        <f>IFERROR(VLOOKUP(tblOrders[[#This Row],[item_id]],Raw_Menu!$A$2:$D$33,3,FALSE),"Unknown")</f>
        <v>Mexican</v>
      </c>
    </row>
    <row r="6175" spans="1:9" x14ac:dyDescent="0.25">
      <c r="A6175">
        <v>6174</v>
      </c>
      <c r="B6175">
        <v>2732</v>
      </c>
      <c r="C6175" s="1">
        <v>44972</v>
      </c>
      <c r="D6175" s="2">
        <v>0.59506944444444443</v>
      </c>
      <c r="E6175">
        <v>107</v>
      </c>
      <c r="F6175" s="5">
        <f>IFERROR(VLOOKUP(E6175,Raw_Menu!$A$2:$D$33,4,FALSE),0)</f>
        <v>16.5</v>
      </c>
      <c r="G6175" s="5">
        <f t="shared" si="192"/>
        <v>16.5</v>
      </c>
      <c r="H6175">
        <f t="shared" si="193"/>
        <v>14</v>
      </c>
      <c r="I6175" t="str">
        <f>IFERROR(VLOOKUP(tblOrders[[#This Row],[item_id]],Raw_Menu!$A$2:$D$33,3,FALSE),"Unknown")</f>
        <v>Asian</v>
      </c>
    </row>
    <row r="6176" spans="1:9" x14ac:dyDescent="0.25">
      <c r="A6176">
        <v>6175</v>
      </c>
      <c r="B6176">
        <v>2732</v>
      </c>
      <c r="C6176" s="1">
        <v>44972</v>
      </c>
      <c r="D6176" s="2">
        <v>0.59506944444444443</v>
      </c>
      <c r="E6176">
        <v>125</v>
      </c>
      <c r="F6176" s="5">
        <f>IFERROR(VLOOKUP(E6176,Raw_Menu!$A$2:$D$33,4,FALSE),0)</f>
        <v>17.95</v>
      </c>
      <c r="G6176" s="5">
        <f t="shared" si="192"/>
        <v>17.95</v>
      </c>
      <c r="H6176">
        <f t="shared" si="193"/>
        <v>14</v>
      </c>
      <c r="I6176" t="str">
        <f>IFERROR(VLOOKUP(tblOrders[[#This Row],[item_id]],Raw_Menu!$A$2:$D$33,3,FALSE),"Unknown")</f>
        <v>Italian</v>
      </c>
    </row>
    <row r="6177" spans="1:9" x14ac:dyDescent="0.25">
      <c r="A6177">
        <v>6176</v>
      </c>
      <c r="B6177">
        <v>2732</v>
      </c>
      <c r="C6177" s="1">
        <v>44972</v>
      </c>
      <c r="D6177" s="2">
        <v>0.59506944444444443</v>
      </c>
      <c r="E6177">
        <v>117</v>
      </c>
      <c r="F6177" s="5">
        <f>IFERROR(VLOOKUP(E6177,Raw_Menu!$A$2:$D$33,4,FALSE),0)</f>
        <v>12.95</v>
      </c>
      <c r="G6177" s="5">
        <f t="shared" si="192"/>
        <v>12.95</v>
      </c>
      <c r="H6177">
        <f t="shared" si="193"/>
        <v>14</v>
      </c>
      <c r="I6177" t="str">
        <f>IFERROR(VLOOKUP(tblOrders[[#This Row],[item_id]],Raw_Menu!$A$2:$D$33,3,FALSE),"Unknown")</f>
        <v>Mexican</v>
      </c>
    </row>
    <row r="6178" spans="1:9" x14ac:dyDescent="0.25">
      <c r="A6178">
        <v>6177</v>
      </c>
      <c r="B6178">
        <v>2732</v>
      </c>
      <c r="C6178" s="1">
        <v>44972</v>
      </c>
      <c r="D6178" s="2">
        <v>0.59506944444444443</v>
      </c>
      <c r="E6178">
        <v>117</v>
      </c>
      <c r="F6178" s="5">
        <f>IFERROR(VLOOKUP(E6178,Raw_Menu!$A$2:$D$33,4,FALSE),0)</f>
        <v>12.95</v>
      </c>
      <c r="G6178" s="5">
        <f t="shared" si="192"/>
        <v>12.95</v>
      </c>
      <c r="H6178">
        <f t="shared" si="193"/>
        <v>14</v>
      </c>
      <c r="I6178" t="str">
        <f>IFERROR(VLOOKUP(tblOrders[[#This Row],[item_id]],Raw_Menu!$A$2:$D$33,3,FALSE),"Unknown")</f>
        <v>Mexican</v>
      </c>
    </row>
    <row r="6179" spans="1:9" x14ac:dyDescent="0.25">
      <c r="A6179">
        <v>6178</v>
      </c>
      <c r="B6179">
        <v>2733</v>
      </c>
      <c r="C6179" s="1">
        <v>44972</v>
      </c>
      <c r="D6179" s="2">
        <v>0.61150462962962959</v>
      </c>
      <c r="E6179">
        <v>104</v>
      </c>
      <c r="F6179" s="5">
        <f>IFERROR(VLOOKUP(E6179,Raw_Menu!$A$2:$D$33,4,FALSE),0)</f>
        <v>10.5</v>
      </c>
      <c r="G6179" s="5">
        <f t="shared" si="192"/>
        <v>10.5</v>
      </c>
      <c r="H6179">
        <f t="shared" si="193"/>
        <v>14</v>
      </c>
      <c r="I6179" t="str">
        <f>IFERROR(VLOOKUP(tblOrders[[#This Row],[item_id]],Raw_Menu!$A$2:$D$33,3,FALSE),"Unknown")</f>
        <v>American</v>
      </c>
    </row>
    <row r="6180" spans="1:9" x14ac:dyDescent="0.25">
      <c r="A6180">
        <v>6179</v>
      </c>
      <c r="B6180">
        <v>2733</v>
      </c>
      <c r="C6180" s="1">
        <v>44972</v>
      </c>
      <c r="D6180" s="2">
        <v>0.61150462962962959</v>
      </c>
      <c r="E6180">
        <v>125</v>
      </c>
      <c r="F6180" s="5">
        <f>IFERROR(VLOOKUP(E6180,Raw_Menu!$A$2:$D$33,4,FALSE),0)</f>
        <v>17.95</v>
      </c>
      <c r="G6180" s="5">
        <f t="shared" si="192"/>
        <v>17.95</v>
      </c>
      <c r="H6180">
        <f t="shared" si="193"/>
        <v>14</v>
      </c>
      <c r="I6180" t="str">
        <f>IFERROR(VLOOKUP(tblOrders[[#This Row],[item_id]],Raw_Menu!$A$2:$D$33,3,FALSE),"Unknown")</f>
        <v>Italian</v>
      </c>
    </row>
    <row r="6181" spans="1:9" x14ac:dyDescent="0.25">
      <c r="A6181">
        <v>6180</v>
      </c>
      <c r="B6181">
        <v>2734</v>
      </c>
      <c r="C6181" s="1">
        <v>44972</v>
      </c>
      <c r="D6181" s="2">
        <v>0.61876157407407406</v>
      </c>
      <c r="E6181">
        <v>106</v>
      </c>
      <c r="F6181" s="5">
        <f>IFERROR(VLOOKUP(E6181,Raw_Menu!$A$2:$D$33,4,FALSE),0)</f>
        <v>7</v>
      </c>
      <c r="G6181" s="5">
        <f t="shared" si="192"/>
        <v>7</v>
      </c>
      <c r="H6181">
        <f t="shared" si="193"/>
        <v>14</v>
      </c>
      <c r="I6181" t="str">
        <f>IFERROR(VLOOKUP(tblOrders[[#This Row],[item_id]],Raw_Menu!$A$2:$D$33,3,FALSE),"Unknown")</f>
        <v>American</v>
      </c>
    </row>
    <row r="6182" spans="1:9" x14ac:dyDescent="0.25">
      <c r="A6182">
        <v>6181</v>
      </c>
      <c r="B6182">
        <v>2735</v>
      </c>
      <c r="C6182" s="1">
        <v>44972</v>
      </c>
      <c r="D6182" s="2">
        <v>0.62049768518518522</v>
      </c>
      <c r="E6182">
        <v>116</v>
      </c>
      <c r="F6182" s="5">
        <f>IFERROR(VLOOKUP(E6182,Raw_Menu!$A$2:$D$33,4,FALSE),0)</f>
        <v>13.95</v>
      </c>
      <c r="G6182" s="5">
        <f t="shared" si="192"/>
        <v>13.95</v>
      </c>
      <c r="H6182">
        <f t="shared" si="193"/>
        <v>14</v>
      </c>
      <c r="I6182" t="str">
        <f>IFERROR(VLOOKUP(tblOrders[[#This Row],[item_id]],Raw_Menu!$A$2:$D$33,3,FALSE),"Unknown")</f>
        <v>Mexican</v>
      </c>
    </row>
    <row r="6183" spans="1:9" x14ac:dyDescent="0.25">
      <c r="A6183">
        <v>6182</v>
      </c>
      <c r="B6183">
        <v>2735</v>
      </c>
      <c r="C6183" s="1">
        <v>44972</v>
      </c>
      <c r="D6183" s="2">
        <v>0.62049768518518522</v>
      </c>
      <c r="E6183">
        <v>108</v>
      </c>
      <c r="F6183" s="5">
        <f>IFERROR(VLOOKUP(E6183,Raw_Menu!$A$2:$D$33,4,FALSE),0)</f>
        <v>14.5</v>
      </c>
      <c r="G6183" s="5">
        <f t="shared" si="192"/>
        <v>14.5</v>
      </c>
      <c r="H6183">
        <f t="shared" si="193"/>
        <v>14</v>
      </c>
      <c r="I6183" t="str">
        <f>IFERROR(VLOOKUP(tblOrders[[#This Row],[item_id]],Raw_Menu!$A$2:$D$33,3,FALSE),"Unknown")</f>
        <v>Asian</v>
      </c>
    </row>
    <row r="6184" spans="1:9" x14ac:dyDescent="0.25">
      <c r="A6184">
        <v>6183</v>
      </c>
      <c r="B6184">
        <v>2735</v>
      </c>
      <c r="C6184" s="1">
        <v>44972</v>
      </c>
      <c r="D6184" s="2">
        <v>0.62049768518518522</v>
      </c>
      <c r="E6184">
        <v>110</v>
      </c>
      <c r="F6184" s="5">
        <f>IFERROR(VLOOKUP(E6184,Raw_Menu!$A$2:$D$33,4,FALSE),0)</f>
        <v>17.95</v>
      </c>
      <c r="G6184" s="5">
        <f t="shared" si="192"/>
        <v>17.95</v>
      </c>
      <c r="H6184">
        <f t="shared" si="193"/>
        <v>14</v>
      </c>
      <c r="I6184" t="str">
        <f>IFERROR(VLOOKUP(tblOrders[[#This Row],[item_id]],Raw_Menu!$A$2:$D$33,3,FALSE),"Unknown")</f>
        <v>Asian</v>
      </c>
    </row>
    <row r="6185" spans="1:9" x14ac:dyDescent="0.25">
      <c r="A6185">
        <v>6184</v>
      </c>
      <c r="B6185">
        <v>2735</v>
      </c>
      <c r="C6185" s="1">
        <v>44972</v>
      </c>
      <c r="D6185" s="2">
        <v>0.62049768518518522</v>
      </c>
      <c r="E6185">
        <v>127</v>
      </c>
      <c r="F6185" s="5">
        <f>IFERROR(VLOOKUP(E6185,Raw_Menu!$A$2:$D$33,4,FALSE),0)</f>
        <v>17.95</v>
      </c>
      <c r="G6185" s="5">
        <f t="shared" si="192"/>
        <v>17.95</v>
      </c>
      <c r="H6185">
        <f t="shared" si="193"/>
        <v>14</v>
      </c>
      <c r="I6185" t="str">
        <f>IFERROR(VLOOKUP(tblOrders[[#This Row],[item_id]],Raw_Menu!$A$2:$D$33,3,FALSE),"Unknown")</f>
        <v>Italian</v>
      </c>
    </row>
    <row r="6186" spans="1:9" x14ac:dyDescent="0.25">
      <c r="A6186">
        <v>6185</v>
      </c>
      <c r="B6186">
        <v>2736</v>
      </c>
      <c r="C6186" s="1">
        <v>44972</v>
      </c>
      <c r="D6186" s="2">
        <v>0.63305555555555559</v>
      </c>
      <c r="E6186">
        <v>101</v>
      </c>
      <c r="F6186" s="5">
        <f>IFERROR(VLOOKUP(E6186,Raw_Menu!$A$2:$D$33,4,FALSE),0)</f>
        <v>12.95</v>
      </c>
      <c r="G6186" s="5">
        <f t="shared" si="192"/>
        <v>12.95</v>
      </c>
      <c r="H6186">
        <f t="shared" si="193"/>
        <v>15</v>
      </c>
      <c r="I6186" t="str">
        <f>IFERROR(VLOOKUP(tblOrders[[#This Row],[item_id]],Raw_Menu!$A$2:$D$33,3,FALSE),"Unknown")</f>
        <v>American</v>
      </c>
    </row>
    <row r="6187" spans="1:9" x14ac:dyDescent="0.25">
      <c r="A6187">
        <v>6186</v>
      </c>
      <c r="B6187">
        <v>2736</v>
      </c>
      <c r="C6187" s="1">
        <v>44972</v>
      </c>
      <c r="D6187" s="2">
        <v>0.63305555555555559</v>
      </c>
      <c r="E6187">
        <v>128</v>
      </c>
      <c r="F6187" s="5">
        <f>IFERROR(VLOOKUP(E6187,Raw_Menu!$A$2:$D$33,4,FALSE),0)</f>
        <v>15.5</v>
      </c>
      <c r="G6187" s="5">
        <f t="shared" si="192"/>
        <v>15.5</v>
      </c>
      <c r="H6187">
        <f t="shared" si="193"/>
        <v>15</v>
      </c>
      <c r="I6187" t="str">
        <f>IFERROR(VLOOKUP(tblOrders[[#This Row],[item_id]],Raw_Menu!$A$2:$D$33,3,FALSE),"Unknown")</f>
        <v>Italian</v>
      </c>
    </row>
    <row r="6188" spans="1:9" x14ac:dyDescent="0.25">
      <c r="A6188">
        <v>6187</v>
      </c>
      <c r="B6188">
        <v>2736</v>
      </c>
      <c r="C6188" s="1">
        <v>44972</v>
      </c>
      <c r="D6188" s="2">
        <v>0.63305555555555559</v>
      </c>
      <c r="E6188">
        <v>105</v>
      </c>
      <c r="F6188" s="5">
        <f>IFERROR(VLOOKUP(E6188,Raw_Menu!$A$2:$D$33,4,FALSE),0)</f>
        <v>7</v>
      </c>
      <c r="G6188" s="5">
        <f t="shared" si="192"/>
        <v>7</v>
      </c>
      <c r="H6188">
        <f t="shared" si="193"/>
        <v>15</v>
      </c>
      <c r="I6188" t="str">
        <f>IFERROR(VLOOKUP(tblOrders[[#This Row],[item_id]],Raw_Menu!$A$2:$D$33,3,FALSE),"Unknown")</f>
        <v>American</v>
      </c>
    </row>
    <row r="6189" spans="1:9" x14ac:dyDescent="0.25">
      <c r="A6189">
        <v>6188</v>
      </c>
      <c r="B6189">
        <v>2737</v>
      </c>
      <c r="C6189" s="1">
        <v>44972</v>
      </c>
      <c r="D6189" s="2">
        <v>0.63825231481481481</v>
      </c>
      <c r="E6189">
        <v>107</v>
      </c>
      <c r="F6189" s="5">
        <f>IFERROR(VLOOKUP(E6189,Raw_Menu!$A$2:$D$33,4,FALSE),0)</f>
        <v>16.5</v>
      </c>
      <c r="G6189" s="5">
        <f t="shared" si="192"/>
        <v>16.5</v>
      </c>
      <c r="H6189">
        <f t="shared" si="193"/>
        <v>15</v>
      </c>
      <c r="I6189" t="str">
        <f>IFERROR(VLOOKUP(tblOrders[[#This Row],[item_id]],Raw_Menu!$A$2:$D$33,3,FALSE),"Unknown")</f>
        <v>Asian</v>
      </c>
    </row>
    <row r="6190" spans="1:9" x14ac:dyDescent="0.25">
      <c r="A6190">
        <v>6189</v>
      </c>
      <c r="B6190">
        <v>2737</v>
      </c>
      <c r="C6190" s="1">
        <v>44972</v>
      </c>
      <c r="D6190" s="2">
        <v>0.63825231481481481</v>
      </c>
      <c r="E6190">
        <v>131</v>
      </c>
      <c r="F6190" s="5">
        <f>IFERROR(VLOOKUP(E6190,Raw_Menu!$A$2:$D$33,4,FALSE),0)</f>
        <v>17.95</v>
      </c>
      <c r="G6190" s="5">
        <f t="shared" si="192"/>
        <v>17.95</v>
      </c>
      <c r="H6190">
        <f t="shared" si="193"/>
        <v>15</v>
      </c>
      <c r="I6190" t="str">
        <f>IFERROR(VLOOKUP(tblOrders[[#This Row],[item_id]],Raw_Menu!$A$2:$D$33,3,FALSE),"Unknown")</f>
        <v>Italian</v>
      </c>
    </row>
    <row r="6191" spans="1:9" x14ac:dyDescent="0.25">
      <c r="A6191">
        <v>6190</v>
      </c>
      <c r="B6191">
        <v>2738</v>
      </c>
      <c r="C6191" s="1">
        <v>44972</v>
      </c>
      <c r="D6191" s="2">
        <v>0.66524305555555552</v>
      </c>
      <c r="E6191">
        <v>102</v>
      </c>
      <c r="F6191" s="5">
        <f>IFERROR(VLOOKUP(E6191,Raw_Menu!$A$2:$D$33,4,FALSE),0)</f>
        <v>13.95</v>
      </c>
      <c r="G6191" s="5">
        <f t="shared" si="192"/>
        <v>13.95</v>
      </c>
      <c r="H6191">
        <f t="shared" si="193"/>
        <v>15</v>
      </c>
      <c r="I6191" t="str">
        <f>IFERROR(VLOOKUP(tblOrders[[#This Row],[item_id]],Raw_Menu!$A$2:$D$33,3,FALSE),"Unknown")</f>
        <v>American</v>
      </c>
    </row>
    <row r="6192" spans="1:9" x14ac:dyDescent="0.25">
      <c r="A6192">
        <v>6191</v>
      </c>
      <c r="B6192">
        <v>2739</v>
      </c>
      <c r="C6192" s="1">
        <v>44972</v>
      </c>
      <c r="D6192" s="2">
        <v>0.68699074074074074</v>
      </c>
      <c r="E6192">
        <v>105</v>
      </c>
      <c r="F6192" s="5">
        <f>IFERROR(VLOOKUP(E6192,Raw_Menu!$A$2:$D$33,4,FALSE),0)</f>
        <v>7</v>
      </c>
      <c r="G6192" s="5">
        <f t="shared" si="192"/>
        <v>7</v>
      </c>
      <c r="H6192">
        <f t="shared" si="193"/>
        <v>16</v>
      </c>
      <c r="I6192" t="str">
        <f>IFERROR(VLOOKUP(tblOrders[[#This Row],[item_id]],Raw_Menu!$A$2:$D$33,3,FALSE),"Unknown")</f>
        <v>American</v>
      </c>
    </row>
    <row r="6193" spans="1:9" x14ac:dyDescent="0.25">
      <c r="A6193">
        <v>6192</v>
      </c>
      <c r="B6193">
        <v>2740</v>
      </c>
      <c r="C6193" s="1">
        <v>44972</v>
      </c>
      <c r="D6193" s="2">
        <v>0.68936342592592592</v>
      </c>
      <c r="E6193">
        <v>103</v>
      </c>
      <c r="F6193" s="5">
        <f>IFERROR(VLOOKUP(E6193,Raw_Menu!$A$2:$D$33,4,FALSE),0)</f>
        <v>9</v>
      </c>
      <c r="G6193" s="5">
        <f t="shared" si="192"/>
        <v>9</v>
      </c>
      <c r="H6193">
        <f t="shared" si="193"/>
        <v>16</v>
      </c>
      <c r="I6193" t="str">
        <f>IFERROR(VLOOKUP(tblOrders[[#This Row],[item_id]],Raw_Menu!$A$2:$D$33,3,FALSE),"Unknown")</f>
        <v>American</v>
      </c>
    </row>
    <row r="6194" spans="1:9" x14ac:dyDescent="0.25">
      <c r="A6194">
        <v>6193</v>
      </c>
      <c r="B6194">
        <v>2740</v>
      </c>
      <c r="C6194" s="1">
        <v>44972</v>
      </c>
      <c r="D6194" s="2">
        <v>0.68936342592592592</v>
      </c>
      <c r="E6194">
        <v>120</v>
      </c>
      <c r="F6194" s="5">
        <f>IFERROR(VLOOKUP(E6194,Raw_Menu!$A$2:$D$33,4,FALSE),0)</f>
        <v>13.95</v>
      </c>
      <c r="G6194" s="5">
        <f t="shared" si="192"/>
        <v>13.95</v>
      </c>
      <c r="H6194">
        <f t="shared" si="193"/>
        <v>16</v>
      </c>
      <c r="I6194" t="str">
        <f>IFERROR(VLOOKUP(tblOrders[[#This Row],[item_id]],Raw_Menu!$A$2:$D$33,3,FALSE),"Unknown")</f>
        <v>Mexican</v>
      </c>
    </row>
    <row r="6195" spans="1:9" x14ac:dyDescent="0.25">
      <c r="A6195">
        <v>6194</v>
      </c>
      <c r="B6195">
        <v>2741</v>
      </c>
      <c r="C6195" s="1">
        <v>44972</v>
      </c>
      <c r="D6195" s="2">
        <v>0.69377314814814817</v>
      </c>
      <c r="E6195">
        <v>113</v>
      </c>
      <c r="F6195" s="5">
        <f>IFERROR(VLOOKUP(E6195,Raw_Menu!$A$2:$D$33,4,FALSE),0)</f>
        <v>5</v>
      </c>
      <c r="G6195" s="5">
        <f t="shared" si="192"/>
        <v>5</v>
      </c>
      <c r="H6195">
        <f t="shared" si="193"/>
        <v>16</v>
      </c>
      <c r="I6195" t="str">
        <f>IFERROR(VLOOKUP(tblOrders[[#This Row],[item_id]],Raw_Menu!$A$2:$D$33,3,FALSE),"Unknown")</f>
        <v>Asian</v>
      </c>
    </row>
    <row r="6196" spans="1:9" x14ac:dyDescent="0.25">
      <c r="A6196">
        <v>6195</v>
      </c>
      <c r="B6196">
        <v>2741</v>
      </c>
      <c r="C6196" s="1">
        <v>44972</v>
      </c>
      <c r="D6196" s="2">
        <v>0.69377314814814817</v>
      </c>
      <c r="E6196">
        <v>113</v>
      </c>
      <c r="F6196" s="5">
        <f>IFERROR(VLOOKUP(E6196,Raw_Menu!$A$2:$D$33,4,FALSE),0)</f>
        <v>5</v>
      </c>
      <c r="G6196" s="5">
        <f t="shared" si="192"/>
        <v>5</v>
      </c>
      <c r="H6196">
        <f t="shared" si="193"/>
        <v>16</v>
      </c>
      <c r="I6196" t="str">
        <f>IFERROR(VLOOKUP(tblOrders[[#This Row],[item_id]],Raw_Menu!$A$2:$D$33,3,FALSE),"Unknown")</f>
        <v>Asian</v>
      </c>
    </row>
    <row r="6197" spans="1:9" x14ac:dyDescent="0.25">
      <c r="A6197">
        <v>6196</v>
      </c>
      <c r="B6197">
        <v>2742</v>
      </c>
      <c r="C6197" s="1">
        <v>44972</v>
      </c>
      <c r="D6197" s="2">
        <v>0.70273148148148146</v>
      </c>
      <c r="E6197">
        <v>130</v>
      </c>
      <c r="F6197" s="5">
        <f>IFERROR(VLOOKUP(E6197,Raw_Menu!$A$2:$D$33,4,FALSE),0)</f>
        <v>19.95</v>
      </c>
      <c r="G6197" s="5">
        <f t="shared" si="192"/>
        <v>19.95</v>
      </c>
      <c r="H6197">
        <f t="shared" si="193"/>
        <v>16</v>
      </c>
      <c r="I6197" t="str">
        <f>IFERROR(VLOOKUP(tblOrders[[#This Row],[item_id]],Raw_Menu!$A$2:$D$33,3,FALSE),"Unknown")</f>
        <v>Italian</v>
      </c>
    </row>
    <row r="6198" spans="1:9" x14ac:dyDescent="0.25">
      <c r="A6198">
        <v>6197</v>
      </c>
      <c r="B6198">
        <v>2742</v>
      </c>
      <c r="C6198" s="1">
        <v>44972</v>
      </c>
      <c r="D6198" s="2">
        <v>0.70273148148148146</v>
      </c>
      <c r="E6198">
        <v>106</v>
      </c>
      <c r="F6198" s="5">
        <f>IFERROR(VLOOKUP(E6198,Raw_Menu!$A$2:$D$33,4,FALSE),0)</f>
        <v>7</v>
      </c>
      <c r="G6198" s="5">
        <f t="shared" si="192"/>
        <v>7</v>
      </c>
      <c r="H6198">
        <f t="shared" si="193"/>
        <v>16</v>
      </c>
      <c r="I6198" t="str">
        <f>IFERROR(VLOOKUP(tblOrders[[#This Row],[item_id]],Raw_Menu!$A$2:$D$33,3,FALSE),"Unknown")</f>
        <v>American</v>
      </c>
    </row>
    <row r="6199" spans="1:9" x14ac:dyDescent="0.25">
      <c r="A6199">
        <v>6198</v>
      </c>
      <c r="B6199">
        <v>2743</v>
      </c>
      <c r="C6199" s="1">
        <v>44972</v>
      </c>
      <c r="D6199" s="2">
        <v>0.70458333333333334</v>
      </c>
      <c r="E6199">
        <v>108</v>
      </c>
      <c r="F6199" s="5">
        <f>IFERROR(VLOOKUP(E6199,Raw_Menu!$A$2:$D$33,4,FALSE),0)</f>
        <v>14.5</v>
      </c>
      <c r="G6199" s="5">
        <f t="shared" si="192"/>
        <v>14.5</v>
      </c>
      <c r="H6199">
        <f t="shared" si="193"/>
        <v>16</v>
      </c>
      <c r="I6199" t="str">
        <f>IFERROR(VLOOKUP(tblOrders[[#This Row],[item_id]],Raw_Menu!$A$2:$D$33,3,FALSE),"Unknown")</f>
        <v>Asian</v>
      </c>
    </row>
    <row r="6200" spans="1:9" x14ac:dyDescent="0.25">
      <c r="A6200">
        <v>6199</v>
      </c>
      <c r="B6200">
        <v>2744</v>
      </c>
      <c r="C6200" s="1">
        <v>44972</v>
      </c>
      <c r="D6200" s="2">
        <v>0.70956018518518515</v>
      </c>
      <c r="E6200">
        <v>127</v>
      </c>
      <c r="F6200" s="5">
        <f>IFERROR(VLOOKUP(E6200,Raw_Menu!$A$2:$D$33,4,FALSE),0)</f>
        <v>17.95</v>
      </c>
      <c r="G6200" s="5">
        <f t="shared" si="192"/>
        <v>17.95</v>
      </c>
      <c r="H6200">
        <f t="shared" si="193"/>
        <v>17</v>
      </c>
      <c r="I6200" t="str">
        <f>IFERROR(VLOOKUP(tblOrders[[#This Row],[item_id]],Raw_Menu!$A$2:$D$33,3,FALSE),"Unknown")</f>
        <v>Italian</v>
      </c>
    </row>
    <row r="6201" spans="1:9" x14ac:dyDescent="0.25">
      <c r="A6201">
        <v>6200</v>
      </c>
      <c r="B6201">
        <v>2744</v>
      </c>
      <c r="C6201" s="1">
        <v>44972</v>
      </c>
      <c r="D6201" s="2">
        <v>0.70956018518518515</v>
      </c>
      <c r="E6201">
        <v>131</v>
      </c>
      <c r="F6201" s="5">
        <f>IFERROR(VLOOKUP(E6201,Raw_Menu!$A$2:$D$33,4,FALSE),0)</f>
        <v>17.95</v>
      </c>
      <c r="G6201" s="5">
        <f t="shared" si="192"/>
        <v>17.95</v>
      </c>
      <c r="H6201">
        <f t="shared" si="193"/>
        <v>17</v>
      </c>
      <c r="I6201" t="str">
        <f>IFERROR(VLOOKUP(tblOrders[[#This Row],[item_id]],Raw_Menu!$A$2:$D$33,3,FALSE),"Unknown")</f>
        <v>Italian</v>
      </c>
    </row>
    <row r="6202" spans="1:9" x14ac:dyDescent="0.25">
      <c r="A6202">
        <v>6201</v>
      </c>
      <c r="B6202">
        <v>2745</v>
      </c>
      <c r="C6202" s="1">
        <v>44972</v>
      </c>
      <c r="D6202" s="2">
        <v>0.71355324074074078</v>
      </c>
      <c r="E6202">
        <v>113</v>
      </c>
      <c r="F6202" s="5">
        <f>IFERROR(VLOOKUP(E6202,Raw_Menu!$A$2:$D$33,4,FALSE),0)</f>
        <v>5</v>
      </c>
      <c r="G6202" s="5">
        <f t="shared" si="192"/>
        <v>5</v>
      </c>
      <c r="H6202">
        <f t="shared" si="193"/>
        <v>17</v>
      </c>
      <c r="I6202" t="str">
        <f>IFERROR(VLOOKUP(tblOrders[[#This Row],[item_id]],Raw_Menu!$A$2:$D$33,3,FALSE),"Unknown")</f>
        <v>Asian</v>
      </c>
    </row>
    <row r="6203" spans="1:9" x14ac:dyDescent="0.25">
      <c r="A6203">
        <v>6202</v>
      </c>
      <c r="B6203">
        <v>2746</v>
      </c>
      <c r="C6203" s="1">
        <v>44972</v>
      </c>
      <c r="D6203" s="2">
        <v>0.71584490740740736</v>
      </c>
      <c r="E6203">
        <v>102</v>
      </c>
      <c r="F6203" s="5">
        <f>IFERROR(VLOOKUP(E6203,Raw_Menu!$A$2:$D$33,4,FALSE),0)</f>
        <v>13.95</v>
      </c>
      <c r="G6203" s="5">
        <f t="shared" si="192"/>
        <v>13.95</v>
      </c>
      <c r="H6203">
        <f t="shared" si="193"/>
        <v>17</v>
      </c>
      <c r="I6203" t="str">
        <f>IFERROR(VLOOKUP(tblOrders[[#This Row],[item_id]],Raw_Menu!$A$2:$D$33,3,FALSE),"Unknown")</f>
        <v>American</v>
      </c>
    </row>
    <row r="6204" spans="1:9" x14ac:dyDescent="0.25">
      <c r="A6204">
        <v>6203</v>
      </c>
      <c r="B6204">
        <v>2746</v>
      </c>
      <c r="C6204" s="1">
        <v>44972</v>
      </c>
      <c r="D6204" s="2">
        <v>0.71584490740740736</v>
      </c>
      <c r="E6204">
        <v>119</v>
      </c>
      <c r="F6204" s="5">
        <f>IFERROR(VLOOKUP(E6204,Raw_Menu!$A$2:$D$33,4,FALSE),0)</f>
        <v>11.95</v>
      </c>
      <c r="G6204" s="5">
        <f t="shared" si="192"/>
        <v>11.95</v>
      </c>
      <c r="H6204">
        <f t="shared" si="193"/>
        <v>17</v>
      </c>
      <c r="I6204" t="str">
        <f>IFERROR(VLOOKUP(tblOrders[[#This Row],[item_id]],Raw_Menu!$A$2:$D$33,3,FALSE),"Unknown")</f>
        <v>Mexican</v>
      </c>
    </row>
    <row r="6205" spans="1:9" x14ac:dyDescent="0.25">
      <c r="A6205">
        <v>6204</v>
      </c>
      <c r="B6205">
        <v>2746</v>
      </c>
      <c r="C6205" s="1">
        <v>44972</v>
      </c>
      <c r="D6205" s="2">
        <v>0.71584490740740736</v>
      </c>
      <c r="E6205">
        <v>119</v>
      </c>
      <c r="F6205" s="5">
        <f>IFERROR(VLOOKUP(E6205,Raw_Menu!$A$2:$D$33,4,FALSE),0)</f>
        <v>11.95</v>
      </c>
      <c r="G6205" s="5">
        <f t="shared" si="192"/>
        <v>11.95</v>
      </c>
      <c r="H6205">
        <f t="shared" si="193"/>
        <v>17</v>
      </c>
      <c r="I6205" t="str">
        <f>IFERROR(VLOOKUP(tblOrders[[#This Row],[item_id]],Raw_Menu!$A$2:$D$33,3,FALSE),"Unknown")</f>
        <v>Mexican</v>
      </c>
    </row>
    <row r="6206" spans="1:9" x14ac:dyDescent="0.25">
      <c r="A6206">
        <v>6205</v>
      </c>
      <c r="B6206">
        <v>2747</v>
      </c>
      <c r="C6206" s="1">
        <v>44972</v>
      </c>
      <c r="D6206" s="2">
        <v>0.71975694444444449</v>
      </c>
      <c r="E6206">
        <v>129</v>
      </c>
      <c r="F6206" s="5">
        <f>IFERROR(VLOOKUP(E6206,Raw_Menu!$A$2:$D$33,4,FALSE),0)</f>
        <v>15.5</v>
      </c>
      <c r="G6206" s="5">
        <f t="shared" si="192"/>
        <v>15.5</v>
      </c>
      <c r="H6206">
        <f t="shared" si="193"/>
        <v>17</v>
      </c>
      <c r="I6206" t="str">
        <f>IFERROR(VLOOKUP(tblOrders[[#This Row],[item_id]],Raw_Menu!$A$2:$D$33,3,FALSE),"Unknown")</f>
        <v>Italian</v>
      </c>
    </row>
    <row r="6207" spans="1:9" x14ac:dyDescent="0.25">
      <c r="A6207">
        <v>6206</v>
      </c>
      <c r="B6207">
        <v>2747</v>
      </c>
      <c r="C6207" s="1">
        <v>44972</v>
      </c>
      <c r="D6207" s="2">
        <v>0.71975694444444449</v>
      </c>
      <c r="E6207">
        <v>105</v>
      </c>
      <c r="F6207" s="5">
        <f>IFERROR(VLOOKUP(E6207,Raw_Menu!$A$2:$D$33,4,FALSE),0)</f>
        <v>7</v>
      </c>
      <c r="G6207" s="5">
        <f t="shared" si="192"/>
        <v>7</v>
      </c>
      <c r="H6207">
        <f t="shared" si="193"/>
        <v>17</v>
      </c>
      <c r="I6207" t="str">
        <f>IFERROR(VLOOKUP(tblOrders[[#This Row],[item_id]],Raw_Menu!$A$2:$D$33,3,FALSE),"Unknown")</f>
        <v>American</v>
      </c>
    </row>
    <row r="6208" spans="1:9" x14ac:dyDescent="0.25">
      <c r="A6208">
        <v>6207</v>
      </c>
      <c r="B6208">
        <v>2748</v>
      </c>
      <c r="C6208" s="1">
        <v>44972</v>
      </c>
      <c r="D6208" s="2">
        <v>0.72305555555555556</v>
      </c>
      <c r="E6208">
        <v>104</v>
      </c>
      <c r="F6208" s="5">
        <f>IFERROR(VLOOKUP(E6208,Raw_Menu!$A$2:$D$33,4,FALSE),0)</f>
        <v>10.5</v>
      </c>
      <c r="G6208" s="5">
        <f t="shared" si="192"/>
        <v>10.5</v>
      </c>
      <c r="H6208">
        <f t="shared" si="193"/>
        <v>17</v>
      </c>
      <c r="I6208" t="str">
        <f>IFERROR(VLOOKUP(tblOrders[[#This Row],[item_id]],Raw_Menu!$A$2:$D$33,3,FALSE),"Unknown")</f>
        <v>American</v>
      </c>
    </row>
    <row r="6209" spans="1:9" x14ac:dyDescent="0.25">
      <c r="A6209">
        <v>6208</v>
      </c>
      <c r="B6209">
        <v>2749</v>
      </c>
      <c r="C6209" s="1">
        <v>44972</v>
      </c>
      <c r="D6209" s="2">
        <v>0.72334490740740742</v>
      </c>
      <c r="E6209">
        <v>107</v>
      </c>
      <c r="F6209" s="5">
        <f>IFERROR(VLOOKUP(E6209,Raw_Menu!$A$2:$D$33,4,FALSE),0)</f>
        <v>16.5</v>
      </c>
      <c r="G6209" s="5">
        <f t="shared" si="192"/>
        <v>16.5</v>
      </c>
      <c r="H6209">
        <f t="shared" si="193"/>
        <v>17</v>
      </c>
      <c r="I6209" t="str">
        <f>IFERROR(VLOOKUP(tblOrders[[#This Row],[item_id]],Raw_Menu!$A$2:$D$33,3,FALSE),"Unknown")</f>
        <v>Asian</v>
      </c>
    </row>
    <row r="6210" spans="1:9" x14ac:dyDescent="0.25">
      <c r="A6210">
        <v>6209</v>
      </c>
      <c r="B6210">
        <v>2749</v>
      </c>
      <c r="C6210" s="1">
        <v>44972</v>
      </c>
      <c r="D6210" s="2">
        <v>0.72334490740740742</v>
      </c>
      <c r="E6210">
        <v>104</v>
      </c>
      <c r="F6210" s="5">
        <f>IFERROR(VLOOKUP(E6210,Raw_Menu!$A$2:$D$33,4,FALSE),0)</f>
        <v>10.5</v>
      </c>
      <c r="G6210" s="5">
        <f t="shared" ref="G6210:G6273" si="194">VALUE(F6210)</f>
        <v>10.5</v>
      </c>
      <c r="H6210">
        <f t="shared" ref="H6210:H6273" si="195">HOUR(D6210)</f>
        <v>17</v>
      </c>
      <c r="I6210" t="str">
        <f>IFERROR(VLOOKUP(tblOrders[[#This Row],[item_id]],Raw_Menu!$A$2:$D$33,3,FALSE),"Unknown")</f>
        <v>American</v>
      </c>
    </row>
    <row r="6211" spans="1:9" x14ac:dyDescent="0.25">
      <c r="A6211">
        <v>6210</v>
      </c>
      <c r="B6211">
        <v>2750</v>
      </c>
      <c r="C6211" s="1">
        <v>44972</v>
      </c>
      <c r="D6211" s="2">
        <v>0.72643518518518524</v>
      </c>
      <c r="E6211">
        <v>109</v>
      </c>
      <c r="F6211" s="5">
        <f>IFERROR(VLOOKUP(E6211,Raw_Menu!$A$2:$D$33,4,FALSE),0)</f>
        <v>17.95</v>
      </c>
      <c r="G6211" s="5">
        <f t="shared" si="194"/>
        <v>17.95</v>
      </c>
      <c r="H6211">
        <f t="shared" si="195"/>
        <v>17</v>
      </c>
      <c r="I6211" t="str">
        <f>IFERROR(VLOOKUP(tblOrders[[#This Row],[item_id]],Raw_Menu!$A$2:$D$33,3,FALSE),"Unknown")</f>
        <v>Asian</v>
      </c>
    </row>
    <row r="6212" spans="1:9" x14ac:dyDescent="0.25">
      <c r="A6212">
        <v>6211</v>
      </c>
      <c r="B6212">
        <v>2750</v>
      </c>
      <c r="C6212" s="1">
        <v>44972</v>
      </c>
      <c r="D6212" s="2">
        <v>0.72643518518518524</v>
      </c>
      <c r="E6212">
        <v>109</v>
      </c>
      <c r="F6212" s="5">
        <f>IFERROR(VLOOKUP(E6212,Raw_Menu!$A$2:$D$33,4,FALSE),0)</f>
        <v>17.95</v>
      </c>
      <c r="G6212" s="5">
        <f t="shared" si="194"/>
        <v>17.95</v>
      </c>
      <c r="H6212">
        <f t="shared" si="195"/>
        <v>17</v>
      </c>
      <c r="I6212" t="str">
        <f>IFERROR(VLOOKUP(tblOrders[[#This Row],[item_id]],Raw_Menu!$A$2:$D$33,3,FALSE),"Unknown")</f>
        <v>Asian</v>
      </c>
    </row>
    <row r="6213" spans="1:9" x14ac:dyDescent="0.25">
      <c r="A6213">
        <v>6212</v>
      </c>
      <c r="B6213">
        <v>2750</v>
      </c>
      <c r="C6213" s="1">
        <v>44972</v>
      </c>
      <c r="D6213" s="2">
        <v>0.72643518518518524</v>
      </c>
      <c r="E6213">
        <v>127</v>
      </c>
      <c r="F6213" s="5">
        <f>IFERROR(VLOOKUP(E6213,Raw_Menu!$A$2:$D$33,4,FALSE),0)</f>
        <v>17.95</v>
      </c>
      <c r="G6213" s="5">
        <f t="shared" si="194"/>
        <v>17.95</v>
      </c>
      <c r="H6213">
        <f t="shared" si="195"/>
        <v>17</v>
      </c>
      <c r="I6213" t="str">
        <f>IFERROR(VLOOKUP(tblOrders[[#This Row],[item_id]],Raw_Menu!$A$2:$D$33,3,FALSE),"Unknown")</f>
        <v>Italian</v>
      </c>
    </row>
    <row r="6214" spans="1:9" x14ac:dyDescent="0.25">
      <c r="A6214">
        <v>6213</v>
      </c>
      <c r="B6214">
        <v>2750</v>
      </c>
      <c r="C6214" s="1">
        <v>44972</v>
      </c>
      <c r="D6214" s="2">
        <v>0.72643518518518524</v>
      </c>
      <c r="E6214">
        <v>105</v>
      </c>
      <c r="F6214" s="5">
        <f>IFERROR(VLOOKUP(E6214,Raw_Menu!$A$2:$D$33,4,FALSE),0)</f>
        <v>7</v>
      </c>
      <c r="G6214" s="5">
        <f t="shared" si="194"/>
        <v>7</v>
      </c>
      <c r="H6214">
        <f t="shared" si="195"/>
        <v>17</v>
      </c>
      <c r="I6214" t="str">
        <f>IFERROR(VLOOKUP(tblOrders[[#This Row],[item_id]],Raw_Menu!$A$2:$D$33,3,FALSE),"Unknown")</f>
        <v>American</v>
      </c>
    </row>
    <row r="6215" spans="1:9" x14ac:dyDescent="0.25">
      <c r="A6215">
        <v>6214</v>
      </c>
      <c r="B6215">
        <v>2751</v>
      </c>
      <c r="C6215" s="1">
        <v>44972</v>
      </c>
      <c r="D6215" s="2">
        <v>0.72796296296296292</v>
      </c>
      <c r="E6215">
        <v>111</v>
      </c>
      <c r="F6215" s="5">
        <f>IFERROR(VLOOKUP(E6215,Raw_Menu!$A$2:$D$33,4,FALSE),0)</f>
        <v>11.95</v>
      </c>
      <c r="G6215" s="5">
        <f t="shared" si="194"/>
        <v>11.95</v>
      </c>
      <c r="H6215">
        <f t="shared" si="195"/>
        <v>17</v>
      </c>
      <c r="I6215" t="str">
        <f>IFERROR(VLOOKUP(tblOrders[[#This Row],[item_id]],Raw_Menu!$A$2:$D$33,3,FALSE),"Unknown")</f>
        <v>Asian</v>
      </c>
    </row>
    <row r="6216" spans="1:9" x14ac:dyDescent="0.25">
      <c r="A6216">
        <v>6215</v>
      </c>
      <c r="B6216">
        <v>2752</v>
      </c>
      <c r="C6216" s="1">
        <v>44972</v>
      </c>
      <c r="D6216" s="2">
        <v>0.72870370370370374</v>
      </c>
      <c r="E6216">
        <v>124</v>
      </c>
      <c r="F6216" s="5">
        <f>IFERROR(VLOOKUP(E6216,Raw_Menu!$A$2:$D$33,4,FALSE),0)</f>
        <v>14.5</v>
      </c>
      <c r="G6216" s="5">
        <f t="shared" si="194"/>
        <v>14.5</v>
      </c>
      <c r="H6216">
        <f t="shared" si="195"/>
        <v>17</v>
      </c>
      <c r="I6216" t="str">
        <f>IFERROR(VLOOKUP(tblOrders[[#This Row],[item_id]],Raw_Menu!$A$2:$D$33,3,FALSE),"Unknown")</f>
        <v>Italian</v>
      </c>
    </row>
    <row r="6217" spans="1:9" x14ac:dyDescent="0.25">
      <c r="A6217">
        <v>6216</v>
      </c>
      <c r="B6217">
        <v>2752</v>
      </c>
      <c r="C6217" s="1">
        <v>44972</v>
      </c>
      <c r="D6217" s="2">
        <v>0.72870370370370374</v>
      </c>
      <c r="E6217">
        <v>112</v>
      </c>
      <c r="F6217" s="5">
        <f>IFERROR(VLOOKUP(E6217,Raw_Menu!$A$2:$D$33,4,FALSE),0)</f>
        <v>14.95</v>
      </c>
      <c r="G6217" s="5">
        <f t="shared" si="194"/>
        <v>14.95</v>
      </c>
      <c r="H6217">
        <f t="shared" si="195"/>
        <v>17</v>
      </c>
      <c r="I6217" t="str">
        <f>IFERROR(VLOOKUP(tblOrders[[#This Row],[item_id]],Raw_Menu!$A$2:$D$33,3,FALSE),"Unknown")</f>
        <v>Asian</v>
      </c>
    </row>
    <row r="6218" spans="1:9" x14ac:dyDescent="0.25">
      <c r="A6218">
        <v>6217</v>
      </c>
      <c r="B6218">
        <v>2752</v>
      </c>
      <c r="C6218" s="1">
        <v>44972</v>
      </c>
      <c r="D6218" s="2">
        <v>0.72870370370370374</v>
      </c>
      <c r="E6218">
        <v>113</v>
      </c>
      <c r="F6218" s="5">
        <f>IFERROR(VLOOKUP(E6218,Raw_Menu!$A$2:$D$33,4,FALSE),0)</f>
        <v>5</v>
      </c>
      <c r="G6218" s="5">
        <f t="shared" si="194"/>
        <v>5</v>
      </c>
      <c r="H6218">
        <f t="shared" si="195"/>
        <v>17</v>
      </c>
      <c r="I6218" t="str">
        <f>IFERROR(VLOOKUP(tblOrders[[#This Row],[item_id]],Raw_Menu!$A$2:$D$33,3,FALSE),"Unknown")</f>
        <v>Asian</v>
      </c>
    </row>
    <row r="6219" spans="1:9" x14ac:dyDescent="0.25">
      <c r="A6219">
        <v>6218</v>
      </c>
      <c r="B6219">
        <v>2752</v>
      </c>
      <c r="C6219" s="1">
        <v>44972</v>
      </c>
      <c r="D6219" s="2">
        <v>0.72870370370370374</v>
      </c>
      <c r="E6219">
        <v>118</v>
      </c>
      <c r="F6219" s="5">
        <f>IFERROR(VLOOKUP(E6219,Raw_Menu!$A$2:$D$33,4,FALSE),0)</f>
        <v>14.95</v>
      </c>
      <c r="G6219" s="5">
        <f t="shared" si="194"/>
        <v>14.95</v>
      </c>
      <c r="H6219">
        <f t="shared" si="195"/>
        <v>17</v>
      </c>
      <c r="I6219" t="str">
        <f>IFERROR(VLOOKUP(tblOrders[[#This Row],[item_id]],Raw_Menu!$A$2:$D$33,3,FALSE),"Unknown")</f>
        <v>Mexican</v>
      </c>
    </row>
    <row r="6220" spans="1:9" x14ac:dyDescent="0.25">
      <c r="A6220">
        <v>6219</v>
      </c>
      <c r="B6220">
        <v>2753</v>
      </c>
      <c r="C6220" s="1">
        <v>44972</v>
      </c>
      <c r="D6220" s="2">
        <v>0.73234953703703709</v>
      </c>
      <c r="E6220">
        <v>125</v>
      </c>
      <c r="F6220" s="5">
        <f>IFERROR(VLOOKUP(E6220,Raw_Menu!$A$2:$D$33,4,FALSE),0)</f>
        <v>17.95</v>
      </c>
      <c r="G6220" s="5">
        <f t="shared" si="194"/>
        <v>17.95</v>
      </c>
      <c r="H6220">
        <f t="shared" si="195"/>
        <v>17</v>
      </c>
      <c r="I6220" t="str">
        <f>IFERROR(VLOOKUP(tblOrders[[#This Row],[item_id]],Raw_Menu!$A$2:$D$33,3,FALSE),"Unknown")</f>
        <v>Italian</v>
      </c>
    </row>
    <row r="6221" spans="1:9" x14ac:dyDescent="0.25">
      <c r="A6221">
        <v>6220</v>
      </c>
      <c r="B6221">
        <v>2753</v>
      </c>
      <c r="C6221" s="1">
        <v>44972</v>
      </c>
      <c r="D6221" s="2">
        <v>0.73234953703703709</v>
      </c>
      <c r="E6221">
        <v>117</v>
      </c>
      <c r="F6221" s="5">
        <f>IFERROR(VLOOKUP(E6221,Raw_Menu!$A$2:$D$33,4,FALSE),0)</f>
        <v>12.95</v>
      </c>
      <c r="G6221" s="5">
        <f t="shared" si="194"/>
        <v>12.95</v>
      </c>
      <c r="H6221">
        <f t="shared" si="195"/>
        <v>17</v>
      </c>
      <c r="I6221" t="str">
        <f>IFERROR(VLOOKUP(tblOrders[[#This Row],[item_id]],Raw_Menu!$A$2:$D$33,3,FALSE),"Unknown")</f>
        <v>Mexican</v>
      </c>
    </row>
    <row r="6222" spans="1:9" x14ac:dyDescent="0.25">
      <c r="A6222">
        <v>6221</v>
      </c>
      <c r="B6222">
        <v>2753</v>
      </c>
      <c r="C6222" s="1">
        <v>44972</v>
      </c>
      <c r="D6222" s="2">
        <v>0.73234953703703709</v>
      </c>
      <c r="E6222">
        <v>132</v>
      </c>
      <c r="F6222" s="5">
        <f>IFERROR(VLOOKUP(E6222,Raw_Menu!$A$2:$D$33,4,FALSE),0)</f>
        <v>16.95</v>
      </c>
      <c r="G6222" s="5">
        <f t="shared" si="194"/>
        <v>16.95</v>
      </c>
      <c r="H6222">
        <f t="shared" si="195"/>
        <v>17</v>
      </c>
      <c r="I6222" t="str">
        <f>IFERROR(VLOOKUP(tblOrders[[#This Row],[item_id]],Raw_Menu!$A$2:$D$33,3,FALSE),"Unknown")</f>
        <v>Italian</v>
      </c>
    </row>
    <row r="6223" spans="1:9" x14ac:dyDescent="0.25">
      <c r="A6223">
        <v>6222</v>
      </c>
      <c r="B6223">
        <v>2754</v>
      </c>
      <c r="C6223" s="1">
        <v>44972</v>
      </c>
      <c r="D6223" s="2">
        <v>0.73797453703703708</v>
      </c>
      <c r="E6223">
        <v>115</v>
      </c>
      <c r="F6223" s="5">
        <f>IFERROR(VLOOKUP(E6223,Raw_Menu!$A$2:$D$33,4,FALSE),0)</f>
        <v>11.95</v>
      </c>
      <c r="G6223" s="5">
        <f t="shared" si="194"/>
        <v>11.95</v>
      </c>
      <c r="H6223">
        <f t="shared" si="195"/>
        <v>17</v>
      </c>
      <c r="I6223" t="str">
        <f>IFERROR(VLOOKUP(tblOrders[[#This Row],[item_id]],Raw_Menu!$A$2:$D$33,3,FALSE),"Unknown")</f>
        <v>Mexican</v>
      </c>
    </row>
    <row r="6224" spans="1:9" x14ac:dyDescent="0.25">
      <c r="A6224">
        <v>6223</v>
      </c>
      <c r="B6224">
        <v>2754</v>
      </c>
      <c r="C6224" s="1">
        <v>44972</v>
      </c>
      <c r="D6224" s="2">
        <v>0.73797453703703708</v>
      </c>
      <c r="E6224">
        <v>108</v>
      </c>
      <c r="F6224" s="5">
        <f>IFERROR(VLOOKUP(E6224,Raw_Menu!$A$2:$D$33,4,FALSE),0)</f>
        <v>14.5</v>
      </c>
      <c r="G6224" s="5">
        <f t="shared" si="194"/>
        <v>14.5</v>
      </c>
      <c r="H6224">
        <f t="shared" si="195"/>
        <v>17</v>
      </c>
      <c r="I6224" t="str">
        <f>IFERROR(VLOOKUP(tblOrders[[#This Row],[item_id]],Raw_Menu!$A$2:$D$33,3,FALSE),"Unknown")</f>
        <v>Asian</v>
      </c>
    </row>
    <row r="6225" spans="1:9" x14ac:dyDescent="0.25">
      <c r="A6225">
        <v>6224</v>
      </c>
      <c r="B6225">
        <v>2754</v>
      </c>
      <c r="C6225" s="1">
        <v>44972</v>
      </c>
      <c r="D6225" s="2">
        <v>0.73797453703703708</v>
      </c>
      <c r="E6225">
        <v>129</v>
      </c>
      <c r="F6225" s="5">
        <f>IFERROR(VLOOKUP(E6225,Raw_Menu!$A$2:$D$33,4,FALSE),0)</f>
        <v>15.5</v>
      </c>
      <c r="G6225" s="5">
        <f t="shared" si="194"/>
        <v>15.5</v>
      </c>
      <c r="H6225">
        <f t="shared" si="195"/>
        <v>17</v>
      </c>
      <c r="I6225" t="str">
        <f>IFERROR(VLOOKUP(tblOrders[[#This Row],[item_id]],Raw_Menu!$A$2:$D$33,3,FALSE),"Unknown")</f>
        <v>Italian</v>
      </c>
    </row>
    <row r="6226" spans="1:9" x14ac:dyDescent="0.25">
      <c r="A6226">
        <v>6225</v>
      </c>
      <c r="B6226">
        <v>2755</v>
      </c>
      <c r="C6226" s="1">
        <v>44972</v>
      </c>
      <c r="D6226" s="2">
        <v>0.74255787037037035</v>
      </c>
      <c r="E6226">
        <v>102</v>
      </c>
      <c r="F6226" s="5">
        <f>IFERROR(VLOOKUP(E6226,Raw_Menu!$A$2:$D$33,4,FALSE),0)</f>
        <v>13.95</v>
      </c>
      <c r="G6226" s="5">
        <f t="shared" si="194"/>
        <v>13.95</v>
      </c>
      <c r="H6226">
        <f t="shared" si="195"/>
        <v>17</v>
      </c>
      <c r="I6226" t="str">
        <f>IFERROR(VLOOKUP(tblOrders[[#This Row],[item_id]],Raw_Menu!$A$2:$D$33,3,FALSE),"Unknown")</f>
        <v>American</v>
      </c>
    </row>
    <row r="6227" spans="1:9" x14ac:dyDescent="0.25">
      <c r="A6227">
        <v>6226</v>
      </c>
      <c r="B6227">
        <v>2755</v>
      </c>
      <c r="C6227" s="1">
        <v>44972</v>
      </c>
      <c r="D6227" s="2">
        <v>0.74255787037037035</v>
      </c>
      <c r="E6227">
        <v>111</v>
      </c>
      <c r="F6227" s="5">
        <f>IFERROR(VLOOKUP(E6227,Raw_Menu!$A$2:$D$33,4,FALSE),0)</f>
        <v>11.95</v>
      </c>
      <c r="G6227" s="5">
        <f t="shared" si="194"/>
        <v>11.95</v>
      </c>
      <c r="H6227">
        <f t="shared" si="195"/>
        <v>17</v>
      </c>
      <c r="I6227" t="str">
        <f>IFERROR(VLOOKUP(tblOrders[[#This Row],[item_id]],Raw_Menu!$A$2:$D$33,3,FALSE),"Unknown")</f>
        <v>Asian</v>
      </c>
    </row>
    <row r="6228" spans="1:9" x14ac:dyDescent="0.25">
      <c r="A6228">
        <v>6227</v>
      </c>
      <c r="B6228">
        <v>2755</v>
      </c>
      <c r="C6228" s="1">
        <v>44972</v>
      </c>
      <c r="D6228" s="2">
        <v>0.74255787037037035</v>
      </c>
      <c r="E6228">
        <v>105</v>
      </c>
      <c r="F6228" s="5">
        <f>IFERROR(VLOOKUP(E6228,Raw_Menu!$A$2:$D$33,4,FALSE),0)</f>
        <v>7</v>
      </c>
      <c r="G6228" s="5">
        <f t="shared" si="194"/>
        <v>7</v>
      </c>
      <c r="H6228">
        <f t="shared" si="195"/>
        <v>17</v>
      </c>
      <c r="I6228" t="str">
        <f>IFERROR(VLOOKUP(tblOrders[[#This Row],[item_id]],Raw_Menu!$A$2:$D$33,3,FALSE),"Unknown")</f>
        <v>American</v>
      </c>
    </row>
    <row r="6229" spans="1:9" x14ac:dyDescent="0.25">
      <c r="A6229">
        <v>6228</v>
      </c>
      <c r="B6229">
        <v>2756</v>
      </c>
      <c r="C6229" s="1">
        <v>44972</v>
      </c>
      <c r="D6229" s="2">
        <v>0.74326388888888884</v>
      </c>
      <c r="E6229">
        <v>101</v>
      </c>
      <c r="F6229" s="5">
        <f>IFERROR(VLOOKUP(E6229,Raw_Menu!$A$2:$D$33,4,FALSE),0)</f>
        <v>12.95</v>
      </c>
      <c r="G6229" s="5">
        <f t="shared" si="194"/>
        <v>12.95</v>
      </c>
      <c r="H6229">
        <f t="shared" si="195"/>
        <v>17</v>
      </c>
      <c r="I6229" t="str">
        <f>IFERROR(VLOOKUP(tblOrders[[#This Row],[item_id]],Raw_Menu!$A$2:$D$33,3,FALSE),"Unknown")</f>
        <v>American</v>
      </c>
    </row>
    <row r="6230" spans="1:9" x14ac:dyDescent="0.25">
      <c r="A6230">
        <v>6229</v>
      </c>
      <c r="B6230">
        <v>2756</v>
      </c>
      <c r="C6230" s="1">
        <v>44972</v>
      </c>
      <c r="D6230" s="2">
        <v>0.74326388888888884</v>
      </c>
      <c r="E6230">
        <v>102</v>
      </c>
      <c r="F6230" s="5">
        <f>IFERROR(VLOOKUP(E6230,Raw_Menu!$A$2:$D$33,4,FALSE),0)</f>
        <v>13.95</v>
      </c>
      <c r="G6230" s="5">
        <f t="shared" si="194"/>
        <v>13.95</v>
      </c>
      <c r="H6230">
        <f t="shared" si="195"/>
        <v>17</v>
      </c>
      <c r="I6230" t="str">
        <f>IFERROR(VLOOKUP(tblOrders[[#This Row],[item_id]],Raw_Menu!$A$2:$D$33,3,FALSE),"Unknown")</f>
        <v>American</v>
      </c>
    </row>
    <row r="6231" spans="1:9" x14ac:dyDescent="0.25">
      <c r="A6231">
        <v>6230</v>
      </c>
      <c r="B6231">
        <v>2757</v>
      </c>
      <c r="C6231" s="1">
        <v>44972</v>
      </c>
      <c r="D6231" s="2">
        <v>0.74421296296296291</v>
      </c>
      <c r="E6231">
        <v>107</v>
      </c>
      <c r="F6231" s="5">
        <f>IFERROR(VLOOKUP(E6231,Raw_Menu!$A$2:$D$33,4,FALSE),0)</f>
        <v>16.5</v>
      </c>
      <c r="G6231" s="5">
        <f t="shared" si="194"/>
        <v>16.5</v>
      </c>
      <c r="H6231">
        <f t="shared" si="195"/>
        <v>17</v>
      </c>
      <c r="I6231" t="str">
        <f>IFERROR(VLOOKUP(tblOrders[[#This Row],[item_id]],Raw_Menu!$A$2:$D$33,3,FALSE),"Unknown")</f>
        <v>Asian</v>
      </c>
    </row>
    <row r="6232" spans="1:9" x14ac:dyDescent="0.25">
      <c r="A6232">
        <v>6231</v>
      </c>
      <c r="B6232">
        <v>2758</v>
      </c>
      <c r="C6232" s="1">
        <v>44972</v>
      </c>
      <c r="D6232" s="2">
        <v>0.74915509259259261</v>
      </c>
      <c r="E6232">
        <v>104</v>
      </c>
      <c r="F6232" s="5">
        <f>IFERROR(VLOOKUP(E6232,Raw_Menu!$A$2:$D$33,4,FALSE),0)</f>
        <v>10.5</v>
      </c>
      <c r="G6232" s="5">
        <f t="shared" si="194"/>
        <v>10.5</v>
      </c>
      <c r="H6232">
        <f t="shared" si="195"/>
        <v>17</v>
      </c>
      <c r="I6232" t="str">
        <f>IFERROR(VLOOKUP(tblOrders[[#This Row],[item_id]],Raw_Menu!$A$2:$D$33,3,FALSE),"Unknown")</f>
        <v>American</v>
      </c>
    </row>
    <row r="6233" spans="1:9" x14ac:dyDescent="0.25">
      <c r="A6233">
        <v>6232</v>
      </c>
      <c r="B6233">
        <v>2758</v>
      </c>
      <c r="C6233" s="1">
        <v>44972</v>
      </c>
      <c r="D6233" s="2">
        <v>0.74915509259259261</v>
      </c>
      <c r="E6233">
        <v>106</v>
      </c>
      <c r="F6233" s="5">
        <f>IFERROR(VLOOKUP(E6233,Raw_Menu!$A$2:$D$33,4,FALSE),0)</f>
        <v>7</v>
      </c>
      <c r="G6233" s="5">
        <f t="shared" si="194"/>
        <v>7</v>
      </c>
      <c r="H6233">
        <f t="shared" si="195"/>
        <v>17</v>
      </c>
      <c r="I6233" t="str">
        <f>IFERROR(VLOOKUP(tblOrders[[#This Row],[item_id]],Raw_Menu!$A$2:$D$33,3,FALSE),"Unknown")</f>
        <v>American</v>
      </c>
    </row>
    <row r="6234" spans="1:9" x14ac:dyDescent="0.25">
      <c r="A6234">
        <v>6233</v>
      </c>
      <c r="B6234">
        <v>2759</v>
      </c>
      <c r="C6234" s="1">
        <v>44972</v>
      </c>
      <c r="D6234" s="2">
        <v>0.7531944444444445</v>
      </c>
      <c r="E6234">
        <v>102</v>
      </c>
      <c r="F6234" s="5">
        <f>IFERROR(VLOOKUP(E6234,Raw_Menu!$A$2:$D$33,4,FALSE),0)</f>
        <v>13.95</v>
      </c>
      <c r="G6234" s="5">
        <f t="shared" si="194"/>
        <v>13.95</v>
      </c>
      <c r="H6234">
        <f t="shared" si="195"/>
        <v>18</v>
      </c>
      <c r="I6234" t="str">
        <f>IFERROR(VLOOKUP(tblOrders[[#This Row],[item_id]],Raw_Menu!$A$2:$D$33,3,FALSE),"Unknown")</f>
        <v>American</v>
      </c>
    </row>
    <row r="6235" spans="1:9" x14ac:dyDescent="0.25">
      <c r="A6235">
        <v>6234</v>
      </c>
      <c r="B6235">
        <v>2759</v>
      </c>
      <c r="C6235" s="1">
        <v>44972</v>
      </c>
      <c r="D6235" s="2">
        <v>0.7531944444444445</v>
      </c>
      <c r="E6235">
        <v>113</v>
      </c>
      <c r="F6235" s="5">
        <f>IFERROR(VLOOKUP(E6235,Raw_Menu!$A$2:$D$33,4,FALSE),0)</f>
        <v>5</v>
      </c>
      <c r="G6235" s="5">
        <f t="shared" si="194"/>
        <v>5</v>
      </c>
      <c r="H6235">
        <f t="shared" si="195"/>
        <v>18</v>
      </c>
      <c r="I6235" t="str">
        <f>IFERROR(VLOOKUP(tblOrders[[#This Row],[item_id]],Raw_Menu!$A$2:$D$33,3,FALSE),"Unknown")</f>
        <v>Asian</v>
      </c>
    </row>
    <row r="6236" spans="1:9" x14ac:dyDescent="0.25">
      <c r="A6236">
        <v>6235</v>
      </c>
      <c r="B6236">
        <v>2759</v>
      </c>
      <c r="C6236" s="1">
        <v>44972</v>
      </c>
      <c r="D6236" s="2">
        <v>0.7531944444444445</v>
      </c>
      <c r="E6236">
        <v>106</v>
      </c>
      <c r="F6236" s="5">
        <f>IFERROR(VLOOKUP(E6236,Raw_Menu!$A$2:$D$33,4,FALSE),0)</f>
        <v>7</v>
      </c>
      <c r="G6236" s="5">
        <f t="shared" si="194"/>
        <v>7</v>
      </c>
      <c r="H6236">
        <f t="shared" si="195"/>
        <v>18</v>
      </c>
      <c r="I6236" t="str">
        <f>IFERROR(VLOOKUP(tblOrders[[#This Row],[item_id]],Raw_Menu!$A$2:$D$33,3,FALSE),"Unknown")</f>
        <v>American</v>
      </c>
    </row>
    <row r="6237" spans="1:9" x14ac:dyDescent="0.25">
      <c r="A6237">
        <v>6236</v>
      </c>
      <c r="B6237">
        <v>2760</v>
      </c>
      <c r="C6237" s="1">
        <v>44972</v>
      </c>
      <c r="D6237" s="2">
        <v>0.78476851851851848</v>
      </c>
      <c r="E6237">
        <v>132</v>
      </c>
      <c r="F6237" s="5">
        <f>IFERROR(VLOOKUP(E6237,Raw_Menu!$A$2:$D$33,4,FALSE),0)</f>
        <v>16.95</v>
      </c>
      <c r="G6237" s="5">
        <f t="shared" si="194"/>
        <v>16.95</v>
      </c>
      <c r="H6237">
        <f t="shared" si="195"/>
        <v>18</v>
      </c>
      <c r="I6237" t="str">
        <f>IFERROR(VLOOKUP(tblOrders[[#This Row],[item_id]],Raw_Menu!$A$2:$D$33,3,FALSE),"Unknown")</f>
        <v>Italian</v>
      </c>
    </row>
    <row r="6238" spans="1:9" x14ac:dyDescent="0.25">
      <c r="A6238">
        <v>6237</v>
      </c>
      <c r="B6238">
        <v>2761</v>
      </c>
      <c r="C6238" s="1">
        <v>44972</v>
      </c>
      <c r="D6238" s="2">
        <v>0.78479166666666667</v>
      </c>
      <c r="E6238">
        <v>124</v>
      </c>
      <c r="F6238" s="5">
        <f>IFERROR(VLOOKUP(E6238,Raw_Menu!$A$2:$D$33,4,FALSE),0)</f>
        <v>14.5</v>
      </c>
      <c r="G6238" s="5">
        <f t="shared" si="194"/>
        <v>14.5</v>
      </c>
      <c r="H6238">
        <f t="shared" si="195"/>
        <v>18</v>
      </c>
      <c r="I6238" t="str">
        <f>IFERROR(VLOOKUP(tblOrders[[#This Row],[item_id]],Raw_Menu!$A$2:$D$33,3,FALSE),"Unknown")</f>
        <v>Italian</v>
      </c>
    </row>
    <row r="6239" spans="1:9" x14ac:dyDescent="0.25">
      <c r="A6239">
        <v>6238</v>
      </c>
      <c r="B6239">
        <v>2761</v>
      </c>
      <c r="C6239" s="1">
        <v>44972</v>
      </c>
      <c r="D6239" s="2">
        <v>0.78479166666666667</v>
      </c>
      <c r="E6239">
        <v>105</v>
      </c>
      <c r="F6239" s="5">
        <f>IFERROR(VLOOKUP(E6239,Raw_Menu!$A$2:$D$33,4,FALSE),0)</f>
        <v>7</v>
      </c>
      <c r="G6239" s="5">
        <f t="shared" si="194"/>
        <v>7</v>
      </c>
      <c r="H6239">
        <f t="shared" si="195"/>
        <v>18</v>
      </c>
      <c r="I6239" t="str">
        <f>IFERROR(VLOOKUP(tblOrders[[#This Row],[item_id]],Raw_Menu!$A$2:$D$33,3,FALSE),"Unknown")</f>
        <v>American</v>
      </c>
    </row>
    <row r="6240" spans="1:9" x14ac:dyDescent="0.25">
      <c r="A6240">
        <v>6239</v>
      </c>
      <c r="B6240">
        <v>2761</v>
      </c>
      <c r="C6240" s="1">
        <v>44972</v>
      </c>
      <c r="D6240" s="2">
        <v>0.78479166666666667</v>
      </c>
      <c r="E6240">
        <v>131</v>
      </c>
      <c r="F6240" s="5">
        <f>IFERROR(VLOOKUP(E6240,Raw_Menu!$A$2:$D$33,4,FALSE),0)</f>
        <v>17.95</v>
      </c>
      <c r="G6240" s="5">
        <f t="shared" si="194"/>
        <v>17.95</v>
      </c>
      <c r="H6240">
        <f t="shared" si="195"/>
        <v>18</v>
      </c>
      <c r="I6240" t="str">
        <f>IFERROR(VLOOKUP(tblOrders[[#This Row],[item_id]],Raw_Menu!$A$2:$D$33,3,FALSE),"Unknown")</f>
        <v>Italian</v>
      </c>
    </row>
    <row r="6241" spans="1:9" x14ac:dyDescent="0.25">
      <c r="A6241">
        <v>6240</v>
      </c>
      <c r="B6241">
        <v>2761</v>
      </c>
      <c r="C6241" s="1">
        <v>44972</v>
      </c>
      <c r="D6241" s="2">
        <v>0.78479166666666667</v>
      </c>
      <c r="E6241">
        <v>106</v>
      </c>
      <c r="F6241" s="5">
        <f>IFERROR(VLOOKUP(E6241,Raw_Menu!$A$2:$D$33,4,FALSE),0)</f>
        <v>7</v>
      </c>
      <c r="G6241" s="5">
        <f t="shared" si="194"/>
        <v>7</v>
      </c>
      <c r="H6241">
        <f t="shared" si="195"/>
        <v>18</v>
      </c>
      <c r="I6241" t="str">
        <f>IFERROR(VLOOKUP(tblOrders[[#This Row],[item_id]],Raw_Menu!$A$2:$D$33,3,FALSE),"Unknown")</f>
        <v>American</v>
      </c>
    </row>
    <row r="6242" spans="1:9" x14ac:dyDescent="0.25">
      <c r="A6242">
        <v>6241</v>
      </c>
      <c r="B6242">
        <v>2762</v>
      </c>
      <c r="C6242" s="1">
        <v>44972</v>
      </c>
      <c r="D6242" s="2">
        <v>0.7879976851851852</v>
      </c>
      <c r="E6242">
        <v>131</v>
      </c>
      <c r="F6242" s="5">
        <f>IFERROR(VLOOKUP(E6242,Raw_Menu!$A$2:$D$33,4,FALSE),0)</f>
        <v>17.95</v>
      </c>
      <c r="G6242" s="5">
        <f t="shared" si="194"/>
        <v>17.95</v>
      </c>
      <c r="H6242">
        <f t="shared" si="195"/>
        <v>18</v>
      </c>
      <c r="I6242" t="str">
        <f>IFERROR(VLOOKUP(tblOrders[[#This Row],[item_id]],Raw_Menu!$A$2:$D$33,3,FALSE),"Unknown")</f>
        <v>Italian</v>
      </c>
    </row>
    <row r="6243" spans="1:9" x14ac:dyDescent="0.25">
      <c r="A6243">
        <v>6242</v>
      </c>
      <c r="B6243">
        <v>2763</v>
      </c>
      <c r="C6243" s="1">
        <v>44972</v>
      </c>
      <c r="D6243" s="2">
        <v>0.79057870370370376</v>
      </c>
      <c r="E6243">
        <v>108</v>
      </c>
      <c r="F6243" s="5">
        <f>IFERROR(VLOOKUP(E6243,Raw_Menu!$A$2:$D$33,4,FALSE),0)</f>
        <v>14.5</v>
      </c>
      <c r="G6243" s="5">
        <f t="shared" si="194"/>
        <v>14.5</v>
      </c>
      <c r="H6243">
        <f t="shared" si="195"/>
        <v>18</v>
      </c>
      <c r="I6243" t="str">
        <f>IFERROR(VLOOKUP(tblOrders[[#This Row],[item_id]],Raw_Menu!$A$2:$D$33,3,FALSE),"Unknown")</f>
        <v>Asian</v>
      </c>
    </row>
    <row r="6244" spans="1:9" x14ac:dyDescent="0.25">
      <c r="A6244">
        <v>6243</v>
      </c>
      <c r="B6244">
        <v>2763</v>
      </c>
      <c r="C6244" s="1">
        <v>44972</v>
      </c>
      <c r="D6244" s="2">
        <v>0.79057870370370376</v>
      </c>
      <c r="E6244">
        <v>120</v>
      </c>
      <c r="F6244" s="5">
        <f>IFERROR(VLOOKUP(E6244,Raw_Menu!$A$2:$D$33,4,FALSE),0)</f>
        <v>13.95</v>
      </c>
      <c r="G6244" s="5">
        <f t="shared" si="194"/>
        <v>13.95</v>
      </c>
      <c r="H6244">
        <f t="shared" si="195"/>
        <v>18</v>
      </c>
      <c r="I6244" t="str">
        <f>IFERROR(VLOOKUP(tblOrders[[#This Row],[item_id]],Raw_Menu!$A$2:$D$33,3,FALSE),"Unknown")</f>
        <v>Mexican</v>
      </c>
    </row>
    <row r="6245" spans="1:9" x14ac:dyDescent="0.25">
      <c r="A6245">
        <v>6244</v>
      </c>
      <c r="B6245">
        <v>2764</v>
      </c>
      <c r="C6245" s="1">
        <v>44972</v>
      </c>
      <c r="D6245" s="2">
        <v>0.80285879629629631</v>
      </c>
      <c r="E6245">
        <v>107</v>
      </c>
      <c r="F6245" s="5">
        <f>IFERROR(VLOOKUP(E6245,Raw_Menu!$A$2:$D$33,4,FALSE),0)</f>
        <v>16.5</v>
      </c>
      <c r="G6245" s="5">
        <f t="shared" si="194"/>
        <v>16.5</v>
      </c>
      <c r="H6245">
        <f t="shared" si="195"/>
        <v>19</v>
      </c>
      <c r="I6245" t="str">
        <f>IFERROR(VLOOKUP(tblOrders[[#This Row],[item_id]],Raw_Menu!$A$2:$D$33,3,FALSE),"Unknown")</f>
        <v>Asian</v>
      </c>
    </row>
    <row r="6246" spans="1:9" x14ac:dyDescent="0.25">
      <c r="A6246">
        <v>6245</v>
      </c>
      <c r="B6246">
        <v>2765</v>
      </c>
      <c r="C6246" s="1">
        <v>44972</v>
      </c>
      <c r="D6246" s="2">
        <v>0.81179398148148152</v>
      </c>
      <c r="E6246">
        <v>124</v>
      </c>
      <c r="F6246" s="5">
        <f>IFERROR(VLOOKUP(E6246,Raw_Menu!$A$2:$D$33,4,FALSE),0)</f>
        <v>14.5</v>
      </c>
      <c r="G6246" s="5">
        <f t="shared" si="194"/>
        <v>14.5</v>
      </c>
      <c r="H6246">
        <f t="shared" si="195"/>
        <v>19</v>
      </c>
      <c r="I6246" t="str">
        <f>IFERROR(VLOOKUP(tblOrders[[#This Row],[item_id]],Raw_Menu!$A$2:$D$33,3,FALSE),"Unknown")</f>
        <v>Italian</v>
      </c>
    </row>
    <row r="6247" spans="1:9" x14ac:dyDescent="0.25">
      <c r="A6247">
        <v>6246</v>
      </c>
      <c r="B6247">
        <v>2765</v>
      </c>
      <c r="C6247" s="1">
        <v>44972</v>
      </c>
      <c r="D6247" s="2">
        <v>0.81179398148148152</v>
      </c>
      <c r="E6247">
        <v>122</v>
      </c>
      <c r="F6247" s="5">
        <f>IFERROR(VLOOKUP(E6247,Raw_Menu!$A$2:$D$33,4,FALSE),0)</f>
        <v>7</v>
      </c>
      <c r="G6247" s="5">
        <f t="shared" si="194"/>
        <v>7</v>
      </c>
      <c r="H6247">
        <f t="shared" si="195"/>
        <v>19</v>
      </c>
      <c r="I6247" t="str">
        <f>IFERROR(VLOOKUP(tblOrders[[#This Row],[item_id]],Raw_Menu!$A$2:$D$33,3,FALSE),"Unknown")</f>
        <v>Mexican</v>
      </c>
    </row>
    <row r="6248" spans="1:9" x14ac:dyDescent="0.25">
      <c r="A6248">
        <v>6247</v>
      </c>
      <c r="B6248">
        <v>2766</v>
      </c>
      <c r="C6248" s="1">
        <v>44972</v>
      </c>
      <c r="D6248" s="2">
        <v>0.81258101851851849</v>
      </c>
      <c r="E6248">
        <v>125</v>
      </c>
      <c r="F6248" s="5">
        <f>IFERROR(VLOOKUP(E6248,Raw_Menu!$A$2:$D$33,4,FALSE),0)</f>
        <v>17.95</v>
      </c>
      <c r="G6248" s="5">
        <f t="shared" si="194"/>
        <v>17.95</v>
      </c>
      <c r="H6248">
        <f t="shared" si="195"/>
        <v>19</v>
      </c>
      <c r="I6248" t="str">
        <f>IFERROR(VLOOKUP(tblOrders[[#This Row],[item_id]],Raw_Menu!$A$2:$D$33,3,FALSE),"Unknown")</f>
        <v>Italian</v>
      </c>
    </row>
    <row r="6249" spans="1:9" x14ac:dyDescent="0.25">
      <c r="A6249">
        <v>6248</v>
      </c>
      <c r="B6249">
        <v>2766</v>
      </c>
      <c r="C6249" s="1">
        <v>44972</v>
      </c>
      <c r="D6249" s="2">
        <v>0.81258101851851849</v>
      </c>
      <c r="E6249">
        <v>118</v>
      </c>
      <c r="F6249" s="5">
        <f>IFERROR(VLOOKUP(E6249,Raw_Menu!$A$2:$D$33,4,FALSE),0)</f>
        <v>14.95</v>
      </c>
      <c r="G6249" s="5">
        <f t="shared" si="194"/>
        <v>14.95</v>
      </c>
      <c r="H6249">
        <f t="shared" si="195"/>
        <v>19</v>
      </c>
      <c r="I6249" t="str">
        <f>IFERROR(VLOOKUP(tblOrders[[#This Row],[item_id]],Raw_Menu!$A$2:$D$33,3,FALSE),"Unknown")</f>
        <v>Mexican</v>
      </c>
    </row>
    <row r="6250" spans="1:9" x14ac:dyDescent="0.25">
      <c r="A6250">
        <v>6249</v>
      </c>
      <c r="B6250">
        <v>2766</v>
      </c>
      <c r="C6250" s="1">
        <v>44972</v>
      </c>
      <c r="D6250" s="2">
        <v>0.81258101851851849</v>
      </c>
      <c r="E6250">
        <v>120</v>
      </c>
      <c r="F6250" s="5">
        <f>IFERROR(VLOOKUP(E6250,Raw_Menu!$A$2:$D$33,4,FALSE),0)</f>
        <v>13.95</v>
      </c>
      <c r="G6250" s="5">
        <f t="shared" si="194"/>
        <v>13.95</v>
      </c>
      <c r="H6250">
        <f t="shared" si="195"/>
        <v>19</v>
      </c>
      <c r="I6250" t="str">
        <f>IFERROR(VLOOKUP(tblOrders[[#This Row],[item_id]],Raw_Menu!$A$2:$D$33,3,FALSE),"Unknown")</f>
        <v>Mexican</v>
      </c>
    </row>
    <row r="6251" spans="1:9" x14ac:dyDescent="0.25">
      <c r="A6251">
        <v>6250</v>
      </c>
      <c r="B6251">
        <v>2767</v>
      </c>
      <c r="C6251" s="1">
        <v>44972</v>
      </c>
      <c r="D6251" s="2">
        <v>0.82329861111111113</v>
      </c>
      <c r="E6251">
        <v>120</v>
      </c>
      <c r="F6251" s="5">
        <f>IFERROR(VLOOKUP(E6251,Raw_Menu!$A$2:$D$33,4,FALSE),0)</f>
        <v>13.95</v>
      </c>
      <c r="G6251" s="5">
        <f t="shared" si="194"/>
        <v>13.95</v>
      </c>
      <c r="H6251">
        <f t="shared" si="195"/>
        <v>19</v>
      </c>
      <c r="I6251" t="str">
        <f>IFERROR(VLOOKUP(tblOrders[[#This Row],[item_id]],Raw_Menu!$A$2:$D$33,3,FALSE),"Unknown")</f>
        <v>Mexican</v>
      </c>
    </row>
    <row r="6252" spans="1:9" x14ac:dyDescent="0.25">
      <c r="A6252">
        <v>6251</v>
      </c>
      <c r="B6252">
        <v>2767</v>
      </c>
      <c r="C6252" s="1">
        <v>44972</v>
      </c>
      <c r="D6252" s="2">
        <v>0.82329861111111113</v>
      </c>
      <c r="E6252">
        <v>105</v>
      </c>
      <c r="F6252" s="5">
        <f>IFERROR(VLOOKUP(E6252,Raw_Menu!$A$2:$D$33,4,FALSE),0)</f>
        <v>7</v>
      </c>
      <c r="G6252" s="5">
        <f t="shared" si="194"/>
        <v>7</v>
      </c>
      <c r="H6252">
        <f t="shared" si="195"/>
        <v>19</v>
      </c>
      <c r="I6252" t="str">
        <f>IFERROR(VLOOKUP(tblOrders[[#This Row],[item_id]],Raw_Menu!$A$2:$D$33,3,FALSE),"Unknown")</f>
        <v>American</v>
      </c>
    </row>
    <row r="6253" spans="1:9" x14ac:dyDescent="0.25">
      <c r="A6253">
        <v>6252</v>
      </c>
      <c r="B6253">
        <v>2767</v>
      </c>
      <c r="C6253" s="1">
        <v>44972</v>
      </c>
      <c r="D6253" s="2">
        <v>0.82329861111111113</v>
      </c>
      <c r="E6253">
        <v>132</v>
      </c>
      <c r="F6253" s="5">
        <f>IFERROR(VLOOKUP(E6253,Raw_Menu!$A$2:$D$33,4,FALSE),0)</f>
        <v>16.95</v>
      </c>
      <c r="G6253" s="5">
        <f t="shared" si="194"/>
        <v>16.95</v>
      </c>
      <c r="H6253">
        <f t="shared" si="195"/>
        <v>19</v>
      </c>
      <c r="I6253" t="str">
        <f>IFERROR(VLOOKUP(tblOrders[[#This Row],[item_id]],Raw_Menu!$A$2:$D$33,3,FALSE),"Unknown")</f>
        <v>Italian</v>
      </c>
    </row>
    <row r="6254" spans="1:9" x14ac:dyDescent="0.25">
      <c r="A6254">
        <v>6253</v>
      </c>
      <c r="B6254">
        <v>2768</v>
      </c>
      <c r="C6254" s="1">
        <v>44972</v>
      </c>
      <c r="D6254" s="2">
        <v>0.83289351851851856</v>
      </c>
      <c r="E6254">
        <v>112</v>
      </c>
      <c r="F6254" s="5">
        <f>IFERROR(VLOOKUP(E6254,Raw_Menu!$A$2:$D$33,4,FALSE),0)</f>
        <v>14.95</v>
      </c>
      <c r="G6254" s="5">
        <f t="shared" si="194"/>
        <v>14.95</v>
      </c>
      <c r="H6254">
        <f t="shared" si="195"/>
        <v>19</v>
      </c>
      <c r="I6254" t="str">
        <f>IFERROR(VLOOKUP(tblOrders[[#This Row],[item_id]],Raw_Menu!$A$2:$D$33,3,FALSE),"Unknown")</f>
        <v>Asian</v>
      </c>
    </row>
    <row r="6255" spans="1:9" x14ac:dyDescent="0.25">
      <c r="A6255">
        <v>6254</v>
      </c>
      <c r="B6255">
        <v>2769</v>
      </c>
      <c r="C6255" s="1">
        <v>44972</v>
      </c>
      <c r="D6255" s="2">
        <v>0.84331018518518519</v>
      </c>
      <c r="E6255">
        <v>110</v>
      </c>
      <c r="F6255" s="5">
        <f>IFERROR(VLOOKUP(E6255,Raw_Menu!$A$2:$D$33,4,FALSE),0)</f>
        <v>17.95</v>
      </c>
      <c r="G6255" s="5">
        <f t="shared" si="194"/>
        <v>17.95</v>
      </c>
      <c r="H6255">
        <f t="shared" si="195"/>
        <v>20</v>
      </c>
      <c r="I6255" t="str">
        <f>IFERROR(VLOOKUP(tblOrders[[#This Row],[item_id]],Raw_Menu!$A$2:$D$33,3,FALSE),"Unknown")</f>
        <v>Asian</v>
      </c>
    </row>
    <row r="6256" spans="1:9" x14ac:dyDescent="0.25">
      <c r="A6256">
        <v>6255</v>
      </c>
      <c r="B6256">
        <v>2769</v>
      </c>
      <c r="C6256" s="1">
        <v>44972</v>
      </c>
      <c r="D6256" s="2">
        <v>0.84331018518518519</v>
      </c>
      <c r="E6256">
        <v>128</v>
      </c>
      <c r="F6256" s="5">
        <f>IFERROR(VLOOKUP(E6256,Raw_Menu!$A$2:$D$33,4,FALSE),0)</f>
        <v>15.5</v>
      </c>
      <c r="G6256" s="5">
        <f t="shared" si="194"/>
        <v>15.5</v>
      </c>
      <c r="H6256">
        <f t="shared" si="195"/>
        <v>20</v>
      </c>
      <c r="I6256" t="str">
        <f>IFERROR(VLOOKUP(tblOrders[[#This Row],[item_id]],Raw_Menu!$A$2:$D$33,3,FALSE),"Unknown")</f>
        <v>Italian</v>
      </c>
    </row>
    <row r="6257" spans="1:9" x14ac:dyDescent="0.25">
      <c r="A6257">
        <v>6256</v>
      </c>
      <c r="B6257">
        <v>2770</v>
      </c>
      <c r="C6257" s="1">
        <v>44972</v>
      </c>
      <c r="D6257" s="2">
        <v>0.86224537037037041</v>
      </c>
      <c r="E6257">
        <v>120</v>
      </c>
      <c r="F6257" s="5">
        <f>IFERROR(VLOOKUP(E6257,Raw_Menu!$A$2:$D$33,4,FALSE),0)</f>
        <v>13.95</v>
      </c>
      <c r="G6257" s="5">
        <f t="shared" si="194"/>
        <v>13.95</v>
      </c>
      <c r="H6257">
        <f t="shared" si="195"/>
        <v>20</v>
      </c>
      <c r="I6257" t="str">
        <f>IFERROR(VLOOKUP(tblOrders[[#This Row],[item_id]],Raw_Menu!$A$2:$D$33,3,FALSE),"Unknown")</f>
        <v>Mexican</v>
      </c>
    </row>
    <row r="6258" spans="1:9" x14ac:dyDescent="0.25">
      <c r="A6258">
        <v>6257</v>
      </c>
      <c r="B6258">
        <v>2770</v>
      </c>
      <c r="C6258" s="1">
        <v>44972</v>
      </c>
      <c r="D6258" s="2">
        <v>0.86224537037037041</v>
      </c>
      <c r="E6258">
        <v>120</v>
      </c>
      <c r="F6258" s="5">
        <f>IFERROR(VLOOKUP(E6258,Raw_Menu!$A$2:$D$33,4,FALSE),0)</f>
        <v>13.95</v>
      </c>
      <c r="G6258" s="5">
        <f t="shared" si="194"/>
        <v>13.95</v>
      </c>
      <c r="H6258">
        <f t="shared" si="195"/>
        <v>20</v>
      </c>
      <c r="I6258" t="str">
        <f>IFERROR(VLOOKUP(tblOrders[[#This Row],[item_id]],Raw_Menu!$A$2:$D$33,3,FALSE),"Unknown")</f>
        <v>Mexican</v>
      </c>
    </row>
    <row r="6259" spans="1:9" x14ac:dyDescent="0.25">
      <c r="A6259">
        <v>6258</v>
      </c>
      <c r="B6259">
        <v>2770</v>
      </c>
      <c r="C6259" s="1">
        <v>44972</v>
      </c>
      <c r="D6259" s="2">
        <v>0.86224537037037041</v>
      </c>
      <c r="E6259">
        <v>105</v>
      </c>
      <c r="F6259" s="5">
        <f>IFERROR(VLOOKUP(E6259,Raw_Menu!$A$2:$D$33,4,FALSE),0)</f>
        <v>7</v>
      </c>
      <c r="G6259" s="5">
        <f t="shared" si="194"/>
        <v>7</v>
      </c>
      <c r="H6259">
        <f t="shared" si="195"/>
        <v>20</v>
      </c>
      <c r="I6259" t="str">
        <f>IFERROR(VLOOKUP(tblOrders[[#This Row],[item_id]],Raw_Menu!$A$2:$D$33,3,FALSE),"Unknown")</f>
        <v>American</v>
      </c>
    </row>
    <row r="6260" spans="1:9" x14ac:dyDescent="0.25">
      <c r="A6260">
        <v>6259</v>
      </c>
      <c r="B6260">
        <v>2771</v>
      </c>
      <c r="C6260" s="1">
        <v>44972</v>
      </c>
      <c r="D6260" s="2">
        <v>0.87136574074074069</v>
      </c>
      <c r="E6260">
        <v>119</v>
      </c>
      <c r="F6260" s="5">
        <f>IFERROR(VLOOKUP(E6260,Raw_Menu!$A$2:$D$33,4,FALSE),0)</f>
        <v>11.95</v>
      </c>
      <c r="G6260" s="5">
        <f t="shared" si="194"/>
        <v>11.95</v>
      </c>
      <c r="H6260">
        <f t="shared" si="195"/>
        <v>20</v>
      </c>
      <c r="I6260" t="str">
        <f>IFERROR(VLOOKUP(tblOrders[[#This Row],[item_id]],Raw_Menu!$A$2:$D$33,3,FALSE),"Unknown")</f>
        <v>Mexican</v>
      </c>
    </row>
    <row r="6261" spans="1:9" x14ac:dyDescent="0.25">
      <c r="A6261">
        <v>6260</v>
      </c>
      <c r="B6261">
        <v>2772</v>
      </c>
      <c r="C6261" s="1">
        <v>44972</v>
      </c>
      <c r="D6261" s="2">
        <v>0.87663194444444448</v>
      </c>
      <c r="E6261">
        <v>101</v>
      </c>
      <c r="F6261" s="5">
        <f>IFERROR(VLOOKUP(E6261,Raw_Menu!$A$2:$D$33,4,FALSE),0)</f>
        <v>12.95</v>
      </c>
      <c r="G6261" s="5">
        <f t="shared" si="194"/>
        <v>12.95</v>
      </c>
      <c r="H6261">
        <f t="shared" si="195"/>
        <v>21</v>
      </c>
      <c r="I6261" t="str">
        <f>IFERROR(VLOOKUP(tblOrders[[#This Row],[item_id]],Raw_Menu!$A$2:$D$33,3,FALSE),"Unknown")</f>
        <v>American</v>
      </c>
    </row>
    <row r="6262" spans="1:9" x14ac:dyDescent="0.25">
      <c r="A6262">
        <v>6261</v>
      </c>
      <c r="B6262">
        <v>2772</v>
      </c>
      <c r="C6262" s="1">
        <v>44972</v>
      </c>
      <c r="D6262" s="2">
        <v>0.87663194444444448</v>
      </c>
      <c r="E6262">
        <v>117</v>
      </c>
      <c r="F6262" s="5">
        <f>IFERROR(VLOOKUP(E6262,Raw_Menu!$A$2:$D$33,4,FALSE),0)</f>
        <v>12.95</v>
      </c>
      <c r="G6262" s="5">
        <f t="shared" si="194"/>
        <v>12.95</v>
      </c>
      <c r="H6262">
        <f t="shared" si="195"/>
        <v>21</v>
      </c>
      <c r="I6262" t="str">
        <f>IFERROR(VLOOKUP(tblOrders[[#This Row],[item_id]],Raw_Menu!$A$2:$D$33,3,FALSE),"Unknown")</f>
        <v>Mexican</v>
      </c>
    </row>
    <row r="6263" spans="1:9" x14ac:dyDescent="0.25">
      <c r="A6263">
        <v>6262</v>
      </c>
      <c r="B6263">
        <v>2772</v>
      </c>
      <c r="C6263" s="1">
        <v>44972</v>
      </c>
      <c r="D6263" s="2">
        <v>0.87663194444444448</v>
      </c>
      <c r="E6263">
        <v>111</v>
      </c>
      <c r="F6263" s="5">
        <f>IFERROR(VLOOKUP(E6263,Raw_Menu!$A$2:$D$33,4,FALSE),0)</f>
        <v>11.95</v>
      </c>
      <c r="G6263" s="5">
        <f t="shared" si="194"/>
        <v>11.95</v>
      </c>
      <c r="H6263">
        <f t="shared" si="195"/>
        <v>21</v>
      </c>
      <c r="I6263" t="str">
        <f>IFERROR(VLOOKUP(tblOrders[[#This Row],[item_id]],Raw_Menu!$A$2:$D$33,3,FALSE),"Unknown")</f>
        <v>Asian</v>
      </c>
    </row>
    <row r="6264" spans="1:9" x14ac:dyDescent="0.25">
      <c r="A6264">
        <v>6263</v>
      </c>
      <c r="B6264">
        <v>2772</v>
      </c>
      <c r="C6264" s="1">
        <v>44972</v>
      </c>
      <c r="D6264" s="2">
        <v>0.87663194444444448</v>
      </c>
      <c r="E6264">
        <v>113</v>
      </c>
      <c r="F6264" s="5">
        <f>IFERROR(VLOOKUP(E6264,Raw_Menu!$A$2:$D$33,4,FALSE),0)</f>
        <v>5</v>
      </c>
      <c r="G6264" s="5">
        <f t="shared" si="194"/>
        <v>5</v>
      </c>
      <c r="H6264">
        <f t="shared" si="195"/>
        <v>21</v>
      </c>
      <c r="I6264" t="str">
        <f>IFERROR(VLOOKUP(tblOrders[[#This Row],[item_id]],Raw_Menu!$A$2:$D$33,3,FALSE),"Unknown")</f>
        <v>Asian</v>
      </c>
    </row>
    <row r="6265" spans="1:9" x14ac:dyDescent="0.25">
      <c r="A6265">
        <v>6264</v>
      </c>
      <c r="B6265">
        <v>2773</v>
      </c>
      <c r="C6265" s="1">
        <v>44972</v>
      </c>
      <c r="D6265" s="2">
        <v>0.87679398148148147</v>
      </c>
      <c r="E6265">
        <v>126</v>
      </c>
      <c r="F6265" s="5">
        <f>IFERROR(VLOOKUP(E6265,Raw_Menu!$A$2:$D$33,4,FALSE),0)</f>
        <v>14.5</v>
      </c>
      <c r="G6265" s="5">
        <f t="shared" si="194"/>
        <v>14.5</v>
      </c>
      <c r="H6265">
        <f t="shared" si="195"/>
        <v>21</v>
      </c>
      <c r="I6265" t="str">
        <f>IFERROR(VLOOKUP(tblOrders[[#This Row],[item_id]],Raw_Menu!$A$2:$D$33,3,FALSE),"Unknown")</f>
        <v>Italian</v>
      </c>
    </row>
    <row r="6266" spans="1:9" x14ac:dyDescent="0.25">
      <c r="A6266">
        <v>6265</v>
      </c>
      <c r="B6266">
        <v>2773</v>
      </c>
      <c r="C6266" s="1">
        <v>44972</v>
      </c>
      <c r="D6266" s="2">
        <v>0.87679398148148147</v>
      </c>
      <c r="E6266">
        <v>126</v>
      </c>
      <c r="F6266" s="5">
        <f>IFERROR(VLOOKUP(E6266,Raw_Menu!$A$2:$D$33,4,FALSE),0)</f>
        <v>14.5</v>
      </c>
      <c r="G6266" s="5">
        <f t="shared" si="194"/>
        <v>14.5</v>
      </c>
      <c r="H6266">
        <f t="shared" si="195"/>
        <v>21</v>
      </c>
      <c r="I6266" t="str">
        <f>IFERROR(VLOOKUP(tblOrders[[#This Row],[item_id]],Raw_Menu!$A$2:$D$33,3,FALSE),"Unknown")</f>
        <v>Italian</v>
      </c>
    </row>
    <row r="6267" spans="1:9" x14ac:dyDescent="0.25">
      <c r="A6267">
        <v>6266</v>
      </c>
      <c r="B6267">
        <v>2773</v>
      </c>
      <c r="C6267" s="1">
        <v>44972</v>
      </c>
      <c r="D6267" s="2">
        <v>0.87679398148148147</v>
      </c>
      <c r="E6267">
        <v>128</v>
      </c>
      <c r="F6267" s="5">
        <f>IFERROR(VLOOKUP(E6267,Raw_Menu!$A$2:$D$33,4,FALSE),0)</f>
        <v>15.5</v>
      </c>
      <c r="G6267" s="5">
        <f t="shared" si="194"/>
        <v>15.5</v>
      </c>
      <c r="H6267">
        <f t="shared" si="195"/>
        <v>21</v>
      </c>
      <c r="I6267" t="str">
        <f>IFERROR(VLOOKUP(tblOrders[[#This Row],[item_id]],Raw_Menu!$A$2:$D$33,3,FALSE),"Unknown")</f>
        <v>Italian</v>
      </c>
    </row>
    <row r="6268" spans="1:9" x14ac:dyDescent="0.25">
      <c r="A6268">
        <v>6267</v>
      </c>
      <c r="B6268">
        <v>2773</v>
      </c>
      <c r="C6268" s="1">
        <v>44972</v>
      </c>
      <c r="D6268" s="2">
        <v>0.87679398148148147</v>
      </c>
      <c r="E6268">
        <v>131</v>
      </c>
      <c r="F6268" s="5">
        <f>IFERROR(VLOOKUP(E6268,Raw_Menu!$A$2:$D$33,4,FALSE),0)</f>
        <v>17.95</v>
      </c>
      <c r="G6268" s="5">
        <f t="shared" si="194"/>
        <v>17.95</v>
      </c>
      <c r="H6268">
        <f t="shared" si="195"/>
        <v>21</v>
      </c>
      <c r="I6268" t="str">
        <f>IFERROR(VLOOKUP(tblOrders[[#This Row],[item_id]],Raw_Menu!$A$2:$D$33,3,FALSE),"Unknown")</f>
        <v>Italian</v>
      </c>
    </row>
    <row r="6269" spans="1:9" x14ac:dyDescent="0.25">
      <c r="A6269">
        <v>6268</v>
      </c>
      <c r="B6269">
        <v>2774</v>
      </c>
      <c r="C6269" s="1">
        <v>44972</v>
      </c>
      <c r="D6269" s="2">
        <v>0.87689814814814815</v>
      </c>
      <c r="E6269">
        <v>101</v>
      </c>
      <c r="F6269" s="5">
        <f>IFERROR(VLOOKUP(E6269,Raw_Menu!$A$2:$D$33,4,FALSE),0)</f>
        <v>12.95</v>
      </c>
      <c r="G6269" s="5">
        <f t="shared" si="194"/>
        <v>12.95</v>
      </c>
      <c r="H6269">
        <f t="shared" si="195"/>
        <v>21</v>
      </c>
      <c r="I6269" t="str">
        <f>IFERROR(VLOOKUP(tblOrders[[#This Row],[item_id]],Raw_Menu!$A$2:$D$33,3,FALSE),"Unknown")</f>
        <v>American</v>
      </c>
    </row>
    <row r="6270" spans="1:9" x14ac:dyDescent="0.25">
      <c r="A6270">
        <v>6269</v>
      </c>
      <c r="B6270">
        <v>2774</v>
      </c>
      <c r="C6270" s="1">
        <v>44972</v>
      </c>
      <c r="D6270" s="2">
        <v>0.87689814814814815</v>
      </c>
      <c r="E6270">
        <v>108</v>
      </c>
      <c r="F6270" s="5">
        <f>IFERROR(VLOOKUP(E6270,Raw_Menu!$A$2:$D$33,4,FALSE),0)</f>
        <v>14.5</v>
      </c>
      <c r="G6270" s="5">
        <f t="shared" si="194"/>
        <v>14.5</v>
      </c>
      <c r="H6270">
        <f t="shared" si="195"/>
        <v>21</v>
      </c>
      <c r="I6270" t="str">
        <f>IFERROR(VLOOKUP(tblOrders[[#This Row],[item_id]],Raw_Menu!$A$2:$D$33,3,FALSE),"Unknown")</f>
        <v>Asian</v>
      </c>
    </row>
    <row r="6271" spans="1:9" x14ac:dyDescent="0.25">
      <c r="A6271">
        <v>6270</v>
      </c>
      <c r="B6271">
        <v>2774</v>
      </c>
      <c r="C6271" s="1">
        <v>44972</v>
      </c>
      <c r="D6271" s="2">
        <v>0.87689814814814815</v>
      </c>
      <c r="E6271">
        <v>124</v>
      </c>
      <c r="F6271" s="5">
        <f>IFERROR(VLOOKUP(E6271,Raw_Menu!$A$2:$D$33,4,FALSE),0)</f>
        <v>14.5</v>
      </c>
      <c r="G6271" s="5">
        <f t="shared" si="194"/>
        <v>14.5</v>
      </c>
      <c r="H6271">
        <f t="shared" si="195"/>
        <v>21</v>
      </c>
      <c r="I6271" t="str">
        <f>IFERROR(VLOOKUP(tblOrders[[#This Row],[item_id]],Raw_Menu!$A$2:$D$33,3,FALSE),"Unknown")</f>
        <v>Italian</v>
      </c>
    </row>
    <row r="6272" spans="1:9" x14ac:dyDescent="0.25">
      <c r="A6272">
        <v>6271</v>
      </c>
      <c r="B6272">
        <v>2774</v>
      </c>
      <c r="C6272" s="1">
        <v>44972</v>
      </c>
      <c r="D6272" s="2">
        <v>0.87689814814814815</v>
      </c>
      <c r="E6272">
        <v>132</v>
      </c>
      <c r="F6272" s="5">
        <f>IFERROR(VLOOKUP(E6272,Raw_Menu!$A$2:$D$33,4,FALSE),0)</f>
        <v>16.95</v>
      </c>
      <c r="G6272" s="5">
        <f t="shared" si="194"/>
        <v>16.95</v>
      </c>
      <c r="H6272">
        <f t="shared" si="195"/>
        <v>21</v>
      </c>
      <c r="I6272" t="str">
        <f>IFERROR(VLOOKUP(tblOrders[[#This Row],[item_id]],Raw_Menu!$A$2:$D$33,3,FALSE),"Unknown")</f>
        <v>Italian</v>
      </c>
    </row>
    <row r="6273" spans="1:9" x14ac:dyDescent="0.25">
      <c r="A6273">
        <v>6272</v>
      </c>
      <c r="B6273">
        <v>2775</v>
      </c>
      <c r="C6273" s="1">
        <v>44972</v>
      </c>
      <c r="D6273" s="2">
        <v>0.90563657407407405</v>
      </c>
      <c r="E6273">
        <v>108</v>
      </c>
      <c r="F6273" s="5">
        <f>IFERROR(VLOOKUP(E6273,Raw_Menu!$A$2:$D$33,4,FALSE),0)</f>
        <v>14.5</v>
      </c>
      <c r="G6273" s="5">
        <f t="shared" si="194"/>
        <v>14.5</v>
      </c>
      <c r="H6273">
        <f t="shared" si="195"/>
        <v>21</v>
      </c>
      <c r="I6273" t="str">
        <f>IFERROR(VLOOKUP(tblOrders[[#This Row],[item_id]],Raw_Menu!$A$2:$D$33,3,FALSE),"Unknown")</f>
        <v>Asian</v>
      </c>
    </row>
    <row r="6274" spans="1:9" x14ac:dyDescent="0.25">
      <c r="A6274">
        <v>6273</v>
      </c>
      <c r="B6274">
        <v>2776</v>
      </c>
      <c r="C6274" s="1">
        <v>44972</v>
      </c>
      <c r="D6274" s="2">
        <v>0.90576388888888892</v>
      </c>
      <c r="E6274">
        <v>103</v>
      </c>
      <c r="F6274" s="5">
        <f>IFERROR(VLOOKUP(E6274,Raw_Menu!$A$2:$D$33,4,FALSE),0)</f>
        <v>9</v>
      </c>
      <c r="G6274" s="5">
        <f t="shared" ref="G6274:G6337" si="196">VALUE(F6274)</f>
        <v>9</v>
      </c>
      <c r="H6274">
        <f t="shared" ref="H6274:H6337" si="197">HOUR(D6274)</f>
        <v>21</v>
      </c>
      <c r="I6274" t="str">
        <f>IFERROR(VLOOKUP(tblOrders[[#This Row],[item_id]],Raw_Menu!$A$2:$D$33,3,FALSE),"Unknown")</f>
        <v>American</v>
      </c>
    </row>
    <row r="6275" spans="1:9" x14ac:dyDescent="0.25">
      <c r="A6275">
        <v>6274</v>
      </c>
      <c r="B6275">
        <v>2776</v>
      </c>
      <c r="C6275" s="1">
        <v>44972</v>
      </c>
      <c r="D6275" s="2">
        <v>0.90576388888888892</v>
      </c>
      <c r="E6275" t="s">
        <v>95</v>
      </c>
      <c r="F6275" s="5">
        <f>IFERROR(VLOOKUP(E6275,Raw_Menu!$A$2:$D$33,4,FALSE),0)</f>
        <v>0</v>
      </c>
      <c r="G6275" s="5">
        <f t="shared" si="196"/>
        <v>0</v>
      </c>
      <c r="H6275">
        <f t="shared" si="197"/>
        <v>21</v>
      </c>
      <c r="I6275" t="str">
        <f>IFERROR(VLOOKUP(tblOrders[[#This Row],[item_id]],Raw_Menu!$A$2:$D$33,3,FALSE),"Unknown")</f>
        <v>Unknown</v>
      </c>
    </row>
    <row r="6276" spans="1:9" x14ac:dyDescent="0.25">
      <c r="A6276">
        <v>6275</v>
      </c>
      <c r="B6276">
        <v>2776</v>
      </c>
      <c r="C6276" s="1">
        <v>44972</v>
      </c>
      <c r="D6276" s="2">
        <v>0.90576388888888892</v>
      </c>
      <c r="E6276">
        <v>132</v>
      </c>
      <c r="F6276" s="5">
        <f>IFERROR(VLOOKUP(E6276,Raw_Menu!$A$2:$D$33,4,FALSE),0)</f>
        <v>16.95</v>
      </c>
      <c r="G6276" s="5">
        <f t="shared" si="196"/>
        <v>16.95</v>
      </c>
      <c r="H6276">
        <f t="shared" si="197"/>
        <v>21</v>
      </c>
      <c r="I6276" t="str">
        <f>IFERROR(VLOOKUP(tblOrders[[#This Row],[item_id]],Raw_Menu!$A$2:$D$33,3,FALSE),"Unknown")</f>
        <v>Italian</v>
      </c>
    </row>
    <row r="6277" spans="1:9" x14ac:dyDescent="0.25">
      <c r="A6277">
        <v>6276</v>
      </c>
      <c r="B6277">
        <v>2777</v>
      </c>
      <c r="C6277" s="1">
        <v>44972</v>
      </c>
      <c r="D6277" s="2">
        <v>0.91430555555555559</v>
      </c>
      <c r="E6277">
        <v>127</v>
      </c>
      <c r="F6277" s="5">
        <f>IFERROR(VLOOKUP(E6277,Raw_Menu!$A$2:$D$33,4,FALSE),0)</f>
        <v>17.95</v>
      </c>
      <c r="G6277" s="5">
        <f t="shared" si="196"/>
        <v>17.95</v>
      </c>
      <c r="H6277">
        <f t="shared" si="197"/>
        <v>21</v>
      </c>
      <c r="I6277" t="str">
        <f>IFERROR(VLOOKUP(tblOrders[[#This Row],[item_id]],Raw_Menu!$A$2:$D$33,3,FALSE),"Unknown")</f>
        <v>Italian</v>
      </c>
    </row>
    <row r="6278" spans="1:9" x14ac:dyDescent="0.25">
      <c r="A6278">
        <v>6277</v>
      </c>
      <c r="B6278">
        <v>2778</v>
      </c>
      <c r="C6278" s="1">
        <v>44973</v>
      </c>
      <c r="D6278" s="2">
        <v>0.47265046296296298</v>
      </c>
      <c r="E6278">
        <v>126</v>
      </c>
      <c r="F6278" s="5">
        <f>IFERROR(VLOOKUP(E6278,Raw_Menu!$A$2:$D$33,4,FALSE),0)</f>
        <v>14.5</v>
      </c>
      <c r="G6278" s="5">
        <f t="shared" si="196"/>
        <v>14.5</v>
      </c>
      <c r="H6278">
        <f t="shared" si="197"/>
        <v>11</v>
      </c>
      <c r="I6278" t="str">
        <f>IFERROR(VLOOKUP(tblOrders[[#This Row],[item_id]],Raw_Menu!$A$2:$D$33,3,FALSE),"Unknown")</f>
        <v>Italian</v>
      </c>
    </row>
    <row r="6279" spans="1:9" x14ac:dyDescent="0.25">
      <c r="A6279">
        <v>6278</v>
      </c>
      <c r="B6279">
        <v>2779</v>
      </c>
      <c r="C6279" s="1">
        <v>44973</v>
      </c>
      <c r="D6279" s="2">
        <v>0.48328703703703701</v>
      </c>
      <c r="E6279">
        <v>108</v>
      </c>
      <c r="F6279" s="5">
        <f>IFERROR(VLOOKUP(E6279,Raw_Menu!$A$2:$D$33,4,FALSE),0)</f>
        <v>14.5</v>
      </c>
      <c r="G6279" s="5">
        <f t="shared" si="196"/>
        <v>14.5</v>
      </c>
      <c r="H6279">
        <f t="shared" si="197"/>
        <v>11</v>
      </c>
      <c r="I6279" t="str">
        <f>IFERROR(VLOOKUP(tblOrders[[#This Row],[item_id]],Raw_Menu!$A$2:$D$33,3,FALSE),"Unknown")</f>
        <v>Asian</v>
      </c>
    </row>
    <row r="6280" spans="1:9" x14ac:dyDescent="0.25">
      <c r="A6280">
        <v>6279</v>
      </c>
      <c r="B6280">
        <v>2779</v>
      </c>
      <c r="C6280" s="1">
        <v>44973</v>
      </c>
      <c r="D6280" s="2">
        <v>0.48328703703703701</v>
      </c>
      <c r="E6280">
        <v>125</v>
      </c>
      <c r="F6280" s="5">
        <f>IFERROR(VLOOKUP(E6280,Raw_Menu!$A$2:$D$33,4,FALSE),0)</f>
        <v>17.95</v>
      </c>
      <c r="G6280" s="5">
        <f t="shared" si="196"/>
        <v>17.95</v>
      </c>
      <c r="H6280">
        <f t="shared" si="197"/>
        <v>11</v>
      </c>
      <c r="I6280" t="str">
        <f>IFERROR(VLOOKUP(tblOrders[[#This Row],[item_id]],Raw_Menu!$A$2:$D$33,3,FALSE),"Unknown")</f>
        <v>Italian</v>
      </c>
    </row>
    <row r="6281" spans="1:9" x14ac:dyDescent="0.25">
      <c r="A6281">
        <v>6280</v>
      </c>
      <c r="B6281">
        <v>2780</v>
      </c>
      <c r="C6281" s="1">
        <v>44973</v>
      </c>
      <c r="D6281" s="2">
        <v>0.48643518518518519</v>
      </c>
      <c r="E6281">
        <v>128</v>
      </c>
      <c r="F6281" s="5">
        <f>IFERROR(VLOOKUP(E6281,Raw_Menu!$A$2:$D$33,4,FALSE),0)</f>
        <v>15.5</v>
      </c>
      <c r="G6281" s="5">
        <f t="shared" si="196"/>
        <v>15.5</v>
      </c>
      <c r="H6281">
        <f t="shared" si="197"/>
        <v>11</v>
      </c>
      <c r="I6281" t="str">
        <f>IFERROR(VLOOKUP(tblOrders[[#This Row],[item_id]],Raw_Menu!$A$2:$D$33,3,FALSE),"Unknown")</f>
        <v>Italian</v>
      </c>
    </row>
    <row r="6282" spans="1:9" x14ac:dyDescent="0.25">
      <c r="A6282">
        <v>6281</v>
      </c>
      <c r="B6282">
        <v>2781</v>
      </c>
      <c r="C6282" s="1">
        <v>44973</v>
      </c>
      <c r="D6282" s="2">
        <v>0.49101851851851852</v>
      </c>
      <c r="E6282">
        <v>107</v>
      </c>
      <c r="F6282" s="5">
        <f>IFERROR(VLOOKUP(E6282,Raw_Menu!$A$2:$D$33,4,FALSE),0)</f>
        <v>16.5</v>
      </c>
      <c r="G6282" s="5">
        <f t="shared" si="196"/>
        <v>16.5</v>
      </c>
      <c r="H6282">
        <f t="shared" si="197"/>
        <v>11</v>
      </c>
      <c r="I6282" t="str">
        <f>IFERROR(VLOOKUP(tblOrders[[#This Row],[item_id]],Raw_Menu!$A$2:$D$33,3,FALSE),"Unknown")</f>
        <v>Asian</v>
      </c>
    </row>
    <row r="6283" spans="1:9" x14ac:dyDescent="0.25">
      <c r="A6283">
        <v>6282</v>
      </c>
      <c r="B6283">
        <v>2781</v>
      </c>
      <c r="C6283" s="1">
        <v>44973</v>
      </c>
      <c r="D6283" s="2">
        <v>0.49101851851851852</v>
      </c>
      <c r="E6283">
        <v>109</v>
      </c>
      <c r="F6283" s="5">
        <f>IFERROR(VLOOKUP(E6283,Raw_Menu!$A$2:$D$33,4,FALSE),0)</f>
        <v>17.95</v>
      </c>
      <c r="G6283" s="5">
        <f t="shared" si="196"/>
        <v>17.95</v>
      </c>
      <c r="H6283">
        <f t="shared" si="197"/>
        <v>11</v>
      </c>
      <c r="I6283" t="str">
        <f>IFERROR(VLOOKUP(tblOrders[[#This Row],[item_id]],Raw_Menu!$A$2:$D$33,3,FALSE),"Unknown")</f>
        <v>Asian</v>
      </c>
    </row>
    <row r="6284" spans="1:9" x14ac:dyDescent="0.25">
      <c r="A6284">
        <v>6283</v>
      </c>
      <c r="B6284">
        <v>2781</v>
      </c>
      <c r="C6284" s="1">
        <v>44973</v>
      </c>
      <c r="D6284" s="2">
        <v>0.49101851851851852</v>
      </c>
      <c r="E6284">
        <v>117</v>
      </c>
      <c r="F6284" s="5">
        <f>IFERROR(VLOOKUP(E6284,Raw_Menu!$A$2:$D$33,4,FALSE),0)</f>
        <v>12.95</v>
      </c>
      <c r="G6284" s="5">
        <f t="shared" si="196"/>
        <v>12.95</v>
      </c>
      <c r="H6284">
        <f t="shared" si="197"/>
        <v>11</v>
      </c>
      <c r="I6284" t="str">
        <f>IFERROR(VLOOKUP(tblOrders[[#This Row],[item_id]],Raw_Menu!$A$2:$D$33,3,FALSE),"Unknown")</f>
        <v>Mexican</v>
      </c>
    </row>
    <row r="6285" spans="1:9" x14ac:dyDescent="0.25">
      <c r="A6285">
        <v>6284</v>
      </c>
      <c r="B6285">
        <v>2781</v>
      </c>
      <c r="C6285" s="1">
        <v>44973</v>
      </c>
      <c r="D6285" s="2">
        <v>0.49101851851851852</v>
      </c>
      <c r="E6285">
        <v>112</v>
      </c>
      <c r="F6285" s="5">
        <f>IFERROR(VLOOKUP(E6285,Raw_Menu!$A$2:$D$33,4,FALSE),0)</f>
        <v>14.95</v>
      </c>
      <c r="G6285" s="5">
        <f t="shared" si="196"/>
        <v>14.95</v>
      </c>
      <c r="H6285">
        <f t="shared" si="197"/>
        <v>11</v>
      </c>
      <c r="I6285" t="str">
        <f>IFERROR(VLOOKUP(tblOrders[[#This Row],[item_id]],Raw_Menu!$A$2:$D$33,3,FALSE),"Unknown")</f>
        <v>Asian</v>
      </c>
    </row>
    <row r="6286" spans="1:9" x14ac:dyDescent="0.25">
      <c r="A6286">
        <v>6285</v>
      </c>
      <c r="B6286">
        <v>2781</v>
      </c>
      <c r="C6286" s="1">
        <v>44973</v>
      </c>
      <c r="D6286" s="2">
        <v>0.49101851851851852</v>
      </c>
      <c r="E6286">
        <v>113</v>
      </c>
      <c r="F6286" s="5">
        <f>IFERROR(VLOOKUP(E6286,Raw_Menu!$A$2:$D$33,4,FALSE),0)</f>
        <v>5</v>
      </c>
      <c r="G6286" s="5">
        <f t="shared" si="196"/>
        <v>5</v>
      </c>
      <c r="H6286">
        <f t="shared" si="197"/>
        <v>11</v>
      </c>
      <c r="I6286" t="str">
        <f>IFERROR(VLOOKUP(tblOrders[[#This Row],[item_id]],Raw_Menu!$A$2:$D$33,3,FALSE),"Unknown")</f>
        <v>Asian</v>
      </c>
    </row>
    <row r="6287" spans="1:9" x14ac:dyDescent="0.25">
      <c r="A6287">
        <v>6286</v>
      </c>
      <c r="B6287">
        <v>2781</v>
      </c>
      <c r="C6287" s="1">
        <v>44973</v>
      </c>
      <c r="D6287" s="2">
        <v>0.49101851851851852</v>
      </c>
      <c r="E6287">
        <v>113</v>
      </c>
      <c r="F6287" s="5">
        <f>IFERROR(VLOOKUP(E6287,Raw_Menu!$A$2:$D$33,4,FALSE),0)</f>
        <v>5</v>
      </c>
      <c r="G6287" s="5">
        <f t="shared" si="196"/>
        <v>5</v>
      </c>
      <c r="H6287">
        <f t="shared" si="197"/>
        <v>11</v>
      </c>
      <c r="I6287" t="str">
        <f>IFERROR(VLOOKUP(tblOrders[[#This Row],[item_id]],Raw_Menu!$A$2:$D$33,3,FALSE),"Unknown")</f>
        <v>Asian</v>
      </c>
    </row>
    <row r="6288" spans="1:9" x14ac:dyDescent="0.25">
      <c r="A6288">
        <v>6287</v>
      </c>
      <c r="B6288">
        <v>2781</v>
      </c>
      <c r="C6288" s="1">
        <v>44973</v>
      </c>
      <c r="D6288" s="2">
        <v>0.49101851851851852</v>
      </c>
      <c r="E6288">
        <v>106</v>
      </c>
      <c r="F6288" s="5">
        <f>IFERROR(VLOOKUP(E6288,Raw_Menu!$A$2:$D$33,4,FALSE),0)</f>
        <v>7</v>
      </c>
      <c r="G6288" s="5">
        <f t="shared" si="196"/>
        <v>7</v>
      </c>
      <c r="H6288">
        <f t="shared" si="197"/>
        <v>11</v>
      </c>
      <c r="I6288" t="str">
        <f>IFERROR(VLOOKUP(tblOrders[[#This Row],[item_id]],Raw_Menu!$A$2:$D$33,3,FALSE),"Unknown")</f>
        <v>American</v>
      </c>
    </row>
    <row r="6289" spans="1:9" x14ac:dyDescent="0.25">
      <c r="A6289">
        <v>6288</v>
      </c>
      <c r="B6289">
        <v>2781</v>
      </c>
      <c r="C6289" s="1">
        <v>44973</v>
      </c>
      <c r="D6289" s="2">
        <v>0.49101851851851852</v>
      </c>
      <c r="E6289">
        <v>106</v>
      </c>
      <c r="F6289" s="5">
        <f>IFERROR(VLOOKUP(E6289,Raw_Menu!$A$2:$D$33,4,FALSE),0)</f>
        <v>7</v>
      </c>
      <c r="G6289" s="5">
        <f t="shared" si="196"/>
        <v>7</v>
      </c>
      <c r="H6289">
        <f t="shared" si="197"/>
        <v>11</v>
      </c>
      <c r="I6289" t="str">
        <f>IFERROR(VLOOKUP(tblOrders[[#This Row],[item_id]],Raw_Menu!$A$2:$D$33,3,FALSE),"Unknown")</f>
        <v>American</v>
      </c>
    </row>
    <row r="6290" spans="1:9" x14ac:dyDescent="0.25">
      <c r="A6290">
        <v>6289</v>
      </c>
      <c r="B6290">
        <v>2781</v>
      </c>
      <c r="C6290" s="1">
        <v>44973</v>
      </c>
      <c r="D6290" s="2">
        <v>0.49101851851851852</v>
      </c>
      <c r="E6290">
        <v>106</v>
      </c>
      <c r="F6290" s="5">
        <f>IFERROR(VLOOKUP(E6290,Raw_Menu!$A$2:$D$33,4,FALSE),0)</f>
        <v>7</v>
      </c>
      <c r="G6290" s="5">
        <f t="shared" si="196"/>
        <v>7</v>
      </c>
      <c r="H6290">
        <f t="shared" si="197"/>
        <v>11</v>
      </c>
      <c r="I6290" t="str">
        <f>IFERROR(VLOOKUP(tblOrders[[#This Row],[item_id]],Raw_Menu!$A$2:$D$33,3,FALSE),"Unknown")</f>
        <v>American</v>
      </c>
    </row>
    <row r="6291" spans="1:9" x14ac:dyDescent="0.25">
      <c r="A6291">
        <v>6290</v>
      </c>
      <c r="B6291">
        <v>2781</v>
      </c>
      <c r="C6291" s="1">
        <v>44973</v>
      </c>
      <c r="D6291" s="2">
        <v>0.49101851851851852</v>
      </c>
      <c r="E6291">
        <v>132</v>
      </c>
      <c r="F6291" s="5">
        <f>IFERROR(VLOOKUP(E6291,Raw_Menu!$A$2:$D$33,4,FALSE),0)</f>
        <v>16.95</v>
      </c>
      <c r="G6291" s="5">
        <f t="shared" si="196"/>
        <v>16.95</v>
      </c>
      <c r="H6291">
        <f t="shared" si="197"/>
        <v>11</v>
      </c>
      <c r="I6291" t="str">
        <f>IFERROR(VLOOKUP(tblOrders[[#This Row],[item_id]],Raw_Menu!$A$2:$D$33,3,FALSE),"Unknown")</f>
        <v>Italian</v>
      </c>
    </row>
    <row r="6292" spans="1:9" x14ac:dyDescent="0.25">
      <c r="A6292">
        <v>6291</v>
      </c>
      <c r="B6292">
        <v>2782</v>
      </c>
      <c r="C6292" s="1">
        <v>44973</v>
      </c>
      <c r="D6292" s="2">
        <v>0.49927083333333327</v>
      </c>
      <c r="E6292">
        <v>105</v>
      </c>
      <c r="F6292" s="5">
        <f>IFERROR(VLOOKUP(E6292,Raw_Menu!$A$2:$D$33,4,FALSE),0)</f>
        <v>7</v>
      </c>
      <c r="G6292" s="5">
        <f t="shared" si="196"/>
        <v>7</v>
      </c>
      <c r="H6292">
        <f t="shared" si="197"/>
        <v>11</v>
      </c>
      <c r="I6292" t="str">
        <f>IFERROR(VLOOKUP(tblOrders[[#This Row],[item_id]],Raw_Menu!$A$2:$D$33,3,FALSE),"Unknown")</f>
        <v>American</v>
      </c>
    </row>
    <row r="6293" spans="1:9" x14ac:dyDescent="0.25">
      <c r="A6293">
        <v>6292</v>
      </c>
      <c r="B6293">
        <v>2783</v>
      </c>
      <c r="C6293" s="1">
        <v>44973</v>
      </c>
      <c r="D6293" s="2">
        <v>0.50155092592592587</v>
      </c>
      <c r="E6293">
        <v>105</v>
      </c>
      <c r="F6293" s="5">
        <f>IFERROR(VLOOKUP(E6293,Raw_Menu!$A$2:$D$33,4,FALSE),0)</f>
        <v>7</v>
      </c>
      <c r="G6293" s="5">
        <f t="shared" si="196"/>
        <v>7</v>
      </c>
      <c r="H6293">
        <f t="shared" si="197"/>
        <v>12</v>
      </c>
      <c r="I6293" t="str">
        <f>IFERROR(VLOOKUP(tblOrders[[#This Row],[item_id]],Raw_Menu!$A$2:$D$33,3,FALSE),"Unknown")</f>
        <v>American</v>
      </c>
    </row>
    <row r="6294" spans="1:9" x14ac:dyDescent="0.25">
      <c r="A6294">
        <v>6293</v>
      </c>
      <c r="B6294">
        <v>2783</v>
      </c>
      <c r="C6294" s="1">
        <v>44973</v>
      </c>
      <c r="D6294" s="2">
        <v>0.50155092592592587</v>
      </c>
      <c r="E6294">
        <v>130</v>
      </c>
      <c r="F6294" s="5">
        <f>IFERROR(VLOOKUP(E6294,Raw_Menu!$A$2:$D$33,4,FALSE),0)</f>
        <v>19.95</v>
      </c>
      <c r="G6294" s="5">
        <f t="shared" si="196"/>
        <v>19.95</v>
      </c>
      <c r="H6294">
        <f t="shared" si="197"/>
        <v>12</v>
      </c>
      <c r="I6294" t="str">
        <f>IFERROR(VLOOKUP(tblOrders[[#This Row],[item_id]],Raw_Menu!$A$2:$D$33,3,FALSE),"Unknown")</f>
        <v>Italian</v>
      </c>
    </row>
    <row r="6295" spans="1:9" x14ac:dyDescent="0.25">
      <c r="A6295">
        <v>6294</v>
      </c>
      <c r="B6295">
        <v>2784</v>
      </c>
      <c r="C6295" s="1">
        <v>44973</v>
      </c>
      <c r="D6295" s="2">
        <v>0.51135416666666667</v>
      </c>
      <c r="E6295">
        <v>112</v>
      </c>
      <c r="F6295" s="5">
        <f>IFERROR(VLOOKUP(E6295,Raw_Menu!$A$2:$D$33,4,FALSE),0)</f>
        <v>14.95</v>
      </c>
      <c r="G6295" s="5">
        <f t="shared" si="196"/>
        <v>14.95</v>
      </c>
      <c r="H6295">
        <f t="shared" si="197"/>
        <v>12</v>
      </c>
      <c r="I6295" t="str">
        <f>IFERROR(VLOOKUP(tblOrders[[#This Row],[item_id]],Raw_Menu!$A$2:$D$33,3,FALSE),"Unknown")</f>
        <v>Asian</v>
      </c>
    </row>
    <row r="6296" spans="1:9" x14ac:dyDescent="0.25">
      <c r="A6296">
        <v>6295</v>
      </c>
      <c r="B6296">
        <v>2784</v>
      </c>
      <c r="C6296" s="1">
        <v>44973</v>
      </c>
      <c r="D6296" s="2">
        <v>0.51135416666666667</v>
      </c>
      <c r="E6296">
        <v>119</v>
      </c>
      <c r="F6296" s="5">
        <f>IFERROR(VLOOKUP(E6296,Raw_Menu!$A$2:$D$33,4,FALSE),0)</f>
        <v>11.95</v>
      </c>
      <c r="G6296" s="5">
        <f t="shared" si="196"/>
        <v>11.95</v>
      </c>
      <c r="H6296">
        <f t="shared" si="197"/>
        <v>12</v>
      </c>
      <c r="I6296" t="str">
        <f>IFERROR(VLOOKUP(tblOrders[[#This Row],[item_id]],Raw_Menu!$A$2:$D$33,3,FALSE),"Unknown")</f>
        <v>Mexican</v>
      </c>
    </row>
    <row r="6297" spans="1:9" x14ac:dyDescent="0.25">
      <c r="A6297">
        <v>6296</v>
      </c>
      <c r="B6297">
        <v>2784</v>
      </c>
      <c r="C6297" s="1">
        <v>44973</v>
      </c>
      <c r="D6297" s="2">
        <v>0.51135416666666667</v>
      </c>
      <c r="E6297">
        <v>132</v>
      </c>
      <c r="F6297" s="5">
        <f>IFERROR(VLOOKUP(E6297,Raw_Menu!$A$2:$D$33,4,FALSE),0)</f>
        <v>16.95</v>
      </c>
      <c r="G6297" s="5">
        <f t="shared" si="196"/>
        <v>16.95</v>
      </c>
      <c r="H6297">
        <f t="shared" si="197"/>
        <v>12</v>
      </c>
      <c r="I6297" t="str">
        <f>IFERROR(VLOOKUP(tblOrders[[#This Row],[item_id]],Raw_Menu!$A$2:$D$33,3,FALSE),"Unknown")</f>
        <v>Italian</v>
      </c>
    </row>
    <row r="6298" spans="1:9" x14ac:dyDescent="0.25">
      <c r="A6298">
        <v>6297</v>
      </c>
      <c r="B6298">
        <v>2785</v>
      </c>
      <c r="C6298" s="1">
        <v>44973</v>
      </c>
      <c r="D6298" s="2">
        <v>0.51201388888888888</v>
      </c>
      <c r="E6298">
        <v>119</v>
      </c>
      <c r="F6298" s="5">
        <f>IFERROR(VLOOKUP(E6298,Raw_Menu!$A$2:$D$33,4,FALSE),0)</f>
        <v>11.95</v>
      </c>
      <c r="G6298" s="5">
        <f t="shared" si="196"/>
        <v>11.95</v>
      </c>
      <c r="H6298">
        <f t="shared" si="197"/>
        <v>12</v>
      </c>
      <c r="I6298" t="str">
        <f>IFERROR(VLOOKUP(tblOrders[[#This Row],[item_id]],Raw_Menu!$A$2:$D$33,3,FALSE),"Unknown")</f>
        <v>Mexican</v>
      </c>
    </row>
    <row r="6299" spans="1:9" x14ac:dyDescent="0.25">
      <c r="A6299">
        <v>6298</v>
      </c>
      <c r="B6299">
        <v>2786</v>
      </c>
      <c r="C6299" s="1">
        <v>44973</v>
      </c>
      <c r="D6299" s="2">
        <v>0.51271990740740736</v>
      </c>
      <c r="E6299">
        <v>103</v>
      </c>
      <c r="F6299" s="5">
        <f>IFERROR(VLOOKUP(E6299,Raw_Menu!$A$2:$D$33,4,FALSE),0)</f>
        <v>9</v>
      </c>
      <c r="G6299" s="5">
        <f t="shared" si="196"/>
        <v>9</v>
      </c>
      <c r="H6299">
        <f t="shared" si="197"/>
        <v>12</v>
      </c>
      <c r="I6299" t="str">
        <f>IFERROR(VLOOKUP(tblOrders[[#This Row],[item_id]],Raw_Menu!$A$2:$D$33,3,FALSE),"Unknown")</f>
        <v>American</v>
      </c>
    </row>
    <row r="6300" spans="1:9" x14ac:dyDescent="0.25">
      <c r="A6300">
        <v>6299</v>
      </c>
      <c r="B6300">
        <v>2786</v>
      </c>
      <c r="C6300" s="1">
        <v>44973</v>
      </c>
      <c r="D6300" s="2">
        <v>0.51271990740740736</v>
      </c>
      <c r="E6300">
        <v>104</v>
      </c>
      <c r="F6300" s="5">
        <f>IFERROR(VLOOKUP(E6300,Raw_Menu!$A$2:$D$33,4,FALSE),0)</f>
        <v>10.5</v>
      </c>
      <c r="G6300" s="5">
        <f t="shared" si="196"/>
        <v>10.5</v>
      </c>
      <c r="H6300">
        <f t="shared" si="197"/>
        <v>12</v>
      </c>
      <c r="I6300" t="str">
        <f>IFERROR(VLOOKUP(tblOrders[[#This Row],[item_id]],Raw_Menu!$A$2:$D$33,3,FALSE),"Unknown")</f>
        <v>American</v>
      </c>
    </row>
    <row r="6301" spans="1:9" x14ac:dyDescent="0.25">
      <c r="A6301">
        <v>6300</v>
      </c>
      <c r="B6301">
        <v>2786</v>
      </c>
      <c r="C6301" s="1">
        <v>44973</v>
      </c>
      <c r="D6301" s="2">
        <v>0.51271990740740736</v>
      </c>
      <c r="E6301">
        <v>124</v>
      </c>
      <c r="F6301" s="5">
        <f>IFERROR(VLOOKUP(E6301,Raw_Menu!$A$2:$D$33,4,FALSE),0)</f>
        <v>14.5</v>
      </c>
      <c r="G6301" s="5">
        <f t="shared" si="196"/>
        <v>14.5</v>
      </c>
      <c r="H6301">
        <f t="shared" si="197"/>
        <v>12</v>
      </c>
      <c r="I6301" t="str">
        <f>IFERROR(VLOOKUP(tblOrders[[#This Row],[item_id]],Raw_Menu!$A$2:$D$33,3,FALSE),"Unknown")</f>
        <v>Italian</v>
      </c>
    </row>
    <row r="6302" spans="1:9" x14ac:dyDescent="0.25">
      <c r="A6302">
        <v>6301</v>
      </c>
      <c r="B6302">
        <v>2786</v>
      </c>
      <c r="C6302" s="1">
        <v>44973</v>
      </c>
      <c r="D6302" s="2">
        <v>0.51271990740740736</v>
      </c>
      <c r="E6302">
        <v>125</v>
      </c>
      <c r="F6302" s="5">
        <f>IFERROR(VLOOKUP(E6302,Raw_Menu!$A$2:$D$33,4,FALSE),0)</f>
        <v>17.95</v>
      </c>
      <c r="G6302" s="5">
        <f t="shared" si="196"/>
        <v>17.95</v>
      </c>
      <c r="H6302">
        <f t="shared" si="197"/>
        <v>12</v>
      </c>
      <c r="I6302" t="str">
        <f>IFERROR(VLOOKUP(tblOrders[[#This Row],[item_id]],Raw_Menu!$A$2:$D$33,3,FALSE),"Unknown")</f>
        <v>Italian</v>
      </c>
    </row>
    <row r="6303" spans="1:9" x14ac:dyDescent="0.25">
      <c r="A6303">
        <v>6302</v>
      </c>
      <c r="B6303">
        <v>2786</v>
      </c>
      <c r="C6303" s="1">
        <v>44973</v>
      </c>
      <c r="D6303" s="2">
        <v>0.51271990740740736</v>
      </c>
      <c r="E6303">
        <v>109</v>
      </c>
      <c r="F6303" s="5">
        <f>IFERROR(VLOOKUP(E6303,Raw_Menu!$A$2:$D$33,4,FALSE),0)</f>
        <v>17.95</v>
      </c>
      <c r="G6303" s="5">
        <f t="shared" si="196"/>
        <v>17.95</v>
      </c>
      <c r="H6303">
        <f t="shared" si="197"/>
        <v>12</v>
      </c>
      <c r="I6303" t="str">
        <f>IFERROR(VLOOKUP(tblOrders[[#This Row],[item_id]],Raw_Menu!$A$2:$D$33,3,FALSE),"Unknown")</f>
        <v>Asian</v>
      </c>
    </row>
    <row r="6304" spans="1:9" x14ac:dyDescent="0.25">
      <c r="A6304">
        <v>6303</v>
      </c>
      <c r="B6304">
        <v>2786</v>
      </c>
      <c r="C6304" s="1">
        <v>44973</v>
      </c>
      <c r="D6304" s="2">
        <v>0.51271990740740736</v>
      </c>
      <c r="E6304">
        <v>117</v>
      </c>
      <c r="F6304" s="5">
        <f>IFERROR(VLOOKUP(E6304,Raw_Menu!$A$2:$D$33,4,FALSE),0)</f>
        <v>12.95</v>
      </c>
      <c r="G6304" s="5">
        <f t="shared" si="196"/>
        <v>12.95</v>
      </c>
      <c r="H6304">
        <f t="shared" si="197"/>
        <v>12</v>
      </c>
      <c r="I6304" t="str">
        <f>IFERROR(VLOOKUP(tblOrders[[#This Row],[item_id]],Raw_Menu!$A$2:$D$33,3,FALSE),"Unknown")</f>
        <v>Mexican</v>
      </c>
    </row>
    <row r="6305" spans="1:9" x14ac:dyDescent="0.25">
      <c r="A6305">
        <v>6304</v>
      </c>
      <c r="B6305">
        <v>2786</v>
      </c>
      <c r="C6305" s="1">
        <v>44973</v>
      </c>
      <c r="D6305" s="2">
        <v>0.51271990740740736</v>
      </c>
      <c r="E6305">
        <v>129</v>
      </c>
      <c r="F6305" s="5">
        <f>IFERROR(VLOOKUP(E6305,Raw_Menu!$A$2:$D$33,4,FALSE),0)</f>
        <v>15.5</v>
      </c>
      <c r="G6305" s="5">
        <f t="shared" si="196"/>
        <v>15.5</v>
      </c>
      <c r="H6305">
        <f t="shared" si="197"/>
        <v>12</v>
      </c>
      <c r="I6305" t="str">
        <f>IFERROR(VLOOKUP(tblOrders[[#This Row],[item_id]],Raw_Menu!$A$2:$D$33,3,FALSE),"Unknown")</f>
        <v>Italian</v>
      </c>
    </row>
    <row r="6306" spans="1:9" x14ac:dyDescent="0.25">
      <c r="A6306">
        <v>6305</v>
      </c>
      <c r="B6306">
        <v>2786</v>
      </c>
      <c r="C6306" s="1">
        <v>44973</v>
      </c>
      <c r="D6306" s="2">
        <v>0.51271990740740736</v>
      </c>
      <c r="E6306">
        <v>111</v>
      </c>
      <c r="F6306" s="5">
        <f>IFERROR(VLOOKUP(E6306,Raw_Menu!$A$2:$D$33,4,FALSE),0)</f>
        <v>11.95</v>
      </c>
      <c r="G6306" s="5">
        <f t="shared" si="196"/>
        <v>11.95</v>
      </c>
      <c r="H6306">
        <f t="shared" si="197"/>
        <v>12</v>
      </c>
      <c r="I6306" t="str">
        <f>IFERROR(VLOOKUP(tblOrders[[#This Row],[item_id]],Raw_Menu!$A$2:$D$33,3,FALSE),"Unknown")</f>
        <v>Asian</v>
      </c>
    </row>
    <row r="6307" spans="1:9" x14ac:dyDescent="0.25">
      <c r="A6307">
        <v>6306</v>
      </c>
      <c r="B6307">
        <v>2786</v>
      </c>
      <c r="C6307" s="1">
        <v>44973</v>
      </c>
      <c r="D6307" s="2">
        <v>0.51271990740740736</v>
      </c>
      <c r="E6307">
        <v>123</v>
      </c>
      <c r="F6307" s="5">
        <f>IFERROR(VLOOKUP(E6307,Raw_Menu!$A$2:$D$33,4,FALSE),0)</f>
        <v>9</v>
      </c>
      <c r="G6307" s="5">
        <f t="shared" si="196"/>
        <v>9</v>
      </c>
      <c r="H6307">
        <f t="shared" si="197"/>
        <v>12</v>
      </c>
      <c r="I6307" t="str">
        <f>IFERROR(VLOOKUP(tblOrders[[#This Row],[item_id]],Raw_Menu!$A$2:$D$33,3,FALSE),"Unknown")</f>
        <v>Mexican</v>
      </c>
    </row>
    <row r="6308" spans="1:9" x14ac:dyDescent="0.25">
      <c r="A6308">
        <v>6307</v>
      </c>
      <c r="B6308">
        <v>2787</v>
      </c>
      <c r="C6308" s="1">
        <v>44973</v>
      </c>
      <c r="D6308" s="2">
        <v>0.51623842592592595</v>
      </c>
      <c r="E6308">
        <v>112</v>
      </c>
      <c r="F6308" s="5">
        <f>IFERROR(VLOOKUP(E6308,Raw_Menu!$A$2:$D$33,4,FALSE),0)</f>
        <v>14.95</v>
      </c>
      <c r="G6308" s="5">
        <f t="shared" si="196"/>
        <v>14.95</v>
      </c>
      <c r="H6308">
        <f t="shared" si="197"/>
        <v>12</v>
      </c>
      <c r="I6308" t="str">
        <f>IFERROR(VLOOKUP(tblOrders[[#This Row],[item_id]],Raw_Menu!$A$2:$D$33,3,FALSE),"Unknown")</f>
        <v>Asian</v>
      </c>
    </row>
    <row r="6309" spans="1:9" x14ac:dyDescent="0.25">
      <c r="A6309">
        <v>6308</v>
      </c>
      <c r="B6309">
        <v>2787</v>
      </c>
      <c r="C6309" s="1">
        <v>44973</v>
      </c>
      <c r="D6309" s="2">
        <v>0.51623842592592595</v>
      </c>
      <c r="E6309">
        <v>113</v>
      </c>
      <c r="F6309" s="5">
        <f>IFERROR(VLOOKUP(E6309,Raw_Menu!$A$2:$D$33,4,FALSE),0)</f>
        <v>5</v>
      </c>
      <c r="G6309" s="5">
        <f t="shared" si="196"/>
        <v>5</v>
      </c>
      <c r="H6309">
        <f t="shared" si="197"/>
        <v>12</v>
      </c>
      <c r="I6309" t="str">
        <f>IFERROR(VLOOKUP(tblOrders[[#This Row],[item_id]],Raw_Menu!$A$2:$D$33,3,FALSE),"Unknown")</f>
        <v>Asian</v>
      </c>
    </row>
    <row r="6310" spans="1:9" x14ac:dyDescent="0.25">
      <c r="A6310">
        <v>6309</v>
      </c>
      <c r="B6310">
        <v>2788</v>
      </c>
      <c r="C6310" s="1">
        <v>44973</v>
      </c>
      <c r="D6310" s="2">
        <v>0.52751157407407412</v>
      </c>
      <c r="E6310">
        <v>102</v>
      </c>
      <c r="F6310" s="5">
        <f>IFERROR(VLOOKUP(E6310,Raw_Menu!$A$2:$D$33,4,FALSE),0)</f>
        <v>13.95</v>
      </c>
      <c r="G6310" s="5">
        <f t="shared" si="196"/>
        <v>13.95</v>
      </c>
      <c r="H6310">
        <f t="shared" si="197"/>
        <v>12</v>
      </c>
      <c r="I6310" t="str">
        <f>IFERROR(VLOOKUP(tblOrders[[#This Row],[item_id]],Raw_Menu!$A$2:$D$33,3,FALSE),"Unknown")</f>
        <v>American</v>
      </c>
    </row>
    <row r="6311" spans="1:9" x14ac:dyDescent="0.25">
      <c r="A6311">
        <v>6310</v>
      </c>
      <c r="B6311">
        <v>2788</v>
      </c>
      <c r="C6311" s="1">
        <v>44973</v>
      </c>
      <c r="D6311" s="2">
        <v>0.52751157407407412</v>
      </c>
      <c r="E6311">
        <v>108</v>
      </c>
      <c r="F6311" s="5">
        <f>IFERROR(VLOOKUP(E6311,Raw_Menu!$A$2:$D$33,4,FALSE),0)</f>
        <v>14.5</v>
      </c>
      <c r="G6311" s="5">
        <f t="shared" si="196"/>
        <v>14.5</v>
      </c>
      <c r="H6311">
        <f t="shared" si="197"/>
        <v>12</v>
      </c>
      <c r="I6311" t="str">
        <f>IFERROR(VLOOKUP(tblOrders[[#This Row],[item_id]],Raw_Menu!$A$2:$D$33,3,FALSE),"Unknown")</f>
        <v>Asian</v>
      </c>
    </row>
    <row r="6312" spans="1:9" x14ac:dyDescent="0.25">
      <c r="A6312">
        <v>6311</v>
      </c>
      <c r="B6312">
        <v>2788</v>
      </c>
      <c r="C6312" s="1">
        <v>44973</v>
      </c>
      <c r="D6312" s="2">
        <v>0.52751157407407412</v>
      </c>
      <c r="E6312">
        <v>117</v>
      </c>
      <c r="F6312" s="5">
        <f>IFERROR(VLOOKUP(E6312,Raw_Menu!$A$2:$D$33,4,FALSE),0)</f>
        <v>12.95</v>
      </c>
      <c r="G6312" s="5">
        <f t="shared" si="196"/>
        <v>12.95</v>
      </c>
      <c r="H6312">
        <f t="shared" si="197"/>
        <v>12</v>
      </c>
      <c r="I6312" t="str">
        <f>IFERROR(VLOOKUP(tblOrders[[#This Row],[item_id]],Raw_Menu!$A$2:$D$33,3,FALSE),"Unknown")</f>
        <v>Mexican</v>
      </c>
    </row>
    <row r="6313" spans="1:9" x14ac:dyDescent="0.25">
      <c r="A6313">
        <v>6312</v>
      </c>
      <c r="B6313">
        <v>2789</v>
      </c>
      <c r="C6313" s="1">
        <v>44973</v>
      </c>
      <c r="D6313" s="2">
        <v>0.52835648148148151</v>
      </c>
      <c r="E6313">
        <v>108</v>
      </c>
      <c r="F6313" s="5">
        <f>IFERROR(VLOOKUP(E6313,Raw_Menu!$A$2:$D$33,4,FALSE),0)</f>
        <v>14.5</v>
      </c>
      <c r="G6313" s="5">
        <f t="shared" si="196"/>
        <v>14.5</v>
      </c>
      <c r="H6313">
        <f t="shared" si="197"/>
        <v>12</v>
      </c>
      <c r="I6313" t="str">
        <f>IFERROR(VLOOKUP(tblOrders[[#This Row],[item_id]],Raw_Menu!$A$2:$D$33,3,FALSE),"Unknown")</f>
        <v>Asian</v>
      </c>
    </row>
    <row r="6314" spans="1:9" x14ac:dyDescent="0.25">
      <c r="A6314">
        <v>6313</v>
      </c>
      <c r="B6314">
        <v>2789</v>
      </c>
      <c r="C6314" s="1">
        <v>44973</v>
      </c>
      <c r="D6314" s="2">
        <v>0.52835648148148151</v>
      </c>
      <c r="E6314">
        <v>110</v>
      </c>
      <c r="F6314" s="5">
        <f>IFERROR(VLOOKUP(E6314,Raw_Menu!$A$2:$D$33,4,FALSE),0)</f>
        <v>17.95</v>
      </c>
      <c r="G6314" s="5">
        <f t="shared" si="196"/>
        <v>17.95</v>
      </c>
      <c r="H6314">
        <f t="shared" si="197"/>
        <v>12</v>
      </c>
      <c r="I6314" t="str">
        <f>IFERROR(VLOOKUP(tblOrders[[#This Row],[item_id]],Raw_Menu!$A$2:$D$33,3,FALSE),"Unknown")</f>
        <v>Asian</v>
      </c>
    </row>
    <row r="6315" spans="1:9" x14ac:dyDescent="0.25">
      <c r="A6315">
        <v>6314</v>
      </c>
      <c r="B6315">
        <v>2789</v>
      </c>
      <c r="C6315" s="1">
        <v>44973</v>
      </c>
      <c r="D6315" s="2">
        <v>0.52835648148148151</v>
      </c>
      <c r="E6315">
        <v>120</v>
      </c>
      <c r="F6315" s="5">
        <f>IFERROR(VLOOKUP(E6315,Raw_Menu!$A$2:$D$33,4,FALSE),0)</f>
        <v>13.95</v>
      </c>
      <c r="G6315" s="5">
        <f t="shared" si="196"/>
        <v>13.95</v>
      </c>
      <c r="H6315">
        <f t="shared" si="197"/>
        <v>12</v>
      </c>
      <c r="I6315" t="str">
        <f>IFERROR(VLOOKUP(tblOrders[[#This Row],[item_id]],Raw_Menu!$A$2:$D$33,3,FALSE),"Unknown")</f>
        <v>Mexican</v>
      </c>
    </row>
    <row r="6316" spans="1:9" x14ac:dyDescent="0.25">
      <c r="A6316">
        <v>6315</v>
      </c>
      <c r="B6316">
        <v>2790</v>
      </c>
      <c r="C6316" s="1">
        <v>44973</v>
      </c>
      <c r="D6316" s="2">
        <v>0.53248842592592593</v>
      </c>
      <c r="E6316">
        <v>102</v>
      </c>
      <c r="F6316" s="5">
        <f>IFERROR(VLOOKUP(E6316,Raw_Menu!$A$2:$D$33,4,FALSE),0)</f>
        <v>13.95</v>
      </c>
      <c r="G6316" s="5">
        <f t="shared" si="196"/>
        <v>13.95</v>
      </c>
      <c r="H6316">
        <f t="shared" si="197"/>
        <v>12</v>
      </c>
      <c r="I6316" t="str">
        <f>IFERROR(VLOOKUP(tblOrders[[#This Row],[item_id]],Raw_Menu!$A$2:$D$33,3,FALSE),"Unknown")</f>
        <v>American</v>
      </c>
    </row>
    <row r="6317" spans="1:9" x14ac:dyDescent="0.25">
      <c r="A6317">
        <v>6316</v>
      </c>
      <c r="B6317">
        <v>2791</v>
      </c>
      <c r="C6317" s="1">
        <v>44973</v>
      </c>
      <c r="D6317" s="2">
        <v>0.53708333333333336</v>
      </c>
      <c r="E6317">
        <v>109</v>
      </c>
      <c r="F6317" s="5">
        <f>IFERROR(VLOOKUP(E6317,Raw_Menu!$A$2:$D$33,4,FALSE),0)</f>
        <v>17.95</v>
      </c>
      <c r="G6317" s="5">
        <f t="shared" si="196"/>
        <v>17.95</v>
      </c>
      <c r="H6317">
        <f t="shared" si="197"/>
        <v>12</v>
      </c>
      <c r="I6317" t="str">
        <f>IFERROR(VLOOKUP(tblOrders[[#This Row],[item_id]],Raw_Menu!$A$2:$D$33,3,FALSE),"Unknown")</f>
        <v>Asian</v>
      </c>
    </row>
    <row r="6318" spans="1:9" x14ac:dyDescent="0.25">
      <c r="A6318">
        <v>6317</v>
      </c>
      <c r="B6318">
        <v>2792</v>
      </c>
      <c r="C6318" s="1">
        <v>44973</v>
      </c>
      <c r="D6318" s="2">
        <v>0.53896990740740736</v>
      </c>
      <c r="E6318">
        <v>132</v>
      </c>
      <c r="F6318" s="5">
        <f>IFERROR(VLOOKUP(E6318,Raw_Menu!$A$2:$D$33,4,FALSE),0)</f>
        <v>16.95</v>
      </c>
      <c r="G6318" s="5">
        <f t="shared" si="196"/>
        <v>16.95</v>
      </c>
      <c r="H6318">
        <f t="shared" si="197"/>
        <v>12</v>
      </c>
      <c r="I6318" t="str">
        <f>IFERROR(VLOOKUP(tblOrders[[#This Row],[item_id]],Raw_Menu!$A$2:$D$33,3,FALSE),"Unknown")</f>
        <v>Italian</v>
      </c>
    </row>
    <row r="6319" spans="1:9" x14ac:dyDescent="0.25">
      <c r="A6319">
        <v>6318</v>
      </c>
      <c r="B6319">
        <v>2793</v>
      </c>
      <c r="C6319" s="1">
        <v>44973</v>
      </c>
      <c r="D6319" s="2">
        <v>0.55055555555555558</v>
      </c>
      <c r="E6319">
        <v>103</v>
      </c>
      <c r="F6319" s="5">
        <f>IFERROR(VLOOKUP(E6319,Raw_Menu!$A$2:$D$33,4,FALSE),0)</f>
        <v>9</v>
      </c>
      <c r="G6319" s="5">
        <f t="shared" si="196"/>
        <v>9</v>
      </c>
      <c r="H6319">
        <f t="shared" si="197"/>
        <v>13</v>
      </c>
      <c r="I6319" t="str">
        <f>IFERROR(VLOOKUP(tblOrders[[#This Row],[item_id]],Raw_Menu!$A$2:$D$33,3,FALSE),"Unknown")</f>
        <v>American</v>
      </c>
    </row>
    <row r="6320" spans="1:9" x14ac:dyDescent="0.25">
      <c r="A6320">
        <v>6319</v>
      </c>
      <c r="B6320">
        <v>2793</v>
      </c>
      <c r="C6320" s="1">
        <v>44973</v>
      </c>
      <c r="D6320" s="2">
        <v>0.55055555555555558</v>
      </c>
      <c r="E6320">
        <v>125</v>
      </c>
      <c r="F6320" s="5">
        <f>IFERROR(VLOOKUP(E6320,Raw_Menu!$A$2:$D$33,4,FALSE),0)</f>
        <v>17.95</v>
      </c>
      <c r="G6320" s="5">
        <f t="shared" si="196"/>
        <v>17.95</v>
      </c>
      <c r="H6320">
        <f t="shared" si="197"/>
        <v>13</v>
      </c>
      <c r="I6320" t="str">
        <f>IFERROR(VLOOKUP(tblOrders[[#This Row],[item_id]],Raw_Menu!$A$2:$D$33,3,FALSE),"Unknown")</f>
        <v>Italian</v>
      </c>
    </row>
    <row r="6321" spans="1:9" x14ac:dyDescent="0.25">
      <c r="A6321">
        <v>6320</v>
      </c>
      <c r="B6321">
        <v>2793</v>
      </c>
      <c r="C6321" s="1">
        <v>44973</v>
      </c>
      <c r="D6321" s="2">
        <v>0.55055555555555558</v>
      </c>
      <c r="E6321">
        <v>119</v>
      </c>
      <c r="F6321" s="5">
        <f>IFERROR(VLOOKUP(E6321,Raw_Menu!$A$2:$D$33,4,FALSE),0)</f>
        <v>11.95</v>
      </c>
      <c r="G6321" s="5">
        <f t="shared" si="196"/>
        <v>11.95</v>
      </c>
      <c r="H6321">
        <f t="shared" si="197"/>
        <v>13</v>
      </c>
      <c r="I6321" t="str">
        <f>IFERROR(VLOOKUP(tblOrders[[#This Row],[item_id]],Raw_Menu!$A$2:$D$33,3,FALSE),"Unknown")</f>
        <v>Mexican</v>
      </c>
    </row>
    <row r="6322" spans="1:9" x14ac:dyDescent="0.25">
      <c r="A6322">
        <v>6321</v>
      </c>
      <c r="B6322">
        <v>2794</v>
      </c>
      <c r="C6322" s="1">
        <v>44973</v>
      </c>
      <c r="D6322" s="2">
        <v>0.55091435185185189</v>
      </c>
      <c r="E6322">
        <v>116</v>
      </c>
      <c r="F6322" s="5">
        <f>IFERROR(VLOOKUP(E6322,Raw_Menu!$A$2:$D$33,4,FALSE),0)</f>
        <v>13.95</v>
      </c>
      <c r="G6322" s="5">
        <f t="shared" si="196"/>
        <v>13.95</v>
      </c>
      <c r="H6322">
        <f t="shared" si="197"/>
        <v>13</v>
      </c>
      <c r="I6322" t="str">
        <f>IFERROR(VLOOKUP(tblOrders[[#This Row],[item_id]],Raw_Menu!$A$2:$D$33,3,FALSE),"Unknown")</f>
        <v>Mexican</v>
      </c>
    </row>
    <row r="6323" spans="1:9" x14ac:dyDescent="0.25">
      <c r="A6323">
        <v>6322</v>
      </c>
      <c r="B6323">
        <v>2794</v>
      </c>
      <c r="C6323" s="1">
        <v>44973</v>
      </c>
      <c r="D6323" s="2">
        <v>0.55091435185185189</v>
      </c>
      <c r="E6323">
        <v>124</v>
      </c>
      <c r="F6323" s="5">
        <f>IFERROR(VLOOKUP(E6323,Raw_Menu!$A$2:$D$33,4,FALSE),0)</f>
        <v>14.5</v>
      </c>
      <c r="G6323" s="5">
        <f t="shared" si="196"/>
        <v>14.5</v>
      </c>
      <c r="H6323">
        <f t="shared" si="197"/>
        <v>13</v>
      </c>
      <c r="I6323" t="str">
        <f>IFERROR(VLOOKUP(tblOrders[[#This Row],[item_id]],Raw_Menu!$A$2:$D$33,3,FALSE),"Unknown")</f>
        <v>Italian</v>
      </c>
    </row>
    <row r="6324" spans="1:9" x14ac:dyDescent="0.25">
      <c r="A6324">
        <v>6323</v>
      </c>
      <c r="B6324">
        <v>2794</v>
      </c>
      <c r="C6324" s="1">
        <v>44973</v>
      </c>
      <c r="D6324" s="2">
        <v>0.55091435185185189</v>
      </c>
      <c r="E6324">
        <v>110</v>
      </c>
      <c r="F6324" s="5">
        <f>IFERROR(VLOOKUP(E6324,Raw_Menu!$A$2:$D$33,4,FALSE),0)</f>
        <v>17.95</v>
      </c>
      <c r="G6324" s="5">
        <f t="shared" si="196"/>
        <v>17.95</v>
      </c>
      <c r="H6324">
        <f t="shared" si="197"/>
        <v>13</v>
      </c>
      <c r="I6324" t="str">
        <f>IFERROR(VLOOKUP(tblOrders[[#This Row],[item_id]],Raw_Menu!$A$2:$D$33,3,FALSE),"Unknown")</f>
        <v>Asian</v>
      </c>
    </row>
    <row r="6325" spans="1:9" x14ac:dyDescent="0.25">
      <c r="A6325">
        <v>6324</v>
      </c>
      <c r="B6325">
        <v>2794</v>
      </c>
      <c r="C6325" s="1">
        <v>44973</v>
      </c>
      <c r="D6325" s="2">
        <v>0.55091435185185189</v>
      </c>
      <c r="E6325">
        <v>111</v>
      </c>
      <c r="F6325" s="5">
        <f>IFERROR(VLOOKUP(E6325,Raw_Menu!$A$2:$D$33,4,FALSE),0)</f>
        <v>11.95</v>
      </c>
      <c r="G6325" s="5">
        <f t="shared" si="196"/>
        <v>11.95</v>
      </c>
      <c r="H6325">
        <f t="shared" si="197"/>
        <v>13</v>
      </c>
      <c r="I6325" t="str">
        <f>IFERROR(VLOOKUP(tblOrders[[#This Row],[item_id]],Raw_Menu!$A$2:$D$33,3,FALSE),"Unknown")</f>
        <v>Asian</v>
      </c>
    </row>
    <row r="6326" spans="1:9" x14ac:dyDescent="0.25">
      <c r="A6326">
        <v>6325</v>
      </c>
      <c r="B6326">
        <v>2794</v>
      </c>
      <c r="C6326" s="1">
        <v>44973</v>
      </c>
      <c r="D6326" s="2">
        <v>0.55091435185185189</v>
      </c>
      <c r="E6326" t="s">
        <v>95</v>
      </c>
      <c r="F6326" s="5">
        <f>IFERROR(VLOOKUP(E6326,Raw_Menu!$A$2:$D$33,4,FALSE),0)</f>
        <v>0</v>
      </c>
      <c r="G6326" s="5">
        <f t="shared" si="196"/>
        <v>0</v>
      </c>
      <c r="H6326">
        <f t="shared" si="197"/>
        <v>13</v>
      </c>
      <c r="I6326" t="str">
        <f>IFERROR(VLOOKUP(tblOrders[[#This Row],[item_id]],Raw_Menu!$A$2:$D$33,3,FALSE),"Unknown")</f>
        <v>Unknown</v>
      </c>
    </row>
    <row r="6327" spans="1:9" x14ac:dyDescent="0.25">
      <c r="A6327">
        <v>6326</v>
      </c>
      <c r="B6327">
        <v>2795</v>
      </c>
      <c r="C6327" s="1">
        <v>44973</v>
      </c>
      <c r="D6327" s="2">
        <v>0.57255787037037043</v>
      </c>
      <c r="E6327">
        <v>109</v>
      </c>
      <c r="F6327" s="5">
        <f>IFERROR(VLOOKUP(E6327,Raw_Menu!$A$2:$D$33,4,FALSE),0)</f>
        <v>17.95</v>
      </c>
      <c r="G6327" s="5">
        <f t="shared" si="196"/>
        <v>17.95</v>
      </c>
      <c r="H6327">
        <f t="shared" si="197"/>
        <v>13</v>
      </c>
      <c r="I6327" t="str">
        <f>IFERROR(VLOOKUP(tblOrders[[#This Row],[item_id]],Raw_Menu!$A$2:$D$33,3,FALSE),"Unknown")</f>
        <v>Asian</v>
      </c>
    </row>
    <row r="6328" spans="1:9" x14ac:dyDescent="0.25">
      <c r="A6328">
        <v>6327</v>
      </c>
      <c r="B6328">
        <v>2796</v>
      </c>
      <c r="C6328" s="1">
        <v>44973</v>
      </c>
      <c r="D6328" s="2">
        <v>0.5951967592592593</v>
      </c>
      <c r="E6328">
        <v>127</v>
      </c>
      <c r="F6328" s="5">
        <f>IFERROR(VLOOKUP(E6328,Raw_Menu!$A$2:$D$33,4,FALSE),0)</f>
        <v>17.95</v>
      </c>
      <c r="G6328" s="5">
        <f t="shared" si="196"/>
        <v>17.95</v>
      </c>
      <c r="H6328">
        <f t="shared" si="197"/>
        <v>14</v>
      </c>
      <c r="I6328" t="str">
        <f>IFERROR(VLOOKUP(tblOrders[[#This Row],[item_id]],Raw_Menu!$A$2:$D$33,3,FALSE),"Unknown")</f>
        <v>Italian</v>
      </c>
    </row>
    <row r="6329" spans="1:9" x14ac:dyDescent="0.25">
      <c r="A6329">
        <v>6328</v>
      </c>
      <c r="B6329">
        <v>2797</v>
      </c>
      <c r="C6329" s="1">
        <v>44973</v>
      </c>
      <c r="D6329" s="2">
        <v>0.59706018518518522</v>
      </c>
      <c r="E6329">
        <v>132</v>
      </c>
      <c r="F6329" s="5">
        <f>IFERROR(VLOOKUP(E6329,Raw_Menu!$A$2:$D$33,4,FALSE),0)</f>
        <v>16.95</v>
      </c>
      <c r="G6329" s="5">
        <f t="shared" si="196"/>
        <v>16.95</v>
      </c>
      <c r="H6329">
        <f t="shared" si="197"/>
        <v>14</v>
      </c>
      <c r="I6329" t="str">
        <f>IFERROR(VLOOKUP(tblOrders[[#This Row],[item_id]],Raw_Menu!$A$2:$D$33,3,FALSE),"Unknown")</f>
        <v>Italian</v>
      </c>
    </row>
    <row r="6330" spans="1:9" x14ac:dyDescent="0.25">
      <c r="A6330">
        <v>6329</v>
      </c>
      <c r="B6330">
        <v>2798</v>
      </c>
      <c r="C6330" s="1">
        <v>44973</v>
      </c>
      <c r="D6330" s="2">
        <v>0.61049768518518521</v>
      </c>
      <c r="E6330">
        <v>103</v>
      </c>
      <c r="F6330" s="5">
        <f>IFERROR(VLOOKUP(E6330,Raw_Menu!$A$2:$D$33,4,FALSE),0)</f>
        <v>9</v>
      </c>
      <c r="G6330" s="5">
        <f t="shared" si="196"/>
        <v>9</v>
      </c>
      <c r="H6330">
        <f t="shared" si="197"/>
        <v>14</v>
      </c>
      <c r="I6330" t="str">
        <f>IFERROR(VLOOKUP(tblOrders[[#This Row],[item_id]],Raw_Menu!$A$2:$D$33,3,FALSE),"Unknown")</f>
        <v>American</v>
      </c>
    </row>
    <row r="6331" spans="1:9" x14ac:dyDescent="0.25">
      <c r="A6331">
        <v>6330</v>
      </c>
      <c r="B6331">
        <v>2798</v>
      </c>
      <c r="C6331" s="1">
        <v>44973</v>
      </c>
      <c r="D6331" s="2">
        <v>0.61049768518518521</v>
      </c>
      <c r="E6331">
        <v>110</v>
      </c>
      <c r="F6331" s="5">
        <f>IFERROR(VLOOKUP(E6331,Raw_Menu!$A$2:$D$33,4,FALSE),0)</f>
        <v>17.95</v>
      </c>
      <c r="G6331" s="5">
        <f t="shared" si="196"/>
        <v>17.95</v>
      </c>
      <c r="H6331">
        <f t="shared" si="197"/>
        <v>14</v>
      </c>
      <c r="I6331" t="str">
        <f>IFERROR(VLOOKUP(tblOrders[[#This Row],[item_id]],Raw_Menu!$A$2:$D$33,3,FALSE),"Unknown")</f>
        <v>Asian</v>
      </c>
    </row>
    <row r="6332" spans="1:9" x14ac:dyDescent="0.25">
      <c r="A6332">
        <v>6331</v>
      </c>
      <c r="B6332">
        <v>2798</v>
      </c>
      <c r="C6332" s="1">
        <v>44973</v>
      </c>
      <c r="D6332" s="2">
        <v>0.61049768518518521</v>
      </c>
      <c r="E6332">
        <v>105</v>
      </c>
      <c r="F6332" s="5">
        <f>IFERROR(VLOOKUP(E6332,Raw_Menu!$A$2:$D$33,4,FALSE),0)</f>
        <v>7</v>
      </c>
      <c r="G6332" s="5">
        <f t="shared" si="196"/>
        <v>7</v>
      </c>
      <c r="H6332">
        <f t="shared" si="197"/>
        <v>14</v>
      </c>
      <c r="I6332" t="str">
        <f>IFERROR(VLOOKUP(tblOrders[[#This Row],[item_id]],Raw_Menu!$A$2:$D$33,3,FALSE),"Unknown")</f>
        <v>American</v>
      </c>
    </row>
    <row r="6333" spans="1:9" x14ac:dyDescent="0.25">
      <c r="A6333">
        <v>6332</v>
      </c>
      <c r="B6333">
        <v>2798</v>
      </c>
      <c r="C6333" s="1">
        <v>44973</v>
      </c>
      <c r="D6333" s="2">
        <v>0.61049768518518521</v>
      </c>
      <c r="E6333">
        <v>122</v>
      </c>
      <c r="F6333" s="5">
        <f>IFERROR(VLOOKUP(E6333,Raw_Menu!$A$2:$D$33,4,FALSE),0)</f>
        <v>7</v>
      </c>
      <c r="G6333" s="5">
        <f t="shared" si="196"/>
        <v>7</v>
      </c>
      <c r="H6333">
        <f t="shared" si="197"/>
        <v>14</v>
      </c>
      <c r="I6333" t="str">
        <f>IFERROR(VLOOKUP(tblOrders[[#This Row],[item_id]],Raw_Menu!$A$2:$D$33,3,FALSE),"Unknown")</f>
        <v>Mexican</v>
      </c>
    </row>
    <row r="6334" spans="1:9" x14ac:dyDescent="0.25">
      <c r="A6334">
        <v>6333</v>
      </c>
      <c r="B6334">
        <v>2799</v>
      </c>
      <c r="C6334" s="1">
        <v>44973</v>
      </c>
      <c r="D6334" s="2">
        <v>0.6162037037037037</v>
      </c>
      <c r="E6334">
        <v>109</v>
      </c>
      <c r="F6334" s="5">
        <f>IFERROR(VLOOKUP(E6334,Raw_Menu!$A$2:$D$33,4,FALSE),0)</f>
        <v>17.95</v>
      </c>
      <c r="G6334" s="5">
        <f t="shared" si="196"/>
        <v>17.95</v>
      </c>
      <c r="H6334">
        <f t="shared" si="197"/>
        <v>14</v>
      </c>
      <c r="I6334" t="str">
        <f>IFERROR(VLOOKUP(tblOrders[[#This Row],[item_id]],Raw_Menu!$A$2:$D$33,3,FALSE),"Unknown")</f>
        <v>Asian</v>
      </c>
    </row>
    <row r="6335" spans="1:9" x14ac:dyDescent="0.25">
      <c r="A6335">
        <v>6334</v>
      </c>
      <c r="B6335">
        <v>2800</v>
      </c>
      <c r="C6335" s="1">
        <v>44973</v>
      </c>
      <c r="D6335" s="2">
        <v>0.65706018518518516</v>
      </c>
      <c r="E6335">
        <v>103</v>
      </c>
      <c r="F6335" s="5">
        <f>IFERROR(VLOOKUP(E6335,Raw_Menu!$A$2:$D$33,4,FALSE),0)</f>
        <v>9</v>
      </c>
      <c r="G6335" s="5">
        <f t="shared" si="196"/>
        <v>9</v>
      </c>
      <c r="H6335">
        <f t="shared" si="197"/>
        <v>15</v>
      </c>
      <c r="I6335" t="str">
        <f>IFERROR(VLOOKUP(tblOrders[[#This Row],[item_id]],Raw_Menu!$A$2:$D$33,3,FALSE),"Unknown")</f>
        <v>American</v>
      </c>
    </row>
    <row r="6336" spans="1:9" x14ac:dyDescent="0.25">
      <c r="A6336">
        <v>6335</v>
      </c>
      <c r="B6336">
        <v>2800</v>
      </c>
      <c r="C6336" s="1">
        <v>44973</v>
      </c>
      <c r="D6336" s="2">
        <v>0.65706018518518516</v>
      </c>
      <c r="E6336">
        <v>121</v>
      </c>
      <c r="F6336" s="5">
        <f>IFERROR(VLOOKUP(E6336,Raw_Menu!$A$2:$D$33,4,FALSE),0)</f>
        <v>10.5</v>
      </c>
      <c r="G6336" s="5">
        <f t="shared" si="196"/>
        <v>10.5</v>
      </c>
      <c r="H6336">
        <f t="shared" si="197"/>
        <v>15</v>
      </c>
      <c r="I6336" t="str">
        <f>IFERROR(VLOOKUP(tblOrders[[#This Row],[item_id]],Raw_Menu!$A$2:$D$33,3,FALSE),"Unknown")</f>
        <v>Mexican</v>
      </c>
    </row>
    <row r="6337" spans="1:9" x14ac:dyDescent="0.25">
      <c r="A6337">
        <v>6336</v>
      </c>
      <c r="B6337">
        <v>2801</v>
      </c>
      <c r="C6337" s="1">
        <v>44973</v>
      </c>
      <c r="D6337" s="2">
        <v>0.6653472222222222</v>
      </c>
      <c r="E6337">
        <v>113</v>
      </c>
      <c r="F6337" s="5">
        <f>IFERROR(VLOOKUP(E6337,Raw_Menu!$A$2:$D$33,4,FALSE),0)</f>
        <v>5</v>
      </c>
      <c r="G6337" s="5">
        <f t="shared" si="196"/>
        <v>5</v>
      </c>
      <c r="H6337">
        <f t="shared" si="197"/>
        <v>15</v>
      </c>
      <c r="I6337" t="str">
        <f>IFERROR(VLOOKUP(tblOrders[[#This Row],[item_id]],Raw_Menu!$A$2:$D$33,3,FALSE),"Unknown")</f>
        <v>Asian</v>
      </c>
    </row>
    <row r="6338" spans="1:9" x14ac:dyDescent="0.25">
      <c r="A6338">
        <v>6337</v>
      </c>
      <c r="B6338">
        <v>2801</v>
      </c>
      <c r="C6338" s="1">
        <v>44973</v>
      </c>
      <c r="D6338" s="2">
        <v>0.6653472222222222</v>
      </c>
      <c r="E6338">
        <v>105</v>
      </c>
      <c r="F6338" s="5">
        <f>IFERROR(VLOOKUP(E6338,Raw_Menu!$A$2:$D$33,4,FALSE),0)</f>
        <v>7</v>
      </c>
      <c r="G6338" s="5">
        <f t="shared" ref="G6338:G6401" si="198">VALUE(F6338)</f>
        <v>7</v>
      </c>
      <c r="H6338">
        <f t="shared" ref="H6338:H6401" si="199">HOUR(D6338)</f>
        <v>15</v>
      </c>
      <c r="I6338" t="str">
        <f>IFERROR(VLOOKUP(tblOrders[[#This Row],[item_id]],Raw_Menu!$A$2:$D$33,3,FALSE),"Unknown")</f>
        <v>American</v>
      </c>
    </row>
    <row r="6339" spans="1:9" x14ac:dyDescent="0.25">
      <c r="A6339">
        <v>6338</v>
      </c>
      <c r="B6339">
        <v>2802</v>
      </c>
      <c r="C6339" s="1">
        <v>44973</v>
      </c>
      <c r="D6339" s="2">
        <v>0.66771990740740739</v>
      </c>
      <c r="E6339">
        <v>101</v>
      </c>
      <c r="F6339" s="5">
        <f>IFERROR(VLOOKUP(E6339,Raw_Menu!$A$2:$D$33,4,FALSE),0)</f>
        <v>12.95</v>
      </c>
      <c r="G6339" s="5">
        <f t="shared" si="198"/>
        <v>12.95</v>
      </c>
      <c r="H6339">
        <f t="shared" si="199"/>
        <v>16</v>
      </c>
      <c r="I6339" t="str">
        <f>IFERROR(VLOOKUP(tblOrders[[#This Row],[item_id]],Raw_Menu!$A$2:$D$33,3,FALSE),"Unknown")</f>
        <v>American</v>
      </c>
    </row>
    <row r="6340" spans="1:9" x14ac:dyDescent="0.25">
      <c r="A6340">
        <v>6339</v>
      </c>
      <c r="B6340">
        <v>2802</v>
      </c>
      <c r="C6340" s="1">
        <v>44973</v>
      </c>
      <c r="D6340" s="2">
        <v>0.66771990740740739</v>
      </c>
      <c r="E6340">
        <v>109</v>
      </c>
      <c r="F6340" s="5">
        <f>IFERROR(VLOOKUP(E6340,Raw_Menu!$A$2:$D$33,4,FALSE),0)</f>
        <v>17.95</v>
      </c>
      <c r="G6340" s="5">
        <f t="shared" si="198"/>
        <v>17.95</v>
      </c>
      <c r="H6340">
        <f t="shared" si="199"/>
        <v>16</v>
      </c>
      <c r="I6340" t="str">
        <f>IFERROR(VLOOKUP(tblOrders[[#This Row],[item_id]],Raw_Menu!$A$2:$D$33,3,FALSE),"Unknown")</f>
        <v>Asian</v>
      </c>
    </row>
    <row r="6341" spans="1:9" x14ac:dyDescent="0.25">
      <c r="A6341">
        <v>6340</v>
      </c>
      <c r="B6341">
        <v>2803</v>
      </c>
      <c r="C6341" s="1">
        <v>44973</v>
      </c>
      <c r="D6341" s="2">
        <v>0.68303240740740745</v>
      </c>
      <c r="E6341">
        <v>112</v>
      </c>
      <c r="F6341" s="5">
        <f>IFERROR(VLOOKUP(E6341,Raw_Menu!$A$2:$D$33,4,FALSE),0)</f>
        <v>14.95</v>
      </c>
      <c r="G6341" s="5">
        <f t="shared" si="198"/>
        <v>14.95</v>
      </c>
      <c r="H6341">
        <f t="shared" si="199"/>
        <v>16</v>
      </c>
      <c r="I6341" t="str">
        <f>IFERROR(VLOOKUP(tblOrders[[#This Row],[item_id]],Raw_Menu!$A$2:$D$33,3,FALSE),"Unknown")</f>
        <v>Asian</v>
      </c>
    </row>
    <row r="6342" spans="1:9" x14ac:dyDescent="0.25">
      <c r="A6342">
        <v>6341</v>
      </c>
      <c r="B6342">
        <v>2803</v>
      </c>
      <c r="C6342" s="1">
        <v>44973</v>
      </c>
      <c r="D6342" s="2">
        <v>0.68303240740740745</v>
      </c>
      <c r="E6342">
        <v>121</v>
      </c>
      <c r="F6342" s="5">
        <f>IFERROR(VLOOKUP(E6342,Raw_Menu!$A$2:$D$33,4,FALSE),0)</f>
        <v>10.5</v>
      </c>
      <c r="G6342" s="5">
        <f t="shared" si="198"/>
        <v>10.5</v>
      </c>
      <c r="H6342">
        <f t="shared" si="199"/>
        <v>16</v>
      </c>
      <c r="I6342" t="str">
        <f>IFERROR(VLOOKUP(tblOrders[[#This Row],[item_id]],Raw_Menu!$A$2:$D$33,3,FALSE),"Unknown")</f>
        <v>Mexican</v>
      </c>
    </row>
    <row r="6343" spans="1:9" x14ac:dyDescent="0.25">
      <c r="A6343">
        <v>6342</v>
      </c>
      <c r="B6343">
        <v>2804</v>
      </c>
      <c r="C6343" s="1">
        <v>44973</v>
      </c>
      <c r="D6343" s="2">
        <v>0.69714120370370369</v>
      </c>
      <c r="E6343">
        <v>131</v>
      </c>
      <c r="F6343" s="5">
        <f>IFERROR(VLOOKUP(E6343,Raw_Menu!$A$2:$D$33,4,FALSE),0)</f>
        <v>17.95</v>
      </c>
      <c r="G6343" s="5">
        <f t="shared" si="198"/>
        <v>17.95</v>
      </c>
      <c r="H6343">
        <f t="shared" si="199"/>
        <v>16</v>
      </c>
      <c r="I6343" t="str">
        <f>IFERROR(VLOOKUP(tblOrders[[#This Row],[item_id]],Raw_Menu!$A$2:$D$33,3,FALSE),"Unknown")</f>
        <v>Italian</v>
      </c>
    </row>
    <row r="6344" spans="1:9" x14ac:dyDescent="0.25">
      <c r="A6344">
        <v>6343</v>
      </c>
      <c r="B6344">
        <v>2804</v>
      </c>
      <c r="C6344" s="1">
        <v>44973</v>
      </c>
      <c r="D6344" s="2">
        <v>0.69714120370370369</v>
      </c>
      <c r="E6344">
        <v>106</v>
      </c>
      <c r="F6344" s="5">
        <f>IFERROR(VLOOKUP(E6344,Raw_Menu!$A$2:$D$33,4,FALSE),0)</f>
        <v>7</v>
      </c>
      <c r="G6344" s="5">
        <f t="shared" si="198"/>
        <v>7</v>
      </c>
      <c r="H6344">
        <f t="shared" si="199"/>
        <v>16</v>
      </c>
      <c r="I6344" t="str">
        <f>IFERROR(VLOOKUP(tblOrders[[#This Row],[item_id]],Raw_Menu!$A$2:$D$33,3,FALSE),"Unknown")</f>
        <v>American</v>
      </c>
    </row>
    <row r="6345" spans="1:9" x14ac:dyDescent="0.25">
      <c r="A6345">
        <v>6344</v>
      </c>
      <c r="B6345">
        <v>2805</v>
      </c>
      <c r="C6345" s="1">
        <v>44973</v>
      </c>
      <c r="D6345" s="2">
        <v>0.70641203703703703</v>
      </c>
      <c r="E6345">
        <v>125</v>
      </c>
      <c r="F6345" s="5">
        <f>IFERROR(VLOOKUP(E6345,Raw_Menu!$A$2:$D$33,4,FALSE),0)</f>
        <v>17.95</v>
      </c>
      <c r="G6345" s="5">
        <f t="shared" si="198"/>
        <v>17.95</v>
      </c>
      <c r="H6345">
        <f t="shared" si="199"/>
        <v>16</v>
      </c>
      <c r="I6345" t="str">
        <f>IFERROR(VLOOKUP(tblOrders[[#This Row],[item_id]],Raw_Menu!$A$2:$D$33,3,FALSE),"Unknown")</f>
        <v>Italian</v>
      </c>
    </row>
    <row r="6346" spans="1:9" x14ac:dyDescent="0.25">
      <c r="A6346">
        <v>6345</v>
      </c>
      <c r="B6346">
        <v>2805</v>
      </c>
      <c r="C6346" s="1">
        <v>44973</v>
      </c>
      <c r="D6346" s="2">
        <v>0.70641203703703703</v>
      </c>
      <c r="E6346">
        <v>109</v>
      </c>
      <c r="F6346" s="5">
        <f>IFERROR(VLOOKUP(E6346,Raw_Menu!$A$2:$D$33,4,FALSE),0)</f>
        <v>17.95</v>
      </c>
      <c r="G6346" s="5">
        <f t="shared" si="198"/>
        <v>17.95</v>
      </c>
      <c r="H6346">
        <f t="shared" si="199"/>
        <v>16</v>
      </c>
      <c r="I6346" t="str">
        <f>IFERROR(VLOOKUP(tblOrders[[#This Row],[item_id]],Raw_Menu!$A$2:$D$33,3,FALSE),"Unknown")</f>
        <v>Asian</v>
      </c>
    </row>
    <row r="6347" spans="1:9" x14ac:dyDescent="0.25">
      <c r="A6347">
        <v>6346</v>
      </c>
      <c r="B6347">
        <v>2805</v>
      </c>
      <c r="C6347" s="1">
        <v>44973</v>
      </c>
      <c r="D6347" s="2">
        <v>0.70641203703703703</v>
      </c>
      <c r="E6347">
        <v>111</v>
      </c>
      <c r="F6347" s="5">
        <f>IFERROR(VLOOKUP(E6347,Raw_Menu!$A$2:$D$33,4,FALSE),0)</f>
        <v>11.95</v>
      </c>
      <c r="G6347" s="5">
        <f t="shared" si="198"/>
        <v>11.95</v>
      </c>
      <c r="H6347">
        <f t="shared" si="199"/>
        <v>16</v>
      </c>
      <c r="I6347" t="str">
        <f>IFERROR(VLOOKUP(tblOrders[[#This Row],[item_id]],Raw_Menu!$A$2:$D$33,3,FALSE),"Unknown")</f>
        <v>Asian</v>
      </c>
    </row>
    <row r="6348" spans="1:9" x14ac:dyDescent="0.25">
      <c r="A6348">
        <v>6347</v>
      </c>
      <c r="B6348">
        <v>2806</v>
      </c>
      <c r="C6348" s="1">
        <v>44973</v>
      </c>
      <c r="D6348" s="2">
        <v>0.71709490740740744</v>
      </c>
      <c r="E6348">
        <v>113</v>
      </c>
      <c r="F6348" s="5">
        <f>IFERROR(VLOOKUP(E6348,Raw_Menu!$A$2:$D$33,4,FALSE),0)</f>
        <v>5</v>
      </c>
      <c r="G6348" s="5">
        <f t="shared" si="198"/>
        <v>5</v>
      </c>
      <c r="H6348">
        <f t="shared" si="199"/>
        <v>17</v>
      </c>
      <c r="I6348" t="str">
        <f>IFERROR(VLOOKUP(tblOrders[[#This Row],[item_id]],Raw_Menu!$A$2:$D$33,3,FALSE),"Unknown")</f>
        <v>Asian</v>
      </c>
    </row>
    <row r="6349" spans="1:9" x14ac:dyDescent="0.25">
      <c r="A6349">
        <v>6348</v>
      </c>
      <c r="B6349">
        <v>2807</v>
      </c>
      <c r="C6349" s="1">
        <v>44973</v>
      </c>
      <c r="D6349" s="2">
        <v>0.7173842592592593</v>
      </c>
      <c r="E6349">
        <v>109</v>
      </c>
      <c r="F6349" s="5">
        <f>IFERROR(VLOOKUP(E6349,Raw_Menu!$A$2:$D$33,4,FALSE),0)</f>
        <v>17.95</v>
      </c>
      <c r="G6349" s="5">
        <f t="shared" si="198"/>
        <v>17.95</v>
      </c>
      <c r="H6349">
        <f t="shared" si="199"/>
        <v>17</v>
      </c>
      <c r="I6349" t="str">
        <f>IFERROR(VLOOKUP(tblOrders[[#This Row],[item_id]],Raw_Menu!$A$2:$D$33,3,FALSE),"Unknown")</f>
        <v>Asian</v>
      </c>
    </row>
    <row r="6350" spans="1:9" x14ac:dyDescent="0.25">
      <c r="A6350">
        <v>6349</v>
      </c>
      <c r="B6350">
        <v>2807</v>
      </c>
      <c r="C6350" s="1">
        <v>44973</v>
      </c>
      <c r="D6350" s="2">
        <v>0.7173842592592593</v>
      </c>
      <c r="E6350">
        <v>106</v>
      </c>
      <c r="F6350" s="5">
        <f>IFERROR(VLOOKUP(E6350,Raw_Menu!$A$2:$D$33,4,FALSE),0)</f>
        <v>7</v>
      </c>
      <c r="G6350" s="5">
        <f t="shared" si="198"/>
        <v>7</v>
      </c>
      <c r="H6350">
        <f t="shared" si="199"/>
        <v>17</v>
      </c>
      <c r="I6350" t="str">
        <f>IFERROR(VLOOKUP(tblOrders[[#This Row],[item_id]],Raw_Menu!$A$2:$D$33,3,FALSE),"Unknown")</f>
        <v>American</v>
      </c>
    </row>
    <row r="6351" spans="1:9" x14ac:dyDescent="0.25">
      <c r="A6351">
        <v>6350</v>
      </c>
      <c r="B6351">
        <v>2808</v>
      </c>
      <c r="C6351" s="1">
        <v>44973</v>
      </c>
      <c r="D6351" s="2">
        <v>0.7272453703703704</v>
      </c>
      <c r="E6351">
        <v>128</v>
      </c>
      <c r="F6351" s="5">
        <f>IFERROR(VLOOKUP(E6351,Raw_Menu!$A$2:$D$33,4,FALSE),0)</f>
        <v>15.5</v>
      </c>
      <c r="G6351" s="5">
        <f t="shared" si="198"/>
        <v>15.5</v>
      </c>
      <c r="H6351">
        <f t="shared" si="199"/>
        <v>17</v>
      </c>
      <c r="I6351" t="str">
        <f>IFERROR(VLOOKUP(tblOrders[[#This Row],[item_id]],Raw_Menu!$A$2:$D$33,3,FALSE),"Unknown")</f>
        <v>Italian</v>
      </c>
    </row>
    <row r="6352" spans="1:9" x14ac:dyDescent="0.25">
      <c r="A6352">
        <v>6351</v>
      </c>
      <c r="B6352">
        <v>2808</v>
      </c>
      <c r="C6352" s="1">
        <v>44973</v>
      </c>
      <c r="D6352" s="2">
        <v>0.7272453703703704</v>
      </c>
      <c r="E6352">
        <v>111</v>
      </c>
      <c r="F6352" s="5">
        <f>IFERROR(VLOOKUP(E6352,Raw_Menu!$A$2:$D$33,4,FALSE),0)</f>
        <v>11.95</v>
      </c>
      <c r="G6352" s="5">
        <f t="shared" si="198"/>
        <v>11.95</v>
      </c>
      <c r="H6352">
        <f t="shared" si="199"/>
        <v>17</v>
      </c>
      <c r="I6352" t="str">
        <f>IFERROR(VLOOKUP(tblOrders[[#This Row],[item_id]],Raw_Menu!$A$2:$D$33,3,FALSE),"Unknown")</f>
        <v>Asian</v>
      </c>
    </row>
    <row r="6353" spans="1:9" x14ac:dyDescent="0.25">
      <c r="A6353">
        <v>6352</v>
      </c>
      <c r="B6353">
        <v>2808</v>
      </c>
      <c r="C6353" s="1">
        <v>44973</v>
      </c>
      <c r="D6353" s="2">
        <v>0.7272453703703704</v>
      </c>
      <c r="E6353">
        <v>120</v>
      </c>
      <c r="F6353" s="5">
        <f>IFERROR(VLOOKUP(E6353,Raw_Menu!$A$2:$D$33,4,FALSE),0)</f>
        <v>13.95</v>
      </c>
      <c r="G6353" s="5">
        <f t="shared" si="198"/>
        <v>13.95</v>
      </c>
      <c r="H6353">
        <f t="shared" si="199"/>
        <v>17</v>
      </c>
      <c r="I6353" t="str">
        <f>IFERROR(VLOOKUP(tblOrders[[#This Row],[item_id]],Raw_Menu!$A$2:$D$33,3,FALSE),"Unknown")</f>
        <v>Mexican</v>
      </c>
    </row>
    <row r="6354" spans="1:9" x14ac:dyDescent="0.25">
      <c r="A6354">
        <v>6353</v>
      </c>
      <c r="B6354">
        <v>2809</v>
      </c>
      <c r="C6354" s="1">
        <v>44973</v>
      </c>
      <c r="D6354" s="2">
        <v>0.74126157407407411</v>
      </c>
      <c r="E6354">
        <v>102</v>
      </c>
      <c r="F6354" s="5">
        <f>IFERROR(VLOOKUP(E6354,Raw_Menu!$A$2:$D$33,4,FALSE),0)</f>
        <v>13.95</v>
      </c>
      <c r="G6354" s="5">
        <f t="shared" si="198"/>
        <v>13.95</v>
      </c>
      <c r="H6354">
        <f t="shared" si="199"/>
        <v>17</v>
      </c>
      <c r="I6354" t="str">
        <f>IFERROR(VLOOKUP(tblOrders[[#This Row],[item_id]],Raw_Menu!$A$2:$D$33,3,FALSE),"Unknown")</f>
        <v>American</v>
      </c>
    </row>
    <row r="6355" spans="1:9" x14ac:dyDescent="0.25">
      <c r="A6355">
        <v>6354</v>
      </c>
      <c r="B6355">
        <v>2810</v>
      </c>
      <c r="C6355" s="1">
        <v>44973</v>
      </c>
      <c r="D6355" s="2">
        <v>0.74583333333333335</v>
      </c>
      <c r="E6355">
        <v>124</v>
      </c>
      <c r="F6355" s="5">
        <f>IFERROR(VLOOKUP(E6355,Raw_Menu!$A$2:$D$33,4,FALSE),0)</f>
        <v>14.5</v>
      </c>
      <c r="G6355" s="5">
        <f t="shared" si="198"/>
        <v>14.5</v>
      </c>
      <c r="H6355">
        <f t="shared" si="199"/>
        <v>17</v>
      </c>
      <c r="I6355" t="str">
        <f>IFERROR(VLOOKUP(tblOrders[[#This Row],[item_id]],Raw_Menu!$A$2:$D$33,3,FALSE),"Unknown")</f>
        <v>Italian</v>
      </c>
    </row>
    <row r="6356" spans="1:9" x14ac:dyDescent="0.25">
      <c r="A6356">
        <v>6355</v>
      </c>
      <c r="B6356">
        <v>2810</v>
      </c>
      <c r="C6356" s="1">
        <v>44973</v>
      </c>
      <c r="D6356" s="2">
        <v>0.74583333333333335</v>
      </c>
      <c r="E6356">
        <v>111</v>
      </c>
      <c r="F6356" s="5">
        <f>IFERROR(VLOOKUP(E6356,Raw_Menu!$A$2:$D$33,4,FALSE),0)</f>
        <v>11.95</v>
      </c>
      <c r="G6356" s="5">
        <f t="shared" si="198"/>
        <v>11.95</v>
      </c>
      <c r="H6356">
        <f t="shared" si="199"/>
        <v>17</v>
      </c>
      <c r="I6356" t="str">
        <f>IFERROR(VLOOKUP(tblOrders[[#This Row],[item_id]],Raw_Menu!$A$2:$D$33,3,FALSE),"Unknown")</f>
        <v>Asian</v>
      </c>
    </row>
    <row r="6357" spans="1:9" x14ac:dyDescent="0.25">
      <c r="A6357">
        <v>6356</v>
      </c>
      <c r="B6357">
        <v>2811</v>
      </c>
      <c r="C6357" s="1">
        <v>44973</v>
      </c>
      <c r="D6357" s="2">
        <v>0.75241898148148145</v>
      </c>
      <c r="E6357">
        <v>128</v>
      </c>
      <c r="F6357" s="5">
        <f>IFERROR(VLOOKUP(E6357,Raw_Menu!$A$2:$D$33,4,FALSE),0)</f>
        <v>15.5</v>
      </c>
      <c r="G6357" s="5">
        <f t="shared" si="198"/>
        <v>15.5</v>
      </c>
      <c r="H6357">
        <f t="shared" si="199"/>
        <v>18</v>
      </c>
      <c r="I6357" t="str">
        <f>IFERROR(VLOOKUP(tblOrders[[#This Row],[item_id]],Raw_Menu!$A$2:$D$33,3,FALSE),"Unknown")</f>
        <v>Italian</v>
      </c>
    </row>
    <row r="6358" spans="1:9" x14ac:dyDescent="0.25">
      <c r="A6358">
        <v>6357</v>
      </c>
      <c r="B6358">
        <v>2811</v>
      </c>
      <c r="C6358" s="1">
        <v>44973</v>
      </c>
      <c r="D6358" s="2">
        <v>0.75241898148148145</v>
      </c>
      <c r="E6358">
        <v>111</v>
      </c>
      <c r="F6358" s="5">
        <f>IFERROR(VLOOKUP(E6358,Raw_Menu!$A$2:$D$33,4,FALSE),0)</f>
        <v>11.95</v>
      </c>
      <c r="G6358" s="5">
        <f t="shared" si="198"/>
        <v>11.95</v>
      </c>
      <c r="H6358">
        <f t="shared" si="199"/>
        <v>18</v>
      </c>
      <c r="I6358" t="str">
        <f>IFERROR(VLOOKUP(tblOrders[[#This Row],[item_id]],Raw_Menu!$A$2:$D$33,3,FALSE),"Unknown")</f>
        <v>Asian</v>
      </c>
    </row>
    <row r="6359" spans="1:9" x14ac:dyDescent="0.25">
      <c r="A6359">
        <v>6358</v>
      </c>
      <c r="B6359">
        <v>2811</v>
      </c>
      <c r="C6359" s="1">
        <v>44973</v>
      </c>
      <c r="D6359" s="2">
        <v>0.75241898148148145</v>
      </c>
      <c r="E6359">
        <v>119</v>
      </c>
      <c r="F6359" s="5">
        <f>IFERROR(VLOOKUP(E6359,Raw_Menu!$A$2:$D$33,4,FALSE),0)</f>
        <v>11.95</v>
      </c>
      <c r="G6359" s="5">
        <f t="shared" si="198"/>
        <v>11.95</v>
      </c>
      <c r="H6359">
        <f t="shared" si="199"/>
        <v>18</v>
      </c>
      <c r="I6359" t="str">
        <f>IFERROR(VLOOKUP(tblOrders[[#This Row],[item_id]],Raw_Menu!$A$2:$D$33,3,FALSE),"Unknown")</f>
        <v>Mexican</v>
      </c>
    </row>
    <row r="6360" spans="1:9" x14ac:dyDescent="0.25">
      <c r="A6360">
        <v>6359</v>
      </c>
      <c r="B6360">
        <v>2811</v>
      </c>
      <c r="C6360" s="1">
        <v>44973</v>
      </c>
      <c r="D6360" s="2">
        <v>0.75241898148148145</v>
      </c>
      <c r="E6360">
        <v>120</v>
      </c>
      <c r="F6360" s="5">
        <f>IFERROR(VLOOKUP(E6360,Raw_Menu!$A$2:$D$33,4,FALSE),0)</f>
        <v>13.95</v>
      </c>
      <c r="G6360" s="5">
        <f t="shared" si="198"/>
        <v>13.95</v>
      </c>
      <c r="H6360">
        <f t="shared" si="199"/>
        <v>18</v>
      </c>
      <c r="I6360" t="str">
        <f>IFERROR(VLOOKUP(tblOrders[[#This Row],[item_id]],Raw_Menu!$A$2:$D$33,3,FALSE),"Unknown")</f>
        <v>Mexican</v>
      </c>
    </row>
    <row r="6361" spans="1:9" x14ac:dyDescent="0.25">
      <c r="A6361">
        <v>6360</v>
      </c>
      <c r="B6361">
        <v>2812</v>
      </c>
      <c r="C6361" s="1">
        <v>44973</v>
      </c>
      <c r="D6361" s="2">
        <v>0.75902777777777775</v>
      </c>
      <c r="E6361">
        <v>119</v>
      </c>
      <c r="F6361" s="5">
        <f>IFERROR(VLOOKUP(E6361,Raw_Menu!$A$2:$D$33,4,FALSE),0)</f>
        <v>11.95</v>
      </c>
      <c r="G6361" s="5">
        <f t="shared" si="198"/>
        <v>11.95</v>
      </c>
      <c r="H6361">
        <f t="shared" si="199"/>
        <v>18</v>
      </c>
      <c r="I6361" t="str">
        <f>IFERROR(VLOOKUP(tblOrders[[#This Row],[item_id]],Raw_Menu!$A$2:$D$33,3,FALSE),"Unknown")</f>
        <v>Mexican</v>
      </c>
    </row>
    <row r="6362" spans="1:9" x14ac:dyDescent="0.25">
      <c r="A6362">
        <v>6361</v>
      </c>
      <c r="B6362">
        <v>2812</v>
      </c>
      <c r="C6362" s="1">
        <v>44973</v>
      </c>
      <c r="D6362" s="2">
        <v>0.75902777777777775</v>
      </c>
      <c r="E6362">
        <v>105</v>
      </c>
      <c r="F6362" s="5">
        <f>IFERROR(VLOOKUP(E6362,Raw_Menu!$A$2:$D$33,4,FALSE),0)</f>
        <v>7</v>
      </c>
      <c r="G6362" s="5">
        <f t="shared" si="198"/>
        <v>7</v>
      </c>
      <c r="H6362">
        <f t="shared" si="199"/>
        <v>18</v>
      </c>
      <c r="I6362" t="str">
        <f>IFERROR(VLOOKUP(tblOrders[[#This Row],[item_id]],Raw_Menu!$A$2:$D$33,3,FALSE),"Unknown")</f>
        <v>American</v>
      </c>
    </row>
    <row r="6363" spans="1:9" x14ac:dyDescent="0.25">
      <c r="A6363">
        <v>6362</v>
      </c>
      <c r="B6363">
        <v>2812</v>
      </c>
      <c r="C6363" s="1">
        <v>44973</v>
      </c>
      <c r="D6363" s="2">
        <v>0.75902777777777775</v>
      </c>
      <c r="E6363">
        <v>131</v>
      </c>
      <c r="F6363" s="5">
        <f>IFERROR(VLOOKUP(E6363,Raw_Menu!$A$2:$D$33,4,FALSE),0)</f>
        <v>17.95</v>
      </c>
      <c r="G6363" s="5">
        <f t="shared" si="198"/>
        <v>17.95</v>
      </c>
      <c r="H6363">
        <f t="shared" si="199"/>
        <v>18</v>
      </c>
      <c r="I6363" t="str">
        <f>IFERROR(VLOOKUP(tblOrders[[#This Row],[item_id]],Raw_Menu!$A$2:$D$33,3,FALSE),"Unknown")</f>
        <v>Italian</v>
      </c>
    </row>
    <row r="6364" spans="1:9" x14ac:dyDescent="0.25">
      <c r="A6364">
        <v>6363</v>
      </c>
      <c r="B6364">
        <v>2813</v>
      </c>
      <c r="C6364" s="1">
        <v>44973</v>
      </c>
      <c r="D6364" s="2">
        <v>0.76043981481481482</v>
      </c>
      <c r="E6364">
        <v>117</v>
      </c>
      <c r="F6364" s="5">
        <f>IFERROR(VLOOKUP(E6364,Raw_Menu!$A$2:$D$33,4,FALSE),0)</f>
        <v>12.95</v>
      </c>
      <c r="G6364" s="5">
        <f t="shared" si="198"/>
        <v>12.95</v>
      </c>
      <c r="H6364">
        <f t="shared" si="199"/>
        <v>18</v>
      </c>
      <c r="I6364" t="str">
        <f>IFERROR(VLOOKUP(tblOrders[[#This Row],[item_id]],Raw_Menu!$A$2:$D$33,3,FALSE),"Unknown")</f>
        <v>Mexican</v>
      </c>
    </row>
    <row r="6365" spans="1:9" x14ac:dyDescent="0.25">
      <c r="A6365">
        <v>6364</v>
      </c>
      <c r="B6365">
        <v>2813</v>
      </c>
      <c r="C6365" s="1">
        <v>44973</v>
      </c>
      <c r="D6365" s="2">
        <v>0.76043981481481482</v>
      </c>
      <c r="E6365">
        <v>128</v>
      </c>
      <c r="F6365" s="5">
        <f>IFERROR(VLOOKUP(E6365,Raw_Menu!$A$2:$D$33,4,FALSE),0)</f>
        <v>15.5</v>
      </c>
      <c r="G6365" s="5">
        <f t="shared" si="198"/>
        <v>15.5</v>
      </c>
      <c r="H6365">
        <f t="shared" si="199"/>
        <v>18</v>
      </c>
      <c r="I6365" t="str">
        <f>IFERROR(VLOOKUP(tblOrders[[#This Row],[item_id]],Raw_Menu!$A$2:$D$33,3,FALSE),"Unknown")</f>
        <v>Italian</v>
      </c>
    </row>
    <row r="6366" spans="1:9" x14ac:dyDescent="0.25">
      <c r="A6366">
        <v>6365</v>
      </c>
      <c r="B6366">
        <v>2813</v>
      </c>
      <c r="C6366" s="1">
        <v>44973</v>
      </c>
      <c r="D6366" s="2">
        <v>0.76043981481481482</v>
      </c>
      <c r="E6366">
        <v>114</v>
      </c>
      <c r="F6366" s="5">
        <f>IFERROR(VLOOKUP(E6366,Raw_Menu!$A$2:$D$33,4,FALSE),0)</f>
        <v>9</v>
      </c>
      <c r="G6366" s="5">
        <f t="shared" si="198"/>
        <v>9</v>
      </c>
      <c r="H6366">
        <f t="shared" si="199"/>
        <v>18</v>
      </c>
      <c r="I6366" t="str">
        <f>IFERROR(VLOOKUP(tblOrders[[#This Row],[item_id]],Raw_Menu!$A$2:$D$33,3,FALSE),"Unknown")</f>
        <v>Asian</v>
      </c>
    </row>
    <row r="6367" spans="1:9" x14ac:dyDescent="0.25">
      <c r="A6367">
        <v>6366</v>
      </c>
      <c r="B6367">
        <v>2813</v>
      </c>
      <c r="C6367" s="1">
        <v>44973</v>
      </c>
      <c r="D6367" s="2">
        <v>0.76043981481481482</v>
      </c>
      <c r="E6367" t="s">
        <v>95</v>
      </c>
      <c r="F6367" s="5">
        <f>IFERROR(VLOOKUP(E6367,Raw_Menu!$A$2:$D$33,4,FALSE),0)</f>
        <v>0</v>
      </c>
      <c r="G6367" s="5">
        <f t="shared" si="198"/>
        <v>0</v>
      </c>
      <c r="H6367">
        <f t="shared" si="199"/>
        <v>18</v>
      </c>
      <c r="I6367" t="str">
        <f>IFERROR(VLOOKUP(tblOrders[[#This Row],[item_id]],Raw_Menu!$A$2:$D$33,3,FALSE),"Unknown")</f>
        <v>Unknown</v>
      </c>
    </row>
    <row r="6368" spans="1:9" x14ac:dyDescent="0.25">
      <c r="A6368">
        <v>6367</v>
      </c>
      <c r="B6368">
        <v>2814</v>
      </c>
      <c r="C6368" s="1">
        <v>44973</v>
      </c>
      <c r="D6368" s="2">
        <v>0.76465277777777774</v>
      </c>
      <c r="E6368">
        <v>106</v>
      </c>
      <c r="F6368" s="5">
        <f>IFERROR(VLOOKUP(E6368,Raw_Menu!$A$2:$D$33,4,FALSE),0)</f>
        <v>7</v>
      </c>
      <c r="G6368" s="5">
        <f t="shared" si="198"/>
        <v>7</v>
      </c>
      <c r="H6368">
        <f t="shared" si="199"/>
        <v>18</v>
      </c>
      <c r="I6368" t="str">
        <f>IFERROR(VLOOKUP(tblOrders[[#This Row],[item_id]],Raw_Menu!$A$2:$D$33,3,FALSE),"Unknown")</f>
        <v>American</v>
      </c>
    </row>
    <row r="6369" spans="1:9" x14ac:dyDescent="0.25">
      <c r="A6369">
        <v>6368</v>
      </c>
      <c r="B6369">
        <v>2815</v>
      </c>
      <c r="C6369" s="1">
        <v>44973</v>
      </c>
      <c r="D6369" s="2">
        <v>0.76478009259259261</v>
      </c>
      <c r="E6369">
        <v>107</v>
      </c>
      <c r="F6369" s="5">
        <f>IFERROR(VLOOKUP(E6369,Raw_Menu!$A$2:$D$33,4,FALSE),0)</f>
        <v>16.5</v>
      </c>
      <c r="G6369" s="5">
        <f t="shared" si="198"/>
        <v>16.5</v>
      </c>
      <c r="H6369">
        <f t="shared" si="199"/>
        <v>18</v>
      </c>
      <c r="I6369" t="str">
        <f>IFERROR(VLOOKUP(tblOrders[[#This Row],[item_id]],Raw_Menu!$A$2:$D$33,3,FALSE),"Unknown")</f>
        <v>Asian</v>
      </c>
    </row>
    <row r="6370" spans="1:9" x14ac:dyDescent="0.25">
      <c r="A6370">
        <v>6369</v>
      </c>
      <c r="B6370">
        <v>2815</v>
      </c>
      <c r="C6370" s="1">
        <v>44973</v>
      </c>
      <c r="D6370" s="2">
        <v>0.76478009259259261</v>
      </c>
      <c r="E6370">
        <v>108</v>
      </c>
      <c r="F6370" s="5">
        <f>IFERROR(VLOOKUP(E6370,Raw_Menu!$A$2:$D$33,4,FALSE),0)</f>
        <v>14.5</v>
      </c>
      <c r="G6370" s="5">
        <f t="shared" si="198"/>
        <v>14.5</v>
      </c>
      <c r="H6370">
        <f t="shared" si="199"/>
        <v>18</v>
      </c>
      <c r="I6370" t="str">
        <f>IFERROR(VLOOKUP(tblOrders[[#This Row],[item_id]],Raw_Menu!$A$2:$D$33,3,FALSE),"Unknown")</f>
        <v>Asian</v>
      </c>
    </row>
    <row r="6371" spans="1:9" x14ac:dyDescent="0.25">
      <c r="A6371">
        <v>6370</v>
      </c>
      <c r="B6371">
        <v>2815</v>
      </c>
      <c r="C6371" s="1">
        <v>44973</v>
      </c>
      <c r="D6371" s="2">
        <v>0.76478009259259261</v>
      </c>
      <c r="E6371">
        <v>106</v>
      </c>
      <c r="F6371" s="5">
        <f>IFERROR(VLOOKUP(E6371,Raw_Menu!$A$2:$D$33,4,FALSE),0)</f>
        <v>7</v>
      </c>
      <c r="G6371" s="5">
        <f t="shared" si="198"/>
        <v>7</v>
      </c>
      <c r="H6371">
        <f t="shared" si="199"/>
        <v>18</v>
      </c>
      <c r="I6371" t="str">
        <f>IFERROR(VLOOKUP(tblOrders[[#This Row],[item_id]],Raw_Menu!$A$2:$D$33,3,FALSE),"Unknown")</f>
        <v>American</v>
      </c>
    </row>
    <row r="6372" spans="1:9" x14ac:dyDescent="0.25">
      <c r="A6372">
        <v>6371</v>
      </c>
      <c r="B6372">
        <v>2816</v>
      </c>
      <c r="C6372" s="1">
        <v>44973</v>
      </c>
      <c r="D6372" s="2">
        <v>0.76501157407407405</v>
      </c>
      <c r="E6372">
        <v>101</v>
      </c>
      <c r="F6372" s="5">
        <f>IFERROR(VLOOKUP(E6372,Raw_Menu!$A$2:$D$33,4,FALSE),0)</f>
        <v>12.95</v>
      </c>
      <c r="G6372" s="5">
        <f t="shared" si="198"/>
        <v>12.95</v>
      </c>
      <c r="H6372">
        <f t="shared" si="199"/>
        <v>18</v>
      </c>
      <c r="I6372" t="str">
        <f>IFERROR(VLOOKUP(tblOrders[[#This Row],[item_id]],Raw_Menu!$A$2:$D$33,3,FALSE),"Unknown")</f>
        <v>American</v>
      </c>
    </row>
    <row r="6373" spans="1:9" x14ac:dyDescent="0.25">
      <c r="A6373">
        <v>6372</v>
      </c>
      <c r="B6373">
        <v>2816</v>
      </c>
      <c r="C6373" s="1">
        <v>44973</v>
      </c>
      <c r="D6373" s="2">
        <v>0.76501157407407405</v>
      </c>
      <c r="E6373">
        <v>107</v>
      </c>
      <c r="F6373" s="5">
        <f>IFERROR(VLOOKUP(E6373,Raw_Menu!$A$2:$D$33,4,FALSE),0)</f>
        <v>16.5</v>
      </c>
      <c r="G6373" s="5">
        <f t="shared" si="198"/>
        <v>16.5</v>
      </c>
      <c r="H6373">
        <f t="shared" si="199"/>
        <v>18</v>
      </c>
      <c r="I6373" t="str">
        <f>IFERROR(VLOOKUP(tblOrders[[#This Row],[item_id]],Raw_Menu!$A$2:$D$33,3,FALSE),"Unknown")</f>
        <v>Asian</v>
      </c>
    </row>
    <row r="6374" spans="1:9" x14ac:dyDescent="0.25">
      <c r="A6374">
        <v>6373</v>
      </c>
      <c r="B6374">
        <v>2817</v>
      </c>
      <c r="C6374" s="1">
        <v>44973</v>
      </c>
      <c r="D6374" s="2">
        <v>0.77575231481481477</v>
      </c>
      <c r="E6374">
        <v>126</v>
      </c>
      <c r="F6374" s="5">
        <f>IFERROR(VLOOKUP(E6374,Raw_Menu!$A$2:$D$33,4,FALSE),0)</f>
        <v>14.5</v>
      </c>
      <c r="G6374" s="5">
        <f t="shared" si="198"/>
        <v>14.5</v>
      </c>
      <c r="H6374">
        <f t="shared" si="199"/>
        <v>18</v>
      </c>
      <c r="I6374" t="str">
        <f>IFERROR(VLOOKUP(tblOrders[[#This Row],[item_id]],Raw_Menu!$A$2:$D$33,3,FALSE),"Unknown")</f>
        <v>Italian</v>
      </c>
    </row>
    <row r="6375" spans="1:9" x14ac:dyDescent="0.25">
      <c r="A6375">
        <v>6374</v>
      </c>
      <c r="B6375">
        <v>2817</v>
      </c>
      <c r="C6375" s="1">
        <v>44973</v>
      </c>
      <c r="D6375" s="2">
        <v>0.77575231481481477</v>
      </c>
      <c r="E6375">
        <v>122</v>
      </c>
      <c r="F6375" s="5">
        <f>IFERROR(VLOOKUP(E6375,Raw_Menu!$A$2:$D$33,4,FALSE),0)</f>
        <v>7</v>
      </c>
      <c r="G6375" s="5">
        <f t="shared" si="198"/>
        <v>7</v>
      </c>
      <c r="H6375">
        <f t="shared" si="199"/>
        <v>18</v>
      </c>
      <c r="I6375" t="str">
        <f>IFERROR(VLOOKUP(tblOrders[[#This Row],[item_id]],Raw_Menu!$A$2:$D$33,3,FALSE),"Unknown")</f>
        <v>Mexican</v>
      </c>
    </row>
    <row r="6376" spans="1:9" x14ac:dyDescent="0.25">
      <c r="A6376">
        <v>6375</v>
      </c>
      <c r="B6376">
        <v>2818</v>
      </c>
      <c r="C6376" s="1">
        <v>44973</v>
      </c>
      <c r="D6376" s="2">
        <v>0.77788194444444447</v>
      </c>
      <c r="E6376">
        <v>107</v>
      </c>
      <c r="F6376" s="5">
        <f>IFERROR(VLOOKUP(E6376,Raw_Menu!$A$2:$D$33,4,FALSE),0)</f>
        <v>16.5</v>
      </c>
      <c r="G6376" s="5">
        <f t="shared" si="198"/>
        <v>16.5</v>
      </c>
      <c r="H6376">
        <f t="shared" si="199"/>
        <v>18</v>
      </c>
      <c r="I6376" t="str">
        <f>IFERROR(VLOOKUP(tblOrders[[#This Row],[item_id]],Raw_Menu!$A$2:$D$33,3,FALSE),"Unknown")</f>
        <v>Asian</v>
      </c>
    </row>
    <row r="6377" spans="1:9" x14ac:dyDescent="0.25">
      <c r="A6377">
        <v>6376</v>
      </c>
      <c r="B6377">
        <v>2818</v>
      </c>
      <c r="C6377" s="1">
        <v>44973</v>
      </c>
      <c r="D6377" s="2">
        <v>0.77788194444444447</v>
      </c>
      <c r="E6377">
        <v>118</v>
      </c>
      <c r="F6377" s="5">
        <f>IFERROR(VLOOKUP(E6377,Raw_Menu!$A$2:$D$33,4,FALSE),0)</f>
        <v>14.95</v>
      </c>
      <c r="G6377" s="5">
        <f t="shared" si="198"/>
        <v>14.95</v>
      </c>
      <c r="H6377">
        <f t="shared" si="199"/>
        <v>18</v>
      </c>
      <c r="I6377" t="str">
        <f>IFERROR(VLOOKUP(tblOrders[[#This Row],[item_id]],Raw_Menu!$A$2:$D$33,3,FALSE),"Unknown")</f>
        <v>Mexican</v>
      </c>
    </row>
    <row r="6378" spans="1:9" x14ac:dyDescent="0.25">
      <c r="A6378">
        <v>6377</v>
      </c>
      <c r="B6378">
        <v>2818</v>
      </c>
      <c r="C6378" s="1">
        <v>44973</v>
      </c>
      <c r="D6378" s="2">
        <v>0.77788194444444447</v>
      </c>
      <c r="E6378">
        <v>120</v>
      </c>
      <c r="F6378" s="5">
        <f>IFERROR(VLOOKUP(E6378,Raw_Menu!$A$2:$D$33,4,FALSE),0)</f>
        <v>13.95</v>
      </c>
      <c r="G6378" s="5">
        <f t="shared" si="198"/>
        <v>13.95</v>
      </c>
      <c r="H6378">
        <f t="shared" si="199"/>
        <v>18</v>
      </c>
      <c r="I6378" t="str">
        <f>IFERROR(VLOOKUP(tblOrders[[#This Row],[item_id]],Raw_Menu!$A$2:$D$33,3,FALSE),"Unknown")</f>
        <v>Mexican</v>
      </c>
    </row>
    <row r="6379" spans="1:9" x14ac:dyDescent="0.25">
      <c r="A6379">
        <v>6378</v>
      </c>
      <c r="B6379">
        <v>2819</v>
      </c>
      <c r="C6379" s="1">
        <v>44973</v>
      </c>
      <c r="D6379" s="2">
        <v>0.81031249999999999</v>
      </c>
      <c r="E6379">
        <v>109</v>
      </c>
      <c r="F6379" s="5">
        <f>IFERROR(VLOOKUP(E6379,Raw_Menu!$A$2:$D$33,4,FALSE),0)</f>
        <v>17.95</v>
      </c>
      <c r="G6379" s="5">
        <f t="shared" si="198"/>
        <v>17.95</v>
      </c>
      <c r="H6379">
        <f t="shared" si="199"/>
        <v>19</v>
      </c>
      <c r="I6379" t="str">
        <f>IFERROR(VLOOKUP(tblOrders[[#This Row],[item_id]],Raw_Menu!$A$2:$D$33,3,FALSE),"Unknown")</f>
        <v>Asian</v>
      </c>
    </row>
    <row r="6380" spans="1:9" x14ac:dyDescent="0.25">
      <c r="A6380">
        <v>6379</v>
      </c>
      <c r="B6380">
        <v>2819</v>
      </c>
      <c r="C6380" s="1">
        <v>44973</v>
      </c>
      <c r="D6380" s="2">
        <v>0.81031249999999999</v>
      </c>
      <c r="E6380">
        <v>106</v>
      </c>
      <c r="F6380" s="5">
        <f>IFERROR(VLOOKUP(E6380,Raw_Menu!$A$2:$D$33,4,FALSE),0)</f>
        <v>7</v>
      </c>
      <c r="G6380" s="5">
        <f t="shared" si="198"/>
        <v>7</v>
      </c>
      <c r="H6380">
        <f t="shared" si="199"/>
        <v>19</v>
      </c>
      <c r="I6380" t="str">
        <f>IFERROR(VLOOKUP(tblOrders[[#This Row],[item_id]],Raw_Menu!$A$2:$D$33,3,FALSE),"Unknown")</f>
        <v>American</v>
      </c>
    </row>
    <row r="6381" spans="1:9" x14ac:dyDescent="0.25">
      <c r="A6381">
        <v>6380</v>
      </c>
      <c r="B6381">
        <v>2820</v>
      </c>
      <c r="C6381" s="1">
        <v>44973</v>
      </c>
      <c r="D6381" s="2">
        <v>0.81616898148148154</v>
      </c>
      <c r="E6381">
        <v>111</v>
      </c>
      <c r="F6381" s="5">
        <f>IFERROR(VLOOKUP(E6381,Raw_Menu!$A$2:$D$33,4,FALSE),0)</f>
        <v>11.95</v>
      </c>
      <c r="G6381" s="5">
        <f t="shared" si="198"/>
        <v>11.95</v>
      </c>
      <c r="H6381">
        <f t="shared" si="199"/>
        <v>19</v>
      </c>
      <c r="I6381" t="str">
        <f>IFERROR(VLOOKUP(tblOrders[[#This Row],[item_id]],Raw_Menu!$A$2:$D$33,3,FALSE),"Unknown")</f>
        <v>Asian</v>
      </c>
    </row>
    <row r="6382" spans="1:9" x14ac:dyDescent="0.25">
      <c r="A6382">
        <v>6381</v>
      </c>
      <c r="B6382">
        <v>2821</v>
      </c>
      <c r="C6382" s="1">
        <v>44973</v>
      </c>
      <c r="D6382" s="2">
        <v>0.8162962962962963</v>
      </c>
      <c r="E6382">
        <v>117</v>
      </c>
      <c r="F6382" s="5">
        <f>IFERROR(VLOOKUP(E6382,Raw_Menu!$A$2:$D$33,4,FALSE),0)</f>
        <v>12.95</v>
      </c>
      <c r="G6382" s="5">
        <f t="shared" si="198"/>
        <v>12.95</v>
      </c>
      <c r="H6382">
        <f t="shared" si="199"/>
        <v>19</v>
      </c>
      <c r="I6382" t="str">
        <f>IFERROR(VLOOKUP(tblOrders[[#This Row],[item_id]],Raw_Menu!$A$2:$D$33,3,FALSE),"Unknown")</f>
        <v>Mexican</v>
      </c>
    </row>
    <row r="6383" spans="1:9" x14ac:dyDescent="0.25">
      <c r="A6383">
        <v>6382</v>
      </c>
      <c r="B6383">
        <v>2822</v>
      </c>
      <c r="C6383" s="1">
        <v>44973</v>
      </c>
      <c r="D6383" s="2">
        <v>0.81745370370370374</v>
      </c>
      <c r="E6383">
        <v>113</v>
      </c>
      <c r="F6383" s="5">
        <f>IFERROR(VLOOKUP(E6383,Raw_Menu!$A$2:$D$33,4,FALSE),0)</f>
        <v>5</v>
      </c>
      <c r="G6383" s="5">
        <f t="shared" si="198"/>
        <v>5</v>
      </c>
      <c r="H6383">
        <f t="shared" si="199"/>
        <v>19</v>
      </c>
      <c r="I6383" t="str">
        <f>IFERROR(VLOOKUP(tblOrders[[#This Row],[item_id]],Raw_Menu!$A$2:$D$33,3,FALSE),"Unknown")</f>
        <v>Asian</v>
      </c>
    </row>
    <row r="6384" spans="1:9" x14ac:dyDescent="0.25">
      <c r="A6384">
        <v>6383</v>
      </c>
      <c r="B6384">
        <v>2823</v>
      </c>
      <c r="C6384" s="1">
        <v>44973</v>
      </c>
      <c r="D6384" s="2">
        <v>0.82903935185185185</v>
      </c>
      <c r="E6384">
        <v>104</v>
      </c>
      <c r="F6384" s="5">
        <f>IFERROR(VLOOKUP(E6384,Raw_Menu!$A$2:$D$33,4,FALSE),0)</f>
        <v>10.5</v>
      </c>
      <c r="G6384" s="5">
        <f t="shared" si="198"/>
        <v>10.5</v>
      </c>
      <c r="H6384">
        <f t="shared" si="199"/>
        <v>19</v>
      </c>
      <c r="I6384" t="str">
        <f>IFERROR(VLOOKUP(tblOrders[[#This Row],[item_id]],Raw_Menu!$A$2:$D$33,3,FALSE),"Unknown")</f>
        <v>American</v>
      </c>
    </row>
    <row r="6385" spans="1:9" x14ac:dyDescent="0.25">
      <c r="A6385">
        <v>6384</v>
      </c>
      <c r="B6385">
        <v>2823</v>
      </c>
      <c r="C6385" s="1">
        <v>44973</v>
      </c>
      <c r="D6385" s="2">
        <v>0.82903935185185185</v>
      </c>
      <c r="E6385">
        <v>131</v>
      </c>
      <c r="F6385" s="5">
        <f>IFERROR(VLOOKUP(E6385,Raw_Menu!$A$2:$D$33,4,FALSE),0)</f>
        <v>17.95</v>
      </c>
      <c r="G6385" s="5">
        <f t="shared" si="198"/>
        <v>17.95</v>
      </c>
      <c r="H6385">
        <f t="shared" si="199"/>
        <v>19</v>
      </c>
      <c r="I6385" t="str">
        <f>IFERROR(VLOOKUP(tblOrders[[#This Row],[item_id]],Raw_Menu!$A$2:$D$33,3,FALSE),"Unknown")</f>
        <v>Italian</v>
      </c>
    </row>
    <row r="6386" spans="1:9" x14ac:dyDescent="0.25">
      <c r="A6386">
        <v>6385</v>
      </c>
      <c r="B6386">
        <v>2824</v>
      </c>
      <c r="C6386" s="1">
        <v>44973</v>
      </c>
      <c r="D6386" s="2">
        <v>0.83018518518518514</v>
      </c>
      <c r="E6386">
        <v>103</v>
      </c>
      <c r="F6386" s="5">
        <f>IFERROR(VLOOKUP(E6386,Raw_Menu!$A$2:$D$33,4,FALSE),0)</f>
        <v>9</v>
      </c>
      <c r="G6386" s="5">
        <f t="shared" si="198"/>
        <v>9</v>
      </c>
      <c r="H6386">
        <f t="shared" si="199"/>
        <v>19</v>
      </c>
      <c r="I6386" t="str">
        <f>IFERROR(VLOOKUP(tblOrders[[#This Row],[item_id]],Raw_Menu!$A$2:$D$33,3,FALSE),"Unknown")</f>
        <v>American</v>
      </c>
    </row>
    <row r="6387" spans="1:9" x14ac:dyDescent="0.25">
      <c r="A6387">
        <v>6386</v>
      </c>
      <c r="B6387">
        <v>2824</v>
      </c>
      <c r="C6387" s="1">
        <v>44973</v>
      </c>
      <c r="D6387" s="2">
        <v>0.83018518518518514</v>
      </c>
      <c r="E6387">
        <v>124</v>
      </c>
      <c r="F6387" s="5">
        <f>IFERROR(VLOOKUP(E6387,Raw_Menu!$A$2:$D$33,4,FALSE),0)</f>
        <v>14.5</v>
      </c>
      <c r="G6387" s="5">
        <f t="shared" si="198"/>
        <v>14.5</v>
      </c>
      <c r="H6387">
        <f t="shared" si="199"/>
        <v>19</v>
      </c>
      <c r="I6387" t="str">
        <f>IFERROR(VLOOKUP(tblOrders[[#This Row],[item_id]],Raw_Menu!$A$2:$D$33,3,FALSE),"Unknown")</f>
        <v>Italian</v>
      </c>
    </row>
    <row r="6388" spans="1:9" x14ac:dyDescent="0.25">
      <c r="A6388">
        <v>6387</v>
      </c>
      <c r="B6388">
        <v>2824</v>
      </c>
      <c r="C6388" s="1">
        <v>44973</v>
      </c>
      <c r="D6388" s="2">
        <v>0.83018518518518514</v>
      </c>
      <c r="E6388">
        <v>111</v>
      </c>
      <c r="F6388" s="5">
        <f>IFERROR(VLOOKUP(E6388,Raw_Menu!$A$2:$D$33,4,FALSE),0)</f>
        <v>11.95</v>
      </c>
      <c r="G6388" s="5">
        <f t="shared" si="198"/>
        <v>11.95</v>
      </c>
      <c r="H6388">
        <f t="shared" si="199"/>
        <v>19</v>
      </c>
      <c r="I6388" t="str">
        <f>IFERROR(VLOOKUP(tblOrders[[#This Row],[item_id]],Raw_Menu!$A$2:$D$33,3,FALSE),"Unknown")</f>
        <v>Asian</v>
      </c>
    </row>
    <row r="6389" spans="1:9" x14ac:dyDescent="0.25">
      <c r="A6389">
        <v>6388</v>
      </c>
      <c r="B6389">
        <v>2824</v>
      </c>
      <c r="C6389" s="1">
        <v>44973</v>
      </c>
      <c r="D6389" s="2">
        <v>0.83018518518518514</v>
      </c>
      <c r="E6389">
        <v>121</v>
      </c>
      <c r="F6389" s="5">
        <f>IFERROR(VLOOKUP(E6389,Raw_Menu!$A$2:$D$33,4,FALSE),0)</f>
        <v>10.5</v>
      </c>
      <c r="G6389" s="5">
        <f t="shared" si="198"/>
        <v>10.5</v>
      </c>
      <c r="H6389">
        <f t="shared" si="199"/>
        <v>19</v>
      </c>
      <c r="I6389" t="str">
        <f>IFERROR(VLOOKUP(tblOrders[[#This Row],[item_id]],Raw_Menu!$A$2:$D$33,3,FALSE),"Unknown")</f>
        <v>Mexican</v>
      </c>
    </row>
    <row r="6390" spans="1:9" x14ac:dyDescent="0.25">
      <c r="A6390">
        <v>6389</v>
      </c>
      <c r="B6390">
        <v>2825</v>
      </c>
      <c r="C6390" s="1">
        <v>44973</v>
      </c>
      <c r="D6390" s="2">
        <v>0.86554398148148148</v>
      </c>
      <c r="E6390">
        <v>109</v>
      </c>
      <c r="F6390" s="5">
        <f>IFERROR(VLOOKUP(E6390,Raw_Menu!$A$2:$D$33,4,FALSE),0)</f>
        <v>17.95</v>
      </c>
      <c r="G6390" s="5">
        <f t="shared" si="198"/>
        <v>17.95</v>
      </c>
      <c r="H6390">
        <f t="shared" si="199"/>
        <v>20</v>
      </c>
      <c r="I6390" t="str">
        <f>IFERROR(VLOOKUP(tblOrders[[#This Row],[item_id]],Raw_Menu!$A$2:$D$33,3,FALSE),"Unknown")</f>
        <v>Asian</v>
      </c>
    </row>
    <row r="6391" spans="1:9" x14ac:dyDescent="0.25">
      <c r="A6391">
        <v>6390</v>
      </c>
      <c r="B6391">
        <v>2825</v>
      </c>
      <c r="C6391" s="1">
        <v>44973</v>
      </c>
      <c r="D6391" s="2">
        <v>0.86554398148148148</v>
      </c>
      <c r="E6391">
        <v>110</v>
      </c>
      <c r="F6391" s="5">
        <f>IFERROR(VLOOKUP(E6391,Raw_Menu!$A$2:$D$33,4,FALSE),0)</f>
        <v>17.95</v>
      </c>
      <c r="G6391" s="5">
        <f t="shared" si="198"/>
        <v>17.95</v>
      </c>
      <c r="H6391">
        <f t="shared" si="199"/>
        <v>20</v>
      </c>
      <c r="I6391" t="str">
        <f>IFERROR(VLOOKUP(tblOrders[[#This Row],[item_id]],Raw_Menu!$A$2:$D$33,3,FALSE),"Unknown")</f>
        <v>Asian</v>
      </c>
    </row>
    <row r="6392" spans="1:9" x14ac:dyDescent="0.25">
      <c r="A6392">
        <v>6391</v>
      </c>
      <c r="B6392">
        <v>2825</v>
      </c>
      <c r="C6392" s="1">
        <v>44973</v>
      </c>
      <c r="D6392" s="2">
        <v>0.86554398148148148</v>
      </c>
      <c r="E6392">
        <v>128</v>
      </c>
      <c r="F6392" s="5">
        <f>IFERROR(VLOOKUP(E6392,Raw_Menu!$A$2:$D$33,4,FALSE),0)</f>
        <v>15.5</v>
      </c>
      <c r="G6392" s="5">
        <f t="shared" si="198"/>
        <v>15.5</v>
      </c>
      <c r="H6392">
        <f t="shared" si="199"/>
        <v>20</v>
      </c>
      <c r="I6392" t="str">
        <f>IFERROR(VLOOKUP(tblOrders[[#This Row],[item_id]],Raw_Menu!$A$2:$D$33,3,FALSE),"Unknown")</f>
        <v>Italian</v>
      </c>
    </row>
    <row r="6393" spans="1:9" x14ac:dyDescent="0.25">
      <c r="A6393">
        <v>6392</v>
      </c>
      <c r="B6393">
        <v>2825</v>
      </c>
      <c r="C6393" s="1">
        <v>44973</v>
      </c>
      <c r="D6393" s="2">
        <v>0.86554398148148148</v>
      </c>
      <c r="E6393">
        <v>106</v>
      </c>
      <c r="F6393" s="5">
        <f>IFERROR(VLOOKUP(E6393,Raw_Menu!$A$2:$D$33,4,FALSE),0)</f>
        <v>7</v>
      </c>
      <c r="G6393" s="5">
        <f t="shared" si="198"/>
        <v>7</v>
      </c>
      <c r="H6393">
        <f t="shared" si="199"/>
        <v>20</v>
      </c>
      <c r="I6393" t="str">
        <f>IFERROR(VLOOKUP(tblOrders[[#This Row],[item_id]],Raw_Menu!$A$2:$D$33,3,FALSE),"Unknown")</f>
        <v>American</v>
      </c>
    </row>
    <row r="6394" spans="1:9" x14ac:dyDescent="0.25">
      <c r="A6394">
        <v>6393</v>
      </c>
      <c r="B6394">
        <v>2826</v>
      </c>
      <c r="C6394" s="1">
        <v>44973</v>
      </c>
      <c r="D6394" s="2">
        <v>0.94475694444444447</v>
      </c>
      <c r="E6394">
        <v>109</v>
      </c>
      <c r="F6394" s="5">
        <f>IFERROR(VLOOKUP(E6394,Raw_Menu!$A$2:$D$33,4,FALSE),0)</f>
        <v>17.95</v>
      </c>
      <c r="G6394" s="5">
        <f t="shared" si="198"/>
        <v>17.95</v>
      </c>
      <c r="H6394">
        <f t="shared" si="199"/>
        <v>22</v>
      </c>
      <c r="I6394" t="str">
        <f>IFERROR(VLOOKUP(tblOrders[[#This Row],[item_id]],Raw_Menu!$A$2:$D$33,3,FALSE),"Unknown")</f>
        <v>Asian</v>
      </c>
    </row>
    <row r="6395" spans="1:9" x14ac:dyDescent="0.25">
      <c r="A6395">
        <v>6394</v>
      </c>
      <c r="B6395">
        <v>2826</v>
      </c>
      <c r="C6395" s="1">
        <v>44973</v>
      </c>
      <c r="D6395" s="2">
        <v>0.94475694444444447</v>
      </c>
      <c r="E6395">
        <v>106</v>
      </c>
      <c r="F6395" s="5">
        <f>IFERROR(VLOOKUP(E6395,Raw_Menu!$A$2:$D$33,4,FALSE),0)</f>
        <v>7</v>
      </c>
      <c r="G6395" s="5">
        <f t="shared" si="198"/>
        <v>7</v>
      </c>
      <c r="H6395">
        <f t="shared" si="199"/>
        <v>22</v>
      </c>
      <c r="I6395" t="str">
        <f>IFERROR(VLOOKUP(tblOrders[[#This Row],[item_id]],Raw_Menu!$A$2:$D$33,3,FALSE),"Unknown")</f>
        <v>American</v>
      </c>
    </row>
    <row r="6396" spans="1:9" x14ac:dyDescent="0.25">
      <c r="A6396">
        <v>6395</v>
      </c>
      <c r="B6396">
        <v>2827</v>
      </c>
      <c r="C6396" s="1">
        <v>44974</v>
      </c>
      <c r="D6396" s="2">
        <v>0.47502314814814822</v>
      </c>
      <c r="E6396">
        <v>113</v>
      </c>
      <c r="F6396" s="5">
        <f>IFERROR(VLOOKUP(E6396,Raw_Menu!$A$2:$D$33,4,FALSE),0)</f>
        <v>5</v>
      </c>
      <c r="G6396" s="5">
        <f t="shared" si="198"/>
        <v>5</v>
      </c>
      <c r="H6396">
        <f t="shared" si="199"/>
        <v>11</v>
      </c>
      <c r="I6396" t="str">
        <f>IFERROR(VLOOKUP(tblOrders[[#This Row],[item_id]],Raw_Menu!$A$2:$D$33,3,FALSE),"Unknown")</f>
        <v>Asian</v>
      </c>
    </row>
    <row r="6397" spans="1:9" x14ac:dyDescent="0.25">
      <c r="A6397">
        <v>6396</v>
      </c>
      <c r="B6397">
        <v>2827</v>
      </c>
      <c r="C6397" s="1">
        <v>44974</v>
      </c>
      <c r="D6397" s="2">
        <v>0.47502314814814822</v>
      </c>
      <c r="E6397">
        <v>121</v>
      </c>
      <c r="F6397" s="5">
        <f>IFERROR(VLOOKUP(E6397,Raw_Menu!$A$2:$D$33,4,FALSE),0)</f>
        <v>10.5</v>
      </c>
      <c r="G6397" s="5">
        <f t="shared" si="198"/>
        <v>10.5</v>
      </c>
      <c r="H6397">
        <f t="shared" si="199"/>
        <v>11</v>
      </c>
      <c r="I6397" t="str">
        <f>IFERROR(VLOOKUP(tblOrders[[#This Row],[item_id]],Raw_Menu!$A$2:$D$33,3,FALSE),"Unknown")</f>
        <v>Mexican</v>
      </c>
    </row>
    <row r="6398" spans="1:9" x14ac:dyDescent="0.25">
      <c r="A6398">
        <v>6397</v>
      </c>
      <c r="B6398">
        <v>2828</v>
      </c>
      <c r="C6398" s="1">
        <v>44974</v>
      </c>
      <c r="D6398" s="2">
        <v>0.47653935185185192</v>
      </c>
      <c r="E6398">
        <v>129</v>
      </c>
      <c r="F6398" s="5">
        <f>IFERROR(VLOOKUP(E6398,Raw_Menu!$A$2:$D$33,4,FALSE),0)</f>
        <v>15.5</v>
      </c>
      <c r="G6398" s="5">
        <f t="shared" si="198"/>
        <v>15.5</v>
      </c>
      <c r="H6398">
        <f t="shared" si="199"/>
        <v>11</v>
      </c>
      <c r="I6398" t="str">
        <f>IFERROR(VLOOKUP(tblOrders[[#This Row],[item_id]],Raw_Menu!$A$2:$D$33,3,FALSE),"Unknown")</f>
        <v>Italian</v>
      </c>
    </row>
    <row r="6399" spans="1:9" x14ac:dyDescent="0.25">
      <c r="A6399">
        <v>6398</v>
      </c>
      <c r="B6399">
        <v>2829</v>
      </c>
      <c r="C6399" s="1">
        <v>44974</v>
      </c>
      <c r="D6399" s="2">
        <v>0.48700231481481482</v>
      </c>
      <c r="E6399">
        <v>102</v>
      </c>
      <c r="F6399" s="5">
        <f>IFERROR(VLOOKUP(E6399,Raw_Menu!$A$2:$D$33,4,FALSE),0)</f>
        <v>13.95</v>
      </c>
      <c r="G6399" s="5">
        <f t="shared" si="198"/>
        <v>13.95</v>
      </c>
      <c r="H6399">
        <f t="shared" si="199"/>
        <v>11</v>
      </c>
      <c r="I6399" t="str">
        <f>IFERROR(VLOOKUP(tblOrders[[#This Row],[item_id]],Raw_Menu!$A$2:$D$33,3,FALSE),"Unknown")</f>
        <v>American</v>
      </c>
    </row>
    <row r="6400" spans="1:9" x14ac:dyDescent="0.25">
      <c r="A6400">
        <v>6399</v>
      </c>
      <c r="B6400">
        <v>2829</v>
      </c>
      <c r="C6400" s="1">
        <v>44974</v>
      </c>
      <c r="D6400" s="2">
        <v>0.48700231481481482</v>
      </c>
      <c r="E6400">
        <v>104</v>
      </c>
      <c r="F6400" s="5">
        <f>IFERROR(VLOOKUP(E6400,Raw_Menu!$A$2:$D$33,4,FALSE),0)</f>
        <v>10.5</v>
      </c>
      <c r="G6400" s="5">
        <f t="shared" si="198"/>
        <v>10.5</v>
      </c>
      <c r="H6400">
        <f t="shared" si="199"/>
        <v>11</v>
      </c>
      <c r="I6400" t="str">
        <f>IFERROR(VLOOKUP(tblOrders[[#This Row],[item_id]],Raw_Menu!$A$2:$D$33,3,FALSE),"Unknown")</f>
        <v>American</v>
      </c>
    </row>
    <row r="6401" spans="1:9" x14ac:dyDescent="0.25">
      <c r="A6401">
        <v>6400</v>
      </c>
      <c r="B6401">
        <v>2829</v>
      </c>
      <c r="C6401" s="1">
        <v>44974</v>
      </c>
      <c r="D6401" s="2">
        <v>0.48700231481481482</v>
      </c>
      <c r="E6401">
        <v>122</v>
      </c>
      <c r="F6401" s="5">
        <f>IFERROR(VLOOKUP(E6401,Raw_Menu!$A$2:$D$33,4,FALSE),0)</f>
        <v>7</v>
      </c>
      <c r="G6401" s="5">
        <f t="shared" si="198"/>
        <v>7</v>
      </c>
      <c r="H6401">
        <f t="shared" si="199"/>
        <v>11</v>
      </c>
      <c r="I6401" t="str">
        <f>IFERROR(VLOOKUP(tblOrders[[#This Row],[item_id]],Raw_Menu!$A$2:$D$33,3,FALSE),"Unknown")</f>
        <v>Mexican</v>
      </c>
    </row>
    <row r="6402" spans="1:9" x14ac:dyDescent="0.25">
      <c r="A6402">
        <v>6401</v>
      </c>
      <c r="B6402">
        <v>2830</v>
      </c>
      <c r="C6402" s="1">
        <v>44974</v>
      </c>
      <c r="D6402" s="2">
        <v>0.49437500000000001</v>
      </c>
      <c r="E6402">
        <v>101</v>
      </c>
      <c r="F6402" s="5">
        <f>IFERROR(VLOOKUP(E6402,Raw_Menu!$A$2:$D$33,4,FALSE),0)</f>
        <v>12.95</v>
      </c>
      <c r="G6402" s="5">
        <f t="shared" ref="G6402:G6465" si="200">VALUE(F6402)</f>
        <v>12.95</v>
      </c>
      <c r="H6402">
        <f t="shared" ref="H6402:H6465" si="201">HOUR(D6402)</f>
        <v>11</v>
      </c>
      <c r="I6402" t="str">
        <f>IFERROR(VLOOKUP(tblOrders[[#This Row],[item_id]],Raw_Menu!$A$2:$D$33,3,FALSE),"Unknown")</f>
        <v>American</v>
      </c>
    </row>
    <row r="6403" spans="1:9" x14ac:dyDescent="0.25">
      <c r="A6403">
        <v>6402</v>
      </c>
      <c r="B6403">
        <v>2831</v>
      </c>
      <c r="C6403" s="1">
        <v>44974</v>
      </c>
      <c r="D6403" s="2">
        <v>0.50071759259259263</v>
      </c>
      <c r="E6403">
        <v>108</v>
      </c>
      <c r="F6403" s="5">
        <f>IFERROR(VLOOKUP(E6403,Raw_Menu!$A$2:$D$33,4,FALSE),0)</f>
        <v>14.5</v>
      </c>
      <c r="G6403" s="5">
        <f t="shared" si="200"/>
        <v>14.5</v>
      </c>
      <c r="H6403">
        <f t="shared" si="201"/>
        <v>12</v>
      </c>
      <c r="I6403" t="str">
        <f>IFERROR(VLOOKUP(tblOrders[[#This Row],[item_id]],Raw_Menu!$A$2:$D$33,3,FALSE),"Unknown")</f>
        <v>Asian</v>
      </c>
    </row>
    <row r="6404" spans="1:9" x14ac:dyDescent="0.25">
      <c r="A6404">
        <v>6403</v>
      </c>
      <c r="B6404">
        <v>2831</v>
      </c>
      <c r="C6404" s="1">
        <v>44974</v>
      </c>
      <c r="D6404" s="2">
        <v>0.50071759259259263</v>
      </c>
      <c r="E6404">
        <v>110</v>
      </c>
      <c r="F6404" s="5">
        <f>IFERROR(VLOOKUP(E6404,Raw_Menu!$A$2:$D$33,4,FALSE),0)</f>
        <v>17.95</v>
      </c>
      <c r="G6404" s="5">
        <f t="shared" si="200"/>
        <v>17.95</v>
      </c>
      <c r="H6404">
        <f t="shared" si="201"/>
        <v>12</v>
      </c>
      <c r="I6404" t="str">
        <f>IFERROR(VLOOKUP(tblOrders[[#This Row],[item_id]],Raw_Menu!$A$2:$D$33,3,FALSE),"Unknown")</f>
        <v>Asian</v>
      </c>
    </row>
    <row r="6405" spans="1:9" x14ac:dyDescent="0.25">
      <c r="A6405">
        <v>6404</v>
      </c>
      <c r="B6405">
        <v>2831</v>
      </c>
      <c r="C6405" s="1">
        <v>44974</v>
      </c>
      <c r="D6405" s="2">
        <v>0.50071759259259263</v>
      </c>
      <c r="E6405">
        <v>105</v>
      </c>
      <c r="F6405" s="5">
        <f>IFERROR(VLOOKUP(E6405,Raw_Menu!$A$2:$D$33,4,FALSE),0)</f>
        <v>7</v>
      </c>
      <c r="G6405" s="5">
        <f t="shared" si="200"/>
        <v>7</v>
      </c>
      <c r="H6405">
        <f t="shared" si="201"/>
        <v>12</v>
      </c>
      <c r="I6405" t="str">
        <f>IFERROR(VLOOKUP(tblOrders[[#This Row],[item_id]],Raw_Menu!$A$2:$D$33,3,FALSE),"Unknown")</f>
        <v>American</v>
      </c>
    </row>
    <row r="6406" spans="1:9" x14ac:dyDescent="0.25">
      <c r="A6406">
        <v>6405</v>
      </c>
      <c r="B6406">
        <v>2831</v>
      </c>
      <c r="C6406" s="1">
        <v>44974</v>
      </c>
      <c r="D6406" s="2">
        <v>0.50071759259259263</v>
      </c>
      <c r="E6406">
        <v>106</v>
      </c>
      <c r="F6406" s="5">
        <f>IFERROR(VLOOKUP(E6406,Raw_Menu!$A$2:$D$33,4,FALSE),0)</f>
        <v>7</v>
      </c>
      <c r="G6406" s="5">
        <f t="shared" si="200"/>
        <v>7</v>
      </c>
      <c r="H6406">
        <f t="shared" si="201"/>
        <v>12</v>
      </c>
      <c r="I6406" t="str">
        <f>IFERROR(VLOOKUP(tblOrders[[#This Row],[item_id]],Raw_Menu!$A$2:$D$33,3,FALSE),"Unknown")</f>
        <v>American</v>
      </c>
    </row>
    <row r="6407" spans="1:9" x14ac:dyDescent="0.25">
      <c r="A6407">
        <v>6406</v>
      </c>
      <c r="B6407">
        <v>2832</v>
      </c>
      <c r="C6407" s="1">
        <v>44974</v>
      </c>
      <c r="D6407" s="2">
        <v>0.50358796296296293</v>
      </c>
      <c r="E6407">
        <v>102</v>
      </c>
      <c r="F6407" s="5">
        <f>IFERROR(VLOOKUP(E6407,Raw_Menu!$A$2:$D$33,4,FALSE),0)</f>
        <v>13.95</v>
      </c>
      <c r="G6407" s="5">
        <f t="shared" si="200"/>
        <v>13.95</v>
      </c>
      <c r="H6407">
        <f t="shared" si="201"/>
        <v>12</v>
      </c>
      <c r="I6407" t="str">
        <f>IFERROR(VLOOKUP(tblOrders[[#This Row],[item_id]],Raw_Menu!$A$2:$D$33,3,FALSE),"Unknown")</f>
        <v>American</v>
      </c>
    </row>
    <row r="6408" spans="1:9" x14ac:dyDescent="0.25">
      <c r="A6408">
        <v>6407</v>
      </c>
      <c r="B6408">
        <v>2833</v>
      </c>
      <c r="C6408" s="1">
        <v>44974</v>
      </c>
      <c r="D6408" s="2">
        <v>0.52355324074074072</v>
      </c>
      <c r="E6408">
        <v>107</v>
      </c>
      <c r="F6408" s="5">
        <f>IFERROR(VLOOKUP(E6408,Raw_Menu!$A$2:$D$33,4,FALSE),0)</f>
        <v>16.5</v>
      </c>
      <c r="G6408" s="5">
        <f t="shared" si="200"/>
        <v>16.5</v>
      </c>
      <c r="H6408">
        <f t="shared" si="201"/>
        <v>12</v>
      </c>
      <c r="I6408" t="str">
        <f>IFERROR(VLOOKUP(tblOrders[[#This Row],[item_id]],Raw_Menu!$A$2:$D$33,3,FALSE),"Unknown")</f>
        <v>Asian</v>
      </c>
    </row>
    <row r="6409" spans="1:9" x14ac:dyDescent="0.25">
      <c r="A6409">
        <v>6408</v>
      </c>
      <c r="B6409">
        <v>2834</v>
      </c>
      <c r="C6409" s="1">
        <v>44974</v>
      </c>
      <c r="D6409" s="2">
        <v>0.52994212962962961</v>
      </c>
      <c r="E6409">
        <v>101</v>
      </c>
      <c r="F6409" s="5">
        <f>IFERROR(VLOOKUP(E6409,Raw_Menu!$A$2:$D$33,4,FALSE),0)</f>
        <v>12.95</v>
      </c>
      <c r="G6409" s="5">
        <f t="shared" si="200"/>
        <v>12.95</v>
      </c>
      <c r="H6409">
        <f t="shared" si="201"/>
        <v>12</v>
      </c>
      <c r="I6409" t="str">
        <f>IFERROR(VLOOKUP(tblOrders[[#This Row],[item_id]],Raw_Menu!$A$2:$D$33,3,FALSE),"Unknown")</f>
        <v>American</v>
      </c>
    </row>
    <row r="6410" spans="1:9" x14ac:dyDescent="0.25">
      <c r="A6410">
        <v>6409</v>
      </c>
      <c r="B6410">
        <v>2835</v>
      </c>
      <c r="C6410" s="1">
        <v>44974</v>
      </c>
      <c r="D6410" s="2">
        <v>0.53738425925925926</v>
      </c>
      <c r="E6410">
        <v>108</v>
      </c>
      <c r="F6410" s="5">
        <f>IFERROR(VLOOKUP(E6410,Raw_Menu!$A$2:$D$33,4,FALSE),0)</f>
        <v>14.5</v>
      </c>
      <c r="G6410" s="5">
        <f t="shared" si="200"/>
        <v>14.5</v>
      </c>
      <c r="H6410">
        <f t="shared" si="201"/>
        <v>12</v>
      </c>
      <c r="I6410" t="str">
        <f>IFERROR(VLOOKUP(tblOrders[[#This Row],[item_id]],Raw_Menu!$A$2:$D$33,3,FALSE),"Unknown")</f>
        <v>Asian</v>
      </c>
    </row>
    <row r="6411" spans="1:9" x14ac:dyDescent="0.25">
      <c r="A6411">
        <v>6410</v>
      </c>
      <c r="B6411">
        <v>2836</v>
      </c>
      <c r="C6411" s="1">
        <v>44974</v>
      </c>
      <c r="D6411" s="2">
        <v>0.54060185185185183</v>
      </c>
      <c r="E6411">
        <v>108</v>
      </c>
      <c r="F6411" s="5">
        <f>IFERROR(VLOOKUP(E6411,Raw_Menu!$A$2:$D$33,4,FALSE),0)</f>
        <v>14.5</v>
      </c>
      <c r="G6411" s="5">
        <f t="shared" si="200"/>
        <v>14.5</v>
      </c>
      <c r="H6411">
        <f t="shared" si="201"/>
        <v>12</v>
      </c>
      <c r="I6411" t="str">
        <f>IFERROR(VLOOKUP(tblOrders[[#This Row],[item_id]],Raw_Menu!$A$2:$D$33,3,FALSE),"Unknown")</f>
        <v>Asian</v>
      </c>
    </row>
    <row r="6412" spans="1:9" x14ac:dyDescent="0.25">
      <c r="A6412">
        <v>6411</v>
      </c>
      <c r="B6412">
        <v>2837</v>
      </c>
      <c r="C6412" s="1">
        <v>44974</v>
      </c>
      <c r="D6412" s="2">
        <v>0.54079861111111116</v>
      </c>
      <c r="E6412">
        <v>120</v>
      </c>
      <c r="F6412" s="5">
        <f>IFERROR(VLOOKUP(E6412,Raw_Menu!$A$2:$D$33,4,FALSE),0)</f>
        <v>13.95</v>
      </c>
      <c r="G6412" s="5">
        <f t="shared" si="200"/>
        <v>13.95</v>
      </c>
      <c r="H6412">
        <f t="shared" si="201"/>
        <v>12</v>
      </c>
      <c r="I6412" t="str">
        <f>IFERROR(VLOOKUP(tblOrders[[#This Row],[item_id]],Raw_Menu!$A$2:$D$33,3,FALSE),"Unknown")</f>
        <v>Mexican</v>
      </c>
    </row>
    <row r="6413" spans="1:9" x14ac:dyDescent="0.25">
      <c r="A6413">
        <v>6412</v>
      </c>
      <c r="B6413">
        <v>2838</v>
      </c>
      <c r="C6413" s="1">
        <v>44974</v>
      </c>
      <c r="D6413" s="2">
        <v>0.54222222222222227</v>
      </c>
      <c r="E6413">
        <v>110</v>
      </c>
      <c r="F6413" s="5">
        <f>IFERROR(VLOOKUP(E6413,Raw_Menu!$A$2:$D$33,4,FALSE),0)</f>
        <v>17.95</v>
      </c>
      <c r="G6413" s="5">
        <f t="shared" si="200"/>
        <v>17.95</v>
      </c>
      <c r="H6413">
        <f t="shared" si="201"/>
        <v>13</v>
      </c>
      <c r="I6413" t="str">
        <f>IFERROR(VLOOKUP(tblOrders[[#This Row],[item_id]],Raw_Menu!$A$2:$D$33,3,FALSE),"Unknown")</f>
        <v>Asian</v>
      </c>
    </row>
    <row r="6414" spans="1:9" x14ac:dyDescent="0.25">
      <c r="A6414">
        <v>6413</v>
      </c>
      <c r="B6414">
        <v>2839</v>
      </c>
      <c r="C6414" s="1">
        <v>44974</v>
      </c>
      <c r="D6414" s="2">
        <v>0.55148148148148146</v>
      </c>
      <c r="E6414">
        <v>105</v>
      </c>
      <c r="F6414" s="5">
        <f>IFERROR(VLOOKUP(E6414,Raw_Menu!$A$2:$D$33,4,FALSE),0)</f>
        <v>7</v>
      </c>
      <c r="G6414" s="5">
        <f t="shared" si="200"/>
        <v>7</v>
      </c>
      <c r="H6414">
        <f t="shared" si="201"/>
        <v>13</v>
      </c>
      <c r="I6414" t="str">
        <f>IFERROR(VLOOKUP(tblOrders[[#This Row],[item_id]],Raw_Menu!$A$2:$D$33,3,FALSE),"Unknown")</f>
        <v>American</v>
      </c>
    </row>
    <row r="6415" spans="1:9" x14ac:dyDescent="0.25">
      <c r="A6415">
        <v>6414</v>
      </c>
      <c r="B6415">
        <v>2840</v>
      </c>
      <c r="C6415" s="1">
        <v>44974</v>
      </c>
      <c r="D6415" s="2">
        <v>0.55656249999999996</v>
      </c>
      <c r="E6415">
        <v>109</v>
      </c>
      <c r="F6415" s="5">
        <f>IFERROR(VLOOKUP(E6415,Raw_Menu!$A$2:$D$33,4,FALSE),0)</f>
        <v>17.95</v>
      </c>
      <c r="G6415" s="5">
        <f t="shared" si="200"/>
        <v>17.95</v>
      </c>
      <c r="H6415">
        <f t="shared" si="201"/>
        <v>13</v>
      </c>
      <c r="I6415" t="str">
        <f>IFERROR(VLOOKUP(tblOrders[[#This Row],[item_id]],Raw_Menu!$A$2:$D$33,3,FALSE),"Unknown")</f>
        <v>Asian</v>
      </c>
    </row>
    <row r="6416" spans="1:9" x14ac:dyDescent="0.25">
      <c r="A6416">
        <v>6415</v>
      </c>
      <c r="B6416">
        <v>2841</v>
      </c>
      <c r="C6416" s="1">
        <v>44974</v>
      </c>
      <c r="D6416" s="2">
        <v>0.55953703703703705</v>
      </c>
      <c r="E6416">
        <v>103</v>
      </c>
      <c r="F6416" s="5">
        <f>IFERROR(VLOOKUP(E6416,Raw_Menu!$A$2:$D$33,4,FALSE),0)</f>
        <v>9</v>
      </c>
      <c r="G6416" s="5">
        <f t="shared" si="200"/>
        <v>9</v>
      </c>
      <c r="H6416">
        <f t="shared" si="201"/>
        <v>13</v>
      </c>
      <c r="I6416" t="str">
        <f>IFERROR(VLOOKUP(tblOrders[[#This Row],[item_id]],Raw_Menu!$A$2:$D$33,3,FALSE),"Unknown")</f>
        <v>American</v>
      </c>
    </row>
    <row r="6417" spans="1:9" x14ac:dyDescent="0.25">
      <c r="A6417">
        <v>6416</v>
      </c>
      <c r="B6417">
        <v>2841</v>
      </c>
      <c r="C6417" s="1">
        <v>44974</v>
      </c>
      <c r="D6417" s="2">
        <v>0.55953703703703705</v>
      </c>
      <c r="E6417">
        <v>120</v>
      </c>
      <c r="F6417" s="5">
        <f>IFERROR(VLOOKUP(E6417,Raw_Menu!$A$2:$D$33,4,FALSE),0)</f>
        <v>13.95</v>
      </c>
      <c r="G6417" s="5">
        <f t="shared" si="200"/>
        <v>13.95</v>
      </c>
      <c r="H6417">
        <f t="shared" si="201"/>
        <v>13</v>
      </c>
      <c r="I6417" t="str">
        <f>IFERROR(VLOOKUP(tblOrders[[#This Row],[item_id]],Raw_Menu!$A$2:$D$33,3,FALSE),"Unknown")</f>
        <v>Mexican</v>
      </c>
    </row>
    <row r="6418" spans="1:9" x14ac:dyDescent="0.25">
      <c r="A6418">
        <v>6417</v>
      </c>
      <c r="B6418">
        <v>2841</v>
      </c>
      <c r="C6418" s="1">
        <v>44974</v>
      </c>
      <c r="D6418" s="2">
        <v>0.55953703703703705</v>
      </c>
      <c r="E6418">
        <v>132</v>
      </c>
      <c r="F6418" s="5">
        <f>IFERROR(VLOOKUP(E6418,Raw_Menu!$A$2:$D$33,4,FALSE),0)</f>
        <v>16.95</v>
      </c>
      <c r="G6418" s="5">
        <f t="shared" si="200"/>
        <v>16.95</v>
      </c>
      <c r="H6418">
        <f t="shared" si="201"/>
        <v>13</v>
      </c>
      <c r="I6418" t="str">
        <f>IFERROR(VLOOKUP(tblOrders[[#This Row],[item_id]],Raw_Menu!$A$2:$D$33,3,FALSE),"Unknown")</f>
        <v>Italian</v>
      </c>
    </row>
    <row r="6419" spans="1:9" x14ac:dyDescent="0.25">
      <c r="A6419">
        <v>6418</v>
      </c>
      <c r="B6419">
        <v>2842</v>
      </c>
      <c r="C6419" s="1">
        <v>44974</v>
      </c>
      <c r="D6419" s="2">
        <v>0.56342592592592589</v>
      </c>
      <c r="E6419">
        <v>118</v>
      </c>
      <c r="F6419" s="5">
        <f>IFERROR(VLOOKUP(E6419,Raw_Menu!$A$2:$D$33,4,FALSE),0)</f>
        <v>14.95</v>
      </c>
      <c r="G6419" s="5">
        <f t="shared" si="200"/>
        <v>14.95</v>
      </c>
      <c r="H6419">
        <f t="shared" si="201"/>
        <v>13</v>
      </c>
      <c r="I6419" t="str">
        <f>IFERROR(VLOOKUP(tblOrders[[#This Row],[item_id]],Raw_Menu!$A$2:$D$33,3,FALSE),"Unknown")</f>
        <v>Mexican</v>
      </c>
    </row>
    <row r="6420" spans="1:9" x14ac:dyDescent="0.25">
      <c r="A6420">
        <v>6419</v>
      </c>
      <c r="B6420">
        <v>2843</v>
      </c>
      <c r="C6420" s="1">
        <v>44974</v>
      </c>
      <c r="D6420" s="2">
        <v>0.56704861111111116</v>
      </c>
      <c r="E6420">
        <v>101</v>
      </c>
      <c r="F6420" s="5">
        <f>IFERROR(VLOOKUP(E6420,Raw_Menu!$A$2:$D$33,4,FALSE),0)</f>
        <v>12.95</v>
      </c>
      <c r="G6420" s="5">
        <f t="shared" si="200"/>
        <v>12.95</v>
      </c>
      <c r="H6420">
        <f t="shared" si="201"/>
        <v>13</v>
      </c>
      <c r="I6420" t="str">
        <f>IFERROR(VLOOKUP(tblOrders[[#This Row],[item_id]],Raw_Menu!$A$2:$D$33,3,FALSE),"Unknown")</f>
        <v>American</v>
      </c>
    </row>
    <row r="6421" spans="1:9" x14ac:dyDescent="0.25">
      <c r="A6421">
        <v>6420</v>
      </c>
      <c r="B6421">
        <v>2843</v>
      </c>
      <c r="C6421" s="1">
        <v>44974</v>
      </c>
      <c r="D6421" s="2">
        <v>0.56704861111111116</v>
      </c>
      <c r="E6421">
        <v>119</v>
      </c>
      <c r="F6421" s="5">
        <f>IFERROR(VLOOKUP(E6421,Raw_Menu!$A$2:$D$33,4,FALSE),0)</f>
        <v>11.95</v>
      </c>
      <c r="G6421" s="5">
        <f t="shared" si="200"/>
        <v>11.95</v>
      </c>
      <c r="H6421">
        <f t="shared" si="201"/>
        <v>13</v>
      </c>
      <c r="I6421" t="str">
        <f>IFERROR(VLOOKUP(tblOrders[[#This Row],[item_id]],Raw_Menu!$A$2:$D$33,3,FALSE),"Unknown")</f>
        <v>Mexican</v>
      </c>
    </row>
    <row r="6422" spans="1:9" x14ac:dyDescent="0.25">
      <c r="A6422">
        <v>6421</v>
      </c>
      <c r="B6422">
        <v>2843</v>
      </c>
      <c r="C6422" s="1">
        <v>44974</v>
      </c>
      <c r="D6422" s="2">
        <v>0.56704861111111116</v>
      </c>
      <c r="E6422">
        <v>122</v>
      </c>
      <c r="F6422" s="5">
        <f>IFERROR(VLOOKUP(E6422,Raw_Menu!$A$2:$D$33,4,FALSE),0)</f>
        <v>7</v>
      </c>
      <c r="G6422" s="5">
        <f t="shared" si="200"/>
        <v>7</v>
      </c>
      <c r="H6422">
        <f t="shared" si="201"/>
        <v>13</v>
      </c>
      <c r="I6422" t="str">
        <f>IFERROR(VLOOKUP(tblOrders[[#This Row],[item_id]],Raw_Menu!$A$2:$D$33,3,FALSE),"Unknown")</f>
        <v>Mexican</v>
      </c>
    </row>
    <row r="6423" spans="1:9" x14ac:dyDescent="0.25">
      <c r="A6423">
        <v>6422</v>
      </c>
      <c r="B6423">
        <v>2843</v>
      </c>
      <c r="C6423" s="1">
        <v>44974</v>
      </c>
      <c r="D6423" s="2">
        <v>0.56704861111111116</v>
      </c>
      <c r="E6423">
        <v>130</v>
      </c>
      <c r="F6423" s="5">
        <f>IFERROR(VLOOKUP(E6423,Raw_Menu!$A$2:$D$33,4,FALSE),0)</f>
        <v>19.95</v>
      </c>
      <c r="G6423" s="5">
        <f t="shared" si="200"/>
        <v>19.95</v>
      </c>
      <c r="H6423">
        <f t="shared" si="201"/>
        <v>13</v>
      </c>
      <c r="I6423" t="str">
        <f>IFERROR(VLOOKUP(tblOrders[[#This Row],[item_id]],Raw_Menu!$A$2:$D$33,3,FALSE),"Unknown")</f>
        <v>Italian</v>
      </c>
    </row>
    <row r="6424" spans="1:9" x14ac:dyDescent="0.25">
      <c r="A6424">
        <v>6423</v>
      </c>
      <c r="B6424">
        <v>2844</v>
      </c>
      <c r="C6424" s="1">
        <v>44974</v>
      </c>
      <c r="D6424" s="2">
        <v>0.5705324074074074</v>
      </c>
      <c r="E6424">
        <v>108</v>
      </c>
      <c r="F6424" s="5">
        <f>IFERROR(VLOOKUP(E6424,Raw_Menu!$A$2:$D$33,4,FALSE),0)</f>
        <v>14.5</v>
      </c>
      <c r="G6424" s="5">
        <f t="shared" si="200"/>
        <v>14.5</v>
      </c>
      <c r="H6424">
        <f t="shared" si="201"/>
        <v>13</v>
      </c>
      <c r="I6424" t="str">
        <f>IFERROR(VLOOKUP(tblOrders[[#This Row],[item_id]],Raw_Menu!$A$2:$D$33,3,FALSE),"Unknown")</f>
        <v>Asian</v>
      </c>
    </row>
    <row r="6425" spans="1:9" x14ac:dyDescent="0.25">
      <c r="A6425">
        <v>6424</v>
      </c>
      <c r="B6425">
        <v>2844</v>
      </c>
      <c r="C6425" s="1">
        <v>44974</v>
      </c>
      <c r="D6425" s="2">
        <v>0.5705324074074074</v>
      </c>
      <c r="E6425">
        <v>118</v>
      </c>
      <c r="F6425" s="5">
        <f>IFERROR(VLOOKUP(E6425,Raw_Menu!$A$2:$D$33,4,FALSE),0)</f>
        <v>14.95</v>
      </c>
      <c r="G6425" s="5">
        <f t="shared" si="200"/>
        <v>14.95</v>
      </c>
      <c r="H6425">
        <f t="shared" si="201"/>
        <v>13</v>
      </c>
      <c r="I6425" t="str">
        <f>IFERROR(VLOOKUP(tblOrders[[#This Row],[item_id]],Raw_Menu!$A$2:$D$33,3,FALSE),"Unknown")</f>
        <v>Mexican</v>
      </c>
    </row>
    <row r="6426" spans="1:9" x14ac:dyDescent="0.25">
      <c r="A6426">
        <v>6425</v>
      </c>
      <c r="B6426">
        <v>2845</v>
      </c>
      <c r="C6426" s="1">
        <v>44974</v>
      </c>
      <c r="D6426" s="2">
        <v>0.5747916666666667</v>
      </c>
      <c r="E6426">
        <v>111</v>
      </c>
      <c r="F6426" s="5">
        <f>IFERROR(VLOOKUP(E6426,Raw_Menu!$A$2:$D$33,4,FALSE),0)</f>
        <v>11.95</v>
      </c>
      <c r="G6426" s="5">
        <f t="shared" si="200"/>
        <v>11.95</v>
      </c>
      <c r="H6426">
        <f t="shared" si="201"/>
        <v>13</v>
      </c>
      <c r="I6426" t="str">
        <f>IFERROR(VLOOKUP(tblOrders[[#This Row],[item_id]],Raw_Menu!$A$2:$D$33,3,FALSE),"Unknown")</f>
        <v>Asian</v>
      </c>
    </row>
    <row r="6427" spans="1:9" x14ac:dyDescent="0.25">
      <c r="A6427">
        <v>6426</v>
      </c>
      <c r="B6427">
        <v>2846</v>
      </c>
      <c r="C6427" s="1">
        <v>44974</v>
      </c>
      <c r="D6427" s="2">
        <v>0.58245370370370375</v>
      </c>
      <c r="E6427">
        <v>108</v>
      </c>
      <c r="F6427" s="5">
        <f>IFERROR(VLOOKUP(E6427,Raw_Menu!$A$2:$D$33,4,FALSE),0)</f>
        <v>14.5</v>
      </c>
      <c r="G6427" s="5">
        <f t="shared" si="200"/>
        <v>14.5</v>
      </c>
      <c r="H6427">
        <f t="shared" si="201"/>
        <v>13</v>
      </c>
      <c r="I6427" t="str">
        <f>IFERROR(VLOOKUP(tblOrders[[#This Row],[item_id]],Raw_Menu!$A$2:$D$33,3,FALSE),"Unknown")</f>
        <v>Asian</v>
      </c>
    </row>
    <row r="6428" spans="1:9" x14ac:dyDescent="0.25">
      <c r="A6428">
        <v>6427</v>
      </c>
      <c r="B6428">
        <v>2846</v>
      </c>
      <c r="C6428" s="1">
        <v>44974</v>
      </c>
      <c r="D6428" s="2">
        <v>0.58245370370370375</v>
      </c>
      <c r="E6428">
        <v>108</v>
      </c>
      <c r="F6428" s="5">
        <f>IFERROR(VLOOKUP(E6428,Raw_Menu!$A$2:$D$33,4,FALSE),0)</f>
        <v>14.5</v>
      </c>
      <c r="G6428" s="5">
        <f t="shared" si="200"/>
        <v>14.5</v>
      </c>
      <c r="H6428">
        <f t="shared" si="201"/>
        <v>13</v>
      </c>
      <c r="I6428" t="str">
        <f>IFERROR(VLOOKUP(tblOrders[[#This Row],[item_id]],Raw_Menu!$A$2:$D$33,3,FALSE),"Unknown")</f>
        <v>Asian</v>
      </c>
    </row>
    <row r="6429" spans="1:9" x14ac:dyDescent="0.25">
      <c r="A6429">
        <v>6428</v>
      </c>
      <c r="B6429">
        <v>2846</v>
      </c>
      <c r="C6429" s="1">
        <v>44974</v>
      </c>
      <c r="D6429" s="2">
        <v>0.58245370370370375</v>
      </c>
      <c r="E6429">
        <v>117</v>
      </c>
      <c r="F6429" s="5">
        <f>IFERROR(VLOOKUP(E6429,Raw_Menu!$A$2:$D$33,4,FALSE),0)</f>
        <v>12.95</v>
      </c>
      <c r="G6429" s="5">
        <f t="shared" si="200"/>
        <v>12.95</v>
      </c>
      <c r="H6429">
        <f t="shared" si="201"/>
        <v>13</v>
      </c>
      <c r="I6429" t="str">
        <f>IFERROR(VLOOKUP(tblOrders[[#This Row],[item_id]],Raw_Menu!$A$2:$D$33,3,FALSE),"Unknown")</f>
        <v>Mexican</v>
      </c>
    </row>
    <row r="6430" spans="1:9" x14ac:dyDescent="0.25">
      <c r="A6430">
        <v>6429</v>
      </c>
      <c r="B6430">
        <v>2847</v>
      </c>
      <c r="C6430" s="1">
        <v>44974</v>
      </c>
      <c r="D6430" s="2">
        <v>0.58381944444444445</v>
      </c>
      <c r="E6430">
        <v>109</v>
      </c>
      <c r="F6430" s="5">
        <f>IFERROR(VLOOKUP(E6430,Raw_Menu!$A$2:$D$33,4,FALSE),0)</f>
        <v>17.95</v>
      </c>
      <c r="G6430" s="5">
        <f t="shared" si="200"/>
        <v>17.95</v>
      </c>
      <c r="H6430">
        <f t="shared" si="201"/>
        <v>14</v>
      </c>
      <c r="I6430" t="str">
        <f>IFERROR(VLOOKUP(tblOrders[[#This Row],[item_id]],Raw_Menu!$A$2:$D$33,3,FALSE),"Unknown")</f>
        <v>Asian</v>
      </c>
    </row>
    <row r="6431" spans="1:9" x14ac:dyDescent="0.25">
      <c r="A6431">
        <v>6430</v>
      </c>
      <c r="B6431">
        <v>2847</v>
      </c>
      <c r="C6431" s="1">
        <v>44974</v>
      </c>
      <c r="D6431" s="2">
        <v>0.58381944444444445</v>
      </c>
      <c r="E6431">
        <v>127</v>
      </c>
      <c r="F6431" s="5">
        <f>IFERROR(VLOOKUP(E6431,Raw_Menu!$A$2:$D$33,4,FALSE),0)</f>
        <v>17.95</v>
      </c>
      <c r="G6431" s="5">
        <f t="shared" si="200"/>
        <v>17.95</v>
      </c>
      <c r="H6431">
        <f t="shared" si="201"/>
        <v>14</v>
      </c>
      <c r="I6431" t="str">
        <f>IFERROR(VLOOKUP(tblOrders[[#This Row],[item_id]],Raw_Menu!$A$2:$D$33,3,FALSE),"Unknown")</f>
        <v>Italian</v>
      </c>
    </row>
    <row r="6432" spans="1:9" x14ac:dyDescent="0.25">
      <c r="A6432">
        <v>6431</v>
      </c>
      <c r="B6432">
        <v>2847</v>
      </c>
      <c r="C6432" s="1">
        <v>44974</v>
      </c>
      <c r="D6432" s="2">
        <v>0.58381944444444445</v>
      </c>
      <c r="E6432">
        <v>120</v>
      </c>
      <c r="F6432" s="5">
        <f>IFERROR(VLOOKUP(E6432,Raw_Menu!$A$2:$D$33,4,FALSE),0)</f>
        <v>13.95</v>
      </c>
      <c r="G6432" s="5">
        <f t="shared" si="200"/>
        <v>13.95</v>
      </c>
      <c r="H6432">
        <f t="shared" si="201"/>
        <v>14</v>
      </c>
      <c r="I6432" t="str">
        <f>IFERROR(VLOOKUP(tblOrders[[#This Row],[item_id]],Raw_Menu!$A$2:$D$33,3,FALSE),"Unknown")</f>
        <v>Mexican</v>
      </c>
    </row>
    <row r="6433" spans="1:9" x14ac:dyDescent="0.25">
      <c r="A6433">
        <v>6432</v>
      </c>
      <c r="B6433">
        <v>2847</v>
      </c>
      <c r="C6433" s="1">
        <v>44974</v>
      </c>
      <c r="D6433" s="2">
        <v>0.58381944444444445</v>
      </c>
      <c r="E6433">
        <v>131</v>
      </c>
      <c r="F6433" s="5">
        <f>IFERROR(VLOOKUP(E6433,Raw_Menu!$A$2:$D$33,4,FALSE),0)</f>
        <v>17.95</v>
      </c>
      <c r="G6433" s="5">
        <f t="shared" si="200"/>
        <v>17.95</v>
      </c>
      <c r="H6433">
        <f t="shared" si="201"/>
        <v>14</v>
      </c>
      <c r="I6433" t="str">
        <f>IFERROR(VLOOKUP(tblOrders[[#This Row],[item_id]],Raw_Menu!$A$2:$D$33,3,FALSE),"Unknown")</f>
        <v>Italian</v>
      </c>
    </row>
    <row r="6434" spans="1:9" x14ac:dyDescent="0.25">
      <c r="A6434">
        <v>6433</v>
      </c>
      <c r="B6434">
        <v>2847</v>
      </c>
      <c r="C6434" s="1">
        <v>44974</v>
      </c>
      <c r="D6434" s="2">
        <v>0.58381944444444445</v>
      </c>
      <c r="E6434">
        <v>132</v>
      </c>
      <c r="F6434" s="5">
        <f>IFERROR(VLOOKUP(E6434,Raw_Menu!$A$2:$D$33,4,FALSE),0)</f>
        <v>16.95</v>
      </c>
      <c r="G6434" s="5">
        <f t="shared" si="200"/>
        <v>16.95</v>
      </c>
      <c r="H6434">
        <f t="shared" si="201"/>
        <v>14</v>
      </c>
      <c r="I6434" t="str">
        <f>IFERROR(VLOOKUP(tblOrders[[#This Row],[item_id]],Raw_Menu!$A$2:$D$33,3,FALSE),"Unknown")</f>
        <v>Italian</v>
      </c>
    </row>
    <row r="6435" spans="1:9" x14ac:dyDescent="0.25">
      <c r="A6435">
        <v>6434</v>
      </c>
      <c r="B6435">
        <v>2848</v>
      </c>
      <c r="C6435" s="1">
        <v>44974</v>
      </c>
      <c r="D6435" s="2">
        <v>0.5849537037037037</v>
      </c>
      <c r="E6435">
        <v>119</v>
      </c>
      <c r="F6435" s="5">
        <f>IFERROR(VLOOKUP(E6435,Raw_Menu!$A$2:$D$33,4,FALSE),0)</f>
        <v>11.95</v>
      </c>
      <c r="G6435" s="5">
        <f t="shared" si="200"/>
        <v>11.95</v>
      </c>
      <c r="H6435">
        <f t="shared" si="201"/>
        <v>14</v>
      </c>
      <c r="I6435" t="str">
        <f>IFERROR(VLOOKUP(tblOrders[[#This Row],[item_id]],Raw_Menu!$A$2:$D$33,3,FALSE),"Unknown")</f>
        <v>Mexican</v>
      </c>
    </row>
    <row r="6436" spans="1:9" x14ac:dyDescent="0.25">
      <c r="A6436">
        <v>6435</v>
      </c>
      <c r="B6436">
        <v>2848</v>
      </c>
      <c r="C6436" s="1">
        <v>44974</v>
      </c>
      <c r="D6436" s="2">
        <v>0.5849537037037037</v>
      </c>
      <c r="E6436">
        <v>105</v>
      </c>
      <c r="F6436" s="5">
        <f>IFERROR(VLOOKUP(E6436,Raw_Menu!$A$2:$D$33,4,FALSE),0)</f>
        <v>7</v>
      </c>
      <c r="G6436" s="5">
        <f t="shared" si="200"/>
        <v>7</v>
      </c>
      <c r="H6436">
        <f t="shared" si="201"/>
        <v>14</v>
      </c>
      <c r="I6436" t="str">
        <f>IFERROR(VLOOKUP(tblOrders[[#This Row],[item_id]],Raw_Menu!$A$2:$D$33,3,FALSE),"Unknown")</f>
        <v>American</v>
      </c>
    </row>
    <row r="6437" spans="1:9" x14ac:dyDescent="0.25">
      <c r="A6437">
        <v>6436</v>
      </c>
      <c r="B6437">
        <v>2849</v>
      </c>
      <c r="C6437" s="1">
        <v>44974</v>
      </c>
      <c r="D6437" s="2">
        <v>0.58847222222222217</v>
      </c>
      <c r="E6437">
        <v>119</v>
      </c>
      <c r="F6437" s="5">
        <f>IFERROR(VLOOKUP(E6437,Raw_Menu!$A$2:$D$33,4,FALSE),0)</f>
        <v>11.95</v>
      </c>
      <c r="G6437" s="5">
        <f t="shared" si="200"/>
        <v>11.95</v>
      </c>
      <c r="H6437">
        <f t="shared" si="201"/>
        <v>14</v>
      </c>
      <c r="I6437" t="str">
        <f>IFERROR(VLOOKUP(tblOrders[[#This Row],[item_id]],Raw_Menu!$A$2:$D$33,3,FALSE),"Unknown")</f>
        <v>Mexican</v>
      </c>
    </row>
    <row r="6438" spans="1:9" x14ac:dyDescent="0.25">
      <c r="A6438">
        <v>6437</v>
      </c>
      <c r="B6438">
        <v>2849</v>
      </c>
      <c r="C6438" s="1">
        <v>44974</v>
      </c>
      <c r="D6438" s="2">
        <v>0.58847222222222217</v>
      </c>
      <c r="E6438">
        <v>105</v>
      </c>
      <c r="F6438" s="5">
        <f>IFERROR(VLOOKUP(E6438,Raw_Menu!$A$2:$D$33,4,FALSE),0)</f>
        <v>7</v>
      </c>
      <c r="G6438" s="5">
        <f t="shared" si="200"/>
        <v>7</v>
      </c>
      <c r="H6438">
        <f t="shared" si="201"/>
        <v>14</v>
      </c>
      <c r="I6438" t="str">
        <f>IFERROR(VLOOKUP(tblOrders[[#This Row],[item_id]],Raw_Menu!$A$2:$D$33,3,FALSE),"Unknown")</f>
        <v>American</v>
      </c>
    </row>
    <row r="6439" spans="1:9" x14ac:dyDescent="0.25">
      <c r="A6439">
        <v>6438</v>
      </c>
      <c r="B6439">
        <v>2849</v>
      </c>
      <c r="C6439" s="1">
        <v>44974</v>
      </c>
      <c r="D6439" s="2">
        <v>0.58847222222222217</v>
      </c>
      <c r="E6439">
        <v>105</v>
      </c>
      <c r="F6439" s="5">
        <f>IFERROR(VLOOKUP(E6439,Raw_Menu!$A$2:$D$33,4,FALSE),0)</f>
        <v>7</v>
      </c>
      <c r="G6439" s="5">
        <f t="shared" si="200"/>
        <v>7</v>
      </c>
      <c r="H6439">
        <f t="shared" si="201"/>
        <v>14</v>
      </c>
      <c r="I6439" t="str">
        <f>IFERROR(VLOOKUP(tblOrders[[#This Row],[item_id]],Raw_Menu!$A$2:$D$33,3,FALSE),"Unknown")</f>
        <v>American</v>
      </c>
    </row>
    <row r="6440" spans="1:9" x14ac:dyDescent="0.25">
      <c r="A6440">
        <v>6439</v>
      </c>
      <c r="B6440">
        <v>2849</v>
      </c>
      <c r="C6440" s="1">
        <v>44974</v>
      </c>
      <c r="D6440" s="2">
        <v>0.58847222222222217</v>
      </c>
      <c r="E6440">
        <v>106</v>
      </c>
      <c r="F6440" s="5">
        <f>IFERROR(VLOOKUP(E6440,Raw_Menu!$A$2:$D$33,4,FALSE),0)</f>
        <v>7</v>
      </c>
      <c r="G6440" s="5">
        <f t="shared" si="200"/>
        <v>7</v>
      </c>
      <c r="H6440">
        <f t="shared" si="201"/>
        <v>14</v>
      </c>
      <c r="I6440" t="str">
        <f>IFERROR(VLOOKUP(tblOrders[[#This Row],[item_id]],Raw_Menu!$A$2:$D$33,3,FALSE),"Unknown")</f>
        <v>American</v>
      </c>
    </row>
    <row r="6441" spans="1:9" x14ac:dyDescent="0.25">
      <c r="A6441">
        <v>6440</v>
      </c>
      <c r="B6441">
        <v>2850</v>
      </c>
      <c r="C6441" s="1">
        <v>44974</v>
      </c>
      <c r="D6441" s="2">
        <v>0.59510416666666666</v>
      </c>
      <c r="E6441">
        <v>118</v>
      </c>
      <c r="F6441" s="5">
        <f>IFERROR(VLOOKUP(E6441,Raw_Menu!$A$2:$D$33,4,FALSE),0)</f>
        <v>14.95</v>
      </c>
      <c r="G6441" s="5">
        <f t="shared" si="200"/>
        <v>14.95</v>
      </c>
      <c r="H6441">
        <f t="shared" si="201"/>
        <v>14</v>
      </c>
      <c r="I6441" t="str">
        <f>IFERROR(VLOOKUP(tblOrders[[#This Row],[item_id]],Raw_Menu!$A$2:$D$33,3,FALSE),"Unknown")</f>
        <v>Mexican</v>
      </c>
    </row>
    <row r="6442" spans="1:9" x14ac:dyDescent="0.25">
      <c r="A6442">
        <v>6441</v>
      </c>
      <c r="B6442">
        <v>2851</v>
      </c>
      <c r="C6442" s="1">
        <v>44974</v>
      </c>
      <c r="D6442" s="2">
        <v>0.59960648148148143</v>
      </c>
      <c r="E6442">
        <v>107</v>
      </c>
      <c r="F6442" s="5">
        <f>IFERROR(VLOOKUP(E6442,Raw_Menu!$A$2:$D$33,4,FALSE),0)</f>
        <v>16.5</v>
      </c>
      <c r="G6442" s="5">
        <f t="shared" si="200"/>
        <v>16.5</v>
      </c>
      <c r="H6442">
        <f t="shared" si="201"/>
        <v>14</v>
      </c>
      <c r="I6442" t="str">
        <f>IFERROR(VLOOKUP(tblOrders[[#This Row],[item_id]],Raw_Menu!$A$2:$D$33,3,FALSE),"Unknown")</f>
        <v>Asian</v>
      </c>
    </row>
    <row r="6443" spans="1:9" x14ac:dyDescent="0.25">
      <c r="A6443">
        <v>6442</v>
      </c>
      <c r="B6443">
        <v>2851</v>
      </c>
      <c r="C6443" s="1">
        <v>44974</v>
      </c>
      <c r="D6443" s="2">
        <v>0.59960648148148143</v>
      </c>
      <c r="E6443">
        <v>103</v>
      </c>
      <c r="F6443" s="5">
        <f>IFERROR(VLOOKUP(E6443,Raw_Menu!$A$2:$D$33,4,FALSE),0)</f>
        <v>9</v>
      </c>
      <c r="G6443" s="5">
        <f t="shared" si="200"/>
        <v>9</v>
      </c>
      <c r="H6443">
        <f t="shared" si="201"/>
        <v>14</v>
      </c>
      <c r="I6443" t="str">
        <f>IFERROR(VLOOKUP(tblOrders[[#This Row],[item_id]],Raw_Menu!$A$2:$D$33,3,FALSE),"Unknown")</f>
        <v>American</v>
      </c>
    </row>
    <row r="6444" spans="1:9" x14ac:dyDescent="0.25">
      <c r="A6444">
        <v>6443</v>
      </c>
      <c r="B6444">
        <v>2851</v>
      </c>
      <c r="C6444" s="1">
        <v>44974</v>
      </c>
      <c r="D6444" s="2">
        <v>0.59960648148148143</v>
      </c>
      <c r="E6444">
        <v>109</v>
      </c>
      <c r="F6444" s="5">
        <f>IFERROR(VLOOKUP(E6444,Raw_Menu!$A$2:$D$33,4,FALSE),0)</f>
        <v>17.95</v>
      </c>
      <c r="G6444" s="5">
        <f t="shared" si="200"/>
        <v>17.95</v>
      </c>
      <c r="H6444">
        <f t="shared" si="201"/>
        <v>14</v>
      </c>
      <c r="I6444" t="str">
        <f>IFERROR(VLOOKUP(tblOrders[[#This Row],[item_id]],Raw_Menu!$A$2:$D$33,3,FALSE),"Unknown")</f>
        <v>Asian</v>
      </c>
    </row>
    <row r="6445" spans="1:9" x14ac:dyDescent="0.25">
      <c r="A6445">
        <v>6444</v>
      </c>
      <c r="B6445">
        <v>2851</v>
      </c>
      <c r="C6445" s="1">
        <v>44974</v>
      </c>
      <c r="D6445" s="2">
        <v>0.59960648148148143</v>
      </c>
      <c r="E6445">
        <v>113</v>
      </c>
      <c r="F6445" s="5">
        <f>IFERROR(VLOOKUP(E6445,Raw_Menu!$A$2:$D$33,4,FALSE),0)</f>
        <v>5</v>
      </c>
      <c r="G6445" s="5">
        <f t="shared" si="200"/>
        <v>5</v>
      </c>
      <c r="H6445">
        <f t="shared" si="201"/>
        <v>14</v>
      </c>
      <c r="I6445" t="str">
        <f>IFERROR(VLOOKUP(tblOrders[[#This Row],[item_id]],Raw_Menu!$A$2:$D$33,3,FALSE),"Unknown")</f>
        <v>Asian</v>
      </c>
    </row>
    <row r="6446" spans="1:9" x14ac:dyDescent="0.25">
      <c r="A6446">
        <v>6445</v>
      </c>
      <c r="B6446">
        <v>2851</v>
      </c>
      <c r="C6446" s="1">
        <v>44974</v>
      </c>
      <c r="D6446" s="2">
        <v>0.59960648148148143</v>
      </c>
      <c r="E6446">
        <v>119</v>
      </c>
      <c r="F6446" s="5">
        <f>IFERROR(VLOOKUP(E6446,Raw_Menu!$A$2:$D$33,4,FALSE),0)</f>
        <v>11.95</v>
      </c>
      <c r="G6446" s="5">
        <f t="shared" si="200"/>
        <v>11.95</v>
      </c>
      <c r="H6446">
        <f t="shared" si="201"/>
        <v>14</v>
      </c>
      <c r="I6446" t="str">
        <f>IFERROR(VLOOKUP(tblOrders[[#This Row],[item_id]],Raw_Menu!$A$2:$D$33,3,FALSE),"Unknown")</f>
        <v>Mexican</v>
      </c>
    </row>
    <row r="6447" spans="1:9" x14ac:dyDescent="0.25">
      <c r="A6447">
        <v>6446</v>
      </c>
      <c r="B6447">
        <v>2851</v>
      </c>
      <c r="C6447" s="1">
        <v>44974</v>
      </c>
      <c r="D6447" s="2">
        <v>0.59960648148148143</v>
      </c>
      <c r="E6447">
        <v>120</v>
      </c>
      <c r="F6447" s="5">
        <f>IFERROR(VLOOKUP(E6447,Raw_Menu!$A$2:$D$33,4,FALSE),0)</f>
        <v>13.95</v>
      </c>
      <c r="G6447" s="5">
        <f t="shared" si="200"/>
        <v>13.95</v>
      </c>
      <c r="H6447">
        <f t="shared" si="201"/>
        <v>14</v>
      </c>
      <c r="I6447" t="str">
        <f>IFERROR(VLOOKUP(tblOrders[[#This Row],[item_id]],Raw_Menu!$A$2:$D$33,3,FALSE),"Unknown")</f>
        <v>Mexican</v>
      </c>
    </row>
    <row r="6448" spans="1:9" x14ac:dyDescent="0.25">
      <c r="A6448">
        <v>6447</v>
      </c>
      <c r="B6448">
        <v>2851</v>
      </c>
      <c r="C6448" s="1">
        <v>44974</v>
      </c>
      <c r="D6448" s="2">
        <v>0.59960648148148143</v>
      </c>
      <c r="E6448">
        <v>131</v>
      </c>
      <c r="F6448" s="5">
        <f>IFERROR(VLOOKUP(E6448,Raw_Menu!$A$2:$D$33,4,FALSE),0)</f>
        <v>17.95</v>
      </c>
      <c r="G6448" s="5">
        <f t="shared" si="200"/>
        <v>17.95</v>
      </c>
      <c r="H6448">
        <f t="shared" si="201"/>
        <v>14</v>
      </c>
      <c r="I6448" t="str">
        <f>IFERROR(VLOOKUP(tblOrders[[#This Row],[item_id]],Raw_Menu!$A$2:$D$33,3,FALSE),"Unknown")</f>
        <v>Italian</v>
      </c>
    </row>
    <row r="6449" spans="1:9" x14ac:dyDescent="0.25">
      <c r="A6449">
        <v>6448</v>
      </c>
      <c r="B6449">
        <v>2851</v>
      </c>
      <c r="C6449" s="1">
        <v>44974</v>
      </c>
      <c r="D6449" s="2">
        <v>0.59960648148148143</v>
      </c>
      <c r="E6449">
        <v>106</v>
      </c>
      <c r="F6449" s="5">
        <f>IFERROR(VLOOKUP(E6449,Raw_Menu!$A$2:$D$33,4,FALSE),0)</f>
        <v>7</v>
      </c>
      <c r="G6449" s="5">
        <f t="shared" si="200"/>
        <v>7</v>
      </c>
      <c r="H6449">
        <f t="shared" si="201"/>
        <v>14</v>
      </c>
      <c r="I6449" t="str">
        <f>IFERROR(VLOOKUP(tblOrders[[#This Row],[item_id]],Raw_Menu!$A$2:$D$33,3,FALSE),"Unknown")</f>
        <v>American</v>
      </c>
    </row>
    <row r="6450" spans="1:9" x14ac:dyDescent="0.25">
      <c r="A6450">
        <v>6449</v>
      </c>
      <c r="B6450">
        <v>2851</v>
      </c>
      <c r="C6450" s="1">
        <v>44974</v>
      </c>
      <c r="D6450" s="2">
        <v>0.59960648148148143</v>
      </c>
      <c r="E6450">
        <v>132</v>
      </c>
      <c r="F6450" s="5">
        <f>IFERROR(VLOOKUP(E6450,Raw_Menu!$A$2:$D$33,4,FALSE),0)</f>
        <v>16.95</v>
      </c>
      <c r="G6450" s="5">
        <f t="shared" si="200"/>
        <v>16.95</v>
      </c>
      <c r="H6450">
        <f t="shared" si="201"/>
        <v>14</v>
      </c>
      <c r="I6450" t="str">
        <f>IFERROR(VLOOKUP(tblOrders[[#This Row],[item_id]],Raw_Menu!$A$2:$D$33,3,FALSE),"Unknown")</f>
        <v>Italian</v>
      </c>
    </row>
    <row r="6451" spans="1:9" x14ac:dyDescent="0.25">
      <c r="A6451">
        <v>6450</v>
      </c>
      <c r="B6451">
        <v>2852</v>
      </c>
      <c r="C6451" s="1">
        <v>44974</v>
      </c>
      <c r="D6451" s="2">
        <v>0.60466435185185186</v>
      </c>
      <c r="E6451">
        <v>125</v>
      </c>
      <c r="F6451" s="5">
        <f>IFERROR(VLOOKUP(E6451,Raw_Menu!$A$2:$D$33,4,FALSE),0)</f>
        <v>17.95</v>
      </c>
      <c r="G6451" s="5">
        <f t="shared" si="200"/>
        <v>17.95</v>
      </c>
      <c r="H6451">
        <f t="shared" si="201"/>
        <v>14</v>
      </c>
      <c r="I6451" t="str">
        <f>IFERROR(VLOOKUP(tblOrders[[#This Row],[item_id]],Raw_Menu!$A$2:$D$33,3,FALSE),"Unknown")</f>
        <v>Italian</v>
      </c>
    </row>
    <row r="6452" spans="1:9" x14ac:dyDescent="0.25">
      <c r="A6452">
        <v>6451</v>
      </c>
      <c r="B6452">
        <v>2852</v>
      </c>
      <c r="C6452" s="1">
        <v>44974</v>
      </c>
      <c r="D6452" s="2">
        <v>0.60466435185185186</v>
      </c>
      <c r="E6452">
        <v>113</v>
      </c>
      <c r="F6452" s="5">
        <f>IFERROR(VLOOKUP(E6452,Raw_Menu!$A$2:$D$33,4,FALSE),0)</f>
        <v>5</v>
      </c>
      <c r="G6452" s="5">
        <f t="shared" si="200"/>
        <v>5</v>
      </c>
      <c r="H6452">
        <f t="shared" si="201"/>
        <v>14</v>
      </c>
      <c r="I6452" t="str">
        <f>IFERROR(VLOOKUP(tblOrders[[#This Row],[item_id]],Raw_Menu!$A$2:$D$33,3,FALSE),"Unknown")</f>
        <v>Asian</v>
      </c>
    </row>
    <row r="6453" spans="1:9" x14ac:dyDescent="0.25">
      <c r="A6453">
        <v>6452</v>
      </c>
      <c r="B6453">
        <v>2853</v>
      </c>
      <c r="C6453" s="1">
        <v>44974</v>
      </c>
      <c r="D6453" s="2">
        <v>0.61776620370370372</v>
      </c>
      <c r="E6453">
        <v>121</v>
      </c>
      <c r="F6453" s="5">
        <f>IFERROR(VLOOKUP(E6453,Raw_Menu!$A$2:$D$33,4,FALSE),0)</f>
        <v>10.5</v>
      </c>
      <c r="G6453" s="5">
        <f t="shared" si="200"/>
        <v>10.5</v>
      </c>
      <c r="H6453">
        <f t="shared" si="201"/>
        <v>14</v>
      </c>
      <c r="I6453" t="str">
        <f>IFERROR(VLOOKUP(tblOrders[[#This Row],[item_id]],Raw_Menu!$A$2:$D$33,3,FALSE),"Unknown")</f>
        <v>Mexican</v>
      </c>
    </row>
    <row r="6454" spans="1:9" x14ac:dyDescent="0.25">
      <c r="A6454">
        <v>6453</v>
      </c>
      <c r="B6454">
        <v>2854</v>
      </c>
      <c r="C6454" s="1">
        <v>44974</v>
      </c>
      <c r="D6454" s="2">
        <v>0.64209490740740738</v>
      </c>
      <c r="E6454">
        <v>126</v>
      </c>
      <c r="F6454" s="5">
        <f>IFERROR(VLOOKUP(E6454,Raw_Menu!$A$2:$D$33,4,FALSE),0)</f>
        <v>14.5</v>
      </c>
      <c r="G6454" s="5">
        <f t="shared" si="200"/>
        <v>14.5</v>
      </c>
      <c r="H6454">
        <f t="shared" si="201"/>
        <v>15</v>
      </c>
      <c r="I6454" t="str">
        <f>IFERROR(VLOOKUP(tblOrders[[#This Row],[item_id]],Raw_Menu!$A$2:$D$33,3,FALSE),"Unknown")</f>
        <v>Italian</v>
      </c>
    </row>
    <row r="6455" spans="1:9" x14ac:dyDescent="0.25">
      <c r="A6455">
        <v>6454</v>
      </c>
      <c r="B6455">
        <v>2854</v>
      </c>
      <c r="C6455" s="1">
        <v>44974</v>
      </c>
      <c r="D6455" s="2">
        <v>0.64209490740740738</v>
      </c>
      <c r="E6455">
        <v>111</v>
      </c>
      <c r="F6455" s="5">
        <f>IFERROR(VLOOKUP(E6455,Raw_Menu!$A$2:$D$33,4,FALSE),0)</f>
        <v>11.95</v>
      </c>
      <c r="G6455" s="5">
        <f t="shared" si="200"/>
        <v>11.95</v>
      </c>
      <c r="H6455">
        <f t="shared" si="201"/>
        <v>15</v>
      </c>
      <c r="I6455" t="str">
        <f>IFERROR(VLOOKUP(tblOrders[[#This Row],[item_id]],Raw_Menu!$A$2:$D$33,3,FALSE),"Unknown")</f>
        <v>Asian</v>
      </c>
    </row>
    <row r="6456" spans="1:9" x14ac:dyDescent="0.25">
      <c r="A6456">
        <v>6455</v>
      </c>
      <c r="B6456">
        <v>2854</v>
      </c>
      <c r="C6456" s="1">
        <v>44974</v>
      </c>
      <c r="D6456" s="2">
        <v>0.64209490740740738</v>
      </c>
      <c r="E6456">
        <v>130</v>
      </c>
      <c r="F6456" s="5">
        <f>IFERROR(VLOOKUP(E6456,Raw_Menu!$A$2:$D$33,4,FALSE),0)</f>
        <v>19.95</v>
      </c>
      <c r="G6456" s="5">
        <f t="shared" si="200"/>
        <v>19.95</v>
      </c>
      <c r="H6456">
        <f t="shared" si="201"/>
        <v>15</v>
      </c>
      <c r="I6456" t="str">
        <f>IFERROR(VLOOKUP(tblOrders[[#This Row],[item_id]],Raw_Menu!$A$2:$D$33,3,FALSE),"Unknown")</f>
        <v>Italian</v>
      </c>
    </row>
    <row r="6457" spans="1:9" x14ac:dyDescent="0.25">
      <c r="A6457">
        <v>6456</v>
      </c>
      <c r="B6457">
        <v>2854</v>
      </c>
      <c r="C6457" s="1">
        <v>44974</v>
      </c>
      <c r="D6457" s="2">
        <v>0.64209490740740738</v>
      </c>
      <c r="E6457">
        <v>132</v>
      </c>
      <c r="F6457" s="5">
        <f>IFERROR(VLOOKUP(E6457,Raw_Menu!$A$2:$D$33,4,FALSE),0)</f>
        <v>16.95</v>
      </c>
      <c r="G6457" s="5">
        <f t="shared" si="200"/>
        <v>16.95</v>
      </c>
      <c r="H6457">
        <f t="shared" si="201"/>
        <v>15</v>
      </c>
      <c r="I6457" t="str">
        <f>IFERROR(VLOOKUP(tblOrders[[#This Row],[item_id]],Raw_Menu!$A$2:$D$33,3,FALSE),"Unknown")</f>
        <v>Italian</v>
      </c>
    </row>
    <row r="6458" spans="1:9" x14ac:dyDescent="0.25">
      <c r="A6458">
        <v>6457</v>
      </c>
      <c r="B6458">
        <v>2855</v>
      </c>
      <c r="C6458" s="1">
        <v>44974</v>
      </c>
      <c r="D6458" s="2">
        <v>0.64311342592592591</v>
      </c>
      <c r="E6458">
        <v>110</v>
      </c>
      <c r="F6458" s="5">
        <f>IFERROR(VLOOKUP(E6458,Raw_Menu!$A$2:$D$33,4,FALSE),0)</f>
        <v>17.95</v>
      </c>
      <c r="G6458" s="5">
        <f t="shared" si="200"/>
        <v>17.95</v>
      </c>
      <c r="H6458">
        <f t="shared" si="201"/>
        <v>15</v>
      </c>
      <c r="I6458" t="str">
        <f>IFERROR(VLOOKUP(tblOrders[[#This Row],[item_id]],Raw_Menu!$A$2:$D$33,3,FALSE),"Unknown")</f>
        <v>Asian</v>
      </c>
    </row>
    <row r="6459" spans="1:9" x14ac:dyDescent="0.25">
      <c r="A6459">
        <v>6458</v>
      </c>
      <c r="B6459">
        <v>2855</v>
      </c>
      <c r="C6459" s="1">
        <v>44974</v>
      </c>
      <c r="D6459" s="2">
        <v>0.64311342592592591</v>
      </c>
      <c r="E6459">
        <v>110</v>
      </c>
      <c r="F6459" s="5">
        <f>IFERROR(VLOOKUP(E6459,Raw_Menu!$A$2:$D$33,4,FALSE),0)</f>
        <v>17.95</v>
      </c>
      <c r="G6459" s="5">
        <f t="shared" si="200"/>
        <v>17.95</v>
      </c>
      <c r="H6459">
        <f t="shared" si="201"/>
        <v>15</v>
      </c>
      <c r="I6459" t="str">
        <f>IFERROR(VLOOKUP(tblOrders[[#This Row],[item_id]],Raw_Menu!$A$2:$D$33,3,FALSE),"Unknown")</f>
        <v>Asian</v>
      </c>
    </row>
    <row r="6460" spans="1:9" x14ac:dyDescent="0.25">
      <c r="A6460">
        <v>6459</v>
      </c>
      <c r="B6460">
        <v>2855</v>
      </c>
      <c r="C6460" s="1">
        <v>44974</v>
      </c>
      <c r="D6460" s="2">
        <v>0.64311342592592591</v>
      </c>
      <c r="E6460">
        <v>123</v>
      </c>
      <c r="F6460" s="5">
        <f>IFERROR(VLOOKUP(E6460,Raw_Menu!$A$2:$D$33,4,FALSE),0)</f>
        <v>9</v>
      </c>
      <c r="G6460" s="5">
        <f t="shared" si="200"/>
        <v>9</v>
      </c>
      <c r="H6460">
        <f t="shared" si="201"/>
        <v>15</v>
      </c>
      <c r="I6460" t="str">
        <f>IFERROR(VLOOKUP(tblOrders[[#This Row],[item_id]],Raw_Menu!$A$2:$D$33,3,FALSE),"Unknown")</f>
        <v>Mexican</v>
      </c>
    </row>
    <row r="6461" spans="1:9" x14ac:dyDescent="0.25">
      <c r="A6461">
        <v>6460</v>
      </c>
      <c r="B6461">
        <v>2855</v>
      </c>
      <c r="C6461" s="1">
        <v>44974</v>
      </c>
      <c r="D6461" s="2">
        <v>0.64311342592592591</v>
      </c>
      <c r="E6461">
        <v>106</v>
      </c>
      <c r="F6461" s="5">
        <f>IFERROR(VLOOKUP(E6461,Raw_Menu!$A$2:$D$33,4,FALSE),0)</f>
        <v>7</v>
      </c>
      <c r="G6461" s="5">
        <f t="shared" si="200"/>
        <v>7</v>
      </c>
      <c r="H6461">
        <f t="shared" si="201"/>
        <v>15</v>
      </c>
      <c r="I6461" t="str">
        <f>IFERROR(VLOOKUP(tblOrders[[#This Row],[item_id]],Raw_Menu!$A$2:$D$33,3,FALSE),"Unknown")</f>
        <v>American</v>
      </c>
    </row>
    <row r="6462" spans="1:9" x14ac:dyDescent="0.25">
      <c r="A6462">
        <v>6461</v>
      </c>
      <c r="B6462">
        <v>2856</v>
      </c>
      <c r="C6462" s="1">
        <v>44974</v>
      </c>
      <c r="D6462" s="2">
        <v>0.66722222222222227</v>
      </c>
      <c r="E6462">
        <v>104</v>
      </c>
      <c r="F6462" s="5">
        <f>IFERROR(VLOOKUP(E6462,Raw_Menu!$A$2:$D$33,4,FALSE),0)</f>
        <v>10.5</v>
      </c>
      <c r="G6462" s="5">
        <f t="shared" si="200"/>
        <v>10.5</v>
      </c>
      <c r="H6462">
        <f t="shared" si="201"/>
        <v>16</v>
      </c>
      <c r="I6462" t="str">
        <f>IFERROR(VLOOKUP(tblOrders[[#This Row],[item_id]],Raw_Menu!$A$2:$D$33,3,FALSE),"Unknown")</f>
        <v>American</v>
      </c>
    </row>
    <row r="6463" spans="1:9" x14ac:dyDescent="0.25">
      <c r="A6463">
        <v>6462</v>
      </c>
      <c r="B6463">
        <v>2856</v>
      </c>
      <c r="C6463" s="1">
        <v>44974</v>
      </c>
      <c r="D6463" s="2">
        <v>0.66722222222222227</v>
      </c>
      <c r="E6463">
        <v>123</v>
      </c>
      <c r="F6463" s="5">
        <f>IFERROR(VLOOKUP(E6463,Raw_Menu!$A$2:$D$33,4,FALSE),0)</f>
        <v>9</v>
      </c>
      <c r="G6463" s="5">
        <f t="shared" si="200"/>
        <v>9</v>
      </c>
      <c r="H6463">
        <f t="shared" si="201"/>
        <v>16</v>
      </c>
      <c r="I6463" t="str">
        <f>IFERROR(VLOOKUP(tblOrders[[#This Row],[item_id]],Raw_Menu!$A$2:$D$33,3,FALSE),"Unknown")</f>
        <v>Mexican</v>
      </c>
    </row>
    <row r="6464" spans="1:9" x14ac:dyDescent="0.25">
      <c r="A6464">
        <v>6463</v>
      </c>
      <c r="B6464">
        <v>2857</v>
      </c>
      <c r="C6464" s="1">
        <v>44974</v>
      </c>
      <c r="D6464" s="2">
        <v>0.69671296296296292</v>
      </c>
      <c r="E6464">
        <v>118</v>
      </c>
      <c r="F6464" s="5">
        <f>IFERROR(VLOOKUP(E6464,Raw_Menu!$A$2:$D$33,4,FALSE),0)</f>
        <v>14.95</v>
      </c>
      <c r="G6464" s="5">
        <f t="shared" si="200"/>
        <v>14.95</v>
      </c>
      <c r="H6464">
        <f t="shared" si="201"/>
        <v>16</v>
      </c>
      <c r="I6464" t="str">
        <f>IFERROR(VLOOKUP(tblOrders[[#This Row],[item_id]],Raw_Menu!$A$2:$D$33,3,FALSE),"Unknown")</f>
        <v>Mexican</v>
      </c>
    </row>
    <row r="6465" spans="1:9" x14ac:dyDescent="0.25">
      <c r="A6465">
        <v>6464</v>
      </c>
      <c r="B6465">
        <v>2858</v>
      </c>
      <c r="C6465" s="1">
        <v>44974</v>
      </c>
      <c r="D6465" s="2">
        <v>0.70339120370370367</v>
      </c>
      <c r="E6465">
        <v>103</v>
      </c>
      <c r="F6465" s="5">
        <f>IFERROR(VLOOKUP(E6465,Raw_Menu!$A$2:$D$33,4,FALSE),0)</f>
        <v>9</v>
      </c>
      <c r="G6465" s="5">
        <f t="shared" si="200"/>
        <v>9</v>
      </c>
      <c r="H6465">
        <f t="shared" si="201"/>
        <v>16</v>
      </c>
      <c r="I6465" t="str">
        <f>IFERROR(VLOOKUP(tblOrders[[#This Row],[item_id]],Raw_Menu!$A$2:$D$33,3,FALSE),"Unknown")</f>
        <v>American</v>
      </c>
    </row>
    <row r="6466" spans="1:9" x14ac:dyDescent="0.25">
      <c r="A6466">
        <v>6465</v>
      </c>
      <c r="B6466">
        <v>2858</v>
      </c>
      <c r="C6466" s="1">
        <v>44974</v>
      </c>
      <c r="D6466" s="2">
        <v>0.70339120370370367</v>
      </c>
      <c r="E6466">
        <v>130</v>
      </c>
      <c r="F6466" s="5">
        <f>IFERROR(VLOOKUP(E6466,Raw_Menu!$A$2:$D$33,4,FALSE),0)</f>
        <v>19.95</v>
      </c>
      <c r="G6466" s="5">
        <f t="shared" ref="G6466:G6529" si="202">VALUE(F6466)</f>
        <v>19.95</v>
      </c>
      <c r="H6466">
        <f t="shared" ref="H6466:H6529" si="203">HOUR(D6466)</f>
        <v>16</v>
      </c>
      <c r="I6466" t="str">
        <f>IFERROR(VLOOKUP(tblOrders[[#This Row],[item_id]],Raw_Menu!$A$2:$D$33,3,FALSE),"Unknown")</f>
        <v>Italian</v>
      </c>
    </row>
    <row r="6467" spans="1:9" x14ac:dyDescent="0.25">
      <c r="A6467">
        <v>6466</v>
      </c>
      <c r="B6467">
        <v>2859</v>
      </c>
      <c r="C6467" s="1">
        <v>44974</v>
      </c>
      <c r="D6467" s="2">
        <v>0.70579861111111108</v>
      </c>
      <c r="E6467">
        <v>116</v>
      </c>
      <c r="F6467" s="5">
        <f>IFERROR(VLOOKUP(E6467,Raw_Menu!$A$2:$D$33,4,FALSE),0)</f>
        <v>13.95</v>
      </c>
      <c r="G6467" s="5">
        <f t="shared" si="202"/>
        <v>13.95</v>
      </c>
      <c r="H6467">
        <f t="shared" si="203"/>
        <v>16</v>
      </c>
      <c r="I6467" t="str">
        <f>IFERROR(VLOOKUP(tblOrders[[#This Row],[item_id]],Raw_Menu!$A$2:$D$33,3,FALSE),"Unknown")</f>
        <v>Mexican</v>
      </c>
    </row>
    <row r="6468" spans="1:9" x14ac:dyDescent="0.25">
      <c r="A6468">
        <v>6467</v>
      </c>
      <c r="B6468">
        <v>2859</v>
      </c>
      <c r="C6468" s="1">
        <v>44974</v>
      </c>
      <c r="D6468" s="2">
        <v>0.70579861111111108</v>
      </c>
      <c r="E6468">
        <v>121</v>
      </c>
      <c r="F6468" s="5">
        <f>IFERROR(VLOOKUP(E6468,Raw_Menu!$A$2:$D$33,4,FALSE),0)</f>
        <v>10.5</v>
      </c>
      <c r="G6468" s="5">
        <f t="shared" si="202"/>
        <v>10.5</v>
      </c>
      <c r="H6468">
        <f t="shared" si="203"/>
        <v>16</v>
      </c>
      <c r="I6468" t="str">
        <f>IFERROR(VLOOKUP(tblOrders[[#This Row],[item_id]],Raw_Menu!$A$2:$D$33,3,FALSE),"Unknown")</f>
        <v>Mexican</v>
      </c>
    </row>
    <row r="6469" spans="1:9" x14ac:dyDescent="0.25">
      <c r="A6469">
        <v>6468</v>
      </c>
      <c r="B6469">
        <v>2859</v>
      </c>
      <c r="C6469" s="1">
        <v>44974</v>
      </c>
      <c r="D6469" s="2">
        <v>0.70579861111111108</v>
      </c>
      <c r="E6469" t="s">
        <v>95</v>
      </c>
      <c r="F6469" s="5">
        <f>IFERROR(VLOOKUP(E6469,Raw_Menu!$A$2:$D$33,4,FALSE),0)</f>
        <v>0</v>
      </c>
      <c r="G6469" s="5">
        <f t="shared" si="202"/>
        <v>0</v>
      </c>
      <c r="H6469">
        <f t="shared" si="203"/>
        <v>16</v>
      </c>
      <c r="I6469" t="str">
        <f>IFERROR(VLOOKUP(tblOrders[[#This Row],[item_id]],Raw_Menu!$A$2:$D$33,3,FALSE),"Unknown")</f>
        <v>Unknown</v>
      </c>
    </row>
    <row r="6470" spans="1:9" x14ac:dyDescent="0.25">
      <c r="A6470">
        <v>6469</v>
      </c>
      <c r="B6470">
        <v>2860</v>
      </c>
      <c r="C6470" s="1">
        <v>44974</v>
      </c>
      <c r="D6470" s="2">
        <v>0.70991898148148147</v>
      </c>
      <c r="E6470">
        <v>104</v>
      </c>
      <c r="F6470" s="5">
        <f>IFERROR(VLOOKUP(E6470,Raw_Menu!$A$2:$D$33,4,FALSE),0)</f>
        <v>10.5</v>
      </c>
      <c r="G6470" s="5">
        <f t="shared" si="202"/>
        <v>10.5</v>
      </c>
      <c r="H6470">
        <f t="shared" si="203"/>
        <v>17</v>
      </c>
      <c r="I6470" t="str">
        <f>IFERROR(VLOOKUP(tblOrders[[#This Row],[item_id]],Raw_Menu!$A$2:$D$33,3,FALSE),"Unknown")</f>
        <v>American</v>
      </c>
    </row>
    <row r="6471" spans="1:9" x14ac:dyDescent="0.25">
      <c r="A6471">
        <v>6470</v>
      </c>
      <c r="B6471">
        <v>2861</v>
      </c>
      <c r="C6471" s="1">
        <v>44974</v>
      </c>
      <c r="D6471" s="2">
        <v>0.727025462962963</v>
      </c>
      <c r="E6471">
        <v>107</v>
      </c>
      <c r="F6471" s="5">
        <f>IFERROR(VLOOKUP(E6471,Raw_Menu!$A$2:$D$33,4,FALSE),0)</f>
        <v>16.5</v>
      </c>
      <c r="G6471" s="5">
        <f t="shared" si="202"/>
        <v>16.5</v>
      </c>
      <c r="H6471">
        <f t="shared" si="203"/>
        <v>17</v>
      </c>
      <c r="I6471" t="str">
        <f>IFERROR(VLOOKUP(tblOrders[[#This Row],[item_id]],Raw_Menu!$A$2:$D$33,3,FALSE),"Unknown")</f>
        <v>Asian</v>
      </c>
    </row>
    <row r="6472" spans="1:9" x14ac:dyDescent="0.25">
      <c r="A6472">
        <v>6471</v>
      </c>
      <c r="B6472">
        <v>2862</v>
      </c>
      <c r="C6472" s="1">
        <v>44974</v>
      </c>
      <c r="D6472" s="2">
        <v>0.72723379629629625</v>
      </c>
      <c r="E6472">
        <v>106</v>
      </c>
      <c r="F6472" s="5">
        <f>IFERROR(VLOOKUP(E6472,Raw_Menu!$A$2:$D$33,4,FALSE),0)</f>
        <v>7</v>
      </c>
      <c r="G6472" s="5">
        <f t="shared" si="202"/>
        <v>7</v>
      </c>
      <c r="H6472">
        <f t="shared" si="203"/>
        <v>17</v>
      </c>
      <c r="I6472" t="str">
        <f>IFERROR(VLOOKUP(tblOrders[[#This Row],[item_id]],Raw_Menu!$A$2:$D$33,3,FALSE),"Unknown")</f>
        <v>American</v>
      </c>
    </row>
    <row r="6473" spans="1:9" x14ac:dyDescent="0.25">
      <c r="A6473">
        <v>6472</v>
      </c>
      <c r="B6473">
        <v>2863</v>
      </c>
      <c r="C6473" s="1">
        <v>44974</v>
      </c>
      <c r="D6473" s="2">
        <v>0.72839120370370369</v>
      </c>
      <c r="E6473">
        <v>129</v>
      </c>
      <c r="F6473" s="5">
        <f>IFERROR(VLOOKUP(E6473,Raw_Menu!$A$2:$D$33,4,FALSE),0)</f>
        <v>15.5</v>
      </c>
      <c r="G6473" s="5">
        <f t="shared" si="202"/>
        <v>15.5</v>
      </c>
      <c r="H6473">
        <f t="shared" si="203"/>
        <v>17</v>
      </c>
      <c r="I6473" t="str">
        <f>IFERROR(VLOOKUP(tblOrders[[#This Row],[item_id]],Raw_Menu!$A$2:$D$33,3,FALSE),"Unknown")</f>
        <v>Italian</v>
      </c>
    </row>
    <row r="6474" spans="1:9" x14ac:dyDescent="0.25">
      <c r="A6474">
        <v>6473</v>
      </c>
      <c r="B6474">
        <v>2864</v>
      </c>
      <c r="C6474" s="1">
        <v>44974</v>
      </c>
      <c r="D6474" s="2">
        <v>0.72965277777777782</v>
      </c>
      <c r="E6474">
        <v>108</v>
      </c>
      <c r="F6474" s="5">
        <f>IFERROR(VLOOKUP(E6474,Raw_Menu!$A$2:$D$33,4,FALSE),0)</f>
        <v>14.5</v>
      </c>
      <c r="G6474" s="5">
        <f t="shared" si="202"/>
        <v>14.5</v>
      </c>
      <c r="H6474">
        <f t="shared" si="203"/>
        <v>17</v>
      </c>
      <c r="I6474" t="str">
        <f>IFERROR(VLOOKUP(tblOrders[[#This Row],[item_id]],Raw_Menu!$A$2:$D$33,3,FALSE),"Unknown")</f>
        <v>Asian</v>
      </c>
    </row>
    <row r="6475" spans="1:9" x14ac:dyDescent="0.25">
      <c r="A6475">
        <v>6474</v>
      </c>
      <c r="B6475">
        <v>2864</v>
      </c>
      <c r="C6475" s="1">
        <v>44974</v>
      </c>
      <c r="D6475" s="2">
        <v>0.72965277777777782</v>
      </c>
      <c r="E6475">
        <v>105</v>
      </c>
      <c r="F6475" s="5">
        <f>IFERROR(VLOOKUP(E6475,Raw_Menu!$A$2:$D$33,4,FALSE),0)</f>
        <v>7</v>
      </c>
      <c r="G6475" s="5">
        <f t="shared" si="202"/>
        <v>7</v>
      </c>
      <c r="H6475">
        <f t="shared" si="203"/>
        <v>17</v>
      </c>
      <c r="I6475" t="str">
        <f>IFERROR(VLOOKUP(tblOrders[[#This Row],[item_id]],Raw_Menu!$A$2:$D$33,3,FALSE),"Unknown")</f>
        <v>American</v>
      </c>
    </row>
    <row r="6476" spans="1:9" x14ac:dyDescent="0.25">
      <c r="A6476">
        <v>6475</v>
      </c>
      <c r="B6476">
        <v>2865</v>
      </c>
      <c r="C6476" s="1">
        <v>44974</v>
      </c>
      <c r="D6476" s="2">
        <v>0.73135416666666664</v>
      </c>
      <c r="E6476">
        <v>126</v>
      </c>
      <c r="F6476" s="5">
        <f>IFERROR(VLOOKUP(E6476,Raw_Menu!$A$2:$D$33,4,FALSE),0)</f>
        <v>14.5</v>
      </c>
      <c r="G6476" s="5">
        <f t="shared" si="202"/>
        <v>14.5</v>
      </c>
      <c r="H6476">
        <f t="shared" si="203"/>
        <v>17</v>
      </c>
      <c r="I6476" t="str">
        <f>IFERROR(VLOOKUP(tblOrders[[#This Row],[item_id]],Raw_Menu!$A$2:$D$33,3,FALSE),"Unknown")</f>
        <v>Italian</v>
      </c>
    </row>
    <row r="6477" spans="1:9" x14ac:dyDescent="0.25">
      <c r="A6477">
        <v>6476</v>
      </c>
      <c r="B6477">
        <v>2866</v>
      </c>
      <c r="C6477" s="1">
        <v>44974</v>
      </c>
      <c r="D6477" s="2">
        <v>0.73346064814814815</v>
      </c>
      <c r="E6477">
        <v>109</v>
      </c>
      <c r="F6477" s="5">
        <f>IFERROR(VLOOKUP(E6477,Raw_Menu!$A$2:$D$33,4,FALSE),0)</f>
        <v>17.95</v>
      </c>
      <c r="G6477" s="5">
        <f t="shared" si="202"/>
        <v>17.95</v>
      </c>
      <c r="H6477">
        <f t="shared" si="203"/>
        <v>17</v>
      </c>
      <c r="I6477" t="str">
        <f>IFERROR(VLOOKUP(tblOrders[[#This Row],[item_id]],Raw_Menu!$A$2:$D$33,3,FALSE),"Unknown")</f>
        <v>Asian</v>
      </c>
    </row>
    <row r="6478" spans="1:9" x14ac:dyDescent="0.25">
      <c r="A6478">
        <v>6477</v>
      </c>
      <c r="B6478">
        <v>2866</v>
      </c>
      <c r="C6478" s="1">
        <v>44974</v>
      </c>
      <c r="D6478" s="2">
        <v>0.73346064814814815</v>
      </c>
      <c r="E6478">
        <v>109</v>
      </c>
      <c r="F6478" s="5">
        <f>IFERROR(VLOOKUP(E6478,Raw_Menu!$A$2:$D$33,4,FALSE),0)</f>
        <v>17.95</v>
      </c>
      <c r="G6478" s="5">
        <f t="shared" si="202"/>
        <v>17.95</v>
      </c>
      <c r="H6478">
        <f t="shared" si="203"/>
        <v>17</v>
      </c>
      <c r="I6478" t="str">
        <f>IFERROR(VLOOKUP(tblOrders[[#This Row],[item_id]],Raw_Menu!$A$2:$D$33,3,FALSE),"Unknown")</f>
        <v>Asian</v>
      </c>
    </row>
    <row r="6479" spans="1:9" x14ac:dyDescent="0.25">
      <c r="A6479">
        <v>6478</v>
      </c>
      <c r="B6479">
        <v>2867</v>
      </c>
      <c r="C6479" s="1">
        <v>44974</v>
      </c>
      <c r="D6479" s="2">
        <v>0.7337731481481482</v>
      </c>
      <c r="E6479">
        <v>101</v>
      </c>
      <c r="F6479" s="5">
        <f>IFERROR(VLOOKUP(E6479,Raw_Menu!$A$2:$D$33,4,FALSE),0)</f>
        <v>12.95</v>
      </c>
      <c r="G6479" s="5">
        <f t="shared" si="202"/>
        <v>12.95</v>
      </c>
      <c r="H6479">
        <f t="shared" si="203"/>
        <v>17</v>
      </c>
      <c r="I6479" t="str">
        <f>IFERROR(VLOOKUP(tblOrders[[#This Row],[item_id]],Raw_Menu!$A$2:$D$33,3,FALSE),"Unknown")</f>
        <v>American</v>
      </c>
    </row>
    <row r="6480" spans="1:9" x14ac:dyDescent="0.25">
      <c r="A6480">
        <v>6479</v>
      </c>
      <c r="B6480">
        <v>2867</v>
      </c>
      <c r="C6480" s="1">
        <v>44974</v>
      </c>
      <c r="D6480" s="2">
        <v>0.7337731481481482</v>
      </c>
      <c r="E6480">
        <v>101</v>
      </c>
      <c r="F6480" s="5">
        <f>IFERROR(VLOOKUP(E6480,Raw_Menu!$A$2:$D$33,4,FALSE),0)</f>
        <v>12.95</v>
      </c>
      <c r="G6480" s="5">
        <f t="shared" si="202"/>
        <v>12.95</v>
      </c>
      <c r="H6480">
        <f t="shared" si="203"/>
        <v>17</v>
      </c>
      <c r="I6480" t="str">
        <f>IFERROR(VLOOKUP(tblOrders[[#This Row],[item_id]],Raw_Menu!$A$2:$D$33,3,FALSE),"Unknown")</f>
        <v>American</v>
      </c>
    </row>
    <row r="6481" spans="1:9" x14ac:dyDescent="0.25">
      <c r="A6481">
        <v>6480</v>
      </c>
      <c r="B6481">
        <v>2868</v>
      </c>
      <c r="C6481" s="1">
        <v>44974</v>
      </c>
      <c r="D6481" s="2">
        <v>0.73773148148148149</v>
      </c>
      <c r="E6481">
        <v>130</v>
      </c>
      <c r="F6481" s="5">
        <f>IFERROR(VLOOKUP(E6481,Raw_Menu!$A$2:$D$33,4,FALSE),0)</f>
        <v>19.95</v>
      </c>
      <c r="G6481" s="5">
        <f t="shared" si="202"/>
        <v>19.95</v>
      </c>
      <c r="H6481">
        <f t="shared" si="203"/>
        <v>17</v>
      </c>
      <c r="I6481" t="str">
        <f>IFERROR(VLOOKUP(tblOrders[[#This Row],[item_id]],Raw_Menu!$A$2:$D$33,3,FALSE),"Unknown")</f>
        <v>Italian</v>
      </c>
    </row>
    <row r="6482" spans="1:9" x14ac:dyDescent="0.25">
      <c r="A6482">
        <v>6481</v>
      </c>
      <c r="B6482">
        <v>2869</v>
      </c>
      <c r="C6482" s="1">
        <v>44974</v>
      </c>
      <c r="D6482" s="2">
        <v>0.74707175925925928</v>
      </c>
      <c r="E6482">
        <v>117</v>
      </c>
      <c r="F6482" s="5">
        <f>IFERROR(VLOOKUP(E6482,Raw_Menu!$A$2:$D$33,4,FALSE),0)</f>
        <v>12.95</v>
      </c>
      <c r="G6482" s="5">
        <f t="shared" si="202"/>
        <v>12.95</v>
      </c>
      <c r="H6482">
        <f t="shared" si="203"/>
        <v>17</v>
      </c>
      <c r="I6482" t="str">
        <f>IFERROR(VLOOKUP(tblOrders[[#This Row],[item_id]],Raw_Menu!$A$2:$D$33,3,FALSE),"Unknown")</f>
        <v>Mexican</v>
      </c>
    </row>
    <row r="6483" spans="1:9" x14ac:dyDescent="0.25">
      <c r="A6483">
        <v>6482</v>
      </c>
      <c r="B6483">
        <v>2870</v>
      </c>
      <c r="C6483" s="1">
        <v>44974</v>
      </c>
      <c r="D6483" s="2">
        <v>0.75672453703703701</v>
      </c>
      <c r="E6483">
        <v>109</v>
      </c>
      <c r="F6483" s="5">
        <f>IFERROR(VLOOKUP(E6483,Raw_Menu!$A$2:$D$33,4,FALSE),0)</f>
        <v>17.95</v>
      </c>
      <c r="G6483" s="5">
        <f t="shared" si="202"/>
        <v>17.95</v>
      </c>
      <c r="H6483">
        <f t="shared" si="203"/>
        <v>18</v>
      </c>
      <c r="I6483" t="str">
        <f>IFERROR(VLOOKUP(tblOrders[[#This Row],[item_id]],Raw_Menu!$A$2:$D$33,3,FALSE),"Unknown")</f>
        <v>Asian</v>
      </c>
    </row>
    <row r="6484" spans="1:9" x14ac:dyDescent="0.25">
      <c r="A6484">
        <v>6483</v>
      </c>
      <c r="B6484">
        <v>2870</v>
      </c>
      <c r="C6484" s="1">
        <v>44974</v>
      </c>
      <c r="D6484" s="2">
        <v>0.75672453703703701</v>
      </c>
      <c r="E6484">
        <v>110</v>
      </c>
      <c r="F6484" s="5">
        <f>IFERROR(VLOOKUP(E6484,Raw_Menu!$A$2:$D$33,4,FALSE),0)</f>
        <v>17.95</v>
      </c>
      <c r="G6484" s="5">
        <f t="shared" si="202"/>
        <v>17.95</v>
      </c>
      <c r="H6484">
        <f t="shared" si="203"/>
        <v>18</v>
      </c>
      <c r="I6484" t="str">
        <f>IFERROR(VLOOKUP(tblOrders[[#This Row],[item_id]],Raw_Menu!$A$2:$D$33,3,FALSE),"Unknown")</f>
        <v>Asian</v>
      </c>
    </row>
    <row r="6485" spans="1:9" x14ac:dyDescent="0.25">
      <c r="A6485">
        <v>6484</v>
      </c>
      <c r="B6485">
        <v>2871</v>
      </c>
      <c r="C6485" s="1">
        <v>44974</v>
      </c>
      <c r="D6485" s="2">
        <v>0.77738425925925925</v>
      </c>
      <c r="E6485">
        <v>116</v>
      </c>
      <c r="F6485" s="5">
        <f>IFERROR(VLOOKUP(E6485,Raw_Menu!$A$2:$D$33,4,FALSE),0)</f>
        <v>13.95</v>
      </c>
      <c r="G6485" s="5">
        <f t="shared" si="202"/>
        <v>13.95</v>
      </c>
      <c r="H6485">
        <f t="shared" si="203"/>
        <v>18</v>
      </c>
      <c r="I6485" t="str">
        <f>IFERROR(VLOOKUP(tblOrders[[#This Row],[item_id]],Raw_Menu!$A$2:$D$33,3,FALSE),"Unknown")</f>
        <v>Mexican</v>
      </c>
    </row>
    <row r="6486" spans="1:9" x14ac:dyDescent="0.25">
      <c r="A6486">
        <v>6485</v>
      </c>
      <c r="B6486">
        <v>2871</v>
      </c>
      <c r="C6486" s="1">
        <v>44974</v>
      </c>
      <c r="D6486" s="2">
        <v>0.77738425925925925</v>
      </c>
      <c r="E6486">
        <v>113</v>
      </c>
      <c r="F6486" s="5">
        <f>IFERROR(VLOOKUP(E6486,Raw_Menu!$A$2:$D$33,4,FALSE),0)</f>
        <v>5</v>
      </c>
      <c r="G6486" s="5">
        <f t="shared" si="202"/>
        <v>5</v>
      </c>
      <c r="H6486">
        <f t="shared" si="203"/>
        <v>18</v>
      </c>
      <c r="I6486" t="str">
        <f>IFERROR(VLOOKUP(tblOrders[[#This Row],[item_id]],Raw_Menu!$A$2:$D$33,3,FALSE),"Unknown")</f>
        <v>Asian</v>
      </c>
    </row>
    <row r="6487" spans="1:9" x14ac:dyDescent="0.25">
      <c r="A6487">
        <v>6486</v>
      </c>
      <c r="B6487">
        <v>2871</v>
      </c>
      <c r="C6487" s="1">
        <v>44974</v>
      </c>
      <c r="D6487" s="2">
        <v>0.77738425925925925</v>
      </c>
      <c r="E6487">
        <v>114</v>
      </c>
      <c r="F6487" s="5">
        <f>IFERROR(VLOOKUP(E6487,Raw_Menu!$A$2:$D$33,4,FALSE),0)</f>
        <v>9</v>
      </c>
      <c r="G6487" s="5">
        <f t="shared" si="202"/>
        <v>9</v>
      </c>
      <c r="H6487">
        <f t="shared" si="203"/>
        <v>18</v>
      </c>
      <c r="I6487" t="str">
        <f>IFERROR(VLOOKUP(tblOrders[[#This Row],[item_id]],Raw_Menu!$A$2:$D$33,3,FALSE),"Unknown")</f>
        <v>Asian</v>
      </c>
    </row>
    <row r="6488" spans="1:9" x14ac:dyDescent="0.25">
      <c r="A6488">
        <v>6487</v>
      </c>
      <c r="B6488">
        <v>2872</v>
      </c>
      <c r="C6488" s="1">
        <v>44974</v>
      </c>
      <c r="D6488" s="2">
        <v>0.77803240740740742</v>
      </c>
      <c r="E6488">
        <v>105</v>
      </c>
      <c r="F6488" s="5">
        <f>IFERROR(VLOOKUP(E6488,Raw_Menu!$A$2:$D$33,4,FALSE),0)</f>
        <v>7</v>
      </c>
      <c r="G6488" s="5">
        <f t="shared" si="202"/>
        <v>7</v>
      </c>
      <c r="H6488">
        <f t="shared" si="203"/>
        <v>18</v>
      </c>
      <c r="I6488" t="str">
        <f>IFERROR(VLOOKUP(tblOrders[[#This Row],[item_id]],Raw_Menu!$A$2:$D$33,3,FALSE),"Unknown")</f>
        <v>American</v>
      </c>
    </row>
    <row r="6489" spans="1:9" x14ac:dyDescent="0.25">
      <c r="A6489">
        <v>6488</v>
      </c>
      <c r="B6489">
        <v>2873</v>
      </c>
      <c r="C6489" s="1">
        <v>44974</v>
      </c>
      <c r="D6489" s="2">
        <v>0.78236111111111106</v>
      </c>
      <c r="E6489">
        <v>117</v>
      </c>
      <c r="F6489" s="5">
        <f>IFERROR(VLOOKUP(E6489,Raw_Menu!$A$2:$D$33,4,FALSE),0)</f>
        <v>12.95</v>
      </c>
      <c r="G6489" s="5">
        <f t="shared" si="202"/>
        <v>12.95</v>
      </c>
      <c r="H6489">
        <f t="shared" si="203"/>
        <v>18</v>
      </c>
      <c r="I6489" t="str">
        <f>IFERROR(VLOOKUP(tblOrders[[#This Row],[item_id]],Raw_Menu!$A$2:$D$33,3,FALSE),"Unknown")</f>
        <v>Mexican</v>
      </c>
    </row>
    <row r="6490" spans="1:9" x14ac:dyDescent="0.25">
      <c r="A6490">
        <v>6489</v>
      </c>
      <c r="B6490">
        <v>2874</v>
      </c>
      <c r="C6490" s="1">
        <v>44974</v>
      </c>
      <c r="D6490" s="2">
        <v>0.79412037037037042</v>
      </c>
      <c r="E6490">
        <v>109</v>
      </c>
      <c r="F6490" s="5">
        <f>IFERROR(VLOOKUP(E6490,Raw_Menu!$A$2:$D$33,4,FALSE),0)</f>
        <v>17.95</v>
      </c>
      <c r="G6490" s="5">
        <f t="shared" si="202"/>
        <v>17.95</v>
      </c>
      <c r="H6490">
        <f t="shared" si="203"/>
        <v>19</v>
      </c>
      <c r="I6490" t="str">
        <f>IFERROR(VLOOKUP(tblOrders[[#This Row],[item_id]],Raw_Menu!$A$2:$D$33,3,FALSE),"Unknown")</f>
        <v>Asian</v>
      </c>
    </row>
    <row r="6491" spans="1:9" x14ac:dyDescent="0.25">
      <c r="A6491">
        <v>6490</v>
      </c>
      <c r="B6491">
        <v>2874</v>
      </c>
      <c r="C6491" s="1">
        <v>44974</v>
      </c>
      <c r="D6491" s="2">
        <v>0.79412037037037042</v>
      </c>
      <c r="E6491">
        <v>113</v>
      </c>
      <c r="F6491" s="5">
        <f>IFERROR(VLOOKUP(E6491,Raw_Menu!$A$2:$D$33,4,FALSE),0)</f>
        <v>5</v>
      </c>
      <c r="G6491" s="5">
        <f t="shared" si="202"/>
        <v>5</v>
      </c>
      <c r="H6491">
        <f t="shared" si="203"/>
        <v>19</v>
      </c>
      <c r="I6491" t="str">
        <f>IFERROR(VLOOKUP(tblOrders[[#This Row],[item_id]],Raw_Menu!$A$2:$D$33,3,FALSE),"Unknown")</f>
        <v>Asian</v>
      </c>
    </row>
    <row r="6492" spans="1:9" x14ac:dyDescent="0.25">
      <c r="A6492">
        <v>6491</v>
      </c>
      <c r="B6492">
        <v>2875</v>
      </c>
      <c r="C6492" s="1">
        <v>44974</v>
      </c>
      <c r="D6492" s="2">
        <v>0.81025462962962957</v>
      </c>
      <c r="E6492">
        <v>120</v>
      </c>
      <c r="F6492" s="5">
        <f>IFERROR(VLOOKUP(E6492,Raw_Menu!$A$2:$D$33,4,FALSE),0)</f>
        <v>13.95</v>
      </c>
      <c r="G6492" s="5">
        <f t="shared" si="202"/>
        <v>13.95</v>
      </c>
      <c r="H6492">
        <f t="shared" si="203"/>
        <v>19</v>
      </c>
      <c r="I6492" t="str">
        <f>IFERROR(VLOOKUP(tblOrders[[#This Row],[item_id]],Raw_Menu!$A$2:$D$33,3,FALSE),"Unknown")</f>
        <v>Mexican</v>
      </c>
    </row>
    <row r="6493" spans="1:9" x14ac:dyDescent="0.25">
      <c r="A6493">
        <v>6492</v>
      </c>
      <c r="B6493">
        <v>2875</v>
      </c>
      <c r="C6493" s="1">
        <v>44974</v>
      </c>
      <c r="D6493" s="2">
        <v>0.81025462962962957</v>
      </c>
      <c r="E6493">
        <v>132</v>
      </c>
      <c r="F6493" s="5">
        <f>IFERROR(VLOOKUP(E6493,Raw_Menu!$A$2:$D$33,4,FALSE),0)</f>
        <v>16.95</v>
      </c>
      <c r="G6493" s="5">
        <f t="shared" si="202"/>
        <v>16.95</v>
      </c>
      <c r="H6493">
        <f t="shared" si="203"/>
        <v>19</v>
      </c>
      <c r="I6493" t="str">
        <f>IFERROR(VLOOKUP(tblOrders[[#This Row],[item_id]],Raw_Menu!$A$2:$D$33,3,FALSE),"Unknown")</f>
        <v>Italian</v>
      </c>
    </row>
    <row r="6494" spans="1:9" x14ac:dyDescent="0.25">
      <c r="A6494">
        <v>6493</v>
      </c>
      <c r="B6494">
        <v>2876</v>
      </c>
      <c r="C6494" s="1">
        <v>44974</v>
      </c>
      <c r="D6494" s="2">
        <v>0.82413194444444449</v>
      </c>
      <c r="E6494">
        <v>124</v>
      </c>
      <c r="F6494" s="5">
        <f>IFERROR(VLOOKUP(E6494,Raw_Menu!$A$2:$D$33,4,FALSE),0)</f>
        <v>14.5</v>
      </c>
      <c r="G6494" s="5">
        <f t="shared" si="202"/>
        <v>14.5</v>
      </c>
      <c r="H6494">
        <f t="shared" si="203"/>
        <v>19</v>
      </c>
      <c r="I6494" t="str">
        <f>IFERROR(VLOOKUP(tblOrders[[#This Row],[item_id]],Raw_Menu!$A$2:$D$33,3,FALSE),"Unknown")</f>
        <v>Italian</v>
      </c>
    </row>
    <row r="6495" spans="1:9" x14ac:dyDescent="0.25">
      <c r="A6495">
        <v>6494</v>
      </c>
      <c r="B6495">
        <v>2876</v>
      </c>
      <c r="C6495" s="1">
        <v>44974</v>
      </c>
      <c r="D6495" s="2">
        <v>0.82413194444444449</v>
      </c>
      <c r="E6495">
        <v>117</v>
      </c>
      <c r="F6495" s="5">
        <f>IFERROR(VLOOKUP(E6495,Raw_Menu!$A$2:$D$33,4,FALSE),0)</f>
        <v>12.95</v>
      </c>
      <c r="G6495" s="5">
        <f t="shared" si="202"/>
        <v>12.95</v>
      </c>
      <c r="H6495">
        <f t="shared" si="203"/>
        <v>19</v>
      </c>
      <c r="I6495" t="str">
        <f>IFERROR(VLOOKUP(tblOrders[[#This Row],[item_id]],Raw_Menu!$A$2:$D$33,3,FALSE),"Unknown")</f>
        <v>Mexican</v>
      </c>
    </row>
    <row r="6496" spans="1:9" x14ac:dyDescent="0.25">
      <c r="A6496">
        <v>6495</v>
      </c>
      <c r="B6496">
        <v>2876</v>
      </c>
      <c r="C6496" s="1">
        <v>44974</v>
      </c>
      <c r="D6496" s="2">
        <v>0.82413194444444449</v>
      </c>
      <c r="E6496">
        <v>120</v>
      </c>
      <c r="F6496" s="5">
        <f>IFERROR(VLOOKUP(E6496,Raw_Menu!$A$2:$D$33,4,FALSE),0)</f>
        <v>13.95</v>
      </c>
      <c r="G6496" s="5">
        <f t="shared" si="202"/>
        <v>13.95</v>
      </c>
      <c r="H6496">
        <f t="shared" si="203"/>
        <v>19</v>
      </c>
      <c r="I6496" t="str">
        <f>IFERROR(VLOOKUP(tblOrders[[#This Row],[item_id]],Raw_Menu!$A$2:$D$33,3,FALSE),"Unknown")</f>
        <v>Mexican</v>
      </c>
    </row>
    <row r="6497" spans="1:9" x14ac:dyDescent="0.25">
      <c r="A6497">
        <v>6496</v>
      </c>
      <c r="B6497">
        <v>2876</v>
      </c>
      <c r="C6497" s="1">
        <v>44974</v>
      </c>
      <c r="D6497" s="2">
        <v>0.82413194444444449</v>
      </c>
      <c r="E6497" t="s">
        <v>95</v>
      </c>
      <c r="F6497" s="5">
        <f>IFERROR(VLOOKUP(E6497,Raw_Menu!$A$2:$D$33,4,FALSE),0)</f>
        <v>0</v>
      </c>
      <c r="G6497" s="5">
        <f t="shared" si="202"/>
        <v>0</v>
      </c>
      <c r="H6497">
        <f t="shared" si="203"/>
        <v>19</v>
      </c>
      <c r="I6497" t="str">
        <f>IFERROR(VLOOKUP(tblOrders[[#This Row],[item_id]],Raw_Menu!$A$2:$D$33,3,FALSE),"Unknown")</f>
        <v>Unknown</v>
      </c>
    </row>
    <row r="6498" spans="1:9" x14ac:dyDescent="0.25">
      <c r="A6498">
        <v>6497</v>
      </c>
      <c r="B6498">
        <v>2877</v>
      </c>
      <c r="C6498" s="1">
        <v>44974</v>
      </c>
      <c r="D6498" s="2">
        <v>0.8313194444444445</v>
      </c>
      <c r="E6498">
        <v>126</v>
      </c>
      <c r="F6498" s="5">
        <f>IFERROR(VLOOKUP(E6498,Raw_Menu!$A$2:$D$33,4,FALSE),0)</f>
        <v>14.5</v>
      </c>
      <c r="G6498" s="5">
        <f t="shared" si="202"/>
        <v>14.5</v>
      </c>
      <c r="H6498">
        <f t="shared" si="203"/>
        <v>19</v>
      </c>
      <c r="I6498" t="str">
        <f>IFERROR(VLOOKUP(tblOrders[[#This Row],[item_id]],Raw_Menu!$A$2:$D$33,3,FALSE),"Unknown")</f>
        <v>Italian</v>
      </c>
    </row>
    <row r="6499" spans="1:9" x14ac:dyDescent="0.25">
      <c r="A6499">
        <v>6498</v>
      </c>
      <c r="B6499">
        <v>2877</v>
      </c>
      <c r="C6499" s="1">
        <v>44974</v>
      </c>
      <c r="D6499" s="2">
        <v>0.8313194444444445</v>
      </c>
      <c r="E6499">
        <v>109</v>
      </c>
      <c r="F6499" s="5">
        <f>IFERROR(VLOOKUP(E6499,Raw_Menu!$A$2:$D$33,4,FALSE),0)</f>
        <v>17.95</v>
      </c>
      <c r="G6499" s="5">
        <f t="shared" si="202"/>
        <v>17.95</v>
      </c>
      <c r="H6499">
        <f t="shared" si="203"/>
        <v>19</v>
      </c>
      <c r="I6499" t="str">
        <f>IFERROR(VLOOKUP(tblOrders[[#This Row],[item_id]],Raw_Menu!$A$2:$D$33,3,FALSE),"Unknown")</f>
        <v>Asian</v>
      </c>
    </row>
    <row r="6500" spans="1:9" x14ac:dyDescent="0.25">
      <c r="A6500">
        <v>6499</v>
      </c>
      <c r="B6500">
        <v>2878</v>
      </c>
      <c r="C6500" s="1">
        <v>44974</v>
      </c>
      <c r="D6500" s="2">
        <v>0.83537037037037032</v>
      </c>
      <c r="E6500">
        <v>125</v>
      </c>
      <c r="F6500" s="5">
        <f>IFERROR(VLOOKUP(E6500,Raw_Menu!$A$2:$D$33,4,FALSE),0)</f>
        <v>17.95</v>
      </c>
      <c r="G6500" s="5">
        <f t="shared" si="202"/>
        <v>17.95</v>
      </c>
      <c r="H6500">
        <f t="shared" si="203"/>
        <v>20</v>
      </c>
      <c r="I6500" t="str">
        <f>IFERROR(VLOOKUP(tblOrders[[#This Row],[item_id]],Raw_Menu!$A$2:$D$33,3,FALSE),"Unknown")</f>
        <v>Italian</v>
      </c>
    </row>
    <row r="6501" spans="1:9" x14ac:dyDescent="0.25">
      <c r="A6501">
        <v>6500</v>
      </c>
      <c r="B6501">
        <v>2878</v>
      </c>
      <c r="C6501" s="1">
        <v>44974</v>
      </c>
      <c r="D6501" s="2">
        <v>0.83537037037037032</v>
      </c>
      <c r="E6501">
        <v>113</v>
      </c>
      <c r="F6501" s="5">
        <f>IFERROR(VLOOKUP(E6501,Raw_Menu!$A$2:$D$33,4,FALSE),0)</f>
        <v>5</v>
      </c>
      <c r="G6501" s="5">
        <f t="shared" si="202"/>
        <v>5</v>
      </c>
      <c r="H6501">
        <f t="shared" si="203"/>
        <v>20</v>
      </c>
      <c r="I6501" t="str">
        <f>IFERROR(VLOOKUP(tblOrders[[#This Row],[item_id]],Raw_Menu!$A$2:$D$33,3,FALSE),"Unknown")</f>
        <v>Asian</v>
      </c>
    </row>
    <row r="6502" spans="1:9" x14ac:dyDescent="0.25">
      <c r="A6502">
        <v>6501</v>
      </c>
      <c r="B6502">
        <v>2878</v>
      </c>
      <c r="C6502" s="1">
        <v>44974</v>
      </c>
      <c r="D6502" s="2">
        <v>0.83537037037037032</v>
      </c>
      <c r="E6502">
        <v>118</v>
      </c>
      <c r="F6502" s="5">
        <f>IFERROR(VLOOKUP(E6502,Raw_Menu!$A$2:$D$33,4,FALSE),0)</f>
        <v>14.95</v>
      </c>
      <c r="G6502" s="5">
        <f t="shared" si="202"/>
        <v>14.95</v>
      </c>
      <c r="H6502">
        <f t="shared" si="203"/>
        <v>20</v>
      </c>
      <c r="I6502" t="str">
        <f>IFERROR(VLOOKUP(tblOrders[[#This Row],[item_id]],Raw_Menu!$A$2:$D$33,3,FALSE),"Unknown")</f>
        <v>Mexican</v>
      </c>
    </row>
    <row r="6503" spans="1:9" x14ac:dyDescent="0.25">
      <c r="A6503">
        <v>6502</v>
      </c>
      <c r="B6503">
        <v>2879</v>
      </c>
      <c r="C6503" s="1">
        <v>44974</v>
      </c>
      <c r="D6503" s="2">
        <v>0.83621527777777782</v>
      </c>
      <c r="E6503">
        <v>102</v>
      </c>
      <c r="F6503" s="5">
        <f>IFERROR(VLOOKUP(E6503,Raw_Menu!$A$2:$D$33,4,FALSE),0)</f>
        <v>13.95</v>
      </c>
      <c r="G6503" s="5">
        <f t="shared" si="202"/>
        <v>13.95</v>
      </c>
      <c r="H6503">
        <f t="shared" si="203"/>
        <v>20</v>
      </c>
      <c r="I6503" t="str">
        <f>IFERROR(VLOOKUP(tblOrders[[#This Row],[item_id]],Raw_Menu!$A$2:$D$33,3,FALSE),"Unknown")</f>
        <v>American</v>
      </c>
    </row>
    <row r="6504" spans="1:9" x14ac:dyDescent="0.25">
      <c r="A6504">
        <v>6503</v>
      </c>
      <c r="B6504">
        <v>2879</v>
      </c>
      <c r="C6504" s="1">
        <v>44974</v>
      </c>
      <c r="D6504" s="2">
        <v>0.83621527777777782</v>
      </c>
      <c r="E6504">
        <v>104</v>
      </c>
      <c r="F6504" s="5">
        <f>IFERROR(VLOOKUP(E6504,Raw_Menu!$A$2:$D$33,4,FALSE),0)</f>
        <v>10.5</v>
      </c>
      <c r="G6504" s="5">
        <f t="shared" si="202"/>
        <v>10.5</v>
      </c>
      <c r="H6504">
        <f t="shared" si="203"/>
        <v>20</v>
      </c>
      <c r="I6504" t="str">
        <f>IFERROR(VLOOKUP(tblOrders[[#This Row],[item_id]],Raw_Menu!$A$2:$D$33,3,FALSE),"Unknown")</f>
        <v>American</v>
      </c>
    </row>
    <row r="6505" spans="1:9" x14ac:dyDescent="0.25">
      <c r="A6505">
        <v>6504</v>
      </c>
      <c r="B6505">
        <v>2879</v>
      </c>
      <c r="C6505" s="1">
        <v>44974</v>
      </c>
      <c r="D6505" s="2">
        <v>0.83621527777777782</v>
      </c>
      <c r="E6505">
        <v>108</v>
      </c>
      <c r="F6505" s="5">
        <f>IFERROR(VLOOKUP(E6505,Raw_Menu!$A$2:$D$33,4,FALSE),0)</f>
        <v>14.5</v>
      </c>
      <c r="G6505" s="5">
        <f t="shared" si="202"/>
        <v>14.5</v>
      </c>
      <c r="H6505">
        <f t="shared" si="203"/>
        <v>20</v>
      </c>
      <c r="I6505" t="str">
        <f>IFERROR(VLOOKUP(tblOrders[[#This Row],[item_id]],Raw_Menu!$A$2:$D$33,3,FALSE),"Unknown")</f>
        <v>Asian</v>
      </c>
    </row>
    <row r="6506" spans="1:9" x14ac:dyDescent="0.25">
      <c r="A6506">
        <v>6505</v>
      </c>
      <c r="B6506">
        <v>2879</v>
      </c>
      <c r="C6506" s="1">
        <v>44974</v>
      </c>
      <c r="D6506" s="2">
        <v>0.83621527777777782</v>
      </c>
      <c r="E6506">
        <v>106</v>
      </c>
      <c r="F6506" s="5">
        <f>IFERROR(VLOOKUP(E6506,Raw_Menu!$A$2:$D$33,4,FALSE),0)</f>
        <v>7</v>
      </c>
      <c r="G6506" s="5">
        <f t="shared" si="202"/>
        <v>7</v>
      </c>
      <c r="H6506">
        <f t="shared" si="203"/>
        <v>20</v>
      </c>
      <c r="I6506" t="str">
        <f>IFERROR(VLOOKUP(tblOrders[[#This Row],[item_id]],Raw_Menu!$A$2:$D$33,3,FALSE),"Unknown")</f>
        <v>American</v>
      </c>
    </row>
    <row r="6507" spans="1:9" x14ac:dyDescent="0.25">
      <c r="A6507">
        <v>6506</v>
      </c>
      <c r="B6507">
        <v>2880</v>
      </c>
      <c r="C6507" s="1">
        <v>44974</v>
      </c>
      <c r="D6507" s="2">
        <v>0.86204861111111108</v>
      </c>
      <c r="E6507">
        <v>111</v>
      </c>
      <c r="F6507" s="5">
        <f>IFERROR(VLOOKUP(E6507,Raw_Menu!$A$2:$D$33,4,FALSE),0)</f>
        <v>11.95</v>
      </c>
      <c r="G6507" s="5">
        <f t="shared" si="202"/>
        <v>11.95</v>
      </c>
      <c r="H6507">
        <f t="shared" si="203"/>
        <v>20</v>
      </c>
      <c r="I6507" t="str">
        <f>IFERROR(VLOOKUP(tblOrders[[#This Row],[item_id]],Raw_Menu!$A$2:$D$33,3,FALSE),"Unknown")</f>
        <v>Asian</v>
      </c>
    </row>
    <row r="6508" spans="1:9" x14ac:dyDescent="0.25">
      <c r="A6508">
        <v>6507</v>
      </c>
      <c r="B6508">
        <v>2881</v>
      </c>
      <c r="C6508" s="1">
        <v>44974</v>
      </c>
      <c r="D6508" s="2">
        <v>0.87481481481481482</v>
      </c>
      <c r="E6508">
        <v>104</v>
      </c>
      <c r="F6508" s="5">
        <f>IFERROR(VLOOKUP(E6508,Raw_Menu!$A$2:$D$33,4,FALSE),0)</f>
        <v>10.5</v>
      </c>
      <c r="G6508" s="5">
        <f t="shared" si="202"/>
        <v>10.5</v>
      </c>
      <c r="H6508">
        <f t="shared" si="203"/>
        <v>20</v>
      </c>
      <c r="I6508" t="str">
        <f>IFERROR(VLOOKUP(tblOrders[[#This Row],[item_id]],Raw_Menu!$A$2:$D$33,3,FALSE),"Unknown")</f>
        <v>American</v>
      </c>
    </row>
    <row r="6509" spans="1:9" x14ac:dyDescent="0.25">
      <c r="A6509">
        <v>6508</v>
      </c>
      <c r="B6509">
        <v>2881</v>
      </c>
      <c r="C6509" s="1">
        <v>44974</v>
      </c>
      <c r="D6509" s="2">
        <v>0.87481481481481482</v>
      </c>
      <c r="E6509">
        <v>118</v>
      </c>
      <c r="F6509" s="5">
        <f>IFERROR(VLOOKUP(E6509,Raw_Menu!$A$2:$D$33,4,FALSE),0)</f>
        <v>14.95</v>
      </c>
      <c r="G6509" s="5">
        <f t="shared" si="202"/>
        <v>14.95</v>
      </c>
      <c r="H6509">
        <f t="shared" si="203"/>
        <v>20</v>
      </c>
      <c r="I6509" t="str">
        <f>IFERROR(VLOOKUP(tblOrders[[#This Row],[item_id]],Raw_Menu!$A$2:$D$33,3,FALSE),"Unknown")</f>
        <v>Mexican</v>
      </c>
    </row>
    <row r="6510" spans="1:9" x14ac:dyDescent="0.25">
      <c r="A6510">
        <v>6509</v>
      </c>
      <c r="B6510">
        <v>2881</v>
      </c>
      <c r="C6510" s="1">
        <v>44974</v>
      </c>
      <c r="D6510" s="2">
        <v>0.87481481481481482</v>
      </c>
      <c r="E6510">
        <v>122</v>
      </c>
      <c r="F6510" s="5">
        <f>IFERROR(VLOOKUP(E6510,Raw_Menu!$A$2:$D$33,4,FALSE),0)</f>
        <v>7</v>
      </c>
      <c r="G6510" s="5">
        <f t="shared" si="202"/>
        <v>7</v>
      </c>
      <c r="H6510">
        <f t="shared" si="203"/>
        <v>20</v>
      </c>
      <c r="I6510" t="str">
        <f>IFERROR(VLOOKUP(tblOrders[[#This Row],[item_id]],Raw_Menu!$A$2:$D$33,3,FALSE),"Unknown")</f>
        <v>Mexican</v>
      </c>
    </row>
    <row r="6511" spans="1:9" x14ac:dyDescent="0.25">
      <c r="A6511">
        <v>6510</v>
      </c>
      <c r="B6511">
        <v>2882</v>
      </c>
      <c r="C6511" s="1">
        <v>44974</v>
      </c>
      <c r="D6511" s="2">
        <v>0.89619212962962957</v>
      </c>
      <c r="E6511">
        <v>102</v>
      </c>
      <c r="F6511" s="5">
        <f>IFERROR(VLOOKUP(E6511,Raw_Menu!$A$2:$D$33,4,FALSE),0)</f>
        <v>13.95</v>
      </c>
      <c r="G6511" s="5">
        <f t="shared" si="202"/>
        <v>13.95</v>
      </c>
      <c r="H6511">
        <f t="shared" si="203"/>
        <v>21</v>
      </c>
      <c r="I6511" t="str">
        <f>IFERROR(VLOOKUP(tblOrders[[#This Row],[item_id]],Raw_Menu!$A$2:$D$33,3,FALSE),"Unknown")</f>
        <v>American</v>
      </c>
    </row>
    <row r="6512" spans="1:9" x14ac:dyDescent="0.25">
      <c r="A6512">
        <v>6511</v>
      </c>
      <c r="B6512">
        <v>2882</v>
      </c>
      <c r="C6512" s="1">
        <v>44974</v>
      </c>
      <c r="D6512" s="2">
        <v>0.89619212962962957</v>
      </c>
      <c r="E6512">
        <v>129</v>
      </c>
      <c r="F6512" s="5">
        <f>IFERROR(VLOOKUP(E6512,Raw_Menu!$A$2:$D$33,4,FALSE),0)</f>
        <v>15.5</v>
      </c>
      <c r="G6512" s="5">
        <f t="shared" si="202"/>
        <v>15.5</v>
      </c>
      <c r="H6512">
        <f t="shared" si="203"/>
        <v>21</v>
      </c>
      <c r="I6512" t="str">
        <f>IFERROR(VLOOKUP(tblOrders[[#This Row],[item_id]],Raw_Menu!$A$2:$D$33,3,FALSE),"Unknown")</f>
        <v>Italian</v>
      </c>
    </row>
    <row r="6513" spans="1:9" x14ac:dyDescent="0.25">
      <c r="A6513">
        <v>6512</v>
      </c>
      <c r="B6513">
        <v>2882</v>
      </c>
      <c r="C6513" s="1">
        <v>44974</v>
      </c>
      <c r="D6513" s="2">
        <v>0.89619212962962957</v>
      </c>
      <c r="E6513">
        <v>112</v>
      </c>
      <c r="F6513" s="5">
        <f>IFERROR(VLOOKUP(E6513,Raw_Menu!$A$2:$D$33,4,FALSE),0)</f>
        <v>14.95</v>
      </c>
      <c r="G6513" s="5">
        <f t="shared" si="202"/>
        <v>14.95</v>
      </c>
      <c r="H6513">
        <f t="shared" si="203"/>
        <v>21</v>
      </c>
      <c r="I6513" t="str">
        <f>IFERROR(VLOOKUP(tblOrders[[#This Row],[item_id]],Raw_Menu!$A$2:$D$33,3,FALSE),"Unknown")</f>
        <v>Asian</v>
      </c>
    </row>
    <row r="6514" spans="1:9" x14ac:dyDescent="0.25">
      <c r="A6514">
        <v>6513</v>
      </c>
      <c r="B6514">
        <v>2883</v>
      </c>
      <c r="C6514" s="1">
        <v>44974</v>
      </c>
      <c r="D6514" s="2">
        <v>0.91048611111111111</v>
      </c>
      <c r="E6514">
        <v>101</v>
      </c>
      <c r="F6514" s="5">
        <f>IFERROR(VLOOKUP(E6514,Raw_Menu!$A$2:$D$33,4,FALSE),0)</f>
        <v>12.95</v>
      </c>
      <c r="G6514" s="5">
        <f t="shared" si="202"/>
        <v>12.95</v>
      </c>
      <c r="H6514">
        <f t="shared" si="203"/>
        <v>21</v>
      </c>
      <c r="I6514" t="str">
        <f>IFERROR(VLOOKUP(tblOrders[[#This Row],[item_id]],Raw_Menu!$A$2:$D$33,3,FALSE),"Unknown")</f>
        <v>American</v>
      </c>
    </row>
    <row r="6515" spans="1:9" x14ac:dyDescent="0.25">
      <c r="A6515">
        <v>6514</v>
      </c>
      <c r="B6515">
        <v>2883</v>
      </c>
      <c r="C6515" s="1">
        <v>44974</v>
      </c>
      <c r="D6515" s="2">
        <v>0.91048611111111111</v>
      </c>
      <c r="E6515">
        <v>108</v>
      </c>
      <c r="F6515" s="5">
        <f>IFERROR(VLOOKUP(E6515,Raw_Menu!$A$2:$D$33,4,FALSE),0)</f>
        <v>14.5</v>
      </c>
      <c r="G6515" s="5">
        <f t="shared" si="202"/>
        <v>14.5</v>
      </c>
      <c r="H6515">
        <f t="shared" si="203"/>
        <v>21</v>
      </c>
      <c r="I6515" t="str">
        <f>IFERROR(VLOOKUP(tblOrders[[#This Row],[item_id]],Raw_Menu!$A$2:$D$33,3,FALSE),"Unknown")</f>
        <v>Asian</v>
      </c>
    </row>
    <row r="6516" spans="1:9" x14ac:dyDescent="0.25">
      <c r="A6516">
        <v>6515</v>
      </c>
      <c r="B6516">
        <v>2883</v>
      </c>
      <c r="C6516" s="1">
        <v>44974</v>
      </c>
      <c r="D6516" s="2">
        <v>0.91048611111111111</v>
      </c>
      <c r="E6516">
        <v>117</v>
      </c>
      <c r="F6516" s="5">
        <f>IFERROR(VLOOKUP(E6516,Raw_Menu!$A$2:$D$33,4,FALSE),0)</f>
        <v>12.95</v>
      </c>
      <c r="G6516" s="5">
        <f t="shared" si="202"/>
        <v>12.95</v>
      </c>
      <c r="H6516">
        <f t="shared" si="203"/>
        <v>21</v>
      </c>
      <c r="I6516" t="str">
        <f>IFERROR(VLOOKUP(tblOrders[[#This Row],[item_id]],Raw_Menu!$A$2:$D$33,3,FALSE),"Unknown")</f>
        <v>Mexican</v>
      </c>
    </row>
    <row r="6517" spans="1:9" x14ac:dyDescent="0.25">
      <c r="A6517">
        <v>6516</v>
      </c>
      <c r="B6517">
        <v>2884</v>
      </c>
      <c r="C6517" s="1">
        <v>44974</v>
      </c>
      <c r="D6517" s="2">
        <v>0.92113425925925929</v>
      </c>
      <c r="E6517">
        <v>108</v>
      </c>
      <c r="F6517" s="5">
        <f>IFERROR(VLOOKUP(E6517,Raw_Menu!$A$2:$D$33,4,FALSE),0)</f>
        <v>14.5</v>
      </c>
      <c r="G6517" s="5">
        <f t="shared" si="202"/>
        <v>14.5</v>
      </c>
      <c r="H6517">
        <f t="shared" si="203"/>
        <v>22</v>
      </c>
      <c r="I6517" t="str">
        <f>IFERROR(VLOOKUP(tblOrders[[#This Row],[item_id]],Raw_Menu!$A$2:$D$33,3,FALSE),"Unknown")</f>
        <v>Asian</v>
      </c>
    </row>
    <row r="6518" spans="1:9" x14ac:dyDescent="0.25">
      <c r="A6518">
        <v>6517</v>
      </c>
      <c r="B6518">
        <v>2884</v>
      </c>
      <c r="C6518" s="1">
        <v>44974</v>
      </c>
      <c r="D6518" s="2">
        <v>0.92113425925925929</v>
      </c>
      <c r="E6518">
        <v>109</v>
      </c>
      <c r="F6518" s="5">
        <f>IFERROR(VLOOKUP(E6518,Raw_Menu!$A$2:$D$33,4,FALSE),0)</f>
        <v>17.95</v>
      </c>
      <c r="G6518" s="5">
        <f t="shared" si="202"/>
        <v>17.95</v>
      </c>
      <c r="H6518">
        <f t="shared" si="203"/>
        <v>22</v>
      </c>
      <c r="I6518" t="str">
        <f>IFERROR(VLOOKUP(tblOrders[[#This Row],[item_id]],Raw_Menu!$A$2:$D$33,3,FALSE),"Unknown")</f>
        <v>Asian</v>
      </c>
    </row>
    <row r="6519" spans="1:9" x14ac:dyDescent="0.25">
      <c r="A6519">
        <v>6518</v>
      </c>
      <c r="B6519">
        <v>2885</v>
      </c>
      <c r="C6519" s="1">
        <v>44974</v>
      </c>
      <c r="D6519" s="2">
        <v>0.93071759259259257</v>
      </c>
      <c r="E6519">
        <v>101</v>
      </c>
      <c r="F6519" s="5">
        <f>IFERROR(VLOOKUP(E6519,Raw_Menu!$A$2:$D$33,4,FALSE),0)</f>
        <v>12.95</v>
      </c>
      <c r="G6519" s="5">
        <f t="shared" si="202"/>
        <v>12.95</v>
      </c>
      <c r="H6519">
        <f t="shared" si="203"/>
        <v>22</v>
      </c>
      <c r="I6519" t="str">
        <f>IFERROR(VLOOKUP(tblOrders[[#This Row],[item_id]],Raw_Menu!$A$2:$D$33,3,FALSE),"Unknown")</f>
        <v>American</v>
      </c>
    </row>
    <row r="6520" spans="1:9" x14ac:dyDescent="0.25">
      <c r="A6520">
        <v>6519</v>
      </c>
      <c r="B6520">
        <v>2885</v>
      </c>
      <c r="C6520" s="1">
        <v>44974</v>
      </c>
      <c r="D6520" s="2">
        <v>0.93071759259259257</v>
      </c>
      <c r="E6520">
        <v>110</v>
      </c>
      <c r="F6520" s="5">
        <f>IFERROR(VLOOKUP(E6520,Raw_Menu!$A$2:$D$33,4,FALSE),0)</f>
        <v>17.95</v>
      </c>
      <c r="G6520" s="5">
        <f t="shared" si="202"/>
        <v>17.95</v>
      </c>
      <c r="H6520">
        <f t="shared" si="203"/>
        <v>22</v>
      </c>
      <c r="I6520" t="str">
        <f>IFERROR(VLOOKUP(tblOrders[[#This Row],[item_id]],Raw_Menu!$A$2:$D$33,3,FALSE),"Unknown")</f>
        <v>Asian</v>
      </c>
    </row>
    <row r="6521" spans="1:9" x14ac:dyDescent="0.25">
      <c r="A6521">
        <v>6520</v>
      </c>
      <c r="B6521">
        <v>2886</v>
      </c>
      <c r="C6521" s="1">
        <v>44974</v>
      </c>
      <c r="D6521" s="2">
        <v>0.93090277777777775</v>
      </c>
      <c r="E6521">
        <v>117</v>
      </c>
      <c r="F6521" s="5">
        <f>IFERROR(VLOOKUP(E6521,Raw_Menu!$A$2:$D$33,4,FALSE),0)</f>
        <v>12.95</v>
      </c>
      <c r="G6521" s="5">
        <f t="shared" si="202"/>
        <v>12.95</v>
      </c>
      <c r="H6521">
        <f t="shared" si="203"/>
        <v>22</v>
      </c>
      <c r="I6521" t="str">
        <f>IFERROR(VLOOKUP(tblOrders[[#This Row],[item_id]],Raw_Menu!$A$2:$D$33,3,FALSE),"Unknown")</f>
        <v>Mexican</v>
      </c>
    </row>
    <row r="6522" spans="1:9" x14ac:dyDescent="0.25">
      <c r="A6522">
        <v>6521</v>
      </c>
      <c r="B6522">
        <v>2887</v>
      </c>
      <c r="C6522" s="1">
        <v>44974</v>
      </c>
      <c r="D6522" s="2">
        <v>0.93450231481481483</v>
      </c>
      <c r="E6522">
        <v>101</v>
      </c>
      <c r="F6522" s="5">
        <f>IFERROR(VLOOKUP(E6522,Raw_Menu!$A$2:$D$33,4,FALSE),0)</f>
        <v>12.95</v>
      </c>
      <c r="G6522" s="5">
        <f t="shared" si="202"/>
        <v>12.95</v>
      </c>
      <c r="H6522">
        <f t="shared" si="203"/>
        <v>22</v>
      </c>
      <c r="I6522" t="str">
        <f>IFERROR(VLOOKUP(tblOrders[[#This Row],[item_id]],Raw_Menu!$A$2:$D$33,3,FALSE),"Unknown")</f>
        <v>American</v>
      </c>
    </row>
    <row r="6523" spans="1:9" x14ac:dyDescent="0.25">
      <c r="A6523">
        <v>6522</v>
      </c>
      <c r="B6523">
        <v>2887</v>
      </c>
      <c r="C6523" s="1">
        <v>44974</v>
      </c>
      <c r="D6523" s="2">
        <v>0.93450231481481483</v>
      </c>
      <c r="E6523">
        <v>102</v>
      </c>
      <c r="F6523" s="5">
        <f>IFERROR(VLOOKUP(E6523,Raw_Menu!$A$2:$D$33,4,FALSE),0)</f>
        <v>13.95</v>
      </c>
      <c r="G6523" s="5">
        <f t="shared" si="202"/>
        <v>13.95</v>
      </c>
      <c r="H6523">
        <f t="shared" si="203"/>
        <v>22</v>
      </c>
      <c r="I6523" t="str">
        <f>IFERROR(VLOOKUP(tblOrders[[#This Row],[item_id]],Raw_Menu!$A$2:$D$33,3,FALSE),"Unknown")</f>
        <v>American</v>
      </c>
    </row>
    <row r="6524" spans="1:9" x14ac:dyDescent="0.25">
      <c r="A6524">
        <v>6523</v>
      </c>
      <c r="B6524">
        <v>2888</v>
      </c>
      <c r="C6524" s="1">
        <v>44975</v>
      </c>
      <c r="D6524" s="2">
        <v>0.47150462962962958</v>
      </c>
      <c r="E6524">
        <v>125</v>
      </c>
      <c r="F6524" s="5">
        <f>IFERROR(VLOOKUP(E6524,Raw_Menu!$A$2:$D$33,4,FALSE),0)</f>
        <v>17.95</v>
      </c>
      <c r="G6524" s="5">
        <f t="shared" si="202"/>
        <v>17.95</v>
      </c>
      <c r="H6524">
        <f t="shared" si="203"/>
        <v>11</v>
      </c>
      <c r="I6524" t="str">
        <f>IFERROR(VLOOKUP(tblOrders[[#This Row],[item_id]],Raw_Menu!$A$2:$D$33,3,FALSE),"Unknown")</f>
        <v>Italian</v>
      </c>
    </row>
    <row r="6525" spans="1:9" x14ac:dyDescent="0.25">
      <c r="A6525">
        <v>6524</v>
      </c>
      <c r="B6525">
        <v>2889</v>
      </c>
      <c r="C6525" s="1">
        <v>44975</v>
      </c>
      <c r="D6525" s="2">
        <v>0.47384259259259259</v>
      </c>
      <c r="E6525">
        <v>103</v>
      </c>
      <c r="F6525" s="5">
        <f>IFERROR(VLOOKUP(E6525,Raw_Menu!$A$2:$D$33,4,FALSE),0)</f>
        <v>9</v>
      </c>
      <c r="G6525" s="5">
        <f t="shared" si="202"/>
        <v>9</v>
      </c>
      <c r="H6525">
        <f t="shared" si="203"/>
        <v>11</v>
      </c>
      <c r="I6525" t="str">
        <f>IFERROR(VLOOKUP(tblOrders[[#This Row],[item_id]],Raw_Menu!$A$2:$D$33,3,FALSE),"Unknown")</f>
        <v>American</v>
      </c>
    </row>
    <row r="6526" spans="1:9" x14ac:dyDescent="0.25">
      <c r="A6526">
        <v>6525</v>
      </c>
      <c r="B6526">
        <v>2889</v>
      </c>
      <c r="C6526" s="1">
        <v>44975</v>
      </c>
      <c r="D6526" s="2">
        <v>0.47384259259259259</v>
      </c>
      <c r="E6526">
        <v>105</v>
      </c>
      <c r="F6526" s="5">
        <f>IFERROR(VLOOKUP(E6526,Raw_Menu!$A$2:$D$33,4,FALSE),0)</f>
        <v>7</v>
      </c>
      <c r="G6526" s="5">
        <f t="shared" si="202"/>
        <v>7</v>
      </c>
      <c r="H6526">
        <f t="shared" si="203"/>
        <v>11</v>
      </c>
      <c r="I6526" t="str">
        <f>IFERROR(VLOOKUP(tblOrders[[#This Row],[item_id]],Raw_Menu!$A$2:$D$33,3,FALSE),"Unknown")</f>
        <v>American</v>
      </c>
    </row>
    <row r="6527" spans="1:9" x14ac:dyDescent="0.25">
      <c r="A6527">
        <v>6526</v>
      </c>
      <c r="B6527">
        <v>2889</v>
      </c>
      <c r="C6527" s="1">
        <v>44975</v>
      </c>
      <c r="D6527" s="2">
        <v>0.47384259259259259</v>
      </c>
      <c r="E6527">
        <v>105</v>
      </c>
      <c r="F6527" s="5">
        <f>IFERROR(VLOOKUP(E6527,Raw_Menu!$A$2:$D$33,4,FALSE),0)</f>
        <v>7</v>
      </c>
      <c r="G6527" s="5">
        <f t="shared" si="202"/>
        <v>7</v>
      </c>
      <c r="H6527">
        <f t="shared" si="203"/>
        <v>11</v>
      </c>
      <c r="I6527" t="str">
        <f>IFERROR(VLOOKUP(tblOrders[[#This Row],[item_id]],Raw_Menu!$A$2:$D$33,3,FALSE),"Unknown")</f>
        <v>American</v>
      </c>
    </row>
    <row r="6528" spans="1:9" x14ac:dyDescent="0.25">
      <c r="A6528">
        <v>6527</v>
      </c>
      <c r="B6528">
        <v>2889</v>
      </c>
      <c r="C6528" s="1">
        <v>44975</v>
      </c>
      <c r="D6528" s="2">
        <v>0.47384259259259259</v>
      </c>
      <c r="E6528">
        <v>131</v>
      </c>
      <c r="F6528" s="5">
        <f>IFERROR(VLOOKUP(E6528,Raw_Menu!$A$2:$D$33,4,FALSE),0)</f>
        <v>17.95</v>
      </c>
      <c r="G6528" s="5">
        <f t="shared" si="202"/>
        <v>17.95</v>
      </c>
      <c r="H6528">
        <f t="shared" si="203"/>
        <v>11</v>
      </c>
      <c r="I6528" t="str">
        <f>IFERROR(VLOOKUP(tblOrders[[#This Row],[item_id]],Raw_Menu!$A$2:$D$33,3,FALSE),"Unknown")</f>
        <v>Italian</v>
      </c>
    </row>
    <row r="6529" spans="1:9" x14ac:dyDescent="0.25">
      <c r="A6529">
        <v>6528</v>
      </c>
      <c r="B6529">
        <v>2889</v>
      </c>
      <c r="C6529" s="1">
        <v>44975</v>
      </c>
      <c r="D6529" s="2">
        <v>0.47384259259259259</v>
      </c>
      <c r="E6529">
        <v>106</v>
      </c>
      <c r="F6529" s="5">
        <f>IFERROR(VLOOKUP(E6529,Raw_Menu!$A$2:$D$33,4,FALSE),0)</f>
        <v>7</v>
      </c>
      <c r="G6529" s="5">
        <f t="shared" si="202"/>
        <v>7</v>
      </c>
      <c r="H6529">
        <f t="shared" si="203"/>
        <v>11</v>
      </c>
      <c r="I6529" t="str">
        <f>IFERROR(VLOOKUP(tblOrders[[#This Row],[item_id]],Raw_Menu!$A$2:$D$33,3,FALSE),"Unknown")</f>
        <v>American</v>
      </c>
    </row>
    <row r="6530" spans="1:9" x14ac:dyDescent="0.25">
      <c r="A6530">
        <v>6529</v>
      </c>
      <c r="B6530">
        <v>2890</v>
      </c>
      <c r="C6530" s="1">
        <v>44975</v>
      </c>
      <c r="D6530" s="2">
        <v>0.48068287037037039</v>
      </c>
      <c r="E6530">
        <v>110</v>
      </c>
      <c r="F6530" s="5">
        <f>IFERROR(VLOOKUP(E6530,Raw_Menu!$A$2:$D$33,4,FALSE),0)</f>
        <v>17.95</v>
      </c>
      <c r="G6530" s="5">
        <f t="shared" ref="G6530:G6593" si="204">VALUE(F6530)</f>
        <v>17.95</v>
      </c>
      <c r="H6530">
        <f t="shared" ref="H6530:H6593" si="205">HOUR(D6530)</f>
        <v>11</v>
      </c>
      <c r="I6530" t="str">
        <f>IFERROR(VLOOKUP(tblOrders[[#This Row],[item_id]],Raw_Menu!$A$2:$D$33,3,FALSE),"Unknown")</f>
        <v>Asian</v>
      </c>
    </row>
    <row r="6531" spans="1:9" x14ac:dyDescent="0.25">
      <c r="A6531">
        <v>6530</v>
      </c>
      <c r="B6531">
        <v>2891</v>
      </c>
      <c r="C6531" s="1">
        <v>44975</v>
      </c>
      <c r="D6531" s="2">
        <v>0.4858912037037037</v>
      </c>
      <c r="E6531">
        <v>127</v>
      </c>
      <c r="F6531" s="5">
        <f>IFERROR(VLOOKUP(E6531,Raw_Menu!$A$2:$D$33,4,FALSE),0)</f>
        <v>17.95</v>
      </c>
      <c r="G6531" s="5">
        <f t="shared" si="204"/>
        <v>17.95</v>
      </c>
      <c r="H6531">
        <f t="shared" si="205"/>
        <v>11</v>
      </c>
      <c r="I6531" t="str">
        <f>IFERROR(VLOOKUP(tblOrders[[#This Row],[item_id]],Raw_Menu!$A$2:$D$33,3,FALSE),"Unknown")</f>
        <v>Italian</v>
      </c>
    </row>
    <row r="6532" spans="1:9" x14ac:dyDescent="0.25">
      <c r="A6532">
        <v>6531</v>
      </c>
      <c r="B6532">
        <v>2892</v>
      </c>
      <c r="C6532" s="1">
        <v>44975</v>
      </c>
      <c r="D6532" s="2">
        <v>0.48703703703703699</v>
      </c>
      <c r="E6532">
        <v>109</v>
      </c>
      <c r="F6532" s="5">
        <f>IFERROR(VLOOKUP(E6532,Raw_Menu!$A$2:$D$33,4,FALSE),0)</f>
        <v>17.95</v>
      </c>
      <c r="G6532" s="5">
        <f t="shared" si="204"/>
        <v>17.95</v>
      </c>
      <c r="H6532">
        <f t="shared" si="205"/>
        <v>11</v>
      </c>
      <c r="I6532" t="str">
        <f>IFERROR(VLOOKUP(tblOrders[[#This Row],[item_id]],Raw_Menu!$A$2:$D$33,3,FALSE),"Unknown")</f>
        <v>Asian</v>
      </c>
    </row>
    <row r="6533" spans="1:9" x14ac:dyDescent="0.25">
      <c r="A6533">
        <v>6532</v>
      </c>
      <c r="B6533">
        <v>2892</v>
      </c>
      <c r="C6533" s="1">
        <v>44975</v>
      </c>
      <c r="D6533" s="2">
        <v>0.48703703703703699</v>
      </c>
      <c r="E6533">
        <v>117</v>
      </c>
      <c r="F6533" s="5">
        <f>IFERROR(VLOOKUP(E6533,Raw_Menu!$A$2:$D$33,4,FALSE),0)</f>
        <v>12.95</v>
      </c>
      <c r="G6533" s="5">
        <f t="shared" si="204"/>
        <v>12.95</v>
      </c>
      <c r="H6533">
        <f t="shared" si="205"/>
        <v>11</v>
      </c>
      <c r="I6533" t="str">
        <f>IFERROR(VLOOKUP(tblOrders[[#This Row],[item_id]],Raw_Menu!$A$2:$D$33,3,FALSE),"Unknown")</f>
        <v>Mexican</v>
      </c>
    </row>
    <row r="6534" spans="1:9" x14ac:dyDescent="0.25">
      <c r="A6534">
        <v>6533</v>
      </c>
      <c r="B6534">
        <v>2892</v>
      </c>
      <c r="C6534" s="1">
        <v>44975</v>
      </c>
      <c r="D6534" s="2">
        <v>0.48703703703703699</v>
      </c>
      <c r="E6534">
        <v>129</v>
      </c>
      <c r="F6534" s="5">
        <f>IFERROR(VLOOKUP(E6534,Raw_Menu!$A$2:$D$33,4,FALSE),0)</f>
        <v>15.5</v>
      </c>
      <c r="G6534" s="5">
        <f t="shared" si="204"/>
        <v>15.5</v>
      </c>
      <c r="H6534">
        <f t="shared" si="205"/>
        <v>11</v>
      </c>
      <c r="I6534" t="str">
        <f>IFERROR(VLOOKUP(tblOrders[[#This Row],[item_id]],Raw_Menu!$A$2:$D$33,3,FALSE),"Unknown")</f>
        <v>Italian</v>
      </c>
    </row>
    <row r="6535" spans="1:9" x14ac:dyDescent="0.25">
      <c r="A6535">
        <v>6534</v>
      </c>
      <c r="B6535">
        <v>2892</v>
      </c>
      <c r="C6535" s="1">
        <v>44975</v>
      </c>
      <c r="D6535" s="2">
        <v>0.48703703703703699</v>
      </c>
      <c r="E6535">
        <v>119</v>
      </c>
      <c r="F6535" s="5">
        <f>IFERROR(VLOOKUP(E6535,Raw_Menu!$A$2:$D$33,4,FALSE),0)</f>
        <v>11.95</v>
      </c>
      <c r="G6535" s="5">
        <f t="shared" si="204"/>
        <v>11.95</v>
      </c>
      <c r="H6535">
        <f t="shared" si="205"/>
        <v>11</v>
      </c>
      <c r="I6535" t="str">
        <f>IFERROR(VLOOKUP(tblOrders[[#This Row],[item_id]],Raw_Menu!$A$2:$D$33,3,FALSE),"Unknown")</f>
        <v>Mexican</v>
      </c>
    </row>
    <row r="6536" spans="1:9" x14ac:dyDescent="0.25">
      <c r="A6536">
        <v>6535</v>
      </c>
      <c r="B6536">
        <v>2893</v>
      </c>
      <c r="C6536" s="1">
        <v>44975</v>
      </c>
      <c r="D6536" s="2">
        <v>0.49664351851851851</v>
      </c>
      <c r="E6536">
        <v>102</v>
      </c>
      <c r="F6536" s="5">
        <f>IFERROR(VLOOKUP(E6536,Raw_Menu!$A$2:$D$33,4,FALSE),0)</f>
        <v>13.95</v>
      </c>
      <c r="G6536" s="5">
        <f t="shared" si="204"/>
        <v>13.95</v>
      </c>
      <c r="H6536">
        <f t="shared" si="205"/>
        <v>11</v>
      </c>
      <c r="I6536" t="str">
        <f>IFERROR(VLOOKUP(tblOrders[[#This Row],[item_id]],Raw_Menu!$A$2:$D$33,3,FALSE),"Unknown")</f>
        <v>American</v>
      </c>
    </row>
    <row r="6537" spans="1:9" x14ac:dyDescent="0.25">
      <c r="A6537">
        <v>6536</v>
      </c>
      <c r="B6537">
        <v>2893</v>
      </c>
      <c r="C6537" s="1">
        <v>44975</v>
      </c>
      <c r="D6537" s="2">
        <v>0.49664351851851851</v>
      </c>
      <c r="E6537">
        <v>129</v>
      </c>
      <c r="F6537" s="5">
        <f>IFERROR(VLOOKUP(E6537,Raw_Menu!$A$2:$D$33,4,FALSE),0)</f>
        <v>15.5</v>
      </c>
      <c r="G6537" s="5">
        <f t="shared" si="204"/>
        <v>15.5</v>
      </c>
      <c r="H6537">
        <f t="shared" si="205"/>
        <v>11</v>
      </c>
      <c r="I6537" t="str">
        <f>IFERROR(VLOOKUP(tblOrders[[#This Row],[item_id]],Raw_Menu!$A$2:$D$33,3,FALSE),"Unknown")</f>
        <v>Italian</v>
      </c>
    </row>
    <row r="6538" spans="1:9" x14ac:dyDescent="0.25">
      <c r="A6538">
        <v>6537</v>
      </c>
      <c r="B6538">
        <v>2894</v>
      </c>
      <c r="C6538" s="1">
        <v>44975</v>
      </c>
      <c r="D6538" s="2">
        <v>0.50418981481481484</v>
      </c>
      <c r="E6538">
        <v>108</v>
      </c>
      <c r="F6538" s="5">
        <f>IFERROR(VLOOKUP(E6538,Raw_Menu!$A$2:$D$33,4,FALSE),0)</f>
        <v>14.5</v>
      </c>
      <c r="G6538" s="5">
        <f t="shared" si="204"/>
        <v>14.5</v>
      </c>
      <c r="H6538">
        <f t="shared" si="205"/>
        <v>12</v>
      </c>
      <c r="I6538" t="str">
        <f>IFERROR(VLOOKUP(tblOrders[[#This Row],[item_id]],Raw_Menu!$A$2:$D$33,3,FALSE),"Unknown")</f>
        <v>Asian</v>
      </c>
    </row>
    <row r="6539" spans="1:9" x14ac:dyDescent="0.25">
      <c r="A6539">
        <v>6538</v>
      </c>
      <c r="B6539">
        <v>2895</v>
      </c>
      <c r="C6539" s="1">
        <v>44975</v>
      </c>
      <c r="D6539" s="2">
        <v>0.50484953703703705</v>
      </c>
      <c r="E6539">
        <v>101</v>
      </c>
      <c r="F6539" s="5">
        <f>IFERROR(VLOOKUP(E6539,Raw_Menu!$A$2:$D$33,4,FALSE),0)</f>
        <v>12.95</v>
      </c>
      <c r="G6539" s="5">
        <f t="shared" si="204"/>
        <v>12.95</v>
      </c>
      <c r="H6539">
        <f t="shared" si="205"/>
        <v>12</v>
      </c>
      <c r="I6539" t="str">
        <f>IFERROR(VLOOKUP(tblOrders[[#This Row],[item_id]],Raw_Menu!$A$2:$D$33,3,FALSE),"Unknown")</f>
        <v>American</v>
      </c>
    </row>
    <row r="6540" spans="1:9" x14ac:dyDescent="0.25">
      <c r="A6540">
        <v>6539</v>
      </c>
      <c r="B6540">
        <v>2895</v>
      </c>
      <c r="C6540" s="1">
        <v>44975</v>
      </c>
      <c r="D6540" s="2">
        <v>0.50484953703703705</v>
      </c>
      <c r="E6540">
        <v>102</v>
      </c>
      <c r="F6540" s="5">
        <f>IFERROR(VLOOKUP(E6540,Raw_Menu!$A$2:$D$33,4,FALSE),0)</f>
        <v>13.95</v>
      </c>
      <c r="G6540" s="5">
        <f t="shared" si="204"/>
        <v>13.95</v>
      </c>
      <c r="H6540">
        <f t="shared" si="205"/>
        <v>12</v>
      </c>
      <c r="I6540" t="str">
        <f>IFERROR(VLOOKUP(tblOrders[[#This Row],[item_id]],Raw_Menu!$A$2:$D$33,3,FALSE),"Unknown")</f>
        <v>American</v>
      </c>
    </row>
    <row r="6541" spans="1:9" x14ac:dyDescent="0.25">
      <c r="A6541">
        <v>6540</v>
      </c>
      <c r="B6541">
        <v>2895</v>
      </c>
      <c r="C6541" s="1">
        <v>44975</v>
      </c>
      <c r="D6541" s="2">
        <v>0.50484953703703705</v>
      </c>
      <c r="E6541">
        <v>102</v>
      </c>
      <c r="F6541" s="5">
        <f>IFERROR(VLOOKUP(E6541,Raw_Menu!$A$2:$D$33,4,FALSE),0)</f>
        <v>13.95</v>
      </c>
      <c r="G6541" s="5">
        <f t="shared" si="204"/>
        <v>13.95</v>
      </c>
      <c r="H6541">
        <f t="shared" si="205"/>
        <v>12</v>
      </c>
      <c r="I6541" t="str">
        <f>IFERROR(VLOOKUP(tblOrders[[#This Row],[item_id]],Raw_Menu!$A$2:$D$33,3,FALSE),"Unknown")</f>
        <v>American</v>
      </c>
    </row>
    <row r="6542" spans="1:9" x14ac:dyDescent="0.25">
      <c r="A6542">
        <v>6541</v>
      </c>
      <c r="B6542">
        <v>2895</v>
      </c>
      <c r="C6542" s="1">
        <v>44975</v>
      </c>
      <c r="D6542" s="2">
        <v>0.50484953703703705</v>
      </c>
      <c r="E6542">
        <v>125</v>
      </c>
      <c r="F6542" s="5">
        <f>IFERROR(VLOOKUP(E6542,Raw_Menu!$A$2:$D$33,4,FALSE),0)</f>
        <v>17.95</v>
      </c>
      <c r="G6542" s="5">
        <f t="shared" si="204"/>
        <v>17.95</v>
      </c>
      <c r="H6542">
        <f t="shared" si="205"/>
        <v>12</v>
      </c>
      <c r="I6542" t="str">
        <f>IFERROR(VLOOKUP(tblOrders[[#This Row],[item_id]],Raw_Menu!$A$2:$D$33,3,FALSE),"Unknown")</f>
        <v>Italian</v>
      </c>
    </row>
    <row r="6543" spans="1:9" x14ac:dyDescent="0.25">
      <c r="A6543">
        <v>6542</v>
      </c>
      <c r="B6543">
        <v>2895</v>
      </c>
      <c r="C6543" s="1">
        <v>44975</v>
      </c>
      <c r="D6543" s="2">
        <v>0.50484953703703705</v>
      </c>
      <c r="E6543">
        <v>125</v>
      </c>
      <c r="F6543" s="5">
        <f>IFERROR(VLOOKUP(E6543,Raw_Menu!$A$2:$D$33,4,FALSE),0)</f>
        <v>17.95</v>
      </c>
      <c r="G6543" s="5">
        <f t="shared" si="204"/>
        <v>17.95</v>
      </c>
      <c r="H6543">
        <f t="shared" si="205"/>
        <v>12</v>
      </c>
      <c r="I6543" t="str">
        <f>IFERROR(VLOOKUP(tblOrders[[#This Row],[item_id]],Raw_Menu!$A$2:$D$33,3,FALSE),"Unknown")</f>
        <v>Italian</v>
      </c>
    </row>
    <row r="6544" spans="1:9" x14ac:dyDescent="0.25">
      <c r="A6544">
        <v>6543</v>
      </c>
      <c r="B6544">
        <v>2895</v>
      </c>
      <c r="C6544" s="1">
        <v>44975</v>
      </c>
      <c r="D6544" s="2">
        <v>0.50484953703703705</v>
      </c>
      <c r="E6544">
        <v>109</v>
      </c>
      <c r="F6544" s="5">
        <f>IFERROR(VLOOKUP(E6544,Raw_Menu!$A$2:$D$33,4,FALSE),0)</f>
        <v>17.95</v>
      </c>
      <c r="G6544" s="5">
        <f t="shared" si="204"/>
        <v>17.95</v>
      </c>
      <c r="H6544">
        <f t="shared" si="205"/>
        <v>12</v>
      </c>
      <c r="I6544" t="str">
        <f>IFERROR(VLOOKUP(tblOrders[[#This Row],[item_id]],Raw_Menu!$A$2:$D$33,3,FALSE),"Unknown")</f>
        <v>Asian</v>
      </c>
    </row>
    <row r="6545" spans="1:9" x14ac:dyDescent="0.25">
      <c r="A6545">
        <v>6544</v>
      </c>
      <c r="B6545">
        <v>2895</v>
      </c>
      <c r="C6545" s="1">
        <v>44975</v>
      </c>
      <c r="D6545" s="2">
        <v>0.50484953703703705</v>
      </c>
      <c r="E6545">
        <v>117</v>
      </c>
      <c r="F6545" s="5">
        <f>IFERROR(VLOOKUP(E6545,Raw_Menu!$A$2:$D$33,4,FALSE),0)</f>
        <v>12.95</v>
      </c>
      <c r="G6545" s="5">
        <f t="shared" si="204"/>
        <v>12.95</v>
      </c>
      <c r="H6545">
        <f t="shared" si="205"/>
        <v>12</v>
      </c>
      <c r="I6545" t="str">
        <f>IFERROR(VLOOKUP(tblOrders[[#This Row],[item_id]],Raw_Menu!$A$2:$D$33,3,FALSE),"Unknown")</f>
        <v>Mexican</v>
      </c>
    </row>
    <row r="6546" spans="1:9" x14ac:dyDescent="0.25">
      <c r="A6546">
        <v>6545</v>
      </c>
      <c r="B6546">
        <v>2895</v>
      </c>
      <c r="C6546" s="1">
        <v>44975</v>
      </c>
      <c r="D6546" s="2">
        <v>0.50484953703703705</v>
      </c>
      <c r="E6546">
        <v>128</v>
      </c>
      <c r="F6546" s="5">
        <f>IFERROR(VLOOKUP(E6546,Raw_Menu!$A$2:$D$33,4,FALSE),0)</f>
        <v>15.5</v>
      </c>
      <c r="G6546" s="5">
        <f t="shared" si="204"/>
        <v>15.5</v>
      </c>
      <c r="H6546">
        <f t="shared" si="205"/>
        <v>12</v>
      </c>
      <c r="I6546" t="str">
        <f>IFERROR(VLOOKUP(tblOrders[[#This Row],[item_id]],Raw_Menu!$A$2:$D$33,3,FALSE),"Unknown")</f>
        <v>Italian</v>
      </c>
    </row>
    <row r="6547" spans="1:9" x14ac:dyDescent="0.25">
      <c r="A6547">
        <v>6546</v>
      </c>
      <c r="B6547">
        <v>2895</v>
      </c>
      <c r="C6547" s="1">
        <v>44975</v>
      </c>
      <c r="D6547" s="2">
        <v>0.50484953703703705</v>
      </c>
      <c r="E6547">
        <v>118</v>
      </c>
      <c r="F6547" s="5">
        <f>IFERROR(VLOOKUP(E6547,Raw_Menu!$A$2:$D$33,4,FALSE),0)</f>
        <v>14.95</v>
      </c>
      <c r="G6547" s="5">
        <f t="shared" si="204"/>
        <v>14.95</v>
      </c>
      <c r="H6547">
        <f t="shared" si="205"/>
        <v>12</v>
      </c>
      <c r="I6547" t="str">
        <f>IFERROR(VLOOKUP(tblOrders[[#This Row],[item_id]],Raw_Menu!$A$2:$D$33,3,FALSE),"Unknown")</f>
        <v>Mexican</v>
      </c>
    </row>
    <row r="6548" spans="1:9" x14ac:dyDescent="0.25">
      <c r="A6548">
        <v>6547</v>
      </c>
      <c r="B6548">
        <v>2895</v>
      </c>
      <c r="C6548" s="1">
        <v>44975</v>
      </c>
      <c r="D6548" s="2">
        <v>0.50484953703703705</v>
      </c>
      <c r="E6548">
        <v>106</v>
      </c>
      <c r="F6548" s="5">
        <f>IFERROR(VLOOKUP(E6548,Raw_Menu!$A$2:$D$33,4,FALSE),0)</f>
        <v>7</v>
      </c>
      <c r="G6548" s="5">
        <f t="shared" si="204"/>
        <v>7</v>
      </c>
      <c r="H6548">
        <f t="shared" si="205"/>
        <v>12</v>
      </c>
      <c r="I6548" t="str">
        <f>IFERROR(VLOOKUP(tblOrders[[#This Row],[item_id]],Raw_Menu!$A$2:$D$33,3,FALSE),"Unknown")</f>
        <v>American</v>
      </c>
    </row>
    <row r="6549" spans="1:9" x14ac:dyDescent="0.25">
      <c r="A6549">
        <v>6548</v>
      </c>
      <c r="B6549">
        <v>2895</v>
      </c>
      <c r="C6549" s="1">
        <v>44975</v>
      </c>
      <c r="D6549" s="2">
        <v>0.50484953703703705</v>
      </c>
      <c r="E6549">
        <v>114</v>
      </c>
      <c r="F6549" s="5">
        <f>IFERROR(VLOOKUP(E6549,Raw_Menu!$A$2:$D$33,4,FALSE),0)</f>
        <v>9</v>
      </c>
      <c r="G6549" s="5">
        <f t="shared" si="204"/>
        <v>9</v>
      </c>
      <c r="H6549">
        <f t="shared" si="205"/>
        <v>12</v>
      </c>
      <c r="I6549" t="str">
        <f>IFERROR(VLOOKUP(tblOrders[[#This Row],[item_id]],Raw_Menu!$A$2:$D$33,3,FALSE),"Unknown")</f>
        <v>Asian</v>
      </c>
    </row>
    <row r="6550" spans="1:9" x14ac:dyDescent="0.25">
      <c r="A6550">
        <v>6549</v>
      </c>
      <c r="B6550">
        <v>2895</v>
      </c>
      <c r="C6550" s="1">
        <v>44975</v>
      </c>
      <c r="D6550" s="2">
        <v>0.50484953703703705</v>
      </c>
      <c r="E6550">
        <v>132</v>
      </c>
      <c r="F6550" s="5">
        <f>IFERROR(VLOOKUP(E6550,Raw_Menu!$A$2:$D$33,4,FALSE),0)</f>
        <v>16.95</v>
      </c>
      <c r="G6550" s="5">
        <f t="shared" si="204"/>
        <v>16.95</v>
      </c>
      <c r="H6550">
        <f t="shared" si="205"/>
        <v>12</v>
      </c>
      <c r="I6550" t="str">
        <f>IFERROR(VLOOKUP(tblOrders[[#This Row],[item_id]],Raw_Menu!$A$2:$D$33,3,FALSE),"Unknown")</f>
        <v>Italian</v>
      </c>
    </row>
    <row r="6551" spans="1:9" x14ac:dyDescent="0.25">
      <c r="A6551">
        <v>6550</v>
      </c>
      <c r="B6551">
        <v>2896</v>
      </c>
      <c r="C6551" s="1">
        <v>44975</v>
      </c>
      <c r="D6551" s="2">
        <v>0.51390046296296299</v>
      </c>
      <c r="E6551">
        <v>108</v>
      </c>
      <c r="F6551" s="5">
        <f>IFERROR(VLOOKUP(E6551,Raw_Menu!$A$2:$D$33,4,FALSE),0)</f>
        <v>14.5</v>
      </c>
      <c r="G6551" s="5">
        <f t="shared" si="204"/>
        <v>14.5</v>
      </c>
      <c r="H6551">
        <f t="shared" si="205"/>
        <v>12</v>
      </c>
      <c r="I6551" t="str">
        <f>IFERROR(VLOOKUP(tblOrders[[#This Row],[item_id]],Raw_Menu!$A$2:$D$33,3,FALSE),"Unknown")</f>
        <v>Asian</v>
      </c>
    </row>
    <row r="6552" spans="1:9" x14ac:dyDescent="0.25">
      <c r="A6552">
        <v>6551</v>
      </c>
      <c r="B6552">
        <v>2897</v>
      </c>
      <c r="C6552" s="1">
        <v>44975</v>
      </c>
      <c r="D6552" s="2">
        <v>0.51755787037037038</v>
      </c>
      <c r="E6552">
        <v>126</v>
      </c>
      <c r="F6552" s="5">
        <f>IFERROR(VLOOKUP(E6552,Raw_Menu!$A$2:$D$33,4,FALSE),0)</f>
        <v>14.5</v>
      </c>
      <c r="G6552" s="5">
        <f t="shared" si="204"/>
        <v>14.5</v>
      </c>
      <c r="H6552">
        <f t="shared" si="205"/>
        <v>12</v>
      </c>
      <c r="I6552" t="str">
        <f>IFERROR(VLOOKUP(tblOrders[[#This Row],[item_id]],Raw_Menu!$A$2:$D$33,3,FALSE),"Unknown")</f>
        <v>Italian</v>
      </c>
    </row>
    <row r="6553" spans="1:9" x14ac:dyDescent="0.25">
      <c r="A6553">
        <v>6552</v>
      </c>
      <c r="B6553">
        <v>2897</v>
      </c>
      <c r="C6553" s="1">
        <v>44975</v>
      </c>
      <c r="D6553" s="2">
        <v>0.51755787037037038</v>
      </c>
      <c r="E6553">
        <v>109</v>
      </c>
      <c r="F6553" s="5">
        <f>IFERROR(VLOOKUP(E6553,Raw_Menu!$A$2:$D$33,4,FALSE),0)</f>
        <v>17.95</v>
      </c>
      <c r="G6553" s="5">
        <f t="shared" si="204"/>
        <v>17.95</v>
      </c>
      <c r="H6553">
        <f t="shared" si="205"/>
        <v>12</v>
      </c>
      <c r="I6553" t="str">
        <f>IFERROR(VLOOKUP(tblOrders[[#This Row],[item_id]],Raw_Menu!$A$2:$D$33,3,FALSE),"Unknown")</f>
        <v>Asian</v>
      </c>
    </row>
    <row r="6554" spans="1:9" x14ac:dyDescent="0.25">
      <c r="A6554">
        <v>6553</v>
      </c>
      <c r="B6554">
        <v>2897</v>
      </c>
      <c r="C6554" s="1">
        <v>44975</v>
      </c>
      <c r="D6554" s="2">
        <v>0.51755787037037038</v>
      </c>
      <c r="E6554">
        <v>121</v>
      </c>
      <c r="F6554" s="5">
        <f>IFERROR(VLOOKUP(E6554,Raw_Menu!$A$2:$D$33,4,FALSE),0)</f>
        <v>10.5</v>
      </c>
      <c r="G6554" s="5">
        <f t="shared" si="204"/>
        <v>10.5</v>
      </c>
      <c r="H6554">
        <f t="shared" si="205"/>
        <v>12</v>
      </c>
      <c r="I6554" t="str">
        <f>IFERROR(VLOOKUP(tblOrders[[#This Row],[item_id]],Raw_Menu!$A$2:$D$33,3,FALSE),"Unknown")</f>
        <v>Mexican</v>
      </c>
    </row>
    <row r="6555" spans="1:9" x14ac:dyDescent="0.25">
      <c r="A6555">
        <v>6554</v>
      </c>
      <c r="B6555">
        <v>2898</v>
      </c>
      <c r="C6555" s="1">
        <v>44975</v>
      </c>
      <c r="D6555" s="2">
        <v>0.51828703703703705</v>
      </c>
      <c r="E6555">
        <v>119</v>
      </c>
      <c r="F6555" s="5">
        <f>IFERROR(VLOOKUP(E6555,Raw_Menu!$A$2:$D$33,4,FALSE),0)</f>
        <v>11.95</v>
      </c>
      <c r="G6555" s="5">
        <f t="shared" si="204"/>
        <v>11.95</v>
      </c>
      <c r="H6555">
        <f t="shared" si="205"/>
        <v>12</v>
      </c>
      <c r="I6555" t="str">
        <f>IFERROR(VLOOKUP(tblOrders[[#This Row],[item_id]],Raw_Menu!$A$2:$D$33,3,FALSE),"Unknown")</f>
        <v>Mexican</v>
      </c>
    </row>
    <row r="6556" spans="1:9" x14ac:dyDescent="0.25">
      <c r="A6556">
        <v>6555</v>
      </c>
      <c r="B6556">
        <v>2899</v>
      </c>
      <c r="C6556" s="1">
        <v>44975</v>
      </c>
      <c r="D6556" s="2">
        <v>0.52225694444444448</v>
      </c>
      <c r="E6556">
        <v>106</v>
      </c>
      <c r="F6556" s="5">
        <f>IFERROR(VLOOKUP(E6556,Raw_Menu!$A$2:$D$33,4,FALSE),0)</f>
        <v>7</v>
      </c>
      <c r="G6556" s="5">
        <f t="shared" si="204"/>
        <v>7</v>
      </c>
      <c r="H6556">
        <f t="shared" si="205"/>
        <v>12</v>
      </c>
      <c r="I6556" t="str">
        <f>IFERROR(VLOOKUP(tblOrders[[#This Row],[item_id]],Raw_Menu!$A$2:$D$33,3,FALSE),"Unknown")</f>
        <v>American</v>
      </c>
    </row>
    <row r="6557" spans="1:9" x14ac:dyDescent="0.25">
      <c r="A6557">
        <v>6556</v>
      </c>
      <c r="B6557">
        <v>2900</v>
      </c>
      <c r="C6557" s="1">
        <v>44975</v>
      </c>
      <c r="D6557" s="2">
        <v>0.5385416666666667</v>
      </c>
      <c r="E6557">
        <v>115</v>
      </c>
      <c r="F6557" s="5">
        <f>IFERROR(VLOOKUP(E6557,Raw_Menu!$A$2:$D$33,4,FALSE),0)</f>
        <v>11.95</v>
      </c>
      <c r="G6557" s="5">
        <f t="shared" si="204"/>
        <v>11.95</v>
      </c>
      <c r="H6557">
        <f t="shared" si="205"/>
        <v>12</v>
      </c>
      <c r="I6557" t="str">
        <f>IFERROR(VLOOKUP(tblOrders[[#This Row],[item_id]],Raw_Menu!$A$2:$D$33,3,FALSE),"Unknown")</f>
        <v>Mexican</v>
      </c>
    </row>
    <row r="6558" spans="1:9" x14ac:dyDescent="0.25">
      <c r="A6558">
        <v>6557</v>
      </c>
      <c r="B6558">
        <v>2901</v>
      </c>
      <c r="C6558" s="1">
        <v>44975</v>
      </c>
      <c r="D6558" s="2">
        <v>0.54222222222222227</v>
      </c>
      <c r="E6558">
        <v>119</v>
      </c>
      <c r="F6558" s="5">
        <f>IFERROR(VLOOKUP(E6558,Raw_Menu!$A$2:$D$33,4,FALSE),0)</f>
        <v>11.95</v>
      </c>
      <c r="G6558" s="5">
        <f t="shared" si="204"/>
        <v>11.95</v>
      </c>
      <c r="H6558">
        <f t="shared" si="205"/>
        <v>13</v>
      </c>
      <c r="I6558" t="str">
        <f>IFERROR(VLOOKUP(tblOrders[[#This Row],[item_id]],Raw_Menu!$A$2:$D$33,3,FALSE),"Unknown")</f>
        <v>Mexican</v>
      </c>
    </row>
    <row r="6559" spans="1:9" x14ac:dyDescent="0.25">
      <c r="A6559">
        <v>6558</v>
      </c>
      <c r="B6559">
        <v>2902</v>
      </c>
      <c r="C6559" s="1">
        <v>44975</v>
      </c>
      <c r="D6559" s="2">
        <v>0.54473379629629626</v>
      </c>
      <c r="E6559">
        <v>111</v>
      </c>
      <c r="F6559" s="5">
        <f>IFERROR(VLOOKUP(E6559,Raw_Menu!$A$2:$D$33,4,FALSE),0)</f>
        <v>11.95</v>
      </c>
      <c r="G6559" s="5">
        <f t="shared" si="204"/>
        <v>11.95</v>
      </c>
      <c r="H6559">
        <f t="shared" si="205"/>
        <v>13</v>
      </c>
      <c r="I6559" t="str">
        <f>IFERROR(VLOOKUP(tblOrders[[#This Row],[item_id]],Raw_Menu!$A$2:$D$33,3,FALSE),"Unknown")</f>
        <v>Asian</v>
      </c>
    </row>
    <row r="6560" spans="1:9" x14ac:dyDescent="0.25">
      <c r="A6560">
        <v>6559</v>
      </c>
      <c r="B6560">
        <v>2902</v>
      </c>
      <c r="C6560" s="1">
        <v>44975</v>
      </c>
      <c r="D6560" s="2">
        <v>0.54473379629629626</v>
      </c>
      <c r="E6560">
        <v>113</v>
      </c>
      <c r="F6560" s="5">
        <f>IFERROR(VLOOKUP(E6560,Raw_Menu!$A$2:$D$33,4,FALSE),0)</f>
        <v>5</v>
      </c>
      <c r="G6560" s="5">
        <f t="shared" si="204"/>
        <v>5</v>
      </c>
      <c r="H6560">
        <f t="shared" si="205"/>
        <v>13</v>
      </c>
      <c r="I6560" t="str">
        <f>IFERROR(VLOOKUP(tblOrders[[#This Row],[item_id]],Raw_Menu!$A$2:$D$33,3,FALSE),"Unknown")</f>
        <v>Asian</v>
      </c>
    </row>
    <row r="6561" spans="1:9" x14ac:dyDescent="0.25">
      <c r="A6561">
        <v>6560</v>
      </c>
      <c r="B6561">
        <v>2902</v>
      </c>
      <c r="C6561" s="1">
        <v>44975</v>
      </c>
      <c r="D6561" s="2">
        <v>0.54473379629629626</v>
      </c>
      <c r="E6561">
        <v>122</v>
      </c>
      <c r="F6561" s="5">
        <f>IFERROR(VLOOKUP(E6561,Raw_Menu!$A$2:$D$33,4,FALSE),0)</f>
        <v>7</v>
      </c>
      <c r="G6561" s="5">
        <f t="shared" si="204"/>
        <v>7</v>
      </c>
      <c r="H6561">
        <f t="shared" si="205"/>
        <v>13</v>
      </c>
      <c r="I6561" t="str">
        <f>IFERROR(VLOOKUP(tblOrders[[#This Row],[item_id]],Raw_Menu!$A$2:$D$33,3,FALSE),"Unknown")</f>
        <v>Mexican</v>
      </c>
    </row>
    <row r="6562" spans="1:9" x14ac:dyDescent="0.25">
      <c r="A6562">
        <v>6561</v>
      </c>
      <c r="B6562">
        <v>2902</v>
      </c>
      <c r="C6562" s="1">
        <v>44975</v>
      </c>
      <c r="D6562" s="2">
        <v>0.54473379629629626</v>
      </c>
      <c r="E6562">
        <v>123</v>
      </c>
      <c r="F6562" s="5">
        <f>IFERROR(VLOOKUP(E6562,Raw_Menu!$A$2:$D$33,4,FALSE),0)</f>
        <v>9</v>
      </c>
      <c r="G6562" s="5">
        <f t="shared" si="204"/>
        <v>9</v>
      </c>
      <c r="H6562">
        <f t="shared" si="205"/>
        <v>13</v>
      </c>
      <c r="I6562" t="str">
        <f>IFERROR(VLOOKUP(tblOrders[[#This Row],[item_id]],Raw_Menu!$A$2:$D$33,3,FALSE),"Unknown")</f>
        <v>Mexican</v>
      </c>
    </row>
    <row r="6563" spans="1:9" x14ac:dyDescent="0.25">
      <c r="A6563">
        <v>6562</v>
      </c>
      <c r="B6563">
        <v>2902</v>
      </c>
      <c r="C6563" s="1">
        <v>44975</v>
      </c>
      <c r="D6563" s="2">
        <v>0.54473379629629626</v>
      </c>
      <c r="E6563">
        <v>106</v>
      </c>
      <c r="F6563" s="5">
        <f>IFERROR(VLOOKUP(E6563,Raw_Menu!$A$2:$D$33,4,FALSE),0)</f>
        <v>7</v>
      </c>
      <c r="G6563" s="5">
        <f t="shared" si="204"/>
        <v>7</v>
      </c>
      <c r="H6563">
        <f t="shared" si="205"/>
        <v>13</v>
      </c>
      <c r="I6563" t="str">
        <f>IFERROR(VLOOKUP(tblOrders[[#This Row],[item_id]],Raw_Menu!$A$2:$D$33,3,FALSE),"Unknown")</f>
        <v>American</v>
      </c>
    </row>
    <row r="6564" spans="1:9" x14ac:dyDescent="0.25">
      <c r="A6564">
        <v>6563</v>
      </c>
      <c r="B6564">
        <v>2902</v>
      </c>
      <c r="C6564" s="1">
        <v>44975</v>
      </c>
      <c r="D6564" s="2">
        <v>0.54473379629629626</v>
      </c>
      <c r="E6564">
        <v>132</v>
      </c>
      <c r="F6564" s="5">
        <f>IFERROR(VLOOKUP(E6564,Raw_Menu!$A$2:$D$33,4,FALSE),0)</f>
        <v>16.95</v>
      </c>
      <c r="G6564" s="5">
        <f t="shared" si="204"/>
        <v>16.95</v>
      </c>
      <c r="H6564">
        <f t="shared" si="205"/>
        <v>13</v>
      </c>
      <c r="I6564" t="str">
        <f>IFERROR(VLOOKUP(tblOrders[[#This Row],[item_id]],Raw_Menu!$A$2:$D$33,3,FALSE),"Unknown")</f>
        <v>Italian</v>
      </c>
    </row>
    <row r="6565" spans="1:9" x14ac:dyDescent="0.25">
      <c r="A6565">
        <v>6564</v>
      </c>
      <c r="B6565">
        <v>2903</v>
      </c>
      <c r="C6565" s="1">
        <v>44975</v>
      </c>
      <c r="D6565" s="2">
        <v>0.54874999999999996</v>
      </c>
      <c r="E6565">
        <v>121</v>
      </c>
      <c r="F6565" s="5">
        <f>IFERROR(VLOOKUP(E6565,Raw_Menu!$A$2:$D$33,4,FALSE),0)</f>
        <v>10.5</v>
      </c>
      <c r="G6565" s="5">
        <f t="shared" si="204"/>
        <v>10.5</v>
      </c>
      <c r="H6565">
        <f t="shared" si="205"/>
        <v>13</v>
      </c>
      <c r="I6565" t="str">
        <f>IFERROR(VLOOKUP(tblOrders[[#This Row],[item_id]],Raw_Menu!$A$2:$D$33,3,FALSE),"Unknown")</f>
        <v>Mexican</v>
      </c>
    </row>
    <row r="6566" spans="1:9" x14ac:dyDescent="0.25">
      <c r="A6566">
        <v>6565</v>
      </c>
      <c r="B6566">
        <v>2904</v>
      </c>
      <c r="C6566" s="1">
        <v>44975</v>
      </c>
      <c r="D6566" s="2">
        <v>0.55606481481481485</v>
      </c>
      <c r="E6566">
        <v>109</v>
      </c>
      <c r="F6566" s="5">
        <f>IFERROR(VLOOKUP(E6566,Raw_Menu!$A$2:$D$33,4,FALSE),0)</f>
        <v>17.95</v>
      </c>
      <c r="G6566" s="5">
        <f t="shared" si="204"/>
        <v>17.95</v>
      </c>
      <c r="H6566">
        <f t="shared" si="205"/>
        <v>13</v>
      </c>
      <c r="I6566" t="str">
        <f>IFERROR(VLOOKUP(tblOrders[[#This Row],[item_id]],Raw_Menu!$A$2:$D$33,3,FALSE),"Unknown")</f>
        <v>Asian</v>
      </c>
    </row>
    <row r="6567" spans="1:9" x14ac:dyDescent="0.25">
      <c r="A6567">
        <v>6566</v>
      </c>
      <c r="B6567">
        <v>2905</v>
      </c>
      <c r="C6567" s="1">
        <v>44975</v>
      </c>
      <c r="D6567" s="2">
        <v>0.56457175925925929</v>
      </c>
      <c r="E6567">
        <v>102</v>
      </c>
      <c r="F6567" s="5">
        <f>IFERROR(VLOOKUP(E6567,Raw_Menu!$A$2:$D$33,4,FALSE),0)</f>
        <v>13.95</v>
      </c>
      <c r="G6567" s="5">
        <f t="shared" si="204"/>
        <v>13.95</v>
      </c>
      <c r="H6567">
        <f t="shared" si="205"/>
        <v>13</v>
      </c>
      <c r="I6567" t="str">
        <f>IFERROR(VLOOKUP(tblOrders[[#This Row],[item_id]],Raw_Menu!$A$2:$D$33,3,FALSE),"Unknown")</f>
        <v>American</v>
      </c>
    </row>
    <row r="6568" spans="1:9" x14ac:dyDescent="0.25">
      <c r="A6568">
        <v>6567</v>
      </c>
      <c r="B6568">
        <v>2905</v>
      </c>
      <c r="C6568" s="1">
        <v>44975</v>
      </c>
      <c r="D6568" s="2">
        <v>0.56457175925925929</v>
      </c>
      <c r="E6568">
        <v>113</v>
      </c>
      <c r="F6568" s="5">
        <f>IFERROR(VLOOKUP(E6568,Raw_Menu!$A$2:$D$33,4,FALSE),0)</f>
        <v>5</v>
      </c>
      <c r="G6568" s="5">
        <f t="shared" si="204"/>
        <v>5</v>
      </c>
      <c r="H6568">
        <f t="shared" si="205"/>
        <v>13</v>
      </c>
      <c r="I6568" t="str">
        <f>IFERROR(VLOOKUP(tblOrders[[#This Row],[item_id]],Raw_Menu!$A$2:$D$33,3,FALSE),"Unknown")</f>
        <v>Asian</v>
      </c>
    </row>
    <row r="6569" spans="1:9" x14ac:dyDescent="0.25">
      <c r="A6569">
        <v>6568</v>
      </c>
      <c r="B6569">
        <v>2905</v>
      </c>
      <c r="C6569" s="1">
        <v>44975</v>
      </c>
      <c r="D6569" s="2">
        <v>0.56457175925925929</v>
      </c>
      <c r="E6569">
        <v>119</v>
      </c>
      <c r="F6569" s="5">
        <f>IFERROR(VLOOKUP(E6569,Raw_Menu!$A$2:$D$33,4,FALSE),0)</f>
        <v>11.95</v>
      </c>
      <c r="G6569" s="5">
        <f t="shared" si="204"/>
        <v>11.95</v>
      </c>
      <c r="H6569">
        <f t="shared" si="205"/>
        <v>13</v>
      </c>
      <c r="I6569" t="str">
        <f>IFERROR(VLOOKUP(tblOrders[[#This Row],[item_id]],Raw_Menu!$A$2:$D$33,3,FALSE),"Unknown")</f>
        <v>Mexican</v>
      </c>
    </row>
    <row r="6570" spans="1:9" x14ac:dyDescent="0.25">
      <c r="A6570">
        <v>6569</v>
      </c>
      <c r="B6570">
        <v>2905</v>
      </c>
      <c r="C6570" s="1">
        <v>44975</v>
      </c>
      <c r="D6570" s="2">
        <v>0.56457175925925929</v>
      </c>
      <c r="E6570">
        <v>131</v>
      </c>
      <c r="F6570" s="5">
        <f>IFERROR(VLOOKUP(E6570,Raw_Menu!$A$2:$D$33,4,FALSE),0)</f>
        <v>17.95</v>
      </c>
      <c r="G6570" s="5">
        <f t="shared" si="204"/>
        <v>17.95</v>
      </c>
      <c r="H6570">
        <f t="shared" si="205"/>
        <v>13</v>
      </c>
      <c r="I6570" t="str">
        <f>IFERROR(VLOOKUP(tblOrders[[#This Row],[item_id]],Raw_Menu!$A$2:$D$33,3,FALSE),"Unknown")</f>
        <v>Italian</v>
      </c>
    </row>
    <row r="6571" spans="1:9" x14ac:dyDescent="0.25">
      <c r="A6571">
        <v>6570</v>
      </c>
      <c r="B6571">
        <v>2906</v>
      </c>
      <c r="C6571" s="1">
        <v>44975</v>
      </c>
      <c r="D6571" s="2">
        <v>0.56584490740740745</v>
      </c>
      <c r="E6571">
        <v>119</v>
      </c>
      <c r="F6571" s="5">
        <f>IFERROR(VLOOKUP(E6571,Raw_Menu!$A$2:$D$33,4,FALSE),0)</f>
        <v>11.95</v>
      </c>
      <c r="G6571" s="5">
        <f t="shared" si="204"/>
        <v>11.95</v>
      </c>
      <c r="H6571">
        <f t="shared" si="205"/>
        <v>13</v>
      </c>
      <c r="I6571" t="str">
        <f>IFERROR(VLOOKUP(tblOrders[[#This Row],[item_id]],Raw_Menu!$A$2:$D$33,3,FALSE),"Unknown")</f>
        <v>Mexican</v>
      </c>
    </row>
    <row r="6572" spans="1:9" x14ac:dyDescent="0.25">
      <c r="A6572">
        <v>6571</v>
      </c>
      <c r="B6572">
        <v>2906</v>
      </c>
      <c r="C6572" s="1">
        <v>44975</v>
      </c>
      <c r="D6572" s="2">
        <v>0.56584490740740745</v>
      </c>
      <c r="E6572">
        <v>131</v>
      </c>
      <c r="F6572" s="5">
        <f>IFERROR(VLOOKUP(E6572,Raw_Menu!$A$2:$D$33,4,FALSE),0)</f>
        <v>17.95</v>
      </c>
      <c r="G6572" s="5">
        <f t="shared" si="204"/>
        <v>17.95</v>
      </c>
      <c r="H6572">
        <f t="shared" si="205"/>
        <v>13</v>
      </c>
      <c r="I6572" t="str">
        <f>IFERROR(VLOOKUP(tblOrders[[#This Row],[item_id]],Raw_Menu!$A$2:$D$33,3,FALSE),"Unknown")</f>
        <v>Italian</v>
      </c>
    </row>
    <row r="6573" spans="1:9" x14ac:dyDescent="0.25">
      <c r="A6573">
        <v>6572</v>
      </c>
      <c r="B6573">
        <v>2907</v>
      </c>
      <c r="C6573" s="1">
        <v>44975</v>
      </c>
      <c r="D6573" s="2">
        <v>0.57724537037037038</v>
      </c>
      <c r="E6573">
        <v>124</v>
      </c>
      <c r="F6573" s="5">
        <f>IFERROR(VLOOKUP(E6573,Raw_Menu!$A$2:$D$33,4,FALSE),0)</f>
        <v>14.5</v>
      </c>
      <c r="G6573" s="5">
        <f t="shared" si="204"/>
        <v>14.5</v>
      </c>
      <c r="H6573">
        <f t="shared" si="205"/>
        <v>13</v>
      </c>
      <c r="I6573" t="str">
        <f>IFERROR(VLOOKUP(tblOrders[[#This Row],[item_id]],Raw_Menu!$A$2:$D$33,3,FALSE),"Unknown")</f>
        <v>Italian</v>
      </c>
    </row>
    <row r="6574" spans="1:9" x14ac:dyDescent="0.25">
      <c r="A6574">
        <v>6573</v>
      </c>
      <c r="B6574">
        <v>2907</v>
      </c>
      <c r="C6574" s="1">
        <v>44975</v>
      </c>
      <c r="D6574" s="2">
        <v>0.57724537037037038</v>
      </c>
      <c r="E6574">
        <v>129</v>
      </c>
      <c r="F6574" s="5">
        <f>IFERROR(VLOOKUP(E6574,Raw_Menu!$A$2:$D$33,4,FALSE),0)</f>
        <v>15.5</v>
      </c>
      <c r="G6574" s="5">
        <f t="shared" si="204"/>
        <v>15.5</v>
      </c>
      <c r="H6574">
        <f t="shared" si="205"/>
        <v>13</v>
      </c>
      <c r="I6574" t="str">
        <f>IFERROR(VLOOKUP(tblOrders[[#This Row],[item_id]],Raw_Menu!$A$2:$D$33,3,FALSE),"Unknown")</f>
        <v>Italian</v>
      </c>
    </row>
    <row r="6575" spans="1:9" x14ac:dyDescent="0.25">
      <c r="A6575">
        <v>6574</v>
      </c>
      <c r="B6575">
        <v>2907</v>
      </c>
      <c r="C6575" s="1">
        <v>44975</v>
      </c>
      <c r="D6575" s="2">
        <v>0.57724537037037038</v>
      </c>
      <c r="E6575">
        <v>112</v>
      </c>
      <c r="F6575" s="5">
        <f>IFERROR(VLOOKUP(E6575,Raw_Menu!$A$2:$D$33,4,FALSE),0)</f>
        <v>14.95</v>
      </c>
      <c r="G6575" s="5">
        <f t="shared" si="204"/>
        <v>14.95</v>
      </c>
      <c r="H6575">
        <f t="shared" si="205"/>
        <v>13</v>
      </c>
      <c r="I6575" t="str">
        <f>IFERROR(VLOOKUP(tblOrders[[#This Row],[item_id]],Raw_Menu!$A$2:$D$33,3,FALSE),"Unknown")</f>
        <v>Asian</v>
      </c>
    </row>
    <row r="6576" spans="1:9" x14ac:dyDescent="0.25">
      <c r="A6576">
        <v>6575</v>
      </c>
      <c r="B6576">
        <v>2907</v>
      </c>
      <c r="C6576" s="1">
        <v>44975</v>
      </c>
      <c r="D6576" s="2">
        <v>0.57724537037037038</v>
      </c>
      <c r="E6576">
        <v>132</v>
      </c>
      <c r="F6576" s="5">
        <f>IFERROR(VLOOKUP(E6576,Raw_Menu!$A$2:$D$33,4,FALSE),0)</f>
        <v>16.95</v>
      </c>
      <c r="G6576" s="5">
        <f t="shared" si="204"/>
        <v>16.95</v>
      </c>
      <c r="H6576">
        <f t="shared" si="205"/>
        <v>13</v>
      </c>
      <c r="I6576" t="str">
        <f>IFERROR(VLOOKUP(tblOrders[[#This Row],[item_id]],Raw_Menu!$A$2:$D$33,3,FALSE),"Unknown")</f>
        <v>Italian</v>
      </c>
    </row>
    <row r="6577" spans="1:9" x14ac:dyDescent="0.25">
      <c r="A6577">
        <v>6576</v>
      </c>
      <c r="B6577">
        <v>2908</v>
      </c>
      <c r="C6577" s="1">
        <v>44975</v>
      </c>
      <c r="D6577" s="2">
        <v>0.59534722222222225</v>
      </c>
      <c r="E6577">
        <v>108</v>
      </c>
      <c r="F6577" s="5">
        <f>IFERROR(VLOOKUP(E6577,Raw_Menu!$A$2:$D$33,4,FALSE),0)</f>
        <v>14.5</v>
      </c>
      <c r="G6577" s="5">
        <f t="shared" si="204"/>
        <v>14.5</v>
      </c>
      <c r="H6577">
        <f t="shared" si="205"/>
        <v>14</v>
      </c>
      <c r="I6577" t="str">
        <f>IFERROR(VLOOKUP(tblOrders[[#This Row],[item_id]],Raw_Menu!$A$2:$D$33,3,FALSE),"Unknown")</f>
        <v>Asian</v>
      </c>
    </row>
    <row r="6578" spans="1:9" x14ac:dyDescent="0.25">
      <c r="A6578">
        <v>6577</v>
      </c>
      <c r="B6578">
        <v>2909</v>
      </c>
      <c r="C6578" s="1">
        <v>44975</v>
      </c>
      <c r="D6578" s="2">
        <v>0.59807870370370375</v>
      </c>
      <c r="E6578">
        <v>125</v>
      </c>
      <c r="F6578" s="5">
        <f>IFERROR(VLOOKUP(E6578,Raw_Menu!$A$2:$D$33,4,FALSE),0)</f>
        <v>17.95</v>
      </c>
      <c r="G6578" s="5">
        <f t="shared" si="204"/>
        <v>17.95</v>
      </c>
      <c r="H6578">
        <f t="shared" si="205"/>
        <v>14</v>
      </c>
      <c r="I6578" t="str">
        <f>IFERROR(VLOOKUP(tblOrders[[#This Row],[item_id]],Raw_Menu!$A$2:$D$33,3,FALSE),"Unknown")</f>
        <v>Italian</v>
      </c>
    </row>
    <row r="6579" spans="1:9" x14ac:dyDescent="0.25">
      <c r="A6579">
        <v>6578</v>
      </c>
      <c r="B6579">
        <v>2909</v>
      </c>
      <c r="C6579" s="1">
        <v>44975</v>
      </c>
      <c r="D6579" s="2">
        <v>0.59807870370370375</v>
      </c>
      <c r="E6579">
        <v>106</v>
      </c>
      <c r="F6579" s="5">
        <f>IFERROR(VLOOKUP(E6579,Raw_Menu!$A$2:$D$33,4,FALSE),0)</f>
        <v>7</v>
      </c>
      <c r="G6579" s="5">
        <f t="shared" si="204"/>
        <v>7</v>
      </c>
      <c r="H6579">
        <f t="shared" si="205"/>
        <v>14</v>
      </c>
      <c r="I6579" t="str">
        <f>IFERROR(VLOOKUP(tblOrders[[#This Row],[item_id]],Raw_Menu!$A$2:$D$33,3,FALSE),"Unknown")</f>
        <v>American</v>
      </c>
    </row>
    <row r="6580" spans="1:9" x14ac:dyDescent="0.25">
      <c r="A6580">
        <v>6579</v>
      </c>
      <c r="B6580">
        <v>2910</v>
      </c>
      <c r="C6580" s="1">
        <v>44975</v>
      </c>
      <c r="D6580" s="2">
        <v>0.60581018518518515</v>
      </c>
      <c r="E6580">
        <v>107</v>
      </c>
      <c r="F6580" s="5">
        <f>IFERROR(VLOOKUP(E6580,Raw_Menu!$A$2:$D$33,4,FALSE),0)</f>
        <v>16.5</v>
      </c>
      <c r="G6580" s="5">
        <f t="shared" si="204"/>
        <v>16.5</v>
      </c>
      <c r="H6580">
        <f t="shared" si="205"/>
        <v>14</v>
      </c>
      <c r="I6580" t="str">
        <f>IFERROR(VLOOKUP(tblOrders[[#This Row],[item_id]],Raw_Menu!$A$2:$D$33,3,FALSE),"Unknown")</f>
        <v>Asian</v>
      </c>
    </row>
    <row r="6581" spans="1:9" x14ac:dyDescent="0.25">
      <c r="A6581">
        <v>6580</v>
      </c>
      <c r="B6581">
        <v>2910</v>
      </c>
      <c r="C6581" s="1">
        <v>44975</v>
      </c>
      <c r="D6581" s="2">
        <v>0.60581018518518515</v>
      </c>
      <c r="E6581">
        <v>109</v>
      </c>
      <c r="F6581" s="5">
        <f>IFERROR(VLOOKUP(E6581,Raw_Menu!$A$2:$D$33,4,FALSE),0)</f>
        <v>17.95</v>
      </c>
      <c r="G6581" s="5">
        <f t="shared" si="204"/>
        <v>17.95</v>
      </c>
      <c r="H6581">
        <f t="shared" si="205"/>
        <v>14</v>
      </c>
      <c r="I6581" t="str">
        <f>IFERROR(VLOOKUP(tblOrders[[#This Row],[item_id]],Raw_Menu!$A$2:$D$33,3,FALSE),"Unknown")</f>
        <v>Asian</v>
      </c>
    </row>
    <row r="6582" spans="1:9" x14ac:dyDescent="0.25">
      <c r="A6582">
        <v>6581</v>
      </c>
      <c r="B6582">
        <v>2910</v>
      </c>
      <c r="C6582" s="1">
        <v>44975</v>
      </c>
      <c r="D6582" s="2">
        <v>0.60581018518518515</v>
      </c>
      <c r="E6582">
        <v>129</v>
      </c>
      <c r="F6582" s="5">
        <f>IFERROR(VLOOKUP(E6582,Raw_Menu!$A$2:$D$33,4,FALSE),0)</f>
        <v>15.5</v>
      </c>
      <c r="G6582" s="5">
        <f t="shared" si="204"/>
        <v>15.5</v>
      </c>
      <c r="H6582">
        <f t="shared" si="205"/>
        <v>14</v>
      </c>
      <c r="I6582" t="str">
        <f>IFERROR(VLOOKUP(tblOrders[[#This Row],[item_id]],Raw_Menu!$A$2:$D$33,3,FALSE),"Unknown")</f>
        <v>Italian</v>
      </c>
    </row>
    <row r="6583" spans="1:9" x14ac:dyDescent="0.25">
      <c r="A6583">
        <v>6582</v>
      </c>
      <c r="B6583">
        <v>2910</v>
      </c>
      <c r="C6583" s="1">
        <v>44975</v>
      </c>
      <c r="D6583" s="2">
        <v>0.60581018518518515</v>
      </c>
      <c r="E6583">
        <v>113</v>
      </c>
      <c r="F6583" s="5">
        <f>IFERROR(VLOOKUP(E6583,Raw_Menu!$A$2:$D$33,4,FALSE),0)</f>
        <v>5</v>
      </c>
      <c r="G6583" s="5">
        <f t="shared" si="204"/>
        <v>5</v>
      </c>
      <c r="H6583">
        <f t="shared" si="205"/>
        <v>14</v>
      </c>
      <c r="I6583" t="str">
        <f>IFERROR(VLOOKUP(tblOrders[[#This Row],[item_id]],Raw_Menu!$A$2:$D$33,3,FALSE),"Unknown")</f>
        <v>Asian</v>
      </c>
    </row>
    <row r="6584" spans="1:9" x14ac:dyDescent="0.25">
      <c r="A6584">
        <v>6583</v>
      </c>
      <c r="B6584">
        <v>2911</v>
      </c>
      <c r="C6584" s="1">
        <v>44975</v>
      </c>
      <c r="D6584" s="2">
        <v>0.62094907407407407</v>
      </c>
      <c r="E6584">
        <v>115</v>
      </c>
      <c r="F6584" s="5">
        <f>IFERROR(VLOOKUP(E6584,Raw_Menu!$A$2:$D$33,4,FALSE),0)</f>
        <v>11.95</v>
      </c>
      <c r="G6584" s="5">
        <f t="shared" si="204"/>
        <v>11.95</v>
      </c>
      <c r="H6584">
        <f t="shared" si="205"/>
        <v>14</v>
      </c>
      <c r="I6584" t="str">
        <f>IFERROR(VLOOKUP(tblOrders[[#This Row],[item_id]],Raw_Menu!$A$2:$D$33,3,FALSE),"Unknown")</f>
        <v>Mexican</v>
      </c>
    </row>
    <row r="6585" spans="1:9" x14ac:dyDescent="0.25">
      <c r="A6585">
        <v>6584</v>
      </c>
      <c r="B6585">
        <v>2912</v>
      </c>
      <c r="C6585" s="1">
        <v>44975</v>
      </c>
      <c r="D6585" s="2">
        <v>0.65210648148148154</v>
      </c>
      <c r="E6585">
        <v>102</v>
      </c>
      <c r="F6585" s="5">
        <f>IFERROR(VLOOKUP(E6585,Raw_Menu!$A$2:$D$33,4,FALSE),0)</f>
        <v>13.95</v>
      </c>
      <c r="G6585" s="5">
        <f t="shared" si="204"/>
        <v>13.95</v>
      </c>
      <c r="H6585">
        <f t="shared" si="205"/>
        <v>15</v>
      </c>
      <c r="I6585" t="str">
        <f>IFERROR(VLOOKUP(tblOrders[[#This Row],[item_id]],Raw_Menu!$A$2:$D$33,3,FALSE),"Unknown")</f>
        <v>American</v>
      </c>
    </row>
    <row r="6586" spans="1:9" x14ac:dyDescent="0.25">
      <c r="A6586">
        <v>6585</v>
      </c>
      <c r="B6586">
        <v>2912</v>
      </c>
      <c r="C6586" s="1">
        <v>44975</v>
      </c>
      <c r="D6586" s="2">
        <v>0.65210648148148154</v>
      </c>
      <c r="E6586">
        <v>110</v>
      </c>
      <c r="F6586" s="5">
        <f>IFERROR(VLOOKUP(E6586,Raw_Menu!$A$2:$D$33,4,FALSE),0)</f>
        <v>17.95</v>
      </c>
      <c r="G6586" s="5">
        <f t="shared" si="204"/>
        <v>17.95</v>
      </c>
      <c r="H6586">
        <f t="shared" si="205"/>
        <v>15</v>
      </c>
      <c r="I6586" t="str">
        <f>IFERROR(VLOOKUP(tblOrders[[#This Row],[item_id]],Raw_Menu!$A$2:$D$33,3,FALSE),"Unknown")</f>
        <v>Asian</v>
      </c>
    </row>
    <row r="6587" spans="1:9" x14ac:dyDescent="0.25">
      <c r="A6587">
        <v>6586</v>
      </c>
      <c r="B6587">
        <v>2912</v>
      </c>
      <c r="C6587" s="1">
        <v>44975</v>
      </c>
      <c r="D6587" s="2">
        <v>0.65210648148148154</v>
      </c>
      <c r="E6587">
        <v>117</v>
      </c>
      <c r="F6587" s="5">
        <f>IFERROR(VLOOKUP(E6587,Raw_Menu!$A$2:$D$33,4,FALSE),0)</f>
        <v>12.95</v>
      </c>
      <c r="G6587" s="5">
        <f t="shared" si="204"/>
        <v>12.95</v>
      </c>
      <c r="H6587">
        <f t="shared" si="205"/>
        <v>15</v>
      </c>
      <c r="I6587" t="str">
        <f>IFERROR(VLOOKUP(tblOrders[[#This Row],[item_id]],Raw_Menu!$A$2:$D$33,3,FALSE),"Unknown")</f>
        <v>Mexican</v>
      </c>
    </row>
    <row r="6588" spans="1:9" x14ac:dyDescent="0.25">
      <c r="A6588">
        <v>6587</v>
      </c>
      <c r="B6588">
        <v>2912</v>
      </c>
      <c r="C6588" s="1">
        <v>44975</v>
      </c>
      <c r="D6588" s="2">
        <v>0.65210648148148154</v>
      </c>
      <c r="E6588">
        <v>111</v>
      </c>
      <c r="F6588" s="5">
        <f>IFERROR(VLOOKUP(E6588,Raw_Menu!$A$2:$D$33,4,FALSE),0)</f>
        <v>11.95</v>
      </c>
      <c r="G6588" s="5">
        <f t="shared" si="204"/>
        <v>11.95</v>
      </c>
      <c r="H6588">
        <f t="shared" si="205"/>
        <v>15</v>
      </c>
      <c r="I6588" t="str">
        <f>IFERROR(VLOOKUP(tblOrders[[#This Row],[item_id]],Raw_Menu!$A$2:$D$33,3,FALSE),"Unknown")</f>
        <v>Asian</v>
      </c>
    </row>
    <row r="6589" spans="1:9" x14ac:dyDescent="0.25">
      <c r="A6589">
        <v>6588</v>
      </c>
      <c r="B6589">
        <v>2913</v>
      </c>
      <c r="C6589" s="1">
        <v>44975</v>
      </c>
      <c r="D6589" s="2">
        <v>0.65591435185185187</v>
      </c>
      <c r="E6589">
        <v>117</v>
      </c>
      <c r="F6589" s="5">
        <f>IFERROR(VLOOKUP(E6589,Raw_Menu!$A$2:$D$33,4,FALSE),0)</f>
        <v>12.95</v>
      </c>
      <c r="G6589" s="5">
        <f t="shared" si="204"/>
        <v>12.95</v>
      </c>
      <c r="H6589">
        <f t="shared" si="205"/>
        <v>15</v>
      </c>
      <c r="I6589" t="str">
        <f>IFERROR(VLOOKUP(tblOrders[[#This Row],[item_id]],Raw_Menu!$A$2:$D$33,3,FALSE),"Unknown")</f>
        <v>Mexican</v>
      </c>
    </row>
    <row r="6590" spans="1:9" x14ac:dyDescent="0.25">
      <c r="A6590">
        <v>6589</v>
      </c>
      <c r="B6590">
        <v>2914</v>
      </c>
      <c r="C6590" s="1">
        <v>44975</v>
      </c>
      <c r="D6590" s="2">
        <v>0.664525462962963</v>
      </c>
      <c r="E6590">
        <v>107</v>
      </c>
      <c r="F6590" s="5">
        <f>IFERROR(VLOOKUP(E6590,Raw_Menu!$A$2:$D$33,4,FALSE),0)</f>
        <v>16.5</v>
      </c>
      <c r="G6590" s="5">
        <f t="shared" si="204"/>
        <v>16.5</v>
      </c>
      <c r="H6590">
        <f t="shared" si="205"/>
        <v>15</v>
      </c>
      <c r="I6590" t="str">
        <f>IFERROR(VLOOKUP(tblOrders[[#This Row],[item_id]],Raw_Menu!$A$2:$D$33,3,FALSE),"Unknown")</f>
        <v>Asian</v>
      </c>
    </row>
    <row r="6591" spans="1:9" x14ac:dyDescent="0.25">
      <c r="A6591">
        <v>6590</v>
      </c>
      <c r="B6591">
        <v>2914</v>
      </c>
      <c r="C6591" s="1">
        <v>44975</v>
      </c>
      <c r="D6591" s="2">
        <v>0.664525462962963</v>
      </c>
      <c r="E6591">
        <v>105</v>
      </c>
      <c r="F6591" s="5">
        <f>IFERROR(VLOOKUP(E6591,Raw_Menu!$A$2:$D$33,4,FALSE),0)</f>
        <v>7</v>
      </c>
      <c r="G6591" s="5">
        <f t="shared" si="204"/>
        <v>7</v>
      </c>
      <c r="H6591">
        <f t="shared" si="205"/>
        <v>15</v>
      </c>
      <c r="I6591" t="str">
        <f>IFERROR(VLOOKUP(tblOrders[[#This Row],[item_id]],Raw_Menu!$A$2:$D$33,3,FALSE),"Unknown")</f>
        <v>American</v>
      </c>
    </row>
    <row r="6592" spans="1:9" x14ac:dyDescent="0.25">
      <c r="A6592">
        <v>6591</v>
      </c>
      <c r="B6592">
        <v>2915</v>
      </c>
      <c r="C6592" s="1">
        <v>44975</v>
      </c>
      <c r="D6592" s="2">
        <v>0.69030092592592596</v>
      </c>
      <c r="E6592">
        <v>107</v>
      </c>
      <c r="F6592" s="5">
        <f>IFERROR(VLOOKUP(E6592,Raw_Menu!$A$2:$D$33,4,FALSE),0)</f>
        <v>16.5</v>
      </c>
      <c r="G6592" s="5">
        <f t="shared" si="204"/>
        <v>16.5</v>
      </c>
      <c r="H6592">
        <f t="shared" si="205"/>
        <v>16</v>
      </c>
      <c r="I6592" t="str">
        <f>IFERROR(VLOOKUP(tblOrders[[#This Row],[item_id]],Raw_Menu!$A$2:$D$33,3,FALSE),"Unknown")</f>
        <v>Asian</v>
      </c>
    </row>
    <row r="6593" spans="1:9" x14ac:dyDescent="0.25">
      <c r="A6593">
        <v>6592</v>
      </c>
      <c r="B6593">
        <v>2915</v>
      </c>
      <c r="C6593" s="1">
        <v>44975</v>
      </c>
      <c r="D6593" s="2">
        <v>0.69030092592592596</v>
      </c>
      <c r="E6593">
        <v>112</v>
      </c>
      <c r="F6593" s="5">
        <f>IFERROR(VLOOKUP(E6593,Raw_Menu!$A$2:$D$33,4,FALSE),0)</f>
        <v>14.95</v>
      </c>
      <c r="G6593" s="5">
        <f t="shared" si="204"/>
        <v>14.95</v>
      </c>
      <c r="H6593">
        <f t="shared" si="205"/>
        <v>16</v>
      </c>
      <c r="I6593" t="str">
        <f>IFERROR(VLOOKUP(tblOrders[[#This Row],[item_id]],Raw_Menu!$A$2:$D$33,3,FALSE),"Unknown")</f>
        <v>Asian</v>
      </c>
    </row>
    <row r="6594" spans="1:9" x14ac:dyDescent="0.25">
      <c r="A6594">
        <v>6593</v>
      </c>
      <c r="B6594">
        <v>2916</v>
      </c>
      <c r="C6594" s="1">
        <v>44975</v>
      </c>
      <c r="D6594" s="2">
        <v>0.70138888888888884</v>
      </c>
      <c r="E6594">
        <v>109</v>
      </c>
      <c r="F6594" s="5">
        <f>IFERROR(VLOOKUP(E6594,Raw_Menu!$A$2:$D$33,4,FALSE),0)</f>
        <v>17.95</v>
      </c>
      <c r="G6594" s="5">
        <f t="shared" ref="G6594:G6657" si="206">VALUE(F6594)</f>
        <v>17.95</v>
      </c>
      <c r="H6594">
        <f t="shared" ref="H6594:H6657" si="207">HOUR(D6594)</f>
        <v>16</v>
      </c>
      <c r="I6594" t="str">
        <f>IFERROR(VLOOKUP(tblOrders[[#This Row],[item_id]],Raw_Menu!$A$2:$D$33,3,FALSE),"Unknown")</f>
        <v>Asian</v>
      </c>
    </row>
    <row r="6595" spans="1:9" x14ac:dyDescent="0.25">
      <c r="A6595">
        <v>6594</v>
      </c>
      <c r="B6595">
        <v>2916</v>
      </c>
      <c r="C6595" s="1">
        <v>44975</v>
      </c>
      <c r="D6595" s="2">
        <v>0.70138888888888884</v>
      </c>
      <c r="E6595">
        <v>113</v>
      </c>
      <c r="F6595" s="5">
        <f>IFERROR(VLOOKUP(E6595,Raw_Menu!$A$2:$D$33,4,FALSE),0)</f>
        <v>5</v>
      </c>
      <c r="G6595" s="5">
        <f t="shared" si="206"/>
        <v>5</v>
      </c>
      <c r="H6595">
        <f t="shared" si="207"/>
        <v>16</v>
      </c>
      <c r="I6595" t="str">
        <f>IFERROR(VLOOKUP(tblOrders[[#This Row],[item_id]],Raw_Menu!$A$2:$D$33,3,FALSE),"Unknown")</f>
        <v>Asian</v>
      </c>
    </row>
    <row r="6596" spans="1:9" x14ac:dyDescent="0.25">
      <c r="A6596">
        <v>6595</v>
      </c>
      <c r="B6596">
        <v>2916</v>
      </c>
      <c r="C6596" s="1">
        <v>44975</v>
      </c>
      <c r="D6596" s="2">
        <v>0.70138888888888884</v>
      </c>
      <c r="E6596">
        <v>118</v>
      </c>
      <c r="F6596" s="5">
        <f>IFERROR(VLOOKUP(E6596,Raw_Menu!$A$2:$D$33,4,FALSE),0)</f>
        <v>14.95</v>
      </c>
      <c r="G6596" s="5">
        <f t="shared" si="206"/>
        <v>14.95</v>
      </c>
      <c r="H6596">
        <f t="shared" si="207"/>
        <v>16</v>
      </c>
      <c r="I6596" t="str">
        <f>IFERROR(VLOOKUP(tblOrders[[#This Row],[item_id]],Raw_Menu!$A$2:$D$33,3,FALSE),"Unknown")</f>
        <v>Mexican</v>
      </c>
    </row>
    <row r="6597" spans="1:9" x14ac:dyDescent="0.25">
      <c r="A6597">
        <v>6596</v>
      </c>
      <c r="B6597">
        <v>2917</v>
      </c>
      <c r="C6597" s="1">
        <v>44975</v>
      </c>
      <c r="D6597" s="2">
        <v>0.70642361111111107</v>
      </c>
      <c r="E6597">
        <v>126</v>
      </c>
      <c r="F6597" s="5">
        <f>IFERROR(VLOOKUP(E6597,Raw_Menu!$A$2:$D$33,4,FALSE),0)</f>
        <v>14.5</v>
      </c>
      <c r="G6597" s="5">
        <f t="shared" si="206"/>
        <v>14.5</v>
      </c>
      <c r="H6597">
        <f t="shared" si="207"/>
        <v>16</v>
      </c>
      <c r="I6597" t="str">
        <f>IFERROR(VLOOKUP(tblOrders[[#This Row],[item_id]],Raw_Menu!$A$2:$D$33,3,FALSE),"Unknown")</f>
        <v>Italian</v>
      </c>
    </row>
    <row r="6598" spans="1:9" x14ac:dyDescent="0.25">
      <c r="A6598">
        <v>6597</v>
      </c>
      <c r="B6598">
        <v>2917</v>
      </c>
      <c r="C6598" s="1">
        <v>44975</v>
      </c>
      <c r="D6598" s="2">
        <v>0.70642361111111107</v>
      </c>
      <c r="E6598">
        <v>129</v>
      </c>
      <c r="F6598" s="5">
        <f>IFERROR(VLOOKUP(E6598,Raw_Menu!$A$2:$D$33,4,FALSE),0)</f>
        <v>15.5</v>
      </c>
      <c r="G6598" s="5">
        <f t="shared" si="206"/>
        <v>15.5</v>
      </c>
      <c r="H6598">
        <f t="shared" si="207"/>
        <v>16</v>
      </c>
      <c r="I6598" t="str">
        <f>IFERROR(VLOOKUP(tblOrders[[#This Row],[item_id]],Raw_Menu!$A$2:$D$33,3,FALSE),"Unknown")</f>
        <v>Italian</v>
      </c>
    </row>
    <row r="6599" spans="1:9" x14ac:dyDescent="0.25">
      <c r="A6599">
        <v>6598</v>
      </c>
      <c r="B6599">
        <v>2918</v>
      </c>
      <c r="C6599" s="1">
        <v>44975</v>
      </c>
      <c r="D6599" s="2">
        <v>0.70776620370370369</v>
      </c>
      <c r="E6599">
        <v>102</v>
      </c>
      <c r="F6599" s="5">
        <f>IFERROR(VLOOKUP(E6599,Raw_Menu!$A$2:$D$33,4,FALSE),0)</f>
        <v>13.95</v>
      </c>
      <c r="G6599" s="5">
        <f t="shared" si="206"/>
        <v>13.95</v>
      </c>
      <c r="H6599">
        <f t="shared" si="207"/>
        <v>16</v>
      </c>
      <c r="I6599" t="str">
        <f>IFERROR(VLOOKUP(tblOrders[[#This Row],[item_id]],Raw_Menu!$A$2:$D$33,3,FALSE),"Unknown")</f>
        <v>American</v>
      </c>
    </row>
    <row r="6600" spans="1:9" x14ac:dyDescent="0.25">
      <c r="A6600">
        <v>6599</v>
      </c>
      <c r="B6600">
        <v>2918</v>
      </c>
      <c r="C6600" s="1">
        <v>44975</v>
      </c>
      <c r="D6600" s="2">
        <v>0.70776620370370369</v>
      </c>
      <c r="E6600">
        <v>102</v>
      </c>
      <c r="F6600" s="5">
        <f>IFERROR(VLOOKUP(E6600,Raw_Menu!$A$2:$D$33,4,FALSE),0)</f>
        <v>13.95</v>
      </c>
      <c r="G6600" s="5">
        <f t="shared" si="206"/>
        <v>13.95</v>
      </c>
      <c r="H6600">
        <f t="shared" si="207"/>
        <v>16</v>
      </c>
      <c r="I6600" t="str">
        <f>IFERROR(VLOOKUP(tblOrders[[#This Row],[item_id]],Raw_Menu!$A$2:$D$33,3,FALSE),"Unknown")</f>
        <v>American</v>
      </c>
    </row>
    <row r="6601" spans="1:9" x14ac:dyDescent="0.25">
      <c r="A6601">
        <v>6600</v>
      </c>
      <c r="B6601">
        <v>2919</v>
      </c>
      <c r="C6601" s="1">
        <v>44975</v>
      </c>
      <c r="D6601" s="2">
        <v>0.71363425925925927</v>
      </c>
      <c r="E6601">
        <v>128</v>
      </c>
      <c r="F6601" s="5">
        <f>IFERROR(VLOOKUP(E6601,Raw_Menu!$A$2:$D$33,4,FALSE),0)</f>
        <v>15.5</v>
      </c>
      <c r="G6601" s="5">
        <f t="shared" si="206"/>
        <v>15.5</v>
      </c>
      <c r="H6601">
        <f t="shared" si="207"/>
        <v>17</v>
      </c>
      <c r="I6601" t="str">
        <f>IFERROR(VLOOKUP(tblOrders[[#This Row],[item_id]],Raw_Menu!$A$2:$D$33,3,FALSE),"Unknown")</f>
        <v>Italian</v>
      </c>
    </row>
    <row r="6602" spans="1:9" x14ac:dyDescent="0.25">
      <c r="A6602">
        <v>6601</v>
      </c>
      <c r="B6602">
        <v>2919</v>
      </c>
      <c r="C6602" s="1">
        <v>44975</v>
      </c>
      <c r="D6602" s="2">
        <v>0.71363425925925927</v>
      </c>
      <c r="E6602">
        <v>105</v>
      </c>
      <c r="F6602" s="5">
        <f>IFERROR(VLOOKUP(E6602,Raw_Menu!$A$2:$D$33,4,FALSE),0)</f>
        <v>7</v>
      </c>
      <c r="G6602" s="5">
        <f t="shared" si="206"/>
        <v>7</v>
      </c>
      <c r="H6602">
        <f t="shared" si="207"/>
        <v>17</v>
      </c>
      <c r="I6602" t="str">
        <f>IFERROR(VLOOKUP(tblOrders[[#This Row],[item_id]],Raw_Menu!$A$2:$D$33,3,FALSE),"Unknown")</f>
        <v>American</v>
      </c>
    </row>
    <row r="6603" spans="1:9" x14ac:dyDescent="0.25">
      <c r="A6603">
        <v>6602</v>
      </c>
      <c r="B6603">
        <v>2919</v>
      </c>
      <c r="C6603" s="1">
        <v>44975</v>
      </c>
      <c r="D6603" s="2">
        <v>0.71363425925925927</v>
      </c>
      <c r="E6603">
        <v>131</v>
      </c>
      <c r="F6603" s="5">
        <f>IFERROR(VLOOKUP(E6603,Raw_Menu!$A$2:$D$33,4,FALSE),0)</f>
        <v>17.95</v>
      </c>
      <c r="G6603" s="5">
        <f t="shared" si="206"/>
        <v>17.95</v>
      </c>
      <c r="H6603">
        <f t="shared" si="207"/>
        <v>17</v>
      </c>
      <c r="I6603" t="str">
        <f>IFERROR(VLOOKUP(tblOrders[[#This Row],[item_id]],Raw_Menu!$A$2:$D$33,3,FALSE),"Unknown")</f>
        <v>Italian</v>
      </c>
    </row>
    <row r="6604" spans="1:9" x14ac:dyDescent="0.25">
      <c r="A6604">
        <v>6603</v>
      </c>
      <c r="B6604">
        <v>2919</v>
      </c>
      <c r="C6604" s="1">
        <v>44975</v>
      </c>
      <c r="D6604" s="2">
        <v>0.71363425925925927</v>
      </c>
      <c r="E6604">
        <v>106</v>
      </c>
      <c r="F6604" s="5">
        <f>IFERROR(VLOOKUP(E6604,Raw_Menu!$A$2:$D$33,4,FALSE),0)</f>
        <v>7</v>
      </c>
      <c r="G6604" s="5">
        <f t="shared" si="206"/>
        <v>7</v>
      </c>
      <c r="H6604">
        <f t="shared" si="207"/>
        <v>17</v>
      </c>
      <c r="I6604" t="str">
        <f>IFERROR(VLOOKUP(tblOrders[[#This Row],[item_id]],Raw_Menu!$A$2:$D$33,3,FALSE),"Unknown")</f>
        <v>American</v>
      </c>
    </row>
    <row r="6605" spans="1:9" x14ac:dyDescent="0.25">
      <c r="A6605">
        <v>6604</v>
      </c>
      <c r="B6605">
        <v>2920</v>
      </c>
      <c r="C6605" s="1">
        <v>44975</v>
      </c>
      <c r="D6605" s="2">
        <v>0.71393518518518517</v>
      </c>
      <c r="E6605">
        <v>126</v>
      </c>
      <c r="F6605" s="5">
        <f>IFERROR(VLOOKUP(E6605,Raw_Menu!$A$2:$D$33,4,FALSE),0)</f>
        <v>14.5</v>
      </c>
      <c r="G6605" s="5">
        <f t="shared" si="206"/>
        <v>14.5</v>
      </c>
      <c r="H6605">
        <f t="shared" si="207"/>
        <v>17</v>
      </c>
      <c r="I6605" t="str">
        <f>IFERROR(VLOOKUP(tblOrders[[#This Row],[item_id]],Raw_Menu!$A$2:$D$33,3,FALSE),"Unknown")</f>
        <v>Italian</v>
      </c>
    </row>
    <row r="6606" spans="1:9" x14ac:dyDescent="0.25">
      <c r="A6606">
        <v>6605</v>
      </c>
      <c r="B6606">
        <v>2920</v>
      </c>
      <c r="C6606" s="1">
        <v>44975</v>
      </c>
      <c r="D6606" s="2">
        <v>0.71393518518518517</v>
      </c>
      <c r="E6606">
        <v>109</v>
      </c>
      <c r="F6606" s="5">
        <f>IFERROR(VLOOKUP(E6606,Raw_Menu!$A$2:$D$33,4,FALSE),0)</f>
        <v>17.95</v>
      </c>
      <c r="G6606" s="5">
        <f t="shared" si="206"/>
        <v>17.95</v>
      </c>
      <c r="H6606">
        <f t="shared" si="207"/>
        <v>17</v>
      </c>
      <c r="I6606" t="str">
        <f>IFERROR(VLOOKUP(tblOrders[[#This Row],[item_id]],Raw_Menu!$A$2:$D$33,3,FALSE),"Unknown")</f>
        <v>Asian</v>
      </c>
    </row>
    <row r="6607" spans="1:9" x14ac:dyDescent="0.25">
      <c r="A6607">
        <v>6606</v>
      </c>
      <c r="B6607">
        <v>2921</v>
      </c>
      <c r="C6607" s="1">
        <v>44975</v>
      </c>
      <c r="D6607" s="2">
        <v>0.71803240740740737</v>
      </c>
      <c r="E6607">
        <v>101</v>
      </c>
      <c r="F6607" s="5">
        <f>IFERROR(VLOOKUP(E6607,Raw_Menu!$A$2:$D$33,4,FALSE),0)</f>
        <v>12.95</v>
      </c>
      <c r="G6607" s="5">
        <f t="shared" si="206"/>
        <v>12.95</v>
      </c>
      <c r="H6607">
        <f t="shared" si="207"/>
        <v>17</v>
      </c>
      <c r="I6607" t="str">
        <f>IFERROR(VLOOKUP(tblOrders[[#This Row],[item_id]],Raw_Menu!$A$2:$D$33,3,FALSE),"Unknown")</f>
        <v>American</v>
      </c>
    </row>
    <row r="6608" spans="1:9" x14ac:dyDescent="0.25">
      <c r="A6608">
        <v>6607</v>
      </c>
      <c r="B6608">
        <v>2921</v>
      </c>
      <c r="C6608" s="1">
        <v>44975</v>
      </c>
      <c r="D6608" s="2">
        <v>0.71803240740740737</v>
      </c>
      <c r="E6608">
        <v>115</v>
      </c>
      <c r="F6608" s="5">
        <f>IFERROR(VLOOKUP(E6608,Raw_Menu!$A$2:$D$33,4,FALSE),0)</f>
        <v>11.95</v>
      </c>
      <c r="G6608" s="5">
        <f t="shared" si="206"/>
        <v>11.95</v>
      </c>
      <c r="H6608">
        <f t="shared" si="207"/>
        <v>17</v>
      </c>
      <c r="I6608" t="str">
        <f>IFERROR(VLOOKUP(tblOrders[[#This Row],[item_id]],Raw_Menu!$A$2:$D$33,3,FALSE),"Unknown")</f>
        <v>Mexican</v>
      </c>
    </row>
    <row r="6609" spans="1:9" x14ac:dyDescent="0.25">
      <c r="A6609">
        <v>6608</v>
      </c>
      <c r="B6609">
        <v>2921</v>
      </c>
      <c r="C6609" s="1">
        <v>44975</v>
      </c>
      <c r="D6609" s="2">
        <v>0.71803240740740737</v>
      </c>
      <c r="E6609">
        <v>124</v>
      </c>
      <c r="F6609" s="5">
        <f>IFERROR(VLOOKUP(E6609,Raw_Menu!$A$2:$D$33,4,FALSE),0)</f>
        <v>14.5</v>
      </c>
      <c r="G6609" s="5">
        <f t="shared" si="206"/>
        <v>14.5</v>
      </c>
      <c r="H6609">
        <f t="shared" si="207"/>
        <v>17</v>
      </c>
      <c r="I6609" t="str">
        <f>IFERROR(VLOOKUP(tblOrders[[#This Row],[item_id]],Raw_Menu!$A$2:$D$33,3,FALSE),"Unknown")</f>
        <v>Italian</v>
      </c>
    </row>
    <row r="6610" spans="1:9" x14ac:dyDescent="0.25">
      <c r="A6610">
        <v>6609</v>
      </c>
      <c r="B6610">
        <v>2921</v>
      </c>
      <c r="C6610" s="1">
        <v>44975</v>
      </c>
      <c r="D6610" s="2">
        <v>0.71803240740740737</v>
      </c>
      <c r="E6610">
        <v>106</v>
      </c>
      <c r="F6610" s="5">
        <f>IFERROR(VLOOKUP(E6610,Raw_Menu!$A$2:$D$33,4,FALSE),0)</f>
        <v>7</v>
      </c>
      <c r="G6610" s="5">
        <f t="shared" si="206"/>
        <v>7</v>
      </c>
      <c r="H6610">
        <f t="shared" si="207"/>
        <v>17</v>
      </c>
      <c r="I6610" t="str">
        <f>IFERROR(VLOOKUP(tblOrders[[#This Row],[item_id]],Raw_Menu!$A$2:$D$33,3,FALSE),"Unknown")</f>
        <v>American</v>
      </c>
    </row>
    <row r="6611" spans="1:9" x14ac:dyDescent="0.25">
      <c r="A6611">
        <v>6610</v>
      </c>
      <c r="B6611">
        <v>2922</v>
      </c>
      <c r="C6611" s="1">
        <v>44975</v>
      </c>
      <c r="D6611" s="2">
        <v>0.72018518518518515</v>
      </c>
      <c r="E6611">
        <v>130</v>
      </c>
      <c r="F6611" s="5">
        <f>IFERROR(VLOOKUP(E6611,Raw_Menu!$A$2:$D$33,4,FALSE),0)</f>
        <v>19.95</v>
      </c>
      <c r="G6611" s="5">
        <f t="shared" si="206"/>
        <v>19.95</v>
      </c>
      <c r="H6611">
        <f t="shared" si="207"/>
        <v>17</v>
      </c>
      <c r="I6611" t="str">
        <f>IFERROR(VLOOKUP(tblOrders[[#This Row],[item_id]],Raw_Menu!$A$2:$D$33,3,FALSE),"Unknown")</f>
        <v>Italian</v>
      </c>
    </row>
    <row r="6612" spans="1:9" x14ac:dyDescent="0.25">
      <c r="A6612">
        <v>6611</v>
      </c>
      <c r="B6612">
        <v>2922</v>
      </c>
      <c r="C6612" s="1">
        <v>44975</v>
      </c>
      <c r="D6612" s="2">
        <v>0.72018518518518515</v>
      </c>
      <c r="E6612">
        <v>106</v>
      </c>
      <c r="F6612" s="5">
        <f>IFERROR(VLOOKUP(E6612,Raw_Menu!$A$2:$D$33,4,FALSE),0)</f>
        <v>7</v>
      </c>
      <c r="G6612" s="5">
        <f t="shared" si="206"/>
        <v>7</v>
      </c>
      <c r="H6612">
        <f t="shared" si="207"/>
        <v>17</v>
      </c>
      <c r="I6612" t="str">
        <f>IFERROR(VLOOKUP(tblOrders[[#This Row],[item_id]],Raw_Menu!$A$2:$D$33,3,FALSE),"Unknown")</f>
        <v>American</v>
      </c>
    </row>
    <row r="6613" spans="1:9" x14ac:dyDescent="0.25">
      <c r="A6613">
        <v>6612</v>
      </c>
      <c r="B6613">
        <v>2923</v>
      </c>
      <c r="C6613" s="1">
        <v>44975</v>
      </c>
      <c r="D6613" s="2">
        <v>0.74255787037037035</v>
      </c>
      <c r="E6613">
        <v>132</v>
      </c>
      <c r="F6613" s="5">
        <f>IFERROR(VLOOKUP(E6613,Raw_Menu!$A$2:$D$33,4,FALSE),0)</f>
        <v>16.95</v>
      </c>
      <c r="G6613" s="5">
        <f t="shared" si="206"/>
        <v>16.95</v>
      </c>
      <c r="H6613">
        <f t="shared" si="207"/>
        <v>17</v>
      </c>
      <c r="I6613" t="str">
        <f>IFERROR(VLOOKUP(tblOrders[[#This Row],[item_id]],Raw_Menu!$A$2:$D$33,3,FALSE),"Unknown")</f>
        <v>Italian</v>
      </c>
    </row>
    <row r="6614" spans="1:9" x14ac:dyDescent="0.25">
      <c r="A6614">
        <v>6613</v>
      </c>
      <c r="B6614">
        <v>2924</v>
      </c>
      <c r="C6614" s="1">
        <v>44975</v>
      </c>
      <c r="D6614" s="2">
        <v>0.75034722222222228</v>
      </c>
      <c r="E6614">
        <v>104</v>
      </c>
      <c r="F6614" s="5">
        <f>IFERROR(VLOOKUP(E6614,Raw_Menu!$A$2:$D$33,4,FALSE),0)</f>
        <v>10.5</v>
      </c>
      <c r="G6614" s="5">
        <f t="shared" si="206"/>
        <v>10.5</v>
      </c>
      <c r="H6614">
        <f t="shared" si="207"/>
        <v>18</v>
      </c>
      <c r="I6614" t="str">
        <f>IFERROR(VLOOKUP(tblOrders[[#This Row],[item_id]],Raw_Menu!$A$2:$D$33,3,FALSE),"Unknown")</f>
        <v>American</v>
      </c>
    </row>
    <row r="6615" spans="1:9" x14ac:dyDescent="0.25">
      <c r="A6615">
        <v>6614</v>
      </c>
      <c r="B6615">
        <v>2924</v>
      </c>
      <c r="C6615" s="1">
        <v>44975</v>
      </c>
      <c r="D6615" s="2">
        <v>0.75034722222222228</v>
      </c>
      <c r="E6615">
        <v>119</v>
      </c>
      <c r="F6615" s="5">
        <f>IFERROR(VLOOKUP(E6615,Raw_Menu!$A$2:$D$33,4,FALSE),0)</f>
        <v>11.95</v>
      </c>
      <c r="G6615" s="5">
        <f t="shared" si="206"/>
        <v>11.95</v>
      </c>
      <c r="H6615">
        <f t="shared" si="207"/>
        <v>18</v>
      </c>
      <c r="I6615" t="str">
        <f>IFERROR(VLOOKUP(tblOrders[[#This Row],[item_id]],Raw_Menu!$A$2:$D$33,3,FALSE),"Unknown")</f>
        <v>Mexican</v>
      </c>
    </row>
    <row r="6616" spans="1:9" x14ac:dyDescent="0.25">
      <c r="A6616">
        <v>6615</v>
      </c>
      <c r="B6616">
        <v>2924</v>
      </c>
      <c r="C6616" s="1">
        <v>44975</v>
      </c>
      <c r="D6616" s="2">
        <v>0.75034722222222228</v>
      </c>
      <c r="E6616">
        <v>105</v>
      </c>
      <c r="F6616" s="5">
        <f>IFERROR(VLOOKUP(E6616,Raw_Menu!$A$2:$D$33,4,FALSE),0)</f>
        <v>7</v>
      </c>
      <c r="G6616" s="5">
        <f t="shared" si="206"/>
        <v>7</v>
      </c>
      <c r="H6616">
        <f t="shared" si="207"/>
        <v>18</v>
      </c>
      <c r="I6616" t="str">
        <f>IFERROR(VLOOKUP(tblOrders[[#This Row],[item_id]],Raw_Menu!$A$2:$D$33,3,FALSE),"Unknown")</f>
        <v>American</v>
      </c>
    </row>
    <row r="6617" spans="1:9" x14ac:dyDescent="0.25">
      <c r="A6617">
        <v>6616</v>
      </c>
      <c r="B6617">
        <v>2924</v>
      </c>
      <c r="C6617" s="1">
        <v>44975</v>
      </c>
      <c r="D6617" s="2">
        <v>0.75034722222222228</v>
      </c>
      <c r="E6617" t="s">
        <v>95</v>
      </c>
      <c r="F6617" s="5">
        <f>IFERROR(VLOOKUP(E6617,Raw_Menu!$A$2:$D$33,4,FALSE),0)</f>
        <v>0</v>
      </c>
      <c r="G6617" s="5">
        <f t="shared" si="206"/>
        <v>0</v>
      </c>
      <c r="H6617">
        <f t="shared" si="207"/>
        <v>18</v>
      </c>
      <c r="I6617" t="str">
        <f>IFERROR(VLOOKUP(tblOrders[[#This Row],[item_id]],Raw_Menu!$A$2:$D$33,3,FALSE),"Unknown")</f>
        <v>Unknown</v>
      </c>
    </row>
    <row r="6618" spans="1:9" x14ac:dyDescent="0.25">
      <c r="A6618">
        <v>6617</v>
      </c>
      <c r="B6618">
        <v>2925</v>
      </c>
      <c r="C6618" s="1">
        <v>44975</v>
      </c>
      <c r="D6618" s="2">
        <v>0.75231481481481477</v>
      </c>
      <c r="E6618">
        <v>116</v>
      </c>
      <c r="F6618" s="5">
        <f>IFERROR(VLOOKUP(E6618,Raw_Menu!$A$2:$D$33,4,FALSE),0)</f>
        <v>13.95</v>
      </c>
      <c r="G6618" s="5">
        <f t="shared" si="206"/>
        <v>13.95</v>
      </c>
      <c r="H6618">
        <f t="shared" si="207"/>
        <v>18</v>
      </c>
      <c r="I6618" t="str">
        <f>IFERROR(VLOOKUP(tblOrders[[#This Row],[item_id]],Raw_Menu!$A$2:$D$33,3,FALSE),"Unknown")</f>
        <v>Mexican</v>
      </c>
    </row>
    <row r="6619" spans="1:9" x14ac:dyDescent="0.25">
      <c r="A6619">
        <v>6618</v>
      </c>
      <c r="B6619">
        <v>2925</v>
      </c>
      <c r="C6619" s="1">
        <v>44975</v>
      </c>
      <c r="D6619" s="2">
        <v>0.75231481481481477</v>
      </c>
      <c r="E6619">
        <v>119</v>
      </c>
      <c r="F6619" s="5">
        <f>IFERROR(VLOOKUP(E6619,Raw_Menu!$A$2:$D$33,4,FALSE),0)</f>
        <v>11.95</v>
      </c>
      <c r="G6619" s="5">
        <f t="shared" si="206"/>
        <v>11.95</v>
      </c>
      <c r="H6619">
        <f t="shared" si="207"/>
        <v>18</v>
      </c>
      <c r="I6619" t="str">
        <f>IFERROR(VLOOKUP(tblOrders[[#This Row],[item_id]],Raw_Menu!$A$2:$D$33,3,FALSE),"Unknown")</f>
        <v>Mexican</v>
      </c>
    </row>
    <row r="6620" spans="1:9" x14ac:dyDescent="0.25">
      <c r="A6620">
        <v>6619</v>
      </c>
      <c r="B6620">
        <v>2925</v>
      </c>
      <c r="C6620" s="1">
        <v>44975</v>
      </c>
      <c r="D6620" s="2">
        <v>0.75231481481481477</v>
      </c>
      <c r="E6620" t="s">
        <v>95</v>
      </c>
      <c r="F6620" s="5">
        <f>IFERROR(VLOOKUP(E6620,Raw_Menu!$A$2:$D$33,4,FALSE),0)</f>
        <v>0</v>
      </c>
      <c r="G6620" s="5">
        <f t="shared" si="206"/>
        <v>0</v>
      </c>
      <c r="H6620">
        <f t="shared" si="207"/>
        <v>18</v>
      </c>
      <c r="I6620" t="str">
        <f>IFERROR(VLOOKUP(tblOrders[[#This Row],[item_id]],Raw_Menu!$A$2:$D$33,3,FALSE),"Unknown")</f>
        <v>Unknown</v>
      </c>
    </row>
    <row r="6621" spans="1:9" x14ac:dyDescent="0.25">
      <c r="A6621">
        <v>6620</v>
      </c>
      <c r="B6621">
        <v>2926</v>
      </c>
      <c r="C6621" s="1">
        <v>44975</v>
      </c>
      <c r="D6621" s="2">
        <v>0.75446759259259255</v>
      </c>
      <c r="E6621">
        <v>105</v>
      </c>
      <c r="F6621" s="5">
        <f>IFERROR(VLOOKUP(E6621,Raw_Menu!$A$2:$D$33,4,FALSE),0)</f>
        <v>7</v>
      </c>
      <c r="G6621" s="5">
        <f t="shared" si="206"/>
        <v>7</v>
      </c>
      <c r="H6621">
        <f t="shared" si="207"/>
        <v>18</v>
      </c>
      <c r="I6621" t="str">
        <f>IFERROR(VLOOKUP(tblOrders[[#This Row],[item_id]],Raw_Menu!$A$2:$D$33,3,FALSE),"Unknown")</f>
        <v>American</v>
      </c>
    </row>
    <row r="6622" spans="1:9" x14ac:dyDescent="0.25">
      <c r="A6622">
        <v>6621</v>
      </c>
      <c r="B6622">
        <v>2926</v>
      </c>
      <c r="C6622" s="1">
        <v>44975</v>
      </c>
      <c r="D6622" s="2">
        <v>0.75446759259259255</v>
      </c>
      <c r="E6622">
        <v>132</v>
      </c>
      <c r="F6622" s="5">
        <f>IFERROR(VLOOKUP(E6622,Raw_Menu!$A$2:$D$33,4,FALSE),0)</f>
        <v>16.95</v>
      </c>
      <c r="G6622" s="5">
        <f t="shared" si="206"/>
        <v>16.95</v>
      </c>
      <c r="H6622">
        <f t="shared" si="207"/>
        <v>18</v>
      </c>
      <c r="I6622" t="str">
        <f>IFERROR(VLOOKUP(tblOrders[[#This Row],[item_id]],Raw_Menu!$A$2:$D$33,3,FALSE),"Unknown")</f>
        <v>Italian</v>
      </c>
    </row>
    <row r="6623" spans="1:9" x14ac:dyDescent="0.25">
      <c r="A6623">
        <v>6622</v>
      </c>
      <c r="B6623">
        <v>2927</v>
      </c>
      <c r="C6623" s="1">
        <v>44975</v>
      </c>
      <c r="D6623" s="2">
        <v>0.75670138888888894</v>
      </c>
      <c r="E6623">
        <v>102</v>
      </c>
      <c r="F6623" s="5">
        <f>IFERROR(VLOOKUP(E6623,Raw_Menu!$A$2:$D$33,4,FALSE),0)</f>
        <v>13.95</v>
      </c>
      <c r="G6623" s="5">
        <f t="shared" si="206"/>
        <v>13.95</v>
      </c>
      <c r="H6623">
        <f t="shared" si="207"/>
        <v>18</v>
      </c>
      <c r="I6623" t="str">
        <f>IFERROR(VLOOKUP(tblOrders[[#This Row],[item_id]],Raw_Menu!$A$2:$D$33,3,FALSE),"Unknown")</f>
        <v>American</v>
      </c>
    </row>
    <row r="6624" spans="1:9" x14ac:dyDescent="0.25">
      <c r="A6624">
        <v>6623</v>
      </c>
      <c r="B6624">
        <v>2927</v>
      </c>
      <c r="C6624" s="1">
        <v>44975</v>
      </c>
      <c r="D6624" s="2">
        <v>0.75670138888888894</v>
      </c>
      <c r="E6624">
        <v>106</v>
      </c>
      <c r="F6624" s="5">
        <f>IFERROR(VLOOKUP(E6624,Raw_Menu!$A$2:$D$33,4,FALSE),0)</f>
        <v>7</v>
      </c>
      <c r="G6624" s="5">
        <f t="shared" si="206"/>
        <v>7</v>
      </c>
      <c r="H6624">
        <f t="shared" si="207"/>
        <v>18</v>
      </c>
      <c r="I6624" t="str">
        <f>IFERROR(VLOOKUP(tblOrders[[#This Row],[item_id]],Raw_Menu!$A$2:$D$33,3,FALSE),"Unknown")</f>
        <v>American</v>
      </c>
    </row>
    <row r="6625" spans="1:9" x14ac:dyDescent="0.25">
      <c r="A6625">
        <v>6624</v>
      </c>
      <c r="B6625">
        <v>2928</v>
      </c>
      <c r="C6625" s="1">
        <v>44975</v>
      </c>
      <c r="D6625" s="2">
        <v>0.76539351851851856</v>
      </c>
      <c r="E6625">
        <v>104</v>
      </c>
      <c r="F6625" s="5">
        <f>IFERROR(VLOOKUP(E6625,Raw_Menu!$A$2:$D$33,4,FALSE),0)</f>
        <v>10.5</v>
      </c>
      <c r="G6625" s="5">
        <f t="shared" si="206"/>
        <v>10.5</v>
      </c>
      <c r="H6625">
        <f t="shared" si="207"/>
        <v>18</v>
      </c>
      <c r="I6625" t="str">
        <f>IFERROR(VLOOKUP(tblOrders[[#This Row],[item_id]],Raw_Menu!$A$2:$D$33,3,FALSE),"Unknown")</f>
        <v>American</v>
      </c>
    </row>
    <row r="6626" spans="1:9" x14ac:dyDescent="0.25">
      <c r="A6626">
        <v>6625</v>
      </c>
      <c r="B6626">
        <v>2929</v>
      </c>
      <c r="C6626" s="1">
        <v>44975</v>
      </c>
      <c r="D6626" s="2">
        <v>0.76560185185185181</v>
      </c>
      <c r="E6626">
        <v>121</v>
      </c>
      <c r="F6626" s="5">
        <f>IFERROR(VLOOKUP(E6626,Raw_Menu!$A$2:$D$33,4,FALSE),0)</f>
        <v>10.5</v>
      </c>
      <c r="G6626" s="5">
        <f t="shared" si="206"/>
        <v>10.5</v>
      </c>
      <c r="H6626">
        <f t="shared" si="207"/>
        <v>18</v>
      </c>
      <c r="I6626" t="str">
        <f>IFERROR(VLOOKUP(tblOrders[[#This Row],[item_id]],Raw_Menu!$A$2:$D$33,3,FALSE),"Unknown")</f>
        <v>Mexican</v>
      </c>
    </row>
    <row r="6627" spans="1:9" x14ac:dyDescent="0.25">
      <c r="A6627">
        <v>6626</v>
      </c>
      <c r="B6627">
        <v>2930</v>
      </c>
      <c r="C6627" s="1">
        <v>44975</v>
      </c>
      <c r="D6627" s="2">
        <v>0.77709490740740739</v>
      </c>
      <c r="E6627">
        <v>104</v>
      </c>
      <c r="F6627" s="5">
        <f>IFERROR(VLOOKUP(E6627,Raw_Menu!$A$2:$D$33,4,FALSE),0)</f>
        <v>10.5</v>
      </c>
      <c r="G6627" s="5">
        <f t="shared" si="206"/>
        <v>10.5</v>
      </c>
      <c r="H6627">
        <f t="shared" si="207"/>
        <v>18</v>
      </c>
      <c r="I6627" t="str">
        <f>IFERROR(VLOOKUP(tblOrders[[#This Row],[item_id]],Raw_Menu!$A$2:$D$33,3,FALSE),"Unknown")</f>
        <v>American</v>
      </c>
    </row>
    <row r="6628" spans="1:9" x14ac:dyDescent="0.25">
      <c r="A6628">
        <v>6627</v>
      </c>
      <c r="B6628">
        <v>2930</v>
      </c>
      <c r="C6628" s="1">
        <v>44975</v>
      </c>
      <c r="D6628" s="2">
        <v>0.77709490740740739</v>
      </c>
      <c r="E6628">
        <v>108</v>
      </c>
      <c r="F6628" s="5">
        <f>IFERROR(VLOOKUP(E6628,Raw_Menu!$A$2:$D$33,4,FALSE),0)</f>
        <v>14.5</v>
      </c>
      <c r="G6628" s="5">
        <f t="shared" si="206"/>
        <v>14.5</v>
      </c>
      <c r="H6628">
        <f t="shared" si="207"/>
        <v>18</v>
      </c>
      <c r="I6628" t="str">
        <f>IFERROR(VLOOKUP(tblOrders[[#This Row],[item_id]],Raw_Menu!$A$2:$D$33,3,FALSE),"Unknown")</f>
        <v>Asian</v>
      </c>
    </row>
    <row r="6629" spans="1:9" x14ac:dyDescent="0.25">
      <c r="A6629">
        <v>6628</v>
      </c>
      <c r="B6629">
        <v>2930</v>
      </c>
      <c r="C6629" s="1">
        <v>44975</v>
      </c>
      <c r="D6629" s="2">
        <v>0.77709490740740739</v>
      </c>
      <c r="E6629">
        <v>119</v>
      </c>
      <c r="F6629" s="5">
        <f>IFERROR(VLOOKUP(E6629,Raw_Menu!$A$2:$D$33,4,FALSE),0)</f>
        <v>11.95</v>
      </c>
      <c r="G6629" s="5">
        <f t="shared" si="206"/>
        <v>11.95</v>
      </c>
      <c r="H6629">
        <f t="shared" si="207"/>
        <v>18</v>
      </c>
      <c r="I6629" t="str">
        <f>IFERROR(VLOOKUP(tblOrders[[#This Row],[item_id]],Raw_Menu!$A$2:$D$33,3,FALSE),"Unknown")</f>
        <v>Mexican</v>
      </c>
    </row>
    <row r="6630" spans="1:9" x14ac:dyDescent="0.25">
      <c r="A6630">
        <v>6629</v>
      </c>
      <c r="B6630">
        <v>2930</v>
      </c>
      <c r="C6630" s="1">
        <v>44975</v>
      </c>
      <c r="D6630" s="2">
        <v>0.77709490740740739</v>
      </c>
      <c r="E6630">
        <v>120</v>
      </c>
      <c r="F6630" s="5">
        <f>IFERROR(VLOOKUP(E6630,Raw_Menu!$A$2:$D$33,4,FALSE),0)</f>
        <v>13.95</v>
      </c>
      <c r="G6630" s="5">
        <f t="shared" si="206"/>
        <v>13.95</v>
      </c>
      <c r="H6630">
        <f t="shared" si="207"/>
        <v>18</v>
      </c>
      <c r="I6630" t="str">
        <f>IFERROR(VLOOKUP(tblOrders[[#This Row],[item_id]],Raw_Menu!$A$2:$D$33,3,FALSE),"Unknown")</f>
        <v>Mexican</v>
      </c>
    </row>
    <row r="6631" spans="1:9" x14ac:dyDescent="0.25">
      <c r="A6631">
        <v>6630</v>
      </c>
      <c r="B6631">
        <v>2931</v>
      </c>
      <c r="C6631" s="1">
        <v>44975</v>
      </c>
      <c r="D6631" s="2">
        <v>0.77991898148148153</v>
      </c>
      <c r="E6631">
        <v>108</v>
      </c>
      <c r="F6631" s="5">
        <f>IFERROR(VLOOKUP(E6631,Raw_Menu!$A$2:$D$33,4,FALSE),0)</f>
        <v>14.5</v>
      </c>
      <c r="G6631" s="5">
        <f t="shared" si="206"/>
        <v>14.5</v>
      </c>
      <c r="H6631">
        <f t="shared" si="207"/>
        <v>18</v>
      </c>
      <c r="I6631" t="str">
        <f>IFERROR(VLOOKUP(tblOrders[[#This Row],[item_id]],Raw_Menu!$A$2:$D$33,3,FALSE),"Unknown")</f>
        <v>Asian</v>
      </c>
    </row>
    <row r="6632" spans="1:9" x14ac:dyDescent="0.25">
      <c r="A6632">
        <v>6631</v>
      </c>
      <c r="B6632">
        <v>2931</v>
      </c>
      <c r="C6632" s="1">
        <v>44975</v>
      </c>
      <c r="D6632" s="2">
        <v>0.77991898148148153</v>
      </c>
      <c r="E6632">
        <v>129</v>
      </c>
      <c r="F6632" s="5">
        <f>IFERROR(VLOOKUP(E6632,Raw_Menu!$A$2:$D$33,4,FALSE),0)</f>
        <v>15.5</v>
      </c>
      <c r="G6632" s="5">
        <f t="shared" si="206"/>
        <v>15.5</v>
      </c>
      <c r="H6632">
        <f t="shared" si="207"/>
        <v>18</v>
      </c>
      <c r="I6632" t="str">
        <f>IFERROR(VLOOKUP(tblOrders[[#This Row],[item_id]],Raw_Menu!$A$2:$D$33,3,FALSE),"Unknown")</f>
        <v>Italian</v>
      </c>
    </row>
    <row r="6633" spans="1:9" x14ac:dyDescent="0.25">
      <c r="A6633">
        <v>6632</v>
      </c>
      <c r="B6633">
        <v>2931</v>
      </c>
      <c r="C6633" s="1">
        <v>44975</v>
      </c>
      <c r="D6633" s="2">
        <v>0.77991898148148153</v>
      </c>
      <c r="E6633">
        <v>119</v>
      </c>
      <c r="F6633" s="5">
        <f>IFERROR(VLOOKUP(E6633,Raw_Menu!$A$2:$D$33,4,FALSE),0)</f>
        <v>11.95</v>
      </c>
      <c r="G6633" s="5">
        <f t="shared" si="206"/>
        <v>11.95</v>
      </c>
      <c r="H6633">
        <f t="shared" si="207"/>
        <v>18</v>
      </c>
      <c r="I6633" t="str">
        <f>IFERROR(VLOOKUP(tblOrders[[#This Row],[item_id]],Raw_Menu!$A$2:$D$33,3,FALSE),"Unknown")</f>
        <v>Mexican</v>
      </c>
    </row>
    <row r="6634" spans="1:9" x14ac:dyDescent="0.25">
      <c r="A6634">
        <v>6633</v>
      </c>
      <c r="B6634">
        <v>2932</v>
      </c>
      <c r="C6634" s="1">
        <v>44975</v>
      </c>
      <c r="D6634" s="2">
        <v>0.78481481481481485</v>
      </c>
      <c r="E6634">
        <v>126</v>
      </c>
      <c r="F6634" s="5">
        <f>IFERROR(VLOOKUP(E6634,Raw_Menu!$A$2:$D$33,4,FALSE),0)</f>
        <v>14.5</v>
      </c>
      <c r="G6634" s="5">
        <f t="shared" si="206"/>
        <v>14.5</v>
      </c>
      <c r="H6634">
        <f t="shared" si="207"/>
        <v>18</v>
      </c>
      <c r="I6634" t="str">
        <f>IFERROR(VLOOKUP(tblOrders[[#This Row],[item_id]],Raw_Menu!$A$2:$D$33,3,FALSE),"Unknown")</f>
        <v>Italian</v>
      </c>
    </row>
    <row r="6635" spans="1:9" x14ac:dyDescent="0.25">
      <c r="A6635">
        <v>6634</v>
      </c>
      <c r="B6635">
        <v>2932</v>
      </c>
      <c r="C6635" s="1">
        <v>44975</v>
      </c>
      <c r="D6635" s="2">
        <v>0.78481481481481485</v>
      </c>
      <c r="E6635">
        <v>121</v>
      </c>
      <c r="F6635" s="5">
        <f>IFERROR(VLOOKUP(E6635,Raw_Menu!$A$2:$D$33,4,FALSE),0)</f>
        <v>10.5</v>
      </c>
      <c r="G6635" s="5">
        <f t="shared" si="206"/>
        <v>10.5</v>
      </c>
      <c r="H6635">
        <f t="shared" si="207"/>
        <v>18</v>
      </c>
      <c r="I6635" t="str">
        <f>IFERROR(VLOOKUP(tblOrders[[#This Row],[item_id]],Raw_Menu!$A$2:$D$33,3,FALSE),"Unknown")</f>
        <v>Mexican</v>
      </c>
    </row>
    <row r="6636" spans="1:9" x14ac:dyDescent="0.25">
      <c r="A6636">
        <v>6635</v>
      </c>
      <c r="B6636">
        <v>2932</v>
      </c>
      <c r="C6636" s="1">
        <v>44975</v>
      </c>
      <c r="D6636" s="2">
        <v>0.78481481481481485</v>
      </c>
      <c r="E6636">
        <v>122</v>
      </c>
      <c r="F6636" s="5">
        <f>IFERROR(VLOOKUP(E6636,Raw_Menu!$A$2:$D$33,4,FALSE),0)</f>
        <v>7</v>
      </c>
      <c r="G6636" s="5">
        <f t="shared" si="206"/>
        <v>7</v>
      </c>
      <c r="H6636">
        <f t="shared" si="207"/>
        <v>18</v>
      </c>
      <c r="I6636" t="str">
        <f>IFERROR(VLOOKUP(tblOrders[[#This Row],[item_id]],Raw_Menu!$A$2:$D$33,3,FALSE),"Unknown")</f>
        <v>Mexican</v>
      </c>
    </row>
    <row r="6637" spans="1:9" x14ac:dyDescent="0.25">
      <c r="A6637">
        <v>6636</v>
      </c>
      <c r="B6637">
        <v>2932</v>
      </c>
      <c r="C6637" s="1">
        <v>44975</v>
      </c>
      <c r="D6637" s="2">
        <v>0.78481481481481485</v>
      </c>
      <c r="E6637">
        <v>122</v>
      </c>
      <c r="F6637" s="5">
        <f>IFERROR(VLOOKUP(E6637,Raw_Menu!$A$2:$D$33,4,FALSE),0)</f>
        <v>7</v>
      </c>
      <c r="G6637" s="5">
        <f t="shared" si="206"/>
        <v>7</v>
      </c>
      <c r="H6637">
        <f t="shared" si="207"/>
        <v>18</v>
      </c>
      <c r="I6637" t="str">
        <f>IFERROR(VLOOKUP(tblOrders[[#This Row],[item_id]],Raw_Menu!$A$2:$D$33,3,FALSE),"Unknown")</f>
        <v>Mexican</v>
      </c>
    </row>
    <row r="6638" spans="1:9" x14ac:dyDescent="0.25">
      <c r="A6638">
        <v>6637</v>
      </c>
      <c r="B6638">
        <v>2933</v>
      </c>
      <c r="C6638" s="1">
        <v>44975</v>
      </c>
      <c r="D6638" s="2">
        <v>0.78517361111111106</v>
      </c>
      <c r="E6638">
        <v>101</v>
      </c>
      <c r="F6638" s="5">
        <f>IFERROR(VLOOKUP(E6638,Raw_Menu!$A$2:$D$33,4,FALSE),0)</f>
        <v>12.95</v>
      </c>
      <c r="G6638" s="5">
        <f t="shared" si="206"/>
        <v>12.95</v>
      </c>
      <c r="H6638">
        <f t="shared" si="207"/>
        <v>18</v>
      </c>
      <c r="I6638" t="str">
        <f>IFERROR(VLOOKUP(tblOrders[[#This Row],[item_id]],Raw_Menu!$A$2:$D$33,3,FALSE),"Unknown")</f>
        <v>American</v>
      </c>
    </row>
    <row r="6639" spans="1:9" x14ac:dyDescent="0.25">
      <c r="A6639">
        <v>6638</v>
      </c>
      <c r="B6639">
        <v>2933</v>
      </c>
      <c r="C6639" s="1">
        <v>44975</v>
      </c>
      <c r="D6639" s="2">
        <v>0.78517361111111106</v>
      </c>
      <c r="E6639">
        <v>109</v>
      </c>
      <c r="F6639" s="5">
        <f>IFERROR(VLOOKUP(E6639,Raw_Menu!$A$2:$D$33,4,FALSE),0)</f>
        <v>17.95</v>
      </c>
      <c r="G6639" s="5">
        <f t="shared" si="206"/>
        <v>17.95</v>
      </c>
      <c r="H6639">
        <f t="shared" si="207"/>
        <v>18</v>
      </c>
      <c r="I6639" t="str">
        <f>IFERROR(VLOOKUP(tblOrders[[#This Row],[item_id]],Raw_Menu!$A$2:$D$33,3,FALSE),"Unknown")</f>
        <v>Asian</v>
      </c>
    </row>
    <row r="6640" spans="1:9" x14ac:dyDescent="0.25">
      <c r="A6640">
        <v>6639</v>
      </c>
      <c r="B6640">
        <v>2933</v>
      </c>
      <c r="C6640" s="1">
        <v>44975</v>
      </c>
      <c r="D6640" s="2">
        <v>0.78517361111111106</v>
      </c>
      <c r="E6640">
        <v>118</v>
      </c>
      <c r="F6640" s="5">
        <f>IFERROR(VLOOKUP(E6640,Raw_Menu!$A$2:$D$33,4,FALSE),0)</f>
        <v>14.95</v>
      </c>
      <c r="G6640" s="5">
        <f t="shared" si="206"/>
        <v>14.95</v>
      </c>
      <c r="H6640">
        <f t="shared" si="207"/>
        <v>18</v>
      </c>
      <c r="I6640" t="str">
        <f>IFERROR(VLOOKUP(tblOrders[[#This Row],[item_id]],Raw_Menu!$A$2:$D$33,3,FALSE),"Unknown")</f>
        <v>Mexican</v>
      </c>
    </row>
    <row r="6641" spans="1:9" x14ac:dyDescent="0.25">
      <c r="A6641">
        <v>6640</v>
      </c>
      <c r="B6641">
        <v>2933</v>
      </c>
      <c r="C6641" s="1">
        <v>44975</v>
      </c>
      <c r="D6641" s="2">
        <v>0.78517361111111106</v>
      </c>
      <c r="E6641">
        <v>120</v>
      </c>
      <c r="F6641" s="5">
        <f>IFERROR(VLOOKUP(E6641,Raw_Menu!$A$2:$D$33,4,FALSE),0)</f>
        <v>13.95</v>
      </c>
      <c r="G6641" s="5">
        <f t="shared" si="206"/>
        <v>13.95</v>
      </c>
      <c r="H6641">
        <f t="shared" si="207"/>
        <v>18</v>
      </c>
      <c r="I6641" t="str">
        <f>IFERROR(VLOOKUP(tblOrders[[#This Row],[item_id]],Raw_Menu!$A$2:$D$33,3,FALSE),"Unknown")</f>
        <v>Mexican</v>
      </c>
    </row>
    <row r="6642" spans="1:9" x14ac:dyDescent="0.25">
      <c r="A6642">
        <v>6641</v>
      </c>
      <c r="B6642">
        <v>2934</v>
      </c>
      <c r="C6642" s="1">
        <v>44975</v>
      </c>
      <c r="D6642" s="2">
        <v>0.79166666666666663</v>
      </c>
      <c r="E6642">
        <v>102</v>
      </c>
      <c r="F6642" s="5">
        <f>IFERROR(VLOOKUP(E6642,Raw_Menu!$A$2:$D$33,4,FALSE),0)</f>
        <v>13.95</v>
      </c>
      <c r="G6642" s="5">
        <f t="shared" si="206"/>
        <v>13.95</v>
      </c>
      <c r="H6642">
        <f t="shared" si="207"/>
        <v>19</v>
      </c>
      <c r="I6642" t="str">
        <f>IFERROR(VLOOKUP(tblOrders[[#This Row],[item_id]],Raw_Menu!$A$2:$D$33,3,FALSE),"Unknown")</f>
        <v>American</v>
      </c>
    </row>
    <row r="6643" spans="1:9" x14ac:dyDescent="0.25">
      <c r="A6643">
        <v>6642</v>
      </c>
      <c r="B6643">
        <v>2934</v>
      </c>
      <c r="C6643" s="1">
        <v>44975</v>
      </c>
      <c r="D6643" s="2">
        <v>0.79166666666666663</v>
      </c>
      <c r="E6643">
        <v>109</v>
      </c>
      <c r="F6643" s="5">
        <f>IFERROR(VLOOKUP(E6643,Raw_Menu!$A$2:$D$33,4,FALSE),0)</f>
        <v>17.95</v>
      </c>
      <c r="G6643" s="5">
        <f t="shared" si="206"/>
        <v>17.95</v>
      </c>
      <c r="H6643">
        <f t="shared" si="207"/>
        <v>19</v>
      </c>
      <c r="I6643" t="str">
        <f>IFERROR(VLOOKUP(tblOrders[[#This Row],[item_id]],Raw_Menu!$A$2:$D$33,3,FALSE),"Unknown")</f>
        <v>Asian</v>
      </c>
    </row>
    <row r="6644" spans="1:9" x14ac:dyDescent="0.25">
      <c r="A6644">
        <v>6643</v>
      </c>
      <c r="B6644">
        <v>2934</v>
      </c>
      <c r="C6644" s="1">
        <v>44975</v>
      </c>
      <c r="D6644" s="2">
        <v>0.79166666666666663</v>
      </c>
      <c r="E6644">
        <v>118</v>
      </c>
      <c r="F6644" s="5">
        <f>IFERROR(VLOOKUP(E6644,Raw_Menu!$A$2:$D$33,4,FALSE),0)</f>
        <v>14.95</v>
      </c>
      <c r="G6644" s="5">
        <f t="shared" si="206"/>
        <v>14.95</v>
      </c>
      <c r="H6644">
        <f t="shared" si="207"/>
        <v>19</v>
      </c>
      <c r="I6644" t="str">
        <f>IFERROR(VLOOKUP(tblOrders[[#This Row],[item_id]],Raw_Menu!$A$2:$D$33,3,FALSE),"Unknown")</f>
        <v>Mexican</v>
      </c>
    </row>
    <row r="6645" spans="1:9" x14ac:dyDescent="0.25">
      <c r="A6645">
        <v>6644</v>
      </c>
      <c r="B6645">
        <v>2935</v>
      </c>
      <c r="C6645" s="1">
        <v>44975</v>
      </c>
      <c r="D6645" s="2">
        <v>0.79423611111111114</v>
      </c>
      <c r="E6645">
        <v>107</v>
      </c>
      <c r="F6645" s="5">
        <f>IFERROR(VLOOKUP(E6645,Raw_Menu!$A$2:$D$33,4,FALSE),0)</f>
        <v>16.5</v>
      </c>
      <c r="G6645" s="5">
        <f t="shared" si="206"/>
        <v>16.5</v>
      </c>
      <c r="H6645">
        <f t="shared" si="207"/>
        <v>19</v>
      </c>
      <c r="I6645" t="str">
        <f>IFERROR(VLOOKUP(tblOrders[[#This Row],[item_id]],Raw_Menu!$A$2:$D$33,3,FALSE),"Unknown")</f>
        <v>Asian</v>
      </c>
    </row>
    <row r="6646" spans="1:9" x14ac:dyDescent="0.25">
      <c r="A6646">
        <v>6645</v>
      </c>
      <c r="B6646">
        <v>2935</v>
      </c>
      <c r="C6646" s="1">
        <v>44975</v>
      </c>
      <c r="D6646" s="2">
        <v>0.79423611111111114</v>
      </c>
      <c r="E6646">
        <v>120</v>
      </c>
      <c r="F6646" s="5">
        <f>IFERROR(VLOOKUP(E6646,Raw_Menu!$A$2:$D$33,4,FALSE),0)</f>
        <v>13.95</v>
      </c>
      <c r="G6646" s="5">
        <f t="shared" si="206"/>
        <v>13.95</v>
      </c>
      <c r="H6646">
        <f t="shared" si="207"/>
        <v>19</v>
      </c>
      <c r="I6646" t="str">
        <f>IFERROR(VLOOKUP(tblOrders[[#This Row],[item_id]],Raw_Menu!$A$2:$D$33,3,FALSE),"Unknown")</f>
        <v>Mexican</v>
      </c>
    </row>
    <row r="6647" spans="1:9" x14ac:dyDescent="0.25">
      <c r="A6647">
        <v>6646</v>
      </c>
      <c r="B6647">
        <v>2936</v>
      </c>
      <c r="C6647" s="1">
        <v>44975</v>
      </c>
      <c r="D6647" s="2">
        <v>0.80228009259259259</v>
      </c>
      <c r="E6647">
        <v>125</v>
      </c>
      <c r="F6647" s="5">
        <f>IFERROR(VLOOKUP(E6647,Raw_Menu!$A$2:$D$33,4,FALSE),0)</f>
        <v>17.95</v>
      </c>
      <c r="G6647" s="5">
        <f t="shared" si="206"/>
        <v>17.95</v>
      </c>
      <c r="H6647">
        <f t="shared" si="207"/>
        <v>19</v>
      </c>
      <c r="I6647" t="str">
        <f>IFERROR(VLOOKUP(tblOrders[[#This Row],[item_id]],Raw_Menu!$A$2:$D$33,3,FALSE),"Unknown")</f>
        <v>Italian</v>
      </c>
    </row>
    <row r="6648" spans="1:9" x14ac:dyDescent="0.25">
      <c r="A6648">
        <v>6647</v>
      </c>
      <c r="B6648">
        <v>2936</v>
      </c>
      <c r="C6648" s="1">
        <v>44975</v>
      </c>
      <c r="D6648" s="2">
        <v>0.80228009259259259</v>
      </c>
      <c r="E6648">
        <v>123</v>
      </c>
      <c r="F6648" s="5">
        <f>IFERROR(VLOOKUP(E6648,Raw_Menu!$A$2:$D$33,4,FALSE),0)</f>
        <v>9</v>
      </c>
      <c r="G6648" s="5">
        <f t="shared" si="206"/>
        <v>9</v>
      </c>
      <c r="H6648">
        <f t="shared" si="207"/>
        <v>19</v>
      </c>
      <c r="I6648" t="str">
        <f>IFERROR(VLOOKUP(tblOrders[[#This Row],[item_id]],Raw_Menu!$A$2:$D$33,3,FALSE),"Unknown")</f>
        <v>Mexican</v>
      </c>
    </row>
    <row r="6649" spans="1:9" x14ac:dyDescent="0.25">
      <c r="A6649">
        <v>6648</v>
      </c>
      <c r="B6649">
        <v>2936</v>
      </c>
      <c r="C6649" s="1">
        <v>44975</v>
      </c>
      <c r="D6649" s="2">
        <v>0.80228009259259259</v>
      </c>
      <c r="E6649">
        <v>123</v>
      </c>
      <c r="F6649" s="5">
        <f>IFERROR(VLOOKUP(E6649,Raw_Menu!$A$2:$D$33,4,FALSE),0)</f>
        <v>9</v>
      </c>
      <c r="G6649" s="5">
        <f t="shared" si="206"/>
        <v>9</v>
      </c>
      <c r="H6649">
        <f t="shared" si="207"/>
        <v>19</v>
      </c>
      <c r="I6649" t="str">
        <f>IFERROR(VLOOKUP(tblOrders[[#This Row],[item_id]],Raw_Menu!$A$2:$D$33,3,FALSE),"Unknown")</f>
        <v>Mexican</v>
      </c>
    </row>
    <row r="6650" spans="1:9" x14ac:dyDescent="0.25">
      <c r="A6650">
        <v>6649</v>
      </c>
      <c r="B6650">
        <v>2936</v>
      </c>
      <c r="C6650" s="1">
        <v>44975</v>
      </c>
      <c r="D6650" s="2">
        <v>0.80228009259259259</v>
      </c>
      <c r="E6650">
        <v>106</v>
      </c>
      <c r="F6650" s="5">
        <f>IFERROR(VLOOKUP(E6650,Raw_Menu!$A$2:$D$33,4,FALSE),0)</f>
        <v>7</v>
      </c>
      <c r="G6650" s="5">
        <f t="shared" si="206"/>
        <v>7</v>
      </c>
      <c r="H6650">
        <f t="shared" si="207"/>
        <v>19</v>
      </c>
      <c r="I6650" t="str">
        <f>IFERROR(VLOOKUP(tblOrders[[#This Row],[item_id]],Raw_Menu!$A$2:$D$33,3,FALSE),"Unknown")</f>
        <v>American</v>
      </c>
    </row>
    <row r="6651" spans="1:9" x14ac:dyDescent="0.25">
      <c r="A6651">
        <v>6650</v>
      </c>
      <c r="B6651">
        <v>2937</v>
      </c>
      <c r="C6651" s="1">
        <v>44975</v>
      </c>
      <c r="D6651" s="2">
        <v>0.83143518518518522</v>
      </c>
      <c r="E6651">
        <v>101</v>
      </c>
      <c r="F6651" s="5">
        <f>IFERROR(VLOOKUP(E6651,Raw_Menu!$A$2:$D$33,4,FALSE),0)</f>
        <v>12.95</v>
      </c>
      <c r="G6651" s="5">
        <f t="shared" si="206"/>
        <v>12.95</v>
      </c>
      <c r="H6651">
        <f t="shared" si="207"/>
        <v>19</v>
      </c>
      <c r="I6651" t="str">
        <f>IFERROR(VLOOKUP(tblOrders[[#This Row],[item_id]],Raw_Menu!$A$2:$D$33,3,FALSE),"Unknown")</f>
        <v>American</v>
      </c>
    </row>
    <row r="6652" spans="1:9" x14ac:dyDescent="0.25">
      <c r="A6652">
        <v>6651</v>
      </c>
      <c r="B6652">
        <v>2938</v>
      </c>
      <c r="C6652" s="1">
        <v>44975</v>
      </c>
      <c r="D6652" s="2">
        <v>0.83849537037037036</v>
      </c>
      <c r="E6652">
        <v>104</v>
      </c>
      <c r="F6652" s="5">
        <f>IFERROR(VLOOKUP(E6652,Raw_Menu!$A$2:$D$33,4,FALSE),0)</f>
        <v>10.5</v>
      </c>
      <c r="G6652" s="5">
        <f t="shared" si="206"/>
        <v>10.5</v>
      </c>
      <c r="H6652">
        <f t="shared" si="207"/>
        <v>20</v>
      </c>
      <c r="I6652" t="str">
        <f>IFERROR(VLOOKUP(tblOrders[[#This Row],[item_id]],Raw_Menu!$A$2:$D$33,3,FALSE),"Unknown")</f>
        <v>American</v>
      </c>
    </row>
    <row r="6653" spans="1:9" x14ac:dyDescent="0.25">
      <c r="A6653">
        <v>6652</v>
      </c>
      <c r="B6653">
        <v>2938</v>
      </c>
      <c r="C6653" s="1">
        <v>44975</v>
      </c>
      <c r="D6653" s="2">
        <v>0.83849537037037036</v>
      </c>
      <c r="E6653">
        <v>110</v>
      </c>
      <c r="F6653" s="5">
        <f>IFERROR(VLOOKUP(E6653,Raw_Menu!$A$2:$D$33,4,FALSE),0)</f>
        <v>17.95</v>
      </c>
      <c r="G6653" s="5">
        <f t="shared" si="206"/>
        <v>17.95</v>
      </c>
      <c r="H6653">
        <f t="shared" si="207"/>
        <v>20</v>
      </c>
      <c r="I6653" t="str">
        <f>IFERROR(VLOOKUP(tblOrders[[#This Row],[item_id]],Raw_Menu!$A$2:$D$33,3,FALSE),"Unknown")</f>
        <v>Asian</v>
      </c>
    </row>
    <row r="6654" spans="1:9" x14ac:dyDescent="0.25">
      <c r="A6654">
        <v>6653</v>
      </c>
      <c r="B6654">
        <v>2938</v>
      </c>
      <c r="C6654" s="1">
        <v>44975</v>
      </c>
      <c r="D6654" s="2">
        <v>0.83849537037037036</v>
      </c>
      <c r="E6654">
        <v>117</v>
      </c>
      <c r="F6654" s="5">
        <f>IFERROR(VLOOKUP(E6654,Raw_Menu!$A$2:$D$33,4,FALSE),0)</f>
        <v>12.95</v>
      </c>
      <c r="G6654" s="5">
        <f t="shared" si="206"/>
        <v>12.95</v>
      </c>
      <c r="H6654">
        <f t="shared" si="207"/>
        <v>20</v>
      </c>
      <c r="I6654" t="str">
        <f>IFERROR(VLOOKUP(tblOrders[[#This Row],[item_id]],Raw_Menu!$A$2:$D$33,3,FALSE),"Unknown")</f>
        <v>Mexican</v>
      </c>
    </row>
    <row r="6655" spans="1:9" x14ac:dyDescent="0.25">
      <c r="A6655">
        <v>6654</v>
      </c>
      <c r="B6655">
        <v>2939</v>
      </c>
      <c r="C6655" s="1">
        <v>44975</v>
      </c>
      <c r="D6655" s="2">
        <v>0.83901620370370367</v>
      </c>
      <c r="E6655">
        <v>101</v>
      </c>
      <c r="F6655" s="5">
        <f>IFERROR(VLOOKUP(E6655,Raw_Menu!$A$2:$D$33,4,FALSE),0)</f>
        <v>12.95</v>
      </c>
      <c r="G6655" s="5">
        <f t="shared" si="206"/>
        <v>12.95</v>
      </c>
      <c r="H6655">
        <f t="shared" si="207"/>
        <v>20</v>
      </c>
      <c r="I6655" t="str">
        <f>IFERROR(VLOOKUP(tblOrders[[#This Row],[item_id]],Raw_Menu!$A$2:$D$33,3,FALSE),"Unknown")</f>
        <v>American</v>
      </c>
    </row>
    <row r="6656" spans="1:9" x14ac:dyDescent="0.25">
      <c r="A6656">
        <v>6655</v>
      </c>
      <c r="B6656">
        <v>2939</v>
      </c>
      <c r="C6656" s="1">
        <v>44975</v>
      </c>
      <c r="D6656" s="2">
        <v>0.83901620370370367</v>
      </c>
      <c r="E6656">
        <v>122</v>
      </c>
      <c r="F6656" s="5">
        <f>IFERROR(VLOOKUP(E6656,Raw_Menu!$A$2:$D$33,4,FALSE),0)</f>
        <v>7</v>
      </c>
      <c r="G6656" s="5">
        <f t="shared" si="206"/>
        <v>7</v>
      </c>
      <c r="H6656">
        <f t="shared" si="207"/>
        <v>20</v>
      </c>
      <c r="I6656" t="str">
        <f>IFERROR(VLOOKUP(tblOrders[[#This Row],[item_id]],Raw_Menu!$A$2:$D$33,3,FALSE),"Unknown")</f>
        <v>Mexican</v>
      </c>
    </row>
    <row r="6657" spans="1:9" x14ac:dyDescent="0.25">
      <c r="A6657">
        <v>6656</v>
      </c>
      <c r="B6657">
        <v>2940</v>
      </c>
      <c r="C6657" s="1">
        <v>44975</v>
      </c>
      <c r="D6657" s="2">
        <v>0.84756944444444449</v>
      </c>
      <c r="E6657">
        <v>124</v>
      </c>
      <c r="F6657" s="5">
        <f>IFERROR(VLOOKUP(E6657,Raw_Menu!$A$2:$D$33,4,FALSE),0)</f>
        <v>14.5</v>
      </c>
      <c r="G6657" s="5">
        <f t="shared" si="206"/>
        <v>14.5</v>
      </c>
      <c r="H6657">
        <f t="shared" si="207"/>
        <v>20</v>
      </c>
      <c r="I6657" t="str">
        <f>IFERROR(VLOOKUP(tblOrders[[#This Row],[item_id]],Raw_Menu!$A$2:$D$33,3,FALSE),"Unknown")</f>
        <v>Italian</v>
      </c>
    </row>
    <row r="6658" spans="1:9" x14ac:dyDescent="0.25">
      <c r="A6658">
        <v>6657</v>
      </c>
      <c r="B6658">
        <v>2941</v>
      </c>
      <c r="C6658" s="1">
        <v>44975</v>
      </c>
      <c r="D6658" s="2">
        <v>0.85263888888888884</v>
      </c>
      <c r="E6658">
        <v>108</v>
      </c>
      <c r="F6658" s="5">
        <f>IFERROR(VLOOKUP(E6658,Raw_Menu!$A$2:$D$33,4,FALSE),0)</f>
        <v>14.5</v>
      </c>
      <c r="G6658" s="5">
        <f t="shared" ref="G6658:G6721" si="208">VALUE(F6658)</f>
        <v>14.5</v>
      </c>
      <c r="H6658">
        <f t="shared" ref="H6658:H6721" si="209">HOUR(D6658)</f>
        <v>20</v>
      </c>
      <c r="I6658" t="str">
        <f>IFERROR(VLOOKUP(tblOrders[[#This Row],[item_id]],Raw_Menu!$A$2:$D$33,3,FALSE),"Unknown")</f>
        <v>Asian</v>
      </c>
    </row>
    <row r="6659" spans="1:9" x14ac:dyDescent="0.25">
      <c r="A6659">
        <v>6658</v>
      </c>
      <c r="B6659">
        <v>2941</v>
      </c>
      <c r="C6659" s="1">
        <v>44975</v>
      </c>
      <c r="D6659" s="2">
        <v>0.85263888888888884</v>
      </c>
      <c r="E6659">
        <v>112</v>
      </c>
      <c r="F6659" s="5">
        <f>IFERROR(VLOOKUP(E6659,Raw_Menu!$A$2:$D$33,4,FALSE),0)</f>
        <v>14.95</v>
      </c>
      <c r="G6659" s="5">
        <f t="shared" si="208"/>
        <v>14.95</v>
      </c>
      <c r="H6659">
        <f t="shared" si="209"/>
        <v>20</v>
      </c>
      <c r="I6659" t="str">
        <f>IFERROR(VLOOKUP(tblOrders[[#This Row],[item_id]],Raw_Menu!$A$2:$D$33,3,FALSE),"Unknown")</f>
        <v>Asian</v>
      </c>
    </row>
    <row r="6660" spans="1:9" x14ac:dyDescent="0.25">
      <c r="A6660">
        <v>6659</v>
      </c>
      <c r="B6660">
        <v>2941</v>
      </c>
      <c r="C6660" s="1">
        <v>44975</v>
      </c>
      <c r="D6660" s="2">
        <v>0.85263888888888884</v>
      </c>
      <c r="E6660">
        <v>120</v>
      </c>
      <c r="F6660" s="5">
        <f>IFERROR(VLOOKUP(E6660,Raw_Menu!$A$2:$D$33,4,FALSE),0)</f>
        <v>13.95</v>
      </c>
      <c r="G6660" s="5">
        <f t="shared" si="208"/>
        <v>13.95</v>
      </c>
      <c r="H6660">
        <f t="shared" si="209"/>
        <v>20</v>
      </c>
      <c r="I6660" t="str">
        <f>IFERROR(VLOOKUP(tblOrders[[#This Row],[item_id]],Raw_Menu!$A$2:$D$33,3,FALSE),"Unknown")</f>
        <v>Mexican</v>
      </c>
    </row>
    <row r="6661" spans="1:9" x14ac:dyDescent="0.25">
      <c r="A6661">
        <v>6660</v>
      </c>
      <c r="B6661">
        <v>2941</v>
      </c>
      <c r="C6661" s="1">
        <v>44975</v>
      </c>
      <c r="D6661" s="2">
        <v>0.85263888888888884</v>
      </c>
      <c r="E6661">
        <v>120</v>
      </c>
      <c r="F6661" s="5">
        <f>IFERROR(VLOOKUP(E6661,Raw_Menu!$A$2:$D$33,4,FALSE),0)</f>
        <v>13.95</v>
      </c>
      <c r="G6661" s="5">
        <f t="shared" si="208"/>
        <v>13.95</v>
      </c>
      <c r="H6661">
        <f t="shared" si="209"/>
        <v>20</v>
      </c>
      <c r="I6661" t="str">
        <f>IFERROR(VLOOKUP(tblOrders[[#This Row],[item_id]],Raw_Menu!$A$2:$D$33,3,FALSE),"Unknown")</f>
        <v>Mexican</v>
      </c>
    </row>
    <row r="6662" spans="1:9" x14ac:dyDescent="0.25">
      <c r="A6662">
        <v>6661</v>
      </c>
      <c r="B6662">
        <v>2942</v>
      </c>
      <c r="C6662" s="1">
        <v>44975</v>
      </c>
      <c r="D6662" s="2">
        <v>0.85724537037037041</v>
      </c>
      <c r="E6662">
        <v>108</v>
      </c>
      <c r="F6662" s="5">
        <f>IFERROR(VLOOKUP(E6662,Raw_Menu!$A$2:$D$33,4,FALSE),0)</f>
        <v>14.5</v>
      </c>
      <c r="G6662" s="5">
        <f t="shared" si="208"/>
        <v>14.5</v>
      </c>
      <c r="H6662">
        <f t="shared" si="209"/>
        <v>20</v>
      </c>
      <c r="I6662" t="str">
        <f>IFERROR(VLOOKUP(tblOrders[[#This Row],[item_id]],Raw_Menu!$A$2:$D$33,3,FALSE),"Unknown")</f>
        <v>Asian</v>
      </c>
    </row>
    <row r="6663" spans="1:9" x14ac:dyDescent="0.25">
      <c r="A6663">
        <v>6662</v>
      </c>
      <c r="B6663">
        <v>2942</v>
      </c>
      <c r="C6663" s="1">
        <v>44975</v>
      </c>
      <c r="D6663" s="2">
        <v>0.85724537037037041</v>
      </c>
      <c r="E6663">
        <v>109</v>
      </c>
      <c r="F6663" s="5">
        <f>IFERROR(VLOOKUP(E6663,Raw_Menu!$A$2:$D$33,4,FALSE),0)</f>
        <v>17.95</v>
      </c>
      <c r="G6663" s="5">
        <f t="shared" si="208"/>
        <v>17.95</v>
      </c>
      <c r="H6663">
        <f t="shared" si="209"/>
        <v>20</v>
      </c>
      <c r="I6663" t="str">
        <f>IFERROR(VLOOKUP(tblOrders[[#This Row],[item_id]],Raw_Menu!$A$2:$D$33,3,FALSE),"Unknown")</f>
        <v>Asian</v>
      </c>
    </row>
    <row r="6664" spans="1:9" x14ac:dyDescent="0.25">
      <c r="A6664">
        <v>6663</v>
      </c>
      <c r="B6664">
        <v>2942</v>
      </c>
      <c r="C6664" s="1">
        <v>44975</v>
      </c>
      <c r="D6664" s="2">
        <v>0.85724537037037041</v>
      </c>
      <c r="E6664">
        <v>113</v>
      </c>
      <c r="F6664" s="5">
        <f>IFERROR(VLOOKUP(E6664,Raw_Menu!$A$2:$D$33,4,FALSE),0)</f>
        <v>5</v>
      </c>
      <c r="G6664" s="5">
        <f t="shared" si="208"/>
        <v>5</v>
      </c>
      <c r="H6664">
        <f t="shared" si="209"/>
        <v>20</v>
      </c>
      <c r="I6664" t="str">
        <f>IFERROR(VLOOKUP(tblOrders[[#This Row],[item_id]],Raw_Menu!$A$2:$D$33,3,FALSE),"Unknown")</f>
        <v>Asian</v>
      </c>
    </row>
    <row r="6665" spans="1:9" x14ac:dyDescent="0.25">
      <c r="A6665">
        <v>6664</v>
      </c>
      <c r="B6665">
        <v>2942</v>
      </c>
      <c r="C6665" s="1">
        <v>44975</v>
      </c>
      <c r="D6665" s="2">
        <v>0.85724537037037041</v>
      </c>
      <c r="E6665">
        <v>105</v>
      </c>
      <c r="F6665" s="5">
        <f>IFERROR(VLOOKUP(E6665,Raw_Menu!$A$2:$D$33,4,FALSE),0)</f>
        <v>7</v>
      </c>
      <c r="G6665" s="5">
        <f t="shared" si="208"/>
        <v>7</v>
      </c>
      <c r="H6665">
        <f t="shared" si="209"/>
        <v>20</v>
      </c>
      <c r="I6665" t="str">
        <f>IFERROR(VLOOKUP(tblOrders[[#This Row],[item_id]],Raw_Menu!$A$2:$D$33,3,FALSE),"Unknown")</f>
        <v>American</v>
      </c>
    </row>
    <row r="6666" spans="1:9" x14ac:dyDescent="0.25">
      <c r="A6666">
        <v>6665</v>
      </c>
      <c r="B6666">
        <v>2943</v>
      </c>
      <c r="C6666" s="1">
        <v>44975</v>
      </c>
      <c r="D6666" s="2">
        <v>0.8618055555555556</v>
      </c>
      <c r="E6666">
        <v>102</v>
      </c>
      <c r="F6666" s="5">
        <f>IFERROR(VLOOKUP(E6666,Raw_Menu!$A$2:$D$33,4,FALSE),0)</f>
        <v>13.95</v>
      </c>
      <c r="G6666" s="5">
        <f t="shared" si="208"/>
        <v>13.95</v>
      </c>
      <c r="H6666">
        <f t="shared" si="209"/>
        <v>20</v>
      </c>
      <c r="I6666" t="str">
        <f>IFERROR(VLOOKUP(tblOrders[[#This Row],[item_id]],Raw_Menu!$A$2:$D$33,3,FALSE),"Unknown")</f>
        <v>American</v>
      </c>
    </row>
    <row r="6667" spans="1:9" x14ac:dyDescent="0.25">
      <c r="A6667">
        <v>6666</v>
      </c>
      <c r="B6667">
        <v>2943</v>
      </c>
      <c r="C6667" s="1">
        <v>44975</v>
      </c>
      <c r="D6667" s="2">
        <v>0.8618055555555556</v>
      </c>
      <c r="E6667">
        <v>125</v>
      </c>
      <c r="F6667" s="5">
        <f>IFERROR(VLOOKUP(E6667,Raw_Menu!$A$2:$D$33,4,FALSE),0)</f>
        <v>17.95</v>
      </c>
      <c r="G6667" s="5">
        <f t="shared" si="208"/>
        <v>17.95</v>
      </c>
      <c r="H6667">
        <f t="shared" si="209"/>
        <v>20</v>
      </c>
      <c r="I6667" t="str">
        <f>IFERROR(VLOOKUP(tblOrders[[#This Row],[item_id]],Raw_Menu!$A$2:$D$33,3,FALSE),"Unknown")</f>
        <v>Italian</v>
      </c>
    </row>
    <row r="6668" spans="1:9" x14ac:dyDescent="0.25">
      <c r="A6668">
        <v>6667</v>
      </c>
      <c r="B6668">
        <v>2943</v>
      </c>
      <c r="C6668" s="1">
        <v>44975</v>
      </c>
      <c r="D6668" s="2">
        <v>0.8618055555555556</v>
      </c>
      <c r="E6668">
        <v>113</v>
      </c>
      <c r="F6668" s="5">
        <f>IFERROR(VLOOKUP(E6668,Raw_Menu!$A$2:$D$33,4,FALSE),0)</f>
        <v>5</v>
      </c>
      <c r="G6668" s="5">
        <f t="shared" si="208"/>
        <v>5</v>
      </c>
      <c r="H6668">
        <f t="shared" si="209"/>
        <v>20</v>
      </c>
      <c r="I6668" t="str">
        <f>IFERROR(VLOOKUP(tblOrders[[#This Row],[item_id]],Raw_Menu!$A$2:$D$33,3,FALSE),"Unknown")</f>
        <v>Asian</v>
      </c>
    </row>
    <row r="6669" spans="1:9" x14ac:dyDescent="0.25">
      <c r="A6669">
        <v>6668</v>
      </c>
      <c r="B6669">
        <v>2943</v>
      </c>
      <c r="C6669" s="1">
        <v>44975</v>
      </c>
      <c r="D6669" s="2">
        <v>0.8618055555555556</v>
      </c>
      <c r="E6669">
        <v>114</v>
      </c>
      <c r="F6669" s="5">
        <f>IFERROR(VLOOKUP(E6669,Raw_Menu!$A$2:$D$33,4,FALSE),0)</f>
        <v>9</v>
      </c>
      <c r="G6669" s="5">
        <f t="shared" si="208"/>
        <v>9</v>
      </c>
      <c r="H6669">
        <f t="shared" si="209"/>
        <v>20</v>
      </c>
      <c r="I6669" t="str">
        <f>IFERROR(VLOOKUP(tblOrders[[#This Row],[item_id]],Raw_Menu!$A$2:$D$33,3,FALSE),"Unknown")</f>
        <v>Asian</v>
      </c>
    </row>
    <row r="6670" spans="1:9" x14ac:dyDescent="0.25">
      <c r="A6670">
        <v>6669</v>
      </c>
      <c r="B6670">
        <v>2944</v>
      </c>
      <c r="C6670" s="1">
        <v>44975</v>
      </c>
      <c r="D6670" s="2">
        <v>0.88709490740740737</v>
      </c>
      <c r="E6670">
        <v>108</v>
      </c>
      <c r="F6670" s="5">
        <f>IFERROR(VLOOKUP(E6670,Raw_Menu!$A$2:$D$33,4,FALSE),0)</f>
        <v>14.5</v>
      </c>
      <c r="G6670" s="5">
        <f t="shared" si="208"/>
        <v>14.5</v>
      </c>
      <c r="H6670">
        <f t="shared" si="209"/>
        <v>21</v>
      </c>
      <c r="I6670" t="str">
        <f>IFERROR(VLOOKUP(tblOrders[[#This Row],[item_id]],Raw_Menu!$A$2:$D$33,3,FALSE),"Unknown")</f>
        <v>Asian</v>
      </c>
    </row>
    <row r="6671" spans="1:9" x14ac:dyDescent="0.25">
      <c r="A6671">
        <v>6670</v>
      </c>
      <c r="B6671">
        <v>2944</v>
      </c>
      <c r="C6671" s="1">
        <v>44975</v>
      </c>
      <c r="D6671" s="2">
        <v>0.88709490740740737</v>
      </c>
      <c r="E6671">
        <v>128</v>
      </c>
      <c r="F6671" s="5">
        <f>IFERROR(VLOOKUP(E6671,Raw_Menu!$A$2:$D$33,4,FALSE),0)</f>
        <v>15.5</v>
      </c>
      <c r="G6671" s="5">
        <f t="shared" si="208"/>
        <v>15.5</v>
      </c>
      <c r="H6671">
        <f t="shared" si="209"/>
        <v>21</v>
      </c>
      <c r="I6671" t="str">
        <f>IFERROR(VLOOKUP(tblOrders[[#This Row],[item_id]],Raw_Menu!$A$2:$D$33,3,FALSE),"Unknown")</f>
        <v>Italian</v>
      </c>
    </row>
    <row r="6672" spans="1:9" x14ac:dyDescent="0.25">
      <c r="A6672">
        <v>6671</v>
      </c>
      <c r="B6672">
        <v>2944</v>
      </c>
      <c r="C6672" s="1">
        <v>44975</v>
      </c>
      <c r="D6672" s="2">
        <v>0.88709490740740737</v>
      </c>
      <c r="E6672">
        <v>112</v>
      </c>
      <c r="F6672" s="5">
        <f>IFERROR(VLOOKUP(E6672,Raw_Menu!$A$2:$D$33,4,FALSE),0)</f>
        <v>14.95</v>
      </c>
      <c r="G6672" s="5">
        <f t="shared" si="208"/>
        <v>14.95</v>
      </c>
      <c r="H6672">
        <f t="shared" si="209"/>
        <v>21</v>
      </c>
      <c r="I6672" t="str">
        <f>IFERROR(VLOOKUP(tblOrders[[#This Row],[item_id]],Raw_Menu!$A$2:$D$33,3,FALSE),"Unknown")</f>
        <v>Asian</v>
      </c>
    </row>
    <row r="6673" spans="1:9" x14ac:dyDescent="0.25">
      <c r="A6673">
        <v>6672</v>
      </c>
      <c r="B6673">
        <v>2945</v>
      </c>
      <c r="C6673" s="1">
        <v>44975</v>
      </c>
      <c r="D6673" s="2">
        <v>0.89613425925925927</v>
      </c>
      <c r="E6673">
        <v>109</v>
      </c>
      <c r="F6673" s="5">
        <f>IFERROR(VLOOKUP(E6673,Raw_Menu!$A$2:$D$33,4,FALSE),0)</f>
        <v>17.95</v>
      </c>
      <c r="G6673" s="5">
        <f t="shared" si="208"/>
        <v>17.95</v>
      </c>
      <c r="H6673">
        <f t="shared" si="209"/>
        <v>21</v>
      </c>
      <c r="I6673" t="str">
        <f>IFERROR(VLOOKUP(tblOrders[[#This Row],[item_id]],Raw_Menu!$A$2:$D$33,3,FALSE),"Unknown")</f>
        <v>Asian</v>
      </c>
    </row>
    <row r="6674" spans="1:9" x14ac:dyDescent="0.25">
      <c r="A6674">
        <v>6673</v>
      </c>
      <c r="B6674">
        <v>2945</v>
      </c>
      <c r="C6674" s="1">
        <v>44975</v>
      </c>
      <c r="D6674" s="2">
        <v>0.89613425925925927</v>
      </c>
      <c r="E6674">
        <v>112</v>
      </c>
      <c r="F6674" s="5">
        <f>IFERROR(VLOOKUP(E6674,Raw_Menu!$A$2:$D$33,4,FALSE),0)</f>
        <v>14.95</v>
      </c>
      <c r="G6674" s="5">
        <f t="shared" si="208"/>
        <v>14.95</v>
      </c>
      <c r="H6674">
        <f t="shared" si="209"/>
        <v>21</v>
      </c>
      <c r="I6674" t="str">
        <f>IFERROR(VLOOKUP(tblOrders[[#This Row],[item_id]],Raw_Menu!$A$2:$D$33,3,FALSE),"Unknown")</f>
        <v>Asian</v>
      </c>
    </row>
    <row r="6675" spans="1:9" x14ac:dyDescent="0.25">
      <c r="A6675">
        <v>6674</v>
      </c>
      <c r="B6675">
        <v>2945</v>
      </c>
      <c r="C6675" s="1">
        <v>44975</v>
      </c>
      <c r="D6675" s="2">
        <v>0.89613425925925927</v>
      </c>
      <c r="E6675">
        <v>119</v>
      </c>
      <c r="F6675" s="5">
        <f>IFERROR(VLOOKUP(E6675,Raw_Menu!$A$2:$D$33,4,FALSE),0)</f>
        <v>11.95</v>
      </c>
      <c r="G6675" s="5">
        <f t="shared" si="208"/>
        <v>11.95</v>
      </c>
      <c r="H6675">
        <f t="shared" si="209"/>
        <v>21</v>
      </c>
      <c r="I6675" t="str">
        <f>IFERROR(VLOOKUP(tblOrders[[#This Row],[item_id]],Raw_Menu!$A$2:$D$33,3,FALSE),"Unknown")</f>
        <v>Mexican</v>
      </c>
    </row>
    <row r="6676" spans="1:9" x14ac:dyDescent="0.25">
      <c r="A6676">
        <v>6675</v>
      </c>
      <c r="B6676">
        <v>2946</v>
      </c>
      <c r="C6676" s="1">
        <v>44975</v>
      </c>
      <c r="D6676" s="2">
        <v>0.9034375</v>
      </c>
      <c r="E6676">
        <v>122</v>
      </c>
      <c r="F6676" s="5">
        <f>IFERROR(VLOOKUP(E6676,Raw_Menu!$A$2:$D$33,4,FALSE),0)</f>
        <v>7</v>
      </c>
      <c r="G6676" s="5">
        <f t="shared" si="208"/>
        <v>7</v>
      </c>
      <c r="H6676">
        <f t="shared" si="209"/>
        <v>21</v>
      </c>
      <c r="I6676" t="str">
        <f>IFERROR(VLOOKUP(tblOrders[[#This Row],[item_id]],Raw_Menu!$A$2:$D$33,3,FALSE),"Unknown")</f>
        <v>Mexican</v>
      </c>
    </row>
    <row r="6677" spans="1:9" x14ac:dyDescent="0.25">
      <c r="A6677">
        <v>6676</v>
      </c>
      <c r="B6677">
        <v>2947</v>
      </c>
      <c r="C6677" s="1">
        <v>44975</v>
      </c>
      <c r="D6677" s="2">
        <v>0.92710648148148145</v>
      </c>
      <c r="E6677">
        <v>111</v>
      </c>
      <c r="F6677" s="5">
        <f>IFERROR(VLOOKUP(E6677,Raw_Menu!$A$2:$D$33,4,FALSE),0)</f>
        <v>11.95</v>
      </c>
      <c r="G6677" s="5">
        <f t="shared" si="208"/>
        <v>11.95</v>
      </c>
      <c r="H6677">
        <f t="shared" si="209"/>
        <v>22</v>
      </c>
      <c r="I6677" t="str">
        <f>IFERROR(VLOOKUP(tblOrders[[#This Row],[item_id]],Raw_Menu!$A$2:$D$33,3,FALSE),"Unknown")</f>
        <v>Asian</v>
      </c>
    </row>
    <row r="6678" spans="1:9" x14ac:dyDescent="0.25">
      <c r="A6678">
        <v>6677</v>
      </c>
      <c r="B6678">
        <v>2947</v>
      </c>
      <c r="C6678" s="1">
        <v>44975</v>
      </c>
      <c r="D6678" s="2">
        <v>0.92710648148148145</v>
      </c>
      <c r="E6678">
        <v>112</v>
      </c>
      <c r="F6678" s="5">
        <f>IFERROR(VLOOKUP(E6678,Raw_Menu!$A$2:$D$33,4,FALSE),0)</f>
        <v>14.95</v>
      </c>
      <c r="G6678" s="5">
        <f t="shared" si="208"/>
        <v>14.95</v>
      </c>
      <c r="H6678">
        <f t="shared" si="209"/>
        <v>22</v>
      </c>
      <c r="I6678" t="str">
        <f>IFERROR(VLOOKUP(tblOrders[[#This Row],[item_id]],Raw_Menu!$A$2:$D$33,3,FALSE),"Unknown")</f>
        <v>Asian</v>
      </c>
    </row>
    <row r="6679" spans="1:9" x14ac:dyDescent="0.25">
      <c r="A6679">
        <v>6678</v>
      </c>
      <c r="B6679">
        <v>2947</v>
      </c>
      <c r="C6679" s="1">
        <v>44975</v>
      </c>
      <c r="D6679" s="2">
        <v>0.92710648148148145</v>
      </c>
      <c r="E6679">
        <v>131</v>
      </c>
      <c r="F6679" s="5">
        <f>IFERROR(VLOOKUP(E6679,Raw_Menu!$A$2:$D$33,4,FALSE),0)</f>
        <v>17.95</v>
      </c>
      <c r="G6679" s="5">
        <f t="shared" si="208"/>
        <v>17.95</v>
      </c>
      <c r="H6679">
        <f t="shared" si="209"/>
        <v>22</v>
      </c>
      <c r="I6679" t="str">
        <f>IFERROR(VLOOKUP(tblOrders[[#This Row],[item_id]],Raw_Menu!$A$2:$D$33,3,FALSE),"Unknown")</f>
        <v>Italian</v>
      </c>
    </row>
    <row r="6680" spans="1:9" x14ac:dyDescent="0.25">
      <c r="A6680">
        <v>6679</v>
      </c>
      <c r="B6680">
        <v>2948</v>
      </c>
      <c r="C6680" s="1">
        <v>44975</v>
      </c>
      <c r="D6680" s="2">
        <v>0.9447916666666667</v>
      </c>
      <c r="E6680">
        <v>112</v>
      </c>
      <c r="F6680" s="5">
        <f>IFERROR(VLOOKUP(E6680,Raw_Menu!$A$2:$D$33,4,FALSE),0)</f>
        <v>14.95</v>
      </c>
      <c r="G6680" s="5">
        <f t="shared" si="208"/>
        <v>14.95</v>
      </c>
      <c r="H6680">
        <f t="shared" si="209"/>
        <v>22</v>
      </c>
      <c r="I6680" t="str">
        <f>IFERROR(VLOOKUP(tblOrders[[#This Row],[item_id]],Raw_Menu!$A$2:$D$33,3,FALSE),"Unknown")</f>
        <v>Asian</v>
      </c>
    </row>
    <row r="6681" spans="1:9" x14ac:dyDescent="0.25">
      <c r="A6681">
        <v>6680</v>
      </c>
      <c r="B6681">
        <v>2948</v>
      </c>
      <c r="C6681" s="1">
        <v>44975</v>
      </c>
      <c r="D6681" s="2">
        <v>0.9447916666666667</v>
      </c>
      <c r="E6681">
        <v>112</v>
      </c>
      <c r="F6681" s="5">
        <f>IFERROR(VLOOKUP(E6681,Raw_Menu!$A$2:$D$33,4,FALSE),0)</f>
        <v>14.95</v>
      </c>
      <c r="G6681" s="5">
        <f t="shared" si="208"/>
        <v>14.95</v>
      </c>
      <c r="H6681">
        <f t="shared" si="209"/>
        <v>22</v>
      </c>
      <c r="I6681" t="str">
        <f>IFERROR(VLOOKUP(tblOrders[[#This Row],[item_id]],Raw_Menu!$A$2:$D$33,3,FALSE),"Unknown")</f>
        <v>Asian</v>
      </c>
    </row>
    <row r="6682" spans="1:9" x14ac:dyDescent="0.25">
      <c r="A6682">
        <v>6681</v>
      </c>
      <c r="B6682">
        <v>2948</v>
      </c>
      <c r="C6682" s="1">
        <v>44975</v>
      </c>
      <c r="D6682" s="2">
        <v>0.9447916666666667</v>
      </c>
      <c r="E6682">
        <v>120</v>
      </c>
      <c r="F6682" s="5">
        <f>IFERROR(VLOOKUP(E6682,Raw_Menu!$A$2:$D$33,4,FALSE),0)</f>
        <v>13.95</v>
      </c>
      <c r="G6682" s="5">
        <f t="shared" si="208"/>
        <v>13.95</v>
      </c>
      <c r="H6682">
        <f t="shared" si="209"/>
        <v>22</v>
      </c>
      <c r="I6682" t="str">
        <f>IFERROR(VLOOKUP(tblOrders[[#This Row],[item_id]],Raw_Menu!$A$2:$D$33,3,FALSE),"Unknown")</f>
        <v>Mexican</v>
      </c>
    </row>
    <row r="6683" spans="1:9" x14ac:dyDescent="0.25">
      <c r="A6683">
        <v>6682</v>
      </c>
      <c r="B6683">
        <v>2948</v>
      </c>
      <c r="C6683" s="1">
        <v>44975</v>
      </c>
      <c r="D6683" s="2">
        <v>0.9447916666666667</v>
      </c>
      <c r="E6683">
        <v>121</v>
      </c>
      <c r="F6683" s="5">
        <f>IFERROR(VLOOKUP(E6683,Raw_Menu!$A$2:$D$33,4,FALSE),0)</f>
        <v>10.5</v>
      </c>
      <c r="G6683" s="5">
        <f t="shared" si="208"/>
        <v>10.5</v>
      </c>
      <c r="H6683">
        <f t="shared" si="209"/>
        <v>22</v>
      </c>
      <c r="I6683" t="str">
        <f>IFERROR(VLOOKUP(tblOrders[[#This Row],[item_id]],Raw_Menu!$A$2:$D$33,3,FALSE),"Unknown")</f>
        <v>Mexican</v>
      </c>
    </row>
    <row r="6684" spans="1:9" x14ac:dyDescent="0.25">
      <c r="A6684">
        <v>6683</v>
      </c>
      <c r="B6684">
        <v>2949</v>
      </c>
      <c r="C6684" s="1">
        <v>44976</v>
      </c>
      <c r="D6684" s="2">
        <v>0.46924768518518523</v>
      </c>
      <c r="E6684">
        <v>112</v>
      </c>
      <c r="F6684" s="5">
        <f>IFERROR(VLOOKUP(E6684,Raw_Menu!$A$2:$D$33,4,FALSE),0)</f>
        <v>14.95</v>
      </c>
      <c r="G6684" s="5">
        <f t="shared" si="208"/>
        <v>14.95</v>
      </c>
      <c r="H6684">
        <f t="shared" si="209"/>
        <v>11</v>
      </c>
      <c r="I6684" t="str">
        <f>IFERROR(VLOOKUP(tblOrders[[#This Row],[item_id]],Raw_Menu!$A$2:$D$33,3,FALSE),"Unknown")</f>
        <v>Asian</v>
      </c>
    </row>
    <row r="6685" spans="1:9" x14ac:dyDescent="0.25">
      <c r="A6685">
        <v>6684</v>
      </c>
      <c r="B6685">
        <v>2950</v>
      </c>
      <c r="C6685" s="1">
        <v>44976</v>
      </c>
      <c r="D6685" s="2">
        <v>0.48322916666666671</v>
      </c>
      <c r="E6685">
        <v>107</v>
      </c>
      <c r="F6685" s="5">
        <f>IFERROR(VLOOKUP(E6685,Raw_Menu!$A$2:$D$33,4,FALSE),0)</f>
        <v>16.5</v>
      </c>
      <c r="G6685" s="5">
        <f t="shared" si="208"/>
        <v>16.5</v>
      </c>
      <c r="H6685">
        <f t="shared" si="209"/>
        <v>11</v>
      </c>
      <c r="I6685" t="str">
        <f>IFERROR(VLOOKUP(tblOrders[[#This Row],[item_id]],Raw_Menu!$A$2:$D$33,3,FALSE),"Unknown")</f>
        <v>Asian</v>
      </c>
    </row>
    <row r="6686" spans="1:9" x14ac:dyDescent="0.25">
      <c r="A6686">
        <v>6685</v>
      </c>
      <c r="B6686">
        <v>2950</v>
      </c>
      <c r="C6686" s="1">
        <v>44976</v>
      </c>
      <c r="D6686" s="2">
        <v>0.48322916666666671</v>
      </c>
      <c r="E6686">
        <v>125</v>
      </c>
      <c r="F6686" s="5">
        <f>IFERROR(VLOOKUP(E6686,Raw_Menu!$A$2:$D$33,4,FALSE),0)</f>
        <v>17.95</v>
      </c>
      <c r="G6686" s="5">
        <f t="shared" si="208"/>
        <v>17.95</v>
      </c>
      <c r="H6686">
        <f t="shared" si="209"/>
        <v>11</v>
      </c>
      <c r="I6686" t="str">
        <f>IFERROR(VLOOKUP(tblOrders[[#This Row],[item_id]],Raw_Menu!$A$2:$D$33,3,FALSE),"Unknown")</f>
        <v>Italian</v>
      </c>
    </row>
    <row r="6687" spans="1:9" x14ac:dyDescent="0.25">
      <c r="A6687">
        <v>6686</v>
      </c>
      <c r="B6687">
        <v>2950</v>
      </c>
      <c r="C6687" s="1">
        <v>44976</v>
      </c>
      <c r="D6687" s="2">
        <v>0.48322916666666671</v>
      </c>
      <c r="E6687">
        <v>129</v>
      </c>
      <c r="F6687" s="5">
        <f>IFERROR(VLOOKUP(E6687,Raw_Menu!$A$2:$D$33,4,FALSE),0)</f>
        <v>15.5</v>
      </c>
      <c r="G6687" s="5">
        <f t="shared" si="208"/>
        <v>15.5</v>
      </c>
      <c r="H6687">
        <f t="shared" si="209"/>
        <v>11</v>
      </c>
      <c r="I6687" t="str">
        <f>IFERROR(VLOOKUP(tblOrders[[#This Row],[item_id]],Raw_Menu!$A$2:$D$33,3,FALSE),"Unknown")</f>
        <v>Italian</v>
      </c>
    </row>
    <row r="6688" spans="1:9" x14ac:dyDescent="0.25">
      <c r="A6688">
        <v>6687</v>
      </c>
      <c r="B6688">
        <v>2951</v>
      </c>
      <c r="C6688" s="1">
        <v>44976</v>
      </c>
      <c r="D6688" s="2">
        <v>0.48553240740740738</v>
      </c>
      <c r="E6688">
        <v>124</v>
      </c>
      <c r="F6688" s="5">
        <f>IFERROR(VLOOKUP(E6688,Raw_Menu!$A$2:$D$33,4,FALSE),0)</f>
        <v>14.5</v>
      </c>
      <c r="G6688" s="5">
        <f t="shared" si="208"/>
        <v>14.5</v>
      </c>
      <c r="H6688">
        <f t="shared" si="209"/>
        <v>11</v>
      </c>
      <c r="I6688" t="str">
        <f>IFERROR(VLOOKUP(tblOrders[[#This Row],[item_id]],Raw_Menu!$A$2:$D$33,3,FALSE),"Unknown")</f>
        <v>Italian</v>
      </c>
    </row>
    <row r="6689" spans="1:9" x14ac:dyDescent="0.25">
      <c r="A6689">
        <v>6688</v>
      </c>
      <c r="B6689">
        <v>2951</v>
      </c>
      <c r="C6689" s="1">
        <v>44976</v>
      </c>
      <c r="D6689" s="2">
        <v>0.48553240740740738</v>
      </c>
      <c r="E6689">
        <v>117</v>
      </c>
      <c r="F6689" s="5">
        <f>IFERROR(VLOOKUP(E6689,Raw_Menu!$A$2:$D$33,4,FALSE),0)</f>
        <v>12.95</v>
      </c>
      <c r="G6689" s="5">
        <f t="shared" si="208"/>
        <v>12.95</v>
      </c>
      <c r="H6689">
        <f t="shared" si="209"/>
        <v>11</v>
      </c>
      <c r="I6689" t="str">
        <f>IFERROR(VLOOKUP(tblOrders[[#This Row],[item_id]],Raw_Menu!$A$2:$D$33,3,FALSE),"Unknown")</f>
        <v>Mexican</v>
      </c>
    </row>
    <row r="6690" spans="1:9" x14ac:dyDescent="0.25">
      <c r="A6690">
        <v>6689</v>
      </c>
      <c r="B6690">
        <v>2951</v>
      </c>
      <c r="C6690" s="1">
        <v>44976</v>
      </c>
      <c r="D6690" s="2">
        <v>0.48553240740740738</v>
      </c>
      <c r="E6690">
        <v>132</v>
      </c>
      <c r="F6690" s="5">
        <f>IFERROR(VLOOKUP(E6690,Raw_Menu!$A$2:$D$33,4,FALSE),0)</f>
        <v>16.95</v>
      </c>
      <c r="G6690" s="5">
        <f t="shared" si="208"/>
        <v>16.95</v>
      </c>
      <c r="H6690">
        <f t="shared" si="209"/>
        <v>11</v>
      </c>
      <c r="I6690" t="str">
        <f>IFERROR(VLOOKUP(tblOrders[[#This Row],[item_id]],Raw_Menu!$A$2:$D$33,3,FALSE),"Unknown")</f>
        <v>Italian</v>
      </c>
    </row>
    <row r="6691" spans="1:9" x14ac:dyDescent="0.25">
      <c r="A6691">
        <v>6690</v>
      </c>
      <c r="B6691">
        <v>2952</v>
      </c>
      <c r="C6691" s="1">
        <v>44976</v>
      </c>
      <c r="D6691" s="2">
        <v>0.50249999999999995</v>
      </c>
      <c r="E6691">
        <v>116</v>
      </c>
      <c r="F6691" s="5">
        <f>IFERROR(VLOOKUP(E6691,Raw_Menu!$A$2:$D$33,4,FALSE),0)</f>
        <v>13.95</v>
      </c>
      <c r="G6691" s="5">
        <f t="shared" si="208"/>
        <v>13.95</v>
      </c>
      <c r="H6691">
        <f t="shared" si="209"/>
        <v>12</v>
      </c>
      <c r="I6691" t="str">
        <f>IFERROR(VLOOKUP(tblOrders[[#This Row],[item_id]],Raw_Menu!$A$2:$D$33,3,FALSE),"Unknown")</f>
        <v>Mexican</v>
      </c>
    </row>
    <row r="6692" spans="1:9" x14ac:dyDescent="0.25">
      <c r="A6692">
        <v>6691</v>
      </c>
      <c r="B6692">
        <v>2952</v>
      </c>
      <c r="C6692" s="1">
        <v>44976</v>
      </c>
      <c r="D6692" s="2">
        <v>0.50249999999999995</v>
      </c>
      <c r="E6692">
        <v>105</v>
      </c>
      <c r="F6692" s="5">
        <f>IFERROR(VLOOKUP(E6692,Raw_Menu!$A$2:$D$33,4,FALSE),0)</f>
        <v>7</v>
      </c>
      <c r="G6692" s="5">
        <f t="shared" si="208"/>
        <v>7</v>
      </c>
      <c r="H6692">
        <f t="shared" si="209"/>
        <v>12</v>
      </c>
      <c r="I6692" t="str">
        <f>IFERROR(VLOOKUP(tblOrders[[#This Row],[item_id]],Raw_Menu!$A$2:$D$33,3,FALSE),"Unknown")</f>
        <v>American</v>
      </c>
    </row>
    <row r="6693" spans="1:9" x14ac:dyDescent="0.25">
      <c r="A6693">
        <v>6692</v>
      </c>
      <c r="B6693">
        <v>2953</v>
      </c>
      <c r="C6693" s="1">
        <v>44976</v>
      </c>
      <c r="D6693" s="2">
        <v>0.5142592592592593</v>
      </c>
      <c r="E6693">
        <v>108</v>
      </c>
      <c r="F6693" s="5">
        <f>IFERROR(VLOOKUP(E6693,Raw_Menu!$A$2:$D$33,4,FALSE),0)</f>
        <v>14.5</v>
      </c>
      <c r="G6693" s="5">
        <f t="shared" si="208"/>
        <v>14.5</v>
      </c>
      <c r="H6693">
        <f t="shared" si="209"/>
        <v>12</v>
      </c>
      <c r="I6693" t="str">
        <f>IFERROR(VLOOKUP(tblOrders[[#This Row],[item_id]],Raw_Menu!$A$2:$D$33,3,FALSE),"Unknown")</f>
        <v>Asian</v>
      </c>
    </row>
    <row r="6694" spans="1:9" x14ac:dyDescent="0.25">
      <c r="A6694">
        <v>6693</v>
      </c>
      <c r="B6694">
        <v>2953</v>
      </c>
      <c r="C6694" s="1">
        <v>44976</v>
      </c>
      <c r="D6694" s="2">
        <v>0.5142592592592593</v>
      </c>
      <c r="E6694">
        <v>118</v>
      </c>
      <c r="F6694" s="5">
        <f>IFERROR(VLOOKUP(E6694,Raw_Menu!$A$2:$D$33,4,FALSE),0)</f>
        <v>14.95</v>
      </c>
      <c r="G6694" s="5">
        <f t="shared" si="208"/>
        <v>14.95</v>
      </c>
      <c r="H6694">
        <f t="shared" si="209"/>
        <v>12</v>
      </c>
      <c r="I6694" t="str">
        <f>IFERROR(VLOOKUP(tblOrders[[#This Row],[item_id]],Raw_Menu!$A$2:$D$33,3,FALSE),"Unknown")</f>
        <v>Mexican</v>
      </c>
    </row>
    <row r="6695" spans="1:9" x14ac:dyDescent="0.25">
      <c r="A6695">
        <v>6694</v>
      </c>
      <c r="B6695">
        <v>2954</v>
      </c>
      <c r="C6695" s="1">
        <v>44976</v>
      </c>
      <c r="D6695" s="2">
        <v>0.51515046296296296</v>
      </c>
      <c r="E6695">
        <v>108</v>
      </c>
      <c r="F6695" s="5">
        <f>IFERROR(VLOOKUP(E6695,Raw_Menu!$A$2:$D$33,4,FALSE),0)</f>
        <v>14.5</v>
      </c>
      <c r="G6695" s="5">
        <f t="shared" si="208"/>
        <v>14.5</v>
      </c>
      <c r="H6695">
        <f t="shared" si="209"/>
        <v>12</v>
      </c>
      <c r="I6695" t="str">
        <f>IFERROR(VLOOKUP(tblOrders[[#This Row],[item_id]],Raw_Menu!$A$2:$D$33,3,FALSE),"Unknown")</f>
        <v>Asian</v>
      </c>
    </row>
    <row r="6696" spans="1:9" x14ac:dyDescent="0.25">
      <c r="A6696">
        <v>6695</v>
      </c>
      <c r="B6696">
        <v>2955</v>
      </c>
      <c r="C6696" s="1">
        <v>44976</v>
      </c>
      <c r="D6696" s="2">
        <v>0.51756944444444442</v>
      </c>
      <c r="E6696">
        <v>124</v>
      </c>
      <c r="F6696" s="5">
        <f>IFERROR(VLOOKUP(E6696,Raw_Menu!$A$2:$D$33,4,FALSE),0)</f>
        <v>14.5</v>
      </c>
      <c r="G6696" s="5">
        <f t="shared" si="208"/>
        <v>14.5</v>
      </c>
      <c r="H6696">
        <f t="shared" si="209"/>
        <v>12</v>
      </c>
      <c r="I6696" t="str">
        <f>IFERROR(VLOOKUP(tblOrders[[#This Row],[item_id]],Raw_Menu!$A$2:$D$33,3,FALSE),"Unknown")</f>
        <v>Italian</v>
      </c>
    </row>
    <row r="6697" spans="1:9" x14ac:dyDescent="0.25">
      <c r="A6697">
        <v>6696</v>
      </c>
      <c r="B6697">
        <v>2956</v>
      </c>
      <c r="C6697" s="1">
        <v>44976</v>
      </c>
      <c r="D6697" s="2">
        <v>0.52335648148148151</v>
      </c>
      <c r="E6697">
        <v>125</v>
      </c>
      <c r="F6697" s="5">
        <f>IFERROR(VLOOKUP(E6697,Raw_Menu!$A$2:$D$33,4,FALSE),0)</f>
        <v>17.95</v>
      </c>
      <c r="G6697" s="5">
        <f t="shared" si="208"/>
        <v>17.95</v>
      </c>
      <c r="H6697">
        <f t="shared" si="209"/>
        <v>12</v>
      </c>
      <c r="I6697" t="str">
        <f>IFERROR(VLOOKUP(tblOrders[[#This Row],[item_id]],Raw_Menu!$A$2:$D$33,3,FALSE),"Unknown")</f>
        <v>Italian</v>
      </c>
    </row>
    <row r="6698" spans="1:9" x14ac:dyDescent="0.25">
      <c r="A6698">
        <v>6697</v>
      </c>
      <c r="B6698">
        <v>2956</v>
      </c>
      <c r="C6698" s="1">
        <v>44976</v>
      </c>
      <c r="D6698" s="2">
        <v>0.52335648148148151</v>
      </c>
      <c r="E6698">
        <v>117</v>
      </c>
      <c r="F6698" s="5">
        <f>IFERROR(VLOOKUP(E6698,Raw_Menu!$A$2:$D$33,4,FALSE),0)</f>
        <v>12.95</v>
      </c>
      <c r="G6698" s="5">
        <f t="shared" si="208"/>
        <v>12.95</v>
      </c>
      <c r="H6698">
        <f t="shared" si="209"/>
        <v>12</v>
      </c>
      <c r="I6698" t="str">
        <f>IFERROR(VLOOKUP(tblOrders[[#This Row],[item_id]],Raw_Menu!$A$2:$D$33,3,FALSE),"Unknown")</f>
        <v>Mexican</v>
      </c>
    </row>
    <row r="6699" spans="1:9" x14ac:dyDescent="0.25">
      <c r="A6699">
        <v>6698</v>
      </c>
      <c r="B6699">
        <v>2956</v>
      </c>
      <c r="C6699" s="1">
        <v>44976</v>
      </c>
      <c r="D6699" s="2">
        <v>0.52335648148148151</v>
      </c>
      <c r="E6699">
        <v>118</v>
      </c>
      <c r="F6699" s="5">
        <f>IFERROR(VLOOKUP(E6699,Raw_Menu!$A$2:$D$33,4,FALSE),0)</f>
        <v>14.95</v>
      </c>
      <c r="G6699" s="5">
        <f t="shared" si="208"/>
        <v>14.95</v>
      </c>
      <c r="H6699">
        <f t="shared" si="209"/>
        <v>12</v>
      </c>
      <c r="I6699" t="str">
        <f>IFERROR(VLOOKUP(tblOrders[[#This Row],[item_id]],Raw_Menu!$A$2:$D$33,3,FALSE),"Unknown")</f>
        <v>Mexican</v>
      </c>
    </row>
    <row r="6700" spans="1:9" x14ac:dyDescent="0.25">
      <c r="A6700">
        <v>6699</v>
      </c>
      <c r="B6700">
        <v>2956</v>
      </c>
      <c r="C6700" s="1">
        <v>44976</v>
      </c>
      <c r="D6700" s="2">
        <v>0.52335648148148151</v>
      </c>
      <c r="E6700">
        <v>131</v>
      </c>
      <c r="F6700" s="5">
        <f>IFERROR(VLOOKUP(E6700,Raw_Menu!$A$2:$D$33,4,FALSE),0)</f>
        <v>17.95</v>
      </c>
      <c r="G6700" s="5">
        <f t="shared" si="208"/>
        <v>17.95</v>
      </c>
      <c r="H6700">
        <f t="shared" si="209"/>
        <v>12</v>
      </c>
      <c r="I6700" t="str">
        <f>IFERROR(VLOOKUP(tblOrders[[#This Row],[item_id]],Raw_Menu!$A$2:$D$33,3,FALSE),"Unknown")</f>
        <v>Italian</v>
      </c>
    </row>
    <row r="6701" spans="1:9" x14ac:dyDescent="0.25">
      <c r="A6701">
        <v>6700</v>
      </c>
      <c r="B6701">
        <v>2957</v>
      </c>
      <c r="C6701" s="1">
        <v>44976</v>
      </c>
      <c r="D6701" s="2">
        <v>0.52813657407407411</v>
      </c>
      <c r="E6701">
        <v>124</v>
      </c>
      <c r="F6701" s="5">
        <f>IFERROR(VLOOKUP(E6701,Raw_Menu!$A$2:$D$33,4,FALSE),0)</f>
        <v>14.5</v>
      </c>
      <c r="G6701" s="5">
        <f t="shared" si="208"/>
        <v>14.5</v>
      </c>
      <c r="H6701">
        <f t="shared" si="209"/>
        <v>12</v>
      </c>
      <c r="I6701" t="str">
        <f>IFERROR(VLOOKUP(tblOrders[[#This Row],[item_id]],Raw_Menu!$A$2:$D$33,3,FALSE),"Unknown")</f>
        <v>Italian</v>
      </c>
    </row>
    <row r="6702" spans="1:9" x14ac:dyDescent="0.25">
      <c r="A6702">
        <v>6701</v>
      </c>
      <c r="B6702">
        <v>2957</v>
      </c>
      <c r="C6702" s="1">
        <v>44976</v>
      </c>
      <c r="D6702" s="2">
        <v>0.52813657407407411</v>
      </c>
      <c r="E6702">
        <v>117</v>
      </c>
      <c r="F6702" s="5">
        <f>IFERROR(VLOOKUP(E6702,Raw_Menu!$A$2:$D$33,4,FALSE),0)</f>
        <v>12.95</v>
      </c>
      <c r="G6702" s="5">
        <f t="shared" si="208"/>
        <v>12.95</v>
      </c>
      <c r="H6702">
        <f t="shared" si="209"/>
        <v>12</v>
      </c>
      <c r="I6702" t="str">
        <f>IFERROR(VLOOKUP(tblOrders[[#This Row],[item_id]],Raw_Menu!$A$2:$D$33,3,FALSE),"Unknown")</f>
        <v>Mexican</v>
      </c>
    </row>
    <row r="6703" spans="1:9" x14ac:dyDescent="0.25">
      <c r="A6703">
        <v>6702</v>
      </c>
      <c r="B6703">
        <v>2958</v>
      </c>
      <c r="C6703" s="1">
        <v>44976</v>
      </c>
      <c r="D6703" s="2">
        <v>0.53895833333333332</v>
      </c>
      <c r="E6703">
        <v>109</v>
      </c>
      <c r="F6703" s="5">
        <f>IFERROR(VLOOKUP(E6703,Raw_Menu!$A$2:$D$33,4,FALSE),0)</f>
        <v>17.95</v>
      </c>
      <c r="G6703" s="5">
        <f t="shared" si="208"/>
        <v>17.95</v>
      </c>
      <c r="H6703">
        <f t="shared" si="209"/>
        <v>12</v>
      </c>
      <c r="I6703" t="str">
        <f>IFERROR(VLOOKUP(tblOrders[[#This Row],[item_id]],Raw_Menu!$A$2:$D$33,3,FALSE),"Unknown")</f>
        <v>Asian</v>
      </c>
    </row>
    <row r="6704" spans="1:9" x14ac:dyDescent="0.25">
      <c r="A6704">
        <v>6703</v>
      </c>
      <c r="B6704">
        <v>2958</v>
      </c>
      <c r="C6704" s="1">
        <v>44976</v>
      </c>
      <c r="D6704" s="2">
        <v>0.53895833333333332</v>
      </c>
      <c r="E6704">
        <v>129</v>
      </c>
      <c r="F6704" s="5">
        <f>IFERROR(VLOOKUP(E6704,Raw_Menu!$A$2:$D$33,4,FALSE),0)</f>
        <v>15.5</v>
      </c>
      <c r="G6704" s="5">
        <f t="shared" si="208"/>
        <v>15.5</v>
      </c>
      <c r="H6704">
        <f t="shared" si="209"/>
        <v>12</v>
      </c>
      <c r="I6704" t="str">
        <f>IFERROR(VLOOKUP(tblOrders[[#This Row],[item_id]],Raw_Menu!$A$2:$D$33,3,FALSE),"Unknown")</f>
        <v>Italian</v>
      </c>
    </row>
    <row r="6705" spans="1:9" x14ac:dyDescent="0.25">
      <c r="A6705">
        <v>6704</v>
      </c>
      <c r="B6705">
        <v>2958</v>
      </c>
      <c r="C6705" s="1">
        <v>44976</v>
      </c>
      <c r="D6705" s="2">
        <v>0.53895833333333332</v>
      </c>
      <c r="E6705">
        <v>113</v>
      </c>
      <c r="F6705" s="5">
        <f>IFERROR(VLOOKUP(E6705,Raw_Menu!$A$2:$D$33,4,FALSE),0)</f>
        <v>5</v>
      </c>
      <c r="G6705" s="5">
        <f t="shared" si="208"/>
        <v>5</v>
      </c>
      <c r="H6705">
        <f t="shared" si="209"/>
        <v>12</v>
      </c>
      <c r="I6705" t="str">
        <f>IFERROR(VLOOKUP(tblOrders[[#This Row],[item_id]],Raw_Menu!$A$2:$D$33,3,FALSE),"Unknown")</f>
        <v>Asian</v>
      </c>
    </row>
    <row r="6706" spans="1:9" x14ac:dyDescent="0.25">
      <c r="A6706">
        <v>6705</v>
      </c>
      <c r="B6706">
        <v>2958</v>
      </c>
      <c r="C6706" s="1">
        <v>44976</v>
      </c>
      <c r="D6706" s="2">
        <v>0.53895833333333332</v>
      </c>
      <c r="E6706">
        <v>119</v>
      </c>
      <c r="F6706" s="5">
        <f>IFERROR(VLOOKUP(E6706,Raw_Menu!$A$2:$D$33,4,FALSE),0)</f>
        <v>11.95</v>
      </c>
      <c r="G6706" s="5">
        <f t="shared" si="208"/>
        <v>11.95</v>
      </c>
      <c r="H6706">
        <f t="shared" si="209"/>
        <v>12</v>
      </c>
      <c r="I6706" t="str">
        <f>IFERROR(VLOOKUP(tblOrders[[#This Row],[item_id]],Raw_Menu!$A$2:$D$33,3,FALSE),"Unknown")</f>
        <v>Mexican</v>
      </c>
    </row>
    <row r="6707" spans="1:9" x14ac:dyDescent="0.25">
      <c r="A6707">
        <v>6706</v>
      </c>
      <c r="B6707">
        <v>2959</v>
      </c>
      <c r="C6707" s="1">
        <v>44976</v>
      </c>
      <c r="D6707" s="2">
        <v>0.54263888888888889</v>
      </c>
      <c r="E6707">
        <v>109</v>
      </c>
      <c r="F6707" s="5">
        <f>IFERROR(VLOOKUP(E6707,Raw_Menu!$A$2:$D$33,4,FALSE),0)</f>
        <v>17.95</v>
      </c>
      <c r="G6707" s="5">
        <f t="shared" si="208"/>
        <v>17.95</v>
      </c>
      <c r="H6707">
        <f t="shared" si="209"/>
        <v>13</v>
      </c>
      <c r="I6707" t="str">
        <f>IFERROR(VLOOKUP(tblOrders[[#This Row],[item_id]],Raw_Menu!$A$2:$D$33,3,FALSE),"Unknown")</f>
        <v>Asian</v>
      </c>
    </row>
    <row r="6708" spans="1:9" x14ac:dyDescent="0.25">
      <c r="A6708">
        <v>6707</v>
      </c>
      <c r="B6708">
        <v>2960</v>
      </c>
      <c r="C6708" s="1">
        <v>44976</v>
      </c>
      <c r="D6708" s="2">
        <v>0.54795138888888884</v>
      </c>
      <c r="E6708">
        <v>120</v>
      </c>
      <c r="F6708" s="5">
        <f>IFERROR(VLOOKUP(E6708,Raw_Menu!$A$2:$D$33,4,FALSE),0)</f>
        <v>13.95</v>
      </c>
      <c r="G6708" s="5">
        <f t="shared" si="208"/>
        <v>13.95</v>
      </c>
      <c r="H6708">
        <f t="shared" si="209"/>
        <v>13</v>
      </c>
      <c r="I6708" t="str">
        <f>IFERROR(VLOOKUP(tblOrders[[#This Row],[item_id]],Raw_Menu!$A$2:$D$33,3,FALSE),"Unknown")</f>
        <v>Mexican</v>
      </c>
    </row>
    <row r="6709" spans="1:9" x14ac:dyDescent="0.25">
      <c r="A6709">
        <v>6708</v>
      </c>
      <c r="B6709">
        <v>2960</v>
      </c>
      <c r="C6709" s="1">
        <v>44976</v>
      </c>
      <c r="D6709" s="2">
        <v>0.54795138888888884</v>
      </c>
      <c r="E6709">
        <v>122</v>
      </c>
      <c r="F6709" s="5">
        <f>IFERROR(VLOOKUP(E6709,Raw_Menu!$A$2:$D$33,4,FALSE),0)</f>
        <v>7</v>
      </c>
      <c r="G6709" s="5">
        <f t="shared" si="208"/>
        <v>7</v>
      </c>
      <c r="H6709">
        <f t="shared" si="209"/>
        <v>13</v>
      </c>
      <c r="I6709" t="str">
        <f>IFERROR(VLOOKUP(tblOrders[[#This Row],[item_id]],Raw_Menu!$A$2:$D$33,3,FALSE),"Unknown")</f>
        <v>Mexican</v>
      </c>
    </row>
    <row r="6710" spans="1:9" x14ac:dyDescent="0.25">
      <c r="A6710">
        <v>6709</v>
      </c>
      <c r="B6710">
        <v>2960</v>
      </c>
      <c r="C6710" s="1">
        <v>44976</v>
      </c>
      <c r="D6710" s="2">
        <v>0.54795138888888884</v>
      </c>
      <c r="E6710">
        <v>130</v>
      </c>
      <c r="F6710" s="5">
        <f>IFERROR(VLOOKUP(E6710,Raw_Menu!$A$2:$D$33,4,FALSE),0)</f>
        <v>19.95</v>
      </c>
      <c r="G6710" s="5">
        <f t="shared" si="208"/>
        <v>19.95</v>
      </c>
      <c r="H6710">
        <f t="shared" si="209"/>
        <v>13</v>
      </c>
      <c r="I6710" t="str">
        <f>IFERROR(VLOOKUP(tblOrders[[#This Row],[item_id]],Raw_Menu!$A$2:$D$33,3,FALSE),"Unknown")</f>
        <v>Italian</v>
      </c>
    </row>
    <row r="6711" spans="1:9" x14ac:dyDescent="0.25">
      <c r="A6711">
        <v>6710</v>
      </c>
      <c r="B6711">
        <v>2961</v>
      </c>
      <c r="C6711" s="1">
        <v>44976</v>
      </c>
      <c r="D6711" s="2">
        <v>0.55131944444444447</v>
      </c>
      <c r="E6711">
        <v>101</v>
      </c>
      <c r="F6711" s="5">
        <f>IFERROR(VLOOKUP(E6711,Raw_Menu!$A$2:$D$33,4,FALSE),0)</f>
        <v>12.95</v>
      </c>
      <c r="G6711" s="5">
        <f t="shared" si="208"/>
        <v>12.95</v>
      </c>
      <c r="H6711">
        <f t="shared" si="209"/>
        <v>13</v>
      </c>
      <c r="I6711" t="str">
        <f>IFERROR(VLOOKUP(tblOrders[[#This Row],[item_id]],Raw_Menu!$A$2:$D$33,3,FALSE),"Unknown")</f>
        <v>American</v>
      </c>
    </row>
    <row r="6712" spans="1:9" x14ac:dyDescent="0.25">
      <c r="A6712">
        <v>6711</v>
      </c>
      <c r="B6712">
        <v>2961</v>
      </c>
      <c r="C6712" s="1">
        <v>44976</v>
      </c>
      <c r="D6712" s="2">
        <v>0.55131944444444447</v>
      </c>
      <c r="E6712">
        <v>107</v>
      </c>
      <c r="F6712" s="5">
        <f>IFERROR(VLOOKUP(E6712,Raw_Menu!$A$2:$D$33,4,FALSE),0)</f>
        <v>16.5</v>
      </c>
      <c r="G6712" s="5">
        <f t="shared" si="208"/>
        <v>16.5</v>
      </c>
      <c r="H6712">
        <f t="shared" si="209"/>
        <v>13</v>
      </c>
      <c r="I6712" t="str">
        <f>IFERROR(VLOOKUP(tblOrders[[#This Row],[item_id]],Raw_Menu!$A$2:$D$33,3,FALSE),"Unknown")</f>
        <v>Asian</v>
      </c>
    </row>
    <row r="6713" spans="1:9" x14ac:dyDescent="0.25">
      <c r="A6713">
        <v>6712</v>
      </c>
      <c r="B6713">
        <v>2961</v>
      </c>
      <c r="C6713" s="1">
        <v>44976</v>
      </c>
      <c r="D6713" s="2">
        <v>0.55131944444444447</v>
      </c>
      <c r="E6713">
        <v>109</v>
      </c>
      <c r="F6713" s="5">
        <f>IFERROR(VLOOKUP(E6713,Raw_Menu!$A$2:$D$33,4,FALSE),0)</f>
        <v>17.95</v>
      </c>
      <c r="G6713" s="5">
        <f t="shared" si="208"/>
        <v>17.95</v>
      </c>
      <c r="H6713">
        <f t="shared" si="209"/>
        <v>13</v>
      </c>
      <c r="I6713" t="str">
        <f>IFERROR(VLOOKUP(tblOrders[[#This Row],[item_id]],Raw_Menu!$A$2:$D$33,3,FALSE),"Unknown")</f>
        <v>Asian</v>
      </c>
    </row>
    <row r="6714" spans="1:9" x14ac:dyDescent="0.25">
      <c r="A6714">
        <v>6713</v>
      </c>
      <c r="B6714">
        <v>2961</v>
      </c>
      <c r="C6714" s="1">
        <v>44976</v>
      </c>
      <c r="D6714" s="2">
        <v>0.55131944444444447</v>
      </c>
      <c r="E6714">
        <v>117</v>
      </c>
      <c r="F6714" s="5">
        <f>IFERROR(VLOOKUP(E6714,Raw_Menu!$A$2:$D$33,4,FALSE),0)</f>
        <v>12.95</v>
      </c>
      <c r="G6714" s="5">
        <f t="shared" si="208"/>
        <v>12.95</v>
      </c>
      <c r="H6714">
        <f t="shared" si="209"/>
        <v>13</v>
      </c>
      <c r="I6714" t="str">
        <f>IFERROR(VLOOKUP(tblOrders[[#This Row],[item_id]],Raw_Menu!$A$2:$D$33,3,FALSE),"Unknown")</f>
        <v>Mexican</v>
      </c>
    </row>
    <row r="6715" spans="1:9" x14ac:dyDescent="0.25">
      <c r="A6715">
        <v>6714</v>
      </c>
      <c r="B6715">
        <v>2961</v>
      </c>
      <c r="C6715" s="1">
        <v>44976</v>
      </c>
      <c r="D6715" s="2">
        <v>0.55131944444444447</v>
      </c>
      <c r="E6715">
        <v>127</v>
      </c>
      <c r="F6715" s="5">
        <f>IFERROR(VLOOKUP(E6715,Raw_Menu!$A$2:$D$33,4,FALSE),0)</f>
        <v>17.95</v>
      </c>
      <c r="G6715" s="5">
        <f t="shared" si="208"/>
        <v>17.95</v>
      </c>
      <c r="H6715">
        <f t="shared" si="209"/>
        <v>13</v>
      </c>
      <c r="I6715" t="str">
        <f>IFERROR(VLOOKUP(tblOrders[[#This Row],[item_id]],Raw_Menu!$A$2:$D$33,3,FALSE),"Unknown")</f>
        <v>Italian</v>
      </c>
    </row>
    <row r="6716" spans="1:9" x14ac:dyDescent="0.25">
      <c r="A6716">
        <v>6715</v>
      </c>
      <c r="B6716">
        <v>2961</v>
      </c>
      <c r="C6716" s="1">
        <v>44976</v>
      </c>
      <c r="D6716" s="2">
        <v>0.55131944444444447</v>
      </c>
      <c r="E6716">
        <v>127</v>
      </c>
      <c r="F6716" s="5">
        <f>IFERROR(VLOOKUP(E6716,Raw_Menu!$A$2:$D$33,4,FALSE),0)</f>
        <v>17.95</v>
      </c>
      <c r="G6716" s="5">
        <f t="shared" si="208"/>
        <v>17.95</v>
      </c>
      <c r="H6716">
        <f t="shared" si="209"/>
        <v>13</v>
      </c>
      <c r="I6716" t="str">
        <f>IFERROR(VLOOKUP(tblOrders[[#This Row],[item_id]],Raw_Menu!$A$2:$D$33,3,FALSE),"Unknown")</f>
        <v>Italian</v>
      </c>
    </row>
    <row r="6717" spans="1:9" x14ac:dyDescent="0.25">
      <c r="A6717">
        <v>6716</v>
      </c>
      <c r="B6717">
        <v>2961</v>
      </c>
      <c r="C6717" s="1">
        <v>44976</v>
      </c>
      <c r="D6717" s="2">
        <v>0.55131944444444447</v>
      </c>
      <c r="E6717">
        <v>118</v>
      </c>
      <c r="F6717" s="5">
        <f>IFERROR(VLOOKUP(E6717,Raw_Menu!$A$2:$D$33,4,FALSE),0)</f>
        <v>14.95</v>
      </c>
      <c r="G6717" s="5">
        <f t="shared" si="208"/>
        <v>14.95</v>
      </c>
      <c r="H6717">
        <f t="shared" si="209"/>
        <v>13</v>
      </c>
      <c r="I6717" t="str">
        <f>IFERROR(VLOOKUP(tblOrders[[#This Row],[item_id]],Raw_Menu!$A$2:$D$33,3,FALSE),"Unknown")</f>
        <v>Mexican</v>
      </c>
    </row>
    <row r="6718" spans="1:9" x14ac:dyDescent="0.25">
      <c r="A6718">
        <v>6717</v>
      </c>
      <c r="B6718">
        <v>2961</v>
      </c>
      <c r="C6718" s="1">
        <v>44976</v>
      </c>
      <c r="D6718" s="2">
        <v>0.55131944444444447</v>
      </c>
      <c r="E6718">
        <v>105</v>
      </c>
      <c r="F6718" s="5">
        <f>IFERROR(VLOOKUP(E6718,Raw_Menu!$A$2:$D$33,4,FALSE),0)</f>
        <v>7</v>
      </c>
      <c r="G6718" s="5">
        <f t="shared" si="208"/>
        <v>7</v>
      </c>
      <c r="H6718">
        <f t="shared" si="209"/>
        <v>13</v>
      </c>
      <c r="I6718" t="str">
        <f>IFERROR(VLOOKUP(tblOrders[[#This Row],[item_id]],Raw_Menu!$A$2:$D$33,3,FALSE),"Unknown")</f>
        <v>American</v>
      </c>
    </row>
    <row r="6719" spans="1:9" x14ac:dyDescent="0.25">
      <c r="A6719">
        <v>6718</v>
      </c>
      <c r="B6719">
        <v>2961</v>
      </c>
      <c r="C6719" s="1">
        <v>44976</v>
      </c>
      <c r="D6719" s="2">
        <v>0.55131944444444447</v>
      </c>
      <c r="E6719">
        <v>130</v>
      </c>
      <c r="F6719" s="5">
        <f>IFERROR(VLOOKUP(E6719,Raw_Menu!$A$2:$D$33,4,FALSE),0)</f>
        <v>19.95</v>
      </c>
      <c r="G6719" s="5">
        <f t="shared" si="208"/>
        <v>19.95</v>
      </c>
      <c r="H6719">
        <f t="shared" si="209"/>
        <v>13</v>
      </c>
      <c r="I6719" t="str">
        <f>IFERROR(VLOOKUP(tblOrders[[#This Row],[item_id]],Raw_Menu!$A$2:$D$33,3,FALSE),"Unknown")</f>
        <v>Italian</v>
      </c>
    </row>
    <row r="6720" spans="1:9" x14ac:dyDescent="0.25">
      <c r="A6720">
        <v>6719</v>
      </c>
      <c r="B6720">
        <v>2961</v>
      </c>
      <c r="C6720" s="1">
        <v>44976</v>
      </c>
      <c r="D6720" s="2">
        <v>0.55131944444444447</v>
      </c>
      <c r="E6720">
        <v>131</v>
      </c>
      <c r="F6720" s="5">
        <f>IFERROR(VLOOKUP(E6720,Raw_Menu!$A$2:$D$33,4,FALSE),0)</f>
        <v>17.95</v>
      </c>
      <c r="G6720" s="5">
        <f t="shared" si="208"/>
        <v>17.95</v>
      </c>
      <c r="H6720">
        <f t="shared" si="209"/>
        <v>13</v>
      </c>
      <c r="I6720" t="str">
        <f>IFERROR(VLOOKUP(tblOrders[[#This Row],[item_id]],Raw_Menu!$A$2:$D$33,3,FALSE),"Unknown")</f>
        <v>Italian</v>
      </c>
    </row>
    <row r="6721" spans="1:9" x14ac:dyDescent="0.25">
      <c r="A6721">
        <v>6720</v>
      </c>
      <c r="B6721">
        <v>2961</v>
      </c>
      <c r="C6721" s="1">
        <v>44976</v>
      </c>
      <c r="D6721" s="2">
        <v>0.55131944444444447</v>
      </c>
      <c r="E6721">
        <v>132</v>
      </c>
      <c r="F6721" s="5">
        <f>IFERROR(VLOOKUP(E6721,Raw_Menu!$A$2:$D$33,4,FALSE),0)</f>
        <v>16.95</v>
      </c>
      <c r="G6721" s="5">
        <f t="shared" si="208"/>
        <v>16.95</v>
      </c>
      <c r="H6721">
        <f t="shared" si="209"/>
        <v>13</v>
      </c>
      <c r="I6721" t="str">
        <f>IFERROR(VLOOKUP(tblOrders[[#This Row],[item_id]],Raw_Menu!$A$2:$D$33,3,FALSE),"Unknown")</f>
        <v>Italian</v>
      </c>
    </row>
    <row r="6722" spans="1:9" x14ac:dyDescent="0.25">
      <c r="A6722">
        <v>6721</v>
      </c>
      <c r="B6722">
        <v>2962</v>
      </c>
      <c r="C6722" s="1">
        <v>44976</v>
      </c>
      <c r="D6722" s="2">
        <v>0.55418981481481477</v>
      </c>
      <c r="E6722">
        <v>130</v>
      </c>
      <c r="F6722" s="5">
        <f>IFERROR(VLOOKUP(E6722,Raw_Menu!$A$2:$D$33,4,FALSE),0)</f>
        <v>19.95</v>
      </c>
      <c r="G6722" s="5">
        <f t="shared" ref="G6722:G6785" si="210">VALUE(F6722)</f>
        <v>19.95</v>
      </c>
      <c r="H6722">
        <f t="shared" ref="H6722:H6785" si="211">HOUR(D6722)</f>
        <v>13</v>
      </c>
      <c r="I6722" t="str">
        <f>IFERROR(VLOOKUP(tblOrders[[#This Row],[item_id]],Raw_Menu!$A$2:$D$33,3,FALSE),"Unknown")</f>
        <v>Italian</v>
      </c>
    </row>
    <row r="6723" spans="1:9" x14ac:dyDescent="0.25">
      <c r="A6723">
        <v>6722</v>
      </c>
      <c r="B6723">
        <v>2963</v>
      </c>
      <c r="C6723" s="1">
        <v>44976</v>
      </c>
      <c r="D6723" s="2">
        <v>0.55759259259259264</v>
      </c>
      <c r="E6723">
        <v>102</v>
      </c>
      <c r="F6723" s="5">
        <f>IFERROR(VLOOKUP(E6723,Raw_Menu!$A$2:$D$33,4,FALSE),0)</f>
        <v>13.95</v>
      </c>
      <c r="G6723" s="5">
        <f t="shared" si="210"/>
        <v>13.95</v>
      </c>
      <c r="H6723">
        <f t="shared" si="211"/>
        <v>13</v>
      </c>
      <c r="I6723" t="str">
        <f>IFERROR(VLOOKUP(tblOrders[[#This Row],[item_id]],Raw_Menu!$A$2:$D$33,3,FALSE),"Unknown")</f>
        <v>American</v>
      </c>
    </row>
    <row r="6724" spans="1:9" x14ac:dyDescent="0.25">
      <c r="A6724">
        <v>6723</v>
      </c>
      <c r="B6724">
        <v>2963</v>
      </c>
      <c r="C6724" s="1">
        <v>44976</v>
      </c>
      <c r="D6724" s="2">
        <v>0.55759259259259264</v>
      </c>
      <c r="E6724">
        <v>109</v>
      </c>
      <c r="F6724" s="5">
        <f>IFERROR(VLOOKUP(E6724,Raw_Menu!$A$2:$D$33,4,FALSE),0)</f>
        <v>17.95</v>
      </c>
      <c r="G6724" s="5">
        <f t="shared" si="210"/>
        <v>17.95</v>
      </c>
      <c r="H6724">
        <f t="shared" si="211"/>
        <v>13</v>
      </c>
      <c r="I6724" t="str">
        <f>IFERROR(VLOOKUP(tblOrders[[#This Row],[item_id]],Raw_Menu!$A$2:$D$33,3,FALSE),"Unknown")</f>
        <v>Asian</v>
      </c>
    </row>
    <row r="6725" spans="1:9" x14ac:dyDescent="0.25">
      <c r="A6725">
        <v>6724</v>
      </c>
      <c r="B6725">
        <v>2963</v>
      </c>
      <c r="C6725" s="1">
        <v>44976</v>
      </c>
      <c r="D6725" s="2">
        <v>0.55759259259259264</v>
      </c>
      <c r="E6725">
        <v>113</v>
      </c>
      <c r="F6725" s="5">
        <f>IFERROR(VLOOKUP(E6725,Raw_Menu!$A$2:$D$33,4,FALSE),0)</f>
        <v>5</v>
      </c>
      <c r="G6725" s="5">
        <f t="shared" si="210"/>
        <v>5</v>
      </c>
      <c r="H6725">
        <f t="shared" si="211"/>
        <v>13</v>
      </c>
      <c r="I6725" t="str">
        <f>IFERROR(VLOOKUP(tblOrders[[#This Row],[item_id]],Raw_Menu!$A$2:$D$33,3,FALSE),"Unknown")</f>
        <v>Asian</v>
      </c>
    </row>
    <row r="6726" spans="1:9" x14ac:dyDescent="0.25">
      <c r="A6726">
        <v>6725</v>
      </c>
      <c r="B6726">
        <v>2963</v>
      </c>
      <c r="C6726" s="1">
        <v>44976</v>
      </c>
      <c r="D6726" s="2">
        <v>0.55759259259259264</v>
      </c>
      <c r="E6726">
        <v>118</v>
      </c>
      <c r="F6726" s="5">
        <f>IFERROR(VLOOKUP(E6726,Raw_Menu!$A$2:$D$33,4,FALSE),0)</f>
        <v>14.95</v>
      </c>
      <c r="G6726" s="5">
        <f t="shared" si="210"/>
        <v>14.95</v>
      </c>
      <c r="H6726">
        <f t="shared" si="211"/>
        <v>13</v>
      </c>
      <c r="I6726" t="str">
        <f>IFERROR(VLOOKUP(tblOrders[[#This Row],[item_id]],Raw_Menu!$A$2:$D$33,3,FALSE),"Unknown")</f>
        <v>Mexican</v>
      </c>
    </row>
    <row r="6727" spans="1:9" x14ac:dyDescent="0.25">
      <c r="A6727">
        <v>6726</v>
      </c>
      <c r="B6727">
        <v>2964</v>
      </c>
      <c r="C6727" s="1">
        <v>44976</v>
      </c>
      <c r="D6727" s="2">
        <v>0.56096064814814817</v>
      </c>
      <c r="E6727">
        <v>102</v>
      </c>
      <c r="F6727" s="5">
        <f>IFERROR(VLOOKUP(E6727,Raw_Menu!$A$2:$D$33,4,FALSE),0)</f>
        <v>13.95</v>
      </c>
      <c r="G6727" s="5">
        <f t="shared" si="210"/>
        <v>13.95</v>
      </c>
      <c r="H6727">
        <f t="shared" si="211"/>
        <v>13</v>
      </c>
      <c r="I6727" t="str">
        <f>IFERROR(VLOOKUP(tblOrders[[#This Row],[item_id]],Raw_Menu!$A$2:$D$33,3,FALSE),"Unknown")</f>
        <v>American</v>
      </c>
    </row>
    <row r="6728" spans="1:9" x14ac:dyDescent="0.25">
      <c r="A6728">
        <v>6727</v>
      </c>
      <c r="B6728">
        <v>2964</v>
      </c>
      <c r="C6728" s="1">
        <v>44976</v>
      </c>
      <c r="D6728" s="2">
        <v>0.56096064814814817</v>
      </c>
      <c r="E6728">
        <v>130</v>
      </c>
      <c r="F6728" s="5">
        <f>IFERROR(VLOOKUP(E6728,Raw_Menu!$A$2:$D$33,4,FALSE),0)</f>
        <v>19.95</v>
      </c>
      <c r="G6728" s="5">
        <f t="shared" si="210"/>
        <v>19.95</v>
      </c>
      <c r="H6728">
        <f t="shared" si="211"/>
        <v>13</v>
      </c>
      <c r="I6728" t="str">
        <f>IFERROR(VLOOKUP(tblOrders[[#This Row],[item_id]],Raw_Menu!$A$2:$D$33,3,FALSE),"Unknown")</f>
        <v>Italian</v>
      </c>
    </row>
    <row r="6729" spans="1:9" x14ac:dyDescent="0.25">
      <c r="A6729">
        <v>6728</v>
      </c>
      <c r="B6729">
        <v>2965</v>
      </c>
      <c r="C6729" s="1">
        <v>44976</v>
      </c>
      <c r="D6729" s="2">
        <v>0.56612268518518516</v>
      </c>
      <c r="E6729">
        <v>111</v>
      </c>
      <c r="F6729" s="5">
        <f>IFERROR(VLOOKUP(E6729,Raw_Menu!$A$2:$D$33,4,FALSE),0)</f>
        <v>11.95</v>
      </c>
      <c r="G6729" s="5">
        <f t="shared" si="210"/>
        <v>11.95</v>
      </c>
      <c r="H6729">
        <f t="shared" si="211"/>
        <v>13</v>
      </c>
      <c r="I6729" t="str">
        <f>IFERROR(VLOOKUP(tblOrders[[#This Row],[item_id]],Raw_Menu!$A$2:$D$33,3,FALSE),"Unknown")</f>
        <v>Asian</v>
      </c>
    </row>
    <row r="6730" spans="1:9" x14ac:dyDescent="0.25">
      <c r="A6730">
        <v>6729</v>
      </c>
      <c r="B6730">
        <v>2966</v>
      </c>
      <c r="C6730" s="1">
        <v>44976</v>
      </c>
      <c r="D6730" s="2">
        <v>0.56748842592592597</v>
      </c>
      <c r="E6730">
        <v>125</v>
      </c>
      <c r="F6730" s="5">
        <f>IFERROR(VLOOKUP(E6730,Raw_Menu!$A$2:$D$33,4,FALSE),0)</f>
        <v>17.95</v>
      </c>
      <c r="G6730" s="5">
        <f t="shared" si="210"/>
        <v>17.95</v>
      </c>
      <c r="H6730">
        <f t="shared" si="211"/>
        <v>13</v>
      </c>
      <c r="I6730" t="str">
        <f>IFERROR(VLOOKUP(tblOrders[[#This Row],[item_id]],Raw_Menu!$A$2:$D$33,3,FALSE),"Unknown")</f>
        <v>Italian</v>
      </c>
    </row>
    <row r="6731" spans="1:9" x14ac:dyDescent="0.25">
      <c r="A6731">
        <v>6730</v>
      </c>
      <c r="B6731">
        <v>2967</v>
      </c>
      <c r="C6731" s="1">
        <v>44976</v>
      </c>
      <c r="D6731" s="2">
        <v>0.57268518518518519</v>
      </c>
      <c r="E6731">
        <v>115</v>
      </c>
      <c r="F6731" s="5">
        <f>IFERROR(VLOOKUP(E6731,Raw_Menu!$A$2:$D$33,4,FALSE),0)</f>
        <v>11.95</v>
      </c>
      <c r="G6731" s="5">
        <f t="shared" si="210"/>
        <v>11.95</v>
      </c>
      <c r="H6731">
        <f t="shared" si="211"/>
        <v>13</v>
      </c>
      <c r="I6731" t="str">
        <f>IFERROR(VLOOKUP(tblOrders[[#This Row],[item_id]],Raw_Menu!$A$2:$D$33,3,FALSE),"Unknown")</f>
        <v>Mexican</v>
      </c>
    </row>
    <row r="6732" spans="1:9" x14ac:dyDescent="0.25">
      <c r="A6732">
        <v>6731</v>
      </c>
      <c r="B6732">
        <v>2967</v>
      </c>
      <c r="C6732" s="1">
        <v>44976</v>
      </c>
      <c r="D6732" s="2">
        <v>0.57268518518518519</v>
      </c>
      <c r="E6732">
        <v>128</v>
      </c>
      <c r="F6732" s="5">
        <f>IFERROR(VLOOKUP(E6732,Raw_Menu!$A$2:$D$33,4,FALSE),0)</f>
        <v>15.5</v>
      </c>
      <c r="G6732" s="5">
        <f t="shared" si="210"/>
        <v>15.5</v>
      </c>
      <c r="H6732">
        <f t="shared" si="211"/>
        <v>13</v>
      </c>
      <c r="I6732" t="str">
        <f>IFERROR(VLOOKUP(tblOrders[[#This Row],[item_id]],Raw_Menu!$A$2:$D$33,3,FALSE),"Unknown")</f>
        <v>Italian</v>
      </c>
    </row>
    <row r="6733" spans="1:9" x14ac:dyDescent="0.25">
      <c r="A6733">
        <v>6732</v>
      </c>
      <c r="B6733">
        <v>2967</v>
      </c>
      <c r="C6733" s="1">
        <v>44976</v>
      </c>
      <c r="D6733" s="2">
        <v>0.57268518518518519</v>
      </c>
      <c r="E6733">
        <v>129</v>
      </c>
      <c r="F6733" s="5">
        <f>IFERROR(VLOOKUP(E6733,Raw_Menu!$A$2:$D$33,4,FALSE),0)</f>
        <v>15.5</v>
      </c>
      <c r="G6733" s="5">
        <f t="shared" si="210"/>
        <v>15.5</v>
      </c>
      <c r="H6733">
        <f t="shared" si="211"/>
        <v>13</v>
      </c>
      <c r="I6733" t="str">
        <f>IFERROR(VLOOKUP(tblOrders[[#This Row],[item_id]],Raw_Menu!$A$2:$D$33,3,FALSE),"Unknown")</f>
        <v>Italian</v>
      </c>
    </row>
    <row r="6734" spans="1:9" x14ac:dyDescent="0.25">
      <c r="A6734">
        <v>6733</v>
      </c>
      <c r="B6734">
        <v>2967</v>
      </c>
      <c r="C6734" s="1">
        <v>44976</v>
      </c>
      <c r="D6734" s="2">
        <v>0.57268518518518519</v>
      </c>
      <c r="E6734">
        <v>105</v>
      </c>
      <c r="F6734" s="5">
        <f>IFERROR(VLOOKUP(E6734,Raw_Menu!$A$2:$D$33,4,FALSE),0)</f>
        <v>7</v>
      </c>
      <c r="G6734" s="5">
        <f t="shared" si="210"/>
        <v>7</v>
      </c>
      <c r="H6734">
        <f t="shared" si="211"/>
        <v>13</v>
      </c>
      <c r="I6734" t="str">
        <f>IFERROR(VLOOKUP(tblOrders[[#This Row],[item_id]],Raw_Menu!$A$2:$D$33,3,FALSE),"Unknown")</f>
        <v>American</v>
      </c>
    </row>
    <row r="6735" spans="1:9" x14ac:dyDescent="0.25">
      <c r="A6735">
        <v>6734</v>
      </c>
      <c r="B6735">
        <v>2967</v>
      </c>
      <c r="C6735" s="1">
        <v>44976</v>
      </c>
      <c r="D6735" s="2">
        <v>0.57268518518518519</v>
      </c>
      <c r="E6735">
        <v>123</v>
      </c>
      <c r="F6735" s="5">
        <f>IFERROR(VLOOKUP(E6735,Raw_Menu!$A$2:$D$33,4,FALSE),0)</f>
        <v>9</v>
      </c>
      <c r="G6735" s="5">
        <f t="shared" si="210"/>
        <v>9</v>
      </c>
      <c r="H6735">
        <f t="shared" si="211"/>
        <v>13</v>
      </c>
      <c r="I6735" t="str">
        <f>IFERROR(VLOOKUP(tblOrders[[#This Row],[item_id]],Raw_Menu!$A$2:$D$33,3,FALSE),"Unknown")</f>
        <v>Mexican</v>
      </c>
    </row>
    <row r="6736" spans="1:9" x14ac:dyDescent="0.25">
      <c r="A6736">
        <v>6735</v>
      </c>
      <c r="B6736">
        <v>2968</v>
      </c>
      <c r="C6736" s="1">
        <v>44976</v>
      </c>
      <c r="D6736" s="2">
        <v>0.58792824074074079</v>
      </c>
      <c r="E6736">
        <v>107</v>
      </c>
      <c r="F6736" s="5">
        <f>IFERROR(VLOOKUP(E6736,Raw_Menu!$A$2:$D$33,4,FALSE),0)</f>
        <v>16.5</v>
      </c>
      <c r="G6736" s="5">
        <f t="shared" si="210"/>
        <v>16.5</v>
      </c>
      <c r="H6736">
        <f t="shared" si="211"/>
        <v>14</v>
      </c>
      <c r="I6736" t="str">
        <f>IFERROR(VLOOKUP(tblOrders[[#This Row],[item_id]],Raw_Menu!$A$2:$D$33,3,FALSE),"Unknown")</f>
        <v>Asian</v>
      </c>
    </row>
    <row r="6737" spans="1:9" x14ac:dyDescent="0.25">
      <c r="A6737">
        <v>6736</v>
      </c>
      <c r="B6737">
        <v>2968</v>
      </c>
      <c r="C6737" s="1">
        <v>44976</v>
      </c>
      <c r="D6737" s="2">
        <v>0.58792824074074079</v>
      </c>
      <c r="E6737">
        <v>116</v>
      </c>
      <c r="F6737" s="5">
        <f>IFERROR(VLOOKUP(E6737,Raw_Menu!$A$2:$D$33,4,FALSE),0)</f>
        <v>13.95</v>
      </c>
      <c r="G6737" s="5">
        <f t="shared" si="210"/>
        <v>13.95</v>
      </c>
      <c r="H6737">
        <f t="shared" si="211"/>
        <v>14</v>
      </c>
      <c r="I6737" t="str">
        <f>IFERROR(VLOOKUP(tblOrders[[#This Row],[item_id]],Raw_Menu!$A$2:$D$33,3,FALSE),"Unknown")</f>
        <v>Mexican</v>
      </c>
    </row>
    <row r="6738" spans="1:9" x14ac:dyDescent="0.25">
      <c r="A6738">
        <v>6737</v>
      </c>
      <c r="B6738">
        <v>2969</v>
      </c>
      <c r="C6738" s="1">
        <v>44976</v>
      </c>
      <c r="D6738" s="2">
        <v>0.59038194444444447</v>
      </c>
      <c r="E6738">
        <v>101</v>
      </c>
      <c r="F6738" s="5">
        <f>IFERROR(VLOOKUP(E6738,Raw_Menu!$A$2:$D$33,4,FALSE),0)</f>
        <v>12.95</v>
      </c>
      <c r="G6738" s="5">
        <f t="shared" si="210"/>
        <v>12.95</v>
      </c>
      <c r="H6738">
        <f t="shared" si="211"/>
        <v>14</v>
      </c>
      <c r="I6738" t="str">
        <f>IFERROR(VLOOKUP(tblOrders[[#This Row],[item_id]],Raw_Menu!$A$2:$D$33,3,FALSE),"Unknown")</f>
        <v>American</v>
      </c>
    </row>
    <row r="6739" spans="1:9" x14ac:dyDescent="0.25">
      <c r="A6739">
        <v>6738</v>
      </c>
      <c r="B6739">
        <v>2970</v>
      </c>
      <c r="C6739" s="1">
        <v>44976</v>
      </c>
      <c r="D6739" s="2">
        <v>0.59666666666666668</v>
      </c>
      <c r="E6739">
        <v>104</v>
      </c>
      <c r="F6739" s="5">
        <f>IFERROR(VLOOKUP(E6739,Raw_Menu!$A$2:$D$33,4,FALSE),0)</f>
        <v>10.5</v>
      </c>
      <c r="G6739" s="5">
        <f t="shared" si="210"/>
        <v>10.5</v>
      </c>
      <c r="H6739">
        <f t="shared" si="211"/>
        <v>14</v>
      </c>
      <c r="I6739" t="str">
        <f>IFERROR(VLOOKUP(tblOrders[[#This Row],[item_id]],Raw_Menu!$A$2:$D$33,3,FALSE),"Unknown")</f>
        <v>American</v>
      </c>
    </row>
    <row r="6740" spans="1:9" x14ac:dyDescent="0.25">
      <c r="A6740">
        <v>6739</v>
      </c>
      <c r="B6740">
        <v>2971</v>
      </c>
      <c r="C6740" s="1">
        <v>44976</v>
      </c>
      <c r="D6740" s="2">
        <v>0.60620370370370369</v>
      </c>
      <c r="E6740">
        <v>101</v>
      </c>
      <c r="F6740" s="5">
        <f>IFERROR(VLOOKUP(E6740,Raw_Menu!$A$2:$D$33,4,FALSE),0)</f>
        <v>12.95</v>
      </c>
      <c r="G6740" s="5">
        <f t="shared" si="210"/>
        <v>12.95</v>
      </c>
      <c r="H6740">
        <f t="shared" si="211"/>
        <v>14</v>
      </c>
      <c r="I6740" t="str">
        <f>IFERROR(VLOOKUP(tblOrders[[#This Row],[item_id]],Raw_Menu!$A$2:$D$33,3,FALSE),"Unknown")</f>
        <v>American</v>
      </c>
    </row>
    <row r="6741" spans="1:9" x14ac:dyDescent="0.25">
      <c r="A6741">
        <v>6740</v>
      </c>
      <c r="B6741">
        <v>2972</v>
      </c>
      <c r="C6741" s="1">
        <v>44976</v>
      </c>
      <c r="D6741" s="2">
        <v>0.62491898148148151</v>
      </c>
      <c r="E6741">
        <v>127</v>
      </c>
      <c r="F6741" s="5">
        <f>IFERROR(VLOOKUP(E6741,Raw_Menu!$A$2:$D$33,4,FALSE),0)</f>
        <v>17.95</v>
      </c>
      <c r="G6741" s="5">
        <f t="shared" si="210"/>
        <v>17.95</v>
      </c>
      <c r="H6741">
        <f t="shared" si="211"/>
        <v>14</v>
      </c>
      <c r="I6741" t="str">
        <f>IFERROR(VLOOKUP(tblOrders[[#This Row],[item_id]],Raw_Menu!$A$2:$D$33,3,FALSE),"Unknown")</f>
        <v>Italian</v>
      </c>
    </row>
    <row r="6742" spans="1:9" x14ac:dyDescent="0.25">
      <c r="A6742">
        <v>6741</v>
      </c>
      <c r="B6742">
        <v>2973</v>
      </c>
      <c r="C6742" s="1">
        <v>44976</v>
      </c>
      <c r="D6742" s="2">
        <v>0.62797453703703698</v>
      </c>
      <c r="E6742">
        <v>108</v>
      </c>
      <c r="F6742" s="5">
        <f>IFERROR(VLOOKUP(E6742,Raw_Menu!$A$2:$D$33,4,FALSE),0)</f>
        <v>14.5</v>
      </c>
      <c r="G6742" s="5">
        <f t="shared" si="210"/>
        <v>14.5</v>
      </c>
      <c r="H6742">
        <f t="shared" si="211"/>
        <v>15</v>
      </c>
      <c r="I6742" t="str">
        <f>IFERROR(VLOOKUP(tblOrders[[#This Row],[item_id]],Raw_Menu!$A$2:$D$33,3,FALSE),"Unknown")</f>
        <v>Asian</v>
      </c>
    </row>
    <row r="6743" spans="1:9" x14ac:dyDescent="0.25">
      <c r="A6743">
        <v>6742</v>
      </c>
      <c r="B6743">
        <v>2974</v>
      </c>
      <c r="C6743" s="1">
        <v>44976</v>
      </c>
      <c r="D6743" s="2">
        <v>0.63050925925925927</v>
      </c>
      <c r="E6743">
        <v>106</v>
      </c>
      <c r="F6743" s="5">
        <f>IFERROR(VLOOKUP(E6743,Raw_Menu!$A$2:$D$33,4,FALSE),0)</f>
        <v>7</v>
      </c>
      <c r="G6743" s="5">
        <f t="shared" si="210"/>
        <v>7</v>
      </c>
      <c r="H6743">
        <f t="shared" si="211"/>
        <v>15</v>
      </c>
      <c r="I6743" t="str">
        <f>IFERROR(VLOOKUP(tblOrders[[#This Row],[item_id]],Raw_Menu!$A$2:$D$33,3,FALSE),"Unknown")</f>
        <v>American</v>
      </c>
    </row>
    <row r="6744" spans="1:9" x14ac:dyDescent="0.25">
      <c r="A6744">
        <v>6743</v>
      </c>
      <c r="B6744">
        <v>2975</v>
      </c>
      <c r="C6744" s="1">
        <v>44976</v>
      </c>
      <c r="D6744" s="2">
        <v>0.64086805555555559</v>
      </c>
      <c r="E6744">
        <v>107</v>
      </c>
      <c r="F6744" s="5">
        <f>IFERROR(VLOOKUP(E6744,Raw_Menu!$A$2:$D$33,4,FALSE),0)</f>
        <v>16.5</v>
      </c>
      <c r="G6744" s="5">
        <f t="shared" si="210"/>
        <v>16.5</v>
      </c>
      <c r="H6744">
        <f t="shared" si="211"/>
        <v>15</v>
      </c>
      <c r="I6744" t="str">
        <f>IFERROR(VLOOKUP(tblOrders[[#This Row],[item_id]],Raw_Menu!$A$2:$D$33,3,FALSE),"Unknown")</f>
        <v>Asian</v>
      </c>
    </row>
    <row r="6745" spans="1:9" x14ac:dyDescent="0.25">
      <c r="A6745">
        <v>6744</v>
      </c>
      <c r="B6745">
        <v>2975</v>
      </c>
      <c r="C6745" s="1">
        <v>44976</v>
      </c>
      <c r="D6745" s="2">
        <v>0.64086805555555559</v>
      </c>
      <c r="E6745">
        <v>121</v>
      </c>
      <c r="F6745" s="5">
        <f>IFERROR(VLOOKUP(E6745,Raw_Menu!$A$2:$D$33,4,FALSE),0)</f>
        <v>10.5</v>
      </c>
      <c r="G6745" s="5">
        <f t="shared" si="210"/>
        <v>10.5</v>
      </c>
      <c r="H6745">
        <f t="shared" si="211"/>
        <v>15</v>
      </c>
      <c r="I6745" t="str">
        <f>IFERROR(VLOOKUP(tblOrders[[#This Row],[item_id]],Raw_Menu!$A$2:$D$33,3,FALSE),"Unknown")</f>
        <v>Mexican</v>
      </c>
    </row>
    <row r="6746" spans="1:9" x14ac:dyDescent="0.25">
      <c r="A6746">
        <v>6745</v>
      </c>
      <c r="B6746">
        <v>2976</v>
      </c>
      <c r="C6746" s="1">
        <v>44976</v>
      </c>
      <c r="D6746" s="2">
        <v>0.64525462962962965</v>
      </c>
      <c r="E6746">
        <v>109</v>
      </c>
      <c r="F6746" s="5">
        <f>IFERROR(VLOOKUP(E6746,Raw_Menu!$A$2:$D$33,4,FALSE),0)</f>
        <v>17.95</v>
      </c>
      <c r="G6746" s="5">
        <f t="shared" si="210"/>
        <v>17.95</v>
      </c>
      <c r="H6746">
        <f t="shared" si="211"/>
        <v>15</v>
      </c>
      <c r="I6746" t="str">
        <f>IFERROR(VLOOKUP(tblOrders[[#This Row],[item_id]],Raw_Menu!$A$2:$D$33,3,FALSE),"Unknown")</f>
        <v>Asian</v>
      </c>
    </row>
    <row r="6747" spans="1:9" x14ac:dyDescent="0.25">
      <c r="A6747">
        <v>6746</v>
      </c>
      <c r="B6747">
        <v>2976</v>
      </c>
      <c r="C6747" s="1">
        <v>44976</v>
      </c>
      <c r="D6747" s="2">
        <v>0.64525462962962965</v>
      </c>
      <c r="E6747">
        <v>113</v>
      </c>
      <c r="F6747" s="5">
        <f>IFERROR(VLOOKUP(E6747,Raw_Menu!$A$2:$D$33,4,FALSE),0)</f>
        <v>5</v>
      </c>
      <c r="G6747" s="5">
        <f t="shared" si="210"/>
        <v>5</v>
      </c>
      <c r="H6747">
        <f t="shared" si="211"/>
        <v>15</v>
      </c>
      <c r="I6747" t="str">
        <f>IFERROR(VLOOKUP(tblOrders[[#This Row],[item_id]],Raw_Menu!$A$2:$D$33,3,FALSE),"Unknown")</f>
        <v>Asian</v>
      </c>
    </row>
    <row r="6748" spans="1:9" x14ac:dyDescent="0.25">
      <c r="A6748">
        <v>6747</v>
      </c>
      <c r="B6748">
        <v>2976</v>
      </c>
      <c r="C6748" s="1">
        <v>44976</v>
      </c>
      <c r="D6748" s="2">
        <v>0.64525462962962965</v>
      </c>
      <c r="E6748">
        <v>106</v>
      </c>
      <c r="F6748" s="5">
        <f>IFERROR(VLOOKUP(E6748,Raw_Menu!$A$2:$D$33,4,FALSE),0)</f>
        <v>7</v>
      </c>
      <c r="G6748" s="5">
        <f t="shared" si="210"/>
        <v>7</v>
      </c>
      <c r="H6748">
        <f t="shared" si="211"/>
        <v>15</v>
      </c>
      <c r="I6748" t="str">
        <f>IFERROR(VLOOKUP(tblOrders[[#This Row],[item_id]],Raw_Menu!$A$2:$D$33,3,FALSE),"Unknown")</f>
        <v>American</v>
      </c>
    </row>
    <row r="6749" spans="1:9" x14ac:dyDescent="0.25">
      <c r="A6749">
        <v>6748</v>
      </c>
      <c r="B6749">
        <v>2977</v>
      </c>
      <c r="C6749" s="1">
        <v>44976</v>
      </c>
      <c r="D6749" s="2">
        <v>0.6482175925925926</v>
      </c>
      <c r="E6749">
        <v>113</v>
      </c>
      <c r="F6749" s="5">
        <f>IFERROR(VLOOKUP(E6749,Raw_Menu!$A$2:$D$33,4,FALSE),0)</f>
        <v>5</v>
      </c>
      <c r="G6749" s="5">
        <f t="shared" si="210"/>
        <v>5</v>
      </c>
      <c r="H6749">
        <f t="shared" si="211"/>
        <v>15</v>
      </c>
      <c r="I6749" t="str">
        <f>IFERROR(VLOOKUP(tblOrders[[#This Row],[item_id]],Raw_Menu!$A$2:$D$33,3,FALSE),"Unknown")</f>
        <v>Asian</v>
      </c>
    </row>
    <row r="6750" spans="1:9" x14ac:dyDescent="0.25">
      <c r="A6750">
        <v>6749</v>
      </c>
      <c r="B6750">
        <v>2978</v>
      </c>
      <c r="C6750" s="1">
        <v>44976</v>
      </c>
      <c r="D6750" s="2">
        <v>0.65680555555555553</v>
      </c>
      <c r="E6750">
        <v>118</v>
      </c>
      <c r="F6750" s="5">
        <f>IFERROR(VLOOKUP(E6750,Raw_Menu!$A$2:$D$33,4,FALSE),0)</f>
        <v>14.95</v>
      </c>
      <c r="G6750" s="5">
        <f t="shared" si="210"/>
        <v>14.95</v>
      </c>
      <c r="H6750">
        <f t="shared" si="211"/>
        <v>15</v>
      </c>
      <c r="I6750" t="str">
        <f>IFERROR(VLOOKUP(tblOrders[[#This Row],[item_id]],Raw_Menu!$A$2:$D$33,3,FALSE),"Unknown")</f>
        <v>Mexican</v>
      </c>
    </row>
    <row r="6751" spans="1:9" x14ac:dyDescent="0.25">
      <c r="A6751">
        <v>6750</v>
      </c>
      <c r="B6751">
        <v>2978</v>
      </c>
      <c r="C6751" s="1">
        <v>44976</v>
      </c>
      <c r="D6751" s="2">
        <v>0.65680555555555553</v>
      </c>
      <c r="E6751">
        <v>122</v>
      </c>
      <c r="F6751" s="5">
        <f>IFERROR(VLOOKUP(E6751,Raw_Menu!$A$2:$D$33,4,FALSE),0)</f>
        <v>7</v>
      </c>
      <c r="G6751" s="5">
        <f t="shared" si="210"/>
        <v>7</v>
      </c>
      <c r="H6751">
        <f t="shared" si="211"/>
        <v>15</v>
      </c>
      <c r="I6751" t="str">
        <f>IFERROR(VLOOKUP(tblOrders[[#This Row],[item_id]],Raw_Menu!$A$2:$D$33,3,FALSE),"Unknown")</f>
        <v>Mexican</v>
      </c>
    </row>
    <row r="6752" spans="1:9" x14ac:dyDescent="0.25">
      <c r="A6752">
        <v>6751</v>
      </c>
      <c r="B6752">
        <v>2979</v>
      </c>
      <c r="C6752" s="1">
        <v>44976</v>
      </c>
      <c r="D6752" s="2">
        <v>0.69656249999999997</v>
      </c>
      <c r="E6752">
        <v>117</v>
      </c>
      <c r="F6752" s="5">
        <f>IFERROR(VLOOKUP(E6752,Raw_Menu!$A$2:$D$33,4,FALSE),0)</f>
        <v>12.95</v>
      </c>
      <c r="G6752" s="5">
        <f t="shared" si="210"/>
        <v>12.95</v>
      </c>
      <c r="H6752">
        <f t="shared" si="211"/>
        <v>16</v>
      </c>
      <c r="I6752" t="str">
        <f>IFERROR(VLOOKUP(tblOrders[[#This Row],[item_id]],Raw_Menu!$A$2:$D$33,3,FALSE),"Unknown")</f>
        <v>Mexican</v>
      </c>
    </row>
    <row r="6753" spans="1:9" x14ac:dyDescent="0.25">
      <c r="A6753">
        <v>6752</v>
      </c>
      <c r="B6753">
        <v>2979</v>
      </c>
      <c r="C6753" s="1">
        <v>44976</v>
      </c>
      <c r="D6753" s="2">
        <v>0.69656249999999997</v>
      </c>
      <c r="E6753">
        <v>113</v>
      </c>
      <c r="F6753" s="5">
        <f>IFERROR(VLOOKUP(E6753,Raw_Menu!$A$2:$D$33,4,FALSE),0)</f>
        <v>5</v>
      </c>
      <c r="G6753" s="5">
        <f t="shared" si="210"/>
        <v>5</v>
      </c>
      <c r="H6753">
        <f t="shared" si="211"/>
        <v>16</v>
      </c>
      <c r="I6753" t="str">
        <f>IFERROR(VLOOKUP(tblOrders[[#This Row],[item_id]],Raw_Menu!$A$2:$D$33,3,FALSE),"Unknown")</f>
        <v>Asian</v>
      </c>
    </row>
    <row r="6754" spans="1:9" x14ac:dyDescent="0.25">
      <c r="A6754">
        <v>6753</v>
      </c>
      <c r="B6754">
        <v>2980</v>
      </c>
      <c r="C6754" s="1">
        <v>44976</v>
      </c>
      <c r="D6754" s="2">
        <v>0.70050925925925922</v>
      </c>
      <c r="E6754">
        <v>108</v>
      </c>
      <c r="F6754" s="5">
        <f>IFERROR(VLOOKUP(E6754,Raw_Menu!$A$2:$D$33,4,FALSE),0)</f>
        <v>14.5</v>
      </c>
      <c r="G6754" s="5">
        <f t="shared" si="210"/>
        <v>14.5</v>
      </c>
      <c r="H6754">
        <f t="shared" si="211"/>
        <v>16</v>
      </c>
      <c r="I6754" t="str">
        <f>IFERROR(VLOOKUP(tblOrders[[#This Row],[item_id]],Raw_Menu!$A$2:$D$33,3,FALSE),"Unknown")</f>
        <v>Asian</v>
      </c>
    </row>
    <row r="6755" spans="1:9" x14ac:dyDescent="0.25">
      <c r="A6755">
        <v>6754</v>
      </c>
      <c r="B6755">
        <v>2980</v>
      </c>
      <c r="C6755" s="1">
        <v>44976</v>
      </c>
      <c r="D6755" s="2">
        <v>0.70050925925925922</v>
      </c>
      <c r="E6755">
        <v>129</v>
      </c>
      <c r="F6755" s="5">
        <f>IFERROR(VLOOKUP(E6755,Raw_Menu!$A$2:$D$33,4,FALSE),0)</f>
        <v>15.5</v>
      </c>
      <c r="G6755" s="5">
        <f t="shared" si="210"/>
        <v>15.5</v>
      </c>
      <c r="H6755">
        <f t="shared" si="211"/>
        <v>16</v>
      </c>
      <c r="I6755" t="str">
        <f>IFERROR(VLOOKUP(tblOrders[[#This Row],[item_id]],Raw_Menu!$A$2:$D$33,3,FALSE),"Unknown")</f>
        <v>Italian</v>
      </c>
    </row>
    <row r="6756" spans="1:9" x14ac:dyDescent="0.25">
      <c r="A6756">
        <v>6755</v>
      </c>
      <c r="B6756">
        <v>2980</v>
      </c>
      <c r="C6756" s="1">
        <v>44976</v>
      </c>
      <c r="D6756" s="2">
        <v>0.70050925925925922</v>
      </c>
      <c r="E6756">
        <v>132</v>
      </c>
      <c r="F6756" s="5">
        <f>IFERROR(VLOOKUP(E6756,Raw_Menu!$A$2:$D$33,4,FALSE),0)</f>
        <v>16.95</v>
      </c>
      <c r="G6756" s="5">
        <f t="shared" si="210"/>
        <v>16.95</v>
      </c>
      <c r="H6756">
        <f t="shared" si="211"/>
        <v>16</v>
      </c>
      <c r="I6756" t="str">
        <f>IFERROR(VLOOKUP(tblOrders[[#This Row],[item_id]],Raw_Menu!$A$2:$D$33,3,FALSE),"Unknown")</f>
        <v>Italian</v>
      </c>
    </row>
    <row r="6757" spans="1:9" x14ac:dyDescent="0.25">
      <c r="A6757">
        <v>6756</v>
      </c>
      <c r="B6757">
        <v>2981</v>
      </c>
      <c r="C6757" s="1">
        <v>44976</v>
      </c>
      <c r="D6757" s="2">
        <v>0.72346064814814814</v>
      </c>
      <c r="E6757">
        <v>101</v>
      </c>
      <c r="F6757" s="5">
        <f>IFERROR(VLOOKUP(E6757,Raw_Menu!$A$2:$D$33,4,FALSE),0)</f>
        <v>12.95</v>
      </c>
      <c r="G6757" s="5">
        <f t="shared" si="210"/>
        <v>12.95</v>
      </c>
      <c r="H6757">
        <f t="shared" si="211"/>
        <v>17</v>
      </c>
      <c r="I6757" t="str">
        <f>IFERROR(VLOOKUP(tblOrders[[#This Row],[item_id]],Raw_Menu!$A$2:$D$33,3,FALSE),"Unknown")</f>
        <v>American</v>
      </c>
    </row>
    <row r="6758" spans="1:9" x14ac:dyDescent="0.25">
      <c r="A6758">
        <v>6757</v>
      </c>
      <c r="B6758">
        <v>2982</v>
      </c>
      <c r="C6758" s="1">
        <v>44976</v>
      </c>
      <c r="D6758" s="2">
        <v>0.72526620370370365</v>
      </c>
      <c r="E6758">
        <v>102</v>
      </c>
      <c r="F6758" s="5">
        <f>IFERROR(VLOOKUP(E6758,Raw_Menu!$A$2:$D$33,4,FALSE),0)</f>
        <v>13.95</v>
      </c>
      <c r="G6758" s="5">
        <f t="shared" si="210"/>
        <v>13.95</v>
      </c>
      <c r="H6758">
        <f t="shared" si="211"/>
        <v>17</v>
      </c>
      <c r="I6758" t="str">
        <f>IFERROR(VLOOKUP(tblOrders[[#This Row],[item_id]],Raw_Menu!$A$2:$D$33,3,FALSE),"Unknown")</f>
        <v>American</v>
      </c>
    </row>
    <row r="6759" spans="1:9" x14ac:dyDescent="0.25">
      <c r="A6759">
        <v>6758</v>
      </c>
      <c r="B6759">
        <v>2983</v>
      </c>
      <c r="C6759" s="1">
        <v>44976</v>
      </c>
      <c r="D6759" s="2">
        <v>0.72674768518518518</v>
      </c>
      <c r="E6759">
        <v>128</v>
      </c>
      <c r="F6759" s="5">
        <f>IFERROR(VLOOKUP(E6759,Raw_Menu!$A$2:$D$33,4,FALSE),0)</f>
        <v>15.5</v>
      </c>
      <c r="G6759" s="5">
        <f t="shared" si="210"/>
        <v>15.5</v>
      </c>
      <c r="H6759">
        <f t="shared" si="211"/>
        <v>17</v>
      </c>
      <c r="I6759" t="str">
        <f>IFERROR(VLOOKUP(tblOrders[[#This Row],[item_id]],Raw_Menu!$A$2:$D$33,3,FALSE),"Unknown")</f>
        <v>Italian</v>
      </c>
    </row>
    <row r="6760" spans="1:9" x14ac:dyDescent="0.25">
      <c r="A6760">
        <v>6759</v>
      </c>
      <c r="B6760">
        <v>2984</v>
      </c>
      <c r="C6760" s="1">
        <v>44976</v>
      </c>
      <c r="D6760" s="2">
        <v>0.73347222222222219</v>
      </c>
      <c r="E6760">
        <v>109</v>
      </c>
      <c r="F6760" s="5">
        <f>IFERROR(VLOOKUP(E6760,Raw_Menu!$A$2:$D$33,4,FALSE),0)</f>
        <v>17.95</v>
      </c>
      <c r="G6760" s="5">
        <f t="shared" si="210"/>
        <v>17.95</v>
      </c>
      <c r="H6760">
        <f t="shared" si="211"/>
        <v>17</v>
      </c>
      <c r="I6760" t="str">
        <f>IFERROR(VLOOKUP(tblOrders[[#This Row],[item_id]],Raw_Menu!$A$2:$D$33,3,FALSE),"Unknown")</f>
        <v>Asian</v>
      </c>
    </row>
    <row r="6761" spans="1:9" x14ac:dyDescent="0.25">
      <c r="A6761">
        <v>6760</v>
      </c>
      <c r="B6761">
        <v>2984</v>
      </c>
      <c r="C6761" s="1">
        <v>44976</v>
      </c>
      <c r="D6761" s="2">
        <v>0.73347222222222219</v>
      </c>
      <c r="E6761">
        <v>129</v>
      </c>
      <c r="F6761" s="5">
        <f>IFERROR(VLOOKUP(E6761,Raw_Menu!$A$2:$D$33,4,FALSE),0)</f>
        <v>15.5</v>
      </c>
      <c r="G6761" s="5">
        <f t="shared" si="210"/>
        <v>15.5</v>
      </c>
      <c r="H6761">
        <f t="shared" si="211"/>
        <v>17</v>
      </c>
      <c r="I6761" t="str">
        <f>IFERROR(VLOOKUP(tblOrders[[#This Row],[item_id]],Raw_Menu!$A$2:$D$33,3,FALSE),"Unknown")</f>
        <v>Italian</v>
      </c>
    </row>
    <row r="6762" spans="1:9" x14ac:dyDescent="0.25">
      <c r="A6762">
        <v>6761</v>
      </c>
      <c r="B6762">
        <v>2985</v>
      </c>
      <c r="C6762" s="1">
        <v>44976</v>
      </c>
      <c r="D6762" s="2">
        <v>0.73396990740740742</v>
      </c>
      <c r="E6762">
        <v>122</v>
      </c>
      <c r="F6762" s="5">
        <f>IFERROR(VLOOKUP(E6762,Raw_Menu!$A$2:$D$33,4,FALSE),0)</f>
        <v>7</v>
      </c>
      <c r="G6762" s="5">
        <f t="shared" si="210"/>
        <v>7</v>
      </c>
      <c r="H6762">
        <f t="shared" si="211"/>
        <v>17</v>
      </c>
      <c r="I6762" t="str">
        <f>IFERROR(VLOOKUP(tblOrders[[#This Row],[item_id]],Raw_Menu!$A$2:$D$33,3,FALSE),"Unknown")</f>
        <v>Mexican</v>
      </c>
    </row>
    <row r="6763" spans="1:9" x14ac:dyDescent="0.25">
      <c r="A6763">
        <v>6762</v>
      </c>
      <c r="B6763">
        <v>2985</v>
      </c>
      <c r="C6763" s="1">
        <v>44976</v>
      </c>
      <c r="D6763" s="2">
        <v>0.73396990740740742</v>
      </c>
      <c r="E6763">
        <v>132</v>
      </c>
      <c r="F6763" s="5">
        <f>IFERROR(VLOOKUP(E6763,Raw_Menu!$A$2:$D$33,4,FALSE),0)</f>
        <v>16.95</v>
      </c>
      <c r="G6763" s="5">
        <f t="shared" si="210"/>
        <v>16.95</v>
      </c>
      <c r="H6763">
        <f t="shared" si="211"/>
        <v>17</v>
      </c>
      <c r="I6763" t="str">
        <f>IFERROR(VLOOKUP(tblOrders[[#This Row],[item_id]],Raw_Menu!$A$2:$D$33,3,FALSE),"Unknown")</f>
        <v>Italian</v>
      </c>
    </row>
    <row r="6764" spans="1:9" x14ac:dyDescent="0.25">
      <c r="A6764">
        <v>6763</v>
      </c>
      <c r="B6764">
        <v>2986</v>
      </c>
      <c r="C6764" s="1">
        <v>44976</v>
      </c>
      <c r="D6764" s="2">
        <v>0.73578703703703707</v>
      </c>
      <c r="E6764">
        <v>126</v>
      </c>
      <c r="F6764" s="5">
        <f>IFERROR(VLOOKUP(E6764,Raw_Menu!$A$2:$D$33,4,FALSE),0)</f>
        <v>14.5</v>
      </c>
      <c r="G6764" s="5">
        <f t="shared" si="210"/>
        <v>14.5</v>
      </c>
      <c r="H6764">
        <f t="shared" si="211"/>
        <v>17</v>
      </c>
      <c r="I6764" t="str">
        <f>IFERROR(VLOOKUP(tblOrders[[#This Row],[item_id]],Raw_Menu!$A$2:$D$33,3,FALSE),"Unknown")</f>
        <v>Italian</v>
      </c>
    </row>
    <row r="6765" spans="1:9" x14ac:dyDescent="0.25">
      <c r="A6765">
        <v>6764</v>
      </c>
      <c r="B6765">
        <v>2986</v>
      </c>
      <c r="C6765" s="1">
        <v>44976</v>
      </c>
      <c r="D6765" s="2">
        <v>0.73578703703703707</v>
      </c>
      <c r="E6765">
        <v>117</v>
      </c>
      <c r="F6765" s="5">
        <f>IFERROR(VLOOKUP(E6765,Raw_Menu!$A$2:$D$33,4,FALSE),0)</f>
        <v>12.95</v>
      </c>
      <c r="G6765" s="5">
        <f t="shared" si="210"/>
        <v>12.95</v>
      </c>
      <c r="H6765">
        <f t="shared" si="211"/>
        <v>17</v>
      </c>
      <c r="I6765" t="str">
        <f>IFERROR(VLOOKUP(tblOrders[[#This Row],[item_id]],Raw_Menu!$A$2:$D$33,3,FALSE),"Unknown")</f>
        <v>Mexican</v>
      </c>
    </row>
    <row r="6766" spans="1:9" x14ac:dyDescent="0.25">
      <c r="A6766">
        <v>6765</v>
      </c>
      <c r="B6766">
        <v>2987</v>
      </c>
      <c r="C6766" s="1">
        <v>44976</v>
      </c>
      <c r="D6766" s="2">
        <v>0.73702546296296301</v>
      </c>
      <c r="E6766">
        <v>102</v>
      </c>
      <c r="F6766" s="5">
        <f>IFERROR(VLOOKUP(E6766,Raw_Menu!$A$2:$D$33,4,FALSE),0)</f>
        <v>13.95</v>
      </c>
      <c r="G6766" s="5">
        <f t="shared" si="210"/>
        <v>13.95</v>
      </c>
      <c r="H6766">
        <f t="shared" si="211"/>
        <v>17</v>
      </c>
      <c r="I6766" t="str">
        <f>IFERROR(VLOOKUP(tblOrders[[#This Row],[item_id]],Raw_Menu!$A$2:$D$33,3,FALSE),"Unknown")</f>
        <v>American</v>
      </c>
    </row>
    <row r="6767" spans="1:9" x14ac:dyDescent="0.25">
      <c r="A6767">
        <v>6766</v>
      </c>
      <c r="B6767">
        <v>2987</v>
      </c>
      <c r="C6767" s="1">
        <v>44976</v>
      </c>
      <c r="D6767" s="2">
        <v>0.73702546296296301</v>
      </c>
      <c r="E6767">
        <v>126</v>
      </c>
      <c r="F6767" s="5">
        <f>IFERROR(VLOOKUP(E6767,Raw_Menu!$A$2:$D$33,4,FALSE),0)</f>
        <v>14.5</v>
      </c>
      <c r="G6767" s="5">
        <f t="shared" si="210"/>
        <v>14.5</v>
      </c>
      <c r="H6767">
        <f t="shared" si="211"/>
        <v>17</v>
      </c>
      <c r="I6767" t="str">
        <f>IFERROR(VLOOKUP(tblOrders[[#This Row],[item_id]],Raw_Menu!$A$2:$D$33,3,FALSE),"Unknown")</f>
        <v>Italian</v>
      </c>
    </row>
    <row r="6768" spans="1:9" x14ac:dyDescent="0.25">
      <c r="A6768">
        <v>6767</v>
      </c>
      <c r="B6768">
        <v>2987</v>
      </c>
      <c r="C6768" s="1">
        <v>44976</v>
      </c>
      <c r="D6768" s="2">
        <v>0.73702546296296301</v>
      </c>
      <c r="E6768">
        <v>112</v>
      </c>
      <c r="F6768" s="5">
        <f>IFERROR(VLOOKUP(E6768,Raw_Menu!$A$2:$D$33,4,FALSE),0)</f>
        <v>14.95</v>
      </c>
      <c r="G6768" s="5">
        <f t="shared" si="210"/>
        <v>14.95</v>
      </c>
      <c r="H6768">
        <f t="shared" si="211"/>
        <v>17</v>
      </c>
      <c r="I6768" t="str">
        <f>IFERROR(VLOOKUP(tblOrders[[#This Row],[item_id]],Raw_Menu!$A$2:$D$33,3,FALSE),"Unknown")</f>
        <v>Asian</v>
      </c>
    </row>
    <row r="6769" spans="1:9" x14ac:dyDescent="0.25">
      <c r="A6769">
        <v>6768</v>
      </c>
      <c r="B6769">
        <v>2987</v>
      </c>
      <c r="C6769" s="1">
        <v>44976</v>
      </c>
      <c r="D6769" s="2">
        <v>0.73702546296296301</v>
      </c>
      <c r="E6769">
        <v>120</v>
      </c>
      <c r="F6769" s="5">
        <f>IFERROR(VLOOKUP(E6769,Raw_Menu!$A$2:$D$33,4,FALSE),0)</f>
        <v>13.95</v>
      </c>
      <c r="G6769" s="5">
        <f t="shared" si="210"/>
        <v>13.95</v>
      </c>
      <c r="H6769">
        <f t="shared" si="211"/>
        <v>17</v>
      </c>
      <c r="I6769" t="str">
        <f>IFERROR(VLOOKUP(tblOrders[[#This Row],[item_id]],Raw_Menu!$A$2:$D$33,3,FALSE),"Unknown")</f>
        <v>Mexican</v>
      </c>
    </row>
    <row r="6770" spans="1:9" x14ac:dyDescent="0.25">
      <c r="A6770">
        <v>6769</v>
      </c>
      <c r="B6770">
        <v>2988</v>
      </c>
      <c r="C6770" s="1">
        <v>44976</v>
      </c>
      <c r="D6770" s="2">
        <v>0.7377893518518519</v>
      </c>
      <c r="E6770">
        <v>107</v>
      </c>
      <c r="F6770" s="5">
        <f>IFERROR(VLOOKUP(E6770,Raw_Menu!$A$2:$D$33,4,FALSE),0)</f>
        <v>16.5</v>
      </c>
      <c r="G6770" s="5">
        <f t="shared" si="210"/>
        <v>16.5</v>
      </c>
      <c r="H6770">
        <f t="shared" si="211"/>
        <v>17</v>
      </c>
      <c r="I6770" t="str">
        <f>IFERROR(VLOOKUP(tblOrders[[#This Row],[item_id]],Raw_Menu!$A$2:$D$33,3,FALSE),"Unknown")</f>
        <v>Asian</v>
      </c>
    </row>
    <row r="6771" spans="1:9" x14ac:dyDescent="0.25">
      <c r="A6771">
        <v>6770</v>
      </c>
      <c r="B6771">
        <v>2988</v>
      </c>
      <c r="C6771" s="1">
        <v>44976</v>
      </c>
      <c r="D6771" s="2">
        <v>0.7377893518518519</v>
      </c>
      <c r="E6771">
        <v>131</v>
      </c>
      <c r="F6771" s="5">
        <f>IFERROR(VLOOKUP(E6771,Raw_Menu!$A$2:$D$33,4,FALSE),0)</f>
        <v>17.95</v>
      </c>
      <c r="G6771" s="5">
        <f t="shared" si="210"/>
        <v>17.95</v>
      </c>
      <c r="H6771">
        <f t="shared" si="211"/>
        <v>17</v>
      </c>
      <c r="I6771" t="str">
        <f>IFERROR(VLOOKUP(tblOrders[[#This Row],[item_id]],Raw_Menu!$A$2:$D$33,3,FALSE),"Unknown")</f>
        <v>Italian</v>
      </c>
    </row>
    <row r="6772" spans="1:9" x14ac:dyDescent="0.25">
      <c r="A6772">
        <v>6771</v>
      </c>
      <c r="B6772">
        <v>2989</v>
      </c>
      <c r="C6772" s="1">
        <v>44976</v>
      </c>
      <c r="D6772" s="2">
        <v>0.75810185185185186</v>
      </c>
      <c r="E6772">
        <v>101</v>
      </c>
      <c r="F6772" s="5">
        <f>IFERROR(VLOOKUP(E6772,Raw_Menu!$A$2:$D$33,4,FALSE),0)</f>
        <v>12.95</v>
      </c>
      <c r="G6772" s="5">
        <f t="shared" si="210"/>
        <v>12.95</v>
      </c>
      <c r="H6772">
        <f t="shared" si="211"/>
        <v>18</v>
      </c>
      <c r="I6772" t="str">
        <f>IFERROR(VLOOKUP(tblOrders[[#This Row],[item_id]],Raw_Menu!$A$2:$D$33,3,FALSE),"Unknown")</f>
        <v>American</v>
      </c>
    </row>
    <row r="6773" spans="1:9" x14ac:dyDescent="0.25">
      <c r="A6773">
        <v>6772</v>
      </c>
      <c r="B6773">
        <v>2989</v>
      </c>
      <c r="C6773" s="1">
        <v>44976</v>
      </c>
      <c r="D6773" s="2">
        <v>0.75810185185185186</v>
      </c>
      <c r="E6773">
        <v>126</v>
      </c>
      <c r="F6773" s="5">
        <f>IFERROR(VLOOKUP(E6773,Raw_Menu!$A$2:$D$33,4,FALSE),0)</f>
        <v>14.5</v>
      </c>
      <c r="G6773" s="5">
        <f t="shared" si="210"/>
        <v>14.5</v>
      </c>
      <c r="H6773">
        <f t="shared" si="211"/>
        <v>18</v>
      </c>
      <c r="I6773" t="str">
        <f>IFERROR(VLOOKUP(tblOrders[[#This Row],[item_id]],Raw_Menu!$A$2:$D$33,3,FALSE),"Unknown")</f>
        <v>Italian</v>
      </c>
    </row>
    <row r="6774" spans="1:9" x14ac:dyDescent="0.25">
      <c r="A6774">
        <v>6773</v>
      </c>
      <c r="B6774">
        <v>2989</v>
      </c>
      <c r="C6774" s="1">
        <v>44976</v>
      </c>
      <c r="D6774" s="2">
        <v>0.75810185185185186</v>
      </c>
      <c r="E6774">
        <v>129</v>
      </c>
      <c r="F6774" s="5">
        <f>IFERROR(VLOOKUP(E6774,Raw_Menu!$A$2:$D$33,4,FALSE),0)</f>
        <v>15.5</v>
      </c>
      <c r="G6774" s="5">
        <f t="shared" si="210"/>
        <v>15.5</v>
      </c>
      <c r="H6774">
        <f t="shared" si="211"/>
        <v>18</v>
      </c>
      <c r="I6774" t="str">
        <f>IFERROR(VLOOKUP(tblOrders[[#This Row],[item_id]],Raw_Menu!$A$2:$D$33,3,FALSE),"Unknown")</f>
        <v>Italian</v>
      </c>
    </row>
    <row r="6775" spans="1:9" x14ac:dyDescent="0.25">
      <c r="A6775">
        <v>6774</v>
      </c>
      <c r="B6775">
        <v>2990</v>
      </c>
      <c r="C6775" s="1">
        <v>44976</v>
      </c>
      <c r="D6775" s="2">
        <v>0.75924768518518515</v>
      </c>
      <c r="E6775">
        <v>130</v>
      </c>
      <c r="F6775" s="5">
        <f>IFERROR(VLOOKUP(E6775,Raw_Menu!$A$2:$D$33,4,FALSE),0)</f>
        <v>19.95</v>
      </c>
      <c r="G6775" s="5">
        <f t="shared" si="210"/>
        <v>19.95</v>
      </c>
      <c r="H6775">
        <f t="shared" si="211"/>
        <v>18</v>
      </c>
      <c r="I6775" t="str">
        <f>IFERROR(VLOOKUP(tblOrders[[#This Row],[item_id]],Raw_Menu!$A$2:$D$33,3,FALSE),"Unknown")</f>
        <v>Italian</v>
      </c>
    </row>
    <row r="6776" spans="1:9" x14ac:dyDescent="0.25">
      <c r="A6776">
        <v>6775</v>
      </c>
      <c r="B6776">
        <v>2991</v>
      </c>
      <c r="C6776" s="1">
        <v>44976</v>
      </c>
      <c r="D6776" s="2">
        <v>0.7649421296296296</v>
      </c>
      <c r="E6776">
        <v>104</v>
      </c>
      <c r="F6776" s="5">
        <f>IFERROR(VLOOKUP(E6776,Raw_Menu!$A$2:$D$33,4,FALSE),0)</f>
        <v>10.5</v>
      </c>
      <c r="G6776" s="5">
        <f t="shared" si="210"/>
        <v>10.5</v>
      </c>
      <c r="H6776">
        <f t="shared" si="211"/>
        <v>18</v>
      </c>
      <c r="I6776" t="str">
        <f>IFERROR(VLOOKUP(tblOrders[[#This Row],[item_id]],Raw_Menu!$A$2:$D$33,3,FALSE),"Unknown")</f>
        <v>American</v>
      </c>
    </row>
    <row r="6777" spans="1:9" x14ac:dyDescent="0.25">
      <c r="A6777">
        <v>6776</v>
      </c>
      <c r="B6777">
        <v>2992</v>
      </c>
      <c r="C6777" s="1">
        <v>44976</v>
      </c>
      <c r="D6777" s="2">
        <v>0.77701388888888889</v>
      </c>
      <c r="E6777">
        <v>102</v>
      </c>
      <c r="F6777" s="5">
        <f>IFERROR(VLOOKUP(E6777,Raw_Menu!$A$2:$D$33,4,FALSE),0)</f>
        <v>13.95</v>
      </c>
      <c r="G6777" s="5">
        <f t="shared" si="210"/>
        <v>13.95</v>
      </c>
      <c r="H6777">
        <f t="shared" si="211"/>
        <v>18</v>
      </c>
      <c r="I6777" t="str">
        <f>IFERROR(VLOOKUP(tblOrders[[#This Row],[item_id]],Raw_Menu!$A$2:$D$33,3,FALSE),"Unknown")</f>
        <v>American</v>
      </c>
    </row>
    <row r="6778" spans="1:9" x14ac:dyDescent="0.25">
      <c r="A6778">
        <v>6777</v>
      </c>
      <c r="B6778">
        <v>2993</v>
      </c>
      <c r="C6778" s="1">
        <v>44976</v>
      </c>
      <c r="D6778" s="2">
        <v>0.78409722222222222</v>
      </c>
      <c r="E6778">
        <v>109</v>
      </c>
      <c r="F6778" s="5">
        <f>IFERROR(VLOOKUP(E6778,Raw_Menu!$A$2:$D$33,4,FALSE),0)</f>
        <v>17.95</v>
      </c>
      <c r="G6778" s="5">
        <f t="shared" si="210"/>
        <v>17.95</v>
      </c>
      <c r="H6778">
        <f t="shared" si="211"/>
        <v>18</v>
      </c>
      <c r="I6778" t="str">
        <f>IFERROR(VLOOKUP(tblOrders[[#This Row],[item_id]],Raw_Menu!$A$2:$D$33,3,FALSE),"Unknown")</f>
        <v>Asian</v>
      </c>
    </row>
    <row r="6779" spans="1:9" x14ac:dyDescent="0.25">
      <c r="A6779">
        <v>6778</v>
      </c>
      <c r="B6779">
        <v>2993</v>
      </c>
      <c r="C6779" s="1">
        <v>44976</v>
      </c>
      <c r="D6779" s="2">
        <v>0.78409722222222222</v>
      </c>
      <c r="E6779">
        <v>127</v>
      </c>
      <c r="F6779" s="5">
        <f>IFERROR(VLOOKUP(E6779,Raw_Menu!$A$2:$D$33,4,FALSE),0)</f>
        <v>17.95</v>
      </c>
      <c r="G6779" s="5">
        <f t="shared" si="210"/>
        <v>17.95</v>
      </c>
      <c r="H6779">
        <f t="shared" si="211"/>
        <v>18</v>
      </c>
      <c r="I6779" t="str">
        <f>IFERROR(VLOOKUP(tblOrders[[#This Row],[item_id]],Raw_Menu!$A$2:$D$33,3,FALSE),"Unknown")</f>
        <v>Italian</v>
      </c>
    </row>
    <row r="6780" spans="1:9" x14ac:dyDescent="0.25">
      <c r="A6780">
        <v>6779</v>
      </c>
      <c r="B6780">
        <v>2994</v>
      </c>
      <c r="C6780" s="1">
        <v>44976</v>
      </c>
      <c r="D6780" s="2">
        <v>0.79037037037037039</v>
      </c>
      <c r="E6780">
        <v>101</v>
      </c>
      <c r="F6780" s="5">
        <f>IFERROR(VLOOKUP(E6780,Raw_Menu!$A$2:$D$33,4,FALSE),0)</f>
        <v>12.95</v>
      </c>
      <c r="G6780" s="5">
        <f t="shared" si="210"/>
        <v>12.95</v>
      </c>
      <c r="H6780">
        <f t="shared" si="211"/>
        <v>18</v>
      </c>
      <c r="I6780" t="str">
        <f>IFERROR(VLOOKUP(tblOrders[[#This Row],[item_id]],Raw_Menu!$A$2:$D$33,3,FALSE),"Unknown")</f>
        <v>American</v>
      </c>
    </row>
    <row r="6781" spans="1:9" x14ac:dyDescent="0.25">
      <c r="A6781">
        <v>6780</v>
      </c>
      <c r="B6781">
        <v>2994</v>
      </c>
      <c r="C6781" s="1">
        <v>44976</v>
      </c>
      <c r="D6781" s="2">
        <v>0.79037037037037039</v>
      </c>
      <c r="E6781">
        <v>114</v>
      </c>
      <c r="F6781" s="5">
        <f>IFERROR(VLOOKUP(E6781,Raw_Menu!$A$2:$D$33,4,FALSE),0)</f>
        <v>9</v>
      </c>
      <c r="G6781" s="5">
        <f t="shared" si="210"/>
        <v>9</v>
      </c>
      <c r="H6781">
        <f t="shared" si="211"/>
        <v>18</v>
      </c>
      <c r="I6781" t="str">
        <f>IFERROR(VLOOKUP(tblOrders[[#This Row],[item_id]],Raw_Menu!$A$2:$D$33,3,FALSE),"Unknown")</f>
        <v>Asian</v>
      </c>
    </row>
    <row r="6782" spans="1:9" x14ac:dyDescent="0.25">
      <c r="A6782">
        <v>6781</v>
      </c>
      <c r="B6782">
        <v>2995</v>
      </c>
      <c r="C6782" s="1">
        <v>44976</v>
      </c>
      <c r="D6782" s="2">
        <v>0.7910300925925926</v>
      </c>
      <c r="E6782">
        <v>132</v>
      </c>
      <c r="F6782" s="5">
        <f>IFERROR(VLOOKUP(E6782,Raw_Menu!$A$2:$D$33,4,FALSE),0)</f>
        <v>16.95</v>
      </c>
      <c r="G6782" s="5">
        <f t="shared" si="210"/>
        <v>16.95</v>
      </c>
      <c r="H6782">
        <f t="shared" si="211"/>
        <v>18</v>
      </c>
      <c r="I6782" t="str">
        <f>IFERROR(VLOOKUP(tblOrders[[#This Row],[item_id]],Raw_Menu!$A$2:$D$33,3,FALSE),"Unknown")</f>
        <v>Italian</v>
      </c>
    </row>
    <row r="6783" spans="1:9" x14ac:dyDescent="0.25">
      <c r="A6783">
        <v>6782</v>
      </c>
      <c r="B6783">
        <v>2996</v>
      </c>
      <c r="C6783" s="1">
        <v>44976</v>
      </c>
      <c r="D6783" s="2">
        <v>0.79575231481481479</v>
      </c>
      <c r="E6783">
        <v>131</v>
      </c>
      <c r="F6783" s="5">
        <f>IFERROR(VLOOKUP(E6783,Raw_Menu!$A$2:$D$33,4,FALSE),0)</f>
        <v>17.95</v>
      </c>
      <c r="G6783" s="5">
        <f t="shared" si="210"/>
        <v>17.95</v>
      </c>
      <c r="H6783">
        <f t="shared" si="211"/>
        <v>19</v>
      </c>
      <c r="I6783" t="str">
        <f>IFERROR(VLOOKUP(tblOrders[[#This Row],[item_id]],Raw_Menu!$A$2:$D$33,3,FALSE),"Unknown")</f>
        <v>Italian</v>
      </c>
    </row>
    <row r="6784" spans="1:9" x14ac:dyDescent="0.25">
      <c r="A6784">
        <v>6783</v>
      </c>
      <c r="B6784">
        <v>2997</v>
      </c>
      <c r="C6784" s="1">
        <v>44976</v>
      </c>
      <c r="D6784" s="2">
        <v>0.81833333333333336</v>
      </c>
      <c r="E6784">
        <v>108</v>
      </c>
      <c r="F6784" s="5">
        <f>IFERROR(VLOOKUP(E6784,Raw_Menu!$A$2:$D$33,4,FALSE),0)</f>
        <v>14.5</v>
      </c>
      <c r="G6784" s="5">
        <f t="shared" si="210"/>
        <v>14.5</v>
      </c>
      <c r="H6784">
        <f t="shared" si="211"/>
        <v>19</v>
      </c>
      <c r="I6784" t="str">
        <f>IFERROR(VLOOKUP(tblOrders[[#This Row],[item_id]],Raw_Menu!$A$2:$D$33,3,FALSE),"Unknown")</f>
        <v>Asian</v>
      </c>
    </row>
    <row r="6785" spans="1:9" x14ac:dyDescent="0.25">
      <c r="A6785">
        <v>6784</v>
      </c>
      <c r="B6785">
        <v>2997</v>
      </c>
      <c r="C6785" s="1">
        <v>44976</v>
      </c>
      <c r="D6785" s="2">
        <v>0.81833333333333336</v>
      </c>
      <c r="E6785">
        <v>124</v>
      </c>
      <c r="F6785" s="5">
        <f>IFERROR(VLOOKUP(E6785,Raw_Menu!$A$2:$D$33,4,FALSE),0)</f>
        <v>14.5</v>
      </c>
      <c r="G6785" s="5">
        <f t="shared" si="210"/>
        <v>14.5</v>
      </c>
      <c r="H6785">
        <f t="shared" si="211"/>
        <v>19</v>
      </c>
      <c r="I6785" t="str">
        <f>IFERROR(VLOOKUP(tblOrders[[#This Row],[item_id]],Raw_Menu!$A$2:$D$33,3,FALSE),"Unknown")</f>
        <v>Italian</v>
      </c>
    </row>
    <row r="6786" spans="1:9" x14ac:dyDescent="0.25">
      <c r="A6786">
        <v>6785</v>
      </c>
      <c r="B6786">
        <v>2998</v>
      </c>
      <c r="C6786" s="1">
        <v>44976</v>
      </c>
      <c r="D6786" s="2">
        <v>0.82800925925925928</v>
      </c>
      <c r="E6786">
        <v>107</v>
      </c>
      <c r="F6786" s="5">
        <f>IFERROR(VLOOKUP(E6786,Raw_Menu!$A$2:$D$33,4,FALSE),0)</f>
        <v>16.5</v>
      </c>
      <c r="G6786" s="5">
        <f t="shared" ref="G6786:G6849" si="212">VALUE(F6786)</f>
        <v>16.5</v>
      </c>
      <c r="H6786">
        <f t="shared" ref="H6786:H6849" si="213">HOUR(D6786)</f>
        <v>19</v>
      </c>
      <c r="I6786" t="str">
        <f>IFERROR(VLOOKUP(tblOrders[[#This Row],[item_id]],Raw_Menu!$A$2:$D$33,3,FALSE),"Unknown")</f>
        <v>Asian</v>
      </c>
    </row>
    <row r="6787" spans="1:9" x14ac:dyDescent="0.25">
      <c r="A6787">
        <v>6786</v>
      </c>
      <c r="B6787">
        <v>2998</v>
      </c>
      <c r="C6787" s="1">
        <v>44976</v>
      </c>
      <c r="D6787" s="2">
        <v>0.82800925925925928</v>
      </c>
      <c r="E6787">
        <v>104</v>
      </c>
      <c r="F6787" s="5">
        <f>IFERROR(VLOOKUP(E6787,Raw_Menu!$A$2:$D$33,4,FALSE),0)</f>
        <v>10.5</v>
      </c>
      <c r="G6787" s="5">
        <f t="shared" si="212"/>
        <v>10.5</v>
      </c>
      <c r="H6787">
        <f t="shared" si="213"/>
        <v>19</v>
      </c>
      <c r="I6787" t="str">
        <f>IFERROR(VLOOKUP(tblOrders[[#This Row],[item_id]],Raw_Menu!$A$2:$D$33,3,FALSE),"Unknown")</f>
        <v>American</v>
      </c>
    </row>
    <row r="6788" spans="1:9" x14ac:dyDescent="0.25">
      <c r="A6788">
        <v>6787</v>
      </c>
      <c r="B6788">
        <v>2998</v>
      </c>
      <c r="C6788" s="1">
        <v>44976</v>
      </c>
      <c r="D6788" s="2">
        <v>0.82800925925925928</v>
      </c>
      <c r="E6788">
        <v>121</v>
      </c>
      <c r="F6788" s="5">
        <f>IFERROR(VLOOKUP(E6788,Raw_Menu!$A$2:$D$33,4,FALSE),0)</f>
        <v>10.5</v>
      </c>
      <c r="G6788" s="5">
        <f t="shared" si="212"/>
        <v>10.5</v>
      </c>
      <c r="H6788">
        <f t="shared" si="213"/>
        <v>19</v>
      </c>
      <c r="I6788" t="str">
        <f>IFERROR(VLOOKUP(tblOrders[[#This Row],[item_id]],Raw_Menu!$A$2:$D$33,3,FALSE),"Unknown")</f>
        <v>Mexican</v>
      </c>
    </row>
    <row r="6789" spans="1:9" x14ac:dyDescent="0.25">
      <c r="A6789">
        <v>6788</v>
      </c>
      <c r="B6789">
        <v>2998</v>
      </c>
      <c r="C6789" s="1">
        <v>44976</v>
      </c>
      <c r="D6789" s="2">
        <v>0.82800925925925928</v>
      </c>
      <c r="E6789">
        <v>105</v>
      </c>
      <c r="F6789" s="5">
        <f>IFERROR(VLOOKUP(E6789,Raw_Menu!$A$2:$D$33,4,FALSE),0)</f>
        <v>7</v>
      </c>
      <c r="G6789" s="5">
        <f t="shared" si="212"/>
        <v>7</v>
      </c>
      <c r="H6789">
        <f t="shared" si="213"/>
        <v>19</v>
      </c>
      <c r="I6789" t="str">
        <f>IFERROR(VLOOKUP(tblOrders[[#This Row],[item_id]],Raw_Menu!$A$2:$D$33,3,FALSE),"Unknown")</f>
        <v>American</v>
      </c>
    </row>
    <row r="6790" spans="1:9" x14ac:dyDescent="0.25">
      <c r="A6790">
        <v>6789</v>
      </c>
      <c r="B6790">
        <v>2999</v>
      </c>
      <c r="C6790" s="1">
        <v>44976</v>
      </c>
      <c r="D6790" s="2">
        <v>0.83142361111111107</v>
      </c>
      <c r="E6790">
        <v>116</v>
      </c>
      <c r="F6790" s="5">
        <f>IFERROR(VLOOKUP(E6790,Raw_Menu!$A$2:$D$33,4,FALSE),0)</f>
        <v>13.95</v>
      </c>
      <c r="G6790" s="5">
        <f t="shared" si="212"/>
        <v>13.95</v>
      </c>
      <c r="H6790">
        <f t="shared" si="213"/>
        <v>19</v>
      </c>
      <c r="I6790" t="str">
        <f>IFERROR(VLOOKUP(tblOrders[[#This Row],[item_id]],Raw_Menu!$A$2:$D$33,3,FALSE),"Unknown")</f>
        <v>Mexican</v>
      </c>
    </row>
    <row r="6791" spans="1:9" x14ac:dyDescent="0.25">
      <c r="A6791">
        <v>6790</v>
      </c>
      <c r="B6791">
        <v>2999</v>
      </c>
      <c r="C6791" s="1">
        <v>44976</v>
      </c>
      <c r="D6791" s="2">
        <v>0.83142361111111107</v>
      </c>
      <c r="E6791">
        <v>116</v>
      </c>
      <c r="F6791" s="5">
        <f>IFERROR(VLOOKUP(E6791,Raw_Menu!$A$2:$D$33,4,FALSE),0)</f>
        <v>13.95</v>
      </c>
      <c r="G6791" s="5">
        <f t="shared" si="212"/>
        <v>13.95</v>
      </c>
      <c r="H6791">
        <f t="shared" si="213"/>
        <v>19</v>
      </c>
      <c r="I6791" t="str">
        <f>IFERROR(VLOOKUP(tblOrders[[#This Row],[item_id]],Raw_Menu!$A$2:$D$33,3,FALSE),"Unknown")</f>
        <v>Mexican</v>
      </c>
    </row>
    <row r="6792" spans="1:9" x14ac:dyDescent="0.25">
      <c r="A6792">
        <v>6791</v>
      </c>
      <c r="B6792">
        <v>2999</v>
      </c>
      <c r="C6792" s="1">
        <v>44976</v>
      </c>
      <c r="D6792" s="2">
        <v>0.83142361111111107</v>
      </c>
      <c r="E6792">
        <v>111</v>
      </c>
      <c r="F6792" s="5">
        <f>IFERROR(VLOOKUP(E6792,Raw_Menu!$A$2:$D$33,4,FALSE),0)</f>
        <v>11.95</v>
      </c>
      <c r="G6792" s="5">
        <f t="shared" si="212"/>
        <v>11.95</v>
      </c>
      <c r="H6792">
        <f t="shared" si="213"/>
        <v>19</v>
      </c>
      <c r="I6792" t="str">
        <f>IFERROR(VLOOKUP(tblOrders[[#This Row],[item_id]],Raw_Menu!$A$2:$D$33,3,FALSE),"Unknown")</f>
        <v>Asian</v>
      </c>
    </row>
    <row r="6793" spans="1:9" x14ac:dyDescent="0.25">
      <c r="A6793">
        <v>6792</v>
      </c>
      <c r="B6793">
        <v>3000</v>
      </c>
      <c r="C6793" s="1">
        <v>44976</v>
      </c>
      <c r="D6793" s="2">
        <v>0.83151620370370372</v>
      </c>
      <c r="E6793">
        <v>102</v>
      </c>
      <c r="F6793" s="5">
        <f>IFERROR(VLOOKUP(E6793,Raw_Menu!$A$2:$D$33,4,FALSE),0)</f>
        <v>13.95</v>
      </c>
      <c r="G6793" s="5">
        <f t="shared" si="212"/>
        <v>13.95</v>
      </c>
      <c r="H6793">
        <f t="shared" si="213"/>
        <v>19</v>
      </c>
      <c r="I6793" t="str">
        <f>IFERROR(VLOOKUP(tblOrders[[#This Row],[item_id]],Raw_Menu!$A$2:$D$33,3,FALSE),"Unknown")</f>
        <v>American</v>
      </c>
    </row>
    <row r="6794" spans="1:9" x14ac:dyDescent="0.25">
      <c r="A6794">
        <v>6793</v>
      </c>
      <c r="B6794">
        <v>3000</v>
      </c>
      <c r="C6794" s="1">
        <v>44976</v>
      </c>
      <c r="D6794" s="2">
        <v>0.83151620370370372</v>
      </c>
      <c r="E6794">
        <v>119</v>
      </c>
      <c r="F6794" s="5">
        <f>IFERROR(VLOOKUP(E6794,Raw_Menu!$A$2:$D$33,4,FALSE),0)</f>
        <v>11.95</v>
      </c>
      <c r="G6794" s="5">
        <f t="shared" si="212"/>
        <v>11.95</v>
      </c>
      <c r="H6794">
        <f t="shared" si="213"/>
        <v>19</v>
      </c>
      <c r="I6794" t="str">
        <f>IFERROR(VLOOKUP(tblOrders[[#This Row],[item_id]],Raw_Menu!$A$2:$D$33,3,FALSE),"Unknown")</f>
        <v>Mexican</v>
      </c>
    </row>
    <row r="6795" spans="1:9" x14ac:dyDescent="0.25">
      <c r="A6795">
        <v>6794</v>
      </c>
      <c r="B6795">
        <v>3001</v>
      </c>
      <c r="C6795" s="1">
        <v>44976</v>
      </c>
      <c r="D6795" s="2">
        <v>0.85739583333333336</v>
      </c>
      <c r="E6795">
        <v>101</v>
      </c>
      <c r="F6795" s="5">
        <f>IFERROR(VLOOKUP(E6795,Raw_Menu!$A$2:$D$33,4,FALSE),0)</f>
        <v>12.95</v>
      </c>
      <c r="G6795" s="5">
        <f t="shared" si="212"/>
        <v>12.95</v>
      </c>
      <c r="H6795">
        <f t="shared" si="213"/>
        <v>20</v>
      </c>
      <c r="I6795" t="str">
        <f>IFERROR(VLOOKUP(tblOrders[[#This Row],[item_id]],Raw_Menu!$A$2:$D$33,3,FALSE),"Unknown")</f>
        <v>American</v>
      </c>
    </row>
    <row r="6796" spans="1:9" x14ac:dyDescent="0.25">
      <c r="A6796">
        <v>6795</v>
      </c>
      <c r="B6796">
        <v>3001</v>
      </c>
      <c r="C6796" s="1">
        <v>44976</v>
      </c>
      <c r="D6796" s="2">
        <v>0.85739583333333336</v>
      </c>
      <c r="E6796">
        <v>122</v>
      </c>
      <c r="F6796" s="5">
        <f>IFERROR(VLOOKUP(E6796,Raw_Menu!$A$2:$D$33,4,FALSE),0)</f>
        <v>7</v>
      </c>
      <c r="G6796" s="5">
        <f t="shared" si="212"/>
        <v>7</v>
      </c>
      <c r="H6796">
        <f t="shared" si="213"/>
        <v>20</v>
      </c>
      <c r="I6796" t="str">
        <f>IFERROR(VLOOKUP(tblOrders[[#This Row],[item_id]],Raw_Menu!$A$2:$D$33,3,FALSE),"Unknown")</f>
        <v>Mexican</v>
      </c>
    </row>
    <row r="6797" spans="1:9" x14ac:dyDescent="0.25">
      <c r="A6797">
        <v>6796</v>
      </c>
      <c r="B6797">
        <v>3001</v>
      </c>
      <c r="C6797" s="1">
        <v>44976</v>
      </c>
      <c r="D6797" s="2">
        <v>0.85739583333333336</v>
      </c>
      <c r="E6797">
        <v>106</v>
      </c>
      <c r="F6797" s="5">
        <f>IFERROR(VLOOKUP(E6797,Raw_Menu!$A$2:$D$33,4,FALSE),0)</f>
        <v>7</v>
      </c>
      <c r="G6797" s="5">
        <f t="shared" si="212"/>
        <v>7</v>
      </c>
      <c r="H6797">
        <f t="shared" si="213"/>
        <v>20</v>
      </c>
      <c r="I6797" t="str">
        <f>IFERROR(VLOOKUP(tblOrders[[#This Row],[item_id]],Raw_Menu!$A$2:$D$33,3,FALSE),"Unknown")</f>
        <v>American</v>
      </c>
    </row>
    <row r="6798" spans="1:9" x14ac:dyDescent="0.25">
      <c r="A6798">
        <v>6797</v>
      </c>
      <c r="B6798">
        <v>3001</v>
      </c>
      <c r="C6798" s="1">
        <v>44976</v>
      </c>
      <c r="D6798" s="2">
        <v>0.85739583333333336</v>
      </c>
      <c r="E6798">
        <v>114</v>
      </c>
      <c r="F6798" s="5">
        <f>IFERROR(VLOOKUP(E6798,Raw_Menu!$A$2:$D$33,4,FALSE),0)</f>
        <v>9</v>
      </c>
      <c r="G6798" s="5">
        <f t="shared" si="212"/>
        <v>9</v>
      </c>
      <c r="H6798">
        <f t="shared" si="213"/>
        <v>20</v>
      </c>
      <c r="I6798" t="str">
        <f>IFERROR(VLOOKUP(tblOrders[[#This Row],[item_id]],Raw_Menu!$A$2:$D$33,3,FALSE),"Unknown")</f>
        <v>Asian</v>
      </c>
    </row>
    <row r="6799" spans="1:9" x14ac:dyDescent="0.25">
      <c r="A6799">
        <v>6798</v>
      </c>
      <c r="B6799">
        <v>3002</v>
      </c>
      <c r="C6799" s="1">
        <v>44976</v>
      </c>
      <c r="D6799" s="2">
        <v>0.89414351851851848</v>
      </c>
      <c r="E6799">
        <v>125</v>
      </c>
      <c r="F6799" s="5">
        <f>IFERROR(VLOOKUP(E6799,Raw_Menu!$A$2:$D$33,4,FALSE),0)</f>
        <v>17.95</v>
      </c>
      <c r="G6799" s="5">
        <f t="shared" si="212"/>
        <v>17.95</v>
      </c>
      <c r="H6799">
        <f t="shared" si="213"/>
        <v>21</v>
      </c>
      <c r="I6799" t="str">
        <f>IFERROR(VLOOKUP(tblOrders[[#This Row],[item_id]],Raw_Menu!$A$2:$D$33,3,FALSE),"Unknown")</f>
        <v>Italian</v>
      </c>
    </row>
    <row r="6800" spans="1:9" x14ac:dyDescent="0.25">
      <c r="A6800">
        <v>6799</v>
      </c>
      <c r="B6800">
        <v>3002</v>
      </c>
      <c r="C6800" s="1">
        <v>44976</v>
      </c>
      <c r="D6800" s="2">
        <v>0.89414351851851848</v>
      </c>
      <c r="E6800">
        <v>117</v>
      </c>
      <c r="F6800" s="5">
        <f>IFERROR(VLOOKUP(E6800,Raw_Menu!$A$2:$D$33,4,FALSE),0)</f>
        <v>12.95</v>
      </c>
      <c r="G6800" s="5">
        <f t="shared" si="212"/>
        <v>12.95</v>
      </c>
      <c r="H6800">
        <f t="shared" si="213"/>
        <v>21</v>
      </c>
      <c r="I6800" t="str">
        <f>IFERROR(VLOOKUP(tblOrders[[#This Row],[item_id]],Raw_Menu!$A$2:$D$33,3,FALSE),"Unknown")</f>
        <v>Mexican</v>
      </c>
    </row>
    <row r="6801" spans="1:9" x14ac:dyDescent="0.25">
      <c r="A6801">
        <v>6800</v>
      </c>
      <c r="B6801">
        <v>3002</v>
      </c>
      <c r="C6801" s="1">
        <v>44976</v>
      </c>
      <c r="D6801" s="2">
        <v>0.89414351851851848</v>
      </c>
      <c r="E6801">
        <v>112</v>
      </c>
      <c r="F6801" s="5">
        <f>IFERROR(VLOOKUP(E6801,Raw_Menu!$A$2:$D$33,4,FALSE),0)</f>
        <v>14.95</v>
      </c>
      <c r="G6801" s="5">
        <f t="shared" si="212"/>
        <v>14.95</v>
      </c>
      <c r="H6801">
        <f t="shared" si="213"/>
        <v>21</v>
      </c>
      <c r="I6801" t="str">
        <f>IFERROR(VLOOKUP(tblOrders[[#This Row],[item_id]],Raw_Menu!$A$2:$D$33,3,FALSE),"Unknown")</f>
        <v>Asian</v>
      </c>
    </row>
    <row r="6802" spans="1:9" x14ac:dyDescent="0.25">
      <c r="A6802">
        <v>6801</v>
      </c>
      <c r="B6802">
        <v>3002</v>
      </c>
      <c r="C6802" s="1">
        <v>44976</v>
      </c>
      <c r="D6802" s="2">
        <v>0.89414351851851848</v>
      </c>
      <c r="E6802">
        <v>105</v>
      </c>
      <c r="F6802" s="5">
        <f>IFERROR(VLOOKUP(E6802,Raw_Menu!$A$2:$D$33,4,FALSE),0)</f>
        <v>7</v>
      </c>
      <c r="G6802" s="5">
        <f t="shared" si="212"/>
        <v>7</v>
      </c>
      <c r="H6802">
        <f t="shared" si="213"/>
        <v>21</v>
      </c>
      <c r="I6802" t="str">
        <f>IFERROR(VLOOKUP(tblOrders[[#This Row],[item_id]],Raw_Menu!$A$2:$D$33,3,FALSE),"Unknown")</f>
        <v>American</v>
      </c>
    </row>
    <row r="6803" spans="1:9" x14ac:dyDescent="0.25">
      <c r="A6803">
        <v>6802</v>
      </c>
      <c r="B6803">
        <v>3003</v>
      </c>
      <c r="C6803" s="1">
        <v>44976</v>
      </c>
      <c r="D6803" s="2">
        <v>0.89736111111111116</v>
      </c>
      <c r="E6803">
        <v>104</v>
      </c>
      <c r="F6803" s="5">
        <f>IFERROR(VLOOKUP(E6803,Raw_Menu!$A$2:$D$33,4,FALSE),0)</f>
        <v>10.5</v>
      </c>
      <c r="G6803" s="5">
        <f t="shared" si="212"/>
        <v>10.5</v>
      </c>
      <c r="H6803">
        <f t="shared" si="213"/>
        <v>21</v>
      </c>
      <c r="I6803" t="str">
        <f>IFERROR(VLOOKUP(tblOrders[[#This Row],[item_id]],Raw_Menu!$A$2:$D$33,3,FALSE),"Unknown")</f>
        <v>American</v>
      </c>
    </row>
    <row r="6804" spans="1:9" x14ac:dyDescent="0.25">
      <c r="A6804">
        <v>6803</v>
      </c>
      <c r="B6804">
        <v>3003</v>
      </c>
      <c r="C6804" s="1">
        <v>44976</v>
      </c>
      <c r="D6804" s="2">
        <v>0.89736111111111116</v>
      </c>
      <c r="E6804">
        <v>118</v>
      </c>
      <c r="F6804" s="5">
        <f>IFERROR(VLOOKUP(E6804,Raw_Menu!$A$2:$D$33,4,FALSE),0)</f>
        <v>14.95</v>
      </c>
      <c r="G6804" s="5">
        <f t="shared" si="212"/>
        <v>14.95</v>
      </c>
      <c r="H6804">
        <f t="shared" si="213"/>
        <v>21</v>
      </c>
      <c r="I6804" t="str">
        <f>IFERROR(VLOOKUP(tblOrders[[#This Row],[item_id]],Raw_Menu!$A$2:$D$33,3,FALSE),"Unknown")</f>
        <v>Mexican</v>
      </c>
    </row>
    <row r="6805" spans="1:9" x14ac:dyDescent="0.25">
      <c r="A6805">
        <v>6804</v>
      </c>
      <c r="B6805">
        <v>3004</v>
      </c>
      <c r="C6805" s="1">
        <v>44976</v>
      </c>
      <c r="D6805" s="2">
        <v>0.91412037037037042</v>
      </c>
      <c r="E6805">
        <v>120</v>
      </c>
      <c r="F6805" s="5">
        <f>IFERROR(VLOOKUP(E6805,Raw_Menu!$A$2:$D$33,4,FALSE),0)</f>
        <v>13.95</v>
      </c>
      <c r="G6805" s="5">
        <f t="shared" si="212"/>
        <v>13.95</v>
      </c>
      <c r="H6805">
        <f t="shared" si="213"/>
        <v>21</v>
      </c>
      <c r="I6805" t="str">
        <f>IFERROR(VLOOKUP(tblOrders[[#This Row],[item_id]],Raw_Menu!$A$2:$D$33,3,FALSE),"Unknown")</f>
        <v>Mexican</v>
      </c>
    </row>
    <row r="6806" spans="1:9" x14ac:dyDescent="0.25">
      <c r="A6806">
        <v>6805</v>
      </c>
      <c r="B6806">
        <v>3005</v>
      </c>
      <c r="C6806" s="1">
        <v>44977</v>
      </c>
      <c r="D6806" s="2">
        <v>0.49555555555555558</v>
      </c>
      <c r="E6806">
        <v>129</v>
      </c>
      <c r="F6806" s="5">
        <f>IFERROR(VLOOKUP(E6806,Raw_Menu!$A$2:$D$33,4,FALSE),0)</f>
        <v>15.5</v>
      </c>
      <c r="G6806" s="5">
        <f t="shared" si="212"/>
        <v>15.5</v>
      </c>
      <c r="H6806">
        <f t="shared" si="213"/>
        <v>11</v>
      </c>
      <c r="I6806" t="str">
        <f>IFERROR(VLOOKUP(tblOrders[[#This Row],[item_id]],Raw_Menu!$A$2:$D$33,3,FALSE),"Unknown")</f>
        <v>Italian</v>
      </c>
    </row>
    <row r="6807" spans="1:9" x14ac:dyDescent="0.25">
      <c r="A6807">
        <v>6806</v>
      </c>
      <c r="B6807">
        <v>3006</v>
      </c>
      <c r="C6807" s="1">
        <v>44977</v>
      </c>
      <c r="D6807" s="2">
        <v>0.5010648148148148</v>
      </c>
      <c r="E6807">
        <v>116</v>
      </c>
      <c r="F6807" s="5">
        <f>IFERROR(VLOOKUP(E6807,Raw_Menu!$A$2:$D$33,4,FALSE),0)</f>
        <v>13.95</v>
      </c>
      <c r="G6807" s="5">
        <f t="shared" si="212"/>
        <v>13.95</v>
      </c>
      <c r="H6807">
        <f t="shared" si="213"/>
        <v>12</v>
      </c>
      <c r="I6807" t="str">
        <f>IFERROR(VLOOKUP(tblOrders[[#This Row],[item_id]],Raw_Menu!$A$2:$D$33,3,FALSE),"Unknown")</f>
        <v>Mexican</v>
      </c>
    </row>
    <row r="6808" spans="1:9" x14ac:dyDescent="0.25">
      <c r="A6808">
        <v>6807</v>
      </c>
      <c r="B6808">
        <v>3006</v>
      </c>
      <c r="C6808" s="1">
        <v>44977</v>
      </c>
      <c r="D6808" s="2">
        <v>0.5010648148148148</v>
      </c>
      <c r="E6808">
        <v>104</v>
      </c>
      <c r="F6808" s="5">
        <f>IFERROR(VLOOKUP(E6808,Raw_Menu!$A$2:$D$33,4,FALSE),0)</f>
        <v>10.5</v>
      </c>
      <c r="G6808" s="5">
        <f t="shared" si="212"/>
        <v>10.5</v>
      </c>
      <c r="H6808">
        <f t="shared" si="213"/>
        <v>12</v>
      </c>
      <c r="I6808" t="str">
        <f>IFERROR(VLOOKUP(tblOrders[[#This Row],[item_id]],Raw_Menu!$A$2:$D$33,3,FALSE),"Unknown")</f>
        <v>American</v>
      </c>
    </row>
    <row r="6809" spans="1:9" x14ac:dyDescent="0.25">
      <c r="A6809">
        <v>6808</v>
      </c>
      <c r="B6809">
        <v>3006</v>
      </c>
      <c r="C6809" s="1">
        <v>44977</v>
      </c>
      <c r="D6809" s="2">
        <v>0.5010648148148148</v>
      </c>
      <c r="E6809">
        <v>126</v>
      </c>
      <c r="F6809" s="5">
        <f>IFERROR(VLOOKUP(E6809,Raw_Menu!$A$2:$D$33,4,FALSE),0)</f>
        <v>14.5</v>
      </c>
      <c r="G6809" s="5">
        <f t="shared" si="212"/>
        <v>14.5</v>
      </c>
      <c r="H6809">
        <f t="shared" si="213"/>
        <v>12</v>
      </c>
      <c r="I6809" t="str">
        <f>IFERROR(VLOOKUP(tblOrders[[#This Row],[item_id]],Raw_Menu!$A$2:$D$33,3,FALSE),"Unknown")</f>
        <v>Italian</v>
      </c>
    </row>
    <row r="6810" spans="1:9" x14ac:dyDescent="0.25">
      <c r="A6810">
        <v>6809</v>
      </c>
      <c r="B6810">
        <v>3006</v>
      </c>
      <c r="C6810" s="1">
        <v>44977</v>
      </c>
      <c r="D6810" s="2">
        <v>0.5010648148148148</v>
      </c>
      <c r="E6810">
        <v>113</v>
      </c>
      <c r="F6810" s="5">
        <f>IFERROR(VLOOKUP(E6810,Raw_Menu!$A$2:$D$33,4,FALSE),0)</f>
        <v>5</v>
      </c>
      <c r="G6810" s="5">
        <f t="shared" si="212"/>
        <v>5</v>
      </c>
      <c r="H6810">
        <f t="shared" si="213"/>
        <v>12</v>
      </c>
      <c r="I6810" t="str">
        <f>IFERROR(VLOOKUP(tblOrders[[#This Row],[item_id]],Raw_Menu!$A$2:$D$33,3,FALSE),"Unknown")</f>
        <v>Asian</v>
      </c>
    </row>
    <row r="6811" spans="1:9" x14ac:dyDescent="0.25">
      <c r="A6811">
        <v>6810</v>
      </c>
      <c r="B6811">
        <v>3007</v>
      </c>
      <c r="C6811" s="1">
        <v>44977</v>
      </c>
      <c r="D6811" s="2">
        <v>0.50459490740740742</v>
      </c>
      <c r="E6811">
        <v>127</v>
      </c>
      <c r="F6811" s="5">
        <f>IFERROR(VLOOKUP(E6811,Raw_Menu!$A$2:$D$33,4,FALSE),0)</f>
        <v>17.95</v>
      </c>
      <c r="G6811" s="5">
        <f t="shared" si="212"/>
        <v>17.95</v>
      </c>
      <c r="H6811">
        <f t="shared" si="213"/>
        <v>12</v>
      </c>
      <c r="I6811" t="str">
        <f>IFERROR(VLOOKUP(tblOrders[[#This Row],[item_id]],Raw_Menu!$A$2:$D$33,3,FALSE),"Unknown")</f>
        <v>Italian</v>
      </c>
    </row>
    <row r="6812" spans="1:9" x14ac:dyDescent="0.25">
      <c r="A6812">
        <v>6811</v>
      </c>
      <c r="B6812">
        <v>3008</v>
      </c>
      <c r="C6812" s="1">
        <v>44977</v>
      </c>
      <c r="D6812" s="2">
        <v>0.50687499999999996</v>
      </c>
      <c r="E6812">
        <v>102</v>
      </c>
      <c r="F6812" s="5">
        <f>IFERROR(VLOOKUP(E6812,Raw_Menu!$A$2:$D$33,4,FALSE),0)</f>
        <v>13.95</v>
      </c>
      <c r="G6812" s="5">
        <f t="shared" si="212"/>
        <v>13.95</v>
      </c>
      <c r="H6812">
        <f t="shared" si="213"/>
        <v>12</v>
      </c>
      <c r="I6812" t="str">
        <f>IFERROR(VLOOKUP(tblOrders[[#This Row],[item_id]],Raw_Menu!$A$2:$D$33,3,FALSE),"Unknown")</f>
        <v>American</v>
      </c>
    </row>
    <row r="6813" spans="1:9" x14ac:dyDescent="0.25">
      <c r="A6813">
        <v>6812</v>
      </c>
      <c r="B6813">
        <v>3009</v>
      </c>
      <c r="C6813" s="1">
        <v>44977</v>
      </c>
      <c r="D6813" s="2">
        <v>0.51487268518518514</v>
      </c>
      <c r="E6813">
        <v>107</v>
      </c>
      <c r="F6813" s="5">
        <f>IFERROR(VLOOKUP(E6813,Raw_Menu!$A$2:$D$33,4,FALSE),0)</f>
        <v>16.5</v>
      </c>
      <c r="G6813" s="5">
        <f t="shared" si="212"/>
        <v>16.5</v>
      </c>
      <c r="H6813">
        <f t="shared" si="213"/>
        <v>12</v>
      </c>
      <c r="I6813" t="str">
        <f>IFERROR(VLOOKUP(tblOrders[[#This Row],[item_id]],Raw_Menu!$A$2:$D$33,3,FALSE),"Unknown")</f>
        <v>Asian</v>
      </c>
    </row>
    <row r="6814" spans="1:9" x14ac:dyDescent="0.25">
      <c r="A6814">
        <v>6813</v>
      </c>
      <c r="B6814">
        <v>3009</v>
      </c>
      <c r="C6814" s="1">
        <v>44977</v>
      </c>
      <c r="D6814" s="2">
        <v>0.51487268518518514</v>
      </c>
      <c r="E6814">
        <v>117</v>
      </c>
      <c r="F6814" s="5">
        <f>IFERROR(VLOOKUP(E6814,Raw_Menu!$A$2:$D$33,4,FALSE),0)</f>
        <v>12.95</v>
      </c>
      <c r="G6814" s="5">
        <f t="shared" si="212"/>
        <v>12.95</v>
      </c>
      <c r="H6814">
        <f t="shared" si="213"/>
        <v>12</v>
      </c>
      <c r="I6814" t="str">
        <f>IFERROR(VLOOKUP(tblOrders[[#This Row],[item_id]],Raw_Menu!$A$2:$D$33,3,FALSE),"Unknown")</f>
        <v>Mexican</v>
      </c>
    </row>
    <row r="6815" spans="1:9" x14ac:dyDescent="0.25">
      <c r="A6815">
        <v>6814</v>
      </c>
      <c r="B6815">
        <v>3009</v>
      </c>
      <c r="C6815" s="1">
        <v>44977</v>
      </c>
      <c r="D6815" s="2">
        <v>0.51487268518518514</v>
      </c>
      <c r="E6815">
        <v>122</v>
      </c>
      <c r="F6815" s="5">
        <f>IFERROR(VLOOKUP(E6815,Raw_Menu!$A$2:$D$33,4,FALSE),0)</f>
        <v>7</v>
      </c>
      <c r="G6815" s="5">
        <f t="shared" si="212"/>
        <v>7</v>
      </c>
      <c r="H6815">
        <f t="shared" si="213"/>
        <v>12</v>
      </c>
      <c r="I6815" t="str">
        <f>IFERROR(VLOOKUP(tblOrders[[#This Row],[item_id]],Raw_Menu!$A$2:$D$33,3,FALSE),"Unknown")</f>
        <v>Mexican</v>
      </c>
    </row>
    <row r="6816" spans="1:9" x14ac:dyDescent="0.25">
      <c r="A6816">
        <v>6815</v>
      </c>
      <c r="B6816">
        <v>3010</v>
      </c>
      <c r="C6816" s="1">
        <v>44977</v>
      </c>
      <c r="D6816" s="2">
        <v>0.51824074074074078</v>
      </c>
      <c r="E6816">
        <v>115</v>
      </c>
      <c r="F6816" s="5">
        <f>IFERROR(VLOOKUP(E6816,Raw_Menu!$A$2:$D$33,4,FALSE),0)</f>
        <v>11.95</v>
      </c>
      <c r="G6816" s="5">
        <f t="shared" si="212"/>
        <v>11.95</v>
      </c>
      <c r="H6816">
        <f t="shared" si="213"/>
        <v>12</v>
      </c>
      <c r="I6816" t="str">
        <f>IFERROR(VLOOKUP(tblOrders[[#This Row],[item_id]],Raw_Menu!$A$2:$D$33,3,FALSE),"Unknown")</f>
        <v>Mexican</v>
      </c>
    </row>
    <row r="6817" spans="1:9" x14ac:dyDescent="0.25">
      <c r="A6817">
        <v>6816</v>
      </c>
      <c r="B6817">
        <v>3010</v>
      </c>
      <c r="C6817" s="1">
        <v>44977</v>
      </c>
      <c r="D6817" s="2">
        <v>0.51824074074074078</v>
      </c>
      <c r="E6817">
        <v>102</v>
      </c>
      <c r="F6817" s="5">
        <f>IFERROR(VLOOKUP(E6817,Raw_Menu!$A$2:$D$33,4,FALSE),0)</f>
        <v>13.95</v>
      </c>
      <c r="G6817" s="5">
        <f t="shared" si="212"/>
        <v>13.95</v>
      </c>
      <c r="H6817">
        <f t="shared" si="213"/>
        <v>12</v>
      </c>
      <c r="I6817" t="str">
        <f>IFERROR(VLOOKUP(tblOrders[[#This Row],[item_id]],Raw_Menu!$A$2:$D$33,3,FALSE),"Unknown")</f>
        <v>American</v>
      </c>
    </row>
    <row r="6818" spans="1:9" x14ac:dyDescent="0.25">
      <c r="A6818">
        <v>6817</v>
      </c>
      <c r="B6818">
        <v>3010</v>
      </c>
      <c r="C6818" s="1">
        <v>44977</v>
      </c>
      <c r="D6818" s="2">
        <v>0.51824074074074078</v>
      </c>
      <c r="E6818">
        <v>109</v>
      </c>
      <c r="F6818" s="5">
        <f>IFERROR(VLOOKUP(E6818,Raw_Menu!$A$2:$D$33,4,FALSE),0)</f>
        <v>17.95</v>
      </c>
      <c r="G6818" s="5">
        <f t="shared" si="212"/>
        <v>17.95</v>
      </c>
      <c r="H6818">
        <f t="shared" si="213"/>
        <v>12</v>
      </c>
      <c r="I6818" t="str">
        <f>IFERROR(VLOOKUP(tblOrders[[#This Row],[item_id]],Raw_Menu!$A$2:$D$33,3,FALSE),"Unknown")</f>
        <v>Asian</v>
      </c>
    </row>
    <row r="6819" spans="1:9" x14ac:dyDescent="0.25">
      <c r="A6819">
        <v>6818</v>
      </c>
      <c r="B6819">
        <v>3011</v>
      </c>
      <c r="C6819" s="1">
        <v>44977</v>
      </c>
      <c r="D6819" s="2">
        <v>0.52042824074074079</v>
      </c>
      <c r="E6819">
        <v>122</v>
      </c>
      <c r="F6819" s="5">
        <f>IFERROR(VLOOKUP(E6819,Raw_Menu!$A$2:$D$33,4,FALSE),0)</f>
        <v>7</v>
      </c>
      <c r="G6819" s="5">
        <f t="shared" si="212"/>
        <v>7</v>
      </c>
      <c r="H6819">
        <f t="shared" si="213"/>
        <v>12</v>
      </c>
      <c r="I6819" t="str">
        <f>IFERROR(VLOOKUP(tblOrders[[#This Row],[item_id]],Raw_Menu!$A$2:$D$33,3,FALSE),"Unknown")</f>
        <v>Mexican</v>
      </c>
    </row>
    <row r="6820" spans="1:9" x14ac:dyDescent="0.25">
      <c r="A6820">
        <v>6819</v>
      </c>
      <c r="B6820">
        <v>3012</v>
      </c>
      <c r="C6820" s="1">
        <v>44977</v>
      </c>
      <c r="D6820" s="2">
        <v>0.52225694444444448</v>
      </c>
      <c r="E6820">
        <v>104</v>
      </c>
      <c r="F6820" s="5">
        <f>IFERROR(VLOOKUP(E6820,Raw_Menu!$A$2:$D$33,4,FALSE),0)</f>
        <v>10.5</v>
      </c>
      <c r="G6820" s="5">
        <f t="shared" si="212"/>
        <v>10.5</v>
      </c>
      <c r="H6820">
        <f t="shared" si="213"/>
        <v>12</v>
      </c>
      <c r="I6820" t="str">
        <f>IFERROR(VLOOKUP(tblOrders[[#This Row],[item_id]],Raw_Menu!$A$2:$D$33,3,FALSE),"Unknown")</f>
        <v>American</v>
      </c>
    </row>
    <row r="6821" spans="1:9" x14ac:dyDescent="0.25">
      <c r="A6821">
        <v>6820</v>
      </c>
      <c r="B6821">
        <v>3012</v>
      </c>
      <c r="C6821" s="1">
        <v>44977</v>
      </c>
      <c r="D6821" s="2">
        <v>0.52225694444444448</v>
      </c>
      <c r="E6821">
        <v>111</v>
      </c>
      <c r="F6821" s="5">
        <f>IFERROR(VLOOKUP(E6821,Raw_Menu!$A$2:$D$33,4,FALSE),0)</f>
        <v>11.95</v>
      </c>
      <c r="G6821" s="5">
        <f t="shared" si="212"/>
        <v>11.95</v>
      </c>
      <c r="H6821">
        <f t="shared" si="213"/>
        <v>12</v>
      </c>
      <c r="I6821" t="str">
        <f>IFERROR(VLOOKUP(tblOrders[[#This Row],[item_id]],Raw_Menu!$A$2:$D$33,3,FALSE),"Unknown")</f>
        <v>Asian</v>
      </c>
    </row>
    <row r="6822" spans="1:9" x14ac:dyDescent="0.25">
      <c r="A6822">
        <v>6821</v>
      </c>
      <c r="B6822">
        <v>3012</v>
      </c>
      <c r="C6822" s="1">
        <v>44977</v>
      </c>
      <c r="D6822" s="2">
        <v>0.52225694444444448</v>
      </c>
      <c r="E6822">
        <v>113</v>
      </c>
      <c r="F6822" s="5">
        <f>IFERROR(VLOOKUP(E6822,Raw_Menu!$A$2:$D$33,4,FALSE),0)</f>
        <v>5</v>
      </c>
      <c r="G6822" s="5">
        <f t="shared" si="212"/>
        <v>5</v>
      </c>
      <c r="H6822">
        <f t="shared" si="213"/>
        <v>12</v>
      </c>
      <c r="I6822" t="str">
        <f>IFERROR(VLOOKUP(tblOrders[[#This Row],[item_id]],Raw_Menu!$A$2:$D$33,3,FALSE),"Unknown")</f>
        <v>Asian</v>
      </c>
    </row>
    <row r="6823" spans="1:9" x14ac:dyDescent="0.25">
      <c r="A6823">
        <v>6822</v>
      </c>
      <c r="B6823">
        <v>3012</v>
      </c>
      <c r="C6823" s="1">
        <v>44977</v>
      </c>
      <c r="D6823" s="2">
        <v>0.52225694444444448</v>
      </c>
      <c r="E6823">
        <v>122</v>
      </c>
      <c r="F6823" s="5">
        <f>IFERROR(VLOOKUP(E6823,Raw_Menu!$A$2:$D$33,4,FALSE),0)</f>
        <v>7</v>
      </c>
      <c r="G6823" s="5">
        <f t="shared" si="212"/>
        <v>7</v>
      </c>
      <c r="H6823">
        <f t="shared" si="213"/>
        <v>12</v>
      </c>
      <c r="I6823" t="str">
        <f>IFERROR(VLOOKUP(tblOrders[[#This Row],[item_id]],Raw_Menu!$A$2:$D$33,3,FALSE),"Unknown")</f>
        <v>Mexican</v>
      </c>
    </row>
    <row r="6824" spans="1:9" x14ac:dyDescent="0.25">
      <c r="A6824">
        <v>6823</v>
      </c>
      <c r="B6824">
        <v>3013</v>
      </c>
      <c r="C6824" s="1">
        <v>44977</v>
      </c>
      <c r="D6824" s="2">
        <v>0.53151620370370367</v>
      </c>
      <c r="E6824">
        <v>105</v>
      </c>
      <c r="F6824" s="5">
        <f>IFERROR(VLOOKUP(E6824,Raw_Menu!$A$2:$D$33,4,FALSE),0)</f>
        <v>7</v>
      </c>
      <c r="G6824" s="5">
        <f t="shared" si="212"/>
        <v>7</v>
      </c>
      <c r="H6824">
        <f t="shared" si="213"/>
        <v>12</v>
      </c>
      <c r="I6824" t="str">
        <f>IFERROR(VLOOKUP(tblOrders[[#This Row],[item_id]],Raw_Menu!$A$2:$D$33,3,FALSE),"Unknown")</f>
        <v>American</v>
      </c>
    </row>
    <row r="6825" spans="1:9" x14ac:dyDescent="0.25">
      <c r="A6825">
        <v>6824</v>
      </c>
      <c r="B6825">
        <v>3014</v>
      </c>
      <c r="C6825" s="1">
        <v>44977</v>
      </c>
      <c r="D6825" s="2">
        <v>0.54061342592592587</v>
      </c>
      <c r="E6825">
        <v>107</v>
      </c>
      <c r="F6825" s="5">
        <f>IFERROR(VLOOKUP(E6825,Raw_Menu!$A$2:$D$33,4,FALSE),0)</f>
        <v>16.5</v>
      </c>
      <c r="G6825" s="5">
        <f t="shared" si="212"/>
        <v>16.5</v>
      </c>
      <c r="H6825">
        <f t="shared" si="213"/>
        <v>12</v>
      </c>
      <c r="I6825" t="str">
        <f>IFERROR(VLOOKUP(tblOrders[[#This Row],[item_id]],Raw_Menu!$A$2:$D$33,3,FALSE),"Unknown")</f>
        <v>Asian</v>
      </c>
    </row>
    <row r="6826" spans="1:9" x14ac:dyDescent="0.25">
      <c r="A6826">
        <v>6825</v>
      </c>
      <c r="B6826">
        <v>3014</v>
      </c>
      <c r="C6826" s="1">
        <v>44977</v>
      </c>
      <c r="D6826" s="2">
        <v>0.54061342592592587</v>
      </c>
      <c r="E6826">
        <v>109</v>
      </c>
      <c r="F6826" s="5">
        <f>IFERROR(VLOOKUP(E6826,Raw_Menu!$A$2:$D$33,4,FALSE),0)</f>
        <v>17.95</v>
      </c>
      <c r="G6826" s="5">
        <f t="shared" si="212"/>
        <v>17.95</v>
      </c>
      <c r="H6826">
        <f t="shared" si="213"/>
        <v>12</v>
      </c>
      <c r="I6826" t="str">
        <f>IFERROR(VLOOKUP(tblOrders[[#This Row],[item_id]],Raw_Menu!$A$2:$D$33,3,FALSE),"Unknown")</f>
        <v>Asian</v>
      </c>
    </row>
    <row r="6827" spans="1:9" x14ac:dyDescent="0.25">
      <c r="A6827">
        <v>6826</v>
      </c>
      <c r="B6827">
        <v>3014</v>
      </c>
      <c r="C6827" s="1">
        <v>44977</v>
      </c>
      <c r="D6827" s="2">
        <v>0.54061342592592587</v>
      </c>
      <c r="E6827">
        <v>119</v>
      </c>
      <c r="F6827" s="5">
        <f>IFERROR(VLOOKUP(E6827,Raw_Menu!$A$2:$D$33,4,FALSE),0)</f>
        <v>11.95</v>
      </c>
      <c r="G6827" s="5">
        <f t="shared" si="212"/>
        <v>11.95</v>
      </c>
      <c r="H6827">
        <f t="shared" si="213"/>
        <v>12</v>
      </c>
      <c r="I6827" t="str">
        <f>IFERROR(VLOOKUP(tblOrders[[#This Row],[item_id]],Raw_Menu!$A$2:$D$33,3,FALSE),"Unknown")</f>
        <v>Mexican</v>
      </c>
    </row>
    <row r="6828" spans="1:9" x14ac:dyDescent="0.25">
      <c r="A6828">
        <v>6827</v>
      </c>
      <c r="B6828">
        <v>3014</v>
      </c>
      <c r="C6828" s="1">
        <v>44977</v>
      </c>
      <c r="D6828" s="2">
        <v>0.54061342592592587</v>
      </c>
      <c r="E6828">
        <v>105</v>
      </c>
      <c r="F6828" s="5">
        <f>IFERROR(VLOOKUP(E6828,Raw_Menu!$A$2:$D$33,4,FALSE),0)</f>
        <v>7</v>
      </c>
      <c r="G6828" s="5">
        <f t="shared" si="212"/>
        <v>7</v>
      </c>
      <c r="H6828">
        <f t="shared" si="213"/>
        <v>12</v>
      </c>
      <c r="I6828" t="str">
        <f>IFERROR(VLOOKUP(tblOrders[[#This Row],[item_id]],Raw_Menu!$A$2:$D$33,3,FALSE),"Unknown")</f>
        <v>American</v>
      </c>
    </row>
    <row r="6829" spans="1:9" x14ac:dyDescent="0.25">
      <c r="A6829">
        <v>6828</v>
      </c>
      <c r="B6829">
        <v>3015</v>
      </c>
      <c r="C6829" s="1">
        <v>44977</v>
      </c>
      <c r="D6829" s="2">
        <v>0.5410300925925926</v>
      </c>
      <c r="E6829">
        <v>101</v>
      </c>
      <c r="F6829" s="5">
        <f>IFERROR(VLOOKUP(E6829,Raw_Menu!$A$2:$D$33,4,FALSE),0)</f>
        <v>12.95</v>
      </c>
      <c r="G6829" s="5">
        <f t="shared" si="212"/>
        <v>12.95</v>
      </c>
      <c r="H6829">
        <f t="shared" si="213"/>
        <v>12</v>
      </c>
      <c r="I6829" t="str">
        <f>IFERROR(VLOOKUP(tblOrders[[#This Row],[item_id]],Raw_Menu!$A$2:$D$33,3,FALSE),"Unknown")</f>
        <v>American</v>
      </c>
    </row>
    <row r="6830" spans="1:9" x14ac:dyDescent="0.25">
      <c r="A6830">
        <v>6829</v>
      </c>
      <c r="B6830">
        <v>3016</v>
      </c>
      <c r="C6830" s="1">
        <v>44977</v>
      </c>
      <c r="D6830" s="2">
        <v>0.54655092592592591</v>
      </c>
      <c r="E6830">
        <v>126</v>
      </c>
      <c r="F6830" s="5">
        <f>IFERROR(VLOOKUP(E6830,Raw_Menu!$A$2:$D$33,4,FALSE),0)</f>
        <v>14.5</v>
      </c>
      <c r="G6830" s="5">
        <f t="shared" si="212"/>
        <v>14.5</v>
      </c>
      <c r="H6830">
        <f t="shared" si="213"/>
        <v>13</v>
      </c>
      <c r="I6830" t="str">
        <f>IFERROR(VLOOKUP(tblOrders[[#This Row],[item_id]],Raw_Menu!$A$2:$D$33,3,FALSE),"Unknown")</f>
        <v>Italian</v>
      </c>
    </row>
    <row r="6831" spans="1:9" x14ac:dyDescent="0.25">
      <c r="A6831">
        <v>6830</v>
      </c>
      <c r="B6831">
        <v>3016</v>
      </c>
      <c r="C6831" s="1">
        <v>44977</v>
      </c>
      <c r="D6831" s="2">
        <v>0.54655092592592591</v>
      </c>
      <c r="E6831">
        <v>113</v>
      </c>
      <c r="F6831" s="5">
        <f>IFERROR(VLOOKUP(E6831,Raw_Menu!$A$2:$D$33,4,FALSE),0)</f>
        <v>5</v>
      </c>
      <c r="G6831" s="5">
        <f t="shared" si="212"/>
        <v>5</v>
      </c>
      <c r="H6831">
        <f t="shared" si="213"/>
        <v>13</v>
      </c>
      <c r="I6831" t="str">
        <f>IFERROR(VLOOKUP(tblOrders[[#This Row],[item_id]],Raw_Menu!$A$2:$D$33,3,FALSE),"Unknown")</f>
        <v>Asian</v>
      </c>
    </row>
    <row r="6832" spans="1:9" x14ac:dyDescent="0.25">
      <c r="A6832">
        <v>6831</v>
      </c>
      <c r="B6832">
        <v>3017</v>
      </c>
      <c r="C6832" s="1">
        <v>44977</v>
      </c>
      <c r="D6832" s="2">
        <v>0.54839120370370376</v>
      </c>
      <c r="E6832">
        <v>124</v>
      </c>
      <c r="F6832" s="5">
        <f>IFERROR(VLOOKUP(E6832,Raw_Menu!$A$2:$D$33,4,FALSE),0)</f>
        <v>14.5</v>
      </c>
      <c r="G6832" s="5">
        <f t="shared" si="212"/>
        <v>14.5</v>
      </c>
      <c r="H6832">
        <f t="shared" si="213"/>
        <v>13</v>
      </c>
      <c r="I6832" t="str">
        <f>IFERROR(VLOOKUP(tblOrders[[#This Row],[item_id]],Raw_Menu!$A$2:$D$33,3,FALSE),"Unknown")</f>
        <v>Italian</v>
      </c>
    </row>
    <row r="6833" spans="1:9" x14ac:dyDescent="0.25">
      <c r="A6833">
        <v>6832</v>
      </c>
      <c r="B6833">
        <v>3018</v>
      </c>
      <c r="C6833" s="1">
        <v>44977</v>
      </c>
      <c r="D6833" s="2">
        <v>0.55046296296296293</v>
      </c>
      <c r="E6833">
        <v>116</v>
      </c>
      <c r="F6833" s="5">
        <f>IFERROR(VLOOKUP(E6833,Raw_Menu!$A$2:$D$33,4,FALSE),0)</f>
        <v>13.95</v>
      </c>
      <c r="G6833" s="5">
        <f t="shared" si="212"/>
        <v>13.95</v>
      </c>
      <c r="H6833">
        <f t="shared" si="213"/>
        <v>13</v>
      </c>
      <c r="I6833" t="str">
        <f>IFERROR(VLOOKUP(tblOrders[[#This Row],[item_id]],Raw_Menu!$A$2:$D$33,3,FALSE),"Unknown")</f>
        <v>Mexican</v>
      </c>
    </row>
    <row r="6834" spans="1:9" x14ac:dyDescent="0.25">
      <c r="A6834">
        <v>6833</v>
      </c>
      <c r="B6834">
        <v>3018</v>
      </c>
      <c r="C6834" s="1">
        <v>44977</v>
      </c>
      <c r="D6834" s="2">
        <v>0.55046296296296293</v>
      </c>
      <c r="E6834">
        <v>104</v>
      </c>
      <c r="F6834" s="5">
        <f>IFERROR(VLOOKUP(E6834,Raw_Menu!$A$2:$D$33,4,FALSE),0)</f>
        <v>10.5</v>
      </c>
      <c r="G6834" s="5">
        <f t="shared" si="212"/>
        <v>10.5</v>
      </c>
      <c r="H6834">
        <f t="shared" si="213"/>
        <v>13</v>
      </c>
      <c r="I6834" t="str">
        <f>IFERROR(VLOOKUP(tblOrders[[#This Row],[item_id]],Raw_Menu!$A$2:$D$33,3,FALSE),"Unknown")</f>
        <v>American</v>
      </c>
    </row>
    <row r="6835" spans="1:9" x14ac:dyDescent="0.25">
      <c r="A6835">
        <v>6834</v>
      </c>
      <c r="B6835">
        <v>3018</v>
      </c>
      <c r="C6835" s="1">
        <v>44977</v>
      </c>
      <c r="D6835" s="2">
        <v>0.55046296296296293</v>
      </c>
      <c r="E6835">
        <v>125</v>
      </c>
      <c r="F6835" s="5">
        <f>IFERROR(VLOOKUP(E6835,Raw_Menu!$A$2:$D$33,4,FALSE),0)</f>
        <v>17.95</v>
      </c>
      <c r="G6835" s="5">
        <f t="shared" si="212"/>
        <v>17.95</v>
      </c>
      <c r="H6835">
        <f t="shared" si="213"/>
        <v>13</v>
      </c>
      <c r="I6835" t="str">
        <f>IFERROR(VLOOKUP(tblOrders[[#This Row],[item_id]],Raw_Menu!$A$2:$D$33,3,FALSE),"Unknown")</f>
        <v>Italian</v>
      </c>
    </row>
    <row r="6836" spans="1:9" x14ac:dyDescent="0.25">
      <c r="A6836">
        <v>6835</v>
      </c>
      <c r="B6836">
        <v>3018</v>
      </c>
      <c r="C6836" s="1">
        <v>44977</v>
      </c>
      <c r="D6836" s="2">
        <v>0.55046296296296293</v>
      </c>
      <c r="E6836">
        <v>128</v>
      </c>
      <c r="F6836" s="5">
        <f>IFERROR(VLOOKUP(E6836,Raw_Menu!$A$2:$D$33,4,FALSE),0)</f>
        <v>15.5</v>
      </c>
      <c r="G6836" s="5">
        <f t="shared" si="212"/>
        <v>15.5</v>
      </c>
      <c r="H6836">
        <f t="shared" si="213"/>
        <v>13</v>
      </c>
      <c r="I6836" t="str">
        <f>IFERROR(VLOOKUP(tblOrders[[#This Row],[item_id]],Raw_Menu!$A$2:$D$33,3,FALSE),"Unknown")</f>
        <v>Italian</v>
      </c>
    </row>
    <row r="6837" spans="1:9" x14ac:dyDescent="0.25">
      <c r="A6837">
        <v>6836</v>
      </c>
      <c r="B6837">
        <v>3018</v>
      </c>
      <c r="C6837" s="1">
        <v>44977</v>
      </c>
      <c r="D6837" s="2">
        <v>0.55046296296296293</v>
      </c>
      <c r="E6837">
        <v>111</v>
      </c>
      <c r="F6837" s="5">
        <f>IFERROR(VLOOKUP(E6837,Raw_Menu!$A$2:$D$33,4,FALSE),0)</f>
        <v>11.95</v>
      </c>
      <c r="G6837" s="5">
        <f t="shared" si="212"/>
        <v>11.95</v>
      </c>
      <c r="H6837">
        <f t="shared" si="213"/>
        <v>13</v>
      </c>
      <c r="I6837" t="str">
        <f>IFERROR(VLOOKUP(tblOrders[[#This Row],[item_id]],Raw_Menu!$A$2:$D$33,3,FALSE),"Unknown")</f>
        <v>Asian</v>
      </c>
    </row>
    <row r="6838" spans="1:9" x14ac:dyDescent="0.25">
      <c r="A6838">
        <v>6837</v>
      </c>
      <c r="B6838">
        <v>3018</v>
      </c>
      <c r="C6838" s="1">
        <v>44977</v>
      </c>
      <c r="D6838" s="2">
        <v>0.55046296296296293</v>
      </c>
      <c r="E6838">
        <v>131</v>
      </c>
      <c r="F6838" s="5">
        <f>IFERROR(VLOOKUP(E6838,Raw_Menu!$A$2:$D$33,4,FALSE),0)</f>
        <v>17.95</v>
      </c>
      <c r="G6838" s="5">
        <f t="shared" si="212"/>
        <v>17.95</v>
      </c>
      <c r="H6838">
        <f t="shared" si="213"/>
        <v>13</v>
      </c>
      <c r="I6838" t="str">
        <f>IFERROR(VLOOKUP(tblOrders[[#This Row],[item_id]],Raw_Menu!$A$2:$D$33,3,FALSE),"Unknown")</f>
        <v>Italian</v>
      </c>
    </row>
    <row r="6839" spans="1:9" x14ac:dyDescent="0.25">
      <c r="A6839">
        <v>6838</v>
      </c>
      <c r="B6839">
        <v>3018</v>
      </c>
      <c r="C6839" s="1">
        <v>44977</v>
      </c>
      <c r="D6839" s="2">
        <v>0.55046296296296293</v>
      </c>
      <c r="E6839">
        <v>114</v>
      </c>
      <c r="F6839" s="5">
        <f>IFERROR(VLOOKUP(E6839,Raw_Menu!$A$2:$D$33,4,FALSE),0)</f>
        <v>9</v>
      </c>
      <c r="G6839" s="5">
        <f t="shared" si="212"/>
        <v>9</v>
      </c>
      <c r="H6839">
        <f t="shared" si="213"/>
        <v>13</v>
      </c>
      <c r="I6839" t="str">
        <f>IFERROR(VLOOKUP(tblOrders[[#This Row],[item_id]],Raw_Menu!$A$2:$D$33,3,FALSE),"Unknown")</f>
        <v>Asian</v>
      </c>
    </row>
    <row r="6840" spans="1:9" x14ac:dyDescent="0.25">
      <c r="A6840">
        <v>6839</v>
      </c>
      <c r="B6840">
        <v>3019</v>
      </c>
      <c r="C6840" s="1">
        <v>44977</v>
      </c>
      <c r="D6840" s="2">
        <v>0.55240740740740746</v>
      </c>
      <c r="E6840">
        <v>101</v>
      </c>
      <c r="F6840" s="5">
        <f>IFERROR(VLOOKUP(E6840,Raw_Menu!$A$2:$D$33,4,FALSE),0)</f>
        <v>12.95</v>
      </c>
      <c r="G6840" s="5">
        <f t="shared" si="212"/>
        <v>12.95</v>
      </c>
      <c r="H6840">
        <f t="shared" si="213"/>
        <v>13</v>
      </c>
      <c r="I6840" t="str">
        <f>IFERROR(VLOOKUP(tblOrders[[#This Row],[item_id]],Raw_Menu!$A$2:$D$33,3,FALSE),"Unknown")</f>
        <v>American</v>
      </c>
    </row>
    <row r="6841" spans="1:9" x14ac:dyDescent="0.25">
      <c r="A6841">
        <v>6840</v>
      </c>
      <c r="B6841">
        <v>3020</v>
      </c>
      <c r="C6841" s="1">
        <v>44977</v>
      </c>
      <c r="D6841" s="2">
        <v>0.55359953703703701</v>
      </c>
      <c r="E6841">
        <v>123</v>
      </c>
      <c r="F6841" s="5">
        <f>IFERROR(VLOOKUP(E6841,Raw_Menu!$A$2:$D$33,4,FALSE),0)</f>
        <v>9</v>
      </c>
      <c r="G6841" s="5">
        <f t="shared" si="212"/>
        <v>9</v>
      </c>
      <c r="H6841">
        <f t="shared" si="213"/>
        <v>13</v>
      </c>
      <c r="I6841" t="str">
        <f>IFERROR(VLOOKUP(tblOrders[[#This Row],[item_id]],Raw_Menu!$A$2:$D$33,3,FALSE),"Unknown")</f>
        <v>Mexican</v>
      </c>
    </row>
    <row r="6842" spans="1:9" x14ac:dyDescent="0.25">
      <c r="A6842">
        <v>6841</v>
      </c>
      <c r="B6842">
        <v>3021</v>
      </c>
      <c r="C6842" s="1">
        <v>44977</v>
      </c>
      <c r="D6842" s="2">
        <v>0.55819444444444444</v>
      </c>
      <c r="E6842">
        <v>106</v>
      </c>
      <c r="F6842" s="5">
        <f>IFERROR(VLOOKUP(E6842,Raw_Menu!$A$2:$D$33,4,FALSE),0)</f>
        <v>7</v>
      </c>
      <c r="G6842" s="5">
        <f t="shared" si="212"/>
        <v>7</v>
      </c>
      <c r="H6842">
        <f t="shared" si="213"/>
        <v>13</v>
      </c>
      <c r="I6842" t="str">
        <f>IFERROR(VLOOKUP(tblOrders[[#This Row],[item_id]],Raw_Menu!$A$2:$D$33,3,FALSE),"Unknown")</f>
        <v>American</v>
      </c>
    </row>
    <row r="6843" spans="1:9" x14ac:dyDescent="0.25">
      <c r="A6843">
        <v>6842</v>
      </c>
      <c r="B6843">
        <v>3022</v>
      </c>
      <c r="C6843" s="1">
        <v>44977</v>
      </c>
      <c r="D6843" s="2">
        <v>0.55847222222222226</v>
      </c>
      <c r="E6843">
        <v>116</v>
      </c>
      <c r="F6843" s="5">
        <f>IFERROR(VLOOKUP(E6843,Raw_Menu!$A$2:$D$33,4,FALSE),0)</f>
        <v>13.95</v>
      </c>
      <c r="G6843" s="5">
        <f t="shared" si="212"/>
        <v>13.95</v>
      </c>
      <c r="H6843">
        <f t="shared" si="213"/>
        <v>13</v>
      </c>
      <c r="I6843" t="str">
        <f>IFERROR(VLOOKUP(tblOrders[[#This Row],[item_id]],Raw_Menu!$A$2:$D$33,3,FALSE),"Unknown")</f>
        <v>Mexican</v>
      </c>
    </row>
    <row r="6844" spans="1:9" x14ac:dyDescent="0.25">
      <c r="A6844">
        <v>6843</v>
      </c>
      <c r="B6844">
        <v>3022</v>
      </c>
      <c r="C6844" s="1">
        <v>44977</v>
      </c>
      <c r="D6844" s="2">
        <v>0.55847222222222226</v>
      </c>
      <c r="E6844">
        <v>102</v>
      </c>
      <c r="F6844" s="5">
        <f>IFERROR(VLOOKUP(E6844,Raw_Menu!$A$2:$D$33,4,FALSE),0)</f>
        <v>13.95</v>
      </c>
      <c r="G6844" s="5">
        <f t="shared" si="212"/>
        <v>13.95</v>
      </c>
      <c r="H6844">
        <f t="shared" si="213"/>
        <v>13</v>
      </c>
      <c r="I6844" t="str">
        <f>IFERROR(VLOOKUP(tblOrders[[#This Row],[item_id]],Raw_Menu!$A$2:$D$33,3,FALSE),"Unknown")</f>
        <v>American</v>
      </c>
    </row>
    <row r="6845" spans="1:9" x14ac:dyDescent="0.25">
      <c r="A6845">
        <v>6844</v>
      </c>
      <c r="B6845">
        <v>3022</v>
      </c>
      <c r="C6845" s="1">
        <v>44977</v>
      </c>
      <c r="D6845" s="2">
        <v>0.55847222222222226</v>
      </c>
      <c r="E6845">
        <v>103</v>
      </c>
      <c r="F6845" s="5">
        <f>IFERROR(VLOOKUP(E6845,Raw_Menu!$A$2:$D$33,4,FALSE),0)</f>
        <v>9</v>
      </c>
      <c r="G6845" s="5">
        <f t="shared" si="212"/>
        <v>9</v>
      </c>
      <c r="H6845">
        <f t="shared" si="213"/>
        <v>13</v>
      </c>
      <c r="I6845" t="str">
        <f>IFERROR(VLOOKUP(tblOrders[[#This Row],[item_id]],Raw_Menu!$A$2:$D$33,3,FALSE),"Unknown")</f>
        <v>American</v>
      </c>
    </row>
    <row r="6846" spans="1:9" x14ac:dyDescent="0.25">
      <c r="A6846">
        <v>6845</v>
      </c>
      <c r="B6846">
        <v>3022</v>
      </c>
      <c r="C6846" s="1">
        <v>44977</v>
      </c>
      <c r="D6846" s="2">
        <v>0.55847222222222226</v>
      </c>
      <c r="E6846">
        <v>132</v>
      </c>
      <c r="F6846" s="5">
        <f>IFERROR(VLOOKUP(E6846,Raw_Menu!$A$2:$D$33,4,FALSE),0)</f>
        <v>16.95</v>
      </c>
      <c r="G6846" s="5">
        <f t="shared" si="212"/>
        <v>16.95</v>
      </c>
      <c r="H6846">
        <f t="shared" si="213"/>
        <v>13</v>
      </c>
      <c r="I6846" t="str">
        <f>IFERROR(VLOOKUP(tblOrders[[#This Row],[item_id]],Raw_Menu!$A$2:$D$33,3,FALSE),"Unknown")</f>
        <v>Italian</v>
      </c>
    </row>
    <row r="6847" spans="1:9" x14ac:dyDescent="0.25">
      <c r="A6847">
        <v>6846</v>
      </c>
      <c r="B6847">
        <v>3023</v>
      </c>
      <c r="C6847" s="1">
        <v>44977</v>
      </c>
      <c r="D6847" s="2">
        <v>0.56234953703703705</v>
      </c>
      <c r="E6847">
        <v>118</v>
      </c>
      <c r="F6847" s="5">
        <f>IFERROR(VLOOKUP(E6847,Raw_Menu!$A$2:$D$33,4,FALSE),0)</f>
        <v>14.95</v>
      </c>
      <c r="G6847" s="5">
        <f t="shared" si="212"/>
        <v>14.95</v>
      </c>
      <c r="H6847">
        <f t="shared" si="213"/>
        <v>13</v>
      </c>
      <c r="I6847" t="str">
        <f>IFERROR(VLOOKUP(tblOrders[[#This Row],[item_id]],Raw_Menu!$A$2:$D$33,3,FALSE),"Unknown")</f>
        <v>Mexican</v>
      </c>
    </row>
    <row r="6848" spans="1:9" x14ac:dyDescent="0.25">
      <c r="A6848">
        <v>6847</v>
      </c>
      <c r="B6848">
        <v>3023</v>
      </c>
      <c r="C6848" s="1">
        <v>44977</v>
      </c>
      <c r="D6848" s="2">
        <v>0.56234953703703705</v>
      </c>
      <c r="E6848">
        <v>120</v>
      </c>
      <c r="F6848" s="5">
        <f>IFERROR(VLOOKUP(E6848,Raw_Menu!$A$2:$D$33,4,FALSE),0)</f>
        <v>13.95</v>
      </c>
      <c r="G6848" s="5">
        <f t="shared" si="212"/>
        <v>13.95</v>
      </c>
      <c r="H6848">
        <f t="shared" si="213"/>
        <v>13</v>
      </c>
      <c r="I6848" t="str">
        <f>IFERROR(VLOOKUP(tblOrders[[#This Row],[item_id]],Raw_Menu!$A$2:$D$33,3,FALSE),"Unknown")</f>
        <v>Mexican</v>
      </c>
    </row>
    <row r="6849" spans="1:9" x14ac:dyDescent="0.25">
      <c r="A6849">
        <v>6848</v>
      </c>
      <c r="B6849">
        <v>3024</v>
      </c>
      <c r="C6849" s="1">
        <v>44977</v>
      </c>
      <c r="D6849" s="2">
        <v>0.56665509259259261</v>
      </c>
      <c r="E6849">
        <v>101</v>
      </c>
      <c r="F6849" s="5">
        <f>IFERROR(VLOOKUP(E6849,Raw_Menu!$A$2:$D$33,4,FALSE),0)</f>
        <v>12.95</v>
      </c>
      <c r="G6849" s="5">
        <f t="shared" si="212"/>
        <v>12.95</v>
      </c>
      <c r="H6849">
        <f t="shared" si="213"/>
        <v>13</v>
      </c>
      <c r="I6849" t="str">
        <f>IFERROR(VLOOKUP(tblOrders[[#This Row],[item_id]],Raw_Menu!$A$2:$D$33,3,FALSE),"Unknown")</f>
        <v>American</v>
      </c>
    </row>
    <row r="6850" spans="1:9" x14ac:dyDescent="0.25">
      <c r="A6850">
        <v>6849</v>
      </c>
      <c r="B6850">
        <v>3025</v>
      </c>
      <c r="C6850" s="1">
        <v>44977</v>
      </c>
      <c r="D6850" s="2">
        <v>0.567962962962963</v>
      </c>
      <c r="E6850">
        <v>107</v>
      </c>
      <c r="F6850" s="5">
        <f>IFERROR(VLOOKUP(E6850,Raw_Menu!$A$2:$D$33,4,FALSE),0)</f>
        <v>16.5</v>
      </c>
      <c r="G6850" s="5">
        <f t="shared" ref="G6850:G6913" si="214">VALUE(F6850)</f>
        <v>16.5</v>
      </c>
      <c r="H6850">
        <f t="shared" ref="H6850:H6913" si="215">HOUR(D6850)</f>
        <v>13</v>
      </c>
      <c r="I6850" t="str">
        <f>IFERROR(VLOOKUP(tblOrders[[#This Row],[item_id]],Raw_Menu!$A$2:$D$33,3,FALSE),"Unknown")</f>
        <v>Asian</v>
      </c>
    </row>
    <row r="6851" spans="1:9" x14ac:dyDescent="0.25">
      <c r="A6851">
        <v>6850</v>
      </c>
      <c r="B6851">
        <v>3026</v>
      </c>
      <c r="C6851" s="1">
        <v>44977</v>
      </c>
      <c r="D6851" s="2">
        <v>0.56821759259259264</v>
      </c>
      <c r="E6851">
        <v>102</v>
      </c>
      <c r="F6851" s="5">
        <f>IFERROR(VLOOKUP(E6851,Raw_Menu!$A$2:$D$33,4,FALSE),0)</f>
        <v>13.95</v>
      </c>
      <c r="G6851" s="5">
        <f t="shared" si="214"/>
        <v>13.95</v>
      </c>
      <c r="H6851">
        <f t="shared" si="215"/>
        <v>13</v>
      </c>
      <c r="I6851" t="str">
        <f>IFERROR(VLOOKUP(tblOrders[[#This Row],[item_id]],Raw_Menu!$A$2:$D$33,3,FALSE),"Unknown")</f>
        <v>American</v>
      </c>
    </row>
    <row r="6852" spans="1:9" x14ac:dyDescent="0.25">
      <c r="A6852">
        <v>6851</v>
      </c>
      <c r="B6852">
        <v>3026</v>
      </c>
      <c r="C6852" s="1">
        <v>44977</v>
      </c>
      <c r="D6852" s="2">
        <v>0.56821759259259264</v>
      </c>
      <c r="E6852">
        <v>117</v>
      </c>
      <c r="F6852" s="5">
        <f>IFERROR(VLOOKUP(E6852,Raw_Menu!$A$2:$D$33,4,FALSE),0)</f>
        <v>12.95</v>
      </c>
      <c r="G6852" s="5">
        <f t="shared" si="214"/>
        <v>12.95</v>
      </c>
      <c r="H6852">
        <f t="shared" si="215"/>
        <v>13</v>
      </c>
      <c r="I6852" t="str">
        <f>IFERROR(VLOOKUP(tblOrders[[#This Row],[item_id]],Raw_Menu!$A$2:$D$33,3,FALSE),"Unknown")</f>
        <v>Mexican</v>
      </c>
    </row>
    <row r="6853" spans="1:9" x14ac:dyDescent="0.25">
      <c r="A6853">
        <v>6852</v>
      </c>
      <c r="B6853">
        <v>3026</v>
      </c>
      <c r="C6853" s="1">
        <v>44977</v>
      </c>
      <c r="D6853" s="2">
        <v>0.56821759259259264</v>
      </c>
      <c r="E6853">
        <v>130</v>
      </c>
      <c r="F6853" s="5">
        <f>IFERROR(VLOOKUP(E6853,Raw_Menu!$A$2:$D$33,4,FALSE),0)</f>
        <v>19.95</v>
      </c>
      <c r="G6853" s="5">
        <f t="shared" si="214"/>
        <v>19.95</v>
      </c>
      <c r="H6853">
        <f t="shared" si="215"/>
        <v>13</v>
      </c>
      <c r="I6853" t="str">
        <f>IFERROR(VLOOKUP(tblOrders[[#This Row],[item_id]],Raw_Menu!$A$2:$D$33,3,FALSE),"Unknown")</f>
        <v>Italian</v>
      </c>
    </row>
    <row r="6854" spans="1:9" x14ac:dyDescent="0.25">
      <c r="A6854">
        <v>6853</v>
      </c>
      <c r="B6854">
        <v>3026</v>
      </c>
      <c r="C6854" s="1">
        <v>44977</v>
      </c>
      <c r="D6854" s="2">
        <v>0.56821759259259264</v>
      </c>
      <c r="E6854" t="s">
        <v>95</v>
      </c>
      <c r="F6854" s="5">
        <f>IFERROR(VLOOKUP(E6854,Raw_Menu!$A$2:$D$33,4,FALSE),0)</f>
        <v>0</v>
      </c>
      <c r="G6854" s="5">
        <f t="shared" si="214"/>
        <v>0</v>
      </c>
      <c r="H6854">
        <f t="shared" si="215"/>
        <v>13</v>
      </c>
      <c r="I6854" t="str">
        <f>IFERROR(VLOOKUP(tblOrders[[#This Row],[item_id]],Raw_Menu!$A$2:$D$33,3,FALSE),"Unknown")</f>
        <v>Unknown</v>
      </c>
    </row>
    <row r="6855" spans="1:9" x14ac:dyDescent="0.25">
      <c r="A6855">
        <v>6854</v>
      </c>
      <c r="B6855">
        <v>3027</v>
      </c>
      <c r="C6855" s="1">
        <v>44977</v>
      </c>
      <c r="D6855" s="2">
        <v>0.57037037037037042</v>
      </c>
      <c r="E6855">
        <v>108</v>
      </c>
      <c r="F6855" s="5">
        <f>IFERROR(VLOOKUP(E6855,Raw_Menu!$A$2:$D$33,4,FALSE),0)</f>
        <v>14.5</v>
      </c>
      <c r="G6855" s="5">
        <f t="shared" si="214"/>
        <v>14.5</v>
      </c>
      <c r="H6855">
        <f t="shared" si="215"/>
        <v>13</v>
      </c>
      <c r="I6855" t="str">
        <f>IFERROR(VLOOKUP(tblOrders[[#This Row],[item_id]],Raw_Menu!$A$2:$D$33,3,FALSE),"Unknown")</f>
        <v>Asian</v>
      </c>
    </row>
    <row r="6856" spans="1:9" x14ac:dyDescent="0.25">
      <c r="A6856">
        <v>6855</v>
      </c>
      <c r="B6856">
        <v>3027</v>
      </c>
      <c r="C6856" s="1">
        <v>44977</v>
      </c>
      <c r="D6856" s="2">
        <v>0.57037037037037042</v>
      </c>
      <c r="E6856">
        <v>129</v>
      </c>
      <c r="F6856" s="5">
        <f>IFERROR(VLOOKUP(E6856,Raw_Menu!$A$2:$D$33,4,FALSE),0)</f>
        <v>15.5</v>
      </c>
      <c r="G6856" s="5">
        <f t="shared" si="214"/>
        <v>15.5</v>
      </c>
      <c r="H6856">
        <f t="shared" si="215"/>
        <v>13</v>
      </c>
      <c r="I6856" t="str">
        <f>IFERROR(VLOOKUP(tblOrders[[#This Row],[item_id]],Raw_Menu!$A$2:$D$33,3,FALSE),"Unknown")</f>
        <v>Italian</v>
      </c>
    </row>
    <row r="6857" spans="1:9" x14ac:dyDescent="0.25">
      <c r="A6857">
        <v>6856</v>
      </c>
      <c r="B6857">
        <v>3027</v>
      </c>
      <c r="C6857" s="1">
        <v>44977</v>
      </c>
      <c r="D6857" s="2">
        <v>0.57037037037037042</v>
      </c>
      <c r="E6857">
        <v>123</v>
      </c>
      <c r="F6857" s="5">
        <f>IFERROR(VLOOKUP(E6857,Raw_Menu!$A$2:$D$33,4,FALSE),0)</f>
        <v>9</v>
      </c>
      <c r="G6857" s="5">
        <f t="shared" si="214"/>
        <v>9</v>
      </c>
      <c r="H6857">
        <f t="shared" si="215"/>
        <v>13</v>
      </c>
      <c r="I6857" t="str">
        <f>IFERROR(VLOOKUP(tblOrders[[#This Row],[item_id]],Raw_Menu!$A$2:$D$33,3,FALSE),"Unknown")</f>
        <v>Mexican</v>
      </c>
    </row>
    <row r="6858" spans="1:9" x14ac:dyDescent="0.25">
      <c r="A6858">
        <v>6857</v>
      </c>
      <c r="B6858">
        <v>3027</v>
      </c>
      <c r="C6858" s="1">
        <v>44977</v>
      </c>
      <c r="D6858" s="2">
        <v>0.57037037037037042</v>
      </c>
      <c r="E6858">
        <v>106</v>
      </c>
      <c r="F6858" s="5">
        <f>IFERROR(VLOOKUP(E6858,Raw_Menu!$A$2:$D$33,4,FALSE),0)</f>
        <v>7</v>
      </c>
      <c r="G6858" s="5">
        <f t="shared" si="214"/>
        <v>7</v>
      </c>
      <c r="H6858">
        <f t="shared" si="215"/>
        <v>13</v>
      </c>
      <c r="I6858" t="str">
        <f>IFERROR(VLOOKUP(tblOrders[[#This Row],[item_id]],Raw_Menu!$A$2:$D$33,3,FALSE),"Unknown")</f>
        <v>American</v>
      </c>
    </row>
    <row r="6859" spans="1:9" x14ac:dyDescent="0.25">
      <c r="A6859">
        <v>6858</v>
      </c>
      <c r="B6859">
        <v>3028</v>
      </c>
      <c r="C6859" s="1">
        <v>44977</v>
      </c>
      <c r="D6859" s="2">
        <v>0.57567129629629632</v>
      </c>
      <c r="E6859">
        <v>129</v>
      </c>
      <c r="F6859" s="5">
        <f>IFERROR(VLOOKUP(E6859,Raw_Menu!$A$2:$D$33,4,FALSE),0)</f>
        <v>15.5</v>
      </c>
      <c r="G6859" s="5">
        <f t="shared" si="214"/>
        <v>15.5</v>
      </c>
      <c r="H6859">
        <f t="shared" si="215"/>
        <v>13</v>
      </c>
      <c r="I6859" t="str">
        <f>IFERROR(VLOOKUP(tblOrders[[#This Row],[item_id]],Raw_Menu!$A$2:$D$33,3,FALSE),"Unknown")</f>
        <v>Italian</v>
      </c>
    </row>
    <row r="6860" spans="1:9" x14ac:dyDescent="0.25">
      <c r="A6860">
        <v>6859</v>
      </c>
      <c r="B6860">
        <v>3029</v>
      </c>
      <c r="C6860" s="1">
        <v>44977</v>
      </c>
      <c r="D6860" s="2">
        <v>0.58013888888888887</v>
      </c>
      <c r="E6860">
        <v>102</v>
      </c>
      <c r="F6860" s="5">
        <f>IFERROR(VLOOKUP(E6860,Raw_Menu!$A$2:$D$33,4,FALSE),0)</f>
        <v>13.95</v>
      </c>
      <c r="G6860" s="5">
        <f t="shared" si="214"/>
        <v>13.95</v>
      </c>
      <c r="H6860">
        <f t="shared" si="215"/>
        <v>13</v>
      </c>
      <c r="I6860" t="str">
        <f>IFERROR(VLOOKUP(tblOrders[[#This Row],[item_id]],Raw_Menu!$A$2:$D$33,3,FALSE),"Unknown")</f>
        <v>American</v>
      </c>
    </row>
    <row r="6861" spans="1:9" x14ac:dyDescent="0.25">
      <c r="A6861">
        <v>6860</v>
      </c>
      <c r="B6861">
        <v>3029</v>
      </c>
      <c r="C6861" s="1">
        <v>44977</v>
      </c>
      <c r="D6861" s="2">
        <v>0.58013888888888887</v>
      </c>
      <c r="E6861">
        <v>113</v>
      </c>
      <c r="F6861" s="5">
        <f>IFERROR(VLOOKUP(E6861,Raw_Menu!$A$2:$D$33,4,FALSE),0)</f>
        <v>5</v>
      </c>
      <c r="G6861" s="5">
        <f t="shared" si="214"/>
        <v>5</v>
      </c>
      <c r="H6861">
        <f t="shared" si="215"/>
        <v>13</v>
      </c>
      <c r="I6861" t="str">
        <f>IFERROR(VLOOKUP(tblOrders[[#This Row],[item_id]],Raw_Menu!$A$2:$D$33,3,FALSE),"Unknown")</f>
        <v>Asian</v>
      </c>
    </row>
    <row r="6862" spans="1:9" x14ac:dyDescent="0.25">
      <c r="A6862">
        <v>6861</v>
      </c>
      <c r="B6862">
        <v>3029</v>
      </c>
      <c r="C6862" s="1">
        <v>44977</v>
      </c>
      <c r="D6862" s="2">
        <v>0.58013888888888887</v>
      </c>
      <c r="E6862">
        <v>119</v>
      </c>
      <c r="F6862" s="5">
        <f>IFERROR(VLOOKUP(E6862,Raw_Menu!$A$2:$D$33,4,FALSE),0)</f>
        <v>11.95</v>
      </c>
      <c r="G6862" s="5">
        <f t="shared" si="214"/>
        <v>11.95</v>
      </c>
      <c r="H6862">
        <f t="shared" si="215"/>
        <v>13</v>
      </c>
      <c r="I6862" t="str">
        <f>IFERROR(VLOOKUP(tblOrders[[#This Row],[item_id]],Raw_Menu!$A$2:$D$33,3,FALSE),"Unknown")</f>
        <v>Mexican</v>
      </c>
    </row>
    <row r="6863" spans="1:9" x14ac:dyDescent="0.25">
      <c r="A6863">
        <v>6862</v>
      </c>
      <c r="B6863">
        <v>3029</v>
      </c>
      <c r="C6863" s="1">
        <v>44977</v>
      </c>
      <c r="D6863" s="2">
        <v>0.58013888888888887</v>
      </c>
      <c r="E6863">
        <v>130</v>
      </c>
      <c r="F6863" s="5">
        <f>IFERROR(VLOOKUP(E6863,Raw_Menu!$A$2:$D$33,4,FALSE),0)</f>
        <v>19.95</v>
      </c>
      <c r="G6863" s="5">
        <f t="shared" si="214"/>
        <v>19.95</v>
      </c>
      <c r="H6863">
        <f t="shared" si="215"/>
        <v>13</v>
      </c>
      <c r="I6863" t="str">
        <f>IFERROR(VLOOKUP(tblOrders[[#This Row],[item_id]],Raw_Menu!$A$2:$D$33,3,FALSE),"Unknown")</f>
        <v>Italian</v>
      </c>
    </row>
    <row r="6864" spans="1:9" x14ac:dyDescent="0.25">
      <c r="A6864">
        <v>6863</v>
      </c>
      <c r="B6864">
        <v>3030</v>
      </c>
      <c r="C6864" s="1">
        <v>44977</v>
      </c>
      <c r="D6864" s="2">
        <v>0.58282407407407411</v>
      </c>
      <c r="E6864">
        <v>102</v>
      </c>
      <c r="F6864" s="5">
        <f>IFERROR(VLOOKUP(E6864,Raw_Menu!$A$2:$D$33,4,FALSE),0)</f>
        <v>13.95</v>
      </c>
      <c r="G6864" s="5">
        <f t="shared" si="214"/>
        <v>13.95</v>
      </c>
      <c r="H6864">
        <f t="shared" si="215"/>
        <v>13</v>
      </c>
      <c r="I6864" t="str">
        <f>IFERROR(VLOOKUP(tblOrders[[#This Row],[item_id]],Raw_Menu!$A$2:$D$33,3,FALSE),"Unknown")</f>
        <v>American</v>
      </c>
    </row>
    <row r="6865" spans="1:9" x14ac:dyDescent="0.25">
      <c r="A6865">
        <v>6864</v>
      </c>
      <c r="B6865">
        <v>3030</v>
      </c>
      <c r="C6865" s="1">
        <v>44977</v>
      </c>
      <c r="D6865" s="2">
        <v>0.58282407407407411</v>
      </c>
      <c r="E6865">
        <v>108</v>
      </c>
      <c r="F6865" s="5">
        <f>IFERROR(VLOOKUP(E6865,Raw_Menu!$A$2:$D$33,4,FALSE),0)</f>
        <v>14.5</v>
      </c>
      <c r="G6865" s="5">
        <f t="shared" si="214"/>
        <v>14.5</v>
      </c>
      <c r="H6865">
        <f t="shared" si="215"/>
        <v>13</v>
      </c>
      <c r="I6865" t="str">
        <f>IFERROR(VLOOKUP(tblOrders[[#This Row],[item_id]],Raw_Menu!$A$2:$D$33,3,FALSE),"Unknown")</f>
        <v>Asian</v>
      </c>
    </row>
    <row r="6866" spans="1:9" x14ac:dyDescent="0.25">
      <c r="A6866">
        <v>6865</v>
      </c>
      <c r="B6866">
        <v>3030</v>
      </c>
      <c r="C6866" s="1">
        <v>44977</v>
      </c>
      <c r="D6866" s="2">
        <v>0.58282407407407411</v>
      </c>
      <c r="E6866">
        <v>111</v>
      </c>
      <c r="F6866" s="5">
        <f>IFERROR(VLOOKUP(E6866,Raw_Menu!$A$2:$D$33,4,FALSE),0)</f>
        <v>11.95</v>
      </c>
      <c r="G6866" s="5">
        <f t="shared" si="214"/>
        <v>11.95</v>
      </c>
      <c r="H6866">
        <f t="shared" si="215"/>
        <v>13</v>
      </c>
      <c r="I6866" t="str">
        <f>IFERROR(VLOOKUP(tblOrders[[#This Row],[item_id]],Raw_Menu!$A$2:$D$33,3,FALSE),"Unknown")</f>
        <v>Asian</v>
      </c>
    </row>
    <row r="6867" spans="1:9" x14ac:dyDescent="0.25">
      <c r="A6867">
        <v>6866</v>
      </c>
      <c r="B6867">
        <v>3030</v>
      </c>
      <c r="C6867" s="1">
        <v>44977</v>
      </c>
      <c r="D6867" s="2">
        <v>0.58282407407407411</v>
      </c>
      <c r="E6867">
        <v>119</v>
      </c>
      <c r="F6867" s="5">
        <f>IFERROR(VLOOKUP(E6867,Raw_Menu!$A$2:$D$33,4,FALSE),0)</f>
        <v>11.95</v>
      </c>
      <c r="G6867" s="5">
        <f t="shared" si="214"/>
        <v>11.95</v>
      </c>
      <c r="H6867">
        <f t="shared" si="215"/>
        <v>13</v>
      </c>
      <c r="I6867" t="str">
        <f>IFERROR(VLOOKUP(tblOrders[[#This Row],[item_id]],Raw_Menu!$A$2:$D$33,3,FALSE),"Unknown")</f>
        <v>Mexican</v>
      </c>
    </row>
    <row r="6868" spans="1:9" x14ac:dyDescent="0.25">
      <c r="A6868">
        <v>6867</v>
      </c>
      <c r="B6868">
        <v>3031</v>
      </c>
      <c r="C6868" s="1">
        <v>44977</v>
      </c>
      <c r="D6868" s="2">
        <v>0.58766203703703701</v>
      </c>
      <c r="E6868">
        <v>101</v>
      </c>
      <c r="F6868" s="5">
        <f>IFERROR(VLOOKUP(E6868,Raw_Menu!$A$2:$D$33,4,FALSE),0)</f>
        <v>12.95</v>
      </c>
      <c r="G6868" s="5">
        <f t="shared" si="214"/>
        <v>12.95</v>
      </c>
      <c r="H6868">
        <f t="shared" si="215"/>
        <v>14</v>
      </c>
      <c r="I6868" t="str">
        <f>IFERROR(VLOOKUP(tblOrders[[#This Row],[item_id]],Raw_Menu!$A$2:$D$33,3,FALSE),"Unknown")</f>
        <v>American</v>
      </c>
    </row>
    <row r="6869" spans="1:9" x14ac:dyDescent="0.25">
      <c r="A6869">
        <v>6868</v>
      </c>
      <c r="B6869">
        <v>3031</v>
      </c>
      <c r="C6869" s="1">
        <v>44977</v>
      </c>
      <c r="D6869" s="2">
        <v>0.58766203703703701</v>
      </c>
      <c r="E6869">
        <v>104</v>
      </c>
      <c r="F6869" s="5">
        <f>IFERROR(VLOOKUP(E6869,Raw_Menu!$A$2:$D$33,4,FALSE),0)</f>
        <v>10.5</v>
      </c>
      <c r="G6869" s="5">
        <f t="shared" si="214"/>
        <v>10.5</v>
      </c>
      <c r="H6869">
        <f t="shared" si="215"/>
        <v>14</v>
      </c>
      <c r="I6869" t="str">
        <f>IFERROR(VLOOKUP(tblOrders[[#This Row],[item_id]],Raw_Menu!$A$2:$D$33,3,FALSE),"Unknown")</f>
        <v>American</v>
      </c>
    </row>
    <row r="6870" spans="1:9" x14ac:dyDescent="0.25">
      <c r="A6870">
        <v>6869</v>
      </c>
      <c r="B6870">
        <v>3031</v>
      </c>
      <c r="C6870" s="1">
        <v>44977</v>
      </c>
      <c r="D6870" s="2">
        <v>0.58766203703703701</v>
      </c>
      <c r="E6870">
        <v>105</v>
      </c>
      <c r="F6870" s="5">
        <f>IFERROR(VLOOKUP(E6870,Raw_Menu!$A$2:$D$33,4,FALSE),0)</f>
        <v>7</v>
      </c>
      <c r="G6870" s="5">
        <f t="shared" si="214"/>
        <v>7</v>
      </c>
      <c r="H6870">
        <f t="shared" si="215"/>
        <v>14</v>
      </c>
      <c r="I6870" t="str">
        <f>IFERROR(VLOOKUP(tblOrders[[#This Row],[item_id]],Raw_Menu!$A$2:$D$33,3,FALSE),"Unknown")</f>
        <v>American</v>
      </c>
    </row>
    <row r="6871" spans="1:9" x14ac:dyDescent="0.25">
      <c r="A6871">
        <v>6870</v>
      </c>
      <c r="B6871">
        <v>3032</v>
      </c>
      <c r="C6871" s="1">
        <v>44977</v>
      </c>
      <c r="D6871" s="2">
        <v>0.58910879629629631</v>
      </c>
      <c r="E6871">
        <v>117</v>
      </c>
      <c r="F6871" s="5">
        <f>IFERROR(VLOOKUP(E6871,Raw_Menu!$A$2:$D$33,4,FALSE),0)</f>
        <v>12.95</v>
      </c>
      <c r="G6871" s="5">
        <f t="shared" si="214"/>
        <v>12.95</v>
      </c>
      <c r="H6871">
        <f t="shared" si="215"/>
        <v>14</v>
      </c>
      <c r="I6871" t="str">
        <f>IFERROR(VLOOKUP(tblOrders[[#This Row],[item_id]],Raw_Menu!$A$2:$D$33,3,FALSE),"Unknown")</f>
        <v>Mexican</v>
      </c>
    </row>
    <row r="6872" spans="1:9" x14ac:dyDescent="0.25">
      <c r="A6872">
        <v>6871</v>
      </c>
      <c r="B6872">
        <v>3032</v>
      </c>
      <c r="C6872" s="1">
        <v>44977</v>
      </c>
      <c r="D6872" s="2">
        <v>0.58910879629629631</v>
      </c>
      <c r="E6872">
        <v>119</v>
      </c>
      <c r="F6872" s="5">
        <f>IFERROR(VLOOKUP(E6872,Raw_Menu!$A$2:$D$33,4,FALSE),0)</f>
        <v>11.95</v>
      </c>
      <c r="G6872" s="5">
        <f t="shared" si="214"/>
        <v>11.95</v>
      </c>
      <c r="H6872">
        <f t="shared" si="215"/>
        <v>14</v>
      </c>
      <c r="I6872" t="str">
        <f>IFERROR(VLOOKUP(tblOrders[[#This Row],[item_id]],Raw_Menu!$A$2:$D$33,3,FALSE),"Unknown")</f>
        <v>Mexican</v>
      </c>
    </row>
    <row r="6873" spans="1:9" x14ac:dyDescent="0.25">
      <c r="A6873">
        <v>6872</v>
      </c>
      <c r="B6873">
        <v>3032</v>
      </c>
      <c r="C6873" s="1">
        <v>44977</v>
      </c>
      <c r="D6873" s="2">
        <v>0.58910879629629631</v>
      </c>
      <c r="E6873">
        <v>119</v>
      </c>
      <c r="F6873" s="5">
        <f>IFERROR(VLOOKUP(E6873,Raw_Menu!$A$2:$D$33,4,FALSE),0)</f>
        <v>11.95</v>
      </c>
      <c r="G6873" s="5">
        <f t="shared" si="214"/>
        <v>11.95</v>
      </c>
      <c r="H6873">
        <f t="shared" si="215"/>
        <v>14</v>
      </c>
      <c r="I6873" t="str">
        <f>IFERROR(VLOOKUP(tblOrders[[#This Row],[item_id]],Raw_Menu!$A$2:$D$33,3,FALSE),"Unknown")</f>
        <v>Mexican</v>
      </c>
    </row>
    <row r="6874" spans="1:9" x14ac:dyDescent="0.25">
      <c r="A6874">
        <v>6873</v>
      </c>
      <c r="B6874">
        <v>3032</v>
      </c>
      <c r="C6874" s="1">
        <v>44977</v>
      </c>
      <c r="D6874" s="2">
        <v>0.58910879629629631</v>
      </c>
      <c r="E6874">
        <v>120</v>
      </c>
      <c r="F6874" s="5">
        <f>IFERROR(VLOOKUP(E6874,Raw_Menu!$A$2:$D$33,4,FALSE),0)</f>
        <v>13.95</v>
      </c>
      <c r="G6874" s="5">
        <f t="shared" si="214"/>
        <v>13.95</v>
      </c>
      <c r="H6874">
        <f t="shared" si="215"/>
        <v>14</v>
      </c>
      <c r="I6874" t="str">
        <f>IFERROR(VLOOKUP(tblOrders[[#This Row],[item_id]],Raw_Menu!$A$2:$D$33,3,FALSE),"Unknown")</f>
        <v>Mexican</v>
      </c>
    </row>
    <row r="6875" spans="1:9" x14ac:dyDescent="0.25">
      <c r="A6875">
        <v>6874</v>
      </c>
      <c r="B6875">
        <v>3033</v>
      </c>
      <c r="C6875" s="1">
        <v>44977</v>
      </c>
      <c r="D6875" s="2">
        <v>0.62116898148148147</v>
      </c>
      <c r="E6875">
        <v>110</v>
      </c>
      <c r="F6875" s="5">
        <f>IFERROR(VLOOKUP(E6875,Raw_Menu!$A$2:$D$33,4,FALSE),0)</f>
        <v>17.95</v>
      </c>
      <c r="G6875" s="5">
        <f t="shared" si="214"/>
        <v>17.95</v>
      </c>
      <c r="H6875">
        <f t="shared" si="215"/>
        <v>14</v>
      </c>
      <c r="I6875" t="str">
        <f>IFERROR(VLOOKUP(tblOrders[[#This Row],[item_id]],Raw_Menu!$A$2:$D$33,3,FALSE),"Unknown")</f>
        <v>Asian</v>
      </c>
    </row>
    <row r="6876" spans="1:9" x14ac:dyDescent="0.25">
      <c r="A6876">
        <v>6875</v>
      </c>
      <c r="B6876">
        <v>3034</v>
      </c>
      <c r="C6876" s="1">
        <v>44977</v>
      </c>
      <c r="D6876" s="2">
        <v>0.62162037037037032</v>
      </c>
      <c r="E6876">
        <v>124</v>
      </c>
      <c r="F6876" s="5">
        <f>IFERROR(VLOOKUP(E6876,Raw_Menu!$A$2:$D$33,4,FALSE),0)</f>
        <v>14.5</v>
      </c>
      <c r="G6876" s="5">
        <f t="shared" si="214"/>
        <v>14.5</v>
      </c>
      <c r="H6876">
        <f t="shared" si="215"/>
        <v>14</v>
      </c>
      <c r="I6876" t="str">
        <f>IFERROR(VLOOKUP(tblOrders[[#This Row],[item_id]],Raw_Menu!$A$2:$D$33,3,FALSE),"Unknown")</f>
        <v>Italian</v>
      </c>
    </row>
    <row r="6877" spans="1:9" x14ac:dyDescent="0.25">
      <c r="A6877">
        <v>6876</v>
      </c>
      <c r="B6877">
        <v>3034</v>
      </c>
      <c r="C6877" s="1">
        <v>44977</v>
      </c>
      <c r="D6877" s="2">
        <v>0.62162037037037032</v>
      </c>
      <c r="E6877">
        <v>106</v>
      </c>
      <c r="F6877" s="5">
        <f>IFERROR(VLOOKUP(E6877,Raw_Menu!$A$2:$D$33,4,FALSE),0)</f>
        <v>7</v>
      </c>
      <c r="G6877" s="5">
        <f t="shared" si="214"/>
        <v>7</v>
      </c>
      <c r="H6877">
        <f t="shared" si="215"/>
        <v>14</v>
      </c>
      <c r="I6877" t="str">
        <f>IFERROR(VLOOKUP(tblOrders[[#This Row],[item_id]],Raw_Menu!$A$2:$D$33,3,FALSE),"Unknown")</f>
        <v>American</v>
      </c>
    </row>
    <row r="6878" spans="1:9" x14ac:dyDescent="0.25">
      <c r="A6878">
        <v>6877</v>
      </c>
      <c r="B6878">
        <v>3034</v>
      </c>
      <c r="C6878" s="1">
        <v>44977</v>
      </c>
      <c r="D6878" s="2">
        <v>0.62162037037037032</v>
      </c>
      <c r="E6878">
        <v>114</v>
      </c>
      <c r="F6878" s="5">
        <f>IFERROR(VLOOKUP(E6878,Raw_Menu!$A$2:$D$33,4,FALSE),0)</f>
        <v>9</v>
      </c>
      <c r="G6878" s="5">
        <f t="shared" si="214"/>
        <v>9</v>
      </c>
      <c r="H6878">
        <f t="shared" si="215"/>
        <v>14</v>
      </c>
      <c r="I6878" t="str">
        <f>IFERROR(VLOOKUP(tblOrders[[#This Row],[item_id]],Raw_Menu!$A$2:$D$33,3,FALSE),"Unknown")</f>
        <v>Asian</v>
      </c>
    </row>
    <row r="6879" spans="1:9" x14ac:dyDescent="0.25">
      <c r="A6879">
        <v>6878</v>
      </c>
      <c r="B6879">
        <v>3035</v>
      </c>
      <c r="C6879" s="1">
        <v>44977</v>
      </c>
      <c r="D6879" s="2">
        <v>0.6303819444444444</v>
      </c>
      <c r="E6879">
        <v>107</v>
      </c>
      <c r="F6879" s="5">
        <f>IFERROR(VLOOKUP(E6879,Raw_Menu!$A$2:$D$33,4,FALSE),0)</f>
        <v>16.5</v>
      </c>
      <c r="G6879" s="5">
        <f t="shared" si="214"/>
        <v>16.5</v>
      </c>
      <c r="H6879">
        <f t="shared" si="215"/>
        <v>15</v>
      </c>
      <c r="I6879" t="str">
        <f>IFERROR(VLOOKUP(tblOrders[[#This Row],[item_id]],Raw_Menu!$A$2:$D$33,3,FALSE),"Unknown")</f>
        <v>Asian</v>
      </c>
    </row>
    <row r="6880" spans="1:9" x14ac:dyDescent="0.25">
      <c r="A6880">
        <v>6879</v>
      </c>
      <c r="B6880">
        <v>3035</v>
      </c>
      <c r="C6880" s="1">
        <v>44977</v>
      </c>
      <c r="D6880" s="2">
        <v>0.6303819444444444</v>
      </c>
      <c r="E6880">
        <v>128</v>
      </c>
      <c r="F6880" s="5">
        <f>IFERROR(VLOOKUP(E6880,Raw_Menu!$A$2:$D$33,4,FALSE),0)</f>
        <v>15.5</v>
      </c>
      <c r="G6880" s="5">
        <f t="shared" si="214"/>
        <v>15.5</v>
      </c>
      <c r="H6880">
        <f t="shared" si="215"/>
        <v>15</v>
      </c>
      <c r="I6880" t="str">
        <f>IFERROR(VLOOKUP(tblOrders[[#This Row],[item_id]],Raw_Menu!$A$2:$D$33,3,FALSE),"Unknown")</f>
        <v>Italian</v>
      </c>
    </row>
    <row r="6881" spans="1:9" x14ac:dyDescent="0.25">
      <c r="A6881">
        <v>6880</v>
      </c>
      <c r="B6881">
        <v>3036</v>
      </c>
      <c r="C6881" s="1">
        <v>44977</v>
      </c>
      <c r="D6881" s="2">
        <v>0.63526620370370368</v>
      </c>
      <c r="E6881">
        <v>116</v>
      </c>
      <c r="F6881" s="5">
        <f>IFERROR(VLOOKUP(E6881,Raw_Menu!$A$2:$D$33,4,FALSE),0)</f>
        <v>13.95</v>
      </c>
      <c r="G6881" s="5">
        <f t="shared" si="214"/>
        <v>13.95</v>
      </c>
      <c r="H6881">
        <f t="shared" si="215"/>
        <v>15</v>
      </c>
      <c r="I6881" t="str">
        <f>IFERROR(VLOOKUP(tblOrders[[#This Row],[item_id]],Raw_Menu!$A$2:$D$33,3,FALSE),"Unknown")</f>
        <v>Mexican</v>
      </c>
    </row>
    <row r="6882" spans="1:9" x14ac:dyDescent="0.25">
      <c r="A6882">
        <v>6881</v>
      </c>
      <c r="B6882">
        <v>3036</v>
      </c>
      <c r="C6882" s="1">
        <v>44977</v>
      </c>
      <c r="D6882" s="2">
        <v>0.63526620370370368</v>
      </c>
      <c r="E6882">
        <v>104</v>
      </c>
      <c r="F6882" s="5">
        <f>IFERROR(VLOOKUP(E6882,Raw_Menu!$A$2:$D$33,4,FALSE),0)</f>
        <v>10.5</v>
      </c>
      <c r="G6882" s="5">
        <f t="shared" si="214"/>
        <v>10.5</v>
      </c>
      <c r="H6882">
        <f t="shared" si="215"/>
        <v>15</v>
      </c>
      <c r="I6882" t="str">
        <f>IFERROR(VLOOKUP(tblOrders[[#This Row],[item_id]],Raw_Menu!$A$2:$D$33,3,FALSE),"Unknown")</f>
        <v>American</v>
      </c>
    </row>
    <row r="6883" spans="1:9" x14ac:dyDescent="0.25">
      <c r="A6883">
        <v>6882</v>
      </c>
      <c r="B6883">
        <v>3037</v>
      </c>
      <c r="C6883" s="1">
        <v>44977</v>
      </c>
      <c r="D6883" s="2">
        <v>0.63628472222222221</v>
      </c>
      <c r="E6883">
        <v>101</v>
      </c>
      <c r="F6883" s="5">
        <f>IFERROR(VLOOKUP(E6883,Raw_Menu!$A$2:$D$33,4,FALSE),0)</f>
        <v>12.95</v>
      </c>
      <c r="G6883" s="5">
        <f t="shared" si="214"/>
        <v>12.95</v>
      </c>
      <c r="H6883">
        <f t="shared" si="215"/>
        <v>15</v>
      </c>
      <c r="I6883" t="str">
        <f>IFERROR(VLOOKUP(tblOrders[[#This Row],[item_id]],Raw_Menu!$A$2:$D$33,3,FALSE),"Unknown")</f>
        <v>American</v>
      </c>
    </row>
    <row r="6884" spans="1:9" x14ac:dyDescent="0.25">
      <c r="A6884">
        <v>6883</v>
      </c>
      <c r="B6884">
        <v>3037</v>
      </c>
      <c r="C6884" s="1">
        <v>44977</v>
      </c>
      <c r="D6884" s="2">
        <v>0.63628472222222221</v>
      </c>
      <c r="E6884">
        <v>109</v>
      </c>
      <c r="F6884" s="5">
        <f>IFERROR(VLOOKUP(E6884,Raw_Menu!$A$2:$D$33,4,FALSE),0)</f>
        <v>17.95</v>
      </c>
      <c r="G6884" s="5">
        <f t="shared" si="214"/>
        <v>17.95</v>
      </c>
      <c r="H6884">
        <f t="shared" si="215"/>
        <v>15</v>
      </c>
      <c r="I6884" t="str">
        <f>IFERROR(VLOOKUP(tblOrders[[#This Row],[item_id]],Raw_Menu!$A$2:$D$33,3,FALSE),"Unknown")</f>
        <v>Asian</v>
      </c>
    </row>
    <row r="6885" spans="1:9" x14ac:dyDescent="0.25">
      <c r="A6885">
        <v>6884</v>
      </c>
      <c r="B6885">
        <v>3038</v>
      </c>
      <c r="C6885" s="1">
        <v>44977</v>
      </c>
      <c r="D6885" s="2">
        <v>0.65744212962962967</v>
      </c>
      <c r="E6885">
        <v>104</v>
      </c>
      <c r="F6885" s="5">
        <f>IFERROR(VLOOKUP(E6885,Raw_Menu!$A$2:$D$33,4,FALSE),0)</f>
        <v>10.5</v>
      </c>
      <c r="G6885" s="5">
        <f t="shared" si="214"/>
        <v>10.5</v>
      </c>
      <c r="H6885">
        <f t="shared" si="215"/>
        <v>15</v>
      </c>
      <c r="I6885" t="str">
        <f>IFERROR(VLOOKUP(tblOrders[[#This Row],[item_id]],Raw_Menu!$A$2:$D$33,3,FALSE),"Unknown")</f>
        <v>American</v>
      </c>
    </row>
    <row r="6886" spans="1:9" x14ac:dyDescent="0.25">
      <c r="A6886">
        <v>6885</v>
      </c>
      <c r="B6886">
        <v>3038</v>
      </c>
      <c r="C6886" s="1">
        <v>44977</v>
      </c>
      <c r="D6886" s="2">
        <v>0.65744212962962967</v>
      </c>
      <c r="E6886">
        <v>113</v>
      </c>
      <c r="F6886" s="5">
        <f>IFERROR(VLOOKUP(E6886,Raw_Menu!$A$2:$D$33,4,FALSE),0)</f>
        <v>5</v>
      </c>
      <c r="G6886" s="5">
        <f t="shared" si="214"/>
        <v>5</v>
      </c>
      <c r="H6886">
        <f t="shared" si="215"/>
        <v>15</v>
      </c>
      <c r="I6886" t="str">
        <f>IFERROR(VLOOKUP(tblOrders[[#This Row],[item_id]],Raw_Menu!$A$2:$D$33,3,FALSE),"Unknown")</f>
        <v>Asian</v>
      </c>
    </row>
    <row r="6887" spans="1:9" x14ac:dyDescent="0.25">
      <c r="A6887">
        <v>6886</v>
      </c>
      <c r="B6887">
        <v>3039</v>
      </c>
      <c r="C6887" s="1">
        <v>44977</v>
      </c>
      <c r="D6887" s="2">
        <v>0.65892361111111108</v>
      </c>
      <c r="E6887">
        <v>108</v>
      </c>
      <c r="F6887" s="5">
        <f>IFERROR(VLOOKUP(E6887,Raw_Menu!$A$2:$D$33,4,FALSE),0)</f>
        <v>14.5</v>
      </c>
      <c r="G6887" s="5">
        <f t="shared" si="214"/>
        <v>14.5</v>
      </c>
      <c r="H6887">
        <f t="shared" si="215"/>
        <v>15</v>
      </c>
      <c r="I6887" t="str">
        <f>IFERROR(VLOOKUP(tblOrders[[#This Row],[item_id]],Raw_Menu!$A$2:$D$33,3,FALSE),"Unknown")</f>
        <v>Asian</v>
      </c>
    </row>
    <row r="6888" spans="1:9" x14ac:dyDescent="0.25">
      <c r="A6888">
        <v>6887</v>
      </c>
      <c r="B6888">
        <v>3039</v>
      </c>
      <c r="C6888" s="1">
        <v>44977</v>
      </c>
      <c r="D6888" s="2">
        <v>0.65892361111111108</v>
      </c>
      <c r="E6888">
        <v>129</v>
      </c>
      <c r="F6888" s="5">
        <f>IFERROR(VLOOKUP(E6888,Raw_Menu!$A$2:$D$33,4,FALSE),0)</f>
        <v>15.5</v>
      </c>
      <c r="G6888" s="5">
        <f t="shared" si="214"/>
        <v>15.5</v>
      </c>
      <c r="H6888">
        <f t="shared" si="215"/>
        <v>15</v>
      </c>
      <c r="I6888" t="str">
        <f>IFERROR(VLOOKUP(tblOrders[[#This Row],[item_id]],Raw_Menu!$A$2:$D$33,3,FALSE),"Unknown")</f>
        <v>Italian</v>
      </c>
    </row>
    <row r="6889" spans="1:9" x14ac:dyDescent="0.25">
      <c r="A6889">
        <v>6888</v>
      </c>
      <c r="B6889">
        <v>3040</v>
      </c>
      <c r="C6889" s="1">
        <v>44977</v>
      </c>
      <c r="D6889" s="2">
        <v>0.67358796296296297</v>
      </c>
      <c r="E6889">
        <v>112</v>
      </c>
      <c r="F6889" s="5">
        <f>IFERROR(VLOOKUP(E6889,Raw_Menu!$A$2:$D$33,4,FALSE),0)</f>
        <v>14.95</v>
      </c>
      <c r="G6889" s="5">
        <f t="shared" si="214"/>
        <v>14.95</v>
      </c>
      <c r="H6889">
        <f t="shared" si="215"/>
        <v>16</v>
      </c>
      <c r="I6889" t="str">
        <f>IFERROR(VLOOKUP(tblOrders[[#This Row],[item_id]],Raw_Menu!$A$2:$D$33,3,FALSE),"Unknown")</f>
        <v>Asian</v>
      </c>
    </row>
    <row r="6890" spans="1:9" x14ac:dyDescent="0.25">
      <c r="A6890">
        <v>6889</v>
      </c>
      <c r="B6890">
        <v>3040</v>
      </c>
      <c r="C6890" s="1">
        <v>44977</v>
      </c>
      <c r="D6890" s="2">
        <v>0.67358796296296297</v>
      </c>
      <c r="E6890">
        <v>114</v>
      </c>
      <c r="F6890" s="5">
        <f>IFERROR(VLOOKUP(E6890,Raw_Menu!$A$2:$D$33,4,FALSE),0)</f>
        <v>9</v>
      </c>
      <c r="G6890" s="5">
        <f t="shared" si="214"/>
        <v>9</v>
      </c>
      <c r="H6890">
        <f t="shared" si="215"/>
        <v>16</v>
      </c>
      <c r="I6890" t="str">
        <f>IFERROR(VLOOKUP(tblOrders[[#This Row],[item_id]],Raw_Menu!$A$2:$D$33,3,FALSE),"Unknown")</f>
        <v>Asian</v>
      </c>
    </row>
    <row r="6891" spans="1:9" x14ac:dyDescent="0.25">
      <c r="A6891">
        <v>6890</v>
      </c>
      <c r="B6891">
        <v>3041</v>
      </c>
      <c r="C6891" s="1">
        <v>44977</v>
      </c>
      <c r="D6891" s="2">
        <v>0.68447916666666664</v>
      </c>
      <c r="E6891">
        <v>101</v>
      </c>
      <c r="F6891" s="5">
        <f>IFERROR(VLOOKUP(E6891,Raw_Menu!$A$2:$D$33,4,FALSE),0)</f>
        <v>12.95</v>
      </c>
      <c r="G6891" s="5">
        <f t="shared" si="214"/>
        <v>12.95</v>
      </c>
      <c r="H6891">
        <f t="shared" si="215"/>
        <v>16</v>
      </c>
      <c r="I6891" t="str">
        <f>IFERROR(VLOOKUP(tblOrders[[#This Row],[item_id]],Raw_Menu!$A$2:$D$33,3,FALSE),"Unknown")</f>
        <v>American</v>
      </c>
    </row>
    <row r="6892" spans="1:9" x14ac:dyDescent="0.25">
      <c r="A6892">
        <v>6891</v>
      </c>
      <c r="B6892">
        <v>3041</v>
      </c>
      <c r="C6892" s="1">
        <v>44977</v>
      </c>
      <c r="D6892" s="2">
        <v>0.68447916666666664</v>
      </c>
      <c r="E6892">
        <v>104</v>
      </c>
      <c r="F6892" s="5">
        <f>IFERROR(VLOOKUP(E6892,Raw_Menu!$A$2:$D$33,4,FALSE),0)</f>
        <v>10.5</v>
      </c>
      <c r="G6892" s="5">
        <f t="shared" si="214"/>
        <v>10.5</v>
      </c>
      <c r="H6892">
        <f t="shared" si="215"/>
        <v>16</v>
      </c>
      <c r="I6892" t="str">
        <f>IFERROR(VLOOKUP(tblOrders[[#This Row],[item_id]],Raw_Menu!$A$2:$D$33,3,FALSE),"Unknown")</f>
        <v>American</v>
      </c>
    </row>
    <row r="6893" spans="1:9" x14ac:dyDescent="0.25">
      <c r="A6893">
        <v>6892</v>
      </c>
      <c r="B6893">
        <v>3041</v>
      </c>
      <c r="C6893" s="1">
        <v>44977</v>
      </c>
      <c r="D6893" s="2">
        <v>0.68447916666666664</v>
      </c>
      <c r="E6893">
        <v>113</v>
      </c>
      <c r="F6893" s="5">
        <f>IFERROR(VLOOKUP(E6893,Raw_Menu!$A$2:$D$33,4,FALSE),0)</f>
        <v>5</v>
      </c>
      <c r="G6893" s="5">
        <f t="shared" si="214"/>
        <v>5</v>
      </c>
      <c r="H6893">
        <f t="shared" si="215"/>
        <v>16</v>
      </c>
      <c r="I6893" t="str">
        <f>IFERROR(VLOOKUP(tblOrders[[#This Row],[item_id]],Raw_Menu!$A$2:$D$33,3,FALSE),"Unknown")</f>
        <v>Asian</v>
      </c>
    </row>
    <row r="6894" spans="1:9" x14ac:dyDescent="0.25">
      <c r="A6894">
        <v>6893</v>
      </c>
      <c r="B6894">
        <v>3041</v>
      </c>
      <c r="C6894" s="1">
        <v>44977</v>
      </c>
      <c r="D6894" s="2">
        <v>0.68447916666666664</v>
      </c>
      <c r="E6894">
        <v>122</v>
      </c>
      <c r="F6894" s="5">
        <f>IFERROR(VLOOKUP(E6894,Raw_Menu!$A$2:$D$33,4,FALSE),0)</f>
        <v>7</v>
      </c>
      <c r="G6894" s="5">
        <f t="shared" si="214"/>
        <v>7</v>
      </c>
      <c r="H6894">
        <f t="shared" si="215"/>
        <v>16</v>
      </c>
      <c r="I6894" t="str">
        <f>IFERROR(VLOOKUP(tblOrders[[#This Row],[item_id]],Raw_Menu!$A$2:$D$33,3,FALSE),"Unknown")</f>
        <v>Mexican</v>
      </c>
    </row>
    <row r="6895" spans="1:9" x14ac:dyDescent="0.25">
      <c r="A6895">
        <v>6894</v>
      </c>
      <c r="B6895">
        <v>3042</v>
      </c>
      <c r="C6895" s="1">
        <v>44977</v>
      </c>
      <c r="D6895" s="2">
        <v>0.68760416666666668</v>
      </c>
      <c r="E6895">
        <v>117</v>
      </c>
      <c r="F6895" s="5">
        <f>IFERROR(VLOOKUP(E6895,Raw_Menu!$A$2:$D$33,4,FALSE),0)</f>
        <v>12.95</v>
      </c>
      <c r="G6895" s="5">
        <f t="shared" si="214"/>
        <v>12.95</v>
      </c>
      <c r="H6895">
        <f t="shared" si="215"/>
        <v>16</v>
      </c>
      <c r="I6895" t="str">
        <f>IFERROR(VLOOKUP(tblOrders[[#This Row],[item_id]],Raw_Menu!$A$2:$D$33,3,FALSE),"Unknown")</f>
        <v>Mexican</v>
      </c>
    </row>
    <row r="6896" spans="1:9" x14ac:dyDescent="0.25">
      <c r="A6896">
        <v>6895</v>
      </c>
      <c r="B6896">
        <v>3042</v>
      </c>
      <c r="C6896" s="1">
        <v>44977</v>
      </c>
      <c r="D6896" s="2">
        <v>0.68760416666666668</v>
      </c>
      <c r="E6896">
        <v>129</v>
      </c>
      <c r="F6896" s="5">
        <f>IFERROR(VLOOKUP(E6896,Raw_Menu!$A$2:$D$33,4,FALSE),0)</f>
        <v>15.5</v>
      </c>
      <c r="G6896" s="5">
        <f t="shared" si="214"/>
        <v>15.5</v>
      </c>
      <c r="H6896">
        <f t="shared" si="215"/>
        <v>16</v>
      </c>
      <c r="I6896" t="str">
        <f>IFERROR(VLOOKUP(tblOrders[[#This Row],[item_id]],Raw_Menu!$A$2:$D$33,3,FALSE),"Unknown")</f>
        <v>Italian</v>
      </c>
    </row>
    <row r="6897" spans="1:9" x14ac:dyDescent="0.25">
      <c r="A6897">
        <v>6896</v>
      </c>
      <c r="B6897">
        <v>3042</v>
      </c>
      <c r="C6897" s="1">
        <v>44977</v>
      </c>
      <c r="D6897" s="2">
        <v>0.68760416666666668</v>
      </c>
      <c r="E6897">
        <v>111</v>
      </c>
      <c r="F6897" s="5">
        <f>IFERROR(VLOOKUP(E6897,Raw_Menu!$A$2:$D$33,4,FALSE),0)</f>
        <v>11.95</v>
      </c>
      <c r="G6897" s="5">
        <f t="shared" si="214"/>
        <v>11.95</v>
      </c>
      <c r="H6897">
        <f t="shared" si="215"/>
        <v>16</v>
      </c>
      <c r="I6897" t="str">
        <f>IFERROR(VLOOKUP(tblOrders[[#This Row],[item_id]],Raw_Menu!$A$2:$D$33,3,FALSE),"Unknown")</f>
        <v>Asian</v>
      </c>
    </row>
    <row r="6898" spans="1:9" x14ac:dyDescent="0.25">
      <c r="A6898">
        <v>6897</v>
      </c>
      <c r="B6898">
        <v>3042</v>
      </c>
      <c r="C6898" s="1">
        <v>44977</v>
      </c>
      <c r="D6898" s="2">
        <v>0.68760416666666668</v>
      </c>
      <c r="E6898">
        <v>106</v>
      </c>
      <c r="F6898" s="5">
        <f>IFERROR(VLOOKUP(E6898,Raw_Menu!$A$2:$D$33,4,FALSE),0)</f>
        <v>7</v>
      </c>
      <c r="G6898" s="5">
        <f t="shared" si="214"/>
        <v>7</v>
      </c>
      <c r="H6898">
        <f t="shared" si="215"/>
        <v>16</v>
      </c>
      <c r="I6898" t="str">
        <f>IFERROR(VLOOKUP(tblOrders[[#This Row],[item_id]],Raw_Menu!$A$2:$D$33,3,FALSE),"Unknown")</f>
        <v>American</v>
      </c>
    </row>
    <row r="6899" spans="1:9" x14ac:dyDescent="0.25">
      <c r="A6899">
        <v>6898</v>
      </c>
      <c r="B6899">
        <v>3043</v>
      </c>
      <c r="C6899" s="1">
        <v>44977</v>
      </c>
      <c r="D6899" s="2">
        <v>0.69890046296296293</v>
      </c>
      <c r="E6899">
        <v>102</v>
      </c>
      <c r="F6899" s="5">
        <f>IFERROR(VLOOKUP(E6899,Raw_Menu!$A$2:$D$33,4,FALSE),0)</f>
        <v>13.95</v>
      </c>
      <c r="G6899" s="5">
        <f t="shared" si="214"/>
        <v>13.95</v>
      </c>
      <c r="H6899">
        <f t="shared" si="215"/>
        <v>16</v>
      </c>
      <c r="I6899" t="str">
        <f>IFERROR(VLOOKUP(tblOrders[[#This Row],[item_id]],Raw_Menu!$A$2:$D$33,3,FALSE),"Unknown")</f>
        <v>American</v>
      </c>
    </row>
    <row r="6900" spans="1:9" x14ac:dyDescent="0.25">
      <c r="A6900">
        <v>6899</v>
      </c>
      <c r="B6900">
        <v>3043</v>
      </c>
      <c r="C6900" s="1">
        <v>44977</v>
      </c>
      <c r="D6900" s="2">
        <v>0.69890046296296293</v>
      </c>
      <c r="E6900">
        <v>109</v>
      </c>
      <c r="F6900" s="5">
        <f>IFERROR(VLOOKUP(E6900,Raw_Menu!$A$2:$D$33,4,FALSE),0)</f>
        <v>17.95</v>
      </c>
      <c r="G6900" s="5">
        <f t="shared" si="214"/>
        <v>17.95</v>
      </c>
      <c r="H6900">
        <f t="shared" si="215"/>
        <v>16</v>
      </c>
      <c r="I6900" t="str">
        <f>IFERROR(VLOOKUP(tblOrders[[#This Row],[item_id]],Raw_Menu!$A$2:$D$33,3,FALSE),"Unknown")</f>
        <v>Asian</v>
      </c>
    </row>
    <row r="6901" spans="1:9" x14ac:dyDescent="0.25">
      <c r="A6901">
        <v>6900</v>
      </c>
      <c r="B6901">
        <v>3044</v>
      </c>
      <c r="C6901" s="1">
        <v>44977</v>
      </c>
      <c r="D6901" s="2">
        <v>0.71556712962962965</v>
      </c>
      <c r="E6901">
        <v>102</v>
      </c>
      <c r="F6901" s="5">
        <f>IFERROR(VLOOKUP(E6901,Raw_Menu!$A$2:$D$33,4,FALSE),0)</f>
        <v>13.95</v>
      </c>
      <c r="G6901" s="5">
        <f t="shared" si="214"/>
        <v>13.95</v>
      </c>
      <c r="H6901">
        <f t="shared" si="215"/>
        <v>17</v>
      </c>
      <c r="I6901" t="str">
        <f>IFERROR(VLOOKUP(tblOrders[[#This Row],[item_id]],Raw_Menu!$A$2:$D$33,3,FALSE),"Unknown")</f>
        <v>American</v>
      </c>
    </row>
    <row r="6902" spans="1:9" x14ac:dyDescent="0.25">
      <c r="A6902">
        <v>6901</v>
      </c>
      <c r="B6902">
        <v>3045</v>
      </c>
      <c r="C6902" s="1">
        <v>44977</v>
      </c>
      <c r="D6902" s="2">
        <v>0.72761574074074076</v>
      </c>
      <c r="E6902">
        <v>102</v>
      </c>
      <c r="F6902" s="5">
        <f>IFERROR(VLOOKUP(E6902,Raw_Menu!$A$2:$D$33,4,FALSE),0)</f>
        <v>13.95</v>
      </c>
      <c r="G6902" s="5">
        <f t="shared" si="214"/>
        <v>13.95</v>
      </c>
      <c r="H6902">
        <f t="shared" si="215"/>
        <v>17</v>
      </c>
      <c r="I6902" t="str">
        <f>IFERROR(VLOOKUP(tblOrders[[#This Row],[item_id]],Raw_Menu!$A$2:$D$33,3,FALSE),"Unknown")</f>
        <v>American</v>
      </c>
    </row>
    <row r="6903" spans="1:9" x14ac:dyDescent="0.25">
      <c r="A6903">
        <v>6902</v>
      </c>
      <c r="B6903">
        <v>3045</v>
      </c>
      <c r="C6903" s="1">
        <v>44977</v>
      </c>
      <c r="D6903" s="2">
        <v>0.72761574074074076</v>
      </c>
      <c r="E6903">
        <v>113</v>
      </c>
      <c r="F6903" s="5">
        <f>IFERROR(VLOOKUP(E6903,Raw_Menu!$A$2:$D$33,4,FALSE),0)</f>
        <v>5</v>
      </c>
      <c r="G6903" s="5">
        <f t="shared" si="214"/>
        <v>5</v>
      </c>
      <c r="H6903">
        <f t="shared" si="215"/>
        <v>17</v>
      </c>
      <c r="I6903" t="str">
        <f>IFERROR(VLOOKUP(tblOrders[[#This Row],[item_id]],Raw_Menu!$A$2:$D$33,3,FALSE),"Unknown")</f>
        <v>Asian</v>
      </c>
    </row>
    <row r="6904" spans="1:9" x14ac:dyDescent="0.25">
      <c r="A6904">
        <v>6903</v>
      </c>
      <c r="B6904">
        <v>3046</v>
      </c>
      <c r="C6904" s="1">
        <v>44977</v>
      </c>
      <c r="D6904" s="2">
        <v>0.73303240740740738</v>
      </c>
      <c r="E6904">
        <v>132</v>
      </c>
      <c r="F6904" s="5">
        <f>IFERROR(VLOOKUP(E6904,Raw_Menu!$A$2:$D$33,4,FALSE),0)</f>
        <v>16.95</v>
      </c>
      <c r="G6904" s="5">
        <f t="shared" si="214"/>
        <v>16.95</v>
      </c>
      <c r="H6904">
        <f t="shared" si="215"/>
        <v>17</v>
      </c>
      <c r="I6904" t="str">
        <f>IFERROR(VLOOKUP(tblOrders[[#This Row],[item_id]],Raw_Menu!$A$2:$D$33,3,FALSE),"Unknown")</f>
        <v>Italian</v>
      </c>
    </row>
    <row r="6905" spans="1:9" x14ac:dyDescent="0.25">
      <c r="A6905">
        <v>6904</v>
      </c>
      <c r="B6905">
        <v>3047</v>
      </c>
      <c r="C6905" s="1">
        <v>44977</v>
      </c>
      <c r="D6905" s="2">
        <v>0.73760416666666662</v>
      </c>
      <c r="E6905">
        <v>101</v>
      </c>
      <c r="F6905" s="5">
        <f>IFERROR(VLOOKUP(E6905,Raw_Menu!$A$2:$D$33,4,FALSE),0)</f>
        <v>12.95</v>
      </c>
      <c r="G6905" s="5">
        <f t="shared" si="214"/>
        <v>12.95</v>
      </c>
      <c r="H6905">
        <f t="shared" si="215"/>
        <v>17</v>
      </c>
      <c r="I6905" t="str">
        <f>IFERROR(VLOOKUP(tblOrders[[#This Row],[item_id]],Raw_Menu!$A$2:$D$33,3,FALSE),"Unknown")</f>
        <v>American</v>
      </c>
    </row>
    <row r="6906" spans="1:9" x14ac:dyDescent="0.25">
      <c r="A6906">
        <v>6905</v>
      </c>
      <c r="B6906">
        <v>3047</v>
      </c>
      <c r="C6906" s="1">
        <v>44977</v>
      </c>
      <c r="D6906" s="2">
        <v>0.73760416666666662</v>
      </c>
      <c r="E6906">
        <v>116</v>
      </c>
      <c r="F6906" s="5">
        <f>IFERROR(VLOOKUP(E6906,Raw_Menu!$A$2:$D$33,4,FALSE),0)</f>
        <v>13.95</v>
      </c>
      <c r="G6906" s="5">
        <f t="shared" si="214"/>
        <v>13.95</v>
      </c>
      <c r="H6906">
        <f t="shared" si="215"/>
        <v>17</v>
      </c>
      <c r="I6906" t="str">
        <f>IFERROR(VLOOKUP(tblOrders[[#This Row],[item_id]],Raw_Menu!$A$2:$D$33,3,FALSE),"Unknown")</f>
        <v>Mexican</v>
      </c>
    </row>
    <row r="6907" spans="1:9" x14ac:dyDescent="0.25">
      <c r="A6907">
        <v>6906</v>
      </c>
      <c r="B6907">
        <v>3047</v>
      </c>
      <c r="C6907" s="1">
        <v>44977</v>
      </c>
      <c r="D6907" s="2">
        <v>0.73760416666666662</v>
      </c>
      <c r="E6907">
        <v>122</v>
      </c>
      <c r="F6907" s="5">
        <f>IFERROR(VLOOKUP(E6907,Raw_Menu!$A$2:$D$33,4,FALSE),0)</f>
        <v>7</v>
      </c>
      <c r="G6907" s="5">
        <f t="shared" si="214"/>
        <v>7</v>
      </c>
      <c r="H6907">
        <f t="shared" si="215"/>
        <v>17</v>
      </c>
      <c r="I6907" t="str">
        <f>IFERROR(VLOOKUP(tblOrders[[#This Row],[item_id]],Raw_Menu!$A$2:$D$33,3,FALSE),"Unknown")</f>
        <v>Mexican</v>
      </c>
    </row>
    <row r="6908" spans="1:9" x14ac:dyDescent="0.25">
      <c r="A6908">
        <v>6907</v>
      </c>
      <c r="B6908">
        <v>3047</v>
      </c>
      <c r="C6908" s="1">
        <v>44977</v>
      </c>
      <c r="D6908" s="2">
        <v>0.73760416666666662</v>
      </c>
      <c r="E6908">
        <v>132</v>
      </c>
      <c r="F6908" s="5">
        <f>IFERROR(VLOOKUP(E6908,Raw_Menu!$A$2:$D$33,4,FALSE),0)</f>
        <v>16.95</v>
      </c>
      <c r="G6908" s="5">
        <f t="shared" si="214"/>
        <v>16.95</v>
      </c>
      <c r="H6908">
        <f t="shared" si="215"/>
        <v>17</v>
      </c>
      <c r="I6908" t="str">
        <f>IFERROR(VLOOKUP(tblOrders[[#This Row],[item_id]],Raw_Menu!$A$2:$D$33,3,FALSE),"Unknown")</f>
        <v>Italian</v>
      </c>
    </row>
    <row r="6909" spans="1:9" x14ac:dyDescent="0.25">
      <c r="A6909">
        <v>6908</v>
      </c>
      <c r="B6909">
        <v>3048</v>
      </c>
      <c r="C6909" s="1">
        <v>44977</v>
      </c>
      <c r="D6909" s="2">
        <v>0.7397569444444444</v>
      </c>
      <c r="E6909">
        <v>113</v>
      </c>
      <c r="F6909" s="5">
        <f>IFERROR(VLOOKUP(E6909,Raw_Menu!$A$2:$D$33,4,FALSE),0)</f>
        <v>5</v>
      </c>
      <c r="G6909" s="5">
        <f t="shared" si="214"/>
        <v>5</v>
      </c>
      <c r="H6909">
        <f t="shared" si="215"/>
        <v>17</v>
      </c>
      <c r="I6909" t="str">
        <f>IFERROR(VLOOKUP(tblOrders[[#This Row],[item_id]],Raw_Menu!$A$2:$D$33,3,FALSE),"Unknown")</f>
        <v>Asian</v>
      </c>
    </row>
    <row r="6910" spans="1:9" x14ac:dyDescent="0.25">
      <c r="A6910">
        <v>6909</v>
      </c>
      <c r="B6910">
        <v>3048</v>
      </c>
      <c r="C6910" s="1">
        <v>44977</v>
      </c>
      <c r="D6910" s="2">
        <v>0.7397569444444444</v>
      </c>
      <c r="E6910">
        <v>121</v>
      </c>
      <c r="F6910" s="5">
        <f>IFERROR(VLOOKUP(E6910,Raw_Menu!$A$2:$D$33,4,FALSE),0)</f>
        <v>10.5</v>
      </c>
      <c r="G6910" s="5">
        <f t="shared" si="214"/>
        <v>10.5</v>
      </c>
      <c r="H6910">
        <f t="shared" si="215"/>
        <v>17</v>
      </c>
      <c r="I6910" t="str">
        <f>IFERROR(VLOOKUP(tblOrders[[#This Row],[item_id]],Raw_Menu!$A$2:$D$33,3,FALSE),"Unknown")</f>
        <v>Mexican</v>
      </c>
    </row>
    <row r="6911" spans="1:9" x14ac:dyDescent="0.25">
      <c r="A6911">
        <v>6910</v>
      </c>
      <c r="B6911">
        <v>3048</v>
      </c>
      <c r="C6911" s="1">
        <v>44977</v>
      </c>
      <c r="D6911" s="2">
        <v>0.7397569444444444</v>
      </c>
      <c r="E6911">
        <v>114</v>
      </c>
      <c r="F6911" s="5">
        <f>IFERROR(VLOOKUP(E6911,Raw_Menu!$A$2:$D$33,4,FALSE),0)</f>
        <v>9</v>
      </c>
      <c r="G6911" s="5">
        <f t="shared" si="214"/>
        <v>9</v>
      </c>
      <c r="H6911">
        <f t="shared" si="215"/>
        <v>17</v>
      </c>
      <c r="I6911" t="str">
        <f>IFERROR(VLOOKUP(tblOrders[[#This Row],[item_id]],Raw_Menu!$A$2:$D$33,3,FALSE),"Unknown")</f>
        <v>Asian</v>
      </c>
    </row>
    <row r="6912" spans="1:9" x14ac:dyDescent="0.25">
      <c r="A6912">
        <v>6911</v>
      </c>
      <c r="B6912">
        <v>3049</v>
      </c>
      <c r="C6912" s="1">
        <v>44977</v>
      </c>
      <c r="D6912" s="2">
        <v>0.74259259259259258</v>
      </c>
      <c r="E6912">
        <v>118</v>
      </c>
      <c r="F6912" s="5">
        <f>IFERROR(VLOOKUP(E6912,Raw_Menu!$A$2:$D$33,4,FALSE),0)</f>
        <v>14.95</v>
      </c>
      <c r="G6912" s="5">
        <f t="shared" si="214"/>
        <v>14.95</v>
      </c>
      <c r="H6912">
        <f t="shared" si="215"/>
        <v>17</v>
      </c>
      <c r="I6912" t="str">
        <f>IFERROR(VLOOKUP(tblOrders[[#This Row],[item_id]],Raw_Menu!$A$2:$D$33,3,FALSE),"Unknown")</f>
        <v>Mexican</v>
      </c>
    </row>
    <row r="6913" spans="1:9" x14ac:dyDescent="0.25">
      <c r="A6913">
        <v>6912</v>
      </c>
      <c r="B6913">
        <v>3050</v>
      </c>
      <c r="C6913" s="1">
        <v>44977</v>
      </c>
      <c r="D6913" s="2">
        <v>0.74608796296296298</v>
      </c>
      <c r="E6913">
        <v>102</v>
      </c>
      <c r="F6913" s="5">
        <f>IFERROR(VLOOKUP(E6913,Raw_Menu!$A$2:$D$33,4,FALSE),0)</f>
        <v>13.95</v>
      </c>
      <c r="G6913" s="5">
        <f t="shared" si="214"/>
        <v>13.95</v>
      </c>
      <c r="H6913">
        <f t="shared" si="215"/>
        <v>17</v>
      </c>
      <c r="I6913" t="str">
        <f>IFERROR(VLOOKUP(tblOrders[[#This Row],[item_id]],Raw_Menu!$A$2:$D$33,3,FALSE),"Unknown")</f>
        <v>American</v>
      </c>
    </row>
    <row r="6914" spans="1:9" x14ac:dyDescent="0.25">
      <c r="A6914">
        <v>6913</v>
      </c>
      <c r="B6914">
        <v>3050</v>
      </c>
      <c r="C6914" s="1">
        <v>44977</v>
      </c>
      <c r="D6914" s="2">
        <v>0.74608796296296298</v>
      </c>
      <c r="E6914">
        <v>117</v>
      </c>
      <c r="F6914" s="5">
        <f>IFERROR(VLOOKUP(E6914,Raw_Menu!$A$2:$D$33,4,FALSE),0)</f>
        <v>12.95</v>
      </c>
      <c r="G6914" s="5">
        <f t="shared" ref="G6914:G6977" si="216">VALUE(F6914)</f>
        <v>12.95</v>
      </c>
      <c r="H6914">
        <f t="shared" ref="H6914:H6977" si="217">HOUR(D6914)</f>
        <v>17</v>
      </c>
      <c r="I6914" t="str">
        <f>IFERROR(VLOOKUP(tblOrders[[#This Row],[item_id]],Raw_Menu!$A$2:$D$33,3,FALSE),"Unknown")</f>
        <v>Mexican</v>
      </c>
    </row>
    <row r="6915" spans="1:9" x14ac:dyDescent="0.25">
      <c r="A6915">
        <v>6914</v>
      </c>
      <c r="B6915">
        <v>3050</v>
      </c>
      <c r="C6915" s="1">
        <v>44977</v>
      </c>
      <c r="D6915" s="2">
        <v>0.74608796296296298</v>
      </c>
      <c r="E6915">
        <v>119</v>
      </c>
      <c r="F6915" s="5">
        <f>IFERROR(VLOOKUP(E6915,Raw_Menu!$A$2:$D$33,4,FALSE),0)</f>
        <v>11.95</v>
      </c>
      <c r="G6915" s="5">
        <f t="shared" si="216"/>
        <v>11.95</v>
      </c>
      <c r="H6915">
        <f t="shared" si="217"/>
        <v>17</v>
      </c>
      <c r="I6915" t="str">
        <f>IFERROR(VLOOKUP(tblOrders[[#This Row],[item_id]],Raw_Menu!$A$2:$D$33,3,FALSE),"Unknown")</f>
        <v>Mexican</v>
      </c>
    </row>
    <row r="6916" spans="1:9" x14ac:dyDescent="0.25">
      <c r="A6916">
        <v>6915</v>
      </c>
      <c r="B6916">
        <v>3051</v>
      </c>
      <c r="C6916" s="1">
        <v>44977</v>
      </c>
      <c r="D6916" s="2">
        <v>0.74802083333333336</v>
      </c>
      <c r="E6916">
        <v>113</v>
      </c>
      <c r="F6916" s="5">
        <f>IFERROR(VLOOKUP(E6916,Raw_Menu!$A$2:$D$33,4,FALSE),0)</f>
        <v>5</v>
      </c>
      <c r="G6916" s="5">
        <f t="shared" si="216"/>
        <v>5</v>
      </c>
      <c r="H6916">
        <f t="shared" si="217"/>
        <v>17</v>
      </c>
      <c r="I6916" t="str">
        <f>IFERROR(VLOOKUP(tblOrders[[#This Row],[item_id]],Raw_Menu!$A$2:$D$33,3,FALSE),"Unknown")</f>
        <v>Asian</v>
      </c>
    </row>
    <row r="6917" spans="1:9" x14ac:dyDescent="0.25">
      <c r="A6917">
        <v>6916</v>
      </c>
      <c r="B6917">
        <v>3051</v>
      </c>
      <c r="C6917" s="1">
        <v>44977</v>
      </c>
      <c r="D6917" s="2">
        <v>0.74802083333333336</v>
      </c>
      <c r="E6917">
        <v>120</v>
      </c>
      <c r="F6917" s="5">
        <f>IFERROR(VLOOKUP(E6917,Raw_Menu!$A$2:$D$33,4,FALSE),0)</f>
        <v>13.95</v>
      </c>
      <c r="G6917" s="5">
        <f t="shared" si="216"/>
        <v>13.95</v>
      </c>
      <c r="H6917">
        <f t="shared" si="217"/>
        <v>17</v>
      </c>
      <c r="I6917" t="str">
        <f>IFERROR(VLOOKUP(tblOrders[[#This Row],[item_id]],Raw_Menu!$A$2:$D$33,3,FALSE),"Unknown")</f>
        <v>Mexican</v>
      </c>
    </row>
    <row r="6918" spans="1:9" x14ac:dyDescent="0.25">
      <c r="A6918">
        <v>6917</v>
      </c>
      <c r="B6918">
        <v>3052</v>
      </c>
      <c r="C6918" s="1">
        <v>44977</v>
      </c>
      <c r="D6918" s="2">
        <v>0.74815972222222227</v>
      </c>
      <c r="E6918">
        <v>132</v>
      </c>
      <c r="F6918" s="5">
        <f>IFERROR(VLOOKUP(E6918,Raw_Menu!$A$2:$D$33,4,FALSE),0)</f>
        <v>16.95</v>
      </c>
      <c r="G6918" s="5">
        <f t="shared" si="216"/>
        <v>16.95</v>
      </c>
      <c r="H6918">
        <f t="shared" si="217"/>
        <v>17</v>
      </c>
      <c r="I6918" t="str">
        <f>IFERROR(VLOOKUP(tblOrders[[#This Row],[item_id]],Raw_Menu!$A$2:$D$33,3,FALSE),"Unknown")</f>
        <v>Italian</v>
      </c>
    </row>
    <row r="6919" spans="1:9" x14ac:dyDescent="0.25">
      <c r="A6919">
        <v>6918</v>
      </c>
      <c r="B6919">
        <v>3053</v>
      </c>
      <c r="C6919" s="1">
        <v>44977</v>
      </c>
      <c r="D6919" s="2">
        <v>0.74862268518518515</v>
      </c>
      <c r="E6919">
        <v>115</v>
      </c>
      <c r="F6919" s="5">
        <f>IFERROR(VLOOKUP(E6919,Raw_Menu!$A$2:$D$33,4,FALSE),0)</f>
        <v>11.95</v>
      </c>
      <c r="G6919" s="5">
        <f t="shared" si="216"/>
        <v>11.95</v>
      </c>
      <c r="H6919">
        <f t="shared" si="217"/>
        <v>17</v>
      </c>
      <c r="I6919" t="str">
        <f>IFERROR(VLOOKUP(tblOrders[[#This Row],[item_id]],Raw_Menu!$A$2:$D$33,3,FALSE),"Unknown")</f>
        <v>Mexican</v>
      </c>
    </row>
    <row r="6920" spans="1:9" x14ac:dyDescent="0.25">
      <c r="A6920">
        <v>6919</v>
      </c>
      <c r="B6920">
        <v>3053</v>
      </c>
      <c r="C6920" s="1">
        <v>44977</v>
      </c>
      <c r="D6920" s="2">
        <v>0.74862268518518515</v>
      </c>
      <c r="E6920">
        <v>124</v>
      </c>
      <c r="F6920" s="5">
        <f>IFERROR(VLOOKUP(E6920,Raw_Menu!$A$2:$D$33,4,FALSE),0)</f>
        <v>14.5</v>
      </c>
      <c r="G6920" s="5">
        <f t="shared" si="216"/>
        <v>14.5</v>
      </c>
      <c r="H6920">
        <f t="shared" si="217"/>
        <v>17</v>
      </c>
      <c r="I6920" t="str">
        <f>IFERROR(VLOOKUP(tblOrders[[#This Row],[item_id]],Raw_Menu!$A$2:$D$33,3,FALSE),"Unknown")</f>
        <v>Italian</v>
      </c>
    </row>
    <row r="6921" spans="1:9" x14ac:dyDescent="0.25">
      <c r="A6921">
        <v>6920</v>
      </c>
      <c r="B6921">
        <v>3053</v>
      </c>
      <c r="C6921" s="1">
        <v>44977</v>
      </c>
      <c r="D6921" s="2">
        <v>0.74862268518518515</v>
      </c>
      <c r="E6921">
        <v>128</v>
      </c>
      <c r="F6921" s="5">
        <f>IFERROR(VLOOKUP(E6921,Raw_Menu!$A$2:$D$33,4,FALSE),0)</f>
        <v>15.5</v>
      </c>
      <c r="G6921" s="5">
        <f t="shared" si="216"/>
        <v>15.5</v>
      </c>
      <c r="H6921">
        <f t="shared" si="217"/>
        <v>17</v>
      </c>
      <c r="I6921" t="str">
        <f>IFERROR(VLOOKUP(tblOrders[[#This Row],[item_id]],Raw_Menu!$A$2:$D$33,3,FALSE),"Unknown")</f>
        <v>Italian</v>
      </c>
    </row>
    <row r="6922" spans="1:9" x14ac:dyDescent="0.25">
      <c r="A6922">
        <v>6921</v>
      </c>
      <c r="B6922">
        <v>3053</v>
      </c>
      <c r="C6922" s="1">
        <v>44977</v>
      </c>
      <c r="D6922" s="2">
        <v>0.74862268518518515</v>
      </c>
      <c r="E6922">
        <v>132</v>
      </c>
      <c r="F6922" s="5">
        <f>IFERROR(VLOOKUP(E6922,Raw_Menu!$A$2:$D$33,4,FALSE),0)</f>
        <v>16.95</v>
      </c>
      <c r="G6922" s="5">
        <f t="shared" si="216"/>
        <v>16.95</v>
      </c>
      <c r="H6922">
        <f t="shared" si="217"/>
        <v>17</v>
      </c>
      <c r="I6922" t="str">
        <f>IFERROR(VLOOKUP(tblOrders[[#This Row],[item_id]],Raw_Menu!$A$2:$D$33,3,FALSE),"Unknown")</f>
        <v>Italian</v>
      </c>
    </row>
    <row r="6923" spans="1:9" x14ac:dyDescent="0.25">
      <c r="A6923">
        <v>6922</v>
      </c>
      <c r="B6923">
        <v>3054</v>
      </c>
      <c r="C6923" s="1">
        <v>44977</v>
      </c>
      <c r="D6923" s="2">
        <v>0.75332175925925926</v>
      </c>
      <c r="E6923">
        <v>104</v>
      </c>
      <c r="F6923" s="5">
        <f>IFERROR(VLOOKUP(E6923,Raw_Menu!$A$2:$D$33,4,FALSE),0)</f>
        <v>10.5</v>
      </c>
      <c r="G6923" s="5">
        <f t="shared" si="216"/>
        <v>10.5</v>
      </c>
      <c r="H6923">
        <f t="shared" si="217"/>
        <v>18</v>
      </c>
      <c r="I6923" t="str">
        <f>IFERROR(VLOOKUP(tblOrders[[#This Row],[item_id]],Raw_Menu!$A$2:$D$33,3,FALSE),"Unknown")</f>
        <v>American</v>
      </c>
    </row>
    <row r="6924" spans="1:9" x14ac:dyDescent="0.25">
      <c r="A6924">
        <v>6923</v>
      </c>
      <c r="B6924">
        <v>3054</v>
      </c>
      <c r="C6924" s="1">
        <v>44977</v>
      </c>
      <c r="D6924" s="2">
        <v>0.75332175925925926</v>
      </c>
      <c r="E6924">
        <v>126</v>
      </c>
      <c r="F6924" s="5">
        <f>IFERROR(VLOOKUP(E6924,Raw_Menu!$A$2:$D$33,4,FALSE),0)</f>
        <v>14.5</v>
      </c>
      <c r="G6924" s="5">
        <f t="shared" si="216"/>
        <v>14.5</v>
      </c>
      <c r="H6924">
        <f t="shared" si="217"/>
        <v>18</v>
      </c>
      <c r="I6924" t="str">
        <f>IFERROR(VLOOKUP(tblOrders[[#This Row],[item_id]],Raw_Menu!$A$2:$D$33,3,FALSE),"Unknown")</f>
        <v>Italian</v>
      </c>
    </row>
    <row r="6925" spans="1:9" x14ac:dyDescent="0.25">
      <c r="A6925">
        <v>6924</v>
      </c>
      <c r="B6925">
        <v>3055</v>
      </c>
      <c r="C6925" s="1">
        <v>44977</v>
      </c>
      <c r="D6925" s="2">
        <v>0.77934027777777781</v>
      </c>
      <c r="E6925">
        <v>129</v>
      </c>
      <c r="F6925" s="5">
        <f>IFERROR(VLOOKUP(E6925,Raw_Menu!$A$2:$D$33,4,FALSE),0)</f>
        <v>15.5</v>
      </c>
      <c r="G6925" s="5">
        <f t="shared" si="216"/>
        <v>15.5</v>
      </c>
      <c r="H6925">
        <f t="shared" si="217"/>
        <v>18</v>
      </c>
      <c r="I6925" t="str">
        <f>IFERROR(VLOOKUP(tblOrders[[#This Row],[item_id]],Raw_Menu!$A$2:$D$33,3,FALSE),"Unknown")</f>
        <v>Italian</v>
      </c>
    </row>
    <row r="6926" spans="1:9" x14ac:dyDescent="0.25">
      <c r="A6926">
        <v>6925</v>
      </c>
      <c r="B6926">
        <v>3055</v>
      </c>
      <c r="C6926" s="1">
        <v>44977</v>
      </c>
      <c r="D6926" s="2">
        <v>0.77934027777777781</v>
      </c>
      <c r="E6926">
        <v>111</v>
      </c>
      <c r="F6926" s="5">
        <f>IFERROR(VLOOKUP(E6926,Raw_Menu!$A$2:$D$33,4,FALSE),0)</f>
        <v>11.95</v>
      </c>
      <c r="G6926" s="5">
        <f t="shared" si="216"/>
        <v>11.95</v>
      </c>
      <c r="H6926">
        <f t="shared" si="217"/>
        <v>18</v>
      </c>
      <c r="I6926" t="str">
        <f>IFERROR(VLOOKUP(tblOrders[[#This Row],[item_id]],Raw_Menu!$A$2:$D$33,3,FALSE),"Unknown")</f>
        <v>Asian</v>
      </c>
    </row>
    <row r="6927" spans="1:9" x14ac:dyDescent="0.25">
      <c r="A6927">
        <v>6926</v>
      </c>
      <c r="B6927">
        <v>3055</v>
      </c>
      <c r="C6927" s="1">
        <v>44977</v>
      </c>
      <c r="D6927" s="2">
        <v>0.77934027777777781</v>
      </c>
      <c r="E6927">
        <v>131</v>
      </c>
      <c r="F6927" s="5">
        <f>IFERROR(VLOOKUP(E6927,Raw_Menu!$A$2:$D$33,4,FALSE),0)</f>
        <v>17.95</v>
      </c>
      <c r="G6927" s="5">
        <f t="shared" si="216"/>
        <v>17.95</v>
      </c>
      <c r="H6927">
        <f t="shared" si="217"/>
        <v>18</v>
      </c>
      <c r="I6927" t="str">
        <f>IFERROR(VLOOKUP(tblOrders[[#This Row],[item_id]],Raw_Menu!$A$2:$D$33,3,FALSE),"Unknown")</f>
        <v>Italian</v>
      </c>
    </row>
    <row r="6928" spans="1:9" x14ac:dyDescent="0.25">
      <c r="A6928">
        <v>6927</v>
      </c>
      <c r="B6928">
        <v>3056</v>
      </c>
      <c r="C6928" s="1">
        <v>44977</v>
      </c>
      <c r="D6928" s="2">
        <v>0.79291666666666671</v>
      </c>
      <c r="E6928">
        <v>123</v>
      </c>
      <c r="F6928" s="5">
        <f>IFERROR(VLOOKUP(E6928,Raw_Menu!$A$2:$D$33,4,FALSE),0)</f>
        <v>9</v>
      </c>
      <c r="G6928" s="5">
        <f t="shared" si="216"/>
        <v>9</v>
      </c>
      <c r="H6928">
        <f t="shared" si="217"/>
        <v>19</v>
      </c>
      <c r="I6928" t="str">
        <f>IFERROR(VLOOKUP(tblOrders[[#This Row],[item_id]],Raw_Menu!$A$2:$D$33,3,FALSE),"Unknown")</f>
        <v>Mexican</v>
      </c>
    </row>
    <row r="6929" spans="1:9" x14ac:dyDescent="0.25">
      <c r="A6929">
        <v>6928</v>
      </c>
      <c r="B6929">
        <v>3057</v>
      </c>
      <c r="C6929" s="1">
        <v>44977</v>
      </c>
      <c r="D6929" s="2">
        <v>0.80351851851851852</v>
      </c>
      <c r="E6929">
        <v>127</v>
      </c>
      <c r="F6929" s="5">
        <f>IFERROR(VLOOKUP(E6929,Raw_Menu!$A$2:$D$33,4,FALSE),0)</f>
        <v>17.95</v>
      </c>
      <c r="G6929" s="5">
        <f t="shared" si="216"/>
        <v>17.95</v>
      </c>
      <c r="H6929">
        <f t="shared" si="217"/>
        <v>19</v>
      </c>
      <c r="I6929" t="str">
        <f>IFERROR(VLOOKUP(tblOrders[[#This Row],[item_id]],Raw_Menu!$A$2:$D$33,3,FALSE),"Unknown")</f>
        <v>Italian</v>
      </c>
    </row>
    <row r="6930" spans="1:9" x14ac:dyDescent="0.25">
      <c r="A6930">
        <v>6929</v>
      </c>
      <c r="B6930">
        <v>3058</v>
      </c>
      <c r="C6930" s="1">
        <v>44977</v>
      </c>
      <c r="D6930" s="2">
        <v>0.80505787037037035</v>
      </c>
      <c r="E6930">
        <v>125</v>
      </c>
      <c r="F6930" s="5">
        <f>IFERROR(VLOOKUP(E6930,Raw_Menu!$A$2:$D$33,4,FALSE),0)</f>
        <v>17.95</v>
      </c>
      <c r="G6930" s="5">
        <f t="shared" si="216"/>
        <v>17.95</v>
      </c>
      <c r="H6930">
        <f t="shared" si="217"/>
        <v>19</v>
      </c>
      <c r="I6930" t="str">
        <f>IFERROR(VLOOKUP(tblOrders[[#This Row],[item_id]],Raw_Menu!$A$2:$D$33,3,FALSE),"Unknown")</f>
        <v>Italian</v>
      </c>
    </row>
    <row r="6931" spans="1:9" x14ac:dyDescent="0.25">
      <c r="A6931">
        <v>6930</v>
      </c>
      <c r="B6931">
        <v>3058</v>
      </c>
      <c r="C6931" s="1">
        <v>44977</v>
      </c>
      <c r="D6931" s="2">
        <v>0.80505787037037035</v>
      </c>
      <c r="E6931">
        <v>109</v>
      </c>
      <c r="F6931" s="5">
        <f>IFERROR(VLOOKUP(E6931,Raw_Menu!$A$2:$D$33,4,FALSE),0)</f>
        <v>17.95</v>
      </c>
      <c r="G6931" s="5">
        <f t="shared" si="216"/>
        <v>17.95</v>
      </c>
      <c r="H6931">
        <f t="shared" si="217"/>
        <v>19</v>
      </c>
      <c r="I6931" t="str">
        <f>IFERROR(VLOOKUP(tblOrders[[#This Row],[item_id]],Raw_Menu!$A$2:$D$33,3,FALSE),"Unknown")</f>
        <v>Asian</v>
      </c>
    </row>
    <row r="6932" spans="1:9" x14ac:dyDescent="0.25">
      <c r="A6932">
        <v>6931</v>
      </c>
      <c r="B6932">
        <v>3058</v>
      </c>
      <c r="C6932" s="1">
        <v>44977</v>
      </c>
      <c r="D6932" s="2">
        <v>0.80505787037037035</v>
      </c>
      <c r="E6932">
        <v>121</v>
      </c>
      <c r="F6932" s="5">
        <f>IFERROR(VLOOKUP(E6932,Raw_Menu!$A$2:$D$33,4,FALSE),0)</f>
        <v>10.5</v>
      </c>
      <c r="G6932" s="5">
        <f t="shared" si="216"/>
        <v>10.5</v>
      </c>
      <c r="H6932">
        <f t="shared" si="217"/>
        <v>19</v>
      </c>
      <c r="I6932" t="str">
        <f>IFERROR(VLOOKUP(tblOrders[[#This Row],[item_id]],Raw_Menu!$A$2:$D$33,3,FALSE),"Unknown")</f>
        <v>Mexican</v>
      </c>
    </row>
    <row r="6933" spans="1:9" x14ac:dyDescent="0.25">
      <c r="A6933">
        <v>6932</v>
      </c>
      <c r="B6933">
        <v>3059</v>
      </c>
      <c r="C6933" s="1">
        <v>44977</v>
      </c>
      <c r="D6933" s="2">
        <v>0.81011574074074078</v>
      </c>
      <c r="E6933">
        <v>107</v>
      </c>
      <c r="F6933" s="5">
        <f>IFERROR(VLOOKUP(E6933,Raw_Menu!$A$2:$D$33,4,FALSE),0)</f>
        <v>16.5</v>
      </c>
      <c r="G6933" s="5">
        <f t="shared" si="216"/>
        <v>16.5</v>
      </c>
      <c r="H6933">
        <f t="shared" si="217"/>
        <v>19</v>
      </c>
      <c r="I6933" t="str">
        <f>IFERROR(VLOOKUP(tblOrders[[#This Row],[item_id]],Raw_Menu!$A$2:$D$33,3,FALSE),"Unknown")</f>
        <v>Asian</v>
      </c>
    </row>
    <row r="6934" spans="1:9" x14ac:dyDescent="0.25">
      <c r="A6934">
        <v>6933</v>
      </c>
      <c r="B6934">
        <v>3059</v>
      </c>
      <c r="C6934" s="1">
        <v>44977</v>
      </c>
      <c r="D6934" s="2">
        <v>0.81011574074074078</v>
      </c>
      <c r="E6934">
        <v>102</v>
      </c>
      <c r="F6934" s="5">
        <f>IFERROR(VLOOKUP(E6934,Raw_Menu!$A$2:$D$33,4,FALSE),0)</f>
        <v>13.95</v>
      </c>
      <c r="G6934" s="5">
        <f t="shared" si="216"/>
        <v>13.95</v>
      </c>
      <c r="H6934">
        <f t="shared" si="217"/>
        <v>19</v>
      </c>
      <c r="I6934" t="str">
        <f>IFERROR(VLOOKUP(tblOrders[[#This Row],[item_id]],Raw_Menu!$A$2:$D$33,3,FALSE),"Unknown")</f>
        <v>American</v>
      </c>
    </row>
    <row r="6935" spans="1:9" x14ac:dyDescent="0.25">
      <c r="A6935">
        <v>6934</v>
      </c>
      <c r="B6935">
        <v>3060</v>
      </c>
      <c r="C6935" s="1">
        <v>44977</v>
      </c>
      <c r="D6935" s="2">
        <v>0.81733796296296302</v>
      </c>
      <c r="E6935">
        <v>102</v>
      </c>
      <c r="F6935" s="5">
        <f>IFERROR(VLOOKUP(E6935,Raw_Menu!$A$2:$D$33,4,FALSE),0)</f>
        <v>13.95</v>
      </c>
      <c r="G6935" s="5">
        <f t="shared" si="216"/>
        <v>13.95</v>
      </c>
      <c r="H6935">
        <f t="shared" si="217"/>
        <v>19</v>
      </c>
      <c r="I6935" t="str">
        <f>IFERROR(VLOOKUP(tblOrders[[#This Row],[item_id]],Raw_Menu!$A$2:$D$33,3,FALSE),"Unknown")</f>
        <v>American</v>
      </c>
    </row>
    <row r="6936" spans="1:9" x14ac:dyDescent="0.25">
      <c r="A6936">
        <v>6935</v>
      </c>
      <c r="B6936">
        <v>3060</v>
      </c>
      <c r="C6936" s="1">
        <v>44977</v>
      </c>
      <c r="D6936" s="2">
        <v>0.81733796296296302</v>
      </c>
      <c r="E6936">
        <v>113</v>
      </c>
      <c r="F6936" s="5">
        <f>IFERROR(VLOOKUP(E6936,Raw_Menu!$A$2:$D$33,4,FALSE),0)</f>
        <v>5</v>
      </c>
      <c r="G6936" s="5">
        <f t="shared" si="216"/>
        <v>5</v>
      </c>
      <c r="H6936">
        <f t="shared" si="217"/>
        <v>19</v>
      </c>
      <c r="I6936" t="str">
        <f>IFERROR(VLOOKUP(tblOrders[[#This Row],[item_id]],Raw_Menu!$A$2:$D$33,3,FALSE),"Unknown")</f>
        <v>Asian</v>
      </c>
    </row>
    <row r="6937" spans="1:9" x14ac:dyDescent="0.25">
      <c r="A6937">
        <v>6936</v>
      </c>
      <c r="B6937">
        <v>3061</v>
      </c>
      <c r="C6937" s="1">
        <v>44977</v>
      </c>
      <c r="D6937" s="2">
        <v>0.82097222222222221</v>
      </c>
      <c r="E6937">
        <v>102</v>
      </c>
      <c r="F6937" s="5">
        <f>IFERROR(VLOOKUP(E6937,Raw_Menu!$A$2:$D$33,4,FALSE),0)</f>
        <v>13.95</v>
      </c>
      <c r="G6937" s="5">
        <f t="shared" si="216"/>
        <v>13.95</v>
      </c>
      <c r="H6937">
        <f t="shared" si="217"/>
        <v>19</v>
      </c>
      <c r="I6937" t="str">
        <f>IFERROR(VLOOKUP(tblOrders[[#This Row],[item_id]],Raw_Menu!$A$2:$D$33,3,FALSE),"Unknown")</f>
        <v>American</v>
      </c>
    </row>
    <row r="6938" spans="1:9" x14ac:dyDescent="0.25">
      <c r="A6938">
        <v>6937</v>
      </c>
      <c r="B6938">
        <v>3061</v>
      </c>
      <c r="C6938" s="1">
        <v>44977</v>
      </c>
      <c r="D6938" s="2">
        <v>0.82097222222222221</v>
      </c>
      <c r="E6938">
        <v>131</v>
      </c>
      <c r="F6938" s="5">
        <f>IFERROR(VLOOKUP(E6938,Raw_Menu!$A$2:$D$33,4,FALSE),0)</f>
        <v>17.95</v>
      </c>
      <c r="G6938" s="5">
        <f t="shared" si="216"/>
        <v>17.95</v>
      </c>
      <c r="H6938">
        <f t="shared" si="217"/>
        <v>19</v>
      </c>
      <c r="I6938" t="str">
        <f>IFERROR(VLOOKUP(tblOrders[[#This Row],[item_id]],Raw_Menu!$A$2:$D$33,3,FALSE),"Unknown")</f>
        <v>Italian</v>
      </c>
    </row>
    <row r="6939" spans="1:9" x14ac:dyDescent="0.25">
      <c r="A6939">
        <v>6938</v>
      </c>
      <c r="B6939">
        <v>3062</v>
      </c>
      <c r="C6939" s="1">
        <v>44977</v>
      </c>
      <c r="D6939" s="2">
        <v>0.82728009259259261</v>
      </c>
      <c r="E6939">
        <v>130</v>
      </c>
      <c r="F6939" s="5">
        <f>IFERROR(VLOOKUP(E6939,Raw_Menu!$A$2:$D$33,4,FALSE),0)</f>
        <v>19.95</v>
      </c>
      <c r="G6939" s="5">
        <f t="shared" si="216"/>
        <v>19.95</v>
      </c>
      <c r="H6939">
        <f t="shared" si="217"/>
        <v>19</v>
      </c>
      <c r="I6939" t="str">
        <f>IFERROR(VLOOKUP(tblOrders[[#This Row],[item_id]],Raw_Menu!$A$2:$D$33,3,FALSE),"Unknown")</f>
        <v>Italian</v>
      </c>
    </row>
    <row r="6940" spans="1:9" x14ac:dyDescent="0.25">
      <c r="A6940">
        <v>6939</v>
      </c>
      <c r="B6940">
        <v>3063</v>
      </c>
      <c r="C6940" s="1">
        <v>44977</v>
      </c>
      <c r="D6940" s="2">
        <v>0.83591435185185181</v>
      </c>
      <c r="E6940">
        <v>125</v>
      </c>
      <c r="F6940" s="5">
        <f>IFERROR(VLOOKUP(E6940,Raw_Menu!$A$2:$D$33,4,FALSE),0)</f>
        <v>17.95</v>
      </c>
      <c r="G6940" s="5">
        <f t="shared" si="216"/>
        <v>17.95</v>
      </c>
      <c r="H6940">
        <f t="shared" si="217"/>
        <v>20</v>
      </c>
      <c r="I6940" t="str">
        <f>IFERROR(VLOOKUP(tblOrders[[#This Row],[item_id]],Raw_Menu!$A$2:$D$33,3,FALSE),"Unknown")</f>
        <v>Italian</v>
      </c>
    </row>
    <row r="6941" spans="1:9" x14ac:dyDescent="0.25">
      <c r="A6941">
        <v>6940</v>
      </c>
      <c r="B6941">
        <v>3063</v>
      </c>
      <c r="C6941" s="1">
        <v>44977</v>
      </c>
      <c r="D6941" s="2">
        <v>0.83591435185185181</v>
      </c>
      <c r="E6941">
        <v>128</v>
      </c>
      <c r="F6941" s="5">
        <f>IFERROR(VLOOKUP(E6941,Raw_Menu!$A$2:$D$33,4,FALSE),0)</f>
        <v>15.5</v>
      </c>
      <c r="G6941" s="5">
        <f t="shared" si="216"/>
        <v>15.5</v>
      </c>
      <c r="H6941">
        <f t="shared" si="217"/>
        <v>20</v>
      </c>
      <c r="I6941" t="str">
        <f>IFERROR(VLOOKUP(tblOrders[[#This Row],[item_id]],Raw_Menu!$A$2:$D$33,3,FALSE),"Unknown")</f>
        <v>Italian</v>
      </c>
    </row>
    <row r="6942" spans="1:9" x14ac:dyDescent="0.25">
      <c r="A6942">
        <v>6941</v>
      </c>
      <c r="B6942">
        <v>3063</v>
      </c>
      <c r="C6942" s="1">
        <v>44977</v>
      </c>
      <c r="D6942" s="2">
        <v>0.83591435185185181</v>
      </c>
      <c r="E6942">
        <v>132</v>
      </c>
      <c r="F6942" s="5">
        <f>IFERROR(VLOOKUP(E6942,Raw_Menu!$A$2:$D$33,4,FALSE),0)</f>
        <v>16.95</v>
      </c>
      <c r="G6942" s="5">
        <f t="shared" si="216"/>
        <v>16.95</v>
      </c>
      <c r="H6942">
        <f t="shared" si="217"/>
        <v>20</v>
      </c>
      <c r="I6942" t="str">
        <f>IFERROR(VLOOKUP(tblOrders[[#This Row],[item_id]],Raw_Menu!$A$2:$D$33,3,FALSE),"Unknown")</f>
        <v>Italian</v>
      </c>
    </row>
    <row r="6943" spans="1:9" x14ac:dyDescent="0.25">
      <c r="A6943">
        <v>6942</v>
      </c>
      <c r="B6943">
        <v>3064</v>
      </c>
      <c r="C6943" s="1">
        <v>44977</v>
      </c>
      <c r="D6943" s="2">
        <v>0.83802083333333333</v>
      </c>
      <c r="E6943">
        <v>119</v>
      </c>
      <c r="F6943" s="5">
        <f>IFERROR(VLOOKUP(E6943,Raw_Menu!$A$2:$D$33,4,FALSE),0)</f>
        <v>11.95</v>
      </c>
      <c r="G6943" s="5">
        <f t="shared" si="216"/>
        <v>11.95</v>
      </c>
      <c r="H6943">
        <f t="shared" si="217"/>
        <v>20</v>
      </c>
      <c r="I6943" t="str">
        <f>IFERROR(VLOOKUP(tblOrders[[#This Row],[item_id]],Raw_Menu!$A$2:$D$33,3,FALSE),"Unknown")</f>
        <v>Mexican</v>
      </c>
    </row>
    <row r="6944" spans="1:9" x14ac:dyDescent="0.25">
      <c r="A6944">
        <v>6943</v>
      </c>
      <c r="B6944">
        <v>3065</v>
      </c>
      <c r="C6944" s="1">
        <v>44977</v>
      </c>
      <c r="D6944" s="2">
        <v>0.84181712962962962</v>
      </c>
      <c r="E6944">
        <v>102</v>
      </c>
      <c r="F6944" s="5">
        <f>IFERROR(VLOOKUP(E6944,Raw_Menu!$A$2:$D$33,4,FALSE),0)</f>
        <v>13.95</v>
      </c>
      <c r="G6944" s="5">
        <f t="shared" si="216"/>
        <v>13.95</v>
      </c>
      <c r="H6944">
        <f t="shared" si="217"/>
        <v>20</v>
      </c>
      <c r="I6944" t="str">
        <f>IFERROR(VLOOKUP(tblOrders[[#This Row],[item_id]],Raw_Menu!$A$2:$D$33,3,FALSE),"Unknown")</f>
        <v>American</v>
      </c>
    </row>
    <row r="6945" spans="1:9" x14ac:dyDescent="0.25">
      <c r="A6945">
        <v>6944</v>
      </c>
      <c r="B6945">
        <v>3065</v>
      </c>
      <c r="C6945" s="1">
        <v>44977</v>
      </c>
      <c r="D6945" s="2">
        <v>0.84181712962962962</v>
      </c>
      <c r="E6945">
        <v>118</v>
      </c>
      <c r="F6945" s="5">
        <f>IFERROR(VLOOKUP(E6945,Raw_Menu!$A$2:$D$33,4,FALSE),0)</f>
        <v>14.95</v>
      </c>
      <c r="G6945" s="5">
        <f t="shared" si="216"/>
        <v>14.95</v>
      </c>
      <c r="H6945">
        <f t="shared" si="217"/>
        <v>20</v>
      </c>
      <c r="I6945" t="str">
        <f>IFERROR(VLOOKUP(tblOrders[[#This Row],[item_id]],Raw_Menu!$A$2:$D$33,3,FALSE),"Unknown")</f>
        <v>Mexican</v>
      </c>
    </row>
    <row r="6946" spans="1:9" x14ac:dyDescent="0.25">
      <c r="A6946">
        <v>6945</v>
      </c>
      <c r="B6946">
        <v>3065</v>
      </c>
      <c r="C6946" s="1">
        <v>44977</v>
      </c>
      <c r="D6946" s="2">
        <v>0.84181712962962962</v>
      </c>
      <c r="E6946">
        <v>123</v>
      </c>
      <c r="F6946" s="5">
        <f>IFERROR(VLOOKUP(E6946,Raw_Menu!$A$2:$D$33,4,FALSE),0)</f>
        <v>9</v>
      </c>
      <c r="G6946" s="5">
        <f t="shared" si="216"/>
        <v>9</v>
      </c>
      <c r="H6946">
        <f t="shared" si="217"/>
        <v>20</v>
      </c>
      <c r="I6946" t="str">
        <f>IFERROR(VLOOKUP(tblOrders[[#This Row],[item_id]],Raw_Menu!$A$2:$D$33,3,FALSE),"Unknown")</f>
        <v>Mexican</v>
      </c>
    </row>
    <row r="6947" spans="1:9" x14ac:dyDescent="0.25">
      <c r="A6947">
        <v>6946</v>
      </c>
      <c r="B6947">
        <v>3066</v>
      </c>
      <c r="C6947" s="1">
        <v>44977</v>
      </c>
      <c r="D6947" s="2">
        <v>0.8421643518518519</v>
      </c>
      <c r="E6947">
        <v>103</v>
      </c>
      <c r="F6947" s="5">
        <f>IFERROR(VLOOKUP(E6947,Raw_Menu!$A$2:$D$33,4,FALSE),0)</f>
        <v>9</v>
      </c>
      <c r="G6947" s="5">
        <f t="shared" si="216"/>
        <v>9</v>
      </c>
      <c r="H6947">
        <f t="shared" si="217"/>
        <v>20</v>
      </c>
      <c r="I6947" t="str">
        <f>IFERROR(VLOOKUP(tblOrders[[#This Row],[item_id]],Raw_Menu!$A$2:$D$33,3,FALSE),"Unknown")</f>
        <v>American</v>
      </c>
    </row>
    <row r="6948" spans="1:9" x14ac:dyDescent="0.25">
      <c r="A6948">
        <v>6947</v>
      </c>
      <c r="B6948">
        <v>3066</v>
      </c>
      <c r="C6948" s="1">
        <v>44977</v>
      </c>
      <c r="D6948" s="2">
        <v>0.8421643518518519</v>
      </c>
      <c r="E6948">
        <v>112</v>
      </c>
      <c r="F6948" s="5">
        <f>IFERROR(VLOOKUP(E6948,Raw_Menu!$A$2:$D$33,4,FALSE),0)</f>
        <v>14.95</v>
      </c>
      <c r="G6948" s="5">
        <f t="shared" si="216"/>
        <v>14.95</v>
      </c>
      <c r="H6948">
        <f t="shared" si="217"/>
        <v>20</v>
      </c>
      <c r="I6948" t="str">
        <f>IFERROR(VLOOKUP(tblOrders[[#This Row],[item_id]],Raw_Menu!$A$2:$D$33,3,FALSE),"Unknown")</f>
        <v>Asian</v>
      </c>
    </row>
    <row r="6949" spans="1:9" x14ac:dyDescent="0.25">
      <c r="A6949">
        <v>6948</v>
      </c>
      <c r="B6949">
        <v>3067</v>
      </c>
      <c r="C6949" s="1">
        <v>44977</v>
      </c>
      <c r="D6949" s="2">
        <v>0.84890046296296295</v>
      </c>
      <c r="E6949">
        <v>102</v>
      </c>
      <c r="F6949" s="5">
        <f>IFERROR(VLOOKUP(E6949,Raw_Menu!$A$2:$D$33,4,FALSE),0)</f>
        <v>13.95</v>
      </c>
      <c r="G6949" s="5">
        <f t="shared" si="216"/>
        <v>13.95</v>
      </c>
      <c r="H6949">
        <f t="shared" si="217"/>
        <v>20</v>
      </c>
      <c r="I6949" t="str">
        <f>IFERROR(VLOOKUP(tblOrders[[#This Row],[item_id]],Raw_Menu!$A$2:$D$33,3,FALSE),"Unknown")</f>
        <v>American</v>
      </c>
    </row>
    <row r="6950" spans="1:9" x14ac:dyDescent="0.25">
      <c r="A6950">
        <v>6949</v>
      </c>
      <c r="B6950">
        <v>3067</v>
      </c>
      <c r="C6950" s="1">
        <v>44977</v>
      </c>
      <c r="D6950" s="2">
        <v>0.84890046296296295</v>
      </c>
      <c r="E6950">
        <v>128</v>
      </c>
      <c r="F6950" s="5">
        <f>IFERROR(VLOOKUP(E6950,Raw_Menu!$A$2:$D$33,4,FALSE),0)</f>
        <v>15.5</v>
      </c>
      <c r="G6950" s="5">
        <f t="shared" si="216"/>
        <v>15.5</v>
      </c>
      <c r="H6950">
        <f t="shared" si="217"/>
        <v>20</v>
      </c>
      <c r="I6950" t="str">
        <f>IFERROR(VLOOKUP(tblOrders[[#This Row],[item_id]],Raw_Menu!$A$2:$D$33,3,FALSE),"Unknown")</f>
        <v>Italian</v>
      </c>
    </row>
    <row r="6951" spans="1:9" x14ac:dyDescent="0.25">
      <c r="A6951">
        <v>6950</v>
      </c>
      <c r="B6951">
        <v>3067</v>
      </c>
      <c r="C6951" s="1">
        <v>44977</v>
      </c>
      <c r="D6951" s="2">
        <v>0.84890046296296295</v>
      </c>
      <c r="E6951">
        <v>105</v>
      </c>
      <c r="F6951" s="5">
        <f>IFERROR(VLOOKUP(E6951,Raw_Menu!$A$2:$D$33,4,FALSE),0)</f>
        <v>7</v>
      </c>
      <c r="G6951" s="5">
        <f t="shared" si="216"/>
        <v>7</v>
      </c>
      <c r="H6951">
        <f t="shared" si="217"/>
        <v>20</v>
      </c>
      <c r="I6951" t="str">
        <f>IFERROR(VLOOKUP(tblOrders[[#This Row],[item_id]],Raw_Menu!$A$2:$D$33,3,FALSE),"Unknown")</f>
        <v>American</v>
      </c>
    </row>
    <row r="6952" spans="1:9" x14ac:dyDescent="0.25">
      <c r="A6952">
        <v>6951</v>
      </c>
      <c r="B6952">
        <v>3067</v>
      </c>
      <c r="C6952" s="1">
        <v>44977</v>
      </c>
      <c r="D6952" s="2">
        <v>0.84890046296296295</v>
      </c>
      <c r="E6952">
        <v>123</v>
      </c>
      <c r="F6952" s="5">
        <f>IFERROR(VLOOKUP(E6952,Raw_Menu!$A$2:$D$33,4,FALSE),0)</f>
        <v>9</v>
      </c>
      <c r="G6952" s="5">
        <f t="shared" si="216"/>
        <v>9</v>
      </c>
      <c r="H6952">
        <f t="shared" si="217"/>
        <v>20</v>
      </c>
      <c r="I6952" t="str">
        <f>IFERROR(VLOOKUP(tblOrders[[#This Row],[item_id]],Raw_Menu!$A$2:$D$33,3,FALSE),"Unknown")</f>
        <v>Mexican</v>
      </c>
    </row>
    <row r="6953" spans="1:9" x14ac:dyDescent="0.25">
      <c r="A6953">
        <v>6952</v>
      </c>
      <c r="B6953">
        <v>3068</v>
      </c>
      <c r="C6953" s="1">
        <v>44977</v>
      </c>
      <c r="D6953" s="2">
        <v>0.86468750000000005</v>
      </c>
      <c r="E6953">
        <v>108</v>
      </c>
      <c r="F6953" s="5">
        <f>IFERROR(VLOOKUP(E6953,Raw_Menu!$A$2:$D$33,4,FALSE),0)</f>
        <v>14.5</v>
      </c>
      <c r="G6953" s="5">
        <f t="shared" si="216"/>
        <v>14.5</v>
      </c>
      <c r="H6953">
        <f t="shared" si="217"/>
        <v>20</v>
      </c>
      <c r="I6953" t="str">
        <f>IFERROR(VLOOKUP(tblOrders[[#This Row],[item_id]],Raw_Menu!$A$2:$D$33,3,FALSE),"Unknown")</f>
        <v>Asian</v>
      </c>
    </row>
    <row r="6954" spans="1:9" x14ac:dyDescent="0.25">
      <c r="A6954">
        <v>6953</v>
      </c>
      <c r="B6954">
        <v>3069</v>
      </c>
      <c r="C6954" s="1">
        <v>44977</v>
      </c>
      <c r="D6954" s="2">
        <v>0.8664236111111111</v>
      </c>
      <c r="E6954">
        <v>110</v>
      </c>
      <c r="F6954" s="5">
        <f>IFERROR(VLOOKUP(E6954,Raw_Menu!$A$2:$D$33,4,FALSE),0)</f>
        <v>17.95</v>
      </c>
      <c r="G6954" s="5">
        <f t="shared" si="216"/>
        <v>17.95</v>
      </c>
      <c r="H6954">
        <f t="shared" si="217"/>
        <v>20</v>
      </c>
      <c r="I6954" t="str">
        <f>IFERROR(VLOOKUP(tblOrders[[#This Row],[item_id]],Raw_Menu!$A$2:$D$33,3,FALSE),"Unknown")</f>
        <v>Asian</v>
      </c>
    </row>
    <row r="6955" spans="1:9" x14ac:dyDescent="0.25">
      <c r="A6955">
        <v>6954</v>
      </c>
      <c r="B6955">
        <v>3069</v>
      </c>
      <c r="C6955" s="1">
        <v>44977</v>
      </c>
      <c r="D6955" s="2">
        <v>0.8664236111111111</v>
      </c>
      <c r="E6955">
        <v>113</v>
      </c>
      <c r="F6955" s="5">
        <f>IFERROR(VLOOKUP(E6955,Raw_Menu!$A$2:$D$33,4,FALSE),0)</f>
        <v>5</v>
      </c>
      <c r="G6955" s="5">
        <f t="shared" si="216"/>
        <v>5</v>
      </c>
      <c r="H6955">
        <f t="shared" si="217"/>
        <v>20</v>
      </c>
      <c r="I6955" t="str">
        <f>IFERROR(VLOOKUP(tblOrders[[#This Row],[item_id]],Raw_Menu!$A$2:$D$33,3,FALSE),"Unknown")</f>
        <v>Asian</v>
      </c>
    </row>
    <row r="6956" spans="1:9" x14ac:dyDescent="0.25">
      <c r="A6956">
        <v>6955</v>
      </c>
      <c r="B6956">
        <v>3070</v>
      </c>
      <c r="C6956" s="1">
        <v>44977</v>
      </c>
      <c r="D6956" s="2">
        <v>0.87657407407407406</v>
      </c>
      <c r="E6956">
        <v>113</v>
      </c>
      <c r="F6956" s="5">
        <f>IFERROR(VLOOKUP(E6956,Raw_Menu!$A$2:$D$33,4,FALSE),0)</f>
        <v>5</v>
      </c>
      <c r="G6956" s="5">
        <f t="shared" si="216"/>
        <v>5</v>
      </c>
      <c r="H6956">
        <f t="shared" si="217"/>
        <v>21</v>
      </c>
      <c r="I6956" t="str">
        <f>IFERROR(VLOOKUP(tblOrders[[#This Row],[item_id]],Raw_Menu!$A$2:$D$33,3,FALSE),"Unknown")</f>
        <v>Asian</v>
      </c>
    </row>
    <row r="6957" spans="1:9" x14ac:dyDescent="0.25">
      <c r="A6957">
        <v>6956</v>
      </c>
      <c r="B6957">
        <v>3071</v>
      </c>
      <c r="C6957" s="1">
        <v>44977</v>
      </c>
      <c r="D6957" s="2">
        <v>0.88511574074074073</v>
      </c>
      <c r="E6957">
        <v>108</v>
      </c>
      <c r="F6957" s="5">
        <f>IFERROR(VLOOKUP(E6957,Raw_Menu!$A$2:$D$33,4,FALSE),0)</f>
        <v>14.5</v>
      </c>
      <c r="G6957" s="5">
        <f t="shared" si="216"/>
        <v>14.5</v>
      </c>
      <c r="H6957">
        <f t="shared" si="217"/>
        <v>21</v>
      </c>
      <c r="I6957" t="str">
        <f>IFERROR(VLOOKUP(tblOrders[[#This Row],[item_id]],Raw_Menu!$A$2:$D$33,3,FALSE),"Unknown")</f>
        <v>Asian</v>
      </c>
    </row>
    <row r="6958" spans="1:9" x14ac:dyDescent="0.25">
      <c r="A6958">
        <v>6957</v>
      </c>
      <c r="B6958">
        <v>3071</v>
      </c>
      <c r="C6958" s="1">
        <v>44977</v>
      </c>
      <c r="D6958" s="2">
        <v>0.88511574074074073</v>
      </c>
      <c r="E6958">
        <v>109</v>
      </c>
      <c r="F6958" s="5">
        <f>IFERROR(VLOOKUP(E6958,Raw_Menu!$A$2:$D$33,4,FALSE),0)</f>
        <v>17.95</v>
      </c>
      <c r="G6958" s="5">
        <f t="shared" si="216"/>
        <v>17.95</v>
      </c>
      <c r="H6958">
        <f t="shared" si="217"/>
        <v>21</v>
      </c>
      <c r="I6958" t="str">
        <f>IFERROR(VLOOKUP(tblOrders[[#This Row],[item_id]],Raw_Menu!$A$2:$D$33,3,FALSE),"Unknown")</f>
        <v>Asian</v>
      </c>
    </row>
    <row r="6959" spans="1:9" x14ac:dyDescent="0.25">
      <c r="A6959">
        <v>6958</v>
      </c>
      <c r="B6959">
        <v>3071</v>
      </c>
      <c r="C6959" s="1">
        <v>44977</v>
      </c>
      <c r="D6959" s="2">
        <v>0.88511574074074073</v>
      </c>
      <c r="E6959">
        <v>113</v>
      </c>
      <c r="F6959" s="5">
        <f>IFERROR(VLOOKUP(E6959,Raw_Menu!$A$2:$D$33,4,FALSE),0)</f>
        <v>5</v>
      </c>
      <c r="G6959" s="5">
        <f t="shared" si="216"/>
        <v>5</v>
      </c>
      <c r="H6959">
        <f t="shared" si="217"/>
        <v>21</v>
      </c>
      <c r="I6959" t="str">
        <f>IFERROR(VLOOKUP(tblOrders[[#This Row],[item_id]],Raw_Menu!$A$2:$D$33,3,FALSE),"Unknown")</f>
        <v>Asian</v>
      </c>
    </row>
    <row r="6960" spans="1:9" x14ac:dyDescent="0.25">
      <c r="A6960">
        <v>6959</v>
      </c>
      <c r="B6960">
        <v>3071</v>
      </c>
      <c r="C6960" s="1">
        <v>44977</v>
      </c>
      <c r="D6960" s="2">
        <v>0.88511574074074073</v>
      </c>
      <c r="E6960">
        <v>118</v>
      </c>
      <c r="F6960" s="5">
        <f>IFERROR(VLOOKUP(E6960,Raw_Menu!$A$2:$D$33,4,FALSE),0)</f>
        <v>14.95</v>
      </c>
      <c r="G6960" s="5">
        <f t="shared" si="216"/>
        <v>14.95</v>
      </c>
      <c r="H6960">
        <f t="shared" si="217"/>
        <v>21</v>
      </c>
      <c r="I6960" t="str">
        <f>IFERROR(VLOOKUP(tblOrders[[#This Row],[item_id]],Raw_Menu!$A$2:$D$33,3,FALSE),"Unknown")</f>
        <v>Mexican</v>
      </c>
    </row>
    <row r="6961" spans="1:9" x14ac:dyDescent="0.25">
      <c r="A6961">
        <v>6960</v>
      </c>
      <c r="B6961">
        <v>3072</v>
      </c>
      <c r="C6961" s="1">
        <v>44977</v>
      </c>
      <c r="D6961" s="2">
        <v>0.89497685185185183</v>
      </c>
      <c r="E6961">
        <v>108</v>
      </c>
      <c r="F6961" s="5">
        <f>IFERROR(VLOOKUP(E6961,Raw_Menu!$A$2:$D$33,4,FALSE),0)</f>
        <v>14.5</v>
      </c>
      <c r="G6961" s="5">
        <f t="shared" si="216"/>
        <v>14.5</v>
      </c>
      <c r="H6961">
        <f t="shared" si="217"/>
        <v>21</v>
      </c>
      <c r="I6961" t="str">
        <f>IFERROR(VLOOKUP(tblOrders[[#This Row],[item_id]],Raw_Menu!$A$2:$D$33,3,FALSE),"Unknown")</f>
        <v>Asian</v>
      </c>
    </row>
    <row r="6962" spans="1:9" x14ac:dyDescent="0.25">
      <c r="A6962">
        <v>6961</v>
      </c>
      <c r="B6962">
        <v>3072</v>
      </c>
      <c r="C6962" s="1">
        <v>44977</v>
      </c>
      <c r="D6962" s="2">
        <v>0.89497685185185183</v>
      </c>
      <c r="E6962">
        <v>108</v>
      </c>
      <c r="F6962" s="5">
        <f>IFERROR(VLOOKUP(E6962,Raw_Menu!$A$2:$D$33,4,FALSE),0)</f>
        <v>14.5</v>
      </c>
      <c r="G6962" s="5">
        <f t="shared" si="216"/>
        <v>14.5</v>
      </c>
      <c r="H6962">
        <f t="shared" si="217"/>
        <v>21</v>
      </c>
      <c r="I6962" t="str">
        <f>IFERROR(VLOOKUP(tblOrders[[#This Row],[item_id]],Raw_Menu!$A$2:$D$33,3,FALSE),"Unknown")</f>
        <v>Asian</v>
      </c>
    </row>
    <row r="6963" spans="1:9" x14ac:dyDescent="0.25">
      <c r="A6963">
        <v>6962</v>
      </c>
      <c r="B6963">
        <v>3072</v>
      </c>
      <c r="C6963" s="1">
        <v>44977</v>
      </c>
      <c r="D6963" s="2">
        <v>0.89497685185185183</v>
      </c>
      <c r="E6963">
        <v>130</v>
      </c>
      <c r="F6963" s="5">
        <f>IFERROR(VLOOKUP(E6963,Raw_Menu!$A$2:$D$33,4,FALSE),0)</f>
        <v>19.95</v>
      </c>
      <c r="G6963" s="5">
        <f t="shared" si="216"/>
        <v>19.95</v>
      </c>
      <c r="H6963">
        <f t="shared" si="217"/>
        <v>21</v>
      </c>
      <c r="I6963" t="str">
        <f>IFERROR(VLOOKUP(tblOrders[[#This Row],[item_id]],Raw_Menu!$A$2:$D$33,3,FALSE),"Unknown")</f>
        <v>Italian</v>
      </c>
    </row>
    <row r="6964" spans="1:9" x14ac:dyDescent="0.25">
      <c r="A6964">
        <v>6963</v>
      </c>
      <c r="B6964">
        <v>3072</v>
      </c>
      <c r="C6964" s="1">
        <v>44977</v>
      </c>
      <c r="D6964" s="2">
        <v>0.89497685185185183</v>
      </c>
      <c r="E6964">
        <v>106</v>
      </c>
      <c r="F6964" s="5">
        <f>IFERROR(VLOOKUP(E6964,Raw_Menu!$A$2:$D$33,4,FALSE),0)</f>
        <v>7</v>
      </c>
      <c r="G6964" s="5">
        <f t="shared" si="216"/>
        <v>7</v>
      </c>
      <c r="H6964">
        <f t="shared" si="217"/>
        <v>21</v>
      </c>
      <c r="I6964" t="str">
        <f>IFERROR(VLOOKUP(tblOrders[[#This Row],[item_id]],Raw_Menu!$A$2:$D$33,3,FALSE),"Unknown")</f>
        <v>American</v>
      </c>
    </row>
    <row r="6965" spans="1:9" x14ac:dyDescent="0.25">
      <c r="A6965">
        <v>6964</v>
      </c>
      <c r="B6965">
        <v>3073</v>
      </c>
      <c r="C6965" s="1">
        <v>44977</v>
      </c>
      <c r="D6965" s="2">
        <v>0.90053240740740736</v>
      </c>
      <c r="E6965">
        <v>125</v>
      </c>
      <c r="F6965" s="5">
        <f>IFERROR(VLOOKUP(E6965,Raw_Menu!$A$2:$D$33,4,FALSE),0)</f>
        <v>17.95</v>
      </c>
      <c r="G6965" s="5">
        <f t="shared" si="216"/>
        <v>17.95</v>
      </c>
      <c r="H6965">
        <f t="shared" si="217"/>
        <v>21</v>
      </c>
      <c r="I6965" t="str">
        <f>IFERROR(VLOOKUP(tblOrders[[#This Row],[item_id]],Raw_Menu!$A$2:$D$33,3,FALSE),"Unknown")</f>
        <v>Italian</v>
      </c>
    </row>
    <row r="6966" spans="1:9" x14ac:dyDescent="0.25">
      <c r="A6966">
        <v>6965</v>
      </c>
      <c r="B6966">
        <v>3074</v>
      </c>
      <c r="C6966" s="1">
        <v>44977</v>
      </c>
      <c r="D6966" s="2">
        <v>0.90230324074074075</v>
      </c>
      <c r="E6966">
        <v>101</v>
      </c>
      <c r="F6966" s="5">
        <f>IFERROR(VLOOKUP(E6966,Raw_Menu!$A$2:$D$33,4,FALSE),0)</f>
        <v>12.95</v>
      </c>
      <c r="G6966" s="5">
        <f t="shared" si="216"/>
        <v>12.95</v>
      </c>
      <c r="H6966">
        <f t="shared" si="217"/>
        <v>21</v>
      </c>
      <c r="I6966" t="str">
        <f>IFERROR(VLOOKUP(tblOrders[[#This Row],[item_id]],Raw_Menu!$A$2:$D$33,3,FALSE),"Unknown")</f>
        <v>American</v>
      </c>
    </row>
    <row r="6967" spans="1:9" x14ac:dyDescent="0.25">
      <c r="A6967">
        <v>6966</v>
      </c>
      <c r="B6967">
        <v>3074</v>
      </c>
      <c r="C6967" s="1">
        <v>44977</v>
      </c>
      <c r="D6967" s="2">
        <v>0.90230324074074075</v>
      </c>
      <c r="E6967">
        <v>102</v>
      </c>
      <c r="F6967" s="5">
        <f>IFERROR(VLOOKUP(E6967,Raw_Menu!$A$2:$D$33,4,FALSE),0)</f>
        <v>13.95</v>
      </c>
      <c r="G6967" s="5">
        <f t="shared" si="216"/>
        <v>13.95</v>
      </c>
      <c r="H6967">
        <f t="shared" si="217"/>
        <v>21</v>
      </c>
      <c r="I6967" t="str">
        <f>IFERROR(VLOOKUP(tblOrders[[#This Row],[item_id]],Raw_Menu!$A$2:$D$33,3,FALSE),"Unknown")</f>
        <v>American</v>
      </c>
    </row>
    <row r="6968" spans="1:9" x14ac:dyDescent="0.25">
      <c r="A6968">
        <v>6967</v>
      </c>
      <c r="B6968">
        <v>3075</v>
      </c>
      <c r="C6968" s="1">
        <v>44977</v>
      </c>
      <c r="D6968" s="2">
        <v>0.9243865740740741</v>
      </c>
      <c r="E6968">
        <v>116</v>
      </c>
      <c r="F6968" s="5">
        <f>IFERROR(VLOOKUP(E6968,Raw_Menu!$A$2:$D$33,4,FALSE),0)</f>
        <v>13.95</v>
      </c>
      <c r="G6968" s="5">
        <f t="shared" si="216"/>
        <v>13.95</v>
      </c>
      <c r="H6968">
        <f t="shared" si="217"/>
        <v>22</v>
      </c>
      <c r="I6968" t="str">
        <f>IFERROR(VLOOKUP(tblOrders[[#This Row],[item_id]],Raw_Menu!$A$2:$D$33,3,FALSE),"Unknown")</f>
        <v>Mexican</v>
      </c>
    </row>
    <row r="6969" spans="1:9" x14ac:dyDescent="0.25">
      <c r="A6969">
        <v>6968</v>
      </c>
      <c r="B6969">
        <v>3075</v>
      </c>
      <c r="C6969" s="1">
        <v>44977</v>
      </c>
      <c r="D6969" s="2">
        <v>0.9243865740740741</v>
      </c>
      <c r="E6969">
        <v>117</v>
      </c>
      <c r="F6969" s="5">
        <f>IFERROR(VLOOKUP(E6969,Raw_Menu!$A$2:$D$33,4,FALSE),0)</f>
        <v>12.95</v>
      </c>
      <c r="G6969" s="5">
        <f t="shared" si="216"/>
        <v>12.95</v>
      </c>
      <c r="H6969">
        <f t="shared" si="217"/>
        <v>22</v>
      </c>
      <c r="I6969" t="str">
        <f>IFERROR(VLOOKUP(tblOrders[[#This Row],[item_id]],Raw_Menu!$A$2:$D$33,3,FALSE),"Unknown")</f>
        <v>Mexican</v>
      </c>
    </row>
    <row r="6970" spans="1:9" x14ac:dyDescent="0.25">
      <c r="A6970">
        <v>6969</v>
      </c>
      <c r="B6970">
        <v>3075</v>
      </c>
      <c r="C6970" s="1">
        <v>44977</v>
      </c>
      <c r="D6970" s="2">
        <v>0.9243865740740741</v>
      </c>
      <c r="E6970">
        <v>128</v>
      </c>
      <c r="F6970" s="5">
        <f>IFERROR(VLOOKUP(E6970,Raw_Menu!$A$2:$D$33,4,FALSE),0)</f>
        <v>15.5</v>
      </c>
      <c r="G6970" s="5">
        <f t="shared" si="216"/>
        <v>15.5</v>
      </c>
      <c r="H6970">
        <f t="shared" si="217"/>
        <v>22</v>
      </c>
      <c r="I6970" t="str">
        <f>IFERROR(VLOOKUP(tblOrders[[#This Row],[item_id]],Raw_Menu!$A$2:$D$33,3,FALSE),"Unknown")</f>
        <v>Italian</v>
      </c>
    </row>
    <row r="6971" spans="1:9" x14ac:dyDescent="0.25">
      <c r="A6971">
        <v>6970</v>
      </c>
      <c r="B6971">
        <v>3076</v>
      </c>
      <c r="C6971" s="1">
        <v>44977</v>
      </c>
      <c r="D6971" s="2">
        <v>0.92523148148148149</v>
      </c>
      <c r="E6971">
        <v>125</v>
      </c>
      <c r="F6971" s="5">
        <f>IFERROR(VLOOKUP(E6971,Raw_Menu!$A$2:$D$33,4,FALSE),0)</f>
        <v>17.95</v>
      </c>
      <c r="G6971" s="5">
        <f t="shared" si="216"/>
        <v>17.95</v>
      </c>
      <c r="H6971">
        <f t="shared" si="217"/>
        <v>22</v>
      </c>
      <c r="I6971" t="str">
        <f>IFERROR(VLOOKUP(tblOrders[[#This Row],[item_id]],Raw_Menu!$A$2:$D$33,3,FALSE),"Unknown")</f>
        <v>Italian</v>
      </c>
    </row>
    <row r="6972" spans="1:9" x14ac:dyDescent="0.25">
      <c r="A6972">
        <v>6971</v>
      </c>
      <c r="B6972">
        <v>3076</v>
      </c>
      <c r="C6972" s="1">
        <v>44977</v>
      </c>
      <c r="D6972" s="2">
        <v>0.92523148148148149</v>
      </c>
      <c r="E6972">
        <v>110</v>
      </c>
      <c r="F6972" s="5">
        <f>IFERROR(VLOOKUP(E6972,Raw_Menu!$A$2:$D$33,4,FALSE),0)</f>
        <v>17.95</v>
      </c>
      <c r="G6972" s="5">
        <f t="shared" si="216"/>
        <v>17.95</v>
      </c>
      <c r="H6972">
        <f t="shared" si="217"/>
        <v>22</v>
      </c>
      <c r="I6972" t="str">
        <f>IFERROR(VLOOKUP(tblOrders[[#This Row],[item_id]],Raw_Menu!$A$2:$D$33,3,FALSE),"Unknown")</f>
        <v>Asian</v>
      </c>
    </row>
    <row r="6973" spans="1:9" x14ac:dyDescent="0.25">
      <c r="A6973">
        <v>6972</v>
      </c>
      <c r="B6973">
        <v>3076</v>
      </c>
      <c r="C6973" s="1">
        <v>44977</v>
      </c>
      <c r="D6973" s="2">
        <v>0.92523148148148149</v>
      </c>
      <c r="E6973">
        <v>117</v>
      </c>
      <c r="F6973" s="5">
        <f>IFERROR(VLOOKUP(E6973,Raw_Menu!$A$2:$D$33,4,FALSE),0)</f>
        <v>12.95</v>
      </c>
      <c r="G6973" s="5">
        <f t="shared" si="216"/>
        <v>12.95</v>
      </c>
      <c r="H6973">
        <f t="shared" si="217"/>
        <v>22</v>
      </c>
      <c r="I6973" t="str">
        <f>IFERROR(VLOOKUP(tblOrders[[#This Row],[item_id]],Raw_Menu!$A$2:$D$33,3,FALSE),"Unknown")</f>
        <v>Mexican</v>
      </c>
    </row>
    <row r="6974" spans="1:9" x14ac:dyDescent="0.25">
      <c r="A6974">
        <v>6973</v>
      </c>
      <c r="B6974">
        <v>3077</v>
      </c>
      <c r="C6974" s="1">
        <v>44977</v>
      </c>
      <c r="D6974" s="2">
        <v>0.92864583333333328</v>
      </c>
      <c r="E6974">
        <v>106</v>
      </c>
      <c r="F6974" s="5">
        <f>IFERROR(VLOOKUP(E6974,Raw_Menu!$A$2:$D$33,4,FALSE),0)</f>
        <v>7</v>
      </c>
      <c r="G6974" s="5">
        <f t="shared" si="216"/>
        <v>7</v>
      </c>
      <c r="H6974">
        <f t="shared" si="217"/>
        <v>22</v>
      </c>
      <c r="I6974" t="str">
        <f>IFERROR(VLOOKUP(tblOrders[[#This Row],[item_id]],Raw_Menu!$A$2:$D$33,3,FALSE),"Unknown")</f>
        <v>American</v>
      </c>
    </row>
    <row r="6975" spans="1:9" x14ac:dyDescent="0.25">
      <c r="A6975">
        <v>6974</v>
      </c>
      <c r="B6975">
        <v>3078</v>
      </c>
      <c r="C6975" s="1">
        <v>44978</v>
      </c>
      <c r="D6975" s="2">
        <v>0.48853009259259261</v>
      </c>
      <c r="E6975">
        <v>128</v>
      </c>
      <c r="F6975" s="5">
        <f>IFERROR(VLOOKUP(E6975,Raw_Menu!$A$2:$D$33,4,FALSE),0)</f>
        <v>15.5</v>
      </c>
      <c r="G6975" s="5">
        <f t="shared" si="216"/>
        <v>15.5</v>
      </c>
      <c r="H6975">
        <f t="shared" si="217"/>
        <v>11</v>
      </c>
      <c r="I6975" t="str">
        <f>IFERROR(VLOOKUP(tblOrders[[#This Row],[item_id]],Raw_Menu!$A$2:$D$33,3,FALSE),"Unknown")</f>
        <v>Italian</v>
      </c>
    </row>
    <row r="6976" spans="1:9" x14ac:dyDescent="0.25">
      <c r="A6976">
        <v>6975</v>
      </c>
      <c r="B6976">
        <v>3079</v>
      </c>
      <c r="C6976" s="1">
        <v>44978</v>
      </c>
      <c r="D6976" s="2">
        <v>0.50309027777777782</v>
      </c>
      <c r="E6976">
        <v>107</v>
      </c>
      <c r="F6976" s="5">
        <f>IFERROR(VLOOKUP(E6976,Raw_Menu!$A$2:$D$33,4,FALSE),0)</f>
        <v>16.5</v>
      </c>
      <c r="G6976" s="5">
        <f t="shared" si="216"/>
        <v>16.5</v>
      </c>
      <c r="H6976">
        <f t="shared" si="217"/>
        <v>12</v>
      </c>
      <c r="I6976" t="str">
        <f>IFERROR(VLOOKUP(tblOrders[[#This Row],[item_id]],Raw_Menu!$A$2:$D$33,3,FALSE),"Unknown")</f>
        <v>Asian</v>
      </c>
    </row>
    <row r="6977" spans="1:9" x14ac:dyDescent="0.25">
      <c r="A6977">
        <v>6976</v>
      </c>
      <c r="B6977">
        <v>3080</v>
      </c>
      <c r="C6977" s="1">
        <v>44978</v>
      </c>
      <c r="D6977" s="2">
        <v>0.51618055555555553</v>
      </c>
      <c r="E6977">
        <v>107</v>
      </c>
      <c r="F6977" s="5">
        <f>IFERROR(VLOOKUP(E6977,Raw_Menu!$A$2:$D$33,4,FALSE),0)</f>
        <v>16.5</v>
      </c>
      <c r="G6977" s="5">
        <f t="shared" si="216"/>
        <v>16.5</v>
      </c>
      <c r="H6977">
        <f t="shared" si="217"/>
        <v>12</v>
      </c>
      <c r="I6977" t="str">
        <f>IFERROR(VLOOKUP(tblOrders[[#This Row],[item_id]],Raw_Menu!$A$2:$D$33,3,FALSE),"Unknown")</f>
        <v>Asian</v>
      </c>
    </row>
    <row r="6978" spans="1:9" x14ac:dyDescent="0.25">
      <c r="A6978">
        <v>6977</v>
      </c>
      <c r="B6978">
        <v>3080</v>
      </c>
      <c r="C6978" s="1">
        <v>44978</v>
      </c>
      <c r="D6978" s="2">
        <v>0.51618055555555553</v>
      </c>
      <c r="E6978">
        <v>111</v>
      </c>
      <c r="F6978" s="5">
        <f>IFERROR(VLOOKUP(E6978,Raw_Menu!$A$2:$D$33,4,FALSE),0)</f>
        <v>11.95</v>
      </c>
      <c r="G6978" s="5">
        <f t="shared" ref="G6978:G7041" si="218">VALUE(F6978)</f>
        <v>11.95</v>
      </c>
      <c r="H6978">
        <f t="shared" ref="H6978:H7041" si="219">HOUR(D6978)</f>
        <v>12</v>
      </c>
      <c r="I6978" t="str">
        <f>IFERROR(VLOOKUP(tblOrders[[#This Row],[item_id]],Raw_Menu!$A$2:$D$33,3,FALSE),"Unknown")</f>
        <v>Asian</v>
      </c>
    </row>
    <row r="6979" spans="1:9" x14ac:dyDescent="0.25">
      <c r="A6979">
        <v>6978</v>
      </c>
      <c r="B6979">
        <v>3080</v>
      </c>
      <c r="C6979" s="1">
        <v>44978</v>
      </c>
      <c r="D6979" s="2">
        <v>0.51618055555555553</v>
      </c>
      <c r="E6979">
        <v>113</v>
      </c>
      <c r="F6979" s="5">
        <f>IFERROR(VLOOKUP(E6979,Raw_Menu!$A$2:$D$33,4,FALSE),0)</f>
        <v>5</v>
      </c>
      <c r="G6979" s="5">
        <f t="shared" si="218"/>
        <v>5</v>
      </c>
      <c r="H6979">
        <f t="shared" si="219"/>
        <v>12</v>
      </c>
      <c r="I6979" t="str">
        <f>IFERROR(VLOOKUP(tblOrders[[#This Row],[item_id]],Raw_Menu!$A$2:$D$33,3,FALSE),"Unknown")</f>
        <v>Asian</v>
      </c>
    </row>
    <row r="6980" spans="1:9" x14ac:dyDescent="0.25">
      <c r="A6980">
        <v>6979</v>
      </c>
      <c r="B6980">
        <v>3080</v>
      </c>
      <c r="C6980" s="1">
        <v>44978</v>
      </c>
      <c r="D6980" s="2">
        <v>0.51618055555555553</v>
      </c>
      <c r="E6980">
        <v>105</v>
      </c>
      <c r="F6980" s="5">
        <f>IFERROR(VLOOKUP(E6980,Raw_Menu!$A$2:$D$33,4,FALSE),0)</f>
        <v>7</v>
      </c>
      <c r="G6980" s="5">
        <f t="shared" si="218"/>
        <v>7</v>
      </c>
      <c r="H6980">
        <f t="shared" si="219"/>
        <v>12</v>
      </c>
      <c r="I6980" t="str">
        <f>IFERROR(VLOOKUP(tblOrders[[#This Row],[item_id]],Raw_Menu!$A$2:$D$33,3,FALSE),"Unknown")</f>
        <v>American</v>
      </c>
    </row>
    <row r="6981" spans="1:9" x14ac:dyDescent="0.25">
      <c r="A6981">
        <v>6980</v>
      </c>
      <c r="B6981">
        <v>3081</v>
      </c>
      <c r="C6981" s="1">
        <v>44978</v>
      </c>
      <c r="D6981" s="2">
        <v>0.52447916666666672</v>
      </c>
      <c r="E6981">
        <v>111</v>
      </c>
      <c r="F6981" s="5">
        <f>IFERROR(VLOOKUP(E6981,Raw_Menu!$A$2:$D$33,4,FALSE),0)</f>
        <v>11.95</v>
      </c>
      <c r="G6981" s="5">
        <f t="shared" si="218"/>
        <v>11.95</v>
      </c>
      <c r="H6981">
        <f t="shared" si="219"/>
        <v>12</v>
      </c>
      <c r="I6981" t="str">
        <f>IFERROR(VLOOKUP(tblOrders[[#This Row],[item_id]],Raw_Menu!$A$2:$D$33,3,FALSE),"Unknown")</f>
        <v>Asian</v>
      </c>
    </row>
    <row r="6982" spans="1:9" x14ac:dyDescent="0.25">
      <c r="A6982">
        <v>6981</v>
      </c>
      <c r="B6982">
        <v>3082</v>
      </c>
      <c r="C6982" s="1">
        <v>44978</v>
      </c>
      <c r="D6982" s="2">
        <v>0.52604166666666663</v>
      </c>
      <c r="E6982">
        <v>101</v>
      </c>
      <c r="F6982" s="5">
        <f>IFERROR(VLOOKUP(E6982,Raw_Menu!$A$2:$D$33,4,FALSE),0)</f>
        <v>12.95</v>
      </c>
      <c r="G6982" s="5">
        <f t="shared" si="218"/>
        <v>12.95</v>
      </c>
      <c r="H6982">
        <f t="shared" si="219"/>
        <v>12</v>
      </c>
      <c r="I6982" t="str">
        <f>IFERROR(VLOOKUP(tblOrders[[#This Row],[item_id]],Raw_Menu!$A$2:$D$33,3,FALSE),"Unknown")</f>
        <v>American</v>
      </c>
    </row>
    <row r="6983" spans="1:9" x14ac:dyDescent="0.25">
      <c r="A6983">
        <v>6982</v>
      </c>
      <c r="B6983">
        <v>3082</v>
      </c>
      <c r="C6983" s="1">
        <v>44978</v>
      </c>
      <c r="D6983" s="2">
        <v>0.52604166666666663</v>
      </c>
      <c r="E6983">
        <v>101</v>
      </c>
      <c r="F6983" s="5">
        <f>IFERROR(VLOOKUP(E6983,Raw_Menu!$A$2:$D$33,4,FALSE),0)</f>
        <v>12.95</v>
      </c>
      <c r="G6983" s="5">
        <f t="shared" si="218"/>
        <v>12.95</v>
      </c>
      <c r="H6983">
        <f t="shared" si="219"/>
        <v>12</v>
      </c>
      <c r="I6983" t="str">
        <f>IFERROR(VLOOKUP(tblOrders[[#This Row],[item_id]],Raw_Menu!$A$2:$D$33,3,FALSE),"Unknown")</f>
        <v>American</v>
      </c>
    </row>
    <row r="6984" spans="1:9" x14ac:dyDescent="0.25">
      <c r="A6984">
        <v>6983</v>
      </c>
      <c r="B6984">
        <v>3082</v>
      </c>
      <c r="C6984" s="1">
        <v>44978</v>
      </c>
      <c r="D6984" s="2">
        <v>0.52604166666666663</v>
      </c>
      <c r="E6984">
        <v>116</v>
      </c>
      <c r="F6984" s="5">
        <f>IFERROR(VLOOKUP(E6984,Raw_Menu!$A$2:$D$33,4,FALSE),0)</f>
        <v>13.95</v>
      </c>
      <c r="G6984" s="5">
        <f t="shared" si="218"/>
        <v>13.95</v>
      </c>
      <c r="H6984">
        <f t="shared" si="219"/>
        <v>12</v>
      </c>
      <c r="I6984" t="str">
        <f>IFERROR(VLOOKUP(tblOrders[[#This Row],[item_id]],Raw_Menu!$A$2:$D$33,3,FALSE),"Unknown")</f>
        <v>Mexican</v>
      </c>
    </row>
    <row r="6985" spans="1:9" x14ac:dyDescent="0.25">
      <c r="A6985">
        <v>6984</v>
      </c>
      <c r="B6985">
        <v>3082</v>
      </c>
      <c r="C6985" s="1">
        <v>44978</v>
      </c>
      <c r="D6985" s="2">
        <v>0.52604166666666663</v>
      </c>
      <c r="E6985">
        <v>109</v>
      </c>
      <c r="F6985" s="5">
        <f>IFERROR(VLOOKUP(E6985,Raw_Menu!$A$2:$D$33,4,FALSE),0)</f>
        <v>17.95</v>
      </c>
      <c r="G6985" s="5">
        <f t="shared" si="218"/>
        <v>17.95</v>
      </c>
      <c r="H6985">
        <f t="shared" si="219"/>
        <v>12</v>
      </c>
      <c r="I6985" t="str">
        <f>IFERROR(VLOOKUP(tblOrders[[#This Row],[item_id]],Raw_Menu!$A$2:$D$33,3,FALSE),"Unknown")</f>
        <v>Asian</v>
      </c>
    </row>
    <row r="6986" spans="1:9" x14ac:dyDescent="0.25">
      <c r="A6986">
        <v>6985</v>
      </c>
      <c r="B6986">
        <v>3082</v>
      </c>
      <c r="C6986" s="1">
        <v>44978</v>
      </c>
      <c r="D6986" s="2">
        <v>0.52604166666666663</v>
      </c>
      <c r="E6986">
        <v>127</v>
      </c>
      <c r="F6986" s="5">
        <f>IFERROR(VLOOKUP(E6986,Raw_Menu!$A$2:$D$33,4,FALSE),0)</f>
        <v>17.95</v>
      </c>
      <c r="G6986" s="5">
        <f t="shared" si="218"/>
        <v>17.95</v>
      </c>
      <c r="H6986">
        <f t="shared" si="219"/>
        <v>12</v>
      </c>
      <c r="I6986" t="str">
        <f>IFERROR(VLOOKUP(tblOrders[[#This Row],[item_id]],Raw_Menu!$A$2:$D$33,3,FALSE),"Unknown")</f>
        <v>Italian</v>
      </c>
    </row>
    <row r="6987" spans="1:9" x14ac:dyDescent="0.25">
      <c r="A6987">
        <v>6986</v>
      </c>
      <c r="B6987">
        <v>3082</v>
      </c>
      <c r="C6987" s="1">
        <v>44978</v>
      </c>
      <c r="D6987" s="2">
        <v>0.52604166666666663</v>
      </c>
      <c r="E6987">
        <v>111</v>
      </c>
      <c r="F6987" s="5">
        <f>IFERROR(VLOOKUP(E6987,Raw_Menu!$A$2:$D$33,4,FALSE),0)</f>
        <v>11.95</v>
      </c>
      <c r="G6987" s="5">
        <f t="shared" si="218"/>
        <v>11.95</v>
      </c>
      <c r="H6987">
        <f t="shared" si="219"/>
        <v>12</v>
      </c>
      <c r="I6987" t="str">
        <f>IFERROR(VLOOKUP(tblOrders[[#This Row],[item_id]],Raw_Menu!$A$2:$D$33,3,FALSE),"Unknown")</f>
        <v>Asian</v>
      </c>
    </row>
    <row r="6988" spans="1:9" x14ac:dyDescent="0.25">
      <c r="A6988">
        <v>6987</v>
      </c>
      <c r="B6988">
        <v>3082</v>
      </c>
      <c r="C6988" s="1">
        <v>44978</v>
      </c>
      <c r="D6988" s="2">
        <v>0.52604166666666663</v>
      </c>
      <c r="E6988">
        <v>105</v>
      </c>
      <c r="F6988" s="5">
        <f>IFERROR(VLOOKUP(E6988,Raw_Menu!$A$2:$D$33,4,FALSE),0)</f>
        <v>7</v>
      </c>
      <c r="G6988" s="5">
        <f t="shared" si="218"/>
        <v>7</v>
      </c>
      <c r="H6988">
        <f t="shared" si="219"/>
        <v>12</v>
      </c>
      <c r="I6988" t="str">
        <f>IFERROR(VLOOKUP(tblOrders[[#This Row],[item_id]],Raw_Menu!$A$2:$D$33,3,FALSE),"Unknown")</f>
        <v>American</v>
      </c>
    </row>
    <row r="6989" spans="1:9" x14ac:dyDescent="0.25">
      <c r="A6989">
        <v>6988</v>
      </c>
      <c r="B6989">
        <v>3082</v>
      </c>
      <c r="C6989" s="1">
        <v>44978</v>
      </c>
      <c r="D6989" s="2">
        <v>0.52604166666666663</v>
      </c>
      <c r="E6989">
        <v>122</v>
      </c>
      <c r="F6989" s="5">
        <f>IFERROR(VLOOKUP(E6989,Raw_Menu!$A$2:$D$33,4,FALSE),0)</f>
        <v>7</v>
      </c>
      <c r="G6989" s="5">
        <f t="shared" si="218"/>
        <v>7</v>
      </c>
      <c r="H6989">
        <f t="shared" si="219"/>
        <v>12</v>
      </c>
      <c r="I6989" t="str">
        <f>IFERROR(VLOOKUP(tblOrders[[#This Row],[item_id]],Raw_Menu!$A$2:$D$33,3,FALSE),"Unknown")</f>
        <v>Mexican</v>
      </c>
    </row>
    <row r="6990" spans="1:9" x14ac:dyDescent="0.25">
      <c r="A6990">
        <v>6989</v>
      </c>
      <c r="B6990">
        <v>3082</v>
      </c>
      <c r="C6990" s="1">
        <v>44978</v>
      </c>
      <c r="D6990" s="2">
        <v>0.52604166666666663</v>
      </c>
      <c r="E6990">
        <v>106</v>
      </c>
      <c r="F6990" s="5">
        <f>IFERROR(VLOOKUP(E6990,Raw_Menu!$A$2:$D$33,4,FALSE),0)</f>
        <v>7</v>
      </c>
      <c r="G6990" s="5">
        <f t="shared" si="218"/>
        <v>7</v>
      </c>
      <c r="H6990">
        <f t="shared" si="219"/>
        <v>12</v>
      </c>
      <c r="I6990" t="str">
        <f>IFERROR(VLOOKUP(tblOrders[[#This Row],[item_id]],Raw_Menu!$A$2:$D$33,3,FALSE),"Unknown")</f>
        <v>American</v>
      </c>
    </row>
    <row r="6991" spans="1:9" x14ac:dyDescent="0.25">
      <c r="A6991">
        <v>6990</v>
      </c>
      <c r="B6991">
        <v>3083</v>
      </c>
      <c r="C6991" s="1">
        <v>44978</v>
      </c>
      <c r="D6991" s="2">
        <v>0.53035879629629634</v>
      </c>
      <c r="E6991">
        <v>124</v>
      </c>
      <c r="F6991" s="5">
        <f>IFERROR(VLOOKUP(E6991,Raw_Menu!$A$2:$D$33,4,FALSE),0)</f>
        <v>14.5</v>
      </c>
      <c r="G6991" s="5">
        <f t="shared" si="218"/>
        <v>14.5</v>
      </c>
      <c r="H6991">
        <f t="shared" si="219"/>
        <v>12</v>
      </c>
      <c r="I6991" t="str">
        <f>IFERROR(VLOOKUP(tblOrders[[#This Row],[item_id]],Raw_Menu!$A$2:$D$33,3,FALSE),"Unknown")</f>
        <v>Italian</v>
      </c>
    </row>
    <row r="6992" spans="1:9" x14ac:dyDescent="0.25">
      <c r="A6992">
        <v>6991</v>
      </c>
      <c r="B6992">
        <v>3083</v>
      </c>
      <c r="C6992" s="1">
        <v>44978</v>
      </c>
      <c r="D6992" s="2">
        <v>0.53035879629629634</v>
      </c>
      <c r="E6992">
        <v>125</v>
      </c>
      <c r="F6992" s="5">
        <f>IFERROR(VLOOKUP(E6992,Raw_Menu!$A$2:$D$33,4,FALSE),0)</f>
        <v>17.95</v>
      </c>
      <c r="G6992" s="5">
        <f t="shared" si="218"/>
        <v>17.95</v>
      </c>
      <c r="H6992">
        <f t="shared" si="219"/>
        <v>12</v>
      </c>
      <c r="I6992" t="str">
        <f>IFERROR(VLOOKUP(tblOrders[[#This Row],[item_id]],Raw_Menu!$A$2:$D$33,3,FALSE),"Unknown")</f>
        <v>Italian</v>
      </c>
    </row>
    <row r="6993" spans="1:9" x14ac:dyDescent="0.25">
      <c r="A6993">
        <v>6992</v>
      </c>
      <c r="B6993">
        <v>3083</v>
      </c>
      <c r="C6993" s="1">
        <v>44978</v>
      </c>
      <c r="D6993" s="2">
        <v>0.53035879629629634</v>
      </c>
      <c r="E6993">
        <v>125</v>
      </c>
      <c r="F6993" s="5">
        <f>IFERROR(VLOOKUP(E6993,Raw_Menu!$A$2:$D$33,4,FALSE),0)</f>
        <v>17.95</v>
      </c>
      <c r="G6993" s="5">
        <f t="shared" si="218"/>
        <v>17.95</v>
      </c>
      <c r="H6993">
        <f t="shared" si="219"/>
        <v>12</v>
      </c>
      <c r="I6993" t="str">
        <f>IFERROR(VLOOKUP(tblOrders[[#This Row],[item_id]],Raw_Menu!$A$2:$D$33,3,FALSE),"Unknown")</f>
        <v>Italian</v>
      </c>
    </row>
    <row r="6994" spans="1:9" x14ac:dyDescent="0.25">
      <c r="A6994">
        <v>6993</v>
      </c>
      <c r="B6994">
        <v>3084</v>
      </c>
      <c r="C6994" s="1">
        <v>44978</v>
      </c>
      <c r="D6994" s="2">
        <v>0.53063657407407405</v>
      </c>
      <c r="E6994">
        <v>102</v>
      </c>
      <c r="F6994" s="5">
        <f>IFERROR(VLOOKUP(E6994,Raw_Menu!$A$2:$D$33,4,FALSE),0)</f>
        <v>13.95</v>
      </c>
      <c r="G6994" s="5">
        <f t="shared" si="218"/>
        <v>13.95</v>
      </c>
      <c r="H6994">
        <f t="shared" si="219"/>
        <v>12</v>
      </c>
      <c r="I6994" t="str">
        <f>IFERROR(VLOOKUP(tblOrders[[#This Row],[item_id]],Raw_Menu!$A$2:$D$33,3,FALSE),"Unknown")</f>
        <v>American</v>
      </c>
    </row>
    <row r="6995" spans="1:9" x14ac:dyDescent="0.25">
      <c r="A6995">
        <v>6994</v>
      </c>
      <c r="B6995">
        <v>3084</v>
      </c>
      <c r="C6995" s="1">
        <v>44978</v>
      </c>
      <c r="D6995" s="2">
        <v>0.53063657407407405</v>
      </c>
      <c r="E6995">
        <v>127</v>
      </c>
      <c r="F6995" s="5">
        <f>IFERROR(VLOOKUP(E6995,Raw_Menu!$A$2:$D$33,4,FALSE),0)</f>
        <v>17.95</v>
      </c>
      <c r="G6995" s="5">
        <f t="shared" si="218"/>
        <v>17.95</v>
      </c>
      <c r="H6995">
        <f t="shared" si="219"/>
        <v>12</v>
      </c>
      <c r="I6995" t="str">
        <f>IFERROR(VLOOKUP(tblOrders[[#This Row],[item_id]],Raw_Menu!$A$2:$D$33,3,FALSE),"Unknown")</f>
        <v>Italian</v>
      </c>
    </row>
    <row r="6996" spans="1:9" x14ac:dyDescent="0.25">
      <c r="A6996">
        <v>6995</v>
      </c>
      <c r="B6996">
        <v>3085</v>
      </c>
      <c r="C6996" s="1">
        <v>44978</v>
      </c>
      <c r="D6996" s="2">
        <v>0.5344444444444445</v>
      </c>
      <c r="E6996">
        <v>112</v>
      </c>
      <c r="F6996" s="5">
        <f>IFERROR(VLOOKUP(E6996,Raw_Menu!$A$2:$D$33,4,FALSE),0)</f>
        <v>14.95</v>
      </c>
      <c r="G6996" s="5">
        <f t="shared" si="218"/>
        <v>14.95</v>
      </c>
      <c r="H6996">
        <f t="shared" si="219"/>
        <v>12</v>
      </c>
      <c r="I6996" t="str">
        <f>IFERROR(VLOOKUP(tblOrders[[#This Row],[item_id]],Raw_Menu!$A$2:$D$33,3,FALSE),"Unknown")</f>
        <v>Asian</v>
      </c>
    </row>
    <row r="6997" spans="1:9" x14ac:dyDescent="0.25">
      <c r="A6997">
        <v>6996</v>
      </c>
      <c r="B6997">
        <v>3086</v>
      </c>
      <c r="C6997" s="1">
        <v>44978</v>
      </c>
      <c r="D6997" s="2">
        <v>0.5398263888888889</v>
      </c>
      <c r="E6997">
        <v>128</v>
      </c>
      <c r="F6997" s="5">
        <f>IFERROR(VLOOKUP(E6997,Raw_Menu!$A$2:$D$33,4,FALSE),0)</f>
        <v>15.5</v>
      </c>
      <c r="G6997" s="5">
        <f t="shared" si="218"/>
        <v>15.5</v>
      </c>
      <c r="H6997">
        <f t="shared" si="219"/>
        <v>12</v>
      </c>
      <c r="I6997" t="str">
        <f>IFERROR(VLOOKUP(tblOrders[[#This Row],[item_id]],Raw_Menu!$A$2:$D$33,3,FALSE),"Unknown")</f>
        <v>Italian</v>
      </c>
    </row>
    <row r="6998" spans="1:9" x14ac:dyDescent="0.25">
      <c r="A6998">
        <v>6997</v>
      </c>
      <c r="B6998">
        <v>3087</v>
      </c>
      <c r="C6998" s="1">
        <v>44978</v>
      </c>
      <c r="D6998" s="2">
        <v>0.54112268518518514</v>
      </c>
      <c r="E6998">
        <v>108</v>
      </c>
      <c r="F6998" s="5">
        <f>IFERROR(VLOOKUP(E6998,Raw_Menu!$A$2:$D$33,4,FALSE),0)</f>
        <v>14.5</v>
      </c>
      <c r="G6998" s="5">
        <f t="shared" si="218"/>
        <v>14.5</v>
      </c>
      <c r="H6998">
        <f t="shared" si="219"/>
        <v>12</v>
      </c>
      <c r="I6998" t="str">
        <f>IFERROR(VLOOKUP(tblOrders[[#This Row],[item_id]],Raw_Menu!$A$2:$D$33,3,FALSE),"Unknown")</f>
        <v>Asian</v>
      </c>
    </row>
    <row r="6999" spans="1:9" x14ac:dyDescent="0.25">
      <c r="A6999">
        <v>6998</v>
      </c>
      <c r="B6999">
        <v>3087</v>
      </c>
      <c r="C6999" s="1">
        <v>44978</v>
      </c>
      <c r="D6999" s="2">
        <v>0.54112268518518514</v>
      </c>
      <c r="E6999">
        <v>126</v>
      </c>
      <c r="F6999" s="5">
        <f>IFERROR(VLOOKUP(E6999,Raw_Menu!$A$2:$D$33,4,FALSE),0)</f>
        <v>14.5</v>
      </c>
      <c r="G6999" s="5">
        <f t="shared" si="218"/>
        <v>14.5</v>
      </c>
      <c r="H6999">
        <f t="shared" si="219"/>
        <v>12</v>
      </c>
      <c r="I6999" t="str">
        <f>IFERROR(VLOOKUP(tblOrders[[#This Row],[item_id]],Raw_Menu!$A$2:$D$33,3,FALSE),"Unknown")</f>
        <v>Italian</v>
      </c>
    </row>
    <row r="7000" spans="1:9" x14ac:dyDescent="0.25">
      <c r="A7000">
        <v>6999</v>
      </c>
      <c r="B7000">
        <v>3088</v>
      </c>
      <c r="C7000" s="1">
        <v>44978</v>
      </c>
      <c r="D7000" s="2">
        <v>0.55569444444444449</v>
      </c>
      <c r="E7000">
        <v>121</v>
      </c>
      <c r="F7000" s="5">
        <f>IFERROR(VLOOKUP(E7000,Raw_Menu!$A$2:$D$33,4,FALSE),0)</f>
        <v>10.5</v>
      </c>
      <c r="G7000" s="5">
        <f t="shared" si="218"/>
        <v>10.5</v>
      </c>
      <c r="H7000">
        <f t="shared" si="219"/>
        <v>13</v>
      </c>
      <c r="I7000" t="str">
        <f>IFERROR(VLOOKUP(tblOrders[[#This Row],[item_id]],Raw_Menu!$A$2:$D$33,3,FALSE),"Unknown")</f>
        <v>Mexican</v>
      </c>
    </row>
    <row r="7001" spans="1:9" x14ac:dyDescent="0.25">
      <c r="A7001">
        <v>7000</v>
      </c>
      <c r="B7001">
        <v>3088</v>
      </c>
      <c r="C7001" s="1">
        <v>44978</v>
      </c>
      <c r="D7001" s="2">
        <v>0.55569444444444449</v>
      </c>
      <c r="E7001">
        <v>114</v>
      </c>
      <c r="F7001" s="5">
        <f>IFERROR(VLOOKUP(E7001,Raw_Menu!$A$2:$D$33,4,FALSE),0)</f>
        <v>9</v>
      </c>
      <c r="G7001" s="5">
        <f t="shared" si="218"/>
        <v>9</v>
      </c>
      <c r="H7001">
        <f t="shared" si="219"/>
        <v>13</v>
      </c>
      <c r="I7001" t="str">
        <f>IFERROR(VLOOKUP(tblOrders[[#This Row],[item_id]],Raw_Menu!$A$2:$D$33,3,FALSE),"Unknown")</f>
        <v>Asian</v>
      </c>
    </row>
    <row r="7002" spans="1:9" x14ac:dyDescent="0.25">
      <c r="A7002">
        <v>7001</v>
      </c>
      <c r="B7002">
        <v>3089</v>
      </c>
      <c r="C7002" s="1">
        <v>44978</v>
      </c>
      <c r="D7002" s="2">
        <v>0.57142361111111106</v>
      </c>
      <c r="E7002">
        <v>107</v>
      </c>
      <c r="F7002" s="5">
        <f>IFERROR(VLOOKUP(E7002,Raw_Menu!$A$2:$D$33,4,FALSE),0)</f>
        <v>16.5</v>
      </c>
      <c r="G7002" s="5">
        <f t="shared" si="218"/>
        <v>16.5</v>
      </c>
      <c r="H7002">
        <f t="shared" si="219"/>
        <v>13</v>
      </c>
      <c r="I7002" t="str">
        <f>IFERROR(VLOOKUP(tblOrders[[#This Row],[item_id]],Raw_Menu!$A$2:$D$33,3,FALSE),"Unknown")</f>
        <v>Asian</v>
      </c>
    </row>
    <row r="7003" spans="1:9" x14ac:dyDescent="0.25">
      <c r="A7003">
        <v>7002</v>
      </c>
      <c r="B7003">
        <v>3089</v>
      </c>
      <c r="C7003" s="1">
        <v>44978</v>
      </c>
      <c r="D7003" s="2">
        <v>0.57142361111111106</v>
      </c>
      <c r="E7003">
        <v>106</v>
      </c>
      <c r="F7003" s="5">
        <f>IFERROR(VLOOKUP(E7003,Raw_Menu!$A$2:$D$33,4,FALSE),0)</f>
        <v>7</v>
      </c>
      <c r="G7003" s="5">
        <f t="shared" si="218"/>
        <v>7</v>
      </c>
      <c r="H7003">
        <f t="shared" si="219"/>
        <v>13</v>
      </c>
      <c r="I7003" t="str">
        <f>IFERROR(VLOOKUP(tblOrders[[#This Row],[item_id]],Raw_Menu!$A$2:$D$33,3,FALSE),"Unknown")</f>
        <v>American</v>
      </c>
    </row>
    <row r="7004" spans="1:9" x14ac:dyDescent="0.25">
      <c r="A7004">
        <v>7003</v>
      </c>
      <c r="B7004">
        <v>3089</v>
      </c>
      <c r="C7004" s="1">
        <v>44978</v>
      </c>
      <c r="D7004" s="2">
        <v>0.57142361111111106</v>
      </c>
      <c r="E7004">
        <v>114</v>
      </c>
      <c r="F7004" s="5">
        <f>IFERROR(VLOOKUP(E7004,Raw_Menu!$A$2:$D$33,4,FALSE),0)</f>
        <v>9</v>
      </c>
      <c r="G7004" s="5">
        <f t="shared" si="218"/>
        <v>9</v>
      </c>
      <c r="H7004">
        <f t="shared" si="219"/>
        <v>13</v>
      </c>
      <c r="I7004" t="str">
        <f>IFERROR(VLOOKUP(tblOrders[[#This Row],[item_id]],Raw_Menu!$A$2:$D$33,3,FALSE),"Unknown")</f>
        <v>Asian</v>
      </c>
    </row>
    <row r="7005" spans="1:9" x14ac:dyDescent="0.25">
      <c r="A7005">
        <v>7004</v>
      </c>
      <c r="B7005">
        <v>3090</v>
      </c>
      <c r="C7005" s="1">
        <v>44978</v>
      </c>
      <c r="D7005" s="2">
        <v>0.58575231481481482</v>
      </c>
      <c r="E7005">
        <v>108</v>
      </c>
      <c r="F7005" s="5">
        <f>IFERROR(VLOOKUP(E7005,Raw_Menu!$A$2:$D$33,4,FALSE),0)</f>
        <v>14.5</v>
      </c>
      <c r="G7005" s="5">
        <f t="shared" si="218"/>
        <v>14.5</v>
      </c>
      <c r="H7005">
        <f t="shared" si="219"/>
        <v>14</v>
      </c>
      <c r="I7005" t="str">
        <f>IFERROR(VLOOKUP(tblOrders[[#This Row],[item_id]],Raw_Menu!$A$2:$D$33,3,FALSE),"Unknown")</f>
        <v>Asian</v>
      </c>
    </row>
    <row r="7006" spans="1:9" x14ac:dyDescent="0.25">
      <c r="A7006">
        <v>7005</v>
      </c>
      <c r="B7006">
        <v>3090</v>
      </c>
      <c r="C7006" s="1">
        <v>44978</v>
      </c>
      <c r="D7006" s="2">
        <v>0.58575231481481482</v>
      </c>
      <c r="E7006">
        <v>124</v>
      </c>
      <c r="F7006" s="5">
        <f>IFERROR(VLOOKUP(E7006,Raw_Menu!$A$2:$D$33,4,FALSE),0)</f>
        <v>14.5</v>
      </c>
      <c r="G7006" s="5">
        <f t="shared" si="218"/>
        <v>14.5</v>
      </c>
      <c r="H7006">
        <f t="shared" si="219"/>
        <v>14</v>
      </c>
      <c r="I7006" t="str">
        <f>IFERROR(VLOOKUP(tblOrders[[#This Row],[item_id]],Raw_Menu!$A$2:$D$33,3,FALSE),"Unknown")</f>
        <v>Italian</v>
      </c>
    </row>
    <row r="7007" spans="1:9" x14ac:dyDescent="0.25">
      <c r="A7007">
        <v>7006</v>
      </c>
      <c r="B7007">
        <v>3090</v>
      </c>
      <c r="C7007" s="1">
        <v>44978</v>
      </c>
      <c r="D7007" s="2">
        <v>0.58575231481481482</v>
      </c>
      <c r="E7007">
        <v>109</v>
      </c>
      <c r="F7007" s="5">
        <f>IFERROR(VLOOKUP(E7007,Raw_Menu!$A$2:$D$33,4,FALSE),0)</f>
        <v>17.95</v>
      </c>
      <c r="G7007" s="5">
        <f t="shared" si="218"/>
        <v>17.95</v>
      </c>
      <c r="H7007">
        <f t="shared" si="219"/>
        <v>14</v>
      </c>
      <c r="I7007" t="str">
        <f>IFERROR(VLOOKUP(tblOrders[[#This Row],[item_id]],Raw_Menu!$A$2:$D$33,3,FALSE),"Unknown")</f>
        <v>Asian</v>
      </c>
    </row>
    <row r="7008" spans="1:9" x14ac:dyDescent="0.25">
      <c r="A7008">
        <v>7007</v>
      </c>
      <c r="B7008">
        <v>3090</v>
      </c>
      <c r="C7008" s="1">
        <v>44978</v>
      </c>
      <c r="D7008" s="2">
        <v>0.58575231481481482</v>
      </c>
      <c r="E7008">
        <v>111</v>
      </c>
      <c r="F7008" s="5">
        <f>IFERROR(VLOOKUP(E7008,Raw_Menu!$A$2:$D$33,4,FALSE),0)</f>
        <v>11.95</v>
      </c>
      <c r="G7008" s="5">
        <f t="shared" si="218"/>
        <v>11.95</v>
      </c>
      <c r="H7008">
        <f t="shared" si="219"/>
        <v>14</v>
      </c>
      <c r="I7008" t="str">
        <f>IFERROR(VLOOKUP(tblOrders[[#This Row],[item_id]],Raw_Menu!$A$2:$D$33,3,FALSE),"Unknown")</f>
        <v>Asian</v>
      </c>
    </row>
    <row r="7009" spans="1:9" x14ac:dyDescent="0.25">
      <c r="A7009">
        <v>7008</v>
      </c>
      <c r="B7009">
        <v>3091</v>
      </c>
      <c r="C7009" s="1">
        <v>44978</v>
      </c>
      <c r="D7009" s="2">
        <v>0.58679398148148143</v>
      </c>
      <c r="E7009">
        <v>130</v>
      </c>
      <c r="F7009" s="5">
        <f>IFERROR(VLOOKUP(E7009,Raw_Menu!$A$2:$D$33,4,FALSE),0)</f>
        <v>19.95</v>
      </c>
      <c r="G7009" s="5">
        <f t="shared" si="218"/>
        <v>19.95</v>
      </c>
      <c r="H7009">
        <f t="shared" si="219"/>
        <v>14</v>
      </c>
      <c r="I7009" t="str">
        <f>IFERROR(VLOOKUP(tblOrders[[#This Row],[item_id]],Raw_Menu!$A$2:$D$33,3,FALSE),"Unknown")</f>
        <v>Italian</v>
      </c>
    </row>
    <row r="7010" spans="1:9" x14ac:dyDescent="0.25">
      <c r="A7010">
        <v>7009</v>
      </c>
      <c r="B7010">
        <v>3091</v>
      </c>
      <c r="C7010" s="1">
        <v>44978</v>
      </c>
      <c r="D7010" s="2">
        <v>0.58679398148148143</v>
      </c>
      <c r="E7010">
        <v>106</v>
      </c>
      <c r="F7010" s="5">
        <f>IFERROR(VLOOKUP(E7010,Raw_Menu!$A$2:$D$33,4,FALSE),0)</f>
        <v>7</v>
      </c>
      <c r="G7010" s="5">
        <f t="shared" si="218"/>
        <v>7</v>
      </c>
      <c r="H7010">
        <f t="shared" si="219"/>
        <v>14</v>
      </c>
      <c r="I7010" t="str">
        <f>IFERROR(VLOOKUP(tblOrders[[#This Row],[item_id]],Raw_Menu!$A$2:$D$33,3,FALSE),"Unknown")</f>
        <v>American</v>
      </c>
    </row>
    <row r="7011" spans="1:9" x14ac:dyDescent="0.25">
      <c r="A7011">
        <v>7010</v>
      </c>
      <c r="B7011">
        <v>3092</v>
      </c>
      <c r="C7011" s="1">
        <v>44978</v>
      </c>
      <c r="D7011" s="2">
        <v>0.61244212962962963</v>
      </c>
      <c r="E7011">
        <v>126</v>
      </c>
      <c r="F7011" s="5">
        <f>IFERROR(VLOOKUP(E7011,Raw_Menu!$A$2:$D$33,4,FALSE),0)</f>
        <v>14.5</v>
      </c>
      <c r="G7011" s="5">
        <f t="shared" si="218"/>
        <v>14.5</v>
      </c>
      <c r="H7011">
        <f t="shared" si="219"/>
        <v>14</v>
      </c>
      <c r="I7011" t="str">
        <f>IFERROR(VLOOKUP(tblOrders[[#This Row],[item_id]],Raw_Menu!$A$2:$D$33,3,FALSE),"Unknown")</f>
        <v>Italian</v>
      </c>
    </row>
    <row r="7012" spans="1:9" x14ac:dyDescent="0.25">
      <c r="A7012">
        <v>7011</v>
      </c>
      <c r="B7012">
        <v>3092</v>
      </c>
      <c r="C7012" s="1">
        <v>44978</v>
      </c>
      <c r="D7012" s="2">
        <v>0.61244212962962963</v>
      </c>
      <c r="E7012">
        <v>127</v>
      </c>
      <c r="F7012" s="5">
        <f>IFERROR(VLOOKUP(E7012,Raw_Menu!$A$2:$D$33,4,FALSE),0)</f>
        <v>17.95</v>
      </c>
      <c r="G7012" s="5">
        <f t="shared" si="218"/>
        <v>17.95</v>
      </c>
      <c r="H7012">
        <f t="shared" si="219"/>
        <v>14</v>
      </c>
      <c r="I7012" t="str">
        <f>IFERROR(VLOOKUP(tblOrders[[#This Row],[item_id]],Raw_Menu!$A$2:$D$33,3,FALSE),"Unknown")</f>
        <v>Italian</v>
      </c>
    </row>
    <row r="7013" spans="1:9" x14ac:dyDescent="0.25">
      <c r="A7013">
        <v>7012</v>
      </c>
      <c r="B7013">
        <v>3092</v>
      </c>
      <c r="C7013" s="1">
        <v>44978</v>
      </c>
      <c r="D7013" s="2">
        <v>0.61244212962962963</v>
      </c>
      <c r="E7013">
        <v>105</v>
      </c>
      <c r="F7013" s="5">
        <f>IFERROR(VLOOKUP(E7013,Raw_Menu!$A$2:$D$33,4,FALSE),0)</f>
        <v>7</v>
      </c>
      <c r="G7013" s="5">
        <f t="shared" si="218"/>
        <v>7</v>
      </c>
      <c r="H7013">
        <f t="shared" si="219"/>
        <v>14</v>
      </c>
      <c r="I7013" t="str">
        <f>IFERROR(VLOOKUP(tblOrders[[#This Row],[item_id]],Raw_Menu!$A$2:$D$33,3,FALSE),"Unknown")</f>
        <v>American</v>
      </c>
    </row>
    <row r="7014" spans="1:9" x14ac:dyDescent="0.25">
      <c r="A7014">
        <v>7013</v>
      </c>
      <c r="B7014">
        <v>3093</v>
      </c>
      <c r="C7014" s="1">
        <v>44978</v>
      </c>
      <c r="D7014" s="2">
        <v>0.63031250000000005</v>
      </c>
      <c r="E7014">
        <v>109</v>
      </c>
      <c r="F7014" s="5">
        <f>IFERROR(VLOOKUP(E7014,Raw_Menu!$A$2:$D$33,4,FALSE),0)</f>
        <v>17.95</v>
      </c>
      <c r="G7014" s="5">
        <f t="shared" si="218"/>
        <v>17.95</v>
      </c>
      <c r="H7014">
        <f t="shared" si="219"/>
        <v>15</v>
      </c>
      <c r="I7014" t="str">
        <f>IFERROR(VLOOKUP(tblOrders[[#This Row],[item_id]],Raw_Menu!$A$2:$D$33,3,FALSE),"Unknown")</f>
        <v>Asian</v>
      </c>
    </row>
    <row r="7015" spans="1:9" x14ac:dyDescent="0.25">
      <c r="A7015">
        <v>7014</v>
      </c>
      <c r="B7015">
        <v>3094</v>
      </c>
      <c r="C7015" s="1">
        <v>44978</v>
      </c>
      <c r="D7015" s="2">
        <v>0.63196759259259261</v>
      </c>
      <c r="E7015">
        <v>107</v>
      </c>
      <c r="F7015" s="5">
        <f>IFERROR(VLOOKUP(E7015,Raw_Menu!$A$2:$D$33,4,FALSE),0)</f>
        <v>16.5</v>
      </c>
      <c r="G7015" s="5">
        <f t="shared" si="218"/>
        <v>16.5</v>
      </c>
      <c r="H7015">
        <f t="shared" si="219"/>
        <v>15</v>
      </c>
      <c r="I7015" t="str">
        <f>IFERROR(VLOOKUP(tblOrders[[#This Row],[item_id]],Raw_Menu!$A$2:$D$33,3,FALSE),"Unknown")</f>
        <v>Asian</v>
      </c>
    </row>
    <row r="7016" spans="1:9" x14ac:dyDescent="0.25">
      <c r="A7016">
        <v>7015</v>
      </c>
      <c r="B7016">
        <v>3095</v>
      </c>
      <c r="C7016" s="1">
        <v>44978</v>
      </c>
      <c r="D7016" s="2">
        <v>0.6330324074074074</v>
      </c>
      <c r="E7016">
        <v>101</v>
      </c>
      <c r="F7016" s="5">
        <f>IFERROR(VLOOKUP(E7016,Raw_Menu!$A$2:$D$33,4,FALSE),0)</f>
        <v>12.95</v>
      </c>
      <c r="G7016" s="5">
        <f t="shared" si="218"/>
        <v>12.95</v>
      </c>
      <c r="H7016">
        <f t="shared" si="219"/>
        <v>15</v>
      </c>
      <c r="I7016" t="str">
        <f>IFERROR(VLOOKUP(tblOrders[[#This Row],[item_id]],Raw_Menu!$A$2:$D$33,3,FALSE),"Unknown")</f>
        <v>American</v>
      </c>
    </row>
    <row r="7017" spans="1:9" x14ac:dyDescent="0.25">
      <c r="A7017">
        <v>7016</v>
      </c>
      <c r="B7017">
        <v>3095</v>
      </c>
      <c r="C7017" s="1">
        <v>44978</v>
      </c>
      <c r="D7017" s="2">
        <v>0.6330324074074074</v>
      </c>
      <c r="E7017">
        <v>115</v>
      </c>
      <c r="F7017" s="5">
        <f>IFERROR(VLOOKUP(E7017,Raw_Menu!$A$2:$D$33,4,FALSE),0)</f>
        <v>11.95</v>
      </c>
      <c r="G7017" s="5">
        <f t="shared" si="218"/>
        <v>11.95</v>
      </c>
      <c r="H7017">
        <f t="shared" si="219"/>
        <v>15</v>
      </c>
      <c r="I7017" t="str">
        <f>IFERROR(VLOOKUP(tblOrders[[#This Row],[item_id]],Raw_Menu!$A$2:$D$33,3,FALSE),"Unknown")</f>
        <v>Mexican</v>
      </c>
    </row>
    <row r="7018" spans="1:9" x14ac:dyDescent="0.25">
      <c r="A7018">
        <v>7017</v>
      </c>
      <c r="B7018">
        <v>3095</v>
      </c>
      <c r="C7018" s="1">
        <v>44978</v>
      </c>
      <c r="D7018" s="2">
        <v>0.6330324074074074</v>
      </c>
      <c r="E7018">
        <v>104</v>
      </c>
      <c r="F7018" s="5">
        <f>IFERROR(VLOOKUP(E7018,Raw_Menu!$A$2:$D$33,4,FALSE),0)</f>
        <v>10.5</v>
      </c>
      <c r="G7018" s="5">
        <f t="shared" si="218"/>
        <v>10.5</v>
      </c>
      <c r="H7018">
        <f t="shared" si="219"/>
        <v>15</v>
      </c>
      <c r="I7018" t="str">
        <f>IFERROR(VLOOKUP(tblOrders[[#This Row],[item_id]],Raw_Menu!$A$2:$D$33,3,FALSE),"Unknown")</f>
        <v>American</v>
      </c>
    </row>
    <row r="7019" spans="1:9" x14ac:dyDescent="0.25">
      <c r="A7019">
        <v>7018</v>
      </c>
      <c r="B7019">
        <v>3095</v>
      </c>
      <c r="C7019" s="1">
        <v>44978</v>
      </c>
      <c r="D7019" s="2">
        <v>0.6330324074074074</v>
      </c>
      <c r="E7019">
        <v>125</v>
      </c>
      <c r="F7019" s="5">
        <f>IFERROR(VLOOKUP(E7019,Raw_Menu!$A$2:$D$33,4,FALSE),0)</f>
        <v>17.95</v>
      </c>
      <c r="G7019" s="5">
        <f t="shared" si="218"/>
        <v>17.95</v>
      </c>
      <c r="H7019">
        <f t="shared" si="219"/>
        <v>15</v>
      </c>
      <c r="I7019" t="str">
        <f>IFERROR(VLOOKUP(tblOrders[[#This Row],[item_id]],Raw_Menu!$A$2:$D$33,3,FALSE),"Unknown")</f>
        <v>Italian</v>
      </c>
    </row>
    <row r="7020" spans="1:9" x14ac:dyDescent="0.25">
      <c r="A7020">
        <v>7019</v>
      </c>
      <c r="B7020">
        <v>3095</v>
      </c>
      <c r="C7020" s="1">
        <v>44978</v>
      </c>
      <c r="D7020" s="2">
        <v>0.6330324074074074</v>
      </c>
      <c r="E7020">
        <v>120</v>
      </c>
      <c r="F7020" s="5">
        <f>IFERROR(VLOOKUP(E7020,Raw_Menu!$A$2:$D$33,4,FALSE),0)</f>
        <v>13.95</v>
      </c>
      <c r="G7020" s="5">
        <f t="shared" si="218"/>
        <v>13.95</v>
      </c>
      <c r="H7020">
        <f t="shared" si="219"/>
        <v>15</v>
      </c>
      <c r="I7020" t="str">
        <f>IFERROR(VLOOKUP(tblOrders[[#This Row],[item_id]],Raw_Menu!$A$2:$D$33,3,FALSE),"Unknown")</f>
        <v>Mexican</v>
      </c>
    </row>
    <row r="7021" spans="1:9" x14ac:dyDescent="0.25">
      <c r="A7021">
        <v>7020</v>
      </c>
      <c r="B7021">
        <v>3095</v>
      </c>
      <c r="C7021" s="1">
        <v>44978</v>
      </c>
      <c r="D7021" s="2">
        <v>0.6330324074074074</v>
      </c>
      <c r="E7021">
        <v>106</v>
      </c>
      <c r="F7021" s="5">
        <f>IFERROR(VLOOKUP(E7021,Raw_Menu!$A$2:$D$33,4,FALSE),0)</f>
        <v>7</v>
      </c>
      <c r="G7021" s="5">
        <f t="shared" si="218"/>
        <v>7</v>
      </c>
      <c r="H7021">
        <f t="shared" si="219"/>
        <v>15</v>
      </c>
      <c r="I7021" t="str">
        <f>IFERROR(VLOOKUP(tblOrders[[#This Row],[item_id]],Raw_Menu!$A$2:$D$33,3,FALSE),"Unknown")</f>
        <v>American</v>
      </c>
    </row>
    <row r="7022" spans="1:9" x14ac:dyDescent="0.25">
      <c r="A7022">
        <v>7021</v>
      </c>
      <c r="B7022">
        <v>3095</v>
      </c>
      <c r="C7022" s="1">
        <v>44978</v>
      </c>
      <c r="D7022" s="2">
        <v>0.6330324074074074</v>
      </c>
      <c r="E7022">
        <v>106</v>
      </c>
      <c r="F7022" s="5">
        <f>IFERROR(VLOOKUP(E7022,Raw_Menu!$A$2:$D$33,4,FALSE),0)</f>
        <v>7</v>
      </c>
      <c r="G7022" s="5">
        <f t="shared" si="218"/>
        <v>7</v>
      </c>
      <c r="H7022">
        <f t="shared" si="219"/>
        <v>15</v>
      </c>
      <c r="I7022" t="str">
        <f>IFERROR(VLOOKUP(tblOrders[[#This Row],[item_id]],Raw_Menu!$A$2:$D$33,3,FALSE),"Unknown")</f>
        <v>American</v>
      </c>
    </row>
    <row r="7023" spans="1:9" x14ac:dyDescent="0.25">
      <c r="A7023">
        <v>7022</v>
      </c>
      <c r="B7023">
        <v>3096</v>
      </c>
      <c r="C7023" s="1">
        <v>44978</v>
      </c>
      <c r="D7023" s="2">
        <v>0.63369212962962962</v>
      </c>
      <c r="E7023">
        <v>125</v>
      </c>
      <c r="F7023" s="5">
        <f>IFERROR(VLOOKUP(E7023,Raw_Menu!$A$2:$D$33,4,FALSE),0)</f>
        <v>17.95</v>
      </c>
      <c r="G7023" s="5">
        <f t="shared" si="218"/>
        <v>17.95</v>
      </c>
      <c r="H7023">
        <f t="shared" si="219"/>
        <v>15</v>
      </c>
      <c r="I7023" t="str">
        <f>IFERROR(VLOOKUP(tblOrders[[#This Row],[item_id]],Raw_Menu!$A$2:$D$33,3,FALSE),"Unknown")</f>
        <v>Italian</v>
      </c>
    </row>
    <row r="7024" spans="1:9" x14ac:dyDescent="0.25">
      <c r="A7024">
        <v>7023</v>
      </c>
      <c r="B7024">
        <v>3096</v>
      </c>
      <c r="C7024" s="1">
        <v>44978</v>
      </c>
      <c r="D7024" s="2">
        <v>0.63369212962962962</v>
      </c>
      <c r="E7024">
        <v>128</v>
      </c>
      <c r="F7024" s="5">
        <f>IFERROR(VLOOKUP(E7024,Raw_Menu!$A$2:$D$33,4,FALSE),0)</f>
        <v>15.5</v>
      </c>
      <c r="G7024" s="5">
        <f t="shared" si="218"/>
        <v>15.5</v>
      </c>
      <c r="H7024">
        <f t="shared" si="219"/>
        <v>15</v>
      </c>
      <c r="I7024" t="str">
        <f>IFERROR(VLOOKUP(tblOrders[[#This Row],[item_id]],Raw_Menu!$A$2:$D$33,3,FALSE),"Unknown")</f>
        <v>Italian</v>
      </c>
    </row>
    <row r="7025" spans="1:9" x14ac:dyDescent="0.25">
      <c r="A7025">
        <v>7024</v>
      </c>
      <c r="B7025">
        <v>3097</v>
      </c>
      <c r="C7025" s="1">
        <v>44978</v>
      </c>
      <c r="D7025" s="2">
        <v>0.64270833333333333</v>
      </c>
      <c r="E7025">
        <v>101</v>
      </c>
      <c r="F7025" s="5">
        <f>IFERROR(VLOOKUP(E7025,Raw_Menu!$A$2:$D$33,4,FALSE),0)</f>
        <v>12.95</v>
      </c>
      <c r="G7025" s="5">
        <f t="shared" si="218"/>
        <v>12.95</v>
      </c>
      <c r="H7025">
        <f t="shared" si="219"/>
        <v>15</v>
      </c>
      <c r="I7025" t="str">
        <f>IFERROR(VLOOKUP(tblOrders[[#This Row],[item_id]],Raw_Menu!$A$2:$D$33,3,FALSE),"Unknown")</f>
        <v>American</v>
      </c>
    </row>
    <row r="7026" spans="1:9" x14ac:dyDescent="0.25">
      <c r="A7026">
        <v>7025</v>
      </c>
      <c r="B7026">
        <v>3097</v>
      </c>
      <c r="C7026" s="1">
        <v>44978</v>
      </c>
      <c r="D7026" s="2">
        <v>0.64270833333333333</v>
      </c>
      <c r="E7026">
        <v>115</v>
      </c>
      <c r="F7026" s="5">
        <f>IFERROR(VLOOKUP(E7026,Raw_Menu!$A$2:$D$33,4,FALSE),0)</f>
        <v>11.95</v>
      </c>
      <c r="G7026" s="5">
        <f t="shared" si="218"/>
        <v>11.95</v>
      </c>
      <c r="H7026">
        <f t="shared" si="219"/>
        <v>15</v>
      </c>
      <c r="I7026" t="str">
        <f>IFERROR(VLOOKUP(tblOrders[[#This Row],[item_id]],Raw_Menu!$A$2:$D$33,3,FALSE),"Unknown")</f>
        <v>Mexican</v>
      </c>
    </row>
    <row r="7027" spans="1:9" x14ac:dyDescent="0.25">
      <c r="A7027">
        <v>7026</v>
      </c>
      <c r="B7027">
        <v>3097</v>
      </c>
      <c r="C7027" s="1">
        <v>44978</v>
      </c>
      <c r="D7027" s="2">
        <v>0.64270833333333333</v>
      </c>
      <c r="E7027">
        <v>119</v>
      </c>
      <c r="F7027" s="5">
        <f>IFERROR(VLOOKUP(E7027,Raw_Menu!$A$2:$D$33,4,FALSE),0)</f>
        <v>11.95</v>
      </c>
      <c r="G7027" s="5">
        <f t="shared" si="218"/>
        <v>11.95</v>
      </c>
      <c r="H7027">
        <f t="shared" si="219"/>
        <v>15</v>
      </c>
      <c r="I7027" t="str">
        <f>IFERROR(VLOOKUP(tblOrders[[#This Row],[item_id]],Raw_Menu!$A$2:$D$33,3,FALSE),"Unknown")</f>
        <v>Mexican</v>
      </c>
    </row>
    <row r="7028" spans="1:9" x14ac:dyDescent="0.25">
      <c r="A7028">
        <v>7027</v>
      </c>
      <c r="B7028">
        <v>3098</v>
      </c>
      <c r="C7028" s="1">
        <v>44978</v>
      </c>
      <c r="D7028" s="2">
        <v>0.6430555555555556</v>
      </c>
      <c r="E7028">
        <v>127</v>
      </c>
      <c r="F7028" s="5">
        <f>IFERROR(VLOOKUP(E7028,Raw_Menu!$A$2:$D$33,4,FALSE),0)</f>
        <v>17.95</v>
      </c>
      <c r="G7028" s="5">
        <f t="shared" si="218"/>
        <v>17.95</v>
      </c>
      <c r="H7028">
        <f t="shared" si="219"/>
        <v>15</v>
      </c>
      <c r="I7028" t="str">
        <f>IFERROR(VLOOKUP(tblOrders[[#This Row],[item_id]],Raw_Menu!$A$2:$D$33,3,FALSE),"Unknown")</f>
        <v>Italian</v>
      </c>
    </row>
    <row r="7029" spans="1:9" x14ac:dyDescent="0.25">
      <c r="A7029">
        <v>7028</v>
      </c>
      <c r="B7029">
        <v>3098</v>
      </c>
      <c r="C7029" s="1">
        <v>44978</v>
      </c>
      <c r="D7029" s="2">
        <v>0.6430555555555556</v>
      </c>
      <c r="E7029">
        <v>122</v>
      </c>
      <c r="F7029" s="5">
        <f>IFERROR(VLOOKUP(E7029,Raw_Menu!$A$2:$D$33,4,FALSE),0)</f>
        <v>7</v>
      </c>
      <c r="G7029" s="5">
        <f t="shared" si="218"/>
        <v>7</v>
      </c>
      <c r="H7029">
        <f t="shared" si="219"/>
        <v>15</v>
      </c>
      <c r="I7029" t="str">
        <f>IFERROR(VLOOKUP(tblOrders[[#This Row],[item_id]],Raw_Menu!$A$2:$D$33,3,FALSE),"Unknown")</f>
        <v>Mexican</v>
      </c>
    </row>
    <row r="7030" spans="1:9" x14ac:dyDescent="0.25">
      <c r="A7030">
        <v>7029</v>
      </c>
      <c r="B7030">
        <v>3099</v>
      </c>
      <c r="C7030" s="1">
        <v>44978</v>
      </c>
      <c r="D7030" s="2">
        <v>0.65097222222222217</v>
      </c>
      <c r="E7030">
        <v>127</v>
      </c>
      <c r="F7030" s="5">
        <f>IFERROR(VLOOKUP(E7030,Raw_Menu!$A$2:$D$33,4,FALSE),0)</f>
        <v>17.95</v>
      </c>
      <c r="G7030" s="5">
        <f t="shared" si="218"/>
        <v>17.95</v>
      </c>
      <c r="H7030">
        <f t="shared" si="219"/>
        <v>15</v>
      </c>
      <c r="I7030" t="str">
        <f>IFERROR(VLOOKUP(tblOrders[[#This Row],[item_id]],Raw_Menu!$A$2:$D$33,3,FALSE),"Unknown")</f>
        <v>Italian</v>
      </c>
    </row>
    <row r="7031" spans="1:9" x14ac:dyDescent="0.25">
      <c r="A7031">
        <v>7030</v>
      </c>
      <c r="B7031">
        <v>3100</v>
      </c>
      <c r="C7031" s="1">
        <v>44978</v>
      </c>
      <c r="D7031" s="2">
        <v>0.65370370370370368</v>
      </c>
      <c r="E7031">
        <v>114</v>
      </c>
      <c r="F7031" s="5">
        <f>IFERROR(VLOOKUP(E7031,Raw_Menu!$A$2:$D$33,4,FALSE),0)</f>
        <v>9</v>
      </c>
      <c r="G7031" s="5">
        <f t="shared" si="218"/>
        <v>9</v>
      </c>
      <c r="H7031">
        <f t="shared" si="219"/>
        <v>15</v>
      </c>
      <c r="I7031" t="str">
        <f>IFERROR(VLOOKUP(tblOrders[[#This Row],[item_id]],Raw_Menu!$A$2:$D$33,3,FALSE),"Unknown")</f>
        <v>Asian</v>
      </c>
    </row>
    <row r="7032" spans="1:9" x14ac:dyDescent="0.25">
      <c r="A7032">
        <v>7031</v>
      </c>
      <c r="B7032">
        <v>3101</v>
      </c>
      <c r="C7032" s="1">
        <v>44978</v>
      </c>
      <c r="D7032" s="2">
        <v>0.67526620370370372</v>
      </c>
      <c r="E7032">
        <v>107</v>
      </c>
      <c r="F7032" s="5">
        <f>IFERROR(VLOOKUP(E7032,Raw_Menu!$A$2:$D$33,4,FALSE),0)</f>
        <v>16.5</v>
      </c>
      <c r="G7032" s="5">
        <f t="shared" si="218"/>
        <v>16.5</v>
      </c>
      <c r="H7032">
        <f t="shared" si="219"/>
        <v>16</v>
      </c>
      <c r="I7032" t="str">
        <f>IFERROR(VLOOKUP(tblOrders[[#This Row],[item_id]],Raw_Menu!$A$2:$D$33,3,FALSE),"Unknown")</f>
        <v>Asian</v>
      </c>
    </row>
    <row r="7033" spans="1:9" x14ac:dyDescent="0.25">
      <c r="A7033">
        <v>7032</v>
      </c>
      <c r="B7033">
        <v>3101</v>
      </c>
      <c r="C7033" s="1">
        <v>44978</v>
      </c>
      <c r="D7033" s="2">
        <v>0.67526620370370372</v>
      </c>
      <c r="E7033">
        <v>116</v>
      </c>
      <c r="F7033" s="5">
        <f>IFERROR(VLOOKUP(E7033,Raw_Menu!$A$2:$D$33,4,FALSE),0)</f>
        <v>13.95</v>
      </c>
      <c r="G7033" s="5">
        <f t="shared" si="218"/>
        <v>13.95</v>
      </c>
      <c r="H7033">
        <f t="shared" si="219"/>
        <v>16</v>
      </c>
      <c r="I7033" t="str">
        <f>IFERROR(VLOOKUP(tblOrders[[#This Row],[item_id]],Raw_Menu!$A$2:$D$33,3,FALSE),"Unknown")</f>
        <v>Mexican</v>
      </c>
    </row>
    <row r="7034" spans="1:9" x14ac:dyDescent="0.25">
      <c r="A7034">
        <v>7033</v>
      </c>
      <c r="B7034">
        <v>3101</v>
      </c>
      <c r="C7034" s="1">
        <v>44978</v>
      </c>
      <c r="D7034" s="2">
        <v>0.67526620370370372</v>
      </c>
      <c r="E7034">
        <v>125</v>
      </c>
      <c r="F7034" s="5">
        <f>IFERROR(VLOOKUP(E7034,Raw_Menu!$A$2:$D$33,4,FALSE),0)</f>
        <v>17.95</v>
      </c>
      <c r="G7034" s="5">
        <f t="shared" si="218"/>
        <v>17.95</v>
      </c>
      <c r="H7034">
        <f t="shared" si="219"/>
        <v>16</v>
      </c>
      <c r="I7034" t="str">
        <f>IFERROR(VLOOKUP(tblOrders[[#This Row],[item_id]],Raw_Menu!$A$2:$D$33,3,FALSE),"Unknown")</f>
        <v>Italian</v>
      </c>
    </row>
    <row r="7035" spans="1:9" x14ac:dyDescent="0.25">
      <c r="A7035">
        <v>7034</v>
      </c>
      <c r="B7035">
        <v>3101</v>
      </c>
      <c r="C7035" s="1">
        <v>44978</v>
      </c>
      <c r="D7035" s="2">
        <v>0.67526620370370372</v>
      </c>
      <c r="E7035">
        <v>122</v>
      </c>
      <c r="F7035" s="5">
        <f>IFERROR(VLOOKUP(E7035,Raw_Menu!$A$2:$D$33,4,FALSE),0)</f>
        <v>7</v>
      </c>
      <c r="G7035" s="5">
        <f t="shared" si="218"/>
        <v>7</v>
      </c>
      <c r="H7035">
        <f t="shared" si="219"/>
        <v>16</v>
      </c>
      <c r="I7035" t="str">
        <f>IFERROR(VLOOKUP(tblOrders[[#This Row],[item_id]],Raw_Menu!$A$2:$D$33,3,FALSE),"Unknown")</f>
        <v>Mexican</v>
      </c>
    </row>
    <row r="7036" spans="1:9" x14ac:dyDescent="0.25">
      <c r="A7036">
        <v>7035</v>
      </c>
      <c r="B7036">
        <v>3102</v>
      </c>
      <c r="C7036" s="1">
        <v>44978</v>
      </c>
      <c r="D7036" s="2">
        <v>0.68900462962962961</v>
      </c>
      <c r="E7036">
        <v>107</v>
      </c>
      <c r="F7036" s="5">
        <f>IFERROR(VLOOKUP(E7036,Raw_Menu!$A$2:$D$33,4,FALSE),0)</f>
        <v>16.5</v>
      </c>
      <c r="G7036" s="5">
        <f t="shared" si="218"/>
        <v>16.5</v>
      </c>
      <c r="H7036">
        <f t="shared" si="219"/>
        <v>16</v>
      </c>
      <c r="I7036" t="str">
        <f>IFERROR(VLOOKUP(tblOrders[[#This Row],[item_id]],Raw_Menu!$A$2:$D$33,3,FALSE),"Unknown")</f>
        <v>Asian</v>
      </c>
    </row>
    <row r="7037" spans="1:9" x14ac:dyDescent="0.25">
      <c r="A7037">
        <v>7036</v>
      </c>
      <c r="B7037">
        <v>3102</v>
      </c>
      <c r="C7037" s="1">
        <v>44978</v>
      </c>
      <c r="D7037" s="2">
        <v>0.68900462962962961</v>
      </c>
      <c r="E7037">
        <v>108</v>
      </c>
      <c r="F7037" s="5">
        <f>IFERROR(VLOOKUP(E7037,Raw_Menu!$A$2:$D$33,4,FALSE),0)</f>
        <v>14.5</v>
      </c>
      <c r="G7037" s="5">
        <f t="shared" si="218"/>
        <v>14.5</v>
      </c>
      <c r="H7037">
        <f t="shared" si="219"/>
        <v>16</v>
      </c>
      <c r="I7037" t="str">
        <f>IFERROR(VLOOKUP(tblOrders[[#This Row],[item_id]],Raw_Menu!$A$2:$D$33,3,FALSE),"Unknown")</f>
        <v>Asian</v>
      </c>
    </row>
    <row r="7038" spans="1:9" x14ac:dyDescent="0.25">
      <c r="A7038">
        <v>7037</v>
      </c>
      <c r="B7038">
        <v>3102</v>
      </c>
      <c r="C7038" s="1">
        <v>44978</v>
      </c>
      <c r="D7038" s="2">
        <v>0.68900462962962961</v>
      </c>
      <c r="E7038">
        <v>130</v>
      </c>
      <c r="F7038" s="5">
        <f>IFERROR(VLOOKUP(E7038,Raw_Menu!$A$2:$D$33,4,FALSE),0)</f>
        <v>19.95</v>
      </c>
      <c r="G7038" s="5">
        <f t="shared" si="218"/>
        <v>19.95</v>
      </c>
      <c r="H7038">
        <f t="shared" si="219"/>
        <v>16</v>
      </c>
      <c r="I7038" t="str">
        <f>IFERROR(VLOOKUP(tblOrders[[#This Row],[item_id]],Raw_Menu!$A$2:$D$33,3,FALSE),"Unknown")</f>
        <v>Italian</v>
      </c>
    </row>
    <row r="7039" spans="1:9" x14ac:dyDescent="0.25">
      <c r="A7039">
        <v>7038</v>
      </c>
      <c r="B7039">
        <v>3103</v>
      </c>
      <c r="C7039" s="1">
        <v>44978</v>
      </c>
      <c r="D7039" s="2">
        <v>0.6925810185185185</v>
      </c>
      <c r="E7039">
        <v>101</v>
      </c>
      <c r="F7039" s="5">
        <f>IFERROR(VLOOKUP(E7039,Raw_Menu!$A$2:$D$33,4,FALSE),0)</f>
        <v>12.95</v>
      </c>
      <c r="G7039" s="5">
        <f t="shared" si="218"/>
        <v>12.95</v>
      </c>
      <c r="H7039">
        <f t="shared" si="219"/>
        <v>16</v>
      </c>
      <c r="I7039" t="str">
        <f>IFERROR(VLOOKUP(tblOrders[[#This Row],[item_id]],Raw_Menu!$A$2:$D$33,3,FALSE),"Unknown")</f>
        <v>American</v>
      </c>
    </row>
    <row r="7040" spans="1:9" x14ac:dyDescent="0.25">
      <c r="A7040">
        <v>7039</v>
      </c>
      <c r="B7040">
        <v>3104</v>
      </c>
      <c r="C7040" s="1">
        <v>44978</v>
      </c>
      <c r="D7040" s="2">
        <v>0.69820601851851849</v>
      </c>
      <c r="E7040">
        <v>106</v>
      </c>
      <c r="F7040" s="5">
        <f>IFERROR(VLOOKUP(E7040,Raw_Menu!$A$2:$D$33,4,FALSE),0)</f>
        <v>7</v>
      </c>
      <c r="G7040" s="5">
        <f t="shared" si="218"/>
        <v>7</v>
      </c>
      <c r="H7040">
        <f t="shared" si="219"/>
        <v>16</v>
      </c>
      <c r="I7040" t="str">
        <f>IFERROR(VLOOKUP(tblOrders[[#This Row],[item_id]],Raw_Menu!$A$2:$D$33,3,FALSE),"Unknown")</f>
        <v>American</v>
      </c>
    </row>
    <row r="7041" spans="1:9" x14ac:dyDescent="0.25">
      <c r="A7041">
        <v>7040</v>
      </c>
      <c r="B7041">
        <v>3105</v>
      </c>
      <c r="C7041" s="1">
        <v>44978</v>
      </c>
      <c r="D7041" s="2">
        <v>0.69903935185185184</v>
      </c>
      <c r="E7041">
        <v>107</v>
      </c>
      <c r="F7041" s="5">
        <f>IFERROR(VLOOKUP(E7041,Raw_Menu!$A$2:$D$33,4,FALSE),0)</f>
        <v>16.5</v>
      </c>
      <c r="G7041" s="5">
        <f t="shared" si="218"/>
        <v>16.5</v>
      </c>
      <c r="H7041">
        <f t="shared" si="219"/>
        <v>16</v>
      </c>
      <c r="I7041" t="str">
        <f>IFERROR(VLOOKUP(tblOrders[[#This Row],[item_id]],Raw_Menu!$A$2:$D$33,3,FALSE),"Unknown")</f>
        <v>Asian</v>
      </c>
    </row>
    <row r="7042" spans="1:9" x14ac:dyDescent="0.25">
      <c r="A7042">
        <v>7041</v>
      </c>
      <c r="B7042">
        <v>3105</v>
      </c>
      <c r="C7042" s="1">
        <v>44978</v>
      </c>
      <c r="D7042" s="2">
        <v>0.69903935185185184</v>
      </c>
      <c r="E7042">
        <v>125</v>
      </c>
      <c r="F7042" s="5">
        <f>IFERROR(VLOOKUP(E7042,Raw_Menu!$A$2:$D$33,4,FALSE),0)</f>
        <v>17.95</v>
      </c>
      <c r="G7042" s="5">
        <f t="shared" ref="G7042:G7105" si="220">VALUE(F7042)</f>
        <v>17.95</v>
      </c>
      <c r="H7042">
        <f t="shared" ref="H7042:H7105" si="221">HOUR(D7042)</f>
        <v>16</v>
      </c>
      <c r="I7042" t="str">
        <f>IFERROR(VLOOKUP(tblOrders[[#This Row],[item_id]],Raw_Menu!$A$2:$D$33,3,FALSE),"Unknown")</f>
        <v>Italian</v>
      </c>
    </row>
    <row r="7043" spans="1:9" x14ac:dyDescent="0.25">
      <c r="A7043">
        <v>7042</v>
      </c>
      <c r="B7043">
        <v>3105</v>
      </c>
      <c r="C7043" s="1">
        <v>44978</v>
      </c>
      <c r="D7043" s="2">
        <v>0.69903935185185184</v>
      </c>
      <c r="E7043">
        <v>127</v>
      </c>
      <c r="F7043" s="5">
        <f>IFERROR(VLOOKUP(E7043,Raw_Menu!$A$2:$D$33,4,FALSE),0)</f>
        <v>17.95</v>
      </c>
      <c r="G7043" s="5">
        <f t="shared" si="220"/>
        <v>17.95</v>
      </c>
      <c r="H7043">
        <f t="shared" si="221"/>
        <v>16</v>
      </c>
      <c r="I7043" t="str">
        <f>IFERROR(VLOOKUP(tblOrders[[#This Row],[item_id]],Raw_Menu!$A$2:$D$33,3,FALSE),"Unknown")</f>
        <v>Italian</v>
      </c>
    </row>
    <row r="7044" spans="1:9" x14ac:dyDescent="0.25">
      <c r="A7044">
        <v>7043</v>
      </c>
      <c r="B7044">
        <v>3106</v>
      </c>
      <c r="C7044" s="1">
        <v>44978</v>
      </c>
      <c r="D7044" s="2">
        <v>0.71949074074074071</v>
      </c>
      <c r="E7044">
        <v>117</v>
      </c>
      <c r="F7044" s="5">
        <f>IFERROR(VLOOKUP(E7044,Raw_Menu!$A$2:$D$33,4,FALSE),0)</f>
        <v>12.95</v>
      </c>
      <c r="G7044" s="5">
        <f t="shared" si="220"/>
        <v>12.95</v>
      </c>
      <c r="H7044">
        <f t="shared" si="221"/>
        <v>17</v>
      </c>
      <c r="I7044" t="str">
        <f>IFERROR(VLOOKUP(tblOrders[[#This Row],[item_id]],Raw_Menu!$A$2:$D$33,3,FALSE),"Unknown")</f>
        <v>Mexican</v>
      </c>
    </row>
    <row r="7045" spans="1:9" x14ac:dyDescent="0.25">
      <c r="A7045">
        <v>7044</v>
      </c>
      <c r="B7045">
        <v>3107</v>
      </c>
      <c r="C7045" s="1">
        <v>44978</v>
      </c>
      <c r="D7045" s="2">
        <v>0.72662037037037042</v>
      </c>
      <c r="E7045">
        <v>120</v>
      </c>
      <c r="F7045" s="5">
        <f>IFERROR(VLOOKUP(E7045,Raw_Menu!$A$2:$D$33,4,FALSE),0)</f>
        <v>13.95</v>
      </c>
      <c r="G7045" s="5">
        <f t="shared" si="220"/>
        <v>13.95</v>
      </c>
      <c r="H7045">
        <f t="shared" si="221"/>
        <v>17</v>
      </c>
      <c r="I7045" t="str">
        <f>IFERROR(VLOOKUP(tblOrders[[#This Row],[item_id]],Raw_Menu!$A$2:$D$33,3,FALSE),"Unknown")</f>
        <v>Mexican</v>
      </c>
    </row>
    <row r="7046" spans="1:9" x14ac:dyDescent="0.25">
      <c r="A7046">
        <v>7045</v>
      </c>
      <c r="B7046">
        <v>3107</v>
      </c>
      <c r="C7046" s="1">
        <v>44978</v>
      </c>
      <c r="D7046" s="2">
        <v>0.72662037037037042</v>
      </c>
      <c r="E7046">
        <v>105</v>
      </c>
      <c r="F7046" s="5">
        <f>IFERROR(VLOOKUP(E7046,Raw_Menu!$A$2:$D$33,4,FALSE),0)</f>
        <v>7</v>
      </c>
      <c r="G7046" s="5">
        <f t="shared" si="220"/>
        <v>7</v>
      </c>
      <c r="H7046">
        <f t="shared" si="221"/>
        <v>17</v>
      </c>
      <c r="I7046" t="str">
        <f>IFERROR(VLOOKUP(tblOrders[[#This Row],[item_id]],Raw_Menu!$A$2:$D$33,3,FALSE),"Unknown")</f>
        <v>American</v>
      </c>
    </row>
    <row r="7047" spans="1:9" x14ac:dyDescent="0.25">
      <c r="A7047">
        <v>7046</v>
      </c>
      <c r="B7047">
        <v>3108</v>
      </c>
      <c r="C7047" s="1">
        <v>44978</v>
      </c>
      <c r="D7047" s="2">
        <v>0.72843749999999996</v>
      </c>
      <c r="E7047">
        <v>101</v>
      </c>
      <c r="F7047" s="5">
        <f>IFERROR(VLOOKUP(E7047,Raw_Menu!$A$2:$D$33,4,FALSE),0)</f>
        <v>12.95</v>
      </c>
      <c r="G7047" s="5">
        <f t="shared" si="220"/>
        <v>12.95</v>
      </c>
      <c r="H7047">
        <f t="shared" si="221"/>
        <v>17</v>
      </c>
      <c r="I7047" t="str">
        <f>IFERROR(VLOOKUP(tblOrders[[#This Row],[item_id]],Raw_Menu!$A$2:$D$33,3,FALSE),"Unknown")</f>
        <v>American</v>
      </c>
    </row>
    <row r="7048" spans="1:9" x14ac:dyDescent="0.25">
      <c r="A7048">
        <v>7047</v>
      </c>
      <c r="B7048">
        <v>3108</v>
      </c>
      <c r="C7048" s="1">
        <v>44978</v>
      </c>
      <c r="D7048" s="2">
        <v>0.72843749999999996</v>
      </c>
      <c r="E7048">
        <v>112</v>
      </c>
      <c r="F7048" s="5">
        <f>IFERROR(VLOOKUP(E7048,Raw_Menu!$A$2:$D$33,4,FALSE),0)</f>
        <v>14.95</v>
      </c>
      <c r="G7048" s="5">
        <f t="shared" si="220"/>
        <v>14.95</v>
      </c>
      <c r="H7048">
        <f t="shared" si="221"/>
        <v>17</v>
      </c>
      <c r="I7048" t="str">
        <f>IFERROR(VLOOKUP(tblOrders[[#This Row],[item_id]],Raw_Menu!$A$2:$D$33,3,FALSE),"Unknown")</f>
        <v>Asian</v>
      </c>
    </row>
    <row r="7049" spans="1:9" x14ac:dyDescent="0.25">
      <c r="A7049">
        <v>7048</v>
      </c>
      <c r="B7049">
        <v>3108</v>
      </c>
      <c r="C7049" s="1">
        <v>44978</v>
      </c>
      <c r="D7049" s="2">
        <v>0.72843749999999996</v>
      </c>
      <c r="E7049">
        <v>122</v>
      </c>
      <c r="F7049" s="5">
        <f>IFERROR(VLOOKUP(E7049,Raw_Menu!$A$2:$D$33,4,FALSE),0)</f>
        <v>7</v>
      </c>
      <c r="G7049" s="5">
        <f t="shared" si="220"/>
        <v>7</v>
      </c>
      <c r="H7049">
        <f t="shared" si="221"/>
        <v>17</v>
      </c>
      <c r="I7049" t="str">
        <f>IFERROR(VLOOKUP(tblOrders[[#This Row],[item_id]],Raw_Menu!$A$2:$D$33,3,FALSE),"Unknown")</f>
        <v>Mexican</v>
      </c>
    </row>
    <row r="7050" spans="1:9" x14ac:dyDescent="0.25">
      <c r="A7050">
        <v>7049</v>
      </c>
      <c r="B7050">
        <v>3108</v>
      </c>
      <c r="C7050" s="1">
        <v>44978</v>
      </c>
      <c r="D7050" s="2">
        <v>0.72843749999999996</v>
      </c>
      <c r="E7050">
        <v>106</v>
      </c>
      <c r="F7050" s="5">
        <f>IFERROR(VLOOKUP(E7050,Raw_Menu!$A$2:$D$33,4,FALSE),0)</f>
        <v>7</v>
      </c>
      <c r="G7050" s="5">
        <f t="shared" si="220"/>
        <v>7</v>
      </c>
      <c r="H7050">
        <f t="shared" si="221"/>
        <v>17</v>
      </c>
      <c r="I7050" t="str">
        <f>IFERROR(VLOOKUP(tblOrders[[#This Row],[item_id]],Raw_Menu!$A$2:$D$33,3,FALSE),"Unknown")</f>
        <v>American</v>
      </c>
    </row>
    <row r="7051" spans="1:9" x14ac:dyDescent="0.25">
      <c r="A7051">
        <v>7050</v>
      </c>
      <c r="B7051">
        <v>3109</v>
      </c>
      <c r="C7051" s="1">
        <v>44978</v>
      </c>
      <c r="D7051" s="2">
        <v>0.72947916666666668</v>
      </c>
      <c r="E7051">
        <v>102</v>
      </c>
      <c r="F7051" s="5">
        <f>IFERROR(VLOOKUP(E7051,Raw_Menu!$A$2:$D$33,4,FALSE),0)</f>
        <v>13.95</v>
      </c>
      <c r="G7051" s="5">
        <f t="shared" si="220"/>
        <v>13.95</v>
      </c>
      <c r="H7051">
        <f t="shared" si="221"/>
        <v>17</v>
      </c>
      <c r="I7051" t="str">
        <f>IFERROR(VLOOKUP(tblOrders[[#This Row],[item_id]],Raw_Menu!$A$2:$D$33,3,FALSE),"Unknown")</f>
        <v>American</v>
      </c>
    </row>
    <row r="7052" spans="1:9" x14ac:dyDescent="0.25">
      <c r="A7052">
        <v>7051</v>
      </c>
      <c r="B7052">
        <v>3109</v>
      </c>
      <c r="C7052" s="1">
        <v>44978</v>
      </c>
      <c r="D7052" s="2">
        <v>0.72947916666666668</v>
      </c>
      <c r="E7052">
        <v>125</v>
      </c>
      <c r="F7052" s="5">
        <f>IFERROR(VLOOKUP(E7052,Raw_Menu!$A$2:$D$33,4,FALSE),0)</f>
        <v>17.95</v>
      </c>
      <c r="G7052" s="5">
        <f t="shared" si="220"/>
        <v>17.95</v>
      </c>
      <c r="H7052">
        <f t="shared" si="221"/>
        <v>17</v>
      </c>
      <c r="I7052" t="str">
        <f>IFERROR(VLOOKUP(tblOrders[[#This Row],[item_id]],Raw_Menu!$A$2:$D$33,3,FALSE),"Unknown")</f>
        <v>Italian</v>
      </c>
    </row>
    <row r="7053" spans="1:9" x14ac:dyDescent="0.25">
      <c r="A7053">
        <v>7052</v>
      </c>
      <c r="B7053">
        <v>3109</v>
      </c>
      <c r="C7053" s="1">
        <v>44978</v>
      </c>
      <c r="D7053" s="2">
        <v>0.72947916666666668</v>
      </c>
      <c r="E7053">
        <v>132</v>
      </c>
      <c r="F7053" s="5">
        <f>IFERROR(VLOOKUP(E7053,Raw_Menu!$A$2:$D$33,4,FALSE),0)</f>
        <v>16.95</v>
      </c>
      <c r="G7053" s="5">
        <f t="shared" si="220"/>
        <v>16.95</v>
      </c>
      <c r="H7053">
        <f t="shared" si="221"/>
        <v>17</v>
      </c>
      <c r="I7053" t="str">
        <f>IFERROR(VLOOKUP(tblOrders[[#This Row],[item_id]],Raw_Menu!$A$2:$D$33,3,FALSE),"Unknown")</f>
        <v>Italian</v>
      </c>
    </row>
    <row r="7054" spans="1:9" x14ac:dyDescent="0.25">
      <c r="A7054">
        <v>7053</v>
      </c>
      <c r="B7054">
        <v>3110</v>
      </c>
      <c r="C7054" s="1">
        <v>44978</v>
      </c>
      <c r="D7054" s="2">
        <v>0.74642361111111111</v>
      </c>
      <c r="E7054">
        <v>108</v>
      </c>
      <c r="F7054" s="5">
        <f>IFERROR(VLOOKUP(E7054,Raw_Menu!$A$2:$D$33,4,FALSE),0)</f>
        <v>14.5</v>
      </c>
      <c r="G7054" s="5">
        <f t="shared" si="220"/>
        <v>14.5</v>
      </c>
      <c r="H7054">
        <f t="shared" si="221"/>
        <v>17</v>
      </c>
      <c r="I7054" t="str">
        <f>IFERROR(VLOOKUP(tblOrders[[#This Row],[item_id]],Raw_Menu!$A$2:$D$33,3,FALSE),"Unknown")</f>
        <v>Asian</v>
      </c>
    </row>
    <row r="7055" spans="1:9" x14ac:dyDescent="0.25">
      <c r="A7055">
        <v>7054</v>
      </c>
      <c r="B7055">
        <v>3111</v>
      </c>
      <c r="C7055" s="1">
        <v>44978</v>
      </c>
      <c r="D7055" s="2">
        <v>0.75812500000000005</v>
      </c>
      <c r="E7055">
        <v>116</v>
      </c>
      <c r="F7055" s="5">
        <f>IFERROR(VLOOKUP(E7055,Raw_Menu!$A$2:$D$33,4,FALSE),0)</f>
        <v>13.95</v>
      </c>
      <c r="G7055" s="5">
        <f t="shared" si="220"/>
        <v>13.95</v>
      </c>
      <c r="H7055">
        <f t="shared" si="221"/>
        <v>18</v>
      </c>
      <c r="I7055" t="str">
        <f>IFERROR(VLOOKUP(tblOrders[[#This Row],[item_id]],Raw_Menu!$A$2:$D$33,3,FALSE),"Unknown")</f>
        <v>Mexican</v>
      </c>
    </row>
    <row r="7056" spans="1:9" x14ac:dyDescent="0.25">
      <c r="A7056">
        <v>7055</v>
      </c>
      <c r="B7056">
        <v>3111</v>
      </c>
      <c r="C7056" s="1">
        <v>44978</v>
      </c>
      <c r="D7056" s="2">
        <v>0.75812500000000005</v>
      </c>
      <c r="E7056">
        <v>106</v>
      </c>
      <c r="F7056" s="5">
        <f>IFERROR(VLOOKUP(E7056,Raw_Menu!$A$2:$D$33,4,FALSE),0)</f>
        <v>7</v>
      </c>
      <c r="G7056" s="5">
        <f t="shared" si="220"/>
        <v>7</v>
      </c>
      <c r="H7056">
        <f t="shared" si="221"/>
        <v>18</v>
      </c>
      <c r="I7056" t="str">
        <f>IFERROR(VLOOKUP(tblOrders[[#This Row],[item_id]],Raw_Menu!$A$2:$D$33,3,FALSE),"Unknown")</f>
        <v>American</v>
      </c>
    </row>
    <row r="7057" spans="1:9" x14ac:dyDescent="0.25">
      <c r="A7057">
        <v>7056</v>
      </c>
      <c r="B7057">
        <v>3112</v>
      </c>
      <c r="C7057" s="1">
        <v>44978</v>
      </c>
      <c r="D7057" s="2">
        <v>0.75870370370370366</v>
      </c>
      <c r="E7057">
        <v>115</v>
      </c>
      <c r="F7057" s="5">
        <f>IFERROR(VLOOKUP(E7057,Raw_Menu!$A$2:$D$33,4,FALSE),0)</f>
        <v>11.95</v>
      </c>
      <c r="G7057" s="5">
        <f t="shared" si="220"/>
        <v>11.95</v>
      </c>
      <c r="H7057">
        <f t="shared" si="221"/>
        <v>18</v>
      </c>
      <c r="I7057" t="str">
        <f>IFERROR(VLOOKUP(tblOrders[[#This Row],[item_id]],Raw_Menu!$A$2:$D$33,3,FALSE),"Unknown")</f>
        <v>Mexican</v>
      </c>
    </row>
    <row r="7058" spans="1:9" x14ac:dyDescent="0.25">
      <c r="A7058">
        <v>7057</v>
      </c>
      <c r="B7058">
        <v>3112</v>
      </c>
      <c r="C7058" s="1">
        <v>44978</v>
      </c>
      <c r="D7058" s="2">
        <v>0.75870370370370366</v>
      </c>
      <c r="E7058">
        <v>125</v>
      </c>
      <c r="F7058" s="5">
        <f>IFERROR(VLOOKUP(E7058,Raw_Menu!$A$2:$D$33,4,FALSE),0)</f>
        <v>17.95</v>
      </c>
      <c r="G7058" s="5">
        <f t="shared" si="220"/>
        <v>17.95</v>
      </c>
      <c r="H7058">
        <f t="shared" si="221"/>
        <v>18</v>
      </c>
      <c r="I7058" t="str">
        <f>IFERROR(VLOOKUP(tblOrders[[#This Row],[item_id]],Raw_Menu!$A$2:$D$33,3,FALSE),"Unknown")</f>
        <v>Italian</v>
      </c>
    </row>
    <row r="7059" spans="1:9" x14ac:dyDescent="0.25">
      <c r="A7059">
        <v>7058</v>
      </c>
      <c r="B7059">
        <v>3112</v>
      </c>
      <c r="C7059" s="1">
        <v>44978</v>
      </c>
      <c r="D7059" s="2">
        <v>0.75870370370370366</v>
      </c>
      <c r="E7059">
        <v>127</v>
      </c>
      <c r="F7059" s="5">
        <f>IFERROR(VLOOKUP(E7059,Raw_Menu!$A$2:$D$33,4,FALSE),0)</f>
        <v>17.95</v>
      </c>
      <c r="G7059" s="5">
        <f t="shared" si="220"/>
        <v>17.95</v>
      </c>
      <c r="H7059">
        <f t="shared" si="221"/>
        <v>18</v>
      </c>
      <c r="I7059" t="str">
        <f>IFERROR(VLOOKUP(tblOrders[[#This Row],[item_id]],Raw_Menu!$A$2:$D$33,3,FALSE),"Unknown")</f>
        <v>Italian</v>
      </c>
    </row>
    <row r="7060" spans="1:9" x14ac:dyDescent="0.25">
      <c r="A7060">
        <v>7059</v>
      </c>
      <c r="B7060">
        <v>3112</v>
      </c>
      <c r="C7060" s="1">
        <v>44978</v>
      </c>
      <c r="D7060" s="2">
        <v>0.75870370370370366</v>
      </c>
      <c r="E7060">
        <v>132</v>
      </c>
      <c r="F7060" s="5">
        <f>IFERROR(VLOOKUP(E7060,Raw_Menu!$A$2:$D$33,4,FALSE),0)</f>
        <v>16.95</v>
      </c>
      <c r="G7060" s="5">
        <f t="shared" si="220"/>
        <v>16.95</v>
      </c>
      <c r="H7060">
        <f t="shared" si="221"/>
        <v>18</v>
      </c>
      <c r="I7060" t="str">
        <f>IFERROR(VLOOKUP(tblOrders[[#This Row],[item_id]],Raw_Menu!$A$2:$D$33,3,FALSE),"Unknown")</f>
        <v>Italian</v>
      </c>
    </row>
    <row r="7061" spans="1:9" x14ac:dyDescent="0.25">
      <c r="A7061">
        <v>7060</v>
      </c>
      <c r="B7061">
        <v>3113</v>
      </c>
      <c r="C7061" s="1">
        <v>44978</v>
      </c>
      <c r="D7061" s="2">
        <v>0.75928240740740738</v>
      </c>
      <c r="E7061">
        <v>116</v>
      </c>
      <c r="F7061" s="5">
        <f>IFERROR(VLOOKUP(E7061,Raw_Menu!$A$2:$D$33,4,FALSE),0)</f>
        <v>13.95</v>
      </c>
      <c r="G7061" s="5">
        <f t="shared" si="220"/>
        <v>13.95</v>
      </c>
      <c r="H7061">
        <f t="shared" si="221"/>
        <v>18</v>
      </c>
      <c r="I7061" t="str">
        <f>IFERROR(VLOOKUP(tblOrders[[#This Row],[item_id]],Raw_Menu!$A$2:$D$33,3,FALSE),"Unknown")</f>
        <v>Mexican</v>
      </c>
    </row>
    <row r="7062" spans="1:9" x14ac:dyDescent="0.25">
      <c r="A7062">
        <v>7061</v>
      </c>
      <c r="B7062">
        <v>3113</v>
      </c>
      <c r="C7062" s="1">
        <v>44978</v>
      </c>
      <c r="D7062" s="2">
        <v>0.75928240740740738</v>
      </c>
      <c r="E7062">
        <v>108</v>
      </c>
      <c r="F7062" s="5">
        <f>IFERROR(VLOOKUP(E7062,Raw_Menu!$A$2:$D$33,4,FALSE),0)</f>
        <v>14.5</v>
      </c>
      <c r="G7062" s="5">
        <f t="shared" si="220"/>
        <v>14.5</v>
      </c>
      <c r="H7062">
        <f t="shared" si="221"/>
        <v>18</v>
      </c>
      <c r="I7062" t="str">
        <f>IFERROR(VLOOKUP(tblOrders[[#This Row],[item_id]],Raw_Menu!$A$2:$D$33,3,FALSE),"Unknown")</f>
        <v>Asian</v>
      </c>
    </row>
    <row r="7063" spans="1:9" x14ac:dyDescent="0.25">
      <c r="A7063">
        <v>7062</v>
      </c>
      <c r="B7063">
        <v>3114</v>
      </c>
      <c r="C7063" s="1">
        <v>44978</v>
      </c>
      <c r="D7063" s="2">
        <v>0.75959490740740743</v>
      </c>
      <c r="E7063">
        <v>102</v>
      </c>
      <c r="F7063" s="5">
        <f>IFERROR(VLOOKUP(E7063,Raw_Menu!$A$2:$D$33,4,FALSE),0)</f>
        <v>13.95</v>
      </c>
      <c r="G7063" s="5">
        <f t="shared" si="220"/>
        <v>13.95</v>
      </c>
      <c r="H7063">
        <f t="shared" si="221"/>
        <v>18</v>
      </c>
      <c r="I7063" t="str">
        <f>IFERROR(VLOOKUP(tblOrders[[#This Row],[item_id]],Raw_Menu!$A$2:$D$33,3,FALSE),"Unknown")</f>
        <v>American</v>
      </c>
    </row>
    <row r="7064" spans="1:9" x14ac:dyDescent="0.25">
      <c r="A7064">
        <v>7063</v>
      </c>
      <c r="B7064">
        <v>3115</v>
      </c>
      <c r="C7064" s="1">
        <v>44978</v>
      </c>
      <c r="D7064" s="2">
        <v>0.76081018518518517</v>
      </c>
      <c r="E7064">
        <v>132</v>
      </c>
      <c r="F7064" s="5">
        <f>IFERROR(VLOOKUP(E7064,Raw_Menu!$A$2:$D$33,4,FALSE),0)</f>
        <v>16.95</v>
      </c>
      <c r="G7064" s="5">
        <f t="shared" si="220"/>
        <v>16.95</v>
      </c>
      <c r="H7064">
        <f t="shared" si="221"/>
        <v>18</v>
      </c>
      <c r="I7064" t="str">
        <f>IFERROR(VLOOKUP(tblOrders[[#This Row],[item_id]],Raw_Menu!$A$2:$D$33,3,FALSE),"Unknown")</f>
        <v>Italian</v>
      </c>
    </row>
    <row r="7065" spans="1:9" x14ac:dyDescent="0.25">
      <c r="A7065">
        <v>7064</v>
      </c>
      <c r="B7065">
        <v>3116</v>
      </c>
      <c r="C7065" s="1">
        <v>44978</v>
      </c>
      <c r="D7065" s="2">
        <v>0.76976851851851846</v>
      </c>
      <c r="E7065">
        <v>124</v>
      </c>
      <c r="F7065" s="5">
        <f>IFERROR(VLOOKUP(E7065,Raw_Menu!$A$2:$D$33,4,FALSE),0)</f>
        <v>14.5</v>
      </c>
      <c r="G7065" s="5">
        <f t="shared" si="220"/>
        <v>14.5</v>
      </c>
      <c r="H7065">
        <f t="shared" si="221"/>
        <v>18</v>
      </c>
      <c r="I7065" t="str">
        <f>IFERROR(VLOOKUP(tblOrders[[#This Row],[item_id]],Raw_Menu!$A$2:$D$33,3,FALSE),"Unknown")</f>
        <v>Italian</v>
      </c>
    </row>
    <row r="7066" spans="1:9" x14ac:dyDescent="0.25">
      <c r="A7066">
        <v>7065</v>
      </c>
      <c r="B7066">
        <v>3116</v>
      </c>
      <c r="C7066" s="1">
        <v>44978</v>
      </c>
      <c r="D7066" s="2">
        <v>0.76976851851851846</v>
      </c>
      <c r="E7066">
        <v>110</v>
      </c>
      <c r="F7066" s="5">
        <f>IFERROR(VLOOKUP(E7066,Raw_Menu!$A$2:$D$33,4,FALSE),0)</f>
        <v>17.95</v>
      </c>
      <c r="G7066" s="5">
        <f t="shared" si="220"/>
        <v>17.95</v>
      </c>
      <c r="H7066">
        <f t="shared" si="221"/>
        <v>18</v>
      </c>
      <c r="I7066" t="str">
        <f>IFERROR(VLOOKUP(tblOrders[[#This Row],[item_id]],Raw_Menu!$A$2:$D$33,3,FALSE),"Unknown")</f>
        <v>Asian</v>
      </c>
    </row>
    <row r="7067" spans="1:9" x14ac:dyDescent="0.25">
      <c r="A7067">
        <v>7066</v>
      </c>
      <c r="B7067">
        <v>3117</v>
      </c>
      <c r="C7067" s="1">
        <v>44978</v>
      </c>
      <c r="D7067" s="2">
        <v>0.78325231481481483</v>
      </c>
      <c r="E7067">
        <v>113</v>
      </c>
      <c r="F7067" s="5">
        <f>IFERROR(VLOOKUP(E7067,Raw_Menu!$A$2:$D$33,4,FALSE),0)</f>
        <v>5</v>
      </c>
      <c r="G7067" s="5">
        <f t="shared" si="220"/>
        <v>5</v>
      </c>
      <c r="H7067">
        <f t="shared" si="221"/>
        <v>18</v>
      </c>
      <c r="I7067" t="str">
        <f>IFERROR(VLOOKUP(tblOrders[[#This Row],[item_id]],Raw_Menu!$A$2:$D$33,3,FALSE),"Unknown")</f>
        <v>Asian</v>
      </c>
    </row>
    <row r="7068" spans="1:9" x14ac:dyDescent="0.25">
      <c r="A7068">
        <v>7067</v>
      </c>
      <c r="B7068">
        <v>3118</v>
      </c>
      <c r="C7068" s="1">
        <v>44978</v>
      </c>
      <c r="D7068" s="2">
        <v>0.79710648148148144</v>
      </c>
      <c r="E7068">
        <v>116</v>
      </c>
      <c r="F7068" s="5">
        <f>IFERROR(VLOOKUP(E7068,Raw_Menu!$A$2:$D$33,4,FALSE),0)</f>
        <v>13.95</v>
      </c>
      <c r="G7068" s="5">
        <f t="shared" si="220"/>
        <v>13.95</v>
      </c>
      <c r="H7068">
        <f t="shared" si="221"/>
        <v>19</v>
      </c>
      <c r="I7068" t="str">
        <f>IFERROR(VLOOKUP(tblOrders[[#This Row],[item_id]],Raw_Menu!$A$2:$D$33,3,FALSE),"Unknown")</f>
        <v>Mexican</v>
      </c>
    </row>
    <row r="7069" spans="1:9" x14ac:dyDescent="0.25">
      <c r="A7069">
        <v>7068</v>
      </c>
      <c r="B7069">
        <v>3118</v>
      </c>
      <c r="C7069" s="1">
        <v>44978</v>
      </c>
      <c r="D7069" s="2">
        <v>0.79710648148148144</v>
      </c>
      <c r="E7069">
        <v>118</v>
      </c>
      <c r="F7069" s="5">
        <f>IFERROR(VLOOKUP(E7069,Raw_Menu!$A$2:$D$33,4,FALSE),0)</f>
        <v>14.95</v>
      </c>
      <c r="G7069" s="5">
        <f t="shared" si="220"/>
        <v>14.95</v>
      </c>
      <c r="H7069">
        <f t="shared" si="221"/>
        <v>19</v>
      </c>
      <c r="I7069" t="str">
        <f>IFERROR(VLOOKUP(tblOrders[[#This Row],[item_id]],Raw_Menu!$A$2:$D$33,3,FALSE),"Unknown")</f>
        <v>Mexican</v>
      </c>
    </row>
    <row r="7070" spans="1:9" x14ac:dyDescent="0.25">
      <c r="A7070">
        <v>7069</v>
      </c>
      <c r="B7070">
        <v>3119</v>
      </c>
      <c r="C7070" s="1">
        <v>44978</v>
      </c>
      <c r="D7070" s="2">
        <v>0.8034606481481481</v>
      </c>
      <c r="E7070">
        <v>126</v>
      </c>
      <c r="F7070" s="5">
        <f>IFERROR(VLOOKUP(E7070,Raw_Menu!$A$2:$D$33,4,FALSE),0)</f>
        <v>14.5</v>
      </c>
      <c r="G7070" s="5">
        <f t="shared" si="220"/>
        <v>14.5</v>
      </c>
      <c r="H7070">
        <f t="shared" si="221"/>
        <v>19</v>
      </c>
      <c r="I7070" t="str">
        <f>IFERROR(VLOOKUP(tblOrders[[#This Row],[item_id]],Raw_Menu!$A$2:$D$33,3,FALSE),"Unknown")</f>
        <v>Italian</v>
      </c>
    </row>
    <row r="7071" spans="1:9" x14ac:dyDescent="0.25">
      <c r="A7071">
        <v>7070</v>
      </c>
      <c r="B7071">
        <v>3120</v>
      </c>
      <c r="C7071" s="1">
        <v>44978</v>
      </c>
      <c r="D7071" s="2">
        <v>0.8062731481481481</v>
      </c>
      <c r="E7071">
        <v>101</v>
      </c>
      <c r="F7071" s="5">
        <f>IFERROR(VLOOKUP(E7071,Raw_Menu!$A$2:$D$33,4,FALSE),0)</f>
        <v>12.95</v>
      </c>
      <c r="G7071" s="5">
        <f t="shared" si="220"/>
        <v>12.95</v>
      </c>
      <c r="H7071">
        <f t="shared" si="221"/>
        <v>19</v>
      </c>
      <c r="I7071" t="str">
        <f>IFERROR(VLOOKUP(tblOrders[[#This Row],[item_id]],Raw_Menu!$A$2:$D$33,3,FALSE),"Unknown")</f>
        <v>American</v>
      </c>
    </row>
    <row r="7072" spans="1:9" x14ac:dyDescent="0.25">
      <c r="A7072">
        <v>7071</v>
      </c>
      <c r="B7072">
        <v>3120</v>
      </c>
      <c r="C7072" s="1">
        <v>44978</v>
      </c>
      <c r="D7072" s="2">
        <v>0.8062731481481481</v>
      </c>
      <c r="E7072">
        <v>113</v>
      </c>
      <c r="F7072" s="5">
        <f>IFERROR(VLOOKUP(E7072,Raw_Menu!$A$2:$D$33,4,FALSE),0)</f>
        <v>5</v>
      </c>
      <c r="G7072" s="5">
        <f t="shared" si="220"/>
        <v>5</v>
      </c>
      <c r="H7072">
        <f t="shared" si="221"/>
        <v>19</v>
      </c>
      <c r="I7072" t="str">
        <f>IFERROR(VLOOKUP(tblOrders[[#This Row],[item_id]],Raw_Menu!$A$2:$D$33,3,FALSE),"Unknown")</f>
        <v>Asian</v>
      </c>
    </row>
    <row r="7073" spans="1:9" x14ac:dyDescent="0.25">
      <c r="A7073">
        <v>7072</v>
      </c>
      <c r="B7073">
        <v>3121</v>
      </c>
      <c r="C7073" s="1">
        <v>44978</v>
      </c>
      <c r="D7073" s="2">
        <v>0.80925925925925923</v>
      </c>
      <c r="E7073">
        <v>110</v>
      </c>
      <c r="F7073" s="5">
        <f>IFERROR(VLOOKUP(E7073,Raw_Menu!$A$2:$D$33,4,FALSE),0)</f>
        <v>17.95</v>
      </c>
      <c r="G7073" s="5">
        <f t="shared" si="220"/>
        <v>17.95</v>
      </c>
      <c r="H7073">
        <f t="shared" si="221"/>
        <v>19</v>
      </c>
      <c r="I7073" t="str">
        <f>IFERROR(VLOOKUP(tblOrders[[#This Row],[item_id]],Raw_Menu!$A$2:$D$33,3,FALSE),"Unknown")</f>
        <v>Asian</v>
      </c>
    </row>
    <row r="7074" spans="1:9" x14ac:dyDescent="0.25">
      <c r="A7074">
        <v>7073</v>
      </c>
      <c r="B7074">
        <v>3122</v>
      </c>
      <c r="C7074" s="1">
        <v>44978</v>
      </c>
      <c r="D7074" s="2">
        <v>0.81196759259259255</v>
      </c>
      <c r="E7074">
        <v>108</v>
      </c>
      <c r="F7074" s="5">
        <f>IFERROR(VLOOKUP(E7074,Raw_Menu!$A$2:$D$33,4,FALSE),0)</f>
        <v>14.5</v>
      </c>
      <c r="G7074" s="5">
        <f t="shared" si="220"/>
        <v>14.5</v>
      </c>
      <c r="H7074">
        <f t="shared" si="221"/>
        <v>19</v>
      </c>
      <c r="I7074" t="str">
        <f>IFERROR(VLOOKUP(tblOrders[[#This Row],[item_id]],Raw_Menu!$A$2:$D$33,3,FALSE),"Unknown")</f>
        <v>Asian</v>
      </c>
    </row>
    <row r="7075" spans="1:9" x14ac:dyDescent="0.25">
      <c r="A7075">
        <v>7074</v>
      </c>
      <c r="B7075">
        <v>3122</v>
      </c>
      <c r="C7075" s="1">
        <v>44978</v>
      </c>
      <c r="D7075" s="2">
        <v>0.81196759259259255</v>
      </c>
      <c r="E7075">
        <v>126</v>
      </c>
      <c r="F7075" s="5">
        <f>IFERROR(VLOOKUP(E7075,Raw_Menu!$A$2:$D$33,4,FALSE),0)</f>
        <v>14.5</v>
      </c>
      <c r="G7075" s="5">
        <f t="shared" si="220"/>
        <v>14.5</v>
      </c>
      <c r="H7075">
        <f t="shared" si="221"/>
        <v>19</v>
      </c>
      <c r="I7075" t="str">
        <f>IFERROR(VLOOKUP(tblOrders[[#This Row],[item_id]],Raw_Menu!$A$2:$D$33,3,FALSE),"Unknown")</f>
        <v>Italian</v>
      </c>
    </row>
    <row r="7076" spans="1:9" x14ac:dyDescent="0.25">
      <c r="A7076">
        <v>7075</v>
      </c>
      <c r="B7076">
        <v>3123</v>
      </c>
      <c r="C7076" s="1">
        <v>44978</v>
      </c>
      <c r="D7076" s="2">
        <v>0.82369212962962968</v>
      </c>
      <c r="E7076">
        <v>126</v>
      </c>
      <c r="F7076" s="5">
        <f>IFERROR(VLOOKUP(E7076,Raw_Menu!$A$2:$D$33,4,FALSE),0)</f>
        <v>14.5</v>
      </c>
      <c r="G7076" s="5">
        <f t="shared" si="220"/>
        <v>14.5</v>
      </c>
      <c r="H7076">
        <f t="shared" si="221"/>
        <v>19</v>
      </c>
      <c r="I7076" t="str">
        <f>IFERROR(VLOOKUP(tblOrders[[#This Row],[item_id]],Raw_Menu!$A$2:$D$33,3,FALSE),"Unknown")</f>
        <v>Italian</v>
      </c>
    </row>
    <row r="7077" spans="1:9" x14ac:dyDescent="0.25">
      <c r="A7077">
        <v>7076</v>
      </c>
      <c r="B7077">
        <v>3123</v>
      </c>
      <c r="C7077" s="1">
        <v>44978</v>
      </c>
      <c r="D7077" s="2">
        <v>0.82369212962962968</v>
      </c>
      <c r="E7077">
        <v>105</v>
      </c>
      <c r="F7077" s="5">
        <f>IFERROR(VLOOKUP(E7077,Raw_Menu!$A$2:$D$33,4,FALSE),0)</f>
        <v>7</v>
      </c>
      <c r="G7077" s="5">
        <f t="shared" si="220"/>
        <v>7</v>
      </c>
      <c r="H7077">
        <f t="shared" si="221"/>
        <v>19</v>
      </c>
      <c r="I7077" t="str">
        <f>IFERROR(VLOOKUP(tblOrders[[#This Row],[item_id]],Raw_Menu!$A$2:$D$33,3,FALSE),"Unknown")</f>
        <v>American</v>
      </c>
    </row>
    <row r="7078" spans="1:9" x14ac:dyDescent="0.25">
      <c r="A7078">
        <v>7077</v>
      </c>
      <c r="B7078">
        <v>3124</v>
      </c>
      <c r="C7078" s="1">
        <v>44978</v>
      </c>
      <c r="D7078" s="2">
        <v>0.83287037037037037</v>
      </c>
      <c r="E7078">
        <v>125</v>
      </c>
      <c r="F7078" s="5">
        <f>IFERROR(VLOOKUP(E7078,Raw_Menu!$A$2:$D$33,4,FALSE),0)</f>
        <v>17.95</v>
      </c>
      <c r="G7078" s="5">
        <f t="shared" si="220"/>
        <v>17.95</v>
      </c>
      <c r="H7078">
        <f t="shared" si="221"/>
        <v>19</v>
      </c>
      <c r="I7078" t="str">
        <f>IFERROR(VLOOKUP(tblOrders[[#This Row],[item_id]],Raw_Menu!$A$2:$D$33,3,FALSE),"Unknown")</f>
        <v>Italian</v>
      </c>
    </row>
    <row r="7079" spans="1:9" x14ac:dyDescent="0.25">
      <c r="A7079">
        <v>7078</v>
      </c>
      <c r="B7079">
        <v>3124</v>
      </c>
      <c r="C7079" s="1">
        <v>44978</v>
      </c>
      <c r="D7079" s="2">
        <v>0.83287037037037037</v>
      </c>
      <c r="E7079">
        <v>113</v>
      </c>
      <c r="F7079" s="5">
        <f>IFERROR(VLOOKUP(E7079,Raw_Menu!$A$2:$D$33,4,FALSE),0)</f>
        <v>5</v>
      </c>
      <c r="G7079" s="5">
        <f t="shared" si="220"/>
        <v>5</v>
      </c>
      <c r="H7079">
        <f t="shared" si="221"/>
        <v>19</v>
      </c>
      <c r="I7079" t="str">
        <f>IFERROR(VLOOKUP(tblOrders[[#This Row],[item_id]],Raw_Menu!$A$2:$D$33,3,FALSE),"Unknown")</f>
        <v>Asian</v>
      </c>
    </row>
    <row r="7080" spans="1:9" x14ac:dyDescent="0.25">
      <c r="A7080">
        <v>7079</v>
      </c>
      <c r="B7080">
        <v>3124</v>
      </c>
      <c r="C7080" s="1">
        <v>44978</v>
      </c>
      <c r="D7080" s="2">
        <v>0.83287037037037037</v>
      </c>
      <c r="E7080">
        <v>131</v>
      </c>
      <c r="F7080" s="5">
        <f>IFERROR(VLOOKUP(E7080,Raw_Menu!$A$2:$D$33,4,FALSE),0)</f>
        <v>17.95</v>
      </c>
      <c r="G7080" s="5">
        <f t="shared" si="220"/>
        <v>17.95</v>
      </c>
      <c r="H7080">
        <f t="shared" si="221"/>
        <v>19</v>
      </c>
      <c r="I7080" t="str">
        <f>IFERROR(VLOOKUP(tblOrders[[#This Row],[item_id]],Raw_Menu!$A$2:$D$33,3,FALSE),"Unknown")</f>
        <v>Italian</v>
      </c>
    </row>
    <row r="7081" spans="1:9" x14ac:dyDescent="0.25">
      <c r="A7081">
        <v>7080</v>
      </c>
      <c r="B7081">
        <v>3125</v>
      </c>
      <c r="C7081" s="1">
        <v>44978</v>
      </c>
      <c r="D7081" s="2">
        <v>0.84209490740740744</v>
      </c>
      <c r="E7081">
        <v>124</v>
      </c>
      <c r="F7081" s="5">
        <f>IFERROR(VLOOKUP(E7081,Raw_Menu!$A$2:$D$33,4,FALSE),0)</f>
        <v>14.5</v>
      </c>
      <c r="G7081" s="5">
        <f t="shared" si="220"/>
        <v>14.5</v>
      </c>
      <c r="H7081">
        <f t="shared" si="221"/>
        <v>20</v>
      </c>
      <c r="I7081" t="str">
        <f>IFERROR(VLOOKUP(tblOrders[[#This Row],[item_id]],Raw_Menu!$A$2:$D$33,3,FALSE),"Unknown")</f>
        <v>Italian</v>
      </c>
    </row>
    <row r="7082" spans="1:9" x14ac:dyDescent="0.25">
      <c r="A7082">
        <v>7081</v>
      </c>
      <c r="B7082">
        <v>3125</v>
      </c>
      <c r="C7082" s="1">
        <v>44978</v>
      </c>
      <c r="D7082" s="2">
        <v>0.84209490740740744</v>
      </c>
      <c r="E7082">
        <v>109</v>
      </c>
      <c r="F7082" s="5">
        <f>IFERROR(VLOOKUP(E7082,Raw_Menu!$A$2:$D$33,4,FALSE),0)</f>
        <v>17.95</v>
      </c>
      <c r="G7082" s="5">
        <f t="shared" si="220"/>
        <v>17.95</v>
      </c>
      <c r="H7082">
        <f t="shared" si="221"/>
        <v>20</v>
      </c>
      <c r="I7082" t="str">
        <f>IFERROR(VLOOKUP(tblOrders[[#This Row],[item_id]],Raw_Menu!$A$2:$D$33,3,FALSE),"Unknown")</f>
        <v>Asian</v>
      </c>
    </row>
    <row r="7083" spans="1:9" x14ac:dyDescent="0.25">
      <c r="A7083">
        <v>7082</v>
      </c>
      <c r="B7083">
        <v>3125</v>
      </c>
      <c r="C7083" s="1">
        <v>44978</v>
      </c>
      <c r="D7083" s="2">
        <v>0.84209490740740744</v>
      </c>
      <c r="E7083">
        <v>132</v>
      </c>
      <c r="F7083" s="5">
        <f>IFERROR(VLOOKUP(E7083,Raw_Menu!$A$2:$D$33,4,FALSE),0)</f>
        <v>16.95</v>
      </c>
      <c r="G7083" s="5">
        <f t="shared" si="220"/>
        <v>16.95</v>
      </c>
      <c r="H7083">
        <f t="shared" si="221"/>
        <v>20</v>
      </c>
      <c r="I7083" t="str">
        <f>IFERROR(VLOOKUP(tblOrders[[#This Row],[item_id]],Raw_Menu!$A$2:$D$33,3,FALSE),"Unknown")</f>
        <v>Italian</v>
      </c>
    </row>
    <row r="7084" spans="1:9" x14ac:dyDescent="0.25">
      <c r="A7084">
        <v>7083</v>
      </c>
      <c r="B7084">
        <v>3126</v>
      </c>
      <c r="C7084" s="1">
        <v>44978</v>
      </c>
      <c r="D7084" s="2">
        <v>0.85777777777777775</v>
      </c>
      <c r="E7084">
        <v>102</v>
      </c>
      <c r="F7084" s="5">
        <f>IFERROR(VLOOKUP(E7084,Raw_Menu!$A$2:$D$33,4,FALSE),0)</f>
        <v>13.95</v>
      </c>
      <c r="G7084" s="5">
        <f t="shared" si="220"/>
        <v>13.95</v>
      </c>
      <c r="H7084">
        <f t="shared" si="221"/>
        <v>20</v>
      </c>
      <c r="I7084" t="str">
        <f>IFERROR(VLOOKUP(tblOrders[[#This Row],[item_id]],Raw_Menu!$A$2:$D$33,3,FALSE),"Unknown")</f>
        <v>American</v>
      </c>
    </row>
    <row r="7085" spans="1:9" x14ac:dyDescent="0.25">
      <c r="A7085">
        <v>7084</v>
      </c>
      <c r="B7085">
        <v>3127</v>
      </c>
      <c r="C7085" s="1">
        <v>44978</v>
      </c>
      <c r="D7085" s="2">
        <v>0.86122685185185188</v>
      </c>
      <c r="E7085">
        <v>103</v>
      </c>
      <c r="F7085" s="5">
        <f>IFERROR(VLOOKUP(E7085,Raw_Menu!$A$2:$D$33,4,FALSE),0)</f>
        <v>9</v>
      </c>
      <c r="G7085" s="5">
        <f t="shared" si="220"/>
        <v>9</v>
      </c>
      <c r="H7085">
        <f t="shared" si="221"/>
        <v>20</v>
      </c>
      <c r="I7085" t="str">
        <f>IFERROR(VLOOKUP(tblOrders[[#This Row],[item_id]],Raw_Menu!$A$2:$D$33,3,FALSE),"Unknown")</f>
        <v>American</v>
      </c>
    </row>
    <row r="7086" spans="1:9" x14ac:dyDescent="0.25">
      <c r="A7086">
        <v>7085</v>
      </c>
      <c r="B7086">
        <v>3127</v>
      </c>
      <c r="C7086" s="1">
        <v>44978</v>
      </c>
      <c r="D7086" s="2">
        <v>0.86122685185185188</v>
      </c>
      <c r="E7086">
        <v>110</v>
      </c>
      <c r="F7086" s="5">
        <f>IFERROR(VLOOKUP(E7086,Raw_Menu!$A$2:$D$33,4,FALSE),0)</f>
        <v>17.95</v>
      </c>
      <c r="G7086" s="5">
        <f t="shared" si="220"/>
        <v>17.95</v>
      </c>
      <c r="H7086">
        <f t="shared" si="221"/>
        <v>20</v>
      </c>
      <c r="I7086" t="str">
        <f>IFERROR(VLOOKUP(tblOrders[[#This Row],[item_id]],Raw_Menu!$A$2:$D$33,3,FALSE),"Unknown")</f>
        <v>Asian</v>
      </c>
    </row>
    <row r="7087" spans="1:9" x14ac:dyDescent="0.25">
      <c r="A7087">
        <v>7086</v>
      </c>
      <c r="B7087">
        <v>3127</v>
      </c>
      <c r="C7087" s="1">
        <v>44978</v>
      </c>
      <c r="D7087" s="2">
        <v>0.86122685185185188</v>
      </c>
      <c r="E7087">
        <v>132</v>
      </c>
      <c r="F7087" s="5">
        <f>IFERROR(VLOOKUP(E7087,Raw_Menu!$A$2:$D$33,4,FALSE),0)</f>
        <v>16.95</v>
      </c>
      <c r="G7087" s="5">
        <f t="shared" si="220"/>
        <v>16.95</v>
      </c>
      <c r="H7087">
        <f t="shared" si="221"/>
        <v>20</v>
      </c>
      <c r="I7087" t="str">
        <f>IFERROR(VLOOKUP(tblOrders[[#This Row],[item_id]],Raw_Menu!$A$2:$D$33,3,FALSE),"Unknown")</f>
        <v>Italian</v>
      </c>
    </row>
    <row r="7088" spans="1:9" x14ac:dyDescent="0.25">
      <c r="A7088">
        <v>7087</v>
      </c>
      <c r="B7088">
        <v>3128</v>
      </c>
      <c r="C7088" s="1">
        <v>44978</v>
      </c>
      <c r="D7088" s="2">
        <v>0.90674768518518523</v>
      </c>
      <c r="E7088">
        <v>109</v>
      </c>
      <c r="F7088" s="5">
        <f>IFERROR(VLOOKUP(E7088,Raw_Menu!$A$2:$D$33,4,FALSE),0)</f>
        <v>17.95</v>
      </c>
      <c r="G7088" s="5">
        <f t="shared" si="220"/>
        <v>17.95</v>
      </c>
      <c r="H7088">
        <f t="shared" si="221"/>
        <v>21</v>
      </c>
      <c r="I7088" t="str">
        <f>IFERROR(VLOOKUP(tblOrders[[#This Row],[item_id]],Raw_Menu!$A$2:$D$33,3,FALSE),"Unknown")</f>
        <v>Asian</v>
      </c>
    </row>
    <row r="7089" spans="1:9" x14ac:dyDescent="0.25">
      <c r="A7089">
        <v>7088</v>
      </c>
      <c r="B7089">
        <v>3129</v>
      </c>
      <c r="C7089" s="1">
        <v>44978</v>
      </c>
      <c r="D7089" s="2">
        <v>0.91037037037037039</v>
      </c>
      <c r="E7089">
        <v>111</v>
      </c>
      <c r="F7089" s="5">
        <f>IFERROR(VLOOKUP(E7089,Raw_Menu!$A$2:$D$33,4,FALSE),0)</f>
        <v>11.95</v>
      </c>
      <c r="G7089" s="5">
        <f t="shared" si="220"/>
        <v>11.95</v>
      </c>
      <c r="H7089">
        <f t="shared" si="221"/>
        <v>21</v>
      </c>
      <c r="I7089" t="str">
        <f>IFERROR(VLOOKUP(tblOrders[[#This Row],[item_id]],Raw_Menu!$A$2:$D$33,3,FALSE),"Unknown")</f>
        <v>Asian</v>
      </c>
    </row>
    <row r="7090" spans="1:9" x14ac:dyDescent="0.25">
      <c r="A7090">
        <v>7089</v>
      </c>
      <c r="B7090">
        <v>3130</v>
      </c>
      <c r="C7090" s="1">
        <v>44978</v>
      </c>
      <c r="D7090" s="2">
        <v>0.91638888888888892</v>
      </c>
      <c r="E7090">
        <v>111</v>
      </c>
      <c r="F7090" s="5">
        <f>IFERROR(VLOOKUP(E7090,Raw_Menu!$A$2:$D$33,4,FALSE),0)</f>
        <v>11.95</v>
      </c>
      <c r="G7090" s="5">
        <f t="shared" si="220"/>
        <v>11.95</v>
      </c>
      <c r="H7090">
        <f t="shared" si="221"/>
        <v>21</v>
      </c>
      <c r="I7090" t="str">
        <f>IFERROR(VLOOKUP(tblOrders[[#This Row],[item_id]],Raw_Menu!$A$2:$D$33,3,FALSE),"Unknown")</f>
        <v>Asian</v>
      </c>
    </row>
    <row r="7091" spans="1:9" x14ac:dyDescent="0.25">
      <c r="A7091">
        <v>7090</v>
      </c>
      <c r="B7091">
        <v>3130</v>
      </c>
      <c r="C7091" s="1">
        <v>44978</v>
      </c>
      <c r="D7091" s="2">
        <v>0.91638888888888892</v>
      </c>
      <c r="E7091">
        <v>112</v>
      </c>
      <c r="F7091" s="5">
        <f>IFERROR(VLOOKUP(E7091,Raw_Menu!$A$2:$D$33,4,FALSE),0)</f>
        <v>14.95</v>
      </c>
      <c r="G7091" s="5">
        <f t="shared" si="220"/>
        <v>14.95</v>
      </c>
      <c r="H7091">
        <f t="shared" si="221"/>
        <v>21</v>
      </c>
      <c r="I7091" t="str">
        <f>IFERROR(VLOOKUP(tblOrders[[#This Row],[item_id]],Raw_Menu!$A$2:$D$33,3,FALSE),"Unknown")</f>
        <v>Asian</v>
      </c>
    </row>
    <row r="7092" spans="1:9" x14ac:dyDescent="0.25">
      <c r="A7092">
        <v>7091</v>
      </c>
      <c r="B7092">
        <v>3131</v>
      </c>
      <c r="C7092" s="1">
        <v>44978</v>
      </c>
      <c r="D7092" s="2">
        <v>0.92641203703703701</v>
      </c>
      <c r="E7092">
        <v>105</v>
      </c>
      <c r="F7092" s="5">
        <f>IFERROR(VLOOKUP(E7092,Raw_Menu!$A$2:$D$33,4,FALSE),0)</f>
        <v>7</v>
      </c>
      <c r="G7092" s="5">
        <f t="shared" si="220"/>
        <v>7</v>
      </c>
      <c r="H7092">
        <f t="shared" si="221"/>
        <v>22</v>
      </c>
      <c r="I7092" t="str">
        <f>IFERROR(VLOOKUP(tblOrders[[#This Row],[item_id]],Raw_Menu!$A$2:$D$33,3,FALSE),"Unknown")</f>
        <v>American</v>
      </c>
    </row>
    <row r="7093" spans="1:9" x14ac:dyDescent="0.25">
      <c r="A7093">
        <v>7092</v>
      </c>
      <c r="B7093">
        <v>3132</v>
      </c>
      <c r="C7093" s="1">
        <v>44978</v>
      </c>
      <c r="D7093" s="2">
        <v>0.95498842592592592</v>
      </c>
      <c r="E7093">
        <v>101</v>
      </c>
      <c r="F7093" s="5">
        <f>IFERROR(VLOOKUP(E7093,Raw_Menu!$A$2:$D$33,4,FALSE),0)</f>
        <v>12.95</v>
      </c>
      <c r="G7093" s="5">
        <f t="shared" si="220"/>
        <v>12.95</v>
      </c>
      <c r="H7093">
        <f t="shared" si="221"/>
        <v>22</v>
      </c>
      <c r="I7093" t="str">
        <f>IFERROR(VLOOKUP(tblOrders[[#This Row],[item_id]],Raw_Menu!$A$2:$D$33,3,FALSE),"Unknown")</f>
        <v>American</v>
      </c>
    </row>
    <row r="7094" spans="1:9" x14ac:dyDescent="0.25">
      <c r="A7094">
        <v>7093</v>
      </c>
      <c r="B7094">
        <v>3132</v>
      </c>
      <c r="C7094" s="1">
        <v>44978</v>
      </c>
      <c r="D7094" s="2">
        <v>0.95498842592592592</v>
      </c>
      <c r="E7094">
        <v>102</v>
      </c>
      <c r="F7094" s="5">
        <f>IFERROR(VLOOKUP(E7094,Raw_Menu!$A$2:$D$33,4,FALSE),0)</f>
        <v>13.95</v>
      </c>
      <c r="G7094" s="5">
        <f t="shared" si="220"/>
        <v>13.95</v>
      </c>
      <c r="H7094">
        <f t="shared" si="221"/>
        <v>22</v>
      </c>
      <c r="I7094" t="str">
        <f>IFERROR(VLOOKUP(tblOrders[[#This Row],[item_id]],Raw_Menu!$A$2:$D$33,3,FALSE),"Unknown")</f>
        <v>American</v>
      </c>
    </row>
    <row r="7095" spans="1:9" x14ac:dyDescent="0.25">
      <c r="A7095">
        <v>7094</v>
      </c>
      <c r="B7095">
        <v>3132</v>
      </c>
      <c r="C7095" s="1">
        <v>44978</v>
      </c>
      <c r="D7095" s="2">
        <v>0.95498842592592592</v>
      </c>
      <c r="E7095">
        <v>125</v>
      </c>
      <c r="F7095" s="5">
        <f>IFERROR(VLOOKUP(E7095,Raw_Menu!$A$2:$D$33,4,FALSE),0)</f>
        <v>17.95</v>
      </c>
      <c r="G7095" s="5">
        <f t="shared" si="220"/>
        <v>17.95</v>
      </c>
      <c r="H7095">
        <f t="shared" si="221"/>
        <v>22</v>
      </c>
      <c r="I7095" t="str">
        <f>IFERROR(VLOOKUP(tblOrders[[#This Row],[item_id]],Raw_Menu!$A$2:$D$33,3,FALSE),"Unknown")</f>
        <v>Italian</v>
      </c>
    </row>
    <row r="7096" spans="1:9" x14ac:dyDescent="0.25">
      <c r="A7096">
        <v>7095</v>
      </c>
      <c r="B7096">
        <v>3133</v>
      </c>
      <c r="C7096" s="1">
        <v>44978</v>
      </c>
      <c r="D7096" s="2">
        <v>0.96208333333333329</v>
      </c>
      <c r="E7096">
        <v>128</v>
      </c>
      <c r="F7096" s="5">
        <f>IFERROR(VLOOKUP(E7096,Raw_Menu!$A$2:$D$33,4,FALSE),0)</f>
        <v>15.5</v>
      </c>
      <c r="G7096" s="5">
        <f t="shared" si="220"/>
        <v>15.5</v>
      </c>
      <c r="H7096">
        <f t="shared" si="221"/>
        <v>23</v>
      </c>
      <c r="I7096" t="str">
        <f>IFERROR(VLOOKUP(tblOrders[[#This Row],[item_id]],Raw_Menu!$A$2:$D$33,3,FALSE),"Unknown")</f>
        <v>Italian</v>
      </c>
    </row>
    <row r="7097" spans="1:9" x14ac:dyDescent="0.25">
      <c r="A7097">
        <v>7096</v>
      </c>
      <c r="B7097">
        <v>3133</v>
      </c>
      <c r="C7097" s="1">
        <v>44978</v>
      </c>
      <c r="D7097" s="2">
        <v>0.96208333333333329</v>
      </c>
      <c r="E7097">
        <v>111</v>
      </c>
      <c r="F7097" s="5">
        <f>IFERROR(VLOOKUP(E7097,Raw_Menu!$A$2:$D$33,4,FALSE),0)</f>
        <v>11.95</v>
      </c>
      <c r="G7097" s="5">
        <f t="shared" si="220"/>
        <v>11.95</v>
      </c>
      <c r="H7097">
        <f t="shared" si="221"/>
        <v>23</v>
      </c>
      <c r="I7097" t="str">
        <f>IFERROR(VLOOKUP(tblOrders[[#This Row],[item_id]],Raw_Menu!$A$2:$D$33,3,FALSE),"Unknown")</f>
        <v>Asian</v>
      </c>
    </row>
    <row r="7098" spans="1:9" x14ac:dyDescent="0.25">
      <c r="A7098">
        <v>7097</v>
      </c>
      <c r="B7098">
        <v>3133</v>
      </c>
      <c r="C7098" s="1">
        <v>44978</v>
      </c>
      <c r="D7098" s="2">
        <v>0.96208333333333329</v>
      </c>
      <c r="E7098">
        <v>121</v>
      </c>
      <c r="F7098" s="5">
        <f>IFERROR(VLOOKUP(E7098,Raw_Menu!$A$2:$D$33,4,FALSE),0)</f>
        <v>10.5</v>
      </c>
      <c r="G7098" s="5">
        <f t="shared" si="220"/>
        <v>10.5</v>
      </c>
      <c r="H7098">
        <f t="shared" si="221"/>
        <v>23</v>
      </c>
      <c r="I7098" t="str">
        <f>IFERROR(VLOOKUP(tblOrders[[#This Row],[item_id]],Raw_Menu!$A$2:$D$33,3,FALSE),"Unknown")</f>
        <v>Mexican</v>
      </c>
    </row>
    <row r="7099" spans="1:9" x14ac:dyDescent="0.25">
      <c r="A7099">
        <v>7098</v>
      </c>
      <c r="B7099">
        <v>3134</v>
      </c>
      <c r="C7099" s="1">
        <v>44979</v>
      </c>
      <c r="D7099" s="2">
        <v>0.48640046296296302</v>
      </c>
      <c r="E7099">
        <v>107</v>
      </c>
      <c r="F7099" s="5">
        <f>IFERROR(VLOOKUP(E7099,Raw_Menu!$A$2:$D$33,4,FALSE),0)</f>
        <v>16.5</v>
      </c>
      <c r="G7099" s="5">
        <f t="shared" si="220"/>
        <v>16.5</v>
      </c>
      <c r="H7099">
        <f t="shared" si="221"/>
        <v>11</v>
      </c>
      <c r="I7099" t="str">
        <f>IFERROR(VLOOKUP(tblOrders[[#This Row],[item_id]],Raw_Menu!$A$2:$D$33,3,FALSE),"Unknown")</f>
        <v>Asian</v>
      </c>
    </row>
    <row r="7100" spans="1:9" x14ac:dyDescent="0.25">
      <c r="A7100">
        <v>7099</v>
      </c>
      <c r="B7100">
        <v>3134</v>
      </c>
      <c r="C7100" s="1">
        <v>44979</v>
      </c>
      <c r="D7100" s="2">
        <v>0.48640046296296302</v>
      </c>
      <c r="E7100">
        <v>108</v>
      </c>
      <c r="F7100" s="5">
        <f>IFERROR(VLOOKUP(E7100,Raw_Menu!$A$2:$D$33,4,FALSE),0)</f>
        <v>14.5</v>
      </c>
      <c r="G7100" s="5">
        <f t="shared" si="220"/>
        <v>14.5</v>
      </c>
      <c r="H7100">
        <f t="shared" si="221"/>
        <v>11</v>
      </c>
      <c r="I7100" t="str">
        <f>IFERROR(VLOOKUP(tblOrders[[#This Row],[item_id]],Raw_Menu!$A$2:$D$33,3,FALSE),"Unknown")</f>
        <v>Asian</v>
      </c>
    </row>
    <row r="7101" spans="1:9" x14ac:dyDescent="0.25">
      <c r="A7101">
        <v>7100</v>
      </c>
      <c r="B7101">
        <v>3135</v>
      </c>
      <c r="C7101" s="1">
        <v>44979</v>
      </c>
      <c r="D7101" s="2">
        <v>0.50062499999999999</v>
      </c>
      <c r="E7101">
        <v>101</v>
      </c>
      <c r="F7101" s="5">
        <f>IFERROR(VLOOKUP(E7101,Raw_Menu!$A$2:$D$33,4,FALSE),0)</f>
        <v>12.95</v>
      </c>
      <c r="G7101" s="5">
        <f t="shared" si="220"/>
        <v>12.95</v>
      </c>
      <c r="H7101">
        <f t="shared" si="221"/>
        <v>12</v>
      </c>
      <c r="I7101" t="str">
        <f>IFERROR(VLOOKUP(tblOrders[[#This Row],[item_id]],Raw_Menu!$A$2:$D$33,3,FALSE),"Unknown")</f>
        <v>American</v>
      </c>
    </row>
    <row r="7102" spans="1:9" x14ac:dyDescent="0.25">
      <c r="A7102">
        <v>7101</v>
      </c>
      <c r="B7102">
        <v>3136</v>
      </c>
      <c r="C7102" s="1">
        <v>44979</v>
      </c>
      <c r="D7102" s="2">
        <v>0.52730324074074075</v>
      </c>
      <c r="E7102">
        <v>102</v>
      </c>
      <c r="F7102" s="5">
        <f>IFERROR(VLOOKUP(E7102,Raw_Menu!$A$2:$D$33,4,FALSE),0)</f>
        <v>13.95</v>
      </c>
      <c r="G7102" s="5">
        <f t="shared" si="220"/>
        <v>13.95</v>
      </c>
      <c r="H7102">
        <f t="shared" si="221"/>
        <v>12</v>
      </c>
      <c r="I7102" t="str">
        <f>IFERROR(VLOOKUP(tblOrders[[#This Row],[item_id]],Raw_Menu!$A$2:$D$33,3,FALSE),"Unknown")</f>
        <v>American</v>
      </c>
    </row>
    <row r="7103" spans="1:9" x14ac:dyDescent="0.25">
      <c r="A7103">
        <v>7102</v>
      </c>
      <c r="B7103">
        <v>3136</v>
      </c>
      <c r="C7103" s="1">
        <v>44979</v>
      </c>
      <c r="D7103" s="2">
        <v>0.52730324074074075</v>
      </c>
      <c r="E7103">
        <v>109</v>
      </c>
      <c r="F7103" s="5">
        <f>IFERROR(VLOOKUP(E7103,Raw_Menu!$A$2:$D$33,4,FALSE),0)</f>
        <v>17.95</v>
      </c>
      <c r="G7103" s="5">
        <f t="shared" si="220"/>
        <v>17.95</v>
      </c>
      <c r="H7103">
        <f t="shared" si="221"/>
        <v>12</v>
      </c>
      <c r="I7103" t="str">
        <f>IFERROR(VLOOKUP(tblOrders[[#This Row],[item_id]],Raw_Menu!$A$2:$D$33,3,FALSE),"Unknown")</f>
        <v>Asian</v>
      </c>
    </row>
    <row r="7104" spans="1:9" x14ac:dyDescent="0.25">
      <c r="A7104">
        <v>7103</v>
      </c>
      <c r="B7104">
        <v>3136</v>
      </c>
      <c r="C7104" s="1">
        <v>44979</v>
      </c>
      <c r="D7104" s="2">
        <v>0.52730324074074075</v>
      </c>
      <c r="E7104">
        <v>113</v>
      </c>
      <c r="F7104" s="5">
        <f>IFERROR(VLOOKUP(E7104,Raw_Menu!$A$2:$D$33,4,FALSE),0)</f>
        <v>5</v>
      </c>
      <c r="G7104" s="5">
        <f t="shared" si="220"/>
        <v>5</v>
      </c>
      <c r="H7104">
        <f t="shared" si="221"/>
        <v>12</v>
      </c>
      <c r="I7104" t="str">
        <f>IFERROR(VLOOKUP(tblOrders[[#This Row],[item_id]],Raw_Menu!$A$2:$D$33,3,FALSE),"Unknown")</f>
        <v>Asian</v>
      </c>
    </row>
    <row r="7105" spans="1:9" x14ac:dyDescent="0.25">
      <c r="A7105">
        <v>7104</v>
      </c>
      <c r="B7105">
        <v>3136</v>
      </c>
      <c r="C7105" s="1">
        <v>44979</v>
      </c>
      <c r="D7105" s="2">
        <v>0.52730324074074075</v>
      </c>
      <c r="E7105">
        <v>118</v>
      </c>
      <c r="F7105" s="5">
        <f>IFERROR(VLOOKUP(E7105,Raw_Menu!$A$2:$D$33,4,FALSE),0)</f>
        <v>14.95</v>
      </c>
      <c r="G7105" s="5">
        <f t="shared" si="220"/>
        <v>14.95</v>
      </c>
      <c r="H7105">
        <f t="shared" si="221"/>
        <v>12</v>
      </c>
      <c r="I7105" t="str">
        <f>IFERROR(VLOOKUP(tblOrders[[#This Row],[item_id]],Raw_Menu!$A$2:$D$33,3,FALSE),"Unknown")</f>
        <v>Mexican</v>
      </c>
    </row>
    <row r="7106" spans="1:9" x14ac:dyDescent="0.25">
      <c r="A7106">
        <v>7105</v>
      </c>
      <c r="B7106">
        <v>3136</v>
      </c>
      <c r="C7106" s="1">
        <v>44979</v>
      </c>
      <c r="D7106" s="2">
        <v>0.52730324074074075</v>
      </c>
      <c r="E7106">
        <v>120</v>
      </c>
      <c r="F7106" s="5">
        <f>IFERROR(VLOOKUP(E7106,Raw_Menu!$A$2:$D$33,4,FALSE),0)</f>
        <v>13.95</v>
      </c>
      <c r="G7106" s="5">
        <f t="shared" ref="G7106:G7169" si="222">VALUE(F7106)</f>
        <v>13.95</v>
      </c>
      <c r="H7106">
        <f t="shared" ref="H7106:H7169" si="223">HOUR(D7106)</f>
        <v>12</v>
      </c>
      <c r="I7106" t="str">
        <f>IFERROR(VLOOKUP(tblOrders[[#This Row],[item_id]],Raw_Menu!$A$2:$D$33,3,FALSE),"Unknown")</f>
        <v>Mexican</v>
      </c>
    </row>
    <row r="7107" spans="1:9" x14ac:dyDescent="0.25">
      <c r="A7107">
        <v>7106</v>
      </c>
      <c r="B7107">
        <v>3136</v>
      </c>
      <c r="C7107" s="1">
        <v>44979</v>
      </c>
      <c r="D7107" s="2">
        <v>0.52730324074074075</v>
      </c>
      <c r="E7107">
        <v>122</v>
      </c>
      <c r="F7107" s="5">
        <f>IFERROR(VLOOKUP(E7107,Raw_Menu!$A$2:$D$33,4,FALSE),0)</f>
        <v>7</v>
      </c>
      <c r="G7107" s="5">
        <f t="shared" si="222"/>
        <v>7</v>
      </c>
      <c r="H7107">
        <f t="shared" si="223"/>
        <v>12</v>
      </c>
      <c r="I7107" t="str">
        <f>IFERROR(VLOOKUP(tblOrders[[#This Row],[item_id]],Raw_Menu!$A$2:$D$33,3,FALSE),"Unknown")</f>
        <v>Mexican</v>
      </c>
    </row>
    <row r="7108" spans="1:9" x14ac:dyDescent="0.25">
      <c r="A7108">
        <v>7107</v>
      </c>
      <c r="B7108">
        <v>3136</v>
      </c>
      <c r="C7108" s="1">
        <v>44979</v>
      </c>
      <c r="D7108" s="2">
        <v>0.52730324074074075</v>
      </c>
      <c r="E7108">
        <v>131</v>
      </c>
      <c r="F7108" s="5">
        <f>IFERROR(VLOOKUP(E7108,Raw_Menu!$A$2:$D$33,4,FALSE),0)</f>
        <v>17.95</v>
      </c>
      <c r="G7108" s="5">
        <f t="shared" si="222"/>
        <v>17.95</v>
      </c>
      <c r="H7108">
        <f t="shared" si="223"/>
        <v>12</v>
      </c>
      <c r="I7108" t="str">
        <f>IFERROR(VLOOKUP(tblOrders[[#This Row],[item_id]],Raw_Menu!$A$2:$D$33,3,FALSE),"Unknown")</f>
        <v>Italian</v>
      </c>
    </row>
    <row r="7109" spans="1:9" x14ac:dyDescent="0.25">
      <c r="A7109">
        <v>7108</v>
      </c>
      <c r="B7109">
        <v>3136</v>
      </c>
      <c r="C7109" s="1">
        <v>44979</v>
      </c>
      <c r="D7109" s="2">
        <v>0.52730324074074075</v>
      </c>
      <c r="E7109">
        <v>106</v>
      </c>
      <c r="F7109" s="5">
        <f>IFERROR(VLOOKUP(E7109,Raw_Menu!$A$2:$D$33,4,FALSE),0)</f>
        <v>7</v>
      </c>
      <c r="G7109" s="5">
        <f t="shared" si="222"/>
        <v>7</v>
      </c>
      <c r="H7109">
        <f t="shared" si="223"/>
        <v>12</v>
      </c>
      <c r="I7109" t="str">
        <f>IFERROR(VLOOKUP(tblOrders[[#This Row],[item_id]],Raw_Menu!$A$2:$D$33,3,FALSE),"Unknown")</f>
        <v>American</v>
      </c>
    </row>
    <row r="7110" spans="1:9" x14ac:dyDescent="0.25">
      <c r="A7110">
        <v>7109</v>
      </c>
      <c r="B7110">
        <v>3137</v>
      </c>
      <c r="C7110" s="1">
        <v>44979</v>
      </c>
      <c r="D7110" s="2">
        <v>0.52834490740740736</v>
      </c>
      <c r="E7110">
        <v>112</v>
      </c>
      <c r="F7110" s="5">
        <f>IFERROR(VLOOKUP(E7110,Raw_Menu!$A$2:$D$33,4,FALSE),0)</f>
        <v>14.95</v>
      </c>
      <c r="G7110" s="5">
        <f t="shared" si="222"/>
        <v>14.95</v>
      </c>
      <c r="H7110">
        <f t="shared" si="223"/>
        <v>12</v>
      </c>
      <c r="I7110" t="str">
        <f>IFERROR(VLOOKUP(tblOrders[[#This Row],[item_id]],Raw_Menu!$A$2:$D$33,3,FALSE),"Unknown")</f>
        <v>Asian</v>
      </c>
    </row>
    <row r="7111" spans="1:9" x14ac:dyDescent="0.25">
      <c r="A7111">
        <v>7110</v>
      </c>
      <c r="B7111">
        <v>3138</v>
      </c>
      <c r="C7111" s="1">
        <v>44979</v>
      </c>
      <c r="D7111" s="2">
        <v>0.5433796296296296</v>
      </c>
      <c r="E7111">
        <v>101</v>
      </c>
      <c r="F7111" s="5">
        <f>IFERROR(VLOOKUP(E7111,Raw_Menu!$A$2:$D$33,4,FALSE),0)</f>
        <v>12.95</v>
      </c>
      <c r="G7111" s="5">
        <f t="shared" si="222"/>
        <v>12.95</v>
      </c>
      <c r="H7111">
        <f t="shared" si="223"/>
        <v>13</v>
      </c>
      <c r="I7111" t="str">
        <f>IFERROR(VLOOKUP(tblOrders[[#This Row],[item_id]],Raw_Menu!$A$2:$D$33,3,FALSE),"Unknown")</f>
        <v>American</v>
      </c>
    </row>
    <row r="7112" spans="1:9" x14ac:dyDescent="0.25">
      <c r="A7112">
        <v>7111</v>
      </c>
      <c r="B7112">
        <v>3138</v>
      </c>
      <c r="C7112" s="1">
        <v>44979</v>
      </c>
      <c r="D7112" s="2">
        <v>0.5433796296296296</v>
      </c>
      <c r="E7112">
        <v>102</v>
      </c>
      <c r="F7112" s="5">
        <f>IFERROR(VLOOKUP(E7112,Raw_Menu!$A$2:$D$33,4,FALSE),0)</f>
        <v>13.95</v>
      </c>
      <c r="G7112" s="5">
        <f t="shared" si="222"/>
        <v>13.95</v>
      </c>
      <c r="H7112">
        <f t="shared" si="223"/>
        <v>13</v>
      </c>
      <c r="I7112" t="str">
        <f>IFERROR(VLOOKUP(tblOrders[[#This Row],[item_id]],Raw_Menu!$A$2:$D$33,3,FALSE),"Unknown")</f>
        <v>American</v>
      </c>
    </row>
    <row r="7113" spans="1:9" x14ac:dyDescent="0.25">
      <c r="A7113">
        <v>7112</v>
      </c>
      <c r="B7113">
        <v>3138</v>
      </c>
      <c r="C7113" s="1">
        <v>44979</v>
      </c>
      <c r="D7113" s="2">
        <v>0.5433796296296296</v>
      </c>
      <c r="E7113">
        <v>103</v>
      </c>
      <c r="F7113" s="5">
        <f>IFERROR(VLOOKUP(E7113,Raw_Menu!$A$2:$D$33,4,FALSE),0)</f>
        <v>9</v>
      </c>
      <c r="G7113" s="5">
        <f t="shared" si="222"/>
        <v>9</v>
      </c>
      <c r="H7113">
        <f t="shared" si="223"/>
        <v>13</v>
      </c>
      <c r="I7113" t="str">
        <f>IFERROR(VLOOKUP(tblOrders[[#This Row],[item_id]],Raw_Menu!$A$2:$D$33,3,FALSE),"Unknown")</f>
        <v>American</v>
      </c>
    </row>
    <row r="7114" spans="1:9" x14ac:dyDescent="0.25">
      <c r="A7114">
        <v>7113</v>
      </c>
      <c r="B7114">
        <v>3138</v>
      </c>
      <c r="C7114" s="1">
        <v>44979</v>
      </c>
      <c r="D7114" s="2">
        <v>0.5433796296296296</v>
      </c>
      <c r="E7114">
        <v>104</v>
      </c>
      <c r="F7114" s="5">
        <f>IFERROR(VLOOKUP(E7114,Raw_Menu!$A$2:$D$33,4,FALSE),0)</f>
        <v>10.5</v>
      </c>
      <c r="G7114" s="5">
        <f t="shared" si="222"/>
        <v>10.5</v>
      </c>
      <c r="H7114">
        <f t="shared" si="223"/>
        <v>13</v>
      </c>
      <c r="I7114" t="str">
        <f>IFERROR(VLOOKUP(tblOrders[[#This Row],[item_id]],Raw_Menu!$A$2:$D$33,3,FALSE),"Unknown")</f>
        <v>American</v>
      </c>
    </row>
    <row r="7115" spans="1:9" x14ac:dyDescent="0.25">
      <c r="A7115">
        <v>7114</v>
      </c>
      <c r="B7115">
        <v>3138</v>
      </c>
      <c r="C7115" s="1">
        <v>44979</v>
      </c>
      <c r="D7115" s="2">
        <v>0.5433796296296296</v>
      </c>
      <c r="E7115">
        <v>108</v>
      </c>
      <c r="F7115" s="5">
        <f>IFERROR(VLOOKUP(E7115,Raw_Menu!$A$2:$D$33,4,FALSE),0)</f>
        <v>14.5</v>
      </c>
      <c r="G7115" s="5">
        <f t="shared" si="222"/>
        <v>14.5</v>
      </c>
      <c r="H7115">
        <f t="shared" si="223"/>
        <v>13</v>
      </c>
      <c r="I7115" t="str">
        <f>IFERROR(VLOOKUP(tblOrders[[#This Row],[item_id]],Raw_Menu!$A$2:$D$33,3,FALSE),"Unknown")</f>
        <v>Asian</v>
      </c>
    </row>
    <row r="7116" spans="1:9" x14ac:dyDescent="0.25">
      <c r="A7116">
        <v>7115</v>
      </c>
      <c r="B7116">
        <v>3138</v>
      </c>
      <c r="C7116" s="1">
        <v>44979</v>
      </c>
      <c r="D7116" s="2">
        <v>0.5433796296296296</v>
      </c>
      <c r="E7116">
        <v>112</v>
      </c>
      <c r="F7116" s="5">
        <f>IFERROR(VLOOKUP(E7116,Raw_Menu!$A$2:$D$33,4,FALSE),0)</f>
        <v>14.95</v>
      </c>
      <c r="G7116" s="5">
        <f t="shared" si="222"/>
        <v>14.95</v>
      </c>
      <c r="H7116">
        <f t="shared" si="223"/>
        <v>13</v>
      </c>
      <c r="I7116" t="str">
        <f>IFERROR(VLOOKUP(tblOrders[[#This Row],[item_id]],Raw_Menu!$A$2:$D$33,3,FALSE),"Unknown")</f>
        <v>Asian</v>
      </c>
    </row>
    <row r="7117" spans="1:9" x14ac:dyDescent="0.25">
      <c r="A7117">
        <v>7116</v>
      </c>
      <c r="B7117">
        <v>3138</v>
      </c>
      <c r="C7117" s="1">
        <v>44979</v>
      </c>
      <c r="D7117" s="2">
        <v>0.5433796296296296</v>
      </c>
      <c r="E7117">
        <v>113</v>
      </c>
      <c r="F7117" s="5">
        <f>IFERROR(VLOOKUP(E7117,Raw_Menu!$A$2:$D$33,4,FALSE),0)</f>
        <v>5</v>
      </c>
      <c r="G7117" s="5">
        <f t="shared" si="222"/>
        <v>5</v>
      </c>
      <c r="H7117">
        <f t="shared" si="223"/>
        <v>13</v>
      </c>
      <c r="I7117" t="str">
        <f>IFERROR(VLOOKUP(tblOrders[[#This Row],[item_id]],Raw_Menu!$A$2:$D$33,3,FALSE),"Unknown")</f>
        <v>Asian</v>
      </c>
    </row>
    <row r="7118" spans="1:9" x14ac:dyDescent="0.25">
      <c r="A7118">
        <v>7117</v>
      </c>
      <c r="B7118">
        <v>3138</v>
      </c>
      <c r="C7118" s="1">
        <v>44979</v>
      </c>
      <c r="D7118" s="2">
        <v>0.5433796296296296</v>
      </c>
      <c r="E7118">
        <v>105</v>
      </c>
      <c r="F7118" s="5">
        <f>IFERROR(VLOOKUP(E7118,Raw_Menu!$A$2:$D$33,4,FALSE),0)</f>
        <v>7</v>
      </c>
      <c r="G7118" s="5">
        <f t="shared" si="222"/>
        <v>7</v>
      </c>
      <c r="H7118">
        <f t="shared" si="223"/>
        <v>13</v>
      </c>
      <c r="I7118" t="str">
        <f>IFERROR(VLOOKUP(tblOrders[[#This Row],[item_id]],Raw_Menu!$A$2:$D$33,3,FALSE),"Unknown")</f>
        <v>American</v>
      </c>
    </row>
    <row r="7119" spans="1:9" x14ac:dyDescent="0.25">
      <c r="A7119">
        <v>7118</v>
      </c>
      <c r="B7119">
        <v>3139</v>
      </c>
      <c r="C7119" s="1">
        <v>44979</v>
      </c>
      <c r="D7119" s="2">
        <v>0.5493865740740741</v>
      </c>
      <c r="E7119">
        <v>110</v>
      </c>
      <c r="F7119" s="5">
        <f>IFERROR(VLOOKUP(E7119,Raw_Menu!$A$2:$D$33,4,FALSE),0)</f>
        <v>17.95</v>
      </c>
      <c r="G7119" s="5">
        <f t="shared" si="222"/>
        <v>17.95</v>
      </c>
      <c r="H7119">
        <f t="shared" si="223"/>
        <v>13</v>
      </c>
      <c r="I7119" t="str">
        <f>IFERROR(VLOOKUP(tblOrders[[#This Row],[item_id]],Raw_Menu!$A$2:$D$33,3,FALSE),"Unknown")</f>
        <v>Asian</v>
      </c>
    </row>
    <row r="7120" spans="1:9" x14ac:dyDescent="0.25">
      <c r="A7120">
        <v>7119</v>
      </c>
      <c r="B7120">
        <v>3140</v>
      </c>
      <c r="C7120" s="1">
        <v>44979</v>
      </c>
      <c r="D7120" s="2">
        <v>0.56951388888888888</v>
      </c>
      <c r="E7120">
        <v>119</v>
      </c>
      <c r="F7120" s="5">
        <f>IFERROR(VLOOKUP(E7120,Raw_Menu!$A$2:$D$33,4,FALSE),0)</f>
        <v>11.95</v>
      </c>
      <c r="G7120" s="5">
        <f t="shared" si="222"/>
        <v>11.95</v>
      </c>
      <c r="H7120">
        <f t="shared" si="223"/>
        <v>13</v>
      </c>
      <c r="I7120" t="str">
        <f>IFERROR(VLOOKUP(tblOrders[[#This Row],[item_id]],Raw_Menu!$A$2:$D$33,3,FALSE),"Unknown")</f>
        <v>Mexican</v>
      </c>
    </row>
    <row r="7121" spans="1:9" x14ac:dyDescent="0.25">
      <c r="A7121">
        <v>7120</v>
      </c>
      <c r="B7121">
        <v>3141</v>
      </c>
      <c r="C7121" s="1">
        <v>44979</v>
      </c>
      <c r="D7121" s="2">
        <v>0.59401620370370367</v>
      </c>
      <c r="E7121" t="s">
        <v>95</v>
      </c>
      <c r="F7121" s="5">
        <f>IFERROR(VLOOKUP(E7121,Raw_Menu!$A$2:$D$33,4,FALSE),0)</f>
        <v>0</v>
      </c>
      <c r="G7121" s="5">
        <f t="shared" si="222"/>
        <v>0</v>
      </c>
      <c r="H7121">
        <f t="shared" si="223"/>
        <v>14</v>
      </c>
      <c r="I7121" t="str">
        <f>IFERROR(VLOOKUP(tblOrders[[#This Row],[item_id]],Raw_Menu!$A$2:$D$33,3,FALSE),"Unknown")</f>
        <v>Unknown</v>
      </c>
    </row>
    <row r="7122" spans="1:9" x14ac:dyDescent="0.25">
      <c r="A7122">
        <v>7121</v>
      </c>
      <c r="B7122">
        <v>3142</v>
      </c>
      <c r="C7122" s="1">
        <v>44979</v>
      </c>
      <c r="D7122" s="2">
        <v>0.5953356481481481</v>
      </c>
      <c r="E7122">
        <v>102</v>
      </c>
      <c r="F7122" s="5">
        <f>IFERROR(VLOOKUP(E7122,Raw_Menu!$A$2:$D$33,4,FALSE),0)</f>
        <v>13.95</v>
      </c>
      <c r="G7122" s="5">
        <f t="shared" si="222"/>
        <v>13.95</v>
      </c>
      <c r="H7122">
        <f t="shared" si="223"/>
        <v>14</v>
      </c>
      <c r="I7122" t="str">
        <f>IFERROR(VLOOKUP(tblOrders[[#This Row],[item_id]],Raw_Menu!$A$2:$D$33,3,FALSE),"Unknown")</f>
        <v>American</v>
      </c>
    </row>
    <row r="7123" spans="1:9" x14ac:dyDescent="0.25">
      <c r="A7123">
        <v>7122</v>
      </c>
      <c r="B7123">
        <v>3142</v>
      </c>
      <c r="C7123" s="1">
        <v>44979</v>
      </c>
      <c r="D7123" s="2">
        <v>0.5953356481481481</v>
      </c>
      <c r="E7123">
        <v>110</v>
      </c>
      <c r="F7123" s="5">
        <f>IFERROR(VLOOKUP(E7123,Raw_Menu!$A$2:$D$33,4,FALSE),0)</f>
        <v>17.95</v>
      </c>
      <c r="G7123" s="5">
        <f t="shared" si="222"/>
        <v>17.95</v>
      </c>
      <c r="H7123">
        <f t="shared" si="223"/>
        <v>14</v>
      </c>
      <c r="I7123" t="str">
        <f>IFERROR(VLOOKUP(tblOrders[[#This Row],[item_id]],Raw_Menu!$A$2:$D$33,3,FALSE),"Unknown")</f>
        <v>Asian</v>
      </c>
    </row>
    <row r="7124" spans="1:9" x14ac:dyDescent="0.25">
      <c r="A7124">
        <v>7123</v>
      </c>
      <c r="B7124">
        <v>3142</v>
      </c>
      <c r="C7124" s="1">
        <v>44979</v>
      </c>
      <c r="D7124" s="2">
        <v>0.5953356481481481</v>
      </c>
      <c r="E7124">
        <v>130</v>
      </c>
      <c r="F7124" s="5">
        <f>IFERROR(VLOOKUP(E7124,Raw_Menu!$A$2:$D$33,4,FALSE),0)</f>
        <v>19.95</v>
      </c>
      <c r="G7124" s="5">
        <f t="shared" si="222"/>
        <v>19.95</v>
      </c>
      <c r="H7124">
        <f t="shared" si="223"/>
        <v>14</v>
      </c>
      <c r="I7124" t="str">
        <f>IFERROR(VLOOKUP(tblOrders[[#This Row],[item_id]],Raw_Menu!$A$2:$D$33,3,FALSE),"Unknown")</f>
        <v>Italian</v>
      </c>
    </row>
    <row r="7125" spans="1:9" x14ac:dyDescent="0.25">
      <c r="A7125">
        <v>7124</v>
      </c>
      <c r="B7125">
        <v>3142</v>
      </c>
      <c r="C7125" s="1">
        <v>44979</v>
      </c>
      <c r="D7125" s="2">
        <v>0.5953356481481481</v>
      </c>
      <c r="E7125">
        <v>131</v>
      </c>
      <c r="F7125" s="5">
        <f>IFERROR(VLOOKUP(E7125,Raw_Menu!$A$2:$D$33,4,FALSE),0)</f>
        <v>17.95</v>
      </c>
      <c r="G7125" s="5">
        <f t="shared" si="222"/>
        <v>17.95</v>
      </c>
      <c r="H7125">
        <f t="shared" si="223"/>
        <v>14</v>
      </c>
      <c r="I7125" t="str">
        <f>IFERROR(VLOOKUP(tblOrders[[#This Row],[item_id]],Raw_Menu!$A$2:$D$33,3,FALSE),"Unknown")</f>
        <v>Italian</v>
      </c>
    </row>
    <row r="7126" spans="1:9" x14ac:dyDescent="0.25">
      <c r="A7126">
        <v>7125</v>
      </c>
      <c r="B7126">
        <v>3143</v>
      </c>
      <c r="C7126" s="1">
        <v>44979</v>
      </c>
      <c r="D7126" s="2">
        <v>0.63679398148148147</v>
      </c>
      <c r="E7126">
        <v>107</v>
      </c>
      <c r="F7126" s="5">
        <f>IFERROR(VLOOKUP(E7126,Raw_Menu!$A$2:$D$33,4,FALSE),0)</f>
        <v>16.5</v>
      </c>
      <c r="G7126" s="5">
        <f t="shared" si="222"/>
        <v>16.5</v>
      </c>
      <c r="H7126">
        <f t="shared" si="223"/>
        <v>15</v>
      </c>
      <c r="I7126" t="str">
        <f>IFERROR(VLOOKUP(tblOrders[[#This Row],[item_id]],Raw_Menu!$A$2:$D$33,3,FALSE),"Unknown")</f>
        <v>Asian</v>
      </c>
    </row>
    <row r="7127" spans="1:9" x14ac:dyDescent="0.25">
      <c r="A7127">
        <v>7126</v>
      </c>
      <c r="B7127">
        <v>3143</v>
      </c>
      <c r="C7127" s="1">
        <v>44979</v>
      </c>
      <c r="D7127" s="2">
        <v>0.63679398148148147</v>
      </c>
      <c r="E7127">
        <v>119</v>
      </c>
      <c r="F7127" s="5">
        <f>IFERROR(VLOOKUP(E7127,Raw_Menu!$A$2:$D$33,4,FALSE),0)</f>
        <v>11.95</v>
      </c>
      <c r="G7127" s="5">
        <f t="shared" si="222"/>
        <v>11.95</v>
      </c>
      <c r="H7127">
        <f t="shared" si="223"/>
        <v>15</v>
      </c>
      <c r="I7127" t="str">
        <f>IFERROR(VLOOKUP(tblOrders[[#This Row],[item_id]],Raw_Menu!$A$2:$D$33,3,FALSE),"Unknown")</f>
        <v>Mexican</v>
      </c>
    </row>
    <row r="7128" spans="1:9" x14ac:dyDescent="0.25">
      <c r="A7128">
        <v>7127</v>
      </c>
      <c r="B7128">
        <v>3144</v>
      </c>
      <c r="C7128" s="1">
        <v>44979</v>
      </c>
      <c r="D7128" s="2">
        <v>0.64310185185185187</v>
      </c>
      <c r="E7128">
        <v>124</v>
      </c>
      <c r="F7128" s="5">
        <f>IFERROR(VLOOKUP(E7128,Raw_Menu!$A$2:$D$33,4,FALSE),0)</f>
        <v>14.5</v>
      </c>
      <c r="G7128" s="5">
        <f t="shared" si="222"/>
        <v>14.5</v>
      </c>
      <c r="H7128">
        <f t="shared" si="223"/>
        <v>15</v>
      </c>
      <c r="I7128" t="str">
        <f>IFERROR(VLOOKUP(tblOrders[[#This Row],[item_id]],Raw_Menu!$A$2:$D$33,3,FALSE),"Unknown")</f>
        <v>Italian</v>
      </c>
    </row>
    <row r="7129" spans="1:9" x14ac:dyDescent="0.25">
      <c r="A7129">
        <v>7128</v>
      </c>
      <c r="B7129">
        <v>3144</v>
      </c>
      <c r="C7129" s="1">
        <v>44979</v>
      </c>
      <c r="D7129" s="2">
        <v>0.64310185185185187</v>
      </c>
      <c r="E7129">
        <v>127</v>
      </c>
      <c r="F7129" s="5">
        <f>IFERROR(VLOOKUP(E7129,Raw_Menu!$A$2:$D$33,4,FALSE),0)</f>
        <v>17.95</v>
      </c>
      <c r="G7129" s="5">
        <f t="shared" si="222"/>
        <v>17.95</v>
      </c>
      <c r="H7129">
        <f t="shared" si="223"/>
        <v>15</v>
      </c>
      <c r="I7129" t="str">
        <f>IFERROR(VLOOKUP(tblOrders[[#This Row],[item_id]],Raw_Menu!$A$2:$D$33,3,FALSE),"Unknown")</f>
        <v>Italian</v>
      </c>
    </row>
    <row r="7130" spans="1:9" x14ac:dyDescent="0.25">
      <c r="A7130">
        <v>7129</v>
      </c>
      <c r="B7130">
        <v>3144</v>
      </c>
      <c r="C7130" s="1">
        <v>44979</v>
      </c>
      <c r="D7130" s="2">
        <v>0.64310185185185187</v>
      </c>
      <c r="E7130">
        <v>112</v>
      </c>
      <c r="F7130" s="5">
        <f>IFERROR(VLOOKUP(E7130,Raw_Menu!$A$2:$D$33,4,FALSE),0)</f>
        <v>14.95</v>
      </c>
      <c r="G7130" s="5">
        <f t="shared" si="222"/>
        <v>14.95</v>
      </c>
      <c r="H7130">
        <f t="shared" si="223"/>
        <v>15</v>
      </c>
      <c r="I7130" t="str">
        <f>IFERROR(VLOOKUP(tblOrders[[#This Row],[item_id]],Raw_Menu!$A$2:$D$33,3,FALSE),"Unknown")</f>
        <v>Asian</v>
      </c>
    </row>
    <row r="7131" spans="1:9" x14ac:dyDescent="0.25">
      <c r="A7131">
        <v>7130</v>
      </c>
      <c r="B7131">
        <v>3144</v>
      </c>
      <c r="C7131" s="1">
        <v>44979</v>
      </c>
      <c r="D7131" s="2">
        <v>0.64310185185185187</v>
      </c>
      <c r="E7131">
        <v>105</v>
      </c>
      <c r="F7131" s="5">
        <f>IFERROR(VLOOKUP(E7131,Raw_Menu!$A$2:$D$33,4,FALSE),0)</f>
        <v>7</v>
      </c>
      <c r="G7131" s="5">
        <f t="shared" si="222"/>
        <v>7</v>
      </c>
      <c r="H7131">
        <f t="shared" si="223"/>
        <v>15</v>
      </c>
      <c r="I7131" t="str">
        <f>IFERROR(VLOOKUP(tblOrders[[#This Row],[item_id]],Raw_Menu!$A$2:$D$33,3,FALSE),"Unknown")</f>
        <v>American</v>
      </c>
    </row>
    <row r="7132" spans="1:9" x14ac:dyDescent="0.25">
      <c r="A7132">
        <v>7131</v>
      </c>
      <c r="B7132">
        <v>3145</v>
      </c>
      <c r="C7132" s="1">
        <v>44979</v>
      </c>
      <c r="D7132" s="2">
        <v>0.65355324074074073</v>
      </c>
      <c r="E7132">
        <v>101</v>
      </c>
      <c r="F7132" s="5">
        <f>IFERROR(VLOOKUP(E7132,Raw_Menu!$A$2:$D$33,4,FALSE),0)</f>
        <v>12.95</v>
      </c>
      <c r="G7132" s="5">
        <f t="shared" si="222"/>
        <v>12.95</v>
      </c>
      <c r="H7132">
        <f t="shared" si="223"/>
        <v>15</v>
      </c>
      <c r="I7132" t="str">
        <f>IFERROR(VLOOKUP(tblOrders[[#This Row],[item_id]],Raw_Menu!$A$2:$D$33,3,FALSE),"Unknown")</f>
        <v>American</v>
      </c>
    </row>
    <row r="7133" spans="1:9" x14ac:dyDescent="0.25">
      <c r="A7133">
        <v>7132</v>
      </c>
      <c r="B7133">
        <v>3145</v>
      </c>
      <c r="C7133" s="1">
        <v>44979</v>
      </c>
      <c r="D7133" s="2">
        <v>0.65355324074074073</v>
      </c>
      <c r="E7133">
        <v>108</v>
      </c>
      <c r="F7133" s="5">
        <f>IFERROR(VLOOKUP(E7133,Raw_Menu!$A$2:$D$33,4,FALSE),0)</f>
        <v>14.5</v>
      </c>
      <c r="G7133" s="5">
        <f t="shared" si="222"/>
        <v>14.5</v>
      </c>
      <c r="H7133">
        <f t="shared" si="223"/>
        <v>15</v>
      </c>
      <c r="I7133" t="str">
        <f>IFERROR(VLOOKUP(tblOrders[[#This Row],[item_id]],Raw_Menu!$A$2:$D$33,3,FALSE),"Unknown")</f>
        <v>Asian</v>
      </c>
    </row>
    <row r="7134" spans="1:9" x14ac:dyDescent="0.25">
      <c r="A7134">
        <v>7133</v>
      </c>
      <c r="B7134">
        <v>3145</v>
      </c>
      <c r="C7134" s="1">
        <v>44979</v>
      </c>
      <c r="D7134" s="2">
        <v>0.65355324074074073</v>
      </c>
      <c r="E7134">
        <v>109</v>
      </c>
      <c r="F7134" s="5">
        <f>IFERROR(VLOOKUP(E7134,Raw_Menu!$A$2:$D$33,4,FALSE),0)</f>
        <v>17.95</v>
      </c>
      <c r="G7134" s="5">
        <f t="shared" si="222"/>
        <v>17.95</v>
      </c>
      <c r="H7134">
        <f t="shared" si="223"/>
        <v>15</v>
      </c>
      <c r="I7134" t="str">
        <f>IFERROR(VLOOKUP(tblOrders[[#This Row],[item_id]],Raw_Menu!$A$2:$D$33,3,FALSE),"Unknown")</f>
        <v>Asian</v>
      </c>
    </row>
    <row r="7135" spans="1:9" x14ac:dyDescent="0.25">
      <c r="A7135">
        <v>7134</v>
      </c>
      <c r="B7135">
        <v>3145</v>
      </c>
      <c r="C7135" s="1">
        <v>44979</v>
      </c>
      <c r="D7135" s="2">
        <v>0.65355324074074073</v>
      </c>
      <c r="E7135">
        <v>113</v>
      </c>
      <c r="F7135" s="5">
        <f>IFERROR(VLOOKUP(E7135,Raw_Menu!$A$2:$D$33,4,FALSE),0)</f>
        <v>5</v>
      </c>
      <c r="G7135" s="5">
        <f t="shared" si="222"/>
        <v>5</v>
      </c>
      <c r="H7135">
        <f t="shared" si="223"/>
        <v>15</v>
      </c>
      <c r="I7135" t="str">
        <f>IFERROR(VLOOKUP(tblOrders[[#This Row],[item_id]],Raw_Menu!$A$2:$D$33,3,FALSE),"Unknown")</f>
        <v>Asian</v>
      </c>
    </row>
    <row r="7136" spans="1:9" x14ac:dyDescent="0.25">
      <c r="A7136">
        <v>7135</v>
      </c>
      <c r="B7136">
        <v>3146</v>
      </c>
      <c r="C7136" s="1">
        <v>44979</v>
      </c>
      <c r="D7136" s="2">
        <v>0.6632986111111111</v>
      </c>
      <c r="E7136">
        <v>125</v>
      </c>
      <c r="F7136" s="5">
        <f>IFERROR(VLOOKUP(E7136,Raw_Menu!$A$2:$D$33,4,FALSE),0)</f>
        <v>17.95</v>
      </c>
      <c r="G7136" s="5">
        <f t="shared" si="222"/>
        <v>17.95</v>
      </c>
      <c r="H7136">
        <f t="shared" si="223"/>
        <v>15</v>
      </c>
      <c r="I7136" t="str">
        <f>IFERROR(VLOOKUP(tblOrders[[#This Row],[item_id]],Raw_Menu!$A$2:$D$33,3,FALSE),"Unknown")</f>
        <v>Italian</v>
      </c>
    </row>
    <row r="7137" spans="1:9" x14ac:dyDescent="0.25">
      <c r="A7137">
        <v>7136</v>
      </c>
      <c r="B7137">
        <v>3146</v>
      </c>
      <c r="C7137" s="1">
        <v>44979</v>
      </c>
      <c r="D7137" s="2">
        <v>0.6632986111111111</v>
      </c>
      <c r="E7137">
        <v>118</v>
      </c>
      <c r="F7137" s="5">
        <f>IFERROR(VLOOKUP(E7137,Raw_Menu!$A$2:$D$33,4,FALSE),0)</f>
        <v>14.95</v>
      </c>
      <c r="G7137" s="5">
        <f t="shared" si="222"/>
        <v>14.95</v>
      </c>
      <c r="H7137">
        <f t="shared" si="223"/>
        <v>15</v>
      </c>
      <c r="I7137" t="str">
        <f>IFERROR(VLOOKUP(tblOrders[[#This Row],[item_id]],Raw_Menu!$A$2:$D$33,3,FALSE),"Unknown")</f>
        <v>Mexican</v>
      </c>
    </row>
    <row r="7138" spans="1:9" x14ac:dyDescent="0.25">
      <c r="A7138">
        <v>7137</v>
      </c>
      <c r="B7138">
        <v>3146</v>
      </c>
      <c r="C7138" s="1">
        <v>44979</v>
      </c>
      <c r="D7138" s="2">
        <v>0.6632986111111111</v>
      </c>
      <c r="E7138">
        <v>122</v>
      </c>
      <c r="F7138" s="5">
        <f>IFERROR(VLOOKUP(E7138,Raw_Menu!$A$2:$D$33,4,FALSE),0)</f>
        <v>7</v>
      </c>
      <c r="G7138" s="5">
        <f t="shared" si="222"/>
        <v>7</v>
      </c>
      <c r="H7138">
        <f t="shared" si="223"/>
        <v>15</v>
      </c>
      <c r="I7138" t="str">
        <f>IFERROR(VLOOKUP(tblOrders[[#This Row],[item_id]],Raw_Menu!$A$2:$D$33,3,FALSE),"Unknown")</f>
        <v>Mexican</v>
      </c>
    </row>
    <row r="7139" spans="1:9" x14ac:dyDescent="0.25">
      <c r="A7139">
        <v>7138</v>
      </c>
      <c r="B7139">
        <v>3147</v>
      </c>
      <c r="C7139" s="1">
        <v>44979</v>
      </c>
      <c r="D7139" s="2">
        <v>0.66665509259259259</v>
      </c>
      <c r="E7139">
        <v>108</v>
      </c>
      <c r="F7139" s="5">
        <f>IFERROR(VLOOKUP(E7139,Raw_Menu!$A$2:$D$33,4,FALSE),0)</f>
        <v>14.5</v>
      </c>
      <c r="G7139" s="5">
        <f t="shared" si="222"/>
        <v>14.5</v>
      </c>
      <c r="H7139">
        <f t="shared" si="223"/>
        <v>15</v>
      </c>
      <c r="I7139" t="str">
        <f>IFERROR(VLOOKUP(tblOrders[[#This Row],[item_id]],Raw_Menu!$A$2:$D$33,3,FALSE),"Unknown")</f>
        <v>Asian</v>
      </c>
    </row>
    <row r="7140" spans="1:9" x14ac:dyDescent="0.25">
      <c r="A7140">
        <v>7139</v>
      </c>
      <c r="B7140">
        <v>3147</v>
      </c>
      <c r="C7140" s="1">
        <v>44979</v>
      </c>
      <c r="D7140" s="2">
        <v>0.66665509259259259</v>
      </c>
      <c r="E7140">
        <v>120</v>
      </c>
      <c r="F7140" s="5">
        <f>IFERROR(VLOOKUP(E7140,Raw_Menu!$A$2:$D$33,4,FALSE),0)</f>
        <v>13.95</v>
      </c>
      <c r="G7140" s="5">
        <f t="shared" si="222"/>
        <v>13.95</v>
      </c>
      <c r="H7140">
        <f t="shared" si="223"/>
        <v>15</v>
      </c>
      <c r="I7140" t="str">
        <f>IFERROR(VLOOKUP(tblOrders[[#This Row],[item_id]],Raw_Menu!$A$2:$D$33,3,FALSE),"Unknown")</f>
        <v>Mexican</v>
      </c>
    </row>
    <row r="7141" spans="1:9" x14ac:dyDescent="0.25">
      <c r="A7141">
        <v>7140</v>
      </c>
      <c r="B7141">
        <v>3147</v>
      </c>
      <c r="C7141" s="1">
        <v>44979</v>
      </c>
      <c r="D7141" s="2">
        <v>0.66665509259259259</v>
      </c>
      <c r="E7141">
        <v>121</v>
      </c>
      <c r="F7141" s="5">
        <f>IFERROR(VLOOKUP(E7141,Raw_Menu!$A$2:$D$33,4,FALSE),0)</f>
        <v>10.5</v>
      </c>
      <c r="G7141" s="5">
        <f t="shared" si="222"/>
        <v>10.5</v>
      </c>
      <c r="H7141">
        <f t="shared" si="223"/>
        <v>15</v>
      </c>
      <c r="I7141" t="str">
        <f>IFERROR(VLOOKUP(tblOrders[[#This Row],[item_id]],Raw_Menu!$A$2:$D$33,3,FALSE),"Unknown")</f>
        <v>Mexican</v>
      </c>
    </row>
    <row r="7142" spans="1:9" x14ac:dyDescent="0.25">
      <c r="A7142">
        <v>7141</v>
      </c>
      <c r="B7142">
        <v>3147</v>
      </c>
      <c r="C7142" s="1">
        <v>44979</v>
      </c>
      <c r="D7142" s="2">
        <v>0.66665509259259259</v>
      </c>
      <c r="E7142">
        <v>123</v>
      </c>
      <c r="F7142" s="5">
        <f>IFERROR(VLOOKUP(E7142,Raw_Menu!$A$2:$D$33,4,FALSE),0)</f>
        <v>9</v>
      </c>
      <c r="G7142" s="5">
        <f t="shared" si="222"/>
        <v>9</v>
      </c>
      <c r="H7142">
        <f t="shared" si="223"/>
        <v>15</v>
      </c>
      <c r="I7142" t="str">
        <f>IFERROR(VLOOKUP(tblOrders[[#This Row],[item_id]],Raw_Menu!$A$2:$D$33,3,FALSE),"Unknown")</f>
        <v>Mexican</v>
      </c>
    </row>
    <row r="7143" spans="1:9" x14ac:dyDescent="0.25">
      <c r="A7143">
        <v>7142</v>
      </c>
      <c r="B7143">
        <v>3148</v>
      </c>
      <c r="C7143" s="1">
        <v>44979</v>
      </c>
      <c r="D7143" s="2">
        <v>0.66932870370370368</v>
      </c>
      <c r="E7143">
        <v>120</v>
      </c>
      <c r="F7143" s="5">
        <f>IFERROR(VLOOKUP(E7143,Raw_Menu!$A$2:$D$33,4,FALSE),0)</f>
        <v>13.95</v>
      </c>
      <c r="G7143" s="5">
        <f t="shared" si="222"/>
        <v>13.95</v>
      </c>
      <c r="H7143">
        <f t="shared" si="223"/>
        <v>16</v>
      </c>
      <c r="I7143" t="str">
        <f>IFERROR(VLOOKUP(tblOrders[[#This Row],[item_id]],Raw_Menu!$A$2:$D$33,3,FALSE),"Unknown")</f>
        <v>Mexican</v>
      </c>
    </row>
    <row r="7144" spans="1:9" x14ac:dyDescent="0.25">
      <c r="A7144">
        <v>7143</v>
      </c>
      <c r="B7144">
        <v>3149</v>
      </c>
      <c r="C7144" s="1">
        <v>44979</v>
      </c>
      <c r="D7144" s="2">
        <v>0.68277777777777782</v>
      </c>
      <c r="E7144">
        <v>120</v>
      </c>
      <c r="F7144" s="5">
        <f>IFERROR(VLOOKUP(E7144,Raw_Menu!$A$2:$D$33,4,FALSE),0)</f>
        <v>13.95</v>
      </c>
      <c r="G7144" s="5">
        <f t="shared" si="222"/>
        <v>13.95</v>
      </c>
      <c r="H7144">
        <f t="shared" si="223"/>
        <v>16</v>
      </c>
      <c r="I7144" t="str">
        <f>IFERROR(VLOOKUP(tblOrders[[#This Row],[item_id]],Raw_Menu!$A$2:$D$33,3,FALSE),"Unknown")</f>
        <v>Mexican</v>
      </c>
    </row>
    <row r="7145" spans="1:9" x14ac:dyDescent="0.25">
      <c r="A7145">
        <v>7144</v>
      </c>
      <c r="B7145">
        <v>3149</v>
      </c>
      <c r="C7145" s="1">
        <v>44979</v>
      </c>
      <c r="D7145" s="2">
        <v>0.68277777777777782</v>
      </c>
      <c r="E7145">
        <v>122</v>
      </c>
      <c r="F7145" s="5">
        <f>IFERROR(VLOOKUP(E7145,Raw_Menu!$A$2:$D$33,4,FALSE),0)</f>
        <v>7</v>
      </c>
      <c r="G7145" s="5">
        <f t="shared" si="222"/>
        <v>7</v>
      </c>
      <c r="H7145">
        <f t="shared" si="223"/>
        <v>16</v>
      </c>
      <c r="I7145" t="str">
        <f>IFERROR(VLOOKUP(tblOrders[[#This Row],[item_id]],Raw_Menu!$A$2:$D$33,3,FALSE),"Unknown")</f>
        <v>Mexican</v>
      </c>
    </row>
    <row r="7146" spans="1:9" x14ac:dyDescent="0.25">
      <c r="A7146">
        <v>7145</v>
      </c>
      <c r="B7146">
        <v>3149</v>
      </c>
      <c r="C7146" s="1">
        <v>44979</v>
      </c>
      <c r="D7146" s="2">
        <v>0.68277777777777782</v>
      </c>
      <c r="E7146">
        <v>123</v>
      </c>
      <c r="F7146" s="5">
        <f>IFERROR(VLOOKUP(E7146,Raw_Menu!$A$2:$D$33,4,FALSE),0)</f>
        <v>9</v>
      </c>
      <c r="G7146" s="5">
        <f t="shared" si="222"/>
        <v>9</v>
      </c>
      <c r="H7146">
        <f t="shared" si="223"/>
        <v>16</v>
      </c>
      <c r="I7146" t="str">
        <f>IFERROR(VLOOKUP(tblOrders[[#This Row],[item_id]],Raw_Menu!$A$2:$D$33,3,FALSE),"Unknown")</f>
        <v>Mexican</v>
      </c>
    </row>
    <row r="7147" spans="1:9" x14ac:dyDescent="0.25">
      <c r="A7147">
        <v>7146</v>
      </c>
      <c r="B7147">
        <v>3150</v>
      </c>
      <c r="C7147" s="1">
        <v>44979</v>
      </c>
      <c r="D7147" s="2">
        <v>0.68290509259259258</v>
      </c>
      <c r="E7147">
        <v>124</v>
      </c>
      <c r="F7147" s="5">
        <f>IFERROR(VLOOKUP(E7147,Raw_Menu!$A$2:$D$33,4,FALSE),0)</f>
        <v>14.5</v>
      </c>
      <c r="G7147" s="5">
        <f t="shared" si="222"/>
        <v>14.5</v>
      </c>
      <c r="H7147">
        <f t="shared" si="223"/>
        <v>16</v>
      </c>
      <c r="I7147" t="str">
        <f>IFERROR(VLOOKUP(tblOrders[[#This Row],[item_id]],Raw_Menu!$A$2:$D$33,3,FALSE),"Unknown")</f>
        <v>Italian</v>
      </c>
    </row>
    <row r="7148" spans="1:9" x14ac:dyDescent="0.25">
      <c r="A7148">
        <v>7147</v>
      </c>
      <c r="B7148">
        <v>3151</v>
      </c>
      <c r="C7148" s="1">
        <v>44979</v>
      </c>
      <c r="D7148" s="2">
        <v>0.69067129629629631</v>
      </c>
      <c r="E7148">
        <v>126</v>
      </c>
      <c r="F7148" s="5">
        <f>IFERROR(VLOOKUP(E7148,Raw_Menu!$A$2:$D$33,4,FALSE),0)</f>
        <v>14.5</v>
      </c>
      <c r="G7148" s="5">
        <f t="shared" si="222"/>
        <v>14.5</v>
      </c>
      <c r="H7148">
        <f t="shared" si="223"/>
        <v>16</v>
      </c>
      <c r="I7148" t="str">
        <f>IFERROR(VLOOKUP(tblOrders[[#This Row],[item_id]],Raw_Menu!$A$2:$D$33,3,FALSE),"Unknown")</f>
        <v>Italian</v>
      </c>
    </row>
    <row r="7149" spans="1:9" x14ac:dyDescent="0.25">
      <c r="A7149">
        <v>7148</v>
      </c>
      <c r="B7149">
        <v>3151</v>
      </c>
      <c r="C7149" s="1">
        <v>44979</v>
      </c>
      <c r="D7149" s="2">
        <v>0.69067129629629631</v>
      </c>
      <c r="E7149">
        <v>131</v>
      </c>
      <c r="F7149" s="5">
        <f>IFERROR(VLOOKUP(E7149,Raw_Menu!$A$2:$D$33,4,FALSE),0)</f>
        <v>17.95</v>
      </c>
      <c r="G7149" s="5">
        <f t="shared" si="222"/>
        <v>17.95</v>
      </c>
      <c r="H7149">
        <f t="shared" si="223"/>
        <v>16</v>
      </c>
      <c r="I7149" t="str">
        <f>IFERROR(VLOOKUP(tblOrders[[#This Row],[item_id]],Raw_Menu!$A$2:$D$33,3,FALSE),"Unknown")</f>
        <v>Italian</v>
      </c>
    </row>
    <row r="7150" spans="1:9" x14ac:dyDescent="0.25">
      <c r="A7150">
        <v>7149</v>
      </c>
      <c r="B7150">
        <v>3151</v>
      </c>
      <c r="C7150" s="1">
        <v>44979</v>
      </c>
      <c r="D7150" s="2">
        <v>0.69067129629629631</v>
      </c>
      <c r="E7150">
        <v>132</v>
      </c>
      <c r="F7150" s="5">
        <f>IFERROR(VLOOKUP(E7150,Raw_Menu!$A$2:$D$33,4,FALSE),0)</f>
        <v>16.95</v>
      </c>
      <c r="G7150" s="5">
        <f t="shared" si="222"/>
        <v>16.95</v>
      </c>
      <c r="H7150">
        <f t="shared" si="223"/>
        <v>16</v>
      </c>
      <c r="I7150" t="str">
        <f>IFERROR(VLOOKUP(tblOrders[[#This Row],[item_id]],Raw_Menu!$A$2:$D$33,3,FALSE),"Unknown")</f>
        <v>Italian</v>
      </c>
    </row>
    <row r="7151" spans="1:9" x14ac:dyDescent="0.25">
      <c r="A7151">
        <v>7150</v>
      </c>
      <c r="B7151">
        <v>3152</v>
      </c>
      <c r="C7151" s="1">
        <v>44979</v>
      </c>
      <c r="D7151" s="2">
        <v>0.69614583333333335</v>
      </c>
      <c r="E7151">
        <v>110</v>
      </c>
      <c r="F7151" s="5">
        <f>IFERROR(VLOOKUP(E7151,Raw_Menu!$A$2:$D$33,4,FALSE),0)</f>
        <v>17.95</v>
      </c>
      <c r="G7151" s="5">
        <f t="shared" si="222"/>
        <v>17.95</v>
      </c>
      <c r="H7151">
        <f t="shared" si="223"/>
        <v>16</v>
      </c>
      <c r="I7151" t="str">
        <f>IFERROR(VLOOKUP(tblOrders[[#This Row],[item_id]],Raw_Menu!$A$2:$D$33,3,FALSE),"Unknown")</f>
        <v>Asian</v>
      </c>
    </row>
    <row r="7152" spans="1:9" x14ac:dyDescent="0.25">
      <c r="A7152">
        <v>7151</v>
      </c>
      <c r="B7152">
        <v>3152</v>
      </c>
      <c r="C7152" s="1">
        <v>44979</v>
      </c>
      <c r="D7152" s="2">
        <v>0.69614583333333335</v>
      </c>
      <c r="E7152">
        <v>129</v>
      </c>
      <c r="F7152" s="5">
        <f>IFERROR(VLOOKUP(E7152,Raw_Menu!$A$2:$D$33,4,FALSE),0)</f>
        <v>15.5</v>
      </c>
      <c r="G7152" s="5">
        <f t="shared" si="222"/>
        <v>15.5</v>
      </c>
      <c r="H7152">
        <f t="shared" si="223"/>
        <v>16</v>
      </c>
      <c r="I7152" t="str">
        <f>IFERROR(VLOOKUP(tblOrders[[#This Row],[item_id]],Raw_Menu!$A$2:$D$33,3,FALSE),"Unknown")</f>
        <v>Italian</v>
      </c>
    </row>
    <row r="7153" spans="1:9" x14ac:dyDescent="0.25">
      <c r="A7153">
        <v>7152</v>
      </c>
      <c r="B7153">
        <v>3152</v>
      </c>
      <c r="C7153" s="1">
        <v>44979</v>
      </c>
      <c r="D7153" s="2">
        <v>0.69614583333333335</v>
      </c>
      <c r="E7153">
        <v>112</v>
      </c>
      <c r="F7153" s="5">
        <f>IFERROR(VLOOKUP(E7153,Raw_Menu!$A$2:$D$33,4,FALSE),0)</f>
        <v>14.95</v>
      </c>
      <c r="G7153" s="5">
        <f t="shared" si="222"/>
        <v>14.95</v>
      </c>
      <c r="H7153">
        <f t="shared" si="223"/>
        <v>16</v>
      </c>
      <c r="I7153" t="str">
        <f>IFERROR(VLOOKUP(tblOrders[[#This Row],[item_id]],Raw_Menu!$A$2:$D$33,3,FALSE),"Unknown")</f>
        <v>Asian</v>
      </c>
    </row>
    <row r="7154" spans="1:9" x14ac:dyDescent="0.25">
      <c r="A7154">
        <v>7153</v>
      </c>
      <c r="B7154">
        <v>3152</v>
      </c>
      <c r="C7154" s="1">
        <v>44979</v>
      </c>
      <c r="D7154" s="2">
        <v>0.69614583333333335</v>
      </c>
      <c r="E7154" t="s">
        <v>95</v>
      </c>
      <c r="F7154" s="5">
        <f>IFERROR(VLOOKUP(E7154,Raw_Menu!$A$2:$D$33,4,FALSE),0)</f>
        <v>0</v>
      </c>
      <c r="G7154" s="5">
        <f t="shared" si="222"/>
        <v>0</v>
      </c>
      <c r="H7154">
        <f t="shared" si="223"/>
        <v>16</v>
      </c>
      <c r="I7154" t="str">
        <f>IFERROR(VLOOKUP(tblOrders[[#This Row],[item_id]],Raw_Menu!$A$2:$D$33,3,FALSE),"Unknown")</f>
        <v>Unknown</v>
      </c>
    </row>
    <row r="7155" spans="1:9" x14ac:dyDescent="0.25">
      <c r="A7155">
        <v>7154</v>
      </c>
      <c r="B7155">
        <v>3153</v>
      </c>
      <c r="C7155" s="1">
        <v>44979</v>
      </c>
      <c r="D7155" s="2">
        <v>0.70893518518518517</v>
      </c>
      <c r="E7155">
        <v>112</v>
      </c>
      <c r="F7155" s="5">
        <f>IFERROR(VLOOKUP(E7155,Raw_Menu!$A$2:$D$33,4,FALSE),0)</f>
        <v>14.95</v>
      </c>
      <c r="G7155" s="5">
        <f t="shared" si="222"/>
        <v>14.95</v>
      </c>
      <c r="H7155">
        <f t="shared" si="223"/>
        <v>17</v>
      </c>
      <c r="I7155" t="str">
        <f>IFERROR(VLOOKUP(tblOrders[[#This Row],[item_id]],Raw_Menu!$A$2:$D$33,3,FALSE),"Unknown")</f>
        <v>Asian</v>
      </c>
    </row>
    <row r="7156" spans="1:9" x14ac:dyDescent="0.25">
      <c r="A7156">
        <v>7155</v>
      </c>
      <c r="B7156">
        <v>3153</v>
      </c>
      <c r="C7156" s="1">
        <v>44979</v>
      </c>
      <c r="D7156" s="2">
        <v>0.70893518518518517</v>
      </c>
      <c r="E7156">
        <v>132</v>
      </c>
      <c r="F7156" s="5">
        <f>IFERROR(VLOOKUP(E7156,Raw_Menu!$A$2:$D$33,4,FALSE),0)</f>
        <v>16.95</v>
      </c>
      <c r="G7156" s="5">
        <f t="shared" si="222"/>
        <v>16.95</v>
      </c>
      <c r="H7156">
        <f t="shared" si="223"/>
        <v>17</v>
      </c>
      <c r="I7156" t="str">
        <f>IFERROR(VLOOKUP(tblOrders[[#This Row],[item_id]],Raw_Menu!$A$2:$D$33,3,FALSE),"Unknown")</f>
        <v>Italian</v>
      </c>
    </row>
    <row r="7157" spans="1:9" x14ac:dyDescent="0.25">
      <c r="A7157">
        <v>7156</v>
      </c>
      <c r="B7157">
        <v>3154</v>
      </c>
      <c r="C7157" s="1">
        <v>44979</v>
      </c>
      <c r="D7157" s="2">
        <v>0.73913194444444441</v>
      </c>
      <c r="E7157">
        <v>114</v>
      </c>
      <c r="F7157" s="5">
        <f>IFERROR(VLOOKUP(E7157,Raw_Menu!$A$2:$D$33,4,FALSE),0)</f>
        <v>9</v>
      </c>
      <c r="G7157" s="5">
        <f t="shared" si="222"/>
        <v>9</v>
      </c>
      <c r="H7157">
        <f t="shared" si="223"/>
        <v>17</v>
      </c>
      <c r="I7157" t="str">
        <f>IFERROR(VLOOKUP(tblOrders[[#This Row],[item_id]],Raw_Menu!$A$2:$D$33,3,FALSE),"Unknown")</f>
        <v>Asian</v>
      </c>
    </row>
    <row r="7158" spans="1:9" x14ac:dyDescent="0.25">
      <c r="A7158">
        <v>7157</v>
      </c>
      <c r="B7158">
        <v>3155</v>
      </c>
      <c r="C7158" s="1">
        <v>44979</v>
      </c>
      <c r="D7158" s="2">
        <v>0.76987268518518515</v>
      </c>
      <c r="E7158">
        <v>106</v>
      </c>
      <c r="F7158" s="5">
        <f>IFERROR(VLOOKUP(E7158,Raw_Menu!$A$2:$D$33,4,FALSE),0)</f>
        <v>7</v>
      </c>
      <c r="G7158" s="5">
        <f t="shared" si="222"/>
        <v>7</v>
      </c>
      <c r="H7158">
        <f t="shared" si="223"/>
        <v>18</v>
      </c>
      <c r="I7158" t="str">
        <f>IFERROR(VLOOKUP(tblOrders[[#This Row],[item_id]],Raw_Menu!$A$2:$D$33,3,FALSE),"Unknown")</f>
        <v>American</v>
      </c>
    </row>
    <row r="7159" spans="1:9" x14ac:dyDescent="0.25">
      <c r="A7159">
        <v>7158</v>
      </c>
      <c r="B7159">
        <v>3156</v>
      </c>
      <c r="C7159" s="1">
        <v>44979</v>
      </c>
      <c r="D7159" s="2">
        <v>0.79019675925925925</v>
      </c>
      <c r="E7159">
        <v>102</v>
      </c>
      <c r="F7159" s="5">
        <f>IFERROR(VLOOKUP(E7159,Raw_Menu!$A$2:$D$33,4,FALSE),0)</f>
        <v>13.95</v>
      </c>
      <c r="G7159" s="5">
        <f t="shared" si="222"/>
        <v>13.95</v>
      </c>
      <c r="H7159">
        <f t="shared" si="223"/>
        <v>18</v>
      </c>
      <c r="I7159" t="str">
        <f>IFERROR(VLOOKUP(tblOrders[[#This Row],[item_id]],Raw_Menu!$A$2:$D$33,3,FALSE),"Unknown")</f>
        <v>American</v>
      </c>
    </row>
    <row r="7160" spans="1:9" x14ac:dyDescent="0.25">
      <c r="A7160">
        <v>7159</v>
      </c>
      <c r="B7160">
        <v>3156</v>
      </c>
      <c r="C7160" s="1">
        <v>44979</v>
      </c>
      <c r="D7160" s="2">
        <v>0.79019675925925925</v>
      </c>
      <c r="E7160">
        <v>106</v>
      </c>
      <c r="F7160" s="5">
        <f>IFERROR(VLOOKUP(E7160,Raw_Menu!$A$2:$D$33,4,FALSE),0)</f>
        <v>7</v>
      </c>
      <c r="G7160" s="5">
        <f t="shared" si="222"/>
        <v>7</v>
      </c>
      <c r="H7160">
        <f t="shared" si="223"/>
        <v>18</v>
      </c>
      <c r="I7160" t="str">
        <f>IFERROR(VLOOKUP(tblOrders[[#This Row],[item_id]],Raw_Menu!$A$2:$D$33,3,FALSE),"Unknown")</f>
        <v>American</v>
      </c>
    </row>
    <row r="7161" spans="1:9" x14ac:dyDescent="0.25">
      <c r="A7161">
        <v>7160</v>
      </c>
      <c r="B7161">
        <v>3157</v>
      </c>
      <c r="C7161" s="1">
        <v>44979</v>
      </c>
      <c r="D7161" s="2">
        <v>0.81554398148148144</v>
      </c>
      <c r="E7161">
        <v>102</v>
      </c>
      <c r="F7161" s="5">
        <f>IFERROR(VLOOKUP(E7161,Raw_Menu!$A$2:$D$33,4,FALSE),0)</f>
        <v>13.95</v>
      </c>
      <c r="G7161" s="5">
        <f t="shared" si="222"/>
        <v>13.95</v>
      </c>
      <c r="H7161">
        <f t="shared" si="223"/>
        <v>19</v>
      </c>
      <c r="I7161" t="str">
        <f>IFERROR(VLOOKUP(tblOrders[[#This Row],[item_id]],Raw_Menu!$A$2:$D$33,3,FALSE),"Unknown")</f>
        <v>American</v>
      </c>
    </row>
    <row r="7162" spans="1:9" x14ac:dyDescent="0.25">
      <c r="A7162">
        <v>7161</v>
      </c>
      <c r="B7162">
        <v>3157</v>
      </c>
      <c r="C7162" s="1">
        <v>44979</v>
      </c>
      <c r="D7162" s="2">
        <v>0.81554398148148144</v>
      </c>
      <c r="E7162">
        <v>108</v>
      </c>
      <c r="F7162" s="5">
        <f>IFERROR(VLOOKUP(E7162,Raw_Menu!$A$2:$D$33,4,FALSE),0)</f>
        <v>14.5</v>
      </c>
      <c r="G7162" s="5">
        <f t="shared" si="222"/>
        <v>14.5</v>
      </c>
      <c r="H7162">
        <f t="shared" si="223"/>
        <v>19</v>
      </c>
      <c r="I7162" t="str">
        <f>IFERROR(VLOOKUP(tblOrders[[#This Row],[item_id]],Raw_Menu!$A$2:$D$33,3,FALSE),"Unknown")</f>
        <v>Asian</v>
      </c>
    </row>
    <row r="7163" spans="1:9" x14ac:dyDescent="0.25">
      <c r="A7163">
        <v>7162</v>
      </c>
      <c r="B7163">
        <v>3158</v>
      </c>
      <c r="C7163" s="1">
        <v>44979</v>
      </c>
      <c r="D7163" s="2">
        <v>0.8159953703703704</v>
      </c>
      <c r="E7163">
        <v>109</v>
      </c>
      <c r="F7163" s="5">
        <f>IFERROR(VLOOKUP(E7163,Raw_Menu!$A$2:$D$33,4,FALSE),0)</f>
        <v>17.95</v>
      </c>
      <c r="G7163" s="5">
        <f t="shared" si="222"/>
        <v>17.95</v>
      </c>
      <c r="H7163">
        <f t="shared" si="223"/>
        <v>19</v>
      </c>
      <c r="I7163" t="str">
        <f>IFERROR(VLOOKUP(tblOrders[[#This Row],[item_id]],Raw_Menu!$A$2:$D$33,3,FALSE),"Unknown")</f>
        <v>Asian</v>
      </c>
    </row>
    <row r="7164" spans="1:9" x14ac:dyDescent="0.25">
      <c r="A7164">
        <v>7163</v>
      </c>
      <c r="B7164">
        <v>3159</v>
      </c>
      <c r="C7164" s="1">
        <v>44979</v>
      </c>
      <c r="D7164" s="2">
        <v>0.8185648148148148</v>
      </c>
      <c r="E7164">
        <v>118</v>
      </c>
      <c r="F7164" s="5">
        <f>IFERROR(VLOOKUP(E7164,Raw_Menu!$A$2:$D$33,4,FALSE),0)</f>
        <v>14.95</v>
      </c>
      <c r="G7164" s="5">
        <f t="shared" si="222"/>
        <v>14.95</v>
      </c>
      <c r="H7164">
        <f t="shared" si="223"/>
        <v>19</v>
      </c>
      <c r="I7164" t="str">
        <f>IFERROR(VLOOKUP(tblOrders[[#This Row],[item_id]],Raw_Menu!$A$2:$D$33,3,FALSE),"Unknown")</f>
        <v>Mexican</v>
      </c>
    </row>
    <row r="7165" spans="1:9" x14ac:dyDescent="0.25">
      <c r="A7165">
        <v>7164</v>
      </c>
      <c r="B7165">
        <v>3159</v>
      </c>
      <c r="C7165" s="1">
        <v>44979</v>
      </c>
      <c r="D7165" s="2">
        <v>0.8185648148148148</v>
      </c>
      <c r="E7165">
        <v>132</v>
      </c>
      <c r="F7165" s="5">
        <f>IFERROR(VLOOKUP(E7165,Raw_Menu!$A$2:$D$33,4,FALSE),0)</f>
        <v>16.95</v>
      </c>
      <c r="G7165" s="5">
        <f t="shared" si="222"/>
        <v>16.95</v>
      </c>
      <c r="H7165">
        <f t="shared" si="223"/>
        <v>19</v>
      </c>
      <c r="I7165" t="str">
        <f>IFERROR(VLOOKUP(tblOrders[[#This Row],[item_id]],Raw_Menu!$A$2:$D$33,3,FALSE),"Unknown")</f>
        <v>Italian</v>
      </c>
    </row>
    <row r="7166" spans="1:9" x14ac:dyDescent="0.25">
      <c r="A7166">
        <v>7165</v>
      </c>
      <c r="B7166">
        <v>3160</v>
      </c>
      <c r="C7166" s="1">
        <v>44979</v>
      </c>
      <c r="D7166" s="2">
        <v>0.82741898148148152</v>
      </c>
      <c r="E7166">
        <v>116</v>
      </c>
      <c r="F7166" s="5">
        <f>IFERROR(VLOOKUP(E7166,Raw_Menu!$A$2:$D$33,4,FALSE),0)</f>
        <v>13.95</v>
      </c>
      <c r="G7166" s="5">
        <f t="shared" si="222"/>
        <v>13.95</v>
      </c>
      <c r="H7166">
        <f t="shared" si="223"/>
        <v>19</v>
      </c>
      <c r="I7166" t="str">
        <f>IFERROR(VLOOKUP(tblOrders[[#This Row],[item_id]],Raw_Menu!$A$2:$D$33,3,FALSE),"Unknown")</f>
        <v>Mexican</v>
      </c>
    </row>
    <row r="7167" spans="1:9" x14ac:dyDescent="0.25">
      <c r="A7167">
        <v>7166</v>
      </c>
      <c r="B7167">
        <v>3160</v>
      </c>
      <c r="C7167" s="1">
        <v>44979</v>
      </c>
      <c r="D7167" s="2">
        <v>0.82741898148148152</v>
      </c>
      <c r="E7167">
        <v>102</v>
      </c>
      <c r="F7167" s="5">
        <f>IFERROR(VLOOKUP(E7167,Raw_Menu!$A$2:$D$33,4,FALSE),0)</f>
        <v>13.95</v>
      </c>
      <c r="G7167" s="5">
        <f t="shared" si="222"/>
        <v>13.95</v>
      </c>
      <c r="H7167">
        <f t="shared" si="223"/>
        <v>19</v>
      </c>
      <c r="I7167" t="str">
        <f>IFERROR(VLOOKUP(tblOrders[[#This Row],[item_id]],Raw_Menu!$A$2:$D$33,3,FALSE),"Unknown")</f>
        <v>American</v>
      </c>
    </row>
    <row r="7168" spans="1:9" x14ac:dyDescent="0.25">
      <c r="A7168">
        <v>7167</v>
      </c>
      <c r="B7168">
        <v>3161</v>
      </c>
      <c r="C7168" s="1">
        <v>44979</v>
      </c>
      <c r="D7168" s="2">
        <v>0.82874999999999999</v>
      </c>
      <c r="E7168">
        <v>124</v>
      </c>
      <c r="F7168" s="5">
        <f>IFERROR(VLOOKUP(E7168,Raw_Menu!$A$2:$D$33,4,FALSE),0)</f>
        <v>14.5</v>
      </c>
      <c r="G7168" s="5">
        <f t="shared" si="222"/>
        <v>14.5</v>
      </c>
      <c r="H7168">
        <f t="shared" si="223"/>
        <v>19</v>
      </c>
      <c r="I7168" t="str">
        <f>IFERROR(VLOOKUP(tblOrders[[#This Row],[item_id]],Raw_Menu!$A$2:$D$33,3,FALSE),"Unknown")</f>
        <v>Italian</v>
      </c>
    </row>
    <row r="7169" spans="1:9" x14ac:dyDescent="0.25">
      <c r="A7169">
        <v>7168</v>
      </c>
      <c r="B7169">
        <v>3161</v>
      </c>
      <c r="C7169" s="1">
        <v>44979</v>
      </c>
      <c r="D7169" s="2">
        <v>0.82874999999999999</v>
      </c>
      <c r="E7169">
        <v>112</v>
      </c>
      <c r="F7169" s="5">
        <f>IFERROR(VLOOKUP(E7169,Raw_Menu!$A$2:$D$33,4,FALSE),0)</f>
        <v>14.95</v>
      </c>
      <c r="G7169" s="5">
        <f t="shared" si="222"/>
        <v>14.95</v>
      </c>
      <c r="H7169">
        <f t="shared" si="223"/>
        <v>19</v>
      </c>
      <c r="I7169" t="str">
        <f>IFERROR(VLOOKUP(tblOrders[[#This Row],[item_id]],Raw_Menu!$A$2:$D$33,3,FALSE),"Unknown")</f>
        <v>Asian</v>
      </c>
    </row>
    <row r="7170" spans="1:9" x14ac:dyDescent="0.25">
      <c r="A7170">
        <v>7169</v>
      </c>
      <c r="B7170">
        <v>3161</v>
      </c>
      <c r="C7170" s="1">
        <v>44979</v>
      </c>
      <c r="D7170" s="2">
        <v>0.82874999999999999</v>
      </c>
      <c r="E7170">
        <v>120</v>
      </c>
      <c r="F7170" s="5">
        <f>IFERROR(VLOOKUP(E7170,Raw_Menu!$A$2:$D$33,4,FALSE),0)</f>
        <v>13.95</v>
      </c>
      <c r="G7170" s="5">
        <f t="shared" ref="G7170:G7233" si="224">VALUE(F7170)</f>
        <v>13.95</v>
      </c>
      <c r="H7170">
        <f t="shared" ref="H7170:H7233" si="225">HOUR(D7170)</f>
        <v>19</v>
      </c>
      <c r="I7170" t="str">
        <f>IFERROR(VLOOKUP(tblOrders[[#This Row],[item_id]],Raw_Menu!$A$2:$D$33,3,FALSE),"Unknown")</f>
        <v>Mexican</v>
      </c>
    </row>
    <row r="7171" spans="1:9" x14ac:dyDescent="0.25">
      <c r="A7171">
        <v>7170</v>
      </c>
      <c r="B7171">
        <v>3161</v>
      </c>
      <c r="C7171" s="1">
        <v>44979</v>
      </c>
      <c r="D7171" s="2">
        <v>0.82874999999999999</v>
      </c>
      <c r="E7171">
        <v>120</v>
      </c>
      <c r="F7171" s="5">
        <f>IFERROR(VLOOKUP(E7171,Raw_Menu!$A$2:$D$33,4,FALSE),0)</f>
        <v>13.95</v>
      </c>
      <c r="G7171" s="5">
        <f t="shared" si="224"/>
        <v>13.95</v>
      </c>
      <c r="H7171">
        <f t="shared" si="225"/>
        <v>19</v>
      </c>
      <c r="I7171" t="str">
        <f>IFERROR(VLOOKUP(tblOrders[[#This Row],[item_id]],Raw_Menu!$A$2:$D$33,3,FALSE),"Unknown")</f>
        <v>Mexican</v>
      </c>
    </row>
    <row r="7172" spans="1:9" x14ac:dyDescent="0.25">
      <c r="A7172">
        <v>7171</v>
      </c>
      <c r="B7172">
        <v>3162</v>
      </c>
      <c r="C7172" s="1">
        <v>44979</v>
      </c>
      <c r="D7172" s="2">
        <v>0.86174768518518519</v>
      </c>
      <c r="E7172">
        <v>124</v>
      </c>
      <c r="F7172" s="5">
        <f>IFERROR(VLOOKUP(E7172,Raw_Menu!$A$2:$D$33,4,FALSE),0)</f>
        <v>14.5</v>
      </c>
      <c r="G7172" s="5">
        <f t="shared" si="224"/>
        <v>14.5</v>
      </c>
      <c r="H7172">
        <f t="shared" si="225"/>
        <v>20</v>
      </c>
      <c r="I7172" t="str">
        <f>IFERROR(VLOOKUP(tblOrders[[#This Row],[item_id]],Raw_Menu!$A$2:$D$33,3,FALSE),"Unknown")</f>
        <v>Italian</v>
      </c>
    </row>
    <row r="7173" spans="1:9" x14ac:dyDescent="0.25">
      <c r="A7173">
        <v>7172</v>
      </c>
      <c r="B7173">
        <v>3162</v>
      </c>
      <c r="C7173" s="1">
        <v>44979</v>
      </c>
      <c r="D7173" s="2">
        <v>0.86174768518518519</v>
      </c>
      <c r="E7173">
        <v>112</v>
      </c>
      <c r="F7173" s="5">
        <f>IFERROR(VLOOKUP(E7173,Raw_Menu!$A$2:$D$33,4,FALSE),0)</f>
        <v>14.95</v>
      </c>
      <c r="G7173" s="5">
        <f t="shared" si="224"/>
        <v>14.95</v>
      </c>
      <c r="H7173">
        <f t="shared" si="225"/>
        <v>20</v>
      </c>
      <c r="I7173" t="str">
        <f>IFERROR(VLOOKUP(tblOrders[[#This Row],[item_id]],Raw_Menu!$A$2:$D$33,3,FALSE),"Unknown")</f>
        <v>Asian</v>
      </c>
    </row>
    <row r="7174" spans="1:9" x14ac:dyDescent="0.25">
      <c r="A7174">
        <v>7173</v>
      </c>
      <c r="B7174">
        <v>3162</v>
      </c>
      <c r="C7174" s="1">
        <v>44979</v>
      </c>
      <c r="D7174" s="2">
        <v>0.86174768518518519</v>
      </c>
      <c r="E7174">
        <v>105</v>
      </c>
      <c r="F7174" s="5">
        <f>IFERROR(VLOOKUP(E7174,Raw_Menu!$A$2:$D$33,4,FALSE),0)</f>
        <v>7</v>
      </c>
      <c r="G7174" s="5">
        <f t="shared" si="224"/>
        <v>7</v>
      </c>
      <c r="H7174">
        <f t="shared" si="225"/>
        <v>20</v>
      </c>
      <c r="I7174" t="str">
        <f>IFERROR(VLOOKUP(tblOrders[[#This Row],[item_id]],Raw_Menu!$A$2:$D$33,3,FALSE),"Unknown")</f>
        <v>American</v>
      </c>
    </row>
    <row r="7175" spans="1:9" x14ac:dyDescent="0.25">
      <c r="A7175">
        <v>7174</v>
      </c>
      <c r="B7175">
        <v>3163</v>
      </c>
      <c r="C7175" s="1">
        <v>44979</v>
      </c>
      <c r="D7175" s="2">
        <v>0.86386574074074074</v>
      </c>
      <c r="E7175">
        <v>107</v>
      </c>
      <c r="F7175" s="5">
        <f>IFERROR(VLOOKUP(E7175,Raw_Menu!$A$2:$D$33,4,FALSE),0)</f>
        <v>16.5</v>
      </c>
      <c r="G7175" s="5">
        <f t="shared" si="224"/>
        <v>16.5</v>
      </c>
      <c r="H7175">
        <f t="shared" si="225"/>
        <v>20</v>
      </c>
      <c r="I7175" t="str">
        <f>IFERROR(VLOOKUP(tblOrders[[#This Row],[item_id]],Raw_Menu!$A$2:$D$33,3,FALSE),"Unknown")</f>
        <v>Asian</v>
      </c>
    </row>
    <row r="7176" spans="1:9" x14ac:dyDescent="0.25">
      <c r="A7176">
        <v>7175</v>
      </c>
      <c r="B7176">
        <v>3164</v>
      </c>
      <c r="C7176" s="1">
        <v>44979</v>
      </c>
      <c r="D7176" s="2">
        <v>0.8665046296296296</v>
      </c>
      <c r="E7176">
        <v>130</v>
      </c>
      <c r="F7176" s="5">
        <f>IFERROR(VLOOKUP(E7176,Raw_Menu!$A$2:$D$33,4,FALSE),0)</f>
        <v>19.95</v>
      </c>
      <c r="G7176" s="5">
        <f t="shared" si="224"/>
        <v>19.95</v>
      </c>
      <c r="H7176">
        <f t="shared" si="225"/>
        <v>20</v>
      </c>
      <c r="I7176" t="str">
        <f>IFERROR(VLOOKUP(tblOrders[[#This Row],[item_id]],Raw_Menu!$A$2:$D$33,3,FALSE),"Unknown")</f>
        <v>Italian</v>
      </c>
    </row>
    <row r="7177" spans="1:9" x14ac:dyDescent="0.25">
      <c r="A7177">
        <v>7176</v>
      </c>
      <c r="B7177">
        <v>3165</v>
      </c>
      <c r="C7177" s="1">
        <v>44979</v>
      </c>
      <c r="D7177" s="2">
        <v>0.87690972222222219</v>
      </c>
      <c r="E7177">
        <v>106</v>
      </c>
      <c r="F7177" s="5">
        <f>IFERROR(VLOOKUP(E7177,Raw_Menu!$A$2:$D$33,4,FALSE),0)</f>
        <v>7</v>
      </c>
      <c r="G7177" s="5">
        <f t="shared" si="224"/>
        <v>7</v>
      </c>
      <c r="H7177">
        <f t="shared" si="225"/>
        <v>21</v>
      </c>
      <c r="I7177" t="str">
        <f>IFERROR(VLOOKUP(tblOrders[[#This Row],[item_id]],Raw_Menu!$A$2:$D$33,3,FALSE),"Unknown")</f>
        <v>American</v>
      </c>
    </row>
    <row r="7178" spans="1:9" x14ac:dyDescent="0.25">
      <c r="A7178">
        <v>7177</v>
      </c>
      <c r="B7178">
        <v>3165</v>
      </c>
      <c r="C7178" s="1">
        <v>44979</v>
      </c>
      <c r="D7178" s="2">
        <v>0.87690972222222219</v>
      </c>
      <c r="E7178">
        <v>114</v>
      </c>
      <c r="F7178" s="5">
        <f>IFERROR(VLOOKUP(E7178,Raw_Menu!$A$2:$D$33,4,FALSE),0)</f>
        <v>9</v>
      </c>
      <c r="G7178" s="5">
        <f t="shared" si="224"/>
        <v>9</v>
      </c>
      <c r="H7178">
        <f t="shared" si="225"/>
        <v>21</v>
      </c>
      <c r="I7178" t="str">
        <f>IFERROR(VLOOKUP(tblOrders[[#This Row],[item_id]],Raw_Menu!$A$2:$D$33,3,FALSE),"Unknown")</f>
        <v>Asian</v>
      </c>
    </row>
    <row r="7179" spans="1:9" x14ac:dyDescent="0.25">
      <c r="A7179">
        <v>7178</v>
      </c>
      <c r="B7179">
        <v>3166</v>
      </c>
      <c r="C7179" s="1">
        <v>44979</v>
      </c>
      <c r="D7179" s="2">
        <v>0.88356481481481486</v>
      </c>
      <c r="E7179">
        <v>102</v>
      </c>
      <c r="F7179" s="5">
        <f>IFERROR(VLOOKUP(E7179,Raw_Menu!$A$2:$D$33,4,FALSE),0)</f>
        <v>13.95</v>
      </c>
      <c r="G7179" s="5">
        <f t="shared" si="224"/>
        <v>13.95</v>
      </c>
      <c r="H7179">
        <f t="shared" si="225"/>
        <v>21</v>
      </c>
      <c r="I7179" t="str">
        <f>IFERROR(VLOOKUP(tblOrders[[#This Row],[item_id]],Raw_Menu!$A$2:$D$33,3,FALSE),"Unknown")</f>
        <v>American</v>
      </c>
    </row>
    <row r="7180" spans="1:9" x14ac:dyDescent="0.25">
      <c r="A7180">
        <v>7179</v>
      </c>
      <c r="B7180">
        <v>3167</v>
      </c>
      <c r="C7180" s="1">
        <v>44979</v>
      </c>
      <c r="D7180" s="2">
        <v>0.88444444444444448</v>
      </c>
      <c r="E7180">
        <v>103</v>
      </c>
      <c r="F7180" s="5">
        <f>IFERROR(VLOOKUP(E7180,Raw_Menu!$A$2:$D$33,4,FALSE),0)</f>
        <v>9</v>
      </c>
      <c r="G7180" s="5">
        <f t="shared" si="224"/>
        <v>9</v>
      </c>
      <c r="H7180">
        <f t="shared" si="225"/>
        <v>21</v>
      </c>
      <c r="I7180" t="str">
        <f>IFERROR(VLOOKUP(tblOrders[[#This Row],[item_id]],Raw_Menu!$A$2:$D$33,3,FALSE),"Unknown")</f>
        <v>American</v>
      </c>
    </row>
    <row r="7181" spans="1:9" x14ac:dyDescent="0.25">
      <c r="A7181">
        <v>7180</v>
      </c>
      <c r="B7181">
        <v>3167</v>
      </c>
      <c r="C7181" s="1">
        <v>44979</v>
      </c>
      <c r="D7181" s="2">
        <v>0.88444444444444448</v>
      </c>
      <c r="E7181">
        <v>120</v>
      </c>
      <c r="F7181" s="5">
        <f>IFERROR(VLOOKUP(E7181,Raw_Menu!$A$2:$D$33,4,FALSE),0)</f>
        <v>13.95</v>
      </c>
      <c r="G7181" s="5">
        <f t="shared" si="224"/>
        <v>13.95</v>
      </c>
      <c r="H7181">
        <f t="shared" si="225"/>
        <v>21</v>
      </c>
      <c r="I7181" t="str">
        <f>IFERROR(VLOOKUP(tblOrders[[#This Row],[item_id]],Raw_Menu!$A$2:$D$33,3,FALSE),"Unknown")</f>
        <v>Mexican</v>
      </c>
    </row>
    <row r="7182" spans="1:9" x14ac:dyDescent="0.25">
      <c r="A7182">
        <v>7181</v>
      </c>
      <c r="B7182">
        <v>3167</v>
      </c>
      <c r="C7182" s="1">
        <v>44979</v>
      </c>
      <c r="D7182" s="2">
        <v>0.88444444444444448</v>
      </c>
      <c r="E7182">
        <v>122</v>
      </c>
      <c r="F7182" s="5">
        <f>IFERROR(VLOOKUP(E7182,Raw_Menu!$A$2:$D$33,4,FALSE),0)</f>
        <v>7</v>
      </c>
      <c r="G7182" s="5">
        <f t="shared" si="224"/>
        <v>7</v>
      </c>
      <c r="H7182">
        <f t="shared" si="225"/>
        <v>21</v>
      </c>
      <c r="I7182" t="str">
        <f>IFERROR(VLOOKUP(tblOrders[[#This Row],[item_id]],Raw_Menu!$A$2:$D$33,3,FALSE),"Unknown")</f>
        <v>Mexican</v>
      </c>
    </row>
    <row r="7183" spans="1:9" x14ac:dyDescent="0.25">
      <c r="A7183">
        <v>7182</v>
      </c>
      <c r="B7183">
        <v>3167</v>
      </c>
      <c r="C7183" s="1">
        <v>44979</v>
      </c>
      <c r="D7183" s="2">
        <v>0.88444444444444448</v>
      </c>
      <c r="E7183">
        <v>130</v>
      </c>
      <c r="F7183" s="5">
        <f>IFERROR(VLOOKUP(E7183,Raw_Menu!$A$2:$D$33,4,FALSE),0)</f>
        <v>19.95</v>
      </c>
      <c r="G7183" s="5">
        <f t="shared" si="224"/>
        <v>19.95</v>
      </c>
      <c r="H7183">
        <f t="shared" si="225"/>
        <v>21</v>
      </c>
      <c r="I7183" t="str">
        <f>IFERROR(VLOOKUP(tblOrders[[#This Row],[item_id]],Raw_Menu!$A$2:$D$33,3,FALSE),"Unknown")</f>
        <v>Italian</v>
      </c>
    </row>
    <row r="7184" spans="1:9" x14ac:dyDescent="0.25">
      <c r="A7184">
        <v>7183</v>
      </c>
      <c r="B7184">
        <v>3168</v>
      </c>
      <c r="C7184" s="1">
        <v>44979</v>
      </c>
      <c r="D7184" s="2">
        <v>0.90067129629629628</v>
      </c>
      <c r="E7184">
        <v>107</v>
      </c>
      <c r="F7184" s="5">
        <f>IFERROR(VLOOKUP(E7184,Raw_Menu!$A$2:$D$33,4,FALSE),0)</f>
        <v>16.5</v>
      </c>
      <c r="G7184" s="5">
        <f t="shared" si="224"/>
        <v>16.5</v>
      </c>
      <c r="H7184">
        <f t="shared" si="225"/>
        <v>21</v>
      </c>
      <c r="I7184" t="str">
        <f>IFERROR(VLOOKUP(tblOrders[[#This Row],[item_id]],Raw_Menu!$A$2:$D$33,3,FALSE),"Unknown")</f>
        <v>Asian</v>
      </c>
    </row>
    <row r="7185" spans="1:9" x14ac:dyDescent="0.25">
      <c r="A7185">
        <v>7184</v>
      </c>
      <c r="B7185">
        <v>3169</v>
      </c>
      <c r="C7185" s="1">
        <v>44979</v>
      </c>
      <c r="D7185" s="2">
        <v>0.91020833333333329</v>
      </c>
      <c r="E7185">
        <v>101</v>
      </c>
      <c r="F7185" s="5">
        <f>IFERROR(VLOOKUP(E7185,Raw_Menu!$A$2:$D$33,4,FALSE),0)</f>
        <v>12.95</v>
      </c>
      <c r="G7185" s="5">
        <f t="shared" si="224"/>
        <v>12.95</v>
      </c>
      <c r="H7185">
        <f t="shared" si="225"/>
        <v>21</v>
      </c>
      <c r="I7185" t="str">
        <f>IFERROR(VLOOKUP(tblOrders[[#This Row],[item_id]],Raw_Menu!$A$2:$D$33,3,FALSE),"Unknown")</f>
        <v>American</v>
      </c>
    </row>
    <row r="7186" spans="1:9" x14ac:dyDescent="0.25">
      <c r="A7186">
        <v>7185</v>
      </c>
      <c r="B7186">
        <v>3169</v>
      </c>
      <c r="C7186" s="1">
        <v>44979</v>
      </c>
      <c r="D7186" s="2">
        <v>0.91020833333333329</v>
      </c>
      <c r="E7186">
        <v>107</v>
      </c>
      <c r="F7186" s="5">
        <f>IFERROR(VLOOKUP(E7186,Raw_Menu!$A$2:$D$33,4,FALSE),0)</f>
        <v>16.5</v>
      </c>
      <c r="G7186" s="5">
        <f t="shared" si="224"/>
        <v>16.5</v>
      </c>
      <c r="H7186">
        <f t="shared" si="225"/>
        <v>21</v>
      </c>
      <c r="I7186" t="str">
        <f>IFERROR(VLOOKUP(tblOrders[[#This Row],[item_id]],Raw_Menu!$A$2:$D$33,3,FALSE),"Unknown")</f>
        <v>Asian</v>
      </c>
    </row>
    <row r="7187" spans="1:9" x14ac:dyDescent="0.25">
      <c r="A7187">
        <v>7186</v>
      </c>
      <c r="B7187">
        <v>3169</v>
      </c>
      <c r="C7187" s="1">
        <v>44979</v>
      </c>
      <c r="D7187" s="2">
        <v>0.91020833333333329</v>
      </c>
      <c r="E7187">
        <v>109</v>
      </c>
      <c r="F7187" s="5">
        <f>IFERROR(VLOOKUP(E7187,Raw_Menu!$A$2:$D$33,4,FALSE),0)</f>
        <v>17.95</v>
      </c>
      <c r="G7187" s="5">
        <f t="shared" si="224"/>
        <v>17.95</v>
      </c>
      <c r="H7187">
        <f t="shared" si="225"/>
        <v>21</v>
      </c>
      <c r="I7187" t="str">
        <f>IFERROR(VLOOKUP(tblOrders[[#This Row],[item_id]],Raw_Menu!$A$2:$D$33,3,FALSE),"Unknown")</f>
        <v>Asian</v>
      </c>
    </row>
    <row r="7188" spans="1:9" x14ac:dyDescent="0.25">
      <c r="A7188">
        <v>7187</v>
      </c>
      <c r="B7188">
        <v>3169</v>
      </c>
      <c r="C7188" s="1">
        <v>44979</v>
      </c>
      <c r="D7188" s="2">
        <v>0.91020833333333329</v>
      </c>
      <c r="E7188">
        <v>131</v>
      </c>
      <c r="F7188" s="5">
        <f>IFERROR(VLOOKUP(E7188,Raw_Menu!$A$2:$D$33,4,FALSE),0)</f>
        <v>17.95</v>
      </c>
      <c r="G7188" s="5">
        <f t="shared" si="224"/>
        <v>17.95</v>
      </c>
      <c r="H7188">
        <f t="shared" si="225"/>
        <v>21</v>
      </c>
      <c r="I7188" t="str">
        <f>IFERROR(VLOOKUP(tblOrders[[#This Row],[item_id]],Raw_Menu!$A$2:$D$33,3,FALSE),"Unknown")</f>
        <v>Italian</v>
      </c>
    </row>
    <row r="7189" spans="1:9" x14ac:dyDescent="0.25">
      <c r="A7189">
        <v>7188</v>
      </c>
      <c r="B7189">
        <v>3170</v>
      </c>
      <c r="C7189" s="1">
        <v>44979</v>
      </c>
      <c r="D7189" s="2">
        <v>0.9262731481481481</v>
      </c>
      <c r="E7189">
        <v>108</v>
      </c>
      <c r="F7189" s="5">
        <f>IFERROR(VLOOKUP(E7189,Raw_Menu!$A$2:$D$33,4,FALSE),0)</f>
        <v>14.5</v>
      </c>
      <c r="G7189" s="5">
        <f t="shared" si="224"/>
        <v>14.5</v>
      </c>
      <c r="H7189">
        <f t="shared" si="225"/>
        <v>22</v>
      </c>
      <c r="I7189" t="str">
        <f>IFERROR(VLOOKUP(tblOrders[[#This Row],[item_id]],Raw_Menu!$A$2:$D$33,3,FALSE),"Unknown")</f>
        <v>Asian</v>
      </c>
    </row>
    <row r="7190" spans="1:9" x14ac:dyDescent="0.25">
      <c r="A7190">
        <v>7189</v>
      </c>
      <c r="B7190">
        <v>3170</v>
      </c>
      <c r="C7190" s="1">
        <v>44979</v>
      </c>
      <c r="D7190" s="2">
        <v>0.9262731481481481</v>
      </c>
      <c r="E7190">
        <v>130</v>
      </c>
      <c r="F7190" s="5">
        <f>IFERROR(VLOOKUP(E7190,Raw_Menu!$A$2:$D$33,4,FALSE),0)</f>
        <v>19.95</v>
      </c>
      <c r="G7190" s="5">
        <f t="shared" si="224"/>
        <v>19.95</v>
      </c>
      <c r="H7190">
        <f t="shared" si="225"/>
        <v>22</v>
      </c>
      <c r="I7190" t="str">
        <f>IFERROR(VLOOKUP(tblOrders[[#This Row],[item_id]],Raw_Menu!$A$2:$D$33,3,FALSE),"Unknown")</f>
        <v>Italian</v>
      </c>
    </row>
    <row r="7191" spans="1:9" x14ac:dyDescent="0.25">
      <c r="A7191">
        <v>7190</v>
      </c>
      <c r="B7191">
        <v>3170</v>
      </c>
      <c r="C7191" s="1">
        <v>44979</v>
      </c>
      <c r="D7191" s="2">
        <v>0.9262731481481481</v>
      </c>
      <c r="E7191">
        <v>106</v>
      </c>
      <c r="F7191" s="5">
        <f>IFERROR(VLOOKUP(E7191,Raw_Menu!$A$2:$D$33,4,FALSE),0)</f>
        <v>7</v>
      </c>
      <c r="G7191" s="5">
        <f t="shared" si="224"/>
        <v>7</v>
      </c>
      <c r="H7191">
        <f t="shared" si="225"/>
        <v>22</v>
      </c>
      <c r="I7191" t="str">
        <f>IFERROR(VLOOKUP(tblOrders[[#This Row],[item_id]],Raw_Menu!$A$2:$D$33,3,FALSE),"Unknown")</f>
        <v>American</v>
      </c>
    </row>
    <row r="7192" spans="1:9" x14ac:dyDescent="0.25">
      <c r="A7192">
        <v>7191</v>
      </c>
      <c r="B7192">
        <v>3171</v>
      </c>
      <c r="C7192" s="1">
        <v>44980</v>
      </c>
      <c r="D7192" s="2">
        <v>0.47119212962962959</v>
      </c>
      <c r="E7192">
        <v>121</v>
      </c>
      <c r="F7192" s="5">
        <f>IFERROR(VLOOKUP(E7192,Raw_Menu!$A$2:$D$33,4,FALSE),0)</f>
        <v>10.5</v>
      </c>
      <c r="G7192" s="5">
        <f t="shared" si="224"/>
        <v>10.5</v>
      </c>
      <c r="H7192">
        <f t="shared" si="225"/>
        <v>11</v>
      </c>
      <c r="I7192" t="str">
        <f>IFERROR(VLOOKUP(tblOrders[[#This Row],[item_id]],Raw_Menu!$A$2:$D$33,3,FALSE),"Unknown")</f>
        <v>Mexican</v>
      </c>
    </row>
    <row r="7193" spans="1:9" x14ac:dyDescent="0.25">
      <c r="A7193">
        <v>7192</v>
      </c>
      <c r="B7193">
        <v>3172</v>
      </c>
      <c r="C7193" s="1">
        <v>44980</v>
      </c>
      <c r="D7193" s="2">
        <v>0.49479166666666669</v>
      </c>
      <c r="E7193">
        <v>101</v>
      </c>
      <c r="F7193" s="5">
        <f>IFERROR(VLOOKUP(E7193,Raw_Menu!$A$2:$D$33,4,FALSE),0)</f>
        <v>12.95</v>
      </c>
      <c r="G7193" s="5">
        <f t="shared" si="224"/>
        <v>12.95</v>
      </c>
      <c r="H7193">
        <f t="shared" si="225"/>
        <v>11</v>
      </c>
      <c r="I7193" t="str">
        <f>IFERROR(VLOOKUP(tblOrders[[#This Row],[item_id]],Raw_Menu!$A$2:$D$33,3,FALSE),"Unknown")</f>
        <v>American</v>
      </c>
    </row>
    <row r="7194" spans="1:9" x14ac:dyDescent="0.25">
      <c r="A7194">
        <v>7193</v>
      </c>
      <c r="B7194">
        <v>3172</v>
      </c>
      <c r="C7194" s="1">
        <v>44980</v>
      </c>
      <c r="D7194" s="2">
        <v>0.49479166666666669</v>
      </c>
      <c r="E7194">
        <v>108</v>
      </c>
      <c r="F7194" s="5">
        <f>IFERROR(VLOOKUP(E7194,Raw_Menu!$A$2:$D$33,4,FALSE),0)</f>
        <v>14.5</v>
      </c>
      <c r="G7194" s="5">
        <f t="shared" si="224"/>
        <v>14.5</v>
      </c>
      <c r="H7194">
        <f t="shared" si="225"/>
        <v>11</v>
      </c>
      <c r="I7194" t="str">
        <f>IFERROR(VLOOKUP(tblOrders[[#This Row],[item_id]],Raw_Menu!$A$2:$D$33,3,FALSE),"Unknown")</f>
        <v>Asian</v>
      </c>
    </row>
    <row r="7195" spans="1:9" x14ac:dyDescent="0.25">
      <c r="A7195">
        <v>7194</v>
      </c>
      <c r="B7195">
        <v>3173</v>
      </c>
      <c r="C7195" s="1">
        <v>44980</v>
      </c>
      <c r="D7195" s="2">
        <v>0.49630787037037039</v>
      </c>
      <c r="E7195">
        <v>102</v>
      </c>
      <c r="F7195" s="5">
        <f>IFERROR(VLOOKUP(E7195,Raw_Menu!$A$2:$D$33,4,FALSE),0)</f>
        <v>13.95</v>
      </c>
      <c r="G7195" s="5">
        <f t="shared" si="224"/>
        <v>13.95</v>
      </c>
      <c r="H7195">
        <f t="shared" si="225"/>
        <v>11</v>
      </c>
      <c r="I7195" t="str">
        <f>IFERROR(VLOOKUP(tblOrders[[#This Row],[item_id]],Raw_Menu!$A$2:$D$33,3,FALSE),"Unknown")</f>
        <v>American</v>
      </c>
    </row>
    <row r="7196" spans="1:9" x14ac:dyDescent="0.25">
      <c r="A7196">
        <v>7195</v>
      </c>
      <c r="B7196">
        <v>3173</v>
      </c>
      <c r="C7196" s="1">
        <v>44980</v>
      </c>
      <c r="D7196" s="2">
        <v>0.49630787037037039</v>
      </c>
      <c r="E7196">
        <v>111</v>
      </c>
      <c r="F7196" s="5">
        <f>IFERROR(VLOOKUP(E7196,Raw_Menu!$A$2:$D$33,4,FALSE),0)</f>
        <v>11.95</v>
      </c>
      <c r="G7196" s="5">
        <f t="shared" si="224"/>
        <v>11.95</v>
      </c>
      <c r="H7196">
        <f t="shared" si="225"/>
        <v>11</v>
      </c>
      <c r="I7196" t="str">
        <f>IFERROR(VLOOKUP(tblOrders[[#This Row],[item_id]],Raw_Menu!$A$2:$D$33,3,FALSE),"Unknown")</f>
        <v>Asian</v>
      </c>
    </row>
    <row r="7197" spans="1:9" x14ac:dyDescent="0.25">
      <c r="A7197">
        <v>7196</v>
      </c>
      <c r="B7197">
        <v>3173</v>
      </c>
      <c r="C7197" s="1">
        <v>44980</v>
      </c>
      <c r="D7197" s="2">
        <v>0.49630787037037039</v>
      </c>
      <c r="E7197">
        <v>112</v>
      </c>
      <c r="F7197" s="5">
        <f>IFERROR(VLOOKUP(E7197,Raw_Menu!$A$2:$D$33,4,FALSE),0)</f>
        <v>14.95</v>
      </c>
      <c r="G7197" s="5">
        <f t="shared" si="224"/>
        <v>14.95</v>
      </c>
      <c r="H7197">
        <f t="shared" si="225"/>
        <v>11</v>
      </c>
      <c r="I7197" t="str">
        <f>IFERROR(VLOOKUP(tblOrders[[#This Row],[item_id]],Raw_Menu!$A$2:$D$33,3,FALSE),"Unknown")</f>
        <v>Asian</v>
      </c>
    </row>
    <row r="7198" spans="1:9" x14ac:dyDescent="0.25">
      <c r="A7198">
        <v>7197</v>
      </c>
      <c r="B7198">
        <v>3174</v>
      </c>
      <c r="C7198" s="1">
        <v>44980</v>
      </c>
      <c r="D7198" s="2">
        <v>0.50645833333333334</v>
      </c>
      <c r="E7198">
        <v>104</v>
      </c>
      <c r="F7198" s="5">
        <f>IFERROR(VLOOKUP(E7198,Raw_Menu!$A$2:$D$33,4,FALSE),0)</f>
        <v>10.5</v>
      </c>
      <c r="G7198" s="5">
        <f t="shared" si="224"/>
        <v>10.5</v>
      </c>
      <c r="H7198">
        <f t="shared" si="225"/>
        <v>12</v>
      </c>
      <c r="I7198" t="str">
        <f>IFERROR(VLOOKUP(tblOrders[[#This Row],[item_id]],Raw_Menu!$A$2:$D$33,3,FALSE),"Unknown")</f>
        <v>American</v>
      </c>
    </row>
    <row r="7199" spans="1:9" x14ac:dyDescent="0.25">
      <c r="A7199">
        <v>7198</v>
      </c>
      <c r="B7199">
        <v>3175</v>
      </c>
      <c r="C7199" s="1">
        <v>44980</v>
      </c>
      <c r="D7199" s="2">
        <v>0.50744212962962965</v>
      </c>
      <c r="E7199">
        <v>109</v>
      </c>
      <c r="F7199" s="5">
        <f>IFERROR(VLOOKUP(E7199,Raw_Menu!$A$2:$D$33,4,FALSE),0)</f>
        <v>17.95</v>
      </c>
      <c r="G7199" s="5">
        <f t="shared" si="224"/>
        <v>17.95</v>
      </c>
      <c r="H7199">
        <f t="shared" si="225"/>
        <v>12</v>
      </c>
      <c r="I7199" t="str">
        <f>IFERROR(VLOOKUP(tblOrders[[#This Row],[item_id]],Raw_Menu!$A$2:$D$33,3,FALSE),"Unknown")</f>
        <v>Asian</v>
      </c>
    </row>
    <row r="7200" spans="1:9" x14ac:dyDescent="0.25">
      <c r="A7200">
        <v>7199</v>
      </c>
      <c r="B7200">
        <v>3175</v>
      </c>
      <c r="C7200" s="1">
        <v>44980</v>
      </c>
      <c r="D7200" s="2">
        <v>0.50744212962962965</v>
      </c>
      <c r="E7200">
        <v>117</v>
      </c>
      <c r="F7200" s="5">
        <f>IFERROR(VLOOKUP(E7200,Raw_Menu!$A$2:$D$33,4,FALSE),0)</f>
        <v>12.95</v>
      </c>
      <c r="G7200" s="5">
        <f t="shared" si="224"/>
        <v>12.95</v>
      </c>
      <c r="H7200">
        <f t="shared" si="225"/>
        <v>12</v>
      </c>
      <c r="I7200" t="str">
        <f>IFERROR(VLOOKUP(tblOrders[[#This Row],[item_id]],Raw_Menu!$A$2:$D$33,3,FALSE),"Unknown")</f>
        <v>Mexican</v>
      </c>
    </row>
    <row r="7201" spans="1:9" x14ac:dyDescent="0.25">
      <c r="A7201">
        <v>7200</v>
      </c>
      <c r="B7201">
        <v>3175</v>
      </c>
      <c r="C7201" s="1">
        <v>44980</v>
      </c>
      <c r="D7201" s="2">
        <v>0.50744212962962965</v>
      </c>
      <c r="E7201">
        <v>121</v>
      </c>
      <c r="F7201" s="5">
        <f>IFERROR(VLOOKUP(E7201,Raw_Menu!$A$2:$D$33,4,FALSE),0)</f>
        <v>10.5</v>
      </c>
      <c r="G7201" s="5">
        <f t="shared" si="224"/>
        <v>10.5</v>
      </c>
      <c r="H7201">
        <f t="shared" si="225"/>
        <v>12</v>
      </c>
      <c r="I7201" t="str">
        <f>IFERROR(VLOOKUP(tblOrders[[#This Row],[item_id]],Raw_Menu!$A$2:$D$33,3,FALSE),"Unknown")</f>
        <v>Mexican</v>
      </c>
    </row>
    <row r="7202" spans="1:9" x14ac:dyDescent="0.25">
      <c r="A7202">
        <v>7201</v>
      </c>
      <c r="B7202">
        <v>3176</v>
      </c>
      <c r="C7202" s="1">
        <v>44980</v>
      </c>
      <c r="D7202" s="2">
        <v>0.51506944444444447</v>
      </c>
      <c r="E7202">
        <v>102</v>
      </c>
      <c r="F7202" s="5">
        <f>IFERROR(VLOOKUP(E7202,Raw_Menu!$A$2:$D$33,4,FALSE),0)</f>
        <v>13.95</v>
      </c>
      <c r="G7202" s="5">
        <f t="shared" si="224"/>
        <v>13.95</v>
      </c>
      <c r="H7202">
        <f t="shared" si="225"/>
        <v>12</v>
      </c>
      <c r="I7202" t="str">
        <f>IFERROR(VLOOKUP(tblOrders[[#This Row],[item_id]],Raw_Menu!$A$2:$D$33,3,FALSE),"Unknown")</f>
        <v>American</v>
      </c>
    </row>
    <row r="7203" spans="1:9" x14ac:dyDescent="0.25">
      <c r="A7203">
        <v>7202</v>
      </c>
      <c r="B7203">
        <v>3176</v>
      </c>
      <c r="C7203" s="1">
        <v>44980</v>
      </c>
      <c r="D7203" s="2">
        <v>0.51506944444444447</v>
      </c>
      <c r="E7203">
        <v>128</v>
      </c>
      <c r="F7203" s="5">
        <f>IFERROR(VLOOKUP(E7203,Raw_Menu!$A$2:$D$33,4,FALSE),0)</f>
        <v>15.5</v>
      </c>
      <c r="G7203" s="5">
        <f t="shared" si="224"/>
        <v>15.5</v>
      </c>
      <c r="H7203">
        <f t="shared" si="225"/>
        <v>12</v>
      </c>
      <c r="I7203" t="str">
        <f>IFERROR(VLOOKUP(tblOrders[[#This Row],[item_id]],Raw_Menu!$A$2:$D$33,3,FALSE),"Unknown")</f>
        <v>Italian</v>
      </c>
    </row>
    <row r="7204" spans="1:9" x14ac:dyDescent="0.25">
      <c r="A7204">
        <v>7203</v>
      </c>
      <c r="B7204">
        <v>3177</v>
      </c>
      <c r="C7204" s="1">
        <v>44980</v>
      </c>
      <c r="D7204" s="2">
        <v>0.51646990740740739</v>
      </c>
      <c r="E7204">
        <v>104</v>
      </c>
      <c r="F7204" s="5">
        <f>IFERROR(VLOOKUP(E7204,Raw_Menu!$A$2:$D$33,4,FALSE),0)</f>
        <v>10.5</v>
      </c>
      <c r="G7204" s="5">
        <f t="shared" si="224"/>
        <v>10.5</v>
      </c>
      <c r="H7204">
        <f t="shared" si="225"/>
        <v>12</v>
      </c>
      <c r="I7204" t="str">
        <f>IFERROR(VLOOKUP(tblOrders[[#This Row],[item_id]],Raw_Menu!$A$2:$D$33,3,FALSE),"Unknown")</f>
        <v>American</v>
      </c>
    </row>
    <row r="7205" spans="1:9" x14ac:dyDescent="0.25">
      <c r="A7205">
        <v>7204</v>
      </c>
      <c r="B7205">
        <v>3177</v>
      </c>
      <c r="C7205" s="1">
        <v>44980</v>
      </c>
      <c r="D7205" s="2">
        <v>0.51646990740740739</v>
      </c>
      <c r="E7205">
        <v>113</v>
      </c>
      <c r="F7205" s="5">
        <f>IFERROR(VLOOKUP(E7205,Raw_Menu!$A$2:$D$33,4,FALSE),0)</f>
        <v>5</v>
      </c>
      <c r="G7205" s="5">
        <f t="shared" si="224"/>
        <v>5</v>
      </c>
      <c r="H7205">
        <f t="shared" si="225"/>
        <v>12</v>
      </c>
      <c r="I7205" t="str">
        <f>IFERROR(VLOOKUP(tblOrders[[#This Row],[item_id]],Raw_Menu!$A$2:$D$33,3,FALSE),"Unknown")</f>
        <v>Asian</v>
      </c>
    </row>
    <row r="7206" spans="1:9" x14ac:dyDescent="0.25">
      <c r="A7206">
        <v>7205</v>
      </c>
      <c r="B7206">
        <v>3178</v>
      </c>
      <c r="C7206" s="1">
        <v>44980</v>
      </c>
      <c r="D7206" s="2">
        <v>0.52101851851851855</v>
      </c>
      <c r="E7206">
        <v>122</v>
      </c>
      <c r="F7206" s="5">
        <f>IFERROR(VLOOKUP(E7206,Raw_Menu!$A$2:$D$33,4,FALSE),0)</f>
        <v>7</v>
      </c>
      <c r="G7206" s="5">
        <f t="shared" si="224"/>
        <v>7</v>
      </c>
      <c r="H7206">
        <f t="shared" si="225"/>
        <v>12</v>
      </c>
      <c r="I7206" t="str">
        <f>IFERROR(VLOOKUP(tblOrders[[#This Row],[item_id]],Raw_Menu!$A$2:$D$33,3,FALSE),"Unknown")</f>
        <v>Mexican</v>
      </c>
    </row>
    <row r="7207" spans="1:9" x14ac:dyDescent="0.25">
      <c r="A7207">
        <v>7206</v>
      </c>
      <c r="B7207">
        <v>3179</v>
      </c>
      <c r="C7207" s="1">
        <v>44980</v>
      </c>
      <c r="D7207" s="2">
        <v>0.52907407407407403</v>
      </c>
      <c r="E7207">
        <v>101</v>
      </c>
      <c r="F7207" s="5">
        <f>IFERROR(VLOOKUP(E7207,Raw_Menu!$A$2:$D$33,4,FALSE),0)</f>
        <v>12.95</v>
      </c>
      <c r="G7207" s="5">
        <f t="shared" si="224"/>
        <v>12.95</v>
      </c>
      <c r="H7207">
        <f t="shared" si="225"/>
        <v>12</v>
      </c>
      <c r="I7207" t="str">
        <f>IFERROR(VLOOKUP(tblOrders[[#This Row],[item_id]],Raw_Menu!$A$2:$D$33,3,FALSE),"Unknown")</f>
        <v>American</v>
      </c>
    </row>
    <row r="7208" spans="1:9" x14ac:dyDescent="0.25">
      <c r="A7208">
        <v>7207</v>
      </c>
      <c r="B7208">
        <v>3179</v>
      </c>
      <c r="C7208" s="1">
        <v>44980</v>
      </c>
      <c r="D7208" s="2">
        <v>0.52907407407407403</v>
      </c>
      <c r="E7208">
        <v>127</v>
      </c>
      <c r="F7208" s="5">
        <f>IFERROR(VLOOKUP(E7208,Raw_Menu!$A$2:$D$33,4,FALSE),0)</f>
        <v>17.95</v>
      </c>
      <c r="G7208" s="5">
        <f t="shared" si="224"/>
        <v>17.95</v>
      </c>
      <c r="H7208">
        <f t="shared" si="225"/>
        <v>12</v>
      </c>
      <c r="I7208" t="str">
        <f>IFERROR(VLOOKUP(tblOrders[[#This Row],[item_id]],Raw_Menu!$A$2:$D$33,3,FALSE),"Unknown")</f>
        <v>Italian</v>
      </c>
    </row>
    <row r="7209" spans="1:9" x14ac:dyDescent="0.25">
      <c r="A7209">
        <v>7208</v>
      </c>
      <c r="B7209">
        <v>3179</v>
      </c>
      <c r="C7209" s="1">
        <v>44980</v>
      </c>
      <c r="D7209" s="2">
        <v>0.52907407407407403</v>
      </c>
      <c r="E7209">
        <v>127</v>
      </c>
      <c r="F7209" s="5">
        <f>IFERROR(VLOOKUP(E7209,Raw_Menu!$A$2:$D$33,4,FALSE),0)</f>
        <v>17.95</v>
      </c>
      <c r="G7209" s="5">
        <f t="shared" si="224"/>
        <v>17.95</v>
      </c>
      <c r="H7209">
        <f t="shared" si="225"/>
        <v>12</v>
      </c>
      <c r="I7209" t="str">
        <f>IFERROR(VLOOKUP(tblOrders[[#This Row],[item_id]],Raw_Menu!$A$2:$D$33,3,FALSE),"Unknown")</f>
        <v>Italian</v>
      </c>
    </row>
    <row r="7210" spans="1:9" x14ac:dyDescent="0.25">
      <c r="A7210">
        <v>7209</v>
      </c>
      <c r="B7210">
        <v>3179</v>
      </c>
      <c r="C7210" s="1">
        <v>44980</v>
      </c>
      <c r="D7210" s="2">
        <v>0.52907407407407403</v>
      </c>
      <c r="E7210">
        <v>105</v>
      </c>
      <c r="F7210" s="5">
        <f>IFERROR(VLOOKUP(E7210,Raw_Menu!$A$2:$D$33,4,FALSE),0)</f>
        <v>7</v>
      </c>
      <c r="G7210" s="5">
        <f t="shared" si="224"/>
        <v>7</v>
      </c>
      <c r="H7210">
        <f t="shared" si="225"/>
        <v>12</v>
      </c>
      <c r="I7210" t="str">
        <f>IFERROR(VLOOKUP(tblOrders[[#This Row],[item_id]],Raw_Menu!$A$2:$D$33,3,FALSE),"Unknown")</f>
        <v>American</v>
      </c>
    </row>
    <row r="7211" spans="1:9" x14ac:dyDescent="0.25">
      <c r="A7211">
        <v>7210</v>
      </c>
      <c r="B7211">
        <v>3180</v>
      </c>
      <c r="C7211" s="1">
        <v>44980</v>
      </c>
      <c r="D7211" s="2">
        <v>0.53115740740740736</v>
      </c>
      <c r="E7211">
        <v>119</v>
      </c>
      <c r="F7211" s="5">
        <f>IFERROR(VLOOKUP(E7211,Raw_Menu!$A$2:$D$33,4,FALSE),0)</f>
        <v>11.95</v>
      </c>
      <c r="G7211" s="5">
        <f t="shared" si="224"/>
        <v>11.95</v>
      </c>
      <c r="H7211">
        <f t="shared" si="225"/>
        <v>12</v>
      </c>
      <c r="I7211" t="str">
        <f>IFERROR(VLOOKUP(tblOrders[[#This Row],[item_id]],Raw_Menu!$A$2:$D$33,3,FALSE),"Unknown")</f>
        <v>Mexican</v>
      </c>
    </row>
    <row r="7212" spans="1:9" x14ac:dyDescent="0.25">
      <c r="A7212">
        <v>7211</v>
      </c>
      <c r="B7212">
        <v>3181</v>
      </c>
      <c r="C7212" s="1">
        <v>44980</v>
      </c>
      <c r="D7212" s="2">
        <v>0.53591435185185188</v>
      </c>
      <c r="E7212">
        <v>102</v>
      </c>
      <c r="F7212" s="5">
        <f>IFERROR(VLOOKUP(E7212,Raw_Menu!$A$2:$D$33,4,FALSE),0)</f>
        <v>13.95</v>
      </c>
      <c r="G7212" s="5">
        <f t="shared" si="224"/>
        <v>13.95</v>
      </c>
      <c r="H7212">
        <f t="shared" si="225"/>
        <v>12</v>
      </c>
      <c r="I7212" t="str">
        <f>IFERROR(VLOOKUP(tblOrders[[#This Row],[item_id]],Raw_Menu!$A$2:$D$33,3,FALSE),"Unknown")</f>
        <v>American</v>
      </c>
    </row>
    <row r="7213" spans="1:9" x14ac:dyDescent="0.25">
      <c r="A7213">
        <v>7212</v>
      </c>
      <c r="B7213">
        <v>3181</v>
      </c>
      <c r="C7213" s="1">
        <v>44980</v>
      </c>
      <c r="D7213" s="2">
        <v>0.53591435185185188</v>
      </c>
      <c r="E7213">
        <v>132</v>
      </c>
      <c r="F7213" s="5">
        <f>IFERROR(VLOOKUP(E7213,Raw_Menu!$A$2:$D$33,4,FALSE),0)</f>
        <v>16.95</v>
      </c>
      <c r="G7213" s="5">
        <f t="shared" si="224"/>
        <v>16.95</v>
      </c>
      <c r="H7213">
        <f t="shared" si="225"/>
        <v>12</v>
      </c>
      <c r="I7213" t="str">
        <f>IFERROR(VLOOKUP(tblOrders[[#This Row],[item_id]],Raw_Menu!$A$2:$D$33,3,FALSE),"Unknown")</f>
        <v>Italian</v>
      </c>
    </row>
    <row r="7214" spans="1:9" x14ac:dyDescent="0.25">
      <c r="A7214">
        <v>7213</v>
      </c>
      <c r="B7214">
        <v>3182</v>
      </c>
      <c r="C7214" s="1">
        <v>44980</v>
      </c>
      <c r="D7214" s="2">
        <v>0.53991898148148143</v>
      </c>
      <c r="E7214">
        <v>127</v>
      </c>
      <c r="F7214" s="5">
        <f>IFERROR(VLOOKUP(E7214,Raw_Menu!$A$2:$D$33,4,FALSE),0)</f>
        <v>17.95</v>
      </c>
      <c r="G7214" s="5">
        <f t="shared" si="224"/>
        <v>17.95</v>
      </c>
      <c r="H7214">
        <f t="shared" si="225"/>
        <v>12</v>
      </c>
      <c r="I7214" t="str">
        <f>IFERROR(VLOOKUP(tblOrders[[#This Row],[item_id]],Raw_Menu!$A$2:$D$33,3,FALSE),"Unknown")</f>
        <v>Italian</v>
      </c>
    </row>
    <row r="7215" spans="1:9" x14ac:dyDescent="0.25">
      <c r="A7215">
        <v>7214</v>
      </c>
      <c r="B7215">
        <v>3183</v>
      </c>
      <c r="C7215" s="1">
        <v>44980</v>
      </c>
      <c r="D7215" s="2">
        <v>0.54483796296296294</v>
      </c>
      <c r="E7215">
        <v>117</v>
      </c>
      <c r="F7215" s="5">
        <f>IFERROR(VLOOKUP(E7215,Raw_Menu!$A$2:$D$33,4,FALSE),0)</f>
        <v>12.95</v>
      </c>
      <c r="G7215" s="5">
        <f t="shared" si="224"/>
        <v>12.95</v>
      </c>
      <c r="H7215">
        <f t="shared" si="225"/>
        <v>13</v>
      </c>
      <c r="I7215" t="str">
        <f>IFERROR(VLOOKUP(tblOrders[[#This Row],[item_id]],Raw_Menu!$A$2:$D$33,3,FALSE),"Unknown")</f>
        <v>Mexican</v>
      </c>
    </row>
    <row r="7216" spans="1:9" x14ac:dyDescent="0.25">
      <c r="A7216">
        <v>7215</v>
      </c>
      <c r="B7216">
        <v>3184</v>
      </c>
      <c r="C7216" s="1">
        <v>44980</v>
      </c>
      <c r="D7216" s="2">
        <v>0.55208333333333337</v>
      </c>
      <c r="E7216">
        <v>126</v>
      </c>
      <c r="F7216" s="5">
        <f>IFERROR(VLOOKUP(E7216,Raw_Menu!$A$2:$D$33,4,FALSE),0)</f>
        <v>14.5</v>
      </c>
      <c r="G7216" s="5">
        <f t="shared" si="224"/>
        <v>14.5</v>
      </c>
      <c r="H7216">
        <f t="shared" si="225"/>
        <v>13</v>
      </c>
      <c r="I7216" t="str">
        <f>IFERROR(VLOOKUP(tblOrders[[#This Row],[item_id]],Raw_Menu!$A$2:$D$33,3,FALSE),"Unknown")</f>
        <v>Italian</v>
      </c>
    </row>
    <row r="7217" spans="1:9" x14ac:dyDescent="0.25">
      <c r="A7217">
        <v>7216</v>
      </c>
      <c r="B7217">
        <v>3185</v>
      </c>
      <c r="C7217" s="1">
        <v>44980</v>
      </c>
      <c r="D7217" s="2">
        <v>0.55702546296296296</v>
      </c>
      <c r="E7217">
        <v>117</v>
      </c>
      <c r="F7217" s="5">
        <f>IFERROR(VLOOKUP(E7217,Raw_Menu!$A$2:$D$33,4,FALSE),0)</f>
        <v>12.95</v>
      </c>
      <c r="G7217" s="5">
        <f t="shared" si="224"/>
        <v>12.95</v>
      </c>
      <c r="H7217">
        <f t="shared" si="225"/>
        <v>13</v>
      </c>
      <c r="I7217" t="str">
        <f>IFERROR(VLOOKUP(tblOrders[[#This Row],[item_id]],Raw_Menu!$A$2:$D$33,3,FALSE),"Unknown")</f>
        <v>Mexican</v>
      </c>
    </row>
    <row r="7218" spans="1:9" x14ac:dyDescent="0.25">
      <c r="A7218">
        <v>7217</v>
      </c>
      <c r="B7218">
        <v>3185</v>
      </c>
      <c r="C7218" s="1">
        <v>44980</v>
      </c>
      <c r="D7218" s="2">
        <v>0.55702546296296296</v>
      </c>
      <c r="E7218">
        <v>111</v>
      </c>
      <c r="F7218" s="5">
        <f>IFERROR(VLOOKUP(E7218,Raw_Menu!$A$2:$D$33,4,FALSE),0)</f>
        <v>11.95</v>
      </c>
      <c r="G7218" s="5">
        <f t="shared" si="224"/>
        <v>11.95</v>
      </c>
      <c r="H7218">
        <f t="shared" si="225"/>
        <v>13</v>
      </c>
      <c r="I7218" t="str">
        <f>IFERROR(VLOOKUP(tblOrders[[#This Row],[item_id]],Raw_Menu!$A$2:$D$33,3,FALSE),"Unknown")</f>
        <v>Asian</v>
      </c>
    </row>
    <row r="7219" spans="1:9" x14ac:dyDescent="0.25">
      <c r="A7219">
        <v>7218</v>
      </c>
      <c r="B7219">
        <v>3185</v>
      </c>
      <c r="C7219" s="1">
        <v>44980</v>
      </c>
      <c r="D7219" s="2">
        <v>0.55702546296296296</v>
      </c>
      <c r="E7219">
        <v>132</v>
      </c>
      <c r="F7219" s="5">
        <f>IFERROR(VLOOKUP(E7219,Raw_Menu!$A$2:$D$33,4,FALSE),0)</f>
        <v>16.95</v>
      </c>
      <c r="G7219" s="5">
        <f t="shared" si="224"/>
        <v>16.95</v>
      </c>
      <c r="H7219">
        <f t="shared" si="225"/>
        <v>13</v>
      </c>
      <c r="I7219" t="str">
        <f>IFERROR(VLOOKUP(tblOrders[[#This Row],[item_id]],Raw_Menu!$A$2:$D$33,3,FALSE),"Unknown")</f>
        <v>Italian</v>
      </c>
    </row>
    <row r="7220" spans="1:9" x14ac:dyDescent="0.25">
      <c r="A7220">
        <v>7219</v>
      </c>
      <c r="B7220">
        <v>3186</v>
      </c>
      <c r="C7220" s="1">
        <v>44980</v>
      </c>
      <c r="D7220" s="2">
        <v>0.55756944444444445</v>
      </c>
      <c r="E7220">
        <v>102</v>
      </c>
      <c r="F7220" s="5">
        <f>IFERROR(VLOOKUP(E7220,Raw_Menu!$A$2:$D$33,4,FALSE),0)</f>
        <v>13.95</v>
      </c>
      <c r="G7220" s="5">
        <f t="shared" si="224"/>
        <v>13.95</v>
      </c>
      <c r="H7220">
        <f t="shared" si="225"/>
        <v>13</v>
      </c>
      <c r="I7220" t="str">
        <f>IFERROR(VLOOKUP(tblOrders[[#This Row],[item_id]],Raw_Menu!$A$2:$D$33,3,FALSE),"Unknown")</f>
        <v>American</v>
      </c>
    </row>
    <row r="7221" spans="1:9" x14ac:dyDescent="0.25">
      <c r="A7221">
        <v>7220</v>
      </c>
      <c r="B7221">
        <v>3186</v>
      </c>
      <c r="C7221" s="1">
        <v>44980</v>
      </c>
      <c r="D7221" s="2">
        <v>0.55756944444444445</v>
      </c>
      <c r="E7221">
        <v>111</v>
      </c>
      <c r="F7221" s="5">
        <f>IFERROR(VLOOKUP(E7221,Raw_Menu!$A$2:$D$33,4,FALSE),0)</f>
        <v>11.95</v>
      </c>
      <c r="G7221" s="5">
        <f t="shared" si="224"/>
        <v>11.95</v>
      </c>
      <c r="H7221">
        <f t="shared" si="225"/>
        <v>13</v>
      </c>
      <c r="I7221" t="str">
        <f>IFERROR(VLOOKUP(tblOrders[[#This Row],[item_id]],Raw_Menu!$A$2:$D$33,3,FALSE),"Unknown")</f>
        <v>Asian</v>
      </c>
    </row>
    <row r="7222" spans="1:9" x14ac:dyDescent="0.25">
      <c r="A7222">
        <v>7221</v>
      </c>
      <c r="B7222">
        <v>3186</v>
      </c>
      <c r="C7222" s="1">
        <v>44980</v>
      </c>
      <c r="D7222" s="2">
        <v>0.55756944444444445</v>
      </c>
      <c r="E7222">
        <v>112</v>
      </c>
      <c r="F7222" s="5">
        <f>IFERROR(VLOOKUP(E7222,Raw_Menu!$A$2:$D$33,4,FALSE),0)</f>
        <v>14.95</v>
      </c>
      <c r="G7222" s="5">
        <f t="shared" si="224"/>
        <v>14.95</v>
      </c>
      <c r="H7222">
        <f t="shared" si="225"/>
        <v>13</v>
      </c>
      <c r="I7222" t="str">
        <f>IFERROR(VLOOKUP(tblOrders[[#This Row],[item_id]],Raw_Menu!$A$2:$D$33,3,FALSE),"Unknown")</f>
        <v>Asian</v>
      </c>
    </row>
    <row r="7223" spans="1:9" x14ac:dyDescent="0.25">
      <c r="A7223">
        <v>7222</v>
      </c>
      <c r="B7223">
        <v>3187</v>
      </c>
      <c r="C7223" s="1">
        <v>44980</v>
      </c>
      <c r="D7223" s="2">
        <v>0.56062500000000004</v>
      </c>
      <c r="E7223">
        <v>101</v>
      </c>
      <c r="F7223" s="5">
        <f>IFERROR(VLOOKUP(E7223,Raw_Menu!$A$2:$D$33,4,FALSE),0)</f>
        <v>12.95</v>
      </c>
      <c r="G7223" s="5">
        <f t="shared" si="224"/>
        <v>12.95</v>
      </c>
      <c r="H7223">
        <f t="shared" si="225"/>
        <v>13</v>
      </c>
      <c r="I7223" t="str">
        <f>IFERROR(VLOOKUP(tblOrders[[#This Row],[item_id]],Raw_Menu!$A$2:$D$33,3,FALSE),"Unknown")</f>
        <v>American</v>
      </c>
    </row>
    <row r="7224" spans="1:9" x14ac:dyDescent="0.25">
      <c r="A7224">
        <v>7223</v>
      </c>
      <c r="B7224">
        <v>3187</v>
      </c>
      <c r="C7224" s="1">
        <v>44980</v>
      </c>
      <c r="D7224" s="2">
        <v>0.56062500000000004</v>
      </c>
      <c r="E7224">
        <v>102</v>
      </c>
      <c r="F7224" s="5">
        <f>IFERROR(VLOOKUP(E7224,Raw_Menu!$A$2:$D$33,4,FALSE),0)</f>
        <v>13.95</v>
      </c>
      <c r="G7224" s="5">
        <f t="shared" si="224"/>
        <v>13.95</v>
      </c>
      <c r="H7224">
        <f t="shared" si="225"/>
        <v>13</v>
      </c>
      <c r="I7224" t="str">
        <f>IFERROR(VLOOKUP(tblOrders[[#This Row],[item_id]],Raw_Menu!$A$2:$D$33,3,FALSE),"Unknown")</f>
        <v>American</v>
      </c>
    </row>
    <row r="7225" spans="1:9" x14ac:dyDescent="0.25">
      <c r="A7225">
        <v>7224</v>
      </c>
      <c r="B7225">
        <v>3187</v>
      </c>
      <c r="C7225" s="1">
        <v>44980</v>
      </c>
      <c r="D7225" s="2">
        <v>0.56062500000000004</v>
      </c>
      <c r="E7225">
        <v>108</v>
      </c>
      <c r="F7225" s="5">
        <f>IFERROR(VLOOKUP(E7225,Raw_Menu!$A$2:$D$33,4,FALSE),0)</f>
        <v>14.5</v>
      </c>
      <c r="G7225" s="5">
        <f t="shared" si="224"/>
        <v>14.5</v>
      </c>
      <c r="H7225">
        <f t="shared" si="225"/>
        <v>13</v>
      </c>
      <c r="I7225" t="str">
        <f>IFERROR(VLOOKUP(tblOrders[[#This Row],[item_id]],Raw_Menu!$A$2:$D$33,3,FALSE),"Unknown")</f>
        <v>Asian</v>
      </c>
    </row>
    <row r="7226" spans="1:9" x14ac:dyDescent="0.25">
      <c r="A7226">
        <v>7225</v>
      </c>
      <c r="B7226">
        <v>3187</v>
      </c>
      <c r="C7226" s="1">
        <v>44980</v>
      </c>
      <c r="D7226" s="2">
        <v>0.56062500000000004</v>
      </c>
      <c r="E7226">
        <v>124</v>
      </c>
      <c r="F7226" s="5">
        <f>IFERROR(VLOOKUP(E7226,Raw_Menu!$A$2:$D$33,4,FALSE),0)</f>
        <v>14.5</v>
      </c>
      <c r="G7226" s="5">
        <f t="shared" si="224"/>
        <v>14.5</v>
      </c>
      <c r="H7226">
        <f t="shared" si="225"/>
        <v>13</v>
      </c>
      <c r="I7226" t="str">
        <f>IFERROR(VLOOKUP(tblOrders[[#This Row],[item_id]],Raw_Menu!$A$2:$D$33,3,FALSE),"Unknown")</f>
        <v>Italian</v>
      </c>
    </row>
    <row r="7227" spans="1:9" x14ac:dyDescent="0.25">
      <c r="A7227">
        <v>7226</v>
      </c>
      <c r="B7227">
        <v>3187</v>
      </c>
      <c r="C7227" s="1">
        <v>44980</v>
      </c>
      <c r="D7227" s="2">
        <v>0.56062500000000004</v>
      </c>
      <c r="E7227">
        <v>110</v>
      </c>
      <c r="F7227" s="5">
        <f>IFERROR(VLOOKUP(E7227,Raw_Menu!$A$2:$D$33,4,FALSE),0)</f>
        <v>17.95</v>
      </c>
      <c r="G7227" s="5">
        <f t="shared" si="224"/>
        <v>17.95</v>
      </c>
      <c r="H7227">
        <f t="shared" si="225"/>
        <v>13</v>
      </c>
      <c r="I7227" t="str">
        <f>IFERROR(VLOOKUP(tblOrders[[#This Row],[item_id]],Raw_Menu!$A$2:$D$33,3,FALSE),"Unknown")</f>
        <v>Asian</v>
      </c>
    </row>
    <row r="7228" spans="1:9" x14ac:dyDescent="0.25">
      <c r="A7228">
        <v>7227</v>
      </c>
      <c r="B7228">
        <v>3187</v>
      </c>
      <c r="C7228" s="1">
        <v>44980</v>
      </c>
      <c r="D7228" s="2">
        <v>0.56062500000000004</v>
      </c>
      <c r="E7228">
        <v>113</v>
      </c>
      <c r="F7228" s="5">
        <f>IFERROR(VLOOKUP(E7228,Raw_Menu!$A$2:$D$33,4,FALSE),0)</f>
        <v>5</v>
      </c>
      <c r="G7228" s="5">
        <f t="shared" si="224"/>
        <v>5</v>
      </c>
      <c r="H7228">
        <f t="shared" si="225"/>
        <v>13</v>
      </c>
      <c r="I7228" t="str">
        <f>IFERROR(VLOOKUP(tblOrders[[#This Row],[item_id]],Raw_Menu!$A$2:$D$33,3,FALSE),"Unknown")</f>
        <v>Asian</v>
      </c>
    </row>
    <row r="7229" spans="1:9" x14ac:dyDescent="0.25">
      <c r="A7229">
        <v>7228</v>
      </c>
      <c r="B7229">
        <v>3187</v>
      </c>
      <c r="C7229" s="1">
        <v>44980</v>
      </c>
      <c r="D7229" s="2">
        <v>0.56062500000000004</v>
      </c>
      <c r="E7229">
        <v>113</v>
      </c>
      <c r="F7229" s="5">
        <f>IFERROR(VLOOKUP(E7229,Raw_Menu!$A$2:$D$33,4,FALSE),0)</f>
        <v>5</v>
      </c>
      <c r="G7229" s="5">
        <f t="shared" si="224"/>
        <v>5</v>
      </c>
      <c r="H7229">
        <f t="shared" si="225"/>
        <v>13</v>
      </c>
      <c r="I7229" t="str">
        <f>IFERROR(VLOOKUP(tblOrders[[#This Row],[item_id]],Raw_Menu!$A$2:$D$33,3,FALSE),"Unknown")</f>
        <v>Asian</v>
      </c>
    </row>
    <row r="7230" spans="1:9" x14ac:dyDescent="0.25">
      <c r="A7230">
        <v>7229</v>
      </c>
      <c r="B7230">
        <v>3187</v>
      </c>
      <c r="C7230" s="1">
        <v>44980</v>
      </c>
      <c r="D7230" s="2">
        <v>0.56062500000000004</v>
      </c>
      <c r="E7230">
        <v>120</v>
      </c>
      <c r="F7230" s="5">
        <f>IFERROR(VLOOKUP(E7230,Raw_Menu!$A$2:$D$33,4,FALSE),0)</f>
        <v>13.95</v>
      </c>
      <c r="G7230" s="5">
        <f t="shared" si="224"/>
        <v>13.95</v>
      </c>
      <c r="H7230">
        <f t="shared" si="225"/>
        <v>13</v>
      </c>
      <c r="I7230" t="str">
        <f>IFERROR(VLOOKUP(tblOrders[[#This Row],[item_id]],Raw_Menu!$A$2:$D$33,3,FALSE),"Unknown")</f>
        <v>Mexican</v>
      </c>
    </row>
    <row r="7231" spans="1:9" x14ac:dyDescent="0.25">
      <c r="A7231">
        <v>7230</v>
      </c>
      <c r="B7231">
        <v>3187</v>
      </c>
      <c r="C7231" s="1">
        <v>44980</v>
      </c>
      <c r="D7231" s="2">
        <v>0.56062500000000004</v>
      </c>
      <c r="E7231">
        <v>105</v>
      </c>
      <c r="F7231" s="5">
        <f>IFERROR(VLOOKUP(E7231,Raw_Menu!$A$2:$D$33,4,FALSE),0)</f>
        <v>7</v>
      </c>
      <c r="G7231" s="5">
        <f t="shared" si="224"/>
        <v>7</v>
      </c>
      <c r="H7231">
        <f t="shared" si="225"/>
        <v>13</v>
      </c>
      <c r="I7231" t="str">
        <f>IFERROR(VLOOKUP(tblOrders[[#This Row],[item_id]],Raw_Menu!$A$2:$D$33,3,FALSE),"Unknown")</f>
        <v>American</v>
      </c>
    </row>
    <row r="7232" spans="1:9" x14ac:dyDescent="0.25">
      <c r="A7232">
        <v>7231</v>
      </c>
      <c r="B7232">
        <v>3187</v>
      </c>
      <c r="C7232" s="1">
        <v>44980</v>
      </c>
      <c r="D7232" s="2">
        <v>0.56062500000000004</v>
      </c>
      <c r="E7232">
        <v>122</v>
      </c>
      <c r="F7232" s="5">
        <f>IFERROR(VLOOKUP(E7232,Raw_Menu!$A$2:$D$33,4,FALSE),0)</f>
        <v>7</v>
      </c>
      <c r="G7232" s="5">
        <f t="shared" si="224"/>
        <v>7</v>
      </c>
      <c r="H7232">
        <f t="shared" si="225"/>
        <v>13</v>
      </c>
      <c r="I7232" t="str">
        <f>IFERROR(VLOOKUP(tblOrders[[#This Row],[item_id]],Raw_Menu!$A$2:$D$33,3,FALSE),"Unknown")</f>
        <v>Mexican</v>
      </c>
    </row>
    <row r="7233" spans="1:9" x14ac:dyDescent="0.25">
      <c r="A7233">
        <v>7232</v>
      </c>
      <c r="B7233">
        <v>3187</v>
      </c>
      <c r="C7233" s="1">
        <v>44980</v>
      </c>
      <c r="D7233" s="2">
        <v>0.56062500000000004</v>
      </c>
      <c r="E7233">
        <v>122</v>
      </c>
      <c r="F7233" s="5">
        <f>IFERROR(VLOOKUP(E7233,Raw_Menu!$A$2:$D$33,4,FALSE),0)</f>
        <v>7</v>
      </c>
      <c r="G7233" s="5">
        <f t="shared" si="224"/>
        <v>7</v>
      </c>
      <c r="H7233">
        <f t="shared" si="225"/>
        <v>13</v>
      </c>
      <c r="I7233" t="str">
        <f>IFERROR(VLOOKUP(tblOrders[[#This Row],[item_id]],Raw_Menu!$A$2:$D$33,3,FALSE),"Unknown")</f>
        <v>Mexican</v>
      </c>
    </row>
    <row r="7234" spans="1:9" x14ac:dyDescent="0.25">
      <c r="A7234">
        <v>7233</v>
      </c>
      <c r="B7234">
        <v>3187</v>
      </c>
      <c r="C7234" s="1">
        <v>44980</v>
      </c>
      <c r="D7234" s="2">
        <v>0.56062500000000004</v>
      </c>
      <c r="E7234">
        <v>131</v>
      </c>
      <c r="F7234" s="5">
        <f>IFERROR(VLOOKUP(E7234,Raw_Menu!$A$2:$D$33,4,FALSE),0)</f>
        <v>17.95</v>
      </c>
      <c r="G7234" s="5">
        <f t="shared" ref="G7234:G7297" si="226">VALUE(F7234)</f>
        <v>17.95</v>
      </c>
      <c r="H7234">
        <f t="shared" ref="H7234:H7297" si="227">HOUR(D7234)</f>
        <v>13</v>
      </c>
      <c r="I7234" t="str">
        <f>IFERROR(VLOOKUP(tblOrders[[#This Row],[item_id]],Raw_Menu!$A$2:$D$33,3,FALSE),"Unknown")</f>
        <v>Italian</v>
      </c>
    </row>
    <row r="7235" spans="1:9" x14ac:dyDescent="0.25">
      <c r="A7235">
        <v>7234</v>
      </c>
      <c r="B7235">
        <v>3188</v>
      </c>
      <c r="C7235" s="1">
        <v>44980</v>
      </c>
      <c r="D7235" s="2">
        <v>0.56592592592592594</v>
      </c>
      <c r="E7235">
        <v>121</v>
      </c>
      <c r="F7235" s="5">
        <f>IFERROR(VLOOKUP(E7235,Raw_Menu!$A$2:$D$33,4,FALSE),0)</f>
        <v>10.5</v>
      </c>
      <c r="G7235" s="5">
        <f t="shared" si="226"/>
        <v>10.5</v>
      </c>
      <c r="H7235">
        <f t="shared" si="227"/>
        <v>13</v>
      </c>
      <c r="I7235" t="str">
        <f>IFERROR(VLOOKUP(tblOrders[[#This Row],[item_id]],Raw_Menu!$A$2:$D$33,3,FALSE),"Unknown")</f>
        <v>Mexican</v>
      </c>
    </row>
    <row r="7236" spans="1:9" x14ac:dyDescent="0.25">
      <c r="A7236">
        <v>7235</v>
      </c>
      <c r="B7236">
        <v>3189</v>
      </c>
      <c r="C7236" s="1">
        <v>44980</v>
      </c>
      <c r="D7236" s="2">
        <v>0.58268518518518519</v>
      </c>
      <c r="E7236">
        <v>102</v>
      </c>
      <c r="F7236" s="5">
        <f>IFERROR(VLOOKUP(E7236,Raw_Menu!$A$2:$D$33,4,FALSE),0)</f>
        <v>13.95</v>
      </c>
      <c r="G7236" s="5">
        <f t="shared" si="226"/>
        <v>13.95</v>
      </c>
      <c r="H7236">
        <f t="shared" si="227"/>
        <v>13</v>
      </c>
      <c r="I7236" t="str">
        <f>IFERROR(VLOOKUP(tblOrders[[#This Row],[item_id]],Raw_Menu!$A$2:$D$33,3,FALSE),"Unknown")</f>
        <v>American</v>
      </c>
    </row>
    <row r="7237" spans="1:9" x14ac:dyDescent="0.25">
      <c r="A7237">
        <v>7236</v>
      </c>
      <c r="B7237">
        <v>3189</v>
      </c>
      <c r="C7237" s="1">
        <v>44980</v>
      </c>
      <c r="D7237" s="2">
        <v>0.58268518518518519</v>
      </c>
      <c r="E7237">
        <v>103</v>
      </c>
      <c r="F7237" s="5">
        <f>IFERROR(VLOOKUP(E7237,Raw_Menu!$A$2:$D$33,4,FALSE),0)</f>
        <v>9</v>
      </c>
      <c r="G7237" s="5">
        <f t="shared" si="226"/>
        <v>9</v>
      </c>
      <c r="H7237">
        <f t="shared" si="227"/>
        <v>13</v>
      </c>
      <c r="I7237" t="str">
        <f>IFERROR(VLOOKUP(tblOrders[[#This Row],[item_id]],Raw_Menu!$A$2:$D$33,3,FALSE),"Unknown")</f>
        <v>American</v>
      </c>
    </row>
    <row r="7238" spans="1:9" x14ac:dyDescent="0.25">
      <c r="A7238">
        <v>7237</v>
      </c>
      <c r="B7238">
        <v>3189</v>
      </c>
      <c r="C7238" s="1">
        <v>44980</v>
      </c>
      <c r="D7238" s="2">
        <v>0.58268518518518519</v>
      </c>
      <c r="E7238">
        <v>109</v>
      </c>
      <c r="F7238" s="5">
        <f>IFERROR(VLOOKUP(E7238,Raw_Menu!$A$2:$D$33,4,FALSE),0)</f>
        <v>17.95</v>
      </c>
      <c r="G7238" s="5">
        <f t="shared" si="226"/>
        <v>17.95</v>
      </c>
      <c r="H7238">
        <f t="shared" si="227"/>
        <v>13</v>
      </c>
      <c r="I7238" t="str">
        <f>IFERROR(VLOOKUP(tblOrders[[#This Row],[item_id]],Raw_Menu!$A$2:$D$33,3,FALSE),"Unknown")</f>
        <v>Asian</v>
      </c>
    </row>
    <row r="7239" spans="1:9" x14ac:dyDescent="0.25">
      <c r="A7239">
        <v>7238</v>
      </c>
      <c r="B7239">
        <v>3189</v>
      </c>
      <c r="C7239" s="1">
        <v>44980</v>
      </c>
      <c r="D7239" s="2">
        <v>0.58268518518518519</v>
      </c>
      <c r="E7239">
        <v>110</v>
      </c>
      <c r="F7239" s="5">
        <f>IFERROR(VLOOKUP(E7239,Raw_Menu!$A$2:$D$33,4,FALSE),0)</f>
        <v>17.95</v>
      </c>
      <c r="G7239" s="5">
        <f t="shared" si="226"/>
        <v>17.95</v>
      </c>
      <c r="H7239">
        <f t="shared" si="227"/>
        <v>13</v>
      </c>
      <c r="I7239" t="str">
        <f>IFERROR(VLOOKUP(tblOrders[[#This Row],[item_id]],Raw_Menu!$A$2:$D$33,3,FALSE),"Unknown")</f>
        <v>Asian</v>
      </c>
    </row>
    <row r="7240" spans="1:9" x14ac:dyDescent="0.25">
      <c r="A7240">
        <v>7239</v>
      </c>
      <c r="B7240">
        <v>3189</v>
      </c>
      <c r="C7240" s="1">
        <v>44980</v>
      </c>
      <c r="D7240" s="2">
        <v>0.58268518518518519</v>
      </c>
      <c r="E7240">
        <v>113</v>
      </c>
      <c r="F7240" s="5">
        <f>IFERROR(VLOOKUP(E7240,Raw_Menu!$A$2:$D$33,4,FALSE),0)</f>
        <v>5</v>
      </c>
      <c r="G7240" s="5">
        <f t="shared" si="226"/>
        <v>5</v>
      </c>
      <c r="H7240">
        <f t="shared" si="227"/>
        <v>13</v>
      </c>
      <c r="I7240" t="str">
        <f>IFERROR(VLOOKUP(tblOrders[[#This Row],[item_id]],Raw_Menu!$A$2:$D$33,3,FALSE),"Unknown")</f>
        <v>Asian</v>
      </c>
    </row>
    <row r="7241" spans="1:9" x14ac:dyDescent="0.25">
      <c r="A7241">
        <v>7240</v>
      </c>
      <c r="B7241">
        <v>3189</v>
      </c>
      <c r="C7241" s="1">
        <v>44980</v>
      </c>
      <c r="D7241" s="2">
        <v>0.58268518518518519</v>
      </c>
      <c r="E7241">
        <v>105</v>
      </c>
      <c r="F7241" s="5">
        <f>IFERROR(VLOOKUP(E7241,Raw_Menu!$A$2:$D$33,4,FALSE),0)</f>
        <v>7</v>
      </c>
      <c r="G7241" s="5">
        <f t="shared" si="226"/>
        <v>7</v>
      </c>
      <c r="H7241">
        <f t="shared" si="227"/>
        <v>13</v>
      </c>
      <c r="I7241" t="str">
        <f>IFERROR(VLOOKUP(tblOrders[[#This Row],[item_id]],Raw_Menu!$A$2:$D$33,3,FALSE),"Unknown")</f>
        <v>American</v>
      </c>
    </row>
    <row r="7242" spans="1:9" x14ac:dyDescent="0.25">
      <c r="A7242">
        <v>7241</v>
      </c>
      <c r="B7242">
        <v>3189</v>
      </c>
      <c r="C7242" s="1">
        <v>44980</v>
      </c>
      <c r="D7242" s="2">
        <v>0.58268518518518519</v>
      </c>
      <c r="E7242">
        <v>106</v>
      </c>
      <c r="F7242" s="5">
        <f>IFERROR(VLOOKUP(E7242,Raw_Menu!$A$2:$D$33,4,FALSE),0)</f>
        <v>7</v>
      </c>
      <c r="G7242" s="5">
        <f t="shared" si="226"/>
        <v>7</v>
      </c>
      <c r="H7242">
        <f t="shared" si="227"/>
        <v>13</v>
      </c>
      <c r="I7242" t="str">
        <f>IFERROR(VLOOKUP(tblOrders[[#This Row],[item_id]],Raw_Menu!$A$2:$D$33,3,FALSE),"Unknown")</f>
        <v>American</v>
      </c>
    </row>
    <row r="7243" spans="1:9" x14ac:dyDescent="0.25">
      <c r="A7243">
        <v>7242</v>
      </c>
      <c r="B7243">
        <v>3189</v>
      </c>
      <c r="C7243" s="1">
        <v>44980</v>
      </c>
      <c r="D7243" s="2">
        <v>0.58268518518518519</v>
      </c>
      <c r="E7243" t="s">
        <v>95</v>
      </c>
      <c r="F7243" s="5">
        <f>IFERROR(VLOOKUP(E7243,Raw_Menu!$A$2:$D$33,4,FALSE),0)</f>
        <v>0</v>
      </c>
      <c r="G7243" s="5">
        <f t="shared" si="226"/>
        <v>0</v>
      </c>
      <c r="H7243">
        <f t="shared" si="227"/>
        <v>13</v>
      </c>
      <c r="I7243" t="str">
        <f>IFERROR(VLOOKUP(tblOrders[[#This Row],[item_id]],Raw_Menu!$A$2:$D$33,3,FALSE),"Unknown")</f>
        <v>Unknown</v>
      </c>
    </row>
    <row r="7244" spans="1:9" x14ac:dyDescent="0.25">
      <c r="A7244">
        <v>7243</v>
      </c>
      <c r="B7244">
        <v>3190</v>
      </c>
      <c r="C7244" s="1">
        <v>44980</v>
      </c>
      <c r="D7244" s="2">
        <v>0.60018518518518515</v>
      </c>
      <c r="E7244">
        <v>124</v>
      </c>
      <c r="F7244" s="5">
        <f>IFERROR(VLOOKUP(E7244,Raw_Menu!$A$2:$D$33,4,FALSE),0)</f>
        <v>14.5</v>
      </c>
      <c r="G7244" s="5">
        <f t="shared" si="226"/>
        <v>14.5</v>
      </c>
      <c r="H7244">
        <f t="shared" si="227"/>
        <v>14</v>
      </c>
      <c r="I7244" t="str">
        <f>IFERROR(VLOOKUP(tblOrders[[#This Row],[item_id]],Raw_Menu!$A$2:$D$33,3,FALSE),"Unknown")</f>
        <v>Italian</v>
      </c>
    </row>
    <row r="7245" spans="1:9" x14ac:dyDescent="0.25">
      <c r="A7245">
        <v>7244</v>
      </c>
      <c r="B7245">
        <v>3190</v>
      </c>
      <c r="C7245" s="1">
        <v>44980</v>
      </c>
      <c r="D7245" s="2">
        <v>0.60018518518518515</v>
      </c>
      <c r="E7245">
        <v>132</v>
      </c>
      <c r="F7245" s="5">
        <f>IFERROR(VLOOKUP(E7245,Raw_Menu!$A$2:$D$33,4,FALSE),0)</f>
        <v>16.95</v>
      </c>
      <c r="G7245" s="5">
        <f t="shared" si="226"/>
        <v>16.95</v>
      </c>
      <c r="H7245">
        <f t="shared" si="227"/>
        <v>14</v>
      </c>
      <c r="I7245" t="str">
        <f>IFERROR(VLOOKUP(tblOrders[[#This Row],[item_id]],Raw_Menu!$A$2:$D$33,3,FALSE),"Unknown")</f>
        <v>Italian</v>
      </c>
    </row>
    <row r="7246" spans="1:9" x14ac:dyDescent="0.25">
      <c r="A7246">
        <v>7245</v>
      </c>
      <c r="B7246">
        <v>3191</v>
      </c>
      <c r="C7246" s="1">
        <v>44980</v>
      </c>
      <c r="D7246" s="2">
        <v>0.63265046296296301</v>
      </c>
      <c r="E7246">
        <v>117</v>
      </c>
      <c r="F7246" s="5">
        <f>IFERROR(VLOOKUP(E7246,Raw_Menu!$A$2:$D$33,4,FALSE),0)</f>
        <v>12.95</v>
      </c>
      <c r="G7246" s="5">
        <f t="shared" si="226"/>
        <v>12.95</v>
      </c>
      <c r="H7246">
        <f t="shared" si="227"/>
        <v>15</v>
      </c>
      <c r="I7246" t="str">
        <f>IFERROR(VLOOKUP(tblOrders[[#This Row],[item_id]],Raw_Menu!$A$2:$D$33,3,FALSE),"Unknown")</f>
        <v>Mexican</v>
      </c>
    </row>
    <row r="7247" spans="1:9" x14ac:dyDescent="0.25">
      <c r="A7247">
        <v>7246</v>
      </c>
      <c r="B7247">
        <v>3191</v>
      </c>
      <c r="C7247" s="1">
        <v>44980</v>
      </c>
      <c r="D7247" s="2">
        <v>0.63265046296296301</v>
      </c>
      <c r="E7247">
        <v>132</v>
      </c>
      <c r="F7247" s="5">
        <f>IFERROR(VLOOKUP(E7247,Raw_Menu!$A$2:$D$33,4,FALSE),0)</f>
        <v>16.95</v>
      </c>
      <c r="G7247" s="5">
        <f t="shared" si="226"/>
        <v>16.95</v>
      </c>
      <c r="H7247">
        <f t="shared" si="227"/>
        <v>15</v>
      </c>
      <c r="I7247" t="str">
        <f>IFERROR(VLOOKUP(tblOrders[[#This Row],[item_id]],Raw_Menu!$A$2:$D$33,3,FALSE),"Unknown")</f>
        <v>Italian</v>
      </c>
    </row>
    <row r="7248" spans="1:9" x14ac:dyDescent="0.25">
      <c r="A7248">
        <v>7247</v>
      </c>
      <c r="B7248">
        <v>3192</v>
      </c>
      <c r="C7248" s="1">
        <v>44980</v>
      </c>
      <c r="D7248" s="2">
        <v>0.63850694444444445</v>
      </c>
      <c r="E7248">
        <v>112</v>
      </c>
      <c r="F7248" s="5">
        <f>IFERROR(VLOOKUP(E7248,Raw_Menu!$A$2:$D$33,4,FALSE),0)</f>
        <v>14.95</v>
      </c>
      <c r="G7248" s="5">
        <f t="shared" si="226"/>
        <v>14.95</v>
      </c>
      <c r="H7248">
        <f t="shared" si="227"/>
        <v>15</v>
      </c>
      <c r="I7248" t="str">
        <f>IFERROR(VLOOKUP(tblOrders[[#This Row],[item_id]],Raw_Menu!$A$2:$D$33,3,FALSE),"Unknown")</f>
        <v>Asian</v>
      </c>
    </row>
    <row r="7249" spans="1:9" x14ac:dyDescent="0.25">
      <c r="A7249">
        <v>7248</v>
      </c>
      <c r="B7249">
        <v>3193</v>
      </c>
      <c r="C7249" s="1">
        <v>44980</v>
      </c>
      <c r="D7249" s="2">
        <v>0.65931712962962963</v>
      </c>
      <c r="E7249">
        <v>123</v>
      </c>
      <c r="F7249" s="5">
        <f>IFERROR(VLOOKUP(E7249,Raw_Menu!$A$2:$D$33,4,FALSE),0)</f>
        <v>9</v>
      </c>
      <c r="G7249" s="5">
        <f t="shared" si="226"/>
        <v>9</v>
      </c>
      <c r="H7249">
        <f t="shared" si="227"/>
        <v>15</v>
      </c>
      <c r="I7249" t="str">
        <f>IFERROR(VLOOKUP(tblOrders[[#This Row],[item_id]],Raw_Menu!$A$2:$D$33,3,FALSE),"Unknown")</f>
        <v>Mexican</v>
      </c>
    </row>
    <row r="7250" spans="1:9" x14ac:dyDescent="0.25">
      <c r="A7250">
        <v>7249</v>
      </c>
      <c r="B7250">
        <v>3194</v>
      </c>
      <c r="C7250" s="1">
        <v>44980</v>
      </c>
      <c r="D7250" s="2">
        <v>0.68025462962962968</v>
      </c>
      <c r="E7250">
        <v>125</v>
      </c>
      <c r="F7250" s="5">
        <f>IFERROR(VLOOKUP(E7250,Raw_Menu!$A$2:$D$33,4,FALSE),0)</f>
        <v>17.95</v>
      </c>
      <c r="G7250" s="5">
        <f t="shared" si="226"/>
        <v>17.95</v>
      </c>
      <c r="H7250">
        <f t="shared" si="227"/>
        <v>16</v>
      </c>
      <c r="I7250" t="str">
        <f>IFERROR(VLOOKUP(tblOrders[[#This Row],[item_id]],Raw_Menu!$A$2:$D$33,3,FALSE),"Unknown")</f>
        <v>Italian</v>
      </c>
    </row>
    <row r="7251" spans="1:9" x14ac:dyDescent="0.25">
      <c r="A7251">
        <v>7250</v>
      </c>
      <c r="B7251">
        <v>3195</v>
      </c>
      <c r="C7251" s="1">
        <v>44980</v>
      </c>
      <c r="D7251" s="2">
        <v>0.68346064814814811</v>
      </c>
      <c r="E7251">
        <v>103</v>
      </c>
      <c r="F7251" s="5">
        <f>IFERROR(VLOOKUP(E7251,Raw_Menu!$A$2:$D$33,4,FALSE),0)</f>
        <v>9</v>
      </c>
      <c r="G7251" s="5">
        <f t="shared" si="226"/>
        <v>9</v>
      </c>
      <c r="H7251">
        <f t="shared" si="227"/>
        <v>16</v>
      </c>
      <c r="I7251" t="str">
        <f>IFERROR(VLOOKUP(tblOrders[[#This Row],[item_id]],Raw_Menu!$A$2:$D$33,3,FALSE),"Unknown")</f>
        <v>American</v>
      </c>
    </row>
    <row r="7252" spans="1:9" x14ac:dyDescent="0.25">
      <c r="A7252">
        <v>7251</v>
      </c>
      <c r="B7252">
        <v>3195</v>
      </c>
      <c r="C7252" s="1">
        <v>44980</v>
      </c>
      <c r="D7252" s="2">
        <v>0.68346064814814811</v>
      </c>
      <c r="E7252">
        <v>112</v>
      </c>
      <c r="F7252" s="5">
        <f>IFERROR(VLOOKUP(E7252,Raw_Menu!$A$2:$D$33,4,FALSE),0)</f>
        <v>14.95</v>
      </c>
      <c r="G7252" s="5">
        <f t="shared" si="226"/>
        <v>14.95</v>
      </c>
      <c r="H7252">
        <f t="shared" si="227"/>
        <v>16</v>
      </c>
      <c r="I7252" t="str">
        <f>IFERROR(VLOOKUP(tblOrders[[#This Row],[item_id]],Raw_Menu!$A$2:$D$33,3,FALSE),"Unknown")</f>
        <v>Asian</v>
      </c>
    </row>
    <row r="7253" spans="1:9" x14ac:dyDescent="0.25">
      <c r="A7253">
        <v>7252</v>
      </c>
      <c r="B7253">
        <v>3195</v>
      </c>
      <c r="C7253" s="1">
        <v>44980</v>
      </c>
      <c r="D7253" s="2">
        <v>0.68346064814814811</v>
      </c>
      <c r="E7253">
        <v>114</v>
      </c>
      <c r="F7253" s="5">
        <f>IFERROR(VLOOKUP(E7253,Raw_Menu!$A$2:$D$33,4,FALSE),0)</f>
        <v>9</v>
      </c>
      <c r="G7253" s="5">
        <f t="shared" si="226"/>
        <v>9</v>
      </c>
      <c r="H7253">
        <f t="shared" si="227"/>
        <v>16</v>
      </c>
      <c r="I7253" t="str">
        <f>IFERROR(VLOOKUP(tblOrders[[#This Row],[item_id]],Raw_Menu!$A$2:$D$33,3,FALSE),"Unknown")</f>
        <v>Asian</v>
      </c>
    </row>
    <row r="7254" spans="1:9" x14ac:dyDescent="0.25">
      <c r="A7254">
        <v>7253</v>
      </c>
      <c r="B7254">
        <v>3196</v>
      </c>
      <c r="C7254" s="1">
        <v>44980</v>
      </c>
      <c r="D7254" s="2">
        <v>0.68611111111111112</v>
      </c>
      <c r="E7254">
        <v>111</v>
      </c>
      <c r="F7254" s="5">
        <f>IFERROR(VLOOKUP(E7254,Raw_Menu!$A$2:$D$33,4,FALSE),0)</f>
        <v>11.95</v>
      </c>
      <c r="G7254" s="5">
        <f t="shared" si="226"/>
        <v>11.95</v>
      </c>
      <c r="H7254">
        <f t="shared" si="227"/>
        <v>16</v>
      </c>
      <c r="I7254" t="str">
        <f>IFERROR(VLOOKUP(tblOrders[[#This Row],[item_id]],Raw_Menu!$A$2:$D$33,3,FALSE),"Unknown")</f>
        <v>Asian</v>
      </c>
    </row>
    <row r="7255" spans="1:9" x14ac:dyDescent="0.25">
      <c r="A7255">
        <v>7254</v>
      </c>
      <c r="B7255">
        <v>3196</v>
      </c>
      <c r="C7255" s="1">
        <v>44980</v>
      </c>
      <c r="D7255" s="2">
        <v>0.68611111111111112</v>
      </c>
      <c r="E7255">
        <v>122</v>
      </c>
      <c r="F7255" s="5">
        <f>IFERROR(VLOOKUP(E7255,Raw_Menu!$A$2:$D$33,4,FALSE),0)</f>
        <v>7</v>
      </c>
      <c r="G7255" s="5">
        <f t="shared" si="226"/>
        <v>7</v>
      </c>
      <c r="H7255">
        <f t="shared" si="227"/>
        <v>16</v>
      </c>
      <c r="I7255" t="str">
        <f>IFERROR(VLOOKUP(tblOrders[[#This Row],[item_id]],Raw_Menu!$A$2:$D$33,3,FALSE),"Unknown")</f>
        <v>Mexican</v>
      </c>
    </row>
    <row r="7256" spans="1:9" x14ac:dyDescent="0.25">
      <c r="A7256">
        <v>7255</v>
      </c>
      <c r="B7256">
        <v>3197</v>
      </c>
      <c r="C7256" s="1">
        <v>44980</v>
      </c>
      <c r="D7256" s="2">
        <v>0.69168981481481484</v>
      </c>
      <c r="E7256">
        <v>108</v>
      </c>
      <c r="F7256" s="5">
        <f>IFERROR(VLOOKUP(E7256,Raw_Menu!$A$2:$D$33,4,FALSE),0)</f>
        <v>14.5</v>
      </c>
      <c r="G7256" s="5">
        <f t="shared" si="226"/>
        <v>14.5</v>
      </c>
      <c r="H7256">
        <f t="shared" si="227"/>
        <v>16</v>
      </c>
      <c r="I7256" t="str">
        <f>IFERROR(VLOOKUP(tblOrders[[#This Row],[item_id]],Raw_Menu!$A$2:$D$33,3,FALSE),"Unknown")</f>
        <v>Asian</v>
      </c>
    </row>
    <row r="7257" spans="1:9" x14ac:dyDescent="0.25">
      <c r="A7257">
        <v>7256</v>
      </c>
      <c r="B7257">
        <v>3198</v>
      </c>
      <c r="C7257" s="1">
        <v>44980</v>
      </c>
      <c r="D7257" s="2">
        <v>0.69450231481481484</v>
      </c>
      <c r="E7257">
        <v>126</v>
      </c>
      <c r="F7257" s="5">
        <f>IFERROR(VLOOKUP(E7257,Raw_Menu!$A$2:$D$33,4,FALSE),0)</f>
        <v>14.5</v>
      </c>
      <c r="G7257" s="5">
        <f t="shared" si="226"/>
        <v>14.5</v>
      </c>
      <c r="H7257">
        <f t="shared" si="227"/>
        <v>16</v>
      </c>
      <c r="I7257" t="str">
        <f>IFERROR(VLOOKUP(tblOrders[[#This Row],[item_id]],Raw_Menu!$A$2:$D$33,3,FALSE),"Unknown")</f>
        <v>Italian</v>
      </c>
    </row>
    <row r="7258" spans="1:9" x14ac:dyDescent="0.25">
      <c r="A7258">
        <v>7257</v>
      </c>
      <c r="B7258">
        <v>3198</v>
      </c>
      <c r="C7258" s="1">
        <v>44980</v>
      </c>
      <c r="D7258" s="2">
        <v>0.69450231481481484</v>
      </c>
      <c r="E7258">
        <v>132</v>
      </c>
      <c r="F7258" s="5">
        <f>IFERROR(VLOOKUP(E7258,Raw_Menu!$A$2:$D$33,4,FALSE),0)</f>
        <v>16.95</v>
      </c>
      <c r="G7258" s="5">
        <f t="shared" si="226"/>
        <v>16.95</v>
      </c>
      <c r="H7258">
        <f t="shared" si="227"/>
        <v>16</v>
      </c>
      <c r="I7258" t="str">
        <f>IFERROR(VLOOKUP(tblOrders[[#This Row],[item_id]],Raw_Menu!$A$2:$D$33,3,FALSE),"Unknown")</f>
        <v>Italian</v>
      </c>
    </row>
    <row r="7259" spans="1:9" x14ac:dyDescent="0.25">
      <c r="A7259">
        <v>7258</v>
      </c>
      <c r="B7259">
        <v>3199</v>
      </c>
      <c r="C7259" s="1">
        <v>44980</v>
      </c>
      <c r="D7259" s="2">
        <v>0.71803240740740737</v>
      </c>
      <c r="E7259">
        <v>115</v>
      </c>
      <c r="F7259" s="5">
        <f>IFERROR(VLOOKUP(E7259,Raw_Menu!$A$2:$D$33,4,FALSE),0)</f>
        <v>11.95</v>
      </c>
      <c r="G7259" s="5">
        <f t="shared" si="226"/>
        <v>11.95</v>
      </c>
      <c r="H7259">
        <f t="shared" si="227"/>
        <v>17</v>
      </c>
      <c r="I7259" t="str">
        <f>IFERROR(VLOOKUP(tblOrders[[#This Row],[item_id]],Raw_Menu!$A$2:$D$33,3,FALSE),"Unknown")</f>
        <v>Mexican</v>
      </c>
    </row>
    <row r="7260" spans="1:9" x14ac:dyDescent="0.25">
      <c r="A7260">
        <v>7259</v>
      </c>
      <c r="B7260">
        <v>3199</v>
      </c>
      <c r="C7260" s="1">
        <v>44980</v>
      </c>
      <c r="D7260" s="2">
        <v>0.71803240740740737</v>
      </c>
      <c r="E7260">
        <v>106</v>
      </c>
      <c r="F7260" s="5">
        <f>IFERROR(VLOOKUP(E7260,Raw_Menu!$A$2:$D$33,4,FALSE),0)</f>
        <v>7</v>
      </c>
      <c r="G7260" s="5">
        <f t="shared" si="226"/>
        <v>7</v>
      </c>
      <c r="H7260">
        <f t="shared" si="227"/>
        <v>17</v>
      </c>
      <c r="I7260" t="str">
        <f>IFERROR(VLOOKUP(tblOrders[[#This Row],[item_id]],Raw_Menu!$A$2:$D$33,3,FALSE),"Unknown")</f>
        <v>American</v>
      </c>
    </row>
    <row r="7261" spans="1:9" x14ac:dyDescent="0.25">
      <c r="A7261">
        <v>7260</v>
      </c>
      <c r="B7261">
        <v>3200</v>
      </c>
      <c r="C7261" s="1">
        <v>44980</v>
      </c>
      <c r="D7261" s="2">
        <v>0.71989583333333329</v>
      </c>
      <c r="E7261">
        <v>109</v>
      </c>
      <c r="F7261" s="5">
        <f>IFERROR(VLOOKUP(E7261,Raw_Menu!$A$2:$D$33,4,FALSE),0)</f>
        <v>17.95</v>
      </c>
      <c r="G7261" s="5">
        <f t="shared" si="226"/>
        <v>17.95</v>
      </c>
      <c r="H7261">
        <f t="shared" si="227"/>
        <v>17</v>
      </c>
      <c r="I7261" t="str">
        <f>IFERROR(VLOOKUP(tblOrders[[#This Row],[item_id]],Raw_Menu!$A$2:$D$33,3,FALSE),"Unknown")</f>
        <v>Asian</v>
      </c>
    </row>
    <row r="7262" spans="1:9" x14ac:dyDescent="0.25">
      <c r="A7262">
        <v>7261</v>
      </c>
      <c r="B7262">
        <v>3200</v>
      </c>
      <c r="C7262" s="1">
        <v>44980</v>
      </c>
      <c r="D7262" s="2">
        <v>0.71989583333333329</v>
      </c>
      <c r="E7262">
        <v>123</v>
      </c>
      <c r="F7262" s="5">
        <f>IFERROR(VLOOKUP(E7262,Raw_Menu!$A$2:$D$33,4,FALSE),0)</f>
        <v>9</v>
      </c>
      <c r="G7262" s="5">
        <f t="shared" si="226"/>
        <v>9</v>
      </c>
      <c r="H7262">
        <f t="shared" si="227"/>
        <v>17</v>
      </c>
      <c r="I7262" t="str">
        <f>IFERROR(VLOOKUP(tblOrders[[#This Row],[item_id]],Raw_Menu!$A$2:$D$33,3,FALSE),"Unknown")</f>
        <v>Mexican</v>
      </c>
    </row>
    <row r="7263" spans="1:9" x14ac:dyDescent="0.25">
      <c r="A7263">
        <v>7262</v>
      </c>
      <c r="B7263">
        <v>3201</v>
      </c>
      <c r="C7263" s="1">
        <v>44980</v>
      </c>
      <c r="D7263" s="2">
        <v>0.72329861111111116</v>
      </c>
      <c r="E7263">
        <v>104</v>
      </c>
      <c r="F7263" s="5">
        <f>IFERROR(VLOOKUP(E7263,Raw_Menu!$A$2:$D$33,4,FALSE),0)</f>
        <v>10.5</v>
      </c>
      <c r="G7263" s="5">
        <f t="shared" si="226"/>
        <v>10.5</v>
      </c>
      <c r="H7263">
        <f t="shared" si="227"/>
        <v>17</v>
      </c>
      <c r="I7263" t="str">
        <f>IFERROR(VLOOKUP(tblOrders[[#This Row],[item_id]],Raw_Menu!$A$2:$D$33,3,FALSE),"Unknown")</f>
        <v>American</v>
      </c>
    </row>
    <row r="7264" spans="1:9" x14ac:dyDescent="0.25">
      <c r="A7264">
        <v>7263</v>
      </c>
      <c r="B7264">
        <v>3201</v>
      </c>
      <c r="C7264" s="1">
        <v>44980</v>
      </c>
      <c r="D7264" s="2">
        <v>0.72329861111111116</v>
      </c>
      <c r="E7264">
        <v>110</v>
      </c>
      <c r="F7264" s="5">
        <f>IFERROR(VLOOKUP(E7264,Raw_Menu!$A$2:$D$33,4,FALSE),0)</f>
        <v>17.95</v>
      </c>
      <c r="G7264" s="5">
        <f t="shared" si="226"/>
        <v>17.95</v>
      </c>
      <c r="H7264">
        <f t="shared" si="227"/>
        <v>17</v>
      </c>
      <c r="I7264" t="str">
        <f>IFERROR(VLOOKUP(tblOrders[[#This Row],[item_id]],Raw_Menu!$A$2:$D$33,3,FALSE),"Unknown")</f>
        <v>Asian</v>
      </c>
    </row>
    <row r="7265" spans="1:9" x14ac:dyDescent="0.25">
      <c r="A7265">
        <v>7264</v>
      </c>
      <c r="B7265">
        <v>3201</v>
      </c>
      <c r="C7265" s="1">
        <v>44980</v>
      </c>
      <c r="D7265" s="2">
        <v>0.72329861111111116</v>
      </c>
      <c r="E7265">
        <v>123</v>
      </c>
      <c r="F7265" s="5">
        <f>IFERROR(VLOOKUP(E7265,Raw_Menu!$A$2:$D$33,4,FALSE),0)</f>
        <v>9</v>
      </c>
      <c r="G7265" s="5">
        <f t="shared" si="226"/>
        <v>9</v>
      </c>
      <c r="H7265">
        <f t="shared" si="227"/>
        <v>17</v>
      </c>
      <c r="I7265" t="str">
        <f>IFERROR(VLOOKUP(tblOrders[[#This Row],[item_id]],Raw_Menu!$A$2:$D$33,3,FALSE),"Unknown")</f>
        <v>Mexican</v>
      </c>
    </row>
    <row r="7266" spans="1:9" x14ac:dyDescent="0.25">
      <c r="A7266">
        <v>7265</v>
      </c>
      <c r="B7266">
        <v>3201</v>
      </c>
      <c r="C7266" s="1">
        <v>44980</v>
      </c>
      <c r="D7266" s="2">
        <v>0.72329861111111116</v>
      </c>
      <c r="E7266">
        <v>132</v>
      </c>
      <c r="F7266" s="5">
        <f>IFERROR(VLOOKUP(E7266,Raw_Menu!$A$2:$D$33,4,FALSE),0)</f>
        <v>16.95</v>
      </c>
      <c r="G7266" s="5">
        <f t="shared" si="226"/>
        <v>16.95</v>
      </c>
      <c r="H7266">
        <f t="shared" si="227"/>
        <v>17</v>
      </c>
      <c r="I7266" t="str">
        <f>IFERROR(VLOOKUP(tblOrders[[#This Row],[item_id]],Raw_Menu!$A$2:$D$33,3,FALSE),"Unknown")</f>
        <v>Italian</v>
      </c>
    </row>
    <row r="7267" spans="1:9" x14ac:dyDescent="0.25">
      <c r="A7267">
        <v>7266</v>
      </c>
      <c r="B7267">
        <v>3202</v>
      </c>
      <c r="C7267" s="1">
        <v>44980</v>
      </c>
      <c r="D7267" s="2">
        <v>0.72418981481481481</v>
      </c>
      <c r="E7267">
        <v>104</v>
      </c>
      <c r="F7267" s="5">
        <f>IFERROR(VLOOKUP(E7267,Raw_Menu!$A$2:$D$33,4,FALSE),0)</f>
        <v>10.5</v>
      </c>
      <c r="G7267" s="5">
        <f t="shared" si="226"/>
        <v>10.5</v>
      </c>
      <c r="H7267">
        <f t="shared" si="227"/>
        <v>17</v>
      </c>
      <c r="I7267" t="str">
        <f>IFERROR(VLOOKUP(tblOrders[[#This Row],[item_id]],Raw_Menu!$A$2:$D$33,3,FALSE),"Unknown")</f>
        <v>American</v>
      </c>
    </row>
    <row r="7268" spans="1:9" x14ac:dyDescent="0.25">
      <c r="A7268">
        <v>7267</v>
      </c>
      <c r="B7268">
        <v>3202</v>
      </c>
      <c r="C7268" s="1">
        <v>44980</v>
      </c>
      <c r="D7268" s="2">
        <v>0.72418981481481481</v>
      </c>
      <c r="E7268">
        <v>110</v>
      </c>
      <c r="F7268" s="5">
        <f>IFERROR(VLOOKUP(E7268,Raw_Menu!$A$2:$D$33,4,FALSE),0)</f>
        <v>17.95</v>
      </c>
      <c r="G7268" s="5">
        <f t="shared" si="226"/>
        <v>17.95</v>
      </c>
      <c r="H7268">
        <f t="shared" si="227"/>
        <v>17</v>
      </c>
      <c r="I7268" t="str">
        <f>IFERROR(VLOOKUP(tblOrders[[#This Row],[item_id]],Raw_Menu!$A$2:$D$33,3,FALSE),"Unknown")</f>
        <v>Asian</v>
      </c>
    </row>
    <row r="7269" spans="1:9" x14ac:dyDescent="0.25">
      <c r="A7269">
        <v>7268</v>
      </c>
      <c r="B7269">
        <v>3202</v>
      </c>
      <c r="C7269" s="1">
        <v>44980</v>
      </c>
      <c r="D7269" s="2">
        <v>0.72418981481481481</v>
      </c>
      <c r="E7269">
        <v>131</v>
      </c>
      <c r="F7269" s="5">
        <f>IFERROR(VLOOKUP(E7269,Raw_Menu!$A$2:$D$33,4,FALSE),0)</f>
        <v>17.95</v>
      </c>
      <c r="G7269" s="5">
        <f t="shared" si="226"/>
        <v>17.95</v>
      </c>
      <c r="H7269">
        <f t="shared" si="227"/>
        <v>17</v>
      </c>
      <c r="I7269" t="str">
        <f>IFERROR(VLOOKUP(tblOrders[[#This Row],[item_id]],Raw_Menu!$A$2:$D$33,3,FALSE),"Unknown")</f>
        <v>Italian</v>
      </c>
    </row>
    <row r="7270" spans="1:9" x14ac:dyDescent="0.25">
      <c r="A7270">
        <v>7269</v>
      </c>
      <c r="B7270">
        <v>3202</v>
      </c>
      <c r="C7270" s="1">
        <v>44980</v>
      </c>
      <c r="D7270" s="2">
        <v>0.72418981481481481</v>
      </c>
      <c r="E7270" t="s">
        <v>95</v>
      </c>
      <c r="F7270" s="5">
        <f>IFERROR(VLOOKUP(E7270,Raw_Menu!$A$2:$D$33,4,FALSE),0)</f>
        <v>0</v>
      </c>
      <c r="G7270" s="5">
        <f t="shared" si="226"/>
        <v>0</v>
      </c>
      <c r="H7270">
        <f t="shared" si="227"/>
        <v>17</v>
      </c>
      <c r="I7270" t="str">
        <f>IFERROR(VLOOKUP(tblOrders[[#This Row],[item_id]],Raw_Menu!$A$2:$D$33,3,FALSE),"Unknown")</f>
        <v>Unknown</v>
      </c>
    </row>
    <row r="7271" spans="1:9" x14ac:dyDescent="0.25">
      <c r="A7271">
        <v>7270</v>
      </c>
      <c r="B7271">
        <v>3203</v>
      </c>
      <c r="C7271" s="1">
        <v>44980</v>
      </c>
      <c r="D7271" s="2">
        <v>0.72444444444444445</v>
      </c>
      <c r="E7271">
        <v>106</v>
      </c>
      <c r="F7271" s="5">
        <f>IFERROR(VLOOKUP(E7271,Raw_Menu!$A$2:$D$33,4,FALSE),0)</f>
        <v>7</v>
      </c>
      <c r="G7271" s="5">
        <f t="shared" si="226"/>
        <v>7</v>
      </c>
      <c r="H7271">
        <f t="shared" si="227"/>
        <v>17</v>
      </c>
      <c r="I7271" t="str">
        <f>IFERROR(VLOOKUP(tblOrders[[#This Row],[item_id]],Raw_Menu!$A$2:$D$33,3,FALSE),"Unknown")</f>
        <v>American</v>
      </c>
    </row>
    <row r="7272" spans="1:9" x14ac:dyDescent="0.25">
      <c r="A7272">
        <v>7271</v>
      </c>
      <c r="B7272">
        <v>3203</v>
      </c>
      <c r="C7272" s="1">
        <v>44980</v>
      </c>
      <c r="D7272" s="2">
        <v>0.72444444444444445</v>
      </c>
      <c r="E7272">
        <v>132</v>
      </c>
      <c r="F7272" s="5">
        <f>IFERROR(VLOOKUP(E7272,Raw_Menu!$A$2:$D$33,4,FALSE),0)</f>
        <v>16.95</v>
      </c>
      <c r="G7272" s="5">
        <f t="shared" si="226"/>
        <v>16.95</v>
      </c>
      <c r="H7272">
        <f t="shared" si="227"/>
        <v>17</v>
      </c>
      <c r="I7272" t="str">
        <f>IFERROR(VLOOKUP(tblOrders[[#This Row],[item_id]],Raw_Menu!$A$2:$D$33,3,FALSE),"Unknown")</f>
        <v>Italian</v>
      </c>
    </row>
    <row r="7273" spans="1:9" x14ac:dyDescent="0.25">
      <c r="A7273">
        <v>7272</v>
      </c>
      <c r="B7273">
        <v>3204</v>
      </c>
      <c r="C7273" s="1">
        <v>44980</v>
      </c>
      <c r="D7273" s="2">
        <v>0.72876157407407405</v>
      </c>
      <c r="E7273">
        <v>111</v>
      </c>
      <c r="F7273" s="5">
        <f>IFERROR(VLOOKUP(E7273,Raw_Menu!$A$2:$D$33,4,FALSE),0)</f>
        <v>11.95</v>
      </c>
      <c r="G7273" s="5">
        <f t="shared" si="226"/>
        <v>11.95</v>
      </c>
      <c r="H7273">
        <f t="shared" si="227"/>
        <v>17</v>
      </c>
      <c r="I7273" t="str">
        <f>IFERROR(VLOOKUP(tblOrders[[#This Row],[item_id]],Raw_Menu!$A$2:$D$33,3,FALSE),"Unknown")</f>
        <v>Asian</v>
      </c>
    </row>
    <row r="7274" spans="1:9" x14ac:dyDescent="0.25">
      <c r="A7274">
        <v>7273</v>
      </c>
      <c r="B7274">
        <v>3204</v>
      </c>
      <c r="C7274" s="1">
        <v>44980</v>
      </c>
      <c r="D7274" s="2">
        <v>0.72876157407407405</v>
      </c>
      <c r="E7274">
        <v>119</v>
      </c>
      <c r="F7274" s="5">
        <f>IFERROR(VLOOKUP(E7274,Raw_Menu!$A$2:$D$33,4,FALSE),0)</f>
        <v>11.95</v>
      </c>
      <c r="G7274" s="5">
        <f t="shared" si="226"/>
        <v>11.95</v>
      </c>
      <c r="H7274">
        <f t="shared" si="227"/>
        <v>17</v>
      </c>
      <c r="I7274" t="str">
        <f>IFERROR(VLOOKUP(tblOrders[[#This Row],[item_id]],Raw_Menu!$A$2:$D$33,3,FALSE),"Unknown")</f>
        <v>Mexican</v>
      </c>
    </row>
    <row r="7275" spans="1:9" x14ac:dyDescent="0.25">
      <c r="A7275">
        <v>7274</v>
      </c>
      <c r="B7275">
        <v>3205</v>
      </c>
      <c r="C7275" s="1">
        <v>44980</v>
      </c>
      <c r="D7275" s="2">
        <v>0.73024305555555558</v>
      </c>
      <c r="E7275">
        <v>102</v>
      </c>
      <c r="F7275" s="5">
        <f>IFERROR(VLOOKUP(E7275,Raw_Menu!$A$2:$D$33,4,FALSE),0)</f>
        <v>13.95</v>
      </c>
      <c r="G7275" s="5">
        <f t="shared" si="226"/>
        <v>13.95</v>
      </c>
      <c r="H7275">
        <f t="shared" si="227"/>
        <v>17</v>
      </c>
      <c r="I7275" t="str">
        <f>IFERROR(VLOOKUP(tblOrders[[#This Row],[item_id]],Raw_Menu!$A$2:$D$33,3,FALSE),"Unknown")</f>
        <v>American</v>
      </c>
    </row>
    <row r="7276" spans="1:9" x14ac:dyDescent="0.25">
      <c r="A7276">
        <v>7275</v>
      </c>
      <c r="B7276">
        <v>3205</v>
      </c>
      <c r="C7276" s="1">
        <v>44980</v>
      </c>
      <c r="D7276" s="2">
        <v>0.73024305555555558</v>
      </c>
      <c r="E7276">
        <v>111</v>
      </c>
      <c r="F7276" s="5">
        <f>IFERROR(VLOOKUP(E7276,Raw_Menu!$A$2:$D$33,4,FALSE),0)</f>
        <v>11.95</v>
      </c>
      <c r="G7276" s="5">
        <f t="shared" si="226"/>
        <v>11.95</v>
      </c>
      <c r="H7276">
        <f t="shared" si="227"/>
        <v>17</v>
      </c>
      <c r="I7276" t="str">
        <f>IFERROR(VLOOKUP(tblOrders[[#This Row],[item_id]],Raw_Menu!$A$2:$D$33,3,FALSE),"Unknown")</f>
        <v>Asian</v>
      </c>
    </row>
    <row r="7277" spans="1:9" x14ac:dyDescent="0.25">
      <c r="A7277">
        <v>7276</v>
      </c>
      <c r="B7277">
        <v>3205</v>
      </c>
      <c r="C7277" s="1">
        <v>44980</v>
      </c>
      <c r="D7277" s="2">
        <v>0.73024305555555558</v>
      </c>
      <c r="E7277">
        <v>106</v>
      </c>
      <c r="F7277" s="5">
        <f>IFERROR(VLOOKUP(E7277,Raw_Menu!$A$2:$D$33,4,FALSE),0)</f>
        <v>7</v>
      </c>
      <c r="G7277" s="5">
        <f t="shared" si="226"/>
        <v>7</v>
      </c>
      <c r="H7277">
        <f t="shared" si="227"/>
        <v>17</v>
      </c>
      <c r="I7277" t="str">
        <f>IFERROR(VLOOKUP(tblOrders[[#This Row],[item_id]],Raw_Menu!$A$2:$D$33,3,FALSE),"Unknown")</f>
        <v>American</v>
      </c>
    </row>
    <row r="7278" spans="1:9" x14ac:dyDescent="0.25">
      <c r="A7278">
        <v>7277</v>
      </c>
      <c r="B7278">
        <v>3206</v>
      </c>
      <c r="C7278" s="1">
        <v>44980</v>
      </c>
      <c r="D7278" s="2">
        <v>0.73048611111111106</v>
      </c>
      <c r="E7278">
        <v>107</v>
      </c>
      <c r="F7278" s="5">
        <f>IFERROR(VLOOKUP(E7278,Raw_Menu!$A$2:$D$33,4,FALSE),0)</f>
        <v>16.5</v>
      </c>
      <c r="G7278" s="5">
        <f t="shared" si="226"/>
        <v>16.5</v>
      </c>
      <c r="H7278">
        <f t="shared" si="227"/>
        <v>17</v>
      </c>
      <c r="I7278" t="str">
        <f>IFERROR(VLOOKUP(tblOrders[[#This Row],[item_id]],Raw_Menu!$A$2:$D$33,3,FALSE),"Unknown")</f>
        <v>Asian</v>
      </c>
    </row>
    <row r="7279" spans="1:9" x14ac:dyDescent="0.25">
      <c r="A7279">
        <v>7278</v>
      </c>
      <c r="B7279">
        <v>3206</v>
      </c>
      <c r="C7279" s="1">
        <v>44980</v>
      </c>
      <c r="D7279" s="2">
        <v>0.73048611111111106</v>
      </c>
      <c r="E7279">
        <v>113</v>
      </c>
      <c r="F7279" s="5">
        <f>IFERROR(VLOOKUP(E7279,Raw_Menu!$A$2:$D$33,4,FALSE),0)</f>
        <v>5</v>
      </c>
      <c r="G7279" s="5">
        <f t="shared" si="226"/>
        <v>5</v>
      </c>
      <c r="H7279">
        <f t="shared" si="227"/>
        <v>17</v>
      </c>
      <c r="I7279" t="str">
        <f>IFERROR(VLOOKUP(tblOrders[[#This Row],[item_id]],Raw_Menu!$A$2:$D$33,3,FALSE),"Unknown")</f>
        <v>Asian</v>
      </c>
    </row>
    <row r="7280" spans="1:9" x14ac:dyDescent="0.25">
      <c r="A7280">
        <v>7279</v>
      </c>
      <c r="B7280">
        <v>3206</v>
      </c>
      <c r="C7280" s="1">
        <v>44980</v>
      </c>
      <c r="D7280" s="2">
        <v>0.73048611111111106</v>
      </c>
      <c r="E7280">
        <v>130</v>
      </c>
      <c r="F7280" s="5">
        <f>IFERROR(VLOOKUP(E7280,Raw_Menu!$A$2:$D$33,4,FALSE),0)</f>
        <v>19.95</v>
      </c>
      <c r="G7280" s="5">
        <f t="shared" si="226"/>
        <v>19.95</v>
      </c>
      <c r="H7280">
        <f t="shared" si="227"/>
        <v>17</v>
      </c>
      <c r="I7280" t="str">
        <f>IFERROR(VLOOKUP(tblOrders[[#This Row],[item_id]],Raw_Menu!$A$2:$D$33,3,FALSE),"Unknown")</f>
        <v>Italian</v>
      </c>
    </row>
    <row r="7281" spans="1:9" x14ac:dyDescent="0.25">
      <c r="A7281">
        <v>7280</v>
      </c>
      <c r="B7281">
        <v>3206</v>
      </c>
      <c r="C7281" s="1">
        <v>44980</v>
      </c>
      <c r="D7281" s="2">
        <v>0.73048611111111106</v>
      </c>
      <c r="E7281">
        <v>123</v>
      </c>
      <c r="F7281" s="5">
        <f>IFERROR(VLOOKUP(E7281,Raw_Menu!$A$2:$D$33,4,FALSE),0)</f>
        <v>9</v>
      </c>
      <c r="G7281" s="5">
        <f t="shared" si="226"/>
        <v>9</v>
      </c>
      <c r="H7281">
        <f t="shared" si="227"/>
        <v>17</v>
      </c>
      <c r="I7281" t="str">
        <f>IFERROR(VLOOKUP(tblOrders[[#This Row],[item_id]],Raw_Menu!$A$2:$D$33,3,FALSE),"Unknown")</f>
        <v>Mexican</v>
      </c>
    </row>
    <row r="7282" spans="1:9" x14ac:dyDescent="0.25">
      <c r="A7282">
        <v>7281</v>
      </c>
      <c r="B7282">
        <v>3207</v>
      </c>
      <c r="C7282" s="1">
        <v>44980</v>
      </c>
      <c r="D7282" s="2">
        <v>0.73241898148148143</v>
      </c>
      <c r="E7282">
        <v>108</v>
      </c>
      <c r="F7282" s="5">
        <f>IFERROR(VLOOKUP(E7282,Raw_Menu!$A$2:$D$33,4,FALSE),0)</f>
        <v>14.5</v>
      </c>
      <c r="G7282" s="5">
        <f t="shared" si="226"/>
        <v>14.5</v>
      </c>
      <c r="H7282">
        <f t="shared" si="227"/>
        <v>17</v>
      </c>
      <c r="I7282" t="str">
        <f>IFERROR(VLOOKUP(tblOrders[[#This Row],[item_id]],Raw_Menu!$A$2:$D$33,3,FALSE),"Unknown")</f>
        <v>Asian</v>
      </c>
    </row>
    <row r="7283" spans="1:9" x14ac:dyDescent="0.25">
      <c r="A7283">
        <v>7282</v>
      </c>
      <c r="B7283">
        <v>3207</v>
      </c>
      <c r="C7283" s="1">
        <v>44980</v>
      </c>
      <c r="D7283" s="2">
        <v>0.73241898148148143</v>
      </c>
      <c r="E7283">
        <v>109</v>
      </c>
      <c r="F7283" s="5">
        <f>IFERROR(VLOOKUP(E7283,Raw_Menu!$A$2:$D$33,4,FALSE),0)</f>
        <v>17.95</v>
      </c>
      <c r="G7283" s="5">
        <f t="shared" si="226"/>
        <v>17.95</v>
      </c>
      <c r="H7283">
        <f t="shared" si="227"/>
        <v>17</v>
      </c>
      <c r="I7283" t="str">
        <f>IFERROR(VLOOKUP(tblOrders[[#This Row],[item_id]],Raw_Menu!$A$2:$D$33,3,FALSE),"Unknown")</f>
        <v>Asian</v>
      </c>
    </row>
    <row r="7284" spans="1:9" x14ac:dyDescent="0.25">
      <c r="A7284">
        <v>7283</v>
      </c>
      <c r="B7284">
        <v>3208</v>
      </c>
      <c r="C7284" s="1">
        <v>44980</v>
      </c>
      <c r="D7284" s="2">
        <v>0.73739583333333336</v>
      </c>
      <c r="E7284">
        <v>108</v>
      </c>
      <c r="F7284" s="5">
        <f>IFERROR(VLOOKUP(E7284,Raw_Menu!$A$2:$D$33,4,FALSE),0)</f>
        <v>14.5</v>
      </c>
      <c r="G7284" s="5">
        <f t="shared" si="226"/>
        <v>14.5</v>
      </c>
      <c r="H7284">
        <f t="shared" si="227"/>
        <v>17</v>
      </c>
      <c r="I7284" t="str">
        <f>IFERROR(VLOOKUP(tblOrders[[#This Row],[item_id]],Raw_Menu!$A$2:$D$33,3,FALSE),"Unknown")</f>
        <v>Asian</v>
      </c>
    </row>
    <row r="7285" spans="1:9" x14ac:dyDescent="0.25">
      <c r="A7285">
        <v>7284</v>
      </c>
      <c r="B7285">
        <v>3209</v>
      </c>
      <c r="C7285" s="1">
        <v>44980</v>
      </c>
      <c r="D7285" s="2">
        <v>0.73818287037037034</v>
      </c>
      <c r="E7285">
        <v>107</v>
      </c>
      <c r="F7285" s="5">
        <f>IFERROR(VLOOKUP(E7285,Raw_Menu!$A$2:$D$33,4,FALSE),0)</f>
        <v>16.5</v>
      </c>
      <c r="G7285" s="5">
        <f t="shared" si="226"/>
        <v>16.5</v>
      </c>
      <c r="H7285">
        <f t="shared" si="227"/>
        <v>17</v>
      </c>
      <c r="I7285" t="str">
        <f>IFERROR(VLOOKUP(tblOrders[[#This Row],[item_id]],Raw_Menu!$A$2:$D$33,3,FALSE),"Unknown")</f>
        <v>Asian</v>
      </c>
    </row>
    <row r="7286" spans="1:9" x14ac:dyDescent="0.25">
      <c r="A7286">
        <v>7285</v>
      </c>
      <c r="B7286">
        <v>3210</v>
      </c>
      <c r="C7286" s="1">
        <v>44980</v>
      </c>
      <c r="D7286" s="2">
        <v>0.75380787037037034</v>
      </c>
      <c r="E7286">
        <v>108</v>
      </c>
      <c r="F7286" s="5">
        <f>IFERROR(VLOOKUP(E7286,Raw_Menu!$A$2:$D$33,4,FALSE),0)</f>
        <v>14.5</v>
      </c>
      <c r="G7286" s="5">
        <f t="shared" si="226"/>
        <v>14.5</v>
      </c>
      <c r="H7286">
        <f t="shared" si="227"/>
        <v>18</v>
      </c>
      <c r="I7286" t="str">
        <f>IFERROR(VLOOKUP(tblOrders[[#This Row],[item_id]],Raw_Menu!$A$2:$D$33,3,FALSE),"Unknown")</f>
        <v>Asian</v>
      </c>
    </row>
    <row r="7287" spans="1:9" x14ac:dyDescent="0.25">
      <c r="A7287">
        <v>7286</v>
      </c>
      <c r="B7287">
        <v>3210</v>
      </c>
      <c r="C7287" s="1">
        <v>44980</v>
      </c>
      <c r="D7287" s="2">
        <v>0.75380787037037034</v>
      </c>
      <c r="E7287">
        <v>110</v>
      </c>
      <c r="F7287" s="5">
        <f>IFERROR(VLOOKUP(E7287,Raw_Menu!$A$2:$D$33,4,FALSE),0)</f>
        <v>17.95</v>
      </c>
      <c r="G7287" s="5">
        <f t="shared" si="226"/>
        <v>17.95</v>
      </c>
      <c r="H7287">
        <f t="shared" si="227"/>
        <v>18</v>
      </c>
      <c r="I7287" t="str">
        <f>IFERROR(VLOOKUP(tblOrders[[#This Row],[item_id]],Raw_Menu!$A$2:$D$33,3,FALSE),"Unknown")</f>
        <v>Asian</v>
      </c>
    </row>
    <row r="7288" spans="1:9" x14ac:dyDescent="0.25">
      <c r="A7288">
        <v>7287</v>
      </c>
      <c r="B7288">
        <v>3210</v>
      </c>
      <c r="C7288" s="1">
        <v>44980</v>
      </c>
      <c r="D7288" s="2">
        <v>0.75380787037037034</v>
      </c>
      <c r="E7288">
        <v>129</v>
      </c>
      <c r="F7288" s="5">
        <f>IFERROR(VLOOKUP(E7288,Raw_Menu!$A$2:$D$33,4,FALSE),0)</f>
        <v>15.5</v>
      </c>
      <c r="G7288" s="5">
        <f t="shared" si="226"/>
        <v>15.5</v>
      </c>
      <c r="H7288">
        <f t="shared" si="227"/>
        <v>18</v>
      </c>
      <c r="I7288" t="str">
        <f>IFERROR(VLOOKUP(tblOrders[[#This Row],[item_id]],Raw_Menu!$A$2:$D$33,3,FALSE),"Unknown")</f>
        <v>Italian</v>
      </c>
    </row>
    <row r="7289" spans="1:9" x14ac:dyDescent="0.25">
      <c r="A7289">
        <v>7288</v>
      </c>
      <c r="B7289">
        <v>3210</v>
      </c>
      <c r="C7289" s="1">
        <v>44980</v>
      </c>
      <c r="D7289" s="2">
        <v>0.75380787037037034</v>
      </c>
      <c r="E7289">
        <v>131</v>
      </c>
      <c r="F7289" s="5">
        <f>IFERROR(VLOOKUP(E7289,Raw_Menu!$A$2:$D$33,4,FALSE),0)</f>
        <v>17.95</v>
      </c>
      <c r="G7289" s="5">
        <f t="shared" si="226"/>
        <v>17.95</v>
      </c>
      <c r="H7289">
        <f t="shared" si="227"/>
        <v>18</v>
      </c>
      <c r="I7289" t="str">
        <f>IFERROR(VLOOKUP(tblOrders[[#This Row],[item_id]],Raw_Menu!$A$2:$D$33,3,FALSE),"Unknown")</f>
        <v>Italian</v>
      </c>
    </row>
    <row r="7290" spans="1:9" x14ac:dyDescent="0.25">
      <c r="A7290">
        <v>7289</v>
      </c>
      <c r="B7290">
        <v>3211</v>
      </c>
      <c r="C7290" s="1">
        <v>44980</v>
      </c>
      <c r="D7290" s="2">
        <v>0.76557870370370373</v>
      </c>
      <c r="E7290">
        <v>116</v>
      </c>
      <c r="F7290" s="5">
        <f>IFERROR(VLOOKUP(E7290,Raw_Menu!$A$2:$D$33,4,FALSE),0)</f>
        <v>13.95</v>
      </c>
      <c r="G7290" s="5">
        <f t="shared" si="226"/>
        <v>13.95</v>
      </c>
      <c r="H7290">
        <f t="shared" si="227"/>
        <v>18</v>
      </c>
      <c r="I7290" t="str">
        <f>IFERROR(VLOOKUP(tblOrders[[#This Row],[item_id]],Raw_Menu!$A$2:$D$33,3,FALSE),"Unknown")</f>
        <v>Mexican</v>
      </c>
    </row>
    <row r="7291" spans="1:9" x14ac:dyDescent="0.25">
      <c r="A7291">
        <v>7290</v>
      </c>
      <c r="B7291">
        <v>3211</v>
      </c>
      <c r="C7291" s="1">
        <v>44980</v>
      </c>
      <c r="D7291" s="2">
        <v>0.76557870370370373</v>
      </c>
      <c r="E7291">
        <v>108</v>
      </c>
      <c r="F7291" s="5">
        <f>IFERROR(VLOOKUP(E7291,Raw_Menu!$A$2:$D$33,4,FALSE),0)</f>
        <v>14.5</v>
      </c>
      <c r="G7291" s="5">
        <f t="shared" si="226"/>
        <v>14.5</v>
      </c>
      <c r="H7291">
        <f t="shared" si="227"/>
        <v>18</v>
      </c>
      <c r="I7291" t="str">
        <f>IFERROR(VLOOKUP(tblOrders[[#This Row],[item_id]],Raw_Menu!$A$2:$D$33,3,FALSE),"Unknown")</f>
        <v>Asian</v>
      </c>
    </row>
    <row r="7292" spans="1:9" x14ac:dyDescent="0.25">
      <c r="A7292">
        <v>7291</v>
      </c>
      <c r="B7292">
        <v>3212</v>
      </c>
      <c r="C7292" s="1">
        <v>44980</v>
      </c>
      <c r="D7292" s="2">
        <v>0.77335648148148151</v>
      </c>
      <c r="E7292">
        <v>101</v>
      </c>
      <c r="F7292" s="5">
        <f>IFERROR(VLOOKUP(E7292,Raw_Menu!$A$2:$D$33,4,FALSE),0)</f>
        <v>12.95</v>
      </c>
      <c r="G7292" s="5">
        <f t="shared" si="226"/>
        <v>12.95</v>
      </c>
      <c r="H7292">
        <f t="shared" si="227"/>
        <v>18</v>
      </c>
      <c r="I7292" t="str">
        <f>IFERROR(VLOOKUP(tblOrders[[#This Row],[item_id]],Raw_Menu!$A$2:$D$33,3,FALSE),"Unknown")</f>
        <v>American</v>
      </c>
    </row>
    <row r="7293" spans="1:9" x14ac:dyDescent="0.25">
      <c r="A7293">
        <v>7292</v>
      </c>
      <c r="B7293">
        <v>3212</v>
      </c>
      <c r="C7293" s="1">
        <v>44980</v>
      </c>
      <c r="D7293" s="2">
        <v>0.77335648148148151</v>
      </c>
      <c r="E7293">
        <v>129</v>
      </c>
      <c r="F7293" s="5">
        <f>IFERROR(VLOOKUP(E7293,Raw_Menu!$A$2:$D$33,4,FALSE),0)</f>
        <v>15.5</v>
      </c>
      <c r="G7293" s="5">
        <f t="shared" si="226"/>
        <v>15.5</v>
      </c>
      <c r="H7293">
        <f t="shared" si="227"/>
        <v>18</v>
      </c>
      <c r="I7293" t="str">
        <f>IFERROR(VLOOKUP(tblOrders[[#This Row],[item_id]],Raw_Menu!$A$2:$D$33,3,FALSE),"Unknown")</f>
        <v>Italian</v>
      </c>
    </row>
    <row r="7294" spans="1:9" x14ac:dyDescent="0.25">
      <c r="A7294">
        <v>7293</v>
      </c>
      <c r="B7294">
        <v>3213</v>
      </c>
      <c r="C7294" s="1">
        <v>44980</v>
      </c>
      <c r="D7294" s="2">
        <v>0.77631944444444445</v>
      </c>
      <c r="E7294">
        <v>102</v>
      </c>
      <c r="F7294" s="5">
        <f>IFERROR(VLOOKUP(E7294,Raw_Menu!$A$2:$D$33,4,FALSE),0)</f>
        <v>13.95</v>
      </c>
      <c r="G7294" s="5">
        <f t="shared" si="226"/>
        <v>13.95</v>
      </c>
      <c r="H7294">
        <f t="shared" si="227"/>
        <v>18</v>
      </c>
      <c r="I7294" t="str">
        <f>IFERROR(VLOOKUP(tblOrders[[#This Row],[item_id]],Raw_Menu!$A$2:$D$33,3,FALSE),"Unknown")</f>
        <v>American</v>
      </c>
    </row>
    <row r="7295" spans="1:9" x14ac:dyDescent="0.25">
      <c r="A7295">
        <v>7294</v>
      </c>
      <c r="B7295">
        <v>3214</v>
      </c>
      <c r="C7295" s="1">
        <v>44980</v>
      </c>
      <c r="D7295" s="2">
        <v>0.77733796296296298</v>
      </c>
      <c r="E7295">
        <v>119</v>
      </c>
      <c r="F7295" s="5">
        <f>IFERROR(VLOOKUP(E7295,Raw_Menu!$A$2:$D$33,4,FALSE),0)</f>
        <v>11.95</v>
      </c>
      <c r="G7295" s="5">
        <f t="shared" si="226"/>
        <v>11.95</v>
      </c>
      <c r="H7295">
        <f t="shared" si="227"/>
        <v>18</v>
      </c>
      <c r="I7295" t="str">
        <f>IFERROR(VLOOKUP(tblOrders[[#This Row],[item_id]],Raw_Menu!$A$2:$D$33,3,FALSE),"Unknown")</f>
        <v>Mexican</v>
      </c>
    </row>
    <row r="7296" spans="1:9" x14ac:dyDescent="0.25">
      <c r="A7296">
        <v>7295</v>
      </c>
      <c r="B7296">
        <v>3215</v>
      </c>
      <c r="C7296" s="1">
        <v>44980</v>
      </c>
      <c r="D7296" s="2">
        <v>0.78363425925925922</v>
      </c>
      <c r="E7296">
        <v>113</v>
      </c>
      <c r="F7296" s="5">
        <f>IFERROR(VLOOKUP(E7296,Raw_Menu!$A$2:$D$33,4,FALSE),0)</f>
        <v>5</v>
      </c>
      <c r="G7296" s="5">
        <f t="shared" si="226"/>
        <v>5</v>
      </c>
      <c r="H7296">
        <f t="shared" si="227"/>
        <v>18</v>
      </c>
      <c r="I7296" t="str">
        <f>IFERROR(VLOOKUP(tblOrders[[#This Row],[item_id]],Raw_Menu!$A$2:$D$33,3,FALSE),"Unknown")</f>
        <v>Asian</v>
      </c>
    </row>
    <row r="7297" spans="1:9" x14ac:dyDescent="0.25">
      <c r="A7297">
        <v>7296</v>
      </c>
      <c r="B7297">
        <v>3216</v>
      </c>
      <c r="C7297" s="1">
        <v>44980</v>
      </c>
      <c r="D7297" s="2">
        <v>0.78576388888888893</v>
      </c>
      <c r="E7297">
        <v>125</v>
      </c>
      <c r="F7297" s="5">
        <f>IFERROR(VLOOKUP(E7297,Raw_Menu!$A$2:$D$33,4,FALSE),0)</f>
        <v>17.95</v>
      </c>
      <c r="G7297" s="5">
        <f t="shared" si="226"/>
        <v>17.95</v>
      </c>
      <c r="H7297">
        <f t="shared" si="227"/>
        <v>18</v>
      </c>
      <c r="I7297" t="str">
        <f>IFERROR(VLOOKUP(tblOrders[[#This Row],[item_id]],Raw_Menu!$A$2:$D$33,3,FALSE),"Unknown")</f>
        <v>Italian</v>
      </c>
    </row>
    <row r="7298" spans="1:9" x14ac:dyDescent="0.25">
      <c r="A7298">
        <v>7297</v>
      </c>
      <c r="B7298">
        <v>3216</v>
      </c>
      <c r="C7298" s="1">
        <v>44980</v>
      </c>
      <c r="D7298" s="2">
        <v>0.78576388888888893</v>
      </c>
      <c r="E7298">
        <v>117</v>
      </c>
      <c r="F7298" s="5">
        <f>IFERROR(VLOOKUP(E7298,Raw_Menu!$A$2:$D$33,4,FALSE),0)</f>
        <v>12.95</v>
      </c>
      <c r="G7298" s="5">
        <f t="shared" ref="G7298:G7361" si="228">VALUE(F7298)</f>
        <v>12.95</v>
      </c>
      <c r="H7298">
        <f t="shared" ref="H7298:H7361" si="229">HOUR(D7298)</f>
        <v>18</v>
      </c>
      <c r="I7298" t="str">
        <f>IFERROR(VLOOKUP(tblOrders[[#This Row],[item_id]],Raw_Menu!$A$2:$D$33,3,FALSE),"Unknown")</f>
        <v>Mexican</v>
      </c>
    </row>
    <row r="7299" spans="1:9" x14ac:dyDescent="0.25">
      <c r="A7299">
        <v>7298</v>
      </c>
      <c r="B7299">
        <v>3216</v>
      </c>
      <c r="C7299" s="1">
        <v>44980</v>
      </c>
      <c r="D7299" s="2">
        <v>0.78576388888888893</v>
      </c>
      <c r="E7299">
        <v>127</v>
      </c>
      <c r="F7299" s="5">
        <f>IFERROR(VLOOKUP(E7299,Raw_Menu!$A$2:$D$33,4,FALSE),0)</f>
        <v>17.95</v>
      </c>
      <c r="G7299" s="5">
        <f t="shared" si="228"/>
        <v>17.95</v>
      </c>
      <c r="H7299">
        <f t="shared" si="229"/>
        <v>18</v>
      </c>
      <c r="I7299" t="str">
        <f>IFERROR(VLOOKUP(tblOrders[[#This Row],[item_id]],Raw_Menu!$A$2:$D$33,3,FALSE),"Unknown")</f>
        <v>Italian</v>
      </c>
    </row>
    <row r="7300" spans="1:9" x14ac:dyDescent="0.25">
      <c r="A7300">
        <v>7299</v>
      </c>
      <c r="B7300">
        <v>3216</v>
      </c>
      <c r="C7300" s="1">
        <v>44980</v>
      </c>
      <c r="D7300" s="2">
        <v>0.78576388888888893</v>
      </c>
      <c r="E7300">
        <v>129</v>
      </c>
      <c r="F7300" s="5">
        <f>IFERROR(VLOOKUP(E7300,Raw_Menu!$A$2:$D$33,4,FALSE),0)</f>
        <v>15.5</v>
      </c>
      <c r="G7300" s="5">
        <f t="shared" si="228"/>
        <v>15.5</v>
      </c>
      <c r="H7300">
        <f t="shared" si="229"/>
        <v>18</v>
      </c>
      <c r="I7300" t="str">
        <f>IFERROR(VLOOKUP(tblOrders[[#This Row],[item_id]],Raw_Menu!$A$2:$D$33,3,FALSE),"Unknown")</f>
        <v>Italian</v>
      </c>
    </row>
    <row r="7301" spans="1:9" x14ac:dyDescent="0.25">
      <c r="A7301">
        <v>7300</v>
      </c>
      <c r="B7301">
        <v>3217</v>
      </c>
      <c r="C7301" s="1">
        <v>44980</v>
      </c>
      <c r="D7301" s="2">
        <v>0.83074074074074078</v>
      </c>
      <c r="E7301">
        <v>102</v>
      </c>
      <c r="F7301" s="5">
        <f>IFERROR(VLOOKUP(E7301,Raw_Menu!$A$2:$D$33,4,FALSE),0)</f>
        <v>13.95</v>
      </c>
      <c r="G7301" s="5">
        <f t="shared" si="228"/>
        <v>13.95</v>
      </c>
      <c r="H7301">
        <f t="shared" si="229"/>
        <v>19</v>
      </c>
      <c r="I7301" t="str">
        <f>IFERROR(VLOOKUP(tblOrders[[#This Row],[item_id]],Raw_Menu!$A$2:$D$33,3,FALSE),"Unknown")</f>
        <v>American</v>
      </c>
    </row>
    <row r="7302" spans="1:9" x14ac:dyDescent="0.25">
      <c r="A7302">
        <v>7301</v>
      </c>
      <c r="B7302">
        <v>3217</v>
      </c>
      <c r="C7302" s="1">
        <v>44980</v>
      </c>
      <c r="D7302" s="2">
        <v>0.83074074074074078</v>
      </c>
      <c r="E7302">
        <v>103</v>
      </c>
      <c r="F7302" s="5">
        <f>IFERROR(VLOOKUP(E7302,Raw_Menu!$A$2:$D$33,4,FALSE),0)</f>
        <v>9</v>
      </c>
      <c r="G7302" s="5">
        <f t="shared" si="228"/>
        <v>9</v>
      </c>
      <c r="H7302">
        <f t="shared" si="229"/>
        <v>19</v>
      </c>
      <c r="I7302" t="str">
        <f>IFERROR(VLOOKUP(tblOrders[[#This Row],[item_id]],Raw_Menu!$A$2:$D$33,3,FALSE),"Unknown")</f>
        <v>American</v>
      </c>
    </row>
    <row r="7303" spans="1:9" x14ac:dyDescent="0.25">
      <c r="A7303">
        <v>7302</v>
      </c>
      <c r="B7303">
        <v>3217</v>
      </c>
      <c r="C7303" s="1">
        <v>44980</v>
      </c>
      <c r="D7303" s="2">
        <v>0.83074074074074078</v>
      </c>
      <c r="E7303">
        <v>125</v>
      </c>
      <c r="F7303" s="5">
        <f>IFERROR(VLOOKUP(E7303,Raw_Menu!$A$2:$D$33,4,FALSE),0)</f>
        <v>17.95</v>
      </c>
      <c r="G7303" s="5">
        <f t="shared" si="228"/>
        <v>17.95</v>
      </c>
      <c r="H7303">
        <f t="shared" si="229"/>
        <v>19</v>
      </c>
      <c r="I7303" t="str">
        <f>IFERROR(VLOOKUP(tblOrders[[#This Row],[item_id]],Raw_Menu!$A$2:$D$33,3,FALSE),"Unknown")</f>
        <v>Italian</v>
      </c>
    </row>
    <row r="7304" spans="1:9" x14ac:dyDescent="0.25">
      <c r="A7304">
        <v>7303</v>
      </c>
      <c r="B7304">
        <v>3217</v>
      </c>
      <c r="C7304" s="1">
        <v>44980</v>
      </c>
      <c r="D7304" s="2">
        <v>0.83074074074074078</v>
      </c>
      <c r="E7304">
        <v>119</v>
      </c>
      <c r="F7304" s="5">
        <f>IFERROR(VLOOKUP(E7304,Raw_Menu!$A$2:$D$33,4,FALSE),0)</f>
        <v>11.95</v>
      </c>
      <c r="G7304" s="5">
        <f t="shared" si="228"/>
        <v>11.95</v>
      </c>
      <c r="H7304">
        <f t="shared" si="229"/>
        <v>19</v>
      </c>
      <c r="I7304" t="str">
        <f>IFERROR(VLOOKUP(tblOrders[[#This Row],[item_id]],Raw_Menu!$A$2:$D$33,3,FALSE),"Unknown")</f>
        <v>Mexican</v>
      </c>
    </row>
    <row r="7305" spans="1:9" x14ac:dyDescent="0.25">
      <c r="A7305">
        <v>7304</v>
      </c>
      <c r="B7305">
        <v>3218</v>
      </c>
      <c r="C7305" s="1">
        <v>44980</v>
      </c>
      <c r="D7305" s="2">
        <v>0.83150462962962968</v>
      </c>
      <c r="E7305">
        <v>108</v>
      </c>
      <c r="F7305" s="5">
        <f>IFERROR(VLOOKUP(E7305,Raw_Menu!$A$2:$D$33,4,FALSE),0)</f>
        <v>14.5</v>
      </c>
      <c r="G7305" s="5">
        <f t="shared" si="228"/>
        <v>14.5</v>
      </c>
      <c r="H7305">
        <f t="shared" si="229"/>
        <v>19</v>
      </c>
      <c r="I7305" t="str">
        <f>IFERROR(VLOOKUP(tblOrders[[#This Row],[item_id]],Raw_Menu!$A$2:$D$33,3,FALSE),"Unknown")</f>
        <v>Asian</v>
      </c>
    </row>
    <row r="7306" spans="1:9" x14ac:dyDescent="0.25">
      <c r="A7306">
        <v>7305</v>
      </c>
      <c r="B7306">
        <v>3219</v>
      </c>
      <c r="C7306" s="1">
        <v>44980</v>
      </c>
      <c r="D7306" s="2">
        <v>0.84854166666666664</v>
      </c>
      <c r="E7306">
        <v>116</v>
      </c>
      <c r="F7306" s="5">
        <f>IFERROR(VLOOKUP(E7306,Raw_Menu!$A$2:$D$33,4,FALSE),0)</f>
        <v>13.95</v>
      </c>
      <c r="G7306" s="5">
        <f t="shared" si="228"/>
        <v>13.95</v>
      </c>
      <c r="H7306">
        <f t="shared" si="229"/>
        <v>20</v>
      </c>
      <c r="I7306" t="str">
        <f>IFERROR(VLOOKUP(tblOrders[[#This Row],[item_id]],Raw_Menu!$A$2:$D$33,3,FALSE),"Unknown")</f>
        <v>Mexican</v>
      </c>
    </row>
    <row r="7307" spans="1:9" x14ac:dyDescent="0.25">
      <c r="A7307">
        <v>7306</v>
      </c>
      <c r="B7307">
        <v>3219</v>
      </c>
      <c r="C7307" s="1">
        <v>44980</v>
      </c>
      <c r="D7307" s="2">
        <v>0.84854166666666664</v>
      </c>
      <c r="E7307">
        <v>119</v>
      </c>
      <c r="F7307" s="5">
        <f>IFERROR(VLOOKUP(E7307,Raw_Menu!$A$2:$D$33,4,FALSE),0)</f>
        <v>11.95</v>
      </c>
      <c r="G7307" s="5">
        <f t="shared" si="228"/>
        <v>11.95</v>
      </c>
      <c r="H7307">
        <f t="shared" si="229"/>
        <v>20</v>
      </c>
      <c r="I7307" t="str">
        <f>IFERROR(VLOOKUP(tblOrders[[#This Row],[item_id]],Raw_Menu!$A$2:$D$33,3,FALSE),"Unknown")</f>
        <v>Mexican</v>
      </c>
    </row>
    <row r="7308" spans="1:9" x14ac:dyDescent="0.25">
      <c r="A7308">
        <v>7307</v>
      </c>
      <c r="B7308">
        <v>3220</v>
      </c>
      <c r="C7308" s="1">
        <v>44980</v>
      </c>
      <c r="D7308" s="2">
        <v>0.85667824074074073</v>
      </c>
      <c r="E7308">
        <v>109</v>
      </c>
      <c r="F7308" s="5">
        <f>IFERROR(VLOOKUP(E7308,Raw_Menu!$A$2:$D$33,4,FALSE),0)</f>
        <v>17.95</v>
      </c>
      <c r="G7308" s="5">
        <f t="shared" si="228"/>
        <v>17.95</v>
      </c>
      <c r="H7308">
        <f t="shared" si="229"/>
        <v>20</v>
      </c>
      <c r="I7308" t="str">
        <f>IFERROR(VLOOKUP(tblOrders[[#This Row],[item_id]],Raw_Menu!$A$2:$D$33,3,FALSE),"Unknown")</f>
        <v>Asian</v>
      </c>
    </row>
    <row r="7309" spans="1:9" x14ac:dyDescent="0.25">
      <c r="A7309">
        <v>7308</v>
      </c>
      <c r="B7309">
        <v>3221</v>
      </c>
      <c r="C7309" s="1">
        <v>44980</v>
      </c>
      <c r="D7309" s="2">
        <v>0.88179398148148147</v>
      </c>
      <c r="E7309">
        <v>108</v>
      </c>
      <c r="F7309" s="5">
        <f>IFERROR(VLOOKUP(E7309,Raw_Menu!$A$2:$D$33,4,FALSE),0)</f>
        <v>14.5</v>
      </c>
      <c r="G7309" s="5">
        <f t="shared" si="228"/>
        <v>14.5</v>
      </c>
      <c r="H7309">
        <f t="shared" si="229"/>
        <v>21</v>
      </c>
      <c r="I7309" t="str">
        <f>IFERROR(VLOOKUP(tblOrders[[#This Row],[item_id]],Raw_Menu!$A$2:$D$33,3,FALSE),"Unknown")</f>
        <v>Asian</v>
      </c>
    </row>
    <row r="7310" spans="1:9" x14ac:dyDescent="0.25">
      <c r="A7310">
        <v>7309</v>
      </c>
      <c r="B7310">
        <v>3222</v>
      </c>
      <c r="C7310" s="1">
        <v>44980</v>
      </c>
      <c r="D7310" s="2">
        <v>0.88850694444444445</v>
      </c>
      <c r="E7310">
        <v>109</v>
      </c>
      <c r="F7310" s="5">
        <f>IFERROR(VLOOKUP(E7310,Raw_Menu!$A$2:$D$33,4,FALSE),0)</f>
        <v>17.95</v>
      </c>
      <c r="G7310" s="5">
        <f t="shared" si="228"/>
        <v>17.95</v>
      </c>
      <c r="H7310">
        <f t="shared" si="229"/>
        <v>21</v>
      </c>
      <c r="I7310" t="str">
        <f>IFERROR(VLOOKUP(tblOrders[[#This Row],[item_id]],Raw_Menu!$A$2:$D$33,3,FALSE),"Unknown")</f>
        <v>Asian</v>
      </c>
    </row>
    <row r="7311" spans="1:9" x14ac:dyDescent="0.25">
      <c r="A7311">
        <v>7310</v>
      </c>
      <c r="B7311">
        <v>3222</v>
      </c>
      <c r="C7311" s="1">
        <v>44980</v>
      </c>
      <c r="D7311" s="2">
        <v>0.88850694444444445</v>
      </c>
      <c r="E7311">
        <v>118</v>
      </c>
      <c r="F7311" s="5">
        <f>IFERROR(VLOOKUP(E7311,Raw_Menu!$A$2:$D$33,4,FALSE),0)</f>
        <v>14.95</v>
      </c>
      <c r="G7311" s="5">
        <f t="shared" si="228"/>
        <v>14.95</v>
      </c>
      <c r="H7311">
        <f t="shared" si="229"/>
        <v>21</v>
      </c>
      <c r="I7311" t="str">
        <f>IFERROR(VLOOKUP(tblOrders[[#This Row],[item_id]],Raw_Menu!$A$2:$D$33,3,FALSE),"Unknown")</f>
        <v>Mexican</v>
      </c>
    </row>
    <row r="7312" spans="1:9" x14ac:dyDescent="0.25">
      <c r="A7312">
        <v>7311</v>
      </c>
      <c r="B7312">
        <v>3222</v>
      </c>
      <c r="C7312" s="1">
        <v>44980</v>
      </c>
      <c r="D7312" s="2">
        <v>0.88850694444444445</v>
      </c>
      <c r="E7312">
        <v>123</v>
      </c>
      <c r="F7312" s="5">
        <f>IFERROR(VLOOKUP(E7312,Raw_Menu!$A$2:$D$33,4,FALSE),0)</f>
        <v>9</v>
      </c>
      <c r="G7312" s="5">
        <f t="shared" si="228"/>
        <v>9</v>
      </c>
      <c r="H7312">
        <f t="shared" si="229"/>
        <v>21</v>
      </c>
      <c r="I7312" t="str">
        <f>IFERROR(VLOOKUP(tblOrders[[#This Row],[item_id]],Raw_Menu!$A$2:$D$33,3,FALSE),"Unknown")</f>
        <v>Mexican</v>
      </c>
    </row>
    <row r="7313" spans="1:9" x14ac:dyDescent="0.25">
      <c r="A7313">
        <v>7312</v>
      </c>
      <c r="B7313">
        <v>3223</v>
      </c>
      <c r="C7313" s="1">
        <v>44980</v>
      </c>
      <c r="D7313" s="2">
        <v>0.92045138888888889</v>
      </c>
      <c r="E7313">
        <v>116</v>
      </c>
      <c r="F7313" s="5">
        <f>IFERROR(VLOOKUP(E7313,Raw_Menu!$A$2:$D$33,4,FALSE),0)</f>
        <v>13.95</v>
      </c>
      <c r="G7313" s="5">
        <f t="shared" si="228"/>
        <v>13.95</v>
      </c>
      <c r="H7313">
        <f t="shared" si="229"/>
        <v>22</v>
      </c>
      <c r="I7313" t="str">
        <f>IFERROR(VLOOKUP(tblOrders[[#This Row],[item_id]],Raw_Menu!$A$2:$D$33,3,FALSE),"Unknown")</f>
        <v>Mexican</v>
      </c>
    </row>
    <row r="7314" spans="1:9" x14ac:dyDescent="0.25">
      <c r="A7314">
        <v>7313</v>
      </c>
      <c r="B7314">
        <v>3223</v>
      </c>
      <c r="C7314" s="1">
        <v>44980</v>
      </c>
      <c r="D7314" s="2">
        <v>0.92045138888888889</v>
      </c>
      <c r="E7314">
        <v>126</v>
      </c>
      <c r="F7314" s="5">
        <f>IFERROR(VLOOKUP(E7314,Raw_Menu!$A$2:$D$33,4,FALSE),0)</f>
        <v>14.5</v>
      </c>
      <c r="G7314" s="5">
        <f t="shared" si="228"/>
        <v>14.5</v>
      </c>
      <c r="H7314">
        <f t="shared" si="229"/>
        <v>22</v>
      </c>
      <c r="I7314" t="str">
        <f>IFERROR(VLOOKUP(tblOrders[[#This Row],[item_id]],Raw_Menu!$A$2:$D$33,3,FALSE),"Unknown")</f>
        <v>Italian</v>
      </c>
    </row>
    <row r="7315" spans="1:9" x14ac:dyDescent="0.25">
      <c r="A7315">
        <v>7314</v>
      </c>
      <c r="B7315">
        <v>3223</v>
      </c>
      <c r="C7315" s="1">
        <v>44980</v>
      </c>
      <c r="D7315" s="2">
        <v>0.92045138888888889</v>
      </c>
      <c r="E7315">
        <v>132</v>
      </c>
      <c r="F7315" s="5">
        <f>IFERROR(VLOOKUP(E7315,Raw_Menu!$A$2:$D$33,4,FALSE),0)</f>
        <v>16.95</v>
      </c>
      <c r="G7315" s="5">
        <f t="shared" si="228"/>
        <v>16.95</v>
      </c>
      <c r="H7315">
        <f t="shared" si="229"/>
        <v>22</v>
      </c>
      <c r="I7315" t="str">
        <f>IFERROR(VLOOKUP(tblOrders[[#This Row],[item_id]],Raw_Menu!$A$2:$D$33,3,FALSE),"Unknown")</f>
        <v>Italian</v>
      </c>
    </row>
    <row r="7316" spans="1:9" x14ac:dyDescent="0.25">
      <c r="A7316">
        <v>7315</v>
      </c>
      <c r="B7316">
        <v>3224</v>
      </c>
      <c r="C7316" s="1">
        <v>44980</v>
      </c>
      <c r="D7316" s="2">
        <v>0.93218749999999995</v>
      </c>
      <c r="E7316">
        <v>107</v>
      </c>
      <c r="F7316" s="5">
        <f>IFERROR(VLOOKUP(E7316,Raw_Menu!$A$2:$D$33,4,FALSE),0)</f>
        <v>16.5</v>
      </c>
      <c r="G7316" s="5">
        <f t="shared" si="228"/>
        <v>16.5</v>
      </c>
      <c r="H7316">
        <f t="shared" si="229"/>
        <v>22</v>
      </c>
      <c r="I7316" t="str">
        <f>IFERROR(VLOOKUP(tblOrders[[#This Row],[item_id]],Raw_Menu!$A$2:$D$33,3,FALSE),"Unknown")</f>
        <v>Asian</v>
      </c>
    </row>
    <row r="7317" spans="1:9" x14ac:dyDescent="0.25">
      <c r="A7317">
        <v>7316</v>
      </c>
      <c r="B7317">
        <v>3225</v>
      </c>
      <c r="C7317" s="1">
        <v>44981</v>
      </c>
      <c r="D7317" s="2">
        <v>0.48908564814814809</v>
      </c>
      <c r="E7317">
        <v>108</v>
      </c>
      <c r="F7317" s="5">
        <f>IFERROR(VLOOKUP(E7317,Raw_Menu!$A$2:$D$33,4,FALSE),0)</f>
        <v>14.5</v>
      </c>
      <c r="G7317" s="5">
        <f t="shared" si="228"/>
        <v>14.5</v>
      </c>
      <c r="H7317">
        <f t="shared" si="229"/>
        <v>11</v>
      </c>
      <c r="I7317" t="str">
        <f>IFERROR(VLOOKUP(tblOrders[[#This Row],[item_id]],Raw_Menu!$A$2:$D$33,3,FALSE),"Unknown")</f>
        <v>Asian</v>
      </c>
    </row>
    <row r="7318" spans="1:9" x14ac:dyDescent="0.25">
      <c r="A7318">
        <v>7317</v>
      </c>
      <c r="B7318">
        <v>3226</v>
      </c>
      <c r="C7318" s="1">
        <v>44981</v>
      </c>
      <c r="D7318" s="2">
        <v>0.49747685185185192</v>
      </c>
      <c r="E7318">
        <v>108</v>
      </c>
      <c r="F7318" s="5">
        <f>IFERROR(VLOOKUP(E7318,Raw_Menu!$A$2:$D$33,4,FALSE),0)</f>
        <v>14.5</v>
      </c>
      <c r="G7318" s="5">
        <f t="shared" si="228"/>
        <v>14.5</v>
      </c>
      <c r="H7318">
        <f t="shared" si="229"/>
        <v>11</v>
      </c>
      <c r="I7318" t="str">
        <f>IFERROR(VLOOKUP(tblOrders[[#This Row],[item_id]],Raw_Menu!$A$2:$D$33,3,FALSE),"Unknown")</f>
        <v>Asian</v>
      </c>
    </row>
    <row r="7319" spans="1:9" x14ac:dyDescent="0.25">
      <c r="A7319">
        <v>7318</v>
      </c>
      <c r="B7319">
        <v>3226</v>
      </c>
      <c r="C7319" s="1">
        <v>44981</v>
      </c>
      <c r="D7319" s="2">
        <v>0.49747685185185192</v>
      </c>
      <c r="E7319">
        <v>129</v>
      </c>
      <c r="F7319" s="5">
        <f>IFERROR(VLOOKUP(E7319,Raw_Menu!$A$2:$D$33,4,FALSE),0)</f>
        <v>15.5</v>
      </c>
      <c r="G7319" s="5">
        <f t="shared" si="228"/>
        <v>15.5</v>
      </c>
      <c r="H7319">
        <f t="shared" si="229"/>
        <v>11</v>
      </c>
      <c r="I7319" t="str">
        <f>IFERROR(VLOOKUP(tblOrders[[#This Row],[item_id]],Raw_Menu!$A$2:$D$33,3,FALSE),"Unknown")</f>
        <v>Italian</v>
      </c>
    </row>
    <row r="7320" spans="1:9" x14ac:dyDescent="0.25">
      <c r="A7320">
        <v>7319</v>
      </c>
      <c r="B7320">
        <v>3226</v>
      </c>
      <c r="C7320" s="1">
        <v>44981</v>
      </c>
      <c r="D7320" s="2">
        <v>0.49747685185185192</v>
      </c>
      <c r="E7320">
        <v>113</v>
      </c>
      <c r="F7320" s="5">
        <f>IFERROR(VLOOKUP(E7320,Raw_Menu!$A$2:$D$33,4,FALSE),0)</f>
        <v>5</v>
      </c>
      <c r="G7320" s="5">
        <f t="shared" si="228"/>
        <v>5</v>
      </c>
      <c r="H7320">
        <f t="shared" si="229"/>
        <v>11</v>
      </c>
      <c r="I7320" t="str">
        <f>IFERROR(VLOOKUP(tblOrders[[#This Row],[item_id]],Raw_Menu!$A$2:$D$33,3,FALSE),"Unknown")</f>
        <v>Asian</v>
      </c>
    </row>
    <row r="7321" spans="1:9" x14ac:dyDescent="0.25">
      <c r="A7321">
        <v>7320</v>
      </c>
      <c r="B7321">
        <v>3226</v>
      </c>
      <c r="C7321" s="1">
        <v>44981</v>
      </c>
      <c r="D7321" s="2">
        <v>0.49747685185185192</v>
      </c>
      <c r="E7321">
        <v>118</v>
      </c>
      <c r="F7321" s="5">
        <f>IFERROR(VLOOKUP(E7321,Raw_Menu!$A$2:$D$33,4,FALSE),0)</f>
        <v>14.95</v>
      </c>
      <c r="G7321" s="5">
        <f t="shared" si="228"/>
        <v>14.95</v>
      </c>
      <c r="H7321">
        <f t="shared" si="229"/>
        <v>11</v>
      </c>
      <c r="I7321" t="str">
        <f>IFERROR(VLOOKUP(tblOrders[[#This Row],[item_id]],Raw_Menu!$A$2:$D$33,3,FALSE),"Unknown")</f>
        <v>Mexican</v>
      </c>
    </row>
    <row r="7322" spans="1:9" x14ac:dyDescent="0.25">
      <c r="A7322">
        <v>7321</v>
      </c>
      <c r="B7322">
        <v>3226</v>
      </c>
      <c r="C7322" s="1">
        <v>44981</v>
      </c>
      <c r="D7322" s="2">
        <v>0.49747685185185192</v>
      </c>
      <c r="E7322">
        <v>121</v>
      </c>
      <c r="F7322" s="5">
        <f>IFERROR(VLOOKUP(E7322,Raw_Menu!$A$2:$D$33,4,FALSE),0)</f>
        <v>10.5</v>
      </c>
      <c r="G7322" s="5">
        <f t="shared" si="228"/>
        <v>10.5</v>
      </c>
      <c r="H7322">
        <f t="shared" si="229"/>
        <v>11</v>
      </c>
      <c r="I7322" t="str">
        <f>IFERROR(VLOOKUP(tblOrders[[#This Row],[item_id]],Raw_Menu!$A$2:$D$33,3,FALSE),"Unknown")</f>
        <v>Mexican</v>
      </c>
    </row>
    <row r="7323" spans="1:9" x14ac:dyDescent="0.25">
      <c r="A7323">
        <v>7322</v>
      </c>
      <c r="B7323">
        <v>3227</v>
      </c>
      <c r="C7323" s="1">
        <v>44981</v>
      </c>
      <c r="D7323" s="2">
        <v>0.49842592592592588</v>
      </c>
      <c r="E7323">
        <v>103</v>
      </c>
      <c r="F7323" s="5">
        <f>IFERROR(VLOOKUP(E7323,Raw_Menu!$A$2:$D$33,4,FALSE),0)</f>
        <v>9</v>
      </c>
      <c r="G7323" s="5">
        <f t="shared" si="228"/>
        <v>9</v>
      </c>
      <c r="H7323">
        <f t="shared" si="229"/>
        <v>11</v>
      </c>
      <c r="I7323" t="str">
        <f>IFERROR(VLOOKUP(tblOrders[[#This Row],[item_id]],Raw_Menu!$A$2:$D$33,3,FALSE),"Unknown")</f>
        <v>American</v>
      </c>
    </row>
    <row r="7324" spans="1:9" x14ac:dyDescent="0.25">
      <c r="A7324">
        <v>7323</v>
      </c>
      <c r="B7324">
        <v>3227</v>
      </c>
      <c r="C7324" s="1">
        <v>44981</v>
      </c>
      <c r="D7324" s="2">
        <v>0.49842592592592588</v>
      </c>
      <c r="E7324">
        <v>122</v>
      </c>
      <c r="F7324" s="5">
        <f>IFERROR(VLOOKUP(E7324,Raw_Menu!$A$2:$D$33,4,FALSE),0)</f>
        <v>7</v>
      </c>
      <c r="G7324" s="5">
        <f t="shared" si="228"/>
        <v>7</v>
      </c>
      <c r="H7324">
        <f t="shared" si="229"/>
        <v>11</v>
      </c>
      <c r="I7324" t="str">
        <f>IFERROR(VLOOKUP(tblOrders[[#This Row],[item_id]],Raw_Menu!$A$2:$D$33,3,FALSE),"Unknown")</f>
        <v>Mexican</v>
      </c>
    </row>
    <row r="7325" spans="1:9" x14ac:dyDescent="0.25">
      <c r="A7325">
        <v>7324</v>
      </c>
      <c r="B7325">
        <v>3228</v>
      </c>
      <c r="C7325" s="1">
        <v>44981</v>
      </c>
      <c r="D7325" s="2">
        <v>0.50604166666666661</v>
      </c>
      <c r="E7325">
        <v>109</v>
      </c>
      <c r="F7325" s="5">
        <f>IFERROR(VLOOKUP(E7325,Raw_Menu!$A$2:$D$33,4,FALSE),0)</f>
        <v>17.95</v>
      </c>
      <c r="G7325" s="5">
        <f t="shared" si="228"/>
        <v>17.95</v>
      </c>
      <c r="H7325">
        <f t="shared" si="229"/>
        <v>12</v>
      </c>
      <c r="I7325" t="str">
        <f>IFERROR(VLOOKUP(tblOrders[[#This Row],[item_id]],Raw_Menu!$A$2:$D$33,3,FALSE),"Unknown")</f>
        <v>Asian</v>
      </c>
    </row>
    <row r="7326" spans="1:9" x14ac:dyDescent="0.25">
      <c r="A7326">
        <v>7325</v>
      </c>
      <c r="B7326">
        <v>3228</v>
      </c>
      <c r="C7326" s="1">
        <v>44981</v>
      </c>
      <c r="D7326" s="2">
        <v>0.50604166666666661</v>
      </c>
      <c r="E7326">
        <v>111</v>
      </c>
      <c r="F7326" s="5">
        <f>IFERROR(VLOOKUP(E7326,Raw_Menu!$A$2:$D$33,4,FALSE),0)</f>
        <v>11.95</v>
      </c>
      <c r="G7326" s="5">
        <f t="shared" si="228"/>
        <v>11.95</v>
      </c>
      <c r="H7326">
        <f t="shared" si="229"/>
        <v>12</v>
      </c>
      <c r="I7326" t="str">
        <f>IFERROR(VLOOKUP(tblOrders[[#This Row],[item_id]],Raw_Menu!$A$2:$D$33,3,FALSE),"Unknown")</f>
        <v>Asian</v>
      </c>
    </row>
    <row r="7327" spans="1:9" x14ac:dyDescent="0.25">
      <c r="A7327">
        <v>7326</v>
      </c>
      <c r="B7327">
        <v>3229</v>
      </c>
      <c r="C7327" s="1">
        <v>44981</v>
      </c>
      <c r="D7327" s="2">
        <v>0.50799768518518518</v>
      </c>
      <c r="E7327">
        <v>124</v>
      </c>
      <c r="F7327" s="5">
        <f>IFERROR(VLOOKUP(E7327,Raw_Menu!$A$2:$D$33,4,FALSE),0)</f>
        <v>14.5</v>
      </c>
      <c r="G7327" s="5">
        <f t="shared" si="228"/>
        <v>14.5</v>
      </c>
      <c r="H7327">
        <f t="shared" si="229"/>
        <v>12</v>
      </c>
      <c r="I7327" t="str">
        <f>IFERROR(VLOOKUP(tblOrders[[#This Row],[item_id]],Raw_Menu!$A$2:$D$33,3,FALSE),"Unknown")</f>
        <v>Italian</v>
      </c>
    </row>
    <row r="7328" spans="1:9" x14ac:dyDescent="0.25">
      <c r="A7328">
        <v>7327</v>
      </c>
      <c r="B7328">
        <v>3229</v>
      </c>
      <c r="C7328" s="1">
        <v>44981</v>
      </c>
      <c r="D7328" s="2">
        <v>0.50799768518518518</v>
      </c>
      <c r="E7328">
        <v>120</v>
      </c>
      <c r="F7328" s="5">
        <f>IFERROR(VLOOKUP(E7328,Raw_Menu!$A$2:$D$33,4,FALSE),0)</f>
        <v>13.95</v>
      </c>
      <c r="G7328" s="5">
        <f t="shared" si="228"/>
        <v>13.95</v>
      </c>
      <c r="H7328">
        <f t="shared" si="229"/>
        <v>12</v>
      </c>
      <c r="I7328" t="str">
        <f>IFERROR(VLOOKUP(tblOrders[[#This Row],[item_id]],Raw_Menu!$A$2:$D$33,3,FALSE),"Unknown")</f>
        <v>Mexican</v>
      </c>
    </row>
    <row r="7329" spans="1:9" x14ac:dyDescent="0.25">
      <c r="A7329">
        <v>7328</v>
      </c>
      <c r="B7329">
        <v>3230</v>
      </c>
      <c r="C7329" s="1">
        <v>44981</v>
      </c>
      <c r="D7329" s="2">
        <v>0.50923611111111111</v>
      </c>
      <c r="E7329">
        <v>121</v>
      </c>
      <c r="F7329" s="5">
        <f>IFERROR(VLOOKUP(E7329,Raw_Menu!$A$2:$D$33,4,FALSE),0)</f>
        <v>10.5</v>
      </c>
      <c r="G7329" s="5">
        <f t="shared" si="228"/>
        <v>10.5</v>
      </c>
      <c r="H7329">
        <f t="shared" si="229"/>
        <v>12</v>
      </c>
      <c r="I7329" t="str">
        <f>IFERROR(VLOOKUP(tblOrders[[#This Row],[item_id]],Raw_Menu!$A$2:$D$33,3,FALSE),"Unknown")</f>
        <v>Mexican</v>
      </c>
    </row>
    <row r="7330" spans="1:9" x14ac:dyDescent="0.25">
      <c r="A7330">
        <v>7329</v>
      </c>
      <c r="B7330">
        <v>3230</v>
      </c>
      <c r="C7330" s="1">
        <v>44981</v>
      </c>
      <c r="D7330" s="2">
        <v>0.50923611111111111</v>
      </c>
      <c r="E7330">
        <v>106</v>
      </c>
      <c r="F7330" s="5">
        <f>IFERROR(VLOOKUP(E7330,Raw_Menu!$A$2:$D$33,4,FALSE),0)</f>
        <v>7</v>
      </c>
      <c r="G7330" s="5">
        <f t="shared" si="228"/>
        <v>7</v>
      </c>
      <c r="H7330">
        <f t="shared" si="229"/>
        <v>12</v>
      </c>
      <c r="I7330" t="str">
        <f>IFERROR(VLOOKUP(tblOrders[[#This Row],[item_id]],Raw_Menu!$A$2:$D$33,3,FALSE),"Unknown")</f>
        <v>American</v>
      </c>
    </row>
    <row r="7331" spans="1:9" x14ac:dyDescent="0.25">
      <c r="A7331">
        <v>7330</v>
      </c>
      <c r="B7331">
        <v>3231</v>
      </c>
      <c r="C7331" s="1">
        <v>44981</v>
      </c>
      <c r="D7331" s="2">
        <v>0.51053240740740746</v>
      </c>
      <c r="E7331">
        <v>125</v>
      </c>
      <c r="F7331" s="5">
        <f>IFERROR(VLOOKUP(E7331,Raw_Menu!$A$2:$D$33,4,FALSE),0)</f>
        <v>17.95</v>
      </c>
      <c r="G7331" s="5">
        <f t="shared" si="228"/>
        <v>17.95</v>
      </c>
      <c r="H7331">
        <f t="shared" si="229"/>
        <v>12</v>
      </c>
      <c r="I7331" t="str">
        <f>IFERROR(VLOOKUP(tblOrders[[#This Row],[item_id]],Raw_Menu!$A$2:$D$33,3,FALSE),"Unknown")</f>
        <v>Italian</v>
      </c>
    </row>
    <row r="7332" spans="1:9" x14ac:dyDescent="0.25">
      <c r="A7332">
        <v>7331</v>
      </c>
      <c r="B7332">
        <v>3231</v>
      </c>
      <c r="C7332" s="1">
        <v>44981</v>
      </c>
      <c r="D7332" s="2">
        <v>0.51053240740740746</v>
      </c>
      <c r="E7332">
        <v>130</v>
      </c>
      <c r="F7332" s="5">
        <f>IFERROR(VLOOKUP(E7332,Raw_Menu!$A$2:$D$33,4,FALSE),0)</f>
        <v>19.95</v>
      </c>
      <c r="G7332" s="5">
        <f t="shared" si="228"/>
        <v>19.95</v>
      </c>
      <c r="H7332">
        <f t="shared" si="229"/>
        <v>12</v>
      </c>
      <c r="I7332" t="str">
        <f>IFERROR(VLOOKUP(tblOrders[[#This Row],[item_id]],Raw_Menu!$A$2:$D$33,3,FALSE),"Unknown")</f>
        <v>Italian</v>
      </c>
    </row>
    <row r="7333" spans="1:9" x14ac:dyDescent="0.25">
      <c r="A7333">
        <v>7332</v>
      </c>
      <c r="B7333">
        <v>3232</v>
      </c>
      <c r="C7333" s="1">
        <v>44981</v>
      </c>
      <c r="D7333" s="2">
        <v>0.51716435185185183</v>
      </c>
      <c r="E7333">
        <v>124</v>
      </c>
      <c r="F7333" s="5">
        <f>IFERROR(VLOOKUP(E7333,Raw_Menu!$A$2:$D$33,4,FALSE),0)</f>
        <v>14.5</v>
      </c>
      <c r="G7333" s="5">
        <f t="shared" si="228"/>
        <v>14.5</v>
      </c>
      <c r="H7333">
        <f t="shared" si="229"/>
        <v>12</v>
      </c>
      <c r="I7333" t="str">
        <f>IFERROR(VLOOKUP(tblOrders[[#This Row],[item_id]],Raw_Menu!$A$2:$D$33,3,FALSE),"Unknown")</f>
        <v>Italian</v>
      </c>
    </row>
    <row r="7334" spans="1:9" x14ac:dyDescent="0.25">
      <c r="A7334">
        <v>7333</v>
      </c>
      <c r="B7334">
        <v>3232</v>
      </c>
      <c r="C7334" s="1">
        <v>44981</v>
      </c>
      <c r="D7334" s="2">
        <v>0.51716435185185183</v>
      </c>
      <c r="E7334">
        <v>125</v>
      </c>
      <c r="F7334" s="5">
        <f>IFERROR(VLOOKUP(E7334,Raw_Menu!$A$2:$D$33,4,FALSE),0)</f>
        <v>17.95</v>
      </c>
      <c r="G7334" s="5">
        <f t="shared" si="228"/>
        <v>17.95</v>
      </c>
      <c r="H7334">
        <f t="shared" si="229"/>
        <v>12</v>
      </c>
      <c r="I7334" t="str">
        <f>IFERROR(VLOOKUP(tblOrders[[#This Row],[item_id]],Raw_Menu!$A$2:$D$33,3,FALSE),"Unknown")</f>
        <v>Italian</v>
      </c>
    </row>
    <row r="7335" spans="1:9" x14ac:dyDescent="0.25">
      <c r="A7335">
        <v>7334</v>
      </c>
      <c r="B7335">
        <v>3232</v>
      </c>
      <c r="C7335" s="1">
        <v>44981</v>
      </c>
      <c r="D7335" s="2">
        <v>0.51716435185185183</v>
      </c>
      <c r="E7335">
        <v>126</v>
      </c>
      <c r="F7335" s="5">
        <f>IFERROR(VLOOKUP(E7335,Raw_Menu!$A$2:$D$33,4,FALSE),0)</f>
        <v>14.5</v>
      </c>
      <c r="G7335" s="5">
        <f t="shared" si="228"/>
        <v>14.5</v>
      </c>
      <c r="H7335">
        <f t="shared" si="229"/>
        <v>12</v>
      </c>
      <c r="I7335" t="str">
        <f>IFERROR(VLOOKUP(tblOrders[[#This Row],[item_id]],Raw_Menu!$A$2:$D$33,3,FALSE),"Unknown")</f>
        <v>Italian</v>
      </c>
    </row>
    <row r="7336" spans="1:9" x14ac:dyDescent="0.25">
      <c r="A7336">
        <v>7335</v>
      </c>
      <c r="B7336">
        <v>3232</v>
      </c>
      <c r="C7336" s="1">
        <v>44981</v>
      </c>
      <c r="D7336" s="2">
        <v>0.51716435185185183</v>
      </c>
      <c r="E7336">
        <v>122</v>
      </c>
      <c r="F7336" s="5">
        <f>IFERROR(VLOOKUP(E7336,Raw_Menu!$A$2:$D$33,4,FALSE),0)</f>
        <v>7</v>
      </c>
      <c r="G7336" s="5">
        <f t="shared" si="228"/>
        <v>7</v>
      </c>
      <c r="H7336">
        <f t="shared" si="229"/>
        <v>12</v>
      </c>
      <c r="I7336" t="str">
        <f>IFERROR(VLOOKUP(tblOrders[[#This Row],[item_id]],Raw_Menu!$A$2:$D$33,3,FALSE),"Unknown")</f>
        <v>Mexican</v>
      </c>
    </row>
    <row r="7337" spans="1:9" x14ac:dyDescent="0.25">
      <c r="A7337">
        <v>7336</v>
      </c>
      <c r="B7337">
        <v>3233</v>
      </c>
      <c r="C7337" s="1">
        <v>44981</v>
      </c>
      <c r="D7337" s="2">
        <v>0.52050925925925928</v>
      </c>
      <c r="E7337">
        <v>106</v>
      </c>
      <c r="F7337" s="5">
        <f>IFERROR(VLOOKUP(E7337,Raw_Menu!$A$2:$D$33,4,FALSE),0)</f>
        <v>7</v>
      </c>
      <c r="G7337" s="5">
        <f t="shared" si="228"/>
        <v>7</v>
      </c>
      <c r="H7337">
        <f t="shared" si="229"/>
        <v>12</v>
      </c>
      <c r="I7337" t="str">
        <f>IFERROR(VLOOKUP(tblOrders[[#This Row],[item_id]],Raw_Menu!$A$2:$D$33,3,FALSE),"Unknown")</f>
        <v>American</v>
      </c>
    </row>
    <row r="7338" spans="1:9" x14ac:dyDescent="0.25">
      <c r="A7338">
        <v>7337</v>
      </c>
      <c r="B7338">
        <v>3234</v>
      </c>
      <c r="C7338" s="1">
        <v>44981</v>
      </c>
      <c r="D7338" s="2">
        <v>0.5240393518518518</v>
      </c>
      <c r="E7338">
        <v>101</v>
      </c>
      <c r="F7338" s="5">
        <f>IFERROR(VLOOKUP(E7338,Raw_Menu!$A$2:$D$33,4,FALSE),0)</f>
        <v>12.95</v>
      </c>
      <c r="G7338" s="5">
        <f t="shared" si="228"/>
        <v>12.95</v>
      </c>
      <c r="H7338">
        <f t="shared" si="229"/>
        <v>12</v>
      </c>
      <c r="I7338" t="str">
        <f>IFERROR(VLOOKUP(tblOrders[[#This Row],[item_id]],Raw_Menu!$A$2:$D$33,3,FALSE),"Unknown")</f>
        <v>American</v>
      </c>
    </row>
    <row r="7339" spans="1:9" x14ac:dyDescent="0.25">
      <c r="A7339">
        <v>7338</v>
      </c>
      <c r="B7339">
        <v>3234</v>
      </c>
      <c r="C7339" s="1">
        <v>44981</v>
      </c>
      <c r="D7339" s="2">
        <v>0.5240393518518518</v>
      </c>
      <c r="E7339">
        <v>101</v>
      </c>
      <c r="F7339" s="5">
        <f>IFERROR(VLOOKUP(E7339,Raw_Menu!$A$2:$D$33,4,FALSE),0)</f>
        <v>12.95</v>
      </c>
      <c r="G7339" s="5">
        <f t="shared" si="228"/>
        <v>12.95</v>
      </c>
      <c r="H7339">
        <f t="shared" si="229"/>
        <v>12</v>
      </c>
      <c r="I7339" t="str">
        <f>IFERROR(VLOOKUP(tblOrders[[#This Row],[item_id]],Raw_Menu!$A$2:$D$33,3,FALSE),"Unknown")</f>
        <v>American</v>
      </c>
    </row>
    <row r="7340" spans="1:9" x14ac:dyDescent="0.25">
      <c r="A7340">
        <v>7339</v>
      </c>
      <c r="B7340">
        <v>3234</v>
      </c>
      <c r="C7340" s="1">
        <v>44981</v>
      </c>
      <c r="D7340" s="2">
        <v>0.5240393518518518</v>
      </c>
      <c r="E7340">
        <v>115</v>
      </c>
      <c r="F7340" s="5">
        <f>IFERROR(VLOOKUP(E7340,Raw_Menu!$A$2:$D$33,4,FALSE),0)</f>
        <v>11.95</v>
      </c>
      <c r="G7340" s="5">
        <f t="shared" si="228"/>
        <v>11.95</v>
      </c>
      <c r="H7340">
        <f t="shared" si="229"/>
        <v>12</v>
      </c>
      <c r="I7340" t="str">
        <f>IFERROR(VLOOKUP(tblOrders[[#This Row],[item_id]],Raw_Menu!$A$2:$D$33,3,FALSE),"Unknown")</f>
        <v>Mexican</v>
      </c>
    </row>
    <row r="7341" spans="1:9" x14ac:dyDescent="0.25">
      <c r="A7341">
        <v>7340</v>
      </c>
      <c r="B7341">
        <v>3234</v>
      </c>
      <c r="C7341" s="1">
        <v>44981</v>
      </c>
      <c r="D7341" s="2">
        <v>0.5240393518518518</v>
      </c>
      <c r="E7341">
        <v>102</v>
      </c>
      <c r="F7341" s="5">
        <f>IFERROR(VLOOKUP(E7341,Raw_Menu!$A$2:$D$33,4,FALSE),0)</f>
        <v>13.95</v>
      </c>
      <c r="G7341" s="5">
        <f t="shared" si="228"/>
        <v>13.95</v>
      </c>
      <c r="H7341">
        <f t="shared" si="229"/>
        <v>12</v>
      </c>
      <c r="I7341" t="str">
        <f>IFERROR(VLOOKUP(tblOrders[[#This Row],[item_id]],Raw_Menu!$A$2:$D$33,3,FALSE),"Unknown")</f>
        <v>American</v>
      </c>
    </row>
    <row r="7342" spans="1:9" x14ac:dyDescent="0.25">
      <c r="A7342">
        <v>7341</v>
      </c>
      <c r="B7342">
        <v>3234</v>
      </c>
      <c r="C7342" s="1">
        <v>44981</v>
      </c>
      <c r="D7342" s="2">
        <v>0.5240393518518518</v>
      </c>
      <c r="E7342">
        <v>102</v>
      </c>
      <c r="F7342" s="5">
        <f>IFERROR(VLOOKUP(E7342,Raw_Menu!$A$2:$D$33,4,FALSE),0)</f>
        <v>13.95</v>
      </c>
      <c r="G7342" s="5">
        <f t="shared" si="228"/>
        <v>13.95</v>
      </c>
      <c r="H7342">
        <f t="shared" si="229"/>
        <v>12</v>
      </c>
      <c r="I7342" t="str">
        <f>IFERROR(VLOOKUP(tblOrders[[#This Row],[item_id]],Raw_Menu!$A$2:$D$33,3,FALSE),"Unknown")</f>
        <v>American</v>
      </c>
    </row>
    <row r="7343" spans="1:9" x14ac:dyDescent="0.25">
      <c r="A7343">
        <v>7342</v>
      </c>
      <c r="B7343">
        <v>3234</v>
      </c>
      <c r="C7343" s="1">
        <v>44981</v>
      </c>
      <c r="D7343" s="2">
        <v>0.5240393518518518</v>
      </c>
      <c r="E7343">
        <v>124</v>
      </c>
      <c r="F7343" s="5">
        <f>IFERROR(VLOOKUP(E7343,Raw_Menu!$A$2:$D$33,4,FALSE),0)</f>
        <v>14.5</v>
      </c>
      <c r="G7343" s="5">
        <f t="shared" si="228"/>
        <v>14.5</v>
      </c>
      <c r="H7343">
        <f t="shared" si="229"/>
        <v>12</v>
      </c>
      <c r="I7343" t="str">
        <f>IFERROR(VLOOKUP(tblOrders[[#This Row],[item_id]],Raw_Menu!$A$2:$D$33,3,FALSE),"Unknown")</f>
        <v>Italian</v>
      </c>
    </row>
    <row r="7344" spans="1:9" x14ac:dyDescent="0.25">
      <c r="A7344">
        <v>7343</v>
      </c>
      <c r="B7344">
        <v>3234</v>
      </c>
      <c r="C7344" s="1">
        <v>44981</v>
      </c>
      <c r="D7344" s="2">
        <v>0.5240393518518518</v>
      </c>
      <c r="E7344">
        <v>109</v>
      </c>
      <c r="F7344" s="5">
        <f>IFERROR(VLOOKUP(E7344,Raw_Menu!$A$2:$D$33,4,FALSE),0)</f>
        <v>17.95</v>
      </c>
      <c r="G7344" s="5">
        <f t="shared" si="228"/>
        <v>17.95</v>
      </c>
      <c r="H7344">
        <f t="shared" si="229"/>
        <v>12</v>
      </c>
      <c r="I7344" t="str">
        <f>IFERROR(VLOOKUP(tblOrders[[#This Row],[item_id]],Raw_Menu!$A$2:$D$33,3,FALSE),"Unknown")</f>
        <v>Asian</v>
      </c>
    </row>
    <row r="7345" spans="1:9" x14ac:dyDescent="0.25">
      <c r="A7345">
        <v>7344</v>
      </c>
      <c r="B7345">
        <v>3234</v>
      </c>
      <c r="C7345" s="1">
        <v>44981</v>
      </c>
      <c r="D7345" s="2">
        <v>0.5240393518518518</v>
      </c>
      <c r="E7345">
        <v>113</v>
      </c>
      <c r="F7345" s="5">
        <f>IFERROR(VLOOKUP(E7345,Raw_Menu!$A$2:$D$33,4,FALSE),0)</f>
        <v>5</v>
      </c>
      <c r="G7345" s="5">
        <f t="shared" si="228"/>
        <v>5</v>
      </c>
      <c r="H7345">
        <f t="shared" si="229"/>
        <v>12</v>
      </c>
      <c r="I7345" t="str">
        <f>IFERROR(VLOOKUP(tblOrders[[#This Row],[item_id]],Raw_Menu!$A$2:$D$33,3,FALSE),"Unknown")</f>
        <v>Asian</v>
      </c>
    </row>
    <row r="7346" spans="1:9" x14ac:dyDescent="0.25">
      <c r="A7346">
        <v>7345</v>
      </c>
      <c r="B7346">
        <v>3234</v>
      </c>
      <c r="C7346" s="1">
        <v>44981</v>
      </c>
      <c r="D7346" s="2">
        <v>0.5240393518518518</v>
      </c>
      <c r="E7346">
        <v>121</v>
      </c>
      <c r="F7346" s="5">
        <f>IFERROR(VLOOKUP(E7346,Raw_Menu!$A$2:$D$33,4,FALSE),0)</f>
        <v>10.5</v>
      </c>
      <c r="G7346" s="5">
        <f t="shared" si="228"/>
        <v>10.5</v>
      </c>
      <c r="H7346">
        <f t="shared" si="229"/>
        <v>12</v>
      </c>
      <c r="I7346" t="str">
        <f>IFERROR(VLOOKUP(tblOrders[[#This Row],[item_id]],Raw_Menu!$A$2:$D$33,3,FALSE),"Unknown")</f>
        <v>Mexican</v>
      </c>
    </row>
    <row r="7347" spans="1:9" x14ac:dyDescent="0.25">
      <c r="A7347">
        <v>7346</v>
      </c>
      <c r="B7347">
        <v>3234</v>
      </c>
      <c r="C7347" s="1">
        <v>44981</v>
      </c>
      <c r="D7347" s="2">
        <v>0.5240393518518518</v>
      </c>
      <c r="E7347">
        <v>105</v>
      </c>
      <c r="F7347" s="5">
        <f>IFERROR(VLOOKUP(E7347,Raw_Menu!$A$2:$D$33,4,FALSE),0)</f>
        <v>7</v>
      </c>
      <c r="G7347" s="5">
        <f t="shared" si="228"/>
        <v>7</v>
      </c>
      <c r="H7347">
        <f t="shared" si="229"/>
        <v>12</v>
      </c>
      <c r="I7347" t="str">
        <f>IFERROR(VLOOKUP(tblOrders[[#This Row],[item_id]],Raw_Menu!$A$2:$D$33,3,FALSE),"Unknown")</f>
        <v>American</v>
      </c>
    </row>
    <row r="7348" spans="1:9" x14ac:dyDescent="0.25">
      <c r="A7348">
        <v>7347</v>
      </c>
      <c r="B7348">
        <v>3235</v>
      </c>
      <c r="C7348" s="1">
        <v>44981</v>
      </c>
      <c r="D7348" s="2">
        <v>0.53457175925925926</v>
      </c>
      <c r="E7348">
        <v>118</v>
      </c>
      <c r="F7348" s="5">
        <f>IFERROR(VLOOKUP(E7348,Raw_Menu!$A$2:$D$33,4,FALSE),0)</f>
        <v>14.95</v>
      </c>
      <c r="G7348" s="5">
        <f t="shared" si="228"/>
        <v>14.95</v>
      </c>
      <c r="H7348">
        <f t="shared" si="229"/>
        <v>12</v>
      </c>
      <c r="I7348" t="str">
        <f>IFERROR(VLOOKUP(tblOrders[[#This Row],[item_id]],Raw_Menu!$A$2:$D$33,3,FALSE),"Unknown")</f>
        <v>Mexican</v>
      </c>
    </row>
    <row r="7349" spans="1:9" x14ac:dyDescent="0.25">
      <c r="A7349">
        <v>7348</v>
      </c>
      <c r="B7349">
        <v>3236</v>
      </c>
      <c r="C7349" s="1">
        <v>44981</v>
      </c>
      <c r="D7349" s="2">
        <v>0.53531249999999997</v>
      </c>
      <c r="E7349">
        <v>101</v>
      </c>
      <c r="F7349" s="5">
        <f>IFERROR(VLOOKUP(E7349,Raw_Menu!$A$2:$D$33,4,FALSE),0)</f>
        <v>12.95</v>
      </c>
      <c r="G7349" s="5">
        <f t="shared" si="228"/>
        <v>12.95</v>
      </c>
      <c r="H7349">
        <f t="shared" si="229"/>
        <v>12</v>
      </c>
      <c r="I7349" t="str">
        <f>IFERROR(VLOOKUP(tblOrders[[#This Row],[item_id]],Raw_Menu!$A$2:$D$33,3,FALSE),"Unknown")</f>
        <v>American</v>
      </c>
    </row>
    <row r="7350" spans="1:9" x14ac:dyDescent="0.25">
      <c r="A7350">
        <v>7349</v>
      </c>
      <c r="B7350">
        <v>3236</v>
      </c>
      <c r="C7350" s="1">
        <v>44981</v>
      </c>
      <c r="D7350" s="2">
        <v>0.53531249999999997</v>
      </c>
      <c r="E7350">
        <v>115</v>
      </c>
      <c r="F7350" s="5">
        <f>IFERROR(VLOOKUP(E7350,Raw_Menu!$A$2:$D$33,4,FALSE),0)</f>
        <v>11.95</v>
      </c>
      <c r="G7350" s="5">
        <f t="shared" si="228"/>
        <v>11.95</v>
      </c>
      <c r="H7350">
        <f t="shared" si="229"/>
        <v>12</v>
      </c>
      <c r="I7350" t="str">
        <f>IFERROR(VLOOKUP(tblOrders[[#This Row],[item_id]],Raw_Menu!$A$2:$D$33,3,FALSE),"Unknown")</f>
        <v>Mexican</v>
      </c>
    </row>
    <row r="7351" spans="1:9" x14ac:dyDescent="0.25">
      <c r="A7351">
        <v>7350</v>
      </c>
      <c r="B7351">
        <v>3236</v>
      </c>
      <c r="C7351" s="1">
        <v>44981</v>
      </c>
      <c r="D7351" s="2">
        <v>0.53531249999999997</v>
      </c>
      <c r="E7351">
        <v>105</v>
      </c>
      <c r="F7351" s="5">
        <f>IFERROR(VLOOKUP(E7351,Raw_Menu!$A$2:$D$33,4,FALSE),0)</f>
        <v>7</v>
      </c>
      <c r="G7351" s="5">
        <f t="shared" si="228"/>
        <v>7</v>
      </c>
      <c r="H7351">
        <f t="shared" si="229"/>
        <v>12</v>
      </c>
      <c r="I7351" t="str">
        <f>IFERROR(VLOOKUP(tblOrders[[#This Row],[item_id]],Raw_Menu!$A$2:$D$33,3,FALSE),"Unknown")</f>
        <v>American</v>
      </c>
    </row>
    <row r="7352" spans="1:9" x14ac:dyDescent="0.25">
      <c r="A7352">
        <v>7351</v>
      </c>
      <c r="B7352">
        <v>3236</v>
      </c>
      <c r="C7352" s="1">
        <v>44981</v>
      </c>
      <c r="D7352" s="2">
        <v>0.53531249999999997</v>
      </c>
      <c r="E7352">
        <v>123</v>
      </c>
      <c r="F7352" s="5">
        <f>IFERROR(VLOOKUP(E7352,Raw_Menu!$A$2:$D$33,4,FALSE),0)</f>
        <v>9</v>
      </c>
      <c r="G7352" s="5">
        <f t="shared" si="228"/>
        <v>9</v>
      </c>
      <c r="H7352">
        <f t="shared" si="229"/>
        <v>12</v>
      </c>
      <c r="I7352" t="str">
        <f>IFERROR(VLOOKUP(tblOrders[[#This Row],[item_id]],Raw_Menu!$A$2:$D$33,3,FALSE),"Unknown")</f>
        <v>Mexican</v>
      </c>
    </row>
    <row r="7353" spans="1:9" x14ac:dyDescent="0.25">
      <c r="A7353">
        <v>7352</v>
      </c>
      <c r="B7353">
        <v>3237</v>
      </c>
      <c r="C7353" s="1">
        <v>44981</v>
      </c>
      <c r="D7353" s="2">
        <v>0.53571759259259255</v>
      </c>
      <c r="E7353">
        <v>102</v>
      </c>
      <c r="F7353" s="5">
        <f>IFERROR(VLOOKUP(E7353,Raw_Menu!$A$2:$D$33,4,FALSE),0)</f>
        <v>13.95</v>
      </c>
      <c r="G7353" s="5">
        <f t="shared" si="228"/>
        <v>13.95</v>
      </c>
      <c r="H7353">
        <f t="shared" si="229"/>
        <v>12</v>
      </c>
      <c r="I7353" t="str">
        <f>IFERROR(VLOOKUP(tblOrders[[#This Row],[item_id]],Raw_Menu!$A$2:$D$33,3,FALSE),"Unknown")</f>
        <v>American</v>
      </c>
    </row>
    <row r="7354" spans="1:9" x14ac:dyDescent="0.25">
      <c r="A7354">
        <v>7353</v>
      </c>
      <c r="B7354">
        <v>3238</v>
      </c>
      <c r="C7354" s="1">
        <v>44981</v>
      </c>
      <c r="D7354" s="2">
        <v>0.53674768518518523</v>
      </c>
      <c r="E7354">
        <v>122</v>
      </c>
      <c r="F7354" s="5">
        <f>IFERROR(VLOOKUP(E7354,Raw_Menu!$A$2:$D$33,4,FALSE),0)</f>
        <v>7</v>
      </c>
      <c r="G7354" s="5">
        <f t="shared" si="228"/>
        <v>7</v>
      </c>
      <c r="H7354">
        <f t="shared" si="229"/>
        <v>12</v>
      </c>
      <c r="I7354" t="str">
        <f>IFERROR(VLOOKUP(tblOrders[[#This Row],[item_id]],Raw_Menu!$A$2:$D$33,3,FALSE),"Unknown")</f>
        <v>Mexican</v>
      </c>
    </row>
    <row r="7355" spans="1:9" x14ac:dyDescent="0.25">
      <c r="A7355">
        <v>7354</v>
      </c>
      <c r="B7355">
        <v>3239</v>
      </c>
      <c r="C7355" s="1">
        <v>44981</v>
      </c>
      <c r="D7355" s="2">
        <v>0.54991898148148144</v>
      </c>
      <c r="E7355">
        <v>118</v>
      </c>
      <c r="F7355" s="5">
        <f>IFERROR(VLOOKUP(E7355,Raw_Menu!$A$2:$D$33,4,FALSE),0)</f>
        <v>14.95</v>
      </c>
      <c r="G7355" s="5">
        <f t="shared" si="228"/>
        <v>14.95</v>
      </c>
      <c r="H7355">
        <f t="shared" si="229"/>
        <v>13</v>
      </c>
      <c r="I7355" t="str">
        <f>IFERROR(VLOOKUP(tblOrders[[#This Row],[item_id]],Raw_Menu!$A$2:$D$33,3,FALSE),"Unknown")</f>
        <v>Mexican</v>
      </c>
    </row>
    <row r="7356" spans="1:9" x14ac:dyDescent="0.25">
      <c r="A7356">
        <v>7355</v>
      </c>
      <c r="B7356">
        <v>3240</v>
      </c>
      <c r="C7356" s="1">
        <v>44981</v>
      </c>
      <c r="D7356" s="2">
        <v>0.55844907407407407</v>
      </c>
      <c r="E7356">
        <v>107</v>
      </c>
      <c r="F7356" s="5">
        <f>IFERROR(VLOOKUP(E7356,Raw_Menu!$A$2:$D$33,4,FALSE),0)</f>
        <v>16.5</v>
      </c>
      <c r="G7356" s="5">
        <f t="shared" si="228"/>
        <v>16.5</v>
      </c>
      <c r="H7356">
        <f t="shared" si="229"/>
        <v>13</v>
      </c>
      <c r="I7356" t="str">
        <f>IFERROR(VLOOKUP(tblOrders[[#This Row],[item_id]],Raw_Menu!$A$2:$D$33,3,FALSE),"Unknown")</f>
        <v>Asian</v>
      </c>
    </row>
    <row r="7357" spans="1:9" x14ac:dyDescent="0.25">
      <c r="A7357">
        <v>7356</v>
      </c>
      <c r="B7357">
        <v>3240</v>
      </c>
      <c r="C7357" s="1">
        <v>44981</v>
      </c>
      <c r="D7357" s="2">
        <v>0.55844907407407407</v>
      </c>
      <c r="E7357">
        <v>127</v>
      </c>
      <c r="F7357" s="5">
        <f>IFERROR(VLOOKUP(E7357,Raw_Menu!$A$2:$D$33,4,FALSE),0)</f>
        <v>17.95</v>
      </c>
      <c r="G7357" s="5">
        <f t="shared" si="228"/>
        <v>17.95</v>
      </c>
      <c r="H7357">
        <f t="shared" si="229"/>
        <v>13</v>
      </c>
      <c r="I7357" t="str">
        <f>IFERROR(VLOOKUP(tblOrders[[#This Row],[item_id]],Raw_Menu!$A$2:$D$33,3,FALSE),"Unknown")</f>
        <v>Italian</v>
      </c>
    </row>
    <row r="7358" spans="1:9" x14ac:dyDescent="0.25">
      <c r="A7358">
        <v>7357</v>
      </c>
      <c r="B7358">
        <v>3240</v>
      </c>
      <c r="C7358" s="1">
        <v>44981</v>
      </c>
      <c r="D7358" s="2">
        <v>0.55844907407407407</v>
      </c>
      <c r="E7358">
        <v>122</v>
      </c>
      <c r="F7358" s="5">
        <f>IFERROR(VLOOKUP(E7358,Raw_Menu!$A$2:$D$33,4,FALSE),0)</f>
        <v>7</v>
      </c>
      <c r="G7358" s="5">
        <f t="shared" si="228"/>
        <v>7</v>
      </c>
      <c r="H7358">
        <f t="shared" si="229"/>
        <v>13</v>
      </c>
      <c r="I7358" t="str">
        <f>IFERROR(VLOOKUP(tblOrders[[#This Row],[item_id]],Raw_Menu!$A$2:$D$33,3,FALSE),"Unknown")</f>
        <v>Mexican</v>
      </c>
    </row>
    <row r="7359" spans="1:9" x14ac:dyDescent="0.25">
      <c r="A7359">
        <v>7358</v>
      </c>
      <c r="B7359">
        <v>3241</v>
      </c>
      <c r="C7359" s="1">
        <v>44981</v>
      </c>
      <c r="D7359" s="2">
        <v>0.56013888888888885</v>
      </c>
      <c r="E7359">
        <v>107</v>
      </c>
      <c r="F7359" s="5">
        <f>IFERROR(VLOOKUP(E7359,Raw_Menu!$A$2:$D$33,4,FALSE),0)</f>
        <v>16.5</v>
      </c>
      <c r="G7359" s="5">
        <f t="shared" si="228"/>
        <v>16.5</v>
      </c>
      <c r="H7359">
        <f t="shared" si="229"/>
        <v>13</v>
      </c>
      <c r="I7359" t="str">
        <f>IFERROR(VLOOKUP(tblOrders[[#This Row],[item_id]],Raw_Menu!$A$2:$D$33,3,FALSE),"Unknown")</f>
        <v>Asian</v>
      </c>
    </row>
    <row r="7360" spans="1:9" x14ac:dyDescent="0.25">
      <c r="A7360">
        <v>7359</v>
      </c>
      <c r="B7360">
        <v>3242</v>
      </c>
      <c r="C7360" s="1">
        <v>44981</v>
      </c>
      <c r="D7360" s="2">
        <v>0.56017361111111108</v>
      </c>
      <c r="E7360">
        <v>116</v>
      </c>
      <c r="F7360" s="5">
        <f>IFERROR(VLOOKUP(E7360,Raw_Menu!$A$2:$D$33,4,FALSE),0)</f>
        <v>13.95</v>
      </c>
      <c r="G7360" s="5">
        <f t="shared" si="228"/>
        <v>13.95</v>
      </c>
      <c r="H7360">
        <f t="shared" si="229"/>
        <v>13</v>
      </c>
      <c r="I7360" t="str">
        <f>IFERROR(VLOOKUP(tblOrders[[#This Row],[item_id]],Raw_Menu!$A$2:$D$33,3,FALSE),"Unknown")</f>
        <v>Mexican</v>
      </c>
    </row>
    <row r="7361" spans="1:9" x14ac:dyDescent="0.25">
      <c r="A7361">
        <v>7360</v>
      </c>
      <c r="B7361">
        <v>3242</v>
      </c>
      <c r="C7361" s="1">
        <v>44981</v>
      </c>
      <c r="D7361" s="2">
        <v>0.56017361111111108</v>
      </c>
      <c r="E7361">
        <v>120</v>
      </c>
      <c r="F7361" s="5">
        <f>IFERROR(VLOOKUP(E7361,Raw_Menu!$A$2:$D$33,4,FALSE),0)</f>
        <v>13.95</v>
      </c>
      <c r="G7361" s="5">
        <f t="shared" si="228"/>
        <v>13.95</v>
      </c>
      <c r="H7361">
        <f t="shared" si="229"/>
        <v>13</v>
      </c>
      <c r="I7361" t="str">
        <f>IFERROR(VLOOKUP(tblOrders[[#This Row],[item_id]],Raw_Menu!$A$2:$D$33,3,FALSE),"Unknown")</f>
        <v>Mexican</v>
      </c>
    </row>
    <row r="7362" spans="1:9" x14ac:dyDescent="0.25">
      <c r="A7362">
        <v>7361</v>
      </c>
      <c r="B7362">
        <v>3242</v>
      </c>
      <c r="C7362" s="1">
        <v>44981</v>
      </c>
      <c r="D7362" s="2">
        <v>0.56017361111111108</v>
      </c>
      <c r="E7362">
        <v>123</v>
      </c>
      <c r="F7362" s="5">
        <f>IFERROR(VLOOKUP(E7362,Raw_Menu!$A$2:$D$33,4,FALSE),0)</f>
        <v>9</v>
      </c>
      <c r="G7362" s="5">
        <f t="shared" ref="G7362:G7425" si="230">VALUE(F7362)</f>
        <v>9</v>
      </c>
      <c r="H7362">
        <f t="shared" ref="H7362:H7425" si="231">HOUR(D7362)</f>
        <v>13</v>
      </c>
      <c r="I7362" t="str">
        <f>IFERROR(VLOOKUP(tblOrders[[#This Row],[item_id]],Raw_Menu!$A$2:$D$33,3,FALSE),"Unknown")</f>
        <v>Mexican</v>
      </c>
    </row>
    <row r="7363" spans="1:9" x14ac:dyDescent="0.25">
      <c r="A7363">
        <v>7362</v>
      </c>
      <c r="B7363">
        <v>3243</v>
      </c>
      <c r="C7363" s="1">
        <v>44981</v>
      </c>
      <c r="D7363" s="2">
        <v>0.56193287037037032</v>
      </c>
      <c r="E7363">
        <v>118</v>
      </c>
      <c r="F7363" s="5">
        <f>IFERROR(VLOOKUP(E7363,Raw_Menu!$A$2:$D$33,4,FALSE),0)</f>
        <v>14.95</v>
      </c>
      <c r="G7363" s="5">
        <f t="shared" si="230"/>
        <v>14.95</v>
      </c>
      <c r="H7363">
        <f t="shared" si="231"/>
        <v>13</v>
      </c>
      <c r="I7363" t="str">
        <f>IFERROR(VLOOKUP(tblOrders[[#This Row],[item_id]],Raw_Menu!$A$2:$D$33,3,FALSE),"Unknown")</f>
        <v>Mexican</v>
      </c>
    </row>
    <row r="7364" spans="1:9" x14ac:dyDescent="0.25">
      <c r="A7364">
        <v>7363</v>
      </c>
      <c r="B7364">
        <v>3243</v>
      </c>
      <c r="C7364" s="1">
        <v>44981</v>
      </c>
      <c r="D7364" s="2">
        <v>0.56193287037037032</v>
      </c>
      <c r="E7364">
        <v>123</v>
      </c>
      <c r="F7364" s="5">
        <f>IFERROR(VLOOKUP(E7364,Raw_Menu!$A$2:$D$33,4,FALSE),0)</f>
        <v>9</v>
      </c>
      <c r="G7364" s="5">
        <f t="shared" si="230"/>
        <v>9</v>
      </c>
      <c r="H7364">
        <f t="shared" si="231"/>
        <v>13</v>
      </c>
      <c r="I7364" t="str">
        <f>IFERROR(VLOOKUP(tblOrders[[#This Row],[item_id]],Raw_Menu!$A$2:$D$33,3,FALSE),"Unknown")</f>
        <v>Mexican</v>
      </c>
    </row>
    <row r="7365" spans="1:9" x14ac:dyDescent="0.25">
      <c r="A7365">
        <v>7364</v>
      </c>
      <c r="B7365">
        <v>3244</v>
      </c>
      <c r="C7365" s="1">
        <v>44981</v>
      </c>
      <c r="D7365" s="2">
        <v>0.57004629629629633</v>
      </c>
      <c r="E7365">
        <v>116</v>
      </c>
      <c r="F7365" s="5">
        <f>IFERROR(VLOOKUP(E7365,Raw_Menu!$A$2:$D$33,4,FALSE),0)</f>
        <v>13.95</v>
      </c>
      <c r="G7365" s="5">
        <f t="shared" si="230"/>
        <v>13.95</v>
      </c>
      <c r="H7365">
        <f t="shared" si="231"/>
        <v>13</v>
      </c>
      <c r="I7365" t="str">
        <f>IFERROR(VLOOKUP(tblOrders[[#This Row],[item_id]],Raw_Menu!$A$2:$D$33,3,FALSE),"Unknown")</f>
        <v>Mexican</v>
      </c>
    </row>
    <row r="7366" spans="1:9" x14ac:dyDescent="0.25">
      <c r="A7366">
        <v>7365</v>
      </c>
      <c r="B7366">
        <v>3244</v>
      </c>
      <c r="C7366" s="1">
        <v>44981</v>
      </c>
      <c r="D7366" s="2">
        <v>0.57004629629629633</v>
      </c>
      <c r="E7366">
        <v>117</v>
      </c>
      <c r="F7366" s="5">
        <f>IFERROR(VLOOKUP(E7366,Raw_Menu!$A$2:$D$33,4,FALSE),0)</f>
        <v>12.95</v>
      </c>
      <c r="G7366" s="5">
        <f t="shared" si="230"/>
        <v>12.95</v>
      </c>
      <c r="H7366">
        <f t="shared" si="231"/>
        <v>13</v>
      </c>
      <c r="I7366" t="str">
        <f>IFERROR(VLOOKUP(tblOrders[[#This Row],[item_id]],Raw_Menu!$A$2:$D$33,3,FALSE),"Unknown")</f>
        <v>Mexican</v>
      </c>
    </row>
    <row r="7367" spans="1:9" x14ac:dyDescent="0.25">
      <c r="A7367">
        <v>7366</v>
      </c>
      <c r="B7367">
        <v>3245</v>
      </c>
      <c r="C7367" s="1">
        <v>44981</v>
      </c>
      <c r="D7367" s="2">
        <v>0.58931712962962968</v>
      </c>
      <c r="E7367">
        <v>132</v>
      </c>
      <c r="F7367" s="5">
        <f>IFERROR(VLOOKUP(E7367,Raw_Menu!$A$2:$D$33,4,FALSE),0)</f>
        <v>16.95</v>
      </c>
      <c r="G7367" s="5">
        <f t="shared" si="230"/>
        <v>16.95</v>
      </c>
      <c r="H7367">
        <f t="shared" si="231"/>
        <v>14</v>
      </c>
      <c r="I7367" t="str">
        <f>IFERROR(VLOOKUP(tblOrders[[#This Row],[item_id]],Raw_Menu!$A$2:$D$33,3,FALSE),"Unknown")</f>
        <v>Italian</v>
      </c>
    </row>
    <row r="7368" spans="1:9" x14ac:dyDescent="0.25">
      <c r="A7368">
        <v>7367</v>
      </c>
      <c r="B7368">
        <v>3246</v>
      </c>
      <c r="C7368" s="1">
        <v>44981</v>
      </c>
      <c r="D7368" s="2">
        <v>0.6052777777777778</v>
      </c>
      <c r="E7368">
        <v>116</v>
      </c>
      <c r="F7368" s="5">
        <f>IFERROR(VLOOKUP(E7368,Raw_Menu!$A$2:$D$33,4,FALSE),0)</f>
        <v>13.95</v>
      </c>
      <c r="G7368" s="5">
        <f t="shared" si="230"/>
        <v>13.95</v>
      </c>
      <c r="H7368">
        <f t="shared" si="231"/>
        <v>14</v>
      </c>
      <c r="I7368" t="str">
        <f>IFERROR(VLOOKUP(tblOrders[[#This Row],[item_id]],Raw_Menu!$A$2:$D$33,3,FALSE),"Unknown")</f>
        <v>Mexican</v>
      </c>
    </row>
    <row r="7369" spans="1:9" x14ac:dyDescent="0.25">
      <c r="A7369">
        <v>7368</v>
      </c>
      <c r="B7369">
        <v>3246</v>
      </c>
      <c r="C7369" s="1">
        <v>44981</v>
      </c>
      <c r="D7369" s="2">
        <v>0.6052777777777778</v>
      </c>
      <c r="E7369">
        <v>124</v>
      </c>
      <c r="F7369" s="5">
        <f>IFERROR(VLOOKUP(E7369,Raw_Menu!$A$2:$D$33,4,FALSE),0)</f>
        <v>14.5</v>
      </c>
      <c r="G7369" s="5">
        <f t="shared" si="230"/>
        <v>14.5</v>
      </c>
      <c r="H7369">
        <f t="shared" si="231"/>
        <v>14</v>
      </c>
      <c r="I7369" t="str">
        <f>IFERROR(VLOOKUP(tblOrders[[#This Row],[item_id]],Raw_Menu!$A$2:$D$33,3,FALSE),"Unknown")</f>
        <v>Italian</v>
      </c>
    </row>
    <row r="7370" spans="1:9" x14ac:dyDescent="0.25">
      <c r="A7370">
        <v>7369</v>
      </c>
      <c r="B7370">
        <v>3246</v>
      </c>
      <c r="C7370" s="1">
        <v>44981</v>
      </c>
      <c r="D7370" s="2">
        <v>0.6052777777777778</v>
      </c>
      <c r="E7370">
        <v>117</v>
      </c>
      <c r="F7370" s="5">
        <f>IFERROR(VLOOKUP(E7370,Raw_Menu!$A$2:$D$33,4,FALSE),0)</f>
        <v>12.95</v>
      </c>
      <c r="G7370" s="5">
        <f t="shared" si="230"/>
        <v>12.95</v>
      </c>
      <c r="H7370">
        <f t="shared" si="231"/>
        <v>14</v>
      </c>
      <c r="I7370" t="str">
        <f>IFERROR(VLOOKUP(tblOrders[[#This Row],[item_id]],Raw_Menu!$A$2:$D$33,3,FALSE),"Unknown")</f>
        <v>Mexican</v>
      </c>
    </row>
    <row r="7371" spans="1:9" x14ac:dyDescent="0.25">
      <c r="A7371">
        <v>7370</v>
      </c>
      <c r="B7371">
        <v>3247</v>
      </c>
      <c r="C7371" s="1">
        <v>44981</v>
      </c>
      <c r="D7371" s="2">
        <v>0.61334490740740744</v>
      </c>
      <c r="E7371">
        <v>117</v>
      </c>
      <c r="F7371" s="5">
        <f>IFERROR(VLOOKUP(E7371,Raw_Menu!$A$2:$D$33,4,FALSE),0)</f>
        <v>12.95</v>
      </c>
      <c r="G7371" s="5">
        <f t="shared" si="230"/>
        <v>12.95</v>
      </c>
      <c r="H7371">
        <f t="shared" si="231"/>
        <v>14</v>
      </c>
      <c r="I7371" t="str">
        <f>IFERROR(VLOOKUP(tblOrders[[#This Row],[item_id]],Raw_Menu!$A$2:$D$33,3,FALSE),"Unknown")</f>
        <v>Mexican</v>
      </c>
    </row>
    <row r="7372" spans="1:9" x14ac:dyDescent="0.25">
      <c r="A7372">
        <v>7371</v>
      </c>
      <c r="B7372">
        <v>3248</v>
      </c>
      <c r="C7372" s="1">
        <v>44981</v>
      </c>
      <c r="D7372" s="2">
        <v>0.62506944444444446</v>
      </c>
      <c r="E7372">
        <v>112</v>
      </c>
      <c r="F7372" s="5">
        <f>IFERROR(VLOOKUP(E7372,Raw_Menu!$A$2:$D$33,4,FALSE),0)</f>
        <v>14.95</v>
      </c>
      <c r="G7372" s="5">
        <f t="shared" si="230"/>
        <v>14.95</v>
      </c>
      <c r="H7372">
        <f t="shared" si="231"/>
        <v>15</v>
      </c>
      <c r="I7372" t="str">
        <f>IFERROR(VLOOKUP(tblOrders[[#This Row],[item_id]],Raw_Menu!$A$2:$D$33,3,FALSE),"Unknown")</f>
        <v>Asian</v>
      </c>
    </row>
    <row r="7373" spans="1:9" x14ac:dyDescent="0.25">
      <c r="A7373">
        <v>7372</v>
      </c>
      <c r="B7373">
        <v>3249</v>
      </c>
      <c r="C7373" s="1">
        <v>44981</v>
      </c>
      <c r="D7373" s="2">
        <v>0.63813657407407409</v>
      </c>
      <c r="E7373">
        <v>108</v>
      </c>
      <c r="F7373" s="5">
        <f>IFERROR(VLOOKUP(E7373,Raw_Menu!$A$2:$D$33,4,FALSE),0)</f>
        <v>14.5</v>
      </c>
      <c r="G7373" s="5">
        <f t="shared" si="230"/>
        <v>14.5</v>
      </c>
      <c r="H7373">
        <f t="shared" si="231"/>
        <v>15</v>
      </c>
      <c r="I7373" t="str">
        <f>IFERROR(VLOOKUP(tblOrders[[#This Row],[item_id]],Raw_Menu!$A$2:$D$33,3,FALSE),"Unknown")</f>
        <v>Asian</v>
      </c>
    </row>
    <row r="7374" spans="1:9" x14ac:dyDescent="0.25">
      <c r="A7374">
        <v>7373</v>
      </c>
      <c r="B7374">
        <v>3249</v>
      </c>
      <c r="C7374" s="1">
        <v>44981</v>
      </c>
      <c r="D7374" s="2">
        <v>0.63813657407407409</v>
      </c>
      <c r="E7374">
        <v>109</v>
      </c>
      <c r="F7374" s="5">
        <f>IFERROR(VLOOKUP(E7374,Raw_Menu!$A$2:$D$33,4,FALSE),0)</f>
        <v>17.95</v>
      </c>
      <c r="G7374" s="5">
        <f t="shared" si="230"/>
        <v>17.95</v>
      </c>
      <c r="H7374">
        <f t="shared" si="231"/>
        <v>15</v>
      </c>
      <c r="I7374" t="str">
        <f>IFERROR(VLOOKUP(tblOrders[[#This Row],[item_id]],Raw_Menu!$A$2:$D$33,3,FALSE),"Unknown")</f>
        <v>Asian</v>
      </c>
    </row>
    <row r="7375" spans="1:9" x14ac:dyDescent="0.25">
      <c r="A7375">
        <v>7374</v>
      </c>
      <c r="B7375">
        <v>3249</v>
      </c>
      <c r="C7375" s="1">
        <v>44981</v>
      </c>
      <c r="D7375" s="2">
        <v>0.63813657407407409</v>
      </c>
      <c r="E7375">
        <v>118</v>
      </c>
      <c r="F7375" s="5">
        <f>IFERROR(VLOOKUP(E7375,Raw_Menu!$A$2:$D$33,4,FALSE),0)</f>
        <v>14.95</v>
      </c>
      <c r="G7375" s="5">
        <f t="shared" si="230"/>
        <v>14.95</v>
      </c>
      <c r="H7375">
        <f t="shared" si="231"/>
        <v>15</v>
      </c>
      <c r="I7375" t="str">
        <f>IFERROR(VLOOKUP(tblOrders[[#This Row],[item_id]],Raw_Menu!$A$2:$D$33,3,FALSE),"Unknown")</f>
        <v>Mexican</v>
      </c>
    </row>
    <row r="7376" spans="1:9" x14ac:dyDescent="0.25">
      <c r="A7376">
        <v>7375</v>
      </c>
      <c r="B7376">
        <v>3250</v>
      </c>
      <c r="C7376" s="1">
        <v>44981</v>
      </c>
      <c r="D7376" s="2">
        <v>0.67325231481481485</v>
      </c>
      <c r="E7376">
        <v>101</v>
      </c>
      <c r="F7376" s="5">
        <f>IFERROR(VLOOKUP(E7376,Raw_Menu!$A$2:$D$33,4,FALSE),0)</f>
        <v>12.95</v>
      </c>
      <c r="G7376" s="5">
        <f t="shared" si="230"/>
        <v>12.95</v>
      </c>
      <c r="H7376">
        <f t="shared" si="231"/>
        <v>16</v>
      </c>
      <c r="I7376" t="str">
        <f>IFERROR(VLOOKUP(tblOrders[[#This Row],[item_id]],Raw_Menu!$A$2:$D$33,3,FALSE),"Unknown")</f>
        <v>American</v>
      </c>
    </row>
    <row r="7377" spans="1:9" x14ac:dyDescent="0.25">
      <c r="A7377">
        <v>7376</v>
      </c>
      <c r="B7377">
        <v>3250</v>
      </c>
      <c r="C7377" s="1">
        <v>44981</v>
      </c>
      <c r="D7377" s="2">
        <v>0.67325231481481485</v>
      </c>
      <c r="E7377">
        <v>109</v>
      </c>
      <c r="F7377" s="5">
        <f>IFERROR(VLOOKUP(E7377,Raw_Menu!$A$2:$D$33,4,FALSE),0)</f>
        <v>17.95</v>
      </c>
      <c r="G7377" s="5">
        <f t="shared" si="230"/>
        <v>17.95</v>
      </c>
      <c r="H7377">
        <f t="shared" si="231"/>
        <v>16</v>
      </c>
      <c r="I7377" t="str">
        <f>IFERROR(VLOOKUP(tblOrders[[#This Row],[item_id]],Raw_Menu!$A$2:$D$33,3,FALSE),"Unknown")</f>
        <v>Asian</v>
      </c>
    </row>
    <row r="7378" spans="1:9" x14ac:dyDescent="0.25">
      <c r="A7378">
        <v>7377</v>
      </c>
      <c r="B7378">
        <v>3250</v>
      </c>
      <c r="C7378" s="1">
        <v>44981</v>
      </c>
      <c r="D7378" s="2">
        <v>0.67325231481481485</v>
      </c>
      <c r="E7378">
        <v>119</v>
      </c>
      <c r="F7378" s="5">
        <f>IFERROR(VLOOKUP(E7378,Raw_Menu!$A$2:$D$33,4,FALSE),0)</f>
        <v>11.95</v>
      </c>
      <c r="G7378" s="5">
        <f t="shared" si="230"/>
        <v>11.95</v>
      </c>
      <c r="H7378">
        <f t="shared" si="231"/>
        <v>16</v>
      </c>
      <c r="I7378" t="str">
        <f>IFERROR(VLOOKUP(tblOrders[[#This Row],[item_id]],Raw_Menu!$A$2:$D$33,3,FALSE),"Unknown")</f>
        <v>Mexican</v>
      </c>
    </row>
    <row r="7379" spans="1:9" x14ac:dyDescent="0.25">
      <c r="A7379">
        <v>7378</v>
      </c>
      <c r="B7379">
        <v>3250</v>
      </c>
      <c r="C7379" s="1">
        <v>44981</v>
      </c>
      <c r="D7379" s="2">
        <v>0.67325231481481485</v>
      </c>
      <c r="E7379">
        <v>106</v>
      </c>
      <c r="F7379" s="5">
        <f>IFERROR(VLOOKUP(E7379,Raw_Menu!$A$2:$D$33,4,FALSE),0)</f>
        <v>7</v>
      </c>
      <c r="G7379" s="5">
        <f t="shared" si="230"/>
        <v>7</v>
      </c>
      <c r="H7379">
        <f t="shared" si="231"/>
        <v>16</v>
      </c>
      <c r="I7379" t="str">
        <f>IFERROR(VLOOKUP(tblOrders[[#This Row],[item_id]],Raw_Menu!$A$2:$D$33,3,FALSE),"Unknown")</f>
        <v>American</v>
      </c>
    </row>
    <row r="7380" spans="1:9" x14ac:dyDescent="0.25">
      <c r="A7380">
        <v>7379</v>
      </c>
      <c r="B7380">
        <v>3251</v>
      </c>
      <c r="C7380" s="1">
        <v>44981</v>
      </c>
      <c r="D7380" s="2">
        <v>0.68018518518518523</v>
      </c>
      <c r="E7380">
        <v>117</v>
      </c>
      <c r="F7380" s="5">
        <f>IFERROR(VLOOKUP(E7380,Raw_Menu!$A$2:$D$33,4,FALSE),0)</f>
        <v>12.95</v>
      </c>
      <c r="G7380" s="5">
        <f t="shared" si="230"/>
        <v>12.95</v>
      </c>
      <c r="H7380">
        <f t="shared" si="231"/>
        <v>16</v>
      </c>
      <c r="I7380" t="str">
        <f>IFERROR(VLOOKUP(tblOrders[[#This Row],[item_id]],Raw_Menu!$A$2:$D$33,3,FALSE),"Unknown")</f>
        <v>Mexican</v>
      </c>
    </row>
    <row r="7381" spans="1:9" x14ac:dyDescent="0.25">
      <c r="A7381">
        <v>7380</v>
      </c>
      <c r="B7381">
        <v>3252</v>
      </c>
      <c r="C7381" s="1">
        <v>44981</v>
      </c>
      <c r="D7381" s="2">
        <v>0.68648148148148147</v>
      </c>
      <c r="E7381">
        <v>118</v>
      </c>
      <c r="F7381" s="5">
        <f>IFERROR(VLOOKUP(E7381,Raw_Menu!$A$2:$D$33,4,FALSE),0)</f>
        <v>14.95</v>
      </c>
      <c r="G7381" s="5">
        <f t="shared" si="230"/>
        <v>14.95</v>
      </c>
      <c r="H7381">
        <f t="shared" si="231"/>
        <v>16</v>
      </c>
      <c r="I7381" t="str">
        <f>IFERROR(VLOOKUP(tblOrders[[#This Row],[item_id]],Raw_Menu!$A$2:$D$33,3,FALSE),"Unknown")</f>
        <v>Mexican</v>
      </c>
    </row>
    <row r="7382" spans="1:9" x14ac:dyDescent="0.25">
      <c r="A7382">
        <v>7381</v>
      </c>
      <c r="B7382">
        <v>3253</v>
      </c>
      <c r="C7382" s="1">
        <v>44981</v>
      </c>
      <c r="D7382" s="2">
        <v>0.6897106481481482</v>
      </c>
      <c r="E7382">
        <v>112</v>
      </c>
      <c r="F7382" s="5">
        <f>IFERROR(VLOOKUP(E7382,Raw_Menu!$A$2:$D$33,4,FALSE),0)</f>
        <v>14.95</v>
      </c>
      <c r="G7382" s="5">
        <f t="shared" si="230"/>
        <v>14.95</v>
      </c>
      <c r="H7382">
        <f t="shared" si="231"/>
        <v>16</v>
      </c>
      <c r="I7382" t="str">
        <f>IFERROR(VLOOKUP(tblOrders[[#This Row],[item_id]],Raw_Menu!$A$2:$D$33,3,FALSE),"Unknown")</f>
        <v>Asian</v>
      </c>
    </row>
    <row r="7383" spans="1:9" x14ac:dyDescent="0.25">
      <c r="A7383">
        <v>7382</v>
      </c>
      <c r="B7383">
        <v>3254</v>
      </c>
      <c r="C7383" s="1">
        <v>44981</v>
      </c>
      <c r="D7383" s="2">
        <v>0.69384259259259262</v>
      </c>
      <c r="E7383">
        <v>109</v>
      </c>
      <c r="F7383" s="5">
        <f>IFERROR(VLOOKUP(E7383,Raw_Menu!$A$2:$D$33,4,FALSE),0)</f>
        <v>17.95</v>
      </c>
      <c r="G7383" s="5">
        <f t="shared" si="230"/>
        <v>17.95</v>
      </c>
      <c r="H7383">
        <f t="shared" si="231"/>
        <v>16</v>
      </c>
      <c r="I7383" t="str">
        <f>IFERROR(VLOOKUP(tblOrders[[#This Row],[item_id]],Raw_Menu!$A$2:$D$33,3,FALSE),"Unknown")</f>
        <v>Asian</v>
      </c>
    </row>
    <row r="7384" spans="1:9" x14ac:dyDescent="0.25">
      <c r="A7384">
        <v>7383</v>
      </c>
      <c r="B7384">
        <v>3254</v>
      </c>
      <c r="C7384" s="1">
        <v>44981</v>
      </c>
      <c r="D7384" s="2">
        <v>0.69384259259259262</v>
      </c>
      <c r="E7384">
        <v>129</v>
      </c>
      <c r="F7384" s="5">
        <f>IFERROR(VLOOKUP(E7384,Raw_Menu!$A$2:$D$33,4,FALSE),0)</f>
        <v>15.5</v>
      </c>
      <c r="G7384" s="5">
        <f t="shared" si="230"/>
        <v>15.5</v>
      </c>
      <c r="H7384">
        <f t="shared" si="231"/>
        <v>16</v>
      </c>
      <c r="I7384" t="str">
        <f>IFERROR(VLOOKUP(tblOrders[[#This Row],[item_id]],Raw_Menu!$A$2:$D$33,3,FALSE),"Unknown")</f>
        <v>Italian</v>
      </c>
    </row>
    <row r="7385" spans="1:9" x14ac:dyDescent="0.25">
      <c r="A7385">
        <v>7384</v>
      </c>
      <c r="B7385">
        <v>3254</v>
      </c>
      <c r="C7385" s="1">
        <v>44981</v>
      </c>
      <c r="D7385" s="2">
        <v>0.69384259259259262</v>
      </c>
      <c r="E7385">
        <v>111</v>
      </c>
      <c r="F7385" s="5">
        <f>IFERROR(VLOOKUP(E7385,Raw_Menu!$A$2:$D$33,4,FALSE),0)</f>
        <v>11.95</v>
      </c>
      <c r="G7385" s="5">
        <f t="shared" si="230"/>
        <v>11.95</v>
      </c>
      <c r="H7385">
        <f t="shared" si="231"/>
        <v>16</v>
      </c>
      <c r="I7385" t="str">
        <f>IFERROR(VLOOKUP(tblOrders[[#This Row],[item_id]],Raw_Menu!$A$2:$D$33,3,FALSE),"Unknown")</f>
        <v>Asian</v>
      </c>
    </row>
    <row r="7386" spans="1:9" x14ac:dyDescent="0.25">
      <c r="A7386">
        <v>7385</v>
      </c>
      <c r="B7386">
        <v>3255</v>
      </c>
      <c r="C7386" s="1">
        <v>44981</v>
      </c>
      <c r="D7386" s="2">
        <v>0.69538194444444446</v>
      </c>
      <c r="E7386">
        <v>105</v>
      </c>
      <c r="F7386" s="5">
        <f>IFERROR(VLOOKUP(E7386,Raw_Menu!$A$2:$D$33,4,FALSE),0)</f>
        <v>7</v>
      </c>
      <c r="G7386" s="5">
        <f t="shared" si="230"/>
        <v>7</v>
      </c>
      <c r="H7386">
        <f t="shared" si="231"/>
        <v>16</v>
      </c>
      <c r="I7386" t="str">
        <f>IFERROR(VLOOKUP(tblOrders[[#This Row],[item_id]],Raw_Menu!$A$2:$D$33,3,FALSE),"Unknown")</f>
        <v>American</v>
      </c>
    </row>
    <row r="7387" spans="1:9" x14ac:dyDescent="0.25">
      <c r="A7387">
        <v>7386</v>
      </c>
      <c r="B7387">
        <v>3255</v>
      </c>
      <c r="C7387" s="1">
        <v>44981</v>
      </c>
      <c r="D7387" s="2">
        <v>0.69538194444444446</v>
      </c>
      <c r="E7387">
        <v>105</v>
      </c>
      <c r="F7387" s="5">
        <f>IFERROR(VLOOKUP(E7387,Raw_Menu!$A$2:$D$33,4,FALSE),0)</f>
        <v>7</v>
      </c>
      <c r="G7387" s="5">
        <f t="shared" si="230"/>
        <v>7</v>
      </c>
      <c r="H7387">
        <f t="shared" si="231"/>
        <v>16</v>
      </c>
      <c r="I7387" t="str">
        <f>IFERROR(VLOOKUP(tblOrders[[#This Row],[item_id]],Raw_Menu!$A$2:$D$33,3,FALSE),"Unknown")</f>
        <v>American</v>
      </c>
    </row>
    <row r="7388" spans="1:9" x14ac:dyDescent="0.25">
      <c r="A7388">
        <v>7387</v>
      </c>
      <c r="B7388">
        <v>3255</v>
      </c>
      <c r="C7388" s="1">
        <v>44981</v>
      </c>
      <c r="D7388" s="2">
        <v>0.69538194444444446</v>
      </c>
      <c r="E7388">
        <v>132</v>
      </c>
      <c r="F7388" s="5">
        <f>IFERROR(VLOOKUP(E7388,Raw_Menu!$A$2:$D$33,4,FALSE),0)</f>
        <v>16.95</v>
      </c>
      <c r="G7388" s="5">
        <f t="shared" si="230"/>
        <v>16.95</v>
      </c>
      <c r="H7388">
        <f t="shared" si="231"/>
        <v>16</v>
      </c>
      <c r="I7388" t="str">
        <f>IFERROR(VLOOKUP(tblOrders[[#This Row],[item_id]],Raw_Menu!$A$2:$D$33,3,FALSE),"Unknown")</f>
        <v>Italian</v>
      </c>
    </row>
    <row r="7389" spans="1:9" x14ac:dyDescent="0.25">
      <c r="A7389">
        <v>7388</v>
      </c>
      <c r="B7389">
        <v>3256</v>
      </c>
      <c r="C7389" s="1">
        <v>44981</v>
      </c>
      <c r="D7389" s="2">
        <v>0.72994212962962968</v>
      </c>
      <c r="E7389">
        <v>104</v>
      </c>
      <c r="F7389" s="5">
        <f>IFERROR(VLOOKUP(E7389,Raw_Menu!$A$2:$D$33,4,FALSE),0)</f>
        <v>10.5</v>
      </c>
      <c r="G7389" s="5">
        <f t="shared" si="230"/>
        <v>10.5</v>
      </c>
      <c r="H7389">
        <f t="shared" si="231"/>
        <v>17</v>
      </c>
      <c r="I7389" t="str">
        <f>IFERROR(VLOOKUP(tblOrders[[#This Row],[item_id]],Raw_Menu!$A$2:$D$33,3,FALSE),"Unknown")</f>
        <v>American</v>
      </c>
    </row>
    <row r="7390" spans="1:9" x14ac:dyDescent="0.25">
      <c r="A7390">
        <v>7389</v>
      </c>
      <c r="B7390">
        <v>3256</v>
      </c>
      <c r="C7390" s="1">
        <v>44981</v>
      </c>
      <c r="D7390" s="2">
        <v>0.72994212962962968</v>
      </c>
      <c r="E7390">
        <v>108</v>
      </c>
      <c r="F7390" s="5">
        <f>IFERROR(VLOOKUP(E7390,Raw_Menu!$A$2:$D$33,4,FALSE),0)</f>
        <v>14.5</v>
      </c>
      <c r="G7390" s="5">
        <f t="shared" si="230"/>
        <v>14.5</v>
      </c>
      <c r="H7390">
        <f t="shared" si="231"/>
        <v>17</v>
      </c>
      <c r="I7390" t="str">
        <f>IFERROR(VLOOKUP(tblOrders[[#This Row],[item_id]],Raw_Menu!$A$2:$D$33,3,FALSE),"Unknown")</f>
        <v>Asian</v>
      </c>
    </row>
    <row r="7391" spans="1:9" x14ac:dyDescent="0.25">
      <c r="A7391">
        <v>7390</v>
      </c>
      <c r="B7391">
        <v>3256</v>
      </c>
      <c r="C7391" s="1">
        <v>44981</v>
      </c>
      <c r="D7391" s="2">
        <v>0.72994212962962968</v>
      </c>
      <c r="E7391">
        <v>113</v>
      </c>
      <c r="F7391" s="5">
        <f>IFERROR(VLOOKUP(E7391,Raw_Menu!$A$2:$D$33,4,FALSE),0)</f>
        <v>5</v>
      </c>
      <c r="G7391" s="5">
        <f t="shared" si="230"/>
        <v>5</v>
      </c>
      <c r="H7391">
        <f t="shared" si="231"/>
        <v>17</v>
      </c>
      <c r="I7391" t="str">
        <f>IFERROR(VLOOKUP(tblOrders[[#This Row],[item_id]],Raw_Menu!$A$2:$D$33,3,FALSE),"Unknown")</f>
        <v>Asian</v>
      </c>
    </row>
    <row r="7392" spans="1:9" x14ac:dyDescent="0.25">
      <c r="A7392">
        <v>7391</v>
      </c>
      <c r="B7392">
        <v>3256</v>
      </c>
      <c r="C7392" s="1">
        <v>44981</v>
      </c>
      <c r="D7392" s="2">
        <v>0.72994212962962968</v>
      </c>
      <c r="E7392">
        <v>113</v>
      </c>
      <c r="F7392" s="5">
        <f>IFERROR(VLOOKUP(E7392,Raw_Menu!$A$2:$D$33,4,FALSE),0)</f>
        <v>5</v>
      </c>
      <c r="G7392" s="5">
        <f t="shared" si="230"/>
        <v>5</v>
      </c>
      <c r="H7392">
        <f t="shared" si="231"/>
        <v>17</v>
      </c>
      <c r="I7392" t="str">
        <f>IFERROR(VLOOKUP(tblOrders[[#This Row],[item_id]],Raw_Menu!$A$2:$D$33,3,FALSE),"Unknown")</f>
        <v>Asian</v>
      </c>
    </row>
    <row r="7393" spans="1:9" x14ac:dyDescent="0.25">
      <c r="A7393">
        <v>7392</v>
      </c>
      <c r="B7393">
        <v>3257</v>
      </c>
      <c r="C7393" s="1">
        <v>44981</v>
      </c>
      <c r="D7393" s="2">
        <v>0.73495370370370372</v>
      </c>
      <c r="E7393">
        <v>111</v>
      </c>
      <c r="F7393" s="5">
        <f>IFERROR(VLOOKUP(E7393,Raw_Menu!$A$2:$D$33,4,FALSE),0)</f>
        <v>11.95</v>
      </c>
      <c r="G7393" s="5">
        <f t="shared" si="230"/>
        <v>11.95</v>
      </c>
      <c r="H7393">
        <f t="shared" si="231"/>
        <v>17</v>
      </c>
      <c r="I7393" t="str">
        <f>IFERROR(VLOOKUP(tblOrders[[#This Row],[item_id]],Raw_Menu!$A$2:$D$33,3,FALSE),"Unknown")</f>
        <v>Asian</v>
      </c>
    </row>
    <row r="7394" spans="1:9" x14ac:dyDescent="0.25">
      <c r="A7394">
        <v>7393</v>
      </c>
      <c r="B7394">
        <v>3257</v>
      </c>
      <c r="C7394" s="1">
        <v>44981</v>
      </c>
      <c r="D7394" s="2">
        <v>0.73495370370370372</v>
      </c>
      <c r="E7394">
        <v>105</v>
      </c>
      <c r="F7394" s="5">
        <f>IFERROR(VLOOKUP(E7394,Raw_Menu!$A$2:$D$33,4,FALSE),0)</f>
        <v>7</v>
      </c>
      <c r="G7394" s="5">
        <f t="shared" si="230"/>
        <v>7</v>
      </c>
      <c r="H7394">
        <f t="shared" si="231"/>
        <v>17</v>
      </c>
      <c r="I7394" t="str">
        <f>IFERROR(VLOOKUP(tblOrders[[#This Row],[item_id]],Raw_Menu!$A$2:$D$33,3,FALSE),"Unknown")</f>
        <v>American</v>
      </c>
    </row>
    <row r="7395" spans="1:9" x14ac:dyDescent="0.25">
      <c r="A7395">
        <v>7394</v>
      </c>
      <c r="B7395">
        <v>3258</v>
      </c>
      <c r="C7395" s="1">
        <v>44981</v>
      </c>
      <c r="D7395" s="2">
        <v>0.73667824074074073</v>
      </c>
      <c r="E7395">
        <v>125</v>
      </c>
      <c r="F7395" s="5">
        <f>IFERROR(VLOOKUP(E7395,Raw_Menu!$A$2:$D$33,4,FALSE),0)</f>
        <v>17.95</v>
      </c>
      <c r="G7395" s="5">
        <f t="shared" si="230"/>
        <v>17.95</v>
      </c>
      <c r="H7395">
        <f t="shared" si="231"/>
        <v>17</v>
      </c>
      <c r="I7395" t="str">
        <f>IFERROR(VLOOKUP(tblOrders[[#This Row],[item_id]],Raw_Menu!$A$2:$D$33,3,FALSE),"Unknown")</f>
        <v>Italian</v>
      </c>
    </row>
    <row r="7396" spans="1:9" x14ac:dyDescent="0.25">
      <c r="A7396">
        <v>7395</v>
      </c>
      <c r="B7396">
        <v>3258</v>
      </c>
      <c r="C7396" s="1">
        <v>44981</v>
      </c>
      <c r="D7396" s="2">
        <v>0.73667824074074073</v>
      </c>
      <c r="E7396">
        <v>109</v>
      </c>
      <c r="F7396" s="5">
        <f>IFERROR(VLOOKUP(E7396,Raw_Menu!$A$2:$D$33,4,FALSE),0)</f>
        <v>17.95</v>
      </c>
      <c r="G7396" s="5">
        <f t="shared" si="230"/>
        <v>17.95</v>
      </c>
      <c r="H7396">
        <f t="shared" si="231"/>
        <v>17</v>
      </c>
      <c r="I7396" t="str">
        <f>IFERROR(VLOOKUP(tblOrders[[#This Row],[item_id]],Raw_Menu!$A$2:$D$33,3,FALSE),"Unknown")</f>
        <v>Asian</v>
      </c>
    </row>
    <row r="7397" spans="1:9" x14ac:dyDescent="0.25">
      <c r="A7397">
        <v>7396</v>
      </c>
      <c r="B7397">
        <v>3258</v>
      </c>
      <c r="C7397" s="1">
        <v>44981</v>
      </c>
      <c r="D7397" s="2">
        <v>0.73667824074074073</v>
      </c>
      <c r="E7397">
        <v>130</v>
      </c>
      <c r="F7397" s="5">
        <f>IFERROR(VLOOKUP(E7397,Raw_Menu!$A$2:$D$33,4,FALSE),0)</f>
        <v>19.95</v>
      </c>
      <c r="G7397" s="5">
        <f t="shared" si="230"/>
        <v>19.95</v>
      </c>
      <c r="H7397">
        <f t="shared" si="231"/>
        <v>17</v>
      </c>
      <c r="I7397" t="str">
        <f>IFERROR(VLOOKUP(tblOrders[[#This Row],[item_id]],Raw_Menu!$A$2:$D$33,3,FALSE),"Unknown")</f>
        <v>Italian</v>
      </c>
    </row>
    <row r="7398" spans="1:9" x14ac:dyDescent="0.25">
      <c r="A7398">
        <v>7397</v>
      </c>
      <c r="B7398">
        <v>3259</v>
      </c>
      <c r="C7398" s="1">
        <v>44981</v>
      </c>
      <c r="D7398" s="2">
        <v>0.73677083333333337</v>
      </c>
      <c r="E7398">
        <v>116</v>
      </c>
      <c r="F7398" s="5">
        <f>IFERROR(VLOOKUP(E7398,Raw_Menu!$A$2:$D$33,4,FALSE),0)</f>
        <v>13.95</v>
      </c>
      <c r="G7398" s="5">
        <f t="shared" si="230"/>
        <v>13.95</v>
      </c>
      <c r="H7398">
        <f t="shared" si="231"/>
        <v>17</v>
      </c>
      <c r="I7398" t="str">
        <f>IFERROR(VLOOKUP(tblOrders[[#This Row],[item_id]],Raw_Menu!$A$2:$D$33,3,FALSE),"Unknown")</f>
        <v>Mexican</v>
      </c>
    </row>
    <row r="7399" spans="1:9" x14ac:dyDescent="0.25">
      <c r="A7399">
        <v>7398</v>
      </c>
      <c r="B7399">
        <v>3260</v>
      </c>
      <c r="C7399" s="1">
        <v>44981</v>
      </c>
      <c r="D7399" s="2">
        <v>0.73702546296296301</v>
      </c>
      <c r="E7399">
        <v>105</v>
      </c>
      <c r="F7399" s="5">
        <f>IFERROR(VLOOKUP(E7399,Raw_Menu!$A$2:$D$33,4,FALSE),0)</f>
        <v>7</v>
      </c>
      <c r="G7399" s="5">
        <f t="shared" si="230"/>
        <v>7</v>
      </c>
      <c r="H7399">
        <f t="shared" si="231"/>
        <v>17</v>
      </c>
      <c r="I7399" t="str">
        <f>IFERROR(VLOOKUP(tblOrders[[#This Row],[item_id]],Raw_Menu!$A$2:$D$33,3,FALSE),"Unknown")</f>
        <v>American</v>
      </c>
    </row>
    <row r="7400" spans="1:9" x14ac:dyDescent="0.25">
      <c r="A7400">
        <v>7399</v>
      </c>
      <c r="B7400">
        <v>3260</v>
      </c>
      <c r="C7400" s="1">
        <v>44981</v>
      </c>
      <c r="D7400" s="2">
        <v>0.73702546296296301</v>
      </c>
      <c r="E7400">
        <v>132</v>
      </c>
      <c r="F7400" s="5">
        <f>IFERROR(VLOOKUP(E7400,Raw_Menu!$A$2:$D$33,4,FALSE),0)</f>
        <v>16.95</v>
      </c>
      <c r="G7400" s="5">
        <f t="shared" si="230"/>
        <v>16.95</v>
      </c>
      <c r="H7400">
        <f t="shared" si="231"/>
        <v>17</v>
      </c>
      <c r="I7400" t="str">
        <f>IFERROR(VLOOKUP(tblOrders[[#This Row],[item_id]],Raw_Menu!$A$2:$D$33,3,FALSE),"Unknown")</f>
        <v>Italian</v>
      </c>
    </row>
    <row r="7401" spans="1:9" x14ac:dyDescent="0.25">
      <c r="A7401">
        <v>7400</v>
      </c>
      <c r="B7401">
        <v>3261</v>
      </c>
      <c r="C7401" s="1">
        <v>44981</v>
      </c>
      <c r="D7401" s="2">
        <v>0.74371527777777779</v>
      </c>
      <c r="E7401">
        <v>101</v>
      </c>
      <c r="F7401" s="5">
        <f>IFERROR(VLOOKUP(E7401,Raw_Menu!$A$2:$D$33,4,FALSE),0)</f>
        <v>12.95</v>
      </c>
      <c r="G7401" s="5">
        <f t="shared" si="230"/>
        <v>12.95</v>
      </c>
      <c r="H7401">
        <f t="shared" si="231"/>
        <v>17</v>
      </c>
      <c r="I7401" t="str">
        <f>IFERROR(VLOOKUP(tblOrders[[#This Row],[item_id]],Raw_Menu!$A$2:$D$33,3,FALSE),"Unknown")</f>
        <v>American</v>
      </c>
    </row>
    <row r="7402" spans="1:9" x14ac:dyDescent="0.25">
      <c r="A7402">
        <v>7401</v>
      </c>
      <c r="B7402">
        <v>3261</v>
      </c>
      <c r="C7402" s="1">
        <v>44981</v>
      </c>
      <c r="D7402" s="2">
        <v>0.74371527777777779</v>
      </c>
      <c r="E7402">
        <v>124</v>
      </c>
      <c r="F7402" s="5">
        <f>IFERROR(VLOOKUP(E7402,Raw_Menu!$A$2:$D$33,4,FALSE),0)</f>
        <v>14.5</v>
      </c>
      <c r="G7402" s="5">
        <f t="shared" si="230"/>
        <v>14.5</v>
      </c>
      <c r="H7402">
        <f t="shared" si="231"/>
        <v>17</v>
      </c>
      <c r="I7402" t="str">
        <f>IFERROR(VLOOKUP(tblOrders[[#This Row],[item_id]],Raw_Menu!$A$2:$D$33,3,FALSE),"Unknown")</f>
        <v>Italian</v>
      </c>
    </row>
    <row r="7403" spans="1:9" x14ac:dyDescent="0.25">
      <c r="A7403">
        <v>7402</v>
      </c>
      <c r="B7403">
        <v>3261</v>
      </c>
      <c r="C7403" s="1">
        <v>44981</v>
      </c>
      <c r="D7403" s="2">
        <v>0.74371527777777779</v>
      </c>
      <c r="E7403">
        <v>113</v>
      </c>
      <c r="F7403" s="5">
        <f>IFERROR(VLOOKUP(E7403,Raw_Menu!$A$2:$D$33,4,FALSE),0)</f>
        <v>5</v>
      </c>
      <c r="G7403" s="5">
        <f t="shared" si="230"/>
        <v>5</v>
      </c>
      <c r="H7403">
        <f t="shared" si="231"/>
        <v>17</v>
      </c>
      <c r="I7403" t="str">
        <f>IFERROR(VLOOKUP(tblOrders[[#This Row],[item_id]],Raw_Menu!$A$2:$D$33,3,FALSE),"Unknown")</f>
        <v>Asian</v>
      </c>
    </row>
    <row r="7404" spans="1:9" x14ac:dyDescent="0.25">
      <c r="A7404">
        <v>7403</v>
      </c>
      <c r="B7404">
        <v>3261</v>
      </c>
      <c r="C7404" s="1">
        <v>44981</v>
      </c>
      <c r="D7404" s="2">
        <v>0.74371527777777779</v>
      </c>
      <c r="E7404">
        <v>119</v>
      </c>
      <c r="F7404" s="5">
        <f>IFERROR(VLOOKUP(E7404,Raw_Menu!$A$2:$D$33,4,FALSE),0)</f>
        <v>11.95</v>
      </c>
      <c r="G7404" s="5">
        <f t="shared" si="230"/>
        <v>11.95</v>
      </c>
      <c r="H7404">
        <f t="shared" si="231"/>
        <v>17</v>
      </c>
      <c r="I7404" t="str">
        <f>IFERROR(VLOOKUP(tblOrders[[#This Row],[item_id]],Raw_Menu!$A$2:$D$33,3,FALSE),"Unknown")</f>
        <v>Mexican</v>
      </c>
    </row>
    <row r="7405" spans="1:9" x14ac:dyDescent="0.25">
      <c r="A7405">
        <v>7404</v>
      </c>
      <c r="B7405">
        <v>3262</v>
      </c>
      <c r="C7405" s="1">
        <v>44981</v>
      </c>
      <c r="D7405" s="2">
        <v>0.75357638888888889</v>
      </c>
      <c r="E7405">
        <v>102</v>
      </c>
      <c r="F7405" s="5">
        <f>IFERROR(VLOOKUP(E7405,Raw_Menu!$A$2:$D$33,4,FALSE),0)</f>
        <v>13.95</v>
      </c>
      <c r="G7405" s="5">
        <f t="shared" si="230"/>
        <v>13.95</v>
      </c>
      <c r="H7405">
        <f t="shared" si="231"/>
        <v>18</v>
      </c>
      <c r="I7405" t="str">
        <f>IFERROR(VLOOKUP(tblOrders[[#This Row],[item_id]],Raw_Menu!$A$2:$D$33,3,FALSE),"Unknown")</f>
        <v>American</v>
      </c>
    </row>
    <row r="7406" spans="1:9" x14ac:dyDescent="0.25">
      <c r="A7406">
        <v>7405</v>
      </c>
      <c r="B7406">
        <v>3262</v>
      </c>
      <c r="C7406" s="1">
        <v>44981</v>
      </c>
      <c r="D7406" s="2">
        <v>0.75357638888888889</v>
      </c>
      <c r="E7406">
        <v>112</v>
      </c>
      <c r="F7406" s="5">
        <f>IFERROR(VLOOKUP(E7406,Raw_Menu!$A$2:$D$33,4,FALSE),0)</f>
        <v>14.95</v>
      </c>
      <c r="G7406" s="5">
        <f t="shared" si="230"/>
        <v>14.95</v>
      </c>
      <c r="H7406">
        <f t="shared" si="231"/>
        <v>18</v>
      </c>
      <c r="I7406" t="str">
        <f>IFERROR(VLOOKUP(tblOrders[[#This Row],[item_id]],Raw_Menu!$A$2:$D$33,3,FALSE),"Unknown")</f>
        <v>Asian</v>
      </c>
    </row>
    <row r="7407" spans="1:9" x14ac:dyDescent="0.25">
      <c r="A7407">
        <v>7406</v>
      </c>
      <c r="B7407">
        <v>3262</v>
      </c>
      <c r="C7407" s="1">
        <v>44981</v>
      </c>
      <c r="D7407" s="2">
        <v>0.75357638888888889</v>
      </c>
      <c r="E7407">
        <v>130</v>
      </c>
      <c r="F7407" s="5">
        <f>IFERROR(VLOOKUP(E7407,Raw_Menu!$A$2:$D$33,4,FALSE),0)</f>
        <v>19.95</v>
      </c>
      <c r="G7407" s="5">
        <f t="shared" si="230"/>
        <v>19.95</v>
      </c>
      <c r="H7407">
        <f t="shared" si="231"/>
        <v>18</v>
      </c>
      <c r="I7407" t="str">
        <f>IFERROR(VLOOKUP(tblOrders[[#This Row],[item_id]],Raw_Menu!$A$2:$D$33,3,FALSE),"Unknown")</f>
        <v>Italian</v>
      </c>
    </row>
    <row r="7408" spans="1:9" x14ac:dyDescent="0.25">
      <c r="A7408">
        <v>7407</v>
      </c>
      <c r="B7408">
        <v>3263</v>
      </c>
      <c r="C7408" s="1">
        <v>44981</v>
      </c>
      <c r="D7408" s="2">
        <v>0.75767361111111109</v>
      </c>
      <c r="E7408">
        <v>101</v>
      </c>
      <c r="F7408" s="5">
        <f>IFERROR(VLOOKUP(E7408,Raw_Menu!$A$2:$D$33,4,FALSE),0)</f>
        <v>12.95</v>
      </c>
      <c r="G7408" s="5">
        <f t="shared" si="230"/>
        <v>12.95</v>
      </c>
      <c r="H7408">
        <f t="shared" si="231"/>
        <v>18</v>
      </c>
      <c r="I7408" t="str">
        <f>IFERROR(VLOOKUP(tblOrders[[#This Row],[item_id]],Raw_Menu!$A$2:$D$33,3,FALSE),"Unknown")</f>
        <v>American</v>
      </c>
    </row>
    <row r="7409" spans="1:9" x14ac:dyDescent="0.25">
      <c r="A7409">
        <v>7408</v>
      </c>
      <c r="B7409">
        <v>3264</v>
      </c>
      <c r="C7409" s="1">
        <v>44981</v>
      </c>
      <c r="D7409" s="2">
        <v>0.76364583333333336</v>
      </c>
      <c r="E7409">
        <v>108</v>
      </c>
      <c r="F7409" s="5">
        <f>IFERROR(VLOOKUP(E7409,Raw_Menu!$A$2:$D$33,4,FALSE),0)</f>
        <v>14.5</v>
      </c>
      <c r="G7409" s="5">
        <f t="shared" si="230"/>
        <v>14.5</v>
      </c>
      <c r="H7409">
        <f t="shared" si="231"/>
        <v>18</v>
      </c>
      <c r="I7409" t="str">
        <f>IFERROR(VLOOKUP(tblOrders[[#This Row],[item_id]],Raw_Menu!$A$2:$D$33,3,FALSE),"Unknown")</f>
        <v>Asian</v>
      </c>
    </row>
    <row r="7410" spans="1:9" x14ac:dyDescent="0.25">
      <c r="A7410">
        <v>7409</v>
      </c>
      <c r="B7410">
        <v>3264</v>
      </c>
      <c r="C7410" s="1">
        <v>44981</v>
      </c>
      <c r="D7410" s="2">
        <v>0.76364583333333336</v>
      </c>
      <c r="E7410">
        <v>131</v>
      </c>
      <c r="F7410" s="5">
        <f>IFERROR(VLOOKUP(E7410,Raw_Menu!$A$2:$D$33,4,FALSE),0)</f>
        <v>17.95</v>
      </c>
      <c r="G7410" s="5">
        <f t="shared" si="230"/>
        <v>17.95</v>
      </c>
      <c r="H7410">
        <f t="shared" si="231"/>
        <v>18</v>
      </c>
      <c r="I7410" t="str">
        <f>IFERROR(VLOOKUP(tblOrders[[#This Row],[item_id]],Raw_Menu!$A$2:$D$33,3,FALSE),"Unknown")</f>
        <v>Italian</v>
      </c>
    </row>
    <row r="7411" spans="1:9" x14ac:dyDescent="0.25">
      <c r="A7411">
        <v>7410</v>
      </c>
      <c r="B7411">
        <v>3265</v>
      </c>
      <c r="C7411" s="1">
        <v>44981</v>
      </c>
      <c r="D7411" s="2">
        <v>0.77722222222222226</v>
      </c>
      <c r="E7411">
        <v>116</v>
      </c>
      <c r="F7411" s="5">
        <f>IFERROR(VLOOKUP(E7411,Raw_Menu!$A$2:$D$33,4,FALSE),0)</f>
        <v>13.95</v>
      </c>
      <c r="G7411" s="5">
        <f t="shared" si="230"/>
        <v>13.95</v>
      </c>
      <c r="H7411">
        <f t="shared" si="231"/>
        <v>18</v>
      </c>
      <c r="I7411" t="str">
        <f>IFERROR(VLOOKUP(tblOrders[[#This Row],[item_id]],Raw_Menu!$A$2:$D$33,3,FALSE),"Unknown")</f>
        <v>Mexican</v>
      </c>
    </row>
    <row r="7412" spans="1:9" x14ac:dyDescent="0.25">
      <c r="A7412">
        <v>7411</v>
      </c>
      <c r="B7412">
        <v>3265</v>
      </c>
      <c r="C7412" s="1">
        <v>44981</v>
      </c>
      <c r="D7412" s="2">
        <v>0.77722222222222226</v>
      </c>
      <c r="E7412">
        <v>110</v>
      </c>
      <c r="F7412" s="5">
        <f>IFERROR(VLOOKUP(E7412,Raw_Menu!$A$2:$D$33,4,FALSE),0)</f>
        <v>17.95</v>
      </c>
      <c r="G7412" s="5">
        <f t="shared" si="230"/>
        <v>17.95</v>
      </c>
      <c r="H7412">
        <f t="shared" si="231"/>
        <v>18</v>
      </c>
      <c r="I7412" t="str">
        <f>IFERROR(VLOOKUP(tblOrders[[#This Row],[item_id]],Raw_Menu!$A$2:$D$33,3,FALSE),"Unknown")</f>
        <v>Asian</v>
      </c>
    </row>
    <row r="7413" spans="1:9" x14ac:dyDescent="0.25">
      <c r="A7413">
        <v>7412</v>
      </c>
      <c r="B7413">
        <v>3265</v>
      </c>
      <c r="C7413" s="1">
        <v>44981</v>
      </c>
      <c r="D7413" s="2">
        <v>0.77722222222222226</v>
      </c>
      <c r="E7413">
        <v>113</v>
      </c>
      <c r="F7413" s="5">
        <f>IFERROR(VLOOKUP(E7413,Raw_Menu!$A$2:$D$33,4,FALSE),0)</f>
        <v>5</v>
      </c>
      <c r="G7413" s="5">
        <f t="shared" si="230"/>
        <v>5</v>
      </c>
      <c r="H7413">
        <f t="shared" si="231"/>
        <v>18</v>
      </c>
      <c r="I7413" t="str">
        <f>IFERROR(VLOOKUP(tblOrders[[#This Row],[item_id]],Raw_Menu!$A$2:$D$33,3,FALSE),"Unknown")</f>
        <v>Asian</v>
      </c>
    </row>
    <row r="7414" spans="1:9" x14ac:dyDescent="0.25">
      <c r="A7414">
        <v>7413</v>
      </c>
      <c r="B7414">
        <v>3266</v>
      </c>
      <c r="C7414" s="1">
        <v>44981</v>
      </c>
      <c r="D7414" s="2">
        <v>0.77844907407407404</v>
      </c>
      <c r="E7414">
        <v>115</v>
      </c>
      <c r="F7414" s="5">
        <f>IFERROR(VLOOKUP(E7414,Raw_Menu!$A$2:$D$33,4,FALSE),0)</f>
        <v>11.95</v>
      </c>
      <c r="G7414" s="5">
        <f t="shared" si="230"/>
        <v>11.95</v>
      </c>
      <c r="H7414">
        <f t="shared" si="231"/>
        <v>18</v>
      </c>
      <c r="I7414" t="str">
        <f>IFERROR(VLOOKUP(tblOrders[[#This Row],[item_id]],Raw_Menu!$A$2:$D$33,3,FALSE),"Unknown")</f>
        <v>Mexican</v>
      </c>
    </row>
    <row r="7415" spans="1:9" x14ac:dyDescent="0.25">
      <c r="A7415">
        <v>7414</v>
      </c>
      <c r="B7415">
        <v>3266</v>
      </c>
      <c r="C7415" s="1">
        <v>44981</v>
      </c>
      <c r="D7415" s="2">
        <v>0.77844907407407404</v>
      </c>
      <c r="E7415">
        <v>126</v>
      </c>
      <c r="F7415" s="5">
        <f>IFERROR(VLOOKUP(E7415,Raw_Menu!$A$2:$D$33,4,FALSE),0)</f>
        <v>14.5</v>
      </c>
      <c r="G7415" s="5">
        <f t="shared" si="230"/>
        <v>14.5</v>
      </c>
      <c r="H7415">
        <f t="shared" si="231"/>
        <v>18</v>
      </c>
      <c r="I7415" t="str">
        <f>IFERROR(VLOOKUP(tblOrders[[#This Row],[item_id]],Raw_Menu!$A$2:$D$33,3,FALSE),"Unknown")</f>
        <v>Italian</v>
      </c>
    </row>
    <row r="7416" spans="1:9" x14ac:dyDescent="0.25">
      <c r="A7416">
        <v>7415</v>
      </c>
      <c r="B7416">
        <v>3267</v>
      </c>
      <c r="C7416" s="1">
        <v>44981</v>
      </c>
      <c r="D7416" s="2">
        <v>0.77936342592592589</v>
      </c>
      <c r="E7416">
        <v>126</v>
      </c>
      <c r="F7416" s="5">
        <f>IFERROR(VLOOKUP(E7416,Raw_Menu!$A$2:$D$33,4,FALSE),0)</f>
        <v>14.5</v>
      </c>
      <c r="G7416" s="5">
        <f t="shared" si="230"/>
        <v>14.5</v>
      </c>
      <c r="H7416">
        <f t="shared" si="231"/>
        <v>18</v>
      </c>
      <c r="I7416" t="str">
        <f>IFERROR(VLOOKUP(tblOrders[[#This Row],[item_id]],Raw_Menu!$A$2:$D$33,3,FALSE),"Unknown")</f>
        <v>Italian</v>
      </c>
    </row>
    <row r="7417" spans="1:9" x14ac:dyDescent="0.25">
      <c r="A7417">
        <v>7416</v>
      </c>
      <c r="B7417">
        <v>3267</v>
      </c>
      <c r="C7417" s="1">
        <v>44981</v>
      </c>
      <c r="D7417" s="2">
        <v>0.77936342592592589</v>
      </c>
      <c r="E7417">
        <v>113</v>
      </c>
      <c r="F7417" s="5">
        <f>IFERROR(VLOOKUP(E7417,Raw_Menu!$A$2:$D$33,4,FALSE),0)</f>
        <v>5</v>
      </c>
      <c r="G7417" s="5">
        <f t="shared" si="230"/>
        <v>5</v>
      </c>
      <c r="H7417">
        <f t="shared" si="231"/>
        <v>18</v>
      </c>
      <c r="I7417" t="str">
        <f>IFERROR(VLOOKUP(tblOrders[[#This Row],[item_id]],Raw_Menu!$A$2:$D$33,3,FALSE),"Unknown")</f>
        <v>Asian</v>
      </c>
    </row>
    <row r="7418" spans="1:9" x14ac:dyDescent="0.25">
      <c r="A7418">
        <v>7417</v>
      </c>
      <c r="B7418">
        <v>3268</v>
      </c>
      <c r="C7418" s="1">
        <v>44981</v>
      </c>
      <c r="D7418" s="2">
        <v>0.80781250000000004</v>
      </c>
      <c r="E7418">
        <v>118</v>
      </c>
      <c r="F7418" s="5">
        <f>IFERROR(VLOOKUP(E7418,Raw_Menu!$A$2:$D$33,4,FALSE),0)</f>
        <v>14.95</v>
      </c>
      <c r="G7418" s="5">
        <f t="shared" si="230"/>
        <v>14.95</v>
      </c>
      <c r="H7418">
        <f t="shared" si="231"/>
        <v>19</v>
      </c>
      <c r="I7418" t="str">
        <f>IFERROR(VLOOKUP(tblOrders[[#This Row],[item_id]],Raw_Menu!$A$2:$D$33,3,FALSE),"Unknown")</f>
        <v>Mexican</v>
      </c>
    </row>
    <row r="7419" spans="1:9" x14ac:dyDescent="0.25">
      <c r="A7419">
        <v>7418</v>
      </c>
      <c r="B7419">
        <v>3268</v>
      </c>
      <c r="C7419" s="1">
        <v>44981</v>
      </c>
      <c r="D7419" s="2">
        <v>0.80781250000000004</v>
      </c>
      <c r="E7419">
        <v>122</v>
      </c>
      <c r="F7419" s="5">
        <f>IFERROR(VLOOKUP(E7419,Raw_Menu!$A$2:$D$33,4,FALSE),0)</f>
        <v>7</v>
      </c>
      <c r="G7419" s="5">
        <f t="shared" si="230"/>
        <v>7</v>
      </c>
      <c r="H7419">
        <f t="shared" si="231"/>
        <v>19</v>
      </c>
      <c r="I7419" t="str">
        <f>IFERROR(VLOOKUP(tblOrders[[#This Row],[item_id]],Raw_Menu!$A$2:$D$33,3,FALSE),"Unknown")</f>
        <v>Mexican</v>
      </c>
    </row>
    <row r="7420" spans="1:9" x14ac:dyDescent="0.25">
      <c r="A7420">
        <v>7419</v>
      </c>
      <c r="B7420">
        <v>3269</v>
      </c>
      <c r="C7420" s="1">
        <v>44981</v>
      </c>
      <c r="D7420" s="2">
        <v>0.80973379629629627</v>
      </c>
      <c r="E7420">
        <v>109</v>
      </c>
      <c r="F7420" s="5">
        <f>IFERROR(VLOOKUP(E7420,Raw_Menu!$A$2:$D$33,4,FALSE),0)</f>
        <v>17.95</v>
      </c>
      <c r="G7420" s="5">
        <f t="shared" si="230"/>
        <v>17.95</v>
      </c>
      <c r="H7420">
        <f t="shared" si="231"/>
        <v>19</v>
      </c>
      <c r="I7420" t="str">
        <f>IFERROR(VLOOKUP(tblOrders[[#This Row],[item_id]],Raw_Menu!$A$2:$D$33,3,FALSE),"Unknown")</f>
        <v>Asian</v>
      </c>
    </row>
    <row r="7421" spans="1:9" x14ac:dyDescent="0.25">
      <c r="A7421">
        <v>7420</v>
      </c>
      <c r="B7421">
        <v>3269</v>
      </c>
      <c r="C7421" s="1">
        <v>44981</v>
      </c>
      <c r="D7421" s="2">
        <v>0.80973379629629627</v>
      </c>
      <c r="E7421">
        <v>120</v>
      </c>
      <c r="F7421" s="5">
        <f>IFERROR(VLOOKUP(E7421,Raw_Menu!$A$2:$D$33,4,FALSE),0)</f>
        <v>13.95</v>
      </c>
      <c r="G7421" s="5">
        <f t="shared" si="230"/>
        <v>13.95</v>
      </c>
      <c r="H7421">
        <f t="shared" si="231"/>
        <v>19</v>
      </c>
      <c r="I7421" t="str">
        <f>IFERROR(VLOOKUP(tblOrders[[#This Row],[item_id]],Raw_Menu!$A$2:$D$33,3,FALSE),"Unknown")</f>
        <v>Mexican</v>
      </c>
    </row>
    <row r="7422" spans="1:9" x14ac:dyDescent="0.25">
      <c r="A7422">
        <v>7421</v>
      </c>
      <c r="B7422">
        <v>3269</v>
      </c>
      <c r="C7422" s="1">
        <v>44981</v>
      </c>
      <c r="D7422" s="2">
        <v>0.80973379629629627</v>
      </c>
      <c r="E7422">
        <v>106</v>
      </c>
      <c r="F7422" s="5">
        <f>IFERROR(VLOOKUP(E7422,Raw_Menu!$A$2:$D$33,4,FALSE),0)</f>
        <v>7</v>
      </c>
      <c r="G7422" s="5">
        <f t="shared" si="230"/>
        <v>7</v>
      </c>
      <c r="H7422">
        <f t="shared" si="231"/>
        <v>19</v>
      </c>
      <c r="I7422" t="str">
        <f>IFERROR(VLOOKUP(tblOrders[[#This Row],[item_id]],Raw_Menu!$A$2:$D$33,3,FALSE),"Unknown")</f>
        <v>American</v>
      </c>
    </row>
    <row r="7423" spans="1:9" x14ac:dyDescent="0.25">
      <c r="A7423">
        <v>7422</v>
      </c>
      <c r="B7423">
        <v>3270</v>
      </c>
      <c r="C7423" s="1">
        <v>44981</v>
      </c>
      <c r="D7423" s="2">
        <v>0.81362268518518521</v>
      </c>
      <c r="E7423">
        <v>129</v>
      </c>
      <c r="F7423" s="5">
        <f>IFERROR(VLOOKUP(E7423,Raw_Menu!$A$2:$D$33,4,FALSE),0)</f>
        <v>15.5</v>
      </c>
      <c r="G7423" s="5">
        <f t="shared" si="230"/>
        <v>15.5</v>
      </c>
      <c r="H7423">
        <f t="shared" si="231"/>
        <v>19</v>
      </c>
      <c r="I7423" t="str">
        <f>IFERROR(VLOOKUP(tblOrders[[#This Row],[item_id]],Raw_Menu!$A$2:$D$33,3,FALSE),"Unknown")</f>
        <v>Italian</v>
      </c>
    </row>
    <row r="7424" spans="1:9" x14ac:dyDescent="0.25">
      <c r="A7424">
        <v>7423</v>
      </c>
      <c r="B7424">
        <v>3271</v>
      </c>
      <c r="C7424" s="1">
        <v>44981</v>
      </c>
      <c r="D7424" s="2">
        <v>0.81976851851851851</v>
      </c>
      <c r="E7424">
        <v>117</v>
      </c>
      <c r="F7424" s="5">
        <f>IFERROR(VLOOKUP(E7424,Raw_Menu!$A$2:$D$33,4,FALSE),0)</f>
        <v>12.95</v>
      </c>
      <c r="G7424" s="5">
        <f t="shared" si="230"/>
        <v>12.95</v>
      </c>
      <c r="H7424">
        <f t="shared" si="231"/>
        <v>19</v>
      </c>
      <c r="I7424" t="str">
        <f>IFERROR(VLOOKUP(tblOrders[[#This Row],[item_id]],Raw_Menu!$A$2:$D$33,3,FALSE),"Unknown")</f>
        <v>Mexican</v>
      </c>
    </row>
    <row r="7425" spans="1:9" x14ac:dyDescent="0.25">
      <c r="A7425">
        <v>7424</v>
      </c>
      <c r="B7425">
        <v>3272</v>
      </c>
      <c r="C7425" s="1">
        <v>44981</v>
      </c>
      <c r="D7425" s="2">
        <v>0.82165509259259262</v>
      </c>
      <c r="E7425">
        <v>125</v>
      </c>
      <c r="F7425" s="5">
        <f>IFERROR(VLOOKUP(E7425,Raw_Menu!$A$2:$D$33,4,FALSE),0)</f>
        <v>17.95</v>
      </c>
      <c r="G7425" s="5">
        <f t="shared" si="230"/>
        <v>17.95</v>
      </c>
      <c r="H7425">
        <f t="shared" si="231"/>
        <v>19</v>
      </c>
      <c r="I7425" t="str">
        <f>IFERROR(VLOOKUP(tblOrders[[#This Row],[item_id]],Raw_Menu!$A$2:$D$33,3,FALSE),"Unknown")</f>
        <v>Italian</v>
      </c>
    </row>
    <row r="7426" spans="1:9" x14ac:dyDescent="0.25">
      <c r="A7426">
        <v>7425</v>
      </c>
      <c r="B7426">
        <v>3272</v>
      </c>
      <c r="C7426" s="1">
        <v>44981</v>
      </c>
      <c r="D7426" s="2">
        <v>0.82165509259259262</v>
      </c>
      <c r="E7426">
        <v>110</v>
      </c>
      <c r="F7426" s="5">
        <f>IFERROR(VLOOKUP(E7426,Raw_Menu!$A$2:$D$33,4,FALSE),0)</f>
        <v>17.95</v>
      </c>
      <c r="G7426" s="5">
        <f t="shared" ref="G7426:G7489" si="232">VALUE(F7426)</f>
        <v>17.95</v>
      </c>
      <c r="H7426">
        <f t="shared" ref="H7426:H7489" si="233">HOUR(D7426)</f>
        <v>19</v>
      </c>
      <c r="I7426" t="str">
        <f>IFERROR(VLOOKUP(tblOrders[[#This Row],[item_id]],Raw_Menu!$A$2:$D$33,3,FALSE),"Unknown")</f>
        <v>Asian</v>
      </c>
    </row>
    <row r="7427" spans="1:9" x14ac:dyDescent="0.25">
      <c r="A7427">
        <v>7426</v>
      </c>
      <c r="B7427">
        <v>3273</v>
      </c>
      <c r="C7427" s="1">
        <v>44981</v>
      </c>
      <c r="D7427" s="2">
        <v>0.84733796296296293</v>
      </c>
      <c r="E7427">
        <v>124</v>
      </c>
      <c r="F7427" s="5">
        <f>IFERROR(VLOOKUP(E7427,Raw_Menu!$A$2:$D$33,4,FALSE),0)</f>
        <v>14.5</v>
      </c>
      <c r="G7427" s="5">
        <f t="shared" si="232"/>
        <v>14.5</v>
      </c>
      <c r="H7427">
        <f t="shared" si="233"/>
        <v>20</v>
      </c>
      <c r="I7427" t="str">
        <f>IFERROR(VLOOKUP(tblOrders[[#This Row],[item_id]],Raw_Menu!$A$2:$D$33,3,FALSE),"Unknown")</f>
        <v>Italian</v>
      </c>
    </row>
    <row r="7428" spans="1:9" x14ac:dyDescent="0.25">
      <c r="A7428">
        <v>7427</v>
      </c>
      <c r="B7428">
        <v>3273</v>
      </c>
      <c r="C7428" s="1">
        <v>44981</v>
      </c>
      <c r="D7428" s="2">
        <v>0.84733796296296293</v>
      </c>
      <c r="E7428">
        <v>110</v>
      </c>
      <c r="F7428" s="5">
        <f>IFERROR(VLOOKUP(E7428,Raw_Menu!$A$2:$D$33,4,FALSE),0)</f>
        <v>17.95</v>
      </c>
      <c r="G7428" s="5">
        <f t="shared" si="232"/>
        <v>17.95</v>
      </c>
      <c r="H7428">
        <f t="shared" si="233"/>
        <v>20</v>
      </c>
      <c r="I7428" t="str">
        <f>IFERROR(VLOOKUP(tblOrders[[#This Row],[item_id]],Raw_Menu!$A$2:$D$33,3,FALSE),"Unknown")</f>
        <v>Asian</v>
      </c>
    </row>
    <row r="7429" spans="1:9" x14ac:dyDescent="0.25">
      <c r="A7429">
        <v>7428</v>
      </c>
      <c r="B7429">
        <v>3274</v>
      </c>
      <c r="C7429" s="1">
        <v>44981</v>
      </c>
      <c r="D7429" s="2">
        <v>0.84954861111111113</v>
      </c>
      <c r="E7429">
        <v>113</v>
      </c>
      <c r="F7429" s="5">
        <f>IFERROR(VLOOKUP(E7429,Raw_Menu!$A$2:$D$33,4,FALSE),0)</f>
        <v>5</v>
      </c>
      <c r="G7429" s="5">
        <f t="shared" si="232"/>
        <v>5</v>
      </c>
      <c r="H7429">
        <f t="shared" si="233"/>
        <v>20</v>
      </c>
      <c r="I7429" t="str">
        <f>IFERROR(VLOOKUP(tblOrders[[#This Row],[item_id]],Raw_Menu!$A$2:$D$33,3,FALSE),"Unknown")</f>
        <v>Asian</v>
      </c>
    </row>
    <row r="7430" spans="1:9" x14ac:dyDescent="0.25">
      <c r="A7430">
        <v>7429</v>
      </c>
      <c r="B7430">
        <v>3274</v>
      </c>
      <c r="C7430" s="1">
        <v>44981</v>
      </c>
      <c r="D7430" s="2">
        <v>0.84954861111111113</v>
      </c>
      <c r="E7430">
        <v>106</v>
      </c>
      <c r="F7430" s="5">
        <f>IFERROR(VLOOKUP(E7430,Raw_Menu!$A$2:$D$33,4,FALSE),0)</f>
        <v>7</v>
      </c>
      <c r="G7430" s="5">
        <f t="shared" si="232"/>
        <v>7</v>
      </c>
      <c r="H7430">
        <f t="shared" si="233"/>
        <v>20</v>
      </c>
      <c r="I7430" t="str">
        <f>IFERROR(VLOOKUP(tblOrders[[#This Row],[item_id]],Raw_Menu!$A$2:$D$33,3,FALSE),"Unknown")</f>
        <v>American</v>
      </c>
    </row>
    <row r="7431" spans="1:9" x14ac:dyDescent="0.25">
      <c r="A7431">
        <v>7430</v>
      </c>
      <c r="B7431">
        <v>3275</v>
      </c>
      <c r="C7431" s="1">
        <v>44981</v>
      </c>
      <c r="D7431" s="2">
        <v>0.86168981481481477</v>
      </c>
      <c r="E7431" t="s">
        <v>95</v>
      </c>
      <c r="F7431" s="5">
        <f>IFERROR(VLOOKUP(E7431,Raw_Menu!$A$2:$D$33,4,FALSE),0)</f>
        <v>0</v>
      </c>
      <c r="G7431" s="5">
        <f t="shared" si="232"/>
        <v>0</v>
      </c>
      <c r="H7431">
        <f t="shared" si="233"/>
        <v>20</v>
      </c>
      <c r="I7431" t="str">
        <f>IFERROR(VLOOKUP(tblOrders[[#This Row],[item_id]],Raw_Menu!$A$2:$D$33,3,FALSE),"Unknown")</f>
        <v>Unknown</v>
      </c>
    </row>
    <row r="7432" spans="1:9" x14ac:dyDescent="0.25">
      <c r="A7432">
        <v>7431</v>
      </c>
      <c r="B7432">
        <v>3276</v>
      </c>
      <c r="C7432" s="1">
        <v>44981</v>
      </c>
      <c r="D7432" s="2">
        <v>0.86591435185185184</v>
      </c>
      <c r="E7432">
        <v>109</v>
      </c>
      <c r="F7432" s="5">
        <f>IFERROR(VLOOKUP(E7432,Raw_Menu!$A$2:$D$33,4,FALSE),0)</f>
        <v>17.95</v>
      </c>
      <c r="G7432" s="5">
        <f t="shared" si="232"/>
        <v>17.95</v>
      </c>
      <c r="H7432">
        <f t="shared" si="233"/>
        <v>20</v>
      </c>
      <c r="I7432" t="str">
        <f>IFERROR(VLOOKUP(tblOrders[[#This Row],[item_id]],Raw_Menu!$A$2:$D$33,3,FALSE),"Unknown")</f>
        <v>Asian</v>
      </c>
    </row>
    <row r="7433" spans="1:9" x14ac:dyDescent="0.25">
      <c r="A7433">
        <v>7432</v>
      </c>
      <c r="B7433">
        <v>3276</v>
      </c>
      <c r="C7433" s="1">
        <v>44981</v>
      </c>
      <c r="D7433" s="2">
        <v>0.86591435185185184</v>
      </c>
      <c r="E7433">
        <v>114</v>
      </c>
      <c r="F7433" s="5">
        <f>IFERROR(VLOOKUP(E7433,Raw_Menu!$A$2:$D$33,4,FALSE),0)</f>
        <v>9</v>
      </c>
      <c r="G7433" s="5">
        <f t="shared" si="232"/>
        <v>9</v>
      </c>
      <c r="H7433">
        <f t="shared" si="233"/>
        <v>20</v>
      </c>
      <c r="I7433" t="str">
        <f>IFERROR(VLOOKUP(tblOrders[[#This Row],[item_id]],Raw_Menu!$A$2:$D$33,3,FALSE),"Unknown")</f>
        <v>Asian</v>
      </c>
    </row>
    <row r="7434" spans="1:9" x14ac:dyDescent="0.25">
      <c r="A7434">
        <v>7433</v>
      </c>
      <c r="B7434">
        <v>3277</v>
      </c>
      <c r="C7434" s="1">
        <v>44981</v>
      </c>
      <c r="D7434" s="2">
        <v>0.86782407407407403</v>
      </c>
      <c r="E7434">
        <v>124</v>
      </c>
      <c r="F7434" s="5">
        <f>IFERROR(VLOOKUP(E7434,Raw_Menu!$A$2:$D$33,4,FALSE),0)</f>
        <v>14.5</v>
      </c>
      <c r="G7434" s="5">
        <f t="shared" si="232"/>
        <v>14.5</v>
      </c>
      <c r="H7434">
        <f t="shared" si="233"/>
        <v>20</v>
      </c>
      <c r="I7434" t="str">
        <f>IFERROR(VLOOKUP(tblOrders[[#This Row],[item_id]],Raw_Menu!$A$2:$D$33,3,FALSE),"Unknown")</f>
        <v>Italian</v>
      </c>
    </row>
    <row r="7435" spans="1:9" x14ac:dyDescent="0.25">
      <c r="A7435">
        <v>7434</v>
      </c>
      <c r="B7435">
        <v>3278</v>
      </c>
      <c r="C7435" s="1">
        <v>44981</v>
      </c>
      <c r="D7435" s="2">
        <v>0.8775694444444444</v>
      </c>
      <c r="E7435">
        <v>102</v>
      </c>
      <c r="F7435" s="5">
        <f>IFERROR(VLOOKUP(E7435,Raw_Menu!$A$2:$D$33,4,FALSE),0)</f>
        <v>13.95</v>
      </c>
      <c r="G7435" s="5">
        <f t="shared" si="232"/>
        <v>13.95</v>
      </c>
      <c r="H7435">
        <f t="shared" si="233"/>
        <v>21</v>
      </c>
      <c r="I7435" t="str">
        <f>IFERROR(VLOOKUP(tblOrders[[#This Row],[item_id]],Raw_Menu!$A$2:$D$33,3,FALSE),"Unknown")</f>
        <v>American</v>
      </c>
    </row>
    <row r="7436" spans="1:9" x14ac:dyDescent="0.25">
      <c r="A7436">
        <v>7435</v>
      </c>
      <c r="B7436">
        <v>3278</v>
      </c>
      <c r="C7436" s="1">
        <v>44981</v>
      </c>
      <c r="D7436" s="2">
        <v>0.8775694444444444</v>
      </c>
      <c r="E7436">
        <v>109</v>
      </c>
      <c r="F7436" s="5">
        <f>IFERROR(VLOOKUP(E7436,Raw_Menu!$A$2:$D$33,4,FALSE),0)</f>
        <v>17.95</v>
      </c>
      <c r="G7436" s="5">
        <f t="shared" si="232"/>
        <v>17.95</v>
      </c>
      <c r="H7436">
        <f t="shared" si="233"/>
        <v>21</v>
      </c>
      <c r="I7436" t="str">
        <f>IFERROR(VLOOKUP(tblOrders[[#This Row],[item_id]],Raw_Menu!$A$2:$D$33,3,FALSE),"Unknown")</f>
        <v>Asian</v>
      </c>
    </row>
    <row r="7437" spans="1:9" x14ac:dyDescent="0.25">
      <c r="A7437">
        <v>7436</v>
      </c>
      <c r="B7437">
        <v>3278</v>
      </c>
      <c r="C7437" s="1">
        <v>44981</v>
      </c>
      <c r="D7437" s="2">
        <v>0.8775694444444444</v>
      </c>
      <c r="E7437">
        <v>111</v>
      </c>
      <c r="F7437" s="5">
        <f>IFERROR(VLOOKUP(E7437,Raw_Menu!$A$2:$D$33,4,FALSE),0)</f>
        <v>11.95</v>
      </c>
      <c r="G7437" s="5">
        <f t="shared" si="232"/>
        <v>11.95</v>
      </c>
      <c r="H7437">
        <f t="shared" si="233"/>
        <v>21</v>
      </c>
      <c r="I7437" t="str">
        <f>IFERROR(VLOOKUP(tblOrders[[#This Row],[item_id]],Raw_Menu!$A$2:$D$33,3,FALSE),"Unknown")</f>
        <v>Asian</v>
      </c>
    </row>
    <row r="7438" spans="1:9" x14ac:dyDescent="0.25">
      <c r="A7438">
        <v>7437</v>
      </c>
      <c r="B7438">
        <v>3278</v>
      </c>
      <c r="C7438" s="1">
        <v>44981</v>
      </c>
      <c r="D7438" s="2">
        <v>0.8775694444444444</v>
      </c>
      <c r="E7438">
        <v>120</v>
      </c>
      <c r="F7438" s="5">
        <f>IFERROR(VLOOKUP(E7438,Raw_Menu!$A$2:$D$33,4,FALSE),0)</f>
        <v>13.95</v>
      </c>
      <c r="G7438" s="5">
        <f t="shared" si="232"/>
        <v>13.95</v>
      </c>
      <c r="H7438">
        <f t="shared" si="233"/>
        <v>21</v>
      </c>
      <c r="I7438" t="str">
        <f>IFERROR(VLOOKUP(tblOrders[[#This Row],[item_id]],Raw_Menu!$A$2:$D$33,3,FALSE),"Unknown")</f>
        <v>Mexican</v>
      </c>
    </row>
    <row r="7439" spans="1:9" x14ac:dyDescent="0.25">
      <c r="A7439">
        <v>7438</v>
      </c>
      <c r="B7439">
        <v>3279</v>
      </c>
      <c r="C7439" s="1">
        <v>44981</v>
      </c>
      <c r="D7439" s="2">
        <v>0.89936342592592589</v>
      </c>
      <c r="E7439">
        <v>101</v>
      </c>
      <c r="F7439" s="5">
        <f>IFERROR(VLOOKUP(E7439,Raw_Menu!$A$2:$D$33,4,FALSE),0)</f>
        <v>12.95</v>
      </c>
      <c r="G7439" s="5">
        <f t="shared" si="232"/>
        <v>12.95</v>
      </c>
      <c r="H7439">
        <f t="shared" si="233"/>
        <v>21</v>
      </c>
      <c r="I7439" t="str">
        <f>IFERROR(VLOOKUP(tblOrders[[#This Row],[item_id]],Raw_Menu!$A$2:$D$33,3,FALSE),"Unknown")</f>
        <v>American</v>
      </c>
    </row>
    <row r="7440" spans="1:9" x14ac:dyDescent="0.25">
      <c r="A7440">
        <v>7439</v>
      </c>
      <c r="B7440">
        <v>3279</v>
      </c>
      <c r="C7440" s="1">
        <v>44981</v>
      </c>
      <c r="D7440" s="2">
        <v>0.89936342592592589</v>
      </c>
      <c r="E7440">
        <v>106</v>
      </c>
      <c r="F7440" s="5">
        <f>IFERROR(VLOOKUP(E7440,Raw_Menu!$A$2:$D$33,4,FALSE),0)</f>
        <v>7</v>
      </c>
      <c r="G7440" s="5">
        <f t="shared" si="232"/>
        <v>7</v>
      </c>
      <c r="H7440">
        <f t="shared" si="233"/>
        <v>21</v>
      </c>
      <c r="I7440" t="str">
        <f>IFERROR(VLOOKUP(tblOrders[[#This Row],[item_id]],Raw_Menu!$A$2:$D$33,3,FALSE),"Unknown")</f>
        <v>American</v>
      </c>
    </row>
    <row r="7441" spans="1:9" x14ac:dyDescent="0.25">
      <c r="A7441">
        <v>7440</v>
      </c>
      <c r="B7441">
        <v>3280</v>
      </c>
      <c r="C7441" s="1">
        <v>44981</v>
      </c>
      <c r="D7441" s="2">
        <v>0.90869212962962964</v>
      </c>
      <c r="E7441">
        <v>102</v>
      </c>
      <c r="F7441" s="5">
        <f>IFERROR(VLOOKUP(E7441,Raw_Menu!$A$2:$D$33,4,FALSE),0)</f>
        <v>13.95</v>
      </c>
      <c r="G7441" s="5">
        <f t="shared" si="232"/>
        <v>13.95</v>
      </c>
      <c r="H7441">
        <f t="shared" si="233"/>
        <v>21</v>
      </c>
      <c r="I7441" t="str">
        <f>IFERROR(VLOOKUP(tblOrders[[#This Row],[item_id]],Raw_Menu!$A$2:$D$33,3,FALSE),"Unknown")</f>
        <v>American</v>
      </c>
    </row>
    <row r="7442" spans="1:9" x14ac:dyDescent="0.25">
      <c r="A7442">
        <v>7441</v>
      </c>
      <c r="B7442">
        <v>3280</v>
      </c>
      <c r="C7442" s="1">
        <v>44981</v>
      </c>
      <c r="D7442" s="2">
        <v>0.90869212962962964</v>
      </c>
      <c r="E7442">
        <v>124</v>
      </c>
      <c r="F7442" s="5">
        <f>IFERROR(VLOOKUP(E7442,Raw_Menu!$A$2:$D$33,4,FALSE),0)</f>
        <v>14.5</v>
      </c>
      <c r="G7442" s="5">
        <f t="shared" si="232"/>
        <v>14.5</v>
      </c>
      <c r="H7442">
        <f t="shared" si="233"/>
        <v>21</v>
      </c>
      <c r="I7442" t="str">
        <f>IFERROR(VLOOKUP(tblOrders[[#This Row],[item_id]],Raw_Menu!$A$2:$D$33,3,FALSE),"Unknown")</f>
        <v>Italian</v>
      </c>
    </row>
    <row r="7443" spans="1:9" x14ac:dyDescent="0.25">
      <c r="A7443">
        <v>7442</v>
      </c>
      <c r="B7443">
        <v>3280</v>
      </c>
      <c r="C7443" s="1">
        <v>44981</v>
      </c>
      <c r="D7443" s="2">
        <v>0.90869212962962964</v>
      </c>
      <c r="E7443">
        <v>113</v>
      </c>
      <c r="F7443" s="5">
        <f>IFERROR(VLOOKUP(E7443,Raw_Menu!$A$2:$D$33,4,FALSE),0)</f>
        <v>5</v>
      </c>
      <c r="G7443" s="5">
        <f t="shared" si="232"/>
        <v>5</v>
      </c>
      <c r="H7443">
        <f t="shared" si="233"/>
        <v>21</v>
      </c>
      <c r="I7443" t="str">
        <f>IFERROR(VLOOKUP(tblOrders[[#This Row],[item_id]],Raw_Menu!$A$2:$D$33,3,FALSE),"Unknown")</f>
        <v>Asian</v>
      </c>
    </row>
    <row r="7444" spans="1:9" x14ac:dyDescent="0.25">
      <c r="A7444">
        <v>7443</v>
      </c>
      <c r="B7444">
        <v>3280</v>
      </c>
      <c r="C7444" s="1">
        <v>44981</v>
      </c>
      <c r="D7444" s="2">
        <v>0.90869212962962964</v>
      </c>
      <c r="E7444">
        <v>119</v>
      </c>
      <c r="F7444" s="5">
        <f>IFERROR(VLOOKUP(E7444,Raw_Menu!$A$2:$D$33,4,FALSE),0)</f>
        <v>11.95</v>
      </c>
      <c r="G7444" s="5">
        <f t="shared" si="232"/>
        <v>11.95</v>
      </c>
      <c r="H7444">
        <f t="shared" si="233"/>
        <v>21</v>
      </c>
      <c r="I7444" t="str">
        <f>IFERROR(VLOOKUP(tblOrders[[#This Row],[item_id]],Raw_Menu!$A$2:$D$33,3,FALSE),"Unknown")</f>
        <v>Mexican</v>
      </c>
    </row>
    <row r="7445" spans="1:9" x14ac:dyDescent="0.25">
      <c r="A7445">
        <v>7444</v>
      </c>
      <c r="B7445">
        <v>3281</v>
      </c>
      <c r="C7445" s="1">
        <v>44981</v>
      </c>
      <c r="D7445" s="2">
        <v>0.91027777777777774</v>
      </c>
      <c r="E7445">
        <v>124</v>
      </c>
      <c r="F7445" s="5">
        <f>IFERROR(VLOOKUP(E7445,Raw_Menu!$A$2:$D$33,4,FALSE),0)</f>
        <v>14.5</v>
      </c>
      <c r="G7445" s="5">
        <f t="shared" si="232"/>
        <v>14.5</v>
      </c>
      <c r="H7445">
        <f t="shared" si="233"/>
        <v>21</v>
      </c>
      <c r="I7445" t="str">
        <f>IFERROR(VLOOKUP(tblOrders[[#This Row],[item_id]],Raw_Menu!$A$2:$D$33,3,FALSE),"Unknown")</f>
        <v>Italian</v>
      </c>
    </row>
    <row r="7446" spans="1:9" x14ac:dyDescent="0.25">
      <c r="A7446">
        <v>7445</v>
      </c>
      <c r="B7446">
        <v>3281</v>
      </c>
      <c r="C7446" s="1">
        <v>44981</v>
      </c>
      <c r="D7446" s="2">
        <v>0.91027777777777774</v>
      </c>
      <c r="E7446">
        <v>113</v>
      </c>
      <c r="F7446" s="5">
        <f>IFERROR(VLOOKUP(E7446,Raw_Menu!$A$2:$D$33,4,FALSE),0)</f>
        <v>5</v>
      </c>
      <c r="G7446" s="5">
        <f t="shared" si="232"/>
        <v>5</v>
      </c>
      <c r="H7446">
        <f t="shared" si="233"/>
        <v>21</v>
      </c>
      <c r="I7446" t="str">
        <f>IFERROR(VLOOKUP(tblOrders[[#This Row],[item_id]],Raw_Menu!$A$2:$D$33,3,FALSE),"Unknown")</f>
        <v>Asian</v>
      </c>
    </row>
    <row r="7447" spans="1:9" x14ac:dyDescent="0.25">
      <c r="A7447">
        <v>7446</v>
      </c>
      <c r="B7447">
        <v>3281</v>
      </c>
      <c r="C7447" s="1">
        <v>44981</v>
      </c>
      <c r="D7447" s="2">
        <v>0.91027777777777774</v>
      </c>
      <c r="E7447">
        <v>123</v>
      </c>
      <c r="F7447" s="5">
        <f>IFERROR(VLOOKUP(E7447,Raw_Menu!$A$2:$D$33,4,FALSE),0)</f>
        <v>9</v>
      </c>
      <c r="G7447" s="5">
        <f t="shared" si="232"/>
        <v>9</v>
      </c>
      <c r="H7447">
        <f t="shared" si="233"/>
        <v>21</v>
      </c>
      <c r="I7447" t="str">
        <f>IFERROR(VLOOKUP(tblOrders[[#This Row],[item_id]],Raw_Menu!$A$2:$D$33,3,FALSE),"Unknown")</f>
        <v>Mexican</v>
      </c>
    </row>
    <row r="7448" spans="1:9" x14ac:dyDescent="0.25">
      <c r="A7448">
        <v>7447</v>
      </c>
      <c r="B7448">
        <v>3282</v>
      </c>
      <c r="C7448" s="1">
        <v>44981</v>
      </c>
      <c r="D7448" s="2">
        <v>0.9569212962962963</v>
      </c>
      <c r="E7448">
        <v>123</v>
      </c>
      <c r="F7448" s="5">
        <f>IFERROR(VLOOKUP(E7448,Raw_Menu!$A$2:$D$33,4,FALSE),0)</f>
        <v>9</v>
      </c>
      <c r="G7448" s="5">
        <f t="shared" si="232"/>
        <v>9</v>
      </c>
      <c r="H7448">
        <f t="shared" si="233"/>
        <v>22</v>
      </c>
      <c r="I7448" t="str">
        <f>IFERROR(VLOOKUP(tblOrders[[#This Row],[item_id]],Raw_Menu!$A$2:$D$33,3,FALSE),"Unknown")</f>
        <v>Mexican</v>
      </c>
    </row>
    <row r="7449" spans="1:9" x14ac:dyDescent="0.25">
      <c r="A7449">
        <v>7448</v>
      </c>
      <c r="B7449">
        <v>3283</v>
      </c>
      <c r="C7449" s="1">
        <v>44982</v>
      </c>
      <c r="D7449" s="2">
        <v>0.45420138888888889</v>
      </c>
      <c r="E7449">
        <v>125</v>
      </c>
      <c r="F7449" s="5">
        <f>IFERROR(VLOOKUP(E7449,Raw_Menu!$A$2:$D$33,4,FALSE),0)</f>
        <v>17.95</v>
      </c>
      <c r="G7449" s="5">
        <f t="shared" si="232"/>
        <v>17.95</v>
      </c>
      <c r="H7449">
        <f t="shared" si="233"/>
        <v>10</v>
      </c>
      <c r="I7449" t="str">
        <f>IFERROR(VLOOKUP(tblOrders[[#This Row],[item_id]],Raw_Menu!$A$2:$D$33,3,FALSE),"Unknown")</f>
        <v>Italian</v>
      </c>
    </row>
    <row r="7450" spans="1:9" x14ac:dyDescent="0.25">
      <c r="A7450">
        <v>7449</v>
      </c>
      <c r="B7450">
        <v>3283</v>
      </c>
      <c r="C7450" s="1">
        <v>44982</v>
      </c>
      <c r="D7450" s="2">
        <v>0.45420138888888889</v>
      </c>
      <c r="E7450">
        <v>111</v>
      </c>
      <c r="F7450" s="5">
        <f>IFERROR(VLOOKUP(E7450,Raw_Menu!$A$2:$D$33,4,FALSE),0)</f>
        <v>11.95</v>
      </c>
      <c r="G7450" s="5">
        <f t="shared" si="232"/>
        <v>11.95</v>
      </c>
      <c r="H7450">
        <f t="shared" si="233"/>
        <v>10</v>
      </c>
      <c r="I7450" t="str">
        <f>IFERROR(VLOOKUP(tblOrders[[#This Row],[item_id]],Raw_Menu!$A$2:$D$33,3,FALSE),"Unknown")</f>
        <v>Asian</v>
      </c>
    </row>
    <row r="7451" spans="1:9" x14ac:dyDescent="0.25">
      <c r="A7451">
        <v>7450</v>
      </c>
      <c r="B7451">
        <v>3284</v>
      </c>
      <c r="C7451" s="1">
        <v>44982</v>
      </c>
      <c r="D7451" s="2">
        <v>0.48462962962962958</v>
      </c>
      <c r="E7451">
        <v>109</v>
      </c>
      <c r="F7451" s="5">
        <f>IFERROR(VLOOKUP(E7451,Raw_Menu!$A$2:$D$33,4,FALSE),0)</f>
        <v>17.95</v>
      </c>
      <c r="G7451" s="5">
        <f t="shared" si="232"/>
        <v>17.95</v>
      </c>
      <c r="H7451">
        <f t="shared" si="233"/>
        <v>11</v>
      </c>
      <c r="I7451" t="str">
        <f>IFERROR(VLOOKUP(tblOrders[[#This Row],[item_id]],Raw_Menu!$A$2:$D$33,3,FALSE),"Unknown")</f>
        <v>Asian</v>
      </c>
    </row>
    <row r="7452" spans="1:9" x14ac:dyDescent="0.25">
      <c r="A7452">
        <v>7451</v>
      </c>
      <c r="B7452">
        <v>3285</v>
      </c>
      <c r="C7452" s="1">
        <v>44982</v>
      </c>
      <c r="D7452" s="2">
        <v>0.49145833333333327</v>
      </c>
      <c r="E7452">
        <v>101</v>
      </c>
      <c r="F7452" s="5">
        <f>IFERROR(VLOOKUP(E7452,Raw_Menu!$A$2:$D$33,4,FALSE),0)</f>
        <v>12.95</v>
      </c>
      <c r="G7452" s="5">
        <f t="shared" si="232"/>
        <v>12.95</v>
      </c>
      <c r="H7452">
        <f t="shared" si="233"/>
        <v>11</v>
      </c>
      <c r="I7452" t="str">
        <f>IFERROR(VLOOKUP(tblOrders[[#This Row],[item_id]],Raw_Menu!$A$2:$D$33,3,FALSE),"Unknown")</f>
        <v>American</v>
      </c>
    </row>
    <row r="7453" spans="1:9" x14ac:dyDescent="0.25">
      <c r="A7453">
        <v>7452</v>
      </c>
      <c r="B7453">
        <v>3286</v>
      </c>
      <c r="C7453" s="1">
        <v>44982</v>
      </c>
      <c r="D7453" s="2">
        <v>0.49324074074074081</v>
      </c>
      <c r="E7453">
        <v>107</v>
      </c>
      <c r="F7453" s="5">
        <f>IFERROR(VLOOKUP(E7453,Raw_Menu!$A$2:$D$33,4,FALSE),0)</f>
        <v>16.5</v>
      </c>
      <c r="G7453" s="5">
        <f t="shared" si="232"/>
        <v>16.5</v>
      </c>
      <c r="H7453">
        <f t="shared" si="233"/>
        <v>11</v>
      </c>
      <c r="I7453" t="str">
        <f>IFERROR(VLOOKUP(tblOrders[[#This Row],[item_id]],Raw_Menu!$A$2:$D$33,3,FALSE),"Unknown")</f>
        <v>Asian</v>
      </c>
    </row>
    <row r="7454" spans="1:9" x14ac:dyDescent="0.25">
      <c r="A7454">
        <v>7453</v>
      </c>
      <c r="B7454">
        <v>3286</v>
      </c>
      <c r="C7454" s="1">
        <v>44982</v>
      </c>
      <c r="D7454" s="2">
        <v>0.49324074074074081</v>
      </c>
      <c r="E7454">
        <v>104</v>
      </c>
      <c r="F7454" s="5">
        <f>IFERROR(VLOOKUP(E7454,Raw_Menu!$A$2:$D$33,4,FALSE),0)</f>
        <v>10.5</v>
      </c>
      <c r="G7454" s="5">
        <f t="shared" si="232"/>
        <v>10.5</v>
      </c>
      <c r="H7454">
        <f t="shared" si="233"/>
        <v>11</v>
      </c>
      <c r="I7454" t="str">
        <f>IFERROR(VLOOKUP(tblOrders[[#This Row],[item_id]],Raw_Menu!$A$2:$D$33,3,FALSE),"Unknown")</f>
        <v>American</v>
      </c>
    </row>
    <row r="7455" spans="1:9" x14ac:dyDescent="0.25">
      <c r="A7455">
        <v>7454</v>
      </c>
      <c r="B7455">
        <v>3286</v>
      </c>
      <c r="C7455" s="1">
        <v>44982</v>
      </c>
      <c r="D7455" s="2">
        <v>0.49324074074074081</v>
      </c>
      <c r="E7455">
        <v>106</v>
      </c>
      <c r="F7455" s="5">
        <f>IFERROR(VLOOKUP(E7455,Raw_Menu!$A$2:$D$33,4,FALSE),0)</f>
        <v>7</v>
      </c>
      <c r="G7455" s="5">
        <f t="shared" si="232"/>
        <v>7</v>
      </c>
      <c r="H7455">
        <f t="shared" si="233"/>
        <v>11</v>
      </c>
      <c r="I7455" t="str">
        <f>IFERROR(VLOOKUP(tblOrders[[#This Row],[item_id]],Raw_Menu!$A$2:$D$33,3,FALSE),"Unknown")</f>
        <v>American</v>
      </c>
    </row>
    <row r="7456" spans="1:9" x14ac:dyDescent="0.25">
      <c r="A7456">
        <v>7455</v>
      </c>
      <c r="B7456">
        <v>3286</v>
      </c>
      <c r="C7456" s="1">
        <v>44982</v>
      </c>
      <c r="D7456" s="2">
        <v>0.49324074074074081</v>
      </c>
      <c r="E7456">
        <v>132</v>
      </c>
      <c r="F7456" s="5">
        <f>IFERROR(VLOOKUP(E7456,Raw_Menu!$A$2:$D$33,4,FALSE),0)</f>
        <v>16.95</v>
      </c>
      <c r="G7456" s="5">
        <f t="shared" si="232"/>
        <v>16.95</v>
      </c>
      <c r="H7456">
        <f t="shared" si="233"/>
        <v>11</v>
      </c>
      <c r="I7456" t="str">
        <f>IFERROR(VLOOKUP(tblOrders[[#This Row],[item_id]],Raw_Menu!$A$2:$D$33,3,FALSE),"Unknown")</f>
        <v>Italian</v>
      </c>
    </row>
    <row r="7457" spans="1:9" x14ac:dyDescent="0.25">
      <c r="A7457">
        <v>7456</v>
      </c>
      <c r="B7457">
        <v>3287</v>
      </c>
      <c r="C7457" s="1">
        <v>44982</v>
      </c>
      <c r="D7457" s="2">
        <v>0.50024305555555559</v>
      </c>
      <c r="E7457">
        <v>101</v>
      </c>
      <c r="F7457" s="5">
        <f>IFERROR(VLOOKUP(E7457,Raw_Menu!$A$2:$D$33,4,FALSE),0)</f>
        <v>12.95</v>
      </c>
      <c r="G7457" s="5">
        <f t="shared" si="232"/>
        <v>12.95</v>
      </c>
      <c r="H7457">
        <f t="shared" si="233"/>
        <v>12</v>
      </c>
      <c r="I7457" t="str">
        <f>IFERROR(VLOOKUP(tblOrders[[#This Row],[item_id]],Raw_Menu!$A$2:$D$33,3,FALSE),"Unknown")</f>
        <v>American</v>
      </c>
    </row>
    <row r="7458" spans="1:9" x14ac:dyDescent="0.25">
      <c r="A7458">
        <v>7457</v>
      </c>
      <c r="B7458">
        <v>3287</v>
      </c>
      <c r="C7458" s="1">
        <v>44982</v>
      </c>
      <c r="D7458" s="2">
        <v>0.50024305555555559</v>
      </c>
      <c r="E7458">
        <v>125</v>
      </c>
      <c r="F7458" s="5">
        <f>IFERROR(VLOOKUP(E7458,Raw_Menu!$A$2:$D$33,4,FALSE),0)</f>
        <v>17.95</v>
      </c>
      <c r="G7458" s="5">
        <f t="shared" si="232"/>
        <v>17.95</v>
      </c>
      <c r="H7458">
        <f t="shared" si="233"/>
        <v>12</v>
      </c>
      <c r="I7458" t="str">
        <f>IFERROR(VLOOKUP(tblOrders[[#This Row],[item_id]],Raw_Menu!$A$2:$D$33,3,FALSE),"Unknown")</f>
        <v>Italian</v>
      </c>
    </row>
    <row r="7459" spans="1:9" x14ac:dyDescent="0.25">
      <c r="A7459">
        <v>7458</v>
      </c>
      <c r="B7459">
        <v>3288</v>
      </c>
      <c r="C7459" s="1">
        <v>44982</v>
      </c>
      <c r="D7459" s="2">
        <v>0.50063657407407403</v>
      </c>
      <c r="E7459">
        <v>102</v>
      </c>
      <c r="F7459" s="5">
        <f>IFERROR(VLOOKUP(E7459,Raw_Menu!$A$2:$D$33,4,FALSE),0)</f>
        <v>13.95</v>
      </c>
      <c r="G7459" s="5">
        <f t="shared" si="232"/>
        <v>13.95</v>
      </c>
      <c r="H7459">
        <f t="shared" si="233"/>
        <v>12</v>
      </c>
      <c r="I7459" t="str">
        <f>IFERROR(VLOOKUP(tblOrders[[#This Row],[item_id]],Raw_Menu!$A$2:$D$33,3,FALSE),"Unknown")</f>
        <v>American</v>
      </c>
    </row>
    <row r="7460" spans="1:9" x14ac:dyDescent="0.25">
      <c r="A7460">
        <v>7459</v>
      </c>
      <c r="B7460">
        <v>3288</v>
      </c>
      <c r="C7460" s="1">
        <v>44982</v>
      </c>
      <c r="D7460" s="2">
        <v>0.50063657407407403</v>
      </c>
      <c r="E7460">
        <v>104</v>
      </c>
      <c r="F7460" s="5">
        <f>IFERROR(VLOOKUP(E7460,Raw_Menu!$A$2:$D$33,4,FALSE),0)</f>
        <v>10.5</v>
      </c>
      <c r="G7460" s="5">
        <f t="shared" si="232"/>
        <v>10.5</v>
      </c>
      <c r="H7460">
        <f t="shared" si="233"/>
        <v>12</v>
      </c>
      <c r="I7460" t="str">
        <f>IFERROR(VLOOKUP(tblOrders[[#This Row],[item_id]],Raw_Menu!$A$2:$D$33,3,FALSE),"Unknown")</f>
        <v>American</v>
      </c>
    </row>
    <row r="7461" spans="1:9" x14ac:dyDescent="0.25">
      <c r="A7461">
        <v>7460</v>
      </c>
      <c r="B7461">
        <v>3288</v>
      </c>
      <c r="C7461" s="1">
        <v>44982</v>
      </c>
      <c r="D7461" s="2">
        <v>0.50063657407407403</v>
      </c>
      <c r="E7461">
        <v>110</v>
      </c>
      <c r="F7461" s="5">
        <f>IFERROR(VLOOKUP(E7461,Raw_Menu!$A$2:$D$33,4,FALSE),0)</f>
        <v>17.95</v>
      </c>
      <c r="G7461" s="5">
        <f t="shared" si="232"/>
        <v>17.95</v>
      </c>
      <c r="H7461">
        <f t="shared" si="233"/>
        <v>12</v>
      </c>
      <c r="I7461" t="str">
        <f>IFERROR(VLOOKUP(tblOrders[[#This Row],[item_id]],Raw_Menu!$A$2:$D$33,3,FALSE),"Unknown")</f>
        <v>Asian</v>
      </c>
    </row>
    <row r="7462" spans="1:9" x14ac:dyDescent="0.25">
      <c r="A7462">
        <v>7461</v>
      </c>
      <c r="B7462">
        <v>3289</v>
      </c>
      <c r="C7462" s="1">
        <v>44982</v>
      </c>
      <c r="D7462" s="2">
        <v>0.51559027777777777</v>
      </c>
      <c r="E7462">
        <v>102</v>
      </c>
      <c r="F7462" s="5">
        <f>IFERROR(VLOOKUP(E7462,Raw_Menu!$A$2:$D$33,4,FALSE),0)</f>
        <v>13.95</v>
      </c>
      <c r="G7462" s="5">
        <f t="shared" si="232"/>
        <v>13.95</v>
      </c>
      <c r="H7462">
        <f t="shared" si="233"/>
        <v>12</v>
      </c>
      <c r="I7462" t="str">
        <f>IFERROR(VLOOKUP(tblOrders[[#This Row],[item_id]],Raw_Menu!$A$2:$D$33,3,FALSE),"Unknown")</f>
        <v>American</v>
      </c>
    </row>
    <row r="7463" spans="1:9" x14ac:dyDescent="0.25">
      <c r="A7463">
        <v>7462</v>
      </c>
      <c r="B7463">
        <v>3289</v>
      </c>
      <c r="C7463" s="1">
        <v>44982</v>
      </c>
      <c r="D7463" s="2">
        <v>0.51559027777777777</v>
      </c>
      <c r="E7463">
        <v>125</v>
      </c>
      <c r="F7463" s="5">
        <f>IFERROR(VLOOKUP(E7463,Raw_Menu!$A$2:$D$33,4,FALSE),0)</f>
        <v>17.95</v>
      </c>
      <c r="G7463" s="5">
        <f t="shared" si="232"/>
        <v>17.95</v>
      </c>
      <c r="H7463">
        <f t="shared" si="233"/>
        <v>12</v>
      </c>
      <c r="I7463" t="str">
        <f>IFERROR(VLOOKUP(tblOrders[[#This Row],[item_id]],Raw_Menu!$A$2:$D$33,3,FALSE),"Unknown")</f>
        <v>Italian</v>
      </c>
    </row>
    <row r="7464" spans="1:9" x14ac:dyDescent="0.25">
      <c r="A7464">
        <v>7463</v>
      </c>
      <c r="B7464">
        <v>3289</v>
      </c>
      <c r="C7464" s="1">
        <v>44982</v>
      </c>
      <c r="D7464" s="2">
        <v>0.51559027777777777</v>
      </c>
      <c r="E7464">
        <v>113</v>
      </c>
      <c r="F7464" s="5">
        <f>IFERROR(VLOOKUP(E7464,Raw_Menu!$A$2:$D$33,4,FALSE),0)</f>
        <v>5</v>
      </c>
      <c r="G7464" s="5">
        <f t="shared" si="232"/>
        <v>5</v>
      </c>
      <c r="H7464">
        <f t="shared" si="233"/>
        <v>12</v>
      </c>
      <c r="I7464" t="str">
        <f>IFERROR(VLOOKUP(tblOrders[[#This Row],[item_id]],Raw_Menu!$A$2:$D$33,3,FALSE),"Unknown")</f>
        <v>Asian</v>
      </c>
    </row>
    <row r="7465" spans="1:9" x14ac:dyDescent="0.25">
      <c r="A7465">
        <v>7464</v>
      </c>
      <c r="B7465">
        <v>3289</v>
      </c>
      <c r="C7465" s="1">
        <v>44982</v>
      </c>
      <c r="D7465" s="2">
        <v>0.51559027777777777</v>
      </c>
      <c r="E7465">
        <v>118</v>
      </c>
      <c r="F7465" s="5">
        <f>IFERROR(VLOOKUP(E7465,Raw_Menu!$A$2:$D$33,4,FALSE),0)</f>
        <v>14.95</v>
      </c>
      <c r="G7465" s="5">
        <f t="shared" si="232"/>
        <v>14.95</v>
      </c>
      <c r="H7465">
        <f t="shared" si="233"/>
        <v>12</v>
      </c>
      <c r="I7465" t="str">
        <f>IFERROR(VLOOKUP(tblOrders[[#This Row],[item_id]],Raw_Menu!$A$2:$D$33,3,FALSE),"Unknown")</f>
        <v>Mexican</v>
      </c>
    </row>
    <row r="7466" spans="1:9" x14ac:dyDescent="0.25">
      <c r="A7466">
        <v>7465</v>
      </c>
      <c r="B7466">
        <v>3289</v>
      </c>
      <c r="C7466" s="1">
        <v>44982</v>
      </c>
      <c r="D7466" s="2">
        <v>0.51559027777777777</v>
      </c>
      <c r="E7466">
        <v>132</v>
      </c>
      <c r="F7466" s="5">
        <f>IFERROR(VLOOKUP(E7466,Raw_Menu!$A$2:$D$33,4,FALSE),0)</f>
        <v>16.95</v>
      </c>
      <c r="G7466" s="5">
        <f t="shared" si="232"/>
        <v>16.95</v>
      </c>
      <c r="H7466">
        <f t="shared" si="233"/>
        <v>12</v>
      </c>
      <c r="I7466" t="str">
        <f>IFERROR(VLOOKUP(tblOrders[[#This Row],[item_id]],Raw_Menu!$A$2:$D$33,3,FALSE),"Unknown")</f>
        <v>Italian</v>
      </c>
    </row>
    <row r="7467" spans="1:9" x14ac:dyDescent="0.25">
      <c r="A7467">
        <v>7466</v>
      </c>
      <c r="B7467">
        <v>3290</v>
      </c>
      <c r="C7467" s="1">
        <v>44982</v>
      </c>
      <c r="D7467" s="2">
        <v>0.52263888888888888</v>
      </c>
      <c r="E7467">
        <v>127</v>
      </c>
      <c r="F7467" s="5">
        <f>IFERROR(VLOOKUP(E7467,Raw_Menu!$A$2:$D$33,4,FALSE),0)</f>
        <v>17.95</v>
      </c>
      <c r="G7467" s="5">
        <f t="shared" si="232"/>
        <v>17.95</v>
      </c>
      <c r="H7467">
        <f t="shared" si="233"/>
        <v>12</v>
      </c>
      <c r="I7467" t="str">
        <f>IFERROR(VLOOKUP(tblOrders[[#This Row],[item_id]],Raw_Menu!$A$2:$D$33,3,FALSE),"Unknown")</f>
        <v>Italian</v>
      </c>
    </row>
    <row r="7468" spans="1:9" x14ac:dyDescent="0.25">
      <c r="A7468">
        <v>7467</v>
      </c>
      <c r="B7468">
        <v>3290</v>
      </c>
      <c r="C7468" s="1">
        <v>44982</v>
      </c>
      <c r="D7468" s="2">
        <v>0.52263888888888888</v>
      </c>
      <c r="E7468">
        <v>121</v>
      </c>
      <c r="F7468" s="5">
        <f>IFERROR(VLOOKUP(E7468,Raw_Menu!$A$2:$D$33,4,FALSE),0)</f>
        <v>10.5</v>
      </c>
      <c r="G7468" s="5">
        <f t="shared" si="232"/>
        <v>10.5</v>
      </c>
      <c r="H7468">
        <f t="shared" si="233"/>
        <v>12</v>
      </c>
      <c r="I7468" t="str">
        <f>IFERROR(VLOOKUP(tblOrders[[#This Row],[item_id]],Raw_Menu!$A$2:$D$33,3,FALSE),"Unknown")</f>
        <v>Mexican</v>
      </c>
    </row>
    <row r="7469" spans="1:9" x14ac:dyDescent="0.25">
      <c r="A7469">
        <v>7468</v>
      </c>
      <c r="B7469">
        <v>3290</v>
      </c>
      <c r="C7469" s="1">
        <v>44982</v>
      </c>
      <c r="D7469" s="2">
        <v>0.52263888888888888</v>
      </c>
      <c r="E7469">
        <v>106</v>
      </c>
      <c r="F7469" s="5">
        <f>IFERROR(VLOOKUP(E7469,Raw_Menu!$A$2:$D$33,4,FALSE),0)</f>
        <v>7</v>
      </c>
      <c r="G7469" s="5">
        <f t="shared" si="232"/>
        <v>7</v>
      </c>
      <c r="H7469">
        <f t="shared" si="233"/>
        <v>12</v>
      </c>
      <c r="I7469" t="str">
        <f>IFERROR(VLOOKUP(tblOrders[[#This Row],[item_id]],Raw_Menu!$A$2:$D$33,3,FALSE),"Unknown")</f>
        <v>American</v>
      </c>
    </row>
    <row r="7470" spans="1:9" x14ac:dyDescent="0.25">
      <c r="A7470">
        <v>7469</v>
      </c>
      <c r="B7470">
        <v>3291</v>
      </c>
      <c r="C7470" s="1">
        <v>44982</v>
      </c>
      <c r="D7470" s="2">
        <v>0.52407407407407403</v>
      </c>
      <c r="E7470">
        <v>107</v>
      </c>
      <c r="F7470" s="5">
        <f>IFERROR(VLOOKUP(E7470,Raw_Menu!$A$2:$D$33,4,FALSE),0)</f>
        <v>16.5</v>
      </c>
      <c r="G7470" s="5">
        <f t="shared" si="232"/>
        <v>16.5</v>
      </c>
      <c r="H7470">
        <f t="shared" si="233"/>
        <v>12</v>
      </c>
      <c r="I7470" t="str">
        <f>IFERROR(VLOOKUP(tblOrders[[#This Row],[item_id]],Raw_Menu!$A$2:$D$33,3,FALSE),"Unknown")</f>
        <v>Asian</v>
      </c>
    </row>
    <row r="7471" spans="1:9" x14ac:dyDescent="0.25">
      <c r="A7471">
        <v>7470</v>
      </c>
      <c r="B7471">
        <v>3292</v>
      </c>
      <c r="C7471" s="1">
        <v>44982</v>
      </c>
      <c r="D7471" s="2">
        <v>0.52729166666666671</v>
      </c>
      <c r="E7471">
        <v>107</v>
      </c>
      <c r="F7471" s="5">
        <f>IFERROR(VLOOKUP(E7471,Raw_Menu!$A$2:$D$33,4,FALSE),0)</f>
        <v>16.5</v>
      </c>
      <c r="G7471" s="5">
        <f t="shared" si="232"/>
        <v>16.5</v>
      </c>
      <c r="H7471">
        <f t="shared" si="233"/>
        <v>12</v>
      </c>
      <c r="I7471" t="str">
        <f>IFERROR(VLOOKUP(tblOrders[[#This Row],[item_id]],Raw_Menu!$A$2:$D$33,3,FALSE),"Unknown")</f>
        <v>Asian</v>
      </c>
    </row>
    <row r="7472" spans="1:9" x14ac:dyDescent="0.25">
      <c r="A7472">
        <v>7471</v>
      </c>
      <c r="B7472">
        <v>3292</v>
      </c>
      <c r="C7472" s="1">
        <v>44982</v>
      </c>
      <c r="D7472" s="2">
        <v>0.52729166666666671</v>
      </c>
      <c r="E7472">
        <v>116</v>
      </c>
      <c r="F7472" s="5">
        <f>IFERROR(VLOOKUP(E7472,Raw_Menu!$A$2:$D$33,4,FALSE),0)</f>
        <v>13.95</v>
      </c>
      <c r="G7472" s="5">
        <f t="shared" si="232"/>
        <v>13.95</v>
      </c>
      <c r="H7472">
        <f t="shared" si="233"/>
        <v>12</v>
      </c>
      <c r="I7472" t="str">
        <f>IFERROR(VLOOKUP(tblOrders[[#This Row],[item_id]],Raw_Menu!$A$2:$D$33,3,FALSE),"Unknown")</f>
        <v>Mexican</v>
      </c>
    </row>
    <row r="7473" spans="1:9" x14ac:dyDescent="0.25">
      <c r="A7473">
        <v>7472</v>
      </c>
      <c r="B7473">
        <v>3292</v>
      </c>
      <c r="C7473" s="1">
        <v>44982</v>
      </c>
      <c r="D7473" s="2">
        <v>0.52729166666666671</v>
      </c>
      <c r="E7473">
        <v>124</v>
      </c>
      <c r="F7473" s="5">
        <f>IFERROR(VLOOKUP(E7473,Raw_Menu!$A$2:$D$33,4,FALSE),0)</f>
        <v>14.5</v>
      </c>
      <c r="G7473" s="5">
        <f t="shared" si="232"/>
        <v>14.5</v>
      </c>
      <c r="H7473">
        <f t="shared" si="233"/>
        <v>12</v>
      </c>
      <c r="I7473" t="str">
        <f>IFERROR(VLOOKUP(tblOrders[[#This Row],[item_id]],Raw_Menu!$A$2:$D$33,3,FALSE),"Unknown")</f>
        <v>Italian</v>
      </c>
    </row>
    <row r="7474" spans="1:9" x14ac:dyDescent="0.25">
      <c r="A7474">
        <v>7473</v>
      </c>
      <c r="B7474">
        <v>3292</v>
      </c>
      <c r="C7474" s="1">
        <v>44982</v>
      </c>
      <c r="D7474" s="2">
        <v>0.52729166666666671</v>
      </c>
      <c r="E7474">
        <v>125</v>
      </c>
      <c r="F7474" s="5">
        <f>IFERROR(VLOOKUP(E7474,Raw_Menu!$A$2:$D$33,4,FALSE),0)</f>
        <v>17.95</v>
      </c>
      <c r="G7474" s="5">
        <f t="shared" si="232"/>
        <v>17.95</v>
      </c>
      <c r="H7474">
        <f t="shared" si="233"/>
        <v>12</v>
      </c>
      <c r="I7474" t="str">
        <f>IFERROR(VLOOKUP(tblOrders[[#This Row],[item_id]],Raw_Menu!$A$2:$D$33,3,FALSE),"Unknown")</f>
        <v>Italian</v>
      </c>
    </row>
    <row r="7475" spans="1:9" x14ac:dyDescent="0.25">
      <c r="A7475">
        <v>7474</v>
      </c>
      <c r="B7475">
        <v>3292</v>
      </c>
      <c r="C7475" s="1">
        <v>44982</v>
      </c>
      <c r="D7475" s="2">
        <v>0.52729166666666671</v>
      </c>
      <c r="E7475">
        <v>112</v>
      </c>
      <c r="F7475" s="5">
        <f>IFERROR(VLOOKUP(E7475,Raw_Menu!$A$2:$D$33,4,FALSE),0)</f>
        <v>14.95</v>
      </c>
      <c r="G7475" s="5">
        <f t="shared" si="232"/>
        <v>14.95</v>
      </c>
      <c r="H7475">
        <f t="shared" si="233"/>
        <v>12</v>
      </c>
      <c r="I7475" t="str">
        <f>IFERROR(VLOOKUP(tblOrders[[#This Row],[item_id]],Raw_Menu!$A$2:$D$33,3,FALSE),"Unknown")</f>
        <v>Asian</v>
      </c>
    </row>
    <row r="7476" spans="1:9" x14ac:dyDescent="0.25">
      <c r="A7476">
        <v>7475</v>
      </c>
      <c r="B7476">
        <v>3292</v>
      </c>
      <c r="C7476" s="1">
        <v>44982</v>
      </c>
      <c r="D7476" s="2">
        <v>0.52729166666666671</v>
      </c>
      <c r="E7476">
        <v>113</v>
      </c>
      <c r="F7476" s="5">
        <f>IFERROR(VLOOKUP(E7476,Raw_Menu!$A$2:$D$33,4,FALSE),0)</f>
        <v>5</v>
      </c>
      <c r="G7476" s="5">
        <f t="shared" si="232"/>
        <v>5</v>
      </c>
      <c r="H7476">
        <f t="shared" si="233"/>
        <v>12</v>
      </c>
      <c r="I7476" t="str">
        <f>IFERROR(VLOOKUP(tblOrders[[#This Row],[item_id]],Raw_Menu!$A$2:$D$33,3,FALSE),"Unknown")</f>
        <v>Asian</v>
      </c>
    </row>
    <row r="7477" spans="1:9" x14ac:dyDescent="0.25">
      <c r="A7477">
        <v>7476</v>
      </c>
      <c r="B7477">
        <v>3292</v>
      </c>
      <c r="C7477" s="1">
        <v>44982</v>
      </c>
      <c r="D7477" s="2">
        <v>0.52729166666666671</v>
      </c>
      <c r="E7477">
        <v>113</v>
      </c>
      <c r="F7477" s="5">
        <f>IFERROR(VLOOKUP(E7477,Raw_Menu!$A$2:$D$33,4,FALSE),0)</f>
        <v>5</v>
      </c>
      <c r="G7477" s="5">
        <f t="shared" si="232"/>
        <v>5</v>
      </c>
      <c r="H7477">
        <f t="shared" si="233"/>
        <v>12</v>
      </c>
      <c r="I7477" t="str">
        <f>IFERROR(VLOOKUP(tblOrders[[#This Row],[item_id]],Raw_Menu!$A$2:$D$33,3,FALSE),"Unknown")</f>
        <v>Asian</v>
      </c>
    </row>
    <row r="7478" spans="1:9" x14ac:dyDescent="0.25">
      <c r="A7478">
        <v>7477</v>
      </c>
      <c r="B7478">
        <v>3292</v>
      </c>
      <c r="C7478" s="1">
        <v>44982</v>
      </c>
      <c r="D7478" s="2">
        <v>0.52729166666666671</v>
      </c>
      <c r="E7478">
        <v>119</v>
      </c>
      <c r="F7478" s="5">
        <f>IFERROR(VLOOKUP(E7478,Raw_Menu!$A$2:$D$33,4,FALSE),0)</f>
        <v>11.95</v>
      </c>
      <c r="G7478" s="5">
        <f t="shared" si="232"/>
        <v>11.95</v>
      </c>
      <c r="H7478">
        <f t="shared" si="233"/>
        <v>12</v>
      </c>
      <c r="I7478" t="str">
        <f>IFERROR(VLOOKUP(tblOrders[[#This Row],[item_id]],Raw_Menu!$A$2:$D$33,3,FALSE),"Unknown")</f>
        <v>Mexican</v>
      </c>
    </row>
    <row r="7479" spans="1:9" x14ac:dyDescent="0.25">
      <c r="A7479">
        <v>7478</v>
      </c>
      <c r="B7479">
        <v>3292</v>
      </c>
      <c r="C7479" s="1">
        <v>44982</v>
      </c>
      <c r="D7479" s="2">
        <v>0.52729166666666671</v>
      </c>
      <c r="E7479">
        <v>120</v>
      </c>
      <c r="F7479" s="5">
        <f>IFERROR(VLOOKUP(E7479,Raw_Menu!$A$2:$D$33,4,FALSE),0)</f>
        <v>13.95</v>
      </c>
      <c r="G7479" s="5">
        <f t="shared" si="232"/>
        <v>13.95</v>
      </c>
      <c r="H7479">
        <f t="shared" si="233"/>
        <v>12</v>
      </c>
      <c r="I7479" t="str">
        <f>IFERROR(VLOOKUP(tblOrders[[#This Row],[item_id]],Raw_Menu!$A$2:$D$33,3,FALSE),"Unknown")</f>
        <v>Mexican</v>
      </c>
    </row>
    <row r="7480" spans="1:9" x14ac:dyDescent="0.25">
      <c r="A7480">
        <v>7479</v>
      </c>
      <c r="B7480">
        <v>3292</v>
      </c>
      <c r="C7480" s="1">
        <v>44982</v>
      </c>
      <c r="D7480" s="2">
        <v>0.52729166666666671</v>
      </c>
      <c r="E7480">
        <v>105</v>
      </c>
      <c r="F7480" s="5">
        <f>IFERROR(VLOOKUP(E7480,Raw_Menu!$A$2:$D$33,4,FALSE),0)</f>
        <v>7</v>
      </c>
      <c r="G7480" s="5">
        <f t="shared" si="232"/>
        <v>7</v>
      </c>
      <c r="H7480">
        <f t="shared" si="233"/>
        <v>12</v>
      </c>
      <c r="I7480" t="str">
        <f>IFERROR(VLOOKUP(tblOrders[[#This Row],[item_id]],Raw_Menu!$A$2:$D$33,3,FALSE),"Unknown")</f>
        <v>American</v>
      </c>
    </row>
    <row r="7481" spans="1:9" x14ac:dyDescent="0.25">
      <c r="A7481">
        <v>7480</v>
      </c>
      <c r="B7481">
        <v>3292</v>
      </c>
      <c r="C7481" s="1">
        <v>44982</v>
      </c>
      <c r="D7481" s="2">
        <v>0.52729166666666671</v>
      </c>
      <c r="E7481">
        <v>130</v>
      </c>
      <c r="F7481" s="5">
        <f>IFERROR(VLOOKUP(E7481,Raw_Menu!$A$2:$D$33,4,FALSE),0)</f>
        <v>19.95</v>
      </c>
      <c r="G7481" s="5">
        <f t="shared" si="232"/>
        <v>19.95</v>
      </c>
      <c r="H7481">
        <f t="shared" si="233"/>
        <v>12</v>
      </c>
      <c r="I7481" t="str">
        <f>IFERROR(VLOOKUP(tblOrders[[#This Row],[item_id]],Raw_Menu!$A$2:$D$33,3,FALSE),"Unknown")</f>
        <v>Italian</v>
      </c>
    </row>
    <row r="7482" spans="1:9" x14ac:dyDescent="0.25">
      <c r="A7482">
        <v>7481</v>
      </c>
      <c r="B7482">
        <v>3292</v>
      </c>
      <c r="C7482" s="1">
        <v>44982</v>
      </c>
      <c r="D7482" s="2">
        <v>0.52729166666666671</v>
      </c>
      <c r="E7482">
        <v>123</v>
      </c>
      <c r="F7482" s="5">
        <f>IFERROR(VLOOKUP(E7482,Raw_Menu!$A$2:$D$33,4,FALSE),0)</f>
        <v>9</v>
      </c>
      <c r="G7482" s="5">
        <f t="shared" si="232"/>
        <v>9</v>
      </c>
      <c r="H7482">
        <f t="shared" si="233"/>
        <v>12</v>
      </c>
      <c r="I7482" t="str">
        <f>IFERROR(VLOOKUP(tblOrders[[#This Row],[item_id]],Raw_Menu!$A$2:$D$33,3,FALSE),"Unknown")</f>
        <v>Mexican</v>
      </c>
    </row>
    <row r="7483" spans="1:9" x14ac:dyDescent="0.25">
      <c r="A7483">
        <v>7482</v>
      </c>
      <c r="B7483">
        <v>3292</v>
      </c>
      <c r="C7483" s="1">
        <v>44982</v>
      </c>
      <c r="D7483" s="2">
        <v>0.52729166666666671</v>
      </c>
      <c r="E7483" t="s">
        <v>95</v>
      </c>
      <c r="F7483" s="5">
        <f>IFERROR(VLOOKUP(E7483,Raw_Menu!$A$2:$D$33,4,FALSE),0)</f>
        <v>0</v>
      </c>
      <c r="G7483" s="5">
        <f t="shared" si="232"/>
        <v>0</v>
      </c>
      <c r="H7483">
        <f t="shared" si="233"/>
        <v>12</v>
      </c>
      <c r="I7483" t="str">
        <f>IFERROR(VLOOKUP(tblOrders[[#This Row],[item_id]],Raw_Menu!$A$2:$D$33,3,FALSE),"Unknown")</f>
        <v>Unknown</v>
      </c>
    </row>
    <row r="7484" spans="1:9" x14ac:dyDescent="0.25">
      <c r="A7484">
        <v>7483</v>
      </c>
      <c r="B7484">
        <v>3293</v>
      </c>
      <c r="C7484" s="1">
        <v>44982</v>
      </c>
      <c r="D7484" s="2">
        <v>0.52895833333333331</v>
      </c>
      <c r="E7484">
        <v>103</v>
      </c>
      <c r="F7484" s="5">
        <f>IFERROR(VLOOKUP(E7484,Raw_Menu!$A$2:$D$33,4,FALSE),0)</f>
        <v>9</v>
      </c>
      <c r="G7484" s="5">
        <f t="shared" si="232"/>
        <v>9</v>
      </c>
      <c r="H7484">
        <f t="shared" si="233"/>
        <v>12</v>
      </c>
      <c r="I7484" t="str">
        <f>IFERROR(VLOOKUP(tblOrders[[#This Row],[item_id]],Raw_Menu!$A$2:$D$33,3,FALSE),"Unknown")</f>
        <v>American</v>
      </c>
    </row>
    <row r="7485" spans="1:9" x14ac:dyDescent="0.25">
      <c r="A7485">
        <v>7484</v>
      </c>
      <c r="B7485">
        <v>3294</v>
      </c>
      <c r="C7485" s="1">
        <v>44982</v>
      </c>
      <c r="D7485" s="2">
        <v>0.53012731481481479</v>
      </c>
      <c r="E7485">
        <v>112</v>
      </c>
      <c r="F7485" s="5">
        <f>IFERROR(VLOOKUP(E7485,Raw_Menu!$A$2:$D$33,4,FALSE),0)</f>
        <v>14.95</v>
      </c>
      <c r="G7485" s="5">
        <f t="shared" si="232"/>
        <v>14.95</v>
      </c>
      <c r="H7485">
        <f t="shared" si="233"/>
        <v>12</v>
      </c>
      <c r="I7485" t="str">
        <f>IFERROR(VLOOKUP(tblOrders[[#This Row],[item_id]],Raw_Menu!$A$2:$D$33,3,FALSE),"Unknown")</f>
        <v>Asian</v>
      </c>
    </row>
    <row r="7486" spans="1:9" x14ac:dyDescent="0.25">
      <c r="A7486">
        <v>7485</v>
      </c>
      <c r="B7486">
        <v>3294</v>
      </c>
      <c r="C7486" s="1">
        <v>44982</v>
      </c>
      <c r="D7486" s="2">
        <v>0.53012731481481479</v>
      </c>
      <c r="E7486">
        <v>132</v>
      </c>
      <c r="F7486" s="5">
        <f>IFERROR(VLOOKUP(E7486,Raw_Menu!$A$2:$D$33,4,FALSE),0)</f>
        <v>16.95</v>
      </c>
      <c r="G7486" s="5">
        <f t="shared" si="232"/>
        <v>16.95</v>
      </c>
      <c r="H7486">
        <f t="shared" si="233"/>
        <v>12</v>
      </c>
      <c r="I7486" t="str">
        <f>IFERROR(VLOOKUP(tblOrders[[#This Row],[item_id]],Raw_Menu!$A$2:$D$33,3,FALSE),"Unknown")</f>
        <v>Italian</v>
      </c>
    </row>
    <row r="7487" spans="1:9" x14ac:dyDescent="0.25">
      <c r="A7487">
        <v>7486</v>
      </c>
      <c r="B7487">
        <v>3295</v>
      </c>
      <c r="C7487" s="1">
        <v>44982</v>
      </c>
      <c r="D7487" s="2">
        <v>0.53065972222222224</v>
      </c>
      <c r="E7487">
        <v>110</v>
      </c>
      <c r="F7487" s="5">
        <f>IFERROR(VLOOKUP(E7487,Raw_Menu!$A$2:$D$33,4,FALSE),0)</f>
        <v>17.95</v>
      </c>
      <c r="G7487" s="5">
        <f t="shared" si="232"/>
        <v>17.95</v>
      </c>
      <c r="H7487">
        <f t="shared" si="233"/>
        <v>12</v>
      </c>
      <c r="I7487" t="str">
        <f>IFERROR(VLOOKUP(tblOrders[[#This Row],[item_id]],Raw_Menu!$A$2:$D$33,3,FALSE),"Unknown")</f>
        <v>Asian</v>
      </c>
    </row>
    <row r="7488" spans="1:9" x14ac:dyDescent="0.25">
      <c r="A7488">
        <v>7487</v>
      </c>
      <c r="B7488">
        <v>3296</v>
      </c>
      <c r="C7488" s="1">
        <v>44982</v>
      </c>
      <c r="D7488" s="2">
        <v>0.53137731481481476</v>
      </c>
      <c r="E7488">
        <v>101</v>
      </c>
      <c r="F7488" s="5">
        <f>IFERROR(VLOOKUP(E7488,Raw_Menu!$A$2:$D$33,4,FALSE),0)</f>
        <v>12.95</v>
      </c>
      <c r="G7488" s="5">
        <f t="shared" si="232"/>
        <v>12.95</v>
      </c>
      <c r="H7488">
        <f t="shared" si="233"/>
        <v>12</v>
      </c>
      <c r="I7488" t="str">
        <f>IFERROR(VLOOKUP(tblOrders[[#This Row],[item_id]],Raw_Menu!$A$2:$D$33,3,FALSE),"Unknown")</f>
        <v>American</v>
      </c>
    </row>
    <row r="7489" spans="1:9" x14ac:dyDescent="0.25">
      <c r="A7489">
        <v>7488</v>
      </c>
      <c r="B7489">
        <v>3296</v>
      </c>
      <c r="C7489" s="1">
        <v>44982</v>
      </c>
      <c r="D7489" s="2">
        <v>0.53137731481481476</v>
      </c>
      <c r="E7489">
        <v>107</v>
      </c>
      <c r="F7489" s="5">
        <f>IFERROR(VLOOKUP(E7489,Raw_Menu!$A$2:$D$33,4,FALSE),0)</f>
        <v>16.5</v>
      </c>
      <c r="G7489" s="5">
        <f t="shared" si="232"/>
        <v>16.5</v>
      </c>
      <c r="H7489">
        <f t="shared" si="233"/>
        <v>12</v>
      </c>
      <c r="I7489" t="str">
        <f>IFERROR(VLOOKUP(tblOrders[[#This Row],[item_id]],Raw_Menu!$A$2:$D$33,3,FALSE),"Unknown")</f>
        <v>Asian</v>
      </c>
    </row>
    <row r="7490" spans="1:9" x14ac:dyDescent="0.25">
      <c r="A7490">
        <v>7489</v>
      </c>
      <c r="B7490">
        <v>3296</v>
      </c>
      <c r="C7490" s="1">
        <v>44982</v>
      </c>
      <c r="D7490" s="2">
        <v>0.53137731481481476</v>
      </c>
      <c r="E7490">
        <v>108</v>
      </c>
      <c r="F7490" s="5">
        <f>IFERROR(VLOOKUP(E7490,Raw_Menu!$A$2:$D$33,4,FALSE),0)</f>
        <v>14.5</v>
      </c>
      <c r="G7490" s="5">
        <f t="shared" ref="G7490:G7553" si="234">VALUE(F7490)</f>
        <v>14.5</v>
      </c>
      <c r="H7490">
        <f t="shared" ref="H7490:H7553" si="235">HOUR(D7490)</f>
        <v>12</v>
      </c>
      <c r="I7490" t="str">
        <f>IFERROR(VLOOKUP(tblOrders[[#This Row],[item_id]],Raw_Menu!$A$2:$D$33,3,FALSE),"Unknown")</f>
        <v>Asian</v>
      </c>
    </row>
    <row r="7491" spans="1:9" x14ac:dyDescent="0.25">
      <c r="A7491">
        <v>7490</v>
      </c>
      <c r="B7491">
        <v>3297</v>
      </c>
      <c r="C7491" s="1">
        <v>44982</v>
      </c>
      <c r="D7491" s="2">
        <v>0.53969907407407403</v>
      </c>
      <c r="E7491">
        <v>117</v>
      </c>
      <c r="F7491" s="5">
        <f>IFERROR(VLOOKUP(E7491,Raw_Menu!$A$2:$D$33,4,FALSE),0)</f>
        <v>12.95</v>
      </c>
      <c r="G7491" s="5">
        <f t="shared" si="234"/>
        <v>12.95</v>
      </c>
      <c r="H7491">
        <f t="shared" si="235"/>
        <v>12</v>
      </c>
      <c r="I7491" t="str">
        <f>IFERROR(VLOOKUP(tblOrders[[#This Row],[item_id]],Raw_Menu!$A$2:$D$33,3,FALSE),"Unknown")</f>
        <v>Mexican</v>
      </c>
    </row>
    <row r="7492" spans="1:9" x14ac:dyDescent="0.25">
      <c r="A7492">
        <v>7491</v>
      </c>
      <c r="B7492">
        <v>3297</v>
      </c>
      <c r="C7492" s="1">
        <v>44982</v>
      </c>
      <c r="D7492" s="2">
        <v>0.53969907407407403</v>
      </c>
      <c r="E7492" t="s">
        <v>95</v>
      </c>
      <c r="F7492" s="5">
        <f>IFERROR(VLOOKUP(E7492,Raw_Menu!$A$2:$D$33,4,FALSE),0)</f>
        <v>0</v>
      </c>
      <c r="G7492" s="5">
        <f t="shared" si="234"/>
        <v>0</v>
      </c>
      <c r="H7492">
        <f t="shared" si="235"/>
        <v>12</v>
      </c>
      <c r="I7492" t="str">
        <f>IFERROR(VLOOKUP(tblOrders[[#This Row],[item_id]],Raw_Menu!$A$2:$D$33,3,FALSE),"Unknown")</f>
        <v>Unknown</v>
      </c>
    </row>
    <row r="7493" spans="1:9" x14ac:dyDescent="0.25">
      <c r="A7493">
        <v>7492</v>
      </c>
      <c r="B7493">
        <v>3298</v>
      </c>
      <c r="C7493" s="1">
        <v>44982</v>
      </c>
      <c r="D7493" s="2">
        <v>0.54295138888888894</v>
      </c>
      <c r="E7493">
        <v>104</v>
      </c>
      <c r="F7493" s="5">
        <f>IFERROR(VLOOKUP(E7493,Raw_Menu!$A$2:$D$33,4,FALSE),0)</f>
        <v>10.5</v>
      </c>
      <c r="G7493" s="5">
        <f t="shared" si="234"/>
        <v>10.5</v>
      </c>
      <c r="H7493">
        <f t="shared" si="235"/>
        <v>13</v>
      </c>
      <c r="I7493" t="str">
        <f>IFERROR(VLOOKUP(tblOrders[[#This Row],[item_id]],Raw_Menu!$A$2:$D$33,3,FALSE),"Unknown")</f>
        <v>American</v>
      </c>
    </row>
    <row r="7494" spans="1:9" x14ac:dyDescent="0.25">
      <c r="A7494">
        <v>7493</v>
      </c>
      <c r="B7494">
        <v>3299</v>
      </c>
      <c r="C7494" s="1">
        <v>44982</v>
      </c>
      <c r="D7494" s="2">
        <v>0.54790509259259257</v>
      </c>
      <c r="E7494">
        <v>125</v>
      </c>
      <c r="F7494" s="5">
        <f>IFERROR(VLOOKUP(E7494,Raw_Menu!$A$2:$D$33,4,FALSE),0)</f>
        <v>17.95</v>
      </c>
      <c r="G7494" s="5">
        <f t="shared" si="234"/>
        <v>17.95</v>
      </c>
      <c r="H7494">
        <f t="shared" si="235"/>
        <v>13</v>
      </c>
      <c r="I7494" t="str">
        <f>IFERROR(VLOOKUP(tblOrders[[#This Row],[item_id]],Raw_Menu!$A$2:$D$33,3,FALSE),"Unknown")</f>
        <v>Italian</v>
      </c>
    </row>
    <row r="7495" spans="1:9" x14ac:dyDescent="0.25">
      <c r="A7495">
        <v>7494</v>
      </c>
      <c r="B7495">
        <v>3299</v>
      </c>
      <c r="C7495" s="1">
        <v>44982</v>
      </c>
      <c r="D7495" s="2">
        <v>0.54790509259259257</v>
      </c>
      <c r="E7495">
        <v>131</v>
      </c>
      <c r="F7495" s="5">
        <f>IFERROR(VLOOKUP(E7495,Raw_Menu!$A$2:$D$33,4,FALSE),0)</f>
        <v>17.95</v>
      </c>
      <c r="G7495" s="5">
        <f t="shared" si="234"/>
        <v>17.95</v>
      </c>
      <c r="H7495">
        <f t="shared" si="235"/>
        <v>13</v>
      </c>
      <c r="I7495" t="str">
        <f>IFERROR(VLOOKUP(tblOrders[[#This Row],[item_id]],Raw_Menu!$A$2:$D$33,3,FALSE),"Unknown")</f>
        <v>Italian</v>
      </c>
    </row>
    <row r="7496" spans="1:9" x14ac:dyDescent="0.25">
      <c r="A7496">
        <v>7495</v>
      </c>
      <c r="B7496">
        <v>3300</v>
      </c>
      <c r="C7496" s="1">
        <v>44982</v>
      </c>
      <c r="D7496" s="2">
        <v>0.5491435185185185</v>
      </c>
      <c r="E7496">
        <v>109</v>
      </c>
      <c r="F7496" s="5">
        <f>IFERROR(VLOOKUP(E7496,Raw_Menu!$A$2:$D$33,4,FALSE),0)</f>
        <v>17.95</v>
      </c>
      <c r="G7496" s="5">
        <f t="shared" si="234"/>
        <v>17.95</v>
      </c>
      <c r="H7496">
        <f t="shared" si="235"/>
        <v>13</v>
      </c>
      <c r="I7496" t="str">
        <f>IFERROR(VLOOKUP(tblOrders[[#This Row],[item_id]],Raw_Menu!$A$2:$D$33,3,FALSE),"Unknown")</f>
        <v>Asian</v>
      </c>
    </row>
    <row r="7497" spans="1:9" x14ac:dyDescent="0.25">
      <c r="A7497">
        <v>7496</v>
      </c>
      <c r="B7497">
        <v>3301</v>
      </c>
      <c r="C7497" s="1">
        <v>44982</v>
      </c>
      <c r="D7497" s="2">
        <v>0.55417824074074074</v>
      </c>
      <c r="E7497">
        <v>131</v>
      </c>
      <c r="F7497" s="5">
        <f>IFERROR(VLOOKUP(E7497,Raw_Menu!$A$2:$D$33,4,FALSE),0)</f>
        <v>17.95</v>
      </c>
      <c r="G7497" s="5">
        <f t="shared" si="234"/>
        <v>17.95</v>
      </c>
      <c r="H7497">
        <f t="shared" si="235"/>
        <v>13</v>
      </c>
      <c r="I7497" t="str">
        <f>IFERROR(VLOOKUP(tblOrders[[#This Row],[item_id]],Raw_Menu!$A$2:$D$33,3,FALSE),"Unknown")</f>
        <v>Italian</v>
      </c>
    </row>
    <row r="7498" spans="1:9" x14ac:dyDescent="0.25">
      <c r="A7498">
        <v>7497</v>
      </c>
      <c r="B7498">
        <v>3302</v>
      </c>
      <c r="C7498" s="1">
        <v>44982</v>
      </c>
      <c r="D7498" s="2">
        <v>0.55881944444444442</v>
      </c>
      <c r="E7498">
        <v>104</v>
      </c>
      <c r="F7498" s="5">
        <f>IFERROR(VLOOKUP(E7498,Raw_Menu!$A$2:$D$33,4,FALSE),0)</f>
        <v>10.5</v>
      </c>
      <c r="G7498" s="5">
        <f t="shared" si="234"/>
        <v>10.5</v>
      </c>
      <c r="H7498">
        <f t="shared" si="235"/>
        <v>13</v>
      </c>
      <c r="I7498" t="str">
        <f>IFERROR(VLOOKUP(tblOrders[[#This Row],[item_id]],Raw_Menu!$A$2:$D$33,3,FALSE),"Unknown")</f>
        <v>American</v>
      </c>
    </row>
    <row r="7499" spans="1:9" x14ac:dyDescent="0.25">
      <c r="A7499">
        <v>7498</v>
      </c>
      <c r="B7499">
        <v>3302</v>
      </c>
      <c r="C7499" s="1">
        <v>44982</v>
      </c>
      <c r="D7499" s="2">
        <v>0.55881944444444442</v>
      </c>
      <c r="E7499">
        <v>108</v>
      </c>
      <c r="F7499" s="5">
        <f>IFERROR(VLOOKUP(E7499,Raw_Menu!$A$2:$D$33,4,FALSE),0)</f>
        <v>14.5</v>
      </c>
      <c r="G7499" s="5">
        <f t="shared" si="234"/>
        <v>14.5</v>
      </c>
      <c r="H7499">
        <f t="shared" si="235"/>
        <v>13</v>
      </c>
      <c r="I7499" t="str">
        <f>IFERROR(VLOOKUP(tblOrders[[#This Row],[item_id]],Raw_Menu!$A$2:$D$33,3,FALSE),"Unknown")</f>
        <v>Asian</v>
      </c>
    </row>
    <row r="7500" spans="1:9" x14ac:dyDescent="0.25">
      <c r="A7500">
        <v>7499</v>
      </c>
      <c r="B7500">
        <v>3303</v>
      </c>
      <c r="C7500" s="1">
        <v>44982</v>
      </c>
      <c r="D7500" s="2">
        <v>0.56207175925925923</v>
      </c>
      <c r="E7500">
        <v>121</v>
      </c>
      <c r="F7500" s="5">
        <f>IFERROR(VLOOKUP(E7500,Raw_Menu!$A$2:$D$33,4,FALSE),0)</f>
        <v>10.5</v>
      </c>
      <c r="G7500" s="5">
        <f t="shared" si="234"/>
        <v>10.5</v>
      </c>
      <c r="H7500">
        <f t="shared" si="235"/>
        <v>13</v>
      </c>
      <c r="I7500" t="str">
        <f>IFERROR(VLOOKUP(tblOrders[[#This Row],[item_id]],Raw_Menu!$A$2:$D$33,3,FALSE),"Unknown")</f>
        <v>Mexican</v>
      </c>
    </row>
    <row r="7501" spans="1:9" x14ac:dyDescent="0.25">
      <c r="A7501">
        <v>7500</v>
      </c>
      <c r="B7501">
        <v>3304</v>
      </c>
      <c r="C7501" s="1">
        <v>44982</v>
      </c>
      <c r="D7501" s="2">
        <v>0.56677083333333333</v>
      </c>
      <c r="E7501">
        <v>107</v>
      </c>
      <c r="F7501" s="5">
        <f>IFERROR(VLOOKUP(E7501,Raw_Menu!$A$2:$D$33,4,FALSE),0)</f>
        <v>16.5</v>
      </c>
      <c r="G7501" s="5">
        <f t="shared" si="234"/>
        <v>16.5</v>
      </c>
      <c r="H7501">
        <f t="shared" si="235"/>
        <v>13</v>
      </c>
      <c r="I7501" t="str">
        <f>IFERROR(VLOOKUP(tblOrders[[#This Row],[item_id]],Raw_Menu!$A$2:$D$33,3,FALSE),"Unknown")</f>
        <v>Asian</v>
      </c>
    </row>
    <row r="7502" spans="1:9" x14ac:dyDescent="0.25">
      <c r="A7502">
        <v>7501</v>
      </c>
      <c r="B7502">
        <v>3304</v>
      </c>
      <c r="C7502" s="1">
        <v>44982</v>
      </c>
      <c r="D7502" s="2">
        <v>0.56677083333333333</v>
      </c>
      <c r="E7502">
        <v>103</v>
      </c>
      <c r="F7502" s="5">
        <f>IFERROR(VLOOKUP(E7502,Raw_Menu!$A$2:$D$33,4,FALSE),0)</f>
        <v>9</v>
      </c>
      <c r="G7502" s="5">
        <f t="shared" si="234"/>
        <v>9</v>
      </c>
      <c r="H7502">
        <f t="shared" si="235"/>
        <v>13</v>
      </c>
      <c r="I7502" t="str">
        <f>IFERROR(VLOOKUP(tblOrders[[#This Row],[item_id]],Raw_Menu!$A$2:$D$33,3,FALSE),"Unknown")</f>
        <v>American</v>
      </c>
    </row>
    <row r="7503" spans="1:9" x14ac:dyDescent="0.25">
      <c r="A7503">
        <v>7502</v>
      </c>
      <c r="B7503">
        <v>3304</v>
      </c>
      <c r="C7503" s="1">
        <v>44982</v>
      </c>
      <c r="D7503" s="2">
        <v>0.56677083333333333</v>
      </c>
      <c r="E7503">
        <v>108</v>
      </c>
      <c r="F7503" s="5">
        <f>IFERROR(VLOOKUP(E7503,Raw_Menu!$A$2:$D$33,4,FALSE),0)</f>
        <v>14.5</v>
      </c>
      <c r="G7503" s="5">
        <f t="shared" si="234"/>
        <v>14.5</v>
      </c>
      <c r="H7503">
        <f t="shared" si="235"/>
        <v>13</v>
      </c>
      <c r="I7503" t="str">
        <f>IFERROR(VLOOKUP(tblOrders[[#This Row],[item_id]],Raw_Menu!$A$2:$D$33,3,FALSE),"Unknown")</f>
        <v>Asian</v>
      </c>
    </row>
    <row r="7504" spans="1:9" x14ac:dyDescent="0.25">
      <c r="A7504">
        <v>7503</v>
      </c>
      <c r="B7504">
        <v>3304</v>
      </c>
      <c r="C7504" s="1">
        <v>44982</v>
      </c>
      <c r="D7504" s="2">
        <v>0.56677083333333333</v>
      </c>
      <c r="E7504">
        <v>109</v>
      </c>
      <c r="F7504" s="5">
        <f>IFERROR(VLOOKUP(E7504,Raw_Menu!$A$2:$D$33,4,FALSE),0)</f>
        <v>17.95</v>
      </c>
      <c r="G7504" s="5">
        <f t="shared" si="234"/>
        <v>17.95</v>
      </c>
      <c r="H7504">
        <f t="shared" si="235"/>
        <v>13</v>
      </c>
      <c r="I7504" t="str">
        <f>IFERROR(VLOOKUP(tblOrders[[#This Row],[item_id]],Raw_Menu!$A$2:$D$33,3,FALSE),"Unknown")</f>
        <v>Asian</v>
      </c>
    </row>
    <row r="7505" spans="1:9" x14ac:dyDescent="0.25">
      <c r="A7505">
        <v>7504</v>
      </c>
      <c r="B7505">
        <v>3304</v>
      </c>
      <c r="C7505" s="1">
        <v>44982</v>
      </c>
      <c r="D7505" s="2">
        <v>0.56677083333333333</v>
      </c>
      <c r="E7505">
        <v>129</v>
      </c>
      <c r="F7505" s="5">
        <f>IFERROR(VLOOKUP(E7505,Raw_Menu!$A$2:$D$33,4,FALSE),0)</f>
        <v>15.5</v>
      </c>
      <c r="G7505" s="5">
        <f t="shared" si="234"/>
        <v>15.5</v>
      </c>
      <c r="H7505">
        <f t="shared" si="235"/>
        <v>13</v>
      </c>
      <c r="I7505" t="str">
        <f>IFERROR(VLOOKUP(tblOrders[[#This Row],[item_id]],Raw_Menu!$A$2:$D$33,3,FALSE),"Unknown")</f>
        <v>Italian</v>
      </c>
    </row>
    <row r="7506" spans="1:9" x14ac:dyDescent="0.25">
      <c r="A7506">
        <v>7505</v>
      </c>
      <c r="B7506">
        <v>3304</v>
      </c>
      <c r="C7506" s="1">
        <v>44982</v>
      </c>
      <c r="D7506" s="2">
        <v>0.56677083333333333</v>
      </c>
      <c r="E7506">
        <v>105</v>
      </c>
      <c r="F7506" s="5">
        <f>IFERROR(VLOOKUP(E7506,Raw_Menu!$A$2:$D$33,4,FALSE),0)</f>
        <v>7</v>
      </c>
      <c r="G7506" s="5">
        <f t="shared" si="234"/>
        <v>7</v>
      </c>
      <c r="H7506">
        <f t="shared" si="235"/>
        <v>13</v>
      </c>
      <c r="I7506" t="str">
        <f>IFERROR(VLOOKUP(tblOrders[[#This Row],[item_id]],Raw_Menu!$A$2:$D$33,3,FALSE),"Unknown")</f>
        <v>American</v>
      </c>
    </row>
    <row r="7507" spans="1:9" x14ac:dyDescent="0.25">
      <c r="A7507">
        <v>7506</v>
      </c>
      <c r="B7507">
        <v>3304</v>
      </c>
      <c r="C7507" s="1">
        <v>44982</v>
      </c>
      <c r="D7507" s="2">
        <v>0.56677083333333333</v>
      </c>
      <c r="E7507">
        <v>131</v>
      </c>
      <c r="F7507" s="5">
        <f>IFERROR(VLOOKUP(E7507,Raw_Menu!$A$2:$D$33,4,FALSE),0)</f>
        <v>17.95</v>
      </c>
      <c r="G7507" s="5">
        <f t="shared" si="234"/>
        <v>17.95</v>
      </c>
      <c r="H7507">
        <f t="shared" si="235"/>
        <v>13</v>
      </c>
      <c r="I7507" t="str">
        <f>IFERROR(VLOOKUP(tblOrders[[#This Row],[item_id]],Raw_Menu!$A$2:$D$33,3,FALSE),"Unknown")</f>
        <v>Italian</v>
      </c>
    </row>
    <row r="7508" spans="1:9" x14ac:dyDescent="0.25">
      <c r="A7508">
        <v>7507</v>
      </c>
      <c r="B7508">
        <v>3305</v>
      </c>
      <c r="C7508" s="1">
        <v>44982</v>
      </c>
      <c r="D7508" s="2">
        <v>0.60054398148148147</v>
      </c>
      <c r="E7508">
        <v>127</v>
      </c>
      <c r="F7508" s="5">
        <f>IFERROR(VLOOKUP(E7508,Raw_Menu!$A$2:$D$33,4,FALSE),0)</f>
        <v>17.95</v>
      </c>
      <c r="G7508" s="5">
        <f t="shared" si="234"/>
        <v>17.95</v>
      </c>
      <c r="H7508">
        <f t="shared" si="235"/>
        <v>14</v>
      </c>
      <c r="I7508" t="str">
        <f>IFERROR(VLOOKUP(tblOrders[[#This Row],[item_id]],Raw_Menu!$A$2:$D$33,3,FALSE),"Unknown")</f>
        <v>Italian</v>
      </c>
    </row>
    <row r="7509" spans="1:9" x14ac:dyDescent="0.25">
      <c r="A7509">
        <v>7508</v>
      </c>
      <c r="B7509">
        <v>3306</v>
      </c>
      <c r="C7509" s="1">
        <v>44982</v>
      </c>
      <c r="D7509" s="2">
        <v>0.60123842592592591</v>
      </c>
      <c r="E7509">
        <v>122</v>
      </c>
      <c r="F7509" s="5">
        <f>IFERROR(VLOOKUP(E7509,Raw_Menu!$A$2:$D$33,4,FALSE),0)</f>
        <v>7</v>
      </c>
      <c r="G7509" s="5">
        <f t="shared" si="234"/>
        <v>7</v>
      </c>
      <c r="H7509">
        <f t="shared" si="235"/>
        <v>14</v>
      </c>
      <c r="I7509" t="str">
        <f>IFERROR(VLOOKUP(tblOrders[[#This Row],[item_id]],Raw_Menu!$A$2:$D$33,3,FALSE),"Unknown")</f>
        <v>Mexican</v>
      </c>
    </row>
    <row r="7510" spans="1:9" x14ac:dyDescent="0.25">
      <c r="A7510">
        <v>7509</v>
      </c>
      <c r="B7510">
        <v>3307</v>
      </c>
      <c r="C7510" s="1">
        <v>44982</v>
      </c>
      <c r="D7510" s="2">
        <v>0.61366898148148152</v>
      </c>
      <c r="E7510">
        <v>112</v>
      </c>
      <c r="F7510" s="5">
        <f>IFERROR(VLOOKUP(E7510,Raw_Menu!$A$2:$D$33,4,FALSE),0)</f>
        <v>14.95</v>
      </c>
      <c r="G7510" s="5">
        <f t="shared" si="234"/>
        <v>14.95</v>
      </c>
      <c r="H7510">
        <f t="shared" si="235"/>
        <v>14</v>
      </c>
      <c r="I7510" t="str">
        <f>IFERROR(VLOOKUP(tblOrders[[#This Row],[item_id]],Raw_Menu!$A$2:$D$33,3,FALSE),"Unknown")</f>
        <v>Asian</v>
      </c>
    </row>
    <row r="7511" spans="1:9" x14ac:dyDescent="0.25">
      <c r="A7511">
        <v>7510</v>
      </c>
      <c r="B7511">
        <v>3307</v>
      </c>
      <c r="C7511" s="1">
        <v>44982</v>
      </c>
      <c r="D7511" s="2">
        <v>0.61366898148148152</v>
      </c>
      <c r="E7511">
        <v>121</v>
      </c>
      <c r="F7511" s="5">
        <f>IFERROR(VLOOKUP(E7511,Raw_Menu!$A$2:$D$33,4,FALSE),0)</f>
        <v>10.5</v>
      </c>
      <c r="G7511" s="5">
        <f t="shared" si="234"/>
        <v>10.5</v>
      </c>
      <c r="H7511">
        <f t="shared" si="235"/>
        <v>14</v>
      </c>
      <c r="I7511" t="str">
        <f>IFERROR(VLOOKUP(tblOrders[[#This Row],[item_id]],Raw_Menu!$A$2:$D$33,3,FALSE),"Unknown")</f>
        <v>Mexican</v>
      </c>
    </row>
    <row r="7512" spans="1:9" x14ac:dyDescent="0.25">
      <c r="A7512">
        <v>7511</v>
      </c>
      <c r="B7512">
        <v>3307</v>
      </c>
      <c r="C7512" s="1">
        <v>44982</v>
      </c>
      <c r="D7512" s="2">
        <v>0.61366898148148152</v>
      </c>
      <c r="E7512">
        <v>121</v>
      </c>
      <c r="F7512" s="5">
        <f>IFERROR(VLOOKUP(E7512,Raw_Menu!$A$2:$D$33,4,FALSE),0)</f>
        <v>10.5</v>
      </c>
      <c r="G7512" s="5">
        <f t="shared" si="234"/>
        <v>10.5</v>
      </c>
      <c r="H7512">
        <f t="shared" si="235"/>
        <v>14</v>
      </c>
      <c r="I7512" t="str">
        <f>IFERROR(VLOOKUP(tblOrders[[#This Row],[item_id]],Raw_Menu!$A$2:$D$33,3,FALSE),"Unknown")</f>
        <v>Mexican</v>
      </c>
    </row>
    <row r="7513" spans="1:9" x14ac:dyDescent="0.25">
      <c r="A7513">
        <v>7512</v>
      </c>
      <c r="B7513">
        <v>3308</v>
      </c>
      <c r="C7513" s="1">
        <v>44982</v>
      </c>
      <c r="D7513" s="2">
        <v>0.63006944444444446</v>
      </c>
      <c r="E7513">
        <v>117</v>
      </c>
      <c r="F7513" s="5">
        <f>IFERROR(VLOOKUP(E7513,Raw_Menu!$A$2:$D$33,4,FALSE),0)</f>
        <v>12.95</v>
      </c>
      <c r="G7513" s="5">
        <f t="shared" si="234"/>
        <v>12.95</v>
      </c>
      <c r="H7513">
        <f t="shared" si="235"/>
        <v>15</v>
      </c>
      <c r="I7513" t="str">
        <f>IFERROR(VLOOKUP(tblOrders[[#This Row],[item_id]],Raw_Menu!$A$2:$D$33,3,FALSE),"Unknown")</f>
        <v>Mexican</v>
      </c>
    </row>
    <row r="7514" spans="1:9" x14ac:dyDescent="0.25">
      <c r="A7514">
        <v>7513</v>
      </c>
      <c r="B7514">
        <v>3308</v>
      </c>
      <c r="C7514" s="1">
        <v>44982</v>
      </c>
      <c r="D7514" s="2">
        <v>0.63006944444444446</v>
      </c>
      <c r="E7514">
        <v>120</v>
      </c>
      <c r="F7514" s="5">
        <f>IFERROR(VLOOKUP(E7514,Raw_Menu!$A$2:$D$33,4,FALSE),0)</f>
        <v>13.95</v>
      </c>
      <c r="G7514" s="5">
        <f t="shared" si="234"/>
        <v>13.95</v>
      </c>
      <c r="H7514">
        <f t="shared" si="235"/>
        <v>15</v>
      </c>
      <c r="I7514" t="str">
        <f>IFERROR(VLOOKUP(tblOrders[[#This Row],[item_id]],Raw_Menu!$A$2:$D$33,3,FALSE),"Unknown")</f>
        <v>Mexican</v>
      </c>
    </row>
    <row r="7515" spans="1:9" x14ac:dyDescent="0.25">
      <c r="A7515">
        <v>7514</v>
      </c>
      <c r="B7515">
        <v>3309</v>
      </c>
      <c r="C7515" s="1">
        <v>44982</v>
      </c>
      <c r="D7515" s="2">
        <v>0.63304398148148144</v>
      </c>
      <c r="E7515">
        <v>108</v>
      </c>
      <c r="F7515" s="5">
        <f>IFERROR(VLOOKUP(E7515,Raw_Menu!$A$2:$D$33,4,FALSE),0)</f>
        <v>14.5</v>
      </c>
      <c r="G7515" s="5">
        <f t="shared" si="234"/>
        <v>14.5</v>
      </c>
      <c r="H7515">
        <f t="shared" si="235"/>
        <v>15</v>
      </c>
      <c r="I7515" t="str">
        <f>IFERROR(VLOOKUP(tblOrders[[#This Row],[item_id]],Raw_Menu!$A$2:$D$33,3,FALSE),"Unknown")</f>
        <v>Asian</v>
      </c>
    </row>
    <row r="7516" spans="1:9" x14ac:dyDescent="0.25">
      <c r="A7516">
        <v>7515</v>
      </c>
      <c r="B7516">
        <v>3309</v>
      </c>
      <c r="C7516" s="1">
        <v>44982</v>
      </c>
      <c r="D7516" s="2">
        <v>0.63304398148148144</v>
      </c>
      <c r="E7516">
        <v>118</v>
      </c>
      <c r="F7516" s="5">
        <f>IFERROR(VLOOKUP(E7516,Raw_Menu!$A$2:$D$33,4,FALSE),0)</f>
        <v>14.95</v>
      </c>
      <c r="G7516" s="5">
        <f t="shared" si="234"/>
        <v>14.95</v>
      </c>
      <c r="H7516">
        <f t="shared" si="235"/>
        <v>15</v>
      </c>
      <c r="I7516" t="str">
        <f>IFERROR(VLOOKUP(tblOrders[[#This Row],[item_id]],Raw_Menu!$A$2:$D$33,3,FALSE),"Unknown")</f>
        <v>Mexican</v>
      </c>
    </row>
    <row r="7517" spans="1:9" x14ac:dyDescent="0.25">
      <c r="A7517">
        <v>7516</v>
      </c>
      <c r="B7517">
        <v>3310</v>
      </c>
      <c r="C7517" s="1">
        <v>44982</v>
      </c>
      <c r="D7517" s="2">
        <v>0.65208333333333335</v>
      </c>
      <c r="E7517">
        <v>101</v>
      </c>
      <c r="F7517" s="5">
        <f>IFERROR(VLOOKUP(E7517,Raw_Menu!$A$2:$D$33,4,FALSE),0)</f>
        <v>12.95</v>
      </c>
      <c r="G7517" s="5">
        <f t="shared" si="234"/>
        <v>12.95</v>
      </c>
      <c r="H7517">
        <f t="shared" si="235"/>
        <v>15</v>
      </c>
      <c r="I7517" t="str">
        <f>IFERROR(VLOOKUP(tblOrders[[#This Row],[item_id]],Raw_Menu!$A$2:$D$33,3,FALSE),"Unknown")</f>
        <v>American</v>
      </c>
    </row>
    <row r="7518" spans="1:9" x14ac:dyDescent="0.25">
      <c r="A7518">
        <v>7517</v>
      </c>
      <c r="B7518">
        <v>3310</v>
      </c>
      <c r="C7518" s="1">
        <v>44982</v>
      </c>
      <c r="D7518" s="2">
        <v>0.65208333333333335</v>
      </c>
      <c r="E7518">
        <v>127</v>
      </c>
      <c r="F7518" s="5">
        <f>IFERROR(VLOOKUP(E7518,Raw_Menu!$A$2:$D$33,4,FALSE),0)</f>
        <v>17.95</v>
      </c>
      <c r="G7518" s="5">
        <f t="shared" si="234"/>
        <v>17.95</v>
      </c>
      <c r="H7518">
        <f t="shared" si="235"/>
        <v>15</v>
      </c>
      <c r="I7518" t="str">
        <f>IFERROR(VLOOKUP(tblOrders[[#This Row],[item_id]],Raw_Menu!$A$2:$D$33,3,FALSE),"Unknown")</f>
        <v>Italian</v>
      </c>
    </row>
    <row r="7519" spans="1:9" x14ac:dyDescent="0.25">
      <c r="A7519">
        <v>7518</v>
      </c>
      <c r="B7519">
        <v>3310</v>
      </c>
      <c r="C7519" s="1">
        <v>44982</v>
      </c>
      <c r="D7519" s="2">
        <v>0.65208333333333335</v>
      </c>
      <c r="E7519">
        <v>131</v>
      </c>
      <c r="F7519" s="5">
        <f>IFERROR(VLOOKUP(E7519,Raw_Menu!$A$2:$D$33,4,FALSE),0)</f>
        <v>17.95</v>
      </c>
      <c r="G7519" s="5">
        <f t="shared" si="234"/>
        <v>17.95</v>
      </c>
      <c r="H7519">
        <f t="shared" si="235"/>
        <v>15</v>
      </c>
      <c r="I7519" t="str">
        <f>IFERROR(VLOOKUP(tblOrders[[#This Row],[item_id]],Raw_Menu!$A$2:$D$33,3,FALSE),"Unknown")</f>
        <v>Italian</v>
      </c>
    </row>
    <row r="7520" spans="1:9" x14ac:dyDescent="0.25">
      <c r="A7520">
        <v>7519</v>
      </c>
      <c r="B7520">
        <v>3311</v>
      </c>
      <c r="C7520" s="1">
        <v>44982</v>
      </c>
      <c r="D7520" s="2">
        <v>0.65586805555555561</v>
      </c>
      <c r="E7520">
        <v>124</v>
      </c>
      <c r="F7520" s="5">
        <f>IFERROR(VLOOKUP(E7520,Raw_Menu!$A$2:$D$33,4,FALSE),0)</f>
        <v>14.5</v>
      </c>
      <c r="G7520" s="5">
        <f t="shared" si="234"/>
        <v>14.5</v>
      </c>
      <c r="H7520">
        <f t="shared" si="235"/>
        <v>15</v>
      </c>
      <c r="I7520" t="str">
        <f>IFERROR(VLOOKUP(tblOrders[[#This Row],[item_id]],Raw_Menu!$A$2:$D$33,3,FALSE),"Unknown")</f>
        <v>Italian</v>
      </c>
    </row>
    <row r="7521" spans="1:9" x14ac:dyDescent="0.25">
      <c r="A7521">
        <v>7520</v>
      </c>
      <c r="B7521">
        <v>3311</v>
      </c>
      <c r="C7521" s="1">
        <v>44982</v>
      </c>
      <c r="D7521" s="2">
        <v>0.65586805555555561</v>
      </c>
      <c r="E7521">
        <v>120</v>
      </c>
      <c r="F7521" s="5">
        <f>IFERROR(VLOOKUP(E7521,Raw_Menu!$A$2:$D$33,4,FALSE),0)</f>
        <v>13.95</v>
      </c>
      <c r="G7521" s="5">
        <f t="shared" si="234"/>
        <v>13.95</v>
      </c>
      <c r="H7521">
        <f t="shared" si="235"/>
        <v>15</v>
      </c>
      <c r="I7521" t="str">
        <f>IFERROR(VLOOKUP(tblOrders[[#This Row],[item_id]],Raw_Menu!$A$2:$D$33,3,FALSE),"Unknown")</f>
        <v>Mexican</v>
      </c>
    </row>
    <row r="7522" spans="1:9" x14ac:dyDescent="0.25">
      <c r="A7522">
        <v>7521</v>
      </c>
      <c r="B7522">
        <v>3311</v>
      </c>
      <c r="C7522" s="1">
        <v>44982</v>
      </c>
      <c r="D7522" s="2">
        <v>0.65586805555555561</v>
      </c>
      <c r="E7522">
        <v>106</v>
      </c>
      <c r="F7522" s="5">
        <f>IFERROR(VLOOKUP(E7522,Raw_Menu!$A$2:$D$33,4,FALSE),0)</f>
        <v>7</v>
      </c>
      <c r="G7522" s="5">
        <f t="shared" si="234"/>
        <v>7</v>
      </c>
      <c r="H7522">
        <f t="shared" si="235"/>
        <v>15</v>
      </c>
      <c r="I7522" t="str">
        <f>IFERROR(VLOOKUP(tblOrders[[#This Row],[item_id]],Raw_Menu!$A$2:$D$33,3,FALSE),"Unknown")</f>
        <v>American</v>
      </c>
    </row>
    <row r="7523" spans="1:9" x14ac:dyDescent="0.25">
      <c r="A7523">
        <v>7522</v>
      </c>
      <c r="B7523">
        <v>3311</v>
      </c>
      <c r="C7523" s="1">
        <v>44982</v>
      </c>
      <c r="D7523" s="2">
        <v>0.65586805555555561</v>
      </c>
      <c r="E7523">
        <v>132</v>
      </c>
      <c r="F7523" s="5">
        <f>IFERROR(VLOOKUP(E7523,Raw_Menu!$A$2:$D$33,4,FALSE),0)</f>
        <v>16.95</v>
      </c>
      <c r="G7523" s="5">
        <f t="shared" si="234"/>
        <v>16.95</v>
      </c>
      <c r="H7523">
        <f t="shared" si="235"/>
        <v>15</v>
      </c>
      <c r="I7523" t="str">
        <f>IFERROR(VLOOKUP(tblOrders[[#This Row],[item_id]],Raw_Menu!$A$2:$D$33,3,FALSE),"Unknown")</f>
        <v>Italian</v>
      </c>
    </row>
    <row r="7524" spans="1:9" x14ac:dyDescent="0.25">
      <c r="A7524">
        <v>7523</v>
      </c>
      <c r="B7524">
        <v>3312</v>
      </c>
      <c r="C7524" s="1">
        <v>44982</v>
      </c>
      <c r="D7524" s="2">
        <v>0.65936342592592589</v>
      </c>
      <c r="E7524">
        <v>110</v>
      </c>
      <c r="F7524" s="5">
        <f>IFERROR(VLOOKUP(E7524,Raw_Menu!$A$2:$D$33,4,FALSE),0)</f>
        <v>17.95</v>
      </c>
      <c r="G7524" s="5">
        <f t="shared" si="234"/>
        <v>17.95</v>
      </c>
      <c r="H7524">
        <f t="shared" si="235"/>
        <v>15</v>
      </c>
      <c r="I7524" t="str">
        <f>IFERROR(VLOOKUP(tblOrders[[#This Row],[item_id]],Raw_Menu!$A$2:$D$33,3,FALSE),"Unknown")</f>
        <v>Asian</v>
      </c>
    </row>
    <row r="7525" spans="1:9" x14ac:dyDescent="0.25">
      <c r="A7525">
        <v>7524</v>
      </c>
      <c r="B7525">
        <v>3312</v>
      </c>
      <c r="C7525" s="1">
        <v>44982</v>
      </c>
      <c r="D7525" s="2">
        <v>0.65936342592592589</v>
      </c>
      <c r="E7525">
        <v>111</v>
      </c>
      <c r="F7525" s="5">
        <f>IFERROR(VLOOKUP(E7525,Raw_Menu!$A$2:$D$33,4,FALSE),0)</f>
        <v>11.95</v>
      </c>
      <c r="G7525" s="5">
        <f t="shared" si="234"/>
        <v>11.95</v>
      </c>
      <c r="H7525">
        <f t="shared" si="235"/>
        <v>15</v>
      </c>
      <c r="I7525" t="str">
        <f>IFERROR(VLOOKUP(tblOrders[[#This Row],[item_id]],Raw_Menu!$A$2:$D$33,3,FALSE),"Unknown")</f>
        <v>Asian</v>
      </c>
    </row>
    <row r="7526" spans="1:9" x14ac:dyDescent="0.25">
      <c r="A7526">
        <v>7525</v>
      </c>
      <c r="B7526">
        <v>3313</v>
      </c>
      <c r="C7526" s="1">
        <v>44982</v>
      </c>
      <c r="D7526" s="2">
        <v>0.66111111111111109</v>
      </c>
      <c r="E7526">
        <v>129</v>
      </c>
      <c r="F7526" s="5">
        <f>IFERROR(VLOOKUP(E7526,Raw_Menu!$A$2:$D$33,4,FALSE),0)</f>
        <v>15.5</v>
      </c>
      <c r="G7526" s="5">
        <f t="shared" si="234"/>
        <v>15.5</v>
      </c>
      <c r="H7526">
        <f t="shared" si="235"/>
        <v>15</v>
      </c>
      <c r="I7526" t="str">
        <f>IFERROR(VLOOKUP(tblOrders[[#This Row],[item_id]],Raw_Menu!$A$2:$D$33,3,FALSE),"Unknown")</f>
        <v>Italian</v>
      </c>
    </row>
    <row r="7527" spans="1:9" x14ac:dyDescent="0.25">
      <c r="A7527">
        <v>7526</v>
      </c>
      <c r="B7527">
        <v>3314</v>
      </c>
      <c r="C7527" s="1">
        <v>44982</v>
      </c>
      <c r="D7527" s="2">
        <v>0.66314814814814815</v>
      </c>
      <c r="E7527">
        <v>107</v>
      </c>
      <c r="F7527" s="5">
        <f>IFERROR(VLOOKUP(E7527,Raw_Menu!$A$2:$D$33,4,FALSE),0)</f>
        <v>16.5</v>
      </c>
      <c r="G7527" s="5">
        <f t="shared" si="234"/>
        <v>16.5</v>
      </c>
      <c r="H7527">
        <f t="shared" si="235"/>
        <v>15</v>
      </c>
      <c r="I7527" t="str">
        <f>IFERROR(VLOOKUP(tblOrders[[#This Row],[item_id]],Raw_Menu!$A$2:$D$33,3,FALSE),"Unknown")</f>
        <v>Asian</v>
      </c>
    </row>
    <row r="7528" spans="1:9" x14ac:dyDescent="0.25">
      <c r="A7528">
        <v>7527</v>
      </c>
      <c r="B7528">
        <v>3314</v>
      </c>
      <c r="C7528" s="1">
        <v>44982</v>
      </c>
      <c r="D7528" s="2">
        <v>0.66314814814814815</v>
      </c>
      <c r="E7528">
        <v>125</v>
      </c>
      <c r="F7528" s="5">
        <f>IFERROR(VLOOKUP(E7528,Raw_Menu!$A$2:$D$33,4,FALSE),0)</f>
        <v>17.95</v>
      </c>
      <c r="G7528" s="5">
        <f t="shared" si="234"/>
        <v>17.95</v>
      </c>
      <c r="H7528">
        <f t="shared" si="235"/>
        <v>15</v>
      </c>
      <c r="I7528" t="str">
        <f>IFERROR(VLOOKUP(tblOrders[[#This Row],[item_id]],Raw_Menu!$A$2:$D$33,3,FALSE),"Unknown")</f>
        <v>Italian</v>
      </c>
    </row>
    <row r="7529" spans="1:9" x14ac:dyDescent="0.25">
      <c r="A7529">
        <v>7528</v>
      </c>
      <c r="B7529">
        <v>3314</v>
      </c>
      <c r="C7529" s="1">
        <v>44982</v>
      </c>
      <c r="D7529" s="2">
        <v>0.66314814814814815</v>
      </c>
      <c r="E7529">
        <v>112</v>
      </c>
      <c r="F7529" s="5">
        <f>IFERROR(VLOOKUP(E7529,Raw_Menu!$A$2:$D$33,4,FALSE),0)</f>
        <v>14.95</v>
      </c>
      <c r="G7529" s="5">
        <f t="shared" si="234"/>
        <v>14.95</v>
      </c>
      <c r="H7529">
        <f t="shared" si="235"/>
        <v>15</v>
      </c>
      <c r="I7529" t="str">
        <f>IFERROR(VLOOKUP(tblOrders[[#This Row],[item_id]],Raw_Menu!$A$2:$D$33,3,FALSE),"Unknown")</f>
        <v>Asian</v>
      </c>
    </row>
    <row r="7530" spans="1:9" x14ac:dyDescent="0.25">
      <c r="A7530">
        <v>7529</v>
      </c>
      <c r="B7530">
        <v>3315</v>
      </c>
      <c r="C7530" s="1">
        <v>44982</v>
      </c>
      <c r="D7530" s="2">
        <v>0.68623842592592588</v>
      </c>
      <c r="E7530">
        <v>120</v>
      </c>
      <c r="F7530" s="5">
        <f>IFERROR(VLOOKUP(E7530,Raw_Menu!$A$2:$D$33,4,FALSE),0)</f>
        <v>13.95</v>
      </c>
      <c r="G7530" s="5">
        <f t="shared" si="234"/>
        <v>13.95</v>
      </c>
      <c r="H7530">
        <f t="shared" si="235"/>
        <v>16</v>
      </c>
      <c r="I7530" t="str">
        <f>IFERROR(VLOOKUP(tblOrders[[#This Row],[item_id]],Raw_Menu!$A$2:$D$33,3,FALSE),"Unknown")</f>
        <v>Mexican</v>
      </c>
    </row>
    <row r="7531" spans="1:9" x14ac:dyDescent="0.25">
      <c r="A7531">
        <v>7530</v>
      </c>
      <c r="B7531">
        <v>3315</v>
      </c>
      <c r="C7531" s="1">
        <v>44982</v>
      </c>
      <c r="D7531" s="2">
        <v>0.68623842592592588</v>
      </c>
      <c r="E7531">
        <v>131</v>
      </c>
      <c r="F7531" s="5">
        <f>IFERROR(VLOOKUP(E7531,Raw_Menu!$A$2:$D$33,4,FALSE),0)</f>
        <v>17.95</v>
      </c>
      <c r="G7531" s="5">
        <f t="shared" si="234"/>
        <v>17.95</v>
      </c>
      <c r="H7531">
        <f t="shared" si="235"/>
        <v>16</v>
      </c>
      <c r="I7531" t="str">
        <f>IFERROR(VLOOKUP(tblOrders[[#This Row],[item_id]],Raw_Menu!$A$2:$D$33,3,FALSE),"Unknown")</f>
        <v>Italian</v>
      </c>
    </row>
    <row r="7532" spans="1:9" x14ac:dyDescent="0.25">
      <c r="A7532">
        <v>7531</v>
      </c>
      <c r="B7532">
        <v>3316</v>
      </c>
      <c r="C7532" s="1">
        <v>44982</v>
      </c>
      <c r="D7532" s="2">
        <v>0.69354166666666661</v>
      </c>
      <c r="E7532">
        <v>132</v>
      </c>
      <c r="F7532" s="5">
        <f>IFERROR(VLOOKUP(E7532,Raw_Menu!$A$2:$D$33,4,FALSE),0)</f>
        <v>16.95</v>
      </c>
      <c r="G7532" s="5">
        <f t="shared" si="234"/>
        <v>16.95</v>
      </c>
      <c r="H7532">
        <f t="shared" si="235"/>
        <v>16</v>
      </c>
      <c r="I7532" t="str">
        <f>IFERROR(VLOOKUP(tblOrders[[#This Row],[item_id]],Raw_Menu!$A$2:$D$33,3,FALSE),"Unknown")</f>
        <v>Italian</v>
      </c>
    </row>
    <row r="7533" spans="1:9" x14ac:dyDescent="0.25">
      <c r="A7533">
        <v>7532</v>
      </c>
      <c r="B7533">
        <v>3317</v>
      </c>
      <c r="C7533" s="1">
        <v>44982</v>
      </c>
      <c r="D7533" s="2">
        <v>0.70241898148148152</v>
      </c>
      <c r="E7533">
        <v>124</v>
      </c>
      <c r="F7533" s="5">
        <f>IFERROR(VLOOKUP(E7533,Raw_Menu!$A$2:$D$33,4,FALSE),0)</f>
        <v>14.5</v>
      </c>
      <c r="G7533" s="5">
        <f t="shared" si="234"/>
        <v>14.5</v>
      </c>
      <c r="H7533">
        <f t="shared" si="235"/>
        <v>16</v>
      </c>
      <c r="I7533" t="str">
        <f>IFERROR(VLOOKUP(tblOrders[[#This Row],[item_id]],Raw_Menu!$A$2:$D$33,3,FALSE),"Unknown")</f>
        <v>Italian</v>
      </c>
    </row>
    <row r="7534" spans="1:9" x14ac:dyDescent="0.25">
      <c r="A7534">
        <v>7533</v>
      </c>
      <c r="B7534">
        <v>3317</v>
      </c>
      <c r="C7534" s="1">
        <v>44982</v>
      </c>
      <c r="D7534" s="2">
        <v>0.70241898148148152</v>
      </c>
      <c r="E7534">
        <v>118</v>
      </c>
      <c r="F7534" s="5">
        <f>IFERROR(VLOOKUP(E7534,Raw_Menu!$A$2:$D$33,4,FALSE),0)</f>
        <v>14.95</v>
      </c>
      <c r="G7534" s="5">
        <f t="shared" si="234"/>
        <v>14.95</v>
      </c>
      <c r="H7534">
        <f t="shared" si="235"/>
        <v>16</v>
      </c>
      <c r="I7534" t="str">
        <f>IFERROR(VLOOKUP(tblOrders[[#This Row],[item_id]],Raw_Menu!$A$2:$D$33,3,FALSE),"Unknown")</f>
        <v>Mexican</v>
      </c>
    </row>
    <row r="7535" spans="1:9" x14ac:dyDescent="0.25">
      <c r="A7535">
        <v>7534</v>
      </c>
      <c r="B7535">
        <v>3318</v>
      </c>
      <c r="C7535" s="1">
        <v>44982</v>
      </c>
      <c r="D7535" s="2">
        <v>0.70701388888888894</v>
      </c>
      <c r="E7535">
        <v>126</v>
      </c>
      <c r="F7535" s="5">
        <f>IFERROR(VLOOKUP(E7535,Raw_Menu!$A$2:$D$33,4,FALSE),0)</f>
        <v>14.5</v>
      </c>
      <c r="G7535" s="5">
        <f t="shared" si="234"/>
        <v>14.5</v>
      </c>
      <c r="H7535">
        <f t="shared" si="235"/>
        <v>16</v>
      </c>
      <c r="I7535" t="str">
        <f>IFERROR(VLOOKUP(tblOrders[[#This Row],[item_id]],Raw_Menu!$A$2:$D$33,3,FALSE),"Unknown")</f>
        <v>Italian</v>
      </c>
    </row>
    <row r="7536" spans="1:9" x14ac:dyDescent="0.25">
      <c r="A7536">
        <v>7535</v>
      </c>
      <c r="B7536">
        <v>3318</v>
      </c>
      <c r="C7536" s="1">
        <v>44982</v>
      </c>
      <c r="D7536" s="2">
        <v>0.70701388888888894</v>
      </c>
      <c r="E7536">
        <v>106</v>
      </c>
      <c r="F7536" s="5">
        <f>IFERROR(VLOOKUP(E7536,Raw_Menu!$A$2:$D$33,4,FALSE),0)</f>
        <v>7</v>
      </c>
      <c r="G7536" s="5">
        <f t="shared" si="234"/>
        <v>7</v>
      </c>
      <c r="H7536">
        <f t="shared" si="235"/>
        <v>16</v>
      </c>
      <c r="I7536" t="str">
        <f>IFERROR(VLOOKUP(tblOrders[[#This Row],[item_id]],Raw_Menu!$A$2:$D$33,3,FALSE),"Unknown")</f>
        <v>American</v>
      </c>
    </row>
    <row r="7537" spans="1:9" x14ac:dyDescent="0.25">
      <c r="A7537">
        <v>7536</v>
      </c>
      <c r="B7537">
        <v>3319</v>
      </c>
      <c r="C7537" s="1">
        <v>44982</v>
      </c>
      <c r="D7537" s="2">
        <v>0.71211805555555552</v>
      </c>
      <c r="E7537">
        <v>116</v>
      </c>
      <c r="F7537" s="5">
        <f>IFERROR(VLOOKUP(E7537,Raw_Menu!$A$2:$D$33,4,FALSE),0)</f>
        <v>13.95</v>
      </c>
      <c r="G7537" s="5">
        <f t="shared" si="234"/>
        <v>13.95</v>
      </c>
      <c r="H7537">
        <f t="shared" si="235"/>
        <v>17</v>
      </c>
      <c r="I7537" t="str">
        <f>IFERROR(VLOOKUP(tblOrders[[#This Row],[item_id]],Raw_Menu!$A$2:$D$33,3,FALSE),"Unknown")</f>
        <v>Mexican</v>
      </c>
    </row>
    <row r="7538" spans="1:9" x14ac:dyDescent="0.25">
      <c r="A7538">
        <v>7537</v>
      </c>
      <c r="B7538">
        <v>3320</v>
      </c>
      <c r="C7538" s="1">
        <v>44982</v>
      </c>
      <c r="D7538" s="2">
        <v>0.71474537037037034</v>
      </c>
      <c r="E7538">
        <v>126</v>
      </c>
      <c r="F7538" s="5">
        <f>IFERROR(VLOOKUP(E7538,Raw_Menu!$A$2:$D$33,4,FALSE),0)</f>
        <v>14.5</v>
      </c>
      <c r="G7538" s="5">
        <f t="shared" si="234"/>
        <v>14.5</v>
      </c>
      <c r="H7538">
        <f t="shared" si="235"/>
        <v>17</v>
      </c>
      <c r="I7538" t="str">
        <f>IFERROR(VLOOKUP(tblOrders[[#This Row],[item_id]],Raw_Menu!$A$2:$D$33,3,FALSE),"Unknown")</f>
        <v>Italian</v>
      </c>
    </row>
    <row r="7539" spans="1:9" x14ac:dyDescent="0.25">
      <c r="A7539">
        <v>7538</v>
      </c>
      <c r="B7539">
        <v>3320</v>
      </c>
      <c r="C7539" s="1">
        <v>44982</v>
      </c>
      <c r="D7539" s="2">
        <v>0.71474537037037034</v>
      </c>
      <c r="E7539">
        <v>123</v>
      </c>
      <c r="F7539" s="5">
        <f>IFERROR(VLOOKUP(E7539,Raw_Menu!$A$2:$D$33,4,FALSE),0)</f>
        <v>9</v>
      </c>
      <c r="G7539" s="5">
        <f t="shared" si="234"/>
        <v>9</v>
      </c>
      <c r="H7539">
        <f t="shared" si="235"/>
        <v>17</v>
      </c>
      <c r="I7539" t="str">
        <f>IFERROR(VLOOKUP(tblOrders[[#This Row],[item_id]],Raw_Menu!$A$2:$D$33,3,FALSE),"Unknown")</f>
        <v>Mexican</v>
      </c>
    </row>
    <row r="7540" spans="1:9" x14ac:dyDescent="0.25">
      <c r="A7540">
        <v>7539</v>
      </c>
      <c r="B7540">
        <v>3321</v>
      </c>
      <c r="C7540" s="1">
        <v>44982</v>
      </c>
      <c r="D7540" s="2">
        <v>0.72370370370370374</v>
      </c>
      <c r="E7540">
        <v>125</v>
      </c>
      <c r="F7540" s="5">
        <f>IFERROR(VLOOKUP(E7540,Raw_Menu!$A$2:$D$33,4,FALSE),0)</f>
        <v>17.95</v>
      </c>
      <c r="G7540" s="5">
        <f t="shared" si="234"/>
        <v>17.95</v>
      </c>
      <c r="H7540">
        <f t="shared" si="235"/>
        <v>17</v>
      </c>
      <c r="I7540" t="str">
        <f>IFERROR(VLOOKUP(tblOrders[[#This Row],[item_id]],Raw_Menu!$A$2:$D$33,3,FALSE),"Unknown")</f>
        <v>Italian</v>
      </c>
    </row>
    <row r="7541" spans="1:9" x14ac:dyDescent="0.25">
      <c r="A7541">
        <v>7540</v>
      </c>
      <c r="B7541">
        <v>3321</v>
      </c>
      <c r="C7541" s="1">
        <v>44982</v>
      </c>
      <c r="D7541" s="2">
        <v>0.72370370370370374</v>
      </c>
      <c r="E7541">
        <v>105</v>
      </c>
      <c r="F7541" s="5">
        <f>IFERROR(VLOOKUP(E7541,Raw_Menu!$A$2:$D$33,4,FALSE),0)</f>
        <v>7</v>
      </c>
      <c r="G7541" s="5">
        <f t="shared" si="234"/>
        <v>7</v>
      </c>
      <c r="H7541">
        <f t="shared" si="235"/>
        <v>17</v>
      </c>
      <c r="I7541" t="str">
        <f>IFERROR(VLOOKUP(tblOrders[[#This Row],[item_id]],Raw_Menu!$A$2:$D$33,3,FALSE),"Unknown")</f>
        <v>American</v>
      </c>
    </row>
    <row r="7542" spans="1:9" x14ac:dyDescent="0.25">
      <c r="A7542">
        <v>7541</v>
      </c>
      <c r="B7542">
        <v>3321</v>
      </c>
      <c r="C7542" s="1">
        <v>44982</v>
      </c>
      <c r="D7542" s="2">
        <v>0.72370370370370374</v>
      </c>
      <c r="E7542">
        <v>130</v>
      </c>
      <c r="F7542" s="5">
        <f>IFERROR(VLOOKUP(E7542,Raw_Menu!$A$2:$D$33,4,FALSE),0)</f>
        <v>19.95</v>
      </c>
      <c r="G7542" s="5">
        <f t="shared" si="234"/>
        <v>19.95</v>
      </c>
      <c r="H7542">
        <f t="shared" si="235"/>
        <v>17</v>
      </c>
      <c r="I7542" t="str">
        <f>IFERROR(VLOOKUP(tblOrders[[#This Row],[item_id]],Raw_Menu!$A$2:$D$33,3,FALSE),"Unknown")</f>
        <v>Italian</v>
      </c>
    </row>
    <row r="7543" spans="1:9" x14ac:dyDescent="0.25">
      <c r="A7543">
        <v>7542</v>
      </c>
      <c r="B7543">
        <v>3321</v>
      </c>
      <c r="C7543" s="1">
        <v>44982</v>
      </c>
      <c r="D7543" s="2">
        <v>0.72370370370370374</v>
      </c>
      <c r="E7543">
        <v>131</v>
      </c>
      <c r="F7543" s="5">
        <f>IFERROR(VLOOKUP(E7543,Raw_Menu!$A$2:$D$33,4,FALSE),0)</f>
        <v>17.95</v>
      </c>
      <c r="G7543" s="5">
        <f t="shared" si="234"/>
        <v>17.95</v>
      </c>
      <c r="H7543">
        <f t="shared" si="235"/>
        <v>17</v>
      </c>
      <c r="I7543" t="str">
        <f>IFERROR(VLOOKUP(tblOrders[[#This Row],[item_id]],Raw_Menu!$A$2:$D$33,3,FALSE),"Unknown")</f>
        <v>Italian</v>
      </c>
    </row>
    <row r="7544" spans="1:9" x14ac:dyDescent="0.25">
      <c r="A7544">
        <v>7543</v>
      </c>
      <c r="B7544">
        <v>3322</v>
      </c>
      <c r="C7544" s="1">
        <v>44982</v>
      </c>
      <c r="D7544" s="2">
        <v>0.72584490740740737</v>
      </c>
      <c r="E7544">
        <v>107</v>
      </c>
      <c r="F7544" s="5">
        <f>IFERROR(VLOOKUP(E7544,Raw_Menu!$A$2:$D$33,4,FALSE),0)</f>
        <v>16.5</v>
      </c>
      <c r="G7544" s="5">
        <f t="shared" si="234"/>
        <v>16.5</v>
      </c>
      <c r="H7544">
        <f t="shared" si="235"/>
        <v>17</v>
      </c>
      <c r="I7544" t="str">
        <f>IFERROR(VLOOKUP(tblOrders[[#This Row],[item_id]],Raw_Menu!$A$2:$D$33,3,FALSE),"Unknown")</f>
        <v>Asian</v>
      </c>
    </row>
    <row r="7545" spans="1:9" x14ac:dyDescent="0.25">
      <c r="A7545">
        <v>7544</v>
      </c>
      <c r="B7545">
        <v>3322</v>
      </c>
      <c r="C7545" s="1">
        <v>44982</v>
      </c>
      <c r="D7545" s="2">
        <v>0.72584490740740737</v>
      </c>
      <c r="E7545">
        <v>125</v>
      </c>
      <c r="F7545" s="5">
        <f>IFERROR(VLOOKUP(E7545,Raw_Menu!$A$2:$D$33,4,FALSE),0)</f>
        <v>17.95</v>
      </c>
      <c r="G7545" s="5">
        <f t="shared" si="234"/>
        <v>17.95</v>
      </c>
      <c r="H7545">
        <f t="shared" si="235"/>
        <v>17</v>
      </c>
      <c r="I7545" t="str">
        <f>IFERROR(VLOOKUP(tblOrders[[#This Row],[item_id]],Raw_Menu!$A$2:$D$33,3,FALSE),"Unknown")</f>
        <v>Italian</v>
      </c>
    </row>
    <row r="7546" spans="1:9" x14ac:dyDescent="0.25">
      <c r="A7546">
        <v>7545</v>
      </c>
      <c r="B7546">
        <v>3322</v>
      </c>
      <c r="C7546" s="1">
        <v>44982</v>
      </c>
      <c r="D7546" s="2">
        <v>0.72584490740740737</v>
      </c>
      <c r="E7546">
        <v>120</v>
      </c>
      <c r="F7546" s="5">
        <f>IFERROR(VLOOKUP(E7546,Raw_Menu!$A$2:$D$33,4,FALSE),0)</f>
        <v>13.95</v>
      </c>
      <c r="G7546" s="5">
        <f t="shared" si="234"/>
        <v>13.95</v>
      </c>
      <c r="H7546">
        <f t="shared" si="235"/>
        <v>17</v>
      </c>
      <c r="I7546" t="str">
        <f>IFERROR(VLOOKUP(tblOrders[[#This Row],[item_id]],Raw_Menu!$A$2:$D$33,3,FALSE),"Unknown")</f>
        <v>Mexican</v>
      </c>
    </row>
    <row r="7547" spans="1:9" x14ac:dyDescent="0.25">
      <c r="A7547">
        <v>7546</v>
      </c>
      <c r="B7547">
        <v>3322</v>
      </c>
      <c r="C7547" s="1">
        <v>44982</v>
      </c>
      <c r="D7547" s="2">
        <v>0.72584490740740737</v>
      </c>
      <c r="E7547">
        <v>122</v>
      </c>
      <c r="F7547" s="5">
        <f>IFERROR(VLOOKUP(E7547,Raw_Menu!$A$2:$D$33,4,FALSE),0)</f>
        <v>7</v>
      </c>
      <c r="G7547" s="5">
        <f t="shared" si="234"/>
        <v>7</v>
      </c>
      <c r="H7547">
        <f t="shared" si="235"/>
        <v>17</v>
      </c>
      <c r="I7547" t="str">
        <f>IFERROR(VLOOKUP(tblOrders[[#This Row],[item_id]],Raw_Menu!$A$2:$D$33,3,FALSE),"Unknown")</f>
        <v>Mexican</v>
      </c>
    </row>
    <row r="7548" spans="1:9" x14ac:dyDescent="0.25">
      <c r="A7548">
        <v>7547</v>
      </c>
      <c r="B7548">
        <v>3323</v>
      </c>
      <c r="C7548" s="1">
        <v>44982</v>
      </c>
      <c r="D7548" s="2">
        <v>0.73969907407407409</v>
      </c>
      <c r="E7548">
        <v>108</v>
      </c>
      <c r="F7548" s="5">
        <f>IFERROR(VLOOKUP(E7548,Raw_Menu!$A$2:$D$33,4,FALSE),0)</f>
        <v>14.5</v>
      </c>
      <c r="G7548" s="5">
        <f t="shared" si="234"/>
        <v>14.5</v>
      </c>
      <c r="H7548">
        <f t="shared" si="235"/>
        <v>17</v>
      </c>
      <c r="I7548" t="str">
        <f>IFERROR(VLOOKUP(tblOrders[[#This Row],[item_id]],Raw_Menu!$A$2:$D$33,3,FALSE),"Unknown")</f>
        <v>Asian</v>
      </c>
    </row>
    <row r="7549" spans="1:9" x14ac:dyDescent="0.25">
      <c r="A7549">
        <v>7548</v>
      </c>
      <c r="B7549">
        <v>3323</v>
      </c>
      <c r="C7549" s="1">
        <v>44982</v>
      </c>
      <c r="D7549" s="2">
        <v>0.73969907407407409</v>
      </c>
      <c r="E7549">
        <v>112</v>
      </c>
      <c r="F7549" s="5">
        <f>IFERROR(VLOOKUP(E7549,Raw_Menu!$A$2:$D$33,4,FALSE),0)</f>
        <v>14.95</v>
      </c>
      <c r="G7549" s="5">
        <f t="shared" si="234"/>
        <v>14.95</v>
      </c>
      <c r="H7549">
        <f t="shared" si="235"/>
        <v>17</v>
      </c>
      <c r="I7549" t="str">
        <f>IFERROR(VLOOKUP(tblOrders[[#This Row],[item_id]],Raw_Menu!$A$2:$D$33,3,FALSE),"Unknown")</f>
        <v>Asian</v>
      </c>
    </row>
    <row r="7550" spans="1:9" x14ac:dyDescent="0.25">
      <c r="A7550">
        <v>7549</v>
      </c>
      <c r="B7550">
        <v>3324</v>
      </c>
      <c r="C7550" s="1">
        <v>44982</v>
      </c>
      <c r="D7550" s="2">
        <v>0.74965277777777772</v>
      </c>
      <c r="E7550">
        <v>118</v>
      </c>
      <c r="F7550" s="5">
        <f>IFERROR(VLOOKUP(E7550,Raw_Menu!$A$2:$D$33,4,FALSE),0)</f>
        <v>14.95</v>
      </c>
      <c r="G7550" s="5">
        <f t="shared" si="234"/>
        <v>14.95</v>
      </c>
      <c r="H7550">
        <f t="shared" si="235"/>
        <v>17</v>
      </c>
      <c r="I7550" t="str">
        <f>IFERROR(VLOOKUP(tblOrders[[#This Row],[item_id]],Raw_Menu!$A$2:$D$33,3,FALSE),"Unknown")</f>
        <v>Mexican</v>
      </c>
    </row>
    <row r="7551" spans="1:9" x14ac:dyDescent="0.25">
      <c r="A7551">
        <v>7550</v>
      </c>
      <c r="B7551">
        <v>3325</v>
      </c>
      <c r="C7551" s="1">
        <v>44982</v>
      </c>
      <c r="D7551" s="2">
        <v>0.75059027777777776</v>
      </c>
      <c r="E7551">
        <v>126</v>
      </c>
      <c r="F7551" s="5">
        <f>IFERROR(VLOOKUP(E7551,Raw_Menu!$A$2:$D$33,4,FALSE),0)</f>
        <v>14.5</v>
      </c>
      <c r="G7551" s="5">
        <f t="shared" si="234"/>
        <v>14.5</v>
      </c>
      <c r="H7551">
        <f t="shared" si="235"/>
        <v>18</v>
      </c>
      <c r="I7551" t="str">
        <f>IFERROR(VLOOKUP(tblOrders[[#This Row],[item_id]],Raw_Menu!$A$2:$D$33,3,FALSE),"Unknown")</f>
        <v>Italian</v>
      </c>
    </row>
    <row r="7552" spans="1:9" x14ac:dyDescent="0.25">
      <c r="A7552">
        <v>7551</v>
      </c>
      <c r="B7552">
        <v>3325</v>
      </c>
      <c r="C7552" s="1">
        <v>44982</v>
      </c>
      <c r="D7552" s="2">
        <v>0.75059027777777776</v>
      </c>
      <c r="E7552">
        <v>110</v>
      </c>
      <c r="F7552" s="5">
        <f>IFERROR(VLOOKUP(E7552,Raw_Menu!$A$2:$D$33,4,FALSE),0)</f>
        <v>17.95</v>
      </c>
      <c r="G7552" s="5">
        <f t="shared" si="234"/>
        <v>17.95</v>
      </c>
      <c r="H7552">
        <f t="shared" si="235"/>
        <v>18</v>
      </c>
      <c r="I7552" t="str">
        <f>IFERROR(VLOOKUP(tblOrders[[#This Row],[item_id]],Raw_Menu!$A$2:$D$33,3,FALSE),"Unknown")</f>
        <v>Asian</v>
      </c>
    </row>
    <row r="7553" spans="1:9" x14ac:dyDescent="0.25">
      <c r="A7553">
        <v>7552</v>
      </c>
      <c r="B7553">
        <v>3326</v>
      </c>
      <c r="C7553" s="1">
        <v>44982</v>
      </c>
      <c r="D7553" s="2">
        <v>0.76089120370370367</v>
      </c>
      <c r="E7553">
        <v>124</v>
      </c>
      <c r="F7553" s="5">
        <f>IFERROR(VLOOKUP(E7553,Raw_Menu!$A$2:$D$33,4,FALSE),0)</f>
        <v>14.5</v>
      </c>
      <c r="G7553" s="5">
        <f t="shared" si="234"/>
        <v>14.5</v>
      </c>
      <c r="H7553">
        <f t="shared" si="235"/>
        <v>18</v>
      </c>
      <c r="I7553" t="str">
        <f>IFERROR(VLOOKUP(tblOrders[[#This Row],[item_id]],Raw_Menu!$A$2:$D$33,3,FALSE),"Unknown")</f>
        <v>Italian</v>
      </c>
    </row>
    <row r="7554" spans="1:9" x14ac:dyDescent="0.25">
      <c r="A7554">
        <v>7553</v>
      </c>
      <c r="B7554">
        <v>3326</v>
      </c>
      <c r="C7554" s="1">
        <v>44982</v>
      </c>
      <c r="D7554" s="2">
        <v>0.76089120370370367</v>
      </c>
      <c r="E7554">
        <v>122</v>
      </c>
      <c r="F7554" s="5">
        <f>IFERROR(VLOOKUP(E7554,Raw_Menu!$A$2:$D$33,4,FALSE),0)</f>
        <v>7</v>
      </c>
      <c r="G7554" s="5">
        <f t="shared" ref="G7554:G7617" si="236">VALUE(F7554)</f>
        <v>7</v>
      </c>
      <c r="H7554">
        <f t="shared" ref="H7554:H7617" si="237">HOUR(D7554)</f>
        <v>18</v>
      </c>
      <c r="I7554" t="str">
        <f>IFERROR(VLOOKUP(tblOrders[[#This Row],[item_id]],Raw_Menu!$A$2:$D$33,3,FALSE),"Unknown")</f>
        <v>Mexican</v>
      </c>
    </row>
    <row r="7555" spans="1:9" x14ac:dyDescent="0.25">
      <c r="A7555">
        <v>7554</v>
      </c>
      <c r="B7555">
        <v>3327</v>
      </c>
      <c r="C7555" s="1">
        <v>44982</v>
      </c>
      <c r="D7555" s="2">
        <v>0.76372685185185185</v>
      </c>
      <c r="E7555">
        <v>125</v>
      </c>
      <c r="F7555" s="5">
        <f>IFERROR(VLOOKUP(E7555,Raw_Menu!$A$2:$D$33,4,FALSE),0)</f>
        <v>17.95</v>
      </c>
      <c r="G7555" s="5">
        <f t="shared" si="236"/>
        <v>17.95</v>
      </c>
      <c r="H7555">
        <f t="shared" si="237"/>
        <v>18</v>
      </c>
      <c r="I7555" t="str">
        <f>IFERROR(VLOOKUP(tblOrders[[#This Row],[item_id]],Raw_Menu!$A$2:$D$33,3,FALSE),"Unknown")</f>
        <v>Italian</v>
      </c>
    </row>
    <row r="7556" spans="1:9" x14ac:dyDescent="0.25">
      <c r="A7556">
        <v>7555</v>
      </c>
      <c r="B7556">
        <v>3328</v>
      </c>
      <c r="C7556" s="1">
        <v>44982</v>
      </c>
      <c r="D7556" s="2">
        <v>0.78084490740740742</v>
      </c>
      <c r="E7556">
        <v>127</v>
      </c>
      <c r="F7556" s="5">
        <f>IFERROR(VLOOKUP(E7556,Raw_Menu!$A$2:$D$33,4,FALSE),0)</f>
        <v>17.95</v>
      </c>
      <c r="G7556" s="5">
        <f t="shared" si="236"/>
        <v>17.95</v>
      </c>
      <c r="H7556">
        <f t="shared" si="237"/>
        <v>18</v>
      </c>
      <c r="I7556" t="str">
        <f>IFERROR(VLOOKUP(tblOrders[[#This Row],[item_id]],Raw_Menu!$A$2:$D$33,3,FALSE),"Unknown")</f>
        <v>Italian</v>
      </c>
    </row>
    <row r="7557" spans="1:9" x14ac:dyDescent="0.25">
      <c r="A7557">
        <v>7556</v>
      </c>
      <c r="B7557">
        <v>3328</v>
      </c>
      <c r="C7557" s="1">
        <v>44982</v>
      </c>
      <c r="D7557" s="2">
        <v>0.78084490740740742</v>
      </c>
      <c r="E7557">
        <v>105</v>
      </c>
      <c r="F7557" s="5">
        <f>IFERROR(VLOOKUP(E7557,Raw_Menu!$A$2:$D$33,4,FALSE),0)</f>
        <v>7</v>
      </c>
      <c r="G7557" s="5">
        <f t="shared" si="236"/>
        <v>7</v>
      </c>
      <c r="H7557">
        <f t="shared" si="237"/>
        <v>18</v>
      </c>
      <c r="I7557" t="str">
        <f>IFERROR(VLOOKUP(tblOrders[[#This Row],[item_id]],Raw_Menu!$A$2:$D$33,3,FALSE),"Unknown")</f>
        <v>American</v>
      </c>
    </row>
    <row r="7558" spans="1:9" x14ac:dyDescent="0.25">
      <c r="A7558">
        <v>7557</v>
      </c>
      <c r="B7558">
        <v>3329</v>
      </c>
      <c r="C7558" s="1">
        <v>44982</v>
      </c>
      <c r="D7558" s="2">
        <v>0.78452546296296299</v>
      </c>
      <c r="E7558">
        <v>111</v>
      </c>
      <c r="F7558" s="5">
        <f>IFERROR(VLOOKUP(E7558,Raw_Menu!$A$2:$D$33,4,FALSE),0)</f>
        <v>11.95</v>
      </c>
      <c r="G7558" s="5">
        <f t="shared" si="236"/>
        <v>11.95</v>
      </c>
      <c r="H7558">
        <f t="shared" si="237"/>
        <v>18</v>
      </c>
      <c r="I7558" t="str">
        <f>IFERROR(VLOOKUP(tblOrders[[#This Row],[item_id]],Raw_Menu!$A$2:$D$33,3,FALSE),"Unknown")</f>
        <v>Asian</v>
      </c>
    </row>
    <row r="7559" spans="1:9" x14ac:dyDescent="0.25">
      <c r="A7559">
        <v>7558</v>
      </c>
      <c r="B7559">
        <v>3329</v>
      </c>
      <c r="C7559" s="1">
        <v>44982</v>
      </c>
      <c r="D7559" s="2">
        <v>0.78452546296296299</v>
      </c>
      <c r="E7559">
        <v>105</v>
      </c>
      <c r="F7559" s="5">
        <f>IFERROR(VLOOKUP(E7559,Raw_Menu!$A$2:$D$33,4,FALSE),0)</f>
        <v>7</v>
      </c>
      <c r="G7559" s="5">
        <f t="shared" si="236"/>
        <v>7</v>
      </c>
      <c r="H7559">
        <f t="shared" si="237"/>
        <v>18</v>
      </c>
      <c r="I7559" t="str">
        <f>IFERROR(VLOOKUP(tblOrders[[#This Row],[item_id]],Raw_Menu!$A$2:$D$33,3,FALSE),"Unknown")</f>
        <v>American</v>
      </c>
    </row>
    <row r="7560" spans="1:9" x14ac:dyDescent="0.25">
      <c r="A7560">
        <v>7559</v>
      </c>
      <c r="B7560">
        <v>3329</v>
      </c>
      <c r="C7560" s="1">
        <v>44982</v>
      </c>
      <c r="D7560" s="2">
        <v>0.78452546296296299</v>
      </c>
      <c r="E7560">
        <v>132</v>
      </c>
      <c r="F7560" s="5">
        <f>IFERROR(VLOOKUP(E7560,Raw_Menu!$A$2:$D$33,4,FALSE),0)</f>
        <v>16.95</v>
      </c>
      <c r="G7560" s="5">
        <f t="shared" si="236"/>
        <v>16.95</v>
      </c>
      <c r="H7560">
        <f t="shared" si="237"/>
        <v>18</v>
      </c>
      <c r="I7560" t="str">
        <f>IFERROR(VLOOKUP(tblOrders[[#This Row],[item_id]],Raw_Menu!$A$2:$D$33,3,FALSE),"Unknown")</f>
        <v>Italian</v>
      </c>
    </row>
    <row r="7561" spans="1:9" x14ac:dyDescent="0.25">
      <c r="A7561">
        <v>7560</v>
      </c>
      <c r="B7561">
        <v>3330</v>
      </c>
      <c r="C7561" s="1">
        <v>44982</v>
      </c>
      <c r="D7561" s="2">
        <v>0.79027777777777775</v>
      </c>
      <c r="E7561">
        <v>103</v>
      </c>
      <c r="F7561" s="5">
        <f>IFERROR(VLOOKUP(E7561,Raw_Menu!$A$2:$D$33,4,FALSE),0)</f>
        <v>9</v>
      </c>
      <c r="G7561" s="5">
        <f t="shared" si="236"/>
        <v>9</v>
      </c>
      <c r="H7561">
        <f t="shared" si="237"/>
        <v>18</v>
      </c>
      <c r="I7561" t="str">
        <f>IFERROR(VLOOKUP(tblOrders[[#This Row],[item_id]],Raw_Menu!$A$2:$D$33,3,FALSE),"Unknown")</f>
        <v>American</v>
      </c>
    </row>
    <row r="7562" spans="1:9" x14ac:dyDescent="0.25">
      <c r="A7562">
        <v>7561</v>
      </c>
      <c r="B7562">
        <v>3330</v>
      </c>
      <c r="C7562" s="1">
        <v>44982</v>
      </c>
      <c r="D7562" s="2">
        <v>0.79027777777777775</v>
      </c>
      <c r="E7562">
        <v>125</v>
      </c>
      <c r="F7562" s="5">
        <f>IFERROR(VLOOKUP(E7562,Raw_Menu!$A$2:$D$33,4,FALSE),0)</f>
        <v>17.95</v>
      </c>
      <c r="G7562" s="5">
        <f t="shared" si="236"/>
        <v>17.95</v>
      </c>
      <c r="H7562">
        <f t="shared" si="237"/>
        <v>18</v>
      </c>
      <c r="I7562" t="str">
        <f>IFERROR(VLOOKUP(tblOrders[[#This Row],[item_id]],Raw_Menu!$A$2:$D$33,3,FALSE),"Unknown")</f>
        <v>Italian</v>
      </c>
    </row>
    <row r="7563" spans="1:9" x14ac:dyDescent="0.25">
      <c r="A7563">
        <v>7562</v>
      </c>
      <c r="B7563">
        <v>3330</v>
      </c>
      <c r="C7563" s="1">
        <v>44982</v>
      </c>
      <c r="D7563" s="2">
        <v>0.79027777777777775</v>
      </c>
      <c r="E7563">
        <v>113</v>
      </c>
      <c r="F7563" s="5">
        <f>IFERROR(VLOOKUP(E7563,Raw_Menu!$A$2:$D$33,4,FALSE),0)</f>
        <v>5</v>
      </c>
      <c r="G7563" s="5">
        <f t="shared" si="236"/>
        <v>5</v>
      </c>
      <c r="H7563">
        <f t="shared" si="237"/>
        <v>18</v>
      </c>
      <c r="I7563" t="str">
        <f>IFERROR(VLOOKUP(tblOrders[[#This Row],[item_id]],Raw_Menu!$A$2:$D$33,3,FALSE),"Unknown")</f>
        <v>Asian</v>
      </c>
    </row>
    <row r="7564" spans="1:9" x14ac:dyDescent="0.25">
      <c r="A7564">
        <v>7563</v>
      </c>
      <c r="B7564">
        <v>3330</v>
      </c>
      <c r="C7564" s="1">
        <v>44982</v>
      </c>
      <c r="D7564" s="2">
        <v>0.79027777777777775</v>
      </c>
      <c r="E7564">
        <v>121</v>
      </c>
      <c r="F7564" s="5">
        <f>IFERROR(VLOOKUP(E7564,Raw_Menu!$A$2:$D$33,4,FALSE),0)</f>
        <v>10.5</v>
      </c>
      <c r="G7564" s="5">
        <f t="shared" si="236"/>
        <v>10.5</v>
      </c>
      <c r="H7564">
        <f t="shared" si="237"/>
        <v>18</v>
      </c>
      <c r="I7564" t="str">
        <f>IFERROR(VLOOKUP(tblOrders[[#This Row],[item_id]],Raw_Menu!$A$2:$D$33,3,FALSE),"Unknown")</f>
        <v>Mexican</v>
      </c>
    </row>
    <row r="7565" spans="1:9" x14ac:dyDescent="0.25">
      <c r="A7565">
        <v>7564</v>
      </c>
      <c r="B7565">
        <v>3331</v>
      </c>
      <c r="C7565" s="1">
        <v>44982</v>
      </c>
      <c r="D7565" s="2">
        <v>0.81368055555555552</v>
      </c>
      <c r="E7565">
        <v>121</v>
      </c>
      <c r="F7565" s="5">
        <f>IFERROR(VLOOKUP(E7565,Raw_Menu!$A$2:$D$33,4,FALSE),0)</f>
        <v>10.5</v>
      </c>
      <c r="G7565" s="5">
        <f t="shared" si="236"/>
        <v>10.5</v>
      </c>
      <c r="H7565">
        <f t="shared" si="237"/>
        <v>19</v>
      </c>
      <c r="I7565" t="str">
        <f>IFERROR(VLOOKUP(tblOrders[[#This Row],[item_id]],Raw_Menu!$A$2:$D$33,3,FALSE),"Unknown")</f>
        <v>Mexican</v>
      </c>
    </row>
    <row r="7566" spans="1:9" x14ac:dyDescent="0.25">
      <c r="A7566">
        <v>7565</v>
      </c>
      <c r="B7566">
        <v>3332</v>
      </c>
      <c r="C7566" s="1">
        <v>44982</v>
      </c>
      <c r="D7566" s="2">
        <v>0.82034722222222223</v>
      </c>
      <c r="E7566">
        <v>120</v>
      </c>
      <c r="F7566" s="5">
        <f>IFERROR(VLOOKUP(E7566,Raw_Menu!$A$2:$D$33,4,FALSE),0)</f>
        <v>13.95</v>
      </c>
      <c r="G7566" s="5">
        <f t="shared" si="236"/>
        <v>13.95</v>
      </c>
      <c r="H7566">
        <f t="shared" si="237"/>
        <v>19</v>
      </c>
      <c r="I7566" t="str">
        <f>IFERROR(VLOOKUP(tblOrders[[#This Row],[item_id]],Raw_Menu!$A$2:$D$33,3,FALSE),"Unknown")</f>
        <v>Mexican</v>
      </c>
    </row>
    <row r="7567" spans="1:9" x14ac:dyDescent="0.25">
      <c r="A7567">
        <v>7566</v>
      </c>
      <c r="B7567">
        <v>3333</v>
      </c>
      <c r="C7567" s="1">
        <v>44982</v>
      </c>
      <c r="D7567" s="2">
        <v>0.82226851851851857</v>
      </c>
      <c r="E7567">
        <v>101</v>
      </c>
      <c r="F7567" s="5">
        <f>IFERROR(VLOOKUP(E7567,Raw_Menu!$A$2:$D$33,4,FALSE),0)</f>
        <v>12.95</v>
      </c>
      <c r="G7567" s="5">
        <f t="shared" si="236"/>
        <v>12.95</v>
      </c>
      <c r="H7567">
        <f t="shared" si="237"/>
        <v>19</v>
      </c>
      <c r="I7567" t="str">
        <f>IFERROR(VLOOKUP(tblOrders[[#This Row],[item_id]],Raw_Menu!$A$2:$D$33,3,FALSE),"Unknown")</f>
        <v>American</v>
      </c>
    </row>
    <row r="7568" spans="1:9" x14ac:dyDescent="0.25">
      <c r="A7568">
        <v>7567</v>
      </c>
      <c r="B7568">
        <v>3334</v>
      </c>
      <c r="C7568" s="1">
        <v>44982</v>
      </c>
      <c r="D7568" s="2">
        <v>0.8297106481481481</v>
      </c>
      <c r="E7568">
        <v>125</v>
      </c>
      <c r="F7568" s="5">
        <f>IFERROR(VLOOKUP(E7568,Raw_Menu!$A$2:$D$33,4,FALSE),0)</f>
        <v>17.95</v>
      </c>
      <c r="G7568" s="5">
        <f t="shared" si="236"/>
        <v>17.95</v>
      </c>
      <c r="H7568">
        <f t="shared" si="237"/>
        <v>19</v>
      </c>
      <c r="I7568" t="str">
        <f>IFERROR(VLOOKUP(tblOrders[[#This Row],[item_id]],Raw_Menu!$A$2:$D$33,3,FALSE),"Unknown")</f>
        <v>Italian</v>
      </c>
    </row>
    <row r="7569" spans="1:9" x14ac:dyDescent="0.25">
      <c r="A7569">
        <v>7568</v>
      </c>
      <c r="B7569">
        <v>3334</v>
      </c>
      <c r="C7569" s="1">
        <v>44982</v>
      </c>
      <c r="D7569" s="2">
        <v>0.8297106481481481</v>
      </c>
      <c r="E7569">
        <v>111</v>
      </c>
      <c r="F7569" s="5">
        <f>IFERROR(VLOOKUP(E7569,Raw_Menu!$A$2:$D$33,4,FALSE),0)</f>
        <v>11.95</v>
      </c>
      <c r="G7569" s="5">
        <f t="shared" si="236"/>
        <v>11.95</v>
      </c>
      <c r="H7569">
        <f t="shared" si="237"/>
        <v>19</v>
      </c>
      <c r="I7569" t="str">
        <f>IFERROR(VLOOKUP(tblOrders[[#This Row],[item_id]],Raw_Menu!$A$2:$D$33,3,FALSE),"Unknown")</f>
        <v>Asian</v>
      </c>
    </row>
    <row r="7570" spans="1:9" x14ac:dyDescent="0.25">
      <c r="A7570">
        <v>7569</v>
      </c>
      <c r="B7570">
        <v>3335</v>
      </c>
      <c r="C7570" s="1">
        <v>44982</v>
      </c>
      <c r="D7570" s="2">
        <v>0.83585648148148151</v>
      </c>
      <c r="E7570">
        <v>102</v>
      </c>
      <c r="F7570" s="5">
        <f>IFERROR(VLOOKUP(E7570,Raw_Menu!$A$2:$D$33,4,FALSE),0)</f>
        <v>13.95</v>
      </c>
      <c r="G7570" s="5">
        <f t="shared" si="236"/>
        <v>13.95</v>
      </c>
      <c r="H7570">
        <f t="shared" si="237"/>
        <v>20</v>
      </c>
      <c r="I7570" t="str">
        <f>IFERROR(VLOOKUP(tblOrders[[#This Row],[item_id]],Raw_Menu!$A$2:$D$33,3,FALSE),"Unknown")</f>
        <v>American</v>
      </c>
    </row>
    <row r="7571" spans="1:9" x14ac:dyDescent="0.25">
      <c r="A7571">
        <v>7570</v>
      </c>
      <c r="B7571">
        <v>3335</v>
      </c>
      <c r="C7571" s="1">
        <v>44982</v>
      </c>
      <c r="D7571" s="2">
        <v>0.83585648148148151</v>
      </c>
      <c r="E7571">
        <v>120</v>
      </c>
      <c r="F7571" s="5">
        <f>IFERROR(VLOOKUP(E7571,Raw_Menu!$A$2:$D$33,4,FALSE),0)</f>
        <v>13.95</v>
      </c>
      <c r="G7571" s="5">
        <f t="shared" si="236"/>
        <v>13.95</v>
      </c>
      <c r="H7571">
        <f t="shared" si="237"/>
        <v>20</v>
      </c>
      <c r="I7571" t="str">
        <f>IFERROR(VLOOKUP(tblOrders[[#This Row],[item_id]],Raw_Menu!$A$2:$D$33,3,FALSE),"Unknown")</f>
        <v>Mexican</v>
      </c>
    </row>
    <row r="7572" spans="1:9" x14ac:dyDescent="0.25">
      <c r="A7572">
        <v>7571</v>
      </c>
      <c r="B7572">
        <v>3336</v>
      </c>
      <c r="C7572" s="1">
        <v>44982</v>
      </c>
      <c r="D7572" s="2">
        <v>0.84278935185185189</v>
      </c>
      <c r="E7572">
        <v>131</v>
      </c>
      <c r="F7572" s="5">
        <f>IFERROR(VLOOKUP(E7572,Raw_Menu!$A$2:$D$33,4,FALSE),0)</f>
        <v>17.95</v>
      </c>
      <c r="G7572" s="5">
        <f t="shared" si="236"/>
        <v>17.95</v>
      </c>
      <c r="H7572">
        <f t="shared" si="237"/>
        <v>20</v>
      </c>
      <c r="I7572" t="str">
        <f>IFERROR(VLOOKUP(tblOrders[[#This Row],[item_id]],Raw_Menu!$A$2:$D$33,3,FALSE),"Unknown")</f>
        <v>Italian</v>
      </c>
    </row>
    <row r="7573" spans="1:9" x14ac:dyDescent="0.25">
      <c r="A7573">
        <v>7572</v>
      </c>
      <c r="B7573">
        <v>3337</v>
      </c>
      <c r="C7573" s="1">
        <v>44982</v>
      </c>
      <c r="D7573" s="2">
        <v>0.84376157407407404</v>
      </c>
      <c r="E7573">
        <v>103</v>
      </c>
      <c r="F7573" s="5">
        <f>IFERROR(VLOOKUP(E7573,Raw_Menu!$A$2:$D$33,4,FALSE),0)</f>
        <v>9</v>
      </c>
      <c r="G7573" s="5">
        <f t="shared" si="236"/>
        <v>9</v>
      </c>
      <c r="H7573">
        <f t="shared" si="237"/>
        <v>20</v>
      </c>
      <c r="I7573" t="str">
        <f>IFERROR(VLOOKUP(tblOrders[[#This Row],[item_id]],Raw_Menu!$A$2:$D$33,3,FALSE),"Unknown")</f>
        <v>American</v>
      </c>
    </row>
    <row r="7574" spans="1:9" x14ac:dyDescent="0.25">
      <c r="A7574">
        <v>7573</v>
      </c>
      <c r="B7574">
        <v>3337</v>
      </c>
      <c r="C7574" s="1">
        <v>44982</v>
      </c>
      <c r="D7574" s="2">
        <v>0.84376157407407404</v>
      </c>
      <c r="E7574">
        <v>108</v>
      </c>
      <c r="F7574" s="5">
        <f>IFERROR(VLOOKUP(E7574,Raw_Menu!$A$2:$D$33,4,FALSE),0)</f>
        <v>14.5</v>
      </c>
      <c r="G7574" s="5">
        <f t="shared" si="236"/>
        <v>14.5</v>
      </c>
      <c r="H7574">
        <f t="shared" si="237"/>
        <v>20</v>
      </c>
      <c r="I7574" t="str">
        <f>IFERROR(VLOOKUP(tblOrders[[#This Row],[item_id]],Raw_Menu!$A$2:$D$33,3,FALSE),"Unknown")</f>
        <v>Asian</v>
      </c>
    </row>
    <row r="7575" spans="1:9" x14ac:dyDescent="0.25">
      <c r="A7575">
        <v>7574</v>
      </c>
      <c r="B7575">
        <v>3337</v>
      </c>
      <c r="C7575" s="1">
        <v>44982</v>
      </c>
      <c r="D7575" s="2">
        <v>0.84376157407407404</v>
      </c>
      <c r="E7575">
        <v>106</v>
      </c>
      <c r="F7575" s="5">
        <f>IFERROR(VLOOKUP(E7575,Raw_Menu!$A$2:$D$33,4,FALSE),0)</f>
        <v>7</v>
      </c>
      <c r="G7575" s="5">
        <f t="shared" si="236"/>
        <v>7</v>
      </c>
      <c r="H7575">
        <f t="shared" si="237"/>
        <v>20</v>
      </c>
      <c r="I7575" t="str">
        <f>IFERROR(VLOOKUP(tblOrders[[#This Row],[item_id]],Raw_Menu!$A$2:$D$33,3,FALSE),"Unknown")</f>
        <v>American</v>
      </c>
    </row>
    <row r="7576" spans="1:9" x14ac:dyDescent="0.25">
      <c r="A7576">
        <v>7575</v>
      </c>
      <c r="B7576">
        <v>3337</v>
      </c>
      <c r="C7576" s="1">
        <v>44982</v>
      </c>
      <c r="D7576" s="2">
        <v>0.84376157407407404</v>
      </c>
      <c r="E7576">
        <v>106</v>
      </c>
      <c r="F7576" s="5">
        <f>IFERROR(VLOOKUP(E7576,Raw_Menu!$A$2:$D$33,4,FALSE),0)</f>
        <v>7</v>
      </c>
      <c r="G7576" s="5">
        <f t="shared" si="236"/>
        <v>7</v>
      </c>
      <c r="H7576">
        <f t="shared" si="237"/>
        <v>20</v>
      </c>
      <c r="I7576" t="str">
        <f>IFERROR(VLOOKUP(tblOrders[[#This Row],[item_id]],Raw_Menu!$A$2:$D$33,3,FALSE),"Unknown")</f>
        <v>American</v>
      </c>
    </row>
    <row r="7577" spans="1:9" x14ac:dyDescent="0.25">
      <c r="A7577">
        <v>7576</v>
      </c>
      <c r="B7577">
        <v>3338</v>
      </c>
      <c r="C7577" s="1">
        <v>44982</v>
      </c>
      <c r="D7577" s="2">
        <v>0.84450231481481486</v>
      </c>
      <c r="E7577">
        <v>107</v>
      </c>
      <c r="F7577" s="5">
        <f>IFERROR(VLOOKUP(E7577,Raw_Menu!$A$2:$D$33,4,FALSE),0)</f>
        <v>16.5</v>
      </c>
      <c r="G7577" s="5">
        <f t="shared" si="236"/>
        <v>16.5</v>
      </c>
      <c r="H7577">
        <f t="shared" si="237"/>
        <v>20</v>
      </c>
      <c r="I7577" t="str">
        <f>IFERROR(VLOOKUP(tblOrders[[#This Row],[item_id]],Raw_Menu!$A$2:$D$33,3,FALSE),"Unknown")</f>
        <v>Asian</v>
      </c>
    </row>
    <row r="7578" spans="1:9" x14ac:dyDescent="0.25">
      <c r="A7578">
        <v>7577</v>
      </c>
      <c r="B7578">
        <v>3339</v>
      </c>
      <c r="C7578" s="1">
        <v>44982</v>
      </c>
      <c r="D7578" s="2">
        <v>0.85258101851851853</v>
      </c>
      <c r="E7578">
        <v>104</v>
      </c>
      <c r="F7578" s="5">
        <f>IFERROR(VLOOKUP(E7578,Raw_Menu!$A$2:$D$33,4,FALSE),0)</f>
        <v>10.5</v>
      </c>
      <c r="G7578" s="5">
        <f t="shared" si="236"/>
        <v>10.5</v>
      </c>
      <c r="H7578">
        <f t="shared" si="237"/>
        <v>20</v>
      </c>
      <c r="I7578" t="str">
        <f>IFERROR(VLOOKUP(tblOrders[[#This Row],[item_id]],Raw_Menu!$A$2:$D$33,3,FALSE),"Unknown")</f>
        <v>American</v>
      </c>
    </row>
    <row r="7579" spans="1:9" x14ac:dyDescent="0.25">
      <c r="A7579">
        <v>7578</v>
      </c>
      <c r="B7579">
        <v>3339</v>
      </c>
      <c r="C7579" s="1">
        <v>44982</v>
      </c>
      <c r="D7579" s="2">
        <v>0.85258101851851853</v>
      </c>
      <c r="E7579">
        <v>119</v>
      </c>
      <c r="F7579" s="5">
        <f>IFERROR(VLOOKUP(E7579,Raw_Menu!$A$2:$D$33,4,FALSE),0)</f>
        <v>11.95</v>
      </c>
      <c r="G7579" s="5">
        <f t="shared" si="236"/>
        <v>11.95</v>
      </c>
      <c r="H7579">
        <f t="shared" si="237"/>
        <v>20</v>
      </c>
      <c r="I7579" t="str">
        <f>IFERROR(VLOOKUP(tblOrders[[#This Row],[item_id]],Raw_Menu!$A$2:$D$33,3,FALSE),"Unknown")</f>
        <v>Mexican</v>
      </c>
    </row>
    <row r="7580" spans="1:9" x14ac:dyDescent="0.25">
      <c r="A7580">
        <v>7579</v>
      </c>
      <c r="B7580">
        <v>3340</v>
      </c>
      <c r="C7580" s="1">
        <v>44982</v>
      </c>
      <c r="D7580" s="2">
        <v>0.86200231481481482</v>
      </c>
      <c r="E7580">
        <v>129</v>
      </c>
      <c r="F7580" s="5">
        <f>IFERROR(VLOOKUP(E7580,Raw_Menu!$A$2:$D$33,4,FALSE),0)</f>
        <v>15.5</v>
      </c>
      <c r="G7580" s="5">
        <f t="shared" si="236"/>
        <v>15.5</v>
      </c>
      <c r="H7580">
        <f t="shared" si="237"/>
        <v>20</v>
      </c>
      <c r="I7580" t="str">
        <f>IFERROR(VLOOKUP(tblOrders[[#This Row],[item_id]],Raw_Menu!$A$2:$D$33,3,FALSE),"Unknown")</f>
        <v>Italian</v>
      </c>
    </row>
    <row r="7581" spans="1:9" x14ac:dyDescent="0.25">
      <c r="A7581">
        <v>7580</v>
      </c>
      <c r="B7581">
        <v>3340</v>
      </c>
      <c r="C7581" s="1">
        <v>44982</v>
      </c>
      <c r="D7581" s="2">
        <v>0.86200231481481482</v>
      </c>
      <c r="E7581">
        <v>114</v>
      </c>
      <c r="F7581" s="5">
        <f>IFERROR(VLOOKUP(E7581,Raw_Menu!$A$2:$D$33,4,FALSE),0)</f>
        <v>9</v>
      </c>
      <c r="G7581" s="5">
        <f t="shared" si="236"/>
        <v>9</v>
      </c>
      <c r="H7581">
        <f t="shared" si="237"/>
        <v>20</v>
      </c>
      <c r="I7581" t="str">
        <f>IFERROR(VLOOKUP(tblOrders[[#This Row],[item_id]],Raw_Menu!$A$2:$D$33,3,FALSE),"Unknown")</f>
        <v>Asian</v>
      </c>
    </row>
    <row r="7582" spans="1:9" x14ac:dyDescent="0.25">
      <c r="A7582">
        <v>7581</v>
      </c>
      <c r="B7582">
        <v>3341</v>
      </c>
      <c r="C7582" s="1">
        <v>44982</v>
      </c>
      <c r="D7582" s="2">
        <v>0.86530092592592589</v>
      </c>
      <c r="E7582">
        <v>107</v>
      </c>
      <c r="F7582" s="5">
        <f>IFERROR(VLOOKUP(E7582,Raw_Menu!$A$2:$D$33,4,FALSE),0)</f>
        <v>16.5</v>
      </c>
      <c r="G7582" s="5">
        <f t="shared" si="236"/>
        <v>16.5</v>
      </c>
      <c r="H7582">
        <f t="shared" si="237"/>
        <v>20</v>
      </c>
      <c r="I7582" t="str">
        <f>IFERROR(VLOOKUP(tblOrders[[#This Row],[item_id]],Raw_Menu!$A$2:$D$33,3,FALSE),"Unknown")</f>
        <v>Asian</v>
      </c>
    </row>
    <row r="7583" spans="1:9" x14ac:dyDescent="0.25">
      <c r="A7583">
        <v>7582</v>
      </c>
      <c r="B7583">
        <v>3342</v>
      </c>
      <c r="C7583" s="1">
        <v>44982</v>
      </c>
      <c r="D7583" s="2">
        <v>0.88061342592592595</v>
      </c>
      <c r="E7583">
        <v>117</v>
      </c>
      <c r="F7583" s="5">
        <f>IFERROR(VLOOKUP(E7583,Raw_Menu!$A$2:$D$33,4,FALSE),0)</f>
        <v>12.95</v>
      </c>
      <c r="G7583" s="5">
        <f t="shared" si="236"/>
        <v>12.95</v>
      </c>
      <c r="H7583">
        <f t="shared" si="237"/>
        <v>21</v>
      </c>
      <c r="I7583" t="str">
        <f>IFERROR(VLOOKUP(tblOrders[[#This Row],[item_id]],Raw_Menu!$A$2:$D$33,3,FALSE),"Unknown")</f>
        <v>Mexican</v>
      </c>
    </row>
    <row r="7584" spans="1:9" x14ac:dyDescent="0.25">
      <c r="A7584">
        <v>7583</v>
      </c>
      <c r="B7584">
        <v>3342</v>
      </c>
      <c r="C7584" s="1">
        <v>44982</v>
      </c>
      <c r="D7584" s="2">
        <v>0.88061342592592595</v>
      </c>
      <c r="E7584">
        <v>120</v>
      </c>
      <c r="F7584" s="5">
        <f>IFERROR(VLOOKUP(E7584,Raw_Menu!$A$2:$D$33,4,FALSE),0)</f>
        <v>13.95</v>
      </c>
      <c r="G7584" s="5">
        <f t="shared" si="236"/>
        <v>13.95</v>
      </c>
      <c r="H7584">
        <f t="shared" si="237"/>
        <v>21</v>
      </c>
      <c r="I7584" t="str">
        <f>IFERROR(VLOOKUP(tblOrders[[#This Row],[item_id]],Raw_Menu!$A$2:$D$33,3,FALSE),"Unknown")</f>
        <v>Mexican</v>
      </c>
    </row>
    <row r="7585" spans="1:9" x14ac:dyDescent="0.25">
      <c r="A7585">
        <v>7584</v>
      </c>
      <c r="B7585">
        <v>3342</v>
      </c>
      <c r="C7585" s="1">
        <v>44982</v>
      </c>
      <c r="D7585" s="2">
        <v>0.88061342592592595</v>
      </c>
      <c r="E7585">
        <v>120</v>
      </c>
      <c r="F7585" s="5">
        <f>IFERROR(VLOOKUP(E7585,Raw_Menu!$A$2:$D$33,4,FALSE),0)</f>
        <v>13.95</v>
      </c>
      <c r="G7585" s="5">
        <f t="shared" si="236"/>
        <v>13.95</v>
      </c>
      <c r="H7585">
        <f t="shared" si="237"/>
        <v>21</v>
      </c>
      <c r="I7585" t="str">
        <f>IFERROR(VLOOKUP(tblOrders[[#This Row],[item_id]],Raw_Menu!$A$2:$D$33,3,FALSE),"Unknown")</f>
        <v>Mexican</v>
      </c>
    </row>
    <row r="7586" spans="1:9" x14ac:dyDescent="0.25">
      <c r="A7586">
        <v>7585</v>
      </c>
      <c r="B7586">
        <v>3343</v>
      </c>
      <c r="C7586" s="1">
        <v>44982</v>
      </c>
      <c r="D7586" s="2">
        <v>0.88620370370370372</v>
      </c>
      <c r="E7586">
        <v>105</v>
      </c>
      <c r="F7586" s="5">
        <f>IFERROR(VLOOKUP(E7586,Raw_Menu!$A$2:$D$33,4,FALSE),0)</f>
        <v>7</v>
      </c>
      <c r="G7586" s="5">
        <f t="shared" si="236"/>
        <v>7</v>
      </c>
      <c r="H7586">
        <f t="shared" si="237"/>
        <v>21</v>
      </c>
      <c r="I7586" t="str">
        <f>IFERROR(VLOOKUP(tblOrders[[#This Row],[item_id]],Raw_Menu!$A$2:$D$33,3,FALSE),"Unknown")</f>
        <v>American</v>
      </c>
    </row>
    <row r="7587" spans="1:9" x14ac:dyDescent="0.25">
      <c r="A7587">
        <v>7586</v>
      </c>
      <c r="B7587">
        <v>3344</v>
      </c>
      <c r="C7587" s="1">
        <v>44982</v>
      </c>
      <c r="D7587" s="2">
        <v>0.89346064814814818</v>
      </c>
      <c r="E7587">
        <v>102</v>
      </c>
      <c r="F7587" s="5">
        <f>IFERROR(VLOOKUP(E7587,Raw_Menu!$A$2:$D$33,4,FALSE),0)</f>
        <v>13.95</v>
      </c>
      <c r="G7587" s="5">
        <f t="shared" si="236"/>
        <v>13.95</v>
      </c>
      <c r="H7587">
        <f t="shared" si="237"/>
        <v>21</v>
      </c>
      <c r="I7587" t="str">
        <f>IFERROR(VLOOKUP(tblOrders[[#This Row],[item_id]],Raw_Menu!$A$2:$D$33,3,FALSE),"Unknown")</f>
        <v>American</v>
      </c>
    </row>
    <row r="7588" spans="1:9" x14ac:dyDescent="0.25">
      <c r="A7588">
        <v>7587</v>
      </c>
      <c r="B7588">
        <v>3344</v>
      </c>
      <c r="C7588" s="1">
        <v>44982</v>
      </c>
      <c r="D7588" s="2">
        <v>0.89346064814814818</v>
      </c>
      <c r="E7588">
        <v>111</v>
      </c>
      <c r="F7588" s="5">
        <f>IFERROR(VLOOKUP(E7588,Raw_Menu!$A$2:$D$33,4,FALSE),0)</f>
        <v>11.95</v>
      </c>
      <c r="G7588" s="5">
        <f t="shared" si="236"/>
        <v>11.95</v>
      </c>
      <c r="H7588">
        <f t="shared" si="237"/>
        <v>21</v>
      </c>
      <c r="I7588" t="str">
        <f>IFERROR(VLOOKUP(tblOrders[[#This Row],[item_id]],Raw_Menu!$A$2:$D$33,3,FALSE),"Unknown")</f>
        <v>Asian</v>
      </c>
    </row>
    <row r="7589" spans="1:9" x14ac:dyDescent="0.25">
      <c r="A7589">
        <v>7588</v>
      </c>
      <c r="B7589">
        <v>3345</v>
      </c>
      <c r="C7589" s="1">
        <v>44982</v>
      </c>
      <c r="D7589" s="2">
        <v>0.90267361111111111</v>
      </c>
      <c r="E7589">
        <v>111</v>
      </c>
      <c r="F7589" s="5">
        <f>IFERROR(VLOOKUP(E7589,Raw_Menu!$A$2:$D$33,4,FALSE),0)</f>
        <v>11.95</v>
      </c>
      <c r="G7589" s="5">
        <f t="shared" si="236"/>
        <v>11.95</v>
      </c>
      <c r="H7589">
        <f t="shared" si="237"/>
        <v>21</v>
      </c>
      <c r="I7589" t="str">
        <f>IFERROR(VLOOKUP(tblOrders[[#This Row],[item_id]],Raw_Menu!$A$2:$D$33,3,FALSE),"Unknown")</f>
        <v>Asian</v>
      </c>
    </row>
    <row r="7590" spans="1:9" x14ac:dyDescent="0.25">
      <c r="A7590">
        <v>7589</v>
      </c>
      <c r="B7590">
        <v>3346</v>
      </c>
      <c r="C7590" s="1">
        <v>44983</v>
      </c>
      <c r="D7590" s="2">
        <v>0.50079861111111112</v>
      </c>
      <c r="E7590">
        <v>107</v>
      </c>
      <c r="F7590" s="5">
        <f>IFERROR(VLOOKUP(E7590,Raw_Menu!$A$2:$D$33,4,FALSE),0)</f>
        <v>16.5</v>
      </c>
      <c r="G7590" s="5">
        <f t="shared" si="236"/>
        <v>16.5</v>
      </c>
      <c r="H7590">
        <f t="shared" si="237"/>
        <v>12</v>
      </c>
      <c r="I7590" t="str">
        <f>IFERROR(VLOOKUP(tblOrders[[#This Row],[item_id]],Raw_Menu!$A$2:$D$33,3,FALSE),"Unknown")</f>
        <v>Asian</v>
      </c>
    </row>
    <row r="7591" spans="1:9" x14ac:dyDescent="0.25">
      <c r="A7591">
        <v>7590</v>
      </c>
      <c r="B7591">
        <v>3346</v>
      </c>
      <c r="C7591" s="1">
        <v>44983</v>
      </c>
      <c r="D7591" s="2">
        <v>0.50079861111111112</v>
      </c>
      <c r="E7591">
        <v>123</v>
      </c>
      <c r="F7591" s="5">
        <f>IFERROR(VLOOKUP(E7591,Raw_Menu!$A$2:$D$33,4,FALSE),0)</f>
        <v>9</v>
      </c>
      <c r="G7591" s="5">
        <f t="shared" si="236"/>
        <v>9</v>
      </c>
      <c r="H7591">
        <f t="shared" si="237"/>
        <v>12</v>
      </c>
      <c r="I7591" t="str">
        <f>IFERROR(VLOOKUP(tblOrders[[#This Row],[item_id]],Raw_Menu!$A$2:$D$33,3,FALSE),"Unknown")</f>
        <v>Mexican</v>
      </c>
    </row>
    <row r="7592" spans="1:9" x14ac:dyDescent="0.25">
      <c r="A7592">
        <v>7591</v>
      </c>
      <c r="B7592">
        <v>3347</v>
      </c>
      <c r="C7592" s="1">
        <v>44983</v>
      </c>
      <c r="D7592" s="2">
        <v>0.5022106481481482</v>
      </c>
      <c r="E7592">
        <v>129</v>
      </c>
      <c r="F7592" s="5">
        <f>IFERROR(VLOOKUP(E7592,Raw_Menu!$A$2:$D$33,4,FALSE),0)</f>
        <v>15.5</v>
      </c>
      <c r="G7592" s="5">
        <f t="shared" si="236"/>
        <v>15.5</v>
      </c>
      <c r="H7592">
        <f t="shared" si="237"/>
        <v>12</v>
      </c>
      <c r="I7592" t="str">
        <f>IFERROR(VLOOKUP(tblOrders[[#This Row],[item_id]],Raw_Menu!$A$2:$D$33,3,FALSE),"Unknown")</f>
        <v>Italian</v>
      </c>
    </row>
    <row r="7593" spans="1:9" x14ac:dyDescent="0.25">
      <c r="A7593">
        <v>7592</v>
      </c>
      <c r="B7593">
        <v>3348</v>
      </c>
      <c r="C7593" s="1">
        <v>44983</v>
      </c>
      <c r="D7593" s="2">
        <v>0.50615740740740744</v>
      </c>
      <c r="E7593">
        <v>111</v>
      </c>
      <c r="F7593" s="5">
        <f>IFERROR(VLOOKUP(E7593,Raw_Menu!$A$2:$D$33,4,FALSE),0)</f>
        <v>11.95</v>
      </c>
      <c r="G7593" s="5">
        <f t="shared" si="236"/>
        <v>11.95</v>
      </c>
      <c r="H7593">
        <f t="shared" si="237"/>
        <v>12</v>
      </c>
      <c r="I7593" t="str">
        <f>IFERROR(VLOOKUP(tblOrders[[#This Row],[item_id]],Raw_Menu!$A$2:$D$33,3,FALSE),"Unknown")</f>
        <v>Asian</v>
      </c>
    </row>
    <row r="7594" spans="1:9" x14ac:dyDescent="0.25">
      <c r="A7594">
        <v>7593</v>
      </c>
      <c r="B7594">
        <v>3348</v>
      </c>
      <c r="C7594" s="1">
        <v>44983</v>
      </c>
      <c r="D7594" s="2">
        <v>0.50615740740740744</v>
      </c>
      <c r="E7594">
        <v>120</v>
      </c>
      <c r="F7594" s="5">
        <f>IFERROR(VLOOKUP(E7594,Raw_Menu!$A$2:$D$33,4,FALSE),0)</f>
        <v>13.95</v>
      </c>
      <c r="G7594" s="5">
        <f t="shared" si="236"/>
        <v>13.95</v>
      </c>
      <c r="H7594">
        <f t="shared" si="237"/>
        <v>12</v>
      </c>
      <c r="I7594" t="str">
        <f>IFERROR(VLOOKUP(tblOrders[[#This Row],[item_id]],Raw_Menu!$A$2:$D$33,3,FALSE),"Unknown")</f>
        <v>Mexican</v>
      </c>
    </row>
    <row r="7595" spans="1:9" x14ac:dyDescent="0.25">
      <c r="A7595">
        <v>7594</v>
      </c>
      <c r="B7595">
        <v>3349</v>
      </c>
      <c r="C7595" s="1">
        <v>44983</v>
      </c>
      <c r="D7595" s="2">
        <v>0.50886574074074076</v>
      </c>
      <c r="E7595">
        <v>107</v>
      </c>
      <c r="F7595" s="5">
        <f>IFERROR(VLOOKUP(E7595,Raw_Menu!$A$2:$D$33,4,FALSE),0)</f>
        <v>16.5</v>
      </c>
      <c r="G7595" s="5">
        <f t="shared" si="236"/>
        <v>16.5</v>
      </c>
      <c r="H7595">
        <f t="shared" si="237"/>
        <v>12</v>
      </c>
      <c r="I7595" t="str">
        <f>IFERROR(VLOOKUP(tblOrders[[#This Row],[item_id]],Raw_Menu!$A$2:$D$33,3,FALSE),"Unknown")</f>
        <v>Asian</v>
      </c>
    </row>
    <row r="7596" spans="1:9" x14ac:dyDescent="0.25">
      <c r="A7596">
        <v>7595</v>
      </c>
      <c r="B7596">
        <v>3349</v>
      </c>
      <c r="C7596" s="1">
        <v>44983</v>
      </c>
      <c r="D7596" s="2">
        <v>0.50886574074074076</v>
      </c>
      <c r="E7596">
        <v>112</v>
      </c>
      <c r="F7596" s="5">
        <f>IFERROR(VLOOKUP(E7596,Raw_Menu!$A$2:$D$33,4,FALSE),0)</f>
        <v>14.95</v>
      </c>
      <c r="G7596" s="5">
        <f t="shared" si="236"/>
        <v>14.95</v>
      </c>
      <c r="H7596">
        <f t="shared" si="237"/>
        <v>12</v>
      </c>
      <c r="I7596" t="str">
        <f>IFERROR(VLOOKUP(tblOrders[[#This Row],[item_id]],Raw_Menu!$A$2:$D$33,3,FALSE),"Unknown")</f>
        <v>Asian</v>
      </c>
    </row>
    <row r="7597" spans="1:9" x14ac:dyDescent="0.25">
      <c r="A7597">
        <v>7596</v>
      </c>
      <c r="B7597">
        <v>3349</v>
      </c>
      <c r="C7597" s="1">
        <v>44983</v>
      </c>
      <c r="D7597" s="2">
        <v>0.50886574074074076</v>
      </c>
      <c r="E7597">
        <v>118</v>
      </c>
      <c r="F7597" s="5">
        <f>IFERROR(VLOOKUP(E7597,Raw_Menu!$A$2:$D$33,4,FALSE),0)</f>
        <v>14.95</v>
      </c>
      <c r="G7597" s="5">
        <f t="shared" si="236"/>
        <v>14.95</v>
      </c>
      <c r="H7597">
        <f t="shared" si="237"/>
        <v>12</v>
      </c>
      <c r="I7597" t="str">
        <f>IFERROR(VLOOKUP(tblOrders[[#This Row],[item_id]],Raw_Menu!$A$2:$D$33,3,FALSE),"Unknown")</f>
        <v>Mexican</v>
      </c>
    </row>
    <row r="7598" spans="1:9" x14ac:dyDescent="0.25">
      <c r="A7598">
        <v>7597</v>
      </c>
      <c r="B7598">
        <v>3350</v>
      </c>
      <c r="C7598" s="1">
        <v>44983</v>
      </c>
      <c r="D7598" s="2">
        <v>0.51142361111111112</v>
      </c>
      <c r="E7598">
        <v>112</v>
      </c>
      <c r="F7598" s="5">
        <f>IFERROR(VLOOKUP(E7598,Raw_Menu!$A$2:$D$33,4,FALSE),0)</f>
        <v>14.95</v>
      </c>
      <c r="G7598" s="5">
        <f t="shared" si="236"/>
        <v>14.95</v>
      </c>
      <c r="H7598">
        <f t="shared" si="237"/>
        <v>12</v>
      </c>
      <c r="I7598" t="str">
        <f>IFERROR(VLOOKUP(tblOrders[[#This Row],[item_id]],Raw_Menu!$A$2:$D$33,3,FALSE),"Unknown")</f>
        <v>Asian</v>
      </c>
    </row>
    <row r="7599" spans="1:9" x14ac:dyDescent="0.25">
      <c r="A7599">
        <v>7598</v>
      </c>
      <c r="B7599">
        <v>3350</v>
      </c>
      <c r="C7599" s="1">
        <v>44983</v>
      </c>
      <c r="D7599" s="2">
        <v>0.51142361111111112</v>
      </c>
      <c r="E7599">
        <v>113</v>
      </c>
      <c r="F7599" s="5">
        <f>IFERROR(VLOOKUP(E7599,Raw_Menu!$A$2:$D$33,4,FALSE),0)</f>
        <v>5</v>
      </c>
      <c r="G7599" s="5">
        <f t="shared" si="236"/>
        <v>5</v>
      </c>
      <c r="H7599">
        <f t="shared" si="237"/>
        <v>12</v>
      </c>
      <c r="I7599" t="str">
        <f>IFERROR(VLOOKUP(tblOrders[[#This Row],[item_id]],Raw_Menu!$A$2:$D$33,3,FALSE),"Unknown")</f>
        <v>Asian</v>
      </c>
    </row>
    <row r="7600" spans="1:9" x14ac:dyDescent="0.25">
      <c r="A7600">
        <v>7599</v>
      </c>
      <c r="B7600">
        <v>3350</v>
      </c>
      <c r="C7600" s="1">
        <v>44983</v>
      </c>
      <c r="D7600" s="2">
        <v>0.51142361111111112</v>
      </c>
      <c r="E7600">
        <v>120</v>
      </c>
      <c r="F7600" s="5">
        <f>IFERROR(VLOOKUP(E7600,Raw_Menu!$A$2:$D$33,4,FALSE),0)</f>
        <v>13.95</v>
      </c>
      <c r="G7600" s="5">
        <f t="shared" si="236"/>
        <v>13.95</v>
      </c>
      <c r="H7600">
        <f t="shared" si="237"/>
        <v>12</v>
      </c>
      <c r="I7600" t="str">
        <f>IFERROR(VLOOKUP(tblOrders[[#This Row],[item_id]],Raw_Menu!$A$2:$D$33,3,FALSE),"Unknown")</f>
        <v>Mexican</v>
      </c>
    </row>
    <row r="7601" spans="1:9" x14ac:dyDescent="0.25">
      <c r="A7601">
        <v>7600</v>
      </c>
      <c r="B7601">
        <v>3351</v>
      </c>
      <c r="C7601" s="1">
        <v>44983</v>
      </c>
      <c r="D7601" s="2">
        <v>0.5130555555555556</v>
      </c>
      <c r="E7601">
        <v>125</v>
      </c>
      <c r="F7601" s="5">
        <f>IFERROR(VLOOKUP(E7601,Raw_Menu!$A$2:$D$33,4,FALSE),0)</f>
        <v>17.95</v>
      </c>
      <c r="G7601" s="5">
        <f t="shared" si="236"/>
        <v>17.95</v>
      </c>
      <c r="H7601">
        <f t="shared" si="237"/>
        <v>12</v>
      </c>
      <c r="I7601" t="str">
        <f>IFERROR(VLOOKUP(tblOrders[[#This Row],[item_id]],Raw_Menu!$A$2:$D$33,3,FALSE),"Unknown")</f>
        <v>Italian</v>
      </c>
    </row>
    <row r="7602" spans="1:9" x14ac:dyDescent="0.25">
      <c r="A7602">
        <v>7601</v>
      </c>
      <c r="B7602">
        <v>3351</v>
      </c>
      <c r="C7602" s="1">
        <v>44983</v>
      </c>
      <c r="D7602" s="2">
        <v>0.5130555555555556</v>
      </c>
      <c r="E7602">
        <v>120</v>
      </c>
      <c r="F7602" s="5">
        <f>IFERROR(VLOOKUP(E7602,Raw_Menu!$A$2:$D$33,4,FALSE),0)</f>
        <v>13.95</v>
      </c>
      <c r="G7602" s="5">
        <f t="shared" si="236"/>
        <v>13.95</v>
      </c>
      <c r="H7602">
        <f t="shared" si="237"/>
        <v>12</v>
      </c>
      <c r="I7602" t="str">
        <f>IFERROR(VLOOKUP(tblOrders[[#This Row],[item_id]],Raw_Menu!$A$2:$D$33,3,FALSE),"Unknown")</f>
        <v>Mexican</v>
      </c>
    </row>
    <row r="7603" spans="1:9" x14ac:dyDescent="0.25">
      <c r="A7603">
        <v>7602</v>
      </c>
      <c r="B7603">
        <v>3352</v>
      </c>
      <c r="C7603" s="1">
        <v>44983</v>
      </c>
      <c r="D7603" s="2">
        <v>0.51567129629629627</v>
      </c>
      <c r="E7603" t="s">
        <v>95</v>
      </c>
      <c r="F7603" s="5">
        <f>IFERROR(VLOOKUP(E7603,Raw_Menu!$A$2:$D$33,4,FALSE),0)</f>
        <v>0</v>
      </c>
      <c r="G7603" s="5">
        <f t="shared" si="236"/>
        <v>0</v>
      </c>
      <c r="H7603">
        <f t="shared" si="237"/>
        <v>12</v>
      </c>
      <c r="I7603" t="str">
        <f>IFERROR(VLOOKUP(tblOrders[[#This Row],[item_id]],Raw_Menu!$A$2:$D$33,3,FALSE),"Unknown")</f>
        <v>Unknown</v>
      </c>
    </row>
    <row r="7604" spans="1:9" x14ac:dyDescent="0.25">
      <c r="A7604">
        <v>7603</v>
      </c>
      <c r="B7604">
        <v>3353</v>
      </c>
      <c r="C7604" s="1">
        <v>44983</v>
      </c>
      <c r="D7604" s="2">
        <v>0.52710648148148154</v>
      </c>
      <c r="E7604">
        <v>110</v>
      </c>
      <c r="F7604" s="5">
        <f>IFERROR(VLOOKUP(E7604,Raw_Menu!$A$2:$D$33,4,FALSE),0)</f>
        <v>17.95</v>
      </c>
      <c r="G7604" s="5">
        <f t="shared" si="236"/>
        <v>17.95</v>
      </c>
      <c r="H7604">
        <f t="shared" si="237"/>
        <v>12</v>
      </c>
      <c r="I7604" t="str">
        <f>IFERROR(VLOOKUP(tblOrders[[#This Row],[item_id]],Raw_Menu!$A$2:$D$33,3,FALSE),"Unknown")</f>
        <v>Asian</v>
      </c>
    </row>
    <row r="7605" spans="1:9" x14ac:dyDescent="0.25">
      <c r="A7605">
        <v>7604</v>
      </c>
      <c r="B7605">
        <v>3353</v>
      </c>
      <c r="C7605" s="1">
        <v>44983</v>
      </c>
      <c r="D7605" s="2">
        <v>0.52710648148148154</v>
      </c>
      <c r="E7605">
        <v>131</v>
      </c>
      <c r="F7605" s="5">
        <f>IFERROR(VLOOKUP(E7605,Raw_Menu!$A$2:$D$33,4,FALSE),0)</f>
        <v>17.95</v>
      </c>
      <c r="G7605" s="5">
        <f t="shared" si="236"/>
        <v>17.95</v>
      </c>
      <c r="H7605">
        <f t="shared" si="237"/>
        <v>12</v>
      </c>
      <c r="I7605" t="str">
        <f>IFERROR(VLOOKUP(tblOrders[[#This Row],[item_id]],Raw_Menu!$A$2:$D$33,3,FALSE),"Unknown")</f>
        <v>Italian</v>
      </c>
    </row>
    <row r="7606" spans="1:9" x14ac:dyDescent="0.25">
      <c r="A7606">
        <v>7605</v>
      </c>
      <c r="B7606">
        <v>3353</v>
      </c>
      <c r="C7606" s="1">
        <v>44983</v>
      </c>
      <c r="D7606" s="2">
        <v>0.52710648148148154</v>
      </c>
      <c r="E7606">
        <v>106</v>
      </c>
      <c r="F7606" s="5">
        <f>IFERROR(VLOOKUP(E7606,Raw_Menu!$A$2:$D$33,4,FALSE),0)</f>
        <v>7</v>
      </c>
      <c r="G7606" s="5">
        <f t="shared" si="236"/>
        <v>7</v>
      </c>
      <c r="H7606">
        <f t="shared" si="237"/>
        <v>12</v>
      </c>
      <c r="I7606" t="str">
        <f>IFERROR(VLOOKUP(tblOrders[[#This Row],[item_id]],Raw_Menu!$A$2:$D$33,3,FALSE),"Unknown")</f>
        <v>American</v>
      </c>
    </row>
    <row r="7607" spans="1:9" x14ac:dyDescent="0.25">
      <c r="A7607">
        <v>7606</v>
      </c>
      <c r="B7607">
        <v>3354</v>
      </c>
      <c r="C7607" s="1">
        <v>44983</v>
      </c>
      <c r="D7607" s="2">
        <v>0.54027777777777775</v>
      </c>
      <c r="E7607">
        <v>109</v>
      </c>
      <c r="F7607" s="5">
        <f>IFERROR(VLOOKUP(E7607,Raw_Menu!$A$2:$D$33,4,FALSE),0)</f>
        <v>17.95</v>
      </c>
      <c r="G7607" s="5">
        <f t="shared" si="236"/>
        <v>17.95</v>
      </c>
      <c r="H7607">
        <f t="shared" si="237"/>
        <v>12</v>
      </c>
      <c r="I7607" t="str">
        <f>IFERROR(VLOOKUP(tblOrders[[#This Row],[item_id]],Raw_Menu!$A$2:$D$33,3,FALSE),"Unknown")</f>
        <v>Asian</v>
      </c>
    </row>
    <row r="7608" spans="1:9" x14ac:dyDescent="0.25">
      <c r="A7608">
        <v>7607</v>
      </c>
      <c r="B7608">
        <v>3354</v>
      </c>
      <c r="C7608" s="1">
        <v>44983</v>
      </c>
      <c r="D7608" s="2">
        <v>0.54027777777777775</v>
      </c>
      <c r="E7608">
        <v>129</v>
      </c>
      <c r="F7608" s="5">
        <f>IFERROR(VLOOKUP(E7608,Raw_Menu!$A$2:$D$33,4,FALSE),0)</f>
        <v>15.5</v>
      </c>
      <c r="G7608" s="5">
        <f t="shared" si="236"/>
        <v>15.5</v>
      </c>
      <c r="H7608">
        <f t="shared" si="237"/>
        <v>12</v>
      </c>
      <c r="I7608" t="str">
        <f>IFERROR(VLOOKUP(tblOrders[[#This Row],[item_id]],Raw_Menu!$A$2:$D$33,3,FALSE),"Unknown")</f>
        <v>Italian</v>
      </c>
    </row>
    <row r="7609" spans="1:9" x14ac:dyDescent="0.25">
      <c r="A7609">
        <v>7608</v>
      </c>
      <c r="B7609">
        <v>3355</v>
      </c>
      <c r="C7609" s="1">
        <v>44983</v>
      </c>
      <c r="D7609" s="2">
        <v>0.54474537037037041</v>
      </c>
      <c r="E7609">
        <v>101</v>
      </c>
      <c r="F7609" s="5">
        <f>IFERROR(VLOOKUP(E7609,Raw_Menu!$A$2:$D$33,4,FALSE),0)</f>
        <v>12.95</v>
      </c>
      <c r="G7609" s="5">
        <f t="shared" si="236"/>
        <v>12.95</v>
      </c>
      <c r="H7609">
        <f t="shared" si="237"/>
        <v>13</v>
      </c>
      <c r="I7609" t="str">
        <f>IFERROR(VLOOKUP(tblOrders[[#This Row],[item_id]],Raw_Menu!$A$2:$D$33,3,FALSE),"Unknown")</f>
        <v>American</v>
      </c>
    </row>
    <row r="7610" spans="1:9" x14ac:dyDescent="0.25">
      <c r="A7610">
        <v>7609</v>
      </c>
      <c r="B7610">
        <v>3355</v>
      </c>
      <c r="C7610" s="1">
        <v>44983</v>
      </c>
      <c r="D7610" s="2">
        <v>0.54474537037037041</v>
      </c>
      <c r="E7610">
        <v>109</v>
      </c>
      <c r="F7610" s="5">
        <f>IFERROR(VLOOKUP(E7610,Raw_Menu!$A$2:$D$33,4,FALSE),0)</f>
        <v>17.95</v>
      </c>
      <c r="G7610" s="5">
        <f t="shared" si="236"/>
        <v>17.95</v>
      </c>
      <c r="H7610">
        <f t="shared" si="237"/>
        <v>13</v>
      </c>
      <c r="I7610" t="str">
        <f>IFERROR(VLOOKUP(tblOrders[[#This Row],[item_id]],Raw_Menu!$A$2:$D$33,3,FALSE),"Unknown")</f>
        <v>Asian</v>
      </c>
    </row>
    <row r="7611" spans="1:9" x14ac:dyDescent="0.25">
      <c r="A7611">
        <v>7610</v>
      </c>
      <c r="B7611">
        <v>3355</v>
      </c>
      <c r="C7611" s="1">
        <v>44983</v>
      </c>
      <c r="D7611" s="2">
        <v>0.54474537037037041</v>
      </c>
      <c r="E7611">
        <v>117</v>
      </c>
      <c r="F7611" s="5">
        <f>IFERROR(VLOOKUP(E7611,Raw_Menu!$A$2:$D$33,4,FALSE),0)</f>
        <v>12.95</v>
      </c>
      <c r="G7611" s="5">
        <f t="shared" si="236"/>
        <v>12.95</v>
      </c>
      <c r="H7611">
        <f t="shared" si="237"/>
        <v>13</v>
      </c>
      <c r="I7611" t="str">
        <f>IFERROR(VLOOKUP(tblOrders[[#This Row],[item_id]],Raw_Menu!$A$2:$D$33,3,FALSE),"Unknown")</f>
        <v>Mexican</v>
      </c>
    </row>
    <row r="7612" spans="1:9" x14ac:dyDescent="0.25">
      <c r="A7612">
        <v>7611</v>
      </c>
      <c r="B7612">
        <v>3355</v>
      </c>
      <c r="C7612" s="1">
        <v>44983</v>
      </c>
      <c r="D7612" s="2">
        <v>0.54474537037037041</v>
      </c>
      <c r="E7612">
        <v>129</v>
      </c>
      <c r="F7612" s="5">
        <f>IFERROR(VLOOKUP(E7612,Raw_Menu!$A$2:$D$33,4,FALSE),0)</f>
        <v>15.5</v>
      </c>
      <c r="G7612" s="5">
        <f t="shared" si="236"/>
        <v>15.5</v>
      </c>
      <c r="H7612">
        <f t="shared" si="237"/>
        <v>13</v>
      </c>
      <c r="I7612" t="str">
        <f>IFERROR(VLOOKUP(tblOrders[[#This Row],[item_id]],Raw_Menu!$A$2:$D$33,3,FALSE),"Unknown")</f>
        <v>Italian</v>
      </c>
    </row>
    <row r="7613" spans="1:9" x14ac:dyDescent="0.25">
      <c r="A7613">
        <v>7612</v>
      </c>
      <c r="B7613">
        <v>3355</v>
      </c>
      <c r="C7613" s="1">
        <v>44983</v>
      </c>
      <c r="D7613" s="2">
        <v>0.54474537037037041</v>
      </c>
      <c r="E7613">
        <v>129</v>
      </c>
      <c r="F7613" s="5">
        <f>IFERROR(VLOOKUP(E7613,Raw_Menu!$A$2:$D$33,4,FALSE),0)</f>
        <v>15.5</v>
      </c>
      <c r="G7613" s="5">
        <f t="shared" si="236"/>
        <v>15.5</v>
      </c>
      <c r="H7613">
        <f t="shared" si="237"/>
        <v>13</v>
      </c>
      <c r="I7613" t="str">
        <f>IFERROR(VLOOKUP(tblOrders[[#This Row],[item_id]],Raw_Menu!$A$2:$D$33,3,FALSE),"Unknown")</f>
        <v>Italian</v>
      </c>
    </row>
    <row r="7614" spans="1:9" x14ac:dyDescent="0.25">
      <c r="A7614">
        <v>7613</v>
      </c>
      <c r="B7614">
        <v>3355</v>
      </c>
      <c r="C7614" s="1">
        <v>44983</v>
      </c>
      <c r="D7614" s="2">
        <v>0.54474537037037041</v>
      </c>
      <c r="E7614">
        <v>112</v>
      </c>
      <c r="F7614" s="5">
        <f>IFERROR(VLOOKUP(E7614,Raw_Menu!$A$2:$D$33,4,FALSE),0)</f>
        <v>14.95</v>
      </c>
      <c r="G7614" s="5">
        <f t="shared" si="236"/>
        <v>14.95</v>
      </c>
      <c r="H7614">
        <f t="shared" si="237"/>
        <v>13</v>
      </c>
      <c r="I7614" t="str">
        <f>IFERROR(VLOOKUP(tblOrders[[#This Row],[item_id]],Raw_Menu!$A$2:$D$33,3,FALSE),"Unknown")</f>
        <v>Asian</v>
      </c>
    </row>
    <row r="7615" spans="1:9" x14ac:dyDescent="0.25">
      <c r="A7615">
        <v>7614</v>
      </c>
      <c r="B7615">
        <v>3355</v>
      </c>
      <c r="C7615" s="1">
        <v>44983</v>
      </c>
      <c r="D7615" s="2">
        <v>0.54474537037037041</v>
      </c>
      <c r="E7615">
        <v>113</v>
      </c>
      <c r="F7615" s="5">
        <f>IFERROR(VLOOKUP(E7615,Raw_Menu!$A$2:$D$33,4,FALSE),0)</f>
        <v>5</v>
      </c>
      <c r="G7615" s="5">
        <f t="shared" si="236"/>
        <v>5</v>
      </c>
      <c r="H7615">
        <f t="shared" si="237"/>
        <v>13</v>
      </c>
      <c r="I7615" t="str">
        <f>IFERROR(VLOOKUP(tblOrders[[#This Row],[item_id]],Raw_Menu!$A$2:$D$33,3,FALSE),"Unknown")</f>
        <v>Asian</v>
      </c>
    </row>
    <row r="7616" spans="1:9" x14ac:dyDescent="0.25">
      <c r="A7616">
        <v>7615</v>
      </c>
      <c r="B7616">
        <v>3355</v>
      </c>
      <c r="C7616" s="1">
        <v>44983</v>
      </c>
      <c r="D7616" s="2">
        <v>0.54474537037037041</v>
      </c>
      <c r="E7616">
        <v>121</v>
      </c>
      <c r="F7616" s="5">
        <f>IFERROR(VLOOKUP(E7616,Raw_Menu!$A$2:$D$33,4,FALSE),0)</f>
        <v>10.5</v>
      </c>
      <c r="G7616" s="5">
        <f t="shared" si="236"/>
        <v>10.5</v>
      </c>
      <c r="H7616">
        <f t="shared" si="237"/>
        <v>13</v>
      </c>
      <c r="I7616" t="str">
        <f>IFERROR(VLOOKUP(tblOrders[[#This Row],[item_id]],Raw_Menu!$A$2:$D$33,3,FALSE),"Unknown")</f>
        <v>Mexican</v>
      </c>
    </row>
    <row r="7617" spans="1:9" x14ac:dyDescent="0.25">
      <c r="A7617">
        <v>7616</v>
      </c>
      <c r="B7617">
        <v>3355</v>
      </c>
      <c r="C7617" s="1">
        <v>44983</v>
      </c>
      <c r="D7617" s="2">
        <v>0.54474537037037041</v>
      </c>
      <c r="E7617">
        <v>121</v>
      </c>
      <c r="F7617" s="5">
        <f>IFERROR(VLOOKUP(E7617,Raw_Menu!$A$2:$D$33,4,FALSE),0)</f>
        <v>10.5</v>
      </c>
      <c r="G7617" s="5">
        <f t="shared" si="236"/>
        <v>10.5</v>
      </c>
      <c r="H7617">
        <f t="shared" si="237"/>
        <v>13</v>
      </c>
      <c r="I7617" t="str">
        <f>IFERROR(VLOOKUP(tblOrders[[#This Row],[item_id]],Raw_Menu!$A$2:$D$33,3,FALSE),"Unknown")</f>
        <v>Mexican</v>
      </c>
    </row>
    <row r="7618" spans="1:9" x14ac:dyDescent="0.25">
      <c r="A7618">
        <v>7617</v>
      </c>
      <c r="B7618">
        <v>3356</v>
      </c>
      <c r="C7618" s="1">
        <v>44983</v>
      </c>
      <c r="D7618" s="2">
        <v>0.54618055555555556</v>
      </c>
      <c r="E7618">
        <v>106</v>
      </c>
      <c r="F7618" s="5">
        <f>IFERROR(VLOOKUP(E7618,Raw_Menu!$A$2:$D$33,4,FALSE),0)</f>
        <v>7</v>
      </c>
      <c r="G7618" s="5">
        <f t="shared" ref="G7618:G7681" si="238">VALUE(F7618)</f>
        <v>7</v>
      </c>
      <c r="H7618">
        <f t="shared" ref="H7618:H7681" si="239">HOUR(D7618)</f>
        <v>13</v>
      </c>
      <c r="I7618" t="str">
        <f>IFERROR(VLOOKUP(tblOrders[[#This Row],[item_id]],Raw_Menu!$A$2:$D$33,3,FALSE),"Unknown")</f>
        <v>American</v>
      </c>
    </row>
    <row r="7619" spans="1:9" x14ac:dyDescent="0.25">
      <c r="A7619">
        <v>7618</v>
      </c>
      <c r="B7619">
        <v>3357</v>
      </c>
      <c r="C7619" s="1">
        <v>44983</v>
      </c>
      <c r="D7619" s="2">
        <v>0.54667824074074078</v>
      </c>
      <c r="E7619">
        <v>108</v>
      </c>
      <c r="F7619" s="5">
        <f>IFERROR(VLOOKUP(E7619,Raw_Menu!$A$2:$D$33,4,FALSE),0)</f>
        <v>14.5</v>
      </c>
      <c r="G7619" s="5">
        <f t="shared" si="238"/>
        <v>14.5</v>
      </c>
      <c r="H7619">
        <f t="shared" si="239"/>
        <v>13</v>
      </c>
      <c r="I7619" t="str">
        <f>IFERROR(VLOOKUP(tblOrders[[#This Row],[item_id]],Raw_Menu!$A$2:$D$33,3,FALSE),"Unknown")</f>
        <v>Asian</v>
      </c>
    </row>
    <row r="7620" spans="1:9" x14ac:dyDescent="0.25">
      <c r="A7620">
        <v>7619</v>
      </c>
      <c r="B7620">
        <v>3357</v>
      </c>
      <c r="C7620" s="1">
        <v>44983</v>
      </c>
      <c r="D7620" s="2">
        <v>0.54667824074074078</v>
      </c>
      <c r="E7620">
        <v>123</v>
      </c>
      <c r="F7620" s="5">
        <f>IFERROR(VLOOKUP(E7620,Raw_Menu!$A$2:$D$33,4,FALSE),0)</f>
        <v>9</v>
      </c>
      <c r="G7620" s="5">
        <f t="shared" si="238"/>
        <v>9</v>
      </c>
      <c r="H7620">
        <f t="shared" si="239"/>
        <v>13</v>
      </c>
      <c r="I7620" t="str">
        <f>IFERROR(VLOOKUP(tblOrders[[#This Row],[item_id]],Raw_Menu!$A$2:$D$33,3,FALSE),"Unknown")</f>
        <v>Mexican</v>
      </c>
    </row>
    <row r="7621" spans="1:9" x14ac:dyDescent="0.25">
      <c r="A7621">
        <v>7620</v>
      </c>
      <c r="B7621">
        <v>3357</v>
      </c>
      <c r="C7621" s="1">
        <v>44983</v>
      </c>
      <c r="D7621" s="2">
        <v>0.54667824074074078</v>
      </c>
      <c r="E7621">
        <v>106</v>
      </c>
      <c r="F7621" s="5">
        <f>IFERROR(VLOOKUP(E7621,Raw_Menu!$A$2:$D$33,4,FALSE),0)</f>
        <v>7</v>
      </c>
      <c r="G7621" s="5">
        <f t="shared" si="238"/>
        <v>7</v>
      </c>
      <c r="H7621">
        <f t="shared" si="239"/>
        <v>13</v>
      </c>
      <c r="I7621" t="str">
        <f>IFERROR(VLOOKUP(tblOrders[[#This Row],[item_id]],Raw_Menu!$A$2:$D$33,3,FALSE),"Unknown")</f>
        <v>American</v>
      </c>
    </row>
    <row r="7622" spans="1:9" x14ac:dyDescent="0.25">
      <c r="A7622">
        <v>7621</v>
      </c>
      <c r="B7622">
        <v>3358</v>
      </c>
      <c r="C7622" s="1">
        <v>44983</v>
      </c>
      <c r="D7622" s="2">
        <v>0.55109953703703707</v>
      </c>
      <c r="E7622">
        <v>106</v>
      </c>
      <c r="F7622" s="5">
        <f>IFERROR(VLOOKUP(E7622,Raw_Menu!$A$2:$D$33,4,FALSE),0)</f>
        <v>7</v>
      </c>
      <c r="G7622" s="5">
        <f t="shared" si="238"/>
        <v>7</v>
      </c>
      <c r="H7622">
        <f t="shared" si="239"/>
        <v>13</v>
      </c>
      <c r="I7622" t="str">
        <f>IFERROR(VLOOKUP(tblOrders[[#This Row],[item_id]],Raw_Menu!$A$2:$D$33,3,FALSE),"Unknown")</f>
        <v>American</v>
      </c>
    </row>
    <row r="7623" spans="1:9" x14ac:dyDescent="0.25">
      <c r="A7623">
        <v>7622</v>
      </c>
      <c r="B7623">
        <v>3359</v>
      </c>
      <c r="C7623" s="1">
        <v>44983</v>
      </c>
      <c r="D7623" s="2">
        <v>0.55907407407407406</v>
      </c>
      <c r="E7623">
        <v>127</v>
      </c>
      <c r="F7623" s="5">
        <f>IFERROR(VLOOKUP(E7623,Raw_Menu!$A$2:$D$33,4,FALSE),0)</f>
        <v>17.95</v>
      </c>
      <c r="G7623" s="5">
        <f t="shared" si="238"/>
        <v>17.95</v>
      </c>
      <c r="H7623">
        <f t="shared" si="239"/>
        <v>13</v>
      </c>
      <c r="I7623" t="str">
        <f>IFERROR(VLOOKUP(tblOrders[[#This Row],[item_id]],Raw_Menu!$A$2:$D$33,3,FALSE),"Unknown")</f>
        <v>Italian</v>
      </c>
    </row>
    <row r="7624" spans="1:9" x14ac:dyDescent="0.25">
      <c r="A7624">
        <v>7623</v>
      </c>
      <c r="B7624">
        <v>3360</v>
      </c>
      <c r="C7624" s="1">
        <v>44983</v>
      </c>
      <c r="D7624" s="2">
        <v>0.57250000000000001</v>
      </c>
      <c r="E7624">
        <v>107</v>
      </c>
      <c r="F7624" s="5">
        <f>IFERROR(VLOOKUP(E7624,Raw_Menu!$A$2:$D$33,4,FALSE),0)</f>
        <v>16.5</v>
      </c>
      <c r="G7624" s="5">
        <f t="shared" si="238"/>
        <v>16.5</v>
      </c>
      <c r="H7624">
        <f t="shared" si="239"/>
        <v>13</v>
      </c>
      <c r="I7624" t="str">
        <f>IFERROR(VLOOKUP(tblOrders[[#This Row],[item_id]],Raw_Menu!$A$2:$D$33,3,FALSE),"Unknown")</f>
        <v>Asian</v>
      </c>
    </row>
    <row r="7625" spans="1:9" x14ac:dyDescent="0.25">
      <c r="A7625">
        <v>7624</v>
      </c>
      <c r="B7625">
        <v>3360</v>
      </c>
      <c r="C7625" s="1">
        <v>44983</v>
      </c>
      <c r="D7625" s="2">
        <v>0.57250000000000001</v>
      </c>
      <c r="E7625">
        <v>102</v>
      </c>
      <c r="F7625" s="5">
        <f>IFERROR(VLOOKUP(E7625,Raw_Menu!$A$2:$D$33,4,FALSE),0)</f>
        <v>13.95</v>
      </c>
      <c r="G7625" s="5">
        <f t="shared" si="238"/>
        <v>13.95</v>
      </c>
      <c r="H7625">
        <f t="shared" si="239"/>
        <v>13</v>
      </c>
      <c r="I7625" t="str">
        <f>IFERROR(VLOOKUP(tblOrders[[#This Row],[item_id]],Raw_Menu!$A$2:$D$33,3,FALSE),"Unknown")</f>
        <v>American</v>
      </c>
    </row>
    <row r="7626" spans="1:9" x14ac:dyDescent="0.25">
      <c r="A7626">
        <v>7625</v>
      </c>
      <c r="B7626">
        <v>3360</v>
      </c>
      <c r="C7626" s="1">
        <v>44983</v>
      </c>
      <c r="D7626" s="2">
        <v>0.57250000000000001</v>
      </c>
      <c r="E7626">
        <v>117</v>
      </c>
      <c r="F7626" s="5">
        <f>IFERROR(VLOOKUP(E7626,Raw_Menu!$A$2:$D$33,4,FALSE),0)</f>
        <v>12.95</v>
      </c>
      <c r="G7626" s="5">
        <f t="shared" si="238"/>
        <v>12.95</v>
      </c>
      <c r="H7626">
        <f t="shared" si="239"/>
        <v>13</v>
      </c>
      <c r="I7626" t="str">
        <f>IFERROR(VLOOKUP(tblOrders[[#This Row],[item_id]],Raw_Menu!$A$2:$D$33,3,FALSE),"Unknown")</f>
        <v>Mexican</v>
      </c>
    </row>
    <row r="7627" spans="1:9" x14ac:dyDescent="0.25">
      <c r="A7627">
        <v>7626</v>
      </c>
      <c r="B7627">
        <v>3361</v>
      </c>
      <c r="C7627" s="1">
        <v>44983</v>
      </c>
      <c r="D7627" s="2">
        <v>0.57651620370370371</v>
      </c>
      <c r="E7627">
        <v>127</v>
      </c>
      <c r="F7627" s="5">
        <f>IFERROR(VLOOKUP(E7627,Raw_Menu!$A$2:$D$33,4,FALSE),0)</f>
        <v>17.95</v>
      </c>
      <c r="G7627" s="5">
        <f t="shared" si="238"/>
        <v>17.95</v>
      </c>
      <c r="H7627">
        <f t="shared" si="239"/>
        <v>13</v>
      </c>
      <c r="I7627" t="str">
        <f>IFERROR(VLOOKUP(tblOrders[[#This Row],[item_id]],Raw_Menu!$A$2:$D$33,3,FALSE),"Unknown")</f>
        <v>Italian</v>
      </c>
    </row>
    <row r="7628" spans="1:9" x14ac:dyDescent="0.25">
      <c r="A7628">
        <v>7627</v>
      </c>
      <c r="B7628">
        <v>3361</v>
      </c>
      <c r="C7628" s="1">
        <v>44983</v>
      </c>
      <c r="D7628" s="2">
        <v>0.57651620370370371</v>
      </c>
      <c r="E7628">
        <v>130</v>
      </c>
      <c r="F7628" s="5">
        <f>IFERROR(VLOOKUP(E7628,Raw_Menu!$A$2:$D$33,4,FALSE),0)</f>
        <v>19.95</v>
      </c>
      <c r="G7628" s="5">
        <f t="shared" si="238"/>
        <v>19.95</v>
      </c>
      <c r="H7628">
        <f t="shared" si="239"/>
        <v>13</v>
      </c>
      <c r="I7628" t="str">
        <f>IFERROR(VLOOKUP(tblOrders[[#This Row],[item_id]],Raw_Menu!$A$2:$D$33,3,FALSE),"Unknown")</f>
        <v>Italian</v>
      </c>
    </row>
    <row r="7629" spans="1:9" x14ac:dyDescent="0.25">
      <c r="A7629">
        <v>7628</v>
      </c>
      <c r="B7629">
        <v>3362</v>
      </c>
      <c r="C7629" s="1">
        <v>44983</v>
      </c>
      <c r="D7629" s="2">
        <v>0.57655092592592594</v>
      </c>
      <c r="E7629">
        <v>109</v>
      </c>
      <c r="F7629" s="5">
        <f>IFERROR(VLOOKUP(E7629,Raw_Menu!$A$2:$D$33,4,FALSE),0)</f>
        <v>17.95</v>
      </c>
      <c r="G7629" s="5">
        <f t="shared" si="238"/>
        <v>17.95</v>
      </c>
      <c r="H7629">
        <f t="shared" si="239"/>
        <v>13</v>
      </c>
      <c r="I7629" t="str">
        <f>IFERROR(VLOOKUP(tblOrders[[#This Row],[item_id]],Raw_Menu!$A$2:$D$33,3,FALSE),"Unknown")</f>
        <v>Asian</v>
      </c>
    </row>
    <row r="7630" spans="1:9" x14ac:dyDescent="0.25">
      <c r="A7630">
        <v>7629</v>
      </c>
      <c r="B7630">
        <v>3363</v>
      </c>
      <c r="C7630" s="1">
        <v>44983</v>
      </c>
      <c r="D7630" s="2">
        <v>0.57804398148148151</v>
      </c>
      <c r="E7630">
        <v>101</v>
      </c>
      <c r="F7630" s="5">
        <f>IFERROR(VLOOKUP(E7630,Raw_Menu!$A$2:$D$33,4,FALSE),0)</f>
        <v>12.95</v>
      </c>
      <c r="G7630" s="5">
        <f t="shared" si="238"/>
        <v>12.95</v>
      </c>
      <c r="H7630">
        <f t="shared" si="239"/>
        <v>13</v>
      </c>
      <c r="I7630" t="str">
        <f>IFERROR(VLOOKUP(tblOrders[[#This Row],[item_id]],Raw_Menu!$A$2:$D$33,3,FALSE),"Unknown")</f>
        <v>American</v>
      </c>
    </row>
    <row r="7631" spans="1:9" x14ac:dyDescent="0.25">
      <c r="A7631">
        <v>7630</v>
      </c>
      <c r="B7631">
        <v>3363</v>
      </c>
      <c r="C7631" s="1">
        <v>44983</v>
      </c>
      <c r="D7631" s="2">
        <v>0.57804398148148151</v>
      </c>
      <c r="E7631">
        <v>102</v>
      </c>
      <c r="F7631" s="5">
        <f>IFERROR(VLOOKUP(E7631,Raw_Menu!$A$2:$D$33,4,FALSE),0)</f>
        <v>13.95</v>
      </c>
      <c r="G7631" s="5">
        <f t="shared" si="238"/>
        <v>13.95</v>
      </c>
      <c r="H7631">
        <f t="shared" si="239"/>
        <v>13</v>
      </c>
      <c r="I7631" t="str">
        <f>IFERROR(VLOOKUP(tblOrders[[#This Row],[item_id]],Raw_Menu!$A$2:$D$33,3,FALSE),"Unknown")</f>
        <v>American</v>
      </c>
    </row>
    <row r="7632" spans="1:9" x14ac:dyDescent="0.25">
      <c r="A7632">
        <v>7631</v>
      </c>
      <c r="B7632">
        <v>3363</v>
      </c>
      <c r="C7632" s="1">
        <v>44983</v>
      </c>
      <c r="D7632" s="2">
        <v>0.57804398148148151</v>
      </c>
      <c r="E7632">
        <v>102</v>
      </c>
      <c r="F7632" s="5">
        <f>IFERROR(VLOOKUP(E7632,Raw_Menu!$A$2:$D$33,4,FALSE),0)</f>
        <v>13.95</v>
      </c>
      <c r="G7632" s="5">
        <f t="shared" si="238"/>
        <v>13.95</v>
      </c>
      <c r="H7632">
        <f t="shared" si="239"/>
        <v>13</v>
      </c>
      <c r="I7632" t="str">
        <f>IFERROR(VLOOKUP(tblOrders[[#This Row],[item_id]],Raw_Menu!$A$2:$D$33,3,FALSE),"Unknown")</f>
        <v>American</v>
      </c>
    </row>
    <row r="7633" spans="1:9" x14ac:dyDescent="0.25">
      <c r="A7633">
        <v>7632</v>
      </c>
      <c r="B7633">
        <v>3363</v>
      </c>
      <c r="C7633" s="1">
        <v>44983</v>
      </c>
      <c r="D7633" s="2">
        <v>0.57804398148148151</v>
      </c>
      <c r="E7633">
        <v>124</v>
      </c>
      <c r="F7633" s="5">
        <f>IFERROR(VLOOKUP(E7633,Raw_Menu!$A$2:$D$33,4,FALSE),0)</f>
        <v>14.5</v>
      </c>
      <c r="G7633" s="5">
        <f t="shared" si="238"/>
        <v>14.5</v>
      </c>
      <c r="H7633">
        <f t="shared" si="239"/>
        <v>13</v>
      </c>
      <c r="I7633" t="str">
        <f>IFERROR(VLOOKUP(tblOrders[[#This Row],[item_id]],Raw_Menu!$A$2:$D$33,3,FALSE),"Unknown")</f>
        <v>Italian</v>
      </c>
    </row>
    <row r="7634" spans="1:9" x14ac:dyDescent="0.25">
      <c r="A7634">
        <v>7633</v>
      </c>
      <c r="B7634">
        <v>3363</v>
      </c>
      <c r="C7634" s="1">
        <v>44983</v>
      </c>
      <c r="D7634" s="2">
        <v>0.57804398148148151</v>
      </c>
      <c r="E7634">
        <v>127</v>
      </c>
      <c r="F7634" s="5">
        <f>IFERROR(VLOOKUP(E7634,Raw_Menu!$A$2:$D$33,4,FALSE),0)</f>
        <v>17.95</v>
      </c>
      <c r="G7634" s="5">
        <f t="shared" si="238"/>
        <v>17.95</v>
      </c>
      <c r="H7634">
        <f t="shared" si="239"/>
        <v>13</v>
      </c>
      <c r="I7634" t="str">
        <f>IFERROR(VLOOKUP(tblOrders[[#This Row],[item_id]],Raw_Menu!$A$2:$D$33,3,FALSE),"Unknown")</f>
        <v>Italian</v>
      </c>
    </row>
    <row r="7635" spans="1:9" x14ac:dyDescent="0.25">
      <c r="A7635">
        <v>7634</v>
      </c>
      <c r="B7635">
        <v>3363</v>
      </c>
      <c r="C7635" s="1">
        <v>44983</v>
      </c>
      <c r="D7635" s="2">
        <v>0.57804398148148151</v>
      </c>
      <c r="E7635">
        <v>128</v>
      </c>
      <c r="F7635" s="5">
        <f>IFERROR(VLOOKUP(E7635,Raw_Menu!$A$2:$D$33,4,FALSE),0)</f>
        <v>15.5</v>
      </c>
      <c r="G7635" s="5">
        <f t="shared" si="238"/>
        <v>15.5</v>
      </c>
      <c r="H7635">
        <f t="shared" si="239"/>
        <v>13</v>
      </c>
      <c r="I7635" t="str">
        <f>IFERROR(VLOOKUP(tblOrders[[#This Row],[item_id]],Raw_Menu!$A$2:$D$33,3,FALSE),"Unknown")</f>
        <v>Italian</v>
      </c>
    </row>
    <row r="7636" spans="1:9" x14ac:dyDescent="0.25">
      <c r="A7636">
        <v>7635</v>
      </c>
      <c r="B7636">
        <v>3363</v>
      </c>
      <c r="C7636" s="1">
        <v>44983</v>
      </c>
      <c r="D7636" s="2">
        <v>0.57804398148148151</v>
      </c>
      <c r="E7636">
        <v>111</v>
      </c>
      <c r="F7636" s="5">
        <f>IFERROR(VLOOKUP(E7636,Raw_Menu!$A$2:$D$33,4,FALSE),0)</f>
        <v>11.95</v>
      </c>
      <c r="G7636" s="5">
        <f t="shared" si="238"/>
        <v>11.95</v>
      </c>
      <c r="H7636">
        <f t="shared" si="239"/>
        <v>13</v>
      </c>
      <c r="I7636" t="str">
        <f>IFERROR(VLOOKUP(tblOrders[[#This Row],[item_id]],Raw_Menu!$A$2:$D$33,3,FALSE),"Unknown")</f>
        <v>Asian</v>
      </c>
    </row>
    <row r="7637" spans="1:9" x14ac:dyDescent="0.25">
      <c r="A7637">
        <v>7636</v>
      </c>
      <c r="B7637">
        <v>3363</v>
      </c>
      <c r="C7637" s="1">
        <v>44983</v>
      </c>
      <c r="D7637" s="2">
        <v>0.57804398148148151</v>
      </c>
      <c r="E7637">
        <v>112</v>
      </c>
      <c r="F7637" s="5">
        <f>IFERROR(VLOOKUP(E7637,Raw_Menu!$A$2:$D$33,4,FALSE),0)</f>
        <v>14.95</v>
      </c>
      <c r="G7637" s="5">
        <f t="shared" si="238"/>
        <v>14.95</v>
      </c>
      <c r="H7637">
        <f t="shared" si="239"/>
        <v>13</v>
      </c>
      <c r="I7637" t="str">
        <f>IFERROR(VLOOKUP(tblOrders[[#This Row],[item_id]],Raw_Menu!$A$2:$D$33,3,FALSE),"Unknown")</f>
        <v>Asian</v>
      </c>
    </row>
    <row r="7638" spans="1:9" x14ac:dyDescent="0.25">
      <c r="A7638">
        <v>7637</v>
      </c>
      <c r="B7638">
        <v>3363</v>
      </c>
      <c r="C7638" s="1">
        <v>44983</v>
      </c>
      <c r="D7638" s="2">
        <v>0.57804398148148151</v>
      </c>
      <c r="E7638">
        <v>113</v>
      </c>
      <c r="F7638" s="5">
        <f>IFERROR(VLOOKUP(E7638,Raw_Menu!$A$2:$D$33,4,FALSE),0)</f>
        <v>5</v>
      </c>
      <c r="G7638" s="5">
        <f t="shared" si="238"/>
        <v>5</v>
      </c>
      <c r="H7638">
        <f t="shared" si="239"/>
        <v>13</v>
      </c>
      <c r="I7638" t="str">
        <f>IFERROR(VLOOKUP(tblOrders[[#This Row],[item_id]],Raw_Menu!$A$2:$D$33,3,FALSE),"Unknown")</f>
        <v>Asian</v>
      </c>
    </row>
    <row r="7639" spans="1:9" x14ac:dyDescent="0.25">
      <c r="A7639">
        <v>7638</v>
      </c>
      <c r="B7639">
        <v>3363</v>
      </c>
      <c r="C7639" s="1">
        <v>44983</v>
      </c>
      <c r="D7639" s="2">
        <v>0.57804398148148151</v>
      </c>
      <c r="E7639">
        <v>119</v>
      </c>
      <c r="F7639" s="5">
        <f>IFERROR(VLOOKUP(E7639,Raw_Menu!$A$2:$D$33,4,FALSE),0)</f>
        <v>11.95</v>
      </c>
      <c r="G7639" s="5">
        <f t="shared" si="238"/>
        <v>11.95</v>
      </c>
      <c r="H7639">
        <f t="shared" si="239"/>
        <v>13</v>
      </c>
      <c r="I7639" t="str">
        <f>IFERROR(VLOOKUP(tblOrders[[#This Row],[item_id]],Raw_Menu!$A$2:$D$33,3,FALSE),"Unknown")</f>
        <v>Mexican</v>
      </c>
    </row>
    <row r="7640" spans="1:9" x14ac:dyDescent="0.25">
      <c r="A7640">
        <v>7639</v>
      </c>
      <c r="B7640">
        <v>3363</v>
      </c>
      <c r="C7640" s="1">
        <v>44983</v>
      </c>
      <c r="D7640" s="2">
        <v>0.57804398148148151</v>
      </c>
      <c r="E7640">
        <v>123</v>
      </c>
      <c r="F7640" s="5">
        <f>IFERROR(VLOOKUP(E7640,Raw_Menu!$A$2:$D$33,4,FALSE),0)</f>
        <v>9</v>
      </c>
      <c r="G7640" s="5">
        <f t="shared" si="238"/>
        <v>9</v>
      </c>
      <c r="H7640">
        <f t="shared" si="239"/>
        <v>13</v>
      </c>
      <c r="I7640" t="str">
        <f>IFERROR(VLOOKUP(tblOrders[[#This Row],[item_id]],Raw_Menu!$A$2:$D$33,3,FALSE),"Unknown")</f>
        <v>Mexican</v>
      </c>
    </row>
    <row r="7641" spans="1:9" x14ac:dyDescent="0.25">
      <c r="A7641">
        <v>7640</v>
      </c>
      <c r="B7641">
        <v>3363</v>
      </c>
      <c r="C7641" s="1">
        <v>44983</v>
      </c>
      <c r="D7641" s="2">
        <v>0.57804398148148151</v>
      </c>
      <c r="E7641">
        <v>106</v>
      </c>
      <c r="F7641" s="5">
        <f>IFERROR(VLOOKUP(E7641,Raw_Menu!$A$2:$D$33,4,FALSE),0)</f>
        <v>7</v>
      </c>
      <c r="G7641" s="5">
        <f t="shared" si="238"/>
        <v>7</v>
      </c>
      <c r="H7641">
        <f t="shared" si="239"/>
        <v>13</v>
      </c>
      <c r="I7641" t="str">
        <f>IFERROR(VLOOKUP(tblOrders[[#This Row],[item_id]],Raw_Menu!$A$2:$D$33,3,FALSE),"Unknown")</f>
        <v>American</v>
      </c>
    </row>
    <row r="7642" spans="1:9" x14ac:dyDescent="0.25">
      <c r="A7642">
        <v>7641</v>
      </c>
      <c r="B7642">
        <v>3364</v>
      </c>
      <c r="C7642" s="1">
        <v>44983</v>
      </c>
      <c r="D7642" s="2">
        <v>0.58076388888888886</v>
      </c>
      <c r="E7642">
        <v>104</v>
      </c>
      <c r="F7642" s="5">
        <f>IFERROR(VLOOKUP(E7642,Raw_Menu!$A$2:$D$33,4,FALSE),0)</f>
        <v>10.5</v>
      </c>
      <c r="G7642" s="5">
        <f t="shared" si="238"/>
        <v>10.5</v>
      </c>
      <c r="H7642">
        <f t="shared" si="239"/>
        <v>13</v>
      </c>
      <c r="I7642" t="str">
        <f>IFERROR(VLOOKUP(tblOrders[[#This Row],[item_id]],Raw_Menu!$A$2:$D$33,3,FALSE),"Unknown")</f>
        <v>American</v>
      </c>
    </row>
    <row r="7643" spans="1:9" x14ac:dyDescent="0.25">
      <c r="A7643">
        <v>7642</v>
      </c>
      <c r="B7643">
        <v>3364</v>
      </c>
      <c r="C7643" s="1">
        <v>44983</v>
      </c>
      <c r="D7643" s="2">
        <v>0.58076388888888886</v>
      </c>
      <c r="E7643">
        <v>104</v>
      </c>
      <c r="F7643" s="5">
        <f>IFERROR(VLOOKUP(E7643,Raw_Menu!$A$2:$D$33,4,FALSE),0)</f>
        <v>10.5</v>
      </c>
      <c r="G7643" s="5">
        <f t="shared" si="238"/>
        <v>10.5</v>
      </c>
      <c r="H7643">
        <f t="shared" si="239"/>
        <v>13</v>
      </c>
      <c r="I7643" t="str">
        <f>IFERROR(VLOOKUP(tblOrders[[#This Row],[item_id]],Raw_Menu!$A$2:$D$33,3,FALSE),"Unknown")</f>
        <v>American</v>
      </c>
    </row>
    <row r="7644" spans="1:9" x14ac:dyDescent="0.25">
      <c r="A7644">
        <v>7643</v>
      </c>
      <c r="B7644">
        <v>3364</v>
      </c>
      <c r="C7644" s="1">
        <v>44983</v>
      </c>
      <c r="D7644" s="2">
        <v>0.58076388888888886</v>
      </c>
      <c r="E7644">
        <v>120</v>
      </c>
      <c r="F7644" s="5">
        <f>IFERROR(VLOOKUP(E7644,Raw_Menu!$A$2:$D$33,4,FALSE),0)</f>
        <v>13.95</v>
      </c>
      <c r="G7644" s="5">
        <f t="shared" si="238"/>
        <v>13.95</v>
      </c>
      <c r="H7644">
        <f t="shared" si="239"/>
        <v>13</v>
      </c>
      <c r="I7644" t="str">
        <f>IFERROR(VLOOKUP(tblOrders[[#This Row],[item_id]],Raw_Menu!$A$2:$D$33,3,FALSE),"Unknown")</f>
        <v>Mexican</v>
      </c>
    </row>
    <row r="7645" spans="1:9" x14ac:dyDescent="0.25">
      <c r="A7645">
        <v>7644</v>
      </c>
      <c r="B7645">
        <v>3364</v>
      </c>
      <c r="C7645" s="1">
        <v>44983</v>
      </c>
      <c r="D7645" s="2">
        <v>0.58076388888888886</v>
      </c>
      <c r="E7645">
        <v>131</v>
      </c>
      <c r="F7645" s="5">
        <f>IFERROR(VLOOKUP(E7645,Raw_Menu!$A$2:$D$33,4,FALSE),0)</f>
        <v>17.95</v>
      </c>
      <c r="G7645" s="5">
        <f t="shared" si="238"/>
        <v>17.95</v>
      </c>
      <c r="H7645">
        <f t="shared" si="239"/>
        <v>13</v>
      </c>
      <c r="I7645" t="str">
        <f>IFERROR(VLOOKUP(tblOrders[[#This Row],[item_id]],Raw_Menu!$A$2:$D$33,3,FALSE),"Unknown")</f>
        <v>Italian</v>
      </c>
    </row>
    <row r="7646" spans="1:9" x14ac:dyDescent="0.25">
      <c r="A7646">
        <v>7645</v>
      </c>
      <c r="B7646">
        <v>3365</v>
      </c>
      <c r="C7646" s="1">
        <v>44983</v>
      </c>
      <c r="D7646" s="2">
        <v>0.58942129629629625</v>
      </c>
      <c r="E7646">
        <v>125</v>
      </c>
      <c r="F7646" s="5">
        <f>IFERROR(VLOOKUP(E7646,Raw_Menu!$A$2:$D$33,4,FALSE),0)</f>
        <v>17.95</v>
      </c>
      <c r="G7646" s="5">
        <f t="shared" si="238"/>
        <v>17.95</v>
      </c>
      <c r="H7646">
        <f t="shared" si="239"/>
        <v>14</v>
      </c>
      <c r="I7646" t="str">
        <f>IFERROR(VLOOKUP(tblOrders[[#This Row],[item_id]],Raw_Menu!$A$2:$D$33,3,FALSE),"Unknown")</f>
        <v>Italian</v>
      </c>
    </row>
    <row r="7647" spans="1:9" x14ac:dyDescent="0.25">
      <c r="A7647">
        <v>7646</v>
      </c>
      <c r="B7647">
        <v>3366</v>
      </c>
      <c r="C7647" s="1">
        <v>44983</v>
      </c>
      <c r="D7647" s="2">
        <v>0.59638888888888886</v>
      </c>
      <c r="E7647">
        <v>111</v>
      </c>
      <c r="F7647" s="5">
        <f>IFERROR(VLOOKUP(E7647,Raw_Menu!$A$2:$D$33,4,FALSE),0)</f>
        <v>11.95</v>
      </c>
      <c r="G7647" s="5">
        <f t="shared" si="238"/>
        <v>11.95</v>
      </c>
      <c r="H7647">
        <f t="shared" si="239"/>
        <v>14</v>
      </c>
      <c r="I7647" t="str">
        <f>IFERROR(VLOOKUP(tblOrders[[#This Row],[item_id]],Raw_Menu!$A$2:$D$33,3,FALSE),"Unknown")</f>
        <v>Asian</v>
      </c>
    </row>
    <row r="7648" spans="1:9" x14ac:dyDescent="0.25">
      <c r="A7648">
        <v>7647</v>
      </c>
      <c r="B7648">
        <v>3366</v>
      </c>
      <c r="C7648" s="1">
        <v>44983</v>
      </c>
      <c r="D7648" s="2">
        <v>0.59638888888888886</v>
      </c>
      <c r="E7648">
        <v>105</v>
      </c>
      <c r="F7648" s="5">
        <f>IFERROR(VLOOKUP(E7648,Raw_Menu!$A$2:$D$33,4,FALSE),0)</f>
        <v>7</v>
      </c>
      <c r="G7648" s="5">
        <f t="shared" si="238"/>
        <v>7</v>
      </c>
      <c r="H7648">
        <f t="shared" si="239"/>
        <v>14</v>
      </c>
      <c r="I7648" t="str">
        <f>IFERROR(VLOOKUP(tblOrders[[#This Row],[item_id]],Raw_Menu!$A$2:$D$33,3,FALSE),"Unknown")</f>
        <v>American</v>
      </c>
    </row>
    <row r="7649" spans="1:9" x14ac:dyDescent="0.25">
      <c r="A7649">
        <v>7648</v>
      </c>
      <c r="B7649">
        <v>3366</v>
      </c>
      <c r="C7649" s="1">
        <v>44983</v>
      </c>
      <c r="D7649" s="2">
        <v>0.59638888888888886</v>
      </c>
      <c r="E7649">
        <v>132</v>
      </c>
      <c r="F7649" s="5">
        <f>IFERROR(VLOOKUP(E7649,Raw_Menu!$A$2:$D$33,4,FALSE),0)</f>
        <v>16.95</v>
      </c>
      <c r="G7649" s="5">
        <f t="shared" si="238"/>
        <v>16.95</v>
      </c>
      <c r="H7649">
        <f t="shared" si="239"/>
        <v>14</v>
      </c>
      <c r="I7649" t="str">
        <f>IFERROR(VLOOKUP(tblOrders[[#This Row],[item_id]],Raw_Menu!$A$2:$D$33,3,FALSE),"Unknown")</f>
        <v>Italian</v>
      </c>
    </row>
    <row r="7650" spans="1:9" x14ac:dyDescent="0.25">
      <c r="A7650">
        <v>7649</v>
      </c>
      <c r="B7650">
        <v>3367</v>
      </c>
      <c r="C7650" s="1">
        <v>44983</v>
      </c>
      <c r="D7650" s="2">
        <v>0.60313657407407406</v>
      </c>
      <c r="E7650">
        <v>113</v>
      </c>
      <c r="F7650" s="5">
        <f>IFERROR(VLOOKUP(E7650,Raw_Menu!$A$2:$D$33,4,FALSE),0)</f>
        <v>5</v>
      </c>
      <c r="G7650" s="5">
        <f t="shared" si="238"/>
        <v>5</v>
      </c>
      <c r="H7650">
        <f t="shared" si="239"/>
        <v>14</v>
      </c>
      <c r="I7650" t="str">
        <f>IFERROR(VLOOKUP(tblOrders[[#This Row],[item_id]],Raw_Menu!$A$2:$D$33,3,FALSE),"Unknown")</f>
        <v>Asian</v>
      </c>
    </row>
    <row r="7651" spans="1:9" x14ac:dyDescent="0.25">
      <c r="A7651">
        <v>7650</v>
      </c>
      <c r="B7651">
        <v>3368</v>
      </c>
      <c r="C7651" s="1">
        <v>44983</v>
      </c>
      <c r="D7651" s="2">
        <v>0.61731481481481476</v>
      </c>
      <c r="E7651">
        <v>118</v>
      </c>
      <c r="F7651" s="5">
        <f>IFERROR(VLOOKUP(E7651,Raw_Menu!$A$2:$D$33,4,FALSE),0)</f>
        <v>14.95</v>
      </c>
      <c r="G7651" s="5">
        <f t="shared" si="238"/>
        <v>14.95</v>
      </c>
      <c r="H7651">
        <f t="shared" si="239"/>
        <v>14</v>
      </c>
      <c r="I7651" t="str">
        <f>IFERROR(VLOOKUP(tblOrders[[#This Row],[item_id]],Raw_Menu!$A$2:$D$33,3,FALSE),"Unknown")</f>
        <v>Mexican</v>
      </c>
    </row>
    <row r="7652" spans="1:9" x14ac:dyDescent="0.25">
      <c r="A7652">
        <v>7651</v>
      </c>
      <c r="B7652">
        <v>3369</v>
      </c>
      <c r="C7652" s="1">
        <v>44983</v>
      </c>
      <c r="D7652" s="2">
        <v>0.64037037037037037</v>
      </c>
      <c r="E7652">
        <v>124</v>
      </c>
      <c r="F7652" s="5">
        <f>IFERROR(VLOOKUP(E7652,Raw_Menu!$A$2:$D$33,4,FALSE),0)</f>
        <v>14.5</v>
      </c>
      <c r="G7652" s="5">
        <f t="shared" si="238"/>
        <v>14.5</v>
      </c>
      <c r="H7652">
        <f t="shared" si="239"/>
        <v>15</v>
      </c>
      <c r="I7652" t="str">
        <f>IFERROR(VLOOKUP(tblOrders[[#This Row],[item_id]],Raw_Menu!$A$2:$D$33,3,FALSE),"Unknown")</f>
        <v>Italian</v>
      </c>
    </row>
    <row r="7653" spans="1:9" x14ac:dyDescent="0.25">
      <c r="A7653">
        <v>7652</v>
      </c>
      <c r="B7653">
        <v>3369</v>
      </c>
      <c r="C7653" s="1">
        <v>44983</v>
      </c>
      <c r="D7653" s="2">
        <v>0.64037037037037037</v>
      </c>
      <c r="E7653">
        <v>109</v>
      </c>
      <c r="F7653" s="5">
        <f>IFERROR(VLOOKUP(E7653,Raw_Menu!$A$2:$D$33,4,FALSE),0)</f>
        <v>17.95</v>
      </c>
      <c r="G7653" s="5">
        <f t="shared" si="238"/>
        <v>17.95</v>
      </c>
      <c r="H7653">
        <f t="shared" si="239"/>
        <v>15</v>
      </c>
      <c r="I7653" t="str">
        <f>IFERROR(VLOOKUP(tblOrders[[#This Row],[item_id]],Raw_Menu!$A$2:$D$33,3,FALSE),"Unknown")</f>
        <v>Asian</v>
      </c>
    </row>
    <row r="7654" spans="1:9" x14ac:dyDescent="0.25">
      <c r="A7654">
        <v>7653</v>
      </c>
      <c r="B7654">
        <v>3369</v>
      </c>
      <c r="C7654" s="1">
        <v>44983</v>
      </c>
      <c r="D7654" s="2">
        <v>0.64037037037037037</v>
      </c>
      <c r="E7654">
        <v>118</v>
      </c>
      <c r="F7654" s="5">
        <f>IFERROR(VLOOKUP(E7654,Raw_Menu!$A$2:$D$33,4,FALSE),0)</f>
        <v>14.95</v>
      </c>
      <c r="G7654" s="5">
        <f t="shared" si="238"/>
        <v>14.95</v>
      </c>
      <c r="H7654">
        <f t="shared" si="239"/>
        <v>15</v>
      </c>
      <c r="I7654" t="str">
        <f>IFERROR(VLOOKUP(tblOrders[[#This Row],[item_id]],Raw_Menu!$A$2:$D$33,3,FALSE),"Unknown")</f>
        <v>Mexican</v>
      </c>
    </row>
    <row r="7655" spans="1:9" x14ac:dyDescent="0.25">
      <c r="A7655">
        <v>7654</v>
      </c>
      <c r="B7655">
        <v>3370</v>
      </c>
      <c r="C7655" s="1">
        <v>44983</v>
      </c>
      <c r="D7655" s="2">
        <v>0.65230324074074075</v>
      </c>
      <c r="E7655">
        <v>104</v>
      </c>
      <c r="F7655" s="5">
        <f>IFERROR(VLOOKUP(E7655,Raw_Menu!$A$2:$D$33,4,FALSE),0)</f>
        <v>10.5</v>
      </c>
      <c r="G7655" s="5">
        <f t="shared" si="238"/>
        <v>10.5</v>
      </c>
      <c r="H7655">
        <f t="shared" si="239"/>
        <v>15</v>
      </c>
      <c r="I7655" t="str">
        <f>IFERROR(VLOOKUP(tblOrders[[#This Row],[item_id]],Raw_Menu!$A$2:$D$33,3,FALSE),"Unknown")</f>
        <v>American</v>
      </c>
    </row>
    <row r="7656" spans="1:9" x14ac:dyDescent="0.25">
      <c r="A7656">
        <v>7655</v>
      </c>
      <c r="B7656">
        <v>3370</v>
      </c>
      <c r="C7656" s="1">
        <v>44983</v>
      </c>
      <c r="D7656" s="2">
        <v>0.65230324074074075</v>
      </c>
      <c r="E7656">
        <v>113</v>
      </c>
      <c r="F7656" s="5">
        <f>IFERROR(VLOOKUP(E7656,Raw_Menu!$A$2:$D$33,4,FALSE),0)</f>
        <v>5</v>
      </c>
      <c r="G7656" s="5">
        <f t="shared" si="238"/>
        <v>5</v>
      </c>
      <c r="H7656">
        <f t="shared" si="239"/>
        <v>15</v>
      </c>
      <c r="I7656" t="str">
        <f>IFERROR(VLOOKUP(tblOrders[[#This Row],[item_id]],Raw_Menu!$A$2:$D$33,3,FALSE),"Unknown")</f>
        <v>Asian</v>
      </c>
    </row>
    <row r="7657" spans="1:9" x14ac:dyDescent="0.25">
      <c r="A7657">
        <v>7656</v>
      </c>
      <c r="B7657">
        <v>3370</v>
      </c>
      <c r="C7657" s="1">
        <v>44983</v>
      </c>
      <c r="D7657" s="2">
        <v>0.65230324074074075</v>
      </c>
      <c r="E7657">
        <v>131</v>
      </c>
      <c r="F7657" s="5">
        <f>IFERROR(VLOOKUP(E7657,Raw_Menu!$A$2:$D$33,4,FALSE),0)</f>
        <v>17.95</v>
      </c>
      <c r="G7657" s="5">
        <f t="shared" si="238"/>
        <v>17.95</v>
      </c>
      <c r="H7657">
        <f t="shared" si="239"/>
        <v>15</v>
      </c>
      <c r="I7657" t="str">
        <f>IFERROR(VLOOKUP(tblOrders[[#This Row],[item_id]],Raw_Menu!$A$2:$D$33,3,FALSE),"Unknown")</f>
        <v>Italian</v>
      </c>
    </row>
    <row r="7658" spans="1:9" x14ac:dyDescent="0.25">
      <c r="A7658">
        <v>7657</v>
      </c>
      <c r="B7658">
        <v>3371</v>
      </c>
      <c r="C7658" s="1">
        <v>44983</v>
      </c>
      <c r="D7658" s="2">
        <v>0.66530092592592593</v>
      </c>
      <c r="E7658">
        <v>110</v>
      </c>
      <c r="F7658" s="5">
        <f>IFERROR(VLOOKUP(E7658,Raw_Menu!$A$2:$D$33,4,FALSE),0)</f>
        <v>17.95</v>
      </c>
      <c r="G7658" s="5">
        <f t="shared" si="238"/>
        <v>17.95</v>
      </c>
      <c r="H7658">
        <f t="shared" si="239"/>
        <v>15</v>
      </c>
      <c r="I7658" t="str">
        <f>IFERROR(VLOOKUP(tblOrders[[#This Row],[item_id]],Raw_Menu!$A$2:$D$33,3,FALSE),"Unknown")</f>
        <v>Asian</v>
      </c>
    </row>
    <row r="7659" spans="1:9" x14ac:dyDescent="0.25">
      <c r="A7659">
        <v>7658</v>
      </c>
      <c r="B7659">
        <v>3371</v>
      </c>
      <c r="C7659" s="1">
        <v>44983</v>
      </c>
      <c r="D7659" s="2">
        <v>0.66530092592592593</v>
      </c>
      <c r="E7659">
        <v>129</v>
      </c>
      <c r="F7659" s="5">
        <f>IFERROR(VLOOKUP(E7659,Raw_Menu!$A$2:$D$33,4,FALSE),0)</f>
        <v>15.5</v>
      </c>
      <c r="G7659" s="5">
        <f t="shared" si="238"/>
        <v>15.5</v>
      </c>
      <c r="H7659">
        <f t="shared" si="239"/>
        <v>15</v>
      </c>
      <c r="I7659" t="str">
        <f>IFERROR(VLOOKUP(tblOrders[[#This Row],[item_id]],Raw_Menu!$A$2:$D$33,3,FALSE),"Unknown")</f>
        <v>Italian</v>
      </c>
    </row>
    <row r="7660" spans="1:9" x14ac:dyDescent="0.25">
      <c r="A7660">
        <v>7659</v>
      </c>
      <c r="B7660">
        <v>3371</v>
      </c>
      <c r="C7660" s="1">
        <v>44983</v>
      </c>
      <c r="D7660" s="2">
        <v>0.66530092592592593</v>
      </c>
      <c r="E7660">
        <v>113</v>
      </c>
      <c r="F7660" s="5">
        <f>IFERROR(VLOOKUP(E7660,Raw_Menu!$A$2:$D$33,4,FALSE),0)</f>
        <v>5</v>
      </c>
      <c r="G7660" s="5">
        <f t="shared" si="238"/>
        <v>5</v>
      </c>
      <c r="H7660">
        <f t="shared" si="239"/>
        <v>15</v>
      </c>
      <c r="I7660" t="str">
        <f>IFERROR(VLOOKUP(tblOrders[[#This Row],[item_id]],Raw_Menu!$A$2:$D$33,3,FALSE),"Unknown")</f>
        <v>Asian</v>
      </c>
    </row>
    <row r="7661" spans="1:9" x14ac:dyDescent="0.25">
      <c r="A7661">
        <v>7660</v>
      </c>
      <c r="B7661">
        <v>3371</v>
      </c>
      <c r="C7661" s="1">
        <v>44983</v>
      </c>
      <c r="D7661" s="2">
        <v>0.66530092592592593</v>
      </c>
      <c r="E7661">
        <v>106</v>
      </c>
      <c r="F7661" s="5">
        <f>IFERROR(VLOOKUP(E7661,Raw_Menu!$A$2:$D$33,4,FALSE),0)</f>
        <v>7</v>
      </c>
      <c r="G7661" s="5">
        <f t="shared" si="238"/>
        <v>7</v>
      </c>
      <c r="H7661">
        <f t="shared" si="239"/>
        <v>15</v>
      </c>
      <c r="I7661" t="str">
        <f>IFERROR(VLOOKUP(tblOrders[[#This Row],[item_id]],Raw_Menu!$A$2:$D$33,3,FALSE),"Unknown")</f>
        <v>American</v>
      </c>
    </row>
    <row r="7662" spans="1:9" x14ac:dyDescent="0.25">
      <c r="A7662">
        <v>7661</v>
      </c>
      <c r="B7662">
        <v>3372</v>
      </c>
      <c r="C7662" s="1">
        <v>44983</v>
      </c>
      <c r="D7662" s="2">
        <v>0.66571759259259256</v>
      </c>
      <c r="E7662">
        <v>116</v>
      </c>
      <c r="F7662" s="5">
        <f>IFERROR(VLOOKUP(E7662,Raw_Menu!$A$2:$D$33,4,FALSE),0)</f>
        <v>13.95</v>
      </c>
      <c r="G7662" s="5">
        <f t="shared" si="238"/>
        <v>13.95</v>
      </c>
      <c r="H7662">
        <f t="shared" si="239"/>
        <v>15</v>
      </c>
      <c r="I7662" t="str">
        <f>IFERROR(VLOOKUP(tblOrders[[#This Row],[item_id]],Raw_Menu!$A$2:$D$33,3,FALSE),"Unknown")</f>
        <v>Mexican</v>
      </c>
    </row>
    <row r="7663" spans="1:9" x14ac:dyDescent="0.25">
      <c r="A7663">
        <v>7662</v>
      </c>
      <c r="B7663">
        <v>3372</v>
      </c>
      <c r="C7663" s="1">
        <v>44983</v>
      </c>
      <c r="D7663" s="2">
        <v>0.66571759259259256</v>
      </c>
      <c r="E7663">
        <v>109</v>
      </c>
      <c r="F7663" s="5">
        <f>IFERROR(VLOOKUP(E7663,Raw_Menu!$A$2:$D$33,4,FALSE),0)</f>
        <v>17.95</v>
      </c>
      <c r="G7663" s="5">
        <f t="shared" si="238"/>
        <v>17.95</v>
      </c>
      <c r="H7663">
        <f t="shared" si="239"/>
        <v>15</v>
      </c>
      <c r="I7663" t="str">
        <f>IFERROR(VLOOKUP(tblOrders[[#This Row],[item_id]],Raw_Menu!$A$2:$D$33,3,FALSE),"Unknown")</f>
        <v>Asian</v>
      </c>
    </row>
    <row r="7664" spans="1:9" x14ac:dyDescent="0.25">
      <c r="A7664">
        <v>7663</v>
      </c>
      <c r="B7664">
        <v>3372</v>
      </c>
      <c r="C7664" s="1">
        <v>44983</v>
      </c>
      <c r="D7664" s="2">
        <v>0.66571759259259256</v>
      </c>
      <c r="E7664">
        <v>110</v>
      </c>
      <c r="F7664" s="5">
        <f>IFERROR(VLOOKUP(E7664,Raw_Menu!$A$2:$D$33,4,FALSE),0)</f>
        <v>17.95</v>
      </c>
      <c r="G7664" s="5">
        <f t="shared" si="238"/>
        <v>17.95</v>
      </c>
      <c r="H7664">
        <f t="shared" si="239"/>
        <v>15</v>
      </c>
      <c r="I7664" t="str">
        <f>IFERROR(VLOOKUP(tblOrders[[#This Row],[item_id]],Raw_Menu!$A$2:$D$33,3,FALSE),"Unknown")</f>
        <v>Asian</v>
      </c>
    </row>
    <row r="7665" spans="1:9" x14ac:dyDescent="0.25">
      <c r="A7665">
        <v>7664</v>
      </c>
      <c r="B7665">
        <v>3372</v>
      </c>
      <c r="C7665" s="1">
        <v>44983</v>
      </c>
      <c r="D7665" s="2">
        <v>0.66571759259259256</v>
      </c>
      <c r="E7665">
        <v>113</v>
      </c>
      <c r="F7665" s="5">
        <f>IFERROR(VLOOKUP(E7665,Raw_Menu!$A$2:$D$33,4,FALSE),0)</f>
        <v>5</v>
      </c>
      <c r="G7665" s="5">
        <f t="shared" si="238"/>
        <v>5</v>
      </c>
      <c r="H7665">
        <f t="shared" si="239"/>
        <v>15</v>
      </c>
      <c r="I7665" t="str">
        <f>IFERROR(VLOOKUP(tblOrders[[#This Row],[item_id]],Raw_Menu!$A$2:$D$33,3,FALSE),"Unknown")</f>
        <v>Asian</v>
      </c>
    </row>
    <row r="7666" spans="1:9" x14ac:dyDescent="0.25">
      <c r="A7666">
        <v>7665</v>
      </c>
      <c r="B7666">
        <v>3373</v>
      </c>
      <c r="C7666" s="1">
        <v>44983</v>
      </c>
      <c r="D7666" s="2">
        <v>0.66768518518518516</v>
      </c>
      <c r="E7666">
        <v>118</v>
      </c>
      <c r="F7666" s="5">
        <f>IFERROR(VLOOKUP(E7666,Raw_Menu!$A$2:$D$33,4,FALSE),0)</f>
        <v>14.95</v>
      </c>
      <c r="G7666" s="5">
        <f t="shared" si="238"/>
        <v>14.95</v>
      </c>
      <c r="H7666">
        <f t="shared" si="239"/>
        <v>16</v>
      </c>
      <c r="I7666" t="str">
        <f>IFERROR(VLOOKUP(tblOrders[[#This Row],[item_id]],Raw_Menu!$A$2:$D$33,3,FALSE),"Unknown")</f>
        <v>Mexican</v>
      </c>
    </row>
    <row r="7667" spans="1:9" x14ac:dyDescent="0.25">
      <c r="A7667">
        <v>7666</v>
      </c>
      <c r="B7667">
        <v>3373</v>
      </c>
      <c r="C7667" s="1">
        <v>44983</v>
      </c>
      <c r="D7667" s="2">
        <v>0.66768518518518516</v>
      </c>
      <c r="E7667">
        <v>122</v>
      </c>
      <c r="F7667" s="5">
        <f>IFERROR(VLOOKUP(E7667,Raw_Menu!$A$2:$D$33,4,FALSE),0)</f>
        <v>7</v>
      </c>
      <c r="G7667" s="5">
        <f t="shared" si="238"/>
        <v>7</v>
      </c>
      <c r="H7667">
        <f t="shared" si="239"/>
        <v>16</v>
      </c>
      <c r="I7667" t="str">
        <f>IFERROR(VLOOKUP(tblOrders[[#This Row],[item_id]],Raw_Menu!$A$2:$D$33,3,FALSE),"Unknown")</f>
        <v>Mexican</v>
      </c>
    </row>
    <row r="7668" spans="1:9" x14ac:dyDescent="0.25">
      <c r="A7668">
        <v>7667</v>
      </c>
      <c r="B7668">
        <v>3374</v>
      </c>
      <c r="C7668" s="1">
        <v>44983</v>
      </c>
      <c r="D7668" s="2">
        <v>0.67737268518518523</v>
      </c>
      <c r="E7668">
        <v>110</v>
      </c>
      <c r="F7668" s="5">
        <f>IFERROR(VLOOKUP(E7668,Raw_Menu!$A$2:$D$33,4,FALSE),0)</f>
        <v>17.95</v>
      </c>
      <c r="G7668" s="5">
        <f t="shared" si="238"/>
        <v>17.95</v>
      </c>
      <c r="H7668">
        <f t="shared" si="239"/>
        <v>16</v>
      </c>
      <c r="I7668" t="str">
        <f>IFERROR(VLOOKUP(tblOrders[[#This Row],[item_id]],Raw_Menu!$A$2:$D$33,3,FALSE),"Unknown")</f>
        <v>Asian</v>
      </c>
    </row>
    <row r="7669" spans="1:9" x14ac:dyDescent="0.25">
      <c r="A7669">
        <v>7668</v>
      </c>
      <c r="B7669">
        <v>3374</v>
      </c>
      <c r="C7669" s="1">
        <v>44983</v>
      </c>
      <c r="D7669" s="2">
        <v>0.67737268518518523</v>
      </c>
      <c r="E7669">
        <v>123</v>
      </c>
      <c r="F7669" s="5">
        <f>IFERROR(VLOOKUP(E7669,Raw_Menu!$A$2:$D$33,4,FALSE),0)</f>
        <v>9</v>
      </c>
      <c r="G7669" s="5">
        <f t="shared" si="238"/>
        <v>9</v>
      </c>
      <c r="H7669">
        <f t="shared" si="239"/>
        <v>16</v>
      </c>
      <c r="I7669" t="str">
        <f>IFERROR(VLOOKUP(tblOrders[[#This Row],[item_id]],Raw_Menu!$A$2:$D$33,3,FALSE),"Unknown")</f>
        <v>Mexican</v>
      </c>
    </row>
    <row r="7670" spans="1:9" x14ac:dyDescent="0.25">
      <c r="A7670">
        <v>7669</v>
      </c>
      <c r="B7670">
        <v>3375</v>
      </c>
      <c r="C7670" s="1">
        <v>44983</v>
      </c>
      <c r="D7670" s="2">
        <v>0.68076388888888884</v>
      </c>
      <c r="E7670">
        <v>114</v>
      </c>
      <c r="F7670" s="5">
        <f>IFERROR(VLOOKUP(E7670,Raw_Menu!$A$2:$D$33,4,FALSE),0)</f>
        <v>9</v>
      </c>
      <c r="G7670" s="5">
        <f t="shared" si="238"/>
        <v>9</v>
      </c>
      <c r="H7670">
        <f t="shared" si="239"/>
        <v>16</v>
      </c>
      <c r="I7670" t="str">
        <f>IFERROR(VLOOKUP(tblOrders[[#This Row],[item_id]],Raw_Menu!$A$2:$D$33,3,FALSE),"Unknown")</f>
        <v>Asian</v>
      </c>
    </row>
    <row r="7671" spans="1:9" x14ac:dyDescent="0.25">
      <c r="A7671">
        <v>7670</v>
      </c>
      <c r="B7671">
        <v>3376</v>
      </c>
      <c r="C7671" s="1">
        <v>44983</v>
      </c>
      <c r="D7671" s="2">
        <v>0.68564814814814812</v>
      </c>
      <c r="E7671">
        <v>104</v>
      </c>
      <c r="F7671" s="5">
        <f>IFERROR(VLOOKUP(E7671,Raw_Menu!$A$2:$D$33,4,FALSE),0)</f>
        <v>10.5</v>
      </c>
      <c r="G7671" s="5">
        <f t="shared" si="238"/>
        <v>10.5</v>
      </c>
      <c r="H7671">
        <f t="shared" si="239"/>
        <v>16</v>
      </c>
      <c r="I7671" t="str">
        <f>IFERROR(VLOOKUP(tblOrders[[#This Row],[item_id]],Raw_Menu!$A$2:$D$33,3,FALSE),"Unknown")</f>
        <v>American</v>
      </c>
    </row>
    <row r="7672" spans="1:9" x14ac:dyDescent="0.25">
      <c r="A7672">
        <v>7671</v>
      </c>
      <c r="B7672">
        <v>3377</v>
      </c>
      <c r="C7672" s="1">
        <v>44983</v>
      </c>
      <c r="D7672" s="2">
        <v>0.68907407407407406</v>
      </c>
      <c r="E7672">
        <v>108</v>
      </c>
      <c r="F7672" s="5">
        <f>IFERROR(VLOOKUP(E7672,Raw_Menu!$A$2:$D$33,4,FALSE),0)</f>
        <v>14.5</v>
      </c>
      <c r="G7672" s="5">
        <f t="shared" si="238"/>
        <v>14.5</v>
      </c>
      <c r="H7672">
        <f t="shared" si="239"/>
        <v>16</v>
      </c>
      <c r="I7672" t="str">
        <f>IFERROR(VLOOKUP(tblOrders[[#This Row],[item_id]],Raw_Menu!$A$2:$D$33,3,FALSE),"Unknown")</f>
        <v>Asian</v>
      </c>
    </row>
    <row r="7673" spans="1:9" x14ac:dyDescent="0.25">
      <c r="A7673">
        <v>7672</v>
      </c>
      <c r="B7673">
        <v>3378</v>
      </c>
      <c r="C7673" s="1">
        <v>44983</v>
      </c>
      <c r="D7673" s="2">
        <v>0.70377314814814818</v>
      </c>
      <c r="E7673">
        <v>118</v>
      </c>
      <c r="F7673" s="5">
        <f>IFERROR(VLOOKUP(E7673,Raw_Menu!$A$2:$D$33,4,FALSE),0)</f>
        <v>14.95</v>
      </c>
      <c r="G7673" s="5">
        <f t="shared" si="238"/>
        <v>14.95</v>
      </c>
      <c r="H7673">
        <f t="shared" si="239"/>
        <v>16</v>
      </c>
      <c r="I7673" t="str">
        <f>IFERROR(VLOOKUP(tblOrders[[#This Row],[item_id]],Raw_Menu!$A$2:$D$33,3,FALSE),"Unknown")</f>
        <v>Mexican</v>
      </c>
    </row>
    <row r="7674" spans="1:9" x14ac:dyDescent="0.25">
      <c r="A7674">
        <v>7673</v>
      </c>
      <c r="B7674">
        <v>3379</v>
      </c>
      <c r="C7674" s="1">
        <v>44983</v>
      </c>
      <c r="D7674" s="2">
        <v>0.70505787037037038</v>
      </c>
      <c r="E7674">
        <v>127</v>
      </c>
      <c r="F7674" s="5">
        <f>IFERROR(VLOOKUP(E7674,Raw_Menu!$A$2:$D$33,4,FALSE),0)</f>
        <v>17.95</v>
      </c>
      <c r="G7674" s="5">
        <f t="shared" si="238"/>
        <v>17.95</v>
      </c>
      <c r="H7674">
        <f t="shared" si="239"/>
        <v>16</v>
      </c>
      <c r="I7674" t="str">
        <f>IFERROR(VLOOKUP(tblOrders[[#This Row],[item_id]],Raw_Menu!$A$2:$D$33,3,FALSE),"Unknown")</f>
        <v>Italian</v>
      </c>
    </row>
    <row r="7675" spans="1:9" x14ac:dyDescent="0.25">
      <c r="A7675">
        <v>7674</v>
      </c>
      <c r="B7675">
        <v>3379</v>
      </c>
      <c r="C7675" s="1">
        <v>44983</v>
      </c>
      <c r="D7675" s="2">
        <v>0.70505787037037038</v>
      </c>
      <c r="E7675">
        <v>118</v>
      </c>
      <c r="F7675" s="5">
        <f>IFERROR(VLOOKUP(E7675,Raw_Menu!$A$2:$D$33,4,FALSE),0)</f>
        <v>14.95</v>
      </c>
      <c r="G7675" s="5">
        <f t="shared" si="238"/>
        <v>14.95</v>
      </c>
      <c r="H7675">
        <f t="shared" si="239"/>
        <v>16</v>
      </c>
      <c r="I7675" t="str">
        <f>IFERROR(VLOOKUP(tblOrders[[#This Row],[item_id]],Raw_Menu!$A$2:$D$33,3,FALSE),"Unknown")</f>
        <v>Mexican</v>
      </c>
    </row>
    <row r="7676" spans="1:9" x14ac:dyDescent="0.25">
      <c r="A7676">
        <v>7675</v>
      </c>
      <c r="B7676">
        <v>3380</v>
      </c>
      <c r="C7676" s="1">
        <v>44983</v>
      </c>
      <c r="D7676" s="2">
        <v>0.7200347222222222</v>
      </c>
      <c r="E7676">
        <v>128</v>
      </c>
      <c r="F7676" s="5">
        <f>IFERROR(VLOOKUP(E7676,Raw_Menu!$A$2:$D$33,4,FALSE),0)</f>
        <v>15.5</v>
      </c>
      <c r="G7676" s="5">
        <f t="shared" si="238"/>
        <v>15.5</v>
      </c>
      <c r="H7676">
        <f t="shared" si="239"/>
        <v>17</v>
      </c>
      <c r="I7676" t="str">
        <f>IFERROR(VLOOKUP(tblOrders[[#This Row],[item_id]],Raw_Menu!$A$2:$D$33,3,FALSE),"Unknown")</f>
        <v>Italian</v>
      </c>
    </row>
    <row r="7677" spans="1:9" x14ac:dyDescent="0.25">
      <c r="A7677">
        <v>7676</v>
      </c>
      <c r="B7677">
        <v>3380</v>
      </c>
      <c r="C7677" s="1">
        <v>44983</v>
      </c>
      <c r="D7677" s="2">
        <v>0.7200347222222222</v>
      </c>
      <c r="E7677">
        <v>121</v>
      </c>
      <c r="F7677" s="5">
        <f>IFERROR(VLOOKUP(E7677,Raw_Menu!$A$2:$D$33,4,FALSE),0)</f>
        <v>10.5</v>
      </c>
      <c r="G7677" s="5">
        <f t="shared" si="238"/>
        <v>10.5</v>
      </c>
      <c r="H7677">
        <f t="shared" si="239"/>
        <v>17</v>
      </c>
      <c r="I7677" t="str">
        <f>IFERROR(VLOOKUP(tblOrders[[#This Row],[item_id]],Raw_Menu!$A$2:$D$33,3,FALSE),"Unknown")</f>
        <v>Mexican</v>
      </c>
    </row>
    <row r="7678" spans="1:9" x14ac:dyDescent="0.25">
      <c r="A7678">
        <v>7677</v>
      </c>
      <c r="B7678">
        <v>3381</v>
      </c>
      <c r="C7678" s="1">
        <v>44983</v>
      </c>
      <c r="D7678" s="2">
        <v>0.72366898148148151</v>
      </c>
      <c r="E7678">
        <v>108</v>
      </c>
      <c r="F7678" s="5">
        <f>IFERROR(VLOOKUP(E7678,Raw_Menu!$A$2:$D$33,4,FALSE),0)</f>
        <v>14.5</v>
      </c>
      <c r="G7678" s="5">
        <f t="shared" si="238"/>
        <v>14.5</v>
      </c>
      <c r="H7678">
        <f t="shared" si="239"/>
        <v>17</v>
      </c>
      <c r="I7678" t="str">
        <f>IFERROR(VLOOKUP(tblOrders[[#This Row],[item_id]],Raw_Menu!$A$2:$D$33,3,FALSE),"Unknown")</f>
        <v>Asian</v>
      </c>
    </row>
    <row r="7679" spans="1:9" x14ac:dyDescent="0.25">
      <c r="A7679">
        <v>7678</v>
      </c>
      <c r="B7679">
        <v>3381</v>
      </c>
      <c r="C7679" s="1">
        <v>44983</v>
      </c>
      <c r="D7679" s="2">
        <v>0.72366898148148151</v>
      </c>
      <c r="E7679">
        <v>132</v>
      </c>
      <c r="F7679" s="5">
        <f>IFERROR(VLOOKUP(E7679,Raw_Menu!$A$2:$D$33,4,FALSE),0)</f>
        <v>16.95</v>
      </c>
      <c r="G7679" s="5">
        <f t="shared" si="238"/>
        <v>16.95</v>
      </c>
      <c r="H7679">
        <f t="shared" si="239"/>
        <v>17</v>
      </c>
      <c r="I7679" t="str">
        <f>IFERROR(VLOOKUP(tblOrders[[#This Row],[item_id]],Raw_Menu!$A$2:$D$33,3,FALSE),"Unknown")</f>
        <v>Italian</v>
      </c>
    </row>
    <row r="7680" spans="1:9" x14ac:dyDescent="0.25">
      <c r="A7680">
        <v>7679</v>
      </c>
      <c r="B7680">
        <v>3382</v>
      </c>
      <c r="C7680" s="1">
        <v>44983</v>
      </c>
      <c r="D7680" s="2">
        <v>0.7254976851851852</v>
      </c>
      <c r="E7680">
        <v>103</v>
      </c>
      <c r="F7680" s="5">
        <f>IFERROR(VLOOKUP(E7680,Raw_Menu!$A$2:$D$33,4,FALSE),0)</f>
        <v>9</v>
      </c>
      <c r="G7680" s="5">
        <f t="shared" si="238"/>
        <v>9</v>
      </c>
      <c r="H7680">
        <f t="shared" si="239"/>
        <v>17</v>
      </c>
      <c r="I7680" t="str">
        <f>IFERROR(VLOOKUP(tblOrders[[#This Row],[item_id]],Raw_Menu!$A$2:$D$33,3,FALSE),"Unknown")</f>
        <v>American</v>
      </c>
    </row>
    <row r="7681" spans="1:9" x14ac:dyDescent="0.25">
      <c r="A7681">
        <v>7680</v>
      </c>
      <c r="B7681">
        <v>3382</v>
      </c>
      <c r="C7681" s="1">
        <v>44983</v>
      </c>
      <c r="D7681" s="2">
        <v>0.7254976851851852</v>
      </c>
      <c r="E7681">
        <v>111</v>
      </c>
      <c r="F7681" s="5">
        <f>IFERROR(VLOOKUP(E7681,Raw_Menu!$A$2:$D$33,4,FALSE),0)</f>
        <v>11.95</v>
      </c>
      <c r="G7681" s="5">
        <f t="shared" si="238"/>
        <v>11.95</v>
      </c>
      <c r="H7681">
        <f t="shared" si="239"/>
        <v>17</v>
      </c>
      <c r="I7681" t="str">
        <f>IFERROR(VLOOKUP(tblOrders[[#This Row],[item_id]],Raw_Menu!$A$2:$D$33,3,FALSE),"Unknown")</f>
        <v>Asian</v>
      </c>
    </row>
    <row r="7682" spans="1:9" x14ac:dyDescent="0.25">
      <c r="A7682">
        <v>7681</v>
      </c>
      <c r="B7682">
        <v>3382</v>
      </c>
      <c r="C7682" s="1">
        <v>44983</v>
      </c>
      <c r="D7682" s="2">
        <v>0.7254976851851852</v>
      </c>
      <c r="E7682">
        <v>120</v>
      </c>
      <c r="F7682" s="5">
        <f>IFERROR(VLOOKUP(E7682,Raw_Menu!$A$2:$D$33,4,FALSE),0)</f>
        <v>13.95</v>
      </c>
      <c r="G7682" s="5">
        <f t="shared" ref="G7682:G7745" si="240">VALUE(F7682)</f>
        <v>13.95</v>
      </c>
      <c r="H7682">
        <f t="shared" ref="H7682:H7745" si="241">HOUR(D7682)</f>
        <v>17</v>
      </c>
      <c r="I7682" t="str">
        <f>IFERROR(VLOOKUP(tblOrders[[#This Row],[item_id]],Raw_Menu!$A$2:$D$33,3,FALSE),"Unknown")</f>
        <v>Mexican</v>
      </c>
    </row>
    <row r="7683" spans="1:9" x14ac:dyDescent="0.25">
      <c r="A7683">
        <v>7682</v>
      </c>
      <c r="B7683">
        <v>3383</v>
      </c>
      <c r="C7683" s="1">
        <v>44983</v>
      </c>
      <c r="D7683" s="2">
        <v>0.73002314814814817</v>
      </c>
      <c r="E7683">
        <v>107</v>
      </c>
      <c r="F7683" s="5">
        <f>IFERROR(VLOOKUP(E7683,Raw_Menu!$A$2:$D$33,4,FALSE),0)</f>
        <v>16.5</v>
      </c>
      <c r="G7683" s="5">
        <f t="shared" si="240"/>
        <v>16.5</v>
      </c>
      <c r="H7683">
        <f t="shared" si="241"/>
        <v>17</v>
      </c>
      <c r="I7683" t="str">
        <f>IFERROR(VLOOKUP(tblOrders[[#This Row],[item_id]],Raw_Menu!$A$2:$D$33,3,FALSE),"Unknown")</f>
        <v>Asian</v>
      </c>
    </row>
    <row r="7684" spans="1:9" x14ac:dyDescent="0.25">
      <c r="A7684">
        <v>7683</v>
      </c>
      <c r="B7684">
        <v>3384</v>
      </c>
      <c r="C7684" s="1">
        <v>44983</v>
      </c>
      <c r="D7684" s="2">
        <v>0.73424768518518524</v>
      </c>
      <c r="E7684">
        <v>109</v>
      </c>
      <c r="F7684" s="5">
        <f>IFERROR(VLOOKUP(E7684,Raw_Menu!$A$2:$D$33,4,FALSE),0)</f>
        <v>17.95</v>
      </c>
      <c r="G7684" s="5">
        <f t="shared" si="240"/>
        <v>17.95</v>
      </c>
      <c r="H7684">
        <f t="shared" si="241"/>
        <v>17</v>
      </c>
      <c r="I7684" t="str">
        <f>IFERROR(VLOOKUP(tblOrders[[#This Row],[item_id]],Raw_Menu!$A$2:$D$33,3,FALSE),"Unknown")</f>
        <v>Asian</v>
      </c>
    </row>
    <row r="7685" spans="1:9" x14ac:dyDescent="0.25">
      <c r="A7685">
        <v>7684</v>
      </c>
      <c r="B7685">
        <v>3384</v>
      </c>
      <c r="C7685" s="1">
        <v>44983</v>
      </c>
      <c r="D7685" s="2">
        <v>0.73424768518518524</v>
      </c>
      <c r="E7685">
        <v>128</v>
      </c>
      <c r="F7685" s="5">
        <f>IFERROR(VLOOKUP(E7685,Raw_Menu!$A$2:$D$33,4,FALSE),0)</f>
        <v>15.5</v>
      </c>
      <c r="G7685" s="5">
        <f t="shared" si="240"/>
        <v>15.5</v>
      </c>
      <c r="H7685">
        <f t="shared" si="241"/>
        <v>17</v>
      </c>
      <c r="I7685" t="str">
        <f>IFERROR(VLOOKUP(tblOrders[[#This Row],[item_id]],Raw_Menu!$A$2:$D$33,3,FALSE),"Unknown")</f>
        <v>Italian</v>
      </c>
    </row>
    <row r="7686" spans="1:9" x14ac:dyDescent="0.25">
      <c r="A7686">
        <v>7685</v>
      </c>
      <c r="B7686">
        <v>3384</v>
      </c>
      <c r="C7686" s="1">
        <v>44983</v>
      </c>
      <c r="D7686" s="2">
        <v>0.73424768518518524</v>
      </c>
      <c r="E7686">
        <v>131</v>
      </c>
      <c r="F7686" s="5">
        <f>IFERROR(VLOOKUP(E7686,Raw_Menu!$A$2:$D$33,4,FALSE),0)</f>
        <v>17.95</v>
      </c>
      <c r="G7686" s="5">
        <f t="shared" si="240"/>
        <v>17.95</v>
      </c>
      <c r="H7686">
        <f t="shared" si="241"/>
        <v>17</v>
      </c>
      <c r="I7686" t="str">
        <f>IFERROR(VLOOKUP(tblOrders[[#This Row],[item_id]],Raw_Menu!$A$2:$D$33,3,FALSE),"Unknown")</f>
        <v>Italian</v>
      </c>
    </row>
    <row r="7687" spans="1:9" x14ac:dyDescent="0.25">
      <c r="A7687">
        <v>7686</v>
      </c>
      <c r="B7687">
        <v>3384</v>
      </c>
      <c r="C7687" s="1">
        <v>44983</v>
      </c>
      <c r="D7687" s="2">
        <v>0.73424768518518524</v>
      </c>
      <c r="E7687">
        <v>106</v>
      </c>
      <c r="F7687" s="5">
        <f>IFERROR(VLOOKUP(E7687,Raw_Menu!$A$2:$D$33,4,FALSE),0)</f>
        <v>7</v>
      </c>
      <c r="G7687" s="5">
        <f t="shared" si="240"/>
        <v>7</v>
      </c>
      <c r="H7687">
        <f t="shared" si="241"/>
        <v>17</v>
      </c>
      <c r="I7687" t="str">
        <f>IFERROR(VLOOKUP(tblOrders[[#This Row],[item_id]],Raw_Menu!$A$2:$D$33,3,FALSE),"Unknown")</f>
        <v>American</v>
      </c>
    </row>
    <row r="7688" spans="1:9" x14ac:dyDescent="0.25">
      <c r="A7688">
        <v>7687</v>
      </c>
      <c r="B7688">
        <v>3385</v>
      </c>
      <c r="C7688" s="1">
        <v>44983</v>
      </c>
      <c r="D7688" s="2">
        <v>0.73960648148148145</v>
      </c>
      <c r="E7688">
        <v>109</v>
      </c>
      <c r="F7688" s="5">
        <f>IFERROR(VLOOKUP(E7688,Raw_Menu!$A$2:$D$33,4,FALSE),0)</f>
        <v>17.95</v>
      </c>
      <c r="G7688" s="5">
        <f t="shared" si="240"/>
        <v>17.95</v>
      </c>
      <c r="H7688">
        <f t="shared" si="241"/>
        <v>17</v>
      </c>
      <c r="I7688" t="str">
        <f>IFERROR(VLOOKUP(tblOrders[[#This Row],[item_id]],Raw_Menu!$A$2:$D$33,3,FALSE),"Unknown")</f>
        <v>Asian</v>
      </c>
    </row>
    <row r="7689" spans="1:9" x14ac:dyDescent="0.25">
      <c r="A7689">
        <v>7688</v>
      </c>
      <c r="B7689">
        <v>3385</v>
      </c>
      <c r="C7689" s="1">
        <v>44983</v>
      </c>
      <c r="D7689" s="2">
        <v>0.73960648148148145</v>
      </c>
      <c r="E7689">
        <v>119</v>
      </c>
      <c r="F7689" s="5">
        <f>IFERROR(VLOOKUP(E7689,Raw_Menu!$A$2:$D$33,4,FALSE),0)</f>
        <v>11.95</v>
      </c>
      <c r="G7689" s="5">
        <f t="shared" si="240"/>
        <v>11.95</v>
      </c>
      <c r="H7689">
        <f t="shared" si="241"/>
        <v>17</v>
      </c>
      <c r="I7689" t="str">
        <f>IFERROR(VLOOKUP(tblOrders[[#This Row],[item_id]],Raw_Menu!$A$2:$D$33,3,FALSE),"Unknown")</f>
        <v>Mexican</v>
      </c>
    </row>
    <row r="7690" spans="1:9" x14ac:dyDescent="0.25">
      <c r="A7690">
        <v>7689</v>
      </c>
      <c r="B7690">
        <v>3386</v>
      </c>
      <c r="C7690" s="1">
        <v>44983</v>
      </c>
      <c r="D7690" s="2">
        <v>0.74328703703703702</v>
      </c>
      <c r="E7690">
        <v>102</v>
      </c>
      <c r="F7690" s="5">
        <f>IFERROR(VLOOKUP(E7690,Raw_Menu!$A$2:$D$33,4,FALSE),0)</f>
        <v>13.95</v>
      </c>
      <c r="G7690" s="5">
        <f t="shared" si="240"/>
        <v>13.95</v>
      </c>
      <c r="H7690">
        <f t="shared" si="241"/>
        <v>17</v>
      </c>
      <c r="I7690" t="str">
        <f>IFERROR(VLOOKUP(tblOrders[[#This Row],[item_id]],Raw_Menu!$A$2:$D$33,3,FALSE),"Unknown")</f>
        <v>American</v>
      </c>
    </row>
    <row r="7691" spans="1:9" x14ac:dyDescent="0.25">
      <c r="A7691">
        <v>7690</v>
      </c>
      <c r="B7691">
        <v>3386</v>
      </c>
      <c r="C7691" s="1">
        <v>44983</v>
      </c>
      <c r="D7691" s="2">
        <v>0.74328703703703702</v>
      </c>
      <c r="E7691">
        <v>131</v>
      </c>
      <c r="F7691" s="5">
        <f>IFERROR(VLOOKUP(E7691,Raw_Menu!$A$2:$D$33,4,FALSE),0)</f>
        <v>17.95</v>
      </c>
      <c r="G7691" s="5">
        <f t="shared" si="240"/>
        <v>17.95</v>
      </c>
      <c r="H7691">
        <f t="shared" si="241"/>
        <v>17</v>
      </c>
      <c r="I7691" t="str">
        <f>IFERROR(VLOOKUP(tblOrders[[#This Row],[item_id]],Raw_Menu!$A$2:$D$33,3,FALSE),"Unknown")</f>
        <v>Italian</v>
      </c>
    </row>
    <row r="7692" spans="1:9" x14ac:dyDescent="0.25">
      <c r="A7692">
        <v>7691</v>
      </c>
      <c r="B7692">
        <v>3387</v>
      </c>
      <c r="C7692" s="1">
        <v>44983</v>
      </c>
      <c r="D7692" s="2">
        <v>0.7441550925925926</v>
      </c>
      <c r="E7692">
        <v>108</v>
      </c>
      <c r="F7692" s="5">
        <f>IFERROR(VLOOKUP(E7692,Raw_Menu!$A$2:$D$33,4,FALSE),0)</f>
        <v>14.5</v>
      </c>
      <c r="G7692" s="5">
        <f t="shared" si="240"/>
        <v>14.5</v>
      </c>
      <c r="H7692">
        <f t="shared" si="241"/>
        <v>17</v>
      </c>
      <c r="I7692" t="str">
        <f>IFERROR(VLOOKUP(tblOrders[[#This Row],[item_id]],Raw_Menu!$A$2:$D$33,3,FALSE),"Unknown")</f>
        <v>Asian</v>
      </c>
    </row>
    <row r="7693" spans="1:9" x14ac:dyDescent="0.25">
      <c r="A7693">
        <v>7692</v>
      </c>
      <c r="B7693">
        <v>3387</v>
      </c>
      <c r="C7693" s="1">
        <v>44983</v>
      </c>
      <c r="D7693" s="2">
        <v>0.7441550925925926</v>
      </c>
      <c r="E7693">
        <v>120</v>
      </c>
      <c r="F7693" s="5">
        <f>IFERROR(VLOOKUP(E7693,Raw_Menu!$A$2:$D$33,4,FALSE),0)</f>
        <v>13.95</v>
      </c>
      <c r="G7693" s="5">
        <f t="shared" si="240"/>
        <v>13.95</v>
      </c>
      <c r="H7693">
        <f t="shared" si="241"/>
        <v>17</v>
      </c>
      <c r="I7693" t="str">
        <f>IFERROR(VLOOKUP(tblOrders[[#This Row],[item_id]],Raw_Menu!$A$2:$D$33,3,FALSE),"Unknown")</f>
        <v>Mexican</v>
      </c>
    </row>
    <row r="7694" spans="1:9" x14ac:dyDescent="0.25">
      <c r="A7694">
        <v>7693</v>
      </c>
      <c r="B7694">
        <v>3387</v>
      </c>
      <c r="C7694" s="1">
        <v>44983</v>
      </c>
      <c r="D7694" s="2">
        <v>0.7441550925925926</v>
      </c>
      <c r="E7694">
        <v>121</v>
      </c>
      <c r="F7694" s="5">
        <f>IFERROR(VLOOKUP(E7694,Raw_Menu!$A$2:$D$33,4,FALSE),0)</f>
        <v>10.5</v>
      </c>
      <c r="G7694" s="5">
        <f t="shared" si="240"/>
        <v>10.5</v>
      </c>
      <c r="H7694">
        <f t="shared" si="241"/>
        <v>17</v>
      </c>
      <c r="I7694" t="str">
        <f>IFERROR(VLOOKUP(tblOrders[[#This Row],[item_id]],Raw_Menu!$A$2:$D$33,3,FALSE),"Unknown")</f>
        <v>Mexican</v>
      </c>
    </row>
    <row r="7695" spans="1:9" x14ac:dyDescent="0.25">
      <c r="A7695">
        <v>7694</v>
      </c>
      <c r="B7695">
        <v>3388</v>
      </c>
      <c r="C7695" s="1">
        <v>44983</v>
      </c>
      <c r="D7695" s="2">
        <v>0.74578703703703708</v>
      </c>
      <c r="E7695">
        <v>109</v>
      </c>
      <c r="F7695" s="5">
        <f>IFERROR(VLOOKUP(E7695,Raw_Menu!$A$2:$D$33,4,FALSE),0)</f>
        <v>17.95</v>
      </c>
      <c r="G7695" s="5">
        <f t="shared" si="240"/>
        <v>17.95</v>
      </c>
      <c r="H7695">
        <f t="shared" si="241"/>
        <v>17</v>
      </c>
      <c r="I7695" t="str">
        <f>IFERROR(VLOOKUP(tblOrders[[#This Row],[item_id]],Raw_Menu!$A$2:$D$33,3,FALSE),"Unknown")</f>
        <v>Asian</v>
      </c>
    </row>
    <row r="7696" spans="1:9" x14ac:dyDescent="0.25">
      <c r="A7696">
        <v>7695</v>
      </c>
      <c r="B7696">
        <v>3388</v>
      </c>
      <c r="C7696" s="1">
        <v>44983</v>
      </c>
      <c r="D7696" s="2">
        <v>0.74578703703703708</v>
      </c>
      <c r="E7696">
        <v>131</v>
      </c>
      <c r="F7696" s="5">
        <f>IFERROR(VLOOKUP(E7696,Raw_Menu!$A$2:$D$33,4,FALSE),0)</f>
        <v>17.95</v>
      </c>
      <c r="G7696" s="5">
        <f t="shared" si="240"/>
        <v>17.95</v>
      </c>
      <c r="H7696">
        <f t="shared" si="241"/>
        <v>17</v>
      </c>
      <c r="I7696" t="str">
        <f>IFERROR(VLOOKUP(tblOrders[[#This Row],[item_id]],Raw_Menu!$A$2:$D$33,3,FALSE),"Unknown")</f>
        <v>Italian</v>
      </c>
    </row>
    <row r="7697" spans="1:9" x14ac:dyDescent="0.25">
      <c r="A7697">
        <v>7696</v>
      </c>
      <c r="B7697">
        <v>3389</v>
      </c>
      <c r="C7697" s="1">
        <v>44983</v>
      </c>
      <c r="D7697" s="2">
        <v>0.76339120370370372</v>
      </c>
      <c r="E7697">
        <v>127</v>
      </c>
      <c r="F7697" s="5">
        <f>IFERROR(VLOOKUP(E7697,Raw_Menu!$A$2:$D$33,4,FALSE),0)</f>
        <v>17.95</v>
      </c>
      <c r="G7697" s="5">
        <f t="shared" si="240"/>
        <v>17.95</v>
      </c>
      <c r="H7697">
        <f t="shared" si="241"/>
        <v>18</v>
      </c>
      <c r="I7697" t="str">
        <f>IFERROR(VLOOKUP(tblOrders[[#This Row],[item_id]],Raw_Menu!$A$2:$D$33,3,FALSE),"Unknown")</f>
        <v>Italian</v>
      </c>
    </row>
    <row r="7698" spans="1:9" x14ac:dyDescent="0.25">
      <c r="A7698">
        <v>7697</v>
      </c>
      <c r="B7698">
        <v>3390</v>
      </c>
      <c r="C7698" s="1">
        <v>44983</v>
      </c>
      <c r="D7698" s="2">
        <v>0.76825231481481482</v>
      </c>
      <c r="E7698">
        <v>127</v>
      </c>
      <c r="F7698" s="5">
        <f>IFERROR(VLOOKUP(E7698,Raw_Menu!$A$2:$D$33,4,FALSE),0)</f>
        <v>17.95</v>
      </c>
      <c r="G7698" s="5">
        <f t="shared" si="240"/>
        <v>17.95</v>
      </c>
      <c r="H7698">
        <f t="shared" si="241"/>
        <v>18</v>
      </c>
      <c r="I7698" t="str">
        <f>IFERROR(VLOOKUP(tblOrders[[#This Row],[item_id]],Raw_Menu!$A$2:$D$33,3,FALSE),"Unknown")</f>
        <v>Italian</v>
      </c>
    </row>
    <row r="7699" spans="1:9" x14ac:dyDescent="0.25">
      <c r="A7699">
        <v>7698</v>
      </c>
      <c r="B7699">
        <v>3390</v>
      </c>
      <c r="C7699" s="1">
        <v>44983</v>
      </c>
      <c r="D7699" s="2">
        <v>0.76825231481481482</v>
      </c>
      <c r="E7699">
        <v>112</v>
      </c>
      <c r="F7699" s="5">
        <f>IFERROR(VLOOKUP(E7699,Raw_Menu!$A$2:$D$33,4,FALSE),0)</f>
        <v>14.95</v>
      </c>
      <c r="G7699" s="5">
        <f t="shared" si="240"/>
        <v>14.95</v>
      </c>
      <c r="H7699">
        <f t="shared" si="241"/>
        <v>18</v>
      </c>
      <c r="I7699" t="str">
        <f>IFERROR(VLOOKUP(tblOrders[[#This Row],[item_id]],Raw_Menu!$A$2:$D$33,3,FALSE),"Unknown")</f>
        <v>Asian</v>
      </c>
    </row>
    <row r="7700" spans="1:9" x14ac:dyDescent="0.25">
      <c r="A7700">
        <v>7699</v>
      </c>
      <c r="B7700">
        <v>3390</v>
      </c>
      <c r="C7700" s="1">
        <v>44983</v>
      </c>
      <c r="D7700" s="2">
        <v>0.76825231481481482</v>
      </c>
      <c r="E7700" t="s">
        <v>95</v>
      </c>
      <c r="F7700" s="5">
        <f>IFERROR(VLOOKUP(E7700,Raw_Menu!$A$2:$D$33,4,FALSE),0)</f>
        <v>0</v>
      </c>
      <c r="G7700" s="5">
        <f t="shared" si="240"/>
        <v>0</v>
      </c>
      <c r="H7700">
        <f t="shared" si="241"/>
        <v>18</v>
      </c>
      <c r="I7700" t="str">
        <f>IFERROR(VLOOKUP(tblOrders[[#This Row],[item_id]],Raw_Menu!$A$2:$D$33,3,FALSE),"Unknown")</f>
        <v>Unknown</v>
      </c>
    </row>
    <row r="7701" spans="1:9" x14ac:dyDescent="0.25">
      <c r="A7701">
        <v>7700</v>
      </c>
      <c r="B7701">
        <v>3391</v>
      </c>
      <c r="C7701" s="1">
        <v>44983</v>
      </c>
      <c r="D7701" s="2">
        <v>0.77572916666666669</v>
      </c>
      <c r="E7701">
        <v>102</v>
      </c>
      <c r="F7701" s="5">
        <f>IFERROR(VLOOKUP(E7701,Raw_Menu!$A$2:$D$33,4,FALSE),0)</f>
        <v>13.95</v>
      </c>
      <c r="G7701" s="5">
        <f t="shared" si="240"/>
        <v>13.95</v>
      </c>
      <c r="H7701">
        <f t="shared" si="241"/>
        <v>18</v>
      </c>
      <c r="I7701" t="str">
        <f>IFERROR(VLOOKUP(tblOrders[[#This Row],[item_id]],Raw_Menu!$A$2:$D$33,3,FALSE),"Unknown")</f>
        <v>American</v>
      </c>
    </row>
    <row r="7702" spans="1:9" x14ac:dyDescent="0.25">
      <c r="A7702">
        <v>7701</v>
      </c>
      <c r="B7702">
        <v>3391</v>
      </c>
      <c r="C7702" s="1">
        <v>44983</v>
      </c>
      <c r="D7702" s="2">
        <v>0.77572916666666669</v>
      </c>
      <c r="E7702">
        <v>113</v>
      </c>
      <c r="F7702" s="5">
        <f>IFERROR(VLOOKUP(E7702,Raw_Menu!$A$2:$D$33,4,FALSE),0)</f>
        <v>5</v>
      </c>
      <c r="G7702" s="5">
        <f t="shared" si="240"/>
        <v>5</v>
      </c>
      <c r="H7702">
        <f t="shared" si="241"/>
        <v>18</v>
      </c>
      <c r="I7702" t="str">
        <f>IFERROR(VLOOKUP(tblOrders[[#This Row],[item_id]],Raw_Menu!$A$2:$D$33,3,FALSE),"Unknown")</f>
        <v>Asian</v>
      </c>
    </row>
    <row r="7703" spans="1:9" x14ac:dyDescent="0.25">
      <c r="A7703">
        <v>7702</v>
      </c>
      <c r="B7703">
        <v>3391</v>
      </c>
      <c r="C7703" s="1">
        <v>44983</v>
      </c>
      <c r="D7703" s="2">
        <v>0.77572916666666669</v>
      </c>
      <c r="E7703">
        <v>118</v>
      </c>
      <c r="F7703" s="5">
        <f>IFERROR(VLOOKUP(E7703,Raw_Menu!$A$2:$D$33,4,FALSE),0)</f>
        <v>14.95</v>
      </c>
      <c r="G7703" s="5">
        <f t="shared" si="240"/>
        <v>14.95</v>
      </c>
      <c r="H7703">
        <f t="shared" si="241"/>
        <v>18</v>
      </c>
      <c r="I7703" t="str">
        <f>IFERROR(VLOOKUP(tblOrders[[#This Row],[item_id]],Raw_Menu!$A$2:$D$33,3,FALSE),"Unknown")</f>
        <v>Mexican</v>
      </c>
    </row>
    <row r="7704" spans="1:9" x14ac:dyDescent="0.25">
      <c r="A7704">
        <v>7703</v>
      </c>
      <c r="B7704">
        <v>3391</v>
      </c>
      <c r="C7704" s="1">
        <v>44983</v>
      </c>
      <c r="D7704" s="2">
        <v>0.77572916666666669</v>
      </c>
      <c r="E7704">
        <v>120</v>
      </c>
      <c r="F7704" s="5">
        <f>IFERROR(VLOOKUP(E7704,Raw_Menu!$A$2:$D$33,4,FALSE),0)</f>
        <v>13.95</v>
      </c>
      <c r="G7704" s="5">
        <f t="shared" si="240"/>
        <v>13.95</v>
      </c>
      <c r="H7704">
        <f t="shared" si="241"/>
        <v>18</v>
      </c>
      <c r="I7704" t="str">
        <f>IFERROR(VLOOKUP(tblOrders[[#This Row],[item_id]],Raw_Menu!$A$2:$D$33,3,FALSE),"Unknown")</f>
        <v>Mexican</v>
      </c>
    </row>
    <row r="7705" spans="1:9" x14ac:dyDescent="0.25">
      <c r="A7705">
        <v>7704</v>
      </c>
      <c r="B7705">
        <v>3392</v>
      </c>
      <c r="C7705" s="1">
        <v>44983</v>
      </c>
      <c r="D7705" s="2">
        <v>0.78402777777777777</v>
      </c>
      <c r="E7705">
        <v>101</v>
      </c>
      <c r="F7705" s="5">
        <f>IFERROR(VLOOKUP(E7705,Raw_Menu!$A$2:$D$33,4,FALSE),0)</f>
        <v>12.95</v>
      </c>
      <c r="G7705" s="5">
        <f t="shared" si="240"/>
        <v>12.95</v>
      </c>
      <c r="H7705">
        <f t="shared" si="241"/>
        <v>18</v>
      </c>
      <c r="I7705" t="str">
        <f>IFERROR(VLOOKUP(tblOrders[[#This Row],[item_id]],Raw_Menu!$A$2:$D$33,3,FALSE),"Unknown")</f>
        <v>American</v>
      </c>
    </row>
    <row r="7706" spans="1:9" x14ac:dyDescent="0.25">
      <c r="A7706">
        <v>7705</v>
      </c>
      <c r="B7706">
        <v>3392</v>
      </c>
      <c r="C7706" s="1">
        <v>44983</v>
      </c>
      <c r="D7706" s="2">
        <v>0.78402777777777777</v>
      </c>
      <c r="E7706">
        <v>125</v>
      </c>
      <c r="F7706" s="5">
        <f>IFERROR(VLOOKUP(E7706,Raw_Menu!$A$2:$D$33,4,FALSE),0)</f>
        <v>17.95</v>
      </c>
      <c r="G7706" s="5">
        <f t="shared" si="240"/>
        <v>17.95</v>
      </c>
      <c r="H7706">
        <f t="shared" si="241"/>
        <v>18</v>
      </c>
      <c r="I7706" t="str">
        <f>IFERROR(VLOOKUP(tblOrders[[#This Row],[item_id]],Raw_Menu!$A$2:$D$33,3,FALSE),"Unknown")</f>
        <v>Italian</v>
      </c>
    </row>
    <row r="7707" spans="1:9" x14ac:dyDescent="0.25">
      <c r="A7707">
        <v>7706</v>
      </c>
      <c r="B7707">
        <v>3392</v>
      </c>
      <c r="C7707" s="1">
        <v>44983</v>
      </c>
      <c r="D7707" s="2">
        <v>0.78402777777777777</v>
      </c>
      <c r="E7707">
        <v>129</v>
      </c>
      <c r="F7707" s="5">
        <f>IFERROR(VLOOKUP(E7707,Raw_Menu!$A$2:$D$33,4,FALSE),0)</f>
        <v>15.5</v>
      </c>
      <c r="G7707" s="5">
        <f t="shared" si="240"/>
        <v>15.5</v>
      </c>
      <c r="H7707">
        <f t="shared" si="241"/>
        <v>18</v>
      </c>
      <c r="I7707" t="str">
        <f>IFERROR(VLOOKUP(tblOrders[[#This Row],[item_id]],Raw_Menu!$A$2:$D$33,3,FALSE),"Unknown")</f>
        <v>Italian</v>
      </c>
    </row>
    <row r="7708" spans="1:9" x14ac:dyDescent="0.25">
      <c r="A7708">
        <v>7707</v>
      </c>
      <c r="B7708">
        <v>3393</v>
      </c>
      <c r="C7708" s="1">
        <v>44983</v>
      </c>
      <c r="D7708" s="2">
        <v>0.78726851851851853</v>
      </c>
      <c r="E7708">
        <v>105</v>
      </c>
      <c r="F7708" s="5">
        <f>IFERROR(VLOOKUP(E7708,Raw_Menu!$A$2:$D$33,4,FALSE),0)</f>
        <v>7</v>
      </c>
      <c r="G7708" s="5">
        <f t="shared" si="240"/>
        <v>7</v>
      </c>
      <c r="H7708">
        <f t="shared" si="241"/>
        <v>18</v>
      </c>
      <c r="I7708" t="str">
        <f>IFERROR(VLOOKUP(tblOrders[[#This Row],[item_id]],Raw_Menu!$A$2:$D$33,3,FALSE),"Unknown")</f>
        <v>American</v>
      </c>
    </row>
    <row r="7709" spans="1:9" x14ac:dyDescent="0.25">
      <c r="A7709">
        <v>7708</v>
      </c>
      <c r="B7709">
        <v>3394</v>
      </c>
      <c r="C7709" s="1">
        <v>44983</v>
      </c>
      <c r="D7709" s="2">
        <v>0.79390046296296302</v>
      </c>
      <c r="E7709">
        <v>109</v>
      </c>
      <c r="F7709" s="5">
        <f>IFERROR(VLOOKUP(E7709,Raw_Menu!$A$2:$D$33,4,FALSE),0)</f>
        <v>17.95</v>
      </c>
      <c r="G7709" s="5">
        <f t="shared" si="240"/>
        <v>17.95</v>
      </c>
      <c r="H7709">
        <f t="shared" si="241"/>
        <v>19</v>
      </c>
      <c r="I7709" t="str">
        <f>IFERROR(VLOOKUP(tblOrders[[#This Row],[item_id]],Raw_Menu!$A$2:$D$33,3,FALSE),"Unknown")</f>
        <v>Asian</v>
      </c>
    </row>
    <row r="7710" spans="1:9" x14ac:dyDescent="0.25">
      <c r="A7710">
        <v>7709</v>
      </c>
      <c r="B7710">
        <v>3394</v>
      </c>
      <c r="C7710" s="1">
        <v>44983</v>
      </c>
      <c r="D7710" s="2">
        <v>0.79390046296296302</v>
      </c>
      <c r="E7710">
        <v>119</v>
      </c>
      <c r="F7710" s="5">
        <f>IFERROR(VLOOKUP(E7710,Raw_Menu!$A$2:$D$33,4,FALSE),0)</f>
        <v>11.95</v>
      </c>
      <c r="G7710" s="5">
        <f t="shared" si="240"/>
        <v>11.95</v>
      </c>
      <c r="H7710">
        <f t="shared" si="241"/>
        <v>19</v>
      </c>
      <c r="I7710" t="str">
        <f>IFERROR(VLOOKUP(tblOrders[[#This Row],[item_id]],Raw_Menu!$A$2:$D$33,3,FALSE),"Unknown")</f>
        <v>Mexican</v>
      </c>
    </row>
    <row r="7711" spans="1:9" x14ac:dyDescent="0.25">
      <c r="A7711">
        <v>7710</v>
      </c>
      <c r="B7711">
        <v>3394</v>
      </c>
      <c r="C7711" s="1">
        <v>44983</v>
      </c>
      <c r="D7711" s="2">
        <v>0.79390046296296302</v>
      </c>
      <c r="E7711">
        <v>132</v>
      </c>
      <c r="F7711" s="5">
        <f>IFERROR(VLOOKUP(E7711,Raw_Menu!$A$2:$D$33,4,FALSE),0)</f>
        <v>16.95</v>
      </c>
      <c r="G7711" s="5">
        <f t="shared" si="240"/>
        <v>16.95</v>
      </c>
      <c r="H7711">
        <f t="shared" si="241"/>
        <v>19</v>
      </c>
      <c r="I7711" t="str">
        <f>IFERROR(VLOOKUP(tblOrders[[#This Row],[item_id]],Raw_Menu!$A$2:$D$33,3,FALSE),"Unknown")</f>
        <v>Italian</v>
      </c>
    </row>
    <row r="7712" spans="1:9" x14ac:dyDescent="0.25">
      <c r="A7712">
        <v>7711</v>
      </c>
      <c r="B7712">
        <v>3395</v>
      </c>
      <c r="C7712" s="1">
        <v>44983</v>
      </c>
      <c r="D7712" s="2">
        <v>0.79775462962962962</v>
      </c>
      <c r="E7712">
        <v>107</v>
      </c>
      <c r="F7712" s="5">
        <f>IFERROR(VLOOKUP(E7712,Raw_Menu!$A$2:$D$33,4,FALSE),0)</f>
        <v>16.5</v>
      </c>
      <c r="G7712" s="5">
        <f t="shared" si="240"/>
        <v>16.5</v>
      </c>
      <c r="H7712">
        <f t="shared" si="241"/>
        <v>19</v>
      </c>
      <c r="I7712" t="str">
        <f>IFERROR(VLOOKUP(tblOrders[[#This Row],[item_id]],Raw_Menu!$A$2:$D$33,3,FALSE),"Unknown")</f>
        <v>Asian</v>
      </c>
    </row>
    <row r="7713" spans="1:9" x14ac:dyDescent="0.25">
      <c r="A7713">
        <v>7712</v>
      </c>
      <c r="B7713">
        <v>3395</v>
      </c>
      <c r="C7713" s="1">
        <v>44983</v>
      </c>
      <c r="D7713" s="2">
        <v>0.79775462962962962</v>
      </c>
      <c r="E7713">
        <v>124</v>
      </c>
      <c r="F7713" s="5">
        <f>IFERROR(VLOOKUP(E7713,Raw_Menu!$A$2:$D$33,4,FALSE),0)</f>
        <v>14.5</v>
      </c>
      <c r="G7713" s="5">
        <f t="shared" si="240"/>
        <v>14.5</v>
      </c>
      <c r="H7713">
        <f t="shared" si="241"/>
        <v>19</v>
      </c>
      <c r="I7713" t="str">
        <f>IFERROR(VLOOKUP(tblOrders[[#This Row],[item_id]],Raw_Menu!$A$2:$D$33,3,FALSE),"Unknown")</f>
        <v>Italian</v>
      </c>
    </row>
    <row r="7714" spans="1:9" x14ac:dyDescent="0.25">
      <c r="A7714">
        <v>7713</v>
      </c>
      <c r="B7714">
        <v>3396</v>
      </c>
      <c r="C7714" s="1">
        <v>44983</v>
      </c>
      <c r="D7714" s="2">
        <v>0.80083333333333329</v>
      </c>
      <c r="E7714">
        <v>110</v>
      </c>
      <c r="F7714" s="5">
        <f>IFERROR(VLOOKUP(E7714,Raw_Menu!$A$2:$D$33,4,FALSE),0)</f>
        <v>17.95</v>
      </c>
      <c r="G7714" s="5">
        <f t="shared" si="240"/>
        <v>17.95</v>
      </c>
      <c r="H7714">
        <f t="shared" si="241"/>
        <v>19</v>
      </c>
      <c r="I7714" t="str">
        <f>IFERROR(VLOOKUP(tblOrders[[#This Row],[item_id]],Raw_Menu!$A$2:$D$33,3,FALSE),"Unknown")</f>
        <v>Asian</v>
      </c>
    </row>
    <row r="7715" spans="1:9" x14ac:dyDescent="0.25">
      <c r="A7715">
        <v>7714</v>
      </c>
      <c r="B7715">
        <v>3397</v>
      </c>
      <c r="C7715" s="1">
        <v>44983</v>
      </c>
      <c r="D7715" s="2">
        <v>0.80907407407407406</v>
      </c>
      <c r="E7715">
        <v>109</v>
      </c>
      <c r="F7715" s="5">
        <f>IFERROR(VLOOKUP(E7715,Raw_Menu!$A$2:$D$33,4,FALSE),0)</f>
        <v>17.95</v>
      </c>
      <c r="G7715" s="5">
        <f t="shared" si="240"/>
        <v>17.95</v>
      </c>
      <c r="H7715">
        <f t="shared" si="241"/>
        <v>19</v>
      </c>
      <c r="I7715" t="str">
        <f>IFERROR(VLOOKUP(tblOrders[[#This Row],[item_id]],Raw_Menu!$A$2:$D$33,3,FALSE),"Unknown")</f>
        <v>Asian</v>
      </c>
    </row>
    <row r="7716" spans="1:9" x14ac:dyDescent="0.25">
      <c r="A7716">
        <v>7715</v>
      </c>
      <c r="B7716">
        <v>3397</v>
      </c>
      <c r="C7716" s="1">
        <v>44983</v>
      </c>
      <c r="D7716" s="2">
        <v>0.80907407407407406</v>
      </c>
      <c r="E7716">
        <v>119</v>
      </c>
      <c r="F7716" s="5">
        <f>IFERROR(VLOOKUP(E7716,Raw_Menu!$A$2:$D$33,4,FALSE),0)</f>
        <v>11.95</v>
      </c>
      <c r="G7716" s="5">
        <f t="shared" si="240"/>
        <v>11.95</v>
      </c>
      <c r="H7716">
        <f t="shared" si="241"/>
        <v>19</v>
      </c>
      <c r="I7716" t="str">
        <f>IFERROR(VLOOKUP(tblOrders[[#This Row],[item_id]],Raw_Menu!$A$2:$D$33,3,FALSE),"Unknown")</f>
        <v>Mexican</v>
      </c>
    </row>
    <row r="7717" spans="1:9" x14ac:dyDescent="0.25">
      <c r="A7717">
        <v>7716</v>
      </c>
      <c r="B7717">
        <v>3398</v>
      </c>
      <c r="C7717" s="1">
        <v>44983</v>
      </c>
      <c r="D7717" s="2">
        <v>0.82628472222222227</v>
      </c>
      <c r="E7717">
        <v>102</v>
      </c>
      <c r="F7717" s="5">
        <f>IFERROR(VLOOKUP(E7717,Raw_Menu!$A$2:$D$33,4,FALSE),0)</f>
        <v>13.95</v>
      </c>
      <c r="G7717" s="5">
        <f t="shared" si="240"/>
        <v>13.95</v>
      </c>
      <c r="H7717">
        <f t="shared" si="241"/>
        <v>19</v>
      </c>
      <c r="I7717" t="str">
        <f>IFERROR(VLOOKUP(tblOrders[[#This Row],[item_id]],Raw_Menu!$A$2:$D$33,3,FALSE),"Unknown")</f>
        <v>American</v>
      </c>
    </row>
    <row r="7718" spans="1:9" x14ac:dyDescent="0.25">
      <c r="A7718">
        <v>7717</v>
      </c>
      <c r="B7718">
        <v>3398</v>
      </c>
      <c r="C7718" s="1">
        <v>44983</v>
      </c>
      <c r="D7718" s="2">
        <v>0.82628472222222227</v>
      </c>
      <c r="E7718">
        <v>103</v>
      </c>
      <c r="F7718" s="5">
        <f>IFERROR(VLOOKUP(E7718,Raw_Menu!$A$2:$D$33,4,FALSE),0)</f>
        <v>9</v>
      </c>
      <c r="G7718" s="5">
        <f t="shared" si="240"/>
        <v>9</v>
      </c>
      <c r="H7718">
        <f t="shared" si="241"/>
        <v>19</v>
      </c>
      <c r="I7718" t="str">
        <f>IFERROR(VLOOKUP(tblOrders[[#This Row],[item_id]],Raw_Menu!$A$2:$D$33,3,FALSE),"Unknown")</f>
        <v>American</v>
      </c>
    </row>
    <row r="7719" spans="1:9" x14ac:dyDescent="0.25">
      <c r="A7719">
        <v>7718</v>
      </c>
      <c r="B7719">
        <v>3398</v>
      </c>
      <c r="C7719" s="1">
        <v>44983</v>
      </c>
      <c r="D7719" s="2">
        <v>0.82628472222222227</v>
      </c>
      <c r="E7719">
        <v>113</v>
      </c>
      <c r="F7719" s="5">
        <f>IFERROR(VLOOKUP(E7719,Raw_Menu!$A$2:$D$33,4,FALSE),0)</f>
        <v>5</v>
      </c>
      <c r="G7719" s="5">
        <f t="shared" si="240"/>
        <v>5</v>
      </c>
      <c r="H7719">
        <f t="shared" si="241"/>
        <v>19</v>
      </c>
      <c r="I7719" t="str">
        <f>IFERROR(VLOOKUP(tblOrders[[#This Row],[item_id]],Raw_Menu!$A$2:$D$33,3,FALSE),"Unknown")</f>
        <v>Asian</v>
      </c>
    </row>
    <row r="7720" spans="1:9" x14ac:dyDescent="0.25">
      <c r="A7720">
        <v>7719</v>
      </c>
      <c r="B7720">
        <v>3398</v>
      </c>
      <c r="C7720" s="1">
        <v>44983</v>
      </c>
      <c r="D7720" s="2">
        <v>0.82628472222222227</v>
      </c>
      <c r="E7720">
        <v>106</v>
      </c>
      <c r="F7720" s="5">
        <f>IFERROR(VLOOKUP(E7720,Raw_Menu!$A$2:$D$33,4,FALSE),0)</f>
        <v>7</v>
      </c>
      <c r="G7720" s="5">
        <f t="shared" si="240"/>
        <v>7</v>
      </c>
      <c r="H7720">
        <f t="shared" si="241"/>
        <v>19</v>
      </c>
      <c r="I7720" t="str">
        <f>IFERROR(VLOOKUP(tblOrders[[#This Row],[item_id]],Raw_Menu!$A$2:$D$33,3,FALSE),"Unknown")</f>
        <v>American</v>
      </c>
    </row>
    <row r="7721" spans="1:9" x14ac:dyDescent="0.25">
      <c r="A7721">
        <v>7720</v>
      </c>
      <c r="B7721">
        <v>3399</v>
      </c>
      <c r="C7721" s="1">
        <v>44983</v>
      </c>
      <c r="D7721" s="2">
        <v>0.84910879629629632</v>
      </c>
      <c r="E7721">
        <v>109</v>
      </c>
      <c r="F7721" s="5">
        <f>IFERROR(VLOOKUP(E7721,Raw_Menu!$A$2:$D$33,4,FALSE),0)</f>
        <v>17.95</v>
      </c>
      <c r="G7721" s="5">
        <f t="shared" si="240"/>
        <v>17.95</v>
      </c>
      <c r="H7721">
        <f t="shared" si="241"/>
        <v>20</v>
      </c>
      <c r="I7721" t="str">
        <f>IFERROR(VLOOKUP(tblOrders[[#This Row],[item_id]],Raw_Menu!$A$2:$D$33,3,FALSE),"Unknown")</f>
        <v>Asian</v>
      </c>
    </row>
    <row r="7722" spans="1:9" x14ac:dyDescent="0.25">
      <c r="A7722">
        <v>7721</v>
      </c>
      <c r="B7722">
        <v>3399</v>
      </c>
      <c r="C7722" s="1">
        <v>44983</v>
      </c>
      <c r="D7722" s="2">
        <v>0.84910879629629632</v>
      </c>
      <c r="E7722">
        <v>128</v>
      </c>
      <c r="F7722" s="5">
        <f>IFERROR(VLOOKUP(E7722,Raw_Menu!$A$2:$D$33,4,FALSE),0)</f>
        <v>15.5</v>
      </c>
      <c r="G7722" s="5">
        <f t="shared" si="240"/>
        <v>15.5</v>
      </c>
      <c r="H7722">
        <f t="shared" si="241"/>
        <v>20</v>
      </c>
      <c r="I7722" t="str">
        <f>IFERROR(VLOOKUP(tblOrders[[#This Row],[item_id]],Raw_Menu!$A$2:$D$33,3,FALSE),"Unknown")</f>
        <v>Italian</v>
      </c>
    </row>
    <row r="7723" spans="1:9" x14ac:dyDescent="0.25">
      <c r="A7723">
        <v>7722</v>
      </c>
      <c r="B7723">
        <v>3399</v>
      </c>
      <c r="C7723" s="1">
        <v>44983</v>
      </c>
      <c r="D7723" s="2">
        <v>0.84910879629629632</v>
      </c>
      <c r="E7723">
        <v>113</v>
      </c>
      <c r="F7723" s="5">
        <f>IFERROR(VLOOKUP(E7723,Raw_Menu!$A$2:$D$33,4,FALSE),0)</f>
        <v>5</v>
      </c>
      <c r="G7723" s="5">
        <f t="shared" si="240"/>
        <v>5</v>
      </c>
      <c r="H7723">
        <f t="shared" si="241"/>
        <v>20</v>
      </c>
      <c r="I7723" t="str">
        <f>IFERROR(VLOOKUP(tblOrders[[#This Row],[item_id]],Raw_Menu!$A$2:$D$33,3,FALSE),"Unknown")</f>
        <v>Asian</v>
      </c>
    </row>
    <row r="7724" spans="1:9" x14ac:dyDescent="0.25">
      <c r="A7724">
        <v>7723</v>
      </c>
      <c r="B7724">
        <v>3399</v>
      </c>
      <c r="C7724" s="1">
        <v>44983</v>
      </c>
      <c r="D7724" s="2">
        <v>0.84910879629629632</v>
      </c>
      <c r="E7724">
        <v>114</v>
      </c>
      <c r="F7724" s="5">
        <f>IFERROR(VLOOKUP(E7724,Raw_Menu!$A$2:$D$33,4,FALSE),0)</f>
        <v>9</v>
      </c>
      <c r="G7724" s="5">
        <f t="shared" si="240"/>
        <v>9</v>
      </c>
      <c r="H7724">
        <f t="shared" si="241"/>
        <v>20</v>
      </c>
      <c r="I7724" t="str">
        <f>IFERROR(VLOOKUP(tblOrders[[#This Row],[item_id]],Raw_Menu!$A$2:$D$33,3,FALSE),"Unknown")</f>
        <v>Asian</v>
      </c>
    </row>
    <row r="7725" spans="1:9" x14ac:dyDescent="0.25">
      <c r="A7725">
        <v>7724</v>
      </c>
      <c r="B7725">
        <v>3400</v>
      </c>
      <c r="C7725" s="1">
        <v>44983</v>
      </c>
      <c r="D7725" s="2">
        <v>0.93200231481481477</v>
      </c>
      <c r="E7725">
        <v>104</v>
      </c>
      <c r="F7725" s="5">
        <f>IFERROR(VLOOKUP(E7725,Raw_Menu!$A$2:$D$33,4,FALSE),0)</f>
        <v>10.5</v>
      </c>
      <c r="G7725" s="5">
        <f t="shared" si="240"/>
        <v>10.5</v>
      </c>
      <c r="H7725">
        <f t="shared" si="241"/>
        <v>22</v>
      </c>
      <c r="I7725" t="str">
        <f>IFERROR(VLOOKUP(tblOrders[[#This Row],[item_id]],Raw_Menu!$A$2:$D$33,3,FALSE),"Unknown")</f>
        <v>American</v>
      </c>
    </row>
    <row r="7726" spans="1:9" x14ac:dyDescent="0.25">
      <c r="A7726">
        <v>7725</v>
      </c>
      <c r="B7726">
        <v>3401</v>
      </c>
      <c r="C7726" s="1">
        <v>44984</v>
      </c>
      <c r="D7726" s="2">
        <v>0.49199074074074067</v>
      </c>
      <c r="E7726">
        <v>107</v>
      </c>
      <c r="F7726" s="5">
        <f>IFERROR(VLOOKUP(E7726,Raw_Menu!$A$2:$D$33,4,FALSE),0)</f>
        <v>16.5</v>
      </c>
      <c r="G7726" s="5">
        <f t="shared" si="240"/>
        <v>16.5</v>
      </c>
      <c r="H7726">
        <f t="shared" si="241"/>
        <v>11</v>
      </c>
      <c r="I7726" t="str">
        <f>IFERROR(VLOOKUP(tblOrders[[#This Row],[item_id]],Raw_Menu!$A$2:$D$33,3,FALSE),"Unknown")</f>
        <v>Asian</v>
      </c>
    </row>
    <row r="7727" spans="1:9" x14ac:dyDescent="0.25">
      <c r="A7727">
        <v>7726</v>
      </c>
      <c r="B7727">
        <v>3401</v>
      </c>
      <c r="C7727" s="1">
        <v>44984</v>
      </c>
      <c r="D7727" s="2">
        <v>0.49199074074074067</v>
      </c>
      <c r="E7727">
        <v>118</v>
      </c>
      <c r="F7727" s="5">
        <f>IFERROR(VLOOKUP(E7727,Raw_Menu!$A$2:$D$33,4,FALSE),0)</f>
        <v>14.95</v>
      </c>
      <c r="G7727" s="5">
        <f t="shared" si="240"/>
        <v>14.95</v>
      </c>
      <c r="H7727">
        <f t="shared" si="241"/>
        <v>11</v>
      </c>
      <c r="I7727" t="str">
        <f>IFERROR(VLOOKUP(tblOrders[[#This Row],[item_id]],Raw_Menu!$A$2:$D$33,3,FALSE),"Unknown")</f>
        <v>Mexican</v>
      </c>
    </row>
    <row r="7728" spans="1:9" x14ac:dyDescent="0.25">
      <c r="A7728">
        <v>7727</v>
      </c>
      <c r="B7728">
        <v>3401</v>
      </c>
      <c r="C7728" s="1">
        <v>44984</v>
      </c>
      <c r="D7728" s="2">
        <v>0.49199074074074067</v>
      </c>
      <c r="E7728">
        <v>105</v>
      </c>
      <c r="F7728" s="5">
        <f>IFERROR(VLOOKUP(E7728,Raw_Menu!$A$2:$D$33,4,FALSE),0)</f>
        <v>7</v>
      </c>
      <c r="G7728" s="5">
        <f t="shared" si="240"/>
        <v>7</v>
      </c>
      <c r="H7728">
        <f t="shared" si="241"/>
        <v>11</v>
      </c>
      <c r="I7728" t="str">
        <f>IFERROR(VLOOKUP(tblOrders[[#This Row],[item_id]],Raw_Menu!$A$2:$D$33,3,FALSE),"Unknown")</f>
        <v>American</v>
      </c>
    </row>
    <row r="7729" spans="1:9" x14ac:dyDescent="0.25">
      <c r="A7729">
        <v>7728</v>
      </c>
      <c r="B7729">
        <v>3402</v>
      </c>
      <c r="C7729" s="1">
        <v>44984</v>
      </c>
      <c r="D7729" s="2">
        <v>0.49377314814814821</v>
      </c>
      <c r="E7729">
        <v>116</v>
      </c>
      <c r="F7729" s="5">
        <f>IFERROR(VLOOKUP(E7729,Raw_Menu!$A$2:$D$33,4,FALSE),0)</f>
        <v>13.95</v>
      </c>
      <c r="G7729" s="5">
        <f t="shared" si="240"/>
        <v>13.95</v>
      </c>
      <c r="H7729">
        <f t="shared" si="241"/>
        <v>11</v>
      </c>
      <c r="I7729" t="str">
        <f>IFERROR(VLOOKUP(tblOrders[[#This Row],[item_id]],Raw_Menu!$A$2:$D$33,3,FALSE),"Unknown")</f>
        <v>Mexican</v>
      </c>
    </row>
    <row r="7730" spans="1:9" x14ac:dyDescent="0.25">
      <c r="A7730">
        <v>7729</v>
      </c>
      <c r="B7730">
        <v>3402</v>
      </c>
      <c r="C7730" s="1">
        <v>44984</v>
      </c>
      <c r="D7730" s="2">
        <v>0.49377314814814821</v>
      </c>
      <c r="E7730">
        <v>108</v>
      </c>
      <c r="F7730" s="5">
        <f>IFERROR(VLOOKUP(E7730,Raw_Menu!$A$2:$D$33,4,FALSE),0)</f>
        <v>14.5</v>
      </c>
      <c r="G7730" s="5">
        <f t="shared" si="240"/>
        <v>14.5</v>
      </c>
      <c r="H7730">
        <f t="shared" si="241"/>
        <v>11</v>
      </c>
      <c r="I7730" t="str">
        <f>IFERROR(VLOOKUP(tblOrders[[#This Row],[item_id]],Raw_Menu!$A$2:$D$33,3,FALSE),"Unknown")</f>
        <v>Asian</v>
      </c>
    </row>
    <row r="7731" spans="1:9" x14ac:dyDescent="0.25">
      <c r="A7731">
        <v>7730</v>
      </c>
      <c r="B7731">
        <v>3402</v>
      </c>
      <c r="C7731" s="1">
        <v>44984</v>
      </c>
      <c r="D7731" s="2">
        <v>0.49377314814814821</v>
      </c>
      <c r="E7731">
        <v>111</v>
      </c>
      <c r="F7731" s="5">
        <f>IFERROR(VLOOKUP(E7731,Raw_Menu!$A$2:$D$33,4,FALSE),0)</f>
        <v>11.95</v>
      </c>
      <c r="G7731" s="5">
        <f t="shared" si="240"/>
        <v>11.95</v>
      </c>
      <c r="H7731">
        <f t="shared" si="241"/>
        <v>11</v>
      </c>
      <c r="I7731" t="str">
        <f>IFERROR(VLOOKUP(tblOrders[[#This Row],[item_id]],Raw_Menu!$A$2:$D$33,3,FALSE),"Unknown")</f>
        <v>Asian</v>
      </c>
    </row>
    <row r="7732" spans="1:9" x14ac:dyDescent="0.25">
      <c r="A7732">
        <v>7731</v>
      </c>
      <c r="B7732">
        <v>3403</v>
      </c>
      <c r="C7732" s="1">
        <v>44984</v>
      </c>
      <c r="D7732" s="2">
        <v>0.49820601851851848</v>
      </c>
      <c r="E7732">
        <v>101</v>
      </c>
      <c r="F7732" s="5">
        <f>IFERROR(VLOOKUP(E7732,Raw_Menu!$A$2:$D$33,4,FALSE),0)</f>
        <v>12.95</v>
      </c>
      <c r="G7732" s="5">
        <f t="shared" si="240"/>
        <v>12.95</v>
      </c>
      <c r="H7732">
        <f t="shared" si="241"/>
        <v>11</v>
      </c>
      <c r="I7732" t="str">
        <f>IFERROR(VLOOKUP(tblOrders[[#This Row],[item_id]],Raw_Menu!$A$2:$D$33,3,FALSE),"Unknown")</f>
        <v>American</v>
      </c>
    </row>
    <row r="7733" spans="1:9" x14ac:dyDescent="0.25">
      <c r="A7733">
        <v>7732</v>
      </c>
      <c r="B7733">
        <v>3403</v>
      </c>
      <c r="C7733" s="1">
        <v>44984</v>
      </c>
      <c r="D7733" s="2">
        <v>0.49820601851851848</v>
      </c>
      <c r="E7733">
        <v>125</v>
      </c>
      <c r="F7733" s="5">
        <f>IFERROR(VLOOKUP(E7733,Raw_Menu!$A$2:$D$33,4,FALSE),0)</f>
        <v>17.95</v>
      </c>
      <c r="G7733" s="5">
        <f t="shared" si="240"/>
        <v>17.95</v>
      </c>
      <c r="H7733">
        <f t="shared" si="241"/>
        <v>11</v>
      </c>
      <c r="I7733" t="str">
        <f>IFERROR(VLOOKUP(tblOrders[[#This Row],[item_id]],Raw_Menu!$A$2:$D$33,3,FALSE),"Unknown")</f>
        <v>Italian</v>
      </c>
    </row>
    <row r="7734" spans="1:9" x14ac:dyDescent="0.25">
      <c r="A7734">
        <v>7733</v>
      </c>
      <c r="B7734">
        <v>3403</v>
      </c>
      <c r="C7734" s="1">
        <v>44984</v>
      </c>
      <c r="D7734" s="2">
        <v>0.49820601851851848</v>
      </c>
      <c r="E7734">
        <v>118</v>
      </c>
      <c r="F7734" s="5">
        <f>IFERROR(VLOOKUP(E7734,Raw_Menu!$A$2:$D$33,4,FALSE),0)</f>
        <v>14.95</v>
      </c>
      <c r="G7734" s="5">
        <f t="shared" si="240"/>
        <v>14.95</v>
      </c>
      <c r="H7734">
        <f t="shared" si="241"/>
        <v>11</v>
      </c>
      <c r="I7734" t="str">
        <f>IFERROR(VLOOKUP(tblOrders[[#This Row],[item_id]],Raw_Menu!$A$2:$D$33,3,FALSE),"Unknown")</f>
        <v>Mexican</v>
      </c>
    </row>
    <row r="7735" spans="1:9" x14ac:dyDescent="0.25">
      <c r="A7735">
        <v>7734</v>
      </c>
      <c r="B7735">
        <v>3403</v>
      </c>
      <c r="C7735" s="1">
        <v>44984</v>
      </c>
      <c r="D7735" s="2">
        <v>0.49820601851851848</v>
      </c>
      <c r="E7735">
        <v>118</v>
      </c>
      <c r="F7735" s="5">
        <f>IFERROR(VLOOKUP(E7735,Raw_Menu!$A$2:$D$33,4,FALSE),0)</f>
        <v>14.95</v>
      </c>
      <c r="G7735" s="5">
        <f t="shared" si="240"/>
        <v>14.95</v>
      </c>
      <c r="H7735">
        <f t="shared" si="241"/>
        <v>11</v>
      </c>
      <c r="I7735" t="str">
        <f>IFERROR(VLOOKUP(tblOrders[[#This Row],[item_id]],Raw_Menu!$A$2:$D$33,3,FALSE),"Unknown")</f>
        <v>Mexican</v>
      </c>
    </row>
    <row r="7736" spans="1:9" x14ac:dyDescent="0.25">
      <c r="A7736">
        <v>7735</v>
      </c>
      <c r="B7736">
        <v>3404</v>
      </c>
      <c r="C7736" s="1">
        <v>44984</v>
      </c>
      <c r="D7736" s="2">
        <v>0.50037037037037035</v>
      </c>
      <c r="E7736">
        <v>122</v>
      </c>
      <c r="F7736" s="5">
        <f>IFERROR(VLOOKUP(E7736,Raw_Menu!$A$2:$D$33,4,FALSE),0)</f>
        <v>7</v>
      </c>
      <c r="G7736" s="5">
        <f t="shared" si="240"/>
        <v>7</v>
      </c>
      <c r="H7736">
        <f t="shared" si="241"/>
        <v>12</v>
      </c>
      <c r="I7736" t="str">
        <f>IFERROR(VLOOKUP(tblOrders[[#This Row],[item_id]],Raw_Menu!$A$2:$D$33,3,FALSE),"Unknown")</f>
        <v>Mexican</v>
      </c>
    </row>
    <row r="7737" spans="1:9" x14ac:dyDescent="0.25">
      <c r="A7737">
        <v>7736</v>
      </c>
      <c r="B7737">
        <v>3404</v>
      </c>
      <c r="C7737" s="1">
        <v>44984</v>
      </c>
      <c r="D7737" s="2">
        <v>0.50037037037037035</v>
      </c>
      <c r="E7737">
        <v>123</v>
      </c>
      <c r="F7737" s="5">
        <f>IFERROR(VLOOKUP(E7737,Raw_Menu!$A$2:$D$33,4,FALSE),0)</f>
        <v>9</v>
      </c>
      <c r="G7737" s="5">
        <f t="shared" si="240"/>
        <v>9</v>
      </c>
      <c r="H7737">
        <f t="shared" si="241"/>
        <v>12</v>
      </c>
      <c r="I7737" t="str">
        <f>IFERROR(VLOOKUP(tblOrders[[#This Row],[item_id]],Raw_Menu!$A$2:$D$33,3,FALSE),"Unknown")</f>
        <v>Mexican</v>
      </c>
    </row>
    <row r="7738" spans="1:9" x14ac:dyDescent="0.25">
      <c r="A7738">
        <v>7737</v>
      </c>
      <c r="B7738">
        <v>3405</v>
      </c>
      <c r="C7738" s="1">
        <v>44984</v>
      </c>
      <c r="D7738" s="2">
        <v>0.50528935185185186</v>
      </c>
      <c r="E7738">
        <v>118</v>
      </c>
      <c r="F7738" s="5">
        <f>IFERROR(VLOOKUP(E7738,Raw_Menu!$A$2:$D$33,4,FALSE),0)</f>
        <v>14.95</v>
      </c>
      <c r="G7738" s="5">
        <f t="shared" si="240"/>
        <v>14.95</v>
      </c>
      <c r="H7738">
        <f t="shared" si="241"/>
        <v>12</v>
      </c>
      <c r="I7738" t="str">
        <f>IFERROR(VLOOKUP(tblOrders[[#This Row],[item_id]],Raw_Menu!$A$2:$D$33,3,FALSE),"Unknown")</f>
        <v>Mexican</v>
      </c>
    </row>
    <row r="7739" spans="1:9" x14ac:dyDescent="0.25">
      <c r="A7739">
        <v>7738</v>
      </c>
      <c r="B7739">
        <v>3406</v>
      </c>
      <c r="C7739" s="1">
        <v>44984</v>
      </c>
      <c r="D7739" s="2">
        <v>0.50662037037037033</v>
      </c>
      <c r="E7739">
        <v>102</v>
      </c>
      <c r="F7739" s="5">
        <f>IFERROR(VLOOKUP(E7739,Raw_Menu!$A$2:$D$33,4,FALSE),0)</f>
        <v>13.95</v>
      </c>
      <c r="G7739" s="5">
        <f t="shared" si="240"/>
        <v>13.95</v>
      </c>
      <c r="H7739">
        <f t="shared" si="241"/>
        <v>12</v>
      </c>
      <c r="I7739" t="str">
        <f>IFERROR(VLOOKUP(tblOrders[[#This Row],[item_id]],Raw_Menu!$A$2:$D$33,3,FALSE),"Unknown")</f>
        <v>American</v>
      </c>
    </row>
    <row r="7740" spans="1:9" x14ac:dyDescent="0.25">
      <c r="A7740">
        <v>7739</v>
      </c>
      <c r="B7740">
        <v>3406</v>
      </c>
      <c r="C7740" s="1">
        <v>44984</v>
      </c>
      <c r="D7740" s="2">
        <v>0.50662037037037033</v>
      </c>
      <c r="E7740">
        <v>126</v>
      </c>
      <c r="F7740" s="5">
        <f>IFERROR(VLOOKUP(E7740,Raw_Menu!$A$2:$D$33,4,FALSE),0)</f>
        <v>14.5</v>
      </c>
      <c r="G7740" s="5">
        <f t="shared" si="240"/>
        <v>14.5</v>
      </c>
      <c r="H7740">
        <f t="shared" si="241"/>
        <v>12</v>
      </c>
      <c r="I7740" t="str">
        <f>IFERROR(VLOOKUP(tblOrders[[#This Row],[item_id]],Raw_Menu!$A$2:$D$33,3,FALSE),"Unknown")</f>
        <v>Italian</v>
      </c>
    </row>
    <row r="7741" spans="1:9" x14ac:dyDescent="0.25">
      <c r="A7741">
        <v>7740</v>
      </c>
      <c r="B7741">
        <v>3407</v>
      </c>
      <c r="C7741" s="1">
        <v>44984</v>
      </c>
      <c r="D7741" s="2">
        <v>0.50672453703703701</v>
      </c>
      <c r="E7741">
        <v>119</v>
      </c>
      <c r="F7741" s="5">
        <f>IFERROR(VLOOKUP(E7741,Raw_Menu!$A$2:$D$33,4,FALSE),0)</f>
        <v>11.95</v>
      </c>
      <c r="G7741" s="5">
        <f t="shared" si="240"/>
        <v>11.95</v>
      </c>
      <c r="H7741">
        <f t="shared" si="241"/>
        <v>12</v>
      </c>
      <c r="I7741" t="str">
        <f>IFERROR(VLOOKUP(tblOrders[[#This Row],[item_id]],Raw_Menu!$A$2:$D$33,3,FALSE),"Unknown")</f>
        <v>Mexican</v>
      </c>
    </row>
    <row r="7742" spans="1:9" x14ac:dyDescent="0.25">
      <c r="A7742">
        <v>7741</v>
      </c>
      <c r="B7742">
        <v>3408</v>
      </c>
      <c r="C7742" s="1">
        <v>44984</v>
      </c>
      <c r="D7742" s="2">
        <v>0.52001157407407406</v>
      </c>
      <c r="E7742">
        <v>102</v>
      </c>
      <c r="F7742" s="5">
        <f>IFERROR(VLOOKUP(E7742,Raw_Menu!$A$2:$D$33,4,FALSE),0)</f>
        <v>13.95</v>
      </c>
      <c r="G7742" s="5">
        <f t="shared" si="240"/>
        <v>13.95</v>
      </c>
      <c r="H7742">
        <f t="shared" si="241"/>
        <v>12</v>
      </c>
      <c r="I7742" t="str">
        <f>IFERROR(VLOOKUP(tblOrders[[#This Row],[item_id]],Raw_Menu!$A$2:$D$33,3,FALSE),"Unknown")</f>
        <v>American</v>
      </c>
    </row>
    <row r="7743" spans="1:9" x14ac:dyDescent="0.25">
      <c r="A7743">
        <v>7742</v>
      </c>
      <c r="B7743">
        <v>3409</v>
      </c>
      <c r="C7743" s="1">
        <v>44984</v>
      </c>
      <c r="D7743" s="2">
        <v>0.52059027777777778</v>
      </c>
      <c r="E7743">
        <v>103</v>
      </c>
      <c r="F7743" s="5">
        <f>IFERROR(VLOOKUP(E7743,Raw_Menu!$A$2:$D$33,4,FALSE),0)</f>
        <v>9</v>
      </c>
      <c r="G7743" s="5">
        <f t="shared" si="240"/>
        <v>9</v>
      </c>
      <c r="H7743">
        <f t="shared" si="241"/>
        <v>12</v>
      </c>
      <c r="I7743" t="str">
        <f>IFERROR(VLOOKUP(tblOrders[[#This Row],[item_id]],Raw_Menu!$A$2:$D$33,3,FALSE),"Unknown")</f>
        <v>American</v>
      </c>
    </row>
    <row r="7744" spans="1:9" x14ac:dyDescent="0.25">
      <c r="A7744">
        <v>7743</v>
      </c>
      <c r="B7744">
        <v>3409</v>
      </c>
      <c r="C7744" s="1">
        <v>44984</v>
      </c>
      <c r="D7744" s="2">
        <v>0.52059027777777778</v>
      </c>
      <c r="E7744">
        <v>117</v>
      </c>
      <c r="F7744" s="5">
        <f>IFERROR(VLOOKUP(E7744,Raw_Menu!$A$2:$D$33,4,FALSE),0)</f>
        <v>12.95</v>
      </c>
      <c r="G7744" s="5">
        <f t="shared" si="240"/>
        <v>12.95</v>
      </c>
      <c r="H7744">
        <f t="shared" si="241"/>
        <v>12</v>
      </c>
      <c r="I7744" t="str">
        <f>IFERROR(VLOOKUP(tblOrders[[#This Row],[item_id]],Raw_Menu!$A$2:$D$33,3,FALSE),"Unknown")</f>
        <v>Mexican</v>
      </c>
    </row>
    <row r="7745" spans="1:9" x14ac:dyDescent="0.25">
      <c r="A7745">
        <v>7744</v>
      </c>
      <c r="B7745">
        <v>3410</v>
      </c>
      <c r="C7745" s="1">
        <v>44984</v>
      </c>
      <c r="D7745" s="2">
        <v>0.52349537037037042</v>
      </c>
      <c r="E7745">
        <v>112</v>
      </c>
      <c r="F7745" s="5">
        <f>IFERROR(VLOOKUP(E7745,Raw_Menu!$A$2:$D$33,4,FALSE),0)</f>
        <v>14.95</v>
      </c>
      <c r="G7745" s="5">
        <f t="shared" si="240"/>
        <v>14.95</v>
      </c>
      <c r="H7745">
        <f t="shared" si="241"/>
        <v>12</v>
      </c>
      <c r="I7745" t="str">
        <f>IFERROR(VLOOKUP(tblOrders[[#This Row],[item_id]],Raw_Menu!$A$2:$D$33,3,FALSE),"Unknown")</f>
        <v>Asian</v>
      </c>
    </row>
    <row r="7746" spans="1:9" x14ac:dyDescent="0.25">
      <c r="A7746">
        <v>7745</v>
      </c>
      <c r="B7746">
        <v>3410</v>
      </c>
      <c r="C7746" s="1">
        <v>44984</v>
      </c>
      <c r="D7746" s="2">
        <v>0.52349537037037042</v>
      </c>
      <c r="E7746">
        <v>114</v>
      </c>
      <c r="F7746" s="5">
        <f>IFERROR(VLOOKUP(E7746,Raw_Menu!$A$2:$D$33,4,FALSE),0)</f>
        <v>9</v>
      </c>
      <c r="G7746" s="5">
        <f t="shared" ref="G7746:G7809" si="242">VALUE(F7746)</f>
        <v>9</v>
      </c>
      <c r="H7746">
        <f t="shared" ref="H7746:H7809" si="243">HOUR(D7746)</f>
        <v>12</v>
      </c>
      <c r="I7746" t="str">
        <f>IFERROR(VLOOKUP(tblOrders[[#This Row],[item_id]],Raw_Menu!$A$2:$D$33,3,FALSE),"Unknown")</f>
        <v>Asian</v>
      </c>
    </row>
    <row r="7747" spans="1:9" x14ac:dyDescent="0.25">
      <c r="A7747">
        <v>7746</v>
      </c>
      <c r="B7747">
        <v>3411</v>
      </c>
      <c r="C7747" s="1">
        <v>44984</v>
      </c>
      <c r="D7747" s="2">
        <v>0.52701388888888889</v>
      </c>
      <c r="E7747">
        <v>130</v>
      </c>
      <c r="F7747" s="5">
        <f>IFERROR(VLOOKUP(E7747,Raw_Menu!$A$2:$D$33,4,FALSE),0)</f>
        <v>19.95</v>
      </c>
      <c r="G7747" s="5">
        <f t="shared" si="242"/>
        <v>19.95</v>
      </c>
      <c r="H7747">
        <f t="shared" si="243"/>
        <v>12</v>
      </c>
      <c r="I7747" t="str">
        <f>IFERROR(VLOOKUP(tblOrders[[#This Row],[item_id]],Raw_Menu!$A$2:$D$33,3,FALSE),"Unknown")</f>
        <v>Italian</v>
      </c>
    </row>
    <row r="7748" spans="1:9" x14ac:dyDescent="0.25">
      <c r="A7748">
        <v>7747</v>
      </c>
      <c r="B7748">
        <v>3412</v>
      </c>
      <c r="C7748" s="1">
        <v>44984</v>
      </c>
      <c r="D7748" s="2">
        <v>0.52825231481481483</v>
      </c>
      <c r="E7748">
        <v>101</v>
      </c>
      <c r="F7748" s="5">
        <f>IFERROR(VLOOKUP(E7748,Raw_Menu!$A$2:$D$33,4,FALSE),0)</f>
        <v>12.95</v>
      </c>
      <c r="G7748" s="5">
        <f t="shared" si="242"/>
        <v>12.95</v>
      </c>
      <c r="H7748">
        <f t="shared" si="243"/>
        <v>12</v>
      </c>
      <c r="I7748" t="str">
        <f>IFERROR(VLOOKUP(tblOrders[[#This Row],[item_id]],Raw_Menu!$A$2:$D$33,3,FALSE),"Unknown")</f>
        <v>American</v>
      </c>
    </row>
    <row r="7749" spans="1:9" x14ac:dyDescent="0.25">
      <c r="A7749">
        <v>7748</v>
      </c>
      <c r="B7749">
        <v>3412</v>
      </c>
      <c r="C7749" s="1">
        <v>44984</v>
      </c>
      <c r="D7749" s="2">
        <v>0.52825231481481483</v>
      </c>
      <c r="E7749">
        <v>124</v>
      </c>
      <c r="F7749" s="5">
        <f>IFERROR(VLOOKUP(E7749,Raw_Menu!$A$2:$D$33,4,FALSE),0)</f>
        <v>14.5</v>
      </c>
      <c r="G7749" s="5">
        <f t="shared" si="242"/>
        <v>14.5</v>
      </c>
      <c r="H7749">
        <f t="shared" si="243"/>
        <v>12</v>
      </c>
      <c r="I7749" t="str">
        <f>IFERROR(VLOOKUP(tblOrders[[#This Row],[item_id]],Raw_Menu!$A$2:$D$33,3,FALSE),"Unknown")</f>
        <v>Italian</v>
      </c>
    </row>
    <row r="7750" spans="1:9" x14ac:dyDescent="0.25">
      <c r="A7750">
        <v>7749</v>
      </c>
      <c r="B7750">
        <v>3412</v>
      </c>
      <c r="C7750" s="1">
        <v>44984</v>
      </c>
      <c r="D7750" s="2">
        <v>0.52825231481481483</v>
      </c>
      <c r="E7750">
        <v>109</v>
      </c>
      <c r="F7750" s="5">
        <f>IFERROR(VLOOKUP(E7750,Raw_Menu!$A$2:$D$33,4,FALSE),0)</f>
        <v>17.95</v>
      </c>
      <c r="G7750" s="5">
        <f t="shared" si="242"/>
        <v>17.95</v>
      </c>
      <c r="H7750">
        <f t="shared" si="243"/>
        <v>12</v>
      </c>
      <c r="I7750" t="str">
        <f>IFERROR(VLOOKUP(tblOrders[[#This Row],[item_id]],Raw_Menu!$A$2:$D$33,3,FALSE),"Unknown")</f>
        <v>Asian</v>
      </c>
    </row>
    <row r="7751" spans="1:9" x14ac:dyDescent="0.25">
      <c r="A7751">
        <v>7750</v>
      </c>
      <c r="B7751">
        <v>3412</v>
      </c>
      <c r="C7751" s="1">
        <v>44984</v>
      </c>
      <c r="D7751" s="2">
        <v>0.52825231481481483</v>
      </c>
      <c r="E7751">
        <v>113</v>
      </c>
      <c r="F7751" s="5">
        <f>IFERROR(VLOOKUP(E7751,Raw_Menu!$A$2:$D$33,4,FALSE),0)</f>
        <v>5</v>
      </c>
      <c r="G7751" s="5">
        <f t="shared" si="242"/>
        <v>5</v>
      </c>
      <c r="H7751">
        <f t="shared" si="243"/>
        <v>12</v>
      </c>
      <c r="I7751" t="str">
        <f>IFERROR(VLOOKUP(tblOrders[[#This Row],[item_id]],Raw_Menu!$A$2:$D$33,3,FALSE),"Unknown")</f>
        <v>Asian</v>
      </c>
    </row>
    <row r="7752" spans="1:9" x14ac:dyDescent="0.25">
      <c r="A7752">
        <v>7751</v>
      </c>
      <c r="B7752">
        <v>3412</v>
      </c>
      <c r="C7752" s="1">
        <v>44984</v>
      </c>
      <c r="D7752" s="2">
        <v>0.52825231481481483</v>
      </c>
      <c r="E7752">
        <v>118</v>
      </c>
      <c r="F7752" s="5">
        <f>IFERROR(VLOOKUP(E7752,Raw_Menu!$A$2:$D$33,4,FALSE),0)</f>
        <v>14.95</v>
      </c>
      <c r="G7752" s="5">
        <f t="shared" si="242"/>
        <v>14.95</v>
      </c>
      <c r="H7752">
        <f t="shared" si="243"/>
        <v>12</v>
      </c>
      <c r="I7752" t="str">
        <f>IFERROR(VLOOKUP(tblOrders[[#This Row],[item_id]],Raw_Menu!$A$2:$D$33,3,FALSE),"Unknown")</f>
        <v>Mexican</v>
      </c>
    </row>
    <row r="7753" spans="1:9" x14ac:dyDescent="0.25">
      <c r="A7753">
        <v>7752</v>
      </c>
      <c r="B7753">
        <v>3413</v>
      </c>
      <c r="C7753" s="1">
        <v>44984</v>
      </c>
      <c r="D7753" s="2">
        <v>0.5376967592592593</v>
      </c>
      <c r="E7753">
        <v>104</v>
      </c>
      <c r="F7753" s="5">
        <f>IFERROR(VLOOKUP(E7753,Raw_Menu!$A$2:$D$33,4,FALSE),0)</f>
        <v>10.5</v>
      </c>
      <c r="G7753" s="5">
        <f t="shared" si="242"/>
        <v>10.5</v>
      </c>
      <c r="H7753">
        <f t="shared" si="243"/>
        <v>12</v>
      </c>
      <c r="I7753" t="str">
        <f>IFERROR(VLOOKUP(tblOrders[[#This Row],[item_id]],Raw_Menu!$A$2:$D$33,3,FALSE),"Unknown")</f>
        <v>American</v>
      </c>
    </row>
    <row r="7754" spans="1:9" x14ac:dyDescent="0.25">
      <c r="A7754">
        <v>7753</v>
      </c>
      <c r="B7754">
        <v>3413</v>
      </c>
      <c r="C7754" s="1">
        <v>44984</v>
      </c>
      <c r="D7754" s="2">
        <v>0.5376967592592593</v>
      </c>
      <c r="E7754">
        <v>108</v>
      </c>
      <c r="F7754" s="5">
        <f>IFERROR(VLOOKUP(E7754,Raw_Menu!$A$2:$D$33,4,FALSE),0)</f>
        <v>14.5</v>
      </c>
      <c r="G7754" s="5">
        <f t="shared" si="242"/>
        <v>14.5</v>
      </c>
      <c r="H7754">
        <f t="shared" si="243"/>
        <v>12</v>
      </c>
      <c r="I7754" t="str">
        <f>IFERROR(VLOOKUP(tblOrders[[#This Row],[item_id]],Raw_Menu!$A$2:$D$33,3,FALSE),"Unknown")</f>
        <v>Asian</v>
      </c>
    </row>
    <row r="7755" spans="1:9" x14ac:dyDescent="0.25">
      <c r="A7755">
        <v>7754</v>
      </c>
      <c r="B7755">
        <v>3413</v>
      </c>
      <c r="C7755" s="1">
        <v>44984</v>
      </c>
      <c r="D7755" s="2">
        <v>0.5376967592592593</v>
      </c>
      <c r="E7755">
        <v>125</v>
      </c>
      <c r="F7755" s="5">
        <f>IFERROR(VLOOKUP(E7755,Raw_Menu!$A$2:$D$33,4,FALSE),0)</f>
        <v>17.95</v>
      </c>
      <c r="G7755" s="5">
        <f t="shared" si="242"/>
        <v>17.95</v>
      </c>
      <c r="H7755">
        <f t="shared" si="243"/>
        <v>12</v>
      </c>
      <c r="I7755" t="str">
        <f>IFERROR(VLOOKUP(tblOrders[[#This Row],[item_id]],Raw_Menu!$A$2:$D$33,3,FALSE),"Unknown")</f>
        <v>Italian</v>
      </c>
    </row>
    <row r="7756" spans="1:9" x14ac:dyDescent="0.25">
      <c r="A7756">
        <v>7755</v>
      </c>
      <c r="B7756">
        <v>3413</v>
      </c>
      <c r="C7756" s="1">
        <v>44984</v>
      </c>
      <c r="D7756" s="2">
        <v>0.5376967592592593</v>
      </c>
      <c r="E7756">
        <v>118</v>
      </c>
      <c r="F7756" s="5">
        <f>IFERROR(VLOOKUP(E7756,Raw_Menu!$A$2:$D$33,4,FALSE),0)</f>
        <v>14.95</v>
      </c>
      <c r="G7756" s="5">
        <f t="shared" si="242"/>
        <v>14.95</v>
      </c>
      <c r="H7756">
        <f t="shared" si="243"/>
        <v>12</v>
      </c>
      <c r="I7756" t="str">
        <f>IFERROR(VLOOKUP(tblOrders[[#This Row],[item_id]],Raw_Menu!$A$2:$D$33,3,FALSE),"Unknown")</f>
        <v>Mexican</v>
      </c>
    </row>
    <row r="7757" spans="1:9" x14ac:dyDescent="0.25">
      <c r="A7757">
        <v>7756</v>
      </c>
      <c r="B7757">
        <v>3414</v>
      </c>
      <c r="C7757" s="1">
        <v>44984</v>
      </c>
      <c r="D7757" s="2">
        <v>0.53943287037037035</v>
      </c>
      <c r="E7757">
        <v>112</v>
      </c>
      <c r="F7757" s="5">
        <f>IFERROR(VLOOKUP(E7757,Raw_Menu!$A$2:$D$33,4,FALSE),0)</f>
        <v>14.95</v>
      </c>
      <c r="G7757" s="5">
        <f t="shared" si="242"/>
        <v>14.95</v>
      </c>
      <c r="H7757">
        <f t="shared" si="243"/>
        <v>12</v>
      </c>
      <c r="I7757" t="str">
        <f>IFERROR(VLOOKUP(tblOrders[[#This Row],[item_id]],Raw_Menu!$A$2:$D$33,3,FALSE),"Unknown")</f>
        <v>Asian</v>
      </c>
    </row>
    <row r="7758" spans="1:9" x14ac:dyDescent="0.25">
      <c r="A7758">
        <v>7757</v>
      </c>
      <c r="B7758">
        <v>3415</v>
      </c>
      <c r="C7758" s="1">
        <v>44984</v>
      </c>
      <c r="D7758" s="2">
        <v>0.54318287037037039</v>
      </c>
      <c r="E7758">
        <v>117</v>
      </c>
      <c r="F7758" s="5">
        <f>IFERROR(VLOOKUP(E7758,Raw_Menu!$A$2:$D$33,4,FALSE),0)</f>
        <v>12.95</v>
      </c>
      <c r="G7758" s="5">
        <f t="shared" si="242"/>
        <v>12.95</v>
      </c>
      <c r="H7758">
        <f t="shared" si="243"/>
        <v>13</v>
      </c>
      <c r="I7758" t="str">
        <f>IFERROR(VLOOKUP(tblOrders[[#This Row],[item_id]],Raw_Menu!$A$2:$D$33,3,FALSE),"Unknown")</f>
        <v>Mexican</v>
      </c>
    </row>
    <row r="7759" spans="1:9" x14ac:dyDescent="0.25">
      <c r="A7759">
        <v>7758</v>
      </c>
      <c r="B7759">
        <v>3415</v>
      </c>
      <c r="C7759" s="1">
        <v>44984</v>
      </c>
      <c r="D7759" s="2">
        <v>0.54318287037037039</v>
      </c>
      <c r="E7759">
        <v>128</v>
      </c>
      <c r="F7759" s="5">
        <f>IFERROR(VLOOKUP(E7759,Raw_Menu!$A$2:$D$33,4,FALSE),0)</f>
        <v>15.5</v>
      </c>
      <c r="G7759" s="5">
        <f t="shared" si="242"/>
        <v>15.5</v>
      </c>
      <c r="H7759">
        <f t="shared" si="243"/>
        <v>13</v>
      </c>
      <c r="I7759" t="str">
        <f>IFERROR(VLOOKUP(tblOrders[[#This Row],[item_id]],Raw_Menu!$A$2:$D$33,3,FALSE),"Unknown")</f>
        <v>Italian</v>
      </c>
    </row>
    <row r="7760" spans="1:9" x14ac:dyDescent="0.25">
      <c r="A7760">
        <v>7759</v>
      </c>
      <c r="B7760">
        <v>3415</v>
      </c>
      <c r="C7760" s="1">
        <v>44984</v>
      </c>
      <c r="D7760" s="2">
        <v>0.54318287037037039</v>
      </c>
      <c r="E7760">
        <v>111</v>
      </c>
      <c r="F7760" s="5">
        <f>IFERROR(VLOOKUP(E7760,Raw_Menu!$A$2:$D$33,4,FALSE),0)</f>
        <v>11.95</v>
      </c>
      <c r="G7760" s="5">
        <f t="shared" si="242"/>
        <v>11.95</v>
      </c>
      <c r="H7760">
        <f t="shared" si="243"/>
        <v>13</v>
      </c>
      <c r="I7760" t="str">
        <f>IFERROR(VLOOKUP(tblOrders[[#This Row],[item_id]],Raw_Menu!$A$2:$D$33,3,FALSE),"Unknown")</f>
        <v>Asian</v>
      </c>
    </row>
    <row r="7761" spans="1:9" x14ac:dyDescent="0.25">
      <c r="A7761">
        <v>7760</v>
      </c>
      <c r="B7761">
        <v>3415</v>
      </c>
      <c r="C7761" s="1">
        <v>44984</v>
      </c>
      <c r="D7761" s="2">
        <v>0.54318287037037039</v>
      </c>
      <c r="E7761">
        <v>130</v>
      </c>
      <c r="F7761" s="5">
        <f>IFERROR(VLOOKUP(E7761,Raw_Menu!$A$2:$D$33,4,FALSE),0)</f>
        <v>19.95</v>
      </c>
      <c r="G7761" s="5">
        <f t="shared" si="242"/>
        <v>19.95</v>
      </c>
      <c r="H7761">
        <f t="shared" si="243"/>
        <v>13</v>
      </c>
      <c r="I7761" t="str">
        <f>IFERROR(VLOOKUP(tblOrders[[#This Row],[item_id]],Raw_Menu!$A$2:$D$33,3,FALSE),"Unknown")</f>
        <v>Italian</v>
      </c>
    </row>
    <row r="7762" spans="1:9" x14ac:dyDescent="0.25">
      <c r="A7762">
        <v>7761</v>
      </c>
      <c r="B7762">
        <v>3416</v>
      </c>
      <c r="C7762" s="1">
        <v>44984</v>
      </c>
      <c r="D7762" s="2">
        <v>0.54355324074074074</v>
      </c>
      <c r="E7762">
        <v>127</v>
      </c>
      <c r="F7762" s="5">
        <f>IFERROR(VLOOKUP(E7762,Raw_Menu!$A$2:$D$33,4,FALSE),0)</f>
        <v>17.95</v>
      </c>
      <c r="G7762" s="5">
        <f t="shared" si="242"/>
        <v>17.95</v>
      </c>
      <c r="H7762">
        <f t="shared" si="243"/>
        <v>13</v>
      </c>
      <c r="I7762" t="str">
        <f>IFERROR(VLOOKUP(tblOrders[[#This Row],[item_id]],Raw_Menu!$A$2:$D$33,3,FALSE),"Unknown")</f>
        <v>Italian</v>
      </c>
    </row>
    <row r="7763" spans="1:9" x14ac:dyDescent="0.25">
      <c r="A7763">
        <v>7762</v>
      </c>
      <c r="B7763">
        <v>3417</v>
      </c>
      <c r="C7763" s="1">
        <v>44984</v>
      </c>
      <c r="D7763" s="2">
        <v>0.54532407407407413</v>
      </c>
      <c r="E7763">
        <v>102</v>
      </c>
      <c r="F7763" s="5">
        <f>IFERROR(VLOOKUP(E7763,Raw_Menu!$A$2:$D$33,4,FALSE),0)</f>
        <v>13.95</v>
      </c>
      <c r="G7763" s="5">
        <f t="shared" si="242"/>
        <v>13.95</v>
      </c>
      <c r="H7763">
        <f t="shared" si="243"/>
        <v>13</v>
      </c>
      <c r="I7763" t="str">
        <f>IFERROR(VLOOKUP(tblOrders[[#This Row],[item_id]],Raw_Menu!$A$2:$D$33,3,FALSE),"Unknown")</f>
        <v>American</v>
      </c>
    </row>
    <row r="7764" spans="1:9" x14ac:dyDescent="0.25">
      <c r="A7764">
        <v>7763</v>
      </c>
      <c r="B7764">
        <v>3417</v>
      </c>
      <c r="C7764" s="1">
        <v>44984</v>
      </c>
      <c r="D7764" s="2">
        <v>0.54532407407407413</v>
      </c>
      <c r="E7764">
        <v>125</v>
      </c>
      <c r="F7764" s="5">
        <f>IFERROR(VLOOKUP(E7764,Raw_Menu!$A$2:$D$33,4,FALSE),0)</f>
        <v>17.95</v>
      </c>
      <c r="G7764" s="5">
        <f t="shared" si="242"/>
        <v>17.95</v>
      </c>
      <c r="H7764">
        <f t="shared" si="243"/>
        <v>13</v>
      </c>
      <c r="I7764" t="str">
        <f>IFERROR(VLOOKUP(tblOrders[[#This Row],[item_id]],Raw_Menu!$A$2:$D$33,3,FALSE),"Unknown")</f>
        <v>Italian</v>
      </c>
    </row>
    <row r="7765" spans="1:9" x14ac:dyDescent="0.25">
      <c r="A7765">
        <v>7764</v>
      </c>
      <c r="B7765">
        <v>3417</v>
      </c>
      <c r="C7765" s="1">
        <v>44984</v>
      </c>
      <c r="D7765" s="2">
        <v>0.54532407407407413</v>
      </c>
      <c r="E7765">
        <v>127</v>
      </c>
      <c r="F7765" s="5">
        <f>IFERROR(VLOOKUP(E7765,Raw_Menu!$A$2:$D$33,4,FALSE),0)</f>
        <v>17.95</v>
      </c>
      <c r="G7765" s="5">
        <f t="shared" si="242"/>
        <v>17.95</v>
      </c>
      <c r="H7765">
        <f t="shared" si="243"/>
        <v>13</v>
      </c>
      <c r="I7765" t="str">
        <f>IFERROR(VLOOKUP(tblOrders[[#This Row],[item_id]],Raw_Menu!$A$2:$D$33,3,FALSE),"Unknown")</f>
        <v>Italian</v>
      </c>
    </row>
    <row r="7766" spans="1:9" x14ac:dyDescent="0.25">
      <c r="A7766">
        <v>7765</v>
      </c>
      <c r="B7766">
        <v>3417</v>
      </c>
      <c r="C7766" s="1">
        <v>44984</v>
      </c>
      <c r="D7766" s="2">
        <v>0.54532407407407413</v>
      </c>
      <c r="E7766">
        <v>120</v>
      </c>
      <c r="F7766" s="5">
        <f>IFERROR(VLOOKUP(E7766,Raw_Menu!$A$2:$D$33,4,FALSE),0)</f>
        <v>13.95</v>
      </c>
      <c r="G7766" s="5">
        <f t="shared" si="242"/>
        <v>13.95</v>
      </c>
      <c r="H7766">
        <f t="shared" si="243"/>
        <v>13</v>
      </c>
      <c r="I7766" t="str">
        <f>IFERROR(VLOOKUP(tblOrders[[#This Row],[item_id]],Raw_Menu!$A$2:$D$33,3,FALSE),"Unknown")</f>
        <v>Mexican</v>
      </c>
    </row>
    <row r="7767" spans="1:9" x14ac:dyDescent="0.25">
      <c r="A7767">
        <v>7766</v>
      </c>
      <c r="B7767">
        <v>3417</v>
      </c>
      <c r="C7767" s="1">
        <v>44984</v>
      </c>
      <c r="D7767" s="2">
        <v>0.54532407407407413</v>
      </c>
      <c r="E7767">
        <v>105</v>
      </c>
      <c r="F7767" s="5">
        <f>IFERROR(VLOOKUP(E7767,Raw_Menu!$A$2:$D$33,4,FALSE),0)</f>
        <v>7</v>
      </c>
      <c r="G7767" s="5">
        <f t="shared" si="242"/>
        <v>7</v>
      </c>
      <c r="H7767">
        <f t="shared" si="243"/>
        <v>13</v>
      </c>
      <c r="I7767" t="str">
        <f>IFERROR(VLOOKUP(tblOrders[[#This Row],[item_id]],Raw_Menu!$A$2:$D$33,3,FALSE),"Unknown")</f>
        <v>American</v>
      </c>
    </row>
    <row r="7768" spans="1:9" x14ac:dyDescent="0.25">
      <c r="A7768">
        <v>7767</v>
      </c>
      <c r="B7768">
        <v>3418</v>
      </c>
      <c r="C7768" s="1">
        <v>44984</v>
      </c>
      <c r="D7768" s="2">
        <v>0.54697916666666668</v>
      </c>
      <c r="E7768">
        <v>125</v>
      </c>
      <c r="F7768" s="5">
        <f>IFERROR(VLOOKUP(E7768,Raw_Menu!$A$2:$D$33,4,FALSE),0)</f>
        <v>17.95</v>
      </c>
      <c r="G7768" s="5">
        <f t="shared" si="242"/>
        <v>17.95</v>
      </c>
      <c r="H7768">
        <f t="shared" si="243"/>
        <v>13</v>
      </c>
      <c r="I7768" t="str">
        <f>IFERROR(VLOOKUP(tblOrders[[#This Row],[item_id]],Raw_Menu!$A$2:$D$33,3,FALSE),"Unknown")</f>
        <v>Italian</v>
      </c>
    </row>
    <row r="7769" spans="1:9" x14ac:dyDescent="0.25">
      <c r="A7769">
        <v>7768</v>
      </c>
      <c r="B7769">
        <v>3418</v>
      </c>
      <c r="C7769" s="1">
        <v>44984</v>
      </c>
      <c r="D7769" s="2">
        <v>0.54697916666666668</v>
      </c>
      <c r="E7769">
        <v>109</v>
      </c>
      <c r="F7769" s="5">
        <f>IFERROR(VLOOKUP(E7769,Raw_Menu!$A$2:$D$33,4,FALSE),0)</f>
        <v>17.95</v>
      </c>
      <c r="G7769" s="5">
        <f t="shared" si="242"/>
        <v>17.95</v>
      </c>
      <c r="H7769">
        <f t="shared" si="243"/>
        <v>13</v>
      </c>
      <c r="I7769" t="str">
        <f>IFERROR(VLOOKUP(tblOrders[[#This Row],[item_id]],Raw_Menu!$A$2:$D$33,3,FALSE),"Unknown")</f>
        <v>Asian</v>
      </c>
    </row>
    <row r="7770" spans="1:9" x14ac:dyDescent="0.25">
      <c r="A7770">
        <v>7769</v>
      </c>
      <c r="B7770">
        <v>3418</v>
      </c>
      <c r="C7770" s="1">
        <v>44984</v>
      </c>
      <c r="D7770" s="2">
        <v>0.54697916666666668</v>
      </c>
      <c r="E7770">
        <v>119</v>
      </c>
      <c r="F7770" s="5">
        <f>IFERROR(VLOOKUP(E7770,Raw_Menu!$A$2:$D$33,4,FALSE),0)</f>
        <v>11.95</v>
      </c>
      <c r="G7770" s="5">
        <f t="shared" si="242"/>
        <v>11.95</v>
      </c>
      <c r="H7770">
        <f t="shared" si="243"/>
        <v>13</v>
      </c>
      <c r="I7770" t="str">
        <f>IFERROR(VLOOKUP(tblOrders[[#This Row],[item_id]],Raw_Menu!$A$2:$D$33,3,FALSE),"Unknown")</f>
        <v>Mexican</v>
      </c>
    </row>
    <row r="7771" spans="1:9" x14ac:dyDescent="0.25">
      <c r="A7771">
        <v>7770</v>
      </c>
      <c r="B7771">
        <v>3419</v>
      </c>
      <c r="C7771" s="1">
        <v>44984</v>
      </c>
      <c r="D7771" s="2">
        <v>0.5668171296296296</v>
      </c>
      <c r="E7771">
        <v>102</v>
      </c>
      <c r="F7771" s="5">
        <f>IFERROR(VLOOKUP(E7771,Raw_Menu!$A$2:$D$33,4,FALSE),0)</f>
        <v>13.95</v>
      </c>
      <c r="G7771" s="5">
        <f t="shared" si="242"/>
        <v>13.95</v>
      </c>
      <c r="H7771">
        <f t="shared" si="243"/>
        <v>13</v>
      </c>
      <c r="I7771" t="str">
        <f>IFERROR(VLOOKUP(tblOrders[[#This Row],[item_id]],Raw_Menu!$A$2:$D$33,3,FALSE),"Unknown")</f>
        <v>American</v>
      </c>
    </row>
    <row r="7772" spans="1:9" x14ac:dyDescent="0.25">
      <c r="A7772">
        <v>7771</v>
      </c>
      <c r="B7772">
        <v>3419</v>
      </c>
      <c r="C7772" s="1">
        <v>44984</v>
      </c>
      <c r="D7772" s="2">
        <v>0.5668171296296296</v>
      </c>
      <c r="E7772">
        <v>103</v>
      </c>
      <c r="F7772" s="5">
        <f>IFERROR(VLOOKUP(E7772,Raw_Menu!$A$2:$D$33,4,FALSE),0)</f>
        <v>9</v>
      </c>
      <c r="G7772" s="5">
        <f t="shared" si="242"/>
        <v>9</v>
      </c>
      <c r="H7772">
        <f t="shared" si="243"/>
        <v>13</v>
      </c>
      <c r="I7772" t="str">
        <f>IFERROR(VLOOKUP(tblOrders[[#This Row],[item_id]],Raw_Menu!$A$2:$D$33,3,FALSE),"Unknown")</f>
        <v>American</v>
      </c>
    </row>
    <row r="7773" spans="1:9" x14ac:dyDescent="0.25">
      <c r="A7773">
        <v>7772</v>
      </c>
      <c r="B7773">
        <v>3419</v>
      </c>
      <c r="C7773" s="1">
        <v>44984</v>
      </c>
      <c r="D7773" s="2">
        <v>0.5668171296296296</v>
      </c>
      <c r="E7773">
        <v>113</v>
      </c>
      <c r="F7773" s="5">
        <f>IFERROR(VLOOKUP(E7773,Raw_Menu!$A$2:$D$33,4,FALSE),0)</f>
        <v>5</v>
      </c>
      <c r="G7773" s="5">
        <f t="shared" si="242"/>
        <v>5</v>
      </c>
      <c r="H7773">
        <f t="shared" si="243"/>
        <v>13</v>
      </c>
      <c r="I7773" t="str">
        <f>IFERROR(VLOOKUP(tblOrders[[#This Row],[item_id]],Raw_Menu!$A$2:$D$33,3,FALSE),"Unknown")</f>
        <v>Asian</v>
      </c>
    </row>
    <row r="7774" spans="1:9" x14ac:dyDescent="0.25">
      <c r="A7774">
        <v>7773</v>
      </c>
      <c r="B7774">
        <v>3419</v>
      </c>
      <c r="C7774" s="1">
        <v>44984</v>
      </c>
      <c r="D7774" s="2">
        <v>0.5668171296296296</v>
      </c>
      <c r="E7774">
        <v>120</v>
      </c>
      <c r="F7774" s="5">
        <f>IFERROR(VLOOKUP(E7774,Raw_Menu!$A$2:$D$33,4,FALSE),0)</f>
        <v>13.95</v>
      </c>
      <c r="G7774" s="5">
        <f t="shared" si="242"/>
        <v>13.95</v>
      </c>
      <c r="H7774">
        <f t="shared" si="243"/>
        <v>13</v>
      </c>
      <c r="I7774" t="str">
        <f>IFERROR(VLOOKUP(tblOrders[[#This Row],[item_id]],Raw_Menu!$A$2:$D$33,3,FALSE),"Unknown")</f>
        <v>Mexican</v>
      </c>
    </row>
    <row r="7775" spans="1:9" x14ac:dyDescent="0.25">
      <c r="A7775">
        <v>7774</v>
      </c>
      <c r="B7775">
        <v>3420</v>
      </c>
      <c r="C7775" s="1">
        <v>44984</v>
      </c>
      <c r="D7775" s="2">
        <v>0.56762731481481477</v>
      </c>
      <c r="E7775">
        <v>125</v>
      </c>
      <c r="F7775" s="5">
        <f>IFERROR(VLOOKUP(E7775,Raw_Menu!$A$2:$D$33,4,FALSE),0)</f>
        <v>17.95</v>
      </c>
      <c r="G7775" s="5">
        <f t="shared" si="242"/>
        <v>17.95</v>
      </c>
      <c r="H7775">
        <f t="shared" si="243"/>
        <v>13</v>
      </c>
      <c r="I7775" t="str">
        <f>IFERROR(VLOOKUP(tblOrders[[#This Row],[item_id]],Raw_Menu!$A$2:$D$33,3,FALSE),"Unknown")</f>
        <v>Italian</v>
      </c>
    </row>
    <row r="7776" spans="1:9" x14ac:dyDescent="0.25">
      <c r="A7776">
        <v>7775</v>
      </c>
      <c r="B7776">
        <v>3421</v>
      </c>
      <c r="C7776" s="1">
        <v>44984</v>
      </c>
      <c r="D7776" s="2">
        <v>0.58180555555555558</v>
      </c>
      <c r="E7776">
        <v>120</v>
      </c>
      <c r="F7776" s="5">
        <f>IFERROR(VLOOKUP(E7776,Raw_Menu!$A$2:$D$33,4,FALSE),0)</f>
        <v>13.95</v>
      </c>
      <c r="G7776" s="5">
        <f t="shared" si="242"/>
        <v>13.95</v>
      </c>
      <c r="H7776">
        <f t="shared" si="243"/>
        <v>13</v>
      </c>
      <c r="I7776" t="str">
        <f>IFERROR(VLOOKUP(tblOrders[[#This Row],[item_id]],Raw_Menu!$A$2:$D$33,3,FALSE),"Unknown")</f>
        <v>Mexican</v>
      </c>
    </row>
    <row r="7777" spans="1:9" x14ac:dyDescent="0.25">
      <c r="A7777">
        <v>7776</v>
      </c>
      <c r="B7777">
        <v>3421</v>
      </c>
      <c r="C7777" s="1">
        <v>44984</v>
      </c>
      <c r="D7777" s="2">
        <v>0.58180555555555558</v>
      </c>
      <c r="E7777">
        <v>105</v>
      </c>
      <c r="F7777" s="5">
        <f>IFERROR(VLOOKUP(E7777,Raw_Menu!$A$2:$D$33,4,FALSE),0)</f>
        <v>7</v>
      </c>
      <c r="G7777" s="5">
        <f t="shared" si="242"/>
        <v>7</v>
      </c>
      <c r="H7777">
        <f t="shared" si="243"/>
        <v>13</v>
      </c>
      <c r="I7777" t="str">
        <f>IFERROR(VLOOKUP(tblOrders[[#This Row],[item_id]],Raw_Menu!$A$2:$D$33,3,FALSE),"Unknown")</f>
        <v>American</v>
      </c>
    </row>
    <row r="7778" spans="1:9" x14ac:dyDescent="0.25">
      <c r="A7778">
        <v>7777</v>
      </c>
      <c r="B7778">
        <v>3422</v>
      </c>
      <c r="C7778" s="1">
        <v>44984</v>
      </c>
      <c r="D7778" s="2">
        <v>0.58598379629629627</v>
      </c>
      <c r="E7778">
        <v>113</v>
      </c>
      <c r="F7778" s="5">
        <f>IFERROR(VLOOKUP(E7778,Raw_Menu!$A$2:$D$33,4,FALSE),0)</f>
        <v>5</v>
      </c>
      <c r="G7778" s="5">
        <f t="shared" si="242"/>
        <v>5</v>
      </c>
      <c r="H7778">
        <f t="shared" si="243"/>
        <v>14</v>
      </c>
      <c r="I7778" t="str">
        <f>IFERROR(VLOOKUP(tblOrders[[#This Row],[item_id]],Raw_Menu!$A$2:$D$33,3,FALSE),"Unknown")</f>
        <v>Asian</v>
      </c>
    </row>
    <row r="7779" spans="1:9" x14ac:dyDescent="0.25">
      <c r="A7779">
        <v>7778</v>
      </c>
      <c r="B7779">
        <v>3423</v>
      </c>
      <c r="C7779" s="1">
        <v>44984</v>
      </c>
      <c r="D7779" s="2">
        <v>0.58961805555555558</v>
      </c>
      <c r="E7779">
        <v>107</v>
      </c>
      <c r="F7779" s="5">
        <f>IFERROR(VLOOKUP(E7779,Raw_Menu!$A$2:$D$33,4,FALSE),0)</f>
        <v>16.5</v>
      </c>
      <c r="G7779" s="5">
        <f t="shared" si="242"/>
        <v>16.5</v>
      </c>
      <c r="H7779">
        <f t="shared" si="243"/>
        <v>14</v>
      </c>
      <c r="I7779" t="str">
        <f>IFERROR(VLOOKUP(tblOrders[[#This Row],[item_id]],Raw_Menu!$A$2:$D$33,3,FALSE),"Unknown")</f>
        <v>Asian</v>
      </c>
    </row>
    <row r="7780" spans="1:9" x14ac:dyDescent="0.25">
      <c r="A7780">
        <v>7779</v>
      </c>
      <c r="B7780">
        <v>3423</v>
      </c>
      <c r="C7780" s="1">
        <v>44984</v>
      </c>
      <c r="D7780" s="2">
        <v>0.58961805555555558</v>
      </c>
      <c r="E7780">
        <v>110</v>
      </c>
      <c r="F7780" s="5">
        <f>IFERROR(VLOOKUP(E7780,Raw_Menu!$A$2:$D$33,4,FALSE),0)</f>
        <v>17.95</v>
      </c>
      <c r="G7780" s="5">
        <f t="shared" si="242"/>
        <v>17.95</v>
      </c>
      <c r="H7780">
        <f t="shared" si="243"/>
        <v>14</v>
      </c>
      <c r="I7780" t="str">
        <f>IFERROR(VLOOKUP(tblOrders[[#This Row],[item_id]],Raw_Menu!$A$2:$D$33,3,FALSE),"Unknown")</f>
        <v>Asian</v>
      </c>
    </row>
    <row r="7781" spans="1:9" x14ac:dyDescent="0.25">
      <c r="A7781">
        <v>7780</v>
      </c>
      <c r="B7781">
        <v>3423</v>
      </c>
      <c r="C7781" s="1">
        <v>44984</v>
      </c>
      <c r="D7781" s="2">
        <v>0.58961805555555558</v>
      </c>
      <c r="E7781">
        <v>127</v>
      </c>
      <c r="F7781" s="5">
        <f>IFERROR(VLOOKUP(E7781,Raw_Menu!$A$2:$D$33,4,FALSE),0)</f>
        <v>17.95</v>
      </c>
      <c r="G7781" s="5">
        <f t="shared" si="242"/>
        <v>17.95</v>
      </c>
      <c r="H7781">
        <f t="shared" si="243"/>
        <v>14</v>
      </c>
      <c r="I7781" t="str">
        <f>IFERROR(VLOOKUP(tblOrders[[#This Row],[item_id]],Raw_Menu!$A$2:$D$33,3,FALSE),"Unknown")</f>
        <v>Italian</v>
      </c>
    </row>
    <row r="7782" spans="1:9" x14ac:dyDescent="0.25">
      <c r="A7782">
        <v>7781</v>
      </c>
      <c r="B7782">
        <v>3423</v>
      </c>
      <c r="C7782" s="1">
        <v>44984</v>
      </c>
      <c r="D7782" s="2">
        <v>0.58961805555555558</v>
      </c>
      <c r="E7782">
        <v>112</v>
      </c>
      <c r="F7782" s="5">
        <f>IFERROR(VLOOKUP(E7782,Raw_Menu!$A$2:$D$33,4,FALSE),0)</f>
        <v>14.95</v>
      </c>
      <c r="G7782" s="5">
        <f t="shared" si="242"/>
        <v>14.95</v>
      </c>
      <c r="H7782">
        <f t="shared" si="243"/>
        <v>14</v>
      </c>
      <c r="I7782" t="str">
        <f>IFERROR(VLOOKUP(tblOrders[[#This Row],[item_id]],Raw_Menu!$A$2:$D$33,3,FALSE),"Unknown")</f>
        <v>Asian</v>
      </c>
    </row>
    <row r="7783" spans="1:9" x14ac:dyDescent="0.25">
      <c r="A7783">
        <v>7782</v>
      </c>
      <c r="B7783">
        <v>3423</v>
      </c>
      <c r="C7783" s="1">
        <v>44984</v>
      </c>
      <c r="D7783" s="2">
        <v>0.58961805555555558</v>
      </c>
      <c r="E7783">
        <v>120</v>
      </c>
      <c r="F7783" s="5">
        <f>IFERROR(VLOOKUP(E7783,Raw_Menu!$A$2:$D$33,4,FALSE),0)</f>
        <v>13.95</v>
      </c>
      <c r="G7783" s="5">
        <f t="shared" si="242"/>
        <v>13.95</v>
      </c>
      <c r="H7783">
        <f t="shared" si="243"/>
        <v>14</v>
      </c>
      <c r="I7783" t="str">
        <f>IFERROR(VLOOKUP(tblOrders[[#This Row],[item_id]],Raw_Menu!$A$2:$D$33,3,FALSE),"Unknown")</f>
        <v>Mexican</v>
      </c>
    </row>
    <row r="7784" spans="1:9" x14ac:dyDescent="0.25">
      <c r="A7784">
        <v>7783</v>
      </c>
      <c r="B7784">
        <v>3423</v>
      </c>
      <c r="C7784" s="1">
        <v>44984</v>
      </c>
      <c r="D7784" s="2">
        <v>0.58961805555555558</v>
      </c>
      <c r="E7784">
        <v>121</v>
      </c>
      <c r="F7784" s="5">
        <f>IFERROR(VLOOKUP(E7784,Raw_Menu!$A$2:$D$33,4,FALSE),0)</f>
        <v>10.5</v>
      </c>
      <c r="G7784" s="5">
        <f t="shared" si="242"/>
        <v>10.5</v>
      </c>
      <c r="H7784">
        <f t="shared" si="243"/>
        <v>14</v>
      </c>
      <c r="I7784" t="str">
        <f>IFERROR(VLOOKUP(tblOrders[[#This Row],[item_id]],Raw_Menu!$A$2:$D$33,3,FALSE),"Unknown")</f>
        <v>Mexican</v>
      </c>
    </row>
    <row r="7785" spans="1:9" x14ac:dyDescent="0.25">
      <c r="A7785">
        <v>7784</v>
      </c>
      <c r="B7785">
        <v>3423</v>
      </c>
      <c r="C7785" s="1">
        <v>44984</v>
      </c>
      <c r="D7785" s="2">
        <v>0.58961805555555558</v>
      </c>
      <c r="E7785">
        <v>130</v>
      </c>
      <c r="F7785" s="5">
        <f>IFERROR(VLOOKUP(E7785,Raw_Menu!$A$2:$D$33,4,FALSE),0)</f>
        <v>19.95</v>
      </c>
      <c r="G7785" s="5">
        <f t="shared" si="242"/>
        <v>19.95</v>
      </c>
      <c r="H7785">
        <f t="shared" si="243"/>
        <v>14</v>
      </c>
      <c r="I7785" t="str">
        <f>IFERROR(VLOOKUP(tblOrders[[#This Row],[item_id]],Raw_Menu!$A$2:$D$33,3,FALSE),"Unknown")</f>
        <v>Italian</v>
      </c>
    </row>
    <row r="7786" spans="1:9" x14ac:dyDescent="0.25">
      <c r="A7786">
        <v>7785</v>
      </c>
      <c r="B7786">
        <v>3423</v>
      </c>
      <c r="C7786" s="1">
        <v>44984</v>
      </c>
      <c r="D7786" s="2">
        <v>0.58961805555555558</v>
      </c>
      <c r="E7786">
        <v>123</v>
      </c>
      <c r="F7786" s="5">
        <f>IFERROR(VLOOKUP(E7786,Raw_Menu!$A$2:$D$33,4,FALSE),0)</f>
        <v>9</v>
      </c>
      <c r="G7786" s="5">
        <f t="shared" si="242"/>
        <v>9</v>
      </c>
      <c r="H7786">
        <f t="shared" si="243"/>
        <v>14</v>
      </c>
      <c r="I7786" t="str">
        <f>IFERROR(VLOOKUP(tblOrders[[#This Row],[item_id]],Raw_Menu!$A$2:$D$33,3,FALSE),"Unknown")</f>
        <v>Mexican</v>
      </c>
    </row>
    <row r="7787" spans="1:9" x14ac:dyDescent="0.25">
      <c r="A7787">
        <v>7786</v>
      </c>
      <c r="B7787">
        <v>3424</v>
      </c>
      <c r="C7787" s="1">
        <v>44984</v>
      </c>
      <c r="D7787" s="2">
        <v>0.59371527777777777</v>
      </c>
      <c r="E7787">
        <v>109</v>
      </c>
      <c r="F7787" s="5">
        <f>IFERROR(VLOOKUP(E7787,Raw_Menu!$A$2:$D$33,4,FALSE),0)</f>
        <v>17.95</v>
      </c>
      <c r="G7787" s="5">
        <f t="shared" si="242"/>
        <v>17.95</v>
      </c>
      <c r="H7787">
        <f t="shared" si="243"/>
        <v>14</v>
      </c>
      <c r="I7787" t="str">
        <f>IFERROR(VLOOKUP(tblOrders[[#This Row],[item_id]],Raw_Menu!$A$2:$D$33,3,FALSE),"Unknown")</f>
        <v>Asian</v>
      </c>
    </row>
    <row r="7788" spans="1:9" x14ac:dyDescent="0.25">
      <c r="A7788">
        <v>7787</v>
      </c>
      <c r="B7788">
        <v>3424</v>
      </c>
      <c r="C7788" s="1">
        <v>44984</v>
      </c>
      <c r="D7788" s="2">
        <v>0.59371527777777777</v>
      </c>
      <c r="E7788">
        <v>117</v>
      </c>
      <c r="F7788" s="5">
        <f>IFERROR(VLOOKUP(E7788,Raw_Menu!$A$2:$D$33,4,FALSE),0)</f>
        <v>12.95</v>
      </c>
      <c r="G7788" s="5">
        <f t="shared" si="242"/>
        <v>12.95</v>
      </c>
      <c r="H7788">
        <f t="shared" si="243"/>
        <v>14</v>
      </c>
      <c r="I7788" t="str">
        <f>IFERROR(VLOOKUP(tblOrders[[#This Row],[item_id]],Raw_Menu!$A$2:$D$33,3,FALSE),"Unknown")</f>
        <v>Mexican</v>
      </c>
    </row>
    <row r="7789" spans="1:9" x14ac:dyDescent="0.25">
      <c r="A7789">
        <v>7788</v>
      </c>
      <c r="B7789">
        <v>3424</v>
      </c>
      <c r="C7789" s="1">
        <v>44984</v>
      </c>
      <c r="D7789" s="2">
        <v>0.59371527777777777</v>
      </c>
      <c r="E7789">
        <v>106</v>
      </c>
      <c r="F7789" s="5">
        <f>IFERROR(VLOOKUP(E7789,Raw_Menu!$A$2:$D$33,4,FALSE),0)</f>
        <v>7</v>
      </c>
      <c r="G7789" s="5">
        <f t="shared" si="242"/>
        <v>7</v>
      </c>
      <c r="H7789">
        <f t="shared" si="243"/>
        <v>14</v>
      </c>
      <c r="I7789" t="str">
        <f>IFERROR(VLOOKUP(tblOrders[[#This Row],[item_id]],Raw_Menu!$A$2:$D$33,3,FALSE),"Unknown")</f>
        <v>American</v>
      </c>
    </row>
    <row r="7790" spans="1:9" x14ac:dyDescent="0.25">
      <c r="A7790">
        <v>7789</v>
      </c>
      <c r="B7790">
        <v>3424</v>
      </c>
      <c r="C7790" s="1">
        <v>44984</v>
      </c>
      <c r="D7790" s="2">
        <v>0.59371527777777777</v>
      </c>
      <c r="E7790">
        <v>132</v>
      </c>
      <c r="F7790" s="5">
        <f>IFERROR(VLOOKUP(E7790,Raw_Menu!$A$2:$D$33,4,FALSE),0)</f>
        <v>16.95</v>
      </c>
      <c r="G7790" s="5">
        <f t="shared" si="242"/>
        <v>16.95</v>
      </c>
      <c r="H7790">
        <f t="shared" si="243"/>
        <v>14</v>
      </c>
      <c r="I7790" t="str">
        <f>IFERROR(VLOOKUP(tblOrders[[#This Row],[item_id]],Raw_Menu!$A$2:$D$33,3,FALSE),"Unknown")</f>
        <v>Italian</v>
      </c>
    </row>
    <row r="7791" spans="1:9" x14ac:dyDescent="0.25">
      <c r="A7791">
        <v>7790</v>
      </c>
      <c r="B7791">
        <v>3425</v>
      </c>
      <c r="C7791" s="1">
        <v>44984</v>
      </c>
      <c r="D7791" s="2">
        <v>0.60145833333333332</v>
      </c>
      <c r="E7791">
        <v>110</v>
      </c>
      <c r="F7791" s="5">
        <f>IFERROR(VLOOKUP(E7791,Raw_Menu!$A$2:$D$33,4,FALSE),0)</f>
        <v>17.95</v>
      </c>
      <c r="G7791" s="5">
        <f t="shared" si="242"/>
        <v>17.95</v>
      </c>
      <c r="H7791">
        <f t="shared" si="243"/>
        <v>14</v>
      </c>
      <c r="I7791" t="str">
        <f>IFERROR(VLOOKUP(tblOrders[[#This Row],[item_id]],Raw_Menu!$A$2:$D$33,3,FALSE),"Unknown")</f>
        <v>Asian</v>
      </c>
    </row>
    <row r="7792" spans="1:9" x14ac:dyDescent="0.25">
      <c r="A7792">
        <v>7791</v>
      </c>
      <c r="B7792">
        <v>3426</v>
      </c>
      <c r="C7792" s="1">
        <v>44984</v>
      </c>
      <c r="D7792" s="2">
        <v>0.64399305555555553</v>
      </c>
      <c r="E7792">
        <v>128</v>
      </c>
      <c r="F7792" s="5">
        <f>IFERROR(VLOOKUP(E7792,Raw_Menu!$A$2:$D$33,4,FALSE),0)</f>
        <v>15.5</v>
      </c>
      <c r="G7792" s="5">
        <f t="shared" si="242"/>
        <v>15.5</v>
      </c>
      <c r="H7792">
        <f t="shared" si="243"/>
        <v>15</v>
      </c>
      <c r="I7792" t="str">
        <f>IFERROR(VLOOKUP(tblOrders[[#This Row],[item_id]],Raw_Menu!$A$2:$D$33,3,FALSE),"Unknown")</f>
        <v>Italian</v>
      </c>
    </row>
    <row r="7793" spans="1:9" x14ac:dyDescent="0.25">
      <c r="A7793">
        <v>7792</v>
      </c>
      <c r="B7793">
        <v>3426</v>
      </c>
      <c r="C7793" s="1">
        <v>44984</v>
      </c>
      <c r="D7793" s="2">
        <v>0.64399305555555553</v>
      </c>
      <c r="E7793">
        <v>122</v>
      </c>
      <c r="F7793" s="5">
        <f>IFERROR(VLOOKUP(E7793,Raw_Menu!$A$2:$D$33,4,FALSE),0)</f>
        <v>7</v>
      </c>
      <c r="G7793" s="5">
        <f t="shared" si="242"/>
        <v>7</v>
      </c>
      <c r="H7793">
        <f t="shared" si="243"/>
        <v>15</v>
      </c>
      <c r="I7793" t="str">
        <f>IFERROR(VLOOKUP(tblOrders[[#This Row],[item_id]],Raw_Menu!$A$2:$D$33,3,FALSE),"Unknown")</f>
        <v>Mexican</v>
      </c>
    </row>
    <row r="7794" spans="1:9" x14ac:dyDescent="0.25">
      <c r="A7794">
        <v>7793</v>
      </c>
      <c r="B7794">
        <v>3427</v>
      </c>
      <c r="C7794" s="1">
        <v>44984</v>
      </c>
      <c r="D7794" s="2">
        <v>0.66265046296296293</v>
      </c>
      <c r="E7794">
        <v>102</v>
      </c>
      <c r="F7794" s="5">
        <f>IFERROR(VLOOKUP(E7794,Raw_Menu!$A$2:$D$33,4,FALSE),0)</f>
        <v>13.95</v>
      </c>
      <c r="G7794" s="5">
        <f t="shared" si="242"/>
        <v>13.95</v>
      </c>
      <c r="H7794">
        <f t="shared" si="243"/>
        <v>15</v>
      </c>
      <c r="I7794" t="str">
        <f>IFERROR(VLOOKUP(tblOrders[[#This Row],[item_id]],Raw_Menu!$A$2:$D$33,3,FALSE),"Unknown")</f>
        <v>American</v>
      </c>
    </row>
    <row r="7795" spans="1:9" x14ac:dyDescent="0.25">
      <c r="A7795">
        <v>7794</v>
      </c>
      <c r="B7795">
        <v>3427</v>
      </c>
      <c r="C7795" s="1">
        <v>44984</v>
      </c>
      <c r="D7795" s="2">
        <v>0.66265046296296293</v>
      </c>
      <c r="E7795">
        <v>113</v>
      </c>
      <c r="F7795" s="5">
        <f>IFERROR(VLOOKUP(E7795,Raw_Menu!$A$2:$D$33,4,FALSE),0)</f>
        <v>5</v>
      </c>
      <c r="G7795" s="5">
        <f t="shared" si="242"/>
        <v>5</v>
      </c>
      <c r="H7795">
        <f t="shared" si="243"/>
        <v>15</v>
      </c>
      <c r="I7795" t="str">
        <f>IFERROR(VLOOKUP(tblOrders[[#This Row],[item_id]],Raw_Menu!$A$2:$D$33,3,FALSE),"Unknown")</f>
        <v>Asian</v>
      </c>
    </row>
    <row r="7796" spans="1:9" x14ac:dyDescent="0.25">
      <c r="A7796">
        <v>7795</v>
      </c>
      <c r="B7796">
        <v>3428</v>
      </c>
      <c r="C7796" s="1">
        <v>44984</v>
      </c>
      <c r="D7796" s="2">
        <v>0.67258101851851848</v>
      </c>
      <c r="E7796">
        <v>124</v>
      </c>
      <c r="F7796" s="5">
        <f>IFERROR(VLOOKUP(E7796,Raw_Menu!$A$2:$D$33,4,FALSE),0)</f>
        <v>14.5</v>
      </c>
      <c r="G7796" s="5">
        <f t="shared" si="242"/>
        <v>14.5</v>
      </c>
      <c r="H7796">
        <f t="shared" si="243"/>
        <v>16</v>
      </c>
      <c r="I7796" t="str">
        <f>IFERROR(VLOOKUP(tblOrders[[#This Row],[item_id]],Raw_Menu!$A$2:$D$33,3,FALSE),"Unknown")</f>
        <v>Italian</v>
      </c>
    </row>
    <row r="7797" spans="1:9" x14ac:dyDescent="0.25">
      <c r="A7797">
        <v>7796</v>
      </c>
      <c r="B7797">
        <v>3428</v>
      </c>
      <c r="C7797" s="1">
        <v>44984</v>
      </c>
      <c r="D7797" s="2">
        <v>0.67258101851851848</v>
      </c>
      <c r="E7797">
        <v>106</v>
      </c>
      <c r="F7797" s="5">
        <f>IFERROR(VLOOKUP(E7797,Raw_Menu!$A$2:$D$33,4,FALSE),0)</f>
        <v>7</v>
      </c>
      <c r="G7797" s="5">
        <f t="shared" si="242"/>
        <v>7</v>
      </c>
      <c r="H7797">
        <f t="shared" si="243"/>
        <v>16</v>
      </c>
      <c r="I7797" t="str">
        <f>IFERROR(VLOOKUP(tblOrders[[#This Row],[item_id]],Raw_Menu!$A$2:$D$33,3,FALSE),"Unknown")</f>
        <v>American</v>
      </c>
    </row>
    <row r="7798" spans="1:9" x14ac:dyDescent="0.25">
      <c r="A7798">
        <v>7797</v>
      </c>
      <c r="B7798">
        <v>3429</v>
      </c>
      <c r="C7798" s="1">
        <v>44984</v>
      </c>
      <c r="D7798" s="2">
        <v>0.67612268518518515</v>
      </c>
      <c r="E7798">
        <v>130</v>
      </c>
      <c r="F7798" s="5">
        <f>IFERROR(VLOOKUP(E7798,Raw_Menu!$A$2:$D$33,4,FALSE),0)</f>
        <v>19.95</v>
      </c>
      <c r="G7798" s="5">
        <f t="shared" si="242"/>
        <v>19.95</v>
      </c>
      <c r="H7798">
        <f t="shared" si="243"/>
        <v>16</v>
      </c>
      <c r="I7798" t="str">
        <f>IFERROR(VLOOKUP(tblOrders[[#This Row],[item_id]],Raw_Menu!$A$2:$D$33,3,FALSE),"Unknown")</f>
        <v>Italian</v>
      </c>
    </row>
    <row r="7799" spans="1:9" x14ac:dyDescent="0.25">
      <c r="A7799">
        <v>7798</v>
      </c>
      <c r="B7799">
        <v>3429</v>
      </c>
      <c r="C7799" s="1">
        <v>44984</v>
      </c>
      <c r="D7799" s="2">
        <v>0.67612268518518515</v>
      </c>
      <c r="E7799">
        <v>123</v>
      </c>
      <c r="F7799" s="5">
        <f>IFERROR(VLOOKUP(E7799,Raw_Menu!$A$2:$D$33,4,FALSE),0)</f>
        <v>9</v>
      </c>
      <c r="G7799" s="5">
        <f t="shared" si="242"/>
        <v>9</v>
      </c>
      <c r="H7799">
        <f t="shared" si="243"/>
        <v>16</v>
      </c>
      <c r="I7799" t="str">
        <f>IFERROR(VLOOKUP(tblOrders[[#This Row],[item_id]],Raw_Menu!$A$2:$D$33,3,FALSE),"Unknown")</f>
        <v>Mexican</v>
      </c>
    </row>
    <row r="7800" spans="1:9" x14ac:dyDescent="0.25">
      <c r="A7800">
        <v>7799</v>
      </c>
      <c r="B7800">
        <v>3430</v>
      </c>
      <c r="C7800" s="1">
        <v>44984</v>
      </c>
      <c r="D7800" s="2">
        <v>0.68434027777777773</v>
      </c>
      <c r="E7800">
        <v>128</v>
      </c>
      <c r="F7800" s="5">
        <f>IFERROR(VLOOKUP(E7800,Raw_Menu!$A$2:$D$33,4,FALSE),0)</f>
        <v>15.5</v>
      </c>
      <c r="G7800" s="5">
        <f t="shared" si="242"/>
        <v>15.5</v>
      </c>
      <c r="H7800">
        <f t="shared" si="243"/>
        <v>16</v>
      </c>
      <c r="I7800" t="str">
        <f>IFERROR(VLOOKUP(tblOrders[[#This Row],[item_id]],Raw_Menu!$A$2:$D$33,3,FALSE),"Unknown")</f>
        <v>Italian</v>
      </c>
    </row>
    <row r="7801" spans="1:9" x14ac:dyDescent="0.25">
      <c r="A7801">
        <v>7800</v>
      </c>
      <c r="B7801">
        <v>3430</v>
      </c>
      <c r="C7801" s="1">
        <v>44984</v>
      </c>
      <c r="D7801" s="2">
        <v>0.68434027777777773</v>
      </c>
      <c r="E7801">
        <v>113</v>
      </c>
      <c r="F7801" s="5">
        <f>IFERROR(VLOOKUP(E7801,Raw_Menu!$A$2:$D$33,4,FALSE),0)</f>
        <v>5</v>
      </c>
      <c r="G7801" s="5">
        <f t="shared" si="242"/>
        <v>5</v>
      </c>
      <c r="H7801">
        <f t="shared" si="243"/>
        <v>16</v>
      </c>
      <c r="I7801" t="str">
        <f>IFERROR(VLOOKUP(tblOrders[[#This Row],[item_id]],Raw_Menu!$A$2:$D$33,3,FALSE),"Unknown")</f>
        <v>Asian</v>
      </c>
    </row>
    <row r="7802" spans="1:9" x14ac:dyDescent="0.25">
      <c r="A7802">
        <v>7801</v>
      </c>
      <c r="B7802">
        <v>3430</v>
      </c>
      <c r="C7802" s="1">
        <v>44984</v>
      </c>
      <c r="D7802" s="2">
        <v>0.68434027777777773</v>
      </c>
      <c r="E7802">
        <v>132</v>
      </c>
      <c r="F7802" s="5">
        <f>IFERROR(VLOOKUP(E7802,Raw_Menu!$A$2:$D$33,4,FALSE),0)</f>
        <v>16.95</v>
      </c>
      <c r="G7802" s="5">
        <f t="shared" si="242"/>
        <v>16.95</v>
      </c>
      <c r="H7802">
        <f t="shared" si="243"/>
        <v>16</v>
      </c>
      <c r="I7802" t="str">
        <f>IFERROR(VLOOKUP(tblOrders[[#This Row],[item_id]],Raw_Menu!$A$2:$D$33,3,FALSE),"Unknown")</f>
        <v>Italian</v>
      </c>
    </row>
    <row r="7803" spans="1:9" x14ac:dyDescent="0.25">
      <c r="A7803">
        <v>7802</v>
      </c>
      <c r="B7803">
        <v>3431</v>
      </c>
      <c r="C7803" s="1">
        <v>44984</v>
      </c>
      <c r="D7803" s="2">
        <v>0.68593749999999998</v>
      </c>
      <c r="E7803">
        <v>102</v>
      </c>
      <c r="F7803" s="5">
        <f>IFERROR(VLOOKUP(E7803,Raw_Menu!$A$2:$D$33,4,FALSE),0)</f>
        <v>13.95</v>
      </c>
      <c r="G7803" s="5">
        <f t="shared" si="242"/>
        <v>13.95</v>
      </c>
      <c r="H7803">
        <f t="shared" si="243"/>
        <v>16</v>
      </c>
      <c r="I7803" t="str">
        <f>IFERROR(VLOOKUP(tblOrders[[#This Row],[item_id]],Raw_Menu!$A$2:$D$33,3,FALSE),"Unknown")</f>
        <v>American</v>
      </c>
    </row>
    <row r="7804" spans="1:9" x14ac:dyDescent="0.25">
      <c r="A7804">
        <v>7803</v>
      </c>
      <c r="B7804">
        <v>3431</v>
      </c>
      <c r="C7804" s="1">
        <v>44984</v>
      </c>
      <c r="D7804" s="2">
        <v>0.68593749999999998</v>
      </c>
      <c r="E7804">
        <v>112</v>
      </c>
      <c r="F7804" s="5">
        <f>IFERROR(VLOOKUP(E7804,Raw_Menu!$A$2:$D$33,4,FALSE),0)</f>
        <v>14.95</v>
      </c>
      <c r="G7804" s="5">
        <f t="shared" si="242"/>
        <v>14.95</v>
      </c>
      <c r="H7804">
        <f t="shared" si="243"/>
        <v>16</v>
      </c>
      <c r="I7804" t="str">
        <f>IFERROR(VLOOKUP(tblOrders[[#This Row],[item_id]],Raw_Menu!$A$2:$D$33,3,FALSE),"Unknown")</f>
        <v>Asian</v>
      </c>
    </row>
    <row r="7805" spans="1:9" x14ac:dyDescent="0.25">
      <c r="A7805">
        <v>7804</v>
      </c>
      <c r="B7805">
        <v>3431</v>
      </c>
      <c r="C7805" s="1">
        <v>44984</v>
      </c>
      <c r="D7805" s="2">
        <v>0.68593749999999998</v>
      </c>
      <c r="E7805">
        <v>113</v>
      </c>
      <c r="F7805" s="5">
        <f>IFERROR(VLOOKUP(E7805,Raw_Menu!$A$2:$D$33,4,FALSE),0)</f>
        <v>5</v>
      </c>
      <c r="G7805" s="5">
        <f t="shared" si="242"/>
        <v>5</v>
      </c>
      <c r="H7805">
        <f t="shared" si="243"/>
        <v>16</v>
      </c>
      <c r="I7805" t="str">
        <f>IFERROR(VLOOKUP(tblOrders[[#This Row],[item_id]],Raw_Menu!$A$2:$D$33,3,FALSE),"Unknown")</f>
        <v>Asian</v>
      </c>
    </row>
    <row r="7806" spans="1:9" x14ac:dyDescent="0.25">
      <c r="A7806">
        <v>7805</v>
      </c>
      <c r="B7806">
        <v>3432</v>
      </c>
      <c r="C7806" s="1">
        <v>44984</v>
      </c>
      <c r="D7806" s="2">
        <v>0.69115740740740739</v>
      </c>
      <c r="E7806">
        <v>126</v>
      </c>
      <c r="F7806" s="5">
        <f>IFERROR(VLOOKUP(E7806,Raw_Menu!$A$2:$D$33,4,FALSE),0)</f>
        <v>14.5</v>
      </c>
      <c r="G7806" s="5">
        <f t="shared" si="242"/>
        <v>14.5</v>
      </c>
      <c r="H7806">
        <f t="shared" si="243"/>
        <v>16</v>
      </c>
      <c r="I7806" t="str">
        <f>IFERROR(VLOOKUP(tblOrders[[#This Row],[item_id]],Raw_Menu!$A$2:$D$33,3,FALSE),"Unknown")</f>
        <v>Italian</v>
      </c>
    </row>
    <row r="7807" spans="1:9" x14ac:dyDescent="0.25">
      <c r="A7807">
        <v>7806</v>
      </c>
      <c r="B7807">
        <v>3432</v>
      </c>
      <c r="C7807" s="1">
        <v>44984</v>
      </c>
      <c r="D7807" s="2">
        <v>0.69115740740740739</v>
      </c>
      <c r="E7807">
        <v>113</v>
      </c>
      <c r="F7807" s="5">
        <f>IFERROR(VLOOKUP(E7807,Raw_Menu!$A$2:$D$33,4,FALSE),0)</f>
        <v>5</v>
      </c>
      <c r="G7807" s="5">
        <f t="shared" si="242"/>
        <v>5</v>
      </c>
      <c r="H7807">
        <f t="shared" si="243"/>
        <v>16</v>
      </c>
      <c r="I7807" t="str">
        <f>IFERROR(VLOOKUP(tblOrders[[#This Row],[item_id]],Raw_Menu!$A$2:$D$33,3,FALSE),"Unknown")</f>
        <v>Asian</v>
      </c>
    </row>
    <row r="7808" spans="1:9" x14ac:dyDescent="0.25">
      <c r="A7808">
        <v>7807</v>
      </c>
      <c r="B7808">
        <v>3432</v>
      </c>
      <c r="C7808" s="1">
        <v>44984</v>
      </c>
      <c r="D7808" s="2">
        <v>0.69115740740740739</v>
      </c>
      <c r="E7808">
        <v>122</v>
      </c>
      <c r="F7808" s="5">
        <f>IFERROR(VLOOKUP(E7808,Raw_Menu!$A$2:$D$33,4,FALSE),0)</f>
        <v>7</v>
      </c>
      <c r="G7808" s="5">
        <f t="shared" si="242"/>
        <v>7</v>
      </c>
      <c r="H7808">
        <f t="shared" si="243"/>
        <v>16</v>
      </c>
      <c r="I7808" t="str">
        <f>IFERROR(VLOOKUP(tblOrders[[#This Row],[item_id]],Raw_Menu!$A$2:$D$33,3,FALSE),"Unknown")</f>
        <v>Mexican</v>
      </c>
    </row>
    <row r="7809" spans="1:9" x14ac:dyDescent="0.25">
      <c r="A7809">
        <v>7808</v>
      </c>
      <c r="B7809">
        <v>3433</v>
      </c>
      <c r="C7809" s="1">
        <v>44984</v>
      </c>
      <c r="D7809" s="2">
        <v>0.69276620370370368</v>
      </c>
      <c r="E7809">
        <v>125</v>
      </c>
      <c r="F7809" s="5">
        <f>IFERROR(VLOOKUP(E7809,Raw_Menu!$A$2:$D$33,4,FALSE),0)</f>
        <v>17.95</v>
      </c>
      <c r="G7809" s="5">
        <f t="shared" si="242"/>
        <v>17.95</v>
      </c>
      <c r="H7809">
        <f t="shared" si="243"/>
        <v>16</v>
      </c>
      <c r="I7809" t="str">
        <f>IFERROR(VLOOKUP(tblOrders[[#This Row],[item_id]],Raw_Menu!$A$2:$D$33,3,FALSE),"Unknown")</f>
        <v>Italian</v>
      </c>
    </row>
    <row r="7810" spans="1:9" x14ac:dyDescent="0.25">
      <c r="A7810">
        <v>7809</v>
      </c>
      <c r="B7810">
        <v>3433</v>
      </c>
      <c r="C7810" s="1">
        <v>44984</v>
      </c>
      <c r="D7810" s="2">
        <v>0.69276620370370368</v>
      </c>
      <c r="E7810">
        <v>132</v>
      </c>
      <c r="F7810" s="5">
        <f>IFERROR(VLOOKUP(E7810,Raw_Menu!$A$2:$D$33,4,FALSE),0)</f>
        <v>16.95</v>
      </c>
      <c r="G7810" s="5">
        <f t="shared" ref="G7810:G7873" si="244">VALUE(F7810)</f>
        <v>16.95</v>
      </c>
      <c r="H7810">
        <f t="shared" ref="H7810:H7873" si="245">HOUR(D7810)</f>
        <v>16</v>
      </c>
      <c r="I7810" t="str">
        <f>IFERROR(VLOOKUP(tblOrders[[#This Row],[item_id]],Raw_Menu!$A$2:$D$33,3,FALSE),"Unknown")</f>
        <v>Italian</v>
      </c>
    </row>
    <row r="7811" spans="1:9" x14ac:dyDescent="0.25">
      <c r="A7811">
        <v>7810</v>
      </c>
      <c r="B7811">
        <v>3434</v>
      </c>
      <c r="C7811" s="1">
        <v>44984</v>
      </c>
      <c r="D7811" s="2">
        <v>0.69829861111111113</v>
      </c>
      <c r="E7811">
        <v>108</v>
      </c>
      <c r="F7811" s="5">
        <f>IFERROR(VLOOKUP(E7811,Raw_Menu!$A$2:$D$33,4,FALSE),0)</f>
        <v>14.5</v>
      </c>
      <c r="G7811" s="5">
        <f t="shared" si="244"/>
        <v>14.5</v>
      </c>
      <c r="H7811">
        <f t="shared" si="245"/>
        <v>16</v>
      </c>
      <c r="I7811" t="str">
        <f>IFERROR(VLOOKUP(tblOrders[[#This Row],[item_id]],Raw_Menu!$A$2:$D$33,3,FALSE),"Unknown")</f>
        <v>Asian</v>
      </c>
    </row>
    <row r="7812" spans="1:9" x14ac:dyDescent="0.25">
      <c r="A7812">
        <v>7811</v>
      </c>
      <c r="B7812">
        <v>3434</v>
      </c>
      <c r="C7812" s="1">
        <v>44984</v>
      </c>
      <c r="D7812" s="2">
        <v>0.69829861111111113</v>
      </c>
      <c r="E7812">
        <v>113</v>
      </c>
      <c r="F7812" s="5">
        <f>IFERROR(VLOOKUP(E7812,Raw_Menu!$A$2:$D$33,4,FALSE),0)</f>
        <v>5</v>
      </c>
      <c r="G7812" s="5">
        <f t="shared" si="244"/>
        <v>5</v>
      </c>
      <c r="H7812">
        <f t="shared" si="245"/>
        <v>16</v>
      </c>
      <c r="I7812" t="str">
        <f>IFERROR(VLOOKUP(tblOrders[[#This Row],[item_id]],Raw_Menu!$A$2:$D$33,3,FALSE),"Unknown")</f>
        <v>Asian</v>
      </c>
    </row>
    <row r="7813" spans="1:9" x14ac:dyDescent="0.25">
      <c r="A7813">
        <v>7812</v>
      </c>
      <c r="B7813">
        <v>3435</v>
      </c>
      <c r="C7813" s="1">
        <v>44984</v>
      </c>
      <c r="D7813" s="2">
        <v>0.70490740740740743</v>
      </c>
      <c r="E7813">
        <v>122</v>
      </c>
      <c r="F7813" s="5">
        <f>IFERROR(VLOOKUP(E7813,Raw_Menu!$A$2:$D$33,4,FALSE),0)</f>
        <v>7</v>
      </c>
      <c r="G7813" s="5">
        <f t="shared" si="244"/>
        <v>7</v>
      </c>
      <c r="H7813">
        <f t="shared" si="245"/>
        <v>16</v>
      </c>
      <c r="I7813" t="str">
        <f>IFERROR(VLOOKUP(tblOrders[[#This Row],[item_id]],Raw_Menu!$A$2:$D$33,3,FALSE),"Unknown")</f>
        <v>Mexican</v>
      </c>
    </row>
    <row r="7814" spans="1:9" x14ac:dyDescent="0.25">
      <c r="A7814">
        <v>7813</v>
      </c>
      <c r="B7814">
        <v>3436</v>
      </c>
      <c r="C7814" s="1">
        <v>44984</v>
      </c>
      <c r="D7814" s="2">
        <v>0.71523148148148152</v>
      </c>
      <c r="E7814">
        <v>111</v>
      </c>
      <c r="F7814" s="5">
        <f>IFERROR(VLOOKUP(E7814,Raw_Menu!$A$2:$D$33,4,FALSE),0)</f>
        <v>11.95</v>
      </c>
      <c r="G7814" s="5">
        <f t="shared" si="244"/>
        <v>11.95</v>
      </c>
      <c r="H7814">
        <f t="shared" si="245"/>
        <v>17</v>
      </c>
      <c r="I7814" t="str">
        <f>IFERROR(VLOOKUP(tblOrders[[#This Row],[item_id]],Raw_Menu!$A$2:$D$33,3,FALSE),"Unknown")</f>
        <v>Asian</v>
      </c>
    </row>
    <row r="7815" spans="1:9" x14ac:dyDescent="0.25">
      <c r="A7815">
        <v>7814</v>
      </c>
      <c r="B7815">
        <v>3436</v>
      </c>
      <c r="C7815" s="1">
        <v>44984</v>
      </c>
      <c r="D7815" s="2">
        <v>0.71523148148148152</v>
      </c>
      <c r="E7815">
        <v>105</v>
      </c>
      <c r="F7815" s="5">
        <f>IFERROR(VLOOKUP(E7815,Raw_Menu!$A$2:$D$33,4,FALSE),0)</f>
        <v>7</v>
      </c>
      <c r="G7815" s="5">
        <f t="shared" si="244"/>
        <v>7</v>
      </c>
      <c r="H7815">
        <f t="shared" si="245"/>
        <v>17</v>
      </c>
      <c r="I7815" t="str">
        <f>IFERROR(VLOOKUP(tblOrders[[#This Row],[item_id]],Raw_Menu!$A$2:$D$33,3,FALSE),"Unknown")</f>
        <v>American</v>
      </c>
    </row>
    <row r="7816" spans="1:9" x14ac:dyDescent="0.25">
      <c r="A7816">
        <v>7815</v>
      </c>
      <c r="B7816">
        <v>3436</v>
      </c>
      <c r="C7816" s="1">
        <v>44984</v>
      </c>
      <c r="D7816" s="2">
        <v>0.71523148148148152</v>
      </c>
      <c r="E7816">
        <v>131</v>
      </c>
      <c r="F7816" s="5">
        <f>IFERROR(VLOOKUP(E7816,Raw_Menu!$A$2:$D$33,4,FALSE),0)</f>
        <v>17.95</v>
      </c>
      <c r="G7816" s="5">
        <f t="shared" si="244"/>
        <v>17.95</v>
      </c>
      <c r="H7816">
        <f t="shared" si="245"/>
        <v>17</v>
      </c>
      <c r="I7816" t="str">
        <f>IFERROR(VLOOKUP(tblOrders[[#This Row],[item_id]],Raw_Menu!$A$2:$D$33,3,FALSE),"Unknown")</f>
        <v>Italian</v>
      </c>
    </row>
    <row r="7817" spans="1:9" x14ac:dyDescent="0.25">
      <c r="A7817">
        <v>7816</v>
      </c>
      <c r="B7817">
        <v>3436</v>
      </c>
      <c r="C7817" s="1">
        <v>44984</v>
      </c>
      <c r="D7817" s="2">
        <v>0.71523148148148152</v>
      </c>
      <c r="E7817">
        <v>131</v>
      </c>
      <c r="F7817" s="5">
        <f>IFERROR(VLOOKUP(E7817,Raw_Menu!$A$2:$D$33,4,FALSE),0)</f>
        <v>17.95</v>
      </c>
      <c r="G7817" s="5">
        <f t="shared" si="244"/>
        <v>17.95</v>
      </c>
      <c r="H7817">
        <f t="shared" si="245"/>
        <v>17</v>
      </c>
      <c r="I7817" t="str">
        <f>IFERROR(VLOOKUP(tblOrders[[#This Row],[item_id]],Raw_Menu!$A$2:$D$33,3,FALSE),"Unknown")</f>
        <v>Italian</v>
      </c>
    </row>
    <row r="7818" spans="1:9" x14ac:dyDescent="0.25">
      <c r="A7818">
        <v>7817</v>
      </c>
      <c r="B7818">
        <v>3437</v>
      </c>
      <c r="C7818" s="1">
        <v>44984</v>
      </c>
      <c r="D7818" s="2">
        <v>0.71930555555555553</v>
      </c>
      <c r="E7818">
        <v>112</v>
      </c>
      <c r="F7818" s="5">
        <f>IFERROR(VLOOKUP(E7818,Raw_Menu!$A$2:$D$33,4,FALSE),0)</f>
        <v>14.95</v>
      </c>
      <c r="G7818" s="5">
        <f t="shared" si="244"/>
        <v>14.95</v>
      </c>
      <c r="H7818">
        <f t="shared" si="245"/>
        <v>17</v>
      </c>
      <c r="I7818" t="str">
        <f>IFERROR(VLOOKUP(tblOrders[[#This Row],[item_id]],Raw_Menu!$A$2:$D$33,3,FALSE),"Unknown")</f>
        <v>Asian</v>
      </c>
    </row>
    <row r="7819" spans="1:9" x14ac:dyDescent="0.25">
      <c r="A7819">
        <v>7818</v>
      </c>
      <c r="B7819">
        <v>3437</v>
      </c>
      <c r="C7819" s="1">
        <v>44984</v>
      </c>
      <c r="D7819" s="2">
        <v>0.71930555555555553</v>
      </c>
      <c r="E7819">
        <v>105</v>
      </c>
      <c r="F7819" s="5">
        <f>IFERROR(VLOOKUP(E7819,Raw_Menu!$A$2:$D$33,4,FALSE),0)</f>
        <v>7</v>
      </c>
      <c r="G7819" s="5">
        <f t="shared" si="244"/>
        <v>7</v>
      </c>
      <c r="H7819">
        <f t="shared" si="245"/>
        <v>17</v>
      </c>
      <c r="I7819" t="str">
        <f>IFERROR(VLOOKUP(tblOrders[[#This Row],[item_id]],Raw_Menu!$A$2:$D$33,3,FALSE),"Unknown")</f>
        <v>American</v>
      </c>
    </row>
    <row r="7820" spans="1:9" x14ac:dyDescent="0.25">
      <c r="A7820">
        <v>7819</v>
      </c>
      <c r="B7820">
        <v>3438</v>
      </c>
      <c r="C7820" s="1">
        <v>44984</v>
      </c>
      <c r="D7820" s="2">
        <v>0.72116898148148145</v>
      </c>
      <c r="E7820">
        <v>128</v>
      </c>
      <c r="F7820" s="5">
        <f>IFERROR(VLOOKUP(E7820,Raw_Menu!$A$2:$D$33,4,FALSE),0)</f>
        <v>15.5</v>
      </c>
      <c r="G7820" s="5">
        <f t="shared" si="244"/>
        <v>15.5</v>
      </c>
      <c r="H7820">
        <f t="shared" si="245"/>
        <v>17</v>
      </c>
      <c r="I7820" t="str">
        <f>IFERROR(VLOOKUP(tblOrders[[#This Row],[item_id]],Raw_Menu!$A$2:$D$33,3,FALSE),"Unknown")</f>
        <v>Italian</v>
      </c>
    </row>
    <row r="7821" spans="1:9" x14ac:dyDescent="0.25">
      <c r="A7821">
        <v>7820</v>
      </c>
      <c r="B7821">
        <v>3439</v>
      </c>
      <c r="C7821" s="1">
        <v>44984</v>
      </c>
      <c r="D7821" s="2">
        <v>0.72160879629629626</v>
      </c>
      <c r="E7821">
        <v>127</v>
      </c>
      <c r="F7821" s="5">
        <f>IFERROR(VLOOKUP(E7821,Raw_Menu!$A$2:$D$33,4,FALSE),0)</f>
        <v>17.95</v>
      </c>
      <c r="G7821" s="5">
        <f t="shared" si="244"/>
        <v>17.95</v>
      </c>
      <c r="H7821">
        <f t="shared" si="245"/>
        <v>17</v>
      </c>
      <c r="I7821" t="str">
        <f>IFERROR(VLOOKUP(tblOrders[[#This Row],[item_id]],Raw_Menu!$A$2:$D$33,3,FALSE),"Unknown")</f>
        <v>Italian</v>
      </c>
    </row>
    <row r="7822" spans="1:9" x14ac:dyDescent="0.25">
      <c r="A7822">
        <v>7821</v>
      </c>
      <c r="B7822">
        <v>3440</v>
      </c>
      <c r="C7822" s="1">
        <v>44984</v>
      </c>
      <c r="D7822" s="2">
        <v>0.7351388888888889</v>
      </c>
      <c r="E7822">
        <v>103</v>
      </c>
      <c r="F7822" s="5">
        <f>IFERROR(VLOOKUP(E7822,Raw_Menu!$A$2:$D$33,4,FALSE),0)</f>
        <v>9</v>
      </c>
      <c r="G7822" s="5">
        <f t="shared" si="244"/>
        <v>9</v>
      </c>
      <c r="H7822">
        <f t="shared" si="245"/>
        <v>17</v>
      </c>
      <c r="I7822" t="str">
        <f>IFERROR(VLOOKUP(tblOrders[[#This Row],[item_id]],Raw_Menu!$A$2:$D$33,3,FALSE),"Unknown")</f>
        <v>American</v>
      </c>
    </row>
    <row r="7823" spans="1:9" x14ac:dyDescent="0.25">
      <c r="A7823">
        <v>7822</v>
      </c>
      <c r="B7823">
        <v>3440</v>
      </c>
      <c r="C7823" s="1">
        <v>44984</v>
      </c>
      <c r="D7823" s="2">
        <v>0.7351388888888889</v>
      </c>
      <c r="E7823">
        <v>117</v>
      </c>
      <c r="F7823" s="5">
        <f>IFERROR(VLOOKUP(E7823,Raw_Menu!$A$2:$D$33,4,FALSE),0)</f>
        <v>12.95</v>
      </c>
      <c r="G7823" s="5">
        <f t="shared" si="244"/>
        <v>12.95</v>
      </c>
      <c r="H7823">
        <f t="shared" si="245"/>
        <v>17</v>
      </c>
      <c r="I7823" t="str">
        <f>IFERROR(VLOOKUP(tblOrders[[#This Row],[item_id]],Raw_Menu!$A$2:$D$33,3,FALSE),"Unknown")</f>
        <v>Mexican</v>
      </c>
    </row>
    <row r="7824" spans="1:9" x14ac:dyDescent="0.25">
      <c r="A7824">
        <v>7823</v>
      </c>
      <c r="B7824">
        <v>3440</v>
      </c>
      <c r="C7824" s="1">
        <v>44984</v>
      </c>
      <c r="D7824" s="2">
        <v>0.7351388888888889</v>
      </c>
      <c r="E7824">
        <v>119</v>
      </c>
      <c r="F7824" s="5">
        <f>IFERROR(VLOOKUP(E7824,Raw_Menu!$A$2:$D$33,4,FALSE),0)</f>
        <v>11.95</v>
      </c>
      <c r="G7824" s="5">
        <f t="shared" si="244"/>
        <v>11.95</v>
      </c>
      <c r="H7824">
        <f t="shared" si="245"/>
        <v>17</v>
      </c>
      <c r="I7824" t="str">
        <f>IFERROR(VLOOKUP(tblOrders[[#This Row],[item_id]],Raw_Menu!$A$2:$D$33,3,FALSE),"Unknown")</f>
        <v>Mexican</v>
      </c>
    </row>
    <row r="7825" spans="1:9" x14ac:dyDescent="0.25">
      <c r="A7825">
        <v>7824</v>
      </c>
      <c r="B7825">
        <v>3440</v>
      </c>
      <c r="C7825" s="1">
        <v>44984</v>
      </c>
      <c r="D7825" s="2">
        <v>0.7351388888888889</v>
      </c>
      <c r="E7825">
        <v>120</v>
      </c>
      <c r="F7825" s="5">
        <f>IFERROR(VLOOKUP(E7825,Raw_Menu!$A$2:$D$33,4,FALSE),0)</f>
        <v>13.95</v>
      </c>
      <c r="G7825" s="5">
        <f t="shared" si="244"/>
        <v>13.95</v>
      </c>
      <c r="H7825">
        <f t="shared" si="245"/>
        <v>17</v>
      </c>
      <c r="I7825" t="str">
        <f>IFERROR(VLOOKUP(tblOrders[[#This Row],[item_id]],Raw_Menu!$A$2:$D$33,3,FALSE),"Unknown")</f>
        <v>Mexican</v>
      </c>
    </row>
    <row r="7826" spans="1:9" x14ac:dyDescent="0.25">
      <c r="A7826">
        <v>7825</v>
      </c>
      <c r="B7826">
        <v>3441</v>
      </c>
      <c r="C7826" s="1">
        <v>44984</v>
      </c>
      <c r="D7826" s="2">
        <v>0.73525462962962962</v>
      </c>
      <c r="E7826">
        <v>108</v>
      </c>
      <c r="F7826" s="5">
        <f>IFERROR(VLOOKUP(E7826,Raw_Menu!$A$2:$D$33,4,FALSE),0)</f>
        <v>14.5</v>
      </c>
      <c r="G7826" s="5">
        <f t="shared" si="244"/>
        <v>14.5</v>
      </c>
      <c r="H7826">
        <f t="shared" si="245"/>
        <v>17</v>
      </c>
      <c r="I7826" t="str">
        <f>IFERROR(VLOOKUP(tblOrders[[#This Row],[item_id]],Raw_Menu!$A$2:$D$33,3,FALSE),"Unknown")</f>
        <v>Asian</v>
      </c>
    </row>
    <row r="7827" spans="1:9" x14ac:dyDescent="0.25">
      <c r="A7827">
        <v>7826</v>
      </c>
      <c r="B7827">
        <v>3442</v>
      </c>
      <c r="C7827" s="1">
        <v>44984</v>
      </c>
      <c r="D7827" s="2">
        <v>0.74209490740740736</v>
      </c>
      <c r="E7827">
        <v>118</v>
      </c>
      <c r="F7827" s="5">
        <f>IFERROR(VLOOKUP(E7827,Raw_Menu!$A$2:$D$33,4,FALSE),0)</f>
        <v>14.95</v>
      </c>
      <c r="G7827" s="5">
        <f t="shared" si="244"/>
        <v>14.95</v>
      </c>
      <c r="H7827">
        <f t="shared" si="245"/>
        <v>17</v>
      </c>
      <c r="I7827" t="str">
        <f>IFERROR(VLOOKUP(tblOrders[[#This Row],[item_id]],Raw_Menu!$A$2:$D$33,3,FALSE),"Unknown")</f>
        <v>Mexican</v>
      </c>
    </row>
    <row r="7828" spans="1:9" x14ac:dyDescent="0.25">
      <c r="A7828">
        <v>7827</v>
      </c>
      <c r="B7828">
        <v>3442</v>
      </c>
      <c r="C7828" s="1">
        <v>44984</v>
      </c>
      <c r="D7828" s="2">
        <v>0.74209490740740736</v>
      </c>
      <c r="E7828">
        <v>105</v>
      </c>
      <c r="F7828" s="5">
        <f>IFERROR(VLOOKUP(E7828,Raw_Menu!$A$2:$D$33,4,FALSE),0)</f>
        <v>7</v>
      </c>
      <c r="G7828" s="5">
        <f t="shared" si="244"/>
        <v>7</v>
      </c>
      <c r="H7828">
        <f t="shared" si="245"/>
        <v>17</v>
      </c>
      <c r="I7828" t="str">
        <f>IFERROR(VLOOKUP(tblOrders[[#This Row],[item_id]],Raw_Menu!$A$2:$D$33,3,FALSE),"Unknown")</f>
        <v>American</v>
      </c>
    </row>
    <row r="7829" spans="1:9" x14ac:dyDescent="0.25">
      <c r="A7829">
        <v>7828</v>
      </c>
      <c r="B7829">
        <v>3443</v>
      </c>
      <c r="C7829" s="1">
        <v>44984</v>
      </c>
      <c r="D7829" s="2">
        <v>0.74362268518518515</v>
      </c>
      <c r="E7829">
        <v>107</v>
      </c>
      <c r="F7829" s="5">
        <f>IFERROR(VLOOKUP(E7829,Raw_Menu!$A$2:$D$33,4,FALSE),0)</f>
        <v>16.5</v>
      </c>
      <c r="G7829" s="5">
        <f t="shared" si="244"/>
        <v>16.5</v>
      </c>
      <c r="H7829">
        <f t="shared" si="245"/>
        <v>17</v>
      </c>
      <c r="I7829" t="str">
        <f>IFERROR(VLOOKUP(tblOrders[[#This Row],[item_id]],Raw_Menu!$A$2:$D$33,3,FALSE),"Unknown")</f>
        <v>Asian</v>
      </c>
    </row>
    <row r="7830" spans="1:9" x14ac:dyDescent="0.25">
      <c r="A7830">
        <v>7829</v>
      </c>
      <c r="B7830">
        <v>3443</v>
      </c>
      <c r="C7830" s="1">
        <v>44984</v>
      </c>
      <c r="D7830" s="2">
        <v>0.74362268518518515</v>
      </c>
      <c r="E7830">
        <v>113</v>
      </c>
      <c r="F7830" s="5">
        <f>IFERROR(VLOOKUP(E7830,Raw_Menu!$A$2:$D$33,4,FALSE),0)</f>
        <v>5</v>
      </c>
      <c r="G7830" s="5">
        <f t="shared" si="244"/>
        <v>5</v>
      </c>
      <c r="H7830">
        <f t="shared" si="245"/>
        <v>17</v>
      </c>
      <c r="I7830" t="str">
        <f>IFERROR(VLOOKUP(tblOrders[[#This Row],[item_id]],Raw_Menu!$A$2:$D$33,3,FALSE),"Unknown")</f>
        <v>Asian</v>
      </c>
    </row>
    <row r="7831" spans="1:9" x14ac:dyDescent="0.25">
      <c r="A7831">
        <v>7830</v>
      </c>
      <c r="B7831">
        <v>3443</v>
      </c>
      <c r="C7831" s="1">
        <v>44984</v>
      </c>
      <c r="D7831" s="2">
        <v>0.74362268518518515</v>
      </c>
      <c r="E7831">
        <v>120</v>
      </c>
      <c r="F7831" s="5">
        <f>IFERROR(VLOOKUP(E7831,Raw_Menu!$A$2:$D$33,4,FALSE),0)</f>
        <v>13.95</v>
      </c>
      <c r="G7831" s="5">
        <f t="shared" si="244"/>
        <v>13.95</v>
      </c>
      <c r="H7831">
        <f t="shared" si="245"/>
        <v>17</v>
      </c>
      <c r="I7831" t="str">
        <f>IFERROR(VLOOKUP(tblOrders[[#This Row],[item_id]],Raw_Menu!$A$2:$D$33,3,FALSE),"Unknown")</f>
        <v>Mexican</v>
      </c>
    </row>
    <row r="7832" spans="1:9" x14ac:dyDescent="0.25">
      <c r="A7832">
        <v>7831</v>
      </c>
      <c r="B7832">
        <v>3444</v>
      </c>
      <c r="C7832" s="1">
        <v>44984</v>
      </c>
      <c r="D7832" s="2">
        <v>0.7479513888888889</v>
      </c>
      <c r="E7832">
        <v>101</v>
      </c>
      <c r="F7832" s="5">
        <f>IFERROR(VLOOKUP(E7832,Raw_Menu!$A$2:$D$33,4,FALSE),0)</f>
        <v>12.95</v>
      </c>
      <c r="G7832" s="5">
        <f t="shared" si="244"/>
        <v>12.95</v>
      </c>
      <c r="H7832">
        <f t="shared" si="245"/>
        <v>17</v>
      </c>
      <c r="I7832" t="str">
        <f>IFERROR(VLOOKUP(tblOrders[[#This Row],[item_id]],Raw_Menu!$A$2:$D$33,3,FALSE),"Unknown")</f>
        <v>American</v>
      </c>
    </row>
    <row r="7833" spans="1:9" x14ac:dyDescent="0.25">
      <c r="A7833">
        <v>7832</v>
      </c>
      <c r="B7833">
        <v>3444</v>
      </c>
      <c r="C7833" s="1">
        <v>44984</v>
      </c>
      <c r="D7833" s="2">
        <v>0.7479513888888889</v>
      </c>
      <c r="E7833">
        <v>102</v>
      </c>
      <c r="F7833" s="5">
        <f>IFERROR(VLOOKUP(E7833,Raw_Menu!$A$2:$D$33,4,FALSE),0)</f>
        <v>13.95</v>
      </c>
      <c r="G7833" s="5">
        <f t="shared" si="244"/>
        <v>13.95</v>
      </c>
      <c r="H7833">
        <f t="shared" si="245"/>
        <v>17</v>
      </c>
      <c r="I7833" t="str">
        <f>IFERROR(VLOOKUP(tblOrders[[#This Row],[item_id]],Raw_Menu!$A$2:$D$33,3,FALSE),"Unknown")</f>
        <v>American</v>
      </c>
    </row>
    <row r="7834" spans="1:9" x14ac:dyDescent="0.25">
      <c r="A7834">
        <v>7833</v>
      </c>
      <c r="B7834">
        <v>3444</v>
      </c>
      <c r="C7834" s="1">
        <v>44984</v>
      </c>
      <c r="D7834" s="2">
        <v>0.7479513888888889</v>
      </c>
      <c r="E7834">
        <v>121</v>
      </c>
      <c r="F7834" s="5">
        <f>IFERROR(VLOOKUP(E7834,Raw_Menu!$A$2:$D$33,4,FALSE),0)</f>
        <v>10.5</v>
      </c>
      <c r="G7834" s="5">
        <f t="shared" si="244"/>
        <v>10.5</v>
      </c>
      <c r="H7834">
        <f t="shared" si="245"/>
        <v>17</v>
      </c>
      <c r="I7834" t="str">
        <f>IFERROR(VLOOKUP(tblOrders[[#This Row],[item_id]],Raw_Menu!$A$2:$D$33,3,FALSE),"Unknown")</f>
        <v>Mexican</v>
      </c>
    </row>
    <row r="7835" spans="1:9" x14ac:dyDescent="0.25">
      <c r="A7835">
        <v>7834</v>
      </c>
      <c r="B7835">
        <v>3445</v>
      </c>
      <c r="C7835" s="1">
        <v>44984</v>
      </c>
      <c r="D7835" s="2">
        <v>0.7562268518518519</v>
      </c>
      <c r="E7835">
        <v>107</v>
      </c>
      <c r="F7835" s="5">
        <f>IFERROR(VLOOKUP(E7835,Raw_Menu!$A$2:$D$33,4,FALSE),0)</f>
        <v>16.5</v>
      </c>
      <c r="G7835" s="5">
        <f t="shared" si="244"/>
        <v>16.5</v>
      </c>
      <c r="H7835">
        <f t="shared" si="245"/>
        <v>18</v>
      </c>
      <c r="I7835" t="str">
        <f>IFERROR(VLOOKUP(tblOrders[[#This Row],[item_id]],Raw_Menu!$A$2:$D$33,3,FALSE),"Unknown")</f>
        <v>Asian</v>
      </c>
    </row>
    <row r="7836" spans="1:9" x14ac:dyDescent="0.25">
      <c r="A7836">
        <v>7835</v>
      </c>
      <c r="B7836">
        <v>3445</v>
      </c>
      <c r="C7836" s="1">
        <v>44984</v>
      </c>
      <c r="D7836" s="2">
        <v>0.7562268518518519</v>
      </c>
      <c r="E7836">
        <v>128</v>
      </c>
      <c r="F7836" s="5">
        <f>IFERROR(VLOOKUP(E7836,Raw_Menu!$A$2:$D$33,4,FALSE),0)</f>
        <v>15.5</v>
      </c>
      <c r="G7836" s="5">
        <f t="shared" si="244"/>
        <v>15.5</v>
      </c>
      <c r="H7836">
        <f t="shared" si="245"/>
        <v>18</v>
      </c>
      <c r="I7836" t="str">
        <f>IFERROR(VLOOKUP(tblOrders[[#This Row],[item_id]],Raw_Menu!$A$2:$D$33,3,FALSE),"Unknown")</f>
        <v>Italian</v>
      </c>
    </row>
    <row r="7837" spans="1:9" x14ac:dyDescent="0.25">
      <c r="A7837">
        <v>7836</v>
      </c>
      <c r="B7837">
        <v>3445</v>
      </c>
      <c r="C7837" s="1">
        <v>44984</v>
      </c>
      <c r="D7837" s="2">
        <v>0.7562268518518519</v>
      </c>
      <c r="E7837">
        <v>114</v>
      </c>
      <c r="F7837" s="5">
        <f>IFERROR(VLOOKUP(E7837,Raw_Menu!$A$2:$D$33,4,FALSE),0)</f>
        <v>9</v>
      </c>
      <c r="G7837" s="5">
        <f t="shared" si="244"/>
        <v>9</v>
      </c>
      <c r="H7837">
        <f t="shared" si="245"/>
        <v>18</v>
      </c>
      <c r="I7837" t="str">
        <f>IFERROR(VLOOKUP(tblOrders[[#This Row],[item_id]],Raw_Menu!$A$2:$D$33,3,FALSE),"Unknown")</f>
        <v>Asian</v>
      </c>
    </row>
    <row r="7838" spans="1:9" x14ac:dyDescent="0.25">
      <c r="A7838">
        <v>7837</v>
      </c>
      <c r="B7838">
        <v>3446</v>
      </c>
      <c r="C7838" s="1">
        <v>44984</v>
      </c>
      <c r="D7838" s="2">
        <v>0.75667824074074075</v>
      </c>
      <c r="E7838">
        <v>123</v>
      </c>
      <c r="F7838" s="5">
        <f>IFERROR(VLOOKUP(E7838,Raw_Menu!$A$2:$D$33,4,FALSE),0)</f>
        <v>9</v>
      </c>
      <c r="G7838" s="5">
        <f t="shared" si="244"/>
        <v>9</v>
      </c>
      <c r="H7838">
        <f t="shared" si="245"/>
        <v>18</v>
      </c>
      <c r="I7838" t="str">
        <f>IFERROR(VLOOKUP(tblOrders[[#This Row],[item_id]],Raw_Menu!$A$2:$D$33,3,FALSE),"Unknown")</f>
        <v>Mexican</v>
      </c>
    </row>
    <row r="7839" spans="1:9" x14ac:dyDescent="0.25">
      <c r="A7839">
        <v>7838</v>
      </c>
      <c r="B7839">
        <v>3446</v>
      </c>
      <c r="C7839" s="1">
        <v>44984</v>
      </c>
      <c r="D7839" s="2">
        <v>0.75667824074074075</v>
      </c>
      <c r="E7839">
        <v>132</v>
      </c>
      <c r="F7839" s="5">
        <f>IFERROR(VLOOKUP(E7839,Raw_Menu!$A$2:$D$33,4,FALSE),0)</f>
        <v>16.95</v>
      </c>
      <c r="G7839" s="5">
        <f t="shared" si="244"/>
        <v>16.95</v>
      </c>
      <c r="H7839">
        <f t="shared" si="245"/>
        <v>18</v>
      </c>
      <c r="I7839" t="str">
        <f>IFERROR(VLOOKUP(tblOrders[[#This Row],[item_id]],Raw_Menu!$A$2:$D$33,3,FALSE),"Unknown")</f>
        <v>Italian</v>
      </c>
    </row>
    <row r="7840" spans="1:9" x14ac:dyDescent="0.25">
      <c r="A7840">
        <v>7839</v>
      </c>
      <c r="B7840">
        <v>3447</v>
      </c>
      <c r="C7840" s="1">
        <v>44984</v>
      </c>
      <c r="D7840" s="2">
        <v>0.75997685185185182</v>
      </c>
      <c r="E7840">
        <v>109</v>
      </c>
      <c r="F7840" s="5">
        <f>IFERROR(VLOOKUP(E7840,Raw_Menu!$A$2:$D$33,4,FALSE),0)</f>
        <v>17.95</v>
      </c>
      <c r="G7840" s="5">
        <f t="shared" si="244"/>
        <v>17.95</v>
      </c>
      <c r="H7840">
        <f t="shared" si="245"/>
        <v>18</v>
      </c>
      <c r="I7840" t="str">
        <f>IFERROR(VLOOKUP(tblOrders[[#This Row],[item_id]],Raw_Menu!$A$2:$D$33,3,FALSE),"Unknown")</f>
        <v>Asian</v>
      </c>
    </row>
    <row r="7841" spans="1:9" x14ac:dyDescent="0.25">
      <c r="A7841">
        <v>7840</v>
      </c>
      <c r="B7841">
        <v>3447</v>
      </c>
      <c r="C7841" s="1">
        <v>44984</v>
      </c>
      <c r="D7841" s="2">
        <v>0.75997685185185182</v>
      </c>
      <c r="E7841">
        <v>113</v>
      </c>
      <c r="F7841" s="5">
        <f>IFERROR(VLOOKUP(E7841,Raw_Menu!$A$2:$D$33,4,FALSE),0)</f>
        <v>5</v>
      </c>
      <c r="G7841" s="5">
        <f t="shared" si="244"/>
        <v>5</v>
      </c>
      <c r="H7841">
        <f t="shared" si="245"/>
        <v>18</v>
      </c>
      <c r="I7841" t="str">
        <f>IFERROR(VLOOKUP(tblOrders[[#This Row],[item_id]],Raw_Menu!$A$2:$D$33,3,FALSE),"Unknown")</f>
        <v>Asian</v>
      </c>
    </row>
    <row r="7842" spans="1:9" x14ac:dyDescent="0.25">
      <c r="A7842">
        <v>7841</v>
      </c>
      <c r="B7842">
        <v>3447</v>
      </c>
      <c r="C7842" s="1">
        <v>44984</v>
      </c>
      <c r="D7842" s="2">
        <v>0.75997685185185182</v>
      </c>
      <c r="E7842">
        <v>122</v>
      </c>
      <c r="F7842" s="5">
        <f>IFERROR(VLOOKUP(E7842,Raw_Menu!$A$2:$D$33,4,FALSE),0)</f>
        <v>7</v>
      </c>
      <c r="G7842" s="5">
        <f t="shared" si="244"/>
        <v>7</v>
      </c>
      <c r="H7842">
        <f t="shared" si="245"/>
        <v>18</v>
      </c>
      <c r="I7842" t="str">
        <f>IFERROR(VLOOKUP(tblOrders[[#This Row],[item_id]],Raw_Menu!$A$2:$D$33,3,FALSE),"Unknown")</f>
        <v>Mexican</v>
      </c>
    </row>
    <row r="7843" spans="1:9" x14ac:dyDescent="0.25">
      <c r="A7843">
        <v>7842</v>
      </c>
      <c r="B7843">
        <v>3447</v>
      </c>
      <c r="C7843" s="1">
        <v>44984</v>
      </c>
      <c r="D7843" s="2">
        <v>0.75997685185185182</v>
      </c>
      <c r="E7843">
        <v>106</v>
      </c>
      <c r="F7843" s="5">
        <f>IFERROR(VLOOKUP(E7843,Raw_Menu!$A$2:$D$33,4,FALSE),0)</f>
        <v>7</v>
      </c>
      <c r="G7843" s="5">
        <f t="shared" si="244"/>
        <v>7</v>
      </c>
      <c r="H7843">
        <f t="shared" si="245"/>
        <v>18</v>
      </c>
      <c r="I7843" t="str">
        <f>IFERROR(VLOOKUP(tblOrders[[#This Row],[item_id]],Raw_Menu!$A$2:$D$33,3,FALSE),"Unknown")</f>
        <v>American</v>
      </c>
    </row>
    <row r="7844" spans="1:9" x14ac:dyDescent="0.25">
      <c r="A7844">
        <v>7843</v>
      </c>
      <c r="B7844">
        <v>3448</v>
      </c>
      <c r="C7844" s="1">
        <v>44984</v>
      </c>
      <c r="D7844" s="2">
        <v>0.77121527777777776</v>
      </c>
      <c r="E7844">
        <v>107</v>
      </c>
      <c r="F7844" s="5">
        <f>IFERROR(VLOOKUP(E7844,Raw_Menu!$A$2:$D$33,4,FALSE),0)</f>
        <v>16.5</v>
      </c>
      <c r="G7844" s="5">
        <f t="shared" si="244"/>
        <v>16.5</v>
      </c>
      <c r="H7844">
        <f t="shared" si="245"/>
        <v>18</v>
      </c>
      <c r="I7844" t="str">
        <f>IFERROR(VLOOKUP(tblOrders[[#This Row],[item_id]],Raw_Menu!$A$2:$D$33,3,FALSE),"Unknown")</f>
        <v>Asian</v>
      </c>
    </row>
    <row r="7845" spans="1:9" x14ac:dyDescent="0.25">
      <c r="A7845">
        <v>7844</v>
      </c>
      <c r="B7845">
        <v>3448</v>
      </c>
      <c r="C7845" s="1">
        <v>44984</v>
      </c>
      <c r="D7845" s="2">
        <v>0.77121527777777776</v>
      </c>
      <c r="E7845">
        <v>128</v>
      </c>
      <c r="F7845" s="5">
        <f>IFERROR(VLOOKUP(E7845,Raw_Menu!$A$2:$D$33,4,FALSE),0)</f>
        <v>15.5</v>
      </c>
      <c r="G7845" s="5">
        <f t="shared" si="244"/>
        <v>15.5</v>
      </c>
      <c r="H7845">
        <f t="shared" si="245"/>
        <v>18</v>
      </c>
      <c r="I7845" t="str">
        <f>IFERROR(VLOOKUP(tblOrders[[#This Row],[item_id]],Raw_Menu!$A$2:$D$33,3,FALSE),"Unknown")</f>
        <v>Italian</v>
      </c>
    </row>
    <row r="7846" spans="1:9" x14ac:dyDescent="0.25">
      <c r="A7846">
        <v>7845</v>
      </c>
      <c r="B7846">
        <v>3448</v>
      </c>
      <c r="C7846" s="1">
        <v>44984</v>
      </c>
      <c r="D7846" s="2">
        <v>0.77121527777777776</v>
      </c>
      <c r="E7846">
        <v>119</v>
      </c>
      <c r="F7846" s="5">
        <f>IFERROR(VLOOKUP(E7846,Raw_Menu!$A$2:$D$33,4,FALSE),0)</f>
        <v>11.95</v>
      </c>
      <c r="G7846" s="5">
        <f t="shared" si="244"/>
        <v>11.95</v>
      </c>
      <c r="H7846">
        <f t="shared" si="245"/>
        <v>18</v>
      </c>
      <c r="I7846" t="str">
        <f>IFERROR(VLOOKUP(tblOrders[[#This Row],[item_id]],Raw_Menu!$A$2:$D$33,3,FALSE),"Unknown")</f>
        <v>Mexican</v>
      </c>
    </row>
    <row r="7847" spans="1:9" x14ac:dyDescent="0.25">
      <c r="A7847">
        <v>7846</v>
      </c>
      <c r="B7847">
        <v>3448</v>
      </c>
      <c r="C7847" s="1">
        <v>44984</v>
      </c>
      <c r="D7847" s="2">
        <v>0.77121527777777776</v>
      </c>
      <c r="E7847">
        <v>106</v>
      </c>
      <c r="F7847" s="5">
        <f>IFERROR(VLOOKUP(E7847,Raw_Menu!$A$2:$D$33,4,FALSE),0)</f>
        <v>7</v>
      </c>
      <c r="G7847" s="5">
        <f t="shared" si="244"/>
        <v>7</v>
      </c>
      <c r="H7847">
        <f t="shared" si="245"/>
        <v>18</v>
      </c>
      <c r="I7847" t="str">
        <f>IFERROR(VLOOKUP(tblOrders[[#This Row],[item_id]],Raw_Menu!$A$2:$D$33,3,FALSE),"Unknown")</f>
        <v>American</v>
      </c>
    </row>
    <row r="7848" spans="1:9" x14ac:dyDescent="0.25">
      <c r="A7848">
        <v>7847</v>
      </c>
      <c r="B7848">
        <v>3449</v>
      </c>
      <c r="C7848" s="1">
        <v>44984</v>
      </c>
      <c r="D7848" s="2">
        <v>0.78</v>
      </c>
      <c r="E7848">
        <v>111</v>
      </c>
      <c r="F7848" s="5">
        <f>IFERROR(VLOOKUP(E7848,Raw_Menu!$A$2:$D$33,4,FALSE),0)</f>
        <v>11.95</v>
      </c>
      <c r="G7848" s="5">
        <f t="shared" si="244"/>
        <v>11.95</v>
      </c>
      <c r="H7848">
        <f t="shared" si="245"/>
        <v>18</v>
      </c>
      <c r="I7848" t="str">
        <f>IFERROR(VLOOKUP(tblOrders[[#This Row],[item_id]],Raw_Menu!$A$2:$D$33,3,FALSE),"Unknown")</f>
        <v>Asian</v>
      </c>
    </row>
    <row r="7849" spans="1:9" x14ac:dyDescent="0.25">
      <c r="A7849">
        <v>7848</v>
      </c>
      <c r="B7849">
        <v>3449</v>
      </c>
      <c r="C7849" s="1">
        <v>44984</v>
      </c>
      <c r="D7849" s="2">
        <v>0.78</v>
      </c>
      <c r="E7849">
        <v>113</v>
      </c>
      <c r="F7849" s="5">
        <f>IFERROR(VLOOKUP(E7849,Raw_Menu!$A$2:$D$33,4,FALSE),0)</f>
        <v>5</v>
      </c>
      <c r="G7849" s="5">
        <f t="shared" si="244"/>
        <v>5</v>
      </c>
      <c r="H7849">
        <f t="shared" si="245"/>
        <v>18</v>
      </c>
      <c r="I7849" t="str">
        <f>IFERROR(VLOOKUP(tblOrders[[#This Row],[item_id]],Raw_Menu!$A$2:$D$33,3,FALSE),"Unknown")</f>
        <v>Asian</v>
      </c>
    </row>
    <row r="7850" spans="1:9" x14ac:dyDescent="0.25">
      <c r="A7850">
        <v>7849</v>
      </c>
      <c r="B7850">
        <v>3449</v>
      </c>
      <c r="C7850" s="1">
        <v>44984</v>
      </c>
      <c r="D7850" s="2">
        <v>0.78</v>
      </c>
      <c r="E7850">
        <v>118</v>
      </c>
      <c r="F7850" s="5">
        <f>IFERROR(VLOOKUP(E7850,Raw_Menu!$A$2:$D$33,4,FALSE),0)</f>
        <v>14.95</v>
      </c>
      <c r="G7850" s="5">
        <f t="shared" si="244"/>
        <v>14.95</v>
      </c>
      <c r="H7850">
        <f t="shared" si="245"/>
        <v>18</v>
      </c>
      <c r="I7850" t="str">
        <f>IFERROR(VLOOKUP(tblOrders[[#This Row],[item_id]],Raw_Menu!$A$2:$D$33,3,FALSE),"Unknown")</f>
        <v>Mexican</v>
      </c>
    </row>
    <row r="7851" spans="1:9" x14ac:dyDescent="0.25">
      <c r="A7851">
        <v>7850</v>
      </c>
      <c r="B7851">
        <v>3450</v>
      </c>
      <c r="C7851" s="1">
        <v>44984</v>
      </c>
      <c r="D7851" s="2">
        <v>0.78157407407407409</v>
      </c>
      <c r="E7851">
        <v>101</v>
      </c>
      <c r="F7851" s="5">
        <f>IFERROR(VLOOKUP(E7851,Raw_Menu!$A$2:$D$33,4,FALSE),0)</f>
        <v>12.95</v>
      </c>
      <c r="G7851" s="5">
        <f t="shared" si="244"/>
        <v>12.95</v>
      </c>
      <c r="H7851">
        <f t="shared" si="245"/>
        <v>18</v>
      </c>
      <c r="I7851" t="str">
        <f>IFERROR(VLOOKUP(tblOrders[[#This Row],[item_id]],Raw_Menu!$A$2:$D$33,3,FALSE),"Unknown")</f>
        <v>American</v>
      </c>
    </row>
    <row r="7852" spans="1:9" x14ac:dyDescent="0.25">
      <c r="A7852">
        <v>7851</v>
      </c>
      <c r="B7852">
        <v>3450</v>
      </c>
      <c r="C7852" s="1">
        <v>44984</v>
      </c>
      <c r="D7852" s="2">
        <v>0.78157407407407409</v>
      </c>
      <c r="E7852">
        <v>102</v>
      </c>
      <c r="F7852" s="5">
        <f>IFERROR(VLOOKUP(E7852,Raw_Menu!$A$2:$D$33,4,FALSE),0)</f>
        <v>13.95</v>
      </c>
      <c r="G7852" s="5">
        <f t="shared" si="244"/>
        <v>13.95</v>
      </c>
      <c r="H7852">
        <f t="shared" si="245"/>
        <v>18</v>
      </c>
      <c r="I7852" t="str">
        <f>IFERROR(VLOOKUP(tblOrders[[#This Row],[item_id]],Raw_Menu!$A$2:$D$33,3,FALSE),"Unknown")</f>
        <v>American</v>
      </c>
    </row>
    <row r="7853" spans="1:9" x14ac:dyDescent="0.25">
      <c r="A7853">
        <v>7852</v>
      </c>
      <c r="B7853">
        <v>3450</v>
      </c>
      <c r="C7853" s="1">
        <v>44984</v>
      </c>
      <c r="D7853" s="2">
        <v>0.78157407407407409</v>
      </c>
      <c r="E7853">
        <v>120</v>
      </c>
      <c r="F7853" s="5">
        <f>IFERROR(VLOOKUP(E7853,Raw_Menu!$A$2:$D$33,4,FALSE),0)</f>
        <v>13.95</v>
      </c>
      <c r="G7853" s="5">
        <f t="shared" si="244"/>
        <v>13.95</v>
      </c>
      <c r="H7853">
        <f t="shared" si="245"/>
        <v>18</v>
      </c>
      <c r="I7853" t="str">
        <f>IFERROR(VLOOKUP(tblOrders[[#This Row],[item_id]],Raw_Menu!$A$2:$D$33,3,FALSE),"Unknown")</f>
        <v>Mexican</v>
      </c>
    </row>
    <row r="7854" spans="1:9" x14ac:dyDescent="0.25">
      <c r="A7854">
        <v>7853</v>
      </c>
      <c r="B7854">
        <v>3451</v>
      </c>
      <c r="C7854" s="1">
        <v>44984</v>
      </c>
      <c r="D7854" s="2">
        <v>0.78214120370370366</v>
      </c>
      <c r="E7854">
        <v>108</v>
      </c>
      <c r="F7854" s="5">
        <f>IFERROR(VLOOKUP(E7854,Raw_Menu!$A$2:$D$33,4,FALSE),0)</f>
        <v>14.5</v>
      </c>
      <c r="G7854" s="5">
        <f t="shared" si="244"/>
        <v>14.5</v>
      </c>
      <c r="H7854">
        <f t="shared" si="245"/>
        <v>18</v>
      </c>
      <c r="I7854" t="str">
        <f>IFERROR(VLOOKUP(tblOrders[[#This Row],[item_id]],Raw_Menu!$A$2:$D$33,3,FALSE),"Unknown")</f>
        <v>Asian</v>
      </c>
    </row>
    <row r="7855" spans="1:9" x14ac:dyDescent="0.25">
      <c r="A7855">
        <v>7854</v>
      </c>
      <c r="B7855">
        <v>3451</v>
      </c>
      <c r="C7855" s="1">
        <v>44984</v>
      </c>
      <c r="D7855" s="2">
        <v>0.78214120370370366</v>
      </c>
      <c r="E7855">
        <v>113</v>
      </c>
      <c r="F7855" s="5">
        <f>IFERROR(VLOOKUP(E7855,Raw_Menu!$A$2:$D$33,4,FALSE),0)</f>
        <v>5</v>
      </c>
      <c r="G7855" s="5">
        <f t="shared" si="244"/>
        <v>5</v>
      </c>
      <c r="H7855">
        <f t="shared" si="245"/>
        <v>18</v>
      </c>
      <c r="I7855" t="str">
        <f>IFERROR(VLOOKUP(tblOrders[[#This Row],[item_id]],Raw_Menu!$A$2:$D$33,3,FALSE),"Unknown")</f>
        <v>Asian</v>
      </c>
    </row>
    <row r="7856" spans="1:9" x14ac:dyDescent="0.25">
      <c r="A7856">
        <v>7855</v>
      </c>
      <c r="B7856">
        <v>3452</v>
      </c>
      <c r="C7856" s="1">
        <v>44984</v>
      </c>
      <c r="D7856" s="2">
        <v>0.78288194444444448</v>
      </c>
      <c r="E7856">
        <v>108</v>
      </c>
      <c r="F7856" s="5">
        <f>IFERROR(VLOOKUP(E7856,Raw_Menu!$A$2:$D$33,4,FALSE),0)</f>
        <v>14.5</v>
      </c>
      <c r="G7856" s="5">
        <f t="shared" si="244"/>
        <v>14.5</v>
      </c>
      <c r="H7856">
        <f t="shared" si="245"/>
        <v>18</v>
      </c>
      <c r="I7856" t="str">
        <f>IFERROR(VLOOKUP(tblOrders[[#This Row],[item_id]],Raw_Menu!$A$2:$D$33,3,FALSE),"Unknown")</f>
        <v>Asian</v>
      </c>
    </row>
    <row r="7857" spans="1:9" x14ac:dyDescent="0.25">
      <c r="A7857">
        <v>7856</v>
      </c>
      <c r="B7857">
        <v>3452</v>
      </c>
      <c r="C7857" s="1">
        <v>44984</v>
      </c>
      <c r="D7857" s="2">
        <v>0.78288194444444448</v>
      </c>
      <c r="E7857">
        <v>110</v>
      </c>
      <c r="F7857" s="5">
        <f>IFERROR(VLOOKUP(E7857,Raw_Menu!$A$2:$D$33,4,FALSE),0)</f>
        <v>17.95</v>
      </c>
      <c r="G7857" s="5">
        <f t="shared" si="244"/>
        <v>17.95</v>
      </c>
      <c r="H7857">
        <f t="shared" si="245"/>
        <v>18</v>
      </c>
      <c r="I7857" t="str">
        <f>IFERROR(VLOOKUP(tblOrders[[#This Row],[item_id]],Raw_Menu!$A$2:$D$33,3,FALSE),"Unknown")</f>
        <v>Asian</v>
      </c>
    </row>
    <row r="7858" spans="1:9" x14ac:dyDescent="0.25">
      <c r="A7858">
        <v>7857</v>
      </c>
      <c r="B7858">
        <v>3452</v>
      </c>
      <c r="C7858" s="1">
        <v>44984</v>
      </c>
      <c r="D7858" s="2">
        <v>0.78288194444444448</v>
      </c>
      <c r="E7858">
        <v>106</v>
      </c>
      <c r="F7858" s="5">
        <f>IFERROR(VLOOKUP(E7858,Raw_Menu!$A$2:$D$33,4,FALSE),0)</f>
        <v>7</v>
      </c>
      <c r="G7858" s="5">
        <f t="shared" si="244"/>
        <v>7</v>
      </c>
      <c r="H7858">
        <f t="shared" si="245"/>
        <v>18</v>
      </c>
      <c r="I7858" t="str">
        <f>IFERROR(VLOOKUP(tblOrders[[#This Row],[item_id]],Raw_Menu!$A$2:$D$33,3,FALSE),"Unknown")</f>
        <v>American</v>
      </c>
    </row>
    <row r="7859" spans="1:9" x14ac:dyDescent="0.25">
      <c r="A7859">
        <v>7858</v>
      </c>
      <c r="B7859">
        <v>3453</v>
      </c>
      <c r="C7859" s="1">
        <v>44984</v>
      </c>
      <c r="D7859" s="2">
        <v>0.78334490740740736</v>
      </c>
      <c r="E7859">
        <v>106</v>
      </c>
      <c r="F7859" s="5">
        <f>IFERROR(VLOOKUP(E7859,Raw_Menu!$A$2:$D$33,4,FALSE),0)</f>
        <v>7</v>
      </c>
      <c r="G7859" s="5">
        <f t="shared" si="244"/>
        <v>7</v>
      </c>
      <c r="H7859">
        <f t="shared" si="245"/>
        <v>18</v>
      </c>
      <c r="I7859" t="str">
        <f>IFERROR(VLOOKUP(tblOrders[[#This Row],[item_id]],Raw_Menu!$A$2:$D$33,3,FALSE),"Unknown")</f>
        <v>American</v>
      </c>
    </row>
    <row r="7860" spans="1:9" x14ac:dyDescent="0.25">
      <c r="A7860">
        <v>7859</v>
      </c>
      <c r="B7860">
        <v>3454</v>
      </c>
      <c r="C7860" s="1">
        <v>44984</v>
      </c>
      <c r="D7860" s="2">
        <v>0.79021990740740744</v>
      </c>
      <c r="E7860">
        <v>107</v>
      </c>
      <c r="F7860" s="5">
        <f>IFERROR(VLOOKUP(E7860,Raw_Menu!$A$2:$D$33,4,FALSE),0)</f>
        <v>16.5</v>
      </c>
      <c r="G7860" s="5">
        <f t="shared" si="244"/>
        <v>16.5</v>
      </c>
      <c r="H7860">
        <f t="shared" si="245"/>
        <v>18</v>
      </c>
      <c r="I7860" t="str">
        <f>IFERROR(VLOOKUP(tblOrders[[#This Row],[item_id]],Raw_Menu!$A$2:$D$33,3,FALSE),"Unknown")</f>
        <v>Asian</v>
      </c>
    </row>
    <row r="7861" spans="1:9" x14ac:dyDescent="0.25">
      <c r="A7861">
        <v>7860</v>
      </c>
      <c r="B7861">
        <v>3454</v>
      </c>
      <c r="C7861" s="1">
        <v>44984</v>
      </c>
      <c r="D7861" s="2">
        <v>0.79021990740740744</v>
      </c>
      <c r="E7861">
        <v>116</v>
      </c>
      <c r="F7861" s="5">
        <f>IFERROR(VLOOKUP(E7861,Raw_Menu!$A$2:$D$33,4,FALSE),0)</f>
        <v>13.95</v>
      </c>
      <c r="G7861" s="5">
        <f t="shared" si="244"/>
        <v>13.95</v>
      </c>
      <c r="H7861">
        <f t="shared" si="245"/>
        <v>18</v>
      </c>
      <c r="I7861" t="str">
        <f>IFERROR(VLOOKUP(tblOrders[[#This Row],[item_id]],Raw_Menu!$A$2:$D$33,3,FALSE),"Unknown")</f>
        <v>Mexican</v>
      </c>
    </row>
    <row r="7862" spans="1:9" x14ac:dyDescent="0.25">
      <c r="A7862">
        <v>7861</v>
      </c>
      <c r="B7862">
        <v>3454</v>
      </c>
      <c r="C7862" s="1">
        <v>44984</v>
      </c>
      <c r="D7862" s="2">
        <v>0.79021990740740744</v>
      </c>
      <c r="E7862">
        <v>125</v>
      </c>
      <c r="F7862" s="5">
        <f>IFERROR(VLOOKUP(E7862,Raw_Menu!$A$2:$D$33,4,FALSE),0)</f>
        <v>17.95</v>
      </c>
      <c r="G7862" s="5">
        <f t="shared" si="244"/>
        <v>17.95</v>
      </c>
      <c r="H7862">
        <f t="shared" si="245"/>
        <v>18</v>
      </c>
      <c r="I7862" t="str">
        <f>IFERROR(VLOOKUP(tblOrders[[#This Row],[item_id]],Raw_Menu!$A$2:$D$33,3,FALSE),"Unknown")</f>
        <v>Italian</v>
      </c>
    </row>
    <row r="7863" spans="1:9" x14ac:dyDescent="0.25">
      <c r="A7863">
        <v>7862</v>
      </c>
      <c r="B7863">
        <v>3454</v>
      </c>
      <c r="C7863" s="1">
        <v>44984</v>
      </c>
      <c r="D7863" s="2">
        <v>0.79021990740740744</v>
      </c>
      <c r="E7863">
        <v>122</v>
      </c>
      <c r="F7863" s="5">
        <f>IFERROR(VLOOKUP(E7863,Raw_Menu!$A$2:$D$33,4,FALSE),0)</f>
        <v>7</v>
      </c>
      <c r="G7863" s="5">
        <f t="shared" si="244"/>
        <v>7</v>
      </c>
      <c r="H7863">
        <f t="shared" si="245"/>
        <v>18</v>
      </c>
      <c r="I7863" t="str">
        <f>IFERROR(VLOOKUP(tblOrders[[#This Row],[item_id]],Raw_Menu!$A$2:$D$33,3,FALSE),"Unknown")</f>
        <v>Mexican</v>
      </c>
    </row>
    <row r="7864" spans="1:9" x14ac:dyDescent="0.25">
      <c r="A7864">
        <v>7863</v>
      </c>
      <c r="B7864">
        <v>3455</v>
      </c>
      <c r="C7864" s="1">
        <v>44984</v>
      </c>
      <c r="D7864" s="2">
        <v>0.79630787037037032</v>
      </c>
      <c r="E7864">
        <v>101</v>
      </c>
      <c r="F7864" s="5">
        <f>IFERROR(VLOOKUP(E7864,Raw_Menu!$A$2:$D$33,4,FALSE),0)</f>
        <v>12.95</v>
      </c>
      <c r="G7864" s="5">
        <f t="shared" si="244"/>
        <v>12.95</v>
      </c>
      <c r="H7864">
        <f t="shared" si="245"/>
        <v>19</v>
      </c>
      <c r="I7864" t="str">
        <f>IFERROR(VLOOKUP(tblOrders[[#This Row],[item_id]],Raw_Menu!$A$2:$D$33,3,FALSE),"Unknown")</f>
        <v>American</v>
      </c>
    </row>
    <row r="7865" spans="1:9" x14ac:dyDescent="0.25">
      <c r="A7865">
        <v>7864</v>
      </c>
      <c r="B7865">
        <v>3455</v>
      </c>
      <c r="C7865" s="1">
        <v>44984</v>
      </c>
      <c r="D7865" s="2">
        <v>0.79630787037037032</v>
      </c>
      <c r="E7865">
        <v>126</v>
      </c>
      <c r="F7865" s="5">
        <f>IFERROR(VLOOKUP(E7865,Raw_Menu!$A$2:$D$33,4,FALSE),0)</f>
        <v>14.5</v>
      </c>
      <c r="G7865" s="5">
        <f t="shared" si="244"/>
        <v>14.5</v>
      </c>
      <c r="H7865">
        <f t="shared" si="245"/>
        <v>19</v>
      </c>
      <c r="I7865" t="str">
        <f>IFERROR(VLOOKUP(tblOrders[[#This Row],[item_id]],Raw_Menu!$A$2:$D$33,3,FALSE),"Unknown")</f>
        <v>Italian</v>
      </c>
    </row>
    <row r="7866" spans="1:9" x14ac:dyDescent="0.25">
      <c r="A7866">
        <v>7865</v>
      </c>
      <c r="B7866">
        <v>3455</v>
      </c>
      <c r="C7866" s="1">
        <v>44984</v>
      </c>
      <c r="D7866" s="2">
        <v>0.79630787037037032</v>
      </c>
      <c r="E7866">
        <v>113</v>
      </c>
      <c r="F7866" s="5">
        <f>IFERROR(VLOOKUP(E7866,Raw_Menu!$A$2:$D$33,4,FALSE),0)</f>
        <v>5</v>
      </c>
      <c r="G7866" s="5">
        <f t="shared" si="244"/>
        <v>5</v>
      </c>
      <c r="H7866">
        <f t="shared" si="245"/>
        <v>19</v>
      </c>
      <c r="I7866" t="str">
        <f>IFERROR(VLOOKUP(tblOrders[[#This Row],[item_id]],Raw_Menu!$A$2:$D$33,3,FALSE),"Unknown")</f>
        <v>Asian</v>
      </c>
    </row>
    <row r="7867" spans="1:9" x14ac:dyDescent="0.25">
      <c r="A7867">
        <v>7866</v>
      </c>
      <c r="B7867">
        <v>3456</v>
      </c>
      <c r="C7867" s="1">
        <v>44984</v>
      </c>
      <c r="D7867" s="2">
        <v>0.79822916666666666</v>
      </c>
      <c r="E7867">
        <v>101</v>
      </c>
      <c r="F7867" s="5">
        <f>IFERROR(VLOOKUP(E7867,Raw_Menu!$A$2:$D$33,4,FALSE),0)</f>
        <v>12.95</v>
      </c>
      <c r="G7867" s="5">
        <f t="shared" si="244"/>
        <v>12.95</v>
      </c>
      <c r="H7867">
        <f t="shared" si="245"/>
        <v>19</v>
      </c>
      <c r="I7867" t="str">
        <f>IFERROR(VLOOKUP(tblOrders[[#This Row],[item_id]],Raw_Menu!$A$2:$D$33,3,FALSE),"Unknown")</f>
        <v>American</v>
      </c>
    </row>
    <row r="7868" spans="1:9" x14ac:dyDescent="0.25">
      <c r="A7868">
        <v>7867</v>
      </c>
      <c r="B7868">
        <v>3456</v>
      </c>
      <c r="C7868" s="1">
        <v>44984</v>
      </c>
      <c r="D7868" s="2">
        <v>0.79822916666666666</v>
      </c>
      <c r="E7868">
        <v>105</v>
      </c>
      <c r="F7868" s="5">
        <f>IFERROR(VLOOKUP(E7868,Raw_Menu!$A$2:$D$33,4,FALSE),0)</f>
        <v>7</v>
      </c>
      <c r="G7868" s="5">
        <f t="shared" si="244"/>
        <v>7</v>
      </c>
      <c r="H7868">
        <f t="shared" si="245"/>
        <v>19</v>
      </c>
      <c r="I7868" t="str">
        <f>IFERROR(VLOOKUP(tblOrders[[#This Row],[item_id]],Raw_Menu!$A$2:$D$33,3,FALSE),"Unknown")</f>
        <v>American</v>
      </c>
    </row>
    <row r="7869" spans="1:9" x14ac:dyDescent="0.25">
      <c r="A7869">
        <v>7868</v>
      </c>
      <c r="B7869">
        <v>3457</v>
      </c>
      <c r="C7869" s="1">
        <v>44984</v>
      </c>
      <c r="D7869" s="2">
        <v>0.79851851851851852</v>
      </c>
      <c r="E7869">
        <v>126</v>
      </c>
      <c r="F7869" s="5">
        <f>IFERROR(VLOOKUP(E7869,Raw_Menu!$A$2:$D$33,4,FALSE),0)</f>
        <v>14.5</v>
      </c>
      <c r="G7869" s="5">
        <f t="shared" si="244"/>
        <v>14.5</v>
      </c>
      <c r="H7869">
        <f t="shared" si="245"/>
        <v>19</v>
      </c>
      <c r="I7869" t="str">
        <f>IFERROR(VLOOKUP(tblOrders[[#This Row],[item_id]],Raw_Menu!$A$2:$D$33,3,FALSE),"Unknown")</f>
        <v>Italian</v>
      </c>
    </row>
    <row r="7870" spans="1:9" x14ac:dyDescent="0.25">
      <c r="A7870">
        <v>7869</v>
      </c>
      <c r="B7870">
        <v>3457</v>
      </c>
      <c r="C7870" s="1">
        <v>44984</v>
      </c>
      <c r="D7870" s="2">
        <v>0.79851851851851852</v>
      </c>
      <c r="E7870">
        <v>118</v>
      </c>
      <c r="F7870" s="5">
        <f>IFERROR(VLOOKUP(E7870,Raw_Menu!$A$2:$D$33,4,FALSE),0)</f>
        <v>14.95</v>
      </c>
      <c r="G7870" s="5">
        <f t="shared" si="244"/>
        <v>14.95</v>
      </c>
      <c r="H7870">
        <f t="shared" si="245"/>
        <v>19</v>
      </c>
      <c r="I7870" t="str">
        <f>IFERROR(VLOOKUP(tblOrders[[#This Row],[item_id]],Raw_Menu!$A$2:$D$33,3,FALSE),"Unknown")</f>
        <v>Mexican</v>
      </c>
    </row>
    <row r="7871" spans="1:9" x14ac:dyDescent="0.25">
      <c r="A7871">
        <v>7870</v>
      </c>
      <c r="B7871">
        <v>3458</v>
      </c>
      <c r="C7871" s="1">
        <v>44984</v>
      </c>
      <c r="D7871" s="2">
        <v>0.79931712962962964</v>
      </c>
      <c r="E7871">
        <v>126</v>
      </c>
      <c r="F7871" s="5">
        <f>IFERROR(VLOOKUP(E7871,Raw_Menu!$A$2:$D$33,4,FALSE),0)</f>
        <v>14.5</v>
      </c>
      <c r="G7871" s="5">
        <f t="shared" si="244"/>
        <v>14.5</v>
      </c>
      <c r="H7871">
        <f t="shared" si="245"/>
        <v>19</v>
      </c>
      <c r="I7871" t="str">
        <f>IFERROR(VLOOKUP(tblOrders[[#This Row],[item_id]],Raw_Menu!$A$2:$D$33,3,FALSE),"Unknown")</f>
        <v>Italian</v>
      </c>
    </row>
    <row r="7872" spans="1:9" x14ac:dyDescent="0.25">
      <c r="A7872">
        <v>7871</v>
      </c>
      <c r="B7872">
        <v>3458</v>
      </c>
      <c r="C7872" s="1">
        <v>44984</v>
      </c>
      <c r="D7872" s="2">
        <v>0.79931712962962964</v>
      </c>
      <c r="E7872">
        <v>118</v>
      </c>
      <c r="F7872" s="5">
        <f>IFERROR(VLOOKUP(E7872,Raw_Menu!$A$2:$D$33,4,FALSE),0)</f>
        <v>14.95</v>
      </c>
      <c r="G7872" s="5">
        <f t="shared" si="244"/>
        <v>14.95</v>
      </c>
      <c r="H7872">
        <f t="shared" si="245"/>
        <v>19</v>
      </c>
      <c r="I7872" t="str">
        <f>IFERROR(VLOOKUP(tblOrders[[#This Row],[item_id]],Raw_Menu!$A$2:$D$33,3,FALSE),"Unknown")</f>
        <v>Mexican</v>
      </c>
    </row>
    <row r="7873" spans="1:9" x14ac:dyDescent="0.25">
      <c r="A7873">
        <v>7872</v>
      </c>
      <c r="B7873">
        <v>3459</v>
      </c>
      <c r="C7873" s="1">
        <v>44984</v>
      </c>
      <c r="D7873" s="2">
        <v>0.79981481481481487</v>
      </c>
      <c r="E7873">
        <v>102</v>
      </c>
      <c r="F7873" s="5">
        <f>IFERROR(VLOOKUP(E7873,Raw_Menu!$A$2:$D$33,4,FALSE),0)</f>
        <v>13.95</v>
      </c>
      <c r="G7873" s="5">
        <f t="shared" si="244"/>
        <v>13.95</v>
      </c>
      <c r="H7873">
        <f t="shared" si="245"/>
        <v>19</v>
      </c>
      <c r="I7873" t="str">
        <f>IFERROR(VLOOKUP(tblOrders[[#This Row],[item_id]],Raw_Menu!$A$2:$D$33,3,FALSE),"Unknown")</f>
        <v>American</v>
      </c>
    </row>
    <row r="7874" spans="1:9" x14ac:dyDescent="0.25">
      <c r="A7874">
        <v>7873</v>
      </c>
      <c r="B7874">
        <v>3459</v>
      </c>
      <c r="C7874" s="1">
        <v>44984</v>
      </c>
      <c r="D7874" s="2">
        <v>0.79981481481481487</v>
      </c>
      <c r="E7874">
        <v>110</v>
      </c>
      <c r="F7874" s="5">
        <f>IFERROR(VLOOKUP(E7874,Raw_Menu!$A$2:$D$33,4,FALSE),0)</f>
        <v>17.95</v>
      </c>
      <c r="G7874" s="5">
        <f t="shared" ref="G7874:G7937" si="246">VALUE(F7874)</f>
        <v>17.95</v>
      </c>
      <c r="H7874">
        <f t="shared" ref="H7874:H7937" si="247">HOUR(D7874)</f>
        <v>19</v>
      </c>
      <c r="I7874" t="str">
        <f>IFERROR(VLOOKUP(tblOrders[[#This Row],[item_id]],Raw_Menu!$A$2:$D$33,3,FALSE),"Unknown")</f>
        <v>Asian</v>
      </c>
    </row>
    <row r="7875" spans="1:9" x14ac:dyDescent="0.25">
      <c r="A7875">
        <v>7874</v>
      </c>
      <c r="B7875">
        <v>3460</v>
      </c>
      <c r="C7875" s="1">
        <v>44984</v>
      </c>
      <c r="D7875" s="2">
        <v>0.80146990740740742</v>
      </c>
      <c r="E7875">
        <v>101</v>
      </c>
      <c r="F7875" s="5">
        <f>IFERROR(VLOOKUP(E7875,Raw_Menu!$A$2:$D$33,4,FALSE),0)</f>
        <v>12.95</v>
      </c>
      <c r="G7875" s="5">
        <f t="shared" si="246"/>
        <v>12.95</v>
      </c>
      <c r="H7875">
        <f t="shared" si="247"/>
        <v>19</v>
      </c>
      <c r="I7875" t="str">
        <f>IFERROR(VLOOKUP(tblOrders[[#This Row],[item_id]],Raw_Menu!$A$2:$D$33,3,FALSE),"Unknown")</f>
        <v>American</v>
      </c>
    </row>
    <row r="7876" spans="1:9" x14ac:dyDescent="0.25">
      <c r="A7876">
        <v>7875</v>
      </c>
      <c r="B7876">
        <v>3460</v>
      </c>
      <c r="C7876" s="1">
        <v>44984</v>
      </c>
      <c r="D7876" s="2">
        <v>0.80146990740740742</v>
      </c>
      <c r="E7876">
        <v>102</v>
      </c>
      <c r="F7876" s="5">
        <f>IFERROR(VLOOKUP(E7876,Raw_Menu!$A$2:$D$33,4,FALSE),0)</f>
        <v>13.95</v>
      </c>
      <c r="G7876" s="5">
        <f t="shared" si="246"/>
        <v>13.95</v>
      </c>
      <c r="H7876">
        <f t="shared" si="247"/>
        <v>19</v>
      </c>
      <c r="I7876" t="str">
        <f>IFERROR(VLOOKUP(tblOrders[[#This Row],[item_id]],Raw_Menu!$A$2:$D$33,3,FALSE),"Unknown")</f>
        <v>American</v>
      </c>
    </row>
    <row r="7877" spans="1:9" x14ac:dyDescent="0.25">
      <c r="A7877">
        <v>7876</v>
      </c>
      <c r="B7877">
        <v>3460</v>
      </c>
      <c r="C7877" s="1">
        <v>44984</v>
      </c>
      <c r="D7877" s="2">
        <v>0.80146990740740742</v>
      </c>
      <c r="E7877">
        <v>112</v>
      </c>
      <c r="F7877" s="5">
        <f>IFERROR(VLOOKUP(E7877,Raw_Menu!$A$2:$D$33,4,FALSE),0)</f>
        <v>14.95</v>
      </c>
      <c r="G7877" s="5">
        <f t="shared" si="246"/>
        <v>14.95</v>
      </c>
      <c r="H7877">
        <f t="shared" si="247"/>
        <v>19</v>
      </c>
      <c r="I7877" t="str">
        <f>IFERROR(VLOOKUP(tblOrders[[#This Row],[item_id]],Raw_Menu!$A$2:$D$33,3,FALSE),"Unknown")</f>
        <v>Asian</v>
      </c>
    </row>
    <row r="7878" spans="1:9" x14ac:dyDescent="0.25">
      <c r="A7878">
        <v>7877</v>
      </c>
      <c r="B7878">
        <v>3461</v>
      </c>
      <c r="C7878" s="1">
        <v>44984</v>
      </c>
      <c r="D7878" s="2">
        <v>0.82246527777777778</v>
      </c>
      <c r="E7878">
        <v>110</v>
      </c>
      <c r="F7878" s="5">
        <f>IFERROR(VLOOKUP(E7878,Raw_Menu!$A$2:$D$33,4,FALSE),0)</f>
        <v>17.95</v>
      </c>
      <c r="G7878" s="5">
        <f t="shared" si="246"/>
        <v>17.95</v>
      </c>
      <c r="H7878">
        <f t="shared" si="247"/>
        <v>19</v>
      </c>
      <c r="I7878" t="str">
        <f>IFERROR(VLOOKUP(tblOrders[[#This Row],[item_id]],Raw_Menu!$A$2:$D$33,3,FALSE),"Unknown")</f>
        <v>Asian</v>
      </c>
    </row>
    <row r="7879" spans="1:9" x14ac:dyDescent="0.25">
      <c r="A7879">
        <v>7878</v>
      </c>
      <c r="B7879">
        <v>3461</v>
      </c>
      <c r="C7879" s="1">
        <v>44984</v>
      </c>
      <c r="D7879" s="2">
        <v>0.82246527777777778</v>
      </c>
      <c r="E7879">
        <v>111</v>
      </c>
      <c r="F7879" s="5">
        <f>IFERROR(VLOOKUP(E7879,Raw_Menu!$A$2:$D$33,4,FALSE),0)</f>
        <v>11.95</v>
      </c>
      <c r="G7879" s="5">
        <f t="shared" si="246"/>
        <v>11.95</v>
      </c>
      <c r="H7879">
        <f t="shared" si="247"/>
        <v>19</v>
      </c>
      <c r="I7879" t="str">
        <f>IFERROR(VLOOKUP(tblOrders[[#This Row],[item_id]],Raw_Menu!$A$2:$D$33,3,FALSE),"Unknown")</f>
        <v>Asian</v>
      </c>
    </row>
    <row r="7880" spans="1:9" x14ac:dyDescent="0.25">
      <c r="A7880">
        <v>7879</v>
      </c>
      <c r="B7880">
        <v>3462</v>
      </c>
      <c r="C7880" s="1">
        <v>44984</v>
      </c>
      <c r="D7880" s="2">
        <v>0.83012731481481483</v>
      </c>
      <c r="E7880">
        <v>116</v>
      </c>
      <c r="F7880" s="5">
        <f>IFERROR(VLOOKUP(E7880,Raw_Menu!$A$2:$D$33,4,FALSE),0)</f>
        <v>13.95</v>
      </c>
      <c r="G7880" s="5">
        <f t="shared" si="246"/>
        <v>13.95</v>
      </c>
      <c r="H7880">
        <f t="shared" si="247"/>
        <v>19</v>
      </c>
      <c r="I7880" t="str">
        <f>IFERROR(VLOOKUP(tblOrders[[#This Row],[item_id]],Raw_Menu!$A$2:$D$33,3,FALSE),"Unknown")</f>
        <v>Mexican</v>
      </c>
    </row>
    <row r="7881" spans="1:9" x14ac:dyDescent="0.25">
      <c r="A7881">
        <v>7880</v>
      </c>
      <c r="B7881">
        <v>3462</v>
      </c>
      <c r="C7881" s="1">
        <v>44984</v>
      </c>
      <c r="D7881" s="2">
        <v>0.83012731481481483</v>
      </c>
      <c r="E7881">
        <v>114</v>
      </c>
      <c r="F7881" s="5">
        <f>IFERROR(VLOOKUP(E7881,Raw_Menu!$A$2:$D$33,4,FALSE),0)</f>
        <v>9</v>
      </c>
      <c r="G7881" s="5">
        <f t="shared" si="246"/>
        <v>9</v>
      </c>
      <c r="H7881">
        <f t="shared" si="247"/>
        <v>19</v>
      </c>
      <c r="I7881" t="str">
        <f>IFERROR(VLOOKUP(tblOrders[[#This Row],[item_id]],Raw_Menu!$A$2:$D$33,3,FALSE),"Unknown")</f>
        <v>Asian</v>
      </c>
    </row>
    <row r="7882" spans="1:9" x14ac:dyDescent="0.25">
      <c r="A7882">
        <v>7881</v>
      </c>
      <c r="B7882">
        <v>3463</v>
      </c>
      <c r="C7882" s="1">
        <v>44984</v>
      </c>
      <c r="D7882" s="2">
        <v>0.84097222222222223</v>
      </c>
      <c r="E7882">
        <v>126</v>
      </c>
      <c r="F7882" s="5">
        <f>IFERROR(VLOOKUP(E7882,Raw_Menu!$A$2:$D$33,4,FALSE),0)</f>
        <v>14.5</v>
      </c>
      <c r="G7882" s="5">
        <f t="shared" si="246"/>
        <v>14.5</v>
      </c>
      <c r="H7882">
        <f t="shared" si="247"/>
        <v>20</v>
      </c>
      <c r="I7882" t="str">
        <f>IFERROR(VLOOKUP(tblOrders[[#This Row],[item_id]],Raw_Menu!$A$2:$D$33,3,FALSE),"Unknown")</f>
        <v>Italian</v>
      </c>
    </row>
    <row r="7883" spans="1:9" x14ac:dyDescent="0.25">
      <c r="A7883">
        <v>7882</v>
      </c>
      <c r="B7883">
        <v>3463</v>
      </c>
      <c r="C7883" s="1">
        <v>44984</v>
      </c>
      <c r="D7883" s="2">
        <v>0.84097222222222223</v>
      </c>
      <c r="E7883">
        <v>122</v>
      </c>
      <c r="F7883" s="5">
        <f>IFERROR(VLOOKUP(E7883,Raw_Menu!$A$2:$D$33,4,FALSE),0)</f>
        <v>7</v>
      </c>
      <c r="G7883" s="5">
        <f t="shared" si="246"/>
        <v>7</v>
      </c>
      <c r="H7883">
        <f t="shared" si="247"/>
        <v>20</v>
      </c>
      <c r="I7883" t="str">
        <f>IFERROR(VLOOKUP(tblOrders[[#This Row],[item_id]],Raw_Menu!$A$2:$D$33,3,FALSE),"Unknown")</f>
        <v>Mexican</v>
      </c>
    </row>
    <row r="7884" spans="1:9" x14ac:dyDescent="0.25">
      <c r="A7884">
        <v>7883</v>
      </c>
      <c r="B7884">
        <v>3464</v>
      </c>
      <c r="C7884" s="1">
        <v>44984</v>
      </c>
      <c r="D7884" s="2">
        <v>0.84416666666666662</v>
      </c>
      <c r="E7884">
        <v>102</v>
      </c>
      <c r="F7884" s="5">
        <f>IFERROR(VLOOKUP(E7884,Raw_Menu!$A$2:$D$33,4,FALSE),0)</f>
        <v>13.95</v>
      </c>
      <c r="G7884" s="5">
        <f t="shared" si="246"/>
        <v>13.95</v>
      </c>
      <c r="H7884">
        <f t="shared" si="247"/>
        <v>20</v>
      </c>
      <c r="I7884" t="str">
        <f>IFERROR(VLOOKUP(tblOrders[[#This Row],[item_id]],Raw_Menu!$A$2:$D$33,3,FALSE),"Unknown")</f>
        <v>American</v>
      </c>
    </row>
    <row r="7885" spans="1:9" x14ac:dyDescent="0.25">
      <c r="A7885">
        <v>7884</v>
      </c>
      <c r="B7885">
        <v>3464</v>
      </c>
      <c r="C7885" s="1">
        <v>44984</v>
      </c>
      <c r="D7885" s="2">
        <v>0.84416666666666662</v>
      </c>
      <c r="E7885">
        <v>125</v>
      </c>
      <c r="F7885" s="5">
        <f>IFERROR(VLOOKUP(E7885,Raw_Menu!$A$2:$D$33,4,FALSE),0)</f>
        <v>17.95</v>
      </c>
      <c r="G7885" s="5">
        <f t="shared" si="246"/>
        <v>17.95</v>
      </c>
      <c r="H7885">
        <f t="shared" si="247"/>
        <v>20</v>
      </c>
      <c r="I7885" t="str">
        <f>IFERROR(VLOOKUP(tblOrders[[#This Row],[item_id]],Raw_Menu!$A$2:$D$33,3,FALSE),"Unknown")</f>
        <v>Italian</v>
      </c>
    </row>
    <row r="7886" spans="1:9" x14ac:dyDescent="0.25">
      <c r="A7886">
        <v>7885</v>
      </c>
      <c r="B7886">
        <v>3464</v>
      </c>
      <c r="C7886" s="1">
        <v>44984</v>
      </c>
      <c r="D7886" s="2">
        <v>0.84416666666666662</v>
      </c>
      <c r="E7886">
        <v>123</v>
      </c>
      <c r="F7886" s="5">
        <f>IFERROR(VLOOKUP(E7886,Raw_Menu!$A$2:$D$33,4,FALSE),0)</f>
        <v>9</v>
      </c>
      <c r="G7886" s="5">
        <f t="shared" si="246"/>
        <v>9</v>
      </c>
      <c r="H7886">
        <f t="shared" si="247"/>
        <v>20</v>
      </c>
      <c r="I7886" t="str">
        <f>IFERROR(VLOOKUP(tblOrders[[#This Row],[item_id]],Raw_Menu!$A$2:$D$33,3,FALSE),"Unknown")</f>
        <v>Mexican</v>
      </c>
    </row>
    <row r="7887" spans="1:9" x14ac:dyDescent="0.25">
      <c r="A7887">
        <v>7886</v>
      </c>
      <c r="B7887">
        <v>3465</v>
      </c>
      <c r="C7887" s="1">
        <v>44984</v>
      </c>
      <c r="D7887" s="2">
        <v>0.84971064814814812</v>
      </c>
      <c r="E7887">
        <v>109</v>
      </c>
      <c r="F7887" s="5">
        <f>IFERROR(VLOOKUP(E7887,Raw_Menu!$A$2:$D$33,4,FALSE),0)</f>
        <v>17.95</v>
      </c>
      <c r="G7887" s="5">
        <f t="shared" si="246"/>
        <v>17.95</v>
      </c>
      <c r="H7887">
        <f t="shared" si="247"/>
        <v>20</v>
      </c>
      <c r="I7887" t="str">
        <f>IFERROR(VLOOKUP(tblOrders[[#This Row],[item_id]],Raw_Menu!$A$2:$D$33,3,FALSE),"Unknown")</f>
        <v>Asian</v>
      </c>
    </row>
    <row r="7888" spans="1:9" x14ac:dyDescent="0.25">
      <c r="A7888">
        <v>7887</v>
      </c>
      <c r="B7888">
        <v>3466</v>
      </c>
      <c r="C7888" s="1">
        <v>44984</v>
      </c>
      <c r="D7888" s="2">
        <v>0.85812500000000003</v>
      </c>
      <c r="E7888">
        <v>118</v>
      </c>
      <c r="F7888" s="5">
        <f>IFERROR(VLOOKUP(E7888,Raw_Menu!$A$2:$D$33,4,FALSE),0)</f>
        <v>14.95</v>
      </c>
      <c r="G7888" s="5">
        <f t="shared" si="246"/>
        <v>14.95</v>
      </c>
      <c r="H7888">
        <f t="shared" si="247"/>
        <v>20</v>
      </c>
      <c r="I7888" t="str">
        <f>IFERROR(VLOOKUP(tblOrders[[#This Row],[item_id]],Raw_Menu!$A$2:$D$33,3,FALSE),"Unknown")</f>
        <v>Mexican</v>
      </c>
    </row>
    <row r="7889" spans="1:9" x14ac:dyDescent="0.25">
      <c r="A7889">
        <v>7888</v>
      </c>
      <c r="B7889">
        <v>3467</v>
      </c>
      <c r="C7889" s="1">
        <v>44984</v>
      </c>
      <c r="D7889" s="2">
        <v>0.89030092592592591</v>
      </c>
      <c r="E7889">
        <v>128</v>
      </c>
      <c r="F7889" s="5">
        <f>IFERROR(VLOOKUP(E7889,Raw_Menu!$A$2:$D$33,4,FALSE),0)</f>
        <v>15.5</v>
      </c>
      <c r="G7889" s="5">
        <f t="shared" si="246"/>
        <v>15.5</v>
      </c>
      <c r="H7889">
        <f t="shared" si="247"/>
        <v>21</v>
      </c>
      <c r="I7889" t="str">
        <f>IFERROR(VLOOKUP(tblOrders[[#This Row],[item_id]],Raw_Menu!$A$2:$D$33,3,FALSE),"Unknown")</f>
        <v>Italian</v>
      </c>
    </row>
    <row r="7890" spans="1:9" x14ac:dyDescent="0.25">
      <c r="A7890">
        <v>7889</v>
      </c>
      <c r="B7890">
        <v>3467</v>
      </c>
      <c r="C7890" s="1">
        <v>44984</v>
      </c>
      <c r="D7890" s="2">
        <v>0.89030092592592591</v>
      </c>
      <c r="E7890">
        <v>123</v>
      </c>
      <c r="F7890" s="5">
        <f>IFERROR(VLOOKUP(E7890,Raw_Menu!$A$2:$D$33,4,FALSE),0)</f>
        <v>9</v>
      </c>
      <c r="G7890" s="5">
        <f t="shared" si="246"/>
        <v>9</v>
      </c>
      <c r="H7890">
        <f t="shared" si="247"/>
        <v>21</v>
      </c>
      <c r="I7890" t="str">
        <f>IFERROR(VLOOKUP(tblOrders[[#This Row],[item_id]],Raw_Menu!$A$2:$D$33,3,FALSE),"Unknown")</f>
        <v>Mexican</v>
      </c>
    </row>
    <row r="7891" spans="1:9" x14ac:dyDescent="0.25">
      <c r="A7891">
        <v>7890</v>
      </c>
      <c r="B7891">
        <v>3467</v>
      </c>
      <c r="C7891" s="1">
        <v>44984</v>
      </c>
      <c r="D7891" s="2">
        <v>0.89030092592592591</v>
      </c>
      <c r="E7891">
        <v>132</v>
      </c>
      <c r="F7891" s="5">
        <f>IFERROR(VLOOKUP(E7891,Raw_Menu!$A$2:$D$33,4,FALSE),0)</f>
        <v>16.95</v>
      </c>
      <c r="G7891" s="5">
        <f t="shared" si="246"/>
        <v>16.95</v>
      </c>
      <c r="H7891">
        <f t="shared" si="247"/>
        <v>21</v>
      </c>
      <c r="I7891" t="str">
        <f>IFERROR(VLOOKUP(tblOrders[[#This Row],[item_id]],Raw_Menu!$A$2:$D$33,3,FALSE),"Unknown")</f>
        <v>Italian</v>
      </c>
    </row>
    <row r="7892" spans="1:9" x14ac:dyDescent="0.25">
      <c r="A7892">
        <v>7891</v>
      </c>
      <c r="B7892">
        <v>3468</v>
      </c>
      <c r="C7892" s="1">
        <v>44984</v>
      </c>
      <c r="D7892" s="2">
        <v>0.90141203703703698</v>
      </c>
      <c r="E7892">
        <v>106</v>
      </c>
      <c r="F7892" s="5">
        <f>IFERROR(VLOOKUP(E7892,Raw_Menu!$A$2:$D$33,4,FALSE),0)</f>
        <v>7</v>
      </c>
      <c r="G7892" s="5">
        <f t="shared" si="246"/>
        <v>7</v>
      </c>
      <c r="H7892">
        <f t="shared" si="247"/>
        <v>21</v>
      </c>
      <c r="I7892" t="str">
        <f>IFERROR(VLOOKUP(tblOrders[[#This Row],[item_id]],Raw_Menu!$A$2:$D$33,3,FALSE),"Unknown")</f>
        <v>American</v>
      </c>
    </row>
    <row r="7893" spans="1:9" x14ac:dyDescent="0.25">
      <c r="A7893">
        <v>7892</v>
      </c>
      <c r="B7893">
        <v>3469</v>
      </c>
      <c r="C7893" s="1">
        <v>44984</v>
      </c>
      <c r="D7893" s="2">
        <v>0.9026967592592593</v>
      </c>
      <c r="E7893">
        <v>119</v>
      </c>
      <c r="F7893" s="5">
        <f>IFERROR(VLOOKUP(E7893,Raw_Menu!$A$2:$D$33,4,FALSE),0)</f>
        <v>11.95</v>
      </c>
      <c r="G7893" s="5">
        <f t="shared" si="246"/>
        <v>11.95</v>
      </c>
      <c r="H7893">
        <f t="shared" si="247"/>
        <v>21</v>
      </c>
      <c r="I7893" t="str">
        <f>IFERROR(VLOOKUP(tblOrders[[#This Row],[item_id]],Raw_Menu!$A$2:$D$33,3,FALSE),"Unknown")</f>
        <v>Mexican</v>
      </c>
    </row>
    <row r="7894" spans="1:9" x14ac:dyDescent="0.25">
      <c r="A7894">
        <v>7893</v>
      </c>
      <c r="B7894">
        <v>3470</v>
      </c>
      <c r="C7894" s="1">
        <v>44984</v>
      </c>
      <c r="D7894" s="2">
        <v>0.91208333333333336</v>
      </c>
      <c r="E7894">
        <v>125</v>
      </c>
      <c r="F7894" s="5">
        <f>IFERROR(VLOOKUP(E7894,Raw_Menu!$A$2:$D$33,4,FALSE),0)</f>
        <v>17.95</v>
      </c>
      <c r="G7894" s="5">
        <f t="shared" si="246"/>
        <v>17.95</v>
      </c>
      <c r="H7894">
        <f t="shared" si="247"/>
        <v>21</v>
      </c>
      <c r="I7894" t="str">
        <f>IFERROR(VLOOKUP(tblOrders[[#This Row],[item_id]],Raw_Menu!$A$2:$D$33,3,FALSE),"Unknown")</f>
        <v>Italian</v>
      </c>
    </row>
    <row r="7895" spans="1:9" x14ac:dyDescent="0.25">
      <c r="A7895">
        <v>7894</v>
      </c>
      <c r="B7895">
        <v>3470</v>
      </c>
      <c r="C7895" s="1">
        <v>44984</v>
      </c>
      <c r="D7895" s="2">
        <v>0.91208333333333336</v>
      </c>
      <c r="E7895">
        <v>130</v>
      </c>
      <c r="F7895" s="5">
        <f>IFERROR(VLOOKUP(E7895,Raw_Menu!$A$2:$D$33,4,FALSE),0)</f>
        <v>19.95</v>
      </c>
      <c r="G7895" s="5">
        <f t="shared" si="246"/>
        <v>19.95</v>
      </c>
      <c r="H7895">
        <f t="shared" si="247"/>
        <v>21</v>
      </c>
      <c r="I7895" t="str">
        <f>IFERROR(VLOOKUP(tblOrders[[#This Row],[item_id]],Raw_Menu!$A$2:$D$33,3,FALSE),"Unknown")</f>
        <v>Italian</v>
      </c>
    </row>
    <row r="7896" spans="1:9" x14ac:dyDescent="0.25">
      <c r="A7896">
        <v>7895</v>
      </c>
      <c r="B7896">
        <v>3471</v>
      </c>
      <c r="C7896" s="1">
        <v>44984</v>
      </c>
      <c r="D7896" s="2">
        <v>0.91878472222222218</v>
      </c>
      <c r="E7896">
        <v>122</v>
      </c>
      <c r="F7896" s="5">
        <f>IFERROR(VLOOKUP(E7896,Raw_Menu!$A$2:$D$33,4,FALSE),0)</f>
        <v>7</v>
      </c>
      <c r="G7896" s="5">
        <f t="shared" si="246"/>
        <v>7</v>
      </c>
      <c r="H7896">
        <f t="shared" si="247"/>
        <v>22</v>
      </c>
      <c r="I7896" t="str">
        <f>IFERROR(VLOOKUP(tblOrders[[#This Row],[item_id]],Raw_Menu!$A$2:$D$33,3,FALSE),"Unknown")</f>
        <v>Mexican</v>
      </c>
    </row>
    <row r="7897" spans="1:9" x14ac:dyDescent="0.25">
      <c r="A7897">
        <v>7896</v>
      </c>
      <c r="B7897">
        <v>3472</v>
      </c>
      <c r="C7897" s="1">
        <v>44985</v>
      </c>
      <c r="D7897" s="2">
        <v>0.48256944444444438</v>
      </c>
      <c r="E7897">
        <v>123</v>
      </c>
      <c r="F7897" s="5">
        <f>IFERROR(VLOOKUP(E7897,Raw_Menu!$A$2:$D$33,4,FALSE),0)</f>
        <v>9</v>
      </c>
      <c r="G7897" s="5">
        <f t="shared" si="246"/>
        <v>9</v>
      </c>
      <c r="H7897">
        <f t="shared" si="247"/>
        <v>11</v>
      </c>
      <c r="I7897" t="str">
        <f>IFERROR(VLOOKUP(tblOrders[[#This Row],[item_id]],Raw_Menu!$A$2:$D$33,3,FALSE),"Unknown")</f>
        <v>Mexican</v>
      </c>
    </row>
    <row r="7898" spans="1:9" x14ac:dyDescent="0.25">
      <c r="A7898">
        <v>7897</v>
      </c>
      <c r="B7898">
        <v>3473</v>
      </c>
      <c r="C7898" s="1">
        <v>44985</v>
      </c>
      <c r="D7898" s="2">
        <v>0.49285879629629631</v>
      </c>
      <c r="E7898">
        <v>101</v>
      </c>
      <c r="F7898" s="5">
        <f>IFERROR(VLOOKUP(E7898,Raw_Menu!$A$2:$D$33,4,FALSE),0)</f>
        <v>12.95</v>
      </c>
      <c r="G7898" s="5">
        <f t="shared" si="246"/>
        <v>12.95</v>
      </c>
      <c r="H7898">
        <f t="shared" si="247"/>
        <v>11</v>
      </c>
      <c r="I7898" t="str">
        <f>IFERROR(VLOOKUP(tblOrders[[#This Row],[item_id]],Raw_Menu!$A$2:$D$33,3,FALSE),"Unknown")</f>
        <v>American</v>
      </c>
    </row>
    <row r="7899" spans="1:9" x14ac:dyDescent="0.25">
      <c r="A7899">
        <v>7898</v>
      </c>
      <c r="B7899">
        <v>3473</v>
      </c>
      <c r="C7899" s="1">
        <v>44985</v>
      </c>
      <c r="D7899" s="2">
        <v>0.49285879629629631</v>
      </c>
      <c r="E7899">
        <v>116</v>
      </c>
      <c r="F7899" s="5">
        <f>IFERROR(VLOOKUP(E7899,Raw_Menu!$A$2:$D$33,4,FALSE),0)</f>
        <v>13.95</v>
      </c>
      <c r="G7899" s="5">
        <f t="shared" si="246"/>
        <v>13.95</v>
      </c>
      <c r="H7899">
        <f t="shared" si="247"/>
        <v>11</v>
      </c>
      <c r="I7899" t="str">
        <f>IFERROR(VLOOKUP(tblOrders[[#This Row],[item_id]],Raw_Menu!$A$2:$D$33,3,FALSE),"Unknown")</f>
        <v>Mexican</v>
      </c>
    </row>
    <row r="7900" spans="1:9" x14ac:dyDescent="0.25">
      <c r="A7900">
        <v>7899</v>
      </c>
      <c r="B7900">
        <v>3473</v>
      </c>
      <c r="C7900" s="1">
        <v>44985</v>
      </c>
      <c r="D7900" s="2">
        <v>0.49285879629629631</v>
      </c>
      <c r="E7900">
        <v>102</v>
      </c>
      <c r="F7900" s="5">
        <f>IFERROR(VLOOKUP(E7900,Raw_Menu!$A$2:$D$33,4,FALSE),0)</f>
        <v>13.95</v>
      </c>
      <c r="G7900" s="5">
        <f t="shared" si="246"/>
        <v>13.95</v>
      </c>
      <c r="H7900">
        <f t="shared" si="247"/>
        <v>11</v>
      </c>
      <c r="I7900" t="str">
        <f>IFERROR(VLOOKUP(tblOrders[[#This Row],[item_id]],Raw_Menu!$A$2:$D$33,3,FALSE),"Unknown")</f>
        <v>American</v>
      </c>
    </row>
    <row r="7901" spans="1:9" x14ac:dyDescent="0.25">
      <c r="A7901">
        <v>7900</v>
      </c>
      <c r="B7901">
        <v>3473</v>
      </c>
      <c r="C7901" s="1">
        <v>44985</v>
      </c>
      <c r="D7901" s="2">
        <v>0.49285879629629631</v>
      </c>
      <c r="E7901">
        <v>104</v>
      </c>
      <c r="F7901" s="5">
        <f>IFERROR(VLOOKUP(E7901,Raw_Menu!$A$2:$D$33,4,FALSE),0)</f>
        <v>10.5</v>
      </c>
      <c r="G7901" s="5">
        <f t="shared" si="246"/>
        <v>10.5</v>
      </c>
      <c r="H7901">
        <f t="shared" si="247"/>
        <v>11</v>
      </c>
      <c r="I7901" t="str">
        <f>IFERROR(VLOOKUP(tblOrders[[#This Row],[item_id]],Raw_Menu!$A$2:$D$33,3,FALSE),"Unknown")</f>
        <v>American</v>
      </c>
    </row>
    <row r="7902" spans="1:9" x14ac:dyDescent="0.25">
      <c r="A7902">
        <v>7901</v>
      </c>
      <c r="B7902">
        <v>3473</v>
      </c>
      <c r="C7902" s="1">
        <v>44985</v>
      </c>
      <c r="D7902" s="2">
        <v>0.49285879629629631</v>
      </c>
      <c r="E7902">
        <v>125</v>
      </c>
      <c r="F7902" s="5">
        <f>IFERROR(VLOOKUP(E7902,Raw_Menu!$A$2:$D$33,4,FALSE),0)</f>
        <v>17.95</v>
      </c>
      <c r="G7902" s="5">
        <f t="shared" si="246"/>
        <v>17.95</v>
      </c>
      <c r="H7902">
        <f t="shared" si="247"/>
        <v>11</v>
      </c>
      <c r="I7902" t="str">
        <f>IFERROR(VLOOKUP(tblOrders[[#This Row],[item_id]],Raw_Menu!$A$2:$D$33,3,FALSE),"Unknown")</f>
        <v>Italian</v>
      </c>
    </row>
    <row r="7903" spans="1:9" x14ac:dyDescent="0.25">
      <c r="A7903">
        <v>7902</v>
      </c>
      <c r="B7903">
        <v>3473</v>
      </c>
      <c r="C7903" s="1">
        <v>44985</v>
      </c>
      <c r="D7903" s="2">
        <v>0.49285879629629631</v>
      </c>
      <c r="E7903">
        <v>126</v>
      </c>
      <c r="F7903" s="5">
        <f>IFERROR(VLOOKUP(E7903,Raw_Menu!$A$2:$D$33,4,FALSE),0)</f>
        <v>14.5</v>
      </c>
      <c r="G7903" s="5">
        <f t="shared" si="246"/>
        <v>14.5</v>
      </c>
      <c r="H7903">
        <f t="shared" si="247"/>
        <v>11</v>
      </c>
      <c r="I7903" t="str">
        <f>IFERROR(VLOOKUP(tblOrders[[#This Row],[item_id]],Raw_Menu!$A$2:$D$33,3,FALSE),"Unknown")</f>
        <v>Italian</v>
      </c>
    </row>
    <row r="7904" spans="1:9" x14ac:dyDescent="0.25">
      <c r="A7904">
        <v>7903</v>
      </c>
      <c r="B7904">
        <v>3473</v>
      </c>
      <c r="C7904" s="1">
        <v>44985</v>
      </c>
      <c r="D7904" s="2">
        <v>0.49285879629629631</v>
      </c>
      <c r="E7904">
        <v>109</v>
      </c>
      <c r="F7904" s="5">
        <f>IFERROR(VLOOKUP(E7904,Raw_Menu!$A$2:$D$33,4,FALSE),0)</f>
        <v>17.95</v>
      </c>
      <c r="G7904" s="5">
        <f t="shared" si="246"/>
        <v>17.95</v>
      </c>
      <c r="H7904">
        <f t="shared" si="247"/>
        <v>11</v>
      </c>
      <c r="I7904" t="str">
        <f>IFERROR(VLOOKUP(tblOrders[[#This Row],[item_id]],Raw_Menu!$A$2:$D$33,3,FALSE),"Unknown")</f>
        <v>Asian</v>
      </c>
    </row>
    <row r="7905" spans="1:9" x14ac:dyDescent="0.25">
      <c r="A7905">
        <v>7904</v>
      </c>
      <c r="B7905">
        <v>3473</v>
      </c>
      <c r="C7905" s="1">
        <v>44985</v>
      </c>
      <c r="D7905" s="2">
        <v>0.49285879629629631</v>
      </c>
      <c r="E7905">
        <v>117</v>
      </c>
      <c r="F7905" s="5">
        <f>IFERROR(VLOOKUP(E7905,Raw_Menu!$A$2:$D$33,4,FALSE),0)</f>
        <v>12.95</v>
      </c>
      <c r="G7905" s="5">
        <f t="shared" si="246"/>
        <v>12.95</v>
      </c>
      <c r="H7905">
        <f t="shared" si="247"/>
        <v>11</v>
      </c>
      <c r="I7905" t="str">
        <f>IFERROR(VLOOKUP(tblOrders[[#This Row],[item_id]],Raw_Menu!$A$2:$D$33,3,FALSE),"Unknown")</f>
        <v>Mexican</v>
      </c>
    </row>
    <row r="7906" spans="1:9" x14ac:dyDescent="0.25">
      <c r="A7906">
        <v>7905</v>
      </c>
      <c r="B7906">
        <v>3473</v>
      </c>
      <c r="C7906" s="1">
        <v>44985</v>
      </c>
      <c r="D7906" s="2">
        <v>0.49285879629629631</v>
      </c>
      <c r="E7906">
        <v>112</v>
      </c>
      <c r="F7906" s="5">
        <f>IFERROR(VLOOKUP(E7906,Raw_Menu!$A$2:$D$33,4,FALSE),0)</f>
        <v>14.95</v>
      </c>
      <c r="G7906" s="5">
        <f t="shared" si="246"/>
        <v>14.95</v>
      </c>
      <c r="H7906">
        <f t="shared" si="247"/>
        <v>11</v>
      </c>
      <c r="I7906" t="str">
        <f>IFERROR(VLOOKUP(tblOrders[[#This Row],[item_id]],Raw_Menu!$A$2:$D$33,3,FALSE),"Unknown")</f>
        <v>Asian</v>
      </c>
    </row>
    <row r="7907" spans="1:9" x14ac:dyDescent="0.25">
      <c r="A7907">
        <v>7906</v>
      </c>
      <c r="B7907">
        <v>3473</v>
      </c>
      <c r="C7907" s="1">
        <v>44985</v>
      </c>
      <c r="D7907" s="2">
        <v>0.49285879629629631</v>
      </c>
      <c r="E7907">
        <v>118</v>
      </c>
      <c r="F7907" s="5">
        <f>IFERROR(VLOOKUP(E7907,Raw_Menu!$A$2:$D$33,4,FALSE),0)</f>
        <v>14.95</v>
      </c>
      <c r="G7907" s="5">
        <f t="shared" si="246"/>
        <v>14.95</v>
      </c>
      <c r="H7907">
        <f t="shared" si="247"/>
        <v>11</v>
      </c>
      <c r="I7907" t="str">
        <f>IFERROR(VLOOKUP(tblOrders[[#This Row],[item_id]],Raw_Menu!$A$2:$D$33,3,FALSE),"Unknown")</f>
        <v>Mexican</v>
      </c>
    </row>
    <row r="7908" spans="1:9" x14ac:dyDescent="0.25">
      <c r="A7908">
        <v>7907</v>
      </c>
      <c r="B7908">
        <v>3473</v>
      </c>
      <c r="C7908" s="1">
        <v>44985</v>
      </c>
      <c r="D7908" s="2">
        <v>0.49285879629629631</v>
      </c>
      <c r="E7908">
        <v>105</v>
      </c>
      <c r="F7908" s="5">
        <f>IFERROR(VLOOKUP(E7908,Raw_Menu!$A$2:$D$33,4,FALSE),0)</f>
        <v>7</v>
      </c>
      <c r="G7908" s="5">
        <f t="shared" si="246"/>
        <v>7</v>
      </c>
      <c r="H7908">
        <f t="shared" si="247"/>
        <v>11</v>
      </c>
      <c r="I7908" t="str">
        <f>IFERROR(VLOOKUP(tblOrders[[#This Row],[item_id]],Raw_Menu!$A$2:$D$33,3,FALSE),"Unknown")</f>
        <v>American</v>
      </c>
    </row>
    <row r="7909" spans="1:9" x14ac:dyDescent="0.25">
      <c r="A7909">
        <v>7908</v>
      </c>
      <c r="B7909">
        <v>3473</v>
      </c>
      <c r="C7909" s="1">
        <v>44985</v>
      </c>
      <c r="D7909" s="2">
        <v>0.49285879629629631</v>
      </c>
      <c r="E7909">
        <v>122</v>
      </c>
      <c r="F7909" s="5">
        <f>IFERROR(VLOOKUP(E7909,Raw_Menu!$A$2:$D$33,4,FALSE),0)</f>
        <v>7</v>
      </c>
      <c r="G7909" s="5">
        <f t="shared" si="246"/>
        <v>7</v>
      </c>
      <c r="H7909">
        <f t="shared" si="247"/>
        <v>11</v>
      </c>
      <c r="I7909" t="str">
        <f>IFERROR(VLOOKUP(tblOrders[[#This Row],[item_id]],Raw_Menu!$A$2:$D$33,3,FALSE),"Unknown")</f>
        <v>Mexican</v>
      </c>
    </row>
    <row r="7910" spans="1:9" x14ac:dyDescent="0.25">
      <c r="A7910">
        <v>7909</v>
      </c>
      <c r="B7910">
        <v>3473</v>
      </c>
      <c r="C7910" s="1">
        <v>44985</v>
      </c>
      <c r="D7910" s="2">
        <v>0.49285879629629631</v>
      </c>
      <c r="E7910">
        <v>122</v>
      </c>
      <c r="F7910" s="5">
        <f>IFERROR(VLOOKUP(E7910,Raw_Menu!$A$2:$D$33,4,FALSE),0)</f>
        <v>7</v>
      </c>
      <c r="G7910" s="5">
        <f t="shared" si="246"/>
        <v>7</v>
      </c>
      <c r="H7910">
        <f t="shared" si="247"/>
        <v>11</v>
      </c>
      <c r="I7910" t="str">
        <f>IFERROR(VLOOKUP(tblOrders[[#This Row],[item_id]],Raw_Menu!$A$2:$D$33,3,FALSE),"Unknown")</f>
        <v>Mexican</v>
      </c>
    </row>
    <row r="7911" spans="1:9" x14ac:dyDescent="0.25">
      <c r="A7911">
        <v>7910</v>
      </c>
      <c r="B7911">
        <v>3473</v>
      </c>
      <c r="C7911" s="1">
        <v>44985</v>
      </c>
      <c r="D7911" s="2">
        <v>0.49285879629629631</v>
      </c>
      <c r="E7911">
        <v>132</v>
      </c>
      <c r="F7911" s="5">
        <f>IFERROR(VLOOKUP(E7911,Raw_Menu!$A$2:$D$33,4,FALSE),0)</f>
        <v>16.95</v>
      </c>
      <c r="G7911" s="5">
        <f t="shared" si="246"/>
        <v>16.95</v>
      </c>
      <c r="H7911">
        <f t="shared" si="247"/>
        <v>11</v>
      </c>
      <c r="I7911" t="str">
        <f>IFERROR(VLOOKUP(tblOrders[[#This Row],[item_id]],Raw_Menu!$A$2:$D$33,3,FALSE),"Unknown")</f>
        <v>Italian</v>
      </c>
    </row>
    <row r="7912" spans="1:9" x14ac:dyDescent="0.25">
      <c r="A7912">
        <v>7911</v>
      </c>
      <c r="B7912">
        <v>3474</v>
      </c>
      <c r="C7912" s="1">
        <v>44985</v>
      </c>
      <c r="D7912" s="2">
        <v>0.49306712962962962</v>
      </c>
      <c r="E7912">
        <v>107</v>
      </c>
      <c r="F7912" s="5">
        <f>IFERROR(VLOOKUP(E7912,Raw_Menu!$A$2:$D$33,4,FALSE),0)</f>
        <v>16.5</v>
      </c>
      <c r="G7912" s="5">
        <f t="shared" si="246"/>
        <v>16.5</v>
      </c>
      <c r="H7912">
        <f t="shared" si="247"/>
        <v>11</v>
      </c>
      <c r="I7912" t="str">
        <f>IFERROR(VLOOKUP(tblOrders[[#This Row],[item_id]],Raw_Menu!$A$2:$D$33,3,FALSE),"Unknown")</f>
        <v>Asian</v>
      </c>
    </row>
    <row r="7913" spans="1:9" x14ac:dyDescent="0.25">
      <c r="A7913">
        <v>7912</v>
      </c>
      <c r="B7913">
        <v>3474</v>
      </c>
      <c r="C7913" s="1">
        <v>44985</v>
      </c>
      <c r="D7913" s="2">
        <v>0.49306712962962962</v>
      </c>
      <c r="E7913">
        <v>130</v>
      </c>
      <c r="F7913" s="5">
        <f>IFERROR(VLOOKUP(E7913,Raw_Menu!$A$2:$D$33,4,FALSE),0)</f>
        <v>19.95</v>
      </c>
      <c r="G7913" s="5">
        <f t="shared" si="246"/>
        <v>19.95</v>
      </c>
      <c r="H7913">
        <f t="shared" si="247"/>
        <v>11</v>
      </c>
      <c r="I7913" t="str">
        <f>IFERROR(VLOOKUP(tblOrders[[#This Row],[item_id]],Raw_Menu!$A$2:$D$33,3,FALSE),"Unknown")</f>
        <v>Italian</v>
      </c>
    </row>
    <row r="7914" spans="1:9" x14ac:dyDescent="0.25">
      <c r="A7914">
        <v>7913</v>
      </c>
      <c r="B7914">
        <v>3475</v>
      </c>
      <c r="C7914" s="1">
        <v>44985</v>
      </c>
      <c r="D7914" s="2">
        <v>0.50175925925925924</v>
      </c>
      <c r="E7914">
        <v>105</v>
      </c>
      <c r="F7914" s="5">
        <f>IFERROR(VLOOKUP(E7914,Raw_Menu!$A$2:$D$33,4,FALSE),0)</f>
        <v>7</v>
      </c>
      <c r="G7914" s="5">
        <f t="shared" si="246"/>
        <v>7</v>
      </c>
      <c r="H7914">
        <f t="shared" si="247"/>
        <v>12</v>
      </c>
      <c r="I7914" t="str">
        <f>IFERROR(VLOOKUP(tblOrders[[#This Row],[item_id]],Raw_Menu!$A$2:$D$33,3,FALSE),"Unknown")</f>
        <v>American</v>
      </c>
    </row>
    <row r="7915" spans="1:9" x14ac:dyDescent="0.25">
      <c r="A7915">
        <v>7914</v>
      </c>
      <c r="B7915">
        <v>3476</v>
      </c>
      <c r="C7915" s="1">
        <v>44985</v>
      </c>
      <c r="D7915" s="2">
        <v>0.50619212962962967</v>
      </c>
      <c r="E7915">
        <v>125</v>
      </c>
      <c r="F7915" s="5">
        <f>IFERROR(VLOOKUP(E7915,Raw_Menu!$A$2:$D$33,4,FALSE),0)</f>
        <v>17.95</v>
      </c>
      <c r="G7915" s="5">
        <f t="shared" si="246"/>
        <v>17.95</v>
      </c>
      <c r="H7915">
        <f t="shared" si="247"/>
        <v>12</v>
      </c>
      <c r="I7915" t="str">
        <f>IFERROR(VLOOKUP(tblOrders[[#This Row],[item_id]],Raw_Menu!$A$2:$D$33,3,FALSE),"Unknown")</f>
        <v>Italian</v>
      </c>
    </row>
    <row r="7916" spans="1:9" x14ac:dyDescent="0.25">
      <c r="A7916">
        <v>7915</v>
      </c>
      <c r="B7916">
        <v>3476</v>
      </c>
      <c r="C7916" s="1">
        <v>44985</v>
      </c>
      <c r="D7916" s="2">
        <v>0.50619212962962967</v>
      </c>
      <c r="E7916">
        <v>126</v>
      </c>
      <c r="F7916" s="5">
        <f>IFERROR(VLOOKUP(E7916,Raw_Menu!$A$2:$D$33,4,FALSE),0)</f>
        <v>14.5</v>
      </c>
      <c r="G7916" s="5">
        <f t="shared" si="246"/>
        <v>14.5</v>
      </c>
      <c r="H7916">
        <f t="shared" si="247"/>
        <v>12</v>
      </c>
      <c r="I7916" t="str">
        <f>IFERROR(VLOOKUP(tblOrders[[#This Row],[item_id]],Raw_Menu!$A$2:$D$33,3,FALSE),"Unknown")</f>
        <v>Italian</v>
      </c>
    </row>
    <row r="7917" spans="1:9" x14ac:dyDescent="0.25">
      <c r="A7917">
        <v>7916</v>
      </c>
      <c r="B7917">
        <v>3476</v>
      </c>
      <c r="C7917" s="1">
        <v>44985</v>
      </c>
      <c r="D7917" s="2">
        <v>0.50619212962962967</v>
      </c>
      <c r="E7917">
        <v>111</v>
      </c>
      <c r="F7917" s="5">
        <f>IFERROR(VLOOKUP(E7917,Raw_Menu!$A$2:$D$33,4,FALSE),0)</f>
        <v>11.95</v>
      </c>
      <c r="G7917" s="5">
        <f t="shared" si="246"/>
        <v>11.95</v>
      </c>
      <c r="H7917">
        <f t="shared" si="247"/>
        <v>12</v>
      </c>
      <c r="I7917" t="str">
        <f>IFERROR(VLOOKUP(tblOrders[[#This Row],[item_id]],Raw_Menu!$A$2:$D$33,3,FALSE),"Unknown")</f>
        <v>Asian</v>
      </c>
    </row>
    <row r="7918" spans="1:9" x14ac:dyDescent="0.25">
      <c r="A7918">
        <v>7917</v>
      </c>
      <c r="B7918">
        <v>3476</v>
      </c>
      <c r="C7918" s="1">
        <v>44985</v>
      </c>
      <c r="D7918" s="2">
        <v>0.50619212962962967</v>
      </c>
      <c r="E7918">
        <v>112</v>
      </c>
      <c r="F7918" s="5">
        <f>IFERROR(VLOOKUP(E7918,Raw_Menu!$A$2:$D$33,4,FALSE),0)</f>
        <v>14.95</v>
      </c>
      <c r="G7918" s="5">
        <f t="shared" si="246"/>
        <v>14.95</v>
      </c>
      <c r="H7918">
        <f t="shared" si="247"/>
        <v>12</v>
      </c>
      <c r="I7918" t="str">
        <f>IFERROR(VLOOKUP(tblOrders[[#This Row],[item_id]],Raw_Menu!$A$2:$D$33,3,FALSE),"Unknown")</f>
        <v>Asian</v>
      </c>
    </row>
    <row r="7919" spans="1:9" x14ac:dyDescent="0.25">
      <c r="A7919">
        <v>7918</v>
      </c>
      <c r="B7919">
        <v>3476</v>
      </c>
      <c r="C7919" s="1">
        <v>44985</v>
      </c>
      <c r="D7919" s="2">
        <v>0.50619212962962967</v>
      </c>
      <c r="E7919">
        <v>119</v>
      </c>
      <c r="F7919" s="5">
        <f>IFERROR(VLOOKUP(E7919,Raw_Menu!$A$2:$D$33,4,FALSE),0)</f>
        <v>11.95</v>
      </c>
      <c r="G7919" s="5">
        <f t="shared" si="246"/>
        <v>11.95</v>
      </c>
      <c r="H7919">
        <f t="shared" si="247"/>
        <v>12</v>
      </c>
      <c r="I7919" t="str">
        <f>IFERROR(VLOOKUP(tblOrders[[#This Row],[item_id]],Raw_Menu!$A$2:$D$33,3,FALSE),"Unknown")</f>
        <v>Mexican</v>
      </c>
    </row>
    <row r="7920" spans="1:9" x14ac:dyDescent="0.25">
      <c r="A7920">
        <v>7919</v>
      </c>
      <c r="B7920">
        <v>3476</v>
      </c>
      <c r="C7920" s="1">
        <v>44985</v>
      </c>
      <c r="D7920" s="2">
        <v>0.50619212962962967</v>
      </c>
      <c r="E7920">
        <v>120</v>
      </c>
      <c r="F7920" s="5">
        <f>IFERROR(VLOOKUP(E7920,Raw_Menu!$A$2:$D$33,4,FALSE),0)</f>
        <v>13.95</v>
      </c>
      <c r="G7920" s="5">
        <f t="shared" si="246"/>
        <v>13.95</v>
      </c>
      <c r="H7920">
        <f t="shared" si="247"/>
        <v>12</v>
      </c>
      <c r="I7920" t="str">
        <f>IFERROR(VLOOKUP(tblOrders[[#This Row],[item_id]],Raw_Menu!$A$2:$D$33,3,FALSE),"Unknown")</f>
        <v>Mexican</v>
      </c>
    </row>
    <row r="7921" spans="1:9" x14ac:dyDescent="0.25">
      <c r="A7921">
        <v>7920</v>
      </c>
      <c r="B7921">
        <v>3476</v>
      </c>
      <c r="C7921" s="1">
        <v>44985</v>
      </c>
      <c r="D7921" s="2">
        <v>0.50619212962962967</v>
      </c>
      <c r="E7921">
        <v>123</v>
      </c>
      <c r="F7921" s="5">
        <f>IFERROR(VLOOKUP(E7921,Raw_Menu!$A$2:$D$33,4,FALSE),0)</f>
        <v>9</v>
      </c>
      <c r="G7921" s="5">
        <f t="shared" si="246"/>
        <v>9</v>
      </c>
      <c r="H7921">
        <f t="shared" si="247"/>
        <v>12</v>
      </c>
      <c r="I7921" t="str">
        <f>IFERROR(VLOOKUP(tblOrders[[#This Row],[item_id]],Raw_Menu!$A$2:$D$33,3,FALSE),"Unknown")</f>
        <v>Mexican</v>
      </c>
    </row>
    <row r="7922" spans="1:9" x14ac:dyDescent="0.25">
      <c r="A7922">
        <v>7921</v>
      </c>
      <c r="B7922">
        <v>3477</v>
      </c>
      <c r="C7922" s="1">
        <v>44985</v>
      </c>
      <c r="D7922" s="2">
        <v>0.52037037037037037</v>
      </c>
      <c r="E7922">
        <v>120</v>
      </c>
      <c r="F7922" s="5">
        <f>IFERROR(VLOOKUP(E7922,Raw_Menu!$A$2:$D$33,4,FALSE),0)</f>
        <v>13.95</v>
      </c>
      <c r="G7922" s="5">
        <f t="shared" si="246"/>
        <v>13.95</v>
      </c>
      <c r="H7922">
        <f t="shared" si="247"/>
        <v>12</v>
      </c>
      <c r="I7922" t="str">
        <f>IFERROR(VLOOKUP(tblOrders[[#This Row],[item_id]],Raw_Menu!$A$2:$D$33,3,FALSE),"Unknown")</f>
        <v>Mexican</v>
      </c>
    </row>
    <row r="7923" spans="1:9" x14ac:dyDescent="0.25">
      <c r="A7923">
        <v>7922</v>
      </c>
      <c r="B7923">
        <v>3478</v>
      </c>
      <c r="C7923" s="1">
        <v>44985</v>
      </c>
      <c r="D7923" s="2">
        <v>0.52391203703703704</v>
      </c>
      <c r="E7923">
        <v>129</v>
      </c>
      <c r="F7923" s="5">
        <f>IFERROR(VLOOKUP(E7923,Raw_Menu!$A$2:$D$33,4,FALSE),0)</f>
        <v>15.5</v>
      </c>
      <c r="G7923" s="5">
        <f t="shared" si="246"/>
        <v>15.5</v>
      </c>
      <c r="H7923">
        <f t="shared" si="247"/>
        <v>12</v>
      </c>
      <c r="I7923" t="str">
        <f>IFERROR(VLOOKUP(tblOrders[[#This Row],[item_id]],Raw_Menu!$A$2:$D$33,3,FALSE),"Unknown")</f>
        <v>Italian</v>
      </c>
    </row>
    <row r="7924" spans="1:9" x14ac:dyDescent="0.25">
      <c r="A7924">
        <v>7923</v>
      </c>
      <c r="B7924">
        <v>3479</v>
      </c>
      <c r="C7924" s="1">
        <v>44985</v>
      </c>
      <c r="D7924" s="2">
        <v>0.52520833333333339</v>
      </c>
      <c r="E7924">
        <v>124</v>
      </c>
      <c r="F7924" s="5">
        <f>IFERROR(VLOOKUP(E7924,Raw_Menu!$A$2:$D$33,4,FALSE),0)</f>
        <v>14.5</v>
      </c>
      <c r="G7924" s="5">
        <f t="shared" si="246"/>
        <v>14.5</v>
      </c>
      <c r="H7924">
        <f t="shared" si="247"/>
        <v>12</v>
      </c>
      <c r="I7924" t="str">
        <f>IFERROR(VLOOKUP(tblOrders[[#This Row],[item_id]],Raw_Menu!$A$2:$D$33,3,FALSE),"Unknown")</f>
        <v>Italian</v>
      </c>
    </row>
    <row r="7925" spans="1:9" x14ac:dyDescent="0.25">
      <c r="A7925">
        <v>7924</v>
      </c>
      <c r="B7925">
        <v>3480</v>
      </c>
      <c r="C7925" s="1">
        <v>44985</v>
      </c>
      <c r="D7925" s="2">
        <v>0.5305671296296296</v>
      </c>
      <c r="E7925" t="s">
        <v>95</v>
      </c>
      <c r="F7925" s="5">
        <f>IFERROR(VLOOKUP(E7925,Raw_Menu!$A$2:$D$33,4,FALSE),0)</f>
        <v>0</v>
      </c>
      <c r="G7925" s="5">
        <f t="shared" si="246"/>
        <v>0</v>
      </c>
      <c r="H7925">
        <f t="shared" si="247"/>
        <v>12</v>
      </c>
      <c r="I7925" t="str">
        <f>IFERROR(VLOOKUP(tblOrders[[#This Row],[item_id]],Raw_Menu!$A$2:$D$33,3,FALSE),"Unknown")</f>
        <v>Unknown</v>
      </c>
    </row>
    <row r="7926" spans="1:9" x14ac:dyDescent="0.25">
      <c r="A7926">
        <v>7925</v>
      </c>
      <c r="B7926">
        <v>3481</v>
      </c>
      <c r="C7926" s="1">
        <v>44985</v>
      </c>
      <c r="D7926" s="2">
        <v>0.53353009259259254</v>
      </c>
      <c r="E7926">
        <v>121</v>
      </c>
      <c r="F7926" s="5">
        <f>IFERROR(VLOOKUP(E7926,Raw_Menu!$A$2:$D$33,4,FALSE),0)</f>
        <v>10.5</v>
      </c>
      <c r="G7926" s="5">
        <f t="shared" si="246"/>
        <v>10.5</v>
      </c>
      <c r="H7926">
        <f t="shared" si="247"/>
        <v>12</v>
      </c>
      <c r="I7926" t="str">
        <f>IFERROR(VLOOKUP(tblOrders[[#This Row],[item_id]],Raw_Menu!$A$2:$D$33,3,FALSE),"Unknown")</f>
        <v>Mexican</v>
      </c>
    </row>
    <row r="7927" spans="1:9" x14ac:dyDescent="0.25">
      <c r="A7927">
        <v>7926</v>
      </c>
      <c r="B7927">
        <v>3482</v>
      </c>
      <c r="C7927" s="1">
        <v>44985</v>
      </c>
      <c r="D7927" s="2">
        <v>0.5455092592592593</v>
      </c>
      <c r="E7927">
        <v>101</v>
      </c>
      <c r="F7927" s="5">
        <f>IFERROR(VLOOKUP(E7927,Raw_Menu!$A$2:$D$33,4,FALSE),0)</f>
        <v>12.95</v>
      </c>
      <c r="G7927" s="5">
        <f t="shared" si="246"/>
        <v>12.95</v>
      </c>
      <c r="H7927">
        <f t="shared" si="247"/>
        <v>13</v>
      </c>
      <c r="I7927" t="str">
        <f>IFERROR(VLOOKUP(tblOrders[[#This Row],[item_id]],Raw_Menu!$A$2:$D$33,3,FALSE),"Unknown")</f>
        <v>American</v>
      </c>
    </row>
    <row r="7928" spans="1:9" x14ac:dyDescent="0.25">
      <c r="A7928">
        <v>7927</v>
      </c>
      <c r="B7928">
        <v>3482</v>
      </c>
      <c r="C7928" s="1">
        <v>44985</v>
      </c>
      <c r="D7928" s="2">
        <v>0.5455092592592593</v>
      </c>
      <c r="E7928">
        <v>107</v>
      </c>
      <c r="F7928" s="5">
        <f>IFERROR(VLOOKUP(E7928,Raw_Menu!$A$2:$D$33,4,FALSE),0)</f>
        <v>16.5</v>
      </c>
      <c r="G7928" s="5">
        <f t="shared" si="246"/>
        <v>16.5</v>
      </c>
      <c r="H7928">
        <f t="shared" si="247"/>
        <v>13</v>
      </c>
      <c r="I7928" t="str">
        <f>IFERROR(VLOOKUP(tblOrders[[#This Row],[item_id]],Raw_Menu!$A$2:$D$33,3,FALSE),"Unknown")</f>
        <v>Asian</v>
      </c>
    </row>
    <row r="7929" spans="1:9" x14ac:dyDescent="0.25">
      <c r="A7929">
        <v>7928</v>
      </c>
      <c r="B7929">
        <v>3482</v>
      </c>
      <c r="C7929" s="1">
        <v>44985</v>
      </c>
      <c r="D7929" s="2">
        <v>0.5455092592592593</v>
      </c>
      <c r="E7929">
        <v>105</v>
      </c>
      <c r="F7929" s="5">
        <f>IFERROR(VLOOKUP(E7929,Raw_Menu!$A$2:$D$33,4,FALSE),0)</f>
        <v>7</v>
      </c>
      <c r="G7929" s="5">
        <f t="shared" si="246"/>
        <v>7</v>
      </c>
      <c r="H7929">
        <f t="shared" si="247"/>
        <v>13</v>
      </c>
      <c r="I7929" t="str">
        <f>IFERROR(VLOOKUP(tblOrders[[#This Row],[item_id]],Raw_Menu!$A$2:$D$33,3,FALSE),"Unknown")</f>
        <v>American</v>
      </c>
    </row>
    <row r="7930" spans="1:9" x14ac:dyDescent="0.25">
      <c r="A7930">
        <v>7929</v>
      </c>
      <c r="B7930">
        <v>3483</v>
      </c>
      <c r="C7930" s="1">
        <v>44985</v>
      </c>
      <c r="D7930" s="2">
        <v>0.54849537037037033</v>
      </c>
      <c r="E7930">
        <v>124</v>
      </c>
      <c r="F7930" s="5">
        <f>IFERROR(VLOOKUP(E7930,Raw_Menu!$A$2:$D$33,4,FALSE),0)</f>
        <v>14.5</v>
      </c>
      <c r="G7930" s="5">
        <f t="shared" si="246"/>
        <v>14.5</v>
      </c>
      <c r="H7930">
        <f t="shared" si="247"/>
        <v>13</v>
      </c>
      <c r="I7930" t="str">
        <f>IFERROR(VLOOKUP(tblOrders[[#This Row],[item_id]],Raw_Menu!$A$2:$D$33,3,FALSE),"Unknown")</f>
        <v>Italian</v>
      </c>
    </row>
    <row r="7931" spans="1:9" x14ac:dyDescent="0.25">
      <c r="A7931">
        <v>7930</v>
      </c>
      <c r="B7931">
        <v>3483</v>
      </c>
      <c r="C7931" s="1">
        <v>44985</v>
      </c>
      <c r="D7931" s="2">
        <v>0.54849537037037033</v>
      </c>
      <c r="E7931">
        <v>105</v>
      </c>
      <c r="F7931" s="5">
        <f>IFERROR(VLOOKUP(E7931,Raw_Menu!$A$2:$D$33,4,FALSE),0)</f>
        <v>7</v>
      </c>
      <c r="G7931" s="5">
        <f t="shared" si="246"/>
        <v>7</v>
      </c>
      <c r="H7931">
        <f t="shared" si="247"/>
        <v>13</v>
      </c>
      <c r="I7931" t="str">
        <f>IFERROR(VLOOKUP(tblOrders[[#This Row],[item_id]],Raw_Menu!$A$2:$D$33,3,FALSE),"Unknown")</f>
        <v>American</v>
      </c>
    </row>
    <row r="7932" spans="1:9" x14ac:dyDescent="0.25">
      <c r="A7932">
        <v>7931</v>
      </c>
      <c r="B7932">
        <v>3483</v>
      </c>
      <c r="C7932" s="1">
        <v>44985</v>
      </c>
      <c r="D7932" s="2">
        <v>0.54849537037037033</v>
      </c>
      <c r="E7932">
        <v>106</v>
      </c>
      <c r="F7932" s="5">
        <f>IFERROR(VLOOKUP(E7932,Raw_Menu!$A$2:$D$33,4,FALSE),0)</f>
        <v>7</v>
      </c>
      <c r="G7932" s="5">
        <f t="shared" si="246"/>
        <v>7</v>
      </c>
      <c r="H7932">
        <f t="shared" si="247"/>
        <v>13</v>
      </c>
      <c r="I7932" t="str">
        <f>IFERROR(VLOOKUP(tblOrders[[#This Row],[item_id]],Raw_Menu!$A$2:$D$33,3,FALSE),"Unknown")</f>
        <v>American</v>
      </c>
    </row>
    <row r="7933" spans="1:9" x14ac:dyDescent="0.25">
      <c r="A7933">
        <v>7932</v>
      </c>
      <c r="B7933">
        <v>3483</v>
      </c>
      <c r="C7933" s="1">
        <v>44985</v>
      </c>
      <c r="D7933" s="2">
        <v>0.54849537037037033</v>
      </c>
      <c r="E7933" t="s">
        <v>95</v>
      </c>
      <c r="F7933" s="5">
        <f>IFERROR(VLOOKUP(E7933,Raw_Menu!$A$2:$D$33,4,FALSE),0)</f>
        <v>0</v>
      </c>
      <c r="G7933" s="5">
        <f t="shared" si="246"/>
        <v>0</v>
      </c>
      <c r="H7933">
        <f t="shared" si="247"/>
        <v>13</v>
      </c>
      <c r="I7933" t="str">
        <f>IFERROR(VLOOKUP(tblOrders[[#This Row],[item_id]],Raw_Menu!$A$2:$D$33,3,FALSE),"Unknown")</f>
        <v>Unknown</v>
      </c>
    </row>
    <row r="7934" spans="1:9" x14ac:dyDescent="0.25">
      <c r="A7934">
        <v>7933</v>
      </c>
      <c r="B7934">
        <v>3484</v>
      </c>
      <c r="C7934" s="1">
        <v>44985</v>
      </c>
      <c r="D7934" s="2">
        <v>0.5818402777777778</v>
      </c>
      <c r="E7934">
        <v>108</v>
      </c>
      <c r="F7934" s="5">
        <f>IFERROR(VLOOKUP(E7934,Raw_Menu!$A$2:$D$33,4,FALSE),0)</f>
        <v>14.5</v>
      </c>
      <c r="G7934" s="5">
        <f t="shared" si="246"/>
        <v>14.5</v>
      </c>
      <c r="H7934">
        <f t="shared" si="247"/>
        <v>13</v>
      </c>
      <c r="I7934" t="str">
        <f>IFERROR(VLOOKUP(tblOrders[[#This Row],[item_id]],Raw_Menu!$A$2:$D$33,3,FALSE),"Unknown")</f>
        <v>Asian</v>
      </c>
    </row>
    <row r="7935" spans="1:9" x14ac:dyDescent="0.25">
      <c r="A7935">
        <v>7934</v>
      </c>
      <c r="B7935">
        <v>3484</v>
      </c>
      <c r="C7935" s="1">
        <v>44985</v>
      </c>
      <c r="D7935" s="2">
        <v>0.5818402777777778</v>
      </c>
      <c r="E7935">
        <v>111</v>
      </c>
      <c r="F7935" s="5">
        <f>IFERROR(VLOOKUP(E7935,Raw_Menu!$A$2:$D$33,4,FALSE),0)</f>
        <v>11.95</v>
      </c>
      <c r="G7935" s="5">
        <f t="shared" si="246"/>
        <v>11.95</v>
      </c>
      <c r="H7935">
        <f t="shared" si="247"/>
        <v>13</v>
      </c>
      <c r="I7935" t="str">
        <f>IFERROR(VLOOKUP(tblOrders[[#This Row],[item_id]],Raw_Menu!$A$2:$D$33,3,FALSE),"Unknown")</f>
        <v>Asian</v>
      </c>
    </row>
    <row r="7936" spans="1:9" x14ac:dyDescent="0.25">
      <c r="A7936">
        <v>7935</v>
      </c>
      <c r="B7936">
        <v>3485</v>
      </c>
      <c r="C7936" s="1">
        <v>44985</v>
      </c>
      <c r="D7936" s="2">
        <v>0.58530092592592597</v>
      </c>
      <c r="E7936">
        <v>122</v>
      </c>
      <c r="F7936" s="5">
        <f>IFERROR(VLOOKUP(E7936,Raw_Menu!$A$2:$D$33,4,FALSE),0)</f>
        <v>7</v>
      </c>
      <c r="G7936" s="5">
        <f t="shared" si="246"/>
        <v>7</v>
      </c>
      <c r="H7936">
        <f t="shared" si="247"/>
        <v>14</v>
      </c>
      <c r="I7936" t="str">
        <f>IFERROR(VLOOKUP(tblOrders[[#This Row],[item_id]],Raw_Menu!$A$2:$D$33,3,FALSE),"Unknown")</f>
        <v>Mexican</v>
      </c>
    </row>
    <row r="7937" spans="1:9" x14ac:dyDescent="0.25">
      <c r="A7937">
        <v>7936</v>
      </c>
      <c r="B7937">
        <v>3486</v>
      </c>
      <c r="C7937" s="1">
        <v>44985</v>
      </c>
      <c r="D7937" s="2">
        <v>0.59042824074074074</v>
      </c>
      <c r="E7937">
        <v>126</v>
      </c>
      <c r="F7937" s="5">
        <f>IFERROR(VLOOKUP(E7937,Raw_Menu!$A$2:$D$33,4,FALSE),0)</f>
        <v>14.5</v>
      </c>
      <c r="G7937" s="5">
        <f t="shared" si="246"/>
        <v>14.5</v>
      </c>
      <c r="H7937">
        <f t="shared" si="247"/>
        <v>14</v>
      </c>
      <c r="I7937" t="str">
        <f>IFERROR(VLOOKUP(tblOrders[[#This Row],[item_id]],Raw_Menu!$A$2:$D$33,3,FALSE),"Unknown")</f>
        <v>Italian</v>
      </c>
    </row>
    <row r="7938" spans="1:9" x14ac:dyDescent="0.25">
      <c r="A7938">
        <v>7937</v>
      </c>
      <c r="B7938">
        <v>3487</v>
      </c>
      <c r="C7938" s="1">
        <v>44985</v>
      </c>
      <c r="D7938" s="2">
        <v>0.5978472222222222</v>
      </c>
      <c r="E7938">
        <v>115</v>
      </c>
      <c r="F7938" s="5">
        <f>IFERROR(VLOOKUP(E7938,Raw_Menu!$A$2:$D$33,4,FALSE),0)</f>
        <v>11.95</v>
      </c>
      <c r="G7938" s="5">
        <f t="shared" ref="G7938:G8001" si="248">VALUE(F7938)</f>
        <v>11.95</v>
      </c>
      <c r="H7938">
        <f t="shared" ref="H7938:H8001" si="249">HOUR(D7938)</f>
        <v>14</v>
      </c>
      <c r="I7938" t="str">
        <f>IFERROR(VLOOKUP(tblOrders[[#This Row],[item_id]],Raw_Menu!$A$2:$D$33,3,FALSE),"Unknown")</f>
        <v>Mexican</v>
      </c>
    </row>
    <row r="7939" spans="1:9" x14ac:dyDescent="0.25">
      <c r="A7939">
        <v>7938</v>
      </c>
      <c r="B7939">
        <v>3488</v>
      </c>
      <c r="C7939" s="1">
        <v>44985</v>
      </c>
      <c r="D7939" s="2">
        <v>0.61944444444444446</v>
      </c>
      <c r="E7939">
        <v>124</v>
      </c>
      <c r="F7939" s="5">
        <f>IFERROR(VLOOKUP(E7939,Raw_Menu!$A$2:$D$33,4,FALSE),0)</f>
        <v>14.5</v>
      </c>
      <c r="G7939" s="5">
        <f t="shared" si="248"/>
        <v>14.5</v>
      </c>
      <c r="H7939">
        <f t="shared" si="249"/>
        <v>14</v>
      </c>
      <c r="I7939" t="str">
        <f>IFERROR(VLOOKUP(tblOrders[[#This Row],[item_id]],Raw_Menu!$A$2:$D$33,3,FALSE),"Unknown")</f>
        <v>Italian</v>
      </c>
    </row>
    <row r="7940" spans="1:9" x14ac:dyDescent="0.25">
      <c r="A7940">
        <v>7939</v>
      </c>
      <c r="B7940">
        <v>3488</v>
      </c>
      <c r="C7940" s="1">
        <v>44985</v>
      </c>
      <c r="D7940" s="2">
        <v>0.61944444444444446</v>
      </c>
      <c r="E7940">
        <v>117</v>
      </c>
      <c r="F7940" s="5">
        <f>IFERROR(VLOOKUP(E7940,Raw_Menu!$A$2:$D$33,4,FALSE),0)</f>
        <v>12.95</v>
      </c>
      <c r="G7940" s="5">
        <f t="shared" si="248"/>
        <v>12.95</v>
      </c>
      <c r="H7940">
        <f t="shared" si="249"/>
        <v>14</v>
      </c>
      <c r="I7940" t="str">
        <f>IFERROR(VLOOKUP(tblOrders[[#This Row],[item_id]],Raw_Menu!$A$2:$D$33,3,FALSE),"Unknown")</f>
        <v>Mexican</v>
      </c>
    </row>
    <row r="7941" spans="1:9" x14ac:dyDescent="0.25">
      <c r="A7941">
        <v>7940</v>
      </c>
      <c r="B7941">
        <v>3489</v>
      </c>
      <c r="C7941" s="1">
        <v>44985</v>
      </c>
      <c r="D7941" s="2">
        <v>0.63105324074074076</v>
      </c>
      <c r="E7941">
        <v>101</v>
      </c>
      <c r="F7941" s="5">
        <f>IFERROR(VLOOKUP(E7941,Raw_Menu!$A$2:$D$33,4,FALSE),0)</f>
        <v>12.95</v>
      </c>
      <c r="G7941" s="5">
        <f t="shared" si="248"/>
        <v>12.95</v>
      </c>
      <c r="H7941">
        <f t="shared" si="249"/>
        <v>15</v>
      </c>
      <c r="I7941" t="str">
        <f>IFERROR(VLOOKUP(tblOrders[[#This Row],[item_id]],Raw_Menu!$A$2:$D$33,3,FALSE),"Unknown")</f>
        <v>American</v>
      </c>
    </row>
    <row r="7942" spans="1:9" x14ac:dyDescent="0.25">
      <c r="A7942">
        <v>7941</v>
      </c>
      <c r="B7942">
        <v>3490</v>
      </c>
      <c r="C7942" s="1">
        <v>44985</v>
      </c>
      <c r="D7942" s="2">
        <v>0.64329861111111108</v>
      </c>
      <c r="E7942">
        <v>101</v>
      </c>
      <c r="F7942" s="5">
        <f>IFERROR(VLOOKUP(E7942,Raw_Menu!$A$2:$D$33,4,FALSE),0)</f>
        <v>12.95</v>
      </c>
      <c r="G7942" s="5">
        <f t="shared" si="248"/>
        <v>12.95</v>
      </c>
      <c r="H7942">
        <f t="shared" si="249"/>
        <v>15</v>
      </c>
      <c r="I7942" t="str">
        <f>IFERROR(VLOOKUP(tblOrders[[#This Row],[item_id]],Raw_Menu!$A$2:$D$33,3,FALSE),"Unknown")</f>
        <v>American</v>
      </c>
    </row>
    <row r="7943" spans="1:9" x14ac:dyDescent="0.25">
      <c r="A7943">
        <v>7942</v>
      </c>
      <c r="B7943">
        <v>3490</v>
      </c>
      <c r="C7943" s="1">
        <v>44985</v>
      </c>
      <c r="D7943" s="2">
        <v>0.64329861111111108</v>
      </c>
      <c r="E7943">
        <v>112</v>
      </c>
      <c r="F7943" s="5">
        <f>IFERROR(VLOOKUP(E7943,Raw_Menu!$A$2:$D$33,4,FALSE),0)</f>
        <v>14.95</v>
      </c>
      <c r="G7943" s="5">
        <f t="shared" si="248"/>
        <v>14.95</v>
      </c>
      <c r="H7943">
        <f t="shared" si="249"/>
        <v>15</v>
      </c>
      <c r="I7943" t="str">
        <f>IFERROR(VLOOKUP(tblOrders[[#This Row],[item_id]],Raw_Menu!$A$2:$D$33,3,FALSE),"Unknown")</f>
        <v>Asian</v>
      </c>
    </row>
    <row r="7944" spans="1:9" x14ac:dyDescent="0.25">
      <c r="A7944">
        <v>7943</v>
      </c>
      <c r="B7944">
        <v>3490</v>
      </c>
      <c r="C7944" s="1">
        <v>44985</v>
      </c>
      <c r="D7944" s="2">
        <v>0.64329861111111108</v>
      </c>
      <c r="E7944">
        <v>131</v>
      </c>
      <c r="F7944" s="5">
        <f>IFERROR(VLOOKUP(E7944,Raw_Menu!$A$2:$D$33,4,FALSE),0)</f>
        <v>17.95</v>
      </c>
      <c r="G7944" s="5">
        <f t="shared" si="248"/>
        <v>17.95</v>
      </c>
      <c r="H7944">
        <f t="shared" si="249"/>
        <v>15</v>
      </c>
      <c r="I7944" t="str">
        <f>IFERROR(VLOOKUP(tblOrders[[#This Row],[item_id]],Raw_Menu!$A$2:$D$33,3,FALSE),"Unknown")</f>
        <v>Italian</v>
      </c>
    </row>
    <row r="7945" spans="1:9" x14ac:dyDescent="0.25">
      <c r="A7945">
        <v>7944</v>
      </c>
      <c r="B7945">
        <v>3491</v>
      </c>
      <c r="C7945" s="1">
        <v>44985</v>
      </c>
      <c r="D7945" s="2">
        <v>0.65613425925925928</v>
      </c>
      <c r="E7945">
        <v>112</v>
      </c>
      <c r="F7945" s="5">
        <f>IFERROR(VLOOKUP(E7945,Raw_Menu!$A$2:$D$33,4,FALSE),0)</f>
        <v>14.95</v>
      </c>
      <c r="G7945" s="5">
        <f t="shared" si="248"/>
        <v>14.95</v>
      </c>
      <c r="H7945">
        <f t="shared" si="249"/>
        <v>15</v>
      </c>
      <c r="I7945" t="str">
        <f>IFERROR(VLOOKUP(tblOrders[[#This Row],[item_id]],Raw_Menu!$A$2:$D$33,3,FALSE),"Unknown")</f>
        <v>Asian</v>
      </c>
    </row>
    <row r="7946" spans="1:9" x14ac:dyDescent="0.25">
      <c r="A7946">
        <v>7945</v>
      </c>
      <c r="B7946">
        <v>3492</v>
      </c>
      <c r="C7946" s="1">
        <v>44985</v>
      </c>
      <c r="D7946" s="2">
        <v>0.66769675925925931</v>
      </c>
      <c r="E7946">
        <v>128</v>
      </c>
      <c r="F7946" s="5">
        <f>IFERROR(VLOOKUP(E7946,Raw_Menu!$A$2:$D$33,4,FALSE),0)</f>
        <v>15.5</v>
      </c>
      <c r="G7946" s="5">
        <f t="shared" si="248"/>
        <v>15.5</v>
      </c>
      <c r="H7946">
        <f t="shared" si="249"/>
        <v>16</v>
      </c>
      <c r="I7946" t="str">
        <f>IFERROR(VLOOKUP(tblOrders[[#This Row],[item_id]],Raw_Menu!$A$2:$D$33,3,FALSE),"Unknown")</f>
        <v>Italian</v>
      </c>
    </row>
    <row r="7947" spans="1:9" x14ac:dyDescent="0.25">
      <c r="A7947">
        <v>7946</v>
      </c>
      <c r="B7947">
        <v>3492</v>
      </c>
      <c r="C7947" s="1">
        <v>44985</v>
      </c>
      <c r="D7947" s="2">
        <v>0.66769675925925931</v>
      </c>
      <c r="E7947">
        <v>105</v>
      </c>
      <c r="F7947" s="5">
        <f>IFERROR(VLOOKUP(E7947,Raw_Menu!$A$2:$D$33,4,FALSE),0)</f>
        <v>7</v>
      </c>
      <c r="G7947" s="5">
        <f t="shared" si="248"/>
        <v>7</v>
      </c>
      <c r="H7947">
        <f t="shared" si="249"/>
        <v>16</v>
      </c>
      <c r="I7947" t="str">
        <f>IFERROR(VLOOKUP(tblOrders[[#This Row],[item_id]],Raw_Menu!$A$2:$D$33,3,FALSE),"Unknown")</f>
        <v>American</v>
      </c>
    </row>
    <row r="7948" spans="1:9" x14ac:dyDescent="0.25">
      <c r="A7948">
        <v>7947</v>
      </c>
      <c r="B7948">
        <v>3493</v>
      </c>
      <c r="C7948" s="1">
        <v>44985</v>
      </c>
      <c r="D7948" s="2">
        <v>0.68759259259259264</v>
      </c>
      <c r="E7948">
        <v>103</v>
      </c>
      <c r="F7948" s="5">
        <f>IFERROR(VLOOKUP(E7948,Raw_Menu!$A$2:$D$33,4,FALSE),0)</f>
        <v>9</v>
      </c>
      <c r="G7948" s="5">
        <f t="shared" si="248"/>
        <v>9</v>
      </c>
      <c r="H7948">
        <f t="shared" si="249"/>
        <v>16</v>
      </c>
      <c r="I7948" t="str">
        <f>IFERROR(VLOOKUP(tblOrders[[#This Row],[item_id]],Raw_Menu!$A$2:$D$33,3,FALSE),"Unknown")</f>
        <v>American</v>
      </c>
    </row>
    <row r="7949" spans="1:9" x14ac:dyDescent="0.25">
      <c r="A7949">
        <v>7948</v>
      </c>
      <c r="B7949">
        <v>3493</v>
      </c>
      <c r="C7949" s="1">
        <v>44985</v>
      </c>
      <c r="D7949" s="2">
        <v>0.68759259259259264</v>
      </c>
      <c r="E7949">
        <v>124</v>
      </c>
      <c r="F7949" s="5">
        <f>IFERROR(VLOOKUP(E7949,Raw_Menu!$A$2:$D$33,4,FALSE),0)</f>
        <v>14.5</v>
      </c>
      <c r="G7949" s="5">
        <f t="shared" si="248"/>
        <v>14.5</v>
      </c>
      <c r="H7949">
        <f t="shared" si="249"/>
        <v>16</v>
      </c>
      <c r="I7949" t="str">
        <f>IFERROR(VLOOKUP(tblOrders[[#This Row],[item_id]],Raw_Menu!$A$2:$D$33,3,FALSE),"Unknown")</f>
        <v>Italian</v>
      </c>
    </row>
    <row r="7950" spans="1:9" x14ac:dyDescent="0.25">
      <c r="A7950">
        <v>7949</v>
      </c>
      <c r="B7950">
        <v>3493</v>
      </c>
      <c r="C7950" s="1">
        <v>44985</v>
      </c>
      <c r="D7950" s="2">
        <v>0.68759259259259264</v>
      </c>
      <c r="E7950">
        <v>112</v>
      </c>
      <c r="F7950" s="5">
        <f>IFERROR(VLOOKUP(E7950,Raw_Menu!$A$2:$D$33,4,FALSE),0)</f>
        <v>14.95</v>
      </c>
      <c r="G7950" s="5">
        <f t="shared" si="248"/>
        <v>14.95</v>
      </c>
      <c r="H7950">
        <f t="shared" si="249"/>
        <v>16</v>
      </c>
      <c r="I7950" t="str">
        <f>IFERROR(VLOOKUP(tblOrders[[#This Row],[item_id]],Raw_Menu!$A$2:$D$33,3,FALSE),"Unknown")</f>
        <v>Asian</v>
      </c>
    </row>
    <row r="7951" spans="1:9" x14ac:dyDescent="0.25">
      <c r="A7951">
        <v>7950</v>
      </c>
      <c r="B7951">
        <v>3493</v>
      </c>
      <c r="C7951" s="1">
        <v>44985</v>
      </c>
      <c r="D7951" s="2">
        <v>0.68759259259259264</v>
      </c>
      <c r="E7951">
        <v>118</v>
      </c>
      <c r="F7951" s="5">
        <f>IFERROR(VLOOKUP(E7951,Raw_Menu!$A$2:$D$33,4,FALSE),0)</f>
        <v>14.95</v>
      </c>
      <c r="G7951" s="5">
        <f t="shared" si="248"/>
        <v>14.95</v>
      </c>
      <c r="H7951">
        <f t="shared" si="249"/>
        <v>16</v>
      </c>
      <c r="I7951" t="str">
        <f>IFERROR(VLOOKUP(tblOrders[[#This Row],[item_id]],Raw_Menu!$A$2:$D$33,3,FALSE),"Unknown")</f>
        <v>Mexican</v>
      </c>
    </row>
    <row r="7952" spans="1:9" x14ac:dyDescent="0.25">
      <c r="A7952">
        <v>7951</v>
      </c>
      <c r="B7952">
        <v>3494</v>
      </c>
      <c r="C7952" s="1">
        <v>44985</v>
      </c>
      <c r="D7952" s="2">
        <v>0.69068287037037035</v>
      </c>
      <c r="E7952">
        <v>126</v>
      </c>
      <c r="F7952" s="5">
        <f>IFERROR(VLOOKUP(E7952,Raw_Menu!$A$2:$D$33,4,FALSE),0)</f>
        <v>14.5</v>
      </c>
      <c r="G7952" s="5">
        <f t="shared" si="248"/>
        <v>14.5</v>
      </c>
      <c r="H7952">
        <f t="shared" si="249"/>
        <v>16</v>
      </c>
      <c r="I7952" t="str">
        <f>IFERROR(VLOOKUP(tblOrders[[#This Row],[item_id]],Raw_Menu!$A$2:$D$33,3,FALSE),"Unknown")</f>
        <v>Italian</v>
      </c>
    </row>
    <row r="7953" spans="1:9" x14ac:dyDescent="0.25">
      <c r="A7953">
        <v>7952</v>
      </c>
      <c r="B7953">
        <v>3494</v>
      </c>
      <c r="C7953" s="1">
        <v>44985</v>
      </c>
      <c r="D7953" s="2">
        <v>0.69068287037037035</v>
      </c>
      <c r="E7953">
        <v>109</v>
      </c>
      <c r="F7953" s="5">
        <f>IFERROR(VLOOKUP(E7953,Raw_Menu!$A$2:$D$33,4,FALSE),0)</f>
        <v>17.95</v>
      </c>
      <c r="G7953" s="5">
        <f t="shared" si="248"/>
        <v>17.95</v>
      </c>
      <c r="H7953">
        <f t="shared" si="249"/>
        <v>16</v>
      </c>
      <c r="I7953" t="str">
        <f>IFERROR(VLOOKUP(tblOrders[[#This Row],[item_id]],Raw_Menu!$A$2:$D$33,3,FALSE),"Unknown")</f>
        <v>Asian</v>
      </c>
    </row>
    <row r="7954" spans="1:9" x14ac:dyDescent="0.25">
      <c r="A7954">
        <v>7953</v>
      </c>
      <c r="B7954">
        <v>3494</v>
      </c>
      <c r="C7954" s="1">
        <v>44985</v>
      </c>
      <c r="D7954" s="2">
        <v>0.69068287037037035</v>
      </c>
      <c r="E7954">
        <v>122</v>
      </c>
      <c r="F7954" s="5">
        <f>IFERROR(VLOOKUP(E7954,Raw_Menu!$A$2:$D$33,4,FALSE),0)</f>
        <v>7</v>
      </c>
      <c r="G7954" s="5">
        <f t="shared" si="248"/>
        <v>7</v>
      </c>
      <c r="H7954">
        <f t="shared" si="249"/>
        <v>16</v>
      </c>
      <c r="I7954" t="str">
        <f>IFERROR(VLOOKUP(tblOrders[[#This Row],[item_id]],Raw_Menu!$A$2:$D$33,3,FALSE),"Unknown")</f>
        <v>Mexican</v>
      </c>
    </row>
    <row r="7955" spans="1:9" x14ac:dyDescent="0.25">
      <c r="A7955">
        <v>7954</v>
      </c>
      <c r="B7955">
        <v>3495</v>
      </c>
      <c r="C7955" s="1">
        <v>44985</v>
      </c>
      <c r="D7955" s="2">
        <v>0.7049305555555555</v>
      </c>
      <c r="E7955">
        <v>125</v>
      </c>
      <c r="F7955" s="5">
        <f>IFERROR(VLOOKUP(E7955,Raw_Menu!$A$2:$D$33,4,FALSE),0)</f>
        <v>17.95</v>
      </c>
      <c r="G7955" s="5">
        <f t="shared" si="248"/>
        <v>17.95</v>
      </c>
      <c r="H7955">
        <f t="shared" si="249"/>
        <v>16</v>
      </c>
      <c r="I7955" t="str">
        <f>IFERROR(VLOOKUP(tblOrders[[#This Row],[item_id]],Raw_Menu!$A$2:$D$33,3,FALSE),"Unknown")</f>
        <v>Italian</v>
      </c>
    </row>
    <row r="7956" spans="1:9" x14ac:dyDescent="0.25">
      <c r="A7956">
        <v>7955</v>
      </c>
      <c r="B7956">
        <v>3495</v>
      </c>
      <c r="C7956" s="1">
        <v>44985</v>
      </c>
      <c r="D7956" s="2">
        <v>0.7049305555555555</v>
      </c>
      <c r="E7956">
        <v>131</v>
      </c>
      <c r="F7956" s="5">
        <f>IFERROR(VLOOKUP(E7956,Raw_Menu!$A$2:$D$33,4,FALSE),0)</f>
        <v>17.95</v>
      </c>
      <c r="G7956" s="5">
        <f t="shared" si="248"/>
        <v>17.95</v>
      </c>
      <c r="H7956">
        <f t="shared" si="249"/>
        <v>16</v>
      </c>
      <c r="I7956" t="str">
        <f>IFERROR(VLOOKUP(tblOrders[[#This Row],[item_id]],Raw_Menu!$A$2:$D$33,3,FALSE),"Unknown")</f>
        <v>Italian</v>
      </c>
    </row>
    <row r="7957" spans="1:9" x14ac:dyDescent="0.25">
      <c r="A7957">
        <v>7956</v>
      </c>
      <c r="B7957">
        <v>3496</v>
      </c>
      <c r="C7957" s="1">
        <v>44985</v>
      </c>
      <c r="D7957" s="2">
        <v>0.70968750000000003</v>
      </c>
      <c r="E7957">
        <v>107</v>
      </c>
      <c r="F7957" s="5">
        <f>IFERROR(VLOOKUP(E7957,Raw_Menu!$A$2:$D$33,4,FALSE),0)</f>
        <v>16.5</v>
      </c>
      <c r="G7957" s="5">
        <f t="shared" si="248"/>
        <v>16.5</v>
      </c>
      <c r="H7957">
        <f t="shared" si="249"/>
        <v>17</v>
      </c>
      <c r="I7957" t="str">
        <f>IFERROR(VLOOKUP(tblOrders[[#This Row],[item_id]],Raw_Menu!$A$2:$D$33,3,FALSE),"Unknown")</f>
        <v>Asian</v>
      </c>
    </row>
    <row r="7958" spans="1:9" x14ac:dyDescent="0.25">
      <c r="A7958">
        <v>7957</v>
      </c>
      <c r="B7958">
        <v>3496</v>
      </c>
      <c r="C7958" s="1">
        <v>44985</v>
      </c>
      <c r="D7958" s="2">
        <v>0.70968750000000003</v>
      </c>
      <c r="E7958">
        <v>124</v>
      </c>
      <c r="F7958" s="5">
        <f>IFERROR(VLOOKUP(E7958,Raw_Menu!$A$2:$D$33,4,FALSE),0)</f>
        <v>14.5</v>
      </c>
      <c r="G7958" s="5">
        <f t="shared" si="248"/>
        <v>14.5</v>
      </c>
      <c r="H7958">
        <f t="shared" si="249"/>
        <v>17</v>
      </c>
      <c r="I7958" t="str">
        <f>IFERROR(VLOOKUP(tblOrders[[#This Row],[item_id]],Raw_Menu!$A$2:$D$33,3,FALSE),"Unknown")</f>
        <v>Italian</v>
      </c>
    </row>
    <row r="7959" spans="1:9" x14ac:dyDescent="0.25">
      <c r="A7959">
        <v>7958</v>
      </c>
      <c r="B7959">
        <v>3496</v>
      </c>
      <c r="C7959" s="1">
        <v>44985</v>
      </c>
      <c r="D7959" s="2">
        <v>0.70968750000000003</v>
      </c>
      <c r="E7959">
        <v>109</v>
      </c>
      <c r="F7959" s="5">
        <f>IFERROR(VLOOKUP(E7959,Raw_Menu!$A$2:$D$33,4,FALSE),0)</f>
        <v>17.95</v>
      </c>
      <c r="G7959" s="5">
        <f t="shared" si="248"/>
        <v>17.95</v>
      </c>
      <c r="H7959">
        <f t="shared" si="249"/>
        <v>17</v>
      </c>
      <c r="I7959" t="str">
        <f>IFERROR(VLOOKUP(tblOrders[[#This Row],[item_id]],Raw_Menu!$A$2:$D$33,3,FALSE),"Unknown")</f>
        <v>Asian</v>
      </c>
    </row>
    <row r="7960" spans="1:9" x14ac:dyDescent="0.25">
      <c r="A7960">
        <v>7959</v>
      </c>
      <c r="B7960">
        <v>3497</v>
      </c>
      <c r="C7960" s="1">
        <v>44985</v>
      </c>
      <c r="D7960" s="2">
        <v>0.72187500000000004</v>
      </c>
      <c r="E7960">
        <v>128</v>
      </c>
      <c r="F7960" s="5">
        <f>IFERROR(VLOOKUP(E7960,Raw_Menu!$A$2:$D$33,4,FALSE),0)</f>
        <v>15.5</v>
      </c>
      <c r="G7960" s="5">
        <f t="shared" si="248"/>
        <v>15.5</v>
      </c>
      <c r="H7960">
        <f t="shared" si="249"/>
        <v>17</v>
      </c>
      <c r="I7960" t="str">
        <f>IFERROR(VLOOKUP(tblOrders[[#This Row],[item_id]],Raw_Menu!$A$2:$D$33,3,FALSE),"Unknown")</f>
        <v>Italian</v>
      </c>
    </row>
    <row r="7961" spans="1:9" x14ac:dyDescent="0.25">
      <c r="A7961">
        <v>7960</v>
      </c>
      <c r="B7961">
        <v>3497</v>
      </c>
      <c r="C7961" s="1">
        <v>44985</v>
      </c>
      <c r="D7961" s="2">
        <v>0.72187500000000004</v>
      </c>
      <c r="E7961">
        <v>122</v>
      </c>
      <c r="F7961" s="5">
        <f>IFERROR(VLOOKUP(E7961,Raw_Menu!$A$2:$D$33,4,FALSE),0)</f>
        <v>7</v>
      </c>
      <c r="G7961" s="5">
        <f t="shared" si="248"/>
        <v>7</v>
      </c>
      <c r="H7961">
        <f t="shared" si="249"/>
        <v>17</v>
      </c>
      <c r="I7961" t="str">
        <f>IFERROR(VLOOKUP(tblOrders[[#This Row],[item_id]],Raw_Menu!$A$2:$D$33,3,FALSE),"Unknown")</f>
        <v>Mexican</v>
      </c>
    </row>
    <row r="7962" spans="1:9" x14ac:dyDescent="0.25">
      <c r="A7962">
        <v>7961</v>
      </c>
      <c r="B7962">
        <v>3497</v>
      </c>
      <c r="C7962" s="1">
        <v>44985</v>
      </c>
      <c r="D7962" s="2">
        <v>0.72187500000000004</v>
      </c>
      <c r="E7962">
        <v>123</v>
      </c>
      <c r="F7962" s="5">
        <f>IFERROR(VLOOKUP(E7962,Raw_Menu!$A$2:$D$33,4,FALSE),0)</f>
        <v>9</v>
      </c>
      <c r="G7962" s="5">
        <f t="shared" si="248"/>
        <v>9</v>
      </c>
      <c r="H7962">
        <f t="shared" si="249"/>
        <v>17</v>
      </c>
      <c r="I7962" t="str">
        <f>IFERROR(VLOOKUP(tblOrders[[#This Row],[item_id]],Raw_Menu!$A$2:$D$33,3,FALSE),"Unknown")</f>
        <v>Mexican</v>
      </c>
    </row>
    <row r="7963" spans="1:9" x14ac:dyDescent="0.25">
      <c r="A7963">
        <v>7962</v>
      </c>
      <c r="B7963">
        <v>3498</v>
      </c>
      <c r="C7963" s="1">
        <v>44985</v>
      </c>
      <c r="D7963" s="2">
        <v>0.72207175925925926</v>
      </c>
      <c r="E7963">
        <v>132</v>
      </c>
      <c r="F7963" s="5">
        <f>IFERROR(VLOOKUP(E7963,Raw_Menu!$A$2:$D$33,4,FALSE),0)</f>
        <v>16.95</v>
      </c>
      <c r="G7963" s="5">
        <f t="shared" si="248"/>
        <v>16.95</v>
      </c>
      <c r="H7963">
        <f t="shared" si="249"/>
        <v>17</v>
      </c>
      <c r="I7963" t="str">
        <f>IFERROR(VLOOKUP(tblOrders[[#This Row],[item_id]],Raw_Menu!$A$2:$D$33,3,FALSE),"Unknown")</f>
        <v>Italian</v>
      </c>
    </row>
    <row r="7964" spans="1:9" x14ac:dyDescent="0.25">
      <c r="A7964">
        <v>7963</v>
      </c>
      <c r="B7964">
        <v>3499</v>
      </c>
      <c r="C7964" s="1">
        <v>44985</v>
      </c>
      <c r="D7964" s="2">
        <v>0.72829861111111116</v>
      </c>
      <c r="E7964">
        <v>109</v>
      </c>
      <c r="F7964" s="5">
        <f>IFERROR(VLOOKUP(E7964,Raw_Menu!$A$2:$D$33,4,FALSE),0)</f>
        <v>17.95</v>
      </c>
      <c r="G7964" s="5">
        <f t="shared" si="248"/>
        <v>17.95</v>
      </c>
      <c r="H7964">
        <f t="shared" si="249"/>
        <v>17</v>
      </c>
      <c r="I7964" t="str">
        <f>IFERROR(VLOOKUP(tblOrders[[#This Row],[item_id]],Raw_Menu!$A$2:$D$33,3,FALSE),"Unknown")</f>
        <v>Asian</v>
      </c>
    </row>
    <row r="7965" spans="1:9" x14ac:dyDescent="0.25">
      <c r="A7965">
        <v>7964</v>
      </c>
      <c r="B7965">
        <v>3499</v>
      </c>
      <c r="C7965" s="1">
        <v>44985</v>
      </c>
      <c r="D7965" s="2">
        <v>0.72829861111111116</v>
      </c>
      <c r="E7965">
        <v>128</v>
      </c>
      <c r="F7965" s="5">
        <f>IFERROR(VLOOKUP(E7965,Raw_Menu!$A$2:$D$33,4,FALSE),0)</f>
        <v>15.5</v>
      </c>
      <c r="G7965" s="5">
        <f t="shared" si="248"/>
        <v>15.5</v>
      </c>
      <c r="H7965">
        <f t="shared" si="249"/>
        <v>17</v>
      </c>
      <c r="I7965" t="str">
        <f>IFERROR(VLOOKUP(tblOrders[[#This Row],[item_id]],Raw_Menu!$A$2:$D$33,3,FALSE),"Unknown")</f>
        <v>Italian</v>
      </c>
    </row>
    <row r="7966" spans="1:9" x14ac:dyDescent="0.25">
      <c r="A7966">
        <v>7965</v>
      </c>
      <c r="B7966">
        <v>3499</v>
      </c>
      <c r="C7966" s="1">
        <v>44985</v>
      </c>
      <c r="D7966" s="2">
        <v>0.72829861111111116</v>
      </c>
      <c r="E7966">
        <v>111</v>
      </c>
      <c r="F7966" s="5">
        <f>IFERROR(VLOOKUP(E7966,Raw_Menu!$A$2:$D$33,4,FALSE),0)</f>
        <v>11.95</v>
      </c>
      <c r="G7966" s="5">
        <f t="shared" si="248"/>
        <v>11.95</v>
      </c>
      <c r="H7966">
        <f t="shared" si="249"/>
        <v>17</v>
      </c>
      <c r="I7966" t="str">
        <f>IFERROR(VLOOKUP(tblOrders[[#This Row],[item_id]],Raw_Menu!$A$2:$D$33,3,FALSE),"Unknown")</f>
        <v>Asian</v>
      </c>
    </row>
    <row r="7967" spans="1:9" x14ac:dyDescent="0.25">
      <c r="A7967">
        <v>7966</v>
      </c>
      <c r="B7967">
        <v>3500</v>
      </c>
      <c r="C7967" s="1">
        <v>44985</v>
      </c>
      <c r="D7967" s="2">
        <v>0.73723379629629626</v>
      </c>
      <c r="E7967">
        <v>101</v>
      </c>
      <c r="F7967" s="5">
        <f>IFERROR(VLOOKUP(E7967,Raw_Menu!$A$2:$D$33,4,FALSE),0)</f>
        <v>12.95</v>
      </c>
      <c r="G7967" s="5">
        <f t="shared" si="248"/>
        <v>12.95</v>
      </c>
      <c r="H7967">
        <f t="shared" si="249"/>
        <v>17</v>
      </c>
      <c r="I7967" t="str">
        <f>IFERROR(VLOOKUP(tblOrders[[#This Row],[item_id]],Raw_Menu!$A$2:$D$33,3,FALSE),"Unknown")</f>
        <v>American</v>
      </c>
    </row>
    <row r="7968" spans="1:9" x14ac:dyDescent="0.25">
      <c r="A7968">
        <v>7967</v>
      </c>
      <c r="B7968">
        <v>3500</v>
      </c>
      <c r="C7968" s="1">
        <v>44985</v>
      </c>
      <c r="D7968" s="2">
        <v>0.73723379629629626</v>
      </c>
      <c r="E7968">
        <v>110</v>
      </c>
      <c r="F7968" s="5">
        <f>IFERROR(VLOOKUP(E7968,Raw_Menu!$A$2:$D$33,4,FALSE),0)</f>
        <v>17.95</v>
      </c>
      <c r="G7968" s="5">
        <f t="shared" si="248"/>
        <v>17.95</v>
      </c>
      <c r="H7968">
        <f t="shared" si="249"/>
        <v>17</v>
      </c>
      <c r="I7968" t="str">
        <f>IFERROR(VLOOKUP(tblOrders[[#This Row],[item_id]],Raw_Menu!$A$2:$D$33,3,FALSE),"Unknown")</f>
        <v>Asian</v>
      </c>
    </row>
    <row r="7969" spans="1:9" x14ac:dyDescent="0.25">
      <c r="A7969">
        <v>7968</v>
      </c>
      <c r="B7969">
        <v>3500</v>
      </c>
      <c r="C7969" s="1">
        <v>44985</v>
      </c>
      <c r="D7969" s="2">
        <v>0.73723379629629626</v>
      </c>
      <c r="E7969">
        <v>123</v>
      </c>
      <c r="F7969" s="5">
        <f>IFERROR(VLOOKUP(E7969,Raw_Menu!$A$2:$D$33,4,FALSE),0)</f>
        <v>9</v>
      </c>
      <c r="G7969" s="5">
        <f t="shared" si="248"/>
        <v>9</v>
      </c>
      <c r="H7969">
        <f t="shared" si="249"/>
        <v>17</v>
      </c>
      <c r="I7969" t="str">
        <f>IFERROR(VLOOKUP(tblOrders[[#This Row],[item_id]],Raw_Menu!$A$2:$D$33,3,FALSE),"Unknown")</f>
        <v>Mexican</v>
      </c>
    </row>
    <row r="7970" spans="1:9" x14ac:dyDescent="0.25">
      <c r="A7970">
        <v>7969</v>
      </c>
      <c r="B7970">
        <v>3501</v>
      </c>
      <c r="C7970" s="1">
        <v>44985</v>
      </c>
      <c r="D7970" s="2">
        <v>0.73971064814814813</v>
      </c>
      <c r="E7970">
        <v>125</v>
      </c>
      <c r="F7970" s="5">
        <f>IFERROR(VLOOKUP(E7970,Raw_Menu!$A$2:$D$33,4,FALSE),0)</f>
        <v>17.95</v>
      </c>
      <c r="G7970" s="5">
        <f t="shared" si="248"/>
        <v>17.95</v>
      </c>
      <c r="H7970">
        <f t="shared" si="249"/>
        <v>17</v>
      </c>
      <c r="I7970" t="str">
        <f>IFERROR(VLOOKUP(tblOrders[[#This Row],[item_id]],Raw_Menu!$A$2:$D$33,3,FALSE),"Unknown")</f>
        <v>Italian</v>
      </c>
    </row>
    <row r="7971" spans="1:9" x14ac:dyDescent="0.25">
      <c r="A7971">
        <v>7970</v>
      </c>
      <c r="B7971">
        <v>3501</v>
      </c>
      <c r="C7971" s="1">
        <v>44985</v>
      </c>
      <c r="D7971" s="2">
        <v>0.73971064814814813</v>
      </c>
      <c r="E7971">
        <v>119</v>
      </c>
      <c r="F7971" s="5">
        <f>IFERROR(VLOOKUP(E7971,Raw_Menu!$A$2:$D$33,4,FALSE),0)</f>
        <v>11.95</v>
      </c>
      <c r="G7971" s="5">
        <f t="shared" si="248"/>
        <v>11.95</v>
      </c>
      <c r="H7971">
        <f t="shared" si="249"/>
        <v>17</v>
      </c>
      <c r="I7971" t="str">
        <f>IFERROR(VLOOKUP(tblOrders[[#This Row],[item_id]],Raw_Menu!$A$2:$D$33,3,FALSE),"Unknown")</f>
        <v>Mexican</v>
      </c>
    </row>
    <row r="7972" spans="1:9" x14ac:dyDescent="0.25">
      <c r="A7972">
        <v>7971</v>
      </c>
      <c r="B7972">
        <v>3501</v>
      </c>
      <c r="C7972" s="1">
        <v>44985</v>
      </c>
      <c r="D7972" s="2">
        <v>0.73971064814814813</v>
      </c>
      <c r="E7972">
        <v>122</v>
      </c>
      <c r="F7972" s="5">
        <f>IFERROR(VLOOKUP(E7972,Raw_Menu!$A$2:$D$33,4,FALSE),0)</f>
        <v>7</v>
      </c>
      <c r="G7972" s="5">
        <f t="shared" si="248"/>
        <v>7</v>
      </c>
      <c r="H7972">
        <f t="shared" si="249"/>
        <v>17</v>
      </c>
      <c r="I7972" t="str">
        <f>IFERROR(VLOOKUP(tblOrders[[#This Row],[item_id]],Raw_Menu!$A$2:$D$33,3,FALSE),"Unknown")</f>
        <v>Mexican</v>
      </c>
    </row>
    <row r="7973" spans="1:9" x14ac:dyDescent="0.25">
      <c r="A7973">
        <v>7972</v>
      </c>
      <c r="B7973">
        <v>3502</v>
      </c>
      <c r="C7973" s="1">
        <v>44985</v>
      </c>
      <c r="D7973" s="2">
        <v>0.75160879629629629</v>
      </c>
      <c r="E7973">
        <v>103</v>
      </c>
      <c r="F7973" s="5">
        <f>IFERROR(VLOOKUP(E7973,Raw_Menu!$A$2:$D$33,4,FALSE),0)</f>
        <v>9</v>
      </c>
      <c r="G7973" s="5">
        <f t="shared" si="248"/>
        <v>9</v>
      </c>
      <c r="H7973">
        <f t="shared" si="249"/>
        <v>18</v>
      </c>
      <c r="I7973" t="str">
        <f>IFERROR(VLOOKUP(tblOrders[[#This Row],[item_id]],Raw_Menu!$A$2:$D$33,3,FALSE),"Unknown")</f>
        <v>American</v>
      </c>
    </row>
    <row r="7974" spans="1:9" x14ac:dyDescent="0.25">
      <c r="A7974">
        <v>7973</v>
      </c>
      <c r="B7974">
        <v>3502</v>
      </c>
      <c r="C7974" s="1">
        <v>44985</v>
      </c>
      <c r="D7974" s="2">
        <v>0.75160879629629629</v>
      </c>
      <c r="E7974">
        <v>127</v>
      </c>
      <c r="F7974" s="5">
        <f>IFERROR(VLOOKUP(E7974,Raw_Menu!$A$2:$D$33,4,FALSE),0)</f>
        <v>17.95</v>
      </c>
      <c r="G7974" s="5">
        <f t="shared" si="248"/>
        <v>17.95</v>
      </c>
      <c r="H7974">
        <f t="shared" si="249"/>
        <v>18</v>
      </c>
      <c r="I7974" t="str">
        <f>IFERROR(VLOOKUP(tblOrders[[#This Row],[item_id]],Raw_Menu!$A$2:$D$33,3,FALSE),"Unknown")</f>
        <v>Italian</v>
      </c>
    </row>
    <row r="7975" spans="1:9" x14ac:dyDescent="0.25">
      <c r="A7975">
        <v>7974</v>
      </c>
      <c r="B7975">
        <v>3502</v>
      </c>
      <c r="C7975" s="1">
        <v>44985</v>
      </c>
      <c r="D7975" s="2">
        <v>0.75160879629629629</v>
      </c>
      <c r="E7975">
        <v>105</v>
      </c>
      <c r="F7975" s="5">
        <f>IFERROR(VLOOKUP(E7975,Raw_Menu!$A$2:$D$33,4,FALSE),0)</f>
        <v>7</v>
      </c>
      <c r="G7975" s="5">
        <f t="shared" si="248"/>
        <v>7</v>
      </c>
      <c r="H7975">
        <f t="shared" si="249"/>
        <v>18</v>
      </c>
      <c r="I7975" t="str">
        <f>IFERROR(VLOOKUP(tblOrders[[#This Row],[item_id]],Raw_Menu!$A$2:$D$33,3,FALSE),"Unknown")</f>
        <v>American</v>
      </c>
    </row>
    <row r="7976" spans="1:9" x14ac:dyDescent="0.25">
      <c r="A7976">
        <v>7975</v>
      </c>
      <c r="B7976">
        <v>3502</v>
      </c>
      <c r="C7976" s="1">
        <v>44985</v>
      </c>
      <c r="D7976" s="2">
        <v>0.75160879629629629</v>
      </c>
      <c r="E7976">
        <v>132</v>
      </c>
      <c r="F7976" s="5">
        <f>IFERROR(VLOOKUP(E7976,Raw_Menu!$A$2:$D$33,4,FALSE),0)</f>
        <v>16.95</v>
      </c>
      <c r="G7976" s="5">
        <f t="shared" si="248"/>
        <v>16.95</v>
      </c>
      <c r="H7976">
        <f t="shared" si="249"/>
        <v>18</v>
      </c>
      <c r="I7976" t="str">
        <f>IFERROR(VLOOKUP(tblOrders[[#This Row],[item_id]],Raw_Menu!$A$2:$D$33,3,FALSE),"Unknown")</f>
        <v>Italian</v>
      </c>
    </row>
    <row r="7977" spans="1:9" x14ac:dyDescent="0.25">
      <c r="A7977">
        <v>7976</v>
      </c>
      <c r="B7977">
        <v>3503</v>
      </c>
      <c r="C7977" s="1">
        <v>44985</v>
      </c>
      <c r="D7977" s="2">
        <v>0.76077546296296295</v>
      </c>
      <c r="E7977">
        <v>125</v>
      </c>
      <c r="F7977" s="5">
        <f>IFERROR(VLOOKUP(E7977,Raw_Menu!$A$2:$D$33,4,FALSE),0)</f>
        <v>17.95</v>
      </c>
      <c r="G7977" s="5">
        <f t="shared" si="248"/>
        <v>17.95</v>
      </c>
      <c r="H7977">
        <f t="shared" si="249"/>
        <v>18</v>
      </c>
      <c r="I7977" t="str">
        <f>IFERROR(VLOOKUP(tblOrders[[#This Row],[item_id]],Raw_Menu!$A$2:$D$33,3,FALSE),"Unknown")</f>
        <v>Italian</v>
      </c>
    </row>
    <row r="7978" spans="1:9" x14ac:dyDescent="0.25">
      <c r="A7978">
        <v>7977</v>
      </c>
      <c r="B7978">
        <v>3503</v>
      </c>
      <c r="C7978" s="1">
        <v>44985</v>
      </c>
      <c r="D7978" s="2">
        <v>0.76077546296296295</v>
      </c>
      <c r="E7978">
        <v>109</v>
      </c>
      <c r="F7978" s="5">
        <f>IFERROR(VLOOKUP(E7978,Raw_Menu!$A$2:$D$33,4,FALSE),0)</f>
        <v>17.95</v>
      </c>
      <c r="G7978" s="5">
        <f t="shared" si="248"/>
        <v>17.95</v>
      </c>
      <c r="H7978">
        <f t="shared" si="249"/>
        <v>18</v>
      </c>
      <c r="I7978" t="str">
        <f>IFERROR(VLOOKUP(tblOrders[[#This Row],[item_id]],Raw_Menu!$A$2:$D$33,3,FALSE),"Unknown")</f>
        <v>Asian</v>
      </c>
    </row>
    <row r="7979" spans="1:9" x14ac:dyDescent="0.25">
      <c r="A7979">
        <v>7978</v>
      </c>
      <c r="B7979">
        <v>3503</v>
      </c>
      <c r="C7979" s="1">
        <v>44985</v>
      </c>
      <c r="D7979" s="2">
        <v>0.76077546296296295</v>
      </c>
      <c r="E7979">
        <v>112</v>
      </c>
      <c r="F7979" s="5">
        <f>IFERROR(VLOOKUP(E7979,Raw_Menu!$A$2:$D$33,4,FALSE),0)</f>
        <v>14.95</v>
      </c>
      <c r="G7979" s="5">
        <f t="shared" si="248"/>
        <v>14.95</v>
      </c>
      <c r="H7979">
        <f t="shared" si="249"/>
        <v>18</v>
      </c>
      <c r="I7979" t="str">
        <f>IFERROR(VLOOKUP(tblOrders[[#This Row],[item_id]],Raw_Menu!$A$2:$D$33,3,FALSE),"Unknown")</f>
        <v>Asian</v>
      </c>
    </row>
    <row r="7980" spans="1:9" x14ac:dyDescent="0.25">
      <c r="A7980">
        <v>7979</v>
      </c>
      <c r="B7980">
        <v>3504</v>
      </c>
      <c r="C7980" s="1">
        <v>44985</v>
      </c>
      <c r="D7980" s="2">
        <v>0.7612268518518519</v>
      </c>
      <c r="E7980">
        <v>107</v>
      </c>
      <c r="F7980" s="5">
        <f>IFERROR(VLOOKUP(E7980,Raw_Menu!$A$2:$D$33,4,FALSE),0)</f>
        <v>16.5</v>
      </c>
      <c r="G7980" s="5">
        <f t="shared" si="248"/>
        <v>16.5</v>
      </c>
      <c r="H7980">
        <f t="shared" si="249"/>
        <v>18</v>
      </c>
      <c r="I7980" t="str">
        <f>IFERROR(VLOOKUP(tblOrders[[#This Row],[item_id]],Raw_Menu!$A$2:$D$33,3,FALSE),"Unknown")</f>
        <v>Asian</v>
      </c>
    </row>
    <row r="7981" spans="1:9" x14ac:dyDescent="0.25">
      <c r="A7981">
        <v>7980</v>
      </c>
      <c r="B7981">
        <v>3504</v>
      </c>
      <c r="C7981" s="1">
        <v>44985</v>
      </c>
      <c r="D7981" s="2">
        <v>0.7612268518518519</v>
      </c>
      <c r="E7981">
        <v>121</v>
      </c>
      <c r="F7981" s="5">
        <f>IFERROR(VLOOKUP(E7981,Raw_Menu!$A$2:$D$33,4,FALSE),0)</f>
        <v>10.5</v>
      </c>
      <c r="G7981" s="5">
        <f t="shared" si="248"/>
        <v>10.5</v>
      </c>
      <c r="H7981">
        <f t="shared" si="249"/>
        <v>18</v>
      </c>
      <c r="I7981" t="str">
        <f>IFERROR(VLOOKUP(tblOrders[[#This Row],[item_id]],Raw_Menu!$A$2:$D$33,3,FALSE),"Unknown")</f>
        <v>Mexican</v>
      </c>
    </row>
    <row r="7982" spans="1:9" x14ac:dyDescent="0.25">
      <c r="A7982">
        <v>7981</v>
      </c>
      <c r="B7982">
        <v>3505</v>
      </c>
      <c r="C7982" s="1">
        <v>44985</v>
      </c>
      <c r="D7982" s="2">
        <v>0.77453703703703702</v>
      </c>
      <c r="E7982">
        <v>101</v>
      </c>
      <c r="F7982" s="5">
        <f>IFERROR(VLOOKUP(E7982,Raw_Menu!$A$2:$D$33,4,FALSE),0)</f>
        <v>12.95</v>
      </c>
      <c r="G7982" s="5">
        <f t="shared" si="248"/>
        <v>12.95</v>
      </c>
      <c r="H7982">
        <f t="shared" si="249"/>
        <v>18</v>
      </c>
      <c r="I7982" t="str">
        <f>IFERROR(VLOOKUP(tblOrders[[#This Row],[item_id]],Raw_Menu!$A$2:$D$33,3,FALSE),"Unknown")</f>
        <v>American</v>
      </c>
    </row>
    <row r="7983" spans="1:9" x14ac:dyDescent="0.25">
      <c r="A7983">
        <v>7982</v>
      </c>
      <c r="B7983">
        <v>3505</v>
      </c>
      <c r="C7983" s="1">
        <v>44985</v>
      </c>
      <c r="D7983" s="2">
        <v>0.77453703703703702</v>
      </c>
      <c r="E7983">
        <v>107</v>
      </c>
      <c r="F7983" s="5">
        <f>IFERROR(VLOOKUP(E7983,Raw_Menu!$A$2:$D$33,4,FALSE),0)</f>
        <v>16.5</v>
      </c>
      <c r="G7983" s="5">
        <f t="shared" si="248"/>
        <v>16.5</v>
      </c>
      <c r="H7983">
        <f t="shared" si="249"/>
        <v>18</v>
      </c>
      <c r="I7983" t="str">
        <f>IFERROR(VLOOKUP(tblOrders[[#This Row],[item_id]],Raw_Menu!$A$2:$D$33,3,FALSE),"Unknown")</f>
        <v>Asian</v>
      </c>
    </row>
    <row r="7984" spans="1:9" x14ac:dyDescent="0.25">
      <c r="A7984">
        <v>7983</v>
      </c>
      <c r="B7984">
        <v>3505</v>
      </c>
      <c r="C7984" s="1">
        <v>44985</v>
      </c>
      <c r="D7984" s="2">
        <v>0.77453703703703702</v>
      </c>
      <c r="E7984">
        <v>113</v>
      </c>
      <c r="F7984" s="5">
        <f>IFERROR(VLOOKUP(E7984,Raw_Menu!$A$2:$D$33,4,FALSE),0)</f>
        <v>5</v>
      </c>
      <c r="G7984" s="5">
        <f t="shared" si="248"/>
        <v>5</v>
      </c>
      <c r="H7984">
        <f t="shared" si="249"/>
        <v>18</v>
      </c>
      <c r="I7984" t="str">
        <f>IFERROR(VLOOKUP(tblOrders[[#This Row],[item_id]],Raw_Menu!$A$2:$D$33,3,FALSE),"Unknown")</f>
        <v>Asian</v>
      </c>
    </row>
    <row r="7985" spans="1:9" x14ac:dyDescent="0.25">
      <c r="A7985">
        <v>7984</v>
      </c>
      <c r="B7985">
        <v>3506</v>
      </c>
      <c r="C7985" s="1">
        <v>44985</v>
      </c>
      <c r="D7985" s="2">
        <v>0.77761574074074069</v>
      </c>
      <c r="E7985">
        <v>120</v>
      </c>
      <c r="F7985" s="5">
        <f>IFERROR(VLOOKUP(E7985,Raw_Menu!$A$2:$D$33,4,FALSE),0)</f>
        <v>13.95</v>
      </c>
      <c r="G7985" s="5">
        <f t="shared" si="248"/>
        <v>13.95</v>
      </c>
      <c r="H7985">
        <f t="shared" si="249"/>
        <v>18</v>
      </c>
      <c r="I7985" t="str">
        <f>IFERROR(VLOOKUP(tblOrders[[#This Row],[item_id]],Raw_Menu!$A$2:$D$33,3,FALSE),"Unknown")</f>
        <v>Mexican</v>
      </c>
    </row>
    <row r="7986" spans="1:9" x14ac:dyDescent="0.25">
      <c r="A7986">
        <v>7985</v>
      </c>
      <c r="B7986">
        <v>3506</v>
      </c>
      <c r="C7986" s="1">
        <v>44985</v>
      </c>
      <c r="D7986" s="2">
        <v>0.77761574074074069</v>
      </c>
      <c r="E7986">
        <v>106</v>
      </c>
      <c r="F7986" s="5">
        <f>IFERROR(VLOOKUP(E7986,Raw_Menu!$A$2:$D$33,4,FALSE),0)</f>
        <v>7</v>
      </c>
      <c r="G7986" s="5">
        <f t="shared" si="248"/>
        <v>7</v>
      </c>
      <c r="H7986">
        <f t="shared" si="249"/>
        <v>18</v>
      </c>
      <c r="I7986" t="str">
        <f>IFERROR(VLOOKUP(tblOrders[[#This Row],[item_id]],Raw_Menu!$A$2:$D$33,3,FALSE),"Unknown")</f>
        <v>American</v>
      </c>
    </row>
    <row r="7987" spans="1:9" x14ac:dyDescent="0.25">
      <c r="A7987">
        <v>7986</v>
      </c>
      <c r="B7987">
        <v>3507</v>
      </c>
      <c r="C7987" s="1">
        <v>44985</v>
      </c>
      <c r="D7987" s="2">
        <v>0.78291666666666671</v>
      </c>
      <c r="E7987">
        <v>121</v>
      </c>
      <c r="F7987" s="5">
        <f>IFERROR(VLOOKUP(E7987,Raw_Menu!$A$2:$D$33,4,FALSE),0)</f>
        <v>10.5</v>
      </c>
      <c r="G7987" s="5">
        <f t="shared" si="248"/>
        <v>10.5</v>
      </c>
      <c r="H7987">
        <f t="shared" si="249"/>
        <v>18</v>
      </c>
      <c r="I7987" t="str">
        <f>IFERROR(VLOOKUP(tblOrders[[#This Row],[item_id]],Raw_Menu!$A$2:$D$33,3,FALSE),"Unknown")</f>
        <v>Mexican</v>
      </c>
    </row>
    <row r="7988" spans="1:9" x14ac:dyDescent="0.25">
      <c r="A7988">
        <v>7987</v>
      </c>
      <c r="B7988">
        <v>3507</v>
      </c>
      <c r="C7988" s="1">
        <v>44985</v>
      </c>
      <c r="D7988" s="2">
        <v>0.78291666666666671</v>
      </c>
      <c r="E7988">
        <v>123</v>
      </c>
      <c r="F7988" s="5">
        <f>IFERROR(VLOOKUP(E7988,Raw_Menu!$A$2:$D$33,4,FALSE),0)</f>
        <v>9</v>
      </c>
      <c r="G7988" s="5">
        <f t="shared" si="248"/>
        <v>9</v>
      </c>
      <c r="H7988">
        <f t="shared" si="249"/>
        <v>18</v>
      </c>
      <c r="I7988" t="str">
        <f>IFERROR(VLOOKUP(tblOrders[[#This Row],[item_id]],Raw_Menu!$A$2:$D$33,3,FALSE),"Unknown")</f>
        <v>Mexican</v>
      </c>
    </row>
    <row r="7989" spans="1:9" x14ac:dyDescent="0.25">
      <c r="A7989">
        <v>7988</v>
      </c>
      <c r="B7989">
        <v>3508</v>
      </c>
      <c r="C7989" s="1">
        <v>44985</v>
      </c>
      <c r="D7989" s="2">
        <v>0.7908101851851852</v>
      </c>
      <c r="E7989">
        <v>101</v>
      </c>
      <c r="F7989" s="5">
        <f>IFERROR(VLOOKUP(E7989,Raw_Menu!$A$2:$D$33,4,FALSE),0)</f>
        <v>12.95</v>
      </c>
      <c r="G7989" s="5">
        <f t="shared" si="248"/>
        <v>12.95</v>
      </c>
      <c r="H7989">
        <f t="shared" si="249"/>
        <v>18</v>
      </c>
      <c r="I7989" t="str">
        <f>IFERROR(VLOOKUP(tblOrders[[#This Row],[item_id]],Raw_Menu!$A$2:$D$33,3,FALSE),"Unknown")</f>
        <v>American</v>
      </c>
    </row>
    <row r="7990" spans="1:9" x14ac:dyDescent="0.25">
      <c r="A7990">
        <v>7989</v>
      </c>
      <c r="B7990">
        <v>3508</v>
      </c>
      <c r="C7990" s="1">
        <v>44985</v>
      </c>
      <c r="D7990" s="2">
        <v>0.7908101851851852</v>
      </c>
      <c r="E7990">
        <v>102</v>
      </c>
      <c r="F7990" s="5">
        <f>IFERROR(VLOOKUP(E7990,Raw_Menu!$A$2:$D$33,4,FALSE),0)</f>
        <v>13.95</v>
      </c>
      <c r="G7990" s="5">
        <f t="shared" si="248"/>
        <v>13.95</v>
      </c>
      <c r="H7990">
        <f t="shared" si="249"/>
        <v>18</v>
      </c>
      <c r="I7990" t="str">
        <f>IFERROR(VLOOKUP(tblOrders[[#This Row],[item_id]],Raw_Menu!$A$2:$D$33,3,FALSE),"Unknown")</f>
        <v>American</v>
      </c>
    </row>
    <row r="7991" spans="1:9" x14ac:dyDescent="0.25">
      <c r="A7991">
        <v>7990</v>
      </c>
      <c r="B7991">
        <v>3508</v>
      </c>
      <c r="C7991" s="1">
        <v>44985</v>
      </c>
      <c r="D7991" s="2">
        <v>0.7908101851851852</v>
      </c>
      <c r="E7991">
        <v>117</v>
      </c>
      <c r="F7991" s="5">
        <f>IFERROR(VLOOKUP(E7991,Raw_Menu!$A$2:$D$33,4,FALSE),0)</f>
        <v>12.95</v>
      </c>
      <c r="G7991" s="5">
        <f t="shared" si="248"/>
        <v>12.95</v>
      </c>
      <c r="H7991">
        <f t="shared" si="249"/>
        <v>18</v>
      </c>
      <c r="I7991" t="str">
        <f>IFERROR(VLOOKUP(tblOrders[[#This Row],[item_id]],Raw_Menu!$A$2:$D$33,3,FALSE),"Unknown")</f>
        <v>Mexican</v>
      </c>
    </row>
    <row r="7992" spans="1:9" x14ac:dyDescent="0.25">
      <c r="A7992">
        <v>7991</v>
      </c>
      <c r="B7992">
        <v>3509</v>
      </c>
      <c r="C7992" s="1">
        <v>44985</v>
      </c>
      <c r="D7992" s="2">
        <v>0.79570601851851852</v>
      </c>
      <c r="E7992">
        <v>125</v>
      </c>
      <c r="F7992" s="5">
        <f>IFERROR(VLOOKUP(E7992,Raw_Menu!$A$2:$D$33,4,FALSE),0)</f>
        <v>17.95</v>
      </c>
      <c r="G7992" s="5">
        <f t="shared" si="248"/>
        <v>17.95</v>
      </c>
      <c r="H7992">
        <f t="shared" si="249"/>
        <v>19</v>
      </c>
      <c r="I7992" t="str">
        <f>IFERROR(VLOOKUP(tblOrders[[#This Row],[item_id]],Raw_Menu!$A$2:$D$33,3,FALSE),"Unknown")</f>
        <v>Italian</v>
      </c>
    </row>
    <row r="7993" spans="1:9" x14ac:dyDescent="0.25">
      <c r="A7993">
        <v>7992</v>
      </c>
      <c r="B7993">
        <v>3509</v>
      </c>
      <c r="C7993" s="1">
        <v>44985</v>
      </c>
      <c r="D7993" s="2">
        <v>0.79570601851851852</v>
      </c>
      <c r="E7993">
        <v>126</v>
      </c>
      <c r="F7993" s="5">
        <f>IFERROR(VLOOKUP(E7993,Raw_Menu!$A$2:$D$33,4,FALSE),0)</f>
        <v>14.5</v>
      </c>
      <c r="G7993" s="5">
        <f t="shared" si="248"/>
        <v>14.5</v>
      </c>
      <c r="H7993">
        <f t="shared" si="249"/>
        <v>19</v>
      </c>
      <c r="I7993" t="str">
        <f>IFERROR(VLOOKUP(tblOrders[[#This Row],[item_id]],Raw_Menu!$A$2:$D$33,3,FALSE),"Unknown")</f>
        <v>Italian</v>
      </c>
    </row>
    <row r="7994" spans="1:9" x14ac:dyDescent="0.25">
      <c r="A7994">
        <v>7993</v>
      </c>
      <c r="B7994">
        <v>3509</v>
      </c>
      <c r="C7994" s="1">
        <v>44985</v>
      </c>
      <c r="D7994" s="2">
        <v>0.79570601851851852</v>
      </c>
      <c r="E7994">
        <v>109</v>
      </c>
      <c r="F7994" s="5">
        <f>IFERROR(VLOOKUP(E7994,Raw_Menu!$A$2:$D$33,4,FALSE),0)</f>
        <v>17.95</v>
      </c>
      <c r="G7994" s="5">
        <f t="shared" si="248"/>
        <v>17.95</v>
      </c>
      <c r="H7994">
        <f t="shared" si="249"/>
        <v>19</v>
      </c>
      <c r="I7994" t="str">
        <f>IFERROR(VLOOKUP(tblOrders[[#This Row],[item_id]],Raw_Menu!$A$2:$D$33,3,FALSE),"Unknown")</f>
        <v>Asian</v>
      </c>
    </row>
    <row r="7995" spans="1:9" x14ac:dyDescent="0.25">
      <c r="A7995">
        <v>7994</v>
      </c>
      <c r="B7995">
        <v>3509</v>
      </c>
      <c r="C7995" s="1">
        <v>44985</v>
      </c>
      <c r="D7995" s="2">
        <v>0.79570601851851852</v>
      </c>
      <c r="E7995" t="s">
        <v>95</v>
      </c>
      <c r="F7995" s="5">
        <f>IFERROR(VLOOKUP(E7995,Raw_Menu!$A$2:$D$33,4,FALSE),0)</f>
        <v>0</v>
      </c>
      <c r="G7995" s="5">
        <f t="shared" si="248"/>
        <v>0</v>
      </c>
      <c r="H7995">
        <f t="shared" si="249"/>
        <v>19</v>
      </c>
      <c r="I7995" t="str">
        <f>IFERROR(VLOOKUP(tblOrders[[#This Row],[item_id]],Raw_Menu!$A$2:$D$33,3,FALSE),"Unknown")</f>
        <v>Unknown</v>
      </c>
    </row>
    <row r="7996" spans="1:9" x14ac:dyDescent="0.25">
      <c r="A7996">
        <v>7995</v>
      </c>
      <c r="B7996">
        <v>3510</v>
      </c>
      <c r="C7996" s="1">
        <v>44985</v>
      </c>
      <c r="D7996" s="2">
        <v>0.80638888888888893</v>
      </c>
      <c r="E7996">
        <v>102</v>
      </c>
      <c r="F7996" s="5">
        <f>IFERROR(VLOOKUP(E7996,Raw_Menu!$A$2:$D$33,4,FALSE),0)</f>
        <v>13.95</v>
      </c>
      <c r="G7996" s="5">
        <f t="shared" si="248"/>
        <v>13.95</v>
      </c>
      <c r="H7996">
        <f t="shared" si="249"/>
        <v>19</v>
      </c>
      <c r="I7996" t="str">
        <f>IFERROR(VLOOKUP(tblOrders[[#This Row],[item_id]],Raw_Menu!$A$2:$D$33,3,FALSE),"Unknown")</f>
        <v>American</v>
      </c>
    </row>
    <row r="7997" spans="1:9" x14ac:dyDescent="0.25">
      <c r="A7997">
        <v>7996</v>
      </c>
      <c r="B7997">
        <v>3510</v>
      </c>
      <c r="C7997" s="1">
        <v>44985</v>
      </c>
      <c r="D7997" s="2">
        <v>0.80638888888888893</v>
      </c>
      <c r="E7997">
        <v>102</v>
      </c>
      <c r="F7997" s="5">
        <f>IFERROR(VLOOKUP(E7997,Raw_Menu!$A$2:$D$33,4,FALSE),0)</f>
        <v>13.95</v>
      </c>
      <c r="G7997" s="5">
        <f t="shared" si="248"/>
        <v>13.95</v>
      </c>
      <c r="H7997">
        <f t="shared" si="249"/>
        <v>19</v>
      </c>
      <c r="I7997" t="str">
        <f>IFERROR(VLOOKUP(tblOrders[[#This Row],[item_id]],Raw_Menu!$A$2:$D$33,3,FALSE),"Unknown")</f>
        <v>American</v>
      </c>
    </row>
    <row r="7998" spans="1:9" x14ac:dyDescent="0.25">
      <c r="A7998">
        <v>7997</v>
      </c>
      <c r="B7998">
        <v>3510</v>
      </c>
      <c r="C7998" s="1">
        <v>44985</v>
      </c>
      <c r="D7998" s="2">
        <v>0.80638888888888893</v>
      </c>
      <c r="E7998">
        <v>128</v>
      </c>
      <c r="F7998" s="5">
        <f>IFERROR(VLOOKUP(E7998,Raw_Menu!$A$2:$D$33,4,FALSE),0)</f>
        <v>15.5</v>
      </c>
      <c r="G7998" s="5">
        <f t="shared" si="248"/>
        <v>15.5</v>
      </c>
      <c r="H7998">
        <f t="shared" si="249"/>
        <v>19</v>
      </c>
      <c r="I7998" t="str">
        <f>IFERROR(VLOOKUP(tblOrders[[#This Row],[item_id]],Raw_Menu!$A$2:$D$33,3,FALSE),"Unknown")</f>
        <v>Italian</v>
      </c>
    </row>
    <row r="7999" spans="1:9" x14ac:dyDescent="0.25">
      <c r="A7999">
        <v>7998</v>
      </c>
      <c r="B7999">
        <v>3510</v>
      </c>
      <c r="C7999" s="1">
        <v>44985</v>
      </c>
      <c r="D7999" s="2">
        <v>0.80638888888888893</v>
      </c>
      <c r="E7999">
        <v>120</v>
      </c>
      <c r="F7999" s="5">
        <f>IFERROR(VLOOKUP(E7999,Raw_Menu!$A$2:$D$33,4,FALSE),0)</f>
        <v>13.95</v>
      </c>
      <c r="G7999" s="5">
        <f t="shared" si="248"/>
        <v>13.95</v>
      </c>
      <c r="H7999">
        <f t="shared" si="249"/>
        <v>19</v>
      </c>
      <c r="I7999" t="str">
        <f>IFERROR(VLOOKUP(tblOrders[[#This Row],[item_id]],Raw_Menu!$A$2:$D$33,3,FALSE),"Unknown")</f>
        <v>Mexican</v>
      </c>
    </row>
    <row r="8000" spans="1:9" x14ac:dyDescent="0.25">
      <c r="A8000">
        <v>7999</v>
      </c>
      <c r="B8000">
        <v>3511</v>
      </c>
      <c r="C8000" s="1">
        <v>44985</v>
      </c>
      <c r="D8000" s="2">
        <v>0.80826388888888889</v>
      </c>
      <c r="E8000">
        <v>116</v>
      </c>
      <c r="F8000" s="5">
        <f>IFERROR(VLOOKUP(E8000,Raw_Menu!$A$2:$D$33,4,FALSE),0)</f>
        <v>13.95</v>
      </c>
      <c r="G8000" s="5">
        <f t="shared" si="248"/>
        <v>13.95</v>
      </c>
      <c r="H8000">
        <f t="shared" si="249"/>
        <v>19</v>
      </c>
      <c r="I8000" t="str">
        <f>IFERROR(VLOOKUP(tblOrders[[#This Row],[item_id]],Raw_Menu!$A$2:$D$33,3,FALSE),"Unknown")</f>
        <v>Mexican</v>
      </c>
    </row>
    <row r="8001" spans="1:9" x14ac:dyDescent="0.25">
      <c r="A8001">
        <v>8000</v>
      </c>
      <c r="B8001">
        <v>3511</v>
      </c>
      <c r="C8001" s="1">
        <v>44985</v>
      </c>
      <c r="D8001" s="2">
        <v>0.80826388888888889</v>
      </c>
      <c r="E8001">
        <v>128</v>
      </c>
      <c r="F8001" s="5">
        <f>IFERROR(VLOOKUP(E8001,Raw_Menu!$A$2:$D$33,4,FALSE),0)</f>
        <v>15.5</v>
      </c>
      <c r="G8001" s="5">
        <f t="shared" si="248"/>
        <v>15.5</v>
      </c>
      <c r="H8001">
        <f t="shared" si="249"/>
        <v>19</v>
      </c>
      <c r="I8001" t="str">
        <f>IFERROR(VLOOKUP(tblOrders[[#This Row],[item_id]],Raw_Menu!$A$2:$D$33,3,FALSE),"Unknown")</f>
        <v>Italian</v>
      </c>
    </row>
    <row r="8002" spans="1:9" x14ac:dyDescent="0.25">
      <c r="A8002">
        <v>8001</v>
      </c>
      <c r="B8002">
        <v>3511</v>
      </c>
      <c r="C8002" s="1">
        <v>44985</v>
      </c>
      <c r="D8002" s="2">
        <v>0.80826388888888889</v>
      </c>
      <c r="E8002">
        <v>113</v>
      </c>
      <c r="F8002" s="5">
        <f>IFERROR(VLOOKUP(E8002,Raw_Menu!$A$2:$D$33,4,FALSE),0)</f>
        <v>5</v>
      </c>
      <c r="G8002" s="5">
        <f t="shared" ref="G8002:G8065" si="250">VALUE(F8002)</f>
        <v>5</v>
      </c>
      <c r="H8002">
        <f t="shared" ref="H8002:H8065" si="251">HOUR(D8002)</f>
        <v>19</v>
      </c>
      <c r="I8002" t="str">
        <f>IFERROR(VLOOKUP(tblOrders[[#This Row],[item_id]],Raw_Menu!$A$2:$D$33,3,FALSE),"Unknown")</f>
        <v>Asian</v>
      </c>
    </row>
    <row r="8003" spans="1:9" x14ac:dyDescent="0.25">
      <c r="A8003">
        <v>8002</v>
      </c>
      <c r="B8003">
        <v>3511</v>
      </c>
      <c r="C8003" s="1">
        <v>44985</v>
      </c>
      <c r="D8003" s="2">
        <v>0.80826388888888889</v>
      </c>
      <c r="E8003">
        <v>114</v>
      </c>
      <c r="F8003" s="5">
        <f>IFERROR(VLOOKUP(E8003,Raw_Menu!$A$2:$D$33,4,FALSE),0)</f>
        <v>9</v>
      </c>
      <c r="G8003" s="5">
        <f t="shared" si="250"/>
        <v>9</v>
      </c>
      <c r="H8003">
        <f t="shared" si="251"/>
        <v>19</v>
      </c>
      <c r="I8003" t="str">
        <f>IFERROR(VLOOKUP(tblOrders[[#This Row],[item_id]],Raw_Menu!$A$2:$D$33,3,FALSE),"Unknown")</f>
        <v>Asian</v>
      </c>
    </row>
    <row r="8004" spans="1:9" x14ac:dyDescent="0.25">
      <c r="A8004">
        <v>8003</v>
      </c>
      <c r="B8004">
        <v>3512</v>
      </c>
      <c r="C8004" s="1">
        <v>44985</v>
      </c>
      <c r="D8004" s="2">
        <v>0.81892361111111112</v>
      </c>
      <c r="E8004">
        <v>101</v>
      </c>
      <c r="F8004" s="5">
        <f>IFERROR(VLOOKUP(E8004,Raw_Menu!$A$2:$D$33,4,FALSE),0)</f>
        <v>12.95</v>
      </c>
      <c r="G8004" s="5">
        <f t="shared" si="250"/>
        <v>12.95</v>
      </c>
      <c r="H8004">
        <f t="shared" si="251"/>
        <v>19</v>
      </c>
      <c r="I8004" t="str">
        <f>IFERROR(VLOOKUP(tblOrders[[#This Row],[item_id]],Raw_Menu!$A$2:$D$33,3,FALSE),"Unknown")</f>
        <v>American</v>
      </c>
    </row>
    <row r="8005" spans="1:9" x14ac:dyDescent="0.25">
      <c r="A8005">
        <v>8004</v>
      </c>
      <c r="B8005">
        <v>3512</v>
      </c>
      <c r="C8005" s="1">
        <v>44985</v>
      </c>
      <c r="D8005" s="2">
        <v>0.81892361111111112</v>
      </c>
      <c r="E8005">
        <v>102</v>
      </c>
      <c r="F8005" s="5">
        <f>IFERROR(VLOOKUP(E8005,Raw_Menu!$A$2:$D$33,4,FALSE),0)</f>
        <v>13.95</v>
      </c>
      <c r="G8005" s="5">
        <f t="shared" si="250"/>
        <v>13.95</v>
      </c>
      <c r="H8005">
        <f t="shared" si="251"/>
        <v>19</v>
      </c>
      <c r="I8005" t="str">
        <f>IFERROR(VLOOKUP(tblOrders[[#This Row],[item_id]],Raw_Menu!$A$2:$D$33,3,FALSE),"Unknown")</f>
        <v>American</v>
      </c>
    </row>
    <row r="8006" spans="1:9" x14ac:dyDescent="0.25">
      <c r="A8006">
        <v>8005</v>
      </c>
      <c r="B8006">
        <v>3512</v>
      </c>
      <c r="C8006" s="1">
        <v>44985</v>
      </c>
      <c r="D8006" s="2">
        <v>0.81892361111111112</v>
      </c>
      <c r="E8006">
        <v>117</v>
      </c>
      <c r="F8006" s="5">
        <f>IFERROR(VLOOKUP(E8006,Raw_Menu!$A$2:$D$33,4,FALSE),0)</f>
        <v>12.95</v>
      </c>
      <c r="G8006" s="5">
        <f t="shared" si="250"/>
        <v>12.95</v>
      </c>
      <c r="H8006">
        <f t="shared" si="251"/>
        <v>19</v>
      </c>
      <c r="I8006" t="str">
        <f>IFERROR(VLOOKUP(tblOrders[[#This Row],[item_id]],Raw_Menu!$A$2:$D$33,3,FALSE),"Unknown")</f>
        <v>Mexican</v>
      </c>
    </row>
    <row r="8007" spans="1:9" x14ac:dyDescent="0.25">
      <c r="A8007">
        <v>8006</v>
      </c>
      <c r="B8007">
        <v>3512</v>
      </c>
      <c r="C8007" s="1">
        <v>44985</v>
      </c>
      <c r="D8007" s="2">
        <v>0.81892361111111112</v>
      </c>
      <c r="E8007">
        <v>122</v>
      </c>
      <c r="F8007" s="5">
        <f>IFERROR(VLOOKUP(E8007,Raw_Menu!$A$2:$D$33,4,FALSE),0)</f>
        <v>7</v>
      </c>
      <c r="G8007" s="5">
        <f t="shared" si="250"/>
        <v>7</v>
      </c>
      <c r="H8007">
        <f t="shared" si="251"/>
        <v>19</v>
      </c>
      <c r="I8007" t="str">
        <f>IFERROR(VLOOKUP(tblOrders[[#This Row],[item_id]],Raw_Menu!$A$2:$D$33,3,FALSE),"Unknown")</f>
        <v>Mexican</v>
      </c>
    </row>
    <row r="8008" spans="1:9" x14ac:dyDescent="0.25">
      <c r="A8008">
        <v>8007</v>
      </c>
      <c r="B8008">
        <v>3513</v>
      </c>
      <c r="C8008" s="1">
        <v>44985</v>
      </c>
      <c r="D8008" s="2">
        <v>0.82233796296296291</v>
      </c>
      <c r="E8008">
        <v>126</v>
      </c>
      <c r="F8008" s="5">
        <f>IFERROR(VLOOKUP(E8008,Raw_Menu!$A$2:$D$33,4,FALSE),0)</f>
        <v>14.5</v>
      </c>
      <c r="G8008" s="5">
        <f t="shared" si="250"/>
        <v>14.5</v>
      </c>
      <c r="H8008">
        <f t="shared" si="251"/>
        <v>19</v>
      </c>
      <c r="I8008" t="str">
        <f>IFERROR(VLOOKUP(tblOrders[[#This Row],[item_id]],Raw_Menu!$A$2:$D$33,3,FALSE),"Unknown")</f>
        <v>Italian</v>
      </c>
    </row>
    <row r="8009" spans="1:9" x14ac:dyDescent="0.25">
      <c r="A8009">
        <v>8008</v>
      </c>
      <c r="B8009">
        <v>3514</v>
      </c>
      <c r="C8009" s="1">
        <v>44985</v>
      </c>
      <c r="D8009" s="2">
        <v>0.83275462962962965</v>
      </c>
      <c r="E8009">
        <v>104</v>
      </c>
      <c r="F8009" s="5">
        <f>IFERROR(VLOOKUP(E8009,Raw_Menu!$A$2:$D$33,4,FALSE),0)</f>
        <v>10.5</v>
      </c>
      <c r="G8009" s="5">
        <f t="shared" si="250"/>
        <v>10.5</v>
      </c>
      <c r="H8009">
        <f t="shared" si="251"/>
        <v>19</v>
      </c>
      <c r="I8009" t="str">
        <f>IFERROR(VLOOKUP(tblOrders[[#This Row],[item_id]],Raw_Menu!$A$2:$D$33,3,FALSE),"Unknown")</f>
        <v>American</v>
      </c>
    </row>
    <row r="8010" spans="1:9" x14ac:dyDescent="0.25">
      <c r="A8010">
        <v>8009</v>
      </c>
      <c r="B8010">
        <v>3514</v>
      </c>
      <c r="C8010" s="1">
        <v>44985</v>
      </c>
      <c r="D8010" s="2">
        <v>0.83275462962962965</v>
      </c>
      <c r="E8010">
        <v>128</v>
      </c>
      <c r="F8010" s="5">
        <f>IFERROR(VLOOKUP(E8010,Raw_Menu!$A$2:$D$33,4,FALSE),0)</f>
        <v>15.5</v>
      </c>
      <c r="G8010" s="5">
        <f t="shared" si="250"/>
        <v>15.5</v>
      </c>
      <c r="H8010">
        <f t="shared" si="251"/>
        <v>19</v>
      </c>
      <c r="I8010" t="str">
        <f>IFERROR(VLOOKUP(tblOrders[[#This Row],[item_id]],Raw_Menu!$A$2:$D$33,3,FALSE),"Unknown")</f>
        <v>Italian</v>
      </c>
    </row>
    <row r="8011" spans="1:9" x14ac:dyDescent="0.25">
      <c r="A8011">
        <v>8010</v>
      </c>
      <c r="B8011">
        <v>3515</v>
      </c>
      <c r="C8011" s="1">
        <v>44985</v>
      </c>
      <c r="D8011" s="2">
        <v>0.83354166666666663</v>
      </c>
      <c r="E8011">
        <v>128</v>
      </c>
      <c r="F8011" s="5">
        <f>IFERROR(VLOOKUP(E8011,Raw_Menu!$A$2:$D$33,4,FALSE),0)</f>
        <v>15.5</v>
      </c>
      <c r="G8011" s="5">
        <f t="shared" si="250"/>
        <v>15.5</v>
      </c>
      <c r="H8011">
        <f t="shared" si="251"/>
        <v>20</v>
      </c>
      <c r="I8011" t="str">
        <f>IFERROR(VLOOKUP(tblOrders[[#This Row],[item_id]],Raw_Menu!$A$2:$D$33,3,FALSE),"Unknown")</f>
        <v>Italian</v>
      </c>
    </row>
    <row r="8012" spans="1:9" x14ac:dyDescent="0.25">
      <c r="A8012">
        <v>8011</v>
      </c>
      <c r="B8012">
        <v>3516</v>
      </c>
      <c r="C8012" s="1">
        <v>44985</v>
      </c>
      <c r="D8012" s="2">
        <v>0.8370023148148148</v>
      </c>
      <c r="E8012">
        <v>109</v>
      </c>
      <c r="F8012" s="5">
        <f>IFERROR(VLOOKUP(E8012,Raw_Menu!$A$2:$D$33,4,FALSE),0)</f>
        <v>17.95</v>
      </c>
      <c r="G8012" s="5">
        <f t="shared" si="250"/>
        <v>17.95</v>
      </c>
      <c r="H8012">
        <f t="shared" si="251"/>
        <v>20</v>
      </c>
      <c r="I8012" t="str">
        <f>IFERROR(VLOOKUP(tblOrders[[#This Row],[item_id]],Raw_Menu!$A$2:$D$33,3,FALSE),"Unknown")</f>
        <v>Asian</v>
      </c>
    </row>
    <row r="8013" spans="1:9" x14ac:dyDescent="0.25">
      <c r="A8013">
        <v>8012</v>
      </c>
      <c r="B8013">
        <v>3516</v>
      </c>
      <c r="C8013" s="1">
        <v>44985</v>
      </c>
      <c r="D8013" s="2">
        <v>0.8370023148148148</v>
      </c>
      <c r="E8013">
        <v>122</v>
      </c>
      <c r="F8013" s="5">
        <f>IFERROR(VLOOKUP(E8013,Raw_Menu!$A$2:$D$33,4,FALSE),0)</f>
        <v>7</v>
      </c>
      <c r="G8013" s="5">
        <f t="shared" si="250"/>
        <v>7</v>
      </c>
      <c r="H8013">
        <f t="shared" si="251"/>
        <v>20</v>
      </c>
      <c r="I8013" t="str">
        <f>IFERROR(VLOOKUP(tblOrders[[#This Row],[item_id]],Raw_Menu!$A$2:$D$33,3,FALSE),"Unknown")</f>
        <v>Mexican</v>
      </c>
    </row>
    <row r="8014" spans="1:9" x14ac:dyDescent="0.25">
      <c r="A8014">
        <v>8013</v>
      </c>
      <c r="B8014">
        <v>3516</v>
      </c>
      <c r="C8014" s="1">
        <v>44985</v>
      </c>
      <c r="D8014" s="2">
        <v>0.8370023148148148</v>
      </c>
      <c r="E8014">
        <v>106</v>
      </c>
      <c r="F8014" s="5">
        <f>IFERROR(VLOOKUP(E8014,Raw_Menu!$A$2:$D$33,4,FALSE),0)</f>
        <v>7</v>
      </c>
      <c r="G8014" s="5">
        <f t="shared" si="250"/>
        <v>7</v>
      </c>
      <c r="H8014">
        <f t="shared" si="251"/>
        <v>20</v>
      </c>
      <c r="I8014" t="str">
        <f>IFERROR(VLOOKUP(tblOrders[[#This Row],[item_id]],Raw_Menu!$A$2:$D$33,3,FALSE),"Unknown")</f>
        <v>American</v>
      </c>
    </row>
    <row r="8015" spans="1:9" x14ac:dyDescent="0.25">
      <c r="A8015">
        <v>8014</v>
      </c>
      <c r="B8015">
        <v>3516</v>
      </c>
      <c r="C8015" s="1">
        <v>44985</v>
      </c>
      <c r="D8015" s="2">
        <v>0.8370023148148148</v>
      </c>
      <c r="E8015">
        <v>132</v>
      </c>
      <c r="F8015" s="5">
        <f>IFERROR(VLOOKUP(E8015,Raw_Menu!$A$2:$D$33,4,FALSE),0)</f>
        <v>16.95</v>
      </c>
      <c r="G8015" s="5">
        <f t="shared" si="250"/>
        <v>16.95</v>
      </c>
      <c r="H8015">
        <f t="shared" si="251"/>
        <v>20</v>
      </c>
      <c r="I8015" t="str">
        <f>IFERROR(VLOOKUP(tblOrders[[#This Row],[item_id]],Raw_Menu!$A$2:$D$33,3,FALSE),"Unknown")</f>
        <v>Italian</v>
      </c>
    </row>
    <row r="8016" spans="1:9" x14ac:dyDescent="0.25">
      <c r="A8016">
        <v>8015</v>
      </c>
      <c r="B8016">
        <v>3517</v>
      </c>
      <c r="C8016" s="1">
        <v>44985</v>
      </c>
      <c r="D8016" s="2">
        <v>0.83807870370370374</v>
      </c>
      <c r="E8016">
        <v>110</v>
      </c>
      <c r="F8016" s="5">
        <f>IFERROR(VLOOKUP(E8016,Raw_Menu!$A$2:$D$33,4,FALSE),0)</f>
        <v>17.95</v>
      </c>
      <c r="G8016" s="5">
        <f t="shared" si="250"/>
        <v>17.95</v>
      </c>
      <c r="H8016">
        <f t="shared" si="251"/>
        <v>20</v>
      </c>
      <c r="I8016" t="str">
        <f>IFERROR(VLOOKUP(tblOrders[[#This Row],[item_id]],Raw_Menu!$A$2:$D$33,3,FALSE),"Unknown")</f>
        <v>Asian</v>
      </c>
    </row>
    <row r="8017" spans="1:9" x14ac:dyDescent="0.25">
      <c r="A8017">
        <v>8016</v>
      </c>
      <c r="B8017">
        <v>3517</v>
      </c>
      <c r="C8017" s="1">
        <v>44985</v>
      </c>
      <c r="D8017" s="2">
        <v>0.83807870370370374</v>
      </c>
      <c r="E8017">
        <v>122</v>
      </c>
      <c r="F8017" s="5">
        <f>IFERROR(VLOOKUP(E8017,Raw_Menu!$A$2:$D$33,4,FALSE),0)</f>
        <v>7</v>
      </c>
      <c r="G8017" s="5">
        <f t="shared" si="250"/>
        <v>7</v>
      </c>
      <c r="H8017">
        <f t="shared" si="251"/>
        <v>20</v>
      </c>
      <c r="I8017" t="str">
        <f>IFERROR(VLOOKUP(tblOrders[[#This Row],[item_id]],Raw_Menu!$A$2:$D$33,3,FALSE),"Unknown")</f>
        <v>Mexican</v>
      </c>
    </row>
    <row r="8018" spans="1:9" x14ac:dyDescent="0.25">
      <c r="A8018">
        <v>8017</v>
      </c>
      <c r="B8018">
        <v>3518</v>
      </c>
      <c r="C8018" s="1">
        <v>44985</v>
      </c>
      <c r="D8018" s="2">
        <v>0.86138888888888887</v>
      </c>
      <c r="E8018">
        <v>107</v>
      </c>
      <c r="F8018" s="5">
        <f>IFERROR(VLOOKUP(E8018,Raw_Menu!$A$2:$D$33,4,FALSE),0)</f>
        <v>16.5</v>
      </c>
      <c r="G8018" s="5">
        <f t="shared" si="250"/>
        <v>16.5</v>
      </c>
      <c r="H8018">
        <f t="shared" si="251"/>
        <v>20</v>
      </c>
      <c r="I8018" t="str">
        <f>IFERROR(VLOOKUP(tblOrders[[#This Row],[item_id]],Raw_Menu!$A$2:$D$33,3,FALSE),"Unknown")</f>
        <v>Asian</v>
      </c>
    </row>
    <row r="8019" spans="1:9" x14ac:dyDescent="0.25">
      <c r="A8019">
        <v>8018</v>
      </c>
      <c r="B8019">
        <v>3518</v>
      </c>
      <c r="C8019" s="1">
        <v>44985</v>
      </c>
      <c r="D8019" s="2">
        <v>0.86138888888888887</v>
      </c>
      <c r="E8019">
        <v>102</v>
      </c>
      <c r="F8019" s="5">
        <f>IFERROR(VLOOKUP(E8019,Raw_Menu!$A$2:$D$33,4,FALSE),0)</f>
        <v>13.95</v>
      </c>
      <c r="G8019" s="5">
        <f t="shared" si="250"/>
        <v>13.95</v>
      </c>
      <c r="H8019">
        <f t="shared" si="251"/>
        <v>20</v>
      </c>
      <c r="I8019" t="str">
        <f>IFERROR(VLOOKUP(tblOrders[[#This Row],[item_id]],Raw_Menu!$A$2:$D$33,3,FALSE),"Unknown")</f>
        <v>American</v>
      </c>
    </row>
    <row r="8020" spans="1:9" x14ac:dyDescent="0.25">
      <c r="A8020">
        <v>8019</v>
      </c>
      <c r="B8020">
        <v>3519</v>
      </c>
      <c r="C8020" s="1">
        <v>44985</v>
      </c>
      <c r="D8020" s="2">
        <v>0.86305555555555558</v>
      </c>
      <c r="E8020">
        <v>124</v>
      </c>
      <c r="F8020" s="5">
        <f>IFERROR(VLOOKUP(E8020,Raw_Menu!$A$2:$D$33,4,FALSE),0)</f>
        <v>14.5</v>
      </c>
      <c r="G8020" s="5">
        <f t="shared" si="250"/>
        <v>14.5</v>
      </c>
      <c r="H8020">
        <f t="shared" si="251"/>
        <v>20</v>
      </c>
      <c r="I8020" t="str">
        <f>IFERROR(VLOOKUP(tblOrders[[#This Row],[item_id]],Raw_Menu!$A$2:$D$33,3,FALSE),"Unknown")</f>
        <v>Italian</v>
      </c>
    </row>
    <row r="8021" spans="1:9" x14ac:dyDescent="0.25">
      <c r="A8021">
        <v>8020</v>
      </c>
      <c r="B8021">
        <v>3519</v>
      </c>
      <c r="C8021" s="1">
        <v>44985</v>
      </c>
      <c r="D8021" s="2">
        <v>0.86305555555555558</v>
      </c>
      <c r="E8021">
        <v>125</v>
      </c>
      <c r="F8021" s="5">
        <f>IFERROR(VLOOKUP(E8021,Raw_Menu!$A$2:$D$33,4,FALSE),0)</f>
        <v>17.95</v>
      </c>
      <c r="G8021" s="5">
        <f t="shared" si="250"/>
        <v>17.95</v>
      </c>
      <c r="H8021">
        <f t="shared" si="251"/>
        <v>20</v>
      </c>
      <c r="I8021" t="str">
        <f>IFERROR(VLOOKUP(tblOrders[[#This Row],[item_id]],Raw_Menu!$A$2:$D$33,3,FALSE),"Unknown")</f>
        <v>Italian</v>
      </c>
    </row>
    <row r="8022" spans="1:9" x14ac:dyDescent="0.25">
      <c r="A8022">
        <v>8021</v>
      </c>
      <c r="B8022">
        <v>3520</v>
      </c>
      <c r="C8022" s="1">
        <v>44985</v>
      </c>
      <c r="D8022" s="2">
        <v>0.86645833333333333</v>
      </c>
      <c r="E8022">
        <v>129</v>
      </c>
      <c r="F8022" s="5">
        <f>IFERROR(VLOOKUP(E8022,Raw_Menu!$A$2:$D$33,4,FALSE),0)</f>
        <v>15.5</v>
      </c>
      <c r="G8022" s="5">
        <f t="shared" si="250"/>
        <v>15.5</v>
      </c>
      <c r="H8022">
        <f t="shared" si="251"/>
        <v>20</v>
      </c>
      <c r="I8022" t="str">
        <f>IFERROR(VLOOKUP(tblOrders[[#This Row],[item_id]],Raw_Menu!$A$2:$D$33,3,FALSE),"Unknown")</f>
        <v>Italian</v>
      </c>
    </row>
    <row r="8023" spans="1:9" x14ac:dyDescent="0.25">
      <c r="A8023">
        <v>8022</v>
      </c>
      <c r="B8023">
        <v>3520</v>
      </c>
      <c r="C8023" s="1">
        <v>44985</v>
      </c>
      <c r="D8023" s="2">
        <v>0.86645833333333333</v>
      </c>
      <c r="E8023">
        <v>132</v>
      </c>
      <c r="F8023" s="5">
        <f>IFERROR(VLOOKUP(E8023,Raw_Menu!$A$2:$D$33,4,FALSE),0)</f>
        <v>16.95</v>
      </c>
      <c r="G8023" s="5">
        <f t="shared" si="250"/>
        <v>16.95</v>
      </c>
      <c r="H8023">
        <f t="shared" si="251"/>
        <v>20</v>
      </c>
      <c r="I8023" t="str">
        <f>IFERROR(VLOOKUP(tblOrders[[#This Row],[item_id]],Raw_Menu!$A$2:$D$33,3,FALSE),"Unknown")</f>
        <v>Italian</v>
      </c>
    </row>
    <row r="8024" spans="1:9" x14ac:dyDescent="0.25">
      <c r="A8024">
        <v>8023</v>
      </c>
      <c r="B8024">
        <v>3521</v>
      </c>
      <c r="C8024" s="1">
        <v>44985</v>
      </c>
      <c r="D8024" s="2">
        <v>0.86890046296296297</v>
      </c>
      <c r="E8024">
        <v>113</v>
      </c>
      <c r="F8024" s="5">
        <f>IFERROR(VLOOKUP(E8024,Raw_Menu!$A$2:$D$33,4,FALSE),0)</f>
        <v>5</v>
      </c>
      <c r="G8024" s="5">
        <f t="shared" si="250"/>
        <v>5</v>
      </c>
      <c r="H8024">
        <f t="shared" si="251"/>
        <v>20</v>
      </c>
      <c r="I8024" t="str">
        <f>IFERROR(VLOOKUP(tblOrders[[#This Row],[item_id]],Raw_Menu!$A$2:$D$33,3,FALSE),"Unknown")</f>
        <v>Asian</v>
      </c>
    </row>
    <row r="8025" spans="1:9" x14ac:dyDescent="0.25">
      <c r="A8025">
        <v>8024</v>
      </c>
      <c r="B8025">
        <v>3521</v>
      </c>
      <c r="C8025" s="1">
        <v>44985</v>
      </c>
      <c r="D8025" s="2">
        <v>0.86890046296296297</v>
      </c>
      <c r="E8025">
        <v>123</v>
      </c>
      <c r="F8025" s="5">
        <f>IFERROR(VLOOKUP(E8025,Raw_Menu!$A$2:$D$33,4,FALSE),0)</f>
        <v>9</v>
      </c>
      <c r="G8025" s="5">
        <f t="shared" si="250"/>
        <v>9</v>
      </c>
      <c r="H8025">
        <f t="shared" si="251"/>
        <v>20</v>
      </c>
      <c r="I8025" t="str">
        <f>IFERROR(VLOOKUP(tblOrders[[#This Row],[item_id]],Raw_Menu!$A$2:$D$33,3,FALSE),"Unknown")</f>
        <v>Mexican</v>
      </c>
    </row>
    <row r="8026" spans="1:9" x14ac:dyDescent="0.25">
      <c r="A8026">
        <v>8025</v>
      </c>
      <c r="B8026">
        <v>3522</v>
      </c>
      <c r="C8026" s="1">
        <v>44985</v>
      </c>
      <c r="D8026" s="2">
        <v>0.87747685185185187</v>
      </c>
      <c r="E8026">
        <v>104</v>
      </c>
      <c r="F8026" s="5">
        <f>IFERROR(VLOOKUP(E8026,Raw_Menu!$A$2:$D$33,4,FALSE),0)</f>
        <v>10.5</v>
      </c>
      <c r="G8026" s="5">
        <f t="shared" si="250"/>
        <v>10.5</v>
      </c>
      <c r="H8026">
        <f t="shared" si="251"/>
        <v>21</v>
      </c>
      <c r="I8026" t="str">
        <f>IFERROR(VLOOKUP(tblOrders[[#This Row],[item_id]],Raw_Menu!$A$2:$D$33,3,FALSE),"Unknown")</f>
        <v>American</v>
      </c>
    </row>
    <row r="8027" spans="1:9" x14ac:dyDescent="0.25">
      <c r="A8027">
        <v>8026</v>
      </c>
      <c r="B8027">
        <v>3522</v>
      </c>
      <c r="C8027" s="1">
        <v>44985</v>
      </c>
      <c r="D8027" s="2">
        <v>0.87747685185185187</v>
      </c>
      <c r="E8027">
        <v>126</v>
      </c>
      <c r="F8027" s="5">
        <f>IFERROR(VLOOKUP(E8027,Raw_Menu!$A$2:$D$33,4,FALSE),0)</f>
        <v>14.5</v>
      </c>
      <c r="G8027" s="5">
        <f t="shared" si="250"/>
        <v>14.5</v>
      </c>
      <c r="H8027">
        <f t="shared" si="251"/>
        <v>21</v>
      </c>
      <c r="I8027" t="str">
        <f>IFERROR(VLOOKUP(tblOrders[[#This Row],[item_id]],Raw_Menu!$A$2:$D$33,3,FALSE),"Unknown")</f>
        <v>Italian</v>
      </c>
    </row>
    <row r="8028" spans="1:9" x14ac:dyDescent="0.25">
      <c r="A8028">
        <v>8027</v>
      </c>
      <c r="B8028">
        <v>3522</v>
      </c>
      <c r="C8028" s="1">
        <v>44985</v>
      </c>
      <c r="D8028" s="2">
        <v>0.87747685185185187</v>
      </c>
      <c r="E8028">
        <v>109</v>
      </c>
      <c r="F8028" s="5">
        <f>IFERROR(VLOOKUP(E8028,Raw_Menu!$A$2:$D$33,4,FALSE),0)</f>
        <v>17.95</v>
      </c>
      <c r="G8028" s="5">
        <f t="shared" si="250"/>
        <v>17.95</v>
      </c>
      <c r="H8028">
        <f t="shared" si="251"/>
        <v>21</v>
      </c>
      <c r="I8028" t="str">
        <f>IFERROR(VLOOKUP(tblOrders[[#This Row],[item_id]],Raw_Menu!$A$2:$D$33,3,FALSE),"Unknown")</f>
        <v>Asian</v>
      </c>
    </row>
    <row r="8029" spans="1:9" x14ac:dyDescent="0.25">
      <c r="A8029">
        <v>8028</v>
      </c>
      <c r="B8029">
        <v>3522</v>
      </c>
      <c r="C8029" s="1">
        <v>44985</v>
      </c>
      <c r="D8029" s="2">
        <v>0.87747685185185187</v>
      </c>
      <c r="E8029">
        <v>131</v>
      </c>
      <c r="F8029" s="5">
        <f>IFERROR(VLOOKUP(E8029,Raw_Menu!$A$2:$D$33,4,FALSE),0)</f>
        <v>17.95</v>
      </c>
      <c r="G8029" s="5">
        <f t="shared" si="250"/>
        <v>17.95</v>
      </c>
      <c r="H8029">
        <f t="shared" si="251"/>
        <v>21</v>
      </c>
      <c r="I8029" t="str">
        <f>IFERROR(VLOOKUP(tblOrders[[#This Row],[item_id]],Raw_Menu!$A$2:$D$33,3,FALSE),"Unknown")</f>
        <v>Italian</v>
      </c>
    </row>
    <row r="8030" spans="1:9" x14ac:dyDescent="0.25">
      <c r="A8030">
        <v>8029</v>
      </c>
      <c r="B8030">
        <v>3523</v>
      </c>
      <c r="C8030" s="1">
        <v>44985</v>
      </c>
      <c r="D8030" s="2">
        <v>0.87979166666666664</v>
      </c>
      <c r="E8030">
        <v>129</v>
      </c>
      <c r="F8030" s="5">
        <f>IFERROR(VLOOKUP(E8030,Raw_Menu!$A$2:$D$33,4,FALSE),0)</f>
        <v>15.5</v>
      </c>
      <c r="G8030" s="5">
        <f t="shared" si="250"/>
        <v>15.5</v>
      </c>
      <c r="H8030">
        <f t="shared" si="251"/>
        <v>21</v>
      </c>
      <c r="I8030" t="str">
        <f>IFERROR(VLOOKUP(tblOrders[[#This Row],[item_id]],Raw_Menu!$A$2:$D$33,3,FALSE),"Unknown")</f>
        <v>Italian</v>
      </c>
    </row>
    <row r="8031" spans="1:9" x14ac:dyDescent="0.25">
      <c r="A8031">
        <v>8030</v>
      </c>
      <c r="B8031">
        <v>3524</v>
      </c>
      <c r="C8031" s="1">
        <v>44985</v>
      </c>
      <c r="D8031" s="2">
        <v>0.88497685185185182</v>
      </c>
      <c r="E8031">
        <v>108</v>
      </c>
      <c r="F8031" s="5">
        <f>IFERROR(VLOOKUP(E8031,Raw_Menu!$A$2:$D$33,4,FALSE),0)</f>
        <v>14.5</v>
      </c>
      <c r="G8031" s="5">
        <f t="shared" si="250"/>
        <v>14.5</v>
      </c>
      <c r="H8031">
        <f t="shared" si="251"/>
        <v>21</v>
      </c>
      <c r="I8031" t="str">
        <f>IFERROR(VLOOKUP(tblOrders[[#This Row],[item_id]],Raw_Menu!$A$2:$D$33,3,FALSE),"Unknown")</f>
        <v>Asian</v>
      </c>
    </row>
    <row r="8032" spans="1:9" x14ac:dyDescent="0.25">
      <c r="A8032">
        <v>8031</v>
      </c>
      <c r="B8032">
        <v>3524</v>
      </c>
      <c r="C8032" s="1">
        <v>44985</v>
      </c>
      <c r="D8032" s="2">
        <v>0.88497685185185182</v>
      </c>
      <c r="E8032">
        <v>129</v>
      </c>
      <c r="F8032" s="5">
        <f>IFERROR(VLOOKUP(E8032,Raw_Menu!$A$2:$D$33,4,FALSE),0)</f>
        <v>15.5</v>
      </c>
      <c r="G8032" s="5">
        <f t="shared" si="250"/>
        <v>15.5</v>
      </c>
      <c r="H8032">
        <f t="shared" si="251"/>
        <v>21</v>
      </c>
      <c r="I8032" t="str">
        <f>IFERROR(VLOOKUP(tblOrders[[#This Row],[item_id]],Raw_Menu!$A$2:$D$33,3,FALSE),"Unknown")</f>
        <v>Italian</v>
      </c>
    </row>
    <row r="8033" spans="1:9" x14ac:dyDescent="0.25">
      <c r="A8033">
        <v>8032</v>
      </c>
      <c r="B8033">
        <v>3524</v>
      </c>
      <c r="C8033" s="1">
        <v>44985</v>
      </c>
      <c r="D8033" s="2">
        <v>0.88497685185185182</v>
      </c>
      <c r="E8033">
        <v>132</v>
      </c>
      <c r="F8033" s="5">
        <f>IFERROR(VLOOKUP(E8033,Raw_Menu!$A$2:$D$33,4,FALSE),0)</f>
        <v>16.95</v>
      </c>
      <c r="G8033" s="5">
        <f t="shared" si="250"/>
        <v>16.95</v>
      </c>
      <c r="H8033">
        <f t="shared" si="251"/>
        <v>21</v>
      </c>
      <c r="I8033" t="str">
        <f>IFERROR(VLOOKUP(tblOrders[[#This Row],[item_id]],Raw_Menu!$A$2:$D$33,3,FALSE),"Unknown")</f>
        <v>Italian</v>
      </c>
    </row>
    <row r="8034" spans="1:9" x14ac:dyDescent="0.25">
      <c r="A8034">
        <v>8033</v>
      </c>
      <c r="B8034">
        <v>3525</v>
      </c>
      <c r="C8034" s="1">
        <v>44985</v>
      </c>
      <c r="D8034" s="2">
        <v>0.88960648148148147</v>
      </c>
      <c r="E8034">
        <v>102</v>
      </c>
      <c r="F8034" s="5">
        <f>IFERROR(VLOOKUP(E8034,Raw_Menu!$A$2:$D$33,4,FALSE),0)</f>
        <v>13.95</v>
      </c>
      <c r="G8034" s="5">
        <f t="shared" si="250"/>
        <v>13.95</v>
      </c>
      <c r="H8034">
        <f t="shared" si="251"/>
        <v>21</v>
      </c>
      <c r="I8034" t="str">
        <f>IFERROR(VLOOKUP(tblOrders[[#This Row],[item_id]],Raw_Menu!$A$2:$D$33,3,FALSE),"Unknown")</f>
        <v>American</v>
      </c>
    </row>
    <row r="8035" spans="1:9" x14ac:dyDescent="0.25">
      <c r="A8035">
        <v>8034</v>
      </c>
      <c r="B8035">
        <v>3525</v>
      </c>
      <c r="C8035" s="1">
        <v>44985</v>
      </c>
      <c r="D8035" s="2">
        <v>0.88960648148148147</v>
      </c>
      <c r="E8035">
        <v>104</v>
      </c>
      <c r="F8035" s="5">
        <f>IFERROR(VLOOKUP(E8035,Raw_Menu!$A$2:$D$33,4,FALSE),0)</f>
        <v>10.5</v>
      </c>
      <c r="G8035" s="5">
        <f t="shared" si="250"/>
        <v>10.5</v>
      </c>
      <c r="H8035">
        <f t="shared" si="251"/>
        <v>21</v>
      </c>
      <c r="I8035" t="str">
        <f>IFERROR(VLOOKUP(tblOrders[[#This Row],[item_id]],Raw_Menu!$A$2:$D$33,3,FALSE),"Unknown")</f>
        <v>American</v>
      </c>
    </row>
    <row r="8036" spans="1:9" x14ac:dyDescent="0.25">
      <c r="A8036">
        <v>8035</v>
      </c>
      <c r="B8036">
        <v>3525</v>
      </c>
      <c r="C8036" s="1">
        <v>44985</v>
      </c>
      <c r="D8036" s="2">
        <v>0.88960648148148147</v>
      </c>
      <c r="E8036">
        <v>131</v>
      </c>
      <c r="F8036" s="5">
        <f>IFERROR(VLOOKUP(E8036,Raw_Menu!$A$2:$D$33,4,FALSE),0)</f>
        <v>17.95</v>
      </c>
      <c r="G8036" s="5">
        <f t="shared" si="250"/>
        <v>17.95</v>
      </c>
      <c r="H8036">
        <f t="shared" si="251"/>
        <v>21</v>
      </c>
      <c r="I8036" t="str">
        <f>IFERROR(VLOOKUP(tblOrders[[#This Row],[item_id]],Raw_Menu!$A$2:$D$33,3,FALSE),"Unknown")</f>
        <v>Italian</v>
      </c>
    </row>
    <row r="8037" spans="1:9" x14ac:dyDescent="0.25">
      <c r="A8037">
        <v>8036</v>
      </c>
      <c r="B8037">
        <v>3526</v>
      </c>
      <c r="C8037" s="1">
        <v>44985</v>
      </c>
      <c r="D8037" s="2">
        <v>0.89489583333333333</v>
      </c>
      <c r="E8037">
        <v>109</v>
      </c>
      <c r="F8037" s="5">
        <f>IFERROR(VLOOKUP(E8037,Raw_Menu!$A$2:$D$33,4,FALSE),0)</f>
        <v>17.95</v>
      </c>
      <c r="G8037" s="5">
        <f t="shared" si="250"/>
        <v>17.95</v>
      </c>
      <c r="H8037">
        <f t="shared" si="251"/>
        <v>21</v>
      </c>
      <c r="I8037" t="str">
        <f>IFERROR(VLOOKUP(tblOrders[[#This Row],[item_id]],Raw_Menu!$A$2:$D$33,3,FALSE),"Unknown")</f>
        <v>Asian</v>
      </c>
    </row>
    <row r="8038" spans="1:9" x14ac:dyDescent="0.25">
      <c r="A8038">
        <v>8037</v>
      </c>
      <c r="B8038">
        <v>3527</v>
      </c>
      <c r="C8038" s="1">
        <v>44985</v>
      </c>
      <c r="D8038" s="2">
        <v>0.89599537037037036</v>
      </c>
      <c r="E8038">
        <v>108</v>
      </c>
      <c r="F8038" s="5">
        <f>IFERROR(VLOOKUP(E8038,Raw_Menu!$A$2:$D$33,4,FALSE),0)</f>
        <v>14.5</v>
      </c>
      <c r="G8038" s="5">
        <f t="shared" si="250"/>
        <v>14.5</v>
      </c>
      <c r="H8038">
        <f t="shared" si="251"/>
        <v>21</v>
      </c>
      <c r="I8038" t="str">
        <f>IFERROR(VLOOKUP(tblOrders[[#This Row],[item_id]],Raw_Menu!$A$2:$D$33,3,FALSE),"Unknown")</f>
        <v>Asian</v>
      </c>
    </row>
    <row r="8039" spans="1:9" x14ac:dyDescent="0.25">
      <c r="A8039">
        <v>8038</v>
      </c>
      <c r="B8039">
        <v>3527</v>
      </c>
      <c r="C8039" s="1">
        <v>44985</v>
      </c>
      <c r="D8039" s="2">
        <v>0.89599537037037036</v>
      </c>
      <c r="E8039">
        <v>112</v>
      </c>
      <c r="F8039" s="5">
        <f>IFERROR(VLOOKUP(E8039,Raw_Menu!$A$2:$D$33,4,FALSE),0)</f>
        <v>14.95</v>
      </c>
      <c r="G8039" s="5">
        <f t="shared" si="250"/>
        <v>14.95</v>
      </c>
      <c r="H8039">
        <f t="shared" si="251"/>
        <v>21</v>
      </c>
      <c r="I8039" t="str">
        <f>IFERROR(VLOOKUP(tblOrders[[#This Row],[item_id]],Raw_Menu!$A$2:$D$33,3,FALSE),"Unknown")</f>
        <v>Asian</v>
      </c>
    </row>
    <row r="8040" spans="1:9" x14ac:dyDescent="0.25">
      <c r="A8040">
        <v>8039</v>
      </c>
      <c r="B8040">
        <v>3527</v>
      </c>
      <c r="C8040" s="1">
        <v>44985</v>
      </c>
      <c r="D8040" s="2">
        <v>0.89599537037037036</v>
      </c>
      <c r="E8040" t="s">
        <v>95</v>
      </c>
      <c r="F8040" s="5">
        <f>IFERROR(VLOOKUP(E8040,Raw_Menu!$A$2:$D$33,4,FALSE),0)</f>
        <v>0</v>
      </c>
      <c r="G8040" s="5">
        <f t="shared" si="250"/>
        <v>0</v>
      </c>
      <c r="H8040">
        <f t="shared" si="251"/>
        <v>21</v>
      </c>
      <c r="I8040" t="str">
        <f>IFERROR(VLOOKUP(tblOrders[[#This Row],[item_id]],Raw_Menu!$A$2:$D$33,3,FALSE),"Unknown")</f>
        <v>Unknown</v>
      </c>
    </row>
    <row r="8041" spans="1:9" x14ac:dyDescent="0.25">
      <c r="A8041">
        <v>8040</v>
      </c>
      <c r="B8041">
        <v>3528</v>
      </c>
      <c r="C8041" s="1">
        <v>44985</v>
      </c>
      <c r="D8041" s="2">
        <v>0.90254629629629635</v>
      </c>
      <c r="E8041">
        <v>107</v>
      </c>
      <c r="F8041" s="5">
        <f>IFERROR(VLOOKUP(E8041,Raw_Menu!$A$2:$D$33,4,FALSE),0)</f>
        <v>16.5</v>
      </c>
      <c r="G8041" s="5">
        <f t="shared" si="250"/>
        <v>16.5</v>
      </c>
      <c r="H8041">
        <f t="shared" si="251"/>
        <v>21</v>
      </c>
      <c r="I8041" t="str">
        <f>IFERROR(VLOOKUP(tblOrders[[#This Row],[item_id]],Raw_Menu!$A$2:$D$33,3,FALSE),"Unknown")</f>
        <v>Asian</v>
      </c>
    </row>
    <row r="8042" spans="1:9" x14ac:dyDescent="0.25">
      <c r="A8042">
        <v>8041</v>
      </c>
      <c r="B8042">
        <v>3528</v>
      </c>
      <c r="C8042" s="1">
        <v>44985</v>
      </c>
      <c r="D8042" s="2">
        <v>0.90254629629629635</v>
      </c>
      <c r="E8042">
        <v>117</v>
      </c>
      <c r="F8042" s="5">
        <f>IFERROR(VLOOKUP(E8042,Raw_Menu!$A$2:$D$33,4,FALSE),0)</f>
        <v>12.95</v>
      </c>
      <c r="G8042" s="5">
        <f t="shared" si="250"/>
        <v>12.95</v>
      </c>
      <c r="H8042">
        <f t="shared" si="251"/>
        <v>21</v>
      </c>
      <c r="I8042" t="str">
        <f>IFERROR(VLOOKUP(tblOrders[[#This Row],[item_id]],Raw_Menu!$A$2:$D$33,3,FALSE),"Unknown")</f>
        <v>Mexican</v>
      </c>
    </row>
    <row r="8043" spans="1:9" x14ac:dyDescent="0.25">
      <c r="A8043">
        <v>8042</v>
      </c>
      <c r="B8043">
        <v>3528</v>
      </c>
      <c r="C8043" s="1">
        <v>44985</v>
      </c>
      <c r="D8043" s="2">
        <v>0.90254629629629635</v>
      </c>
      <c r="E8043">
        <v>111</v>
      </c>
      <c r="F8043" s="5">
        <f>IFERROR(VLOOKUP(E8043,Raw_Menu!$A$2:$D$33,4,FALSE),0)</f>
        <v>11.95</v>
      </c>
      <c r="G8043" s="5">
        <f t="shared" si="250"/>
        <v>11.95</v>
      </c>
      <c r="H8043">
        <f t="shared" si="251"/>
        <v>21</v>
      </c>
      <c r="I8043" t="str">
        <f>IFERROR(VLOOKUP(tblOrders[[#This Row],[item_id]],Raw_Menu!$A$2:$D$33,3,FALSE),"Unknown")</f>
        <v>Asian</v>
      </c>
    </row>
    <row r="8044" spans="1:9" x14ac:dyDescent="0.25">
      <c r="A8044">
        <v>8043</v>
      </c>
      <c r="B8044">
        <v>3528</v>
      </c>
      <c r="C8044" s="1">
        <v>44985</v>
      </c>
      <c r="D8044" s="2">
        <v>0.90254629629629635</v>
      </c>
      <c r="E8044">
        <v>120</v>
      </c>
      <c r="F8044" s="5">
        <f>IFERROR(VLOOKUP(E8044,Raw_Menu!$A$2:$D$33,4,FALSE),0)</f>
        <v>13.95</v>
      </c>
      <c r="G8044" s="5">
        <f t="shared" si="250"/>
        <v>13.95</v>
      </c>
      <c r="H8044">
        <f t="shared" si="251"/>
        <v>21</v>
      </c>
      <c r="I8044" t="str">
        <f>IFERROR(VLOOKUP(tblOrders[[#This Row],[item_id]],Raw_Menu!$A$2:$D$33,3,FALSE),"Unknown")</f>
        <v>Mexican</v>
      </c>
    </row>
    <row r="8045" spans="1:9" x14ac:dyDescent="0.25">
      <c r="A8045">
        <v>8044</v>
      </c>
      <c r="B8045">
        <v>3529</v>
      </c>
      <c r="C8045" s="1">
        <v>44985</v>
      </c>
      <c r="D8045" s="2">
        <v>0.91126157407407404</v>
      </c>
      <c r="E8045">
        <v>110</v>
      </c>
      <c r="F8045" s="5">
        <f>IFERROR(VLOOKUP(E8045,Raw_Menu!$A$2:$D$33,4,FALSE),0)</f>
        <v>17.95</v>
      </c>
      <c r="G8045" s="5">
        <f t="shared" si="250"/>
        <v>17.95</v>
      </c>
      <c r="H8045">
        <f t="shared" si="251"/>
        <v>21</v>
      </c>
      <c r="I8045" t="str">
        <f>IFERROR(VLOOKUP(tblOrders[[#This Row],[item_id]],Raw_Menu!$A$2:$D$33,3,FALSE),"Unknown")</f>
        <v>Asian</v>
      </c>
    </row>
    <row r="8046" spans="1:9" x14ac:dyDescent="0.25">
      <c r="A8046">
        <v>8045</v>
      </c>
      <c r="B8046">
        <v>3529</v>
      </c>
      <c r="C8046" s="1">
        <v>44985</v>
      </c>
      <c r="D8046" s="2">
        <v>0.91126157407407404</v>
      </c>
      <c r="E8046">
        <v>118</v>
      </c>
      <c r="F8046" s="5">
        <f>IFERROR(VLOOKUP(E8046,Raw_Menu!$A$2:$D$33,4,FALSE),0)</f>
        <v>14.95</v>
      </c>
      <c r="G8046" s="5">
        <f t="shared" si="250"/>
        <v>14.95</v>
      </c>
      <c r="H8046">
        <f t="shared" si="251"/>
        <v>21</v>
      </c>
      <c r="I8046" t="str">
        <f>IFERROR(VLOOKUP(tblOrders[[#This Row],[item_id]],Raw_Menu!$A$2:$D$33,3,FALSE),"Unknown")</f>
        <v>Mexican</v>
      </c>
    </row>
    <row r="8047" spans="1:9" x14ac:dyDescent="0.25">
      <c r="A8047">
        <v>8046</v>
      </c>
      <c r="B8047">
        <v>3530</v>
      </c>
      <c r="C8047" s="1">
        <v>44985</v>
      </c>
      <c r="D8047" s="2">
        <v>0.9620023148148148</v>
      </c>
      <c r="E8047">
        <v>108</v>
      </c>
      <c r="F8047" s="5">
        <f>IFERROR(VLOOKUP(E8047,Raw_Menu!$A$2:$D$33,4,FALSE),0)</f>
        <v>14.5</v>
      </c>
      <c r="G8047" s="5">
        <f t="shared" si="250"/>
        <v>14.5</v>
      </c>
      <c r="H8047">
        <f t="shared" si="251"/>
        <v>23</v>
      </c>
      <c r="I8047" t="str">
        <f>IFERROR(VLOOKUP(tblOrders[[#This Row],[item_id]],Raw_Menu!$A$2:$D$33,3,FALSE),"Unknown")</f>
        <v>Asian</v>
      </c>
    </row>
    <row r="8048" spans="1:9" x14ac:dyDescent="0.25">
      <c r="A8048">
        <v>8047</v>
      </c>
      <c r="B8048">
        <v>3530</v>
      </c>
      <c r="C8048" s="1">
        <v>44985</v>
      </c>
      <c r="D8048" s="2">
        <v>0.9620023148148148</v>
      </c>
      <c r="E8048">
        <v>126</v>
      </c>
      <c r="F8048" s="5">
        <f>IFERROR(VLOOKUP(E8048,Raw_Menu!$A$2:$D$33,4,FALSE),0)</f>
        <v>14.5</v>
      </c>
      <c r="G8048" s="5">
        <f t="shared" si="250"/>
        <v>14.5</v>
      </c>
      <c r="H8048">
        <f t="shared" si="251"/>
        <v>23</v>
      </c>
      <c r="I8048" t="str">
        <f>IFERROR(VLOOKUP(tblOrders[[#This Row],[item_id]],Raw_Menu!$A$2:$D$33,3,FALSE),"Unknown")</f>
        <v>Italian</v>
      </c>
    </row>
    <row r="8049" spans="1:9" x14ac:dyDescent="0.25">
      <c r="A8049">
        <v>8048</v>
      </c>
      <c r="B8049">
        <v>3530</v>
      </c>
      <c r="C8049" s="1">
        <v>44985</v>
      </c>
      <c r="D8049" s="2">
        <v>0.9620023148148148</v>
      </c>
      <c r="E8049">
        <v>132</v>
      </c>
      <c r="F8049" s="5">
        <f>IFERROR(VLOOKUP(E8049,Raw_Menu!$A$2:$D$33,4,FALSE),0)</f>
        <v>16.95</v>
      </c>
      <c r="G8049" s="5">
        <f t="shared" si="250"/>
        <v>16.95</v>
      </c>
      <c r="H8049">
        <f t="shared" si="251"/>
        <v>23</v>
      </c>
      <c r="I8049" t="str">
        <f>IFERROR(VLOOKUP(tblOrders[[#This Row],[item_id]],Raw_Menu!$A$2:$D$33,3,FALSE),"Unknown")</f>
        <v>Italian</v>
      </c>
    </row>
    <row r="8050" spans="1:9" x14ac:dyDescent="0.25">
      <c r="A8050">
        <v>8049</v>
      </c>
      <c r="B8050">
        <v>3531</v>
      </c>
      <c r="C8050" s="1">
        <v>44929</v>
      </c>
      <c r="D8050" s="2">
        <v>0.48194444444444451</v>
      </c>
      <c r="E8050">
        <v>113</v>
      </c>
      <c r="F8050" s="5">
        <f>IFERROR(VLOOKUP(E8050,Raw_Menu!$A$2:$D$33,4,FALSE),0)</f>
        <v>5</v>
      </c>
      <c r="G8050" s="5">
        <f t="shared" si="250"/>
        <v>5</v>
      </c>
      <c r="H8050">
        <f t="shared" si="251"/>
        <v>11</v>
      </c>
      <c r="I8050" t="str">
        <f>IFERROR(VLOOKUP(tblOrders[[#This Row],[item_id]],Raw_Menu!$A$2:$D$33,3,FALSE),"Unknown")</f>
        <v>Asian</v>
      </c>
    </row>
    <row r="8051" spans="1:9" x14ac:dyDescent="0.25">
      <c r="A8051">
        <v>8050</v>
      </c>
      <c r="B8051">
        <v>3532</v>
      </c>
      <c r="C8051" s="1">
        <v>44929</v>
      </c>
      <c r="D8051" s="2">
        <v>0.49267361111111108</v>
      </c>
      <c r="E8051">
        <v>105</v>
      </c>
      <c r="F8051" s="5">
        <f>IFERROR(VLOOKUP(E8051,Raw_Menu!$A$2:$D$33,4,FALSE),0)</f>
        <v>7</v>
      </c>
      <c r="G8051" s="5">
        <f t="shared" si="250"/>
        <v>7</v>
      </c>
      <c r="H8051">
        <f t="shared" si="251"/>
        <v>11</v>
      </c>
      <c r="I8051" t="str">
        <f>IFERROR(VLOOKUP(tblOrders[[#This Row],[item_id]],Raw_Menu!$A$2:$D$33,3,FALSE),"Unknown")</f>
        <v>American</v>
      </c>
    </row>
    <row r="8052" spans="1:9" x14ac:dyDescent="0.25">
      <c r="A8052">
        <v>8051</v>
      </c>
      <c r="B8052">
        <v>3533</v>
      </c>
      <c r="C8052" s="1">
        <v>44929</v>
      </c>
      <c r="D8052" s="2">
        <v>0.50556712962962957</v>
      </c>
      <c r="E8052">
        <v>125</v>
      </c>
      <c r="F8052" s="5">
        <f>IFERROR(VLOOKUP(E8052,Raw_Menu!$A$2:$D$33,4,FALSE),0)</f>
        <v>17.95</v>
      </c>
      <c r="G8052" s="5">
        <f t="shared" si="250"/>
        <v>17.95</v>
      </c>
      <c r="H8052">
        <f t="shared" si="251"/>
        <v>12</v>
      </c>
      <c r="I8052" t="str">
        <f>IFERROR(VLOOKUP(tblOrders[[#This Row],[item_id]],Raw_Menu!$A$2:$D$33,3,FALSE),"Unknown")</f>
        <v>Italian</v>
      </c>
    </row>
    <row r="8053" spans="1:9" x14ac:dyDescent="0.25">
      <c r="A8053">
        <v>8052</v>
      </c>
      <c r="B8053">
        <v>3533</v>
      </c>
      <c r="C8053" s="1">
        <v>44929</v>
      </c>
      <c r="D8053" s="2">
        <v>0.50556712962962957</v>
      </c>
      <c r="E8053">
        <v>117</v>
      </c>
      <c r="F8053" s="5">
        <f>IFERROR(VLOOKUP(E8053,Raw_Menu!$A$2:$D$33,4,FALSE),0)</f>
        <v>12.95</v>
      </c>
      <c r="G8053" s="5">
        <f t="shared" si="250"/>
        <v>12.95</v>
      </c>
      <c r="H8053">
        <f t="shared" si="251"/>
        <v>12</v>
      </c>
      <c r="I8053" t="str">
        <f>IFERROR(VLOOKUP(tblOrders[[#This Row],[item_id]],Raw_Menu!$A$2:$D$33,3,FALSE),"Unknown")</f>
        <v>Mexican</v>
      </c>
    </row>
    <row r="8054" spans="1:9" x14ac:dyDescent="0.25">
      <c r="A8054">
        <v>8053</v>
      </c>
      <c r="B8054">
        <v>3533</v>
      </c>
      <c r="C8054" s="1">
        <v>44929</v>
      </c>
      <c r="D8054" s="2">
        <v>0.50556712962962957</v>
      </c>
      <c r="E8054">
        <v>132</v>
      </c>
      <c r="F8054" s="5">
        <f>IFERROR(VLOOKUP(E8054,Raw_Menu!$A$2:$D$33,4,FALSE),0)</f>
        <v>16.95</v>
      </c>
      <c r="G8054" s="5">
        <f t="shared" si="250"/>
        <v>16.95</v>
      </c>
      <c r="H8054">
        <f t="shared" si="251"/>
        <v>12</v>
      </c>
      <c r="I8054" t="str">
        <f>IFERROR(VLOOKUP(tblOrders[[#This Row],[item_id]],Raw_Menu!$A$2:$D$33,3,FALSE),"Unknown")</f>
        <v>Italian</v>
      </c>
    </row>
    <row r="8055" spans="1:9" x14ac:dyDescent="0.25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  <c r="F8055" s="5">
        <f>IFERROR(VLOOKUP(E8055,Raw_Menu!$A$2:$D$33,4,FALSE),0)</f>
        <v>12.95</v>
      </c>
      <c r="G8055" s="5">
        <f t="shared" si="250"/>
        <v>12.95</v>
      </c>
      <c r="H8055">
        <f t="shared" si="251"/>
        <v>12</v>
      </c>
      <c r="I8055" t="str">
        <f>IFERROR(VLOOKUP(tblOrders[[#This Row],[item_id]],Raw_Menu!$A$2:$D$33,3,FALSE),"Unknown")</f>
        <v>American</v>
      </c>
    </row>
    <row r="8056" spans="1:9" x14ac:dyDescent="0.25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  <c r="F8056" s="5">
        <f>IFERROR(VLOOKUP(E8056,Raw_Menu!$A$2:$D$33,4,FALSE),0)</f>
        <v>13.95</v>
      </c>
      <c r="G8056" s="5">
        <f t="shared" si="250"/>
        <v>13.95</v>
      </c>
      <c r="H8056">
        <f t="shared" si="251"/>
        <v>12</v>
      </c>
      <c r="I8056" t="str">
        <f>IFERROR(VLOOKUP(tblOrders[[#This Row],[item_id]],Raw_Menu!$A$2:$D$33,3,FALSE),"Unknown")</f>
        <v>American</v>
      </c>
    </row>
    <row r="8057" spans="1:9" x14ac:dyDescent="0.25">
      <c r="A8057">
        <v>8056</v>
      </c>
      <c r="B8057">
        <v>3535</v>
      </c>
      <c r="C8057" s="1">
        <v>44929</v>
      </c>
      <c r="D8057" s="2">
        <v>0.53280092592592587</v>
      </c>
      <c r="E8057">
        <v>126</v>
      </c>
      <c r="F8057" s="5">
        <f>IFERROR(VLOOKUP(E8057,Raw_Menu!$A$2:$D$33,4,FALSE),0)</f>
        <v>14.5</v>
      </c>
      <c r="G8057" s="5">
        <f t="shared" si="250"/>
        <v>14.5</v>
      </c>
      <c r="H8057">
        <f t="shared" si="251"/>
        <v>12</v>
      </c>
      <c r="I8057" t="str">
        <f>IFERROR(VLOOKUP(tblOrders[[#This Row],[item_id]],Raw_Menu!$A$2:$D$33,3,FALSE),"Unknown")</f>
        <v>Italian</v>
      </c>
    </row>
    <row r="8058" spans="1:9" x14ac:dyDescent="0.25">
      <c r="A8058">
        <v>8057</v>
      </c>
      <c r="B8058">
        <v>3535</v>
      </c>
      <c r="C8058" s="1">
        <v>44929</v>
      </c>
      <c r="D8058" s="2">
        <v>0.53280092592592587</v>
      </c>
      <c r="E8058">
        <v>132</v>
      </c>
      <c r="F8058" s="5">
        <f>IFERROR(VLOOKUP(E8058,Raw_Menu!$A$2:$D$33,4,FALSE),0)</f>
        <v>16.95</v>
      </c>
      <c r="G8058" s="5">
        <f t="shared" si="250"/>
        <v>16.95</v>
      </c>
      <c r="H8058">
        <f t="shared" si="251"/>
        <v>12</v>
      </c>
      <c r="I8058" t="str">
        <f>IFERROR(VLOOKUP(tblOrders[[#This Row],[item_id]],Raw_Menu!$A$2:$D$33,3,FALSE),"Unknown")</f>
        <v>Italian</v>
      </c>
    </row>
    <row r="8059" spans="1:9" x14ac:dyDescent="0.25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  <c r="F8059" s="5">
        <f>IFERROR(VLOOKUP(E8059,Raw_Menu!$A$2:$D$33,4,FALSE),0)</f>
        <v>15.5</v>
      </c>
      <c r="G8059" s="5">
        <f t="shared" si="250"/>
        <v>15.5</v>
      </c>
      <c r="H8059">
        <f t="shared" si="251"/>
        <v>12</v>
      </c>
      <c r="I8059" t="str">
        <f>IFERROR(VLOOKUP(tblOrders[[#This Row],[item_id]],Raw_Menu!$A$2:$D$33,3,FALSE),"Unknown")</f>
        <v>Italian</v>
      </c>
    </row>
    <row r="8060" spans="1:9" x14ac:dyDescent="0.25">
      <c r="A8060">
        <v>8059</v>
      </c>
      <c r="B8060">
        <v>3537</v>
      </c>
      <c r="C8060" s="1">
        <v>44929</v>
      </c>
      <c r="D8060" s="2">
        <v>0.536712962962963</v>
      </c>
      <c r="E8060">
        <v>102</v>
      </c>
      <c r="F8060" s="5">
        <f>IFERROR(VLOOKUP(E8060,Raw_Menu!$A$2:$D$33,4,FALSE),0)</f>
        <v>13.95</v>
      </c>
      <c r="G8060" s="5">
        <f t="shared" si="250"/>
        <v>13.95</v>
      </c>
      <c r="H8060">
        <f t="shared" si="251"/>
        <v>12</v>
      </c>
      <c r="I8060" t="str">
        <f>IFERROR(VLOOKUP(tblOrders[[#This Row],[item_id]],Raw_Menu!$A$2:$D$33,3,FALSE),"Unknown")</f>
        <v>American</v>
      </c>
    </row>
    <row r="8061" spans="1:9" x14ac:dyDescent="0.25">
      <c r="A8061">
        <v>8060</v>
      </c>
      <c r="B8061">
        <v>3537</v>
      </c>
      <c r="C8061" s="1">
        <v>44929</v>
      </c>
      <c r="D8061" s="2">
        <v>0.536712962962963</v>
      </c>
      <c r="E8061">
        <v>109</v>
      </c>
      <c r="F8061" s="5">
        <f>IFERROR(VLOOKUP(E8061,Raw_Menu!$A$2:$D$33,4,FALSE),0)</f>
        <v>17.95</v>
      </c>
      <c r="G8061" s="5">
        <f t="shared" si="250"/>
        <v>17.95</v>
      </c>
      <c r="H8061">
        <f t="shared" si="251"/>
        <v>12</v>
      </c>
      <c r="I8061" t="str">
        <f>IFERROR(VLOOKUP(tblOrders[[#This Row],[item_id]],Raw_Menu!$A$2:$D$33,3,FALSE),"Unknown")</f>
        <v>Asian</v>
      </c>
    </row>
    <row r="8062" spans="1:9" x14ac:dyDescent="0.25">
      <c r="A8062">
        <v>8061</v>
      </c>
      <c r="B8062">
        <v>3537</v>
      </c>
      <c r="C8062" s="1">
        <v>44929</v>
      </c>
      <c r="D8062" s="2">
        <v>0.536712962962963</v>
      </c>
      <c r="E8062">
        <v>120</v>
      </c>
      <c r="F8062" s="5">
        <f>IFERROR(VLOOKUP(E8062,Raw_Menu!$A$2:$D$33,4,FALSE),0)</f>
        <v>13.95</v>
      </c>
      <c r="G8062" s="5">
        <f t="shared" si="250"/>
        <v>13.95</v>
      </c>
      <c r="H8062">
        <f t="shared" si="251"/>
        <v>12</v>
      </c>
      <c r="I8062" t="str">
        <f>IFERROR(VLOOKUP(tblOrders[[#This Row],[item_id]],Raw_Menu!$A$2:$D$33,3,FALSE),"Unknown")</f>
        <v>Mexican</v>
      </c>
    </row>
    <row r="8063" spans="1:9" x14ac:dyDescent="0.25">
      <c r="A8063">
        <v>8062</v>
      </c>
      <c r="B8063">
        <v>3537</v>
      </c>
      <c r="C8063" s="1">
        <v>44929</v>
      </c>
      <c r="D8063" s="2">
        <v>0.536712962962963</v>
      </c>
      <c r="E8063">
        <v>105</v>
      </c>
      <c r="F8063" s="5">
        <f>IFERROR(VLOOKUP(E8063,Raw_Menu!$A$2:$D$33,4,FALSE),0)</f>
        <v>7</v>
      </c>
      <c r="G8063" s="5">
        <f t="shared" si="250"/>
        <v>7</v>
      </c>
      <c r="H8063">
        <f t="shared" si="251"/>
        <v>12</v>
      </c>
      <c r="I8063" t="str">
        <f>IFERROR(VLOOKUP(tblOrders[[#This Row],[item_id]],Raw_Menu!$A$2:$D$33,3,FALSE),"Unknown")</f>
        <v>American</v>
      </c>
    </row>
    <row r="8064" spans="1:9" x14ac:dyDescent="0.25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  <c r="F8064" s="5">
        <f>IFERROR(VLOOKUP(E8064,Raw_Menu!$A$2:$D$33,4,FALSE),0)</f>
        <v>17.95</v>
      </c>
      <c r="G8064" s="5">
        <f t="shared" si="250"/>
        <v>17.95</v>
      </c>
      <c r="H8064">
        <f t="shared" si="251"/>
        <v>13</v>
      </c>
      <c r="I8064" t="str">
        <f>IFERROR(VLOOKUP(tblOrders[[#This Row],[item_id]],Raw_Menu!$A$2:$D$33,3,FALSE),"Unknown")</f>
        <v>Asian</v>
      </c>
    </row>
    <row r="8065" spans="1:9" x14ac:dyDescent="0.25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  <c r="F8065" s="5">
        <f>IFERROR(VLOOKUP(E8065,Raw_Menu!$A$2:$D$33,4,FALSE),0)</f>
        <v>14.95</v>
      </c>
      <c r="G8065" s="5">
        <f t="shared" si="250"/>
        <v>14.95</v>
      </c>
      <c r="H8065">
        <f t="shared" si="251"/>
        <v>13</v>
      </c>
      <c r="I8065" t="str">
        <f>IFERROR(VLOOKUP(tblOrders[[#This Row],[item_id]],Raw_Menu!$A$2:$D$33,3,FALSE),"Unknown")</f>
        <v>Asian</v>
      </c>
    </row>
    <row r="8066" spans="1:9" x14ac:dyDescent="0.25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  <c r="F8066" s="5">
        <f>IFERROR(VLOOKUP(E8066,Raw_Menu!$A$2:$D$33,4,FALSE),0)</f>
        <v>17.95</v>
      </c>
      <c r="G8066" s="5">
        <f t="shared" ref="G8066:G8129" si="252">VALUE(F8066)</f>
        <v>17.95</v>
      </c>
      <c r="H8066">
        <f t="shared" ref="H8066:H8129" si="253">HOUR(D8066)</f>
        <v>13</v>
      </c>
      <c r="I8066" t="str">
        <f>IFERROR(VLOOKUP(tblOrders[[#This Row],[item_id]],Raw_Menu!$A$2:$D$33,3,FALSE),"Unknown")</f>
        <v>Italian</v>
      </c>
    </row>
    <row r="8067" spans="1:9" x14ac:dyDescent="0.25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  <c r="F8067" s="5">
        <f>IFERROR(VLOOKUP(E8067,Raw_Menu!$A$2:$D$33,4,FALSE),0)</f>
        <v>16.95</v>
      </c>
      <c r="G8067" s="5">
        <f t="shared" si="252"/>
        <v>16.95</v>
      </c>
      <c r="H8067">
        <f t="shared" si="253"/>
        <v>13</v>
      </c>
      <c r="I8067" t="str">
        <f>IFERROR(VLOOKUP(tblOrders[[#This Row],[item_id]],Raw_Menu!$A$2:$D$33,3,FALSE),"Unknown")</f>
        <v>Italian</v>
      </c>
    </row>
    <row r="8068" spans="1:9" x14ac:dyDescent="0.25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  <c r="F8068" s="5">
        <f>IFERROR(VLOOKUP(E8068,Raw_Menu!$A$2:$D$33,4,FALSE),0)</f>
        <v>13.95</v>
      </c>
      <c r="G8068" s="5">
        <f t="shared" si="252"/>
        <v>13.95</v>
      </c>
      <c r="H8068">
        <f t="shared" si="253"/>
        <v>14</v>
      </c>
      <c r="I8068" t="str">
        <f>IFERROR(VLOOKUP(tblOrders[[#This Row],[item_id]],Raw_Menu!$A$2:$D$33,3,FALSE),"Unknown")</f>
        <v>Mexican</v>
      </c>
    </row>
    <row r="8069" spans="1:9" x14ac:dyDescent="0.25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  <c r="F8069" s="5">
        <f>IFERROR(VLOOKUP(E8069,Raw_Menu!$A$2:$D$33,4,FALSE),0)</f>
        <v>13.95</v>
      </c>
      <c r="G8069" s="5">
        <f t="shared" si="252"/>
        <v>13.95</v>
      </c>
      <c r="H8069">
        <f t="shared" si="253"/>
        <v>14</v>
      </c>
      <c r="I8069" t="str">
        <f>IFERROR(VLOOKUP(tblOrders[[#This Row],[item_id]],Raw_Menu!$A$2:$D$33,3,FALSE),"Unknown")</f>
        <v>American</v>
      </c>
    </row>
    <row r="8070" spans="1:9" x14ac:dyDescent="0.25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  <c r="F8070" s="5">
        <f>IFERROR(VLOOKUP(E8070,Raw_Menu!$A$2:$D$33,4,FALSE),0)</f>
        <v>14.5</v>
      </c>
      <c r="G8070" s="5">
        <f t="shared" si="252"/>
        <v>14.5</v>
      </c>
      <c r="H8070">
        <f t="shared" si="253"/>
        <v>14</v>
      </c>
      <c r="I8070" t="str">
        <f>IFERROR(VLOOKUP(tblOrders[[#This Row],[item_id]],Raw_Menu!$A$2:$D$33,3,FALSE),"Unknown")</f>
        <v>Asian</v>
      </c>
    </row>
    <row r="8071" spans="1:9" x14ac:dyDescent="0.25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  <c r="F8071" s="5">
        <f>IFERROR(VLOOKUP(E8071,Raw_Menu!$A$2:$D$33,4,FALSE),0)</f>
        <v>17.95</v>
      </c>
      <c r="G8071" s="5">
        <f t="shared" si="252"/>
        <v>17.95</v>
      </c>
      <c r="H8071">
        <f t="shared" si="253"/>
        <v>14</v>
      </c>
      <c r="I8071" t="str">
        <f>IFERROR(VLOOKUP(tblOrders[[#This Row],[item_id]],Raw_Menu!$A$2:$D$33,3,FALSE),"Unknown")</f>
        <v>Italian</v>
      </c>
    </row>
    <row r="8072" spans="1:9" x14ac:dyDescent="0.25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  <c r="F8072" s="5">
        <f>IFERROR(VLOOKUP(E8072,Raw_Menu!$A$2:$D$33,4,FALSE),0)</f>
        <v>17.95</v>
      </c>
      <c r="G8072" s="5">
        <f t="shared" si="252"/>
        <v>17.95</v>
      </c>
      <c r="H8072">
        <f t="shared" si="253"/>
        <v>14</v>
      </c>
      <c r="I8072" t="str">
        <f>IFERROR(VLOOKUP(tblOrders[[#This Row],[item_id]],Raw_Menu!$A$2:$D$33,3,FALSE),"Unknown")</f>
        <v>Italian</v>
      </c>
    </row>
    <row r="8073" spans="1:9" x14ac:dyDescent="0.25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  <c r="F8073" s="5">
        <f>IFERROR(VLOOKUP(E8073,Raw_Menu!$A$2:$D$33,4,FALSE),0)</f>
        <v>5</v>
      </c>
      <c r="G8073" s="5">
        <f t="shared" si="252"/>
        <v>5</v>
      </c>
      <c r="H8073">
        <f t="shared" si="253"/>
        <v>14</v>
      </c>
      <c r="I8073" t="str">
        <f>IFERROR(VLOOKUP(tblOrders[[#This Row],[item_id]],Raw_Menu!$A$2:$D$33,3,FALSE),"Unknown")</f>
        <v>Asian</v>
      </c>
    </row>
    <row r="8074" spans="1:9" x14ac:dyDescent="0.25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  <c r="F8074" s="5">
        <f>IFERROR(VLOOKUP(E8074,Raw_Menu!$A$2:$D$33,4,FALSE),0)</f>
        <v>16.95</v>
      </c>
      <c r="G8074" s="5">
        <f t="shared" si="252"/>
        <v>16.95</v>
      </c>
      <c r="H8074">
        <f t="shared" si="253"/>
        <v>14</v>
      </c>
      <c r="I8074" t="str">
        <f>IFERROR(VLOOKUP(tblOrders[[#This Row],[item_id]],Raw_Menu!$A$2:$D$33,3,FALSE),"Unknown")</f>
        <v>Italian</v>
      </c>
    </row>
    <row r="8075" spans="1:9" x14ac:dyDescent="0.25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  <c r="F8075" s="5">
        <f>IFERROR(VLOOKUP(E8075,Raw_Menu!$A$2:$D$33,4,FALSE),0)</f>
        <v>14.5</v>
      </c>
      <c r="G8075" s="5">
        <f t="shared" si="252"/>
        <v>14.5</v>
      </c>
      <c r="H8075">
        <f t="shared" si="253"/>
        <v>14</v>
      </c>
      <c r="I8075" t="str">
        <f>IFERROR(VLOOKUP(tblOrders[[#This Row],[item_id]],Raw_Menu!$A$2:$D$33,3,FALSE),"Unknown")</f>
        <v>Italian</v>
      </c>
    </row>
    <row r="8076" spans="1:9" x14ac:dyDescent="0.25">
      <c r="A8076">
        <v>8075</v>
      </c>
      <c r="B8076">
        <v>3543</v>
      </c>
      <c r="C8076" s="1">
        <v>44929</v>
      </c>
      <c r="D8076" s="2">
        <v>0.6121875</v>
      </c>
      <c r="E8076">
        <v>124</v>
      </c>
      <c r="F8076" s="5">
        <f>IFERROR(VLOOKUP(E8076,Raw_Menu!$A$2:$D$33,4,FALSE),0)</f>
        <v>14.5</v>
      </c>
      <c r="G8076" s="5">
        <f t="shared" si="252"/>
        <v>14.5</v>
      </c>
      <c r="H8076">
        <f t="shared" si="253"/>
        <v>14</v>
      </c>
      <c r="I8076" t="str">
        <f>IFERROR(VLOOKUP(tblOrders[[#This Row],[item_id]],Raw_Menu!$A$2:$D$33,3,FALSE),"Unknown")</f>
        <v>Italian</v>
      </c>
    </row>
    <row r="8077" spans="1:9" x14ac:dyDescent="0.25">
      <c r="A8077">
        <v>8076</v>
      </c>
      <c r="B8077">
        <v>3544</v>
      </c>
      <c r="C8077" s="1">
        <v>44929</v>
      </c>
      <c r="D8077" s="2">
        <v>0.62275462962962957</v>
      </c>
      <c r="E8077">
        <v>124</v>
      </c>
      <c r="F8077" s="5">
        <f>IFERROR(VLOOKUP(E8077,Raw_Menu!$A$2:$D$33,4,FALSE),0)</f>
        <v>14.5</v>
      </c>
      <c r="G8077" s="5">
        <f t="shared" si="252"/>
        <v>14.5</v>
      </c>
      <c r="H8077">
        <f t="shared" si="253"/>
        <v>14</v>
      </c>
      <c r="I8077" t="str">
        <f>IFERROR(VLOOKUP(tblOrders[[#This Row],[item_id]],Raw_Menu!$A$2:$D$33,3,FALSE),"Unknown")</f>
        <v>Italian</v>
      </c>
    </row>
    <row r="8078" spans="1:9" x14ac:dyDescent="0.25">
      <c r="A8078">
        <v>8077</v>
      </c>
      <c r="B8078">
        <v>3544</v>
      </c>
      <c r="C8078" s="1">
        <v>44929</v>
      </c>
      <c r="D8078" s="2">
        <v>0.62275462962962957</v>
      </c>
      <c r="E8078">
        <v>126</v>
      </c>
      <c r="F8078" s="5">
        <f>IFERROR(VLOOKUP(E8078,Raw_Menu!$A$2:$D$33,4,FALSE),0)</f>
        <v>14.5</v>
      </c>
      <c r="G8078" s="5">
        <f t="shared" si="252"/>
        <v>14.5</v>
      </c>
      <c r="H8078">
        <f t="shared" si="253"/>
        <v>14</v>
      </c>
      <c r="I8078" t="str">
        <f>IFERROR(VLOOKUP(tblOrders[[#This Row],[item_id]],Raw_Menu!$A$2:$D$33,3,FALSE),"Unknown")</f>
        <v>Italian</v>
      </c>
    </row>
    <row r="8079" spans="1:9" x14ac:dyDescent="0.25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  <c r="F8079" s="5">
        <f>IFERROR(VLOOKUP(E8079,Raw_Menu!$A$2:$D$33,4,FALSE),0)</f>
        <v>19.95</v>
      </c>
      <c r="G8079" s="5">
        <f t="shared" si="252"/>
        <v>19.95</v>
      </c>
      <c r="H8079">
        <f t="shared" si="253"/>
        <v>15</v>
      </c>
      <c r="I8079" t="str">
        <f>IFERROR(VLOOKUP(tblOrders[[#This Row],[item_id]],Raw_Menu!$A$2:$D$33,3,FALSE),"Unknown")</f>
        <v>Italian</v>
      </c>
    </row>
    <row r="8080" spans="1:9" x14ac:dyDescent="0.25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  <c r="F8080" s="5">
        <f>IFERROR(VLOOKUP(E8080,Raw_Menu!$A$2:$D$33,4,FALSE),0)</f>
        <v>17.95</v>
      </c>
      <c r="G8080" s="5">
        <f t="shared" si="252"/>
        <v>17.95</v>
      </c>
      <c r="H8080">
        <f t="shared" si="253"/>
        <v>15</v>
      </c>
      <c r="I8080" t="str">
        <f>IFERROR(VLOOKUP(tblOrders[[#This Row],[item_id]],Raw_Menu!$A$2:$D$33,3,FALSE),"Unknown")</f>
        <v>Italian</v>
      </c>
    </row>
    <row r="8081" spans="1:9" x14ac:dyDescent="0.25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  <c r="F8081" s="5">
        <f>IFERROR(VLOOKUP(E8081,Raw_Menu!$A$2:$D$33,4,FALSE),0)</f>
        <v>17.95</v>
      </c>
      <c r="G8081" s="5">
        <f t="shared" si="252"/>
        <v>17.95</v>
      </c>
      <c r="H8081">
        <f t="shared" si="253"/>
        <v>15</v>
      </c>
      <c r="I8081" t="str">
        <f>IFERROR(VLOOKUP(tblOrders[[#This Row],[item_id]],Raw_Menu!$A$2:$D$33,3,FALSE),"Unknown")</f>
        <v>Asian</v>
      </c>
    </row>
    <row r="8082" spans="1:9" x14ac:dyDescent="0.25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  <c r="F8082" s="5">
        <f>IFERROR(VLOOKUP(E8082,Raw_Menu!$A$2:$D$33,4,FALSE),0)</f>
        <v>7</v>
      </c>
      <c r="G8082" s="5">
        <f t="shared" si="252"/>
        <v>7</v>
      </c>
      <c r="H8082">
        <f t="shared" si="253"/>
        <v>15</v>
      </c>
      <c r="I8082" t="str">
        <f>IFERROR(VLOOKUP(tblOrders[[#This Row],[item_id]],Raw_Menu!$A$2:$D$33,3,FALSE),"Unknown")</f>
        <v>American</v>
      </c>
    </row>
    <row r="8083" spans="1:9" x14ac:dyDescent="0.25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  <c r="F8083" s="5">
        <f>IFERROR(VLOOKUP(E8083,Raw_Menu!$A$2:$D$33,4,FALSE),0)</f>
        <v>7</v>
      </c>
      <c r="G8083" s="5">
        <f t="shared" si="252"/>
        <v>7</v>
      </c>
      <c r="H8083">
        <f t="shared" si="253"/>
        <v>15</v>
      </c>
      <c r="I8083" t="str">
        <f>IFERROR(VLOOKUP(tblOrders[[#This Row],[item_id]],Raw_Menu!$A$2:$D$33,3,FALSE),"Unknown")</f>
        <v>American</v>
      </c>
    </row>
    <row r="8084" spans="1:9" x14ac:dyDescent="0.25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  <c r="F8084" s="5">
        <f>IFERROR(VLOOKUP(E8084,Raw_Menu!$A$2:$D$33,4,FALSE),0)</f>
        <v>16.95</v>
      </c>
      <c r="G8084" s="5">
        <f t="shared" si="252"/>
        <v>16.95</v>
      </c>
      <c r="H8084">
        <f t="shared" si="253"/>
        <v>15</v>
      </c>
      <c r="I8084" t="str">
        <f>IFERROR(VLOOKUP(tblOrders[[#This Row],[item_id]],Raw_Menu!$A$2:$D$33,3,FALSE),"Unknown")</f>
        <v>Italian</v>
      </c>
    </row>
    <row r="8085" spans="1:9" x14ac:dyDescent="0.25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  <c r="F8085" s="5">
        <f>IFERROR(VLOOKUP(E8085,Raw_Menu!$A$2:$D$33,4,FALSE),0)</f>
        <v>16.5</v>
      </c>
      <c r="G8085" s="5">
        <f t="shared" si="252"/>
        <v>16.5</v>
      </c>
      <c r="H8085">
        <f t="shared" si="253"/>
        <v>15</v>
      </c>
      <c r="I8085" t="str">
        <f>IFERROR(VLOOKUP(tblOrders[[#This Row],[item_id]],Raw_Menu!$A$2:$D$33,3,FALSE),"Unknown")</f>
        <v>Asian</v>
      </c>
    </row>
    <row r="8086" spans="1:9" x14ac:dyDescent="0.25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  <c r="F8086" s="5">
        <f>IFERROR(VLOOKUP(E8086,Raw_Menu!$A$2:$D$33,4,FALSE),0)</f>
        <v>7</v>
      </c>
      <c r="G8086" s="5">
        <f t="shared" si="252"/>
        <v>7</v>
      </c>
      <c r="H8086">
        <f t="shared" si="253"/>
        <v>15</v>
      </c>
      <c r="I8086" t="str">
        <f>IFERROR(VLOOKUP(tblOrders[[#This Row],[item_id]],Raw_Menu!$A$2:$D$33,3,FALSE),"Unknown")</f>
        <v>American</v>
      </c>
    </row>
    <row r="8087" spans="1:9" x14ac:dyDescent="0.25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  <c r="F8087" s="5">
        <f>IFERROR(VLOOKUP(E8087,Raw_Menu!$A$2:$D$33,4,FALSE),0)</f>
        <v>14.5</v>
      </c>
      <c r="G8087" s="5">
        <f t="shared" si="252"/>
        <v>14.5</v>
      </c>
      <c r="H8087">
        <f t="shared" si="253"/>
        <v>15</v>
      </c>
      <c r="I8087" t="str">
        <f>IFERROR(VLOOKUP(tblOrders[[#This Row],[item_id]],Raw_Menu!$A$2:$D$33,3,FALSE),"Unknown")</f>
        <v>Asian</v>
      </c>
    </row>
    <row r="8088" spans="1:9" x14ac:dyDescent="0.25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  <c r="F8088" s="5">
        <f>IFERROR(VLOOKUP(E8088,Raw_Menu!$A$2:$D$33,4,FALSE),0)</f>
        <v>12.95</v>
      </c>
      <c r="G8088" s="5">
        <f t="shared" si="252"/>
        <v>12.95</v>
      </c>
      <c r="H8088">
        <f t="shared" si="253"/>
        <v>15</v>
      </c>
      <c r="I8088" t="str">
        <f>IFERROR(VLOOKUP(tblOrders[[#This Row],[item_id]],Raw_Menu!$A$2:$D$33,3,FALSE),"Unknown")</f>
        <v>Mexican</v>
      </c>
    </row>
    <row r="8089" spans="1:9" x14ac:dyDescent="0.25">
      <c r="A8089">
        <v>8088</v>
      </c>
      <c r="B8089">
        <v>3549</v>
      </c>
      <c r="C8089" s="1">
        <v>44929</v>
      </c>
      <c r="D8089" s="2">
        <v>0.70712962962962966</v>
      </c>
      <c r="E8089">
        <v>125</v>
      </c>
      <c r="F8089" s="5">
        <f>IFERROR(VLOOKUP(E8089,Raw_Menu!$A$2:$D$33,4,FALSE),0)</f>
        <v>17.95</v>
      </c>
      <c r="G8089" s="5">
        <f t="shared" si="252"/>
        <v>17.95</v>
      </c>
      <c r="H8089">
        <f t="shared" si="253"/>
        <v>16</v>
      </c>
      <c r="I8089" t="str">
        <f>IFERROR(VLOOKUP(tblOrders[[#This Row],[item_id]],Raw_Menu!$A$2:$D$33,3,FALSE),"Unknown")</f>
        <v>Italian</v>
      </c>
    </row>
    <row r="8090" spans="1:9" x14ac:dyDescent="0.25">
      <c r="A8090">
        <v>8089</v>
      </c>
      <c r="B8090">
        <v>3549</v>
      </c>
      <c r="C8090" s="1">
        <v>44929</v>
      </c>
      <c r="D8090" s="2">
        <v>0.70712962962962966</v>
      </c>
      <c r="E8090">
        <v>119</v>
      </c>
      <c r="F8090" s="5">
        <f>IFERROR(VLOOKUP(E8090,Raw_Menu!$A$2:$D$33,4,FALSE),0)</f>
        <v>11.95</v>
      </c>
      <c r="G8090" s="5">
        <f t="shared" si="252"/>
        <v>11.95</v>
      </c>
      <c r="H8090">
        <f t="shared" si="253"/>
        <v>16</v>
      </c>
      <c r="I8090" t="str">
        <f>IFERROR(VLOOKUP(tblOrders[[#This Row],[item_id]],Raw_Menu!$A$2:$D$33,3,FALSE),"Unknown")</f>
        <v>Mexican</v>
      </c>
    </row>
    <row r="8091" spans="1:9" x14ac:dyDescent="0.25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  <c r="F8091" s="5">
        <f>IFERROR(VLOOKUP(E8091,Raw_Menu!$A$2:$D$33,4,FALSE),0)</f>
        <v>17.95</v>
      </c>
      <c r="G8091" s="5">
        <f t="shared" si="252"/>
        <v>17.95</v>
      </c>
      <c r="H8091">
        <f t="shared" si="253"/>
        <v>17</v>
      </c>
      <c r="I8091" t="str">
        <f>IFERROR(VLOOKUP(tblOrders[[#This Row],[item_id]],Raw_Menu!$A$2:$D$33,3,FALSE),"Unknown")</f>
        <v>Asian</v>
      </c>
    </row>
    <row r="8092" spans="1:9" x14ac:dyDescent="0.25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  <c r="F8092" s="5">
        <f>IFERROR(VLOOKUP(E8092,Raw_Menu!$A$2:$D$33,4,FALSE),0)</f>
        <v>7</v>
      </c>
      <c r="G8092" s="5">
        <f t="shared" si="252"/>
        <v>7</v>
      </c>
      <c r="H8092">
        <f t="shared" si="253"/>
        <v>17</v>
      </c>
      <c r="I8092" t="str">
        <f>IFERROR(VLOOKUP(tblOrders[[#This Row],[item_id]],Raw_Menu!$A$2:$D$33,3,FALSE),"Unknown")</f>
        <v>Mexican</v>
      </c>
    </row>
    <row r="8093" spans="1:9" x14ac:dyDescent="0.25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  <c r="F8093" s="5">
        <f>IFERROR(VLOOKUP(E8093,Raw_Menu!$A$2:$D$33,4,FALSE),0)</f>
        <v>16.5</v>
      </c>
      <c r="G8093" s="5">
        <f t="shared" si="252"/>
        <v>16.5</v>
      </c>
      <c r="H8093">
        <f t="shared" si="253"/>
        <v>17</v>
      </c>
      <c r="I8093" t="str">
        <f>IFERROR(VLOOKUP(tblOrders[[#This Row],[item_id]],Raw_Menu!$A$2:$D$33,3,FALSE),"Unknown")</f>
        <v>Asian</v>
      </c>
    </row>
    <row r="8094" spans="1:9" x14ac:dyDescent="0.25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  <c r="F8094" s="5">
        <f>IFERROR(VLOOKUP(E8094,Raw_Menu!$A$2:$D$33,4,FALSE),0)</f>
        <v>17.95</v>
      </c>
      <c r="G8094" s="5">
        <f t="shared" si="252"/>
        <v>17.95</v>
      </c>
      <c r="H8094">
        <f t="shared" si="253"/>
        <v>17</v>
      </c>
      <c r="I8094" t="str">
        <f>IFERROR(VLOOKUP(tblOrders[[#This Row],[item_id]],Raw_Menu!$A$2:$D$33,3,FALSE),"Unknown")</f>
        <v>Italian</v>
      </c>
    </row>
    <row r="8095" spans="1:9" x14ac:dyDescent="0.25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  <c r="F8095" s="5">
        <f>IFERROR(VLOOKUP(E8095,Raw_Menu!$A$2:$D$33,4,FALSE),0)</f>
        <v>5</v>
      </c>
      <c r="G8095" s="5">
        <f t="shared" si="252"/>
        <v>5</v>
      </c>
      <c r="H8095">
        <f t="shared" si="253"/>
        <v>17</v>
      </c>
      <c r="I8095" t="str">
        <f>IFERROR(VLOOKUP(tblOrders[[#This Row],[item_id]],Raw_Menu!$A$2:$D$33,3,FALSE),"Unknown")</f>
        <v>Asian</v>
      </c>
    </row>
    <row r="8096" spans="1:9" x14ac:dyDescent="0.25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  <c r="F8096" s="5">
        <f>IFERROR(VLOOKUP(E8096,Raw_Menu!$A$2:$D$33,4,FALSE),0)</f>
        <v>14.95</v>
      </c>
      <c r="G8096" s="5">
        <f t="shared" si="252"/>
        <v>14.95</v>
      </c>
      <c r="H8096">
        <f t="shared" si="253"/>
        <v>17</v>
      </c>
      <c r="I8096" t="str">
        <f>IFERROR(VLOOKUP(tblOrders[[#This Row],[item_id]],Raw_Menu!$A$2:$D$33,3,FALSE),"Unknown")</f>
        <v>Mexican</v>
      </c>
    </row>
    <row r="8097" spans="1:9" x14ac:dyDescent="0.25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  <c r="F8097" s="5">
        <f>IFERROR(VLOOKUP(E8097,Raw_Menu!$A$2:$D$33,4,FALSE),0)</f>
        <v>14.5</v>
      </c>
      <c r="G8097" s="5">
        <f t="shared" si="252"/>
        <v>14.5</v>
      </c>
      <c r="H8097">
        <f t="shared" si="253"/>
        <v>17</v>
      </c>
      <c r="I8097" t="str">
        <f>IFERROR(VLOOKUP(tblOrders[[#This Row],[item_id]],Raw_Menu!$A$2:$D$33,3,FALSE),"Unknown")</f>
        <v>Italian</v>
      </c>
    </row>
    <row r="8098" spans="1:9" x14ac:dyDescent="0.25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  <c r="F8098" s="5">
        <f>IFERROR(VLOOKUP(E8098,Raw_Menu!$A$2:$D$33,4,FALSE),0)</f>
        <v>11.95</v>
      </c>
      <c r="G8098" s="5">
        <f t="shared" si="252"/>
        <v>11.95</v>
      </c>
      <c r="H8098">
        <f t="shared" si="253"/>
        <v>17</v>
      </c>
      <c r="I8098" t="str">
        <f>IFERROR(VLOOKUP(tblOrders[[#This Row],[item_id]],Raw_Menu!$A$2:$D$33,3,FALSE),"Unknown")</f>
        <v>Asian</v>
      </c>
    </row>
    <row r="8099" spans="1:9" x14ac:dyDescent="0.25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  <c r="F8099" s="5">
        <f>IFERROR(VLOOKUP(E8099,Raw_Menu!$A$2:$D$33,4,FALSE),0)</f>
        <v>7</v>
      </c>
      <c r="G8099" s="5">
        <f t="shared" si="252"/>
        <v>7</v>
      </c>
      <c r="H8099">
        <f t="shared" si="253"/>
        <v>17</v>
      </c>
      <c r="I8099" t="str">
        <f>IFERROR(VLOOKUP(tblOrders[[#This Row],[item_id]],Raw_Menu!$A$2:$D$33,3,FALSE),"Unknown")</f>
        <v>Mexican</v>
      </c>
    </row>
    <row r="8100" spans="1:9" x14ac:dyDescent="0.25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  <c r="F8100" s="5">
        <f>IFERROR(VLOOKUP(E8100,Raw_Menu!$A$2:$D$33,4,FALSE),0)</f>
        <v>10.5</v>
      </c>
      <c r="G8100" s="5">
        <f t="shared" si="252"/>
        <v>10.5</v>
      </c>
      <c r="H8100">
        <f t="shared" si="253"/>
        <v>17</v>
      </c>
      <c r="I8100" t="str">
        <f>IFERROR(VLOOKUP(tblOrders[[#This Row],[item_id]],Raw_Menu!$A$2:$D$33,3,FALSE),"Unknown")</f>
        <v>American</v>
      </c>
    </row>
    <row r="8101" spans="1:9" x14ac:dyDescent="0.25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  <c r="F8101" s="5">
        <f>IFERROR(VLOOKUP(E8101,Raw_Menu!$A$2:$D$33,4,FALSE),0)</f>
        <v>14.5</v>
      </c>
      <c r="G8101" s="5">
        <f t="shared" si="252"/>
        <v>14.5</v>
      </c>
      <c r="H8101">
        <f t="shared" si="253"/>
        <v>17</v>
      </c>
      <c r="I8101" t="str">
        <f>IFERROR(VLOOKUP(tblOrders[[#This Row],[item_id]],Raw_Menu!$A$2:$D$33,3,FALSE),"Unknown")</f>
        <v>Italian</v>
      </c>
    </row>
    <row r="8102" spans="1:9" x14ac:dyDescent="0.25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  <c r="F8102" s="5">
        <f>IFERROR(VLOOKUP(E8102,Raw_Menu!$A$2:$D$33,4,FALSE),0)</f>
        <v>17.95</v>
      </c>
      <c r="G8102" s="5">
        <f t="shared" si="252"/>
        <v>17.95</v>
      </c>
      <c r="H8102">
        <f t="shared" si="253"/>
        <v>17</v>
      </c>
      <c r="I8102" t="str">
        <f>IFERROR(VLOOKUP(tblOrders[[#This Row],[item_id]],Raw_Menu!$A$2:$D$33,3,FALSE),"Unknown")</f>
        <v>Asian</v>
      </c>
    </row>
    <row r="8103" spans="1:9" x14ac:dyDescent="0.25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  <c r="F8103" s="5">
        <f>IFERROR(VLOOKUP(E8103,Raw_Menu!$A$2:$D$33,4,FALSE),0)</f>
        <v>19.95</v>
      </c>
      <c r="G8103" s="5">
        <f t="shared" si="252"/>
        <v>19.95</v>
      </c>
      <c r="H8103">
        <f t="shared" si="253"/>
        <v>17</v>
      </c>
      <c r="I8103" t="str">
        <f>IFERROR(VLOOKUP(tblOrders[[#This Row],[item_id]],Raw_Menu!$A$2:$D$33,3,FALSE),"Unknown")</f>
        <v>Italian</v>
      </c>
    </row>
    <row r="8104" spans="1:9" x14ac:dyDescent="0.25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  <c r="F8104" s="5">
        <f>IFERROR(VLOOKUP(E8104,Raw_Menu!$A$2:$D$33,4,FALSE),0)</f>
        <v>12.95</v>
      </c>
      <c r="G8104" s="5">
        <f t="shared" si="252"/>
        <v>12.95</v>
      </c>
      <c r="H8104">
        <f t="shared" si="253"/>
        <v>17</v>
      </c>
      <c r="I8104" t="str">
        <f>IFERROR(VLOOKUP(tblOrders[[#This Row],[item_id]],Raw_Menu!$A$2:$D$33,3,FALSE),"Unknown")</f>
        <v>American</v>
      </c>
    </row>
    <row r="8105" spans="1:9" x14ac:dyDescent="0.25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  <c r="F8105" s="5">
        <f>IFERROR(VLOOKUP(E8105,Raw_Menu!$A$2:$D$33,4,FALSE),0)</f>
        <v>17.95</v>
      </c>
      <c r="G8105" s="5">
        <f t="shared" si="252"/>
        <v>17.95</v>
      </c>
      <c r="H8105">
        <f t="shared" si="253"/>
        <v>17</v>
      </c>
      <c r="I8105" t="str">
        <f>IFERROR(VLOOKUP(tblOrders[[#This Row],[item_id]],Raw_Menu!$A$2:$D$33,3,FALSE),"Unknown")</f>
        <v>Asian</v>
      </c>
    </row>
    <row r="8106" spans="1:9" x14ac:dyDescent="0.25">
      <c r="A8106">
        <v>8105</v>
      </c>
      <c r="B8106">
        <v>3557</v>
      </c>
      <c r="C8106" s="1">
        <v>44929</v>
      </c>
      <c r="D8106" s="2">
        <v>0.755</v>
      </c>
      <c r="E8106">
        <v>122</v>
      </c>
      <c r="F8106" s="5">
        <f>IFERROR(VLOOKUP(E8106,Raw_Menu!$A$2:$D$33,4,FALSE),0)</f>
        <v>7</v>
      </c>
      <c r="G8106" s="5">
        <f t="shared" si="252"/>
        <v>7</v>
      </c>
      <c r="H8106">
        <f t="shared" si="253"/>
        <v>18</v>
      </c>
      <c r="I8106" t="str">
        <f>IFERROR(VLOOKUP(tblOrders[[#This Row],[item_id]],Raw_Menu!$A$2:$D$33,3,FALSE),"Unknown")</f>
        <v>Mexican</v>
      </c>
    </row>
    <row r="8107" spans="1:9" x14ac:dyDescent="0.25">
      <c r="A8107">
        <v>8106</v>
      </c>
      <c r="B8107">
        <v>3558</v>
      </c>
      <c r="C8107" s="1">
        <v>44929</v>
      </c>
      <c r="D8107" s="2">
        <v>0.75556712962962957</v>
      </c>
      <c r="E8107">
        <v>105</v>
      </c>
      <c r="F8107" s="5">
        <f>IFERROR(VLOOKUP(E8107,Raw_Menu!$A$2:$D$33,4,FALSE),0)</f>
        <v>7</v>
      </c>
      <c r="G8107" s="5">
        <f t="shared" si="252"/>
        <v>7</v>
      </c>
      <c r="H8107">
        <f t="shared" si="253"/>
        <v>18</v>
      </c>
      <c r="I8107" t="str">
        <f>IFERROR(VLOOKUP(tblOrders[[#This Row],[item_id]],Raw_Menu!$A$2:$D$33,3,FALSE),"Unknown")</f>
        <v>American</v>
      </c>
    </row>
    <row r="8108" spans="1:9" x14ac:dyDescent="0.25">
      <c r="A8108">
        <v>8107</v>
      </c>
      <c r="B8108">
        <v>3558</v>
      </c>
      <c r="C8108" s="1">
        <v>44929</v>
      </c>
      <c r="D8108" s="2">
        <v>0.75556712962962957</v>
      </c>
      <c r="E8108">
        <v>114</v>
      </c>
      <c r="F8108" s="5">
        <f>IFERROR(VLOOKUP(E8108,Raw_Menu!$A$2:$D$33,4,FALSE),0)</f>
        <v>9</v>
      </c>
      <c r="G8108" s="5">
        <f t="shared" si="252"/>
        <v>9</v>
      </c>
      <c r="H8108">
        <f t="shared" si="253"/>
        <v>18</v>
      </c>
      <c r="I8108" t="str">
        <f>IFERROR(VLOOKUP(tblOrders[[#This Row],[item_id]],Raw_Menu!$A$2:$D$33,3,FALSE),"Unknown")</f>
        <v>Asian</v>
      </c>
    </row>
    <row r="8109" spans="1:9" x14ac:dyDescent="0.25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  <c r="F8109" s="5">
        <f>IFERROR(VLOOKUP(E8109,Raw_Menu!$A$2:$D$33,4,FALSE),0)</f>
        <v>17.95</v>
      </c>
      <c r="G8109" s="5">
        <f t="shared" si="252"/>
        <v>17.95</v>
      </c>
      <c r="H8109">
        <f t="shared" si="253"/>
        <v>18</v>
      </c>
      <c r="I8109" t="str">
        <f>IFERROR(VLOOKUP(tblOrders[[#This Row],[item_id]],Raw_Menu!$A$2:$D$33,3,FALSE),"Unknown")</f>
        <v>Italian</v>
      </c>
    </row>
    <row r="8110" spans="1:9" x14ac:dyDescent="0.25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  <c r="F8110" s="5">
        <f>IFERROR(VLOOKUP(E8110,Raw_Menu!$A$2:$D$33,4,FALSE),0)</f>
        <v>15.5</v>
      </c>
      <c r="G8110" s="5">
        <f t="shared" si="252"/>
        <v>15.5</v>
      </c>
      <c r="H8110">
        <f t="shared" si="253"/>
        <v>18</v>
      </c>
      <c r="I8110" t="str">
        <f>IFERROR(VLOOKUP(tblOrders[[#This Row],[item_id]],Raw_Menu!$A$2:$D$33,3,FALSE),"Unknown")</f>
        <v>Italian</v>
      </c>
    </row>
    <row r="8111" spans="1:9" x14ac:dyDescent="0.25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  <c r="F8111" s="5">
        <f>IFERROR(VLOOKUP(E8111,Raw_Menu!$A$2:$D$33,4,FALSE),0)</f>
        <v>7</v>
      </c>
      <c r="G8111" s="5">
        <f t="shared" si="252"/>
        <v>7</v>
      </c>
      <c r="H8111">
        <f t="shared" si="253"/>
        <v>18</v>
      </c>
      <c r="I8111" t="str">
        <f>IFERROR(VLOOKUP(tblOrders[[#This Row],[item_id]],Raw_Menu!$A$2:$D$33,3,FALSE),"Unknown")</f>
        <v>American</v>
      </c>
    </row>
    <row r="8112" spans="1:9" x14ac:dyDescent="0.25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  <c r="F8112" s="5">
        <f>IFERROR(VLOOKUP(E8112,Raw_Menu!$A$2:$D$33,4,FALSE),0)</f>
        <v>19.95</v>
      </c>
      <c r="G8112" s="5">
        <f t="shared" si="252"/>
        <v>19.95</v>
      </c>
      <c r="H8112">
        <f t="shared" si="253"/>
        <v>18</v>
      </c>
      <c r="I8112" t="str">
        <f>IFERROR(VLOOKUP(tblOrders[[#This Row],[item_id]],Raw_Menu!$A$2:$D$33,3,FALSE),"Unknown")</f>
        <v>Italian</v>
      </c>
    </row>
    <row r="8113" spans="1:9" x14ac:dyDescent="0.25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  <c r="F8113" s="5">
        <f>IFERROR(VLOOKUP(E8113,Raw_Menu!$A$2:$D$33,4,FALSE),0)</f>
        <v>17.95</v>
      </c>
      <c r="G8113" s="5">
        <f t="shared" si="252"/>
        <v>17.95</v>
      </c>
      <c r="H8113">
        <f t="shared" si="253"/>
        <v>18</v>
      </c>
      <c r="I8113" t="str">
        <f>IFERROR(VLOOKUP(tblOrders[[#This Row],[item_id]],Raw_Menu!$A$2:$D$33,3,FALSE),"Unknown")</f>
        <v>Asian</v>
      </c>
    </row>
    <row r="8114" spans="1:9" x14ac:dyDescent="0.25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  <c r="F8114" s="5">
        <f>IFERROR(VLOOKUP(E8114,Raw_Menu!$A$2:$D$33,4,FALSE),0)</f>
        <v>15.5</v>
      </c>
      <c r="G8114" s="5">
        <f t="shared" si="252"/>
        <v>15.5</v>
      </c>
      <c r="H8114">
        <f t="shared" si="253"/>
        <v>18</v>
      </c>
      <c r="I8114" t="str">
        <f>IFERROR(VLOOKUP(tblOrders[[#This Row],[item_id]],Raw_Menu!$A$2:$D$33,3,FALSE),"Unknown")</f>
        <v>Italian</v>
      </c>
    </row>
    <row r="8115" spans="1:9" x14ac:dyDescent="0.25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  <c r="F8115" s="5">
        <f>IFERROR(VLOOKUP(E8115,Raw_Menu!$A$2:$D$33,4,FALSE),0)</f>
        <v>5</v>
      </c>
      <c r="G8115" s="5">
        <f t="shared" si="252"/>
        <v>5</v>
      </c>
      <c r="H8115">
        <f t="shared" si="253"/>
        <v>18</v>
      </c>
      <c r="I8115" t="str">
        <f>IFERROR(VLOOKUP(tblOrders[[#This Row],[item_id]],Raw_Menu!$A$2:$D$33,3,FALSE),"Unknown")</f>
        <v>Asian</v>
      </c>
    </row>
    <row r="8116" spans="1:9" x14ac:dyDescent="0.25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  <c r="F8116" s="5">
        <f>IFERROR(VLOOKUP(E8116,Raw_Menu!$A$2:$D$33,4,FALSE),0)</f>
        <v>14.95</v>
      </c>
      <c r="G8116" s="5">
        <f t="shared" si="252"/>
        <v>14.95</v>
      </c>
      <c r="H8116">
        <f t="shared" si="253"/>
        <v>18</v>
      </c>
      <c r="I8116" t="str">
        <f>IFERROR(VLOOKUP(tblOrders[[#This Row],[item_id]],Raw_Menu!$A$2:$D$33,3,FALSE),"Unknown")</f>
        <v>Mexican</v>
      </c>
    </row>
    <row r="8117" spans="1:9" x14ac:dyDescent="0.25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  <c r="F8117" s="5">
        <f>IFERROR(VLOOKUP(E8117,Raw_Menu!$A$2:$D$33,4,FALSE),0)</f>
        <v>17.95</v>
      </c>
      <c r="G8117" s="5">
        <f t="shared" si="252"/>
        <v>17.95</v>
      </c>
      <c r="H8117">
        <f t="shared" si="253"/>
        <v>18</v>
      </c>
      <c r="I8117" t="str">
        <f>IFERROR(VLOOKUP(tblOrders[[#This Row],[item_id]],Raw_Menu!$A$2:$D$33,3,FALSE),"Unknown")</f>
        <v>Italian</v>
      </c>
    </row>
    <row r="8118" spans="1:9" x14ac:dyDescent="0.25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  <c r="F8118" s="5">
        <f>IFERROR(VLOOKUP(E8118,Raw_Menu!$A$2:$D$33,4,FALSE),0)</f>
        <v>7</v>
      </c>
      <c r="G8118" s="5">
        <f t="shared" si="252"/>
        <v>7</v>
      </c>
      <c r="H8118">
        <f t="shared" si="253"/>
        <v>18</v>
      </c>
      <c r="I8118" t="str">
        <f>IFERROR(VLOOKUP(tblOrders[[#This Row],[item_id]],Raw_Menu!$A$2:$D$33,3,FALSE),"Unknown")</f>
        <v>American</v>
      </c>
    </row>
    <row r="8119" spans="1:9" x14ac:dyDescent="0.25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  <c r="F8119" s="5">
        <f>IFERROR(VLOOKUP(E8119,Raw_Menu!$A$2:$D$33,4,FALSE),0)</f>
        <v>12.95</v>
      </c>
      <c r="G8119" s="5">
        <f t="shared" si="252"/>
        <v>12.95</v>
      </c>
      <c r="H8119">
        <f t="shared" si="253"/>
        <v>18</v>
      </c>
      <c r="I8119" t="str">
        <f>IFERROR(VLOOKUP(tblOrders[[#This Row],[item_id]],Raw_Menu!$A$2:$D$33,3,FALSE),"Unknown")</f>
        <v>Mexican</v>
      </c>
    </row>
    <row r="8120" spans="1:9" x14ac:dyDescent="0.25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  <c r="F8120" s="5">
        <f>IFERROR(VLOOKUP(E8120,Raw_Menu!$A$2:$D$33,4,FALSE),0)</f>
        <v>13.95</v>
      </c>
      <c r="G8120" s="5">
        <f t="shared" si="252"/>
        <v>13.95</v>
      </c>
      <c r="H8120">
        <f t="shared" si="253"/>
        <v>18</v>
      </c>
      <c r="I8120" t="str">
        <f>IFERROR(VLOOKUP(tblOrders[[#This Row],[item_id]],Raw_Menu!$A$2:$D$33,3,FALSE),"Unknown")</f>
        <v>Mexican</v>
      </c>
    </row>
    <row r="8121" spans="1:9" x14ac:dyDescent="0.25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  <c r="F8121" s="5">
        <f>IFERROR(VLOOKUP(E8121,Raw_Menu!$A$2:$D$33,4,FALSE),0)</f>
        <v>7</v>
      </c>
      <c r="G8121" s="5">
        <f t="shared" si="252"/>
        <v>7</v>
      </c>
      <c r="H8121">
        <f t="shared" si="253"/>
        <v>18</v>
      </c>
      <c r="I8121" t="str">
        <f>IFERROR(VLOOKUP(tblOrders[[#This Row],[item_id]],Raw_Menu!$A$2:$D$33,3,FALSE),"Unknown")</f>
        <v>Mexican</v>
      </c>
    </row>
    <row r="8122" spans="1:9" x14ac:dyDescent="0.25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  <c r="F8122" s="5">
        <f>IFERROR(VLOOKUP(E8122,Raw_Menu!$A$2:$D$33,4,FALSE),0)</f>
        <v>17.95</v>
      </c>
      <c r="G8122" s="5">
        <f t="shared" si="252"/>
        <v>17.95</v>
      </c>
      <c r="H8122">
        <f t="shared" si="253"/>
        <v>19</v>
      </c>
      <c r="I8122" t="str">
        <f>IFERROR(VLOOKUP(tblOrders[[#This Row],[item_id]],Raw_Menu!$A$2:$D$33,3,FALSE),"Unknown")</f>
        <v>Italian</v>
      </c>
    </row>
    <row r="8123" spans="1:9" x14ac:dyDescent="0.25">
      <c r="A8123">
        <v>8122</v>
      </c>
      <c r="B8123">
        <v>3566</v>
      </c>
      <c r="C8123" s="1">
        <v>44929</v>
      </c>
      <c r="D8123" s="2">
        <v>0.80170138888888887</v>
      </c>
      <c r="E8123">
        <v>102</v>
      </c>
      <c r="F8123" s="5">
        <f>IFERROR(VLOOKUP(E8123,Raw_Menu!$A$2:$D$33,4,FALSE),0)</f>
        <v>13.95</v>
      </c>
      <c r="G8123" s="5">
        <f t="shared" si="252"/>
        <v>13.95</v>
      </c>
      <c r="H8123">
        <f t="shared" si="253"/>
        <v>19</v>
      </c>
      <c r="I8123" t="str">
        <f>IFERROR(VLOOKUP(tblOrders[[#This Row],[item_id]],Raw_Menu!$A$2:$D$33,3,FALSE),"Unknown")</f>
        <v>American</v>
      </c>
    </row>
    <row r="8124" spans="1:9" x14ac:dyDescent="0.25">
      <c r="A8124">
        <v>8123</v>
      </c>
      <c r="B8124">
        <v>3566</v>
      </c>
      <c r="C8124" s="1">
        <v>44929</v>
      </c>
      <c r="D8124" s="2">
        <v>0.80170138888888887</v>
      </c>
      <c r="E8124">
        <v>109</v>
      </c>
      <c r="F8124" s="5">
        <f>IFERROR(VLOOKUP(E8124,Raw_Menu!$A$2:$D$33,4,FALSE),0)</f>
        <v>17.95</v>
      </c>
      <c r="G8124" s="5">
        <f t="shared" si="252"/>
        <v>17.95</v>
      </c>
      <c r="H8124">
        <f t="shared" si="253"/>
        <v>19</v>
      </c>
      <c r="I8124" t="str">
        <f>IFERROR(VLOOKUP(tblOrders[[#This Row],[item_id]],Raw_Menu!$A$2:$D$33,3,FALSE),"Unknown")</f>
        <v>Asian</v>
      </c>
    </row>
    <row r="8125" spans="1:9" x14ac:dyDescent="0.25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  <c r="F8125" s="5">
        <f>IFERROR(VLOOKUP(E8125,Raw_Menu!$A$2:$D$33,4,FALSE),0)</f>
        <v>15.5</v>
      </c>
      <c r="G8125" s="5">
        <f t="shared" si="252"/>
        <v>15.5</v>
      </c>
      <c r="H8125">
        <f t="shared" si="253"/>
        <v>19</v>
      </c>
      <c r="I8125" t="str">
        <f>IFERROR(VLOOKUP(tblOrders[[#This Row],[item_id]],Raw_Menu!$A$2:$D$33,3,FALSE),"Unknown")</f>
        <v>Italian</v>
      </c>
    </row>
    <row r="8126" spans="1:9" x14ac:dyDescent="0.25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  <c r="F8126" s="5">
        <f>IFERROR(VLOOKUP(E8126,Raw_Menu!$A$2:$D$33,4,FALSE),0)</f>
        <v>14.95</v>
      </c>
      <c r="G8126" s="5">
        <f t="shared" si="252"/>
        <v>14.95</v>
      </c>
      <c r="H8126">
        <f t="shared" si="253"/>
        <v>19</v>
      </c>
      <c r="I8126" t="str">
        <f>IFERROR(VLOOKUP(tblOrders[[#This Row],[item_id]],Raw_Menu!$A$2:$D$33,3,FALSE),"Unknown")</f>
        <v>Mexican</v>
      </c>
    </row>
    <row r="8127" spans="1:9" x14ac:dyDescent="0.25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  <c r="F8127" s="5">
        <f>IFERROR(VLOOKUP(E8127,Raw_Menu!$A$2:$D$33,4,FALSE),0)</f>
        <v>9</v>
      </c>
      <c r="G8127" s="5">
        <f t="shared" si="252"/>
        <v>9</v>
      </c>
      <c r="H8127">
        <f t="shared" si="253"/>
        <v>19</v>
      </c>
      <c r="I8127" t="str">
        <f>IFERROR(VLOOKUP(tblOrders[[#This Row],[item_id]],Raw_Menu!$A$2:$D$33,3,FALSE),"Unknown")</f>
        <v>Asian</v>
      </c>
    </row>
    <row r="8128" spans="1:9" x14ac:dyDescent="0.25">
      <c r="A8128">
        <v>8127</v>
      </c>
      <c r="B8128">
        <v>3569</v>
      </c>
      <c r="C8128" s="1">
        <v>44929</v>
      </c>
      <c r="D8128" s="2">
        <v>0.8190856481481481</v>
      </c>
      <c r="E8128">
        <v>108</v>
      </c>
      <c r="F8128" s="5">
        <f>IFERROR(VLOOKUP(E8128,Raw_Menu!$A$2:$D$33,4,FALSE),0)</f>
        <v>14.5</v>
      </c>
      <c r="G8128" s="5">
        <f t="shared" si="252"/>
        <v>14.5</v>
      </c>
      <c r="H8128">
        <f t="shared" si="253"/>
        <v>19</v>
      </c>
      <c r="I8128" t="str">
        <f>IFERROR(VLOOKUP(tblOrders[[#This Row],[item_id]],Raw_Menu!$A$2:$D$33,3,FALSE),"Unknown")</f>
        <v>Asian</v>
      </c>
    </row>
    <row r="8129" spans="1:9" x14ac:dyDescent="0.25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  <c r="F8129" s="5">
        <f>IFERROR(VLOOKUP(E8129,Raw_Menu!$A$2:$D$33,4,FALSE),0)</f>
        <v>5</v>
      </c>
      <c r="G8129" s="5">
        <f t="shared" si="252"/>
        <v>5</v>
      </c>
      <c r="H8129">
        <f t="shared" si="253"/>
        <v>19</v>
      </c>
      <c r="I8129" t="str">
        <f>IFERROR(VLOOKUP(tblOrders[[#This Row],[item_id]],Raw_Menu!$A$2:$D$33,3,FALSE),"Unknown")</f>
        <v>Asian</v>
      </c>
    </row>
    <row r="8130" spans="1:9" x14ac:dyDescent="0.25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  <c r="F8130" s="5">
        <f>IFERROR(VLOOKUP(E8130,Raw_Menu!$A$2:$D$33,4,FALSE),0)</f>
        <v>7</v>
      </c>
      <c r="G8130" s="5">
        <f t="shared" ref="G8130:G8193" si="254">VALUE(F8130)</f>
        <v>7</v>
      </c>
      <c r="H8130">
        <f t="shared" ref="H8130:H8193" si="255">HOUR(D8130)</f>
        <v>19</v>
      </c>
      <c r="I8130" t="str">
        <f>IFERROR(VLOOKUP(tblOrders[[#This Row],[item_id]],Raw_Menu!$A$2:$D$33,3,FALSE),"Unknown")</f>
        <v>American</v>
      </c>
    </row>
    <row r="8131" spans="1:9" x14ac:dyDescent="0.25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  <c r="F8131" s="5">
        <f>IFERROR(VLOOKUP(E8131,Raw_Menu!$A$2:$D$33,4,FALSE),0)</f>
        <v>14.95</v>
      </c>
      <c r="G8131" s="5">
        <f t="shared" si="254"/>
        <v>14.95</v>
      </c>
      <c r="H8131">
        <f t="shared" si="255"/>
        <v>19</v>
      </c>
      <c r="I8131" t="str">
        <f>IFERROR(VLOOKUP(tblOrders[[#This Row],[item_id]],Raw_Menu!$A$2:$D$33,3,FALSE),"Unknown")</f>
        <v>Asian</v>
      </c>
    </row>
    <row r="8132" spans="1:9" x14ac:dyDescent="0.25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  <c r="F8132" s="5">
        <f>IFERROR(VLOOKUP(E8132,Raw_Menu!$A$2:$D$33,4,FALSE),0)</f>
        <v>5</v>
      </c>
      <c r="G8132" s="5">
        <f t="shared" si="254"/>
        <v>5</v>
      </c>
      <c r="H8132">
        <f t="shared" si="255"/>
        <v>19</v>
      </c>
      <c r="I8132" t="str">
        <f>IFERROR(VLOOKUP(tblOrders[[#This Row],[item_id]],Raw_Menu!$A$2:$D$33,3,FALSE),"Unknown")</f>
        <v>Asian</v>
      </c>
    </row>
    <row r="8133" spans="1:9" x14ac:dyDescent="0.25">
      <c r="A8133">
        <v>8132</v>
      </c>
      <c r="B8133">
        <v>3571</v>
      </c>
      <c r="C8133" s="1">
        <v>44929</v>
      </c>
      <c r="D8133" s="2">
        <v>0.83096064814814818</v>
      </c>
      <c r="E8133" t="s">
        <v>95</v>
      </c>
      <c r="F8133" s="5">
        <f>IFERROR(VLOOKUP(E8133,Raw_Menu!$A$2:$D$33,4,FALSE),0)</f>
        <v>0</v>
      </c>
      <c r="G8133" s="5">
        <f t="shared" si="254"/>
        <v>0</v>
      </c>
      <c r="H8133">
        <f t="shared" si="255"/>
        <v>19</v>
      </c>
      <c r="I8133" t="str">
        <f>IFERROR(VLOOKUP(tblOrders[[#This Row],[item_id]],Raw_Menu!$A$2:$D$33,3,FALSE),"Unknown")</f>
        <v>Unknown</v>
      </c>
    </row>
    <row r="8134" spans="1:9" x14ac:dyDescent="0.25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  <c r="F8134" s="5">
        <f>IFERROR(VLOOKUP(E8134,Raw_Menu!$A$2:$D$33,4,FALSE),0)</f>
        <v>12.95</v>
      </c>
      <c r="G8134" s="5">
        <f t="shared" si="254"/>
        <v>12.95</v>
      </c>
      <c r="H8134">
        <f t="shared" si="255"/>
        <v>20</v>
      </c>
      <c r="I8134" t="str">
        <f>IFERROR(VLOOKUP(tblOrders[[#This Row],[item_id]],Raw_Menu!$A$2:$D$33,3,FALSE),"Unknown")</f>
        <v>Mexican</v>
      </c>
    </row>
    <row r="8135" spans="1:9" x14ac:dyDescent="0.25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  <c r="F8135" s="5">
        <f>IFERROR(VLOOKUP(E8135,Raw_Menu!$A$2:$D$33,4,FALSE),0)</f>
        <v>13.95</v>
      </c>
      <c r="G8135" s="5">
        <f t="shared" si="254"/>
        <v>13.95</v>
      </c>
      <c r="H8135">
        <f t="shared" si="255"/>
        <v>20</v>
      </c>
      <c r="I8135" t="str">
        <f>IFERROR(VLOOKUP(tblOrders[[#This Row],[item_id]],Raw_Menu!$A$2:$D$33,3,FALSE),"Unknown")</f>
        <v>American</v>
      </c>
    </row>
    <row r="8136" spans="1:9" x14ac:dyDescent="0.25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  <c r="F8136" s="5">
        <f>IFERROR(VLOOKUP(E8136,Raw_Menu!$A$2:$D$33,4,FALSE),0)</f>
        <v>5</v>
      </c>
      <c r="G8136" s="5">
        <f t="shared" si="254"/>
        <v>5</v>
      </c>
      <c r="H8136">
        <f t="shared" si="255"/>
        <v>20</v>
      </c>
      <c r="I8136" t="str">
        <f>IFERROR(VLOOKUP(tblOrders[[#This Row],[item_id]],Raw_Menu!$A$2:$D$33,3,FALSE),"Unknown")</f>
        <v>Asian</v>
      </c>
    </row>
    <row r="8137" spans="1:9" x14ac:dyDescent="0.25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  <c r="F8137" s="5">
        <f>IFERROR(VLOOKUP(E8137,Raw_Menu!$A$2:$D$33,4,FALSE),0)</f>
        <v>7</v>
      </c>
      <c r="G8137" s="5">
        <f t="shared" si="254"/>
        <v>7</v>
      </c>
      <c r="H8137">
        <f t="shared" si="255"/>
        <v>20</v>
      </c>
      <c r="I8137" t="str">
        <f>IFERROR(VLOOKUP(tblOrders[[#This Row],[item_id]],Raw_Menu!$A$2:$D$33,3,FALSE),"Unknown")</f>
        <v>American</v>
      </c>
    </row>
    <row r="8138" spans="1:9" x14ac:dyDescent="0.25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  <c r="F8138" s="5">
        <f>IFERROR(VLOOKUP(E8138,Raw_Menu!$A$2:$D$33,4,FALSE),0)</f>
        <v>11.95</v>
      </c>
      <c r="G8138" s="5">
        <f t="shared" si="254"/>
        <v>11.95</v>
      </c>
      <c r="H8138">
        <f t="shared" si="255"/>
        <v>20</v>
      </c>
      <c r="I8138" t="str">
        <f>IFERROR(VLOOKUP(tblOrders[[#This Row],[item_id]],Raw_Menu!$A$2:$D$33,3,FALSE),"Unknown")</f>
        <v>Mexican</v>
      </c>
    </row>
    <row r="8139" spans="1:9" x14ac:dyDescent="0.25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  <c r="F8139" s="5">
        <f>IFERROR(VLOOKUP(E8139,Raw_Menu!$A$2:$D$33,4,FALSE),0)</f>
        <v>17.95</v>
      </c>
      <c r="G8139" s="5">
        <f t="shared" si="254"/>
        <v>17.95</v>
      </c>
      <c r="H8139">
        <f t="shared" si="255"/>
        <v>20</v>
      </c>
      <c r="I8139" t="str">
        <f>IFERROR(VLOOKUP(tblOrders[[#This Row],[item_id]],Raw_Menu!$A$2:$D$33,3,FALSE),"Unknown")</f>
        <v>Asian</v>
      </c>
    </row>
    <row r="8140" spans="1:9" x14ac:dyDescent="0.25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  <c r="F8140" s="5">
        <f>IFERROR(VLOOKUP(E8140,Raw_Menu!$A$2:$D$33,4,FALSE),0)</f>
        <v>7</v>
      </c>
      <c r="G8140" s="5">
        <f t="shared" si="254"/>
        <v>7</v>
      </c>
      <c r="H8140">
        <f t="shared" si="255"/>
        <v>20</v>
      </c>
      <c r="I8140" t="str">
        <f>IFERROR(VLOOKUP(tblOrders[[#This Row],[item_id]],Raw_Menu!$A$2:$D$33,3,FALSE),"Unknown")</f>
        <v>American</v>
      </c>
    </row>
    <row r="8141" spans="1:9" x14ac:dyDescent="0.25">
      <c r="A8141">
        <v>8140</v>
      </c>
      <c r="B8141">
        <v>3575</v>
      </c>
      <c r="C8141" s="1">
        <v>44929</v>
      </c>
      <c r="D8141" s="2">
        <v>0.88261574074074078</v>
      </c>
      <c r="E8141">
        <v>132</v>
      </c>
      <c r="F8141" s="5">
        <f>IFERROR(VLOOKUP(E8141,Raw_Menu!$A$2:$D$33,4,FALSE),0)</f>
        <v>16.95</v>
      </c>
      <c r="G8141" s="5">
        <f t="shared" si="254"/>
        <v>16.95</v>
      </c>
      <c r="H8141">
        <f t="shared" si="255"/>
        <v>21</v>
      </c>
      <c r="I8141" t="str">
        <f>IFERROR(VLOOKUP(tblOrders[[#This Row],[item_id]],Raw_Menu!$A$2:$D$33,3,FALSE),"Unknown")</f>
        <v>Italian</v>
      </c>
    </row>
    <row r="8142" spans="1:9" x14ac:dyDescent="0.25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  <c r="F8142" s="5">
        <f>IFERROR(VLOOKUP(E8142,Raw_Menu!$A$2:$D$33,4,FALSE),0)</f>
        <v>14.5</v>
      </c>
      <c r="G8142" s="5">
        <f t="shared" si="254"/>
        <v>14.5</v>
      </c>
      <c r="H8142">
        <f t="shared" si="255"/>
        <v>22</v>
      </c>
      <c r="I8142" t="str">
        <f>IFERROR(VLOOKUP(tblOrders[[#This Row],[item_id]],Raw_Menu!$A$2:$D$33,3,FALSE),"Unknown")</f>
        <v>Italian</v>
      </c>
    </row>
    <row r="8143" spans="1:9" x14ac:dyDescent="0.25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  <c r="F8143" s="5">
        <f>IFERROR(VLOOKUP(E8143,Raw_Menu!$A$2:$D$33,4,FALSE),0)</f>
        <v>5</v>
      </c>
      <c r="G8143" s="5">
        <f t="shared" si="254"/>
        <v>5</v>
      </c>
      <c r="H8143">
        <f t="shared" si="255"/>
        <v>22</v>
      </c>
      <c r="I8143" t="str">
        <f>IFERROR(VLOOKUP(tblOrders[[#This Row],[item_id]],Raw_Menu!$A$2:$D$33,3,FALSE),"Unknown")</f>
        <v>Asian</v>
      </c>
    </row>
    <row r="8144" spans="1:9" x14ac:dyDescent="0.25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  <c r="F8144" s="5">
        <f>IFERROR(VLOOKUP(E8144,Raw_Menu!$A$2:$D$33,4,FALSE),0)</f>
        <v>7</v>
      </c>
      <c r="G8144" s="5">
        <f t="shared" si="254"/>
        <v>7</v>
      </c>
      <c r="H8144">
        <f t="shared" si="255"/>
        <v>22</v>
      </c>
      <c r="I8144" t="str">
        <f>IFERROR(VLOOKUP(tblOrders[[#This Row],[item_id]],Raw_Menu!$A$2:$D$33,3,FALSE),"Unknown")</f>
        <v>American</v>
      </c>
    </row>
    <row r="8145" spans="1:9" x14ac:dyDescent="0.25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  <c r="F8145" s="5">
        <f>IFERROR(VLOOKUP(E8145,Raw_Menu!$A$2:$D$33,4,FALSE),0)</f>
        <v>7</v>
      </c>
      <c r="G8145" s="5">
        <f t="shared" si="254"/>
        <v>7</v>
      </c>
      <c r="H8145">
        <f t="shared" si="255"/>
        <v>22</v>
      </c>
      <c r="I8145" t="str">
        <f>IFERROR(VLOOKUP(tblOrders[[#This Row],[item_id]],Raw_Menu!$A$2:$D$33,3,FALSE),"Unknown")</f>
        <v>American</v>
      </c>
    </row>
    <row r="8146" spans="1:9" x14ac:dyDescent="0.25">
      <c r="A8146">
        <v>8145</v>
      </c>
      <c r="B8146">
        <v>3578</v>
      </c>
      <c r="C8146" s="1">
        <v>44929</v>
      </c>
      <c r="D8146" s="2">
        <v>0.93319444444444444</v>
      </c>
      <c r="E8146">
        <v>102</v>
      </c>
      <c r="F8146" s="5">
        <f>IFERROR(VLOOKUP(E8146,Raw_Menu!$A$2:$D$33,4,FALSE),0)</f>
        <v>13.95</v>
      </c>
      <c r="G8146" s="5">
        <f t="shared" si="254"/>
        <v>13.95</v>
      </c>
      <c r="H8146">
        <f t="shared" si="255"/>
        <v>22</v>
      </c>
      <c r="I8146" t="str">
        <f>IFERROR(VLOOKUP(tblOrders[[#This Row],[item_id]],Raw_Menu!$A$2:$D$33,3,FALSE),"Unknown")</f>
        <v>American</v>
      </c>
    </row>
    <row r="8147" spans="1:9" x14ac:dyDescent="0.25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  <c r="F8147" s="5">
        <f>IFERROR(VLOOKUP(E8147,Raw_Menu!$A$2:$D$33,4,FALSE),0)</f>
        <v>16.5</v>
      </c>
      <c r="G8147" s="5">
        <f t="shared" si="254"/>
        <v>16.5</v>
      </c>
      <c r="H8147">
        <f t="shared" si="255"/>
        <v>22</v>
      </c>
      <c r="I8147" t="str">
        <f>IFERROR(VLOOKUP(tblOrders[[#This Row],[item_id]],Raw_Menu!$A$2:$D$33,3,FALSE),"Unknown")</f>
        <v>Asian</v>
      </c>
    </row>
    <row r="8148" spans="1:9" x14ac:dyDescent="0.25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  <c r="F8148" s="5">
        <f>IFERROR(VLOOKUP(E8148,Raw_Menu!$A$2:$D$33,4,FALSE),0)</f>
        <v>14.5</v>
      </c>
      <c r="G8148" s="5">
        <f t="shared" si="254"/>
        <v>14.5</v>
      </c>
      <c r="H8148">
        <f t="shared" si="255"/>
        <v>22</v>
      </c>
      <c r="I8148" t="str">
        <f>IFERROR(VLOOKUP(tblOrders[[#This Row],[item_id]],Raw_Menu!$A$2:$D$33,3,FALSE),"Unknown")</f>
        <v>Asian</v>
      </c>
    </row>
    <row r="8149" spans="1:9" x14ac:dyDescent="0.25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  <c r="F8149" s="5">
        <f>IFERROR(VLOOKUP(E8149,Raw_Menu!$A$2:$D$33,4,FALSE),0)</f>
        <v>14.95</v>
      </c>
      <c r="G8149" s="5">
        <f t="shared" si="254"/>
        <v>14.95</v>
      </c>
      <c r="H8149">
        <f t="shared" si="255"/>
        <v>11</v>
      </c>
      <c r="I8149" t="str">
        <f>IFERROR(VLOOKUP(tblOrders[[#This Row],[item_id]],Raw_Menu!$A$2:$D$33,3,FALSE),"Unknown")</f>
        <v>Asian</v>
      </c>
    </row>
    <row r="8150" spans="1:9" x14ac:dyDescent="0.25">
      <c r="A8150">
        <v>8149</v>
      </c>
      <c r="B8150">
        <v>3581</v>
      </c>
      <c r="C8150" s="1">
        <v>44960</v>
      </c>
      <c r="D8150" s="2">
        <v>0.49473379629629632</v>
      </c>
      <c r="E8150">
        <v>103</v>
      </c>
      <c r="F8150" s="5">
        <f>IFERROR(VLOOKUP(E8150,Raw_Menu!$A$2:$D$33,4,FALSE),0)</f>
        <v>9</v>
      </c>
      <c r="G8150" s="5">
        <f t="shared" si="254"/>
        <v>9</v>
      </c>
      <c r="H8150">
        <f t="shared" si="255"/>
        <v>11</v>
      </c>
      <c r="I8150" t="str">
        <f>IFERROR(VLOOKUP(tblOrders[[#This Row],[item_id]],Raw_Menu!$A$2:$D$33,3,FALSE),"Unknown")</f>
        <v>American</v>
      </c>
    </row>
    <row r="8151" spans="1:9" x14ac:dyDescent="0.25">
      <c r="A8151">
        <v>8150</v>
      </c>
      <c r="B8151">
        <v>3582</v>
      </c>
      <c r="C8151" s="1">
        <v>44960</v>
      </c>
      <c r="D8151" s="2">
        <v>0.49660879629629628</v>
      </c>
      <c r="E8151">
        <v>119</v>
      </c>
      <c r="F8151" s="5">
        <f>IFERROR(VLOOKUP(E8151,Raw_Menu!$A$2:$D$33,4,FALSE),0)</f>
        <v>11.95</v>
      </c>
      <c r="G8151" s="5">
        <f t="shared" si="254"/>
        <v>11.95</v>
      </c>
      <c r="H8151">
        <f t="shared" si="255"/>
        <v>11</v>
      </c>
      <c r="I8151" t="str">
        <f>IFERROR(VLOOKUP(tblOrders[[#This Row],[item_id]],Raw_Menu!$A$2:$D$33,3,FALSE),"Unknown")</f>
        <v>Mexican</v>
      </c>
    </row>
    <row r="8152" spans="1:9" x14ac:dyDescent="0.25">
      <c r="A8152">
        <v>8151</v>
      </c>
      <c r="B8152">
        <v>3582</v>
      </c>
      <c r="C8152" s="1">
        <v>44960</v>
      </c>
      <c r="D8152" s="2">
        <v>0.49660879629629628</v>
      </c>
      <c r="E8152">
        <v>122</v>
      </c>
      <c r="F8152" s="5">
        <f>IFERROR(VLOOKUP(E8152,Raw_Menu!$A$2:$D$33,4,FALSE),0)</f>
        <v>7</v>
      </c>
      <c r="G8152" s="5">
        <f t="shared" si="254"/>
        <v>7</v>
      </c>
      <c r="H8152">
        <f t="shared" si="255"/>
        <v>11</v>
      </c>
      <c r="I8152" t="str">
        <f>IFERROR(VLOOKUP(tblOrders[[#This Row],[item_id]],Raw_Menu!$A$2:$D$33,3,FALSE),"Unknown")</f>
        <v>Mexican</v>
      </c>
    </row>
    <row r="8153" spans="1:9" x14ac:dyDescent="0.25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  <c r="F8153" s="5">
        <f>IFERROR(VLOOKUP(E8153,Raw_Menu!$A$2:$D$33,4,FALSE),0)</f>
        <v>12.95</v>
      </c>
      <c r="G8153" s="5">
        <f t="shared" si="254"/>
        <v>12.95</v>
      </c>
      <c r="H8153">
        <f t="shared" si="255"/>
        <v>12</v>
      </c>
      <c r="I8153" t="str">
        <f>IFERROR(VLOOKUP(tblOrders[[#This Row],[item_id]],Raw_Menu!$A$2:$D$33,3,FALSE),"Unknown")</f>
        <v>American</v>
      </c>
    </row>
    <row r="8154" spans="1:9" x14ac:dyDescent="0.25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  <c r="F8154" s="5">
        <f>IFERROR(VLOOKUP(E8154,Raw_Menu!$A$2:$D$33,4,FALSE),0)</f>
        <v>13.95</v>
      </c>
      <c r="G8154" s="5">
        <f t="shared" si="254"/>
        <v>13.95</v>
      </c>
      <c r="H8154">
        <f t="shared" si="255"/>
        <v>12</v>
      </c>
      <c r="I8154" t="str">
        <f>IFERROR(VLOOKUP(tblOrders[[#This Row],[item_id]],Raw_Menu!$A$2:$D$33,3,FALSE),"Unknown")</f>
        <v>Mexican</v>
      </c>
    </row>
    <row r="8155" spans="1:9" x14ac:dyDescent="0.25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  <c r="F8155" s="5">
        <f>IFERROR(VLOOKUP(E8155,Raw_Menu!$A$2:$D$33,4,FALSE),0)</f>
        <v>13.95</v>
      </c>
      <c r="G8155" s="5">
        <f t="shared" si="254"/>
        <v>13.95</v>
      </c>
      <c r="H8155">
        <f t="shared" si="255"/>
        <v>12</v>
      </c>
      <c r="I8155" t="str">
        <f>IFERROR(VLOOKUP(tblOrders[[#This Row],[item_id]],Raw_Menu!$A$2:$D$33,3,FALSE),"Unknown")</f>
        <v>American</v>
      </c>
    </row>
    <row r="8156" spans="1:9" x14ac:dyDescent="0.25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  <c r="F8156" s="5">
        <f>IFERROR(VLOOKUP(E8156,Raw_Menu!$A$2:$D$33,4,FALSE),0)</f>
        <v>14.5</v>
      </c>
      <c r="G8156" s="5">
        <f t="shared" si="254"/>
        <v>14.5</v>
      </c>
      <c r="H8156">
        <f t="shared" si="255"/>
        <v>12</v>
      </c>
      <c r="I8156" t="str">
        <f>IFERROR(VLOOKUP(tblOrders[[#This Row],[item_id]],Raw_Menu!$A$2:$D$33,3,FALSE),"Unknown")</f>
        <v>Italian</v>
      </c>
    </row>
    <row r="8157" spans="1:9" x14ac:dyDescent="0.25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  <c r="F8157" s="5">
        <f>IFERROR(VLOOKUP(E8157,Raw_Menu!$A$2:$D$33,4,FALSE),0)</f>
        <v>17.95</v>
      </c>
      <c r="G8157" s="5">
        <f t="shared" si="254"/>
        <v>17.95</v>
      </c>
      <c r="H8157">
        <f t="shared" si="255"/>
        <v>12</v>
      </c>
      <c r="I8157" t="str">
        <f>IFERROR(VLOOKUP(tblOrders[[#This Row],[item_id]],Raw_Menu!$A$2:$D$33,3,FALSE),"Unknown")</f>
        <v>Italian</v>
      </c>
    </row>
    <row r="8158" spans="1:9" x14ac:dyDescent="0.25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  <c r="F8158" s="5">
        <f>IFERROR(VLOOKUP(E8158,Raw_Menu!$A$2:$D$33,4,FALSE),0)</f>
        <v>17.95</v>
      </c>
      <c r="G8158" s="5">
        <f t="shared" si="254"/>
        <v>17.95</v>
      </c>
      <c r="H8158">
        <f t="shared" si="255"/>
        <v>12</v>
      </c>
      <c r="I8158" t="str">
        <f>IFERROR(VLOOKUP(tblOrders[[#This Row],[item_id]],Raw_Menu!$A$2:$D$33,3,FALSE),"Unknown")</f>
        <v>Asian</v>
      </c>
    </row>
    <row r="8159" spans="1:9" x14ac:dyDescent="0.25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  <c r="F8159" s="5">
        <f>IFERROR(VLOOKUP(E8159,Raw_Menu!$A$2:$D$33,4,FALSE),0)</f>
        <v>15.5</v>
      </c>
      <c r="G8159" s="5">
        <f t="shared" si="254"/>
        <v>15.5</v>
      </c>
      <c r="H8159">
        <f t="shared" si="255"/>
        <v>12</v>
      </c>
      <c r="I8159" t="str">
        <f>IFERROR(VLOOKUP(tblOrders[[#This Row],[item_id]],Raw_Menu!$A$2:$D$33,3,FALSE),"Unknown")</f>
        <v>Italian</v>
      </c>
    </row>
    <row r="8160" spans="1:9" x14ac:dyDescent="0.25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  <c r="F8160" s="5">
        <f>IFERROR(VLOOKUP(E8160,Raw_Menu!$A$2:$D$33,4,FALSE),0)</f>
        <v>13.95</v>
      </c>
      <c r="G8160" s="5">
        <f t="shared" si="254"/>
        <v>13.95</v>
      </c>
      <c r="H8160">
        <f t="shared" si="255"/>
        <v>12</v>
      </c>
      <c r="I8160" t="str">
        <f>IFERROR(VLOOKUP(tblOrders[[#This Row],[item_id]],Raw_Menu!$A$2:$D$33,3,FALSE),"Unknown")</f>
        <v>Mexican</v>
      </c>
    </row>
    <row r="8161" spans="1:9" x14ac:dyDescent="0.25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  <c r="F8161" s="5">
        <f>IFERROR(VLOOKUP(E8161,Raw_Menu!$A$2:$D$33,4,FALSE),0)</f>
        <v>7</v>
      </c>
      <c r="G8161" s="5">
        <f t="shared" si="254"/>
        <v>7</v>
      </c>
      <c r="H8161">
        <f t="shared" si="255"/>
        <v>12</v>
      </c>
      <c r="I8161" t="str">
        <f>IFERROR(VLOOKUP(tblOrders[[#This Row],[item_id]],Raw_Menu!$A$2:$D$33,3,FALSE),"Unknown")</f>
        <v>American</v>
      </c>
    </row>
    <row r="8162" spans="1:9" x14ac:dyDescent="0.25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  <c r="F8162" s="5">
        <f>IFERROR(VLOOKUP(E8162,Raw_Menu!$A$2:$D$33,4,FALSE),0)</f>
        <v>7</v>
      </c>
      <c r="G8162" s="5">
        <f t="shared" si="254"/>
        <v>7</v>
      </c>
      <c r="H8162">
        <f t="shared" si="255"/>
        <v>12</v>
      </c>
      <c r="I8162" t="str">
        <f>IFERROR(VLOOKUP(tblOrders[[#This Row],[item_id]],Raw_Menu!$A$2:$D$33,3,FALSE),"Unknown")</f>
        <v>Mexican</v>
      </c>
    </row>
    <row r="8163" spans="1:9" x14ac:dyDescent="0.25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  <c r="F8163" s="5">
        <f>IFERROR(VLOOKUP(E8163,Raw_Menu!$A$2:$D$33,4,FALSE),0)</f>
        <v>7</v>
      </c>
      <c r="G8163" s="5">
        <f t="shared" si="254"/>
        <v>7</v>
      </c>
      <c r="H8163">
        <f t="shared" si="255"/>
        <v>12</v>
      </c>
      <c r="I8163" t="str">
        <f>IFERROR(VLOOKUP(tblOrders[[#This Row],[item_id]],Raw_Menu!$A$2:$D$33,3,FALSE),"Unknown")</f>
        <v>Mexican</v>
      </c>
    </row>
    <row r="8164" spans="1:9" x14ac:dyDescent="0.25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  <c r="F8164" s="5">
        <f>IFERROR(VLOOKUP(E8164,Raw_Menu!$A$2:$D$33,4,FALSE),0)</f>
        <v>19.95</v>
      </c>
      <c r="G8164" s="5">
        <f t="shared" si="254"/>
        <v>19.95</v>
      </c>
      <c r="H8164">
        <f t="shared" si="255"/>
        <v>12</v>
      </c>
      <c r="I8164" t="str">
        <f>IFERROR(VLOOKUP(tblOrders[[#This Row],[item_id]],Raw_Menu!$A$2:$D$33,3,FALSE),"Unknown")</f>
        <v>Italian</v>
      </c>
    </row>
    <row r="8165" spans="1:9" x14ac:dyDescent="0.25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  <c r="F8165" s="5">
        <f>IFERROR(VLOOKUP(E8165,Raw_Menu!$A$2:$D$33,4,FALSE),0)</f>
        <v>17.95</v>
      </c>
      <c r="G8165" s="5">
        <f t="shared" si="254"/>
        <v>17.95</v>
      </c>
      <c r="H8165">
        <f t="shared" si="255"/>
        <v>12</v>
      </c>
      <c r="I8165" t="str">
        <f>IFERROR(VLOOKUP(tblOrders[[#This Row],[item_id]],Raw_Menu!$A$2:$D$33,3,FALSE),"Unknown")</f>
        <v>Italian</v>
      </c>
    </row>
    <row r="8166" spans="1:9" x14ac:dyDescent="0.25">
      <c r="A8166">
        <v>8165</v>
      </c>
      <c r="B8166">
        <v>3584</v>
      </c>
      <c r="C8166" s="1">
        <v>44960</v>
      </c>
      <c r="D8166" s="2">
        <v>0.52137731481481486</v>
      </c>
      <c r="E8166">
        <v>103</v>
      </c>
      <c r="F8166" s="5">
        <f>IFERROR(VLOOKUP(E8166,Raw_Menu!$A$2:$D$33,4,FALSE),0)</f>
        <v>9</v>
      </c>
      <c r="G8166" s="5">
        <f t="shared" si="254"/>
        <v>9</v>
      </c>
      <c r="H8166">
        <f t="shared" si="255"/>
        <v>12</v>
      </c>
      <c r="I8166" t="str">
        <f>IFERROR(VLOOKUP(tblOrders[[#This Row],[item_id]],Raw_Menu!$A$2:$D$33,3,FALSE),"Unknown")</f>
        <v>American</v>
      </c>
    </row>
    <row r="8167" spans="1:9" x14ac:dyDescent="0.25">
      <c r="A8167">
        <v>8166</v>
      </c>
      <c r="B8167">
        <v>3584</v>
      </c>
      <c r="C8167" s="1">
        <v>44960</v>
      </c>
      <c r="D8167" s="2">
        <v>0.52137731481481486</v>
      </c>
      <c r="E8167">
        <v>124</v>
      </c>
      <c r="F8167" s="5">
        <f>IFERROR(VLOOKUP(E8167,Raw_Menu!$A$2:$D$33,4,FALSE),0)</f>
        <v>14.5</v>
      </c>
      <c r="G8167" s="5">
        <f t="shared" si="254"/>
        <v>14.5</v>
      </c>
      <c r="H8167">
        <f t="shared" si="255"/>
        <v>12</v>
      </c>
      <c r="I8167" t="str">
        <f>IFERROR(VLOOKUP(tblOrders[[#This Row],[item_id]],Raw_Menu!$A$2:$D$33,3,FALSE),"Unknown")</f>
        <v>Italian</v>
      </c>
    </row>
    <row r="8168" spans="1:9" x14ac:dyDescent="0.25">
      <c r="A8168">
        <v>8167</v>
      </c>
      <c r="B8168">
        <v>3584</v>
      </c>
      <c r="C8168" s="1">
        <v>44960</v>
      </c>
      <c r="D8168" s="2">
        <v>0.52137731481481486</v>
      </c>
      <c r="E8168">
        <v>106</v>
      </c>
      <c r="F8168" s="5">
        <f>IFERROR(VLOOKUP(E8168,Raw_Menu!$A$2:$D$33,4,FALSE),0)</f>
        <v>7</v>
      </c>
      <c r="G8168" s="5">
        <f t="shared" si="254"/>
        <v>7</v>
      </c>
      <c r="H8168">
        <f t="shared" si="255"/>
        <v>12</v>
      </c>
      <c r="I8168" t="str">
        <f>IFERROR(VLOOKUP(tblOrders[[#This Row],[item_id]],Raw_Menu!$A$2:$D$33,3,FALSE),"Unknown")</f>
        <v>American</v>
      </c>
    </row>
    <row r="8169" spans="1:9" x14ac:dyDescent="0.25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  <c r="F8169" s="5">
        <f>IFERROR(VLOOKUP(E8169,Raw_Menu!$A$2:$D$33,4,FALSE),0)</f>
        <v>11.95</v>
      </c>
      <c r="G8169" s="5">
        <f t="shared" si="254"/>
        <v>11.95</v>
      </c>
      <c r="H8169">
        <f t="shared" si="255"/>
        <v>12</v>
      </c>
      <c r="I8169" t="str">
        <f>IFERROR(VLOOKUP(tblOrders[[#This Row],[item_id]],Raw_Menu!$A$2:$D$33,3,FALSE),"Unknown")</f>
        <v>Asian</v>
      </c>
    </row>
    <row r="8170" spans="1:9" x14ac:dyDescent="0.25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  <c r="F8170" s="5">
        <f>IFERROR(VLOOKUP(E8170,Raw_Menu!$A$2:$D$33,4,FALSE),0)</f>
        <v>12.95</v>
      </c>
      <c r="G8170" s="5">
        <f t="shared" si="254"/>
        <v>12.95</v>
      </c>
      <c r="H8170">
        <f t="shared" si="255"/>
        <v>12</v>
      </c>
      <c r="I8170" t="str">
        <f>IFERROR(VLOOKUP(tblOrders[[#This Row],[item_id]],Raw_Menu!$A$2:$D$33,3,FALSE),"Unknown")</f>
        <v>American</v>
      </c>
    </row>
    <row r="8171" spans="1:9" x14ac:dyDescent="0.25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  <c r="F8171" s="5">
        <f>IFERROR(VLOOKUP(E8171,Raw_Menu!$A$2:$D$33,4,FALSE),0)</f>
        <v>12.95</v>
      </c>
      <c r="G8171" s="5">
        <f t="shared" si="254"/>
        <v>12.95</v>
      </c>
      <c r="H8171">
        <f t="shared" si="255"/>
        <v>12</v>
      </c>
      <c r="I8171" t="str">
        <f>IFERROR(VLOOKUP(tblOrders[[#This Row],[item_id]],Raw_Menu!$A$2:$D$33,3,FALSE),"Unknown")</f>
        <v>Mexican</v>
      </c>
    </row>
    <row r="8172" spans="1:9" x14ac:dyDescent="0.25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  <c r="F8172" s="5">
        <f>IFERROR(VLOOKUP(E8172,Raw_Menu!$A$2:$D$33,4,FALSE),0)</f>
        <v>14.95</v>
      </c>
      <c r="G8172" s="5">
        <f t="shared" si="254"/>
        <v>14.95</v>
      </c>
      <c r="H8172">
        <f t="shared" si="255"/>
        <v>12</v>
      </c>
      <c r="I8172" t="str">
        <f>IFERROR(VLOOKUP(tblOrders[[#This Row],[item_id]],Raw_Menu!$A$2:$D$33,3,FALSE),"Unknown")</f>
        <v>Asian</v>
      </c>
    </row>
    <row r="8173" spans="1:9" x14ac:dyDescent="0.25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  <c r="F8173" s="5">
        <f>IFERROR(VLOOKUP(E8173,Raw_Menu!$A$2:$D$33,4,FALSE),0)</f>
        <v>17.95</v>
      </c>
      <c r="G8173" s="5">
        <f t="shared" si="254"/>
        <v>17.95</v>
      </c>
      <c r="H8173">
        <f t="shared" si="255"/>
        <v>12</v>
      </c>
      <c r="I8173" t="str">
        <f>IFERROR(VLOOKUP(tblOrders[[#This Row],[item_id]],Raw_Menu!$A$2:$D$33,3,FALSE),"Unknown")</f>
        <v>Italian</v>
      </c>
    </row>
    <row r="8174" spans="1:9" x14ac:dyDescent="0.25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  <c r="F8174" s="5">
        <f>IFERROR(VLOOKUP(E8174,Raw_Menu!$A$2:$D$33,4,FALSE),0)</f>
        <v>14.95</v>
      </c>
      <c r="G8174" s="5">
        <f t="shared" si="254"/>
        <v>14.95</v>
      </c>
      <c r="H8174">
        <f t="shared" si="255"/>
        <v>12</v>
      </c>
      <c r="I8174" t="str">
        <f>IFERROR(VLOOKUP(tblOrders[[#This Row],[item_id]],Raw_Menu!$A$2:$D$33,3,FALSE),"Unknown")</f>
        <v>Mexican</v>
      </c>
    </row>
    <row r="8175" spans="1:9" x14ac:dyDescent="0.25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  <c r="F8175" s="5">
        <f>IFERROR(VLOOKUP(E8175,Raw_Menu!$A$2:$D$33,4,FALSE),0)</f>
        <v>12.95</v>
      </c>
      <c r="G8175" s="5">
        <f t="shared" si="254"/>
        <v>12.95</v>
      </c>
      <c r="H8175">
        <f t="shared" si="255"/>
        <v>12</v>
      </c>
      <c r="I8175" t="str">
        <f>IFERROR(VLOOKUP(tblOrders[[#This Row],[item_id]],Raw_Menu!$A$2:$D$33,3,FALSE),"Unknown")</f>
        <v>American</v>
      </c>
    </row>
    <row r="8176" spans="1:9" x14ac:dyDescent="0.25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  <c r="F8176" s="5">
        <f>IFERROR(VLOOKUP(E8176,Raw_Menu!$A$2:$D$33,4,FALSE),0)</f>
        <v>13.95</v>
      </c>
      <c r="G8176" s="5">
        <f t="shared" si="254"/>
        <v>13.95</v>
      </c>
      <c r="H8176">
        <f t="shared" si="255"/>
        <v>12</v>
      </c>
      <c r="I8176" t="str">
        <f>IFERROR(VLOOKUP(tblOrders[[#This Row],[item_id]],Raw_Menu!$A$2:$D$33,3,FALSE),"Unknown")</f>
        <v>American</v>
      </c>
    </row>
    <row r="8177" spans="1:9" x14ac:dyDescent="0.25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  <c r="F8177" s="5">
        <f>IFERROR(VLOOKUP(E8177,Raw_Menu!$A$2:$D$33,4,FALSE),0)</f>
        <v>10.5</v>
      </c>
      <c r="G8177" s="5">
        <f t="shared" si="254"/>
        <v>10.5</v>
      </c>
      <c r="H8177">
        <f t="shared" si="255"/>
        <v>12</v>
      </c>
      <c r="I8177" t="str">
        <f>IFERROR(VLOOKUP(tblOrders[[#This Row],[item_id]],Raw_Menu!$A$2:$D$33,3,FALSE),"Unknown")</f>
        <v>American</v>
      </c>
    </row>
    <row r="8178" spans="1:9" x14ac:dyDescent="0.25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  <c r="F8178" s="5">
        <f>IFERROR(VLOOKUP(E8178,Raw_Menu!$A$2:$D$33,4,FALSE),0)</f>
        <v>17.95</v>
      </c>
      <c r="G8178" s="5">
        <f t="shared" si="254"/>
        <v>17.95</v>
      </c>
      <c r="H8178">
        <f t="shared" si="255"/>
        <v>12</v>
      </c>
      <c r="I8178" t="str">
        <f>IFERROR(VLOOKUP(tblOrders[[#This Row],[item_id]],Raw_Menu!$A$2:$D$33,3,FALSE),"Unknown")</f>
        <v>Asian</v>
      </c>
    </row>
    <row r="8179" spans="1:9" x14ac:dyDescent="0.25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  <c r="F8179" s="5">
        <f>IFERROR(VLOOKUP(E8179,Raw_Menu!$A$2:$D$33,4,FALSE),0)</f>
        <v>15.5</v>
      </c>
      <c r="G8179" s="5">
        <f t="shared" si="254"/>
        <v>15.5</v>
      </c>
      <c r="H8179">
        <f t="shared" si="255"/>
        <v>12</v>
      </c>
      <c r="I8179" t="str">
        <f>IFERROR(VLOOKUP(tblOrders[[#This Row],[item_id]],Raw_Menu!$A$2:$D$33,3,FALSE),"Unknown")</f>
        <v>Italian</v>
      </c>
    </row>
    <row r="8180" spans="1:9" x14ac:dyDescent="0.25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  <c r="F8180" s="5">
        <f>IFERROR(VLOOKUP(E8180,Raw_Menu!$A$2:$D$33,4,FALSE),0)</f>
        <v>11.95</v>
      </c>
      <c r="G8180" s="5">
        <f t="shared" si="254"/>
        <v>11.95</v>
      </c>
      <c r="H8180">
        <f t="shared" si="255"/>
        <v>12</v>
      </c>
      <c r="I8180" t="str">
        <f>IFERROR(VLOOKUP(tblOrders[[#This Row],[item_id]],Raw_Menu!$A$2:$D$33,3,FALSE),"Unknown")</f>
        <v>Asian</v>
      </c>
    </row>
    <row r="8181" spans="1:9" x14ac:dyDescent="0.25">
      <c r="A8181">
        <v>8180</v>
      </c>
      <c r="B8181">
        <v>3589</v>
      </c>
      <c r="C8181" s="1">
        <v>44960</v>
      </c>
      <c r="D8181" s="2">
        <v>0.53251157407407412</v>
      </c>
      <c r="E8181" t="s">
        <v>95</v>
      </c>
      <c r="F8181" s="5">
        <f>IFERROR(VLOOKUP(E8181,Raw_Menu!$A$2:$D$33,4,FALSE),0)</f>
        <v>0</v>
      </c>
      <c r="G8181" s="5">
        <f t="shared" si="254"/>
        <v>0</v>
      </c>
      <c r="H8181">
        <f t="shared" si="255"/>
        <v>12</v>
      </c>
      <c r="I8181" t="str">
        <f>IFERROR(VLOOKUP(tblOrders[[#This Row],[item_id]],Raw_Menu!$A$2:$D$33,3,FALSE),"Unknown")</f>
        <v>Unknown</v>
      </c>
    </row>
    <row r="8182" spans="1:9" x14ac:dyDescent="0.25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  <c r="F8182" s="5">
        <f>IFERROR(VLOOKUP(E8182,Raw_Menu!$A$2:$D$33,4,FALSE),0)</f>
        <v>16.95</v>
      </c>
      <c r="G8182" s="5">
        <f t="shared" si="254"/>
        <v>16.95</v>
      </c>
      <c r="H8182">
        <f t="shared" si="255"/>
        <v>12</v>
      </c>
      <c r="I8182" t="str">
        <f>IFERROR(VLOOKUP(tblOrders[[#This Row],[item_id]],Raw_Menu!$A$2:$D$33,3,FALSE),"Unknown")</f>
        <v>Italian</v>
      </c>
    </row>
    <row r="8183" spans="1:9" x14ac:dyDescent="0.25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  <c r="F8183" s="5">
        <f>IFERROR(VLOOKUP(E8183,Raw_Menu!$A$2:$D$33,4,FALSE),0)</f>
        <v>16.95</v>
      </c>
      <c r="G8183" s="5">
        <f t="shared" si="254"/>
        <v>16.95</v>
      </c>
      <c r="H8183">
        <f t="shared" si="255"/>
        <v>12</v>
      </c>
      <c r="I8183" t="str">
        <f>IFERROR(VLOOKUP(tblOrders[[#This Row],[item_id]],Raw_Menu!$A$2:$D$33,3,FALSE),"Unknown")</f>
        <v>Italian</v>
      </c>
    </row>
    <row r="8184" spans="1:9" x14ac:dyDescent="0.25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  <c r="F8184" s="5">
        <f>IFERROR(VLOOKUP(E8184,Raw_Menu!$A$2:$D$33,4,FALSE),0)</f>
        <v>17.95</v>
      </c>
      <c r="G8184" s="5">
        <f t="shared" si="254"/>
        <v>17.95</v>
      </c>
      <c r="H8184">
        <f t="shared" si="255"/>
        <v>12</v>
      </c>
      <c r="I8184" t="str">
        <f>IFERROR(VLOOKUP(tblOrders[[#This Row],[item_id]],Raw_Menu!$A$2:$D$33,3,FALSE),"Unknown")</f>
        <v>Asian</v>
      </c>
    </row>
    <row r="8185" spans="1:9" x14ac:dyDescent="0.25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  <c r="F8185" s="5">
        <f>IFERROR(VLOOKUP(E8185,Raw_Menu!$A$2:$D$33,4,FALSE),0)</f>
        <v>17.95</v>
      </c>
      <c r="G8185" s="5">
        <f t="shared" si="254"/>
        <v>17.95</v>
      </c>
      <c r="H8185">
        <f t="shared" si="255"/>
        <v>12</v>
      </c>
      <c r="I8185" t="str">
        <f>IFERROR(VLOOKUP(tblOrders[[#This Row],[item_id]],Raw_Menu!$A$2:$D$33,3,FALSE),"Unknown")</f>
        <v>Italian</v>
      </c>
    </row>
    <row r="8186" spans="1:9" x14ac:dyDescent="0.25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  <c r="F8186" s="5">
        <f>IFERROR(VLOOKUP(E8186,Raw_Menu!$A$2:$D$33,4,FALSE),0)</f>
        <v>7</v>
      </c>
      <c r="G8186" s="5">
        <f t="shared" si="254"/>
        <v>7</v>
      </c>
      <c r="H8186">
        <f t="shared" si="255"/>
        <v>12</v>
      </c>
      <c r="I8186" t="str">
        <f>IFERROR(VLOOKUP(tblOrders[[#This Row],[item_id]],Raw_Menu!$A$2:$D$33,3,FALSE),"Unknown")</f>
        <v>Mexican</v>
      </c>
    </row>
    <row r="8187" spans="1:9" x14ac:dyDescent="0.25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  <c r="F8187" s="5">
        <f>IFERROR(VLOOKUP(E8187,Raw_Menu!$A$2:$D$33,4,FALSE),0)</f>
        <v>7</v>
      </c>
      <c r="G8187" s="5">
        <f t="shared" si="254"/>
        <v>7</v>
      </c>
      <c r="H8187">
        <f t="shared" si="255"/>
        <v>12</v>
      </c>
      <c r="I8187" t="str">
        <f>IFERROR(VLOOKUP(tblOrders[[#This Row],[item_id]],Raw_Menu!$A$2:$D$33,3,FALSE),"Unknown")</f>
        <v>Mexican</v>
      </c>
    </row>
    <row r="8188" spans="1:9" x14ac:dyDescent="0.25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  <c r="F8188" s="5">
        <f>IFERROR(VLOOKUP(E8188,Raw_Menu!$A$2:$D$33,4,FALSE),0)</f>
        <v>12.95</v>
      </c>
      <c r="G8188" s="5">
        <f t="shared" si="254"/>
        <v>12.95</v>
      </c>
      <c r="H8188">
        <f t="shared" si="255"/>
        <v>13</v>
      </c>
      <c r="I8188" t="str">
        <f>IFERROR(VLOOKUP(tblOrders[[#This Row],[item_id]],Raw_Menu!$A$2:$D$33,3,FALSE),"Unknown")</f>
        <v>Mexican</v>
      </c>
    </row>
    <row r="8189" spans="1:9" x14ac:dyDescent="0.25">
      <c r="A8189">
        <v>8188</v>
      </c>
      <c r="B8189">
        <v>3592</v>
      </c>
      <c r="C8189" s="1">
        <v>44960</v>
      </c>
      <c r="D8189" s="2">
        <v>0.54988425925925921</v>
      </c>
      <c r="E8189">
        <v>121</v>
      </c>
      <c r="F8189" s="5">
        <f>IFERROR(VLOOKUP(E8189,Raw_Menu!$A$2:$D$33,4,FALSE),0)</f>
        <v>10.5</v>
      </c>
      <c r="G8189" s="5">
        <f t="shared" si="254"/>
        <v>10.5</v>
      </c>
      <c r="H8189">
        <f t="shared" si="255"/>
        <v>13</v>
      </c>
      <c r="I8189" t="str">
        <f>IFERROR(VLOOKUP(tblOrders[[#This Row],[item_id]],Raw_Menu!$A$2:$D$33,3,FALSE),"Unknown")</f>
        <v>Mexican</v>
      </c>
    </row>
    <row r="8190" spans="1:9" x14ac:dyDescent="0.25">
      <c r="A8190">
        <v>8189</v>
      </c>
      <c r="B8190">
        <v>3593</v>
      </c>
      <c r="C8190" s="1">
        <v>44960</v>
      </c>
      <c r="D8190" s="2">
        <v>0.55240740740740746</v>
      </c>
      <c r="E8190">
        <v>102</v>
      </c>
      <c r="F8190" s="5">
        <f>IFERROR(VLOOKUP(E8190,Raw_Menu!$A$2:$D$33,4,FALSE),0)</f>
        <v>13.95</v>
      </c>
      <c r="G8190" s="5">
        <f t="shared" si="254"/>
        <v>13.95</v>
      </c>
      <c r="H8190">
        <f t="shared" si="255"/>
        <v>13</v>
      </c>
      <c r="I8190" t="str">
        <f>IFERROR(VLOOKUP(tblOrders[[#This Row],[item_id]],Raw_Menu!$A$2:$D$33,3,FALSE),"Unknown")</f>
        <v>American</v>
      </c>
    </row>
    <row r="8191" spans="1:9" x14ac:dyDescent="0.25">
      <c r="A8191">
        <v>8190</v>
      </c>
      <c r="B8191">
        <v>3593</v>
      </c>
      <c r="C8191" s="1">
        <v>44960</v>
      </c>
      <c r="D8191" s="2">
        <v>0.55240740740740746</v>
      </c>
      <c r="E8191">
        <v>126</v>
      </c>
      <c r="F8191" s="5">
        <f>IFERROR(VLOOKUP(E8191,Raw_Menu!$A$2:$D$33,4,FALSE),0)</f>
        <v>14.5</v>
      </c>
      <c r="G8191" s="5">
        <f t="shared" si="254"/>
        <v>14.5</v>
      </c>
      <c r="H8191">
        <f t="shared" si="255"/>
        <v>13</v>
      </c>
      <c r="I8191" t="str">
        <f>IFERROR(VLOOKUP(tblOrders[[#This Row],[item_id]],Raw_Menu!$A$2:$D$33,3,FALSE),"Unknown")</f>
        <v>Italian</v>
      </c>
    </row>
    <row r="8192" spans="1:9" x14ac:dyDescent="0.25">
      <c r="A8192">
        <v>8191</v>
      </c>
      <c r="B8192">
        <v>3593</v>
      </c>
      <c r="C8192" s="1">
        <v>44960</v>
      </c>
      <c r="D8192" s="2">
        <v>0.55240740740740746</v>
      </c>
      <c r="E8192">
        <v>105</v>
      </c>
      <c r="F8192" s="5">
        <f>IFERROR(VLOOKUP(E8192,Raw_Menu!$A$2:$D$33,4,FALSE),0)</f>
        <v>7</v>
      </c>
      <c r="G8192" s="5">
        <f t="shared" si="254"/>
        <v>7</v>
      </c>
      <c r="H8192">
        <f t="shared" si="255"/>
        <v>13</v>
      </c>
      <c r="I8192" t="str">
        <f>IFERROR(VLOOKUP(tblOrders[[#This Row],[item_id]],Raw_Menu!$A$2:$D$33,3,FALSE),"Unknown")</f>
        <v>American</v>
      </c>
    </row>
    <row r="8193" spans="1:9" x14ac:dyDescent="0.25">
      <c r="A8193">
        <v>8192</v>
      </c>
      <c r="B8193">
        <v>3593</v>
      </c>
      <c r="C8193" s="1">
        <v>44960</v>
      </c>
      <c r="D8193" s="2">
        <v>0.55240740740740746</v>
      </c>
      <c r="E8193">
        <v>122</v>
      </c>
      <c r="F8193" s="5">
        <f>IFERROR(VLOOKUP(E8193,Raw_Menu!$A$2:$D$33,4,FALSE),0)</f>
        <v>7</v>
      </c>
      <c r="G8193" s="5">
        <f t="shared" si="254"/>
        <v>7</v>
      </c>
      <c r="H8193">
        <f t="shared" si="255"/>
        <v>13</v>
      </c>
      <c r="I8193" t="str">
        <f>IFERROR(VLOOKUP(tblOrders[[#This Row],[item_id]],Raw_Menu!$A$2:$D$33,3,FALSE),"Unknown")</f>
        <v>Mexican</v>
      </c>
    </row>
    <row r="8194" spans="1:9" x14ac:dyDescent="0.25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  <c r="F8194" s="5">
        <f>IFERROR(VLOOKUP(E8194,Raw_Menu!$A$2:$D$33,4,FALSE),0)</f>
        <v>14.95</v>
      </c>
      <c r="G8194" s="5">
        <f t="shared" ref="G8194:G8257" si="256">VALUE(F8194)</f>
        <v>14.95</v>
      </c>
      <c r="H8194">
        <f t="shared" ref="H8194:H8257" si="257">HOUR(D8194)</f>
        <v>13</v>
      </c>
      <c r="I8194" t="str">
        <f>IFERROR(VLOOKUP(tblOrders[[#This Row],[item_id]],Raw_Menu!$A$2:$D$33,3,FALSE),"Unknown")</f>
        <v>Asian</v>
      </c>
    </row>
    <row r="8195" spans="1:9" x14ac:dyDescent="0.25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  <c r="F8195" s="5">
        <f>IFERROR(VLOOKUP(E8195,Raw_Menu!$A$2:$D$33,4,FALSE),0)</f>
        <v>11.95</v>
      </c>
      <c r="G8195" s="5">
        <f t="shared" si="256"/>
        <v>11.95</v>
      </c>
      <c r="H8195">
        <f t="shared" si="257"/>
        <v>13</v>
      </c>
      <c r="I8195" t="str">
        <f>IFERROR(VLOOKUP(tblOrders[[#This Row],[item_id]],Raw_Menu!$A$2:$D$33,3,FALSE),"Unknown")</f>
        <v>Mexican</v>
      </c>
    </row>
    <row r="8196" spans="1:9" x14ac:dyDescent="0.25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  <c r="F8196" s="5">
        <f>IFERROR(VLOOKUP(E8196,Raw_Menu!$A$2:$D$33,4,FALSE),0)</f>
        <v>13.95</v>
      </c>
      <c r="G8196" s="5">
        <f t="shared" si="256"/>
        <v>13.95</v>
      </c>
      <c r="H8196">
        <f t="shared" si="257"/>
        <v>13</v>
      </c>
      <c r="I8196" t="str">
        <f>IFERROR(VLOOKUP(tblOrders[[#This Row],[item_id]],Raw_Menu!$A$2:$D$33,3,FALSE),"Unknown")</f>
        <v>American</v>
      </c>
    </row>
    <row r="8197" spans="1:9" x14ac:dyDescent="0.25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  <c r="F8197" s="5">
        <f>IFERROR(VLOOKUP(E8197,Raw_Menu!$A$2:$D$33,4,FALSE),0)</f>
        <v>16.5</v>
      </c>
      <c r="G8197" s="5">
        <f t="shared" si="256"/>
        <v>16.5</v>
      </c>
      <c r="H8197">
        <f t="shared" si="257"/>
        <v>13</v>
      </c>
      <c r="I8197" t="str">
        <f>IFERROR(VLOOKUP(tblOrders[[#This Row],[item_id]],Raw_Menu!$A$2:$D$33,3,FALSE),"Unknown")</f>
        <v>Asian</v>
      </c>
    </row>
    <row r="8198" spans="1:9" x14ac:dyDescent="0.25">
      <c r="A8198">
        <v>8197</v>
      </c>
      <c r="B8198">
        <v>3597</v>
      </c>
      <c r="C8198" s="1">
        <v>44960</v>
      </c>
      <c r="D8198" s="2">
        <v>0.57160879629629635</v>
      </c>
      <c r="E8198">
        <v>131</v>
      </c>
      <c r="F8198" s="5">
        <f>IFERROR(VLOOKUP(E8198,Raw_Menu!$A$2:$D$33,4,FALSE),0)</f>
        <v>17.95</v>
      </c>
      <c r="G8198" s="5">
        <f t="shared" si="256"/>
        <v>17.95</v>
      </c>
      <c r="H8198">
        <f t="shared" si="257"/>
        <v>13</v>
      </c>
      <c r="I8198" t="str">
        <f>IFERROR(VLOOKUP(tblOrders[[#This Row],[item_id]],Raw_Menu!$A$2:$D$33,3,FALSE),"Unknown")</f>
        <v>Italian</v>
      </c>
    </row>
    <row r="8199" spans="1:9" x14ac:dyDescent="0.25">
      <c r="A8199">
        <v>8198</v>
      </c>
      <c r="B8199">
        <v>3598</v>
      </c>
      <c r="C8199" s="1">
        <v>44960</v>
      </c>
      <c r="D8199" s="2">
        <v>0.57405092592592588</v>
      </c>
      <c r="E8199">
        <v>121</v>
      </c>
      <c r="F8199" s="5">
        <f>IFERROR(VLOOKUP(E8199,Raw_Menu!$A$2:$D$33,4,FALSE),0)</f>
        <v>10.5</v>
      </c>
      <c r="G8199" s="5">
        <f t="shared" si="256"/>
        <v>10.5</v>
      </c>
      <c r="H8199">
        <f t="shared" si="257"/>
        <v>13</v>
      </c>
      <c r="I8199" t="str">
        <f>IFERROR(VLOOKUP(tblOrders[[#This Row],[item_id]],Raw_Menu!$A$2:$D$33,3,FALSE),"Unknown")</f>
        <v>Mexican</v>
      </c>
    </row>
    <row r="8200" spans="1:9" x14ac:dyDescent="0.25">
      <c r="A8200">
        <v>8199</v>
      </c>
      <c r="B8200">
        <v>3599</v>
      </c>
      <c r="C8200" s="1">
        <v>44960</v>
      </c>
      <c r="D8200" s="2">
        <v>0.58314814814814819</v>
      </c>
      <c r="E8200">
        <v>116</v>
      </c>
      <c r="F8200" s="5">
        <f>IFERROR(VLOOKUP(E8200,Raw_Menu!$A$2:$D$33,4,FALSE),0)</f>
        <v>13.95</v>
      </c>
      <c r="G8200" s="5">
        <f t="shared" si="256"/>
        <v>13.95</v>
      </c>
      <c r="H8200">
        <f t="shared" si="257"/>
        <v>13</v>
      </c>
      <c r="I8200" t="str">
        <f>IFERROR(VLOOKUP(tblOrders[[#This Row],[item_id]],Raw_Menu!$A$2:$D$33,3,FALSE),"Unknown")</f>
        <v>Mexican</v>
      </c>
    </row>
    <row r="8201" spans="1:9" x14ac:dyDescent="0.25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  <c r="F8201" s="5">
        <f>IFERROR(VLOOKUP(E8201,Raw_Menu!$A$2:$D$33,4,FALSE),0)</f>
        <v>9</v>
      </c>
      <c r="G8201" s="5">
        <f t="shared" si="256"/>
        <v>9</v>
      </c>
      <c r="H8201">
        <f t="shared" si="257"/>
        <v>14</v>
      </c>
      <c r="I8201" t="str">
        <f>IFERROR(VLOOKUP(tblOrders[[#This Row],[item_id]],Raw_Menu!$A$2:$D$33,3,FALSE),"Unknown")</f>
        <v>Mexican</v>
      </c>
    </row>
    <row r="8202" spans="1:9" x14ac:dyDescent="0.25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  <c r="F8202" s="5">
        <f>IFERROR(VLOOKUP(E8202,Raw_Menu!$A$2:$D$33,4,FALSE),0)</f>
        <v>9</v>
      </c>
      <c r="G8202" s="5">
        <f t="shared" si="256"/>
        <v>9</v>
      </c>
      <c r="H8202">
        <f t="shared" si="257"/>
        <v>14</v>
      </c>
      <c r="I8202" t="str">
        <f>IFERROR(VLOOKUP(tblOrders[[#This Row],[item_id]],Raw_Menu!$A$2:$D$33,3,FALSE),"Unknown")</f>
        <v>Mexican</v>
      </c>
    </row>
    <row r="8203" spans="1:9" x14ac:dyDescent="0.25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  <c r="F8203" s="5">
        <f>IFERROR(VLOOKUP(E8203,Raw_Menu!$A$2:$D$33,4,FALSE),0)</f>
        <v>17.95</v>
      </c>
      <c r="G8203" s="5">
        <f t="shared" si="256"/>
        <v>17.95</v>
      </c>
      <c r="H8203">
        <f t="shared" si="257"/>
        <v>14</v>
      </c>
      <c r="I8203" t="str">
        <f>IFERROR(VLOOKUP(tblOrders[[#This Row],[item_id]],Raw_Menu!$A$2:$D$33,3,FALSE),"Unknown")</f>
        <v>Asian</v>
      </c>
    </row>
    <row r="8204" spans="1:9" x14ac:dyDescent="0.25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  <c r="F8204" s="5">
        <f>IFERROR(VLOOKUP(E8204,Raw_Menu!$A$2:$D$33,4,FALSE),0)</f>
        <v>14.95</v>
      </c>
      <c r="G8204" s="5">
        <f t="shared" si="256"/>
        <v>14.95</v>
      </c>
      <c r="H8204">
        <f t="shared" si="257"/>
        <v>14</v>
      </c>
      <c r="I8204" t="str">
        <f>IFERROR(VLOOKUP(tblOrders[[#This Row],[item_id]],Raw_Menu!$A$2:$D$33,3,FALSE),"Unknown")</f>
        <v>Asian</v>
      </c>
    </row>
    <row r="8205" spans="1:9" x14ac:dyDescent="0.25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  <c r="F8205" s="5">
        <f>IFERROR(VLOOKUP(E8205,Raw_Menu!$A$2:$D$33,4,FALSE),0)</f>
        <v>7</v>
      </c>
      <c r="G8205" s="5">
        <f t="shared" si="256"/>
        <v>7</v>
      </c>
      <c r="H8205">
        <f t="shared" si="257"/>
        <v>14</v>
      </c>
      <c r="I8205" t="str">
        <f>IFERROR(VLOOKUP(tblOrders[[#This Row],[item_id]],Raw_Menu!$A$2:$D$33,3,FALSE),"Unknown")</f>
        <v>American</v>
      </c>
    </row>
    <row r="8206" spans="1:9" x14ac:dyDescent="0.25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  <c r="F8206" s="5">
        <f>IFERROR(VLOOKUP(E8206,Raw_Menu!$A$2:$D$33,4,FALSE),0)</f>
        <v>15.5</v>
      </c>
      <c r="G8206" s="5">
        <f t="shared" si="256"/>
        <v>15.5</v>
      </c>
      <c r="H8206">
        <f t="shared" si="257"/>
        <v>14</v>
      </c>
      <c r="I8206" t="str">
        <f>IFERROR(VLOOKUP(tblOrders[[#This Row],[item_id]],Raw_Menu!$A$2:$D$33,3,FALSE),"Unknown")</f>
        <v>Italian</v>
      </c>
    </row>
    <row r="8207" spans="1:9" x14ac:dyDescent="0.25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  <c r="F8207" s="5">
        <f>IFERROR(VLOOKUP(E8207,Raw_Menu!$A$2:$D$33,4,FALSE),0)</f>
        <v>16.5</v>
      </c>
      <c r="G8207" s="5">
        <f t="shared" si="256"/>
        <v>16.5</v>
      </c>
      <c r="H8207">
        <f t="shared" si="257"/>
        <v>15</v>
      </c>
      <c r="I8207" t="str">
        <f>IFERROR(VLOOKUP(tblOrders[[#This Row],[item_id]],Raw_Menu!$A$2:$D$33,3,FALSE),"Unknown")</f>
        <v>Asian</v>
      </c>
    </row>
    <row r="8208" spans="1:9" x14ac:dyDescent="0.25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  <c r="F8208" s="5">
        <f>IFERROR(VLOOKUP(E8208,Raw_Menu!$A$2:$D$33,4,FALSE),0)</f>
        <v>13.95</v>
      </c>
      <c r="G8208" s="5">
        <f t="shared" si="256"/>
        <v>13.95</v>
      </c>
      <c r="H8208">
        <f t="shared" si="257"/>
        <v>15</v>
      </c>
      <c r="I8208" t="str">
        <f>IFERROR(VLOOKUP(tblOrders[[#This Row],[item_id]],Raw_Menu!$A$2:$D$33,3,FALSE),"Unknown")</f>
        <v>American</v>
      </c>
    </row>
    <row r="8209" spans="1:9" x14ac:dyDescent="0.25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  <c r="F8209" s="5">
        <f>IFERROR(VLOOKUP(E8209,Raw_Menu!$A$2:$D$33,4,FALSE),0)</f>
        <v>17.95</v>
      </c>
      <c r="G8209" s="5">
        <f t="shared" si="256"/>
        <v>17.95</v>
      </c>
      <c r="H8209">
        <f t="shared" si="257"/>
        <v>15</v>
      </c>
      <c r="I8209" t="str">
        <f>IFERROR(VLOOKUP(tblOrders[[#This Row],[item_id]],Raw_Menu!$A$2:$D$33,3,FALSE),"Unknown")</f>
        <v>Asian</v>
      </c>
    </row>
    <row r="8210" spans="1:9" x14ac:dyDescent="0.25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  <c r="F8210" s="5">
        <f>IFERROR(VLOOKUP(E8210,Raw_Menu!$A$2:$D$33,4,FALSE),0)</f>
        <v>11.95</v>
      </c>
      <c r="G8210" s="5">
        <f t="shared" si="256"/>
        <v>11.95</v>
      </c>
      <c r="H8210">
        <f t="shared" si="257"/>
        <v>15</v>
      </c>
      <c r="I8210" t="str">
        <f>IFERROR(VLOOKUP(tblOrders[[#This Row],[item_id]],Raw_Menu!$A$2:$D$33,3,FALSE),"Unknown")</f>
        <v>Mexican</v>
      </c>
    </row>
    <row r="8211" spans="1:9" x14ac:dyDescent="0.25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  <c r="F8211" s="5">
        <f>IFERROR(VLOOKUP(E8211,Raw_Menu!$A$2:$D$33,4,FALSE),0)</f>
        <v>12.95</v>
      </c>
      <c r="G8211" s="5">
        <f t="shared" si="256"/>
        <v>12.95</v>
      </c>
      <c r="H8211">
        <f t="shared" si="257"/>
        <v>15</v>
      </c>
      <c r="I8211" t="str">
        <f>IFERROR(VLOOKUP(tblOrders[[#This Row],[item_id]],Raw_Menu!$A$2:$D$33,3,FALSE),"Unknown")</f>
        <v>Mexican</v>
      </c>
    </row>
    <row r="8212" spans="1:9" x14ac:dyDescent="0.25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  <c r="F8212" s="5">
        <f>IFERROR(VLOOKUP(E8212,Raw_Menu!$A$2:$D$33,4,FALSE),0)</f>
        <v>13.95</v>
      </c>
      <c r="G8212" s="5">
        <f t="shared" si="256"/>
        <v>13.95</v>
      </c>
      <c r="H8212">
        <f t="shared" si="257"/>
        <v>15</v>
      </c>
      <c r="I8212" t="str">
        <f>IFERROR(VLOOKUP(tblOrders[[#This Row],[item_id]],Raw_Menu!$A$2:$D$33,3,FALSE),"Unknown")</f>
        <v>Mexican</v>
      </c>
    </row>
    <row r="8213" spans="1:9" x14ac:dyDescent="0.25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  <c r="F8213" s="5">
        <f>IFERROR(VLOOKUP(E8213,Raw_Menu!$A$2:$D$33,4,FALSE),0)</f>
        <v>7</v>
      </c>
      <c r="G8213" s="5">
        <f t="shared" si="256"/>
        <v>7</v>
      </c>
      <c r="H8213">
        <f t="shared" si="257"/>
        <v>15</v>
      </c>
      <c r="I8213" t="str">
        <f>IFERROR(VLOOKUP(tblOrders[[#This Row],[item_id]],Raw_Menu!$A$2:$D$33,3,FALSE),"Unknown")</f>
        <v>Mexican</v>
      </c>
    </row>
    <row r="8214" spans="1:9" x14ac:dyDescent="0.25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  <c r="F8214" s="5">
        <f>IFERROR(VLOOKUP(E8214,Raw_Menu!$A$2:$D$33,4,FALSE),0)</f>
        <v>17.95</v>
      </c>
      <c r="G8214" s="5">
        <f t="shared" si="256"/>
        <v>17.95</v>
      </c>
      <c r="H8214">
        <f t="shared" si="257"/>
        <v>15</v>
      </c>
      <c r="I8214" t="str">
        <f>IFERROR(VLOOKUP(tblOrders[[#This Row],[item_id]],Raw_Menu!$A$2:$D$33,3,FALSE),"Unknown")</f>
        <v>Italian</v>
      </c>
    </row>
    <row r="8215" spans="1:9" x14ac:dyDescent="0.25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  <c r="F8215" s="5">
        <f>IFERROR(VLOOKUP(E8215,Raw_Menu!$A$2:$D$33,4,FALSE),0)</f>
        <v>9</v>
      </c>
      <c r="G8215" s="5">
        <f t="shared" si="256"/>
        <v>9</v>
      </c>
      <c r="H8215">
        <f t="shared" si="257"/>
        <v>15</v>
      </c>
      <c r="I8215" t="str">
        <f>IFERROR(VLOOKUP(tblOrders[[#This Row],[item_id]],Raw_Menu!$A$2:$D$33,3,FALSE),"Unknown")</f>
        <v>Mexican</v>
      </c>
    </row>
    <row r="8216" spans="1:9" x14ac:dyDescent="0.25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  <c r="F8216" s="5">
        <f>IFERROR(VLOOKUP(E8216,Raw_Menu!$A$2:$D$33,4,FALSE),0)</f>
        <v>12.95</v>
      </c>
      <c r="G8216" s="5">
        <f t="shared" si="256"/>
        <v>12.95</v>
      </c>
      <c r="H8216">
        <f t="shared" si="257"/>
        <v>15</v>
      </c>
      <c r="I8216" t="str">
        <f>IFERROR(VLOOKUP(tblOrders[[#This Row],[item_id]],Raw_Menu!$A$2:$D$33,3,FALSE),"Unknown")</f>
        <v>American</v>
      </c>
    </row>
    <row r="8217" spans="1:9" x14ac:dyDescent="0.25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  <c r="F8217" s="5">
        <f>IFERROR(VLOOKUP(E8217,Raw_Menu!$A$2:$D$33,4,FALSE),0)</f>
        <v>14.5</v>
      </c>
      <c r="G8217" s="5">
        <f t="shared" si="256"/>
        <v>14.5</v>
      </c>
      <c r="H8217">
        <f t="shared" si="257"/>
        <v>15</v>
      </c>
      <c r="I8217" t="str">
        <f>IFERROR(VLOOKUP(tblOrders[[#This Row],[item_id]],Raw_Menu!$A$2:$D$33,3,FALSE),"Unknown")</f>
        <v>Italian</v>
      </c>
    </row>
    <row r="8218" spans="1:9" x14ac:dyDescent="0.25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  <c r="F8218" s="5">
        <f>IFERROR(VLOOKUP(E8218,Raw_Menu!$A$2:$D$33,4,FALSE),0)</f>
        <v>17.95</v>
      </c>
      <c r="G8218" s="5">
        <f t="shared" si="256"/>
        <v>17.95</v>
      </c>
      <c r="H8218">
        <f t="shared" si="257"/>
        <v>15</v>
      </c>
      <c r="I8218" t="str">
        <f>IFERROR(VLOOKUP(tblOrders[[#This Row],[item_id]],Raw_Menu!$A$2:$D$33,3,FALSE),"Unknown")</f>
        <v>Asian</v>
      </c>
    </row>
    <row r="8219" spans="1:9" x14ac:dyDescent="0.25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  <c r="F8219" s="5">
        <f>IFERROR(VLOOKUP(E8219,Raw_Menu!$A$2:$D$33,4,FALSE),0)</f>
        <v>15.5</v>
      </c>
      <c r="G8219" s="5">
        <f t="shared" si="256"/>
        <v>15.5</v>
      </c>
      <c r="H8219">
        <f t="shared" si="257"/>
        <v>15</v>
      </c>
      <c r="I8219" t="str">
        <f>IFERROR(VLOOKUP(tblOrders[[#This Row],[item_id]],Raw_Menu!$A$2:$D$33,3,FALSE),"Unknown")</f>
        <v>Italian</v>
      </c>
    </row>
    <row r="8220" spans="1:9" x14ac:dyDescent="0.25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  <c r="F8220" s="5">
        <f>IFERROR(VLOOKUP(E8220,Raw_Menu!$A$2:$D$33,4,FALSE),0)</f>
        <v>12.95</v>
      </c>
      <c r="G8220" s="5">
        <f t="shared" si="256"/>
        <v>12.95</v>
      </c>
      <c r="H8220">
        <f t="shared" si="257"/>
        <v>15</v>
      </c>
      <c r="I8220" t="str">
        <f>IFERROR(VLOOKUP(tblOrders[[#This Row],[item_id]],Raw_Menu!$A$2:$D$33,3,FALSE),"Unknown")</f>
        <v>American</v>
      </c>
    </row>
    <row r="8221" spans="1:9" x14ac:dyDescent="0.25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  <c r="F8221" s="5">
        <f>IFERROR(VLOOKUP(E8221,Raw_Menu!$A$2:$D$33,4,FALSE),0)</f>
        <v>7</v>
      </c>
      <c r="G8221" s="5">
        <f t="shared" si="256"/>
        <v>7</v>
      </c>
      <c r="H8221">
        <f t="shared" si="257"/>
        <v>15</v>
      </c>
      <c r="I8221" t="str">
        <f>IFERROR(VLOOKUP(tblOrders[[#This Row],[item_id]],Raw_Menu!$A$2:$D$33,3,FALSE),"Unknown")</f>
        <v>American</v>
      </c>
    </row>
    <row r="8222" spans="1:9" x14ac:dyDescent="0.25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  <c r="F8222" s="5">
        <f>IFERROR(VLOOKUP(E8222,Raw_Menu!$A$2:$D$33,4,FALSE),0)</f>
        <v>14.5</v>
      </c>
      <c r="G8222" s="5">
        <f t="shared" si="256"/>
        <v>14.5</v>
      </c>
      <c r="H8222">
        <f t="shared" si="257"/>
        <v>16</v>
      </c>
      <c r="I8222" t="str">
        <f>IFERROR(VLOOKUP(tblOrders[[#This Row],[item_id]],Raw_Menu!$A$2:$D$33,3,FALSE),"Unknown")</f>
        <v>Asian</v>
      </c>
    </row>
    <row r="8223" spans="1:9" x14ac:dyDescent="0.25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  <c r="F8223" s="5">
        <f>IFERROR(VLOOKUP(E8223,Raw_Menu!$A$2:$D$33,4,FALSE),0)</f>
        <v>14.5</v>
      </c>
      <c r="G8223" s="5">
        <f t="shared" si="256"/>
        <v>14.5</v>
      </c>
      <c r="H8223">
        <f t="shared" si="257"/>
        <v>16</v>
      </c>
      <c r="I8223" t="str">
        <f>IFERROR(VLOOKUP(tblOrders[[#This Row],[item_id]],Raw_Menu!$A$2:$D$33,3,FALSE),"Unknown")</f>
        <v>Asian</v>
      </c>
    </row>
    <row r="8224" spans="1:9" x14ac:dyDescent="0.25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  <c r="F8224" s="5">
        <f>IFERROR(VLOOKUP(E8224,Raw_Menu!$A$2:$D$33,4,FALSE),0)</f>
        <v>17.95</v>
      </c>
      <c r="G8224" s="5">
        <f t="shared" si="256"/>
        <v>17.95</v>
      </c>
      <c r="H8224">
        <f t="shared" si="257"/>
        <v>16</v>
      </c>
      <c r="I8224" t="str">
        <f>IFERROR(VLOOKUP(tblOrders[[#This Row],[item_id]],Raw_Menu!$A$2:$D$33,3,FALSE),"Unknown")</f>
        <v>Italian</v>
      </c>
    </row>
    <row r="8225" spans="1:9" x14ac:dyDescent="0.25">
      <c r="A8225">
        <v>8224</v>
      </c>
      <c r="B8225">
        <v>3611</v>
      </c>
      <c r="C8225" s="1">
        <v>44960</v>
      </c>
      <c r="D8225" s="2">
        <v>0.68668981481481484</v>
      </c>
      <c r="E8225">
        <v>105</v>
      </c>
      <c r="F8225" s="5">
        <f>IFERROR(VLOOKUP(E8225,Raw_Menu!$A$2:$D$33,4,FALSE),0)</f>
        <v>7</v>
      </c>
      <c r="G8225" s="5">
        <f t="shared" si="256"/>
        <v>7</v>
      </c>
      <c r="H8225">
        <f t="shared" si="257"/>
        <v>16</v>
      </c>
      <c r="I8225" t="str">
        <f>IFERROR(VLOOKUP(tblOrders[[#This Row],[item_id]],Raw_Menu!$A$2:$D$33,3,FALSE),"Unknown")</f>
        <v>American</v>
      </c>
    </row>
    <row r="8226" spans="1:9" x14ac:dyDescent="0.25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  <c r="F8226" s="5">
        <f>IFERROR(VLOOKUP(E8226,Raw_Menu!$A$2:$D$33,4,FALSE),0)</f>
        <v>19.95</v>
      </c>
      <c r="G8226" s="5">
        <f t="shared" si="256"/>
        <v>19.95</v>
      </c>
      <c r="H8226">
        <f t="shared" si="257"/>
        <v>16</v>
      </c>
      <c r="I8226" t="str">
        <f>IFERROR(VLOOKUP(tblOrders[[#This Row],[item_id]],Raw_Menu!$A$2:$D$33,3,FALSE),"Unknown")</f>
        <v>Italian</v>
      </c>
    </row>
    <row r="8227" spans="1:9" x14ac:dyDescent="0.25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  <c r="F8227" s="5">
        <f>IFERROR(VLOOKUP(E8227,Raw_Menu!$A$2:$D$33,4,FALSE),0)</f>
        <v>17.95</v>
      </c>
      <c r="G8227" s="5">
        <f t="shared" si="256"/>
        <v>17.95</v>
      </c>
      <c r="H8227">
        <f t="shared" si="257"/>
        <v>16</v>
      </c>
      <c r="I8227" t="str">
        <f>IFERROR(VLOOKUP(tblOrders[[#This Row],[item_id]],Raw_Menu!$A$2:$D$33,3,FALSE),"Unknown")</f>
        <v>Italian</v>
      </c>
    </row>
    <row r="8228" spans="1:9" x14ac:dyDescent="0.25">
      <c r="A8228">
        <v>8227</v>
      </c>
      <c r="B8228">
        <v>3613</v>
      </c>
      <c r="C8228" s="1">
        <v>44960</v>
      </c>
      <c r="D8228" s="2">
        <v>0.69229166666666664</v>
      </c>
      <c r="E8228" t="s">
        <v>95</v>
      </c>
      <c r="F8228" s="5">
        <f>IFERROR(VLOOKUP(E8228,Raw_Menu!$A$2:$D$33,4,FALSE),0)</f>
        <v>0</v>
      </c>
      <c r="G8228" s="5">
        <f t="shared" si="256"/>
        <v>0</v>
      </c>
      <c r="H8228">
        <f t="shared" si="257"/>
        <v>16</v>
      </c>
      <c r="I8228" t="str">
        <f>IFERROR(VLOOKUP(tblOrders[[#This Row],[item_id]],Raw_Menu!$A$2:$D$33,3,FALSE),"Unknown")</f>
        <v>Unknown</v>
      </c>
    </row>
    <row r="8229" spans="1:9" x14ac:dyDescent="0.25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  <c r="F8229" s="5">
        <f>IFERROR(VLOOKUP(E8229,Raw_Menu!$A$2:$D$33,4,FALSE),0)</f>
        <v>13.95</v>
      </c>
      <c r="G8229" s="5">
        <f t="shared" si="256"/>
        <v>13.95</v>
      </c>
      <c r="H8229">
        <f t="shared" si="257"/>
        <v>16</v>
      </c>
      <c r="I8229" t="str">
        <f>IFERROR(VLOOKUP(tblOrders[[#This Row],[item_id]],Raw_Menu!$A$2:$D$33,3,FALSE),"Unknown")</f>
        <v>Mexican</v>
      </c>
    </row>
    <row r="8230" spans="1:9" x14ac:dyDescent="0.25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  <c r="F8230" s="5">
        <f>IFERROR(VLOOKUP(E8230,Raw_Menu!$A$2:$D$33,4,FALSE),0)</f>
        <v>19.95</v>
      </c>
      <c r="G8230" s="5">
        <f t="shared" si="256"/>
        <v>19.95</v>
      </c>
      <c r="H8230">
        <f t="shared" si="257"/>
        <v>16</v>
      </c>
      <c r="I8230" t="str">
        <f>IFERROR(VLOOKUP(tblOrders[[#This Row],[item_id]],Raw_Menu!$A$2:$D$33,3,FALSE),"Unknown")</f>
        <v>Italian</v>
      </c>
    </row>
    <row r="8231" spans="1:9" x14ac:dyDescent="0.25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  <c r="F8231" s="5">
        <f>IFERROR(VLOOKUP(E8231,Raw_Menu!$A$2:$D$33,4,FALSE),0)</f>
        <v>12.95</v>
      </c>
      <c r="G8231" s="5">
        <f t="shared" si="256"/>
        <v>12.95</v>
      </c>
      <c r="H8231">
        <f t="shared" si="257"/>
        <v>17</v>
      </c>
      <c r="I8231" t="str">
        <f>IFERROR(VLOOKUP(tblOrders[[#This Row],[item_id]],Raw_Menu!$A$2:$D$33,3,FALSE),"Unknown")</f>
        <v>American</v>
      </c>
    </row>
    <row r="8232" spans="1:9" x14ac:dyDescent="0.25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  <c r="F8232" s="5">
        <f>IFERROR(VLOOKUP(E8232,Raw_Menu!$A$2:$D$33,4,FALSE),0)</f>
        <v>13.95</v>
      </c>
      <c r="G8232" s="5">
        <f t="shared" si="256"/>
        <v>13.95</v>
      </c>
      <c r="H8232">
        <f t="shared" si="257"/>
        <v>17</v>
      </c>
      <c r="I8232" t="str">
        <f>IFERROR(VLOOKUP(tblOrders[[#This Row],[item_id]],Raw_Menu!$A$2:$D$33,3,FALSE),"Unknown")</f>
        <v>American</v>
      </c>
    </row>
    <row r="8233" spans="1:9" x14ac:dyDescent="0.25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  <c r="F8233" s="5">
        <f>IFERROR(VLOOKUP(E8233,Raw_Menu!$A$2:$D$33,4,FALSE),0)</f>
        <v>5</v>
      </c>
      <c r="G8233" s="5">
        <f t="shared" si="256"/>
        <v>5</v>
      </c>
      <c r="H8233">
        <f t="shared" si="257"/>
        <v>17</v>
      </c>
      <c r="I8233" t="str">
        <f>IFERROR(VLOOKUP(tblOrders[[#This Row],[item_id]],Raw_Menu!$A$2:$D$33,3,FALSE),"Unknown")</f>
        <v>Asian</v>
      </c>
    </row>
    <row r="8234" spans="1:9" x14ac:dyDescent="0.25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  <c r="F8234" s="5">
        <f>IFERROR(VLOOKUP(E8234,Raw_Menu!$A$2:$D$33,4,FALSE),0)</f>
        <v>13.95</v>
      </c>
      <c r="G8234" s="5">
        <f t="shared" si="256"/>
        <v>13.95</v>
      </c>
      <c r="H8234">
        <f t="shared" si="257"/>
        <v>17</v>
      </c>
      <c r="I8234" t="str">
        <f>IFERROR(VLOOKUP(tblOrders[[#This Row],[item_id]],Raw_Menu!$A$2:$D$33,3,FALSE),"Unknown")</f>
        <v>American</v>
      </c>
    </row>
    <row r="8235" spans="1:9" x14ac:dyDescent="0.25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  <c r="F8235" s="5">
        <f>IFERROR(VLOOKUP(E8235,Raw_Menu!$A$2:$D$33,4,FALSE),0)</f>
        <v>16.95</v>
      </c>
      <c r="G8235" s="5">
        <f t="shared" si="256"/>
        <v>16.95</v>
      </c>
      <c r="H8235">
        <f t="shared" si="257"/>
        <v>17</v>
      </c>
      <c r="I8235" t="str">
        <f>IFERROR(VLOOKUP(tblOrders[[#This Row],[item_id]],Raw_Menu!$A$2:$D$33,3,FALSE),"Unknown")</f>
        <v>Italian</v>
      </c>
    </row>
    <row r="8236" spans="1:9" x14ac:dyDescent="0.25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  <c r="F8236" s="5">
        <f>IFERROR(VLOOKUP(E8236,Raw_Menu!$A$2:$D$33,4,FALSE),0)</f>
        <v>12.95</v>
      </c>
      <c r="G8236" s="5">
        <f t="shared" si="256"/>
        <v>12.95</v>
      </c>
      <c r="H8236">
        <f t="shared" si="257"/>
        <v>17</v>
      </c>
      <c r="I8236" t="str">
        <f>IFERROR(VLOOKUP(tblOrders[[#This Row],[item_id]],Raw_Menu!$A$2:$D$33,3,FALSE),"Unknown")</f>
        <v>American</v>
      </c>
    </row>
    <row r="8237" spans="1:9" x14ac:dyDescent="0.25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  <c r="F8237" s="5">
        <f>IFERROR(VLOOKUP(E8237,Raw_Menu!$A$2:$D$33,4,FALSE),0)</f>
        <v>7</v>
      </c>
      <c r="G8237" s="5">
        <f t="shared" si="256"/>
        <v>7</v>
      </c>
      <c r="H8237">
        <f t="shared" si="257"/>
        <v>17</v>
      </c>
      <c r="I8237" t="str">
        <f>IFERROR(VLOOKUP(tblOrders[[#This Row],[item_id]],Raw_Menu!$A$2:$D$33,3,FALSE),"Unknown")</f>
        <v>American</v>
      </c>
    </row>
    <row r="8238" spans="1:9" x14ac:dyDescent="0.25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  <c r="F8238" s="5">
        <f>IFERROR(VLOOKUP(E8238,Raw_Menu!$A$2:$D$33,4,FALSE),0)</f>
        <v>16.95</v>
      </c>
      <c r="G8238" s="5">
        <f t="shared" si="256"/>
        <v>16.95</v>
      </c>
      <c r="H8238">
        <f t="shared" si="257"/>
        <v>17</v>
      </c>
      <c r="I8238" t="str">
        <f>IFERROR(VLOOKUP(tblOrders[[#This Row],[item_id]],Raw_Menu!$A$2:$D$33,3,FALSE),"Unknown")</f>
        <v>Italian</v>
      </c>
    </row>
    <row r="8239" spans="1:9" x14ac:dyDescent="0.25">
      <c r="A8239">
        <v>8238</v>
      </c>
      <c r="B8239">
        <v>3618</v>
      </c>
      <c r="C8239" s="1">
        <v>44960</v>
      </c>
      <c r="D8239" s="2">
        <v>0.73188657407407409</v>
      </c>
      <c r="E8239">
        <v>107</v>
      </c>
      <c r="F8239" s="5">
        <f>IFERROR(VLOOKUP(E8239,Raw_Menu!$A$2:$D$33,4,FALSE),0)</f>
        <v>16.5</v>
      </c>
      <c r="G8239" s="5">
        <f t="shared" si="256"/>
        <v>16.5</v>
      </c>
      <c r="H8239">
        <f t="shared" si="257"/>
        <v>17</v>
      </c>
      <c r="I8239" t="str">
        <f>IFERROR(VLOOKUP(tblOrders[[#This Row],[item_id]],Raw_Menu!$A$2:$D$33,3,FALSE),"Unknown")</f>
        <v>Asian</v>
      </c>
    </row>
    <row r="8240" spans="1:9" x14ac:dyDescent="0.25">
      <c r="A8240">
        <v>8239</v>
      </c>
      <c r="B8240">
        <v>3618</v>
      </c>
      <c r="C8240" s="1">
        <v>44960</v>
      </c>
      <c r="D8240" s="2">
        <v>0.73188657407407409</v>
      </c>
      <c r="E8240">
        <v>108</v>
      </c>
      <c r="F8240" s="5">
        <f>IFERROR(VLOOKUP(E8240,Raw_Menu!$A$2:$D$33,4,FALSE),0)</f>
        <v>14.5</v>
      </c>
      <c r="G8240" s="5">
        <f t="shared" si="256"/>
        <v>14.5</v>
      </c>
      <c r="H8240">
        <f t="shared" si="257"/>
        <v>17</v>
      </c>
      <c r="I8240" t="str">
        <f>IFERROR(VLOOKUP(tblOrders[[#This Row],[item_id]],Raw_Menu!$A$2:$D$33,3,FALSE),"Unknown")</f>
        <v>Asian</v>
      </c>
    </row>
    <row r="8241" spans="1:9" x14ac:dyDescent="0.25">
      <c r="A8241">
        <v>8240</v>
      </c>
      <c r="B8241">
        <v>3618</v>
      </c>
      <c r="C8241" s="1">
        <v>44960</v>
      </c>
      <c r="D8241" s="2">
        <v>0.73188657407407409</v>
      </c>
      <c r="E8241">
        <v>118</v>
      </c>
      <c r="F8241" s="5">
        <f>IFERROR(VLOOKUP(E8241,Raw_Menu!$A$2:$D$33,4,FALSE),0)</f>
        <v>14.95</v>
      </c>
      <c r="G8241" s="5">
        <f t="shared" si="256"/>
        <v>14.95</v>
      </c>
      <c r="H8241">
        <f t="shared" si="257"/>
        <v>17</v>
      </c>
      <c r="I8241" t="str">
        <f>IFERROR(VLOOKUP(tblOrders[[#This Row],[item_id]],Raw_Menu!$A$2:$D$33,3,FALSE),"Unknown")</f>
        <v>Mexican</v>
      </c>
    </row>
    <row r="8242" spans="1:9" x14ac:dyDescent="0.25">
      <c r="A8242">
        <v>8241</v>
      </c>
      <c r="B8242">
        <v>3618</v>
      </c>
      <c r="C8242" s="1">
        <v>44960</v>
      </c>
      <c r="D8242" s="2">
        <v>0.73188657407407409</v>
      </c>
      <c r="E8242">
        <v>119</v>
      </c>
      <c r="F8242" s="5">
        <f>IFERROR(VLOOKUP(E8242,Raw_Menu!$A$2:$D$33,4,FALSE),0)</f>
        <v>11.95</v>
      </c>
      <c r="G8242" s="5">
        <f t="shared" si="256"/>
        <v>11.95</v>
      </c>
      <c r="H8242">
        <f t="shared" si="257"/>
        <v>17</v>
      </c>
      <c r="I8242" t="str">
        <f>IFERROR(VLOOKUP(tblOrders[[#This Row],[item_id]],Raw_Menu!$A$2:$D$33,3,FALSE),"Unknown")</f>
        <v>Mexican</v>
      </c>
    </row>
    <row r="8243" spans="1:9" x14ac:dyDescent="0.25">
      <c r="A8243">
        <v>8242</v>
      </c>
      <c r="B8243">
        <v>3619</v>
      </c>
      <c r="C8243" s="1">
        <v>44960</v>
      </c>
      <c r="D8243" s="2">
        <v>0.74133101851851857</v>
      </c>
      <c r="E8243">
        <v>111</v>
      </c>
      <c r="F8243" s="5">
        <f>IFERROR(VLOOKUP(E8243,Raw_Menu!$A$2:$D$33,4,FALSE),0)</f>
        <v>11.95</v>
      </c>
      <c r="G8243" s="5">
        <f t="shared" si="256"/>
        <v>11.95</v>
      </c>
      <c r="H8243">
        <f t="shared" si="257"/>
        <v>17</v>
      </c>
      <c r="I8243" t="str">
        <f>IFERROR(VLOOKUP(tblOrders[[#This Row],[item_id]],Raw_Menu!$A$2:$D$33,3,FALSE),"Unknown")</f>
        <v>Asian</v>
      </c>
    </row>
    <row r="8244" spans="1:9" x14ac:dyDescent="0.25">
      <c r="A8244">
        <v>8243</v>
      </c>
      <c r="B8244">
        <v>3619</v>
      </c>
      <c r="C8244" s="1">
        <v>44960</v>
      </c>
      <c r="D8244" s="2">
        <v>0.74133101851851857</v>
      </c>
      <c r="E8244">
        <v>106</v>
      </c>
      <c r="F8244" s="5">
        <f>IFERROR(VLOOKUP(E8244,Raw_Menu!$A$2:$D$33,4,FALSE),0)</f>
        <v>7</v>
      </c>
      <c r="G8244" s="5">
        <f t="shared" si="256"/>
        <v>7</v>
      </c>
      <c r="H8244">
        <f t="shared" si="257"/>
        <v>17</v>
      </c>
      <c r="I8244" t="str">
        <f>IFERROR(VLOOKUP(tblOrders[[#This Row],[item_id]],Raw_Menu!$A$2:$D$33,3,FALSE),"Unknown")</f>
        <v>American</v>
      </c>
    </row>
    <row r="8245" spans="1:9" x14ac:dyDescent="0.25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  <c r="F8245" s="5">
        <f>IFERROR(VLOOKUP(E8245,Raw_Menu!$A$2:$D$33,4,FALSE),0)</f>
        <v>13.95</v>
      </c>
      <c r="G8245" s="5">
        <f t="shared" si="256"/>
        <v>13.95</v>
      </c>
      <c r="H8245">
        <f t="shared" si="257"/>
        <v>17</v>
      </c>
      <c r="I8245" t="str">
        <f>IFERROR(VLOOKUP(tblOrders[[#This Row],[item_id]],Raw_Menu!$A$2:$D$33,3,FALSE),"Unknown")</f>
        <v>Mexican</v>
      </c>
    </row>
    <row r="8246" spans="1:9" x14ac:dyDescent="0.25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  <c r="F8246" s="5">
        <f>IFERROR(VLOOKUP(E8246,Raw_Menu!$A$2:$D$33,4,FALSE),0)</f>
        <v>5</v>
      </c>
      <c r="G8246" s="5">
        <f t="shared" si="256"/>
        <v>5</v>
      </c>
      <c r="H8246">
        <f t="shared" si="257"/>
        <v>18</v>
      </c>
      <c r="I8246" t="str">
        <f>IFERROR(VLOOKUP(tblOrders[[#This Row],[item_id]],Raw_Menu!$A$2:$D$33,3,FALSE),"Unknown")</f>
        <v>Asian</v>
      </c>
    </row>
    <row r="8247" spans="1:9" x14ac:dyDescent="0.25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  <c r="F8247" s="5">
        <f>IFERROR(VLOOKUP(E8247,Raw_Menu!$A$2:$D$33,4,FALSE),0)</f>
        <v>17.95</v>
      </c>
      <c r="G8247" s="5">
        <f t="shared" si="256"/>
        <v>17.95</v>
      </c>
      <c r="H8247">
        <f t="shared" si="257"/>
        <v>18</v>
      </c>
      <c r="I8247" t="str">
        <f>IFERROR(VLOOKUP(tblOrders[[#This Row],[item_id]],Raw_Menu!$A$2:$D$33,3,FALSE),"Unknown")</f>
        <v>Asian</v>
      </c>
    </row>
    <row r="8248" spans="1:9" x14ac:dyDescent="0.25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  <c r="F8248" s="5">
        <f>IFERROR(VLOOKUP(E8248,Raw_Menu!$A$2:$D$33,4,FALSE),0)</f>
        <v>14.95</v>
      </c>
      <c r="G8248" s="5">
        <f t="shared" si="256"/>
        <v>14.95</v>
      </c>
      <c r="H8248">
        <f t="shared" si="257"/>
        <v>18</v>
      </c>
      <c r="I8248" t="str">
        <f>IFERROR(VLOOKUP(tblOrders[[#This Row],[item_id]],Raw_Menu!$A$2:$D$33,3,FALSE),"Unknown")</f>
        <v>Mexican</v>
      </c>
    </row>
    <row r="8249" spans="1:9" x14ac:dyDescent="0.25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  <c r="F8249" s="5">
        <f>IFERROR(VLOOKUP(E8249,Raw_Menu!$A$2:$D$33,4,FALSE),0)</f>
        <v>11.95</v>
      </c>
      <c r="G8249" s="5">
        <f t="shared" si="256"/>
        <v>11.95</v>
      </c>
      <c r="H8249">
        <f t="shared" si="257"/>
        <v>18</v>
      </c>
      <c r="I8249" t="str">
        <f>IFERROR(VLOOKUP(tblOrders[[#This Row],[item_id]],Raw_Menu!$A$2:$D$33,3,FALSE),"Unknown")</f>
        <v>Mexican</v>
      </c>
    </row>
    <row r="8250" spans="1:9" x14ac:dyDescent="0.25">
      <c r="A8250">
        <v>8249</v>
      </c>
      <c r="B8250">
        <v>3622</v>
      </c>
      <c r="C8250" s="1">
        <v>44960</v>
      </c>
      <c r="D8250" s="2">
        <v>0.75442129629629628</v>
      </c>
      <c r="E8250" t="s">
        <v>95</v>
      </c>
      <c r="F8250" s="5">
        <f>IFERROR(VLOOKUP(E8250,Raw_Menu!$A$2:$D$33,4,FALSE),0)</f>
        <v>0</v>
      </c>
      <c r="G8250" s="5">
        <f t="shared" si="256"/>
        <v>0</v>
      </c>
      <c r="H8250">
        <f t="shared" si="257"/>
        <v>18</v>
      </c>
      <c r="I8250" t="str">
        <f>IFERROR(VLOOKUP(tblOrders[[#This Row],[item_id]],Raw_Menu!$A$2:$D$33,3,FALSE),"Unknown")</f>
        <v>Unknown</v>
      </c>
    </row>
    <row r="8251" spans="1:9" x14ac:dyDescent="0.25">
      <c r="A8251">
        <v>8250</v>
      </c>
      <c r="B8251">
        <v>3623</v>
      </c>
      <c r="C8251" s="1">
        <v>44960</v>
      </c>
      <c r="D8251" s="2">
        <v>0.76395833333333329</v>
      </c>
      <c r="E8251">
        <v>104</v>
      </c>
      <c r="F8251" s="5">
        <f>IFERROR(VLOOKUP(E8251,Raw_Menu!$A$2:$D$33,4,FALSE),0)</f>
        <v>10.5</v>
      </c>
      <c r="G8251" s="5">
        <f t="shared" si="256"/>
        <v>10.5</v>
      </c>
      <c r="H8251">
        <f t="shared" si="257"/>
        <v>18</v>
      </c>
      <c r="I8251" t="str">
        <f>IFERROR(VLOOKUP(tblOrders[[#This Row],[item_id]],Raw_Menu!$A$2:$D$33,3,FALSE),"Unknown")</f>
        <v>American</v>
      </c>
    </row>
    <row r="8252" spans="1:9" x14ac:dyDescent="0.25">
      <c r="A8252">
        <v>8251</v>
      </c>
      <c r="B8252">
        <v>3623</v>
      </c>
      <c r="C8252" s="1">
        <v>44960</v>
      </c>
      <c r="D8252" s="2">
        <v>0.76395833333333329</v>
      </c>
      <c r="E8252">
        <v>108</v>
      </c>
      <c r="F8252" s="5">
        <f>IFERROR(VLOOKUP(E8252,Raw_Menu!$A$2:$D$33,4,FALSE),0)</f>
        <v>14.5</v>
      </c>
      <c r="G8252" s="5">
        <f t="shared" si="256"/>
        <v>14.5</v>
      </c>
      <c r="H8252">
        <f t="shared" si="257"/>
        <v>18</v>
      </c>
      <c r="I8252" t="str">
        <f>IFERROR(VLOOKUP(tblOrders[[#This Row],[item_id]],Raw_Menu!$A$2:$D$33,3,FALSE),"Unknown")</f>
        <v>Asian</v>
      </c>
    </row>
    <row r="8253" spans="1:9" x14ac:dyDescent="0.25">
      <c r="A8253">
        <v>8252</v>
      </c>
      <c r="B8253">
        <v>3623</v>
      </c>
      <c r="C8253" s="1">
        <v>44960</v>
      </c>
      <c r="D8253" s="2">
        <v>0.76395833333333329</v>
      </c>
      <c r="E8253">
        <v>106</v>
      </c>
      <c r="F8253" s="5">
        <f>IFERROR(VLOOKUP(E8253,Raw_Menu!$A$2:$D$33,4,FALSE),0)</f>
        <v>7</v>
      </c>
      <c r="G8253" s="5">
        <f t="shared" si="256"/>
        <v>7</v>
      </c>
      <c r="H8253">
        <f t="shared" si="257"/>
        <v>18</v>
      </c>
      <c r="I8253" t="str">
        <f>IFERROR(VLOOKUP(tblOrders[[#This Row],[item_id]],Raw_Menu!$A$2:$D$33,3,FALSE),"Unknown")</f>
        <v>American</v>
      </c>
    </row>
    <row r="8254" spans="1:9" x14ac:dyDescent="0.25">
      <c r="A8254">
        <v>8253</v>
      </c>
      <c r="B8254">
        <v>3624</v>
      </c>
      <c r="C8254" s="1">
        <v>44960</v>
      </c>
      <c r="D8254" s="2">
        <v>0.7673726851851852</v>
      </c>
      <c r="E8254">
        <v>105</v>
      </c>
      <c r="F8254" s="5">
        <f>IFERROR(VLOOKUP(E8254,Raw_Menu!$A$2:$D$33,4,FALSE),0)</f>
        <v>7</v>
      </c>
      <c r="G8254" s="5">
        <f t="shared" si="256"/>
        <v>7</v>
      </c>
      <c r="H8254">
        <f t="shared" si="257"/>
        <v>18</v>
      </c>
      <c r="I8254" t="str">
        <f>IFERROR(VLOOKUP(tblOrders[[#This Row],[item_id]],Raw_Menu!$A$2:$D$33,3,FALSE),"Unknown")</f>
        <v>American</v>
      </c>
    </row>
    <row r="8255" spans="1:9" x14ac:dyDescent="0.25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  <c r="F8255" s="5">
        <f>IFERROR(VLOOKUP(E8255,Raw_Menu!$A$2:$D$33,4,FALSE),0)</f>
        <v>12.95</v>
      </c>
      <c r="G8255" s="5">
        <f t="shared" si="256"/>
        <v>12.95</v>
      </c>
      <c r="H8255">
        <f t="shared" si="257"/>
        <v>18</v>
      </c>
      <c r="I8255" t="str">
        <f>IFERROR(VLOOKUP(tblOrders[[#This Row],[item_id]],Raw_Menu!$A$2:$D$33,3,FALSE),"Unknown")</f>
        <v>American</v>
      </c>
    </row>
    <row r="8256" spans="1:9" x14ac:dyDescent="0.25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  <c r="F8256" s="5">
        <f>IFERROR(VLOOKUP(E8256,Raw_Menu!$A$2:$D$33,4,FALSE),0)</f>
        <v>15.5</v>
      </c>
      <c r="G8256" s="5">
        <f t="shared" si="256"/>
        <v>15.5</v>
      </c>
      <c r="H8256">
        <f t="shared" si="257"/>
        <v>18</v>
      </c>
      <c r="I8256" t="str">
        <f>IFERROR(VLOOKUP(tblOrders[[#This Row],[item_id]],Raw_Menu!$A$2:$D$33,3,FALSE),"Unknown")</f>
        <v>Italian</v>
      </c>
    </row>
    <row r="8257" spans="1:9" x14ac:dyDescent="0.25">
      <c r="A8257">
        <v>8256</v>
      </c>
      <c r="B8257">
        <v>3626</v>
      </c>
      <c r="C8257" s="1">
        <v>44960</v>
      </c>
      <c r="D8257" s="2">
        <v>0.77072916666666669</v>
      </c>
      <c r="E8257">
        <v>129</v>
      </c>
      <c r="F8257" s="5">
        <f>IFERROR(VLOOKUP(E8257,Raw_Menu!$A$2:$D$33,4,FALSE),0)</f>
        <v>15.5</v>
      </c>
      <c r="G8257" s="5">
        <f t="shared" si="256"/>
        <v>15.5</v>
      </c>
      <c r="H8257">
        <f t="shared" si="257"/>
        <v>18</v>
      </c>
      <c r="I8257" t="str">
        <f>IFERROR(VLOOKUP(tblOrders[[#This Row],[item_id]],Raw_Menu!$A$2:$D$33,3,FALSE),"Unknown")</f>
        <v>Italian</v>
      </c>
    </row>
    <row r="8258" spans="1:9" x14ac:dyDescent="0.25">
      <c r="A8258">
        <v>8257</v>
      </c>
      <c r="B8258">
        <v>3626</v>
      </c>
      <c r="C8258" s="1">
        <v>44960</v>
      </c>
      <c r="D8258" s="2">
        <v>0.77072916666666669</v>
      </c>
      <c r="E8258">
        <v>119</v>
      </c>
      <c r="F8258" s="5">
        <f>IFERROR(VLOOKUP(E8258,Raw_Menu!$A$2:$D$33,4,FALSE),0)</f>
        <v>11.95</v>
      </c>
      <c r="G8258" s="5">
        <f t="shared" ref="G8258:G8321" si="258">VALUE(F8258)</f>
        <v>11.95</v>
      </c>
      <c r="H8258">
        <f t="shared" ref="H8258:H8321" si="259">HOUR(D8258)</f>
        <v>18</v>
      </c>
      <c r="I8258" t="str">
        <f>IFERROR(VLOOKUP(tblOrders[[#This Row],[item_id]],Raw_Menu!$A$2:$D$33,3,FALSE),"Unknown")</f>
        <v>Mexican</v>
      </c>
    </row>
    <row r="8259" spans="1:9" x14ac:dyDescent="0.25">
      <c r="A8259">
        <v>8258</v>
      </c>
      <c r="B8259">
        <v>3626</v>
      </c>
      <c r="C8259" s="1">
        <v>44960</v>
      </c>
      <c r="D8259" s="2">
        <v>0.77072916666666669</v>
      </c>
      <c r="E8259">
        <v>106</v>
      </c>
      <c r="F8259" s="5">
        <f>IFERROR(VLOOKUP(E8259,Raw_Menu!$A$2:$D$33,4,FALSE),0)</f>
        <v>7</v>
      </c>
      <c r="G8259" s="5">
        <f t="shared" si="258"/>
        <v>7</v>
      </c>
      <c r="H8259">
        <f t="shared" si="259"/>
        <v>18</v>
      </c>
      <c r="I8259" t="str">
        <f>IFERROR(VLOOKUP(tblOrders[[#This Row],[item_id]],Raw_Menu!$A$2:$D$33,3,FALSE),"Unknown")</f>
        <v>American</v>
      </c>
    </row>
    <row r="8260" spans="1:9" x14ac:dyDescent="0.25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  <c r="F8260" s="5">
        <f>IFERROR(VLOOKUP(E8260,Raw_Menu!$A$2:$D$33,4,FALSE),0)</f>
        <v>17.95</v>
      </c>
      <c r="G8260" s="5">
        <f t="shared" si="258"/>
        <v>17.95</v>
      </c>
      <c r="H8260">
        <f t="shared" si="259"/>
        <v>18</v>
      </c>
      <c r="I8260" t="str">
        <f>IFERROR(VLOOKUP(tblOrders[[#This Row],[item_id]],Raw_Menu!$A$2:$D$33,3,FALSE),"Unknown")</f>
        <v>Italian</v>
      </c>
    </row>
    <row r="8261" spans="1:9" x14ac:dyDescent="0.25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  <c r="F8261" s="5">
        <f>IFERROR(VLOOKUP(E8261,Raw_Menu!$A$2:$D$33,4,FALSE),0)</f>
        <v>7</v>
      </c>
      <c r="G8261" s="5">
        <f t="shared" si="258"/>
        <v>7</v>
      </c>
      <c r="H8261">
        <f t="shared" si="259"/>
        <v>18</v>
      </c>
      <c r="I8261" t="str">
        <f>IFERROR(VLOOKUP(tblOrders[[#This Row],[item_id]],Raw_Menu!$A$2:$D$33,3,FALSE),"Unknown")</f>
        <v>Mexican</v>
      </c>
    </row>
    <row r="8262" spans="1:9" x14ac:dyDescent="0.25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  <c r="F8262" s="5">
        <f>IFERROR(VLOOKUP(E8262,Raw_Menu!$A$2:$D$33,4,FALSE),0)</f>
        <v>9</v>
      </c>
      <c r="G8262" s="5">
        <f t="shared" si="258"/>
        <v>9</v>
      </c>
      <c r="H8262">
        <f t="shared" si="259"/>
        <v>18</v>
      </c>
      <c r="I8262" t="str">
        <f>IFERROR(VLOOKUP(tblOrders[[#This Row],[item_id]],Raw_Menu!$A$2:$D$33,3,FALSE),"Unknown")</f>
        <v>Mexican</v>
      </c>
    </row>
    <row r="8263" spans="1:9" x14ac:dyDescent="0.25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  <c r="F8263" s="5">
        <f>IFERROR(VLOOKUP(E8263,Raw_Menu!$A$2:$D$33,4,FALSE),0)</f>
        <v>12.95</v>
      </c>
      <c r="G8263" s="5">
        <f t="shared" si="258"/>
        <v>12.95</v>
      </c>
      <c r="H8263">
        <f t="shared" si="259"/>
        <v>19</v>
      </c>
      <c r="I8263" t="str">
        <f>IFERROR(VLOOKUP(tblOrders[[#This Row],[item_id]],Raw_Menu!$A$2:$D$33,3,FALSE),"Unknown")</f>
        <v>American</v>
      </c>
    </row>
    <row r="8264" spans="1:9" x14ac:dyDescent="0.25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  <c r="F8264" s="5">
        <f>IFERROR(VLOOKUP(E8264,Raw_Menu!$A$2:$D$33,4,FALSE),0)</f>
        <v>15.5</v>
      </c>
      <c r="G8264" s="5">
        <f t="shared" si="258"/>
        <v>15.5</v>
      </c>
      <c r="H8264">
        <f t="shared" si="259"/>
        <v>19</v>
      </c>
      <c r="I8264" t="str">
        <f>IFERROR(VLOOKUP(tblOrders[[#This Row],[item_id]],Raw_Menu!$A$2:$D$33,3,FALSE),"Unknown")</f>
        <v>Italian</v>
      </c>
    </row>
    <row r="8265" spans="1:9" x14ac:dyDescent="0.25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  <c r="F8265" s="5">
        <f>IFERROR(VLOOKUP(E8265,Raw_Menu!$A$2:$D$33,4,FALSE),0)</f>
        <v>16.5</v>
      </c>
      <c r="G8265" s="5">
        <f t="shared" si="258"/>
        <v>16.5</v>
      </c>
      <c r="H8265">
        <f t="shared" si="259"/>
        <v>19</v>
      </c>
      <c r="I8265" t="str">
        <f>IFERROR(VLOOKUP(tblOrders[[#This Row],[item_id]],Raw_Menu!$A$2:$D$33,3,FALSE),"Unknown")</f>
        <v>Asian</v>
      </c>
    </row>
    <row r="8266" spans="1:9" x14ac:dyDescent="0.25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  <c r="F8266" s="5">
        <f>IFERROR(VLOOKUP(E8266,Raw_Menu!$A$2:$D$33,4,FALSE),0)</f>
        <v>14.5</v>
      </c>
      <c r="G8266" s="5">
        <f t="shared" si="258"/>
        <v>14.5</v>
      </c>
      <c r="H8266">
        <f t="shared" si="259"/>
        <v>19</v>
      </c>
      <c r="I8266" t="str">
        <f>IFERROR(VLOOKUP(tblOrders[[#This Row],[item_id]],Raw_Menu!$A$2:$D$33,3,FALSE),"Unknown")</f>
        <v>Asian</v>
      </c>
    </row>
    <row r="8267" spans="1:9" x14ac:dyDescent="0.25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  <c r="F8267" s="5">
        <f>IFERROR(VLOOKUP(E8267,Raw_Menu!$A$2:$D$33,4,FALSE),0)</f>
        <v>14.5</v>
      </c>
      <c r="G8267" s="5">
        <f t="shared" si="258"/>
        <v>14.5</v>
      </c>
      <c r="H8267">
        <f t="shared" si="259"/>
        <v>19</v>
      </c>
      <c r="I8267" t="str">
        <f>IFERROR(VLOOKUP(tblOrders[[#This Row],[item_id]],Raw_Menu!$A$2:$D$33,3,FALSE),"Unknown")</f>
        <v>Italian</v>
      </c>
    </row>
    <row r="8268" spans="1:9" x14ac:dyDescent="0.25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  <c r="F8268" s="5">
        <f>IFERROR(VLOOKUP(E8268,Raw_Menu!$A$2:$D$33,4,FALSE),0)</f>
        <v>16.95</v>
      </c>
      <c r="G8268" s="5">
        <f t="shared" si="258"/>
        <v>16.95</v>
      </c>
      <c r="H8268">
        <f t="shared" si="259"/>
        <v>19</v>
      </c>
      <c r="I8268" t="str">
        <f>IFERROR(VLOOKUP(tblOrders[[#This Row],[item_id]],Raw_Menu!$A$2:$D$33,3,FALSE),"Unknown")</f>
        <v>Italian</v>
      </c>
    </row>
    <row r="8269" spans="1:9" x14ac:dyDescent="0.25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  <c r="F8269" s="5">
        <f>IFERROR(VLOOKUP(E8269,Raw_Menu!$A$2:$D$33,4,FALSE),0)</f>
        <v>17.95</v>
      </c>
      <c r="G8269" s="5">
        <f t="shared" si="258"/>
        <v>17.95</v>
      </c>
      <c r="H8269">
        <f t="shared" si="259"/>
        <v>19</v>
      </c>
      <c r="I8269" t="str">
        <f>IFERROR(VLOOKUP(tblOrders[[#This Row],[item_id]],Raw_Menu!$A$2:$D$33,3,FALSE),"Unknown")</f>
        <v>Asian</v>
      </c>
    </row>
    <row r="8270" spans="1:9" x14ac:dyDescent="0.25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  <c r="F8270" s="5">
        <f>IFERROR(VLOOKUP(E8270,Raw_Menu!$A$2:$D$33,4,FALSE),0)</f>
        <v>14.95</v>
      </c>
      <c r="G8270" s="5">
        <f t="shared" si="258"/>
        <v>14.95</v>
      </c>
      <c r="H8270">
        <f t="shared" si="259"/>
        <v>19</v>
      </c>
      <c r="I8270" t="str">
        <f>IFERROR(VLOOKUP(tblOrders[[#This Row],[item_id]],Raw_Menu!$A$2:$D$33,3,FALSE),"Unknown")</f>
        <v>Mexican</v>
      </c>
    </row>
    <row r="8271" spans="1:9" x14ac:dyDescent="0.25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  <c r="F8271" s="5">
        <f>IFERROR(VLOOKUP(E8271,Raw_Menu!$A$2:$D$33,4,FALSE),0)</f>
        <v>17.95</v>
      </c>
      <c r="G8271" s="5">
        <f t="shared" si="258"/>
        <v>17.95</v>
      </c>
      <c r="H8271">
        <f t="shared" si="259"/>
        <v>19</v>
      </c>
      <c r="I8271" t="str">
        <f>IFERROR(VLOOKUP(tblOrders[[#This Row],[item_id]],Raw_Menu!$A$2:$D$33,3,FALSE),"Unknown")</f>
        <v>Italian</v>
      </c>
    </row>
    <row r="8272" spans="1:9" x14ac:dyDescent="0.25">
      <c r="A8272">
        <v>8271</v>
      </c>
      <c r="B8272">
        <v>3631</v>
      </c>
      <c r="C8272" s="1">
        <v>44960</v>
      </c>
      <c r="D8272" s="2">
        <v>0.86209490740740746</v>
      </c>
      <c r="E8272">
        <v>122</v>
      </c>
      <c r="F8272" s="5">
        <f>IFERROR(VLOOKUP(E8272,Raw_Menu!$A$2:$D$33,4,FALSE),0)</f>
        <v>7</v>
      </c>
      <c r="G8272" s="5">
        <f t="shared" si="258"/>
        <v>7</v>
      </c>
      <c r="H8272">
        <f t="shared" si="259"/>
        <v>20</v>
      </c>
      <c r="I8272" t="str">
        <f>IFERROR(VLOOKUP(tblOrders[[#This Row],[item_id]],Raw_Menu!$A$2:$D$33,3,FALSE),"Unknown")</f>
        <v>Mexican</v>
      </c>
    </row>
    <row r="8273" spans="1:9" x14ac:dyDescent="0.25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  <c r="F8273" s="5">
        <f>IFERROR(VLOOKUP(E8273,Raw_Menu!$A$2:$D$33,4,FALSE),0)</f>
        <v>5</v>
      </c>
      <c r="G8273" s="5">
        <f t="shared" si="258"/>
        <v>5</v>
      </c>
      <c r="H8273">
        <f t="shared" si="259"/>
        <v>21</v>
      </c>
      <c r="I8273" t="str">
        <f>IFERROR(VLOOKUP(tblOrders[[#This Row],[item_id]],Raw_Menu!$A$2:$D$33,3,FALSE),"Unknown")</f>
        <v>Asian</v>
      </c>
    </row>
    <row r="8274" spans="1:9" x14ac:dyDescent="0.25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  <c r="F8274" s="5">
        <f>IFERROR(VLOOKUP(E8274,Raw_Menu!$A$2:$D$33,4,FALSE),0)</f>
        <v>17.95</v>
      </c>
      <c r="G8274" s="5">
        <f t="shared" si="258"/>
        <v>17.95</v>
      </c>
      <c r="H8274">
        <f t="shared" si="259"/>
        <v>21</v>
      </c>
      <c r="I8274" t="str">
        <f>IFERROR(VLOOKUP(tblOrders[[#This Row],[item_id]],Raw_Menu!$A$2:$D$33,3,FALSE),"Unknown")</f>
        <v>Asian</v>
      </c>
    </row>
    <row r="8275" spans="1:9" x14ac:dyDescent="0.25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  <c r="F8275" s="5">
        <f>IFERROR(VLOOKUP(E8275,Raw_Menu!$A$2:$D$33,4,FALSE),0)</f>
        <v>14.95</v>
      </c>
      <c r="G8275" s="5">
        <f t="shared" si="258"/>
        <v>14.95</v>
      </c>
      <c r="H8275">
        <f t="shared" si="259"/>
        <v>21</v>
      </c>
      <c r="I8275" t="str">
        <f>IFERROR(VLOOKUP(tblOrders[[#This Row],[item_id]],Raw_Menu!$A$2:$D$33,3,FALSE),"Unknown")</f>
        <v>Asian</v>
      </c>
    </row>
    <row r="8276" spans="1:9" x14ac:dyDescent="0.25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  <c r="F8276" s="5">
        <f>IFERROR(VLOOKUP(E8276,Raw_Menu!$A$2:$D$33,4,FALSE),0)</f>
        <v>5</v>
      </c>
      <c r="G8276" s="5">
        <f t="shared" si="258"/>
        <v>5</v>
      </c>
      <c r="H8276">
        <f t="shared" si="259"/>
        <v>21</v>
      </c>
      <c r="I8276" t="str">
        <f>IFERROR(VLOOKUP(tblOrders[[#This Row],[item_id]],Raw_Menu!$A$2:$D$33,3,FALSE),"Unknown")</f>
        <v>Asian</v>
      </c>
    </row>
    <row r="8277" spans="1:9" x14ac:dyDescent="0.25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  <c r="F8277" s="5">
        <f>IFERROR(VLOOKUP(E8277,Raw_Menu!$A$2:$D$33,4,FALSE),0)</f>
        <v>16.5</v>
      </c>
      <c r="G8277" s="5">
        <f t="shared" si="258"/>
        <v>16.5</v>
      </c>
      <c r="H8277">
        <f t="shared" si="259"/>
        <v>21</v>
      </c>
      <c r="I8277" t="str">
        <f>IFERROR(VLOOKUP(tblOrders[[#This Row],[item_id]],Raw_Menu!$A$2:$D$33,3,FALSE),"Unknown")</f>
        <v>Asian</v>
      </c>
    </row>
    <row r="8278" spans="1:9" x14ac:dyDescent="0.25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  <c r="F8278" s="5">
        <f>IFERROR(VLOOKUP(E8278,Raw_Menu!$A$2:$D$33,4,FALSE),0)</f>
        <v>14.5</v>
      </c>
      <c r="G8278" s="5">
        <f t="shared" si="258"/>
        <v>14.5</v>
      </c>
      <c r="H8278">
        <f t="shared" si="259"/>
        <v>21</v>
      </c>
      <c r="I8278" t="str">
        <f>IFERROR(VLOOKUP(tblOrders[[#This Row],[item_id]],Raw_Menu!$A$2:$D$33,3,FALSE),"Unknown")</f>
        <v>Asian</v>
      </c>
    </row>
    <row r="8279" spans="1:9" x14ac:dyDescent="0.25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  <c r="F8279" s="5">
        <f>IFERROR(VLOOKUP(E8279,Raw_Menu!$A$2:$D$33,4,FALSE),0)</f>
        <v>7</v>
      </c>
      <c r="G8279" s="5">
        <f t="shared" si="258"/>
        <v>7</v>
      </c>
      <c r="H8279">
        <f t="shared" si="259"/>
        <v>21</v>
      </c>
      <c r="I8279" t="str">
        <f>IFERROR(VLOOKUP(tblOrders[[#This Row],[item_id]],Raw_Menu!$A$2:$D$33,3,FALSE),"Unknown")</f>
        <v>American</v>
      </c>
    </row>
    <row r="8280" spans="1:9" x14ac:dyDescent="0.25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  <c r="F8280" s="5">
        <f>IFERROR(VLOOKUP(E8280,Raw_Menu!$A$2:$D$33,4,FALSE),0)</f>
        <v>13.95</v>
      </c>
      <c r="G8280" s="5">
        <f t="shared" si="258"/>
        <v>13.95</v>
      </c>
      <c r="H8280">
        <f t="shared" si="259"/>
        <v>21</v>
      </c>
      <c r="I8280" t="str">
        <f>IFERROR(VLOOKUP(tblOrders[[#This Row],[item_id]],Raw_Menu!$A$2:$D$33,3,FALSE),"Unknown")</f>
        <v>Mexican</v>
      </c>
    </row>
    <row r="8281" spans="1:9" x14ac:dyDescent="0.25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  <c r="F8281" s="5">
        <f>IFERROR(VLOOKUP(E8281,Raw_Menu!$A$2:$D$33,4,FALSE),0)</f>
        <v>7</v>
      </c>
      <c r="G8281" s="5">
        <f t="shared" si="258"/>
        <v>7</v>
      </c>
      <c r="H8281">
        <f t="shared" si="259"/>
        <v>21</v>
      </c>
      <c r="I8281" t="str">
        <f>IFERROR(VLOOKUP(tblOrders[[#This Row],[item_id]],Raw_Menu!$A$2:$D$33,3,FALSE),"Unknown")</f>
        <v>American</v>
      </c>
    </row>
    <row r="8282" spans="1:9" x14ac:dyDescent="0.25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  <c r="F8282" s="5">
        <f>IFERROR(VLOOKUP(E8282,Raw_Menu!$A$2:$D$33,4,FALSE),0)</f>
        <v>7</v>
      </c>
      <c r="G8282" s="5">
        <f t="shared" si="258"/>
        <v>7</v>
      </c>
      <c r="H8282">
        <f t="shared" si="259"/>
        <v>21</v>
      </c>
      <c r="I8282" t="str">
        <f>IFERROR(VLOOKUP(tblOrders[[#This Row],[item_id]],Raw_Menu!$A$2:$D$33,3,FALSE),"Unknown")</f>
        <v>American</v>
      </c>
    </row>
    <row r="8283" spans="1:9" x14ac:dyDescent="0.25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  <c r="F8283" s="5">
        <f>IFERROR(VLOOKUP(E8283,Raw_Menu!$A$2:$D$33,4,FALSE),0)</f>
        <v>7</v>
      </c>
      <c r="G8283" s="5">
        <f t="shared" si="258"/>
        <v>7</v>
      </c>
      <c r="H8283">
        <f t="shared" si="259"/>
        <v>21</v>
      </c>
      <c r="I8283" t="str">
        <f>IFERROR(VLOOKUP(tblOrders[[#This Row],[item_id]],Raw_Menu!$A$2:$D$33,3,FALSE),"Unknown")</f>
        <v>American</v>
      </c>
    </row>
    <row r="8284" spans="1:9" x14ac:dyDescent="0.25">
      <c r="A8284">
        <v>8283</v>
      </c>
      <c r="B8284">
        <v>3636</v>
      </c>
      <c r="C8284" s="1">
        <v>44960</v>
      </c>
      <c r="D8284" s="2">
        <v>0.89864583333333337</v>
      </c>
      <c r="E8284">
        <v>112</v>
      </c>
      <c r="F8284" s="5">
        <f>IFERROR(VLOOKUP(E8284,Raw_Menu!$A$2:$D$33,4,FALSE),0)</f>
        <v>14.95</v>
      </c>
      <c r="G8284" s="5">
        <f t="shared" si="258"/>
        <v>14.95</v>
      </c>
      <c r="H8284">
        <f t="shared" si="259"/>
        <v>21</v>
      </c>
      <c r="I8284" t="str">
        <f>IFERROR(VLOOKUP(tblOrders[[#This Row],[item_id]],Raw_Menu!$A$2:$D$33,3,FALSE),"Unknown")</f>
        <v>Asian</v>
      </c>
    </row>
    <row r="8285" spans="1:9" x14ac:dyDescent="0.25">
      <c r="A8285">
        <v>8284</v>
      </c>
      <c r="B8285">
        <v>3636</v>
      </c>
      <c r="C8285" s="1">
        <v>44960</v>
      </c>
      <c r="D8285" s="2">
        <v>0.89864583333333337</v>
      </c>
      <c r="E8285">
        <v>105</v>
      </c>
      <c r="F8285" s="5">
        <f>IFERROR(VLOOKUP(E8285,Raw_Menu!$A$2:$D$33,4,FALSE),0)</f>
        <v>7</v>
      </c>
      <c r="G8285" s="5">
        <f t="shared" si="258"/>
        <v>7</v>
      </c>
      <c r="H8285">
        <f t="shared" si="259"/>
        <v>21</v>
      </c>
      <c r="I8285" t="str">
        <f>IFERROR(VLOOKUP(tblOrders[[#This Row],[item_id]],Raw_Menu!$A$2:$D$33,3,FALSE),"Unknown")</f>
        <v>American</v>
      </c>
    </row>
    <row r="8286" spans="1:9" x14ac:dyDescent="0.25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  <c r="F8286" s="5">
        <f>IFERROR(VLOOKUP(E8286,Raw_Menu!$A$2:$D$33,4,FALSE),0)</f>
        <v>17.95</v>
      </c>
      <c r="G8286" s="5">
        <f t="shared" si="258"/>
        <v>17.95</v>
      </c>
      <c r="H8286">
        <f t="shared" si="259"/>
        <v>22</v>
      </c>
      <c r="I8286" t="str">
        <f>IFERROR(VLOOKUP(tblOrders[[#This Row],[item_id]],Raw_Menu!$A$2:$D$33,3,FALSE),"Unknown")</f>
        <v>Asian</v>
      </c>
    </row>
    <row r="8287" spans="1:9" x14ac:dyDescent="0.25">
      <c r="A8287">
        <v>8286</v>
      </c>
      <c r="B8287">
        <v>3638</v>
      </c>
      <c r="C8287" s="1">
        <v>44988</v>
      </c>
      <c r="D8287" s="2">
        <v>0.47641203703703711</v>
      </c>
      <c r="E8287">
        <v>102</v>
      </c>
      <c r="F8287" s="5">
        <f>IFERROR(VLOOKUP(E8287,Raw_Menu!$A$2:$D$33,4,FALSE),0)</f>
        <v>13.95</v>
      </c>
      <c r="G8287" s="5">
        <f t="shared" si="258"/>
        <v>13.95</v>
      </c>
      <c r="H8287">
        <f t="shared" si="259"/>
        <v>11</v>
      </c>
      <c r="I8287" t="str">
        <f>IFERROR(VLOOKUP(tblOrders[[#This Row],[item_id]],Raw_Menu!$A$2:$D$33,3,FALSE),"Unknown")</f>
        <v>American</v>
      </c>
    </row>
    <row r="8288" spans="1:9" x14ac:dyDescent="0.25">
      <c r="A8288">
        <v>8287</v>
      </c>
      <c r="B8288">
        <v>3639</v>
      </c>
      <c r="C8288" s="1">
        <v>44988</v>
      </c>
      <c r="D8288" s="2">
        <v>0.48033564814814822</v>
      </c>
      <c r="E8288">
        <v>102</v>
      </c>
      <c r="F8288" s="5">
        <f>IFERROR(VLOOKUP(E8288,Raw_Menu!$A$2:$D$33,4,FALSE),0)</f>
        <v>13.95</v>
      </c>
      <c r="G8288" s="5">
        <f t="shared" si="258"/>
        <v>13.95</v>
      </c>
      <c r="H8288">
        <f t="shared" si="259"/>
        <v>11</v>
      </c>
      <c r="I8288" t="str">
        <f>IFERROR(VLOOKUP(tblOrders[[#This Row],[item_id]],Raw_Menu!$A$2:$D$33,3,FALSE),"Unknown")</f>
        <v>American</v>
      </c>
    </row>
    <row r="8289" spans="1:9" x14ac:dyDescent="0.25">
      <c r="A8289">
        <v>8288</v>
      </c>
      <c r="B8289">
        <v>3639</v>
      </c>
      <c r="C8289" s="1">
        <v>44988</v>
      </c>
      <c r="D8289" s="2">
        <v>0.48033564814814822</v>
      </c>
      <c r="E8289">
        <v>122</v>
      </c>
      <c r="F8289" s="5">
        <f>IFERROR(VLOOKUP(E8289,Raw_Menu!$A$2:$D$33,4,FALSE),0)</f>
        <v>7</v>
      </c>
      <c r="G8289" s="5">
        <f t="shared" si="258"/>
        <v>7</v>
      </c>
      <c r="H8289">
        <f t="shared" si="259"/>
        <v>11</v>
      </c>
      <c r="I8289" t="str">
        <f>IFERROR(VLOOKUP(tblOrders[[#This Row],[item_id]],Raw_Menu!$A$2:$D$33,3,FALSE),"Unknown")</f>
        <v>Mexican</v>
      </c>
    </row>
    <row r="8290" spans="1:9" x14ac:dyDescent="0.25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  <c r="F8290" s="5">
        <f>IFERROR(VLOOKUP(E8290,Raw_Menu!$A$2:$D$33,4,FALSE),0)</f>
        <v>13.95</v>
      </c>
      <c r="G8290" s="5">
        <f t="shared" si="258"/>
        <v>13.95</v>
      </c>
      <c r="H8290">
        <f t="shared" si="259"/>
        <v>11</v>
      </c>
      <c r="I8290" t="str">
        <f>IFERROR(VLOOKUP(tblOrders[[#This Row],[item_id]],Raw_Menu!$A$2:$D$33,3,FALSE),"Unknown")</f>
        <v>Mexican</v>
      </c>
    </row>
    <row r="8291" spans="1:9" x14ac:dyDescent="0.25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  <c r="F8291" s="5">
        <f>IFERROR(VLOOKUP(E8291,Raw_Menu!$A$2:$D$33,4,FALSE),0)</f>
        <v>11.95</v>
      </c>
      <c r="G8291" s="5">
        <f t="shared" si="258"/>
        <v>11.95</v>
      </c>
      <c r="H8291">
        <f t="shared" si="259"/>
        <v>12</v>
      </c>
      <c r="I8291" t="str">
        <f>IFERROR(VLOOKUP(tblOrders[[#This Row],[item_id]],Raw_Menu!$A$2:$D$33,3,FALSE),"Unknown")</f>
        <v>Asian</v>
      </c>
    </row>
    <row r="8292" spans="1:9" x14ac:dyDescent="0.25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  <c r="F8292" s="5">
        <f>IFERROR(VLOOKUP(E8292,Raw_Menu!$A$2:$D$33,4,FALSE),0)</f>
        <v>14.5</v>
      </c>
      <c r="G8292" s="5">
        <f t="shared" si="258"/>
        <v>14.5</v>
      </c>
      <c r="H8292">
        <f t="shared" si="259"/>
        <v>12</v>
      </c>
      <c r="I8292" t="str">
        <f>IFERROR(VLOOKUP(tblOrders[[#This Row],[item_id]],Raw_Menu!$A$2:$D$33,3,FALSE),"Unknown")</f>
        <v>Italian</v>
      </c>
    </row>
    <row r="8293" spans="1:9" x14ac:dyDescent="0.25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  <c r="F8293" s="5">
        <f>IFERROR(VLOOKUP(E8293,Raw_Menu!$A$2:$D$33,4,FALSE),0)</f>
        <v>17.95</v>
      </c>
      <c r="G8293" s="5">
        <f t="shared" si="258"/>
        <v>17.95</v>
      </c>
      <c r="H8293">
        <f t="shared" si="259"/>
        <v>12</v>
      </c>
      <c r="I8293" t="str">
        <f>IFERROR(VLOOKUP(tblOrders[[#This Row],[item_id]],Raw_Menu!$A$2:$D$33,3,FALSE),"Unknown")</f>
        <v>Asian</v>
      </c>
    </row>
    <row r="8294" spans="1:9" x14ac:dyDescent="0.25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  <c r="F8294" s="5">
        <f>IFERROR(VLOOKUP(E8294,Raw_Menu!$A$2:$D$33,4,FALSE),0)</f>
        <v>7</v>
      </c>
      <c r="G8294" s="5">
        <f t="shared" si="258"/>
        <v>7</v>
      </c>
      <c r="H8294">
        <f t="shared" si="259"/>
        <v>12</v>
      </c>
      <c r="I8294" t="str">
        <f>IFERROR(VLOOKUP(tblOrders[[#This Row],[item_id]],Raw_Menu!$A$2:$D$33,3,FALSE),"Unknown")</f>
        <v>American</v>
      </c>
    </row>
    <row r="8295" spans="1:9" x14ac:dyDescent="0.25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  <c r="F8295" s="5">
        <f>IFERROR(VLOOKUP(E8295,Raw_Menu!$A$2:$D$33,4,FALSE),0)</f>
        <v>14.5</v>
      </c>
      <c r="G8295" s="5">
        <f t="shared" si="258"/>
        <v>14.5</v>
      </c>
      <c r="H8295">
        <f t="shared" si="259"/>
        <v>12</v>
      </c>
      <c r="I8295" t="str">
        <f>IFERROR(VLOOKUP(tblOrders[[#This Row],[item_id]],Raw_Menu!$A$2:$D$33,3,FALSE),"Unknown")</f>
        <v>Italian</v>
      </c>
    </row>
    <row r="8296" spans="1:9" x14ac:dyDescent="0.25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  <c r="F8296" s="5">
        <f>IFERROR(VLOOKUP(E8296,Raw_Menu!$A$2:$D$33,4,FALSE),0)</f>
        <v>17.95</v>
      </c>
      <c r="G8296" s="5">
        <f t="shared" si="258"/>
        <v>17.95</v>
      </c>
      <c r="H8296">
        <f t="shared" si="259"/>
        <v>12</v>
      </c>
      <c r="I8296" t="str">
        <f>IFERROR(VLOOKUP(tblOrders[[#This Row],[item_id]],Raw_Menu!$A$2:$D$33,3,FALSE),"Unknown")</f>
        <v>Asian</v>
      </c>
    </row>
    <row r="8297" spans="1:9" x14ac:dyDescent="0.25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  <c r="F8297" s="5">
        <f>IFERROR(VLOOKUP(E8297,Raw_Menu!$A$2:$D$33,4,FALSE),0)</f>
        <v>11.95</v>
      </c>
      <c r="G8297" s="5">
        <f t="shared" si="258"/>
        <v>11.95</v>
      </c>
      <c r="H8297">
        <f t="shared" si="259"/>
        <v>12</v>
      </c>
      <c r="I8297" t="str">
        <f>IFERROR(VLOOKUP(tblOrders[[#This Row],[item_id]],Raw_Menu!$A$2:$D$33,3,FALSE),"Unknown")</f>
        <v>Asian</v>
      </c>
    </row>
    <row r="8298" spans="1:9" x14ac:dyDescent="0.25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  <c r="F8298" s="5">
        <f>IFERROR(VLOOKUP(E8298,Raw_Menu!$A$2:$D$33,4,FALSE),0)</f>
        <v>11.95</v>
      </c>
      <c r="G8298" s="5">
        <f t="shared" si="258"/>
        <v>11.95</v>
      </c>
      <c r="H8298">
        <f t="shared" si="259"/>
        <v>12</v>
      </c>
      <c r="I8298" t="str">
        <f>IFERROR(VLOOKUP(tblOrders[[#This Row],[item_id]],Raw_Menu!$A$2:$D$33,3,FALSE),"Unknown")</f>
        <v>Mexican</v>
      </c>
    </row>
    <row r="8299" spans="1:9" x14ac:dyDescent="0.25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  <c r="F8299" s="5">
        <f>IFERROR(VLOOKUP(E8299,Raw_Menu!$A$2:$D$33,4,FALSE),0)</f>
        <v>17.95</v>
      </c>
      <c r="G8299" s="5">
        <f t="shared" si="258"/>
        <v>17.95</v>
      </c>
      <c r="H8299">
        <f t="shared" si="259"/>
        <v>12</v>
      </c>
      <c r="I8299" t="str">
        <f>IFERROR(VLOOKUP(tblOrders[[#This Row],[item_id]],Raw_Menu!$A$2:$D$33,3,FALSE),"Unknown")</f>
        <v>Asian</v>
      </c>
    </row>
    <row r="8300" spans="1:9" x14ac:dyDescent="0.25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  <c r="F8300" s="5">
        <f>IFERROR(VLOOKUP(E8300,Raw_Menu!$A$2:$D$33,4,FALSE),0)</f>
        <v>13.95</v>
      </c>
      <c r="G8300" s="5">
        <f t="shared" si="258"/>
        <v>13.95</v>
      </c>
      <c r="H8300">
        <f t="shared" si="259"/>
        <v>12</v>
      </c>
      <c r="I8300" t="str">
        <f>IFERROR(VLOOKUP(tblOrders[[#This Row],[item_id]],Raw_Menu!$A$2:$D$33,3,FALSE),"Unknown")</f>
        <v>American</v>
      </c>
    </row>
    <row r="8301" spans="1:9" x14ac:dyDescent="0.25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  <c r="F8301" s="5">
        <f>IFERROR(VLOOKUP(E8301,Raw_Menu!$A$2:$D$33,4,FALSE),0)</f>
        <v>14.5</v>
      </c>
      <c r="G8301" s="5">
        <f t="shared" si="258"/>
        <v>14.5</v>
      </c>
      <c r="H8301">
        <f t="shared" si="259"/>
        <v>12</v>
      </c>
      <c r="I8301" t="str">
        <f>IFERROR(VLOOKUP(tblOrders[[#This Row],[item_id]],Raw_Menu!$A$2:$D$33,3,FALSE),"Unknown")</f>
        <v>Italian</v>
      </c>
    </row>
    <row r="8302" spans="1:9" x14ac:dyDescent="0.25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  <c r="F8302" s="5">
        <f>IFERROR(VLOOKUP(E8302,Raw_Menu!$A$2:$D$33,4,FALSE),0)</f>
        <v>17.95</v>
      </c>
      <c r="G8302" s="5">
        <f t="shared" si="258"/>
        <v>17.95</v>
      </c>
      <c r="H8302">
        <f t="shared" si="259"/>
        <v>12</v>
      </c>
      <c r="I8302" t="str">
        <f>IFERROR(VLOOKUP(tblOrders[[#This Row],[item_id]],Raw_Menu!$A$2:$D$33,3,FALSE),"Unknown")</f>
        <v>Italian</v>
      </c>
    </row>
    <row r="8303" spans="1:9" x14ac:dyDescent="0.25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  <c r="F8303" s="5">
        <f>IFERROR(VLOOKUP(E8303,Raw_Menu!$A$2:$D$33,4,FALSE),0)</f>
        <v>11.95</v>
      </c>
      <c r="G8303" s="5">
        <f t="shared" si="258"/>
        <v>11.95</v>
      </c>
      <c r="H8303">
        <f t="shared" si="259"/>
        <v>13</v>
      </c>
      <c r="I8303" t="str">
        <f>IFERROR(VLOOKUP(tblOrders[[#This Row],[item_id]],Raw_Menu!$A$2:$D$33,3,FALSE),"Unknown")</f>
        <v>Mexican</v>
      </c>
    </row>
    <row r="8304" spans="1:9" x14ac:dyDescent="0.25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  <c r="F8304" s="5">
        <f>IFERROR(VLOOKUP(E8304,Raw_Menu!$A$2:$D$33,4,FALSE),0)</f>
        <v>9</v>
      </c>
      <c r="G8304" s="5">
        <f t="shared" si="258"/>
        <v>9</v>
      </c>
      <c r="H8304">
        <f t="shared" si="259"/>
        <v>13</v>
      </c>
      <c r="I8304" t="str">
        <f>IFERROR(VLOOKUP(tblOrders[[#This Row],[item_id]],Raw_Menu!$A$2:$D$33,3,FALSE),"Unknown")</f>
        <v>American</v>
      </c>
    </row>
    <row r="8305" spans="1:9" x14ac:dyDescent="0.25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  <c r="F8305" s="5">
        <f>IFERROR(VLOOKUP(E8305,Raw_Menu!$A$2:$D$33,4,FALSE),0)</f>
        <v>17.95</v>
      </c>
      <c r="G8305" s="5">
        <f t="shared" si="258"/>
        <v>17.95</v>
      </c>
      <c r="H8305">
        <f t="shared" si="259"/>
        <v>13</v>
      </c>
      <c r="I8305" t="str">
        <f>IFERROR(VLOOKUP(tblOrders[[#This Row],[item_id]],Raw_Menu!$A$2:$D$33,3,FALSE),"Unknown")</f>
        <v>Asian</v>
      </c>
    </row>
    <row r="8306" spans="1:9" x14ac:dyDescent="0.25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  <c r="F8306" s="5">
        <f>IFERROR(VLOOKUP(E8306,Raw_Menu!$A$2:$D$33,4,FALSE),0)</f>
        <v>16.5</v>
      </c>
      <c r="G8306" s="5">
        <f t="shared" si="258"/>
        <v>16.5</v>
      </c>
      <c r="H8306">
        <f t="shared" si="259"/>
        <v>13</v>
      </c>
      <c r="I8306" t="str">
        <f>IFERROR(VLOOKUP(tblOrders[[#This Row],[item_id]],Raw_Menu!$A$2:$D$33,3,FALSE),"Unknown")</f>
        <v>Asian</v>
      </c>
    </row>
    <row r="8307" spans="1:9" x14ac:dyDescent="0.25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  <c r="F8307" s="5">
        <f>IFERROR(VLOOKUP(E8307,Raw_Menu!$A$2:$D$33,4,FALSE),0)</f>
        <v>17.95</v>
      </c>
      <c r="G8307" s="5">
        <f t="shared" si="258"/>
        <v>17.95</v>
      </c>
      <c r="H8307">
        <f t="shared" si="259"/>
        <v>13</v>
      </c>
      <c r="I8307" t="str">
        <f>IFERROR(VLOOKUP(tblOrders[[#This Row],[item_id]],Raw_Menu!$A$2:$D$33,3,FALSE),"Unknown")</f>
        <v>Italian</v>
      </c>
    </row>
    <row r="8308" spans="1:9" x14ac:dyDescent="0.25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  <c r="F8308" s="5">
        <f>IFERROR(VLOOKUP(E8308,Raw_Menu!$A$2:$D$33,4,FALSE),0)</f>
        <v>17.95</v>
      </c>
      <c r="G8308" s="5">
        <f t="shared" si="258"/>
        <v>17.95</v>
      </c>
      <c r="H8308">
        <f t="shared" si="259"/>
        <v>13</v>
      </c>
      <c r="I8308" t="str">
        <f>IFERROR(VLOOKUP(tblOrders[[#This Row],[item_id]],Raw_Menu!$A$2:$D$33,3,FALSE),"Unknown")</f>
        <v>Italian</v>
      </c>
    </row>
    <row r="8309" spans="1:9" x14ac:dyDescent="0.25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  <c r="F8309" s="5">
        <f>IFERROR(VLOOKUP(E8309,Raw_Menu!$A$2:$D$33,4,FALSE),0)</f>
        <v>9</v>
      </c>
      <c r="G8309" s="5">
        <f t="shared" si="258"/>
        <v>9</v>
      </c>
      <c r="H8309">
        <f t="shared" si="259"/>
        <v>13</v>
      </c>
      <c r="I8309" t="str">
        <f>IFERROR(VLOOKUP(tblOrders[[#This Row],[item_id]],Raw_Menu!$A$2:$D$33,3,FALSE),"Unknown")</f>
        <v>Mexican</v>
      </c>
    </row>
    <row r="8310" spans="1:9" x14ac:dyDescent="0.25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  <c r="F8310" s="5">
        <f>IFERROR(VLOOKUP(E8310,Raw_Menu!$A$2:$D$33,4,FALSE),0)</f>
        <v>13.95</v>
      </c>
      <c r="G8310" s="5">
        <f t="shared" si="258"/>
        <v>13.95</v>
      </c>
      <c r="H8310">
        <f t="shared" si="259"/>
        <v>13</v>
      </c>
      <c r="I8310" t="str">
        <f>IFERROR(VLOOKUP(tblOrders[[#This Row],[item_id]],Raw_Menu!$A$2:$D$33,3,FALSE),"Unknown")</f>
        <v>Mexican</v>
      </c>
    </row>
    <row r="8311" spans="1:9" x14ac:dyDescent="0.25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  <c r="F8311" s="5">
        <f>IFERROR(VLOOKUP(E8311,Raw_Menu!$A$2:$D$33,4,FALSE),0)</f>
        <v>14.5</v>
      </c>
      <c r="G8311" s="5">
        <f t="shared" si="258"/>
        <v>14.5</v>
      </c>
      <c r="H8311">
        <f t="shared" si="259"/>
        <v>13</v>
      </c>
      <c r="I8311" t="str">
        <f>IFERROR(VLOOKUP(tblOrders[[#This Row],[item_id]],Raw_Menu!$A$2:$D$33,3,FALSE),"Unknown")</f>
        <v>Italian</v>
      </c>
    </row>
    <row r="8312" spans="1:9" x14ac:dyDescent="0.25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  <c r="F8312" s="5">
        <f>IFERROR(VLOOKUP(E8312,Raw_Menu!$A$2:$D$33,4,FALSE),0)</f>
        <v>17.95</v>
      </c>
      <c r="G8312" s="5">
        <f t="shared" si="258"/>
        <v>17.95</v>
      </c>
      <c r="H8312">
        <f t="shared" si="259"/>
        <v>13</v>
      </c>
      <c r="I8312" t="str">
        <f>IFERROR(VLOOKUP(tblOrders[[#This Row],[item_id]],Raw_Menu!$A$2:$D$33,3,FALSE),"Unknown")</f>
        <v>Asian</v>
      </c>
    </row>
    <row r="8313" spans="1:9" x14ac:dyDescent="0.25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  <c r="F8313" s="5">
        <f>IFERROR(VLOOKUP(E8313,Raw_Menu!$A$2:$D$33,4,FALSE),0)</f>
        <v>14.5</v>
      </c>
      <c r="G8313" s="5">
        <f t="shared" si="258"/>
        <v>14.5</v>
      </c>
      <c r="H8313">
        <f t="shared" si="259"/>
        <v>13</v>
      </c>
      <c r="I8313" t="str">
        <f>IFERROR(VLOOKUP(tblOrders[[#This Row],[item_id]],Raw_Menu!$A$2:$D$33,3,FALSE),"Unknown")</f>
        <v>Italian</v>
      </c>
    </row>
    <row r="8314" spans="1:9" x14ac:dyDescent="0.25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  <c r="F8314" s="5">
        <f>IFERROR(VLOOKUP(E8314,Raw_Menu!$A$2:$D$33,4,FALSE),0)</f>
        <v>12.95</v>
      </c>
      <c r="G8314" s="5">
        <f t="shared" si="258"/>
        <v>12.95</v>
      </c>
      <c r="H8314">
        <f t="shared" si="259"/>
        <v>13</v>
      </c>
      <c r="I8314" t="str">
        <f>IFERROR(VLOOKUP(tblOrders[[#This Row],[item_id]],Raw_Menu!$A$2:$D$33,3,FALSE),"Unknown")</f>
        <v>Mexican</v>
      </c>
    </row>
    <row r="8315" spans="1:9" x14ac:dyDescent="0.25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  <c r="F8315" s="5">
        <f>IFERROR(VLOOKUP(E8315,Raw_Menu!$A$2:$D$33,4,FALSE),0)</f>
        <v>17.95</v>
      </c>
      <c r="G8315" s="5">
        <f t="shared" si="258"/>
        <v>17.95</v>
      </c>
      <c r="H8315">
        <f t="shared" si="259"/>
        <v>13</v>
      </c>
      <c r="I8315" t="str">
        <f>IFERROR(VLOOKUP(tblOrders[[#This Row],[item_id]],Raw_Menu!$A$2:$D$33,3,FALSE),"Unknown")</f>
        <v>Italian</v>
      </c>
    </row>
    <row r="8316" spans="1:9" x14ac:dyDescent="0.25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  <c r="F8316" s="5">
        <f>IFERROR(VLOOKUP(E8316,Raw_Menu!$A$2:$D$33,4,FALSE),0)</f>
        <v>7</v>
      </c>
      <c r="G8316" s="5">
        <f t="shared" si="258"/>
        <v>7</v>
      </c>
      <c r="H8316">
        <f t="shared" si="259"/>
        <v>13</v>
      </c>
      <c r="I8316" t="str">
        <f>IFERROR(VLOOKUP(tblOrders[[#This Row],[item_id]],Raw_Menu!$A$2:$D$33,3,FALSE),"Unknown")</f>
        <v>American</v>
      </c>
    </row>
    <row r="8317" spans="1:9" x14ac:dyDescent="0.25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  <c r="F8317" s="5">
        <f>IFERROR(VLOOKUP(E8317,Raw_Menu!$A$2:$D$33,4,FALSE),0)</f>
        <v>9</v>
      </c>
      <c r="G8317" s="5">
        <f t="shared" si="258"/>
        <v>9</v>
      </c>
      <c r="H8317">
        <f t="shared" si="259"/>
        <v>13</v>
      </c>
      <c r="I8317" t="str">
        <f>IFERROR(VLOOKUP(tblOrders[[#This Row],[item_id]],Raw_Menu!$A$2:$D$33,3,FALSE),"Unknown")</f>
        <v>Mexican</v>
      </c>
    </row>
    <row r="8318" spans="1:9" x14ac:dyDescent="0.25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  <c r="F8318" s="5">
        <f>IFERROR(VLOOKUP(E8318,Raw_Menu!$A$2:$D$33,4,FALSE),0)</f>
        <v>14.95</v>
      </c>
      <c r="G8318" s="5">
        <f t="shared" si="258"/>
        <v>14.95</v>
      </c>
      <c r="H8318">
        <f t="shared" si="259"/>
        <v>13</v>
      </c>
      <c r="I8318" t="str">
        <f>IFERROR(VLOOKUP(tblOrders[[#This Row],[item_id]],Raw_Menu!$A$2:$D$33,3,FALSE),"Unknown")</f>
        <v>Mexican</v>
      </c>
    </row>
    <row r="8319" spans="1:9" x14ac:dyDescent="0.25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  <c r="F8319" s="5">
        <f>IFERROR(VLOOKUP(E8319,Raw_Menu!$A$2:$D$33,4,FALSE),0)</f>
        <v>12.95</v>
      </c>
      <c r="G8319" s="5">
        <f t="shared" si="258"/>
        <v>12.95</v>
      </c>
      <c r="H8319">
        <f t="shared" si="259"/>
        <v>13</v>
      </c>
      <c r="I8319" t="str">
        <f>IFERROR(VLOOKUP(tblOrders[[#This Row],[item_id]],Raw_Menu!$A$2:$D$33,3,FALSE),"Unknown")</f>
        <v>American</v>
      </c>
    </row>
    <row r="8320" spans="1:9" x14ac:dyDescent="0.25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  <c r="F8320" s="5">
        <f>IFERROR(VLOOKUP(E8320,Raw_Menu!$A$2:$D$33,4,FALSE),0)</f>
        <v>16.5</v>
      </c>
      <c r="G8320" s="5">
        <f t="shared" si="258"/>
        <v>16.5</v>
      </c>
      <c r="H8320">
        <f t="shared" si="259"/>
        <v>13</v>
      </c>
      <c r="I8320" t="str">
        <f>IFERROR(VLOOKUP(tblOrders[[#This Row],[item_id]],Raw_Menu!$A$2:$D$33,3,FALSE),"Unknown")</f>
        <v>Asian</v>
      </c>
    </row>
    <row r="8321" spans="1:9" x14ac:dyDescent="0.25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  <c r="F8321" s="5">
        <f>IFERROR(VLOOKUP(E8321,Raw_Menu!$A$2:$D$33,4,FALSE),0)</f>
        <v>13.95</v>
      </c>
      <c r="G8321" s="5">
        <f t="shared" si="258"/>
        <v>13.95</v>
      </c>
      <c r="H8321">
        <f t="shared" si="259"/>
        <v>13</v>
      </c>
      <c r="I8321" t="str">
        <f>IFERROR(VLOOKUP(tblOrders[[#This Row],[item_id]],Raw_Menu!$A$2:$D$33,3,FALSE),"Unknown")</f>
        <v>American</v>
      </c>
    </row>
    <row r="8322" spans="1:9" x14ac:dyDescent="0.25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  <c r="F8322" s="5">
        <f>IFERROR(VLOOKUP(E8322,Raw_Menu!$A$2:$D$33,4,FALSE),0)</f>
        <v>13.95</v>
      </c>
      <c r="G8322" s="5">
        <f t="shared" ref="G8322:G8385" si="260">VALUE(F8322)</f>
        <v>13.95</v>
      </c>
      <c r="H8322">
        <f t="shared" ref="H8322:H8385" si="261">HOUR(D8322)</f>
        <v>13</v>
      </c>
      <c r="I8322" t="str">
        <f>IFERROR(VLOOKUP(tblOrders[[#This Row],[item_id]],Raw_Menu!$A$2:$D$33,3,FALSE),"Unknown")</f>
        <v>American</v>
      </c>
    </row>
    <row r="8323" spans="1:9" x14ac:dyDescent="0.25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  <c r="F8323" s="5">
        <f>IFERROR(VLOOKUP(E8323,Raw_Menu!$A$2:$D$33,4,FALSE),0)</f>
        <v>9</v>
      </c>
      <c r="G8323" s="5">
        <f t="shared" si="260"/>
        <v>9</v>
      </c>
      <c r="H8323">
        <f t="shared" si="261"/>
        <v>13</v>
      </c>
      <c r="I8323" t="str">
        <f>IFERROR(VLOOKUP(tblOrders[[#This Row],[item_id]],Raw_Menu!$A$2:$D$33,3,FALSE),"Unknown")</f>
        <v>American</v>
      </c>
    </row>
    <row r="8324" spans="1:9" x14ac:dyDescent="0.25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  <c r="F8324" s="5">
        <f>IFERROR(VLOOKUP(E8324,Raw_Menu!$A$2:$D$33,4,FALSE),0)</f>
        <v>14.5</v>
      </c>
      <c r="G8324" s="5">
        <f t="shared" si="260"/>
        <v>14.5</v>
      </c>
      <c r="H8324">
        <f t="shared" si="261"/>
        <v>13</v>
      </c>
      <c r="I8324" t="str">
        <f>IFERROR(VLOOKUP(tblOrders[[#This Row],[item_id]],Raw_Menu!$A$2:$D$33,3,FALSE),"Unknown")</f>
        <v>Asian</v>
      </c>
    </row>
    <row r="8325" spans="1:9" x14ac:dyDescent="0.25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  <c r="F8325" s="5">
        <f>IFERROR(VLOOKUP(E8325,Raw_Menu!$A$2:$D$33,4,FALSE),0)</f>
        <v>17.95</v>
      </c>
      <c r="G8325" s="5">
        <f t="shared" si="260"/>
        <v>17.95</v>
      </c>
      <c r="H8325">
        <f t="shared" si="261"/>
        <v>13</v>
      </c>
      <c r="I8325" t="str">
        <f>IFERROR(VLOOKUP(tblOrders[[#This Row],[item_id]],Raw_Menu!$A$2:$D$33,3,FALSE),"Unknown")</f>
        <v>Asian</v>
      </c>
    </row>
    <row r="8326" spans="1:9" x14ac:dyDescent="0.25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  <c r="F8326" s="5">
        <f>IFERROR(VLOOKUP(E8326,Raw_Menu!$A$2:$D$33,4,FALSE),0)</f>
        <v>17.95</v>
      </c>
      <c r="G8326" s="5">
        <f t="shared" si="260"/>
        <v>17.95</v>
      </c>
      <c r="H8326">
        <f t="shared" si="261"/>
        <v>13</v>
      </c>
      <c r="I8326" t="str">
        <f>IFERROR(VLOOKUP(tblOrders[[#This Row],[item_id]],Raw_Menu!$A$2:$D$33,3,FALSE),"Unknown")</f>
        <v>Asian</v>
      </c>
    </row>
    <row r="8327" spans="1:9" x14ac:dyDescent="0.25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  <c r="F8327" s="5">
        <f>IFERROR(VLOOKUP(E8327,Raw_Menu!$A$2:$D$33,4,FALSE),0)</f>
        <v>15.5</v>
      </c>
      <c r="G8327" s="5">
        <f t="shared" si="260"/>
        <v>15.5</v>
      </c>
      <c r="H8327">
        <f t="shared" si="261"/>
        <v>13</v>
      </c>
      <c r="I8327" t="str">
        <f>IFERROR(VLOOKUP(tblOrders[[#This Row],[item_id]],Raw_Menu!$A$2:$D$33,3,FALSE),"Unknown")</f>
        <v>Italian</v>
      </c>
    </row>
    <row r="8328" spans="1:9" x14ac:dyDescent="0.25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  <c r="F8328" s="5">
        <f>IFERROR(VLOOKUP(E8328,Raw_Menu!$A$2:$D$33,4,FALSE),0)</f>
        <v>11.95</v>
      </c>
      <c r="G8328" s="5">
        <f t="shared" si="260"/>
        <v>11.95</v>
      </c>
      <c r="H8328">
        <f t="shared" si="261"/>
        <v>13</v>
      </c>
      <c r="I8328" t="str">
        <f>IFERROR(VLOOKUP(tblOrders[[#This Row],[item_id]],Raw_Menu!$A$2:$D$33,3,FALSE),"Unknown")</f>
        <v>Asian</v>
      </c>
    </row>
    <row r="8329" spans="1:9" x14ac:dyDescent="0.25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  <c r="F8329" s="5">
        <f>IFERROR(VLOOKUP(E8329,Raw_Menu!$A$2:$D$33,4,FALSE),0)</f>
        <v>13.95</v>
      </c>
      <c r="G8329" s="5">
        <f t="shared" si="260"/>
        <v>13.95</v>
      </c>
      <c r="H8329">
        <f t="shared" si="261"/>
        <v>13</v>
      </c>
      <c r="I8329" t="str">
        <f>IFERROR(VLOOKUP(tblOrders[[#This Row],[item_id]],Raw_Menu!$A$2:$D$33,3,FALSE),"Unknown")</f>
        <v>Mexican</v>
      </c>
    </row>
    <row r="8330" spans="1:9" x14ac:dyDescent="0.25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  <c r="F8330" s="5">
        <f>IFERROR(VLOOKUP(E8330,Raw_Menu!$A$2:$D$33,4,FALSE),0)</f>
        <v>7</v>
      </c>
      <c r="G8330" s="5">
        <f t="shared" si="260"/>
        <v>7</v>
      </c>
      <c r="H8330">
        <f t="shared" si="261"/>
        <v>13</v>
      </c>
      <c r="I8330" t="str">
        <f>IFERROR(VLOOKUP(tblOrders[[#This Row],[item_id]],Raw_Menu!$A$2:$D$33,3,FALSE),"Unknown")</f>
        <v>Mexican</v>
      </c>
    </row>
    <row r="8331" spans="1:9" x14ac:dyDescent="0.25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  <c r="F8331" s="5">
        <f>IFERROR(VLOOKUP(E8331,Raw_Menu!$A$2:$D$33,4,FALSE),0)</f>
        <v>14.5</v>
      </c>
      <c r="G8331" s="5">
        <f t="shared" si="260"/>
        <v>14.5</v>
      </c>
      <c r="H8331">
        <f t="shared" si="261"/>
        <v>13</v>
      </c>
      <c r="I8331" t="str">
        <f>IFERROR(VLOOKUP(tblOrders[[#This Row],[item_id]],Raw_Menu!$A$2:$D$33,3,FALSE),"Unknown")</f>
        <v>Asian</v>
      </c>
    </row>
    <row r="8332" spans="1:9" x14ac:dyDescent="0.25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  <c r="F8332" s="5">
        <f>IFERROR(VLOOKUP(E8332,Raw_Menu!$A$2:$D$33,4,FALSE),0)</f>
        <v>11.95</v>
      </c>
      <c r="G8332" s="5">
        <f t="shared" si="260"/>
        <v>11.95</v>
      </c>
      <c r="H8332">
        <f t="shared" si="261"/>
        <v>13</v>
      </c>
      <c r="I8332" t="str">
        <f>IFERROR(VLOOKUP(tblOrders[[#This Row],[item_id]],Raw_Menu!$A$2:$D$33,3,FALSE),"Unknown")</f>
        <v>Asian</v>
      </c>
    </row>
    <row r="8333" spans="1:9" x14ac:dyDescent="0.25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  <c r="F8333" s="5">
        <f>IFERROR(VLOOKUP(E8333,Raw_Menu!$A$2:$D$33,4,FALSE),0)</f>
        <v>13.95</v>
      </c>
      <c r="G8333" s="5">
        <f t="shared" si="260"/>
        <v>13.95</v>
      </c>
      <c r="H8333">
        <f t="shared" si="261"/>
        <v>13</v>
      </c>
      <c r="I8333" t="str">
        <f>IFERROR(VLOOKUP(tblOrders[[#This Row],[item_id]],Raw_Menu!$A$2:$D$33,3,FALSE),"Unknown")</f>
        <v>Mexican</v>
      </c>
    </row>
    <row r="8334" spans="1:9" x14ac:dyDescent="0.25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  <c r="F8334" s="5">
        <f>IFERROR(VLOOKUP(E8334,Raw_Menu!$A$2:$D$33,4,FALSE),0)</f>
        <v>7</v>
      </c>
      <c r="G8334" s="5">
        <f t="shared" si="260"/>
        <v>7</v>
      </c>
      <c r="H8334">
        <f t="shared" si="261"/>
        <v>13</v>
      </c>
      <c r="I8334" t="str">
        <f>IFERROR(VLOOKUP(tblOrders[[#This Row],[item_id]],Raw_Menu!$A$2:$D$33,3,FALSE),"Unknown")</f>
        <v>American</v>
      </c>
    </row>
    <row r="8335" spans="1:9" x14ac:dyDescent="0.25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  <c r="F8335" s="5">
        <f>IFERROR(VLOOKUP(E8335,Raw_Menu!$A$2:$D$33,4,FALSE),0)</f>
        <v>17.95</v>
      </c>
      <c r="G8335" s="5">
        <f t="shared" si="260"/>
        <v>17.95</v>
      </c>
      <c r="H8335">
        <f t="shared" si="261"/>
        <v>13</v>
      </c>
      <c r="I8335" t="str">
        <f>IFERROR(VLOOKUP(tblOrders[[#This Row],[item_id]],Raw_Menu!$A$2:$D$33,3,FALSE),"Unknown")</f>
        <v>Italian</v>
      </c>
    </row>
    <row r="8336" spans="1:9" x14ac:dyDescent="0.25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  <c r="F8336" s="5">
        <f>IFERROR(VLOOKUP(E8336,Raw_Menu!$A$2:$D$33,4,FALSE),0)</f>
        <v>17.95</v>
      </c>
      <c r="G8336" s="5">
        <f t="shared" si="260"/>
        <v>17.95</v>
      </c>
      <c r="H8336">
        <f t="shared" si="261"/>
        <v>13</v>
      </c>
      <c r="I8336" t="str">
        <f>IFERROR(VLOOKUP(tblOrders[[#This Row],[item_id]],Raw_Menu!$A$2:$D$33,3,FALSE),"Unknown")</f>
        <v>Italian</v>
      </c>
    </row>
    <row r="8337" spans="1:9" x14ac:dyDescent="0.25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  <c r="F8337" s="5">
        <f>IFERROR(VLOOKUP(E8337,Raw_Menu!$A$2:$D$33,4,FALSE),0)</f>
        <v>15.5</v>
      </c>
      <c r="G8337" s="5">
        <f t="shared" si="260"/>
        <v>15.5</v>
      </c>
      <c r="H8337">
        <f t="shared" si="261"/>
        <v>13</v>
      </c>
      <c r="I8337" t="str">
        <f>IFERROR(VLOOKUP(tblOrders[[#This Row],[item_id]],Raw_Menu!$A$2:$D$33,3,FALSE),"Unknown")</f>
        <v>Italian</v>
      </c>
    </row>
    <row r="8338" spans="1:9" x14ac:dyDescent="0.25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  <c r="F8338" s="5">
        <f>IFERROR(VLOOKUP(E8338,Raw_Menu!$A$2:$D$33,4,FALSE),0)</f>
        <v>17.95</v>
      </c>
      <c r="G8338" s="5">
        <f t="shared" si="260"/>
        <v>17.95</v>
      </c>
      <c r="H8338">
        <f t="shared" si="261"/>
        <v>14</v>
      </c>
      <c r="I8338" t="str">
        <f>IFERROR(VLOOKUP(tblOrders[[#This Row],[item_id]],Raw_Menu!$A$2:$D$33,3,FALSE),"Unknown")</f>
        <v>Asian</v>
      </c>
    </row>
    <row r="8339" spans="1:9" x14ac:dyDescent="0.25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  <c r="F8339" s="5">
        <f>IFERROR(VLOOKUP(E8339,Raw_Menu!$A$2:$D$33,4,FALSE),0)</f>
        <v>7</v>
      </c>
      <c r="G8339" s="5">
        <f t="shared" si="260"/>
        <v>7</v>
      </c>
      <c r="H8339">
        <f t="shared" si="261"/>
        <v>14</v>
      </c>
      <c r="I8339" t="str">
        <f>IFERROR(VLOOKUP(tblOrders[[#This Row],[item_id]],Raw_Menu!$A$2:$D$33,3,FALSE),"Unknown")</f>
        <v>American</v>
      </c>
    </row>
    <row r="8340" spans="1:9" x14ac:dyDescent="0.25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  <c r="F8340" s="5">
        <f>IFERROR(VLOOKUP(E8340,Raw_Menu!$A$2:$D$33,4,FALSE),0)</f>
        <v>13.95</v>
      </c>
      <c r="G8340" s="5">
        <f t="shared" si="260"/>
        <v>13.95</v>
      </c>
      <c r="H8340">
        <f t="shared" si="261"/>
        <v>14</v>
      </c>
      <c r="I8340" t="str">
        <f>IFERROR(VLOOKUP(tblOrders[[#This Row],[item_id]],Raw_Menu!$A$2:$D$33,3,FALSE),"Unknown")</f>
        <v>American</v>
      </c>
    </row>
    <row r="8341" spans="1:9" x14ac:dyDescent="0.25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  <c r="F8341" s="5">
        <f>IFERROR(VLOOKUP(E8341,Raw_Menu!$A$2:$D$33,4,FALSE),0)</f>
        <v>17.95</v>
      </c>
      <c r="G8341" s="5">
        <f t="shared" si="260"/>
        <v>17.95</v>
      </c>
      <c r="H8341">
        <f t="shared" si="261"/>
        <v>14</v>
      </c>
      <c r="I8341" t="str">
        <f>IFERROR(VLOOKUP(tblOrders[[#This Row],[item_id]],Raw_Menu!$A$2:$D$33,3,FALSE),"Unknown")</f>
        <v>Asian</v>
      </c>
    </row>
    <row r="8342" spans="1:9" x14ac:dyDescent="0.25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  <c r="F8342" s="5">
        <f>IFERROR(VLOOKUP(E8342,Raw_Menu!$A$2:$D$33,4,FALSE),0)</f>
        <v>5</v>
      </c>
      <c r="G8342" s="5">
        <f t="shared" si="260"/>
        <v>5</v>
      </c>
      <c r="H8342">
        <f t="shared" si="261"/>
        <v>14</v>
      </c>
      <c r="I8342" t="str">
        <f>IFERROR(VLOOKUP(tblOrders[[#This Row],[item_id]],Raw_Menu!$A$2:$D$33,3,FALSE),"Unknown")</f>
        <v>Asian</v>
      </c>
    </row>
    <row r="8343" spans="1:9" x14ac:dyDescent="0.25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  <c r="F8343" s="5">
        <f>IFERROR(VLOOKUP(E8343,Raw_Menu!$A$2:$D$33,4,FALSE),0)</f>
        <v>14.95</v>
      </c>
      <c r="G8343" s="5">
        <f t="shared" si="260"/>
        <v>14.95</v>
      </c>
      <c r="H8343">
        <f t="shared" si="261"/>
        <v>14</v>
      </c>
      <c r="I8343" t="str">
        <f>IFERROR(VLOOKUP(tblOrders[[#This Row],[item_id]],Raw_Menu!$A$2:$D$33,3,FALSE),"Unknown")</f>
        <v>Mexican</v>
      </c>
    </row>
    <row r="8344" spans="1:9" x14ac:dyDescent="0.25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  <c r="F8344" s="5">
        <f>IFERROR(VLOOKUP(E8344,Raw_Menu!$A$2:$D$33,4,FALSE),0)</f>
        <v>11.95</v>
      </c>
      <c r="G8344" s="5">
        <f t="shared" si="260"/>
        <v>11.95</v>
      </c>
      <c r="H8344">
        <f t="shared" si="261"/>
        <v>14</v>
      </c>
      <c r="I8344" t="str">
        <f>IFERROR(VLOOKUP(tblOrders[[#This Row],[item_id]],Raw_Menu!$A$2:$D$33,3,FALSE),"Unknown")</f>
        <v>Mexican</v>
      </c>
    </row>
    <row r="8345" spans="1:9" x14ac:dyDescent="0.25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  <c r="F8345" s="5">
        <f>IFERROR(VLOOKUP(E8345,Raw_Menu!$A$2:$D$33,4,FALSE),0)</f>
        <v>10.5</v>
      </c>
      <c r="G8345" s="5">
        <f t="shared" si="260"/>
        <v>10.5</v>
      </c>
      <c r="H8345">
        <f t="shared" si="261"/>
        <v>14</v>
      </c>
      <c r="I8345" t="str">
        <f>IFERROR(VLOOKUP(tblOrders[[#This Row],[item_id]],Raw_Menu!$A$2:$D$33,3,FALSE),"Unknown")</f>
        <v>Mexican</v>
      </c>
    </row>
    <row r="8346" spans="1:9" x14ac:dyDescent="0.25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  <c r="F8346" s="5">
        <f>IFERROR(VLOOKUP(E8346,Raw_Menu!$A$2:$D$33,4,FALSE),0)</f>
        <v>7</v>
      </c>
      <c r="G8346" s="5">
        <f t="shared" si="260"/>
        <v>7</v>
      </c>
      <c r="H8346">
        <f t="shared" si="261"/>
        <v>14</v>
      </c>
      <c r="I8346" t="str">
        <f>IFERROR(VLOOKUP(tblOrders[[#This Row],[item_id]],Raw_Menu!$A$2:$D$33,3,FALSE),"Unknown")</f>
        <v>American</v>
      </c>
    </row>
    <row r="8347" spans="1:9" x14ac:dyDescent="0.25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  <c r="F8347" s="5">
        <f>IFERROR(VLOOKUP(E8347,Raw_Menu!$A$2:$D$33,4,FALSE),0)</f>
        <v>19.95</v>
      </c>
      <c r="G8347" s="5">
        <f t="shared" si="260"/>
        <v>19.95</v>
      </c>
      <c r="H8347">
        <f t="shared" si="261"/>
        <v>14</v>
      </c>
      <c r="I8347" t="str">
        <f>IFERROR(VLOOKUP(tblOrders[[#This Row],[item_id]],Raw_Menu!$A$2:$D$33,3,FALSE),"Unknown")</f>
        <v>Italian</v>
      </c>
    </row>
    <row r="8348" spans="1:9" x14ac:dyDescent="0.25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  <c r="F8348" s="5">
        <f>IFERROR(VLOOKUP(E8348,Raw_Menu!$A$2:$D$33,4,FALSE),0)</f>
        <v>16.95</v>
      </c>
      <c r="G8348" s="5">
        <f t="shared" si="260"/>
        <v>16.95</v>
      </c>
      <c r="H8348">
        <f t="shared" si="261"/>
        <v>14</v>
      </c>
      <c r="I8348" t="str">
        <f>IFERROR(VLOOKUP(tblOrders[[#This Row],[item_id]],Raw_Menu!$A$2:$D$33,3,FALSE),"Unknown")</f>
        <v>Italian</v>
      </c>
    </row>
    <row r="8349" spans="1:9" x14ac:dyDescent="0.25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  <c r="F8349" s="5">
        <f>IFERROR(VLOOKUP(E8349,Raw_Menu!$A$2:$D$33,4,FALSE),0)</f>
        <v>16.95</v>
      </c>
      <c r="G8349" s="5">
        <f t="shared" si="260"/>
        <v>16.95</v>
      </c>
      <c r="H8349">
        <f t="shared" si="261"/>
        <v>14</v>
      </c>
      <c r="I8349" t="str">
        <f>IFERROR(VLOOKUP(tblOrders[[#This Row],[item_id]],Raw_Menu!$A$2:$D$33,3,FALSE),"Unknown")</f>
        <v>Italian</v>
      </c>
    </row>
    <row r="8350" spans="1:9" x14ac:dyDescent="0.25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  <c r="F8350" s="5">
        <f>IFERROR(VLOOKUP(E8350,Raw_Menu!$A$2:$D$33,4,FALSE),0)</f>
        <v>16.5</v>
      </c>
      <c r="G8350" s="5">
        <f t="shared" si="260"/>
        <v>16.5</v>
      </c>
      <c r="H8350">
        <f t="shared" si="261"/>
        <v>14</v>
      </c>
      <c r="I8350" t="str">
        <f>IFERROR(VLOOKUP(tblOrders[[#This Row],[item_id]],Raw_Menu!$A$2:$D$33,3,FALSE),"Unknown")</f>
        <v>Asian</v>
      </c>
    </row>
    <row r="8351" spans="1:9" x14ac:dyDescent="0.25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  <c r="F8351" s="5">
        <f>IFERROR(VLOOKUP(E8351,Raw_Menu!$A$2:$D$33,4,FALSE),0)</f>
        <v>14.5</v>
      </c>
      <c r="G8351" s="5">
        <f t="shared" si="260"/>
        <v>14.5</v>
      </c>
      <c r="H8351">
        <f t="shared" si="261"/>
        <v>14</v>
      </c>
      <c r="I8351" t="str">
        <f>IFERROR(VLOOKUP(tblOrders[[#This Row],[item_id]],Raw_Menu!$A$2:$D$33,3,FALSE),"Unknown")</f>
        <v>Asian</v>
      </c>
    </row>
    <row r="8352" spans="1:9" x14ac:dyDescent="0.25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  <c r="F8352" s="5">
        <f>IFERROR(VLOOKUP(E8352,Raw_Menu!$A$2:$D$33,4,FALSE),0)</f>
        <v>17.95</v>
      </c>
      <c r="G8352" s="5">
        <f t="shared" si="260"/>
        <v>17.95</v>
      </c>
      <c r="H8352">
        <f t="shared" si="261"/>
        <v>14</v>
      </c>
      <c r="I8352" t="str">
        <f>IFERROR(VLOOKUP(tblOrders[[#This Row],[item_id]],Raw_Menu!$A$2:$D$33,3,FALSE),"Unknown")</f>
        <v>Asian</v>
      </c>
    </row>
    <row r="8353" spans="1:9" x14ac:dyDescent="0.25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  <c r="F8353" s="5">
        <f>IFERROR(VLOOKUP(E8353,Raw_Menu!$A$2:$D$33,4,FALSE),0)</f>
        <v>5</v>
      </c>
      <c r="G8353" s="5">
        <f t="shared" si="260"/>
        <v>5</v>
      </c>
      <c r="H8353">
        <f t="shared" si="261"/>
        <v>14</v>
      </c>
      <c r="I8353" t="str">
        <f>IFERROR(VLOOKUP(tblOrders[[#This Row],[item_id]],Raw_Menu!$A$2:$D$33,3,FALSE),"Unknown")</f>
        <v>Asian</v>
      </c>
    </row>
    <row r="8354" spans="1:9" x14ac:dyDescent="0.25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  <c r="F8354" s="5">
        <f>IFERROR(VLOOKUP(E8354,Raw_Menu!$A$2:$D$33,4,FALSE),0)</f>
        <v>12.95</v>
      </c>
      <c r="G8354" s="5">
        <f t="shared" si="260"/>
        <v>12.95</v>
      </c>
      <c r="H8354">
        <f t="shared" si="261"/>
        <v>15</v>
      </c>
      <c r="I8354" t="str">
        <f>IFERROR(VLOOKUP(tblOrders[[#This Row],[item_id]],Raw_Menu!$A$2:$D$33,3,FALSE),"Unknown")</f>
        <v>American</v>
      </c>
    </row>
    <row r="8355" spans="1:9" x14ac:dyDescent="0.25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  <c r="F8355" s="5">
        <f>IFERROR(VLOOKUP(E8355,Raw_Menu!$A$2:$D$33,4,FALSE),0)</f>
        <v>17.95</v>
      </c>
      <c r="G8355" s="5">
        <f t="shared" si="260"/>
        <v>17.95</v>
      </c>
      <c r="H8355">
        <f t="shared" si="261"/>
        <v>15</v>
      </c>
      <c r="I8355" t="str">
        <f>IFERROR(VLOOKUP(tblOrders[[#This Row],[item_id]],Raw_Menu!$A$2:$D$33,3,FALSE),"Unknown")</f>
        <v>Asian</v>
      </c>
    </row>
    <row r="8356" spans="1:9" x14ac:dyDescent="0.25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  <c r="F8356" s="5">
        <f>IFERROR(VLOOKUP(E8356,Raw_Menu!$A$2:$D$33,4,FALSE),0)</f>
        <v>15.5</v>
      </c>
      <c r="G8356" s="5">
        <f t="shared" si="260"/>
        <v>15.5</v>
      </c>
      <c r="H8356">
        <f t="shared" si="261"/>
        <v>15</v>
      </c>
      <c r="I8356" t="str">
        <f>IFERROR(VLOOKUP(tblOrders[[#This Row],[item_id]],Raw_Menu!$A$2:$D$33,3,FALSE),"Unknown")</f>
        <v>Italian</v>
      </c>
    </row>
    <row r="8357" spans="1:9" x14ac:dyDescent="0.25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  <c r="F8357" s="5">
        <f>IFERROR(VLOOKUP(E8357,Raw_Menu!$A$2:$D$33,4,FALSE),0)</f>
        <v>7</v>
      </c>
      <c r="G8357" s="5">
        <f t="shared" si="260"/>
        <v>7</v>
      </c>
      <c r="H8357">
        <f t="shared" si="261"/>
        <v>15</v>
      </c>
      <c r="I8357" t="str">
        <f>IFERROR(VLOOKUP(tblOrders[[#This Row],[item_id]],Raw_Menu!$A$2:$D$33,3,FALSE),"Unknown")</f>
        <v>American</v>
      </c>
    </row>
    <row r="8358" spans="1:9" x14ac:dyDescent="0.25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  <c r="F8358" s="5">
        <f>IFERROR(VLOOKUP(E8358,Raw_Menu!$A$2:$D$33,4,FALSE),0)</f>
        <v>17.95</v>
      </c>
      <c r="G8358" s="5">
        <f t="shared" si="260"/>
        <v>17.95</v>
      </c>
      <c r="H8358">
        <f t="shared" si="261"/>
        <v>15</v>
      </c>
      <c r="I8358" t="str">
        <f>IFERROR(VLOOKUP(tblOrders[[#This Row],[item_id]],Raw_Menu!$A$2:$D$33,3,FALSE),"Unknown")</f>
        <v>Italian</v>
      </c>
    </row>
    <row r="8359" spans="1:9" x14ac:dyDescent="0.25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  <c r="F8359" s="5">
        <f>IFERROR(VLOOKUP(E8359,Raw_Menu!$A$2:$D$33,4,FALSE),0)</f>
        <v>9</v>
      </c>
      <c r="G8359" s="5">
        <f t="shared" si="260"/>
        <v>9</v>
      </c>
      <c r="H8359">
        <f t="shared" si="261"/>
        <v>15</v>
      </c>
      <c r="I8359" t="str">
        <f>IFERROR(VLOOKUP(tblOrders[[#This Row],[item_id]],Raw_Menu!$A$2:$D$33,3,FALSE),"Unknown")</f>
        <v>American</v>
      </c>
    </row>
    <row r="8360" spans="1:9" x14ac:dyDescent="0.25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  <c r="F8360" s="5">
        <f>IFERROR(VLOOKUP(E8360,Raw_Menu!$A$2:$D$33,4,FALSE),0)</f>
        <v>15.5</v>
      </c>
      <c r="G8360" s="5">
        <f t="shared" si="260"/>
        <v>15.5</v>
      </c>
      <c r="H8360">
        <f t="shared" si="261"/>
        <v>15</v>
      </c>
      <c r="I8360" t="str">
        <f>IFERROR(VLOOKUP(tblOrders[[#This Row],[item_id]],Raw_Menu!$A$2:$D$33,3,FALSE),"Unknown")</f>
        <v>Italian</v>
      </c>
    </row>
    <row r="8361" spans="1:9" x14ac:dyDescent="0.25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  <c r="F8361" s="5">
        <f>IFERROR(VLOOKUP(E8361,Raw_Menu!$A$2:$D$33,4,FALSE),0)</f>
        <v>15.5</v>
      </c>
      <c r="G8361" s="5">
        <f t="shared" si="260"/>
        <v>15.5</v>
      </c>
      <c r="H8361">
        <f t="shared" si="261"/>
        <v>15</v>
      </c>
      <c r="I8361" t="str">
        <f>IFERROR(VLOOKUP(tblOrders[[#This Row],[item_id]],Raw_Menu!$A$2:$D$33,3,FALSE),"Unknown")</f>
        <v>Italian</v>
      </c>
    </row>
    <row r="8362" spans="1:9" x14ac:dyDescent="0.25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  <c r="F8362" s="5">
        <f>IFERROR(VLOOKUP(E8362,Raw_Menu!$A$2:$D$33,4,FALSE),0)</f>
        <v>13.95</v>
      </c>
      <c r="G8362" s="5">
        <f t="shared" si="260"/>
        <v>13.95</v>
      </c>
      <c r="H8362">
        <f t="shared" si="261"/>
        <v>15</v>
      </c>
      <c r="I8362" t="str">
        <f>IFERROR(VLOOKUP(tblOrders[[#This Row],[item_id]],Raw_Menu!$A$2:$D$33,3,FALSE),"Unknown")</f>
        <v>Mexican</v>
      </c>
    </row>
    <row r="8363" spans="1:9" x14ac:dyDescent="0.25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  <c r="F8363" s="5">
        <f>IFERROR(VLOOKUP(E8363,Raw_Menu!$A$2:$D$33,4,FALSE),0)</f>
        <v>14.5</v>
      </c>
      <c r="G8363" s="5">
        <f t="shared" si="260"/>
        <v>14.5</v>
      </c>
      <c r="H8363">
        <f t="shared" si="261"/>
        <v>15</v>
      </c>
      <c r="I8363" t="str">
        <f>IFERROR(VLOOKUP(tblOrders[[#This Row],[item_id]],Raw_Menu!$A$2:$D$33,3,FALSE),"Unknown")</f>
        <v>Asian</v>
      </c>
    </row>
    <row r="8364" spans="1:9" x14ac:dyDescent="0.25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  <c r="F8364" s="5">
        <f>IFERROR(VLOOKUP(E8364,Raw_Menu!$A$2:$D$33,4,FALSE),0)</f>
        <v>12.95</v>
      </c>
      <c r="G8364" s="5">
        <f t="shared" si="260"/>
        <v>12.95</v>
      </c>
      <c r="H8364">
        <f t="shared" si="261"/>
        <v>16</v>
      </c>
      <c r="I8364" t="str">
        <f>IFERROR(VLOOKUP(tblOrders[[#This Row],[item_id]],Raw_Menu!$A$2:$D$33,3,FALSE),"Unknown")</f>
        <v>American</v>
      </c>
    </row>
    <row r="8365" spans="1:9" x14ac:dyDescent="0.25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  <c r="F8365" s="5">
        <f>IFERROR(VLOOKUP(E8365,Raw_Menu!$A$2:$D$33,4,FALSE),0)</f>
        <v>17.95</v>
      </c>
      <c r="G8365" s="5">
        <f t="shared" si="260"/>
        <v>17.95</v>
      </c>
      <c r="H8365">
        <f t="shared" si="261"/>
        <v>16</v>
      </c>
      <c r="I8365" t="str">
        <f>IFERROR(VLOOKUP(tblOrders[[#This Row],[item_id]],Raw_Menu!$A$2:$D$33,3,FALSE),"Unknown")</f>
        <v>Asian</v>
      </c>
    </row>
    <row r="8366" spans="1:9" x14ac:dyDescent="0.25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  <c r="F8366" s="5">
        <f>IFERROR(VLOOKUP(E8366,Raw_Menu!$A$2:$D$33,4,FALSE),0)</f>
        <v>17.95</v>
      </c>
      <c r="G8366" s="5">
        <f t="shared" si="260"/>
        <v>17.95</v>
      </c>
      <c r="H8366">
        <f t="shared" si="261"/>
        <v>16</v>
      </c>
      <c r="I8366" t="str">
        <f>IFERROR(VLOOKUP(tblOrders[[#This Row],[item_id]],Raw_Menu!$A$2:$D$33,3,FALSE),"Unknown")</f>
        <v>Italian</v>
      </c>
    </row>
    <row r="8367" spans="1:9" x14ac:dyDescent="0.25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  <c r="F8367" s="5">
        <f>IFERROR(VLOOKUP(E8367,Raw_Menu!$A$2:$D$33,4,FALSE),0)</f>
        <v>12.95</v>
      </c>
      <c r="G8367" s="5">
        <f t="shared" si="260"/>
        <v>12.95</v>
      </c>
      <c r="H8367">
        <f t="shared" si="261"/>
        <v>16</v>
      </c>
      <c r="I8367" t="str">
        <f>IFERROR(VLOOKUP(tblOrders[[#This Row],[item_id]],Raw_Menu!$A$2:$D$33,3,FALSE),"Unknown")</f>
        <v>American</v>
      </c>
    </row>
    <row r="8368" spans="1:9" x14ac:dyDescent="0.25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  <c r="F8368" s="5">
        <f>IFERROR(VLOOKUP(E8368,Raw_Menu!$A$2:$D$33,4,FALSE),0)</f>
        <v>10.5</v>
      </c>
      <c r="G8368" s="5">
        <f t="shared" si="260"/>
        <v>10.5</v>
      </c>
      <c r="H8368">
        <f t="shared" si="261"/>
        <v>16</v>
      </c>
      <c r="I8368" t="str">
        <f>IFERROR(VLOOKUP(tblOrders[[#This Row],[item_id]],Raw_Menu!$A$2:$D$33,3,FALSE),"Unknown")</f>
        <v>Mexican</v>
      </c>
    </row>
    <row r="8369" spans="1:9" x14ac:dyDescent="0.25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  <c r="F8369" s="5">
        <f>IFERROR(VLOOKUP(E8369,Raw_Menu!$A$2:$D$33,4,FALSE),0)</f>
        <v>9</v>
      </c>
      <c r="G8369" s="5">
        <f t="shared" si="260"/>
        <v>9</v>
      </c>
      <c r="H8369">
        <f t="shared" si="261"/>
        <v>16</v>
      </c>
      <c r="I8369" t="str">
        <f>IFERROR(VLOOKUP(tblOrders[[#This Row],[item_id]],Raw_Menu!$A$2:$D$33,3,FALSE),"Unknown")</f>
        <v>American</v>
      </c>
    </row>
    <row r="8370" spans="1:9" x14ac:dyDescent="0.25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  <c r="F8370" s="5">
        <f>IFERROR(VLOOKUP(E8370,Raw_Menu!$A$2:$D$33,4,FALSE),0)</f>
        <v>14.95</v>
      </c>
      <c r="G8370" s="5">
        <f t="shared" si="260"/>
        <v>14.95</v>
      </c>
      <c r="H8370">
        <f t="shared" si="261"/>
        <v>16</v>
      </c>
      <c r="I8370" t="str">
        <f>IFERROR(VLOOKUP(tblOrders[[#This Row],[item_id]],Raw_Menu!$A$2:$D$33,3,FALSE),"Unknown")</f>
        <v>Mexican</v>
      </c>
    </row>
    <row r="8371" spans="1:9" x14ac:dyDescent="0.25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  <c r="F8371" s="5">
        <f>IFERROR(VLOOKUP(E8371,Raw_Menu!$A$2:$D$33,4,FALSE),0)</f>
        <v>14.95</v>
      </c>
      <c r="G8371" s="5">
        <f t="shared" si="260"/>
        <v>14.95</v>
      </c>
      <c r="H8371">
        <f t="shared" si="261"/>
        <v>16</v>
      </c>
      <c r="I8371" t="str">
        <f>IFERROR(VLOOKUP(tblOrders[[#This Row],[item_id]],Raw_Menu!$A$2:$D$33,3,FALSE),"Unknown")</f>
        <v>Mexican</v>
      </c>
    </row>
    <row r="8372" spans="1:9" x14ac:dyDescent="0.25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  <c r="F8372" s="5">
        <f>IFERROR(VLOOKUP(E8372,Raw_Menu!$A$2:$D$33,4,FALSE),0)</f>
        <v>17.95</v>
      </c>
      <c r="G8372" s="5">
        <f t="shared" si="260"/>
        <v>17.95</v>
      </c>
      <c r="H8372">
        <f t="shared" si="261"/>
        <v>17</v>
      </c>
      <c r="I8372" t="str">
        <f>IFERROR(VLOOKUP(tblOrders[[#This Row],[item_id]],Raw_Menu!$A$2:$D$33,3,FALSE),"Unknown")</f>
        <v>Asian</v>
      </c>
    </row>
    <row r="8373" spans="1:9" x14ac:dyDescent="0.25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  <c r="F8373" s="5">
        <f>IFERROR(VLOOKUP(E8373,Raw_Menu!$A$2:$D$33,4,FALSE),0)</f>
        <v>17.95</v>
      </c>
      <c r="G8373" s="5">
        <f t="shared" si="260"/>
        <v>17.95</v>
      </c>
      <c r="H8373">
        <f t="shared" si="261"/>
        <v>17</v>
      </c>
      <c r="I8373" t="str">
        <f>IFERROR(VLOOKUP(tblOrders[[#This Row],[item_id]],Raw_Menu!$A$2:$D$33,3,FALSE),"Unknown")</f>
        <v>Asian</v>
      </c>
    </row>
    <row r="8374" spans="1:9" x14ac:dyDescent="0.25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  <c r="F8374" s="5">
        <f>IFERROR(VLOOKUP(E8374,Raw_Menu!$A$2:$D$33,4,FALSE),0)</f>
        <v>13.95</v>
      </c>
      <c r="G8374" s="5">
        <f t="shared" si="260"/>
        <v>13.95</v>
      </c>
      <c r="H8374">
        <f t="shared" si="261"/>
        <v>17</v>
      </c>
      <c r="I8374" t="str">
        <f>IFERROR(VLOOKUP(tblOrders[[#This Row],[item_id]],Raw_Menu!$A$2:$D$33,3,FALSE),"Unknown")</f>
        <v>Mexican</v>
      </c>
    </row>
    <row r="8375" spans="1:9" x14ac:dyDescent="0.25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  <c r="F8375" s="5">
        <f>IFERROR(VLOOKUP(E8375,Raw_Menu!$A$2:$D$33,4,FALSE),0)</f>
        <v>16.5</v>
      </c>
      <c r="G8375" s="5">
        <f t="shared" si="260"/>
        <v>16.5</v>
      </c>
      <c r="H8375">
        <f t="shared" si="261"/>
        <v>17</v>
      </c>
      <c r="I8375" t="str">
        <f>IFERROR(VLOOKUP(tblOrders[[#This Row],[item_id]],Raw_Menu!$A$2:$D$33,3,FALSE),"Unknown")</f>
        <v>Asian</v>
      </c>
    </row>
    <row r="8376" spans="1:9" x14ac:dyDescent="0.25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  <c r="F8376" s="5">
        <f>IFERROR(VLOOKUP(E8376,Raw_Menu!$A$2:$D$33,4,FALSE),0)</f>
        <v>11.95</v>
      </c>
      <c r="G8376" s="5">
        <f t="shared" si="260"/>
        <v>11.95</v>
      </c>
      <c r="H8376">
        <f t="shared" si="261"/>
        <v>17</v>
      </c>
      <c r="I8376" t="str">
        <f>IFERROR(VLOOKUP(tblOrders[[#This Row],[item_id]],Raw_Menu!$A$2:$D$33,3,FALSE),"Unknown")</f>
        <v>Mexican</v>
      </c>
    </row>
    <row r="8377" spans="1:9" x14ac:dyDescent="0.25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  <c r="F8377" s="5">
        <f>IFERROR(VLOOKUP(E8377,Raw_Menu!$A$2:$D$33,4,FALSE),0)</f>
        <v>9</v>
      </c>
      <c r="G8377" s="5">
        <f t="shared" si="260"/>
        <v>9</v>
      </c>
      <c r="H8377">
        <f t="shared" si="261"/>
        <v>17</v>
      </c>
      <c r="I8377" t="str">
        <f>IFERROR(VLOOKUP(tblOrders[[#This Row],[item_id]],Raw_Menu!$A$2:$D$33,3,FALSE),"Unknown")</f>
        <v>Mexican</v>
      </c>
    </row>
    <row r="8378" spans="1:9" x14ac:dyDescent="0.25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  <c r="F8378" s="5">
        <f>IFERROR(VLOOKUP(E8378,Raw_Menu!$A$2:$D$33,4,FALSE),0)</f>
        <v>14.5</v>
      </c>
      <c r="G8378" s="5">
        <f t="shared" si="260"/>
        <v>14.5</v>
      </c>
      <c r="H8378">
        <f t="shared" si="261"/>
        <v>17</v>
      </c>
      <c r="I8378" t="str">
        <f>IFERROR(VLOOKUP(tblOrders[[#This Row],[item_id]],Raw_Menu!$A$2:$D$33,3,FALSE),"Unknown")</f>
        <v>Asian</v>
      </c>
    </row>
    <row r="8379" spans="1:9" x14ac:dyDescent="0.25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  <c r="F8379" s="5">
        <f>IFERROR(VLOOKUP(E8379,Raw_Menu!$A$2:$D$33,4,FALSE),0)</f>
        <v>16.95</v>
      </c>
      <c r="G8379" s="5">
        <f t="shared" si="260"/>
        <v>16.95</v>
      </c>
      <c r="H8379">
        <f t="shared" si="261"/>
        <v>17</v>
      </c>
      <c r="I8379" t="str">
        <f>IFERROR(VLOOKUP(tblOrders[[#This Row],[item_id]],Raw_Menu!$A$2:$D$33,3,FALSE),"Unknown")</f>
        <v>Italian</v>
      </c>
    </row>
    <row r="8380" spans="1:9" x14ac:dyDescent="0.25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  <c r="F8380" s="5">
        <f>IFERROR(VLOOKUP(E8380,Raw_Menu!$A$2:$D$33,4,FALSE),0)</f>
        <v>14.5</v>
      </c>
      <c r="G8380" s="5">
        <f t="shared" si="260"/>
        <v>14.5</v>
      </c>
      <c r="H8380">
        <f t="shared" si="261"/>
        <v>17</v>
      </c>
      <c r="I8380" t="str">
        <f>IFERROR(VLOOKUP(tblOrders[[#This Row],[item_id]],Raw_Menu!$A$2:$D$33,3,FALSE),"Unknown")</f>
        <v>Asian</v>
      </c>
    </row>
    <row r="8381" spans="1:9" x14ac:dyDescent="0.25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  <c r="F8381" s="5">
        <f>IFERROR(VLOOKUP(E8381,Raw_Menu!$A$2:$D$33,4,FALSE),0)</f>
        <v>11.95</v>
      </c>
      <c r="G8381" s="5">
        <f t="shared" si="260"/>
        <v>11.95</v>
      </c>
      <c r="H8381">
        <f t="shared" si="261"/>
        <v>17</v>
      </c>
      <c r="I8381" t="str">
        <f>IFERROR(VLOOKUP(tblOrders[[#This Row],[item_id]],Raw_Menu!$A$2:$D$33,3,FALSE),"Unknown")</f>
        <v>Mexican</v>
      </c>
    </row>
    <row r="8382" spans="1:9" x14ac:dyDescent="0.25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  <c r="F8382" s="5">
        <f>IFERROR(VLOOKUP(E8382,Raw_Menu!$A$2:$D$33,4,FALSE),0)</f>
        <v>9</v>
      </c>
      <c r="G8382" s="5">
        <f t="shared" si="260"/>
        <v>9</v>
      </c>
      <c r="H8382">
        <f t="shared" si="261"/>
        <v>17</v>
      </c>
      <c r="I8382" t="str">
        <f>IFERROR(VLOOKUP(tblOrders[[#This Row],[item_id]],Raw_Menu!$A$2:$D$33,3,FALSE),"Unknown")</f>
        <v>Asian</v>
      </c>
    </row>
    <row r="8383" spans="1:9" x14ac:dyDescent="0.25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  <c r="F8383" s="5">
        <f>IFERROR(VLOOKUP(E8383,Raw_Menu!$A$2:$D$33,4,FALSE),0)</f>
        <v>7</v>
      </c>
      <c r="G8383" s="5">
        <f t="shared" si="260"/>
        <v>7</v>
      </c>
      <c r="H8383">
        <f t="shared" si="261"/>
        <v>17</v>
      </c>
      <c r="I8383" t="str">
        <f>IFERROR(VLOOKUP(tblOrders[[#This Row],[item_id]],Raw_Menu!$A$2:$D$33,3,FALSE),"Unknown")</f>
        <v>American</v>
      </c>
    </row>
    <row r="8384" spans="1:9" x14ac:dyDescent="0.25">
      <c r="A8384">
        <v>8383</v>
      </c>
      <c r="B8384">
        <v>3673</v>
      </c>
      <c r="C8384" s="1">
        <v>44988</v>
      </c>
      <c r="D8384" s="2">
        <v>0.7421875</v>
      </c>
      <c r="E8384">
        <v>115</v>
      </c>
      <c r="F8384" s="5">
        <f>IFERROR(VLOOKUP(E8384,Raw_Menu!$A$2:$D$33,4,FALSE),0)</f>
        <v>11.95</v>
      </c>
      <c r="G8384" s="5">
        <f t="shared" si="260"/>
        <v>11.95</v>
      </c>
      <c r="H8384">
        <f t="shared" si="261"/>
        <v>17</v>
      </c>
      <c r="I8384" t="str">
        <f>IFERROR(VLOOKUP(tblOrders[[#This Row],[item_id]],Raw_Menu!$A$2:$D$33,3,FALSE),"Unknown")</f>
        <v>Mexican</v>
      </c>
    </row>
    <row r="8385" spans="1:9" x14ac:dyDescent="0.25">
      <c r="A8385">
        <v>8384</v>
      </c>
      <c r="B8385">
        <v>3673</v>
      </c>
      <c r="C8385" s="1">
        <v>44988</v>
      </c>
      <c r="D8385" s="2">
        <v>0.7421875</v>
      </c>
      <c r="E8385">
        <v>131</v>
      </c>
      <c r="F8385" s="5">
        <f>IFERROR(VLOOKUP(E8385,Raw_Menu!$A$2:$D$33,4,FALSE),0)</f>
        <v>17.95</v>
      </c>
      <c r="G8385" s="5">
        <f t="shared" si="260"/>
        <v>17.95</v>
      </c>
      <c r="H8385">
        <f t="shared" si="261"/>
        <v>17</v>
      </c>
      <c r="I8385" t="str">
        <f>IFERROR(VLOOKUP(tblOrders[[#This Row],[item_id]],Raw_Menu!$A$2:$D$33,3,FALSE),"Unknown")</f>
        <v>Italian</v>
      </c>
    </row>
    <row r="8386" spans="1:9" x14ac:dyDescent="0.25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  <c r="F8386" s="5">
        <f>IFERROR(VLOOKUP(E8386,Raw_Menu!$A$2:$D$33,4,FALSE),0)</f>
        <v>19.95</v>
      </c>
      <c r="G8386" s="5">
        <f t="shared" ref="G8386:G8449" si="262">VALUE(F8386)</f>
        <v>19.95</v>
      </c>
      <c r="H8386">
        <f t="shared" ref="H8386:H8449" si="263">HOUR(D8386)</f>
        <v>17</v>
      </c>
      <c r="I8386" t="str">
        <f>IFERROR(VLOOKUP(tblOrders[[#This Row],[item_id]],Raw_Menu!$A$2:$D$33,3,FALSE),"Unknown")</f>
        <v>Italian</v>
      </c>
    </row>
    <row r="8387" spans="1:9" x14ac:dyDescent="0.25">
      <c r="A8387">
        <v>8386</v>
      </c>
      <c r="B8387">
        <v>3675</v>
      </c>
      <c r="C8387" s="1">
        <v>44988</v>
      </c>
      <c r="D8387" s="2">
        <v>0.7628125</v>
      </c>
      <c r="E8387">
        <v>103</v>
      </c>
      <c r="F8387" s="5">
        <f>IFERROR(VLOOKUP(E8387,Raw_Menu!$A$2:$D$33,4,FALSE),0)</f>
        <v>9</v>
      </c>
      <c r="G8387" s="5">
        <f t="shared" si="262"/>
        <v>9</v>
      </c>
      <c r="H8387">
        <f t="shared" si="263"/>
        <v>18</v>
      </c>
      <c r="I8387" t="str">
        <f>IFERROR(VLOOKUP(tblOrders[[#This Row],[item_id]],Raw_Menu!$A$2:$D$33,3,FALSE),"Unknown")</f>
        <v>American</v>
      </c>
    </row>
    <row r="8388" spans="1:9" x14ac:dyDescent="0.25">
      <c r="A8388">
        <v>8387</v>
      </c>
      <c r="B8388">
        <v>3675</v>
      </c>
      <c r="C8388" s="1">
        <v>44988</v>
      </c>
      <c r="D8388" s="2">
        <v>0.7628125</v>
      </c>
      <c r="E8388">
        <v>109</v>
      </c>
      <c r="F8388" s="5">
        <f>IFERROR(VLOOKUP(E8388,Raw_Menu!$A$2:$D$33,4,FALSE),0)</f>
        <v>17.95</v>
      </c>
      <c r="G8388" s="5">
        <f t="shared" si="262"/>
        <v>17.95</v>
      </c>
      <c r="H8388">
        <f t="shared" si="263"/>
        <v>18</v>
      </c>
      <c r="I8388" t="str">
        <f>IFERROR(VLOOKUP(tblOrders[[#This Row],[item_id]],Raw_Menu!$A$2:$D$33,3,FALSE),"Unknown")</f>
        <v>Asian</v>
      </c>
    </row>
    <row r="8389" spans="1:9" x14ac:dyDescent="0.25">
      <c r="A8389">
        <v>8388</v>
      </c>
      <c r="B8389">
        <v>3675</v>
      </c>
      <c r="C8389" s="1">
        <v>44988</v>
      </c>
      <c r="D8389" s="2">
        <v>0.7628125</v>
      </c>
      <c r="E8389">
        <v>129</v>
      </c>
      <c r="F8389" s="5">
        <f>IFERROR(VLOOKUP(E8389,Raw_Menu!$A$2:$D$33,4,FALSE),0)</f>
        <v>15.5</v>
      </c>
      <c r="G8389" s="5">
        <f t="shared" si="262"/>
        <v>15.5</v>
      </c>
      <c r="H8389">
        <f t="shared" si="263"/>
        <v>18</v>
      </c>
      <c r="I8389" t="str">
        <f>IFERROR(VLOOKUP(tblOrders[[#This Row],[item_id]],Raw_Menu!$A$2:$D$33,3,FALSE),"Unknown")</f>
        <v>Italian</v>
      </c>
    </row>
    <row r="8390" spans="1:9" x14ac:dyDescent="0.25">
      <c r="A8390">
        <v>8389</v>
      </c>
      <c r="B8390">
        <v>3675</v>
      </c>
      <c r="C8390" s="1">
        <v>44988</v>
      </c>
      <c r="D8390" s="2">
        <v>0.7628125</v>
      </c>
      <c r="E8390">
        <v>131</v>
      </c>
      <c r="F8390" s="5">
        <f>IFERROR(VLOOKUP(E8390,Raw_Menu!$A$2:$D$33,4,FALSE),0)</f>
        <v>17.95</v>
      </c>
      <c r="G8390" s="5">
        <f t="shared" si="262"/>
        <v>17.95</v>
      </c>
      <c r="H8390">
        <f t="shared" si="263"/>
        <v>18</v>
      </c>
      <c r="I8390" t="str">
        <f>IFERROR(VLOOKUP(tblOrders[[#This Row],[item_id]],Raw_Menu!$A$2:$D$33,3,FALSE),"Unknown")</f>
        <v>Italian</v>
      </c>
    </row>
    <row r="8391" spans="1:9" x14ac:dyDescent="0.25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  <c r="F8391" s="5">
        <f>IFERROR(VLOOKUP(E8391,Raw_Menu!$A$2:$D$33,4,FALSE),0)</f>
        <v>13.95</v>
      </c>
      <c r="G8391" s="5">
        <f t="shared" si="262"/>
        <v>13.95</v>
      </c>
      <c r="H8391">
        <f t="shared" si="263"/>
        <v>18</v>
      </c>
      <c r="I8391" t="str">
        <f>IFERROR(VLOOKUP(tblOrders[[#This Row],[item_id]],Raw_Menu!$A$2:$D$33,3,FALSE),"Unknown")</f>
        <v>Mexican</v>
      </c>
    </row>
    <row r="8392" spans="1:9" x14ac:dyDescent="0.25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  <c r="F8392" s="5">
        <f>IFERROR(VLOOKUP(E8392,Raw_Menu!$A$2:$D$33,4,FALSE),0)</f>
        <v>16.5</v>
      </c>
      <c r="G8392" s="5">
        <f t="shared" si="262"/>
        <v>16.5</v>
      </c>
      <c r="H8392">
        <f t="shared" si="263"/>
        <v>18</v>
      </c>
      <c r="I8392" t="str">
        <f>IFERROR(VLOOKUP(tblOrders[[#This Row],[item_id]],Raw_Menu!$A$2:$D$33,3,FALSE),"Unknown")</f>
        <v>Asian</v>
      </c>
    </row>
    <row r="8393" spans="1:9" x14ac:dyDescent="0.25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  <c r="F8393" s="5">
        <f>IFERROR(VLOOKUP(E8393,Raw_Menu!$A$2:$D$33,4,FALSE),0)</f>
        <v>17.95</v>
      </c>
      <c r="G8393" s="5">
        <f t="shared" si="262"/>
        <v>17.95</v>
      </c>
      <c r="H8393">
        <f t="shared" si="263"/>
        <v>18</v>
      </c>
      <c r="I8393" t="str">
        <f>IFERROR(VLOOKUP(tblOrders[[#This Row],[item_id]],Raw_Menu!$A$2:$D$33,3,FALSE),"Unknown")</f>
        <v>Italian</v>
      </c>
    </row>
    <row r="8394" spans="1:9" x14ac:dyDescent="0.25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  <c r="F8394" s="5">
        <f>IFERROR(VLOOKUP(E8394,Raw_Menu!$A$2:$D$33,4,FALSE),0)</f>
        <v>5</v>
      </c>
      <c r="G8394" s="5">
        <f t="shared" si="262"/>
        <v>5</v>
      </c>
      <c r="H8394">
        <f t="shared" si="263"/>
        <v>18</v>
      </c>
      <c r="I8394" t="str">
        <f>IFERROR(VLOOKUP(tblOrders[[#This Row],[item_id]],Raw_Menu!$A$2:$D$33,3,FALSE),"Unknown")</f>
        <v>Asian</v>
      </c>
    </row>
    <row r="8395" spans="1:9" x14ac:dyDescent="0.25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  <c r="F8395" s="5">
        <f>IFERROR(VLOOKUP(E8395,Raw_Menu!$A$2:$D$33,4,FALSE),0)</f>
        <v>14.95</v>
      </c>
      <c r="G8395" s="5">
        <f t="shared" si="262"/>
        <v>14.95</v>
      </c>
      <c r="H8395">
        <f t="shared" si="263"/>
        <v>18</v>
      </c>
      <c r="I8395" t="str">
        <f>IFERROR(VLOOKUP(tblOrders[[#This Row],[item_id]],Raw_Menu!$A$2:$D$33,3,FALSE),"Unknown")</f>
        <v>Mexican</v>
      </c>
    </row>
    <row r="8396" spans="1:9" x14ac:dyDescent="0.25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  <c r="F8396" s="5">
        <f>IFERROR(VLOOKUP(E8396,Raw_Menu!$A$2:$D$33,4,FALSE),0)</f>
        <v>5</v>
      </c>
      <c r="G8396" s="5">
        <f t="shared" si="262"/>
        <v>5</v>
      </c>
      <c r="H8396">
        <f t="shared" si="263"/>
        <v>18</v>
      </c>
      <c r="I8396" t="str">
        <f>IFERROR(VLOOKUP(tblOrders[[#This Row],[item_id]],Raw_Menu!$A$2:$D$33,3,FALSE),"Unknown")</f>
        <v>Asian</v>
      </c>
    </row>
    <row r="8397" spans="1:9" x14ac:dyDescent="0.25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  <c r="F8397" s="5">
        <f>IFERROR(VLOOKUP(E8397,Raw_Menu!$A$2:$D$33,4,FALSE),0)</f>
        <v>19.95</v>
      </c>
      <c r="G8397" s="5">
        <f t="shared" si="262"/>
        <v>19.95</v>
      </c>
      <c r="H8397">
        <f t="shared" si="263"/>
        <v>18</v>
      </c>
      <c r="I8397" t="str">
        <f>IFERROR(VLOOKUP(tblOrders[[#This Row],[item_id]],Raw_Menu!$A$2:$D$33,3,FALSE),"Unknown")</f>
        <v>Italian</v>
      </c>
    </row>
    <row r="8398" spans="1:9" x14ac:dyDescent="0.25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  <c r="F8398" s="5">
        <f>IFERROR(VLOOKUP(E8398,Raw_Menu!$A$2:$D$33,4,FALSE),0)</f>
        <v>16.95</v>
      </c>
      <c r="G8398" s="5">
        <f t="shared" si="262"/>
        <v>16.95</v>
      </c>
      <c r="H8398">
        <f t="shared" si="263"/>
        <v>18</v>
      </c>
      <c r="I8398" t="str">
        <f>IFERROR(VLOOKUP(tblOrders[[#This Row],[item_id]],Raw_Menu!$A$2:$D$33,3,FALSE),"Unknown")</f>
        <v>Italian</v>
      </c>
    </row>
    <row r="8399" spans="1:9" x14ac:dyDescent="0.25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  <c r="F8399" s="5">
        <f>IFERROR(VLOOKUP(E8399,Raw_Menu!$A$2:$D$33,4,FALSE),0)</f>
        <v>12.95</v>
      </c>
      <c r="G8399" s="5">
        <f t="shared" si="262"/>
        <v>12.95</v>
      </c>
      <c r="H8399">
        <f t="shared" si="263"/>
        <v>19</v>
      </c>
      <c r="I8399" t="str">
        <f>IFERROR(VLOOKUP(tblOrders[[#This Row],[item_id]],Raw_Menu!$A$2:$D$33,3,FALSE),"Unknown")</f>
        <v>American</v>
      </c>
    </row>
    <row r="8400" spans="1:9" x14ac:dyDescent="0.25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  <c r="F8400" s="5">
        <f>IFERROR(VLOOKUP(E8400,Raw_Menu!$A$2:$D$33,4,FALSE),0)</f>
        <v>17.95</v>
      </c>
      <c r="G8400" s="5">
        <f t="shared" si="262"/>
        <v>17.95</v>
      </c>
      <c r="H8400">
        <f t="shared" si="263"/>
        <v>19</v>
      </c>
      <c r="I8400" t="str">
        <f>IFERROR(VLOOKUP(tblOrders[[#This Row],[item_id]],Raw_Menu!$A$2:$D$33,3,FALSE),"Unknown")</f>
        <v>Asian</v>
      </c>
    </row>
    <row r="8401" spans="1:9" x14ac:dyDescent="0.25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  <c r="F8401" s="5">
        <f>IFERROR(VLOOKUP(E8401,Raw_Menu!$A$2:$D$33,4,FALSE),0)</f>
        <v>13.95</v>
      </c>
      <c r="G8401" s="5">
        <f t="shared" si="262"/>
        <v>13.95</v>
      </c>
      <c r="H8401">
        <f t="shared" si="263"/>
        <v>19</v>
      </c>
      <c r="I8401" t="str">
        <f>IFERROR(VLOOKUP(tblOrders[[#This Row],[item_id]],Raw_Menu!$A$2:$D$33,3,FALSE),"Unknown")</f>
        <v>American</v>
      </c>
    </row>
    <row r="8402" spans="1:9" x14ac:dyDescent="0.25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  <c r="F8402" s="5">
        <f>IFERROR(VLOOKUP(E8402,Raw_Menu!$A$2:$D$33,4,FALSE),0)</f>
        <v>15.5</v>
      </c>
      <c r="G8402" s="5">
        <f t="shared" si="262"/>
        <v>15.5</v>
      </c>
      <c r="H8402">
        <f t="shared" si="263"/>
        <v>19</v>
      </c>
      <c r="I8402" t="str">
        <f>IFERROR(VLOOKUP(tblOrders[[#This Row],[item_id]],Raw_Menu!$A$2:$D$33,3,FALSE),"Unknown")</f>
        <v>Italian</v>
      </c>
    </row>
    <row r="8403" spans="1:9" x14ac:dyDescent="0.25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  <c r="F8403" s="5">
        <f>IFERROR(VLOOKUP(E8403,Raw_Menu!$A$2:$D$33,4,FALSE),0)</f>
        <v>14.5</v>
      </c>
      <c r="G8403" s="5">
        <f t="shared" si="262"/>
        <v>14.5</v>
      </c>
      <c r="H8403">
        <f t="shared" si="263"/>
        <v>19</v>
      </c>
      <c r="I8403" t="str">
        <f>IFERROR(VLOOKUP(tblOrders[[#This Row],[item_id]],Raw_Menu!$A$2:$D$33,3,FALSE),"Unknown")</f>
        <v>Asian</v>
      </c>
    </row>
    <row r="8404" spans="1:9" x14ac:dyDescent="0.25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  <c r="F8404" s="5">
        <f>IFERROR(VLOOKUP(E8404,Raw_Menu!$A$2:$D$33,4,FALSE),0)</f>
        <v>14.5</v>
      </c>
      <c r="G8404" s="5">
        <f t="shared" si="262"/>
        <v>14.5</v>
      </c>
      <c r="H8404">
        <f t="shared" si="263"/>
        <v>19</v>
      </c>
      <c r="I8404" t="str">
        <f>IFERROR(VLOOKUP(tblOrders[[#This Row],[item_id]],Raw_Menu!$A$2:$D$33,3,FALSE),"Unknown")</f>
        <v>Italian</v>
      </c>
    </row>
    <row r="8405" spans="1:9" x14ac:dyDescent="0.25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  <c r="F8405" s="5">
        <f>IFERROR(VLOOKUP(E8405,Raw_Menu!$A$2:$D$33,4,FALSE),0)</f>
        <v>14.95</v>
      </c>
      <c r="G8405" s="5">
        <f t="shared" si="262"/>
        <v>14.95</v>
      </c>
      <c r="H8405">
        <f t="shared" si="263"/>
        <v>19</v>
      </c>
      <c r="I8405" t="str">
        <f>IFERROR(VLOOKUP(tblOrders[[#This Row],[item_id]],Raw_Menu!$A$2:$D$33,3,FALSE),"Unknown")</f>
        <v>Mexican</v>
      </c>
    </row>
    <row r="8406" spans="1:9" x14ac:dyDescent="0.25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  <c r="F8406" s="5">
        <f>IFERROR(VLOOKUP(E8406,Raw_Menu!$A$2:$D$33,4,FALSE),0)</f>
        <v>7</v>
      </c>
      <c r="G8406" s="5">
        <f t="shared" si="262"/>
        <v>7</v>
      </c>
      <c r="H8406">
        <f t="shared" si="263"/>
        <v>19</v>
      </c>
      <c r="I8406" t="str">
        <f>IFERROR(VLOOKUP(tblOrders[[#This Row],[item_id]],Raw_Menu!$A$2:$D$33,3,FALSE),"Unknown")</f>
        <v>American</v>
      </c>
    </row>
    <row r="8407" spans="1:9" x14ac:dyDescent="0.25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  <c r="F8407" s="5">
        <f>IFERROR(VLOOKUP(E8407,Raw_Menu!$A$2:$D$33,4,FALSE),0)</f>
        <v>11.95</v>
      </c>
      <c r="G8407" s="5">
        <f t="shared" si="262"/>
        <v>11.95</v>
      </c>
      <c r="H8407">
        <f t="shared" si="263"/>
        <v>19</v>
      </c>
      <c r="I8407" t="str">
        <f>IFERROR(VLOOKUP(tblOrders[[#This Row],[item_id]],Raw_Menu!$A$2:$D$33,3,FALSE),"Unknown")</f>
        <v>Mexican</v>
      </c>
    </row>
    <row r="8408" spans="1:9" x14ac:dyDescent="0.25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  <c r="F8408" s="5">
        <f>IFERROR(VLOOKUP(E8408,Raw_Menu!$A$2:$D$33,4,FALSE),0)</f>
        <v>17.95</v>
      </c>
      <c r="G8408" s="5">
        <f t="shared" si="262"/>
        <v>17.95</v>
      </c>
      <c r="H8408">
        <f t="shared" si="263"/>
        <v>20</v>
      </c>
      <c r="I8408" t="str">
        <f>IFERROR(VLOOKUP(tblOrders[[#This Row],[item_id]],Raw_Menu!$A$2:$D$33,3,FALSE),"Unknown")</f>
        <v>Asian</v>
      </c>
    </row>
    <row r="8409" spans="1:9" x14ac:dyDescent="0.25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  <c r="F8409" s="5">
        <f>IFERROR(VLOOKUP(E8409,Raw_Menu!$A$2:$D$33,4,FALSE),0)</f>
        <v>15.5</v>
      </c>
      <c r="G8409" s="5">
        <f t="shared" si="262"/>
        <v>15.5</v>
      </c>
      <c r="H8409">
        <f t="shared" si="263"/>
        <v>20</v>
      </c>
      <c r="I8409" t="str">
        <f>IFERROR(VLOOKUP(tblOrders[[#This Row],[item_id]],Raw_Menu!$A$2:$D$33,3,FALSE),"Unknown")</f>
        <v>Italian</v>
      </c>
    </row>
    <row r="8410" spans="1:9" x14ac:dyDescent="0.25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  <c r="F8410" s="5">
        <f>IFERROR(VLOOKUP(E8410,Raw_Menu!$A$2:$D$33,4,FALSE),0)</f>
        <v>14.95</v>
      </c>
      <c r="G8410" s="5">
        <f t="shared" si="262"/>
        <v>14.95</v>
      </c>
      <c r="H8410">
        <f t="shared" si="263"/>
        <v>20</v>
      </c>
      <c r="I8410" t="str">
        <f>IFERROR(VLOOKUP(tblOrders[[#This Row],[item_id]],Raw_Menu!$A$2:$D$33,3,FALSE),"Unknown")</f>
        <v>Asian</v>
      </c>
    </row>
    <row r="8411" spans="1:9" x14ac:dyDescent="0.25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  <c r="F8411" s="5">
        <f>IFERROR(VLOOKUP(E8411,Raw_Menu!$A$2:$D$33,4,FALSE),0)</f>
        <v>11.95</v>
      </c>
      <c r="G8411" s="5">
        <f t="shared" si="262"/>
        <v>11.95</v>
      </c>
      <c r="H8411">
        <f t="shared" si="263"/>
        <v>20</v>
      </c>
      <c r="I8411" t="str">
        <f>IFERROR(VLOOKUP(tblOrders[[#This Row],[item_id]],Raw_Menu!$A$2:$D$33,3,FALSE),"Unknown")</f>
        <v>Mexican</v>
      </c>
    </row>
    <row r="8412" spans="1:9" x14ac:dyDescent="0.25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  <c r="F8412" s="5">
        <f>IFERROR(VLOOKUP(E8412,Raw_Menu!$A$2:$D$33,4,FALSE),0)</f>
        <v>13.95</v>
      </c>
      <c r="G8412" s="5">
        <f t="shared" si="262"/>
        <v>13.95</v>
      </c>
      <c r="H8412">
        <f t="shared" si="263"/>
        <v>20</v>
      </c>
      <c r="I8412" t="str">
        <f>IFERROR(VLOOKUP(tblOrders[[#This Row],[item_id]],Raw_Menu!$A$2:$D$33,3,FALSE),"Unknown")</f>
        <v>Mexican</v>
      </c>
    </row>
    <row r="8413" spans="1:9" x14ac:dyDescent="0.25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  <c r="F8413" s="5">
        <f>IFERROR(VLOOKUP(E8413,Raw_Menu!$A$2:$D$33,4,FALSE),0)</f>
        <v>12.95</v>
      </c>
      <c r="G8413" s="5">
        <f t="shared" si="262"/>
        <v>12.95</v>
      </c>
      <c r="H8413">
        <f t="shared" si="263"/>
        <v>20</v>
      </c>
      <c r="I8413" t="str">
        <f>IFERROR(VLOOKUP(tblOrders[[#This Row],[item_id]],Raw_Menu!$A$2:$D$33,3,FALSE),"Unknown")</f>
        <v>American</v>
      </c>
    </row>
    <row r="8414" spans="1:9" x14ac:dyDescent="0.25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  <c r="F8414" s="5">
        <f>IFERROR(VLOOKUP(E8414,Raw_Menu!$A$2:$D$33,4,FALSE),0)</f>
        <v>14.95</v>
      </c>
      <c r="G8414" s="5">
        <f t="shared" si="262"/>
        <v>14.95</v>
      </c>
      <c r="H8414">
        <f t="shared" si="263"/>
        <v>20</v>
      </c>
      <c r="I8414" t="str">
        <f>IFERROR(VLOOKUP(tblOrders[[#This Row],[item_id]],Raw_Menu!$A$2:$D$33,3,FALSE),"Unknown")</f>
        <v>Asian</v>
      </c>
    </row>
    <row r="8415" spans="1:9" x14ac:dyDescent="0.25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  <c r="F8415" s="5">
        <f>IFERROR(VLOOKUP(E8415,Raw_Menu!$A$2:$D$33,4,FALSE),0)</f>
        <v>9</v>
      </c>
      <c r="G8415" s="5">
        <f t="shared" si="262"/>
        <v>9</v>
      </c>
      <c r="H8415">
        <f t="shared" si="263"/>
        <v>21</v>
      </c>
      <c r="I8415" t="str">
        <f>IFERROR(VLOOKUP(tblOrders[[#This Row],[item_id]],Raw_Menu!$A$2:$D$33,3,FALSE),"Unknown")</f>
        <v>American</v>
      </c>
    </row>
    <row r="8416" spans="1:9" x14ac:dyDescent="0.25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  <c r="F8416" s="5">
        <f>IFERROR(VLOOKUP(E8416,Raw_Menu!$A$2:$D$33,4,FALSE),0)</f>
        <v>14.5</v>
      </c>
      <c r="G8416" s="5">
        <f t="shared" si="262"/>
        <v>14.5</v>
      </c>
      <c r="H8416">
        <f t="shared" si="263"/>
        <v>21</v>
      </c>
      <c r="I8416" t="str">
        <f>IFERROR(VLOOKUP(tblOrders[[#This Row],[item_id]],Raw_Menu!$A$2:$D$33,3,FALSE),"Unknown")</f>
        <v>Italian</v>
      </c>
    </row>
    <row r="8417" spans="1:9" x14ac:dyDescent="0.25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  <c r="F8417" s="5">
        <f>IFERROR(VLOOKUP(E8417,Raw_Menu!$A$2:$D$33,4,FALSE),0)</f>
        <v>7</v>
      </c>
      <c r="G8417" s="5">
        <f t="shared" si="262"/>
        <v>7</v>
      </c>
      <c r="H8417">
        <f t="shared" si="263"/>
        <v>21</v>
      </c>
      <c r="I8417" t="str">
        <f>IFERROR(VLOOKUP(tblOrders[[#This Row],[item_id]],Raw_Menu!$A$2:$D$33,3,FALSE),"Unknown")</f>
        <v>Mexican</v>
      </c>
    </row>
    <row r="8418" spans="1:9" x14ac:dyDescent="0.25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  <c r="F8418" s="5">
        <f>IFERROR(VLOOKUP(E8418,Raw_Menu!$A$2:$D$33,4,FALSE),0)</f>
        <v>10.5</v>
      </c>
      <c r="G8418" s="5">
        <f t="shared" si="262"/>
        <v>10.5</v>
      </c>
      <c r="H8418">
        <f t="shared" si="263"/>
        <v>21</v>
      </c>
      <c r="I8418" t="str">
        <f>IFERROR(VLOOKUP(tblOrders[[#This Row],[item_id]],Raw_Menu!$A$2:$D$33,3,FALSE),"Unknown")</f>
        <v>American</v>
      </c>
    </row>
    <row r="8419" spans="1:9" x14ac:dyDescent="0.25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  <c r="F8419" s="5">
        <f>IFERROR(VLOOKUP(E8419,Raw_Menu!$A$2:$D$33,4,FALSE),0)</f>
        <v>10.5</v>
      </c>
      <c r="G8419" s="5">
        <f t="shared" si="262"/>
        <v>10.5</v>
      </c>
      <c r="H8419">
        <f t="shared" si="263"/>
        <v>21</v>
      </c>
      <c r="I8419" t="str">
        <f>IFERROR(VLOOKUP(tblOrders[[#This Row],[item_id]],Raw_Menu!$A$2:$D$33,3,FALSE),"Unknown")</f>
        <v>Mexican</v>
      </c>
    </row>
    <row r="8420" spans="1:9" x14ac:dyDescent="0.25">
      <c r="A8420">
        <v>8419</v>
      </c>
      <c r="B8420">
        <v>3691</v>
      </c>
      <c r="C8420" s="1">
        <v>45019</v>
      </c>
      <c r="D8420" s="2">
        <v>0.47430555555555548</v>
      </c>
      <c r="E8420">
        <v>101</v>
      </c>
      <c r="F8420" s="5">
        <f>IFERROR(VLOOKUP(E8420,Raw_Menu!$A$2:$D$33,4,FALSE),0)</f>
        <v>12.95</v>
      </c>
      <c r="G8420" s="5">
        <f t="shared" si="262"/>
        <v>12.95</v>
      </c>
      <c r="H8420">
        <f t="shared" si="263"/>
        <v>11</v>
      </c>
      <c r="I8420" t="str">
        <f>IFERROR(VLOOKUP(tblOrders[[#This Row],[item_id]],Raw_Menu!$A$2:$D$33,3,FALSE),"Unknown")</f>
        <v>American</v>
      </c>
    </row>
    <row r="8421" spans="1:9" x14ac:dyDescent="0.25">
      <c r="A8421">
        <v>8420</v>
      </c>
      <c r="B8421">
        <v>3691</v>
      </c>
      <c r="C8421" s="1">
        <v>45019</v>
      </c>
      <c r="D8421" s="2">
        <v>0.47430555555555548</v>
      </c>
      <c r="E8421">
        <v>129</v>
      </c>
      <c r="F8421" s="5">
        <f>IFERROR(VLOOKUP(E8421,Raw_Menu!$A$2:$D$33,4,FALSE),0)</f>
        <v>15.5</v>
      </c>
      <c r="G8421" s="5">
        <f t="shared" si="262"/>
        <v>15.5</v>
      </c>
      <c r="H8421">
        <f t="shared" si="263"/>
        <v>11</v>
      </c>
      <c r="I8421" t="str">
        <f>IFERROR(VLOOKUP(tblOrders[[#This Row],[item_id]],Raw_Menu!$A$2:$D$33,3,FALSE),"Unknown")</f>
        <v>Italian</v>
      </c>
    </row>
    <row r="8422" spans="1:9" x14ac:dyDescent="0.25">
      <c r="A8422">
        <v>8421</v>
      </c>
      <c r="B8422">
        <v>3691</v>
      </c>
      <c r="C8422" s="1">
        <v>45019</v>
      </c>
      <c r="D8422" s="2">
        <v>0.47430555555555548</v>
      </c>
      <c r="E8422">
        <v>119</v>
      </c>
      <c r="F8422" s="5">
        <f>IFERROR(VLOOKUP(E8422,Raw_Menu!$A$2:$D$33,4,FALSE),0)</f>
        <v>11.95</v>
      </c>
      <c r="G8422" s="5">
        <f t="shared" si="262"/>
        <v>11.95</v>
      </c>
      <c r="H8422">
        <f t="shared" si="263"/>
        <v>11</v>
      </c>
      <c r="I8422" t="str">
        <f>IFERROR(VLOOKUP(tblOrders[[#This Row],[item_id]],Raw_Menu!$A$2:$D$33,3,FALSE),"Unknown")</f>
        <v>Mexican</v>
      </c>
    </row>
    <row r="8423" spans="1:9" x14ac:dyDescent="0.25">
      <c r="A8423">
        <v>8422</v>
      </c>
      <c r="B8423">
        <v>3691</v>
      </c>
      <c r="C8423" s="1">
        <v>45019</v>
      </c>
      <c r="D8423" s="2">
        <v>0.47430555555555548</v>
      </c>
      <c r="E8423">
        <v>120</v>
      </c>
      <c r="F8423" s="5">
        <f>IFERROR(VLOOKUP(E8423,Raw_Menu!$A$2:$D$33,4,FALSE),0)</f>
        <v>13.95</v>
      </c>
      <c r="G8423" s="5">
        <f t="shared" si="262"/>
        <v>13.95</v>
      </c>
      <c r="H8423">
        <f t="shared" si="263"/>
        <v>11</v>
      </c>
      <c r="I8423" t="str">
        <f>IFERROR(VLOOKUP(tblOrders[[#This Row],[item_id]],Raw_Menu!$A$2:$D$33,3,FALSE),"Unknown")</f>
        <v>Mexican</v>
      </c>
    </row>
    <row r="8424" spans="1:9" x14ac:dyDescent="0.25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  <c r="F8424" s="5">
        <f>IFERROR(VLOOKUP(E8424,Raw_Menu!$A$2:$D$33,4,FALSE),0)</f>
        <v>9</v>
      </c>
      <c r="G8424" s="5">
        <f t="shared" si="262"/>
        <v>9</v>
      </c>
      <c r="H8424">
        <f t="shared" si="263"/>
        <v>11</v>
      </c>
      <c r="I8424" t="str">
        <f>IFERROR(VLOOKUP(tblOrders[[#This Row],[item_id]],Raw_Menu!$A$2:$D$33,3,FALSE),"Unknown")</f>
        <v>American</v>
      </c>
    </row>
    <row r="8425" spans="1:9" x14ac:dyDescent="0.25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  <c r="F8425" s="5">
        <f>IFERROR(VLOOKUP(E8425,Raw_Menu!$A$2:$D$33,4,FALSE),0)</f>
        <v>14.5</v>
      </c>
      <c r="G8425" s="5">
        <f t="shared" si="262"/>
        <v>14.5</v>
      </c>
      <c r="H8425">
        <f t="shared" si="263"/>
        <v>11</v>
      </c>
      <c r="I8425" t="str">
        <f>IFERROR(VLOOKUP(tblOrders[[#This Row],[item_id]],Raw_Menu!$A$2:$D$33,3,FALSE),"Unknown")</f>
        <v>Asian</v>
      </c>
    </row>
    <row r="8426" spans="1:9" x14ac:dyDescent="0.25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  <c r="F8426" s="5">
        <f>IFERROR(VLOOKUP(E8426,Raw_Menu!$A$2:$D$33,4,FALSE),0)</f>
        <v>17.95</v>
      </c>
      <c r="G8426" s="5">
        <f t="shared" si="262"/>
        <v>17.95</v>
      </c>
      <c r="H8426">
        <f t="shared" si="263"/>
        <v>11</v>
      </c>
      <c r="I8426" t="str">
        <f>IFERROR(VLOOKUP(tblOrders[[#This Row],[item_id]],Raw_Menu!$A$2:$D$33,3,FALSE),"Unknown")</f>
        <v>Asian</v>
      </c>
    </row>
    <row r="8427" spans="1:9" x14ac:dyDescent="0.25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  <c r="F8427" s="5">
        <f>IFERROR(VLOOKUP(E8427,Raw_Menu!$A$2:$D$33,4,FALSE),0)</f>
        <v>12.95</v>
      </c>
      <c r="G8427" s="5">
        <f t="shared" si="262"/>
        <v>12.95</v>
      </c>
      <c r="H8427">
        <f t="shared" si="263"/>
        <v>11</v>
      </c>
      <c r="I8427" t="str">
        <f>IFERROR(VLOOKUP(tblOrders[[#This Row],[item_id]],Raw_Menu!$A$2:$D$33,3,FALSE),"Unknown")</f>
        <v>Mexican</v>
      </c>
    </row>
    <row r="8428" spans="1:9" x14ac:dyDescent="0.25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  <c r="F8428" s="5">
        <f>IFERROR(VLOOKUP(E8428,Raw_Menu!$A$2:$D$33,4,FALSE),0)</f>
        <v>14.95</v>
      </c>
      <c r="G8428" s="5">
        <f t="shared" si="262"/>
        <v>14.95</v>
      </c>
      <c r="H8428">
        <f t="shared" si="263"/>
        <v>11</v>
      </c>
      <c r="I8428" t="str">
        <f>IFERROR(VLOOKUP(tblOrders[[#This Row],[item_id]],Raw_Menu!$A$2:$D$33,3,FALSE),"Unknown")</f>
        <v>Asian</v>
      </c>
    </row>
    <row r="8429" spans="1:9" x14ac:dyDescent="0.25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  <c r="F8429" s="5">
        <f>IFERROR(VLOOKUP(E8429,Raw_Menu!$A$2:$D$33,4,FALSE),0)</f>
        <v>14.95</v>
      </c>
      <c r="G8429" s="5">
        <f t="shared" si="262"/>
        <v>14.95</v>
      </c>
      <c r="H8429">
        <f t="shared" si="263"/>
        <v>11</v>
      </c>
      <c r="I8429" t="str">
        <f>IFERROR(VLOOKUP(tblOrders[[#This Row],[item_id]],Raw_Menu!$A$2:$D$33,3,FALSE),"Unknown")</f>
        <v>Mexican</v>
      </c>
    </row>
    <row r="8430" spans="1:9" x14ac:dyDescent="0.25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  <c r="F8430" s="5">
        <f>IFERROR(VLOOKUP(E8430,Raw_Menu!$A$2:$D$33,4,FALSE),0)</f>
        <v>7</v>
      </c>
      <c r="G8430" s="5">
        <f t="shared" si="262"/>
        <v>7</v>
      </c>
      <c r="H8430">
        <f t="shared" si="263"/>
        <v>11</v>
      </c>
      <c r="I8430" t="str">
        <f>IFERROR(VLOOKUP(tblOrders[[#This Row],[item_id]],Raw_Menu!$A$2:$D$33,3,FALSE),"Unknown")</f>
        <v>American</v>
      </c>
    </row>
    <row r="8431" spans="1:9" x14ac:dyDescent="0.25">
      <c r="A8431">
        <v>8430</v>
      </c>
      <c r="B8431">
        <v>3693</v>
      </c>
      <c r="C8431" s="1">
        <v>45019</v>
      </c>
      <c r="D8431" s="2">
        <v>0.48238425925925932</v>
      </c>
      <c r="E8431">
        <v>108</v>
      </c>
      <c r="F8431" s="5">
        <f>IFERROR(VLOOKUP(E8431,Raw_Menu!$A$2:$D$33,4,FALSE),0)</f>
        <v>14.5</v>
      </c>
      <c r="G8431" s="5">
        <f t="shared" si="262"/>
        <v>14.5</v>
      </c>
      <c r="H8431">
        <f t="shared" si="263"/>
        <v>11</v>
      </c>
      <c r="I8431" t="str">
        <f>IFERROR(VLOOKUP(tblOrders[[#This Row],[item_id]],Raw_Menu!$A$2:$D$33,3,FALSE),"Unknown")</f>
        <v>Asian</v>
      </c>
    </row>
    <row r="8432" spans="1:9" x14ac:dyDescent="0.25">
      <c r="A8432">
        <v>8431</v>
      </c>
      <c r="B8432">
        <v>3694</v>
      </c>
      <c r="C8432" s="1">
        <v>45019</v>
      </c>
      <c r="D8432" s="2">
        <v>0.48491898148148149</v>
      </c>
      <c r="E8432">
        <v>116</v>
      </c>
      <c r="F8432" s="5">
        <f>IFERROR(VLOOKUP(E8432,Raw_Menu!$A$2:$D$33,4,FALSE),0)</f>
        <v>13.95</v>
      </c>
      <c r="G8432" s="5">
        <f t="shared" si="262"/>
        <v>13.95</v>
      </c>
      <c r="H8432">
        <f t="shared" si="263"/>
        <v>11</v>
      </c>
      <c r="I8432" t="str">
        <f>IFERROR(VLOOKUP(tblOrders[[#This Row],[item_id]],Raw_Menu!$A$2:$D$33,3,FALSE),"Unknown")</f>
        <v>Mexican</v>
      </c>
    </row>
    <row r="8433" spans="1:9" x14ac:dyDescent="0.25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  <c r="F8433" s="5">
        <f>IFERROR(VLOOKUP(E8433,Raw_Menu!$A$2:$D$33,4,FALSE),0)</f>
        <v>17.95</v>
      </c>
      <c r="G8433" s="5">
        <f t="shared" si="262"/>
        <v>17.95</v>
      </c>
      <c r="H8433">
        <f t="shared" si="263"/>
        <v>12</v>
      </c>
      <c r="I8433" t="str">
        <f>IFERROR(VLOOKUP(tblOrders[[#This Row],[item_id]],Raw_Menu!$A$2:$D$33,3,FALSE),"Unknown")</f>
        <v>Asian</v>
      </c>
    </row>
    <row r="8434" spans="1:9" x14ac:dyDescent="0.25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  <c r="F8434" s="5">
        <f>IFERROR(VLOOKUP(E8434,Raw_Menu!$A$2:$D$33,4,FALSE),0)</f>
        <v>17.95</v>
      </c>
      <c r="G8434" s="5">
        <f t="shared" si="262"/>
        <v>17.95</v>
      </c>
      <c r="H8434">
        <f t="shared" si="263"/>
        <v>12</v>
      </c>
      <c r="I8434" t="str">
        <f>IFERROR(VLOOKUP(tblOrders[[#This Row],[item_id]],Raw_Menu!$A$2:$D$33,3,FALSE),"Unknown")</f>
        <v>Asian</v>
      </c>
    </row>
    <row r="8435" spans="1:9" x14ac:dyDescent="0.25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  <c r="F8435" s="5">
        <f>IFERROR(VLOOKUP(E8435,Raw_Menu!$A$2:$D$33,4,FALSE),0)</f>
        <v>14.5</v>
      </c>
      <c r="G8435" s="5">
        <f t="shared" si="262"/>
        <v>14.5</v>
      </c>
      <c r="H8435">
        <f t="shared" si="263"/>
        <v>12</v>
      </c>
      <c r="I8435" t="str">
        <f>IFERROR(VLOOKUP(tblOrders[[#This Row],[item_id]],Raw_Menu!$A$2:$D$33,3,FALSE),"Unknown")</f>
        <v>Italian</v>
      </c>
    </row>
    <row r="8436" spans="1:9" x14ac:dyDescent="0.25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  <c r="F8436" s="5">
        <f>IFERROR(VLOOKUP(E8436,Raw_Menu!$A$2:$D$33,4,FALSE),0)</f>
        <v>17.95</v>
      </c>
      <c r="G8436" s="5">
        <f t="shared" si="262"/>
        <v>17.95</v>
      </c>
      <c r="H8436">
        <f t="shared" si="263"/>
        <v>12</v>
      </c>
      <c r="I8436" t="str">
        <f>IFERROR(VLOOKUP(tblOrders[[#This Row],[item_id]],Raw_Menu!$A$2:$D$33,3,FALSE),"Unknown")</f>
        <v>Italian</v>
      </c>
    </row>
    <row r="8437" spans="1:9" x14ac:dyDescent="0.25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  <c r="F8437" s="5">
        <f>IFERROR(VLOOKUP(E8437,Raw_Menu!$A$2:$D$33,4,FALSE),0)</f>
        <v>11.95</v>
      </c>
      <c r="G8437" s="5">
        <f t="shared" si="262"/>
        <v>11.95</v>
      </c>
      <c r="H8437">
        <f t="shared" si="263"/>
        <v>12</v>
      </c>
      <c r="I8437" t="str">
        <f>IFERROR(VLOOKUP(tblOrders[[#This Row],[item_id]],Raw_Menu!$A$2:$D$33,3,FALSE),"Unknown")</f>
        <v>Asian</v>
      </c>
    </row>
    <row r="8438" spans="1:9" x14ac:dyDescent="0.25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  <c r="F8438" s="5">
        <f>IFERROR(VLOOKUP(E8438,Raw_Menu!$A$2:$D$33,4,FALSE),0)</f>
        <v>17.95</v>
      </c>
      <c r="G8438" s="5">
        <f t="shared" si="262"/>
        <v>17.95</v>
      </c>
      <c r="H8438">
        <f t="shared" si="263"/>
        <v>12</v>
      </c>
      <c r="I8438" t="str">
        <f>IFERROR(VLOOKUP(tblOrders[[#This Row],[item_id]],Raw_Menu!$A$2:$D$33,3,FALSE),"Unknown")</f>
        <v>Asian</v>
      </c>
    </row>
    <row r="8439" spans="1:9" x14ac:dyDescent="0.25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  <c r="F8439" s="5">
        <f>IFERROR(VLOOKUP(E8439,Raw_Menu!$A$2:$D$33,4,FALSE),0)</f>
        <v>15.5</v>
      </c>
      <c r="G8439" s="5">
        <f t="shared" si="262"/>
        <v>15.5</v>
      </c>
      <c r="H8439">
        <f t="shared" si="263"/>
        <v>12</v>
      </c>
      <c r="I8439" t="str">
        <f>IFERROR(VLOOKUP(tblOrders[[#This Row],[item_id]],Raw_Menu!$A$2:$D$33,3,FALSE),"Unknown")</f>
        <v>Italian</v>
      </c>
    </row>
    <row r="8440" spans="1:9" x14ac:dyDescent="0.25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  <c r="F8440" s="5">
        <f>IFERROR(VLOOKUP(E8440,Raw_Menu!$A$2:$D$33,4,FALSE),0)</f>
        <v>16.5</v>
      </c>
      <c r="G8440" s="5">
        <f t="shared" si="262"/>
        <v>16.5</v>
      </c>
      <c r="H8440">
        <f t="shared" si="263"/>
        <v>12</v>
      </c>
      <c r="I8440" t="str">
        <f>IFERROR(VLOOKUP(tblOrders[[#This Row],[item_id]],Raw_Menu!$A$2:$D$33,3,FALSE),"Unknown")</f>
        <v>Asian</v>
      </c>
    </row>
    <row r="8441" spans="1:9" x14ac:dyDescent="0.25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  <c r="F8441" s="5">
        <f>IFERROR(VLOOKUP(E8441,Raw_Menu!$A$2:$D$33,4,FALSE),0)</f>
        <v>7</v>
      </c>
      <c r="G8441" s="5">
        <f t="shared" si="262"/>
        <v>7</v>
      </c>
      <c r="H8441">
        <f t="shared" si="263"/>
        <v>12</v>
      </c>
      <c r="I8441" t="str">
        <f>IFERROR(VLOOKUP(tblOrders[[#This Row],[item_id]],Raw_Menu!$A$2:$D$33,3,FALSE),"Unknown")</f>
        <v>American</v>
      </c>
    </row>
    <row r="8442" spans="1:9" x14ac:dyDescent="0.25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  <c r="F8442" s="5">
        <f>IFERROR(VLOOKUP(E8442,Raw_Menu!$A$2:$D$33,4,FALSE),0)</f>
        <v>7</v>
      </c>
      <c r="G8442" s="5">
        <f t="shared" si="262"/>
        <v>7</v>
      </c>
      <c r="H8442">
        <f t="shared" si="263"/>
        <v>12</v>
      </c>
      <c r="I8442" t="str">
        <f>IFERROR(VLOOKUP(tblOrders[[#This Row],[item_id]],Raw_Menu!$A$2:$D$33,3,FALSE),"Unknown")</f>
        <v>American</v>
      </c>
    </row>
    <row r="8443" spans="1:9" x14ac:dyDescent="0.25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  <c r="F8443" s="5">
        <f>IFERROR(VLOOKUP(E8443,Raw_Menu!$A$2:$D$33,4,FALSE),0)</f>
        <v>13.95</v>
      </c>
      <c r="G8443" s="5">
        <f t="shared" si="262"/>
        <v>13.95</v>
      </c>
      <c r="H8443">
        <f t="shared" si="263"/>
        <v>12</v>
      </c>
      <c r="I8443" t="str">
        <f>IFERROR(VLOOKUP(tblOrders[[#This Row],[item_id]],Raw_Menu!$A$2:$D$33,3,FALSE),"Unknown")</f>
        <v>Mexican</v>
      </c>
    </row>
    <row r="8444" spans="1:9" x14ac:dyDescent="0.25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  <c r="F8444" s="5">
        <f>IFERROR(VLOOKUP(E8444,Raw_Menu!$A$2:$D$33,4,FALSE),0)</f>
        <v>5</v>
      </c>
      <c r="G8444" s="5">
        <f t="shared" si="262"/>
        <v>5</v>
      </c>
      <c r="H8444">
        <f t="shared" si="263"/>
        <v>12</v>
      </c>
      <c r="I8444" t="str">
        <f>IFERROR(VLOOKUP(tblOrders[[#This Row],[item_id]],Raw_Menu!$A$2:$D$33,3,FALSE),"Unknown")</f>
        <v>Asian</v>
      </c>
    </row>
    <row r="8445" spans="1:9" x14ac:dyDescent="0.25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  <c r="F8445" s="5">
        <f>IFERROR(VLOOKUP(E8445,Raw_Menu!$A$2:$D$33,4,FALSE),0)</f>
        <v>17.95</v>
      </c>
      <c r="G8445" s="5">
        <f t="shared" si="262"/>
        <v>17.95</v>
      </c>
      <c r="H8445">
        <f t="shared" si="263"/>
        <v>12</v>
      </c>
      <c r="I8445" t="str">
        <f>IFERROR(VLOOKUP(tblOrders[[#This Row],[item_id]],Raw_Menu!$A$2:$D$33,3,FALSE),"Unknown")</f>
        <v>Italian</v>
      </c>
    </row>
    <row r="8446" spans="1:9" x14ac:dyDescent="0.25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  <c r="F8446" s="5">
        <f>IFERROR(VLOOKUP(E8446,Raw_Menu!$A$2:$D$33,4,FALSE),0)</f>
        <v>12.95</v>
      </c>
      <c r="G8446" s="5">
        <f t="shared" si="262"/>
        <v>12.95</v>
      </c>
      <c r="H8446">
        <f t="shared" si="263"/>
        <v>12</v>
      </c>
      <c r="I8446" t="str">
        <f>IFERROR(VLOOKUP(tblOrders[[#This Row],[item_id]],Raw_Menu!$A$2:$D$33,3,FALSE),"Unknown")</f>
        <v>American</v>
      </c>
    </row>
    <row r="8447" spans="1:9" x14ac:dyDescent="0.25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  <c r="F8447" s="5">
        <f>IFERROR(VLOOKUP(E8447,Raw_Menu!$A$2:$D$33,4,FALSE),0)</f>
        <v>14.5</v>
      </c>
      <c r="G8447" s="5">
        <f t="shared" si="262"/>
        <v>14.5</v>
      </c>
      <c r="H8447">
        <f t="shared" si="263"/>
        <v>12</v>
      </c>
      <c r="I8447" t="str">
        <f>IFERROR(VLOOKUP(tblOrders[[#This Row],[item_id]],Raw_Menu!$A$2:$D$33,3,FALSE),"Unknown")</f>
        <v>Asian</v>
      </c>
    </row>
    <row r="8448" spans="1:9" x14ac:dyDescent="0.25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  <c r="F8448" s="5">
        <f>IFERROR(VLOOKUP(E8448,Raw_Menu!$A$2:$D$33,4,FALSE),0)</f>
        <v>14.5</v>
      </c>
      <c r="G8448" s="5">
        <f t="shared" si="262"/>
        <v>14.5</v>
      </c>
      <c r="H8448">
        <f t="shared" si="263"/>
        <v>12</v>
      </c>
      <c r="I8448" t="str">
        <f>IFERROR(VLOOKUP(tblOrders[[#This Row],[item_id]],Raw_Menu!$A$2:$D$33,3,FALSE),"Unknown")</f>
        <v>Italian</v>
      </c>
    </row>
    <row r="8449" spans="1:9" x14ac:dyDescent="0.25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  <c r="F8449" s="5">
        <f>IFERROR(VLOOKUP(E8449,Raw_Menu!$A$2:$D$33,4,FALSE),0)</f>
        <v>17.95</v>
      </c>
      <c r="G8449" s="5">
        <f t="shared" si="262"/>
        <v>17.95</v>
      </c>
      <c r="H8449">
        <f t="shared" si="263"/>
        <v>12</v>
      </c>
      <c r="I8449" t="str">
        <f>IFERROR(VLOOKUP(tblOrders[[#This Row],[item_id]],Raw_Menu!$A$2:$D$33,3,FALSE),"Unknown")</f>
        <v>Asian</v>
      </c>
    </row>
    <row r="8450" spans="1:9" x14ac:dyDescent="0.25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  <c r="F8450" s="5">
        <f>IFERROR(VLOOKUP(E8450,Raw_Menu!$A$2:$D$33,4,FALSE),0)</f>
        <v>17.95</v>
      </c>
      <c r="G8450" s="5">
        <f t="shared" ref="G8450:G8513" si="264">VALUE(F8450)</f>
        <v>17.95</v>
      </c>
      <c r="H8450">
        <f t="shared" ref="H8450:H8513" si="265">HOUR(D8450)</f>
        <v>12</v>
      </c>
      <c r="I8450" t="str">
        <f>IFERROR(VLOOKUP(tblOrders[[#This Row],[item_id]],Raw_Menu!$A$2:$D$33,3,FALSE),"Unknown")</f>
        <v>Asian</v>
      </c>
    </row>
    <row r="8451" spans="1:9" x14ac:dyDescent="0.25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  <c r="F8451" s="5">
        <f>IFERROR(VLOOKUP(E8451,Raw_Menu!$A$2:$D$33,4,FALSE),0)</f>
        <v>14.95</v>
      </c>
      <c r="G8451" s="5">
        <f t="shared" si="264"/>
        <v>14.95</v>
      </c>
      <c r="H8451">
        <f t="shared" si="265"/>
        <v>12</v>
      </c>
      <c r="I8451" t="str">
        <f>IFERROR(VLOOKUP(tblOrders[[#This Row],[item_id]],Raw_Menu!$A$2:$D$33,3,FALSE),"Unknown")</f>
        <v>Mexican</v>
      </c>
    </row>
    <row r="8452" spans="1:9" x14ac:dyDescent="0.25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  <c r="F8452" s="5">
        <f>IFERROR(VLOOKUP(E8452,Raw_Menu!$A$2:$D$33,4,FALSE),0)</f>
        <v>17.95</v>
      </c>
      <c r="G8452" s="5">
        <f t="shared" si="264"/>
        <v>17.95</v>
      </c>
      <c r="H8452">
        <f t="shared" si="265"/>
        <v>12</v>
      </c>
      <c r="I8452" t="str">
        <f>IFERROR(VLOOKUP(tblOrders[[#This Row],[item_id]],Raw_Menu!$A$2:$D$33,3,FALSE),"Unknown")</f>
        <v>Italian</v>
      </c>
    </row>
    <row r="8453" spans="1:9" x14ac:dyDescent="0.25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  <c r="F8453" s="5">
        <f>IFERROR(VLOOKUP(E8453,Raw_Menu!$A$2:$D$33,4,FALSE),0)</f>
        <v>9</v>
      </c>
      <c r="G8453" s="5">
        <f t="shared" si="264"/>
        <v>9</v>
      </c>
      <c r="H8453">
        <f t="shared" si="265"/>
        <v>12</v>
      </c>
      <c r="I8453" t="str">
        <f>IFERROR(VLOOKUP(tblOrders[[#This Row],[item_id]],Raw_Menu!$A$2:$D$33,3,FALSE),"Unknown")</f>
        <v>Asian</v>
      </c>
    </row>
    <row r="8454" spans="1:9" x14ac:dyDescent="0.25">
      <c r="A8454">
        <v>8453</v>
      </c>
      <c r="B8454">
        <v>3703</v>
      </c>
      <c r="C8454" s="1">
        <v>45019</v>
      </c>
      <c r="D8454" s="2">
        <v>0.54156249999999995</v>
      </c>
      <c r="E8454">
        <v>101</v>
      </c>
      <c r="F8454" s="5">
        <f>IFERROR(VLOOKUP(E8454,Raw_Menu!$A$2:$D$33,4,FALSE),0)</f>
        <v>12.95</v>
      </c>
      <c r="G8454" s="5">
        <f t="shared" si="264"/>
        <v>12.95</v>
      </c>
      <c r="H8454">
        <f t="shared" si="265"/>
        <v>12</v>
      </c>
      <c r="I8454" t="str">
        <f>IFERROR(VLOOKUP(tblOrders[[#This Row],[item_id]],Raw_Menu!$A$2:$D$33,3,FALSE),"Unknown")</f>
        <v>American</v>
      </c>
    </row>
    <row r="8455" spans="1:9" x14ac:dyDescent="0.25">
      <c r="A8455">
        <v>8454</v>
      </c>
      <c r="B8455">
        <v>3703</v>
      </c>
      <c r="C8455" s="1">
        <v>45019</v>
      </c>
      <c r="D8455" s="2">
        <v>0.54156249999999995</v>
      </c>
      <c r="E8455">
        <v>115</v>
      </c>
      <c r="F8455" s="5">
        <f>IFERROR(VLOOKUP(E8455,Raw_Menu!$A$2:$D$33,4,FALSE),0)</f>
        <v>11.95</v>
      </c>
      <c r="G8455" s="5">
        <f t="shared" si="264"/>
        <v>11.95</v>
      </c>
      <c r="H8455">
        <f t="shared" si="265"/>
        <v>12</v>
      </c>
      <c r="I8455" t="str">
        <f>IFERROR(VLOOKUP(tblOrders[[#This Row],[item_id]],Raw_Menu!$A$2:$D$33,3,FALSE),"Unknown")</f>
        <v>Mexican</v>
      </c>
    </row>
    <row r="8456" spans="1:9" x14ac:dyDescent="0.25">
      <c r="A8456">
        <v>8455</v>
      </c>
      <c r="B8456">
        <v>3703</v>
      </c>
      <c r="C8456" s="1">
        <v>45019</v>
      </c>
      <c r="D8456" s="2">
        <v>0.54156249999999995</v>
      </c>
      <c r="E8456">
        <v>116</v>
      </c>
      <c r="F8456" s="5">
        <f>IFERROR(VLOOKUP(E8456,Raw_Menu!$A$2:$D$33,4,FALSE),0)</f>
        <v>13.95</v>
      </c>
      <c r="G8456" s="5">
        <f t="shared" si="264"/>
        <v>13.95</v>
      </c>
      <c r="H8456">
        <f t="shared" si="265"/>
        <v>12</v>
      </c>
      <c r="I8456" t="str">
        <f>IFERROR(VLOOKUP(tblOrders[[#This Row],[item_id]],Raw_Menu!$A$2:$D$33,3,FALSE),"Unknown")</f>
        <v>Mexican</v>
      </c>
    </row>
    <row r="8457" spans="1:9" x14ac:dyDescent="0.25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  <c r="F8457" s="5">
        <f>IFERROR(VLOOKUP(E8457,Raw_Menu!$A$2:$D$33,4,FALSE),0)</f>
        <v>17.95</v>
      </c>
      <c r="G8457" s="5">
        <f t="shared" si="264"/>
        <v>17.95</v>
      </c>
      <c r="H8457">
        <f t="shared" si="265"/>
        <v>13</v>
      </c>
      <c r="I8457" t="str">
        <f>IFERROR(VLOOKUP(tblOrders[[#This Row],[item_id]],Raw_Menu!$A$2:$D$33,3,FALSE),"Unknown")</f>
        <v>Asian</v>
      </c>
    </row>
    <row r="8458" spans="1:9" x14ac:dyDescent="0.25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  <c r="F8458" s="5">
        <f>IFERROR(VLOOKUP(E8458,Raw_Menu!$A$2:$D$33,4,FALSE),0)</f>
        <v>10.5</v>
      </c>
      <c r="G8458" s="5">
        <f t="shared" si="264"/>
        <v>10.5</v>
      </c>
      <c r="H8458">
        <f t="shared" si="265"/>
        <v>13</v>
      </c>
      <c r="I8458" t="str">
        <f>IFERROR(VLOOKUP(tblOrders[[#This Row],[item_id]],Raw_Menu!$A$2:$D$33,3,FALSE),"Unknown")</f>
        <v>American</v>
      </c>
    </row>
    <row r="8459" spans="1:9" x14ac:dyDescent="0.25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  <c r="F8459" s="5">
        <f>IFERROR(VLOOKUP(E8459,Raw_Menu!$A$2:$D$33,4,FALSE),0)</f>
        <v>14.5</v>
      </c>
      <c r="G8459" s="5">
        <f t="shared" si="264"/>
        <v>14.5</v>
      </c>
      <c r="H8459">
        <f t="shared" si="265"/>
        <v>13</v>
      </c>
      <c r="I8459" t="str">
        <f>IFERROR(VLOOKUP(tblOrders[[#This Row],[item_id]],Raw_Menu!$A$2:$D$33,3,FALSE),"Unknown")</f>
        <v>Asian</v>
      </c>
    </row>
    <row r="8460" spans="1:9" x14ac:dyDescent="0.25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  <c r="F8460" s="5">
        <f>IFERROR(VLOOKUP(E8460,Raw_Menu!$A$2:$D$33,4,FALSE),0)</f>
        <v>17.95</v>
      </c>
      <c r="G8460" s="5">
        <f t="shared" si="264"/>
        <v>17.95</v>
      </c>
      <c r="H8460">
        <f t="shared" si="265"/>
        <v>13</v>
      </c>
      <c r="I8460" t="str">
        <f>IFERROR(VLOOKUP(tblOrders[[#This Row],[item_id]],Raw_Menu!$A$2:$D$33,3,FALSE),"Unknown")</f>
        <v>Italian</v>
      </c>
    </row>
    <row r="8461" spans="1:9" x14ac:dyDescent="0.25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  <c r="F8461" s="5">
        <f>IFERROR(VLOOKUP(E8461,Raw_Menu!$A$2:$D$33,4,FALSE),0)</f>
        <v>15.5</v>
      </c>
      <c r="G8461" s="5">
        <f t="shared" si="264"/>
        <v>15.5</v>
      </c>
      <c r="H8461">
        <f t="shared" si="265"/>
        <v>13</v>
      </c>
      <c r="I8461" t="str">
        <f>IFERROR(VLOOKUP(tblOrders[[#This Row],[item_id]],Raw_Menu!$A$2:$D$33,3,FALSE),"Unknown")</f>
        <v>Italian</v>
      </c>
    </row>
    <row r="8462" spans="1:9" x14ac:dyDescent="0.25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  <c r="F8462" s="5">
        <f>IFERROR(VLOOKUP(E8462,Raw_Menu!$A$2:$D$33,4,FALSE),0)</f>
        <v>11.95</v>
      </c>
      <c r="G8462" s="5">
        <f t="shared" si="264"/>
        <v>11.95</v>
      </c>
      <c r="H8462">
        <f t="shared" si="265"/>
        <v>13</v>
      </c>
      <c r="I8462" t="str">
        <f>IFERROR(VLOOKUP(tblOrders[[#This Row],[item_id]],Raw_Menu!$A$2:$D$33,3,FALSE),"Unknown")</f>
        <v>Mexican</v>
      </c>
    </row>
    <row r="8463" spans="1:9" x14ac:dyDescent="0.25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  <c r="F8463" s="5">
        <f>IFERROR(VLOOKUP(E8463,Raw_Menu!$A$2:$D$33,4,FALSE),0)</f>
        <v>11.95</v>
      </c>
      <c r="G8463" s="5">
        <f t="shared" si="264"/>
        <v>11.95</v>
      </c>
      <c r="H8463">
        <f t="shared" si="265"/>
        <v>13</v>
      </c>
      <c r="I8463" t="str">
        <f>IFERROR(VLOOKUP(tblOrders[[#This Row],[item_id]],Raw_Menu!$A$2:$D$33,3,FALSE),"Unknown")</f>
        <v>Asian</v>
      </c>
    </row>
    <row r="8464" spans="1:9" x14ac:dyDescent="0.25">
      <c r="A8464">
        <v>8463</v>
      </c>
      <c r="B8464">
        <v>3707</v>
      </c>
      <c r="C8464" s="1">
        <v>45019</v>
      </c>
      <c r="D8464" s="2">
        <v>0.55579861111111106</v>
      </c>
      <c r="E8464">
        <v>109</v>
      </c>
      <c r="F8464" s="5">
        <f>IFERROR(VLOOKUP(E8464,Raw_Menu!$A$2:$D$33,4,FALSE),0)</f>
        <v>17.95</v>
      </c>
      <c r="G8464" s="5">
        <f t="shared" si="264"/>
        <v>17.95</v>
      </c>
      <c r="H8464">
        <f t="shared" si="265"/>
        <v>13</v>
      </c>
      <c r="I8464" t="str">
        <f>IFERROR(VLOOKUP(tblOrders[[#This Row],[item_id]],Raw_Menu!$A$2:$D$33,3,FALSE),"Unknown")</f>
        <v>Asian</v>
      </c>
    </row>
    <row r="8465" spans="1:9" x14ac:dyDescent="0.25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  <c r="F8465" s="5">
        <f>IFERROR(VLOOKUP(E8465,Raw_Menu!$A$2:$D$33,4,FALSE),0)</f>
        <v>14.95</v>
      </c>
      <c r="G8465" s="5">
        <f t="shared" si="264"/>
        <v>14.95</v>
      </c>
      <c r="H8465">
        <f t="shared" si="265"/>
        <v>13</v>
      </c>
      <c r="I8465" t="str">
        <f>IFERROR(VLOOKUP(tblOrders[[#This Row],[item_id]],Raw_Menu!$A$2:$D$33,3,FALSE),"Unknown")</f>
        <v>Mexican</v>
      </c>
    </row>
    <row r="8466" spans="1:9" x14ac:dyDescent="0.25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  <c r="F8466" s="5">
        <f>IFERROR(VLOOKUP(E8466,Raw_Menu!$A$2:$D$33,4,FALSE),0)</f>
        <v>13.95</v>
      </c>
      <c r="G8466" s="5">
        <f t="shared" si="264"/>
        <v>13.95</v>
      </c>
      <c r="H8466">
        <f t="shared" si="265"/>
        <v>13</v>
      </c>
      <c r="I8466" t="str">
        <f>IFERROR(VLOOKUP(tblOrders[[#This Row],[item_id]],Raw_Menu!$A$2:$D$33,3,FALSE),"Unknown")</f>
        <v>Mexican</v>
      </c>
    </row>
    <row r="8467" spans="1:9" x14ac:dyDescent="0.25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  <c r="F8467" s="5">
        <f>IFERROR(VLOOKUP(E8467,Raw_Menu!$A$2:$D$33,4,FALSE),0)</f>
        <v>7</v>
      </c>
      <c r="G8467" s="5">
        <f t="shared" si="264"/>
        <v>7</v>
      </c>
      <c r="H8467">
        <f t="shared" si="265"/>
        <v>13</v>
      </c>
      <c r="I8467" t="str">
        <f>IFERROR(VLOOKUP(tblOrders[[#This Row],[item_id]],Raw_Menu!$A$2:$D$33,3,FALSE),"Unknown")</f>
        <v>American</v>
      </c>
    </row>
    <row r="8468" spans="1:9" x14ac:dyDescent="0.25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  <c r="F8468" s="5">
        <f>IFERROR(VLOOKUP(E8468,Raw_Menu!$A$2:$D$33,4,FALSE),0)</f>
        <v>12.95</v>
      </c>
      <c r="G8468" s="5">
        <f t="shared" si="264"/>
        <v>12.95</v>
      </c>
      <c r="H8468">
        <f t="shared" si="265"/>
        <v>13</v>
      </c>
      <c r="I8468" t="str">
        <f>IFERROR(VLOOKUP(tblOrders[[#This Row],[item_id]],Raw_Menu!$A$2:$D$33,3,FALSE),"Unknown")</f>
        <v>American</v>
      </c>
    </row>
    <row r="8469" spans="1:9" x14ac:dyDescent="0.25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  <c r="F8469" s="5">
        <f>IFERROR(VLOOKUP(E8469,Raw_Menu!$A$2:$D$33,4,FALSE),0)</f>
        <v>13.95</v>
      </c>
      <c r="G8469" s="5">
        <f t="shared" si="264"/>
        <v>13.95</v>
      </c>
      <c r="H8469">
        <f t="shared" si="265"/>
        <v>13</v>
      </c>
      <c r="I8469" t="str">
        <f>IFERROR(VLOOKUP(tblOrders[[#This Row],[item_id]],Raw_Menu!$A$2:$D$33,3,FALSE),"Unknown")</f>
        <v>American</v>
      </c>
    </row>
    <row r="8470" spans="1:9" x14ac:dyDescent="0.25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  <c r="F8470" s="5">
        <f>IFERROR(VLOOKUP(E8470,Raw_Menu!$A$2:$D$33,4,FALSE),0)</f>
        <v>13.95</v>
      </c>
      <c r="G8470" s="5">
        <f t="shared" si="264"/>
        <v>13.95</v>
      </c>
      <c r="H8470">
        <f t="shared" si="265"/>
        <v>13</v>
      </c>
      <c r="I8470" t="str">
        <f>IFERROR(VLOOKUP(tblOrders[[#This Row],[item_id]],Raw_Menu!$A$2:$D$33,3,FALSE),"Unknown")</f>
        <v>American</v>
      </c>
    </row>
    <row r="8471" spans="1:9" x14ac:dyDescent="0.25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  <c r="F8471" s="5">
        <f>IFERROR(VLOOKUP(E8471,Raw_Menu!$A$2:$D$33,4,FALSE),0)</f>
        <v>17.95</v>
      </c>
      <c r="G8471" s="5">
        <f t="shared" si="264"/>
        <v>17.95</v>
      </c>
      <c r="H8471">
        <f t="shared" si="265"/>
        <v>13</v>
      </c>
      <c r="I8471" t="str">
        <f>IFERROR(VLOOKUP(tblOrders[[#This Row],[item_id]],Raw_Menu!$A$2:$D$33,3,FALSE),"Unknown")</f>
        <v>Italian</v>
      </c>
    </row>
    <row r="8472" spans="1:9" x14ac:dyDescent="0.25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  <c r="F8472" s="5">
        <f>IFERROR(VLOOKUP(E8472,Raw_Menu!$A$2:$D$33,4,FALSE),0)</f>
        <v>14.95</v>
      </c>
      <c r="G8472" s="5">
        <f t="shared" si="264"/>
        <v>14.95</v>
      </c>
      <c r="H8472">
        <f t="shared" si="265"/>
        <v>13</v>
      </c>
      <c r="I8472" t="str">
        <f>IFERROR(VLOOKUP(tblOrders[[#This Row],[item_id]],Raw_Menu!$A$2:$D$33,3,FALSE),"Unknown")</f>
        <v>Asian</v>
      </c>
    </row>
    <row r="8473" spans="1:9" x14ac:dyDescent="0.25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  <c r="F8473" s="5">
        <f>IFERROR(VLOOKUP(E8473,Raw_Menu!$A$2:$D$33,4,FALSE),0)</f>
        <v>14.95</v>
      </c>
      <c r="G8473" s="5">
        <f t="shared" si="264"/>
        <v>14.95</v>
      </c>
      <c r="H8473">
        <f t="shared" si="265"/>
        <v>13</v>
      </c>
      <c r="I8473" t="str">
        <f>IFERROR(VLOOKUP(tblOrders[[#This Row],[item_id]],Raw_Menu!$A$2:$D$33,3,FALSE),"Unknown")</f>
        <v>Mexican</v>
      </c>
    </row>
    <row r="8474" spans="1:9" x14ac:dyDescent="0.25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  <c r="F8474" s="5">
        <f>IFERROR(VLOOKUP(E8474,Raw_Menu!$A$2:$D$33,4,FALSE),0)</f>
        <v>11.95</v>
      </c>
      <c r="G8474" s="5">
        <f t="shared" si="264"/>
        <v>11.95</v>
      </c>
      <c r="H8474">
        <f t="shared" si="265"/>
        <v>13</v>
      </c>
      <c r="I8474" t="str">
        <f>IFERROR(VLOOKUP(tblOrders[[#This Row],[item_id]],Raw_Menu!$A$2:$D$33,3,FALSE),"Unknown")</f>
        <v>Mexican</v>
      </c>
    </row>
    <row r="8475" spans="1:9" x14ac:dyDescent="0.25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  <c r="F8475" s="5">
        <f>IFERROR(VLOOKUP(E8475,Raw_Menu!$A$2:$D$33,4,FALSE),0)</f>
        <v>13.95</v>
      </c>
      <c r="G8475" s="5">
        <f t="shared" si="264"/>
        <v>13.95</v>
      </c>
      <c r="H8475">
        <f t="shared" si="265"/>
        <v>13</v>
      </c>
      <c r="I8475" t="str">
        <f>IFERROR(VLOOKUP(tblOrders[[#This Row],[item_id]],Raw_Menu!$A$2:$D$33,3,FALSE),"Unknown")</f>
        <v>Mexican</v>
      </c>
    </row>
    <row r="8476" spans="1:9" x14ac:dyDescent="0.25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  <c r="F8476" s="5">
        <f>IFERROR(VLOOKUP(E8476,Raw_Menu!$A$2:$D$33,4,FALSE),0)</f>
        <v>7</v>
      </c>
      <c r="G8476" s="5">
        <f t="shared" si="264"/>
        <v>7</v>
      </c>
      <c r="H8476">
        <f t="shared" si="265"/>
        <v>13</v>
      </c>
      <c r="I8476" t="str">
        <f>IFERROR(VLOOKUP(tblOrders[[#This Row],[item_id]],Raw_Menu!$A$2:$D$33,3,FALSE),"Unknown")</f>
        <v>American</v>
      </c>
    </row>
    <row r="8477" spans="1:9" x14ac:dyDescent="0.25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  <c r="F8477" s="5">
        <f>IFERROR(VLOOKUP(E8477,Raw_Menu!$A$2:$D$33,4,FALSE),0)</f>
        <v>7</v>
      </c>
      <c r="G8477" s="5">
        <f t="shared" si="264"/>
        <v>7</v>
      </c>
      <c r="H8477">
        <f t="shared" si="265"/>
        <v>13</v>
      </c>
      <c r="I8477" t="str">
        <f>IFERROR(VLOOKUP(tblOrders[[#This Row],[item_id]],Raw_Menu!$A$2:$D$33,3,FALSE),"Unknown")</f>
        <v>American</v>
      </c>
    </row>
    <row r="8478" spans="1:9" x14ac:dyDescent="0.25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  <c r="F8478" s="5">
        <f>IFERROR(VLOOKUP(E8478,Raw_Menu!$A$2:$D$33,4,FALSE),0)</f>
        <v>7</v>
      </c>
      <c r="G8478" s="5">
        <f t="shared" si="264"/>
        <v>7</v>
      </c>
      <c r="H8478">
        <f t="shared" si="265"/>
        <v>13</v>
      </c>
      <c r="I8478" t="str">
        <f>IFERROR(VLOOKUP(tblOrders[[#This Row],[item_id]],Raw_Menu!$A$2:$D$33,3,FALSE),"Unknown")</f>
        <v>American</v>
      </c>
    </row>
    <row r="8479" spans="1:9" x14ac:dyDescent="0.25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  <c r="F8479" s="5">
        <f>IFERROR(VLOOKUP(E8479,Raw_Menu!$A$2:$D$33,4,FALSE),0)</f>
        <v>7</v>
      </c>
      <c r="G8479" s="5">
        <f t="shared" si="264"/>
        <v>7</v>
      </c>
      <c r="H8479">
        <f t="shared" si="265"/>
        <v>14</v>
      </c>
      <c r="I8479" t="str">
        <f>IFERROR(VLOOKUP(tblOrders[[#This Row],[item_id]],Raw_Menu!$A$2:$D$33,3,FALSE),"Unknown")</f>
        <v>American</v>
      </c>
    </row>
    <row r="8480" spans="1:9" x14ac:dyDescent="0.25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  <c r="F8480" s="5">
        <f>IFERROR(VLOOKUP(E8480,Raw_Menu!$A$2:$D$33,4,FALSE),0)</f>
        <v>12.95</v>
      </c>
      <c r="G8480" s="5">
        <f t="shared" si="264"/>
        <v>12.95</v>
      </c>
      <c r="H8480">
        <f t="shared" si="265"/>
        <v>14</v>
      </c>
      <c r="I8480" t="str">
        <f>IFERROR(VLOOKUP(tblOrders[[#This Row],[item_id]],Raw_Menu!$A$2:$D$33,3,FALSE),"Unknown")</f>
        <v>American</v>
      </c>
    </row>
    <row r="8481" spans="1:9" x14ac:dyDescent="0.25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  <c r="F8481" s="5">
        <f>IFERROR(VLOOKUP(E8481,Raw_Menu!$A$2:$D$33,4,FALSE),0)</f>
        <v>13.95</v>
      </c>
      <c r="G8481" s="5">
        <f t="shared" si="264"/>
        <v>13.95</v>
      </c>
      <c r="H8481">
        <f t="shared" si="265"/>
        <v>14</v>
      </c>
      <c r="I8481" t="str">
        <f>IFERROR(VLOOKUP(tblOrders[[#This Row],[item_id]],Raw_Menu!$A$2:$D$33,3,FALSE),"Unknown")</f>
        <v>American</v>
      </c>
    </row>
    <row r="8482" spans="1:9" x14ac:dyDescent="0.25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  <c r="F8482" s="5">
        <f>IFERROR(VLOOKUP(E8482,Raw_Menu!$A$2:$D$33,4,FALSE),0)</f>
        <v>17.95</v>
      </c>
      <c r="G8482" s="5">
        <f t="shared" si="264"/>
        <v>17.95</v>
      </c>
      <c r="H8482">
        <f t="shared" si="265"/>
        <v>14</v>
      </c>
      <c r="I8482" t="str">
        <f>IFERROR(VLOOKUP(tblOrders[[#This Row],[item_id]],Raw_Menu!$A$2:$D$33,3,FALSE),"Unknown")</f>
        <v>Asian</v>
      </c>
    </row>
    <row r="8483" spans="1:9" x14ac:dyDescent="0.25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  <c r="F8483" s="5">
        <f>IFERROR(VLOOKUP(E8483,Raw_Menu!$A$2:$D$33,4,FALSE),0)</f>
        <v>15.5</v>
      </c>
      <c r="G8483" s="5">
        <f t="shared" si="264"/>
        <v>15.5</v>
      </c>
      <c r="H8483">
        <f t="shared" si="265"/>
        <v>14</v>
      </c>
      <c r="I8483" t="str">
        <f>IFERROR(VLOOKUP(tblOrders[[#This Row],[item_id]],Raw_Menu!$A$2:$D$33,3,FALSE),"Unknown")</f>
        <v>Italian</v>
      </c>
    </row>
    <row r="8484" spans="1:9" x14ac:dyDescent="0.25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  <c r="F8484" s="5">
        <f>IFERROR(VLOOKUP(E8484,Raw_Menu!$A$2:$D$33,4,FALSE),0)</f>
        <v>17.95</v>
      </c>
      <c r="G8484" s="5">
        <f t="shared" si="264"/>
        <v>17.95</v>
      </c>
      <c r="H8484">
        <f t="shared" si="265"/>
        <v>14</v>
      </c>
      <c r="I8484" t="str">
        <f>IFERROR(VLOOKUP(tblOrders[[#This Row],[item_id]],Raw_Menu!$A$2:$D$33,3,FALSE),"Unknown")</f>
        <v>Asian</v>
      </c>
    </row>
    <row r="8485" spans="1:9" x14ac:dyDescent="0.25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  <c r="F8485" s="5">
        <f>IFERROR(VLOOKUP(E8485,Raw_Menu!$A$2:$D$33,4,FALSE),0)</f>
        <v>9</v>
      </c>
      <c r="G8485" s="5">
        <f t="shared" si="264"/>
        <v>9</v>
      </c>
      <c r="H8485">
        <f t="shared" si="265"/>
        <v>14</v>
      </c>
      <c r="I8485" t="str">
        <f>IFERROR(VLOOKUP(tblOrders[[#This Row],[item_id]],Raw_Menu!$A$2:$D$33,3,FALSE),"Unknown")</f>
        <v>American</v>
      </c>
    </row>
    <row r="8486" spans="1:9" x14ac:dyDescent="0.25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  <c r="F8486" s="5">
        <f>IFERROR(VLOOKUP(E8486,Raw_Menu!$A$2:$D$33,4,FALSE),0)</f>
        <v>12.95</v>
      </c>
      <c r="G8486" s="5">
        <f t="shared" si="264"/>
        <v>12.95</v>
      </c>
      <c r="H8486">
        <f t="shared" si="265"/>
        <v>14</v>
      </c>
      <c r="I8486" t="str">
        <f>IFERROR(VLOOKUP(tblOrders[[#This Row],[item_id]],Raw_Menu!$A$2:$D$33,3,FALSE),"Unknown")</f>
        <v>Mexican</v>
      </c>
    </row>
    <row r="8487" spans="1:9" x14ac:dyDescent="0.25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  <c r="F8487" s="5">
        <f>IFERROR(VLOOKUP(E8487,Raw_Menu!$A$2:$D$33,4,FALSE),0)</f>
        <v>16.95</v>
      </c>
      <c r="G8487" s="5">
        <f t="shared" si="264"/>
        <v>16.95</v>
      </c>
      <c r="H8487">
        <f t="shared" si="265"/>
        <v>14</v>
      </c>
      <c r="I8487" t="str">
        <f>IFERROR(VLOOKUP(tblOrders[[#This Row],[item_id]],Raw_Menu!$A$2:$D$33,3,FALSE),"Unknown")</f>
        <v>Italian</v>
      </c>
    </row>
    <row r="8488" spans="1:9" x14ac:dyDescent="0.25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  <c r="F8488" s="5">
        <f>IFERROR(VLOOKUP(E8488,Raw_Menu!$A$2:$D$33,4,FALSE),0)</f>
        <v>17.95</v>
      </c>
      <c r="G8488" s="5">
        <f t="shared" si="264"/>
        <v>17.95</v>
      </c>
      <c r="H8488">
        <f t="shared" si="265"/>
        <v>14</v>
      </c>
      <c r="I8488" t="str">
        <f>IFERROR(VLOOKUP(tblOrders[[#This Row],[item_id]],Raw_Menu!$A$2:$D$33,3,FALSE),"Unknown")</f>
        <v>Asian</v>
      </c>
    </row>
    <row r="8489" spans="1:9" x14ac:dyDescent="0.25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  <c r="F8489" s="5">
        <f>IFERROR(VLOOKUP(E8489,Raw_Menu!$A$2:$D$33,4,FALSE),0)</f>
        <v>11.95</v>
      </c>
      <c r="G8489" s="5">
        <f t="shared" si="264"/>
        <v>11.95</v>
      </c>
      <c r="H8489">
        <f t="shared" si="265"/>
        <v>14</v>
      </c>
      <c r="I8489" t="str">
        <f>IFERROR(VLOOKUP(tblOrders[[#This Row],[item_id]],Raw_Menu!$A$2:$D$33,3,FALSE),"Unknown")</f>
        <v>Asian</v>
      </c>
    </row>
    <row r="8490" spans="1:9" x14ac:dyDescent="0.25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  <c r="F8490" s="5">
        <f>IFERROR(VLOOKUP(E8490,Raw_Menu!$A$2:$D$33,4,FALSE),0)</f>
        <v>13.95</v>
      </c>
      <c r="G8490" s="5">
        <f t="shared" si="264"/>
        <v>13.95</v>
      </c>
      <c r="H8490">
        <f t="shared" si="265"/>
        <v>15</v>
      </c>
      <c r="I8490" t="str">
        <f>IFERROR(VLOOKUP(tblOrders[[#This Row],[item_id]],Raw_Menu!$A$2:$D$33,3,FALSE),"Unknown")</f>
        <v>American</v>
      </c>
    </row>
    <row r="8491" spans="1:9" x14ac:dyDescent="0.25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  <c r="F8491" s="5">
        <f>IFERROR(VLOOKUP(E8491,Raw_Menu!$A$2:$D$33,4,FALSE),0)</f>
        <v>12.95</v>
      </c>
      <c r="G8491" s="5">
        <f t="shared" si="264"/>
        <v>12.95</v>
      </c>
      <c r="H8491">
        <f t="shared" si="265"/>
        <v>15</v>
      </c>
      <c r="I8491" t="str">
        <f>IFERROR(VLOOKUP(tblOrders[[#This Row],[item_id]],Raw_Menu!$A$2:$D$33,3,FALSE),"Unknown")</f>
        <v>Mexican</v>
      </c>
    </row>
    <row r="8492" spans="1:9" x14ac:dyDescent="0.25">
      <c r="A8492">
        <v>8491</v>
      </c>
      <c r="B8492">
        <v>3718</v>
      </c>
      <c r="C8492" s="1">
        <v>45019</v>
      </c>
      <c r="D8492" s="2">
        <v>0.66473379629629625</v>
      </c>
      <c r="E8492">
        <v>131</v>
      </c>
      <c r="F8492" s="5">
        <f>IFERROR(VLOOKUP(E8492,Raw_Menu!$A$2:$D$33,4,FALSE),0)</f>
        <v>17.95</v>
      </c>
      <c r="G8492" s="5">
        <f t="shared" si="264"/>
        <v>17.95</v>
      </c>
      <c r="H8492">
        <f t="shared" si="265"/>
        <v>15</v>
      </c>
      <c r="I8492" t="str">
        <f>IFERROR(VLOOKUP(tblOrders[[#This Row],[item_id]],Raw_Menu!$A$2:$D$33,3,FALSE),"Unknown")</f>
        <v>Italian</v>
      </c>
    </row>
    <row r="8493" spans="1:9" x14ac:dyDescent="0.25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  <c r="F8493" s="5">
        <f>IFERROR(VLOOKUP(E8493,Raw_Menu!$A$2:$D$33,4,FALSE),0)</f>
        <v>17.95</v>
      </c>
      <c r="G8493" s="5">
        <f t="shared" si="264"/>
        <v>17.95</v>
      </c>
      <c r="H8493">
        <f t="shared" si="265"/>
        <v>16</v>
      </c>
      <c r="I8493" t="str">
        <f>IFERROR(VLOOKUP(tblOrders[[#This Row],[item_id]],Raw_Menu!$A$2:$D$33,3,FALSE),"Unknown")</f>
        <v>Asian</v>
      </c>
    </row>
    <row r="8494" spans="1:9" x14ac:dyDescent="0.25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  <c r="F8494" s="5">
        <f>IFERROR(VLOOKUP(E8494,Raw_Menu!$A$2:$D$33,4,FALSE),0)</f>
        <v>10.5</v>
      </c>
      <c r="G8494" s="5">
        <f t="shared" si="264"/>
        <v>10.5</v>
      </c>
      <c r="H8494">
        <f t="shared" si="265"/>
        <v>16</v>
      </c>
      <c r="I8494" t="str">
        <f>IFERROR(VLOOKUP(tblOrders[[#This Row],[item_id]],Raw_Menu!$A$2:$D$33,3,FALSE),"Unknown")</f>
        <v>American</v>
      </c>
    </row>
    <row r="8495" spans="1:9" x14ac:dyDescent="0.25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  <c r="F8495" s="5">
        <f>IFERROR(VLOOKUP(E8495,Raw_Menu!$A$2:$D$33,4,FALSE),0)</f>
        <v>14.5</v>
      </c>
      <c r="G8495" s="5">
        <f t="shared" si="264"/>
        <v>14.5</v>
      </c>
      <c r="H8495">
        <f t="shared" si="265"/>
        <v>16</v>
      </c>
      <c r="I8495" t="str">
        <f>IFERROR(VLOOKUP(tblOrders[[#This Row],[item_id]],Raw_Menu!$A$2:$D$33,3,FALSE),"Unknown")</f>
        <v>Asian</v>
      </c>
    </row>
    <row r="8496" spans="1:9" x14ac:dyDescent="0.25">
      <c r="A8496">
        <v>8495</v>
      </c>
      <c r="B8496">
        <v>3722</v>
      </c>
      <c r="C8496" s="1">
        <v>45019</v>
      </c>
      <c r="D8496" s="2">
        <v>0.68178240740740736</v>
      </c>
      <c r="E8496">
        <v>116</v>
      </c>
      <c r="F8496" s="5">
        <f>IFERROR(VLOOKUP(E8496,Raw_Menu!$A$2:$D$33,4,FALSE),0)</f>
        <v>13.95</v>
      </c>
      <c r="G8496" s="5">
        <f t="shared" si="264"/>
        <v>13.95</v>
      </c>
      <c r="H8496">
        <f t="shared" si="265"/>
        <v>16</v>
      </c>
      <c r="I8496" t="str">
        <f>IFERROR(VLOOKUP(tblOrders[[#This Row],[item_id]],Raw_Menu!$A$2:$D$33,3,FALSE),"Unknown")</f>
        <v>Mexican</v>
      </c>
    </row>
    <row r="8497" spans="1:9" x14ac:dyDescent="0.25">
      <c r="A8497">
        <v>8496</v>
      </c>
      <c r="B8497">
        <v>3723</v>
      </c>
      <c r="C8497" s="1">
        <v>45019</v>
      </c>
      <c r="D8497" s="2">
        <v>0.68682870370370375</v>
      </c>
      <c r="E8497">
        <v>128</v>
      </c>
      <c r="F8497" s="5">
        <f>IFERROR(VLOOKUP(E8497,Raw_Menu!$A$2:$D$33,4,FALSE),0)</f>
        <v>15.5</v>
      </c>
      <c r="G8497" s="5">
        <f t="shared" si="264"/>
        <v>15.5</v>
      </c>
      <c r="H8497">
        <f t="shared" si="265"/>
        <v>16</v>
      </c>
      <c r="I8497" t="str">
        <f>IFERROR(VLOOKUP(tblOrders[[#This Row],[item_id]],Raw_Menu!$A$2:$D$33,3,FALSE),"Unknown")</f>
        <v>Italian</v>
      </c>
    </row>
    <row r="8498" spans="1:9" x14ac:dyDescent="0.25">
      <c r="A8498">
        <v>8497</v>
      </c>
      <c r="B8498">
        <v>3723</v>
      </c>
      <c r="C8498" s="1">
        <v>45019</v>
      </c>
      <c r="D8498" s="2">
        <v>0.68682870370370375</v>
      </c>
      <c r="E8498">
        <v>106</v>
      </c>
      <c r="F8498" s="5">
        <f>IFERROR(VLOOKUP(E8498,Raw_Menu!$A$2:$D$33,4,FALSE),0)</f>
        <v>7</v>
      </c>
      <c r="G8498" s="5">
        <f t="shared" si="264"/>
        <v>7</v>
      </c>
      <c r="H8498">
        <f t="shared" si="265"/>
        <v>16</v>
      </c>
      <c r="I8498" t="str">
        <f>IFERROR(VLOOKUP(tblOrders[[#This Row],[item_id]],Raw_Menu!$A$2:$D$33,3,FALSE),"Unknown")</f>
        <v>American</v>
      </c>
    </row>
    <row r="8499" spans="1:9" x14ac:dyDescent="0.25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  <c r="F8499" s="5">
        <f>IFERROR(VLOOKUP(E8499,Raw_Menu!$A$2:$D$33,4,FALSE),0)</f>
        <v>14.5</v>
      </c>
      <c r="G8499" s="5">
        <f t="shared" si="264"/>
        <v>14.5</v>
      </c>
      <c r="H8499">
        <f t="shared" si="265"/>
        <v>16</v>
      </c>
      <c r="I8499" t="str">
        <f>IFERROR(VLOOKUP(tblOrders[[#This Row],[item_id]],Raw_Menu!$A$2:$D$33,3,FALSE),"Unknown")</f>
        <v>Asian</v>
      </c>
    </row>
    <row r="8500" spans="1:9" x14ac:dyDescent="0.25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  <c r="F8500" s="5">
        <f>IFERROR(VLOOKUP(E8500,Raw_Menu!$A$2:$D$33,4,FALSE),0)</f>
        <v>14.5</v>
      </c>
      <c r="G8500" s="5">
        <f t="shared" si="264"/>
        <v>14.5</v>
      </c>
      <c r="H8500">
        <f t="shared" si="265"/>
        <v>16</v>
      </c>
      <c r="I8500" t="str">
        <f>IFERROR(VLOOKUP(tblOrders[[#This Row],[item_id]],Raw_Menu!$A$2:$D$33,3,FALSE),"Unknown")</f>
        <v>Italian</v>
      </c>
    </row>
    <row r="8501" spans="1:9" x14ac:dyDescent="0.25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  <c r="F8501" s="5">
        <f>IFERROR(VLOOKUP(E8501,Raw_Menu!$A$2:$D$33,4,FALSE),0)</f>
        <v>5</v>
      </c>
      <c r="G8501" s="5">
        <f t="shared" si="264"/>
        <v>5</v>
      </c>
      <c r="H8501">
        <f t="shared" si="265"/>
        <v>16</v>
      </c>
      <c r="I8501" t="str">
        <f>IFERROR(VLOOKUP(tblOrders[[#This Row],[item_id]],Raw_Menu!$A$2:$D$33,3,FALSE),"Unknown")</f>
        <v>Asian</v>
      </c>
    </row>
    <row r="8502" spans="1:9" x14ac:dyDescent="0.25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  <c r="F8502" s="5">
        <f>IFERROR(VLOOKUP(E8502,Raw_Menu!$A$2:$D$33,4,FALSE),0)</f>
        <v>7</v>
      </c>
      <c r="G8502" s="5">
        <f t="shared" si="264"/>
        <v>7</v>
      </c>
      <c r="H8502">
        <f t="shared" si="265"/>
        <v>16</v>
      </c>
      <c r="I8502" t="str">
        <f>IFERROR(VLOOKUP(tblOrders[[#This Row],[item_id]],Raw_Menu!$A$2:$D$33,3,FALSE),"Unknown")</f>
        <v>American</v>
      </c>
    </row>
    <row r="8503" spans="1:9" x14ac:dyDescent="0.25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  <c r="F8503" s="5">
        <f>IFERROR(VLOOKUP(E8503,Raw_Menu!$A$2:$D$33,4,FALSE),0)</f>
        <v>13.95</v>
      </c>
      <c r="G8503" s="5">
        <f t="shared" si="264"/>
        <v>13.95</v>
      </c>
      <c r="H8503">
        <f t="shared" si="265"/>
        <v>16</v>
      </c>
      <c r="I8503" t="str">
        <f>IFERROR(VLOOKUP(tblOrders[[#This Row],[item_id]],Raw_Menu!$A$2:$D$33,3,FALSE),"Unknown")</f>
        <v>American</v>
      </c>
    </row>
    <row r="8504" spans="1:9" x14ac:dyDescent="0.25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  <c r="F8504" s="5">
        <f>IFERROR(VLOOKUP(E8504,Raw_Menu!$A$2:$D$33,4,FALSE),0)</f>
        <v>11.95</v>
      </c>
      <c r="G8504" s="5">
        <f t="shared" si="264"/>
        <v>11.95</v>
      </c>
      <c r="H8504">
        <f t="shared" si="265"/>
        <v>16</v>
      </c>
      <c r="I8504" t="str">
        <f>IFERROR(VLOOKUP(tblOrders[[#This Row],[item_id]],Raw_Menu!$A$2:$D$33,3,FALSE),"Unknown")</f>
        <v>Asian</v>
      </c>
    </row>
    <row r="8505" spans="1:9" x14ac:dyDescent="0.25">
      <c r="A8505">
        <v>8504</v>
      </c>
      <c r="B8505">
        <v>3725</v>
      </c>
      <c r="C8505" s="1">
        <v>45019</v>
      </c>
      <c r="D8505" s="2">
        <v>0.70574074074074078</v>
      </c>
      <c r="E8505" t="s">
        <v>95</v>
      </c>
      <c r="F8505" s="5">
        <f>IFERROR(VLOOKUP(E8505,Raw_Menu!$A$2:$D$33,4,FALSE),0)</f>
        <v>0</v>
      </c>
      <c r="G8505" s="5">
        <f t="shared" si="264"/>
        <v>0</v>
      </c>
      <c r="H8505">
        <f t="shared" si="265"/>
        <v>16</v>
      </c>
      <c r="I8505" t="str">
        <f>IFERROR(VLOOKUP(tblOrders[[#This Row],[item_id]],Raw_Menu!$A$2:$D$33,3,FALSE),"Unknown")</f>
        <v>Unknown</v>
      </c>
    </row>
    <row r="8506" spans="1:9" x14ac:dyDescent="0.25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  <c r="F8506" s="5">
        <f>IFERROR(VLOOKUP(E8506,Raw_Menu!$A$2:$D$33,4,FALSE),0)</f>
        <v>16.5</v>
      </c>
      <c r="G8506" s="5">
        <f t="shared" si="264"/>
        <v>16.5</v>
      </c>
      <c r="H8506">
        <f t="shared" si="265"/>
        <v>17</v>
      </c>
      <c r="I8506" t="str">
        <f>IFERROR(VLOOKUP(tblOrders[[#This Row],[item_id]],Raw_Menu!$A$2:$D$33,3,FALSE),"Unknown")</f>
        <v>Asian</v>
      </c>
    </row>
    <row r="8507" spans="1:9" x14ac:dyDescent="0.25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  <c r="F8507" s="5">
        <f>IFERROR(VLOOKUP(E8507,Raw_Menu!$A$2:$D$33,4,FALSE),0)</f>
        <v>11.95</v>
      </c>
      <c r="G8507" s="5">
        <f t="shared" si="264"/>
        <v>11.95</v>
      </c>
      <c r="H8507">
        <f t="shared" si="265"/>
        <v>17</v>
      </c>
      <c r="I8507" t="str">
        <f>IFERROR(VLOOKUP(tblOrders[[#This Row],[item_id]],Raw_Menu!$A$2:$D$33,3,FALSE),"Unknown")</f>
        <v>Mexican</v>
      </c>
    </row>
    <row r="8508" spans="1:9" x14ac:dyDescent="0.25">
      <c r="A8508">
        <v>8507</v>
      </c>
      <c r="B8508">
        <v>3727</v>
      </c>
      <c r="C8508" s="1">
        <v>45019</v>
      </c>
      <c r="D8508" s="2">
        <v>0.71983796296296299</v>
      </c>
      <c r="E8508">
        <v>103</v>
      </c>
      <c r="F8508" s="5">
        <f>IFERROR(VLOOKUP(E8508,Raw_Menu!$A$2:$D$33,4,FALSE),0)</f>
        <v>9</v>
      </c>
      <c r="G8508" s="5">
        <f t="shared" si="264"/>
        <v>9</v>
      </c>
      <c r="H8508">
        <f t="shared" si="265"/>
        <v>17</v>
      </c>
      <c r="I8508" t="str">
        <f>IFERROR(VLOOKUP(tblOrders[[#This Row],[item_id]],Raw_Menu!$A$2:$D$33,3,FALSE),"Unknown")</f>
        <v>American</v>
      </c>
    </row>
    <row r="8509" spans="1:9" x14ac:dyDescent="0.25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  <c r="F8509" s="5">
        <f>IFERROR(VLOOKUP(E8509,Raw_Menu!$A$2:$D$33,4,FALSE),0)</f>
        <v>9</v>
      </c>
      <c r="G8509" s="5">
        <f t="shared" si="264"/>
        <v>9</v>
      </c>
      <c r="H8509">
        <f t="shared" si="265"/>
        <v>17</v>
      </c>
      <c r="I8509" t="str">
        <f>IFERROR(VLOOKUP(tblOrders[[#This Row],[item_id]],Raw_Menu!$A$2:$D$33,3,FALSE),"Unknown")</f>
        <v>American</v>
      </c>
    </row>
    <row r="8510" spans="1:9" x14ac:dyDescent="0.25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  <c r="F8510" s="5">
        <f>IFERROR(VLOOKUP(E8510,Raw_Menu!$A$2:$D$33,4,FALSE),0)</f>
        <v>11.95</v>
      </c>
      <c r="G8510" s="5">
        <f t="shared" si="264"/>
        <v>11.95</v>
      </c>
      <c r="H8510">
        <f t="shared" si="265"/>
        <v>17</v>
      </c>
      <c r="I8510" t="str">
        <f>IFERROR(VLOOKUP(tblOrders[[#This Row],[item_id]],Raw_Menu!$A$2:$D$33,3,FALSE),"Unknown")</f>
        <v>Asian</v>
      </c>
    </row>
    <row r="8511" spans="1:9" x14ac:dyDescent="0.25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  <c r="F8511" s="5">
        <f>IFERROR(VLOOKUP(E8511,Raw_Menu!$A$2:$D$33,4,FALSE),0)</f>
        <v>11.95</v>
      </c>
      <c r="G8511" s="5">
        <f t="shared" si="264"/>
        <v>11.95</v>
      </c>
      <c r="H8511">
        <f t="shared" si="265"/>
        <v>17</v>
      </c>
      <c r="I8511" t="str">
        <f>IFERROR(VLOOKUP(tblOrders[[#This Row],[item_id]],Raw_Menu!$A$2:$D$33,3,FALSE),"Unknown")</f>
        <v>Mexican</v>
      </c>
    </row>
    <row r="8512" spans="1:9" x14ac:dyDescent="0.25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  <c r="F8512" s="5">
        <f>IFERROR(VLOOKUP(E8512,Raw_Menu!$A$2:$D$33,4,FALSE),0)</f>
        <v>9</v>
      </c>
      <c r="G8512" s="5">
        <f t="shared" si="264"/>
        <v>9</v>
      </c>
      <c r="H8512">
        <f t="shared" si="265"/>
        <v>17</v>
      </c>
      <c r="I8512" t="str">
        <f>IFERROR(VLOOKUP(tblOrders[[#This Row],[item_id]],Raw_Menu!$A$2:$D$33,3,FALSE),"Unknown")</f>
        <v>Mexican</v>
      </c>
    </row>
    <row r="8513" spans="1:9" x14ac:dyDescent="0.25">
      <c r="A8513">
        <v>8512</v>
      </c>
      <c r="B8513">
        <v>3729</v>
      </c>
      <c r="C8513" s="1">
        <v>45019</v>
      </c>
      <c r="D8513" s="2">
        <v>0.74454861111111115</v>
      </c>
      <c r="E8513">
        <v>101</v>
      </c>
      <c r="F8513" s="5">
        <f>IFERROR(VLOOKUP(E8513,Raw_Menu!$A$2:$D$33,4,FALSE),0)</f>
        <v>12.95</v>
      </c>
      <c r="G8513" s="5">
        <f t="shared" si="264"/>
        <v>12.95</v>
      </c>
      <c r="H8513">
        <f t="shared" si="265"/>
        <v>17</v>
      </c>
      <c r="I8513" t="str">
        <f>IFERROR(VLOOKUP(tblOrders[[#This Row],[item_id]],Raw_Menu!$A$2:$D$33,3,FALSE),"Unknown")</f>
        <v>American</v>
      </c>
    </row>
    <row r="8514" spans="1:9" x14ac:dyDescent="0.25">
      <c r="A8514">
        <v>8513</v>
      </c>
      <c r="B8514">
        <v>3729</v>
      </c>
      <c r="C8514" s="1">
        <v>45019</v>
      </c>
      <c r="D8514" s="2">
        <v>0.74454861111111115</v>
      </c>
      <c r="E8514">
        <v>108</v>
      </c>
      <c r="F8514" s="5">
        <f>IFERROR(VLOOKUP(E8514,Raw_Menu!$A$2:$D$33,4,FALSE),0)</f>
        <v>14.5</v>
      </c>
      <c r="G8514" s="5">
        <f t="shared" ref="G8514:G8577" si="266">VALUE(F8514)</f>
        <v>14.5</v>
      </c>
      <c r="H8514">
        <f t="shared" ref="H8514:H8577" si="267">HOUR(D8514)</f>
        <v>17</v>
      </c>
      <c r="I8514" t="str">
        <f>IFERROR(VLOOKUP(tblOrders[[#This Row],[item_id]],Raw_Menu!$A$2:$D$33,3,FALSE),"Unknown")</f>
        <v>Asian</v>
      </c>
    </row>
    <row r="8515" spans="1:9" x14ac:dyDescent="0.25">
      <c r="A8515">
        <v>8514</v>
      </c>
      <c r="B8515">
        <v>3729</v>
      </c>
      <c r="C8515" s="1">
        <v>45019</v>
      </c>
      <c r="D8515" s="2">
        <v>0.74454861111111115</v>
      </c>
      <c r="E8515">
        <v>108</v>
      </c>
      <c r="F8515" s="5">
        <f>IFERROR(VLOOKUP(E8515,Raw_Menu!$A$2:$D$33,4,FALSE),0)</f>
        <v>14.5</v>
      </c>
      <c r="G8515" s="5">
        <f t="shared" si="266"/>
        <v>14.5</v>
      </c>
      <c r="H8515">
        <f t="shared" si="267"/>
        <v>17</v>
      </c>
      <c r="I8515" t="str">
        <f>IFERROR(VLOOKUP(tblOrders[[#This Row],[item_id]],Raw_Menu!$A$2:$D$33,3,FALSE),"Unknown")</f>
        <v>Asian</v>
      </c>
    </row>
    <row r="8516" spans="1:9" x14ac:dyDescent="0.25">
      <c r="A8516">
        <v>8515</v>
      </c>
      <c r="B8516">
        <v>3729</v>
      </c>
      <c r="C8516" s="1">
        <v>45019</v>
      </c>
      <c r="D8516" s="2">
        <v>0.74454861111111115</v>
      </c>
      <c r="E8516">
        <v>124</v>
      </c>
      <c r="F8516" s="5">
        <f>IFERROR(VLOOKUP(E8516,Raw_Menu!$A$2:$D$33,4,FALSE),0)</f>
        <v>14.5</v>
      </c>
      <c r="G8516" s="5">
        <f t="shared" si="266"/>
        <v>14.5</v>
      </c>
      <c r="H8516">
        <f t="shared" si="267"/>
        <v>17</v>
      </c>
      <c r="I8516" t="str">
        <f>IFERROR(VLOOKUP(tblOrders[[#This Row],[item_id]],Raw_Menu!$A$2:$D$33,3,FALSE),"Unknown")</f>
        <v>Italian</v>
      </c>
    </row>
    <row r="8517" spans="1:9" x14ac:dyDescent="0.25">
      <c r="A8517">
        <v>8516</v>
      </c>
      <c r="B8517">
        <v>3729</v>
      </c>
      <c r="C8517" s="1">
        <v>45019</v>
      </c>
      <c r="D8517" s="2">
        <v>0.74454861111111115</v>
      </c>
      <c r="E8517">
        <v>111</v>
      </c>
      <c r="F8517" s="5">
        <f>IFERROR(VLOOKUP(E8517,Raw_Menu!$A$2:$D$33,4,FALSE),0)</f>
        <v>11.95</v>
      </c>
      <c r="G8517" s="5">
        <f t="shared" si="266"/>
        <v>11.95</v>
      </c>
      <c r="H8517">
        <f t="shared" si="267"/>
        <v>17</v>
      </c>
      <c r="I8517" t="str">
        <f>IFERROR(VLOOKUP(tblOrders[[#This Row],[item_id]],Raw_Menu!$A$2:$D$33,3,FALSE),"Unknown")</f>
        <v>Asian</v>
      </c>
    </row>
    <row r="8518" spans="1:9" x14ac:dyDescent="0.25">
      <c r="A8518">
        <v>8517</v>
      </c>
      <c r="B8518">
        <v>3729</v>
      </c>
      <c r="C8518" s="1">
        <v>45019</v>
      </c>
      <c r="D8518" s="2">
        <v>0.74454861111111115</v>
      </c>
      <c r="E8518">
        <v>106</v>
      </c>
      <c r="F8518" s="5">
        <f>IFERROR(VLOOKUP(E8518,Raw_Menu!$A$2:$D$33,4,FALSE),0)</f>
        <v>7</v>
      </c>
      <c r="G8518" s="5">
        <f t="shared" si="266"/>
        <v>7</v>
      </c>
      <c r="H8518">
        <f t="shared" si="267"/>
        <v>17</v>
      </c>
      <c r="I8518" t="str">
        <f>IFERROR(VLOOKUP(tblOrders[[#This Row],[item_id]],Raw_Menu!$A$2:$D$33,3,FALSE),"Unknown")</f>
        <v>American</v>
      </c>
    </row>
    <row r="8519" spans="1:9" x14ac:dyDescent="0.25">
      <c r="A8519">
        <v>8518</v>
      </c>
      <c r="B8519">
        <v>3730</v>
      </c>
      <c r="C8519" s="1">
        <v>45019</v>
      </c>
      <c r="D8519" s="2">
        <v>0.74699074074074079</v>
      </c>
      <c r="E8519">
        <v>103</v>
      </c>
      <c r="F8519" s="5">
        <f>IFERROR(VLOOKUP(E8519,Raw_Menu!$A$2:$D$33,4,FALSE),0)</f>
        <v>9</v>
      </c>
      <c r="G8519" s="5">
        <f t="shared" si="266"/>
        <v>9</v>
      </c>
      <c r="H8519">
        <f t="shared" si="267"/>
        <v>17</v>
      </c>
      <c r="I8519" t="str">
        <f>IFERROR(VLOOKUP(tblOrders[[#This Row],[item_id]],Raw_Menu!$A$2:$D$33,3,FALSE),"Unknown")</f>
        <v>American</v>
      </c>
    </row>
    <row r="8520" spans="1:9" x14ac:dyDescent="0.25">
      <c r="A8520">
        <v>8519</v>
      </c>
      <c r="B8520">
        <v>3730</v>
      </c>
      <c r="C8520" s="1">
        <v>45019</v>
      </c>
      <c r="D8520" s="2">
        <v>0.74699074074074079</v>
      </c>
      <c r="E8520">
        <v>128</v>
      </c>
      <c r="F8520" s="5">
        <f>IFERROR(VLOOKUP(E8520,Raw_Menu!$A$2:$D$33,4,FALSE),0)</f>
        <v>15.5</v>
      </c>
      <c r="G8520" s="5">
        <f t="shared" si="266"/>
        <v>15.5</v>
      </c>
      <c r="H8520">
        <f t="shared" si="267"/>
        <v>17</v>
      </c>
      <c r="I8520" t="str">
        <f>IFERROR(VLOOKUP(tblOrders[[#This Row],[item_id]],Raw_Menu!$A$2:$D$33,3,FALSE),"Unknown")</f>
        <v>Italian</v>
      </c>
    </row>
    <row r="8521" spans="1:9" x14ac:dyDescent="0.25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  <c r="F8521" s="5">
        <f>IFERROR(VLOOKUP(E8521,Raw_Menu!$A$2:$D$33,4,FALSE),0)</f>
        <v>17.95</v>
      </c>
      <c r="G8521" s="5">
        <f t="shared" si="266"/>
        <v>17.95</v>
      </c>
      <c r="H8521">
        <f t="shared" si="267"/>
        <v>18</v>
      </c>
      <c r="I8521" t="str">
        <f>IFERROR(VLOOKUP(tblOrders[[#This Row],[item_id]],Raw_Menu!$A$2:$D$33,3,FALSE),"Unknown")</f>
        <v>Italian</v>
      </c>
    </row>
    <row r="8522" spans="1:9" x14ac:dyDescent="0.25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  <c r="F8522" s="5">
        <f>IFERROR(VLOOKUP(E8522,Raw_Menu!$A$2:$D$33,4,FALSE),0)</f>
        <v>7</v>
      </c>
      <c r="G8522" s="5">
        <f t="shared" si="266"/>
        <v>7</v>
      </c>
      <c r="H8522">
        <f t="shared" si="267"/>
        <v>18</v>
      </c>
      <c r="I8522" t="str">
        <f>IFERROR(VLOOKUP(tblOrders[[#This Row],[item_id]],Raw_Menu!$A$2:$D$33,3,FALSE),"Unknown")</f>
        <v>Mexican</v>
      </c>
    </row>
    <row r="8523" spans="1:9" x14ac:dyDescent="0.25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  <c r="F8523" s="5">
        <f>IFERROR(VLOOKUP(E8523,Raw_Menu!$A$2:$D$33,4,FALSE),0)</f>
        <v>16.95</v>
      </c>
      <c r="G8523" s="5">
        <f t="shared" si="266"/>
        <v>16.95</v>
      </c>
      <c r="H8523">
        <f t="shared" si="267"/>
        <v>18</v>
      </c>
      <c r="I8523" t="str">
        <f>IFERROR(VLOOKUP(tblOrders[[#This Row],[item_id]],Raw_Menu!$A$2:$D$33,3,FALSE),"Unknown")</f>
        <v>Italian</v>
      </c>
    </row>
    <row r="8524" spans="1:9" x14ac:dyDescent="0.25">
      <c r="A8524">
        <v>8523</v>
      </c>
      <c r="B8524">
        <v>3733</v>
      </c>
      <c r="C8524" s="1">
        <v>45019</v>
      </c>
      <c r="D8524" s="2">
        <v>0.7638773148148148</v>
      </c>
      <c r="E8524">
        <v>101</v>
      </c>
      <c r="F8524" s="5">
        <f>IFERROR(VLOOKUP(E8524,Raw_Menu!$A$2:$D$33,4,FALSE),0)</f>
        <v>12.95</v>
      </c>
      <c r="G8524" s="5">
        <f t="shared" si="266"/>
        <v>12.95</v>
      </c>
      <c r="H8524">
        <f t="shared" si="267"/>
        <v>18</v>
      </c>
      <c r="I8524" t="str">
        <f>IFERROR(VLOOKUP(tblOrders[[#This Row],[item_id]],Raw_Menu!$A$2:$D$33,3,FALSE),"Unknown")</f>
        <v>American</v>
      </c>
    </row>
    <row r="8525" spans="1:9" x14ac:dyDescent="0.25">
      <c r="A8525">
        <v>8524</v>
      </c>
      <c r="B8525">
        <v>3733</v>
      </c>
      <c r="C8525" s="1">
        <v>45019</v>
      </c>
      <c r="D8525" s="2">
        <v>0.7638773148148148</v>
      </c>
      <c r="E8525">
        <v>101</v>
      </c>
      <c r="F8525" s="5">
        <f>IFERROR(VLOOKUP(E8525,Raw_Menu!$A$2:$D$33,4,FALSE),0)</f>
        <v>12.95</v>
      </c>
      <c r="G8525" s="5">
        <f t="shared" si="266"/>
        <v>12.95</v>
      </c>
      <c r="H8525">
        <f t="shared" si="267"/>
        <v>18</v>
      </c>
      <c r="I8525" t="str">
        <f>IFERROR(VLOOKUP(tblOrders[[#This Row],[item_id]],Raw_Menu!$A$2:$D$33,3,FALSE),"Unknown")</f>
        <v>American</v>
      </c>
    </row>
    <row r="8526" spans="1:9" x14ac:dyDescent="0.25">
      <c r="A8526">
        <v>8525</v>
      </c>
      <c r="B8526">
        <v>3733</v>
      </c>
      <c r="C8526" s="1">
        <v>45019</v>
      </c>
      <c r="D8526" s="2">
        <v>0.7638773148148148</v>
      </c>
      <c r="E8526">
        <v>111</v>
      </c>
      <c r="F8526" s="5">
        <f>IFERROR(VLOOKUP(E8526,Raw_Menu!$A$2:$D$33,4,FALSE),0)</f>
        <v>11.95</v>
      </c>
      <c r="G8526" s="5">
        <f t="shared" si="266"/>
        <v>11.95</v>
      </c>
      <c r="H8526">
        <f t="shared" si="267"/>
        <v>18</v>
      </c>
      <c r="I8526" t="str">
        <f>IFERROR(VLOOKUP(tblOrders[[#This Row],[item_id]],Raw_Menu!$A$2:$D$33,3,FALSE),"Unknown")</f>
        <v>Asian</v>
      </c>
    </row>
    <row r="8527" spans="1:9" x14ac:dyDescent="0.25">
      <c r="A8527">
        <v>8526</v>
      </c>
      <c r="B8527">
        <v>3733</v>
      </c>
      <c r="C8527" s="1">
        <v>45019</v>
      </c>
      <c r="D8527" s="2">
        <v>0.7638773148148148</v>
      </c>
      <c r="E8527">
        <v>132</v>
      </c>
      <c r="F8527" s="5">
        <f>IFERROR(VLOOKUP(E8527,Raw_Menu!$A$2:$D$33,4,FALSE),0)</f>
        <v>16.95</v>
      </c>
      <c r="G8527" s="5">
        <f t="shared" si="266"/>
        <v>16.95</v>
      </c>
      <c r="H8527">
        <f t="shared" si="267"/>
        <v>18</v>
      </c>
      <c r="I8527" t="str">
        <f>IFERROR(VLOOKUP(tblOrders[[#This Row],[item_id]],Raw_Menu!$A$2:$D$33,3,FALSE),"Unknown")</f>
        <v>Italian</v>
      </c>
    </row>
    <row r="8528" spans="1:9" x14ac:dyDescent="0.25">
      <c r="A8528">
        <v>8527</v>
      </c>
      <c r="B8528">
        <v>3734</v>
      </c>
      <c r="C8528" s="1">
        <v>45019</v>
      </c>
      <c r="D8528" s="2">
        <v>0.76626157407407403</v>
      </c>
      <c r="E8528">
        <v>107</v>
      </c>
      <c r="F8528" s="5">
        <f>IFERROR(VLOOKUP(E8528,Raw_Menu!$A$2:$D$33,4,FALSE),0)</f>
        <v>16.5</v>
      </c>
      <c r="G8528" s="5">
        <f t="shared" si="266"/>
        <v>16.5</v>
      </c>
      <c r="H8528">
        <f t="shared" si="267"/>
        <v>18</v>
      </c>
      <c r="I8528" t="str">
        <f>IFERROR(VLOOKUP(tblOrders[[#This Row],[item_id]],Raw_Menu!$A$2:$D$33,3,FALSE),"Unknown")</f>
        <v>Asian</v>
      </c>
    </row>
    <row r="8529" spans="1:9" x14ac:dyDescent="0.25">
      <c r="A8529">
        <v>8528</v>
      </c>
      <c r="B8529">
        <v>3734</v>
      </c>
      <c r="C8529" s="1">
        <v>45019</v>
      </c>
      <c r="D8529" s="2">
        <v>0.76626157407407403</v>
      </c>
      <c r="E8529">
        <v>117</v>
      </c>
      <c r="F8529" s="5">
        <f>IFERROR(VLOOKUP(E8529,Raw_Menu!$A$2:$D$33,4,FALSE),0)</f>
        <v>12.95</v>
      </c>
      <c r="G8529" s="5">
        <f t="shared" si="266"/>
        <v>12.95</v>
      </c>
      <c r="H8529">
        <f t="shared" si="267"/>
        <v>18</v>
      </c>
      <c r="I8529" t="str">
        <f>IFERROR(VLOOKUP(tblOrders[[#This Row],[item_id]],Raw_Menu!$A$2:$D$33,3,FALSE),"Unknown")</f>
        <v>Mexican</v>
      </c>
    </row>
    <row r="8530" spans="1:9" x14ac:dyDescent="0.25">
      <c r="A8530">
        <v>8529</v>
      </c>
      <c r="B8530">
        <v>3734</v>
      </c>
      <c r="C8530" s="1">
        <v>45019</v>
      </c>
      <c r="D8530" s="2">
        <v>0.76626157407407403</v>
      </c>
      <c r="E8530">
        <v>113</v>
      </c>
      <c r="F8530" s="5">
        <f>IFERROR(VLOOKUP(E8530,Raw_Menu!$A$2:$D$33,4,FALSE),0)</f>
        <v>5</v>
      </c>
      <c r="G8530" s="5">
        <f t="shared" si="266"/>
        <v>5</v>
      </c>
      <c r="H8530">
        <f t="shared" si="267"/>
        <v>18</v>
      </c>
      <c r="I8530" t="str">
        <f>IFERROR(VLOOKUP(tblOrders[[#This Row],[item_id]],Raw_Menu!$A$2:$D$33,3,FALSE),"Unknown")</f>
        <v>Asian</v>
      </c>
    </row>
    <row r="8531" spans="1:9" x14ac:dyDescent="0.25">
      <c r="A8531">
        <v>8530</v>
      </c>
      <c r="B8531">
        <v>3734</v>
      </c>
      <c r="C8531" s="1">
        <v>45019</v>
      </c>
      <c r="D8531" s="2">
        <v>0.76626157407407403</v>
      </c>
      <c r="E8531">
        <v>119</v>
      </c>
      <c r="F8531" s="5">
        <f>IFERROR(VLOOKUP(E8531,Raw_Menu!$A$2:$D$33,4,FALSE),0)</f>
        <v>11.95</v>
      </c>
      <c r="G8531" s="5">
        <f t="shared" si="266"/>
        <v>11.95</v>
      </c>
      <c r="H8531">
        <f t="shared" si="267"/>
        <v>18</v>
      </c>
      <c r="I8531" t="str">
        <f>IFERROR(VLOOKUP(tblOrders[[#This Row],[item_id]],Raw_Menu!$A$2:$D$33,3,FALSE),"Unknown")</f>
        <v>Mexican</v>
      </c>
    </row>
    <row r="8532" spans="1:9" x14ac:dyDescent="0.25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  <c r="F8532" s="5">
        <f>IFERROR(VLOOKUP(E8532,Raw_Menu!$A$2:$D$33,4,FALSE),0)</f>
        <v>14.95</v>
      </c>
      <c r="G8532" s="5">
        <f t="shared" si="266"/>
        <v>14.95</v>
      </c>
      <c r="H8532">
        <f t="shared" si="267"/>
        <v>18</v>
      </c>
      <c r="I8532" t="str">
        <f>IFERROR(VLOOKUP(tblOrders[[#This Row],[item_id]],Raw_Menu!$A$2:$D$33,3,FALSE),"Unknown")</f>
        <v>Asian</v>
      </c>
    </row>
    <row r="8533" spans="1:9" x14ac:dyDescent="0.25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  <c r="F8533" s="5">
        <f>IFERROR(VLOOKUP(E8533,Raw_Menu!$A$2:$D$33,4,FALSE),0)</f>
        <v>7</v>
      </c>
      <c r="G8533" s="5">
        <f t="shared" si="266"/>
        <v>7</v>
      </c>
      <c r="H8533">
        <f t="shared" si="267"/>
        <v>18</v>
      </c>
      <c r="I8533" t="str">
        <f>IFERROR(VLOOKUP(tblOrders[[#This Row],[item_id]],Raw_Menu!$A$2:$D$33,3,FALSE),"Unknown")</f>
        <v>American</v>
      </c>
    </row>
    <row r="8534" spans="1:9" x14ac:dyDescent="0.25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  <c r="F8534" s="5">
        <f>IFERROR(VLOOKUP(E8534,Raw_Menu!$A$2:$D$33,4,FALSE),0)</f>
        <v>7</v>
      </c>
      <c r="G8534" s="5">
        <f t="shared" si="266"/>
        <v>7</v>
      </c>
      <c r="H8534">
        <f t="shared" si="267"/>
        <v>18</v>
      </c>
      <c r="I8534" t="str">
        <f>IFERROR(VLOOKUP(tblOrders[[#This Row],[item_id]],Raw_Menu!$A$2:$D$33,3,FALSE),"Unknown")</f>
        <v>American</v>
      </c>
    </row>
    <row r="8535" spans="1:9" x14ac:dyDescent="0.25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  <c r="F8535" s="5">
        <f>IFERROR(VLOOKUP(E8535,Raw_Menu!$A$2:$D$33,4,FALSE),0)</f>
        <v>16.5</v>
      </c>
      <c r="G8535" s="5">
        <f t="shared" si="266"/>
        <v>16.5</v>
      </c>
      <c r="H8535">
        <f t="shared" si="267"/>
        <v>18</v>
      </c>
      <c r="I8535" t="str">
        <f>IFERROR(VLOOKUP(tblOrders[[#This Row],[item_id]],Raw_Menu!$A$2:$D$33,3,FALSE),"Unknown")</f>
        <v>Asian</v>
      </c>
    </row>
    <row r="8536" spans="1:9" x14ac:dyDescent="0.25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  <c r="F8536" s="5">
        <f>IFERROR(VLOOKUP(E8536,Raw_Menu!$A$2:$D$33,4,FALSE),0)</f>
        <v>13.95</v>
      </c>
      <c r="G8536" s="5">
        <f t="shared" si="266"/>
        <v>13.95</v>
      </c>
      <c r="H8536">
        <f t="shared" si="267"/>
        <v>18</v>
      </c>
      <c r="I8536" t="str">
        <f>IFERROR(VLOOKUP(tblOrders[[#This Row],[item_id]],Raw_Menu!$A$2:$D$33,3,FALSE),"Unknown")</f>
        <v>American</v>
      </c>
    </row>
    <row r="8537" spans="1:9" x14ac:dyDescent="0.25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  <c r="F8537" s="5">
        <f>IFERROR(VLOOKUP(E8537,Raw_Menu!$A$2:$D$33,4,FALSE),0)</f>
        <v>15.5</v>
      </c>
      <c r="G8537" s="5">
        <f t="shared" si="266"/>
        <v>15.5</v>
      </c>
      <c r="H8537">
        <f t="shared" si="267"/>
        <v>18</v>
      </c>
      <c r="I8537" t="str">
        <f>IFERROR(VLOOKUP(tblOrders[[#This Row],[item_id]],Raw_Menu!$A$2:$D$33,3,FALSE),"Unknown")</f>
        <v>Italian</v>
      </c>
    </row>
    <row r="8538" spans="1:9" x14ac:dyDescent="0.25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  <c r="F8538" s="5">
        <f>IFERROR(VLOOKUP(E8538,Raw_Menu!$A$2:$D$33,4,FALSE),0)</f>
        <v>17.95</v>
      </c>
      <c r="G8538" s="5">
        <f t="shared" si="266"/>
        <v>17.95</v>
      </c>
      <c r="H8538">
        <f t="shared" si="267"/>
        <v>18</v>
      </c>
      <c r="I8538" t="str">
        <f>IFERROR(VLOOKUP(tblOrders[[#This Row],[item_id]],Raw_Menu!$A$2:$D$33,3,FALSE),"Unknown")</f>
        <v>Italian</v>
      </c>
    </row>
    <row r="8539" spans="1:9" x14ac:dyDescent="0.25">
      <c r="A8539">
        <v>8538</v>
      </c>
      <c r="B8539">
        <v>3737</v>
      </c>
      <c r="C8539" s="1">
        <v>45019</v>
      </c>
      <c r="D8539" s="2">
        <v>0.76921296296296293</v>
      </c>
      <c r="E8539">
        <v>102</v>
      </c>
      <c r="F8539" s="5">
        <f>IFERROR(VLOOKUP(E8539,Raw_Menu!$A$2:$D$33,4,FALSE),0)</f>
        <v>13.95</v>
      </c>
      <c r="G8539" s="5">
        <f t="shared" si="266"/>
        <v>13.95</v>
      </c>
      <c r="H8539">
        <f t="shared" si="267"/>
        <v>18</v>
      </c>
      <c r="I8539" t="str">
        <f>IFERROR(VLOOKUP(tblOrders[[#This Row],[item_id]],Raw_Menu!$A$2:$D$33,3,FALSE),"Unknown")</f>
        <v>American</v>
      </c>
    </row>
    <row r="8540" spans="1:9" x14ac:dyDescent="0.25">
      <c r="A8540">
        <v>8539</v>
      </c>
      <c r="B8540">
        <v>3738</v>
      </c>
      <c r="C8540" s="1">
        <v>45019</v>
      </c>
      <c r="D8540" s="2">
        <v>0.7754861111111111</v>
      </c>
      <c r="E8540">
        <v>110</v>
      </c>
      <c r="F8540" s="5">
        <f>IFERROR(VLOOKUP(E8540,Raw_Menu!$A$2:$D$33,4,FALSE),0)</f>
        <v>17.95</v>
      </c>
      <c r="G8540" s="5">
        <f t="shared" si="266"/>
        <v>17.95</v>
      </c>
      <c r="H8540">
        <f t="shared" si="267"/>
        <v>18</v>
      </c>
      <c r="I8540" t="str">
        <f>IFERROR(VLOOKUP(tblOrders[[#This Row],[item_id]],Raw_Menu!$A$2:$D$33,3,FALSE),"Unknown")</f>
        <v>Asian</v>
      </c>
    </row>
    <row r="8541" spans="1:9" x14ac:dyDescent="0.25">
      <c r="A8541">
        <v>8540</v>
      </c>
      <c r="B8541">
        <v>3738</v>
      </c>
      <c r="C8541" s="1">
        <v>45019</v>
      </c>
      <c r="D8541" s="2">
        <v>0.7754861111111111</v>
      </c>
      <c r="E8541">
        <v>106</v>
      </c>
      <c r="F8541" s="5">
        <f>IFERROR(VLOOKUP(E8541,Raw_Menu!$A$2:$D$33,4,FALSE),0)</f>
        <v>7</v>
      </c>
      <c r="G8541" s="5">
        <f t="shared" si="266"/>
        <v>7</v>
      </c>
      <c r="H8541">
        <f t="shared" si="267"/>
        <v>18</v>
      </c>
      <c r="I8541" t="str">
        <f>IFERROR(VLOOKUP(tblOrders[[#This Row],[item_id]],Raw_Menu!$A$2:$D$33,3,FALSE),"Unknown")</f>
        <v>American</v>
      </c>
    </row>
    <row r="8542" spans="1:9" x14ac:dyDescent="0.25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  <c r="F8542" s="5">
        <f>IFERROR(VLOOKUP(E8542,Raw_Menu!$A$2:$D$33,4,FALSE),0)</f>
        <v>17.95</v>
      </c>
      <c r="G8542" s="5">
        <f t="shared" si="266"/>
        <v>17.95</v>
      </c>
      <c r="H8542">
        <f t="shared" si="267"/>
        <v>18</v>
      </c>
      <c r="I8542" t="str">
        <f>IFERROR(VLOOKUP(tblOrders[[#This Row],[item_id]],Raw_Menu!$A$2:$D$33,3,FALSE),"Unknown")</f>
        <v>Asian</v>
      </c>
    </row>
    <row r="8543" spans="1:9" x14ac:dyDescent="0.25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  <c r="F8543" s="5">
        <f>IFERROR(VLOOKUP(E8543,Raw_Menu!$A$2:$D$33,4,FALSE),0)</f>
        <v>15.5</v>
      </c>
      <c r="G8543" s="5">
        <f t="shared" si="266"/>
        <v>15.5</v>
      </c>
      <c r="H8543">
        <f t="shared" si="267"/>
        <v>18</v>
      </c>
      <c r="I8543" t="str">
        <f>IFERROR(VLOOKUP(tblOrders[[#This Row],[item_id]],Raw_Menu!$A$2:$D$33,3,FALSE),"Unknown")</f>
        <v>Italian</v>
      </c>
    </row>
    <row r="8544" spans="1:9" x14ac:dyDescent="0.25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  <c r="F8544" s="5">
        <f>IFERROR(VLOOKUP(E8544,Raw_Menu!$A$2:$D$33,4,FALSE),0)</f>
        <v>13.95</v>
      </c>
      <c r="G8544" s="5">
        <f t="shared" si="266"/>
        <v>13.95</v>
      </c>
      <c r="H8544">
        <f t="shared" si="267"/>
        <v>19</v>
      </c>
      <c r="I8544" t="str">
        <f>IFERROR(VLOOKUP(tblOrders[[#This Row],[item_id]],Raw_Menu!$A$2:$D$33,3,FALSE),"Unknown")</f>
        <v>Mexican</v>
      </c>
    </row>
    <row r="8545" spans="1:9" x14ac:dyDescent="0.25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  <c r="F8545" s="5">
        <f>IFERROR(VLOOKUP(E8545,Raw_Menu!$A$2:$D$33,4,FALSE),0)</f>
        <v>17.95</v>
      </c>
      <c r="G8545" s="5">
        <f t="shared" si="266"/>
        <v>17.95</v>
      </c>
      <c r="H8545">
        <f t="shared" si="267"/>
        <v>19</v>
      </c>
      <c r="I8545" t="str">
        <f>IFERROR(VLOOKUP(tblOrders[[#This Row],[item_id]],Raw_Menu!$A$2:$D$33,3,FALSE),"Unknown")</f>
        <v>Italian</v>
      </c>
    </row>
    <row r="8546" spans="1:9" x14ac:dyDescent="0.25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  <c r="F8546" s="5">
        <f>IFERROR(VLOOKUP(E8546,Raw_Menu!$A$2:$D$33,4,FALSE),0)</f>
        <v>14.95</v>
      </c>
      <c r="G8546" s="5">
        <f t="shared" si="266"/>
        <v>14.95</v>
      </c>
      <c r="H8546">
        <f t="shared" si="267"/>
        <v>19</v>
      </c>
      <c r="I8546" t="str">
        <f>IFERROR(VLOOKUP(tblOrders[[#This Row],[item_id]],Raw_Menu!$A$2:$D$33,3,FALSE),"Unknown")</f>
        <v>Mexican</v>
      </c>
    </row>
    <row r="8547" spans="1:9" x14ac:dyDescent="0.25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  <c r="F8547" s="5">
        <f>IFERROR(VLOOKUP(E8547,Raw_Menu!$A$2:$D$33,4,FALSE),0)</f>
        <v>12.95</v>
      </c>
      <c r="G8547" s="5">
        <f t="shared" si="266"/>
        <v>12.95</v>
      </c>
      <c r="H8547">
        <f t="shared" si="267"/>
        <v>19</v>
      </c>
      <c r="I8547" t="str">
        <f>IFERROR(VLOOKUP(tblOrders[[#This Row],[item_id]],Raw_Menu!$A$2:$D$33,3,FALSE),"Unknown")</f>
        <v>Mexican</v>
      </c>
    </row>
    <row r="8548" spans="1:9" x14ac:dyDescent="0.25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  <c r="F8548" s="5">
        <f>IFERROR(VLOOKUP(E8548,Raw_Menu!$A$2:$D$33,4,FALSE),0)</f>
        <v>7</v>
      </c>
      <c r="G8548" s="5">
        <f t="shared" si="266"/>
        <v>7</v>
      </c>
      <c r="H8548">
        <f t="shared" si="267"/>
        <v>19</v>
      </c>
      <c r="I8548" t="str">
        <f>IFERROR(VLOOKUP(tblOrders[[#This Row],[item_id]],Raw_Menu!$A$2:$D$33,3,FALSE),"Unknown")</f>
        <v>American</v>
      </c>
    </row>
    <row r="8549" spans="1:9" x14ac:dyDescent="0.25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  <c r="F8549" s="5">
        <f>IFERROR(VLOOKUP(E8549,Raw_Menu!$A$2:$D$33,4,FALSE),0)</f>
        <v>16.5</v>
      </c>
      <c r="G8549" s="5">
        <f t="shared" si="266"/>
        <v>16.5</v>
      </c>
      <c r="H8549">
        <f t="shared" si="267"/>
        <v>20</v>
      </c>
      <c r="I8549" t="str">
        <f>IFERROR(VLOOKUP(tblOrders[[#This Row],[item_id]],Raw_Menu!$A$2:$D$33,3,FALSE),"Unknown")</f>
        <v>Asian</v>
      </c>
    </row>
    <row r="8550" spans="1:9" x14ac:dyDescent="0.25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  <c r="F8550" s="5">
        <f>IFERROR(VLOOKUP(E8550,Raw_Menu!$A$2:$D$33,4,FALSE),0)</f>
        <v>17.95</v>
      </c>
      <c r="G8550" s="5">
        <f t="shared" si="266"/>
        <v>17.95</v>
      </c>
      <c r="H8550">
        <f t="shared" si="267"/>
        <v>20</v>
      </c>
      <c r="I8550" t="str">
        <f>IFERROR(VLOOKUP(tblOrders[[#This Row],[item_id]],Raw_Menu!$A$2:$D$33,3,FALSE),"Unknown")</f>
        <v>Italian</v>
      </c>
    </row>
    <row r="8551" spans="1:9" x14ac:dyDescent="0.25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  <c r="F8551" s="5">
        <f>IFERROR(VLOOKUP(E8551,Raw_Menu!$A$2:$D$33,4,FALSE),0)</f>
        <v>12.95</v>
      </c>
      <c r="G8551" s="5">
        <f t="shared" si="266"/>
        <v>12.95</v>
      </c>
      <c r="H8551">
        <f t="shared" si="267"/>
        <v>20</v>
      </c>
      <c r="I8551" t="str">
        <f>IFERROR(VLOOKUP(tblOrders[[#This Row],[item_id]],Raw_Menu!$A$2:$D$33,3,FALSE),"Unknown")</f>
        <v>American</v>
      </c>
    </row>
    <row r="8552" spans="1:9" x14ac:dyDescent="0.25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  <c r="F8552" s="5">
        <f>IFERROR(VLOOKUP(E8552,Raw_Menu!$A$2:$D$33,4,FALSE),0)</f>
        <v>13.95</v>
      </c>
      <c r="G8552" s="5">
        <f t="shared" si="266"/>
        <v>13.95</v>
      </c>
      <c r="H8552">
        <f t="shared" si="267"/>
        <v>20</v>
      </c>
      <c r="I8552" t="str">
        <f>IFERROR(VLOOKUP(tblOrders[[#This Row],[item_id]],Raw_Menu!$A$2:$D$33,3,FALSE),"Unknown")</f>
        <v>American</v>
      </c>
    </row>
    <row r="8553" spans="1:9" x14ac:dyDescent="0.25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  <c r="F8553" s="5">
        <f>IFERROR(VLOOKUP(E8553,Raw_Menu!$A$2:$D$33,4,FALSE),0)</f>
        <v>11.95</v>
      </c>
      <c r="G8553" s="5">
        <f t="shared" si="266"/>
        <v>11.95</v>
      </c>
      <c r="H8553">
        <f t="shared" si="267"/>
        <v>20</v>
      </c>
      <c r="I8553" t="str">
        <f>IFERROR(VLOOKUP(tblOrders[[#This Row],[item_id]],Raw_Menu!$A$2:$D$33,3,FALSE),"Unknown")</f>
        <v>Asian</v>
      </c>
    </row>
    <row r="8554" spans="1:9" x14ac:dyDescent="0.25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  <c r="F8554" s="5">
        <f>IFERROR(VLOOKUP(E8554,Raw_Menu!$A$2:$D$33,4,FALSE),0)</f>
        <v>9</v>
      </c>
      <c r="G8554" s="5">
        <f t="shared" si="266"/>
        <v>9</v>
      </c>
      <c r="H8554">
        <f t="shared" si="267"/>
        <v>20</v>
      </c>
      <c r="I8554" t="str">
        <f>IFERROR(VLOOKUP(tblOrders[[#This Row],[item_id]],Raw_Menu!$A$2:$D$33,3,FALSE),"Unknown")</f>
        <v>Mexican</v>
      </c>
    </row>
    <row r="8555" spans="1:9" x14ac:dyDescent="0.25">
      <c r="A8555">
        <v>8554</v>
      </c>
      <c r="B8555">
        <v>3747</v>
      </c>
      <c r="C8555" s="1">
        <v>45019</v>
      </c>
      <c r="D8555" s="2">
        <v>0.86681712962962965</v>
      </c>
      <c r="E8555">
        <v>101</v>
      </c>
      <c r="F8555" s="5">
        <f>IFERROR(VLOOKUP(E8555,Raw_Menu!$A$2:$D$33,4,FALSE),0)</f>
        <v>12.95</v>
      </c>
      <c r="G8555" s="5">
        <f t="shared" si="266"/>
        <v>12.95</v>
      </c>
      <c r="H8555">
        <f t="shared" si="267"/>
        <v>20</v>
      </c>
      <c r="I8555" t="str">
        <f>IFERROR(VLOOKUP(tblOrders[[#This Row],[item_id]],Raw_Menu!$A$2:$D$33,3,FALSE),"Unknown")</f>
        <v>American</v>
      </c>
    </row>
    <row r="8556" spans="1:9" x14ac:dyDescent="0.25">
      <c r="A8556">
        <v>8555</v>
      </c>
      <c r="B8556">
        <v>3747</v>
      </c>
      <c r="C8556" s="1">
        <v>45019</v>
      </c>
      <c r="D8556" s="2">
        <v>0.86681712962962965</v>
      </c>
      <c r="E8556">
        <v>103</v>
      </c>
      <c r="F8556" s="5">
        <f>IFERROR(VLOOKUP(E8556,Raw_Menu!$A$2:$D$33,4,FALSE),0)</f>
        <v>9</v>
      </c>
      <c r="G8556" s="5">
        <f t="shared" si="266"/>
        <v>9</v>
      </c>
      <c r="H8556">
        <f t="shared" si="267"/>
        <v>20</v>
      </c>
      <c r="I8556" t="str">
        <f>IFERROR(VLOOKUP(tblOrders[[#This Row],[item_id]],Raw_Menu!$A$2:$D$33,3,FALSE),"Unknown")</f>
        <v>American</v>
      </c>
    </row>
    <row r="8557" spans="1:9" x14ac:dyDescent="0.25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  <c r="F8557" s="5">
        <f>IFERROR(VLOOKUP(E8557,Raw_Menu!$A$2:$D$33,4,FALSE),0)</f>
        <v>12.95</v>
      </c>
      <c r="G8557" s="5">
        <f t="shared" si="266"/>
        <v>12.95</v>
      </c>
      <c r="H8557">
        <f t="shared" si="267"/>
        <v>20</v>
      </c>
      <c r="I8557" t="str">
        <f>IFERROR(VLOOKUP(tblOrders[[#This Row],[item_id]],Raw_Menu!$A$2:$D$33,3,FALSE),"Unknown")</f>
        <v>American</v>
      </c>
    </row>
    <row r="8558" spans="1:9" x14ac:dyDescent="0.25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  <c r="F8558" s="5">
        <f>IFERROR(VLOOKUP(E8558,Raw_Menu!$A$2:$D$33,4,FALSE),0)</f>
        <v>13.95</v>
      </c>
      <c r="G8558" s="5">
        <f t="shared" si="266"/>
        <v>13.95</v>
      </c>
      <c r="H8558">
        <f t="shared" si="267"/>
        <v>20</v>
      </c>
      <c r="I8558" t="str">
        <f>IFERROR(VLOOKUP(tblOrders[[#This Row],[item_id]],Raw_Menu!$A$2:$D$33,3,FALSE),"Unknown")</f>
        <v>American</v>
      </c>
    </row>
    <row r="8559" spans="1:9" x14ac:dyDescent="0.25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  <c r="F8559" s="5">
        <f>IFERROR(VLOOKUP(E8559,Raw_Menu!$A$2:$D$33,4,FALSE),0)</f>
        <v>15.5</v>
      </c>
      <c r="G8559" s="5">
        <f t="shared" si="266"/>
        <v>15.5</v>
      </c>
      <c r="H8559">
        <f t="shared" si="267"/>
        <v>20</v>
      </c>
      <c r="I8559" t="str">
        <f>IFERROR(VLOOKUP(tblOrders[[#This Row],[item_id]],Raw_Menu!$A$2:$D$33,3,FALSE),"Unknown")</f>
        <v>Italian</v>
      </c>
    </row>
    <row r="8560" spans="1:9" x14ac:dyDescent="0.25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  <c r="F8560" s="5">
        <f>IFERROR(VLOOKUP(E8560,Raw_Menu!$A$2:$D$33,4,FALSE),0)</f>
        <v>14.5</v>
      </c>
      <c r="G8560" s="5">
        <f t="shared" si="266"/>
        <v>14.5</v>
      </c>
      <c r="H8560">
        <f t="shared" si="267"/>
        <v>21</v>
      </c>
      <c r="I8560" t="str">
        <f>IFERROR(VLOOKUP(tblOrders[[#This Row],[item_id]],Raw_Menu!$A$2:$D$33,3,FALSE),"Unknown")</f>
        <v>Asian</v>
      </c>
    </row>
    <row r="8561" spans="1:9" x14ac:dyDescent="0.25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  <c r="F8561" s="5">
        <f>IFERROR(VLOOKUP(E8561,Raw_Menu!$A$2:$D$33,4,FALSE),0)</f>
        <v>17.95</v>
      </c>
      <c r="G8561" s="5">
        <f t="shared" si="266"/>
        <v>17.95</v>
      </c>
      <c r="H8561">
        <f t="shared" si="267"/>
        <v>21</v>
      </c>
      <c r="I8561" t="str">
        <f>IFERROR(VLOOKUP(tblOrders[[#This Row],[item_id]],Raw_Menu!$A$2:$D$33,3,FALSE),"Unknown")</f>
        <v>Asian</v>
      </c>
    </row>
    <row r="8562" spans="1:9" x14ac:dyDescent="0.25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  <c r="F8562" s="5">
        <f>IFERROR(VLOOKUP(E8562,Raw_Menu!$A$2:$D$33,4,FALSE),0)</f>
        <v>17.95</v>
      </c>
      <c r="G8562" s="5">
        <f t="shared" si="266"/>
        <v>17.95</v>
      </c>
      <c r="H8562">
        <f t="shared" si="267"/>
        <v>21</v>
      </c>
      <c r="I8562" t="str">
        <f>IFERROR(VLOOKUP(tblOrders[[#This Row],[item_id]],Raw_Menu!$A$2:$D$33,3,FALSE),"Unknown")</f>
        <v>Italian</v>
      </c>
    </row>
    <row r="8563" spans="1:9" x14ac:dyDescent="0.25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  <c r="F8563" s="5">
        <f>IFERROR(VLOOKUP(E8563,Raw_Menu!$A$2:$D$33,4,FALSE),0)</f>
        <v>14.95</v>
      </c>
      <c r="G8563" s="5">
        <f t="shared" si="266"/>
        <v>14.95</v>
      </c>
      <c r="H8563">
        <f t="shared" si="267"/>
        <v>21</v>
      </c>
      <c r="I8563" t="str">
        <f>IFERROR(VLOOKUP(tblOrders[[#This Row],[item_id]],Raw_Menu!$A$2:$D$33,3,FALSE),"Unknown")</f>
        <v>Asian</v>
      </c>
    </row>
    <row r="8564" spans="1:9" x14ac:dyDescent="0.25">
      <c r="A8564">
        <v>8563</v>
      </c>
      <c r="B8564">
        <v>3750</v>
      </c>
      <c r="C8564" s="1">
        <v>45049</v>
      </c>
      <c r="D8564" s="2">
        <v>0.49052083333333341</v>
      </c>
      <c r="E8564">
        <v>105</v>
      </c>
      <c r="F8564" s="5">
        <f>IFERROR(VLOOKUP(E8564,Raw_Menu!$A$2:$D$33,4,FALSE),0)</f>
        <v>7</v>
      </c>
      <c r="G8564" s="5">
        <f t="shared" si="266"/>
        <v>7</v>
      </c>
      <c r="H8564">
        <f t="shared" si="267"/>
        <v>11</v>
      </c>
      <c r="I8564" t="str">
        <f>IFERROR(VLOOKUP(tblOrders[[#This Row],[item_id]],Raw_Menu!$A$2:$D$33,3,FALSE),"Unknown")</f>
        <v>American</v>
      </c>
    </row>
    <row r="8565" spans="1:9" x14ac:dyDescent="0.25">
      <c r="A8565">
        <v>8564</v>
      </c>
      <c r="B8565">
        <v>3751</v>
      </c>
      <c r="C8565" s="1">
        <v>45049</v>
      </c>
      <c r="D8565" s="2">
        <v>0.49136574074074069</v>
      </c>
      <c r="E8565">
        <v>117</v>
      </c>
      <c r="F8565" s="5">
        <f>IFERROR(VLOOKUP(E8565,Raw_Menu!$A$2:$D$33,4,FALSE),0)</f>
        <v>12.95</v>
      </c>
      <c r="G8565" s="5">
        <f t="shared" si="266"/>
        <v>12.95</v>
      </c>
      <c r="H8565">
        <f t="shared" si="267"/>
        <v>11</v>
      </c>
      <c r="I8565" t="str">
        <f>IFERROR(VLOOKUP(tblOrders[[#This Row],[item_id]],Raw_Menu!$A$2:$D$33,3,FALSE),"Unknown")</f>
        <v>Mexican</v>
      </c>
    </row>
    <row r="8566" spans="1:9" x14ac:dyDescent="0.25">
      <c r="A8566">
        <v>8565</v>
      </c>
      <c r="B8566">
        <v>3751</v>
      </c>
      <c r="C8566" s="1">
        <v>45049</v>
      </c>
      <c r="D8566" s="2">
        <v>0.49136574074074069</v>
      </c>
      <c r="E8566">
        <v>111</v>
      </c>
      <c r="F8566" s="5">
        <f>IFERROR(VLOOKUP(E8566,Raw_Menu!$A$2:$D$33,4,FALSE),0)</f>
        <v>11.95</v>
      </c>
      <c r="G8566" s="5">
        <f t="shared" si="266"/>
        <v>11.95</v>
      </c>
      <c r="H8566">
        <f t="shared" si="267"/>
        <v>11</v>
      </c>
      <c r="I8566" t="str">
        <f>IFERROR(VLOOKUP(tblOrders[[#This Row],[item_id]],Raw_Menu!$A$2:$D$33,3,FALSE),"Unknown")</f>
        <v>Asian</v>
      </c>
    </row>
    <row r="8567" spans="1:9" x14ac:dyDescent="0.25">
      <c r="A8567">
        <v>8566</v>
      </c>
      <c r="B8567">
        <v>3751</v>
      </c>
      <c r="C8567" s="1">
        <v>45049</v>
      </c>
      <c r="D8567" s="2">
        <v>0.49136574074074069</v>
      </c>
      <c r="E8567">
        <v>113</v>
      </c>
      <c r="F8567" s="5">
        <f>IFERROR(VLOOKUP(E8567,Raw_Menu!$A$2:$D$33,4,FALSE),0)</f>
        <v>5</v>
      </c>
      <c r="G8567" s="5">
        <f t="shared" si="266"/>
        <v>5</v>
      </c>
      <c r="H8567">
        <f t="shared" si="267"/>
        <v>11</v>
      </c>
      <c r="I8567" t="str">
        <f>IFERROR(VLOOKUP(tblOrders[[#This Row],[item_id]],Raw_Menu!$A$2:$D$33,3,FALSE),"Unknown")</f>
        <v>Asian</v>
      </c>
    </row>
    <row r="8568" spans="1:9" x14ac:dyDescent="0.25">
      <c r="A8568">
        <v>8567</v>
      </c>
      <c r="B8568">
        <v>3751</v>
      </c>
      <c r="C8568" s="1">
        <v>45049</v>
      </c>
      <c r="D8568" s="2">
        <v>0.49136574074074069</v>
      </c>
      <c r="E8568">
        <v>122</v>
      </c>
      <c r="F8568" s="5">
        <f>IFERROR(VLOOKUP(E8568,Raw_Menu!$A$2:$D$33,4,FALSE),0)</f>
        <v>7</v>
      </c>
      <c r="G8568" s="5">
        <f t="shared" si="266"/>
        <v>7</v>
      </c>
      <c r="H8568">
        <f t="shared" si="267"/>
        <v>11</v>
      </c>
      <c r="I8568" t="str">
        <f>IFERROR(VLOOKUP(tblOrders[[#This Row],[item_id]],Raw_Menu!$A$2:$D$33,3,FALSE),"Unknown")</f>
        <v>Mexican</v>
      </c>
    </row>
    <row r="8569" spans="1:9" x14ac:dyDescent="0.25">
      <c r="A8569">
        <v>8568</v>
      </c>
      <c r="B8569">
        <v>3752</v>
      </c>
      <c r="C8569" s="1">
        <v>45049</v>
      </c>
      <c r="D8569" s="2">
        <v>0.49277777777777781</v>
      </c>
      <c r="E8569">
        <v>125</v>
      </c>
      <c r="F8569" s="5">
        <f>IFERROR(VLOOKUP(E8569,Raw_Menu!$A$2:$D$33,4,FALSE),0)</f>
        <v>17.95</v>
      </c>
      <c r="G8569" s="5">
        <f t="shared" si="266"/>
        <v>17.95</v>
      </c>
      <c r="H8569">
        <f t="shared" si="267"/>
        <v>11</v>
      </c>
      <c r="I8569" t="str">
        <f>IFERROR(VLOOKUP(tblOrders[[#This Row],[item_id]],Raw_Menu!$A$2:$D$33,3,FALSE),"Unknown")</f>
        <v>Italian</v>
      </c>
    </row>
    <row r="8570" spans="1:9" x14ac:dyDescent="0.25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  <c r="F8570" s="5">
        <f>IFERROR(VLOOKUP(E8570,Raw_Menu!$A$2:$D$33,4,FALSE),0)</f>
        <v>14.5</v>
      </c>
      <c r="G8570" s="5">
        <f t="shared" si="266"/>
        <v>14.5</v>
      </c>
      <c r="H8570">
        <f t="shared" si="267"/>
        <v>12</v>
      </c>
      <c r="I8570" t="str">
        <f>IFERROR(VLOOKUP(tblOrders[[#This Row],[item_id]],Raw_Menu!$A$2:$D$33,3,FALSE),"Unknown")</f>
        <v>Italian</v>
      </c>
    </row>
    <row r="8571" spans="1:9" x14ac:dyDescent="0.25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  <c r="F8571" s="5">
        <f>IFERROR(VLOOKUP(E8571,Raw_Menu!$A$2:$D$33,4,FALSE),0)</f>
        <v>17.95</v>
      </c>
      <c r="G8571" s="5">
        <f t="shared" si="266"/>
        <v>17.95</v>
      </c>
      <c r="H8571">
        <f t="shared" si="267"/>
        <v>12</v>
      </c>
      <c r="I8571" t="str">
        <f>IFERROR(VLOOKUP(tblOrders[[#This Row],[item_id]],Raw_Menu!$A$2:$D$33,3,FALSE),"Unknown")</f>
        <v>Asian</v>
      </c>
    </row>
    <row r="8572" spans="1:9" x14ac:dyDescent="0.25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  <c r="F8572" s="5">
        <f>IFERROR(VLOOKUP(E8572,Raw_Menu!$A$2:$D$33,4,FALSE),0)</f>
        <v>7</v>
      </c>
      <c r="G8572" s="5">
        <f t="shared" si="266"/>
        <v>7</v>
      </c>
      <c r="H8572">
        <f t="shared" si="267"/>
        <v>12</v>
      </c>
      <c r="I8572" t="str">
        <f>IFERROR(VLOOKUP(tblOrders[[#This Row],[item_id]],Raw_Menu!$A$2:$D$33,3,FALSE),"Unknown")</f>
        <v>Mexican</v>
      </c>
    </row>
    <row r="8573" spans="1:9" x14ac:dyDescent="0.25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  <c r="F8573" s="5">
        <f>IFERROR(VLOOKUP(E8573,Raw_Menu!$A$2:$D$33,4,FALSE),0)</f>
        <v>17.95</v>
      </c>
      <c r="G8573" s="5">
        <f t="shared" si="266"/>
        <v>17.95</v>
      </c>
      <c r="H8573">
        <f t="shared" si="267"/>
        <v>12</v>
      </c>
      <c r="I8573" t="str">
        <f>IFERROR(VLOOKUP(tblOrders[[#This Row],[item_id]],Raw_Menu!$A$2:$D$33,3,FALSE),"Unknown")</f>
        <v>Asian</v>
      </c>
    </row>
    <row r="8574" spans="1:9" x14ac:dyDescent="0.25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  <c r="F8574" s="5">
        <f>IFERROR(VLOOKUP(E8574,Raw_Menu!$A$2:$D$33,4,FALSE),0)</f>
        <v>12.95</v>
      </c>
      <c r="G8574" s="5">
        <f t="shared" si="266"/>
        <v>12.95</v>
      </c>
      <c r="H8574">
        <f t="shared" si="267"/>
        <v>12</v>
      </c>
      <c r="I8574" t="str">
        <f>IFERROR(VLOOKUP(tblOrders[[#This Row],[item_id]],Raw_Menu!$A$2:$D$33,3,FALSE),"Unknown")</f>
        <v>American</v>
      </c>
    </row>
    <row r="8575" spans="1:9" x14ac:dyDescent="0.25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  <c r="F8575" s="5">
        <f>IFERROR(VLOOKUP(E8575,Raw_Menu!$A$2:$D$33,4,FALSE),0)</f>
        <v>12.95</v>
      </c>
      <c r="G8575" s="5">
        <f t="shared" si="266"/>
        <v>12.95</v>
      </c>
      <c r="H8575">
        <f t="shared" si="267"/>
        <v>12</v>
      </c>
      <c r="I8575" t="str">
        <f>IFERROR(VLOOKUP(tblOrders[[#This Row],[item_id]],Raw_Menu!$A$2:$D$33,3,FALSE),"Unknown")</f>
        <v>American</v>
      </c>
    </row>
    <row r="8576" spans="1:9" x14ac:dyDescent="0.25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  <c r="F8576" s="5">
        <f>IFERROR(VLOOKUP(E8576,Raw_Menu!$A$2:$D$33,4,FALSE),0)</f>
        <v>13.95</v>
      </c>
      <c r="G8576" s="5">
        <f t="shared" si="266"/>
        <v>13.95</v>
      </c>
      <c r="H8576">
        <f t="shared" si="267"/>
        <v>12</v>
      </c>
      <c r="I8576" t="str">
        <f>IFERROR(VLOOKUP(tblOrders[[#This Row],[item_id]],Raw_Menu!$A$2:$D$33,3,FALSE),"Unknown")</f>
        <v>Mexican</v>
      </c>
    </row>
    <row r="8577" spans="1:9" x14ac:dyDescent="0.25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  <c r="F8577" s="5">
        <f>IFERROR(VLOOKUP(E8577,Raw_Menu!$A$2:$D$33,4,FALSE),0)</f>
        <v>14.5</v>
      </c>
      <c r="G8577" s="5">
        <f t="shared" si="266"/>
        <v>14.5</v>
      </c>
      <c r="H8577">
        <f t="shared" si="267"/>
        <v>12</v>
      </c>
      <c r="I8577" t="str">
        <f>IFERROR(VLOOKUP(tblOrders[[#This Row],[item_id]],Raw_Menu!$A$2:$D$33,3,FALSE),"Unknown")</f>
        <v>Asian</v>
      </c>
    </row>
    <row r="8578" spans="1:9" x14ac:dyDescent="0.25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  <c r="F8578" s="5">
        <f>IFERROR(VLOOKUP(E8578,Raw_Menu!$A$2:$D$33,4,FALSE),0)</f>
        <v>14.95</v>
      </c>
      <c r="G8578" s="5">
        <f t="shared" ref="G8578:G8641" si="268">VALUE(F8578)</f>
        <v>14.95</v>
      </c>
      <c r="H8578">
        <f t="shared" ref="H8578:H8641" si="269">HOUR(D8578)</f>
        <v>12</v>
      </c>
      <c r="I8578" t="str">
        <f>IFERROR(VLOOKUP(tblOrders[[#This Row],[item_id]],Raw_Menu!$A$2:$D$33,3,FALSE),"Unknown")</f>
        <v>Asian</v>
      </c>
    </row>
    <row r="8579" spans="1:9" x14ac:dyDescent="0.25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  <c r="F8579" s="5">
        <f>IFERROR(VLOOKUP(E8579,Raw_Menu!$A$2:$D$33,4,FALSE),0)</f>
        <v>13.95</v>
      </c>
      <c r="G8579" s="5">
        <f t="shared" si="268"/>
        <v>13.95</v>
      </c>
      <c r="H8579">
        <f t="shared" si="269"/>
        <v>12</v>
      </c>
      <c r="I8579" t="str">
        <f>IFERROR(VLOOKUP(tblOrders[[#This Row],[item_id]],Raw_Menu!$A$2:$D$33,3,FALSE),"Unknown")</f>
        <v>American</v>
      </c>
    </row>
    <row r="8580" spans="1:9" x14ac:dyDescent="0.25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  <c r="F8580" s="5">
        <f>IFERROR(VLOOKUP(E8580,Raw_Menu!$A$2:$D$33,4,FALSE),0)</f>
        <v>17.95</v>
      </c>
      <c r="G8580" s="5">
        <f t="shared" si="268"/>
        <v>17.95</v>
      </c>
      <c r="H8580">
        <f t="shared" si="269"/>
        <v>12</v>
      </c>
      <c r="I8580" t="str">
        <f>IFERROR(VLOOKUP(tblOrders[[#This Row],[item_id]],Raw_Menu!$A$2:$D$33,3,FALSE),"Unknown")</f>
        <v>Asian</v>
      </c>
    </row>
    <row r="8581" spans="1:9" x14ac:dyDescent="0.25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  <c r="F8581" s="5">
        <f>IFERROR(VLOOKUP(E8581,Raw_Menu!$A$2:$D$33,4,FALSE),0)</f>
        <v>7</v>
      </c>
      <c r="G8581" s="5">
        <f t="shared" si="268"/>
        <v>7</v>
      </c>
      <c r="H8581">
        <f t="shared" si="269"/>
        <v>12</v>
      </c>
      <c r="I8581" t="str">
        <f>IFERROR(VLOOKUP(tblOrders[[#This Row],[item_id]],Raw_Menu!$A$2:$D$33,3,FALSE),"Unknown")</f>
        <v>American</v>
      </c>
    </row>
    <row r="8582" spans="1:9" x14ac:dyDescent="0.25">
      <c r="A8582">
        <v>8581</v>
      </c>
      <c r="B8582">
        <v>3760</v>
      </c>
      <c r="C8582" s="1">
        <v>45049</v>
      </c>
      <c r="D8582" s="2">
        <v>0.53454861111111107</v>
      </c>
      <c r="E8582">
        <v>101</v>
      </c>
      <c r="F8582" s="5">
        <f>IFERROR(VLOOKUP(E8582,Raw_Menu!$A$2:$D$33,4,FALSE),0)</f>
        <v>12.95</v>
      </c>
      <c r="G8582" s="5">
        <f t="shared" si="268"/>
        <v>12.95</v>
      </c>
      <c r="H8582">
        <f t="shared" si="269"/>
        <v>12</v>
      </c>
      <c r="I8582" t="str">
        <f>IFERROR(VLOOKUP(tblOrders[[#This Row],[item_id]],Raw_Menu!$A$2:$D$33,3,FALSE),"Unknown")</f>
        <v>American</v>
      </c>
    </row>
    <row r="8583" spans="1:9" x14ac:dyDescent="0.25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  <c r="F8583" s="5">
        <f>IFERROR(VLOOKUP(E8583,Raw_Menu!$A$2:$D$33,4,FALSE),0)</f>
        <v>9</v>
      </c>
      <c r="G8583" s="5">
        <f t="shared" si="268"/>
        <v>9</v>
      </c>
      <c r="H8583">
        <f t="shared" si="269"/>
        <v>12</v>
      </c>
      <c r="I8583" t="str">
        <f>IFERROR(VLOOKUP(tblOrders[[#This Row],[item_id]],Raw_Menu!$A$2:$D$33,3,FALSE),"Unknown")</f>
        <v>Mexican</v>
      </c>
    </row>
    <row r="8584" spans="1:9" x14ac:dyDescent="0.25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  <c r="F8584" s="5">
        <f>IFERROR(VLOOKUP(E8584,Raw_Menu!$A$2:$D$33,4,FALSE),0)</f>
        <v>17.95</v>
      </c>
      <c r="G8584" s="5">
        <f t="shared" si="268"/>
        <v>17.95</v>
      </c>
      <c r="H8584">
        <f t="shared" si="269"/>
        <v>13</v>
      </c>
      <c r="I8584" t="str">
        <f>IFERROR(VLOOKUP(tblOrders[[#This Row],[item_id]],Raw_Menu!$A$2:$D$33,3,FALSE),"Unknown")</f>
        <v>Asian</v>
      </c>
    </row>
    <row r="8585" spans="1:9" x14ac:dyDescent="0.25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  <c r="F8585" s="5">
        <f>IFERROR(VLOOKUP(E8585,Raw_Menu!$A$2:$D$33,4,FALSE),0)</f>
        <v>14.5</v>
      </c>
      <c r="G8585" s="5">
        <f t="shared" si="268"/>
        <v>14.5</v>
      </c>
      <c r="H8585">
        <f t="shared" si="269"/>
        <v>13</v>
      </c>
      <c r="I8585" t="str">
        <f>IFERROR(VLOOKUP(tblOrders[[#This Row],[item_id]],Raw_Menu!$A$2:$D$33,3,FALSE),"Unknown")</f>
        <v>Italian</v>
      </c>
    </row>
    <row r="8586" spans="1:9" x14ac:dyDescent="0.25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  <c r="F8586" s="5">
        <f>IFERROR(VLOOKUP(E8586,Raw_Menu!$A$2:$D$33,4,FALSE),0)</f>
        <v>14.5</v>
      </c>
      <c r="G8586" s="5">
        <f t="shared" si="268"/>
        <v>14.5</v>
      </c>
      <c r="H8586">
        <f t="shared" si="269"/>
        <v>13</v>
      </c>
      <c r="I8586" t="str">
        <f>IFERROR(VLOOKUP(tblOrders[[#This Row],[item_id]],Raw_Menu!$A$2:$D$33,3,FALSE),"Unknown")</f>
        <v>Asian</v>
      </c>
    </row>
    <row r="8587" spans="1:9" x14ac:dyDescent="0.25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  <c r="F8587" s="5">
        <f>IFERROR(VLOOKUP(E8587,Raw_Menu!$A$2:$D$33,4,FALSE),0)</f>
        <v>11.95</v>
      </c>
      <c r="G8587" s="5">
        <f t="shared" si="268"/>
        <v>11.95</v>
      </c>
      <c r="H8587">
        <f t="shared" si="269"/>
        <v>13</v>
      </c>
      <c r="I8587" t="str">
        <f>IFERROR(VLOOKUP(tblOrders[[#This Row],[item_id]],Raw_Menu!$A$2:$D$33,3,FALSE),"Unknown")</f>
        <v>Mexican</v>
      </c>
    </row>
    <row r="8588" spans="1:9" x14ac:dyDescent="0.25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  <c r="F8588" s="5">
        <f>IFERROR(VLOOKUP(E8588,Raw_Menu!$A$2:$D$33,4,FALSE),0)</f>
        <v>13.95</v>
      </c>
      <c r="G8588" s="5">
        <f t="shared" si="268"/>
        <v>13.95</v>
      </c>
      <c r="H8588">
        <f t="shared" si="269"/>
        <v>13</v>
      </c>
      <c r="I8588" t="str">
        <f>IFERROR(VLOOKUP(tblOrders[[#This Row],[item_id]],Raw_Menu!$A$2:$D$33,3,FALSE),"Unknown")</f>
        <v>American</v>
      </c>
    </row>
    <row r="8589" spans="1:9" x14ac:dyDescent="0.25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  <c r="F8589" s="5">
        <f>IFERROR(VLOOKUP(E8589,Raw_Menu!$A$2:$D$33,4,FALSE),0)</f>
        <v>14.95</v>
      </c>
      <c r="G8589" s="5">
        <f t="shared" si="268"/>
        <v>14.95</v>
      </c>
      <c r="H8589">
        <f t="shared" si="269"/>
        <v>13</v>
      </c>
      <c r="I8589" t="str">
        <f>IFERROR(VLOOKUP(tblOrders[[#This Row],[item_id]],Raw_Menu!$A$2:$D$33,3,FALSE),"Unknown")</f>
        <v>Asian</v>
      </c>
    </row>
    <row r="8590" spans="1:9" x14ac:dyDescent="0.25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  <c r="F8590" s="5">
        <f>IFERROR(VLOOKUP(E8590,Raw_Menu!$A$2:$D$33,4,FALSE),0)</f>
        <v>7</v>
      </c>
      <c r="G8590" s="5">
        <f t="shared" si="268"/>
        <v>7</v>
      </c>
      <c r="H8590">
        <f t="shared" si="269"/>
        <v>13</v>
      </c>
      <c r="I8590" t="str">
        <f>IFERROR(VLOOKUP(tblOrders[[#This Row],[item_id]],Raw_Menu!$A$2:$D$33,3,FALSE),"Unknown")</f>
        <v>Mexican</v>
      </c>
    </row>
    <row r="8591" spans="1:9" x14ac:dyDescent="0.25">
      <c r="A8591">
        <v>8590</v>
      </c>
      <c r="B8591">
        <v>3765</v>
      </c>
      <c r="C8591" s="1">
        <v>45049</v>
      </c>
      <c r="D8591" s="2">
        <v>0.55656249999999996</v>
      </c>
      <c r="E8591" t="s">
        <v>95</v>
      </c>
      <c r="F8591" s="5">
        <f>IFERROR(VLOOKUP(E8591,Raw_Menu!$A$2:$D$33,4,FALSE),0)</f>
        <v>0</v>
      </c>
      <c r="G8591" s="5">
        <f t="shared" si="268"/>
        <v>0</v>
      </c>
      <c r="H8591">
        <f t="shared" si="269"/>
        <v>13</v>
      </c>
      <c r="I8591" t="str">
        <f>IFERROR(VLOOKUP(tblOrders[[#This Row],[item_id]],Raw_Menu!$A$2:$D$33,3,FALSE),"Unknown")</f>
        <v>Unknown</v>
      </c>
    </row>
    <row r="8592" spans="1:9" x14ac:dyDescent="0.25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  <c r="F8592" s="5">
        <f>IFERROR(VLOOKUP(E8592,Raw_Menu!$A$2:$D$33,4,FALSE),0)</f>
        <v>16.95</v>
      </c>
      <c r="G8592" s="5">
        <f t="shared" si="268"/>
        <v>16.95</v>
      </c>
      <c r="H8592">
        <f t="shared" si="269"/>
        <v>13</v>
      </c>
      <c r="I8592" t="str">
        <f>IFERROR(VLOOKUP(tblOrders[[#This Row],[item_id]],Raw_Menu!$A$2:$D$33,3,FALSE),"Unknown")</f>
        <v>Italian</v>
      </c>
    </row>
    <row r="8593" spans="1:9" x14ac:dyDescent="0.25">
      <c r="A8593">
        <v>8592</v>
      </c>
      <c r="B8593">
        <v>3766</v>
      </c>
      <c r="C8593" s="1">
        <v>45049</v>
      </c>
      <c r="D8593" s="2">
        <v>0.55820601851851848</v>
      </c>
      <c r="E8593">
        <v>102</v>
      </c>
      <c r="F8593" s="5">
        <f>IFERROR(VLOOKUP(E8593,Raw_Menu!$A$2:$D$33,4,FALSE),0)</f>
        <v>13.95</v>
      </c>
      <c r="G8593" s="5">
        <f t="shared" si="268"/>
        <v>13.95</v>
      </c>
      <c r="H8593">
        <f t="shared" si="269"/>
        <v>13</v>
      </c>
      <c r="I8593" t="str">
        <f>IFERROR(VLOOKUP(tblOrders[[#This Row],[item_id]],Raw_Menu!$A$2:$D$33,3,FALSE),"Unknown")</f>
        <v>American</v>
      </c>
    </row>
    <row r="8594" spans="1:9" x14ac:dyDescent="0.25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  <c r="F8594" s="5">
        <f>IFERROR(VLOOKUP(E8594,Raw_Menu!$A$2:$D$33,4,FALSE),0)</f>
        <v>14.5</v>
      </c>
      <c r="G8594" s="5">
        <f t="shared" si="268"/>
        <v>14.5</v>
      </c>
      <c r="H8594">
        <f t="shared" si="269"/>
        <v>13</v>
      </c>
      <c r="I8594" t="str">
        <f>IFERROR(VLOOKUP(tblOrders[[#This Row],[item_id]],Raw_Menu!$A$2:$D$33,3,FALSE),"Unknown")</f>
        <v>Asian</v>
      </c>
    </row>
    <row r="8595" spans="1:9" x14ac:dyDescent="0.25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  <c r="F8595" s="5">
        <f>IFERROR(VLOOKUP(E8595,Raw_Menu!$A$2:$D$33,4,FALSE),0)</f>
        <v>17.95</v>
      </c>
      <c r="G8595" s="5">
        <f t="shared" si="268"/>
        <v>17.95</v>
      </c>
      <c r="H8595">
        <f t="shared" si="269"/>
        <v>13</v>
      </c>
      <c r="I8595" t="str">
        <f>IFERROR(VLOOKUP(tblOrders[[#This Row],[item_id]],Raw_Menu!$A$2:$D$33,3,FALSE),"Unknown")</f>
        <v>Italian</v>
      </c>
    </row>
    <row r="8596" spans="1:9" x14ac:dyDescent="0.25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  <c r="F8596" s="5">
        <f>IFERROR(VLOOKUP(E8596,Raw_Menu!$A$2:$D$33,4,FALSE),0)</f>
        <v>7</v>
      </c>
      <c r="G8596" s="5">
        <f t="shared" si="268"/>
        <v>7</v>
      </c>
      <c r="H8596">
        <f t="shared" si="269"/>
        <v>13</v>
      </c>
      <c r="I8596" t="str">
        <f>IFERROR(VLOOKUP(tblOrders[[#This Row],[item_id]],Raw_Menu!$A$2:$D$33,3,FALSE),"Unknown")</f>
        <v>American</v>
      </c>
    </row>
    <row r="8597" spans="1:9" x14ac:dyDescent="0.25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  <c r="F8597" s="5">
        <f>IFERROR(VLOOKUP(E8597,Raw_Menu!$A$2:$D$33,4,FALSE),0)</f>
        <v>17.95</v>
      </c>
      <c r="G8597" s="5">
        <f t="shared" si="268"/>
        <v>17.95</v>
      </c>
      <c r="H8597">
        <f t="shared" si="269"/>
        <v>13</v>
      </c>
      <c r="I8597" t="str">
        <f>IFERROR(VLOOKUP(tblOrders[[#This Row],[item_id]],Raw_Menu!$A$2:$D$33,3,FALSE),"Unknown")</f>
        <v>Italian</v>
      </c>
    </row>
    <row r="8598" spans="1:9" x14ac:dyDescent="0.25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  <c r="F8598" s="5">
        <f>IFERROR(VLOOKUP(E8598,Raw_Menu!$A$2:$D$33,4,FALSE),0)</f>
        <v>16.95</v>
      </c>
      <c r="G8598" s="5">
        <f t="shared" si="268"/>
        <v>16.95</v>
      </c>
      <c r="H8598">
        <f t="shared" si="269"/>
        <v>13</v>
      </c>
      <c r="I8598" t="str">
        <f>IFERROR(VLOOKUP(tblOrders[[#This Row],[item_id]],Raw_Menu!$A$2:$D$33,3,FALSE),"Unknown")</f>
        <v>Italian</v>
      </c>
    </row>
    <row r="8599" spans="1:9" x14ac:dyDescent="0.25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  <c r="F8599" s="5">
        <f>IFERROR(VLOOKUP(E8599,Raw_Menu!$A$2:$D$33,4,FALSE),0)</f>
        <v>15.5</v>
      </c>
      <c r="G8599" s="5">
        <f t="shared" si="268"/>
        <v>15.5</v>
      </c>
      <c r="H8599">
        <f t="shared" si="269"/>
        <v>13</v>
      </c>
      <c r="I8599" t="str">
        <f>IFERROR(VLOOKUP(tblOrders[[#This Row],[item_id]],Raw_Menu!$A$2:$D$33,3,FALSE),"Unknown")</f>
        <v>Italian</v>
      </c>
    </row>
    <row r="8600" spans="1:9" x14ac:dyDescent="0.25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  <c r="F8600" s="5">
        <f>IFERROR(VLOOKUP(E8600,Raw_Menu!$A$2:$D$33,4,FALSE),0)</f>
        <v>14.5</v>
      </c>
      <c r="G8600" s="5">
        <f t="shared" si="268"/>
        <v>14.5</v>
      </c>
      <c r="H8600">
        <f t="shared" si="269"/>
        <v>13</v>
      </c>
      <c r="I8600" t="str">
        <f>IFERROR(VLOOKUP(tblOrders[[#This Row],[item_id]],Raw_Menu!$A$2:$D$33,3,FALSE),"Unknown")</f>
        <v>Italian</v>
      </c>
    </row>
    <row r="8601" spans="1:9" x14ac:dyDescent="0.25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  <c r="F8601" s="5">
        <f>IFERROR(VLOOKUP(E8601,Raw_Menu!$A$2:$D$33,4,FALSE),0)</f>
        <v>15.5</v>
      </c>
      <c r="G8601" s="5">
        <f t="shared" si="268"/>
        <v>15.5</v>
      </c>
      <c r="H8601">
        <f t="shared" si="269"/>
        <v>13</v>
      </c>
      <c r="I8601" t="str">
        <f>IFERROR(VLOOKUP(tblOrders[[#This Row],[item_id]],Raw_Menu!$A$2:$D$33,3,FALSE),"Unknown")</f>
        <v>Italian</v>
      </c>
    </row>
    <row r="8602" spans="1:9" x14ac:dyDescent="0.25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  <c r="F8602" s="5">
        <f>IFERROR(VLOOKUP(E8602,Raw_Menu!$A$2:$D$33,4,FALSE),0)</f>
        <v>11.95</v>
      </c>
      <c r="G8602" s="5">
        <f t="shared" si="268"/>
        <v>11.95</v>
      </c>
      <c r="H8602">
        <f t="shared" si="269"/>
        <v>13</v>
      </c>
      <c r="I8602" t="str">
        <f>IFERROR(VLOOKUP(tblOrders[[#This Row],[item_id]],Raw_Menu!$A$2:$D$33,3,FALSE),"Unknown")</f>
        <v>Mexican</v>
      </c>
    </row>
    <row r="8603" spans="1:9" x14ac:dyDescent="0.25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  <c r="F8603" s="5">
        <f>IFERROR(VLOOKUP(E8603,Raw_Menu!$A$2:$D$33,4,FALSE),0)</f>
        <v>17.95</v>
      </c>
      <c r="G8603" s="5">
        <f t="shared" si="268"/>
        <v>17.95</v>
      </c>
      <c r="H8603">
        <f t="shared" si="269"/>
        <v>13</v>
      </c>
      <c r="I8603" t="str">
        <f>IFERROR(VLOOKUP(tblOrders[[#This Row],[item_id]],Raw_Menu!$A$2:$D$33,3,FALSE),"Unknown")</f>
        <v>Asian</v>
      </c>
    </row>
    <row r="8604" spans="1:9" x14ac:dyDescent="0.25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  <c r="F8604" s="5">
        <f>IFERROR(VLOOKUP(E8604,Raw_Menu!$A$2:$D$33,4,FALSE),0)</f>
        <v>11.95</v>
      </c>
      <c r="G8604" s="5">
        <f t="shared" si="268"/>
        <v>11.95</v>
      </c>
      <c r="H8604">
        <f t="shared" si="269"/>
        <v>13</v>
      </c>
      <c r="I8604" t="str">
        <f>IFERROR(VLOOKUP(tblOrders[[#This Row],[item_id]],Raw_Menu!$A$2:$D$33,3,FALSE),"Unknown")</f>
        <v>Asian</v>
      </c>
    </row>
    <row r="8605" spans="1:9" x14ac:dyDescent="0.25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  <c r="F8605" s="5">
        <f>IFERROR(VLOOKUP(E8605,Raw_Menu!$A$2:$D$33,4,FALSE),0)</f>
        <v>7</v>
      </c>
      <c r="G8605" s="5">
        <f t="shared" si="268"/>
        <v>7</v>
      </c>
      <c r="H8605">
        <f t="shared" si="269"/>
        <v>13</v>
      </c>
      <c r="I8605" t="str">
        <f>IFERROR(VLOOKUP(tblOrders[[#This Row],[item_id]],Raw_Menu!$A$2:$D$33,3,FALSE),"Unknown")</f>
        <v>Mexican</v>
      </c>
    </row>
    <row r="8606" spans="1:9" x14ac:dyDescent="0.25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  <c r="F8606" s="5">
        <f>IFERROR(VLOOKUP(E8606,Raw_Menu!$A$2:$D$33,4,FALSE),0)</f>
        <v>14.5</v>
      </c>
      <c r="G8606" s="5">
        <f t="shared" si="268"/>
        <v>14.5</v>
      </c>
      <c r="H8606">
        <f t="shared" si="269"/>
        <v>13</v>
      </c>
      <c r="I8606" t="str">
        <f>IFERROR(VLOOKUP(tblOrders[[#This Row],[item_id]],Raw_Menu!$A$2:$D$33,3,FALSE),"Unknown")</f>
        <v>Asian</v>
      </c>
    </row>
    <row r="8607" spans="1:9" x14ac:dyDescent="0.25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  <c r="F8607" s="5">
        <f>IFERROR(VLOOKUP(E8607,Raw_Menu!$A$2:$D$33,4,FALSE),0)</f>
        <v>14.5</v>
      </c>
      <c r="G8607" s="5">
        <f t="shared" si="268"/>
        <v>14.5</v>
      </c>
      <c r="H8607">
        <f t="shared" si="269"/>
        <v>13</v>
      </c>
      <c r="I8607" t="str">
        <f>IFERROR(VLOOKUP(tblOrders[[#This Row],[item_id]],Raw_Menu!$A$2:$D$33,3,FALSE),"Unknown")</f>
        <v>Italian</v>
      </c>
    </row>
    <row r="8608" spans="1:9" x14ac:dyDescent="0.25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  <c r="F8608" s="5">
        <f>IFERROR(VLOOKUP(E8608,Raw_Menu!$A$2:$D$33,4,FALSE),0)</f>
        <v>17.95</v>
      </c>
      <c r="G8608" s="5">
        <f t="shared" si="268"/>
        <v>17.95</v>
      </c>
      <c r="H8608">
        <f t="shared" si="269"/>
        <v>13</v>
      </c>
      <c r="I8608" t="str">
        <f>IFERROR(VLOOKUP(tblOrders[[#This Row],[item_id]],Raw_Menu!$A$2:$D$33,3,FALSE),"Unknown")</f>
        <v>Italian</v>
      </c>
    </row>
    <row r="8609" spans="1:9" x14ac:dyDescent="0.25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  <c r="F8609" s="5">
        <f>IFERROR(VLOOKUP(E8609,Raw_Menu!$A$2:$D$33,4,FALSE),0)</f>
        <v>17.95</v>
      </c>
      <c r="G8609" s="5">
        <f t="shared" si="268"/>
        <v>17.95</v>
      </c>
      <c r="H8609">
        <f t="shared" si="269"/>
        <v>13</v>
      </c>
      <c r="I8609" t="str">
        <f>IFERROR(VLOOKUP(tblOrders[[#This Row],[item_id]],Raw_Menu!$A$2:$D$33,3,FALSE),"Unknown")</f>
        <v>Asian</v>
      </c>
    </row>
    <row r="8610" spans="1:9" x14ac:dyDescent="0.25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  <c r="F8610" s="5">
        <f>IFERROR(VLOOKUP(E8610,Raw_Menu!$A$2:$D$33,4,FALSE),0)</f>
        <v>12.95</v>
      </c>
      <c r="G8610" s="5">
        <f t="shared" si="268"/>
        <v>12.95</v>
      </c>
      <c r="H8610">
        <f t="shared" si="269"/>
        <v>13</v>
      </c>
      <c r="I8610" t="str">
        <f>IFERROR(VLOOKUP(tblOrders[[#This Row],[item_id]],Raw_Menu!$A$2:$D$33,3,FALSE),"Unknown")</f>
        <v>Mexican</v>
      </c>
    </row>
    <row r="8611" spans="1:9" x14ac:dyDescent="0.25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  <c r="F8611" s="5">
        <f>IFERROR(VLOOKUP(E8611,Raw_Menu!$A$2:$D$33,4,FALSE),0)</f>
        <v>14.95</v>
      </c>
      <c r="G8611" s="5">
        <f t="shared" si="268"/>
        <v>14.95</v>
      </c>
      <c r="H8611">
        <f t="shared" si="269"/>
        <v>13</v>
      </c>
      <c r="I8611" t="str">
        <f>IFERROR(VLOOKUP(tblOrders[[#This Row],[item_id]],Raw_Menu!$A$2:$D$33,3,FALSE),"Unknown")</f>
        <v>Asian</v>
      </c>
    </row>
    <row r="8612" spans="1:9" x14ac:dyDescent="0.25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  <c r="F8612" s="5">
        <f>IFERROR(VLOOKUP(E8612,Raw_Menu!$A$2:$D$33,4,FALSE),0)</f>
        <v>13.95</v>
      </c>
      <c r="G8612" s="5">
        <f t="shared" si="268"/>
        <v>13.95</v>
      </c>
      <c r="H8612">
        <f t="shared" si="269"/>
        <v>13</v>
      </c>
      <c r="I8612" t="str">
        <f>IFERROR(VLOOKUP(tblOrders[[#This Row],[item_id]],Raw_Menu!$A$2:$D$33,3,FALSE),"Unknown")</f>
        <v>Mexican</v>
      </c>
    </row>
    <row r="8613" spans="1:9" x14ac:dyDescent="0.25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  <c r="F8613" s="5">
        <f>IFERROR(VLOOKUP(E8613,Raw_Menu!$A$2:$D$33,4,FALSE),0)</f>
        <v>10.5</v>
      </c>
      <c r="G8613" s="5">
        <f t="shared" si="268"/>
        <v>10.5</v>
      </c>
      <c r="H8613">
        <f t="shared" si="269"/>
        <v>13</v>
      </c>
      <c r="I8613" t="str">
        <f>IFERROR(VLOOKUP(tblOrders[[#This Row],[item_id]],Raw_Menu!$A$2:$D$33,3,FALSE),"Unknown")</f>
        <v>Mexican</v>
      </c>
    </row>
    <row r="8614" spans="1:9" x14ac:dyDescent="0.25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  <c r="F8614" s="5">
        <f>IFERROR(VLOOKUP(E8614,Raw_Menu!$A$2:$D$33,4,FALSE),0)</f>
        <v>9</v>
      </c>
      <c r="G8614" s="5">
        <f t="shared" si="268"/>
        <v>9</v>
      </c>
      <c r="H8614">
        <f t="shared" si="269"/>
        <v>13</v>
      </c>
      <c r="I8614" t="str">
        <f>IFERROR(VLOOKUP(tblOrders[[#This Row],[item_id]],Raw_Menu!$A$2:$D$33,3,FALSE),"Unknown")</f>
        <v>Mexican</v>
      </c>
    </row>
    <row r="8615" spans="1:9" x14ac:dyDescent="0.25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  <c r="F8615" s="5">
        <f>IFERROR(VLOOKUP(E8615,Raw_Menu!$A$2:$D$33,4,FALSE),0)</f>
        <v>16.95</v>
      </c>
      <c r="G8615" s="5">
        <f t="shared" si="268"/>
        <v>16.95</v>
      </c>
      <c r="H8615">
        <f t="shared" si="269"/>
        <v>13</v>
      </c>
      <c r="I8615" t="str">
        <f>IFERROR(VLOOKUP(tblOrders[[#This Row],[item_id]],Raw_Menu!$A$2:$D$33,3,FALSE),"Unknown")</f>
        <v>Italian</v>
      </c>
    </row>
    <row r="8616" spans="1:9" x14ac:dyDescent="0.25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  <c r="F8616" s="5">
        <f>IFERROR(VLOOKUP(E8616,Raw_Menu!$A$2:$D$33,4,FALSE),0)</f>
        <v>14.95</v>
      </c>
      <c r="G8616" s="5">
        <f t="shared" si="268"/>
        <v>14.95</v>
      </c>
      <c r="H8616">
        <f t="shared" si="269"/>
        <v>13</v>
      </c>
      <c r="I8616" t="str">
        <f>IFERROR(VLOOKUP(tblOrders[[#This Row],[item_id]],Raw_Menu!$A$2:$D$33,3,FALSE),"Unknown")</f>
        <v>Mexican</v>
      </c>
    </row>
    <row r="8617" spans="1:9" x14ac:dyDescent="0.25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  <c r="F8617" s="5">
        <f>IFERROR(VLOOKUP(E8617,Raw_Menu!$A$2:$D$33,4,FALSE),0)</f>
        <v>17.95</v>
      </c>
      <c r="G8617" s="5">
        <f t="shared" si="268"/>
        <v>17.95</v>
      </c>
      <c r="H8617">
        <f t="shared" si="269"/>
        <v>13</v>
      </c>
      <c r="I8617" t="str">
        <f>IFERROR(VLOOKUP(tblOrders[[#This Row],[item_id]],Raw_Menu!$A$2:$D$33,3,FALSE),"Unknown")</f>
        <v>Italian</v>
      </c>
    </row>
    <row r="8618" spans="1:9" x14ac:dyDescent="0.25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  <c r="F8618" s="5">
        <f>IFERROR(VLOOKUP(E8618,Raw_Menu!$A$2:$D$33,4,FALSE),0)</f>
        <v>17.95</v>
      </c>
      <c r="G8618" s="5">
        <f t="shared" si="268"/>
        <v>17.95</v>
      </c>
      <c r="H8618">
        <f t="shared" si="269"/>
        <v>13</v>
      </c>
      <c r="I8618" t="str">
        <f>IFERROR(VLOOKUP(tblOrders[[#This Row],[item_id]],Raw_Menu!$A$2:$D$33,3,FALSE),"Unknown")</f>
        <v>Asian</v>
      </c>
    </row>
    <row r="8619" spans="1:9" x14ac:dyDescent="0.25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  <c r="F8619" s="5">
        <f>IFERROR(VLOOKUP(E8619,Raw_Menu!$A$2:$D$33,4,FALSE),0)</f>
        <v>11.95</v>
      </c>
      <c r="G8619" s="5">
        <f t="shared" si="268"/>
        <v>11.95</v>
      </c>
      <c r="H8619">
        <f t="shared" si="269"/>
        <v>13</v>
      </c>
      <c r="I8619" t="str">
        <f>IFERROR(VLOOKUP(tblOrders[[#This Row],[item_id]],Raw_Menu!$A$2:$D$33,3,FALSE),"Unknown")</f>
        <v>Asian</v>
      </c>
    </row>
    <row r="8620" spans="1:9" x14ac:dyDescent="0.25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  <c r="F8620" s="5">
        <f>IFERROR(VLOOKUP(E8620,Raw_Menu!$A$2:$D$33,4,FALSE),0)</f>
        <v>14.95</v>
      </c>
      <c r="G8620" s="5">
        <f t="shared" si="268"/>
        <v>14.95</v>
      </c>
      <c r="H8620">
        <f t="shared" si="269"/>
        <v>13</v>
      </c>
      <c r="I8620" t="str">
        <f>IFERROR(VLOOKUP(tblOrders[[#This Row],[item_id]],Raw_Menu!$A$2:$D$33,3,FALSE),"Unknown")</f>
        <v>Mexican</v>
      </c>
    </row>
    <row r="8621" spans="1:9" x14ac:dyDescent="0.25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  <c r="F8621" s="5">
        <f>IFERROR(VLOOKUP(E8621,Raw_Menu!$A$2:$D$33,4,FALSE),0)</f>
        <v>7</v>
      </c>
      <c r="G8621" s="5">
        <f t="shared" si="268"/>
        <v>7</v>
      </c>
      <c r="H8621">
        <f t="shared" si="269"/>
        <v>13</v>
      </c>
      <c r="I8621" t="str">
        <f>IFERROR(VLOOKUP(tblOrders[[#This Row],[item_id]],Raw_Menu!$A$2:$D$33,3,FALSE),"Unknown")</f>
        <v>American</v>
      </c>
    </row>
    <row r="8622" spans="1:9" x14ac:dyDescent="0.25">
      <c r="A8622">
        <v>8621</v>
      </c>
      <c r="B8622">
        <v>3777</v>
      </c>
      <c r="C8622" s="1">
        <v>45049</v>
      </c>
      <c r="D8622" s="2">
        <v>0.58704861111111106</v>
      </c>
      <c r="E8622">
        <v>109</v>
      </c>
      <c r="F8622" s="5">
        <f>IFERROR(VLOOKUP(E8622,Raw_Menu!$A$2:$D$33,4,FALSE),0)</f>
        <v>17.95</v>
      </c>
      <c r="G8622" s="5">
        <f t="shared" si="268"/>
        <v>17.95</v>
      </c>
      <c r="H8622">
        <f t="shared" si="269"/>
        <v>14</v>
      </c>
      <c r="I8622" t="str">
        <f>IFERROR(VLOOKUP(tblOrders[[#This Row],[item_id]],Raw_Menu!$A$2:$D$33,3,FALSE),"Unknown")</f>
        <v>Asian</v>
      </c>
    </row>
    <row r="8623" spans="1:9" x14ac:dyDescent="0.25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  <c r="F8623" s="5">
        <f>IFERROR(VLOOKUP(E8623,Raw_Menu!$A$2:$D$33,4,FALSE),0)</f>
        <v>15.5</v>
      </c>
      <c r="G8623" s="5">
        <f t="shared" si="268"/>
        <v>15.5</v>
      </c>
      <c r="H8623">
        <f t="shared" si="269"/>
        <v>14</v>
      </c>
      <c r="I8623" t="str">
        <f>IFERROR(VLOOKUP(tblOrders[[#This Row],[item_id]],Raw_Menu!$A$2:$D$33,3,FALSE),"Unknown")</f>
        <v>Italian</v>
      </c>
    </row>
    <row r="8624" spans="1:9" x14ac:dyDescent="0.25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  <c r="F8624" s="5">
        <f>IFERROR(VLOOKUP(E8624,Raw_Menu!$A$2:$D$33,4,FALSE),0)</f>
        <v>5</v>
      </c>
      <c r="G8624" s="5">
        <f t="shared" si="268"/>
        <v>5</v>
      </c>
      <c r="H8624">
        <f t="shared" si="269"/>
        <v>14</v>
      </c>
      <c r="I8624" t="str">
        <f>IFERROR(VLOOKUP(tblOrders[[#This Row],[item_id]],Raw_Menu!$A$2:$D$33,3,FALSE),"Unknown")</f>
        <v>Asian</v>
      </c>
    </row>
    <row r="8625" spans="1:9" x14ac:dyDescent="0.25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  <c r="F8625" s="5">
        <f>IFERROR(VLOOKUP(E8625,Raw_Menu!$A$2:$D$33,4,FALSE),0)</f>
        <v>17.95</v>
      </c>
      <c r="G8625" s="5">
        <f t="shared" si="268"/>
        <v>17.95</v>
      </c>
      <c r="H8625">
        <f t="shared" si="269"/>
        <v>14</v>
      </c>
      <c r="I8625" t="str">
        <f>IFERROR(VLOOKUP(tblOrders[[#This Row],[item_id]],Raw_Menu!$A$2:$D$33,3,FALSE),"Unknown")</f>
        <v>Italian</v>
      </c>
    </row>
    <row r="8626" spans="1:9" x14ac:dyDescent="0.25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  <c r="F8626" s="5">
        <f>IFERROR(VLOOKUP(E8626,Raw_Menu!$A$2:$D$33,4,FALSE),0)</f>
        <v>15.5</v>
      </c>
      <c r="G8626" s="5">
        <f t="shared" si="268"/>
        <v>15.5</v>
      </c>
      <c r="H8626">
        <f t="shared" si="269"/>
        <v>14</v>
      </c>
      <c r="I8626" t="str">
        <f>IFERROR(VLOOKUP(tblOrders[[#This Row],[item_id]],Raw_Menu!$A$2:$D$33,3,FALSE),"Unknown")</f>
        <v>Italian</v>
      </c>
    </row>
    <row r="8627" spans="1:9" x14ac:dyDescent="0.25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  <c r="F8627" s="5">
        <f>IFERROR(VLOOKUP(E8627,Raw_Menu!$A$2:$D$33,4,FALSE),0)</f>
        <v>17.95</v>
      </c>
      <c r="G8627" s="5">
        <f t="shared" si="268"/>
        <v>17.95</v>
      </c>
      <c r="H8627">
        <f t="shared" si="269"/>
        <v>14</v>
      </c>
      <c r="I8627" t="str">
        <f>IFERROR(VLOOKUP(tblOrders[[#This Row],[item_id]],Raw_Menu!$A$2:$D$33,3,FALSE),"Unknown")</f>
        <v>Asian</v>
      </c>
    </row>
    <row r="8628" spans="1:9" x14ac:dyDescent="0.25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  <c r="F8628" s="5">
        <f>IFERROR(VLOOKUP(E8628,Raw_Menu!$A$2:$D$33,4,FALSE),0)</f>
        <v>12.95</v>
      </c>
      <c r="G8628" s="5">
        <f t="shared" si="268"/>
        <v>12.95</v>
      </c>
      <c r="H8628">
        <f t="shared" si="269"/>
        <v>14</v>
      </c>
      <c r="I8628" t="str">
        <f>IFERROR(VLOOKUP(tblOrders[[#This Row],[item_id]],Raw_Menu!$A$2:$D$33,3,FALSE),"Unknown")</f>
        <v>Mexican</v>
      </c>
    </row>
    <row r="8629" spans="1:9" x14ac:dyDescent="0.25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  <c r="F8629" s="5">
        <f>IFERROR(VLOOKUP(E8629,Raw_Menu!$A$2:$D$33,4,FALSE),0)</f>
        <v>14.95</v>
      </c>
      <c r="G8629" s="5">
        <f t="shared" si="268"/>
        <v>14.95</v>
      </c>
      <c r="H8629">
        <f t="shared" si="269"/>
        <v>14</v>
      </c>
      <c r="I8629" t="str">
        <f>IFERROR(VLOOKUP(tblOrders[[#This Row],[item_id]],Raw_Menu!$A$2:$D$33,3,FALSE),"Unknown")</f>
        <v>Mexican</v>
      </c>
    </row>
    <row r="8630" spans="1:9" x14ac:dyDescent="0.25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  <c r="F8630" s="5">
        <f>IFERROR(VLOOKUP(E8630,Raw_Menu!$A$2:$D$33,4,FALSE),0)</f>
        <v>9</v>
      </c>
      <c r="G8630" s="5">
        <f t="shared" si="268"/>
        <v>9</v>
      </c>
      <c r="H8630">
        <f t="shared" si="269"/>
        <v>14</v>
      </c>
      <c r="I8630" t="str">
        <f>IFERROR(VLOOKUP(tblOrders[[#This Row],[item_id]],Raw_Menu!$A$2:$D$33,3,FALSE),"Unknown")</f>
        <v>Mexican</v>
      </c>
    </row>
    <row r="8631" spans="1:9" x14ac:dyDescent="0.25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  <c r="F8631" s="5">
        <f>IFERROR(VLOOKUP(E8631,Raw_Menu!$A$2:$D$33,4,FALSE),0)</f>
        <v>11.95</v>
      </c>
      <c r="G8631" s="5">
        <f t="shared" si="268"/>
        <v>11.95</v>
      </c>
      <c r="H8631">
        <f t="shared" si="269"/>
        <v>15</v>
      </c>
      <c r="I8631" t="str">
        <f>IFERROR(VLOOKUP(tblOrders[[#This Row],[item_id]],Raw_Menu!$A$2:$D$33,3,FALSE),"Unknown")</f>
        <v>Mexican</v>
      </c>
    </row>
    <row r="8632" spans="1:9" x14ac:dyDescent="0.25">
      <c r="A8632">
        <v>8631</v>
      </c>
      <c r="B8632">
        <v>3782</v>
      </c>
      <c r="C8632" s="1">
        <v>45049</v>
      </c>
      <c r="D8632" s="2">
        <v>0.64564814814814819</v>
      </c>
      <c r="E8632">
        <v>113</v>
      </c>
      <c r="F8632" s="5">
        <f>IFERROR(VLOOKUP(E8632,Raw_Menu!$A$2:$D$33,4,FALSE),0)</f>
        <v>5</v>
      </c>
      <c r="G8632" s="5">
        <f t="shared" si="268"/>
        <v>5</v>
      </c>
      <c r="H8632">
        <f t="shared" si="269"/>
        <v>15</v>
      </c>
      <c r="I8632" t="str">
        <f>IFERROR(VLOOKUP(tblOrders[[#This Row],[item_id]],Raw_Menu!$A$2:$D$33,3,FALSE),"Unknown")</f>
        <v>Asian</v>
      </c>
    </row>
    <row r="8633" spans="1:9" x14ac:dyDescent="0.25">
      <c r="A8633">
        <v>8632</v>
      </c>
      <c r="B8633">
        <v>3782</v>
      </c>
      <c r="C8633" s="1">
        <v>45049</v>
      </c>
      <c r="D8633" s="2">
        <v>0.64564814814814819</v>
      </c>
      <c r="E8633">
        <v>105</v>
      </c>
      <c r="F8633" s="5">
        <f>IFERROR(VLOOKUP(E8633,Raw_Menu!$A$2:$D$33,4,FALSE),0)</f>
        <v>7</v>
      </c>
      <c r="G8633" s="5">
        <f t="shared" si="268"/>
        <v>7</v>
      </c>
      <c r="H8633">
        <f t="shared" si="269"/>
        <v>15</v>
      </c>
      <c r="I8633" t="str">
        <f>IFERROR(VLOOKUP(tblOrders[[#This Row],[item_id]],Raw_Menu!$A$2:$D$33,3,FALSE),"Unknown")</f>
        <v>American</v>
      </c>
    </row>
    <row r="8634" spans="1:9" x14ac:dyDescent="0.25">
      <c r="A8634">
        <v>8633</v>
      </c>
      <c r="B8634">
        <v>3782</v>
      </c>
      <c r="C8634" s="1">
        <v>45049</v>
      </c>
      <c r="D8634" s="2">
        <v>0.64564814814814819</v>
      </c>
      <c r="E8634">
        <v>122</v>
      </c>
      <c r="F8634" s="5">
        <f>IFERROR(VLOOKUP(E8634,Raw_Menu!$A$2:$D$33,4,FALSE),0)</f>
        <v>7</v>
      </c>
      <c r="G8634" s="5">
        <f t="shared" si="268"/>
        <v>7</v>
      </c>
      <c r="H8634">
        <f t="shared" si="269"/>
        <v>15</v>
      </c>
      <c r="I8634" t="str">
        <f>IFERROR(VLOOKUP(tblOrders[[#This Row],[item_id]],Raw_Menu!$A$2:$D$33,3,FALSE),"Unknown")</f>
        <v>Mexican</v>
      </c>
    </row>
    <row r="8635" spans="1:9" x14ac:dyDescent="0.25">
      <c r="A8635">
        <v>8634</v>
      </c>
      <c r="B8635">
        <v>3782</v>
      </c>
      <c r="C8635" s="1">
        <v>45049</v>
      </c>
      <c r="D8635" s="2">
        <v>0.64564814814814819</v>
      </c>
      <c r="E8635" t="s">
        <v>95</v>
      </c>
      <c r="F8635" s="5">
        <f>IFERROR(VLOOKUP(E8635,Raw_Menu!$A$2:$D$33,4,FALSE),0)</f>
        <v>0</v>
      </c>
      <c r="G8635" s="5">
        <f t="shared" si="268"/>
        <v>0</v>
      </c>
      <c r="H8635">
        <f t="shared" si="269"/>
        <v>15</v>
      </c>
      <c r="I8635" t="str">
        <f>IFERROR(VLOOKUP(tblOrders[[#This Row],[item_id]],Raw_Menu!$A$2:$D$33,3,FALSE),"Unknown")</f>
        <v>Unknown</v>
      </c>
    </row>
    <row r="8636" spans="1:9" x14ac:dyDescent="0.25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  <c r="F8636" s="5">
        <f>IFERROR(VLOOKUP(E8636,Raw_Menu!$A$2:$D$33,4,FALSE),0)</f>
        <v>14.5</v>
      </c>
      <c r="G8636" s="5">
        <f t="shared" si="268"/>
        <v>14.5</v>
      </c>
      <c r="H8636">
        <f t="shared" si="269"/>
        <v>15</v>
      </c>
      <c r="I8636" t="str">
        <f>IFERROR(VLOOKUP(tblOrders[[#This Row],[item_id]],Raw_Menu!$A$2:$D$33,3,FALSE),"Unknown")</f>
        <v>Italian</v>
      </c>
    </row>
    <row r="8637" spans="1:9" x14ac:dyDescent="0.25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  <c r="F8637" s="5">
        <f>IFERROR(VLOOKUP(E8637,Raw_Menu!$A$2:$D$33,4,FALSE),0)</f>
        <v>17.95</v>
      </c>
      <c r="G8637" s="5">
        <f t="shared" si="268"/>
        <v>17.95</v>
      </c>
      <c r="H8637">
        <f t="shared" si="269"/>
        <v>15</v>
      </c>
      <c r="I8637" t="str">
        <f>IFERROR(VLOOKUP(tblOrders[[#This Row],[item_id]],Raw_Menu!$A$2:$D$33,3,FALSE),"Unknown")</f>
        <v>Asian</v>
      </c>
    </row>
    <row r="8638" spans="1:9" x14ac:dyDescent="0.25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  <c r="F8638" s="5">
        <f>IFERROR(VLOOKUP(E8638,Raw_Menu!$A$2:$D$33,4,FALSE),0)</f>
        <v>7</v>
      </c>
      <c r="G8638" s="5">
        <f t="shared" si="268"/>
        <v>7</v>
      </c>
      <c r="H8638">
        <f t="shared" si="269"/>
        <v>15</v>
      </c>
      <c r="I8638" t="str">
        <f>IFERROR(VLOOKUP(tblOrders[[#This Row],[item_id]],Raw_Menu!$A$2:$D$33,3,FALSE),"Unknown")</f>
        <v>American</v>
      </c>
    </row>
    <row r="8639" spans="1:9" x14ac:dyDescent="0.25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  <c r="F8639" s="5">
        <f>IFERROR(VLOOKUP(E8639,Raw_Menu!$A$2:$D$33,4,FALSE),0)</f>
        <v>7</v>
      </c>
      <c r="G8639" s="5">
        <f t="shared" si="268"/>
        <v>7</v>
      </c>
      <c r="H8639">
        <f t="shared" si="269"/>
        <v>15</v>
      </c>
      <c r="I8639" t="str">
        <f>IFERROR(VLOOKUP(tblOrders[[#This Row],[item_id]],Raw_Menu!$A$2:$D$33,3,FALSE),"Unknown")</f>
        <v>Mexican</v>
      </c>
    </row>
    <row r="8640" spans="1:9" x14ac:dyDescent="0.25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  <c r="F8640" s="5">
        <f>IFERROR(VLOOKUP(E8640,Raw_Menu!$A$2:$D$33,4,FALSE),0)</f>
        <v>13.95</v>
      </c>
      <c r="G8640" s="5">
        <f t="shared" si="268"/>
        <v>13.95</v>
      </c>
      <c r="H8640">
        <f t="shared" si="269"/>
        <v>15</v>
      </c>
      <c r="I8640" t="str">
        <f>IFERROR(VLOOKUP(tblOrders[[#This Row],[item_id]],Raw_Menu!$A$2:$D$33,3,FALSE),"Unknown")</f>
        <v>Mexican</v>
      </c>
    </row>
    <row r="8641" spans="1:9" x14ac:dyDescent="0.25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  <c r="F8641" s="5">
        <f>IFERROR(VLOOKUP(E8641,Raw_Menu!$A$2:$D$33,4,FALSE),0)</f>
        <v>13.95</v>
      </c>
      <c r="G8641" s="5">
        <f t="shared" si="268"/>
        <v>13.95</v>
      </c>
      <c r="H8641">
        <f t="shared" si="269"/>
        <v>15</v>
      </c>
      <c r="I8641" t="str">
        <f>IFERROR(VLOOKUP(tblOrders[[#This Row],[item_id]],Raw_Menu!$A$2:$D$33,3,FALSE),"Unknown")</f>
        <v>American</v>
      </c>
    </row>
    <row r="8642" spans="1:9" x14ac:dyDescent="0.25">
      <c r="A8642">
        <v>8641</v>
      </c>
      <c r="B8642">
        <v>3786</v>
      </c>
      <c r="C8642" s="1">
        <v>45049</v>
      </c>
      <c r="D8642" s="2">
        <v>0.65842592592592597</v>
      </c>
      <c r="E8642">
        <v>109</v>
      </c>
      <c r="F8642" s="5">
        <f>IFERROR(VLOOKUP(E8642,Raw_Menu!$A$2:$D$33,4,FALSE),0)</f>
        <v>17.95</v>
      </c>
      <c r="G8642" s="5">
        <f t="shared" ref="G8642:G8705" si="270">VALUE(F8642)</f>
        <v>17.95</v>
      </c>
      <c r="H8642">
        <f t="shared" ref="H8642:H8705" si="271">HOUR(D8642)</f>
        <v>15</v>
      </c>
      <c r="I8642" t="str">
        <f>IFERROR(VLOOKUP(tblOrders[[#This Row],[item_id]],Raw_Menu!$A$2:$D$33,3,FALSE),"Unknown")</f>
        <v>Asian</v>
      </c>
    </row>
    <row r="8643" spans="1:9" x14ac:dyDescent="0.25">
      <c r="A8643">
        <v>8642</v>
      </c>
      <c r="B8643">
        <v>3786</v>
      </c>
      <c r="C8643" s="1">
        <v>45049</v>
      </c>
      <c r="D8643" s="2">
        <v>0.65842592592592597</v>
      </c>
      <c r="E8643">
        <v>118</v>
      </c>
      <c r="F8643" s="5">
        <f>IFERROR(VLOOKUP(E8643,Raw_Menu!$A$2:$D$33,4,FALSE),0)</f>
        <v>14.95</v>
      </c>
      <c r="G8643" s="5">
        <f t="shared" si="270"/>
        <v>14.95</v>
      </c>
      <c r="H8643">
        <f t="shared" si="271"/>
        <v>15</v>
      </c>
      <c r="I8643" t="str">
        <f>IFERROR(VLOOKUP(tblOrders[[#This Row],[item_id]],Raw_Menu!$A$2:$D$33,3,FALSE),"Unknown")</f>
        <v>Mexican</v>
      </c>
    </row>
    <row r="8644" spans="1:9" x14ac:dyDescent="0.25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  <c r="F8644" s="5">
        <f>IFERROR(VLOOKUP(E8644,Raw_Menu!$A$2:$D$33,4,FALSE),0)</f>
        <v>13.95</v>
      </c>
      <c r="G8644" s="5">
        <f t="shared" si="270"/>
        <v>13.95</v>
      </c>
      <c r="H8644">
        <f t="shared" si="271"/>
        <v>15</v>
      </c>
      <c r="I8644" t="str">
        <f>IFERROR(VLOOKUP(tblOrders[[#This Row],[item_id]],Raw_Menu!$A$2:$D$33,3,FALSE),"Unknown")</f>
        <v>Mexican</v>
      </c>
    </row>
    <row r="8645" spans="1:9" x14ac:dyDescent="0.25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  <c r="F8645" s="5">
        <f>IFERROR(VLOOKUP(E8645,Raw_Menu!$A$2:$D$33,4,FALSE),0)</f>
        <v>17.95</v>
      </c>
      <c r="G8645" s="5">
        <f t="shared" si="270"/>
        <v>17.95</v>
      </c>
      <c r="H8645">
        <f t="shared" si="271"/>
        <v>15</v>
      </c>
      <c r="I8645" t="str">
        <f>IFERROR(VLOOKUP(tblOrders[[#This Row],[item_id]],Raw_Menu!$A$2:$D$33,3,FALSE),"Unknown")</f>
        <v>Italian</v>
      </c>
    </row>
    <row r="8646" spans="1:9" x14ac:dyDescent="0.25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  <c r="F8646" s="5">
        <f>IFERROR(VLOOKUP(E8646,Raw_Menu!$A$2:$D$33,4,FALSE),0)</f>
        <v>5</v>
      </c>
      <c r="G8646" s="5">
        <f t="shared" si="270"/>
        <v>5</v>
      </c>
      <c r="H8646">
        <f t="shared" si="271"/>
        <v>15</v>
      </c>
      <c r="I8646" t="str">
        <f>IFERROR(VLOOKUP(tblOrders[[#This Row],[item_id]],Raw_Menu!$A$2:$D$33,3,FALSE),"Unknown")</f>
        <v>Asian</v>
      </c>
    </row>
    <row r="8647" spans="1:9" x14ac:dyDescent="0.25">
      <c r="A8647">
        <v>8646</v>
      </c>
      <c r="B8647">
        <v>3788</v>
      </c>
      <c r="C8647" s="1">
        <v>45049</v>
      </c>
      <c r="D8647" s="2">
        <v>0.67210648148148144</v>
      </c>
      <c r="E8647">
        <v>112</v>
      </c>
      <c r="F8647" s="5">
        <f>IFERROR(VLOOKUP(E8647,Raw_Menu!$A$2:$D$33,4,FALSE),0)</f>
        <v>14.95</v>
      </c>
      <c r="G8647" s="5">
        <f t="shared" si="270"/>
        <v>14.95</v>
      </c>
      <c r="H8647">
        <f t="shared" si="271"/>
        <v>16</v>
      </c>
      <c r="I8647" t="str">
        <f>IFERROR(VLOOKUP(tblOrders[[#This Row],[item_id]],Raw_Menu!$A$2:$D$33,3,FALSE),"Unknown")</f>
        <v>Asian</v>
      </c>
    </row>
    <row r="8648" spans="1:9" x14ac:dyDescent="0.25">
      <c r="A8648">
        <v>8647</v>
      </c>
      <c r="B8648">
        <v>3788</v>
      </c>
      <c r="C8648" s="1">
        <v>45049</v>
      </c>
      <c r="D8648" s="2">
        <v>0.67210648148148144</v>
      </c>
      <c r="E8648">
        <v>130</v>
      </c>
      <c r="F8648" s="5">
        <f>IFERROR(VLOOKUP(E8648,Raw_Menu!$A$2:$D$33,4,FALSE),0)</f>
        <v>19.95</v>
      </c>
      <c r="G8648" s="5">
        <f t="shared" si="270"/>
        <v>19.95</v>
      </c>
      <c r="H8648">
        <f t="shared" si="271"/>
        <v>16</v>
      </c>
      <c r="I8648" t="str">
        <f>IFERROR(VLOOKUP(tblOrders[[#This Row],[item_id]],Raw_Menu!$A$2:$D$33,3,FALSE),"Unknown")</f>
        <v>Italian</v>
      </c>
    </row>
    <row r="8649" spans="1:9" x14ac:dyDescent="0.25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  <c r="F8649" s="5">
        <f>IFERROR(VLOOKUP(E8649,Raw_Menu!$A$2:$D$33,4,FALSE),0)</f>
        <v>17.95</v>
      </c>
      <c r="G8649" s="5">
        <f t="shared" si="270"/>
        <v>17.95</v>
      </c>
      <c r="H8649">
        <f t="shared" si="271"/>
        <v>16</v>
      </c>
      <c r="I8649" t="str">
        <f>IFERROR(VLOOKUP(tblOrders[[#This Row],[item_id]],Raw_Menu!$A$2:$D$33,3,FALSE),"Unknown")</f>
        <v>Italian</v>
      </c>
    </row>
    <row r="8650" spans="1:9" x14ac:dyDescent="0.25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  <c r="F8650" s="5">
        <f>IFERROR(VLOOKUP(E8650,Raw_Menu!$A$2:$D$33,4,FALSE),0)</f>
        <v>17.95</v>
      </c>
      <c r="G8650" s="5">
        <f t="shared" si="270"/>
        <v>17.95</v>
      </c>
      <c r="H8650">
        <f t="shared" si="271"/>
        <v>16</v>
      </c>
      <c r="I8650" t="str">
        <f>IFERROR(VLOOKUP(tblOrders[[#This Row],[item_id]],Raw_Menu!$A$2:$D$33,3,FALSE),"Unknown")</f>
        <v>Italian</v>
      </c>
    </row>
    <row r="8651" spans="1:9" x14ac:dyDescent="0.25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  <c r="F8651" s="5">
        <f>IFERROR(VLOOKUP(E8651,Raw_Menu!$A$2:$D$33,4,FALSE),0)</f>
        <v>17.95</v>
      </c>
      <c r="G8651" s="5">
        <f t="shared" si="270"/>
        <v>17.95</v>
      </c>
      <c r="H8651">
        <f t="shared" si="271"/>
        <v>16</v>
      </c>
      <c r="I8651" t="str">
        <f>IFERROR(VLOOKUP(tblOrders[[#This Row],[item_id]],Raw_Menu!$A$2:$D$33,3,FALSE),"Unknown")</f>
        <v>Asian</v>
      </c>
    </row>
    <row r="8652" spans="1:9" x14ac:dyDescent="0.25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  <c r="F8652" s="5">
        <f>IFERROR(VLOOKUP(E8652,Raw_Menu!$A$2:$D$33,4,FALSE),0)</f>
        <v>14.95</v>
      </c>
      <c r="G8652" s="5">
        <f t="shared" si="270"/>
        <v>14.95</v>
      </c>
      <c r="H8652">
        <f t="shared" si="271"/>
        <v>16</v>
      </c>
      <c r="I8652" t="str">
        <f>IFERROR(VLOOKUP(tblOrders[[#This Row],[item_id]],Raw_Menu!$A$2:$D$33,3,FALSE),"Unknown")</f>
        <v>Asian</v>
      </c>
    </row>
    <row r="8653" spans="1:9" x14ac:dyDescent="0.25">
      <c r="A8653">
        <v>8652</v>
      </c>
      <c r="B8653">
        <v>3790</v>
      </c>
      <c r="C8653" s="1">
        <v>45049</v>
      </c>
      <c r="D8653" s="2">
        <v>0.67568287037037034</v>
      </c>
      <c r="E8653">
        <v>108</v>
      </c>
      <c r="F8653" s="5">
        <f>IFERROR(VLOOKUP(E8653,Raw_Menu!$A$2:$D$33,4,FALSE),0)</f>
        <v>14.5</v>
      </c>
      <c r="G8653" s="5">
        <f t="shared" si="270"/>
        <v>14.5</v>
      </c>
      <c r="H8653">
        <f t="shared" si="271"/>
        <v>16</v>
      </c>
      <c r="I8653" t="str">
        <f>IFERROR(VLOOKUP(tblOrders[[#This Row],[item_id]],Raw_Menu!$A$2:$D$33,3,FALSE),"Unknown")</f>
        <v>Asian</v>
      </c>
    </row>
    <row r="8654" spans="1:9" x14ac:dyDescent="0.25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  <c r="F8654" s="5">
        <f>IFERROR(VLOOKUP(E8654,Raw_Menu!$A$2:$D$33,4,FALSE),0)</f>
        <v>11.95</v>
      </c>
      <c r="G8654" s="5">
        <f t="shared" si="270"/>
        <v>11.95</v>
      </c>
      <c r="H8654">
        <f t="shared" si="271"/>
        <v>16</v>
      </c>
      <c r="I8654" t="str">
        <f>IFERROR(VLOOKUP(tblOrders[[#This Row],[item_id]],Raw_Menu!$A$2:$D$33,3,FALSE),"Unknown")</f>
        <v>Mexican</v>
      </c>
    </row>
    <row r="8655" spans="1:9" x14ac:dyDescent="0.25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  <c r="F8655" s="5">
        <f>IFERROR(VLOOKUP(E8655,Raw_Menu!$A$2:$D$33,4,FALSE),0)</f>
        <v>14.5</v>
      </c>
      <c r="G8655" s="5">
        <f t="shared" si="270"/>
        <v>14.5</v>
      </c>
      <c r="H8655">
        <f t="shared" si="271"/>
        <v>16</v>
      </c>
      <c r="I8655" t="str">
        <f>IFERROR(VLOOKUP(tblOrders[[#This Row],[item_id]],Raw_Menu!$A$2:$D$33,3,FALSE),"Unknown")</f>
        <v>Asian</v>
      </c>
    </row>
    <row r="8656" spans="1:9" x14ac:dyDescent="0.25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  <c r="F8656" s="5">
        <f>IFERROR(VLOOKUP(E8656,Raw_Menu!$A$2:$D$33,4,FALSE),0)</f>
        <v>7</v>
      </c>
      <c r="G8656" s="5">
        <f t="shared" si="270"/>
        <v>7</v>
      </c>
      <c r="H8656">
        <f t="shared" si="271"/>
        <v>16</v>
      </c>
      <c r="I8656" t="str">
        <f>IFERROR(VLOOKUP(tblOrders[[#This Row],[item_id]],Raw_Menu!$A$2:$D$33,3,FALSE),"Unknown")</f>
        <v>American</v>
      </c>
    </row>
    <row r="8657" spans="1:9" x14ac:dyDescent="0.25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  <c r="F8657" s="5">
        <f>IFERROR(VLOOKUP(E8657,Raw_Menu!$A$2:$D$33,4,FALSE),0)</f>
        <v>12.95</v>
      </c>
      <c r="G8657" s="5">
        <f t="shared" si="270"/>
        <v>12.95</v>
      </c>
      <c r="H8657">
        <f t="shared" si="271"/>
        <v>17</v>
      </c>
      <c r="I8657" t="str">
        <f>IFERROR(VLOOKUP(tblOrders[[#This Row],[item_id]],Raw_Menu!$A$2:$D$33,3,FALSE),"Unknown")</f>
        <v>American</v>
      </c>
    </row>
    <row r="8658" spans="1:9" x14ac:dyDescent="0.25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  <c r="F8658" s="5">
        <f>IFERROR(VLOOKUP(E8658,Raw_Menu!$A$2:$D$33,4,FALSE),0)</f>
        <v>14.5</v>
      </c>
      <c r="G8658" s="5">
        <f t="shared" si="270"/>
        <v>14.5</v>
      </c>
      <c r="H8658">
        <f t="shared" si="271"/>
        <v>17</v>
      </c>
      <c r="I8658" t="str">
        <f>IFERROR(VLOOKUP(tblOrders[[#This Row],[item_id]],Raw_Menu!$A$2:$D$33,3,FALSE),"Unknown")</f>
        <v>Asian</v>
      </c>
    </row>
    <row r="8659" spans="1:9" x14ac:dyDescent="0.25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  <c r="F8659" s="5">
        <f>IFERROR(VLOOKUP(E8659,Raw_Menu!$A$2:$D$33,4,FALSE),0)</f>
        <v>14.95</v>
      </c>
      <c r="G8659" s="5">
        <f t="shared" si="270"/>
        <v>14.95</v>
      </c>
      <c r="H8659">
        <f t="shared" si="271"/>
        <v>17</v>
      </c>
      <c r="I8659" t="str">
        <f>IFERROR(VLOOKUP(tblOrders[[#This Row],[item_id]],Raw_Menu!$A$2:$D$33,3,FALSE),"Unknown")</f>
        <v>Asian</v>
      </c>
    </row>
    <row r="8660" spans="1:9" x14ac:dyDescent="0.25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  <c r="F8660" s="5">
        <f>IFERROR(VLOOKUP(E8660,Raw_Menu!$A$2:$D$33,4,FALSE),0)</f>
        <v>16.95</v>
      </c>
      <c r="G8660" s="5">
        <f t="shared" si="270"/>
        <v>16.95</v>
      </c>
      <c r="H8660">
        <f t="shared" si="271"/>
        <v>17</v>
      </c>
      <c r="I8660" t="str">
        <f>IFERROR(VLOOKUP(tblOrders[[#This Row],[item_id]],Raw_Menu!$A$2:$D$33,3,FALSE),"Unknown")</f>
        <v>Italian</v>
      </c>
    </row>
    <row r="8661" spans="1:9" x14ac:dyDescent="0.25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  <c r="F8661" s="5">
        <f>IFERROR(VLOOKUP(E8661,Raw_Menu!$A$2:$D$33,4,FALSE),0)</f>
        <v>7</v>
      </c>
      <c r="G8661" s="5">
        <f t="shared" si="270"/>
        <v>7</v>
      </c>
      <c r="H8661">
        <f t="shared" si="271"/>
        <v>17</v>
      </c>
      <c r="I8661" t="str">
        <f>IFERROR(VLOOKUP(tblOrders[[#This Row],[item_id]],Raw_Menu!$A$2:$D$33,3,FALSE),"Unknown")</f>
        <v>American</v>
      </c>
    </row>
    <row r="8662" spans="1:9" x14ac:dyDescent="0.25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  <c r="F8662" s="5">
        <f>IFERROR(VLOOKUP(E8662,Raw_Menu!$A$2:$D$33,4,FALSE),0)</f>
        <v>9</v>
      </c>
      <c r="G8662" s="5">
        <f t="shared" si="270"/>
        <v>9</v>
      </c>
      <c r="H8662">
        <f t="shared" si="271"/>
        <v>17</v>
      </c>
      <c r="I8662" t="str">
        <f>IFERROR(VLOOKUP(tblOrders[[#This Row],[item_id]],Raw_Menu!$A$2:$D$33,3,FALSE),"Unknown")</f>
        <v>Asian</v>
      </c>
    </row>
    <row r="8663" spans="1:9" x14ac:dyDescent="0.25">
      <c r="A8663">
        <v>8662</v>
      </c>
      <c r="B8663">
        <v>3795</v>
      </c>
      <c r="C8663" s="1">
        <v>45049</v>
      </c>
      <c r="D8663" s="2">
        <v>0.71603009259259254</v>
      </c>
      <c r="E8663">
        <v>107</v>
      </c>
      <c r="F8663" s="5">
        <f>IFERROR(VLOOKUP(E8663,Raw_Menu!$A$2:$D$33,4,FALSE),0)</f>
        <v>16.5</v>
      </c>
      <c r="G8663" s="5">
        <f t="shared" si="270"/>
        <v>16.5</v>
      </c>
      <c r="H8663">
        <f t="shared" si="271"/>
        <v>17</v>
      </c>
      <c r="I8663" t="str">
        <f>IFERROR(VLOOKUP(tblOrders[[#This Row],[item_id]],Raw_Menu!$A$2:$D$33,3,FALSE),"Unknown")</f>
        <v>Asian</v>
      </c>
    </row>
    <row r="8664" spans="1:9" x14ac:dyDescent="0.25">
      <c r="A8664">
        <v>8663</v>
      </c>
      <c r="B8664">
        <v>3795</v>
      </c>
      <c r="C8664" s="1">
        <v>45049</v>
      </c>
      <c r="D8664" s="2">
        <v>0.71603009259259254</v>
      </c>
      <c r="E8664">
        <v>131</v>
      </c>
      <c r="F8664" s="5">
        <f>IFERROR(VLOOKUP(E8664,Raw_Menu!$A$2:$D$33,4,FALSE),0)</f>
        <v>17.95</v>
      </c>
      <c r="G8664" s="5">
        <f t="shared" si="270"/>
        <v>17.95</v>
      </c>
      <c r="H8664">
        <f t="shared" si="271"/>
        <v>17</v>
      </c>
      <c r="I8664" t="str">
        <f>IFERROR(VLOOKUP(tblOrders[[#This Row],[item_id]],Raw_Menu!$A$2:$D$33,3,FALSE),"Unknown")</f>
        <v>Italian</v>
      </c>
    </row>
    <row r="8665" spans="1:9" x14ac:dyDescent="0.25">
      <c r="A8665">
        <v>8664</v>
      </c>
      <c r="B8665">
        <v>3796</v>
      </c>
      <c r="C8665" s="1">
        <v>45049</v>
      </c>
      <c r="D8665" s="2">
        <v>0.72165509259259264</v>
      </c>
      <c r="E8665">
        <v>102</v>
      </c>
      <c r="F8665" s="5">
        <f>IFERROR(VLOOKUP(E8665,Raw_Menu!$A$2:$D$33,4,FALSE),0)</f>
        <v>13.95</v>
      </c>
      <c r="G8665" s="5">
        <f t="shared" si="270"/>
        <v>13.95</v>
      </c>
      <c r="H8665">
        <f t="shared" si="271"/>
        <v>17</v>
      </c>
      <c r="I8665" t="str">
        <f>IFERROR(VLOOKUP(tblOrders[[#This Row],[item_id]],Raw_Menu!$A$2:$D$33,3,FALSE),"Unknown")</f>
        <v>American</v>
      </c>
    </row>
    <row r="8666" spans="1:9" x14ac:dyDescent="0.25">
      <c r="A8666">
        <v>8665</v>
      </c>
      <c r="B8666">
        <v>3796</v>
      </c>
      <c r="C8666" s="1">
        <v>45049</v>
      </c>
      <c r="D8666" s="2">
        <v>0.72165509259259264</v>
      </c>
      <c r="E8666">
        <v>105</v>
      </c>
      <c r="F8666" s="5">
        <f>IFERROR(VLOOKUP(E8666,Raw_Menu!$A$2:$D$33,4,FALSE),0)</f>
        <v>7</v>
      </c>
      <c r="G8666" s="5">
        <f t="shared" si="270"/>
        <v>7</v>
      </c>
      <c r="H8666">
        <f t="shared" si="271"/>
        <v>17</v>
      </c>
      <c r="I8666" t="str">
        <f>IFERROR(VLOOKUP(tblOrders[[#This Row],[item_id]],Raw_Menu!$A$2:$D$33,3,FALSE),"Unknown")</f>
        <v>American</v>
      </c>
    </row>
    <row r="8667" spans="1:9" x14ac:dyDescent="0.25">
      <c r="A8667">
        <v>8666</v>
      </c>
      <c r="B8667">
        <v>3796</v>
      </c>
      <c r="C8667" s="1">
        <v>45049</v>
      </c>
      <c r="D8667" s="2">
        <v>0.72165509259259264</v>
      </c>
      <c r="E8667">
        <v>106</v>
      </c>
      <c r="F8667" s="5">
        <f>IFERROR(VLOOKUP(E8667,Raw_Menu!$A$2:$D$33,4,FALSE),0)</f>
        <v>7</v>
      </c>
      <c r="G8667" s="5">
        <f t="shared" si="270"/>
        <v>7</v>
      </c>
      <c r="H8667">
        <f t="shared" si="271"/>
        <v>17</v>
      </c>
      <c r="I8667" t="str">
        <f>IFERROR(VLOOKUP(tblOrders[[#This Row],[item_id]],Raw_Menu!$A$2:$D$33,3,FALSE),"Unknown")</f>
        <v>American</v>
      </c>
    </row>
    <row r="8668" spans="1:9" x14ac:dyDescent="0.25">
      <c r="A8668">
        <v>8667</v>
      </c>
      <c r="B8668">
        <v>3797</v>
      </c>
      <c r="C8668" s="1">
        <v>45049</v>
      </c>
      <c r="D8668" s="2">
        <v>0.72467592592592589</v>
      </c>
      <c r="E8668">
        <v>105</v>
      </c>
      <c r="F8668" s="5">
        <f>IFERROR(VLOOKUP(E8668,Raw_Menu!$A$2:$D$33,4,FALSE),0)</f>
        <v>7</v>
      </c>
      <c r="G8668" s="5">
        <f t="shared" si="270"/>
        <v>7</v>
      </c>
      <c r="H8668">
        <f t="shared" si="271"/>
        <v>17</v>
      </c>
      <c r="I8668" t="str">
        <f>IFERROR(VLOOKUP(tblOrders[[#This Row],[item_id]],Raw_Menu!$A$2:$D$33,3,FALSE),"Unknown")</f>
        <v>American</v>
      </c>
    </row>
    <row r="8669" spans="1:9" x14ac:dyDescent="0.25">
      <c r="A8669">
        <v>8668</v>
      </c>
      <c r="B8669">
        <v>3798</v>
      </c>
      <c r="C8669" s="1">
        <v>45049</v>
      </c>
      <c r="D8669" s="2">
        <v>0.72503472222222221</v>
      </c>
      <c r="E8669">
        <v>102</v>
      </c>
      <c r="F8669" s="5">
        <f>IFERROR(VLOOKUP(E8669,Raw_Menu!$A$2:$D$33,4,FALSE),0)</f>
        <v>13.95</v>
      </c>
      <c r="G8669" s="5">
        <f t="shared" si="270"/>
        <v>13.95</v>
      </c>
      <c r="H8669">
        <f t="shared" si="271"/>
        <v>17</v>
      </c>
      <c r="I8669" t="str">
        <f>IFERROR(VLOOKUP(tblOrders[[#This Row],[item_id]],Raw_Menu!$A$2:$D$33,3,FALSE),"Unknown")</f>
        <v>American</v>
      </c>
    </row>
    <row r="8670" spans="1:9" x14ac:dyDescent="0.25">
      <c r="A8670">
        <v>8669</v>
      </c>
      <c r="B8670">
        <v>3798</v>
      </c>
      <c r="C8670" s="1">
        <v>45049</v>
      </c>
      <c r="D8670" s="2">
        <v>0.72503472222222221</v>
      </c>
      <c r="E8670">
        <v>119</v>
      </c>
      <c r="F8670" s="5">
        <f>IFERROR(VLOOKUP(E8670,Raw_Menu!$A$2:$D$33,4,FALSE),0)</f>
        <v>11.95</v>
      </c>
      <c r="G8670" s="5">
        <f t="shared" si="270"/>
        <v>11.95</v>
      </c>
      <c r="H8670">
        <f t="shared" si="271"/>
        <v>17</v>
      </c>
      <c r="I8670" t="str">
        <f>IFERROR(VLOOKUP(tblOrders[[#This Row],[item_id]],Raw_Menu!$A$2:$D$33,3,FALSE),"Unknown")</f>
        <v>Mexican</v>
      </c>
    </row>
    <row r="8671" spans="1:9" x14ac:dyDescent="0.25">
      <c r="A8671">
        <v>8670</v>
      </c>
      <c r="B8671">
        <v>3798</v>
      </c>
      <c r="C8671" s="1">
        <v>45049</v>
      </c>
      <c r="D8671" s="2">
        <v>0.72503472222222221</v>
      </c>
      <c r="E8671">
        <v>121</v>
      </c>
      <c r="F8671" s="5">
        <f>IFERROR(VLOOKUP(E8671,Raw_Menu!$A$2:$D$33,4,FALSE),0)</f>
        <v>10.5</v>
      </c>
      <c r="G8671" s="5">
        <f t="shared" si="270"/>
        <v>10.5</v>
      </c>
      <c r="H8671">
        <f t="shared" si="271"/>
        <v>17</v>
      </c>
      <c r="I8671" t="str">
        <f>IFERROR(VLOOKUP(tblOrders[[#This Row],[item_id]],Raw_Menu!$A$2:$D$33,3,FALSE),"Unknown")</f>
        <v>Mexican</v>
      </c>
    </row>
    <row r="8672" spans="1:9" x14ac:dyDescent="0.25">
      <c r="A8672">
        <v>8671</v>
      </c>
      <c r="B8672">
        <v>3798</v>
      </c>
      <c r="C8672" s="1">
        <v>45049</v>
      </c>
      <c r="D8672" s="2">
        <v>0.72503472222222221</v>
      </c>
      <c r="E8672">
        <v>130</v>
      </c>
      <c r="F8672" s="5">
        <f>IFERROR(VLOOKUP(E8672,Raw_Menu!$A$2:$D$33,4,FALSE),0)</f>
        <v>19.95</v>
      </c>
      <c r="G8672" s="5">
        <f t="shared" si="270"/>
        <v>19.95</v>
      </c>
      <c r="H8672">
        <f t="shared" si="271"/>
        <v>17</v>
      </c>
      <c r="I8672" t="str">
        <f>IFERROR(VLOOKUP(tblOrders[[#This Row],[item_id]],Raw_Menu!$A$2:$D$33,3,FALSE),"Unknown")</f>
        <v>Italian</v>
      </c>
    </row>
    <row r="8673" spans="1:9" x14ac:dyDescent="0.25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  <c r="F8673" s="5">
        <f>IFERROR(VLOOKUP(E8673,Raw_Menu!$A$2:$D$33,4,FALSE),0)</f>
        <v>13.95</v>
      </c>
      <c r="G8673" s="5">
        <f t="shared" si="270"/>
        <v>13.95</v>
      </c>
      <c r="H8673">
        <f t="shared" si="271"/>
        <v>17</v>
      </c>
      <c r="I8673" t="str">
        <f>IFERROR(VLOOKUP(tblOrders[[#This Row],[item_id]],Raw_Menu!$A$2:$D$33,3,FALSE),"Unknown")</f>
        <v>American</v>
      </c>
    </row>
    <row r="8674" spans="1:9" x14ac:dyDescent="0.25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  <c r="F8674" s="5">
        <f>IFERROR(VLOOKUP(E8674,Raw_Menu!$A$2:$D$33,4,FALSE),0)</f>
        <v>9</v>
      </c>
      <c r="G8674" s="5">
        <f t="shared" si="270"/>
        <v>9</v>
      </c>
      <c r="H8674">
        <f t="shared" si="271"/>
        <v>17</v>
      </c>
      <c r="I8674" t="str">
        <f>IFERROR(VLOOKUP(tblOrders[[#This Row],[item_id]],Raw_Menu!$A$2:$D$33,3,FALSE),"Unknown")</f>
        <v>American</v>
      </c>
    </row>
    <row r="8675" spans="1:9" x14ac:dyDescent="0.25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  <c r="F8675" s="5">
        <f>IFERROR(VLOOKUP(E8675,Raw_Menu!$A$2:$D$33,4,FALSE),0)</f>
        <v>16.95</v>
      </c>
      <c r="G8675" s="5">
        <f t="shared" si="270"/>
        <v>16.95</v>
      </c>
      <c r="H8675">
        <f t="shared" si="271"/>
        <v>17</v>
      </c>
      <c r="I8675" t="str">
        <f>IFERROR(VLOOKUP(tblOrders[[#This Row],[item_id]],Raw_Menu!$A$2:$D$33,3,FALSE),"Unknown")</f>
        <v>Italian</v>
      </c>
    </row>
    <row r="8676" spans="1:9" x14ac:dyDescent="0.25">
      <c r="A8676">
        <v>8675</v>
      </c>
      <c r="B8676">
        <v>3800</v>
      </c>
      <c r="C8676" s="1">
        <v>45049</v>
      </c>
      <c r="D8676" s="2">
        <v>0.72979166666666662</v>
      </c>
      <c r="E8676">
        <v>109</v>
      </c>
      <c r="F8676" s="5">
        <f>IFERROR(VLOOKUP(E8676,Raw_Menu!$A$2:$D$33,4,FALSE),0)</f>
        <v>17.95</v>
      </c>
      <c r="G8676" s="5">
        <f t="shared" si="270"/>
        <v>17.95</v>
      </c>
      <c r="H8676">
        <f t="shared" si="271"/>
        <v>17</v>
      </c>
      <c r="I8676" t="str">
        <f>IFERROR(VLOOKUP(tblOrders[[#This Row],[item_id]],Raw_Menu!$A$2:$D$33,3,FALSE),"Unknown")</f>
        <v>Asian</v>
      </c>
    </row>
    <row r="8677" spans="1:9" x14ac:dyDescent="0.25">
      <c r="A8677">
        <v>8676</v>
      </c>
      <c r="B8677">
        <v>3800</v>
      </c>
      <c r="C8677" s="1">
        <v>45049</v>
      </c>
      <c r="D8677" s="2">
        <v>0.72979166666666662</v>
      </c>
      <c r="E8677">
        <v>129</v>
      </c>
      <c r="F8677" s="5">
        <f>IFERROR(VLOOKUP(E8677,Raw_Menu!$A$2:$D$33,4,FALSE),0)</f>
        <v>15.5</v>
      </c>
      <c r="G8677" s="5">
        <f t="shared" si="270"/>
        <v>15.5</v>
      </c>
      <c r="H8677">
        <f t="shared" si="271"/>
        <v>17</v>
      </c>
      <c r="I8677" t="str">
        <f>IFERROR(VLOOKUP(tblOrders[[#This Row],[item_id]],Raw_Menu!$A$2:$D$33,3,FALSE),"Unknown")</f>
        <v>Italian</v>
      </c>
    </row>
    <row r="8678" spans="1:9" x14ac:dyDescent="0.25">
      <c r="A8678">
        <v>8677</v>
      </c>
      <c r="B8678">
        <v>3800</v>
      </c>
      <c r="C8678" s="1">
        <v>45049</v>
      </c>
      <c r="D8678" s="2">
        <v>0.72979166666666662</v>
      </c>
      <c r="E8678">
        <v>121</v>
      </c>
      <c r="F8678" s="5">
        <f>IFERROR(VLOOKUP(E8678,Raw_Menu!$A$2:$D$33,4,FALSE),0)</f>
        <v>10.5</v>
      </c>
      <c r="G8678" s="5">
        <f t="shared" si="270"/>
        <v>10.5</v>
      </c>
      <c r="H8678">
        <f t="shared" si="271"/>
        <v>17</v>
      </c>
      <c r="I8678" t="str">
        <f>IFERROR(VLOOKUP(tblOrders[[#This Row],[item_id]],Raw_Menu!$A$2:$D$33,3,FALSE),"Unknown")</f>
        <v>Mexican</v>
      </c>
    </row>
    <row r="8679" spans="1:9" x14ac:dyDescent="0.25">
      <c r="A8679">
        <v>8678</v>
      </c>
      <c r="B8679">
        <v>3800</v>
      </c>
      <c r="C8679" s="1">
        <v>45049</v>
      </c>
      <c r="D8679" s="2">
        <v>0.72979166666666662</v>
      </c>
      <c r="E8679">
        <v>106</v>
      </c>
      <c r="F8679" s="5">
        <f>IFERROR(VLOOKUP(E8679,Raw_Menu!$A$2:$D$33,4,FALSE),0)</f>
        <v>7</v>
      </c>
      <c r="G8679" s="5">
        <f t="shared" si="270"/>
        <v>7</v>
      </c>
      <c r="H8679">
        <f t="shared" si="271"/>
        <v>17</v>
      </c>
      <c r="I8679" t="str">
        <f>IFERROR(VLOOKUP(tblOrders[[#This Row],[item_id]],Raw_Menu!$A$2:$D$33,3,FALSE),"Unknown")</f>
        <v>American</v>
      </c>
    </row>
    <row r="8680" spans="1:9" x14ac:dyDescent="0.25">
      <c r="A8680">
        <v>8679</v>
      </c>
      <c r="B8680">
        <v>3801</v>
      </c>
      <c r="C8680" s="1">
        <v>45049</v>
      </c>
      <c r="D8680" s="2">
        <v>0.74429398148148151</v>
      </c>
      <c r="E8680">
        <v>107</v>
      </c>
      <c r="F8680" s="5">
        <f>IFERROR(VLOOKUP(E8680,Raw_Menu!$A$2:$D$33,4,FALSE),0)</f>
        <v>16.5</v>
      </c>
      <c r="G8680" s="5">
        <f t="shared" si="270"/>
        <v>16.5</v>
      </c>
      <c r="H8680">
        <f t="shared" si="271"/>
        <v>17</v>
      </c>
      <c r="I8680" t="str">
        <f>IFERROR(VLOOKUP(tblOrders[[#This Row],[item_id]],Raw_Menu!$A$2:$D$33,3,FALSE),"Unknown")</f>
        <v>Asian</v>
      </c>
    </row>
    <row r="8681" spans="1:9" x14ac:dyDescent="0.25">
      <c r="A8681">
        <v>8680</v>
      </c>
      <c r="B8681">
        <v>3801</v>
      </c>
      <c r="C8681" s="1">
        <v>45049</v>
      </c>
      <c r="D8681" s="2">
        <v>0.74429398148148151</v>
      </c>
      <c r="E8681">
        <v>110</v>
      </c>
      <c r="F8681" s="5">
        <f>IFERROR(VLOOKUP(E8681,Raw_Menu!$A$2:$D$33,4,FALSE),0)</f>
        <v>17.95</v>
      </c>
      <c r="G8681" s="5">
        <f t="shared" si="270"/>
        <v>17.95</v>
      </c>
      <c r="H8681">
        <f t="shared" si="271"/>
        <v>17</v>
      </c>
      <c r="I8681" t="str">
        <f>IFERROR(VLOOKUP(tblOrders[[#This Row],[item_id]],Raw_Menu!$A$2:$D$33,3,FALSE),"Unknown")</f>
        <v>Asian</v>
      </c>
    </row>
    <row r="8682" spans="1:9" x14ac:dyDescent="0.25">
      <c r="A8682">
        <v>8681</v>
      </c>
      <c r="B8682">
        <v>3801</v>
      </c>
      <c r="C8682" s="1">
        <v>45049</v>
      </c>
      <c r="D8682" s="2">
        <v>0.74429398148148151</v>
      </c>
      <c r="E8682">
        <v>129</v>
      </c>
      <c r="F8682" s="5">
        <f>IFERROR(VLOOKUP(E8682,Raw_Menu!$A$2:$D$33,4,FALSE),0)</f>
        <v>15.5</v>
      </c>
      <c r="G8682" s="5">
        <f t="shared" si="270"/>
        <v>15.5</v>
      </c>
      <c r="H8682">
        <f t="shared" si="271"/>
        <v>17</v>
      </c>
      <c r="I8682" t="str">
        <f>IFERROR(VLOOKUP(tblOrders[[#This Row],[item_id]],Raw_Menu!$A$2:$D$33,3,FALSE),"Unknown")</f>
        <v>Italian</v>
      </c>
    </row>
    <row r="8683" spans="1:9" x14ac:dyDescent="0.25">
      <c r="A8683">
        <v>8682</v>
      </c>
      <c r="B8683">
        <v>3802</v>
      </c>
      <c r="C8683" s="1">
        <v>45049</v>
      </c>
      <c r="D8683" s="2">
        <v>0.75218750000000001</v>
      </c>
      <c r="E8683">
        <v>117</v>
      </c>
      <c r="F8683" s="5">
        <f>IFERROR(VLOOKUP(E8683,Raw_Menu!$A$2:$D$33,4,FALSE),0)</f>
        <v>12.95</v>
      </c>
      <c r="G8683" s="5">
        <f t="shared" si="270"/>
        <v>12.95</v>
      </c>
      <c r="H8683">
        <f t="shared" si="271"/>
        <v>18</v>
      </c>
      <c r="I8683" t="str">
        <f>IFERROR(VLOOKUP(tblOrders[[#This Row],[item_id]],Raw_Menu!$A$2:$D$33,3,FALSE),"Unknown")</f>
        <v>Mexican</v>
      </c>
    </row>
    <row r="8684" spans="1:9" x14ac:dyDescent="0.25">
      <c r="A8684">
        <v>8683</v>
      </c>
      <c r="B8684">
        <v>3802</v>
      </c>
      <c r="C8684" s="1">
        <v>45049</v>
      </c>
      <c r="D8684" s="2">
        <v>0.75218750000000001</v>
      </c>
      <c r="E8684">
        <v>119</v>
      </c>
      <c r="F8684" s="5">
        <f>IFERROR(VLOOKUP(E8684,Raw_Menu!$A$2:$D$33,4,FALSE),0)</f>
        <v>11.95</v>
      </c>
      <c r="G8684" s="5">
        <f t="shared" si="270"/>
        <v>11.95</v>
      </c>
      <c r="H8684">
        <f t="shared" si="271"/>
        <v>18</v>
      </c>
      <c r="I8684" t="str">
        <f>IFERROR(VLOOKUP(tblOrders[[#This Row],[item_id]],Raw_Menu!$A$2:$D$33,3,FALSE),"Unknown")</f>
        <v>Mexican</v>
      </c>
    </row>
    <row r="8685" spans="1:9" x14ac:dyDescent="0.25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  <c r="F8685" s="5">
        <f>IFERROR(VLOOKUP(E8685,Raw_Menu!$A$2:$D$33,4,FALSE),0)</f>
        <v>17.95</v>
      </c>
      <c r="G8685" s="5">
        <f t="shared" si="270"/>
        <v>17.95</v>
      </c>
      <c r="H8685">
        <f t="shared" si="271"/>
        <v>18</v>
      </c>
      <c r="I8685" t="str">
        <f>IFERROR(VLOOKUP(tblOrders[[#This Row],[item_id]],Raw_Menu!$A$2:$D$33,3,FALSE),"Unknown")</f>
        <v>Asian</v>
      </c>
    </row>
    <row r="8686" spans="1:9" x14ac:dyDescent="0.25">
      <c r="A8686">
        <v>8685</v>
      </c>
      <c r="B8686">
        <v>3804</v>
      </c>
      <c r="C8686" s="1">
        <v>45049</v>
      </c>
      <c r="D8686" s="2">
        <v>0.75906249999999997</v>
      </c>
      <c r="E8686">
        <v>125</v>
      </c>
      <c r="F8686" s="5">
        <f>IFERROR(VLOOKUP(E8686,Raw_Menu!$A$2:$D$33,4,FALSE),0)</f>
        <v>17.95</v>
      </c>
      <c r="G8686" s="5">
        <f t="shared" si="270"/>
        <v>17.95</v>
      </c>
      <c r="H8686">
        <f t="shared" si="271"/>
        <v>18</v>
      </c>
      <c r="I8686" t="str">
        <f>IFERROR(VLOOKUP(tblOrders[[#This Row],[item_id]],Raw_Menu!$A$2:$D$33,3,FALSE),"Unknown")</f>
        <v>Italian</v>
      </c>
    </row>
    <row r="8687" spans="1:9" x14ac:dyDescent="0.25">
      <c r="A8687">
        <v>8686</v>
      </c>
      <c r="B8687">
        <v>3805</v>
      </c>
      <c r="C8687" s="1">
        <v>45049</v>
      </c>
      <c r="D8687" s="2">
        <v>0.76495370370370375</v>
      </c>
      <c r="E8687">
        <v>119</v>
      </c>
      <c r="F8687" s="5">
        <f>IFERROR(VLOOKUP(E8687,Raw_Menu!$A$2:$D$33,4,FALSE),0)</f>
        <v>11.95</v>
      </c>
      <c r="G8687" s="5">
        <f t="shared" si="270"/>
        <v>11.95</v>
      </c>
      <c r="H8687">
        <f t="shared" si="271"/>
        <v>18</v>
      </c>
      <c r="I8687" t="str">
        <f>IFERROR(VLOOKUP(tblOrders[[#This Row],[item_id]],Raw_Menu!$A$2:$D$33,3,FALSE),"Unknown")</f>
        <v>Mexican</v>
      </c>
    </row>
    <row r="8688" spans="1:9" x14ac:dyDescent="0.25">
      <c r="A8688">
        <v>8687</v>
      </c>
      <c r="B8688">
        <v>3806</v>
      </c>
      <c r="C8688" s="1">
        <v>45049</v>
      </c>
      <c r="D8688" s="2">
        <v>0.77094907407407409</v>
      </c>
      <c r="E8688">
        <v>102</v>
      </c>
      <c r="F8688" s="5">
        <f>IFERROR(VLOOKUP(E8688,Raw_Menu!$A$2:$D$33,4,FALSE),0)</f>
        <v>13.95</v>
      </c>
      <c r="G8688" s="5">
        <f t="shared" si="270"/>
        <v>13.95</v>
      </c>
      <c r="H8688">
        <f t="shared" si="271"/>
        <v>18</v>
      </c>
      <c r="I8688" t="str">
        <f>IFERROR(VLOOKUP(tblOrders[[#This Row],[item_id]],Raw_Menu!$A$2:$D$33,3,FALSE),"Unknown")</f>
        <v>American</v>
      </c>
    </row>
    <row r="8689" spans="1:9" x14ac:dyDescent="0.25">
      <c r="A8689">
        <v>8688</v>
      </c>
      <c r="B8689">
        <v>3806</v>
      </c>
      <c r="C8689" s="1">
        <v>45049</v>
      </c>
      <c r="D8689" s="2">
        <v>0.77094907407407409</v>
      </c>
      <c r="E8689">
        <v>117</v>
      </c>
      <c r="F8689" s="5">
        <f>IFERROR(VLOOKUP(E8689,Raw_Menu!$A$2:$D$33,4,FALSE),0)</f>
        <v>12.95</v>
      </c>
      <c r="G8689" s="5">
        <f t="shared" si="270"/>
        <v>12.95</v>
      </c>
      <c r="H8689">
        <f t="shared" si="271"/>
        <v>18</v>
      </c>
      <c r="I8689" t="str">
        <f>IFERROR(VLOOKUP(tblOrders[[#This Row],[item_id]],Raw_Menu!$A$2:$D$33,3,FALSE),"Unknown")</f>
        <v>Mexican</v>
      </c>
    </row>
    <row r="8690" spans="1:9" x14ac:dyDescent="0.25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  <c r="F8690" s="5">
        <f>IFERROR(VLOOKUP(E8690,Raw_Menu!$A$2:$D$33,4,FALSE),0)</f>
        <v>14.5</v>
      </c>
      <c r="G8690" s="5">
        <f t="shared" si="270"/>
        <v>14.5</v>
      </c>
      <c r="H8690">
        <f t="shared" si="271"/>
        <v>18</v>
      </c>
      <c r="I8690" t="str">
        <f>IFERROR(VLOOKUP(tblOrders[[#This Row],[item_id]],Raw_Menu!$A$2:$D$33,3,FALSE),"Unknown")</f>
        <v>Italian</v>
      </c>
    </row>
    <row r="8691" spans="1:9" x14ac:dyDescent="0.25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  <c r="F8691" s="5">
        <f>IFERROR(VLOOKUP(E8691,Raw_Menu!$A$2:$D$33,4,FALSE),0)</f>
        <v>17.95</v>
      </c>
      <c r="G8691" s="5">
        <f t="shared" si="270"/>
        <v>17.95</v>
      </c>
      <c r="H8691">
        <f t="shared" si="271"/>
        <v>18</v>
      </c>
      <c r="I8691" t="str">
        <f>IFERROR(VLOOKUP(tblOrders[[#This Row],[item_id]],Raw_Menu!$A$2:$D$33,3,FALSE),"Unknown")</f>
        <v>Asian</v>
      </c>
    </row>
    <row r="8692" spans="1:9" x14ac:dyDescent="0.25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  <c r="F8692" s="5">
        <f>IFERROR(VLOOKUP(E8692,Raw_Menu!$A$2:$D$33,4,FALSE),0)</f>
        <v>7</v>
      </c>
      <c r="G8692" s="5">
        <f t="shared" si="270"/>
        <v>7</v>
      </c>
      <c r="H8692">
        <f t="shared" si="271"/>
        <v>18</v>
      </c>
      <c r="I8692" t="str">
        <f>IFERROR(VLOOKUP(tblOrders[[#This Row],[item_id]],Raw_Menu!$A$2:$D$33,3,FALSE),"Unknown")</f>
        <v>American</v>
      </c>
    </row>
    <row r="8693" spans="1:9" x14ac:dyDescent="0.25">
      <c r="A8693">
        <v>8692</v>
      </c>
      <c r="B8693">
        <v>3808</v>
      </c>
      <c r="C8693" s="1">
        <v>45049</v>
      </c>
      <c r="D8693" s="2">
        <v>0.77722222222222226</v>
      </c>
      <c r="E8693">
        <v>101</v>
      </c>
      <c r="F8693" s="5">
        <f>IFERROR(VLOOKUP(E8693,Raw_Menu!$A$2:$D$33,4,FALSE),0)</f>
        <v>12.95</v>
      </c>
      <c r="G8693" s="5">
        <f t="shared" si="270"/>
        <v>12.95</v>
      </c>
      <c r="H8693">
        <f t="shared" si="271"/>
        <v>18</v>
      </c>
      <c r="I8693" t="str">
        <f>IFERROR(VLOOKUP(tblOrders[[#This Row],[item_id]],Raw_Menu!$A$2:$D$33,3,FALSE),"Unknown")</f>
        <v>American</v>
      </c>
    </row>
    <row r="8694" spans="1:9" x14ac:dyDescent="0.25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  <c r="F8694" s="5">
        <f>IFERROR(VLOOKUP(E8694,Raw_Menu!$A$2:$D$33,4,FALSE),0)</f>
        <v>5</v>
      </c>
      <c r="G8694" s="5">
        <f t="shared" si="270"/>
        <v>5</v>
      </c>
      <c r="H8694">
        <f t="shared" si="271"/>
        <v>18</v>
      </c>
      <c r="I8694" t="str">
        <f>IFERROR(VLOOKUP(tblOrders[[#This Row],[item_id]],Raw_Menu!$A$2:$D$33,3,FALSE),"Unknown")</f>
        <v>Asian</v>
      </c>
    </row>
    <row r="8695" spans="1:9" x14ac:dyDescent="0.25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  <c r="F8695" s="5">
        <f>IFERROR(VLOOKUP(E8695,Raw_Menu!$A$2:$D$33,4,FALSE),0)</f>
        <v>13.95</v>
      </c>
      <c r="G8695" s="5">
        <f t="shared" si="270"/>
        <v>13.95</v>
      </c>
      <c r="H8695">
        <f t="shared" si="271"/>
        <v>18</v>
      </c>
      <c r="I8695" t="str">
        <f>IFERROR(VLOOKUP(tblOrders[[#This Row],[item_id]],Raw_Menu!$A$2:$D$33,3,FALSE),"Unknown")</f>
        <v>Mexican</v>
      </c>
    </row>
    <row r="8696" spans="1:9" x14ac:dyDescent="0.25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  <c r="F8696" s="5">
        <f>IFERROR(VLOOKUP(E8696,Raw_Menu!$A$2:$D$33,4,FALSE),0)</f>
        <v>9</v>
      </c>
      <c r="G8696" s="5">
        <f t="shared" si="270"/>
        <v>9</v>
      </c>
      <c r="H8696">
        <f t="shared" si="271"/>
        <v>18</v>
      </c>
      <c r="I8696" t="str">
        <f>IFERROR(VLOOKUP(tblOrders[[#This Row],[item_id]],Raw_Menu!$A$2:$D$33,3,FALSE),"Unknown")</f>
        <v>Asian</v>
      </c>
    </row>
    <row r="8697" spans="1:9" x14ac:dyDescent="0.25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  <c r="F8697" s="5">
        <f>IFERROR(VLOOKUP(E8697,Raw_Menu!$A$2:$D$33,4,FALSE),0)</f>
        <v>16.95</v>
      </c>
      <c r="G8697" s="5">
        <f t="shared" si="270"/>
        <v>16.95</v>
      </c>
      <c r="H8697">
        <f t="shared" si="271"/>
        <v>18</v>
      </c>
      <c r="I8697" t="str">
        <f>IFERROR(VLOOKUP(tblOrders[[#This Row],[item_id]],Raw_Menu!$A$2:$D$33,3,FALSE),"Unknown")</f>
        <v>Italian</v>
      </c>
    </row>
    <row r="8698" spans="1:9" x14ac:dyDescent="0.25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  <c r="F8698" s="5">
        <f>IFERROR(VLOOKUP(E8698,Raw_Menu!$A$2:$D$33,4,FALSE),0)</f>
        <v>7</v>
      </c>
      <c r="G8698" s="5">
        <f t="shared" si="270"/>
        <v>7</v>
      </c>
      <c r="H8698">
        <f t="shared" si="271"/>
        <v>18</v>
      </c>
      <c r="I8698" t="str">
        <f>IFERROR(VLOOKUP(tblOrders[[#This Row],[item_id]],Raw_Menu!$A$2:$D$33,3,FALSE),"Unknown")</f>
        <v>Mexican</v>
      </c>
    </row>
    <row r="8699" spans="1:9" x14ac:dyDescent="0.25">
      <c r="A8699">
        <v>8698</v>
      </c>
      <c r="B8699">
        <v>3811</v>
      </c>
      <c r="C8699" s="1">
        <v>45049</v>
      </c>
      <c r="D8699" s="2">
        <v>0.81464120370370374</v>
      </c>
      <c r="E8699">
        <v>121</v>
      </c>
      <c r="F8699" s="5">
        <f>IFERROR(VLOOKUP(E8699,Raw_Menu!$A$2:$D$33,4,FALSE),0)</f>
        <v>10.5</v>
      </c>
      <c r="G8699" s="5">
        <f t="shared" si="270"/>
        <v>10.5</v>
      </c>
      <c r="H8699">
        <f t="shared" si="271"/>
        <v>19</v>
      </c>
      <c r="I8699" t="str">
        <f>IFERROR(VLOOKUP(tblOrders[[#This Row],[item_id]],Raw_Menu!$A$2:$D$33,3,FALSE),"Unknown")</f>
        <v>Mexican</v>
      </c>
    </row>
    <row r="8700" spans="1:9" x14ac:dyDescent="0.25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  <c r="F8700" s="5">
        <f>IFERROR(VLOOKUP(E8700,Raw_Menu!$A$2:$D$33,4,FALSE),0)</f>
        <v>14.95</v>
      </c>
      <c r="G8700" s="5">
        <f t="shared" si="270"/>
        <v>14.95</v>
      </c>
      <c r="H8700">
        <f t="shared" si="271"/>
        <v>20</v>
      </c>
      <c r="I8700" t="str">
        <f>IFERROR(VLOOKUP(tblOrders[[#This Row],[item_id]],Raw_Menu!$A$2:$D$33,3,FALSE),"Unknown")</f>
        <v>Asian</v>
      </c>
    </row>
    <row r="8701" spans="1:9" x14ac:dyDescent="0.25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  <c r="F8701" s="5">
        <f>IFERROR(VLOOKUP(E8701,Raw_Menu!$A$2:$D$33,4,FALSE),0)</f>
        <v>7</v>
      </c>
      <c r="G8701" s="5">
        <f t="shared" si="270"/>
        <v>7</v>
      </c>
      <c r="H8701">
        <f t="shared" si="271"/>
        <v>20</v>
      </c>
      <c r="I8701" t="str">
        <f>IFERROR(VLOOKUP(tblOrders[[#This Row],[item_id]],Raw_Menu!$A$2:$D$33,3,FALSE),"Unknown")</f>
        <v>American</v>
      </c>
    </row>
    <row r="8702" spans="1:9" x14ac:dyDescent="0.25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  <c r="F8702" s="5">
        <f>IFERROR(VLOOKUP(E8702,Raw_Menu!$A$2:$D$33,4,FALSE),0)</f>
        <v>7</v>
      </c>
      <c r="G8702" s="5">
        <f t="shared" si="270"/>
        <v>7</v>
      </c>
      <c r="H8702">
        <f t="shared" si="271"/>
        <v>20</v>
      </c>
      <c r="I8702" t="str">
        <f>IFERROR(VLOOKUP(tblOrders[[#This Row],[item_id]],Raw_Menu!$A$2:$D$33,3,FALSE),"Unknown")</f>
        <v>American</v>
      </c>
    </row>
    <row r="8703" spans="1:9" x14ac:dyDescent="0.25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  <c r="F8703" s="5">
        <f>IFERROR(VLOOKUP(E8703,Raw_Menu!$A$2:$D$33,4,FALSE),0)</f>
        <v>16.95</v>
      </c>
      <c r="G8703" s="5">
        <f t="shared" si="270"/>
        <v>16.95</v>
      </c>
      <c r="H8703">
        <f t="shared" si="271"/>
        <v>21</v>
      </c>
      <c r="I8703" t="str">
        <f>IFERROR(VLOOKUP(tblOrders[[#This Row],[item_id]],Raw_Menu!$A$2:$D$33,3,FALSE),"Unknown")</f>
        <v>Italian</v>
      </c>
    </row>
    <row r="8704" spans="1:9" x14ac:dyDescent="0.25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  <c r="F8704" s="5">
        <f>IFERROR(VLOOKUP(E8704,Raw_Menu!$A$2:$D$33,4,FALSE),0)</f>
        <v>16.95</v>
      </c>
      <c r="G8704" s="5">
        <f t="shared" si="270"/>
        <v>16.95</v>
      </c>
      <c r="H8704">
        <f t="shared" si="271"/>
        <v>11</v>
      </c>
      <c r="I8704" t="str">
        <f>IFERROR(VLOOKUP(tblOrders[[#This Row],[item_id]],Raw_Menu!$A$2:$D$33,3,FALSE),"Unknown")</f>
        <v>Italian</v>
      </c>
    </row>
    <row r="8705" spans="1:9" x14ac:dyDescent="0.25">
      <c r="A8705">
        <v>8704</v>
      </c>
      <c r="B8705">
        <v>3815</v>
      </c>
      <c r="C8705" s="1">
        <v>45080</v>
      </c>
      <c r="D8705" s="2">
        <v>0.48052083333333329</v>
      </c>
      <c r="E8705">
        <v>121</v>
      </c>
      <c r="F8705" s="5">
        <f>IFERROR(VLOOKUP(E8705,Raw_Menu!$A$2:$D$33,4,FALSE),0)</f>
        <v>10.5</v>
      </c>
      <c r="G8705" s="5">
        <f t="shared" si="270"/>
        <v>10.5</v>
      </c>
      <c r="H8705">
        <f t="shared" si="271"/>
        <v>11</v>
      </c>
      <c r="I8705" t="str">
        <f>IFERROR(VLOOKUP(tblOrders[[#This Row],[item_id]],Raw_Menu!$A$2:$D$33,3,FALSE),"Unknown")</f>
        <v>Mexican</v>
      </c>
    </row>
    <row r="8706" spans="1:9" x14ac:dyDescent="0.25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  <c r="F8706" s="5">
        <f>IFERROR(VLOOKUP(E8706,Raw_Menu!$A$2:$D$33,4,FALSE),0)</f>
        <v>13.95</v>
      </c>
      <c r="G8706" s="5">
        <f t="shared" ref="G8706:G8769" si="272">VALUE(F8706)</f>
        <v>13.95</v>
      </c>
      <c r="H8706">
        <f t="shared" ref="H8706:H8769" si="273">HOUR(D8706)</f>
        <v>12</v>
      </c>
      <c r="I8706" t="str">
        <f>IFERROR(VLOOKUP(tblOrders[[#This Row],[item_id]],Raw_Menu!$A$2:$D$33,3,FALSE),"Unknown")</f>
        <v>American</v>
      </c>
    </row>
    <row r="8707" spans="1:9" x14ac:dyDescent="0.25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  <c r="F8707" s="5">
        <f>IFERROR(VLOOKUP(E8707,Raw_Menu!$A$2:$D$33,4,FALSE),0)</f>
        <v>11.95</v>
      </c>
      <c r="G8707" s="5">
        <f t="shared" si="272"/>
        <v>11.95</v>
      </c>
      <c r="H8707">
        <f t="shared" si="273"/>
        <v>12</v>
      </c>
      <c r="I8707" t="str">
        <f>IFERROR(VLOOKUP(tblOrders[[#This Row],[item_id]],Raw_Menu!$A$2:$D$33,3,FALSE),"Unknown")</f>
        <v>Mexican</v>
      </c>
    </row>
    <row r="8708" spans="1:9" x14ac:dyDescent="0.25">
      <c r="A8708">
        <v>8707</v>
      </c>
      <c r="B8708">
        <v>3817</v>
      </c>
      <c r="C8708" s="1">
        <v>45080</v>
      </c>
      <c r="D8708" s="2">
        <v>0.50921296296296292</v>
      </c>
      <c r="E8708">
        <v>108</v>
      </c>
      <c r="F8708" s="5">
        <f>IFERROR(VLOOKUP(E8708,Raw_Menu!$A$2:$D$33,4,FALSE),0)</f>
        <v>14.5</v>
      </c>
      <c r="G8708" s="5">
        <f t="shared" si="272"/>
        <v>14.5</v>
      </c>
      <c r="H8708">
        <f t="shared" si="273"/>
        <v>12</v>
      </c>
      <c r="I8708" t="str">
        <f>IFERROR(VLOOKUP(tblOrders[[#This Row],[item_id]],Raw_Menu!$A$2:$D$33,3,FALSE),"Unknown")</f>
        <v>Asian</v>
      </c>
    </row>
    <row r="8709" spans="1:9" x14ac:dyDescent="0.25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  <c r="F8709" s="5">
        <f>IFERROR(VLOOKUP(E8709,Raw_Menu!$A$2:$D$33,4,FALSE),0)</f>
        <v>14.5</v>
      </c>
      <c r="G8709" s="5">
        <f t="shared" si="272"/>
        <v>14.5</v>
      </c>
      <c r="H8709">
        <f t="shared" si="273"/>
        <v>12</v>
      </c>
      <c r="I8709" t="str">
        <f>IFERROR(VLOOKUP(tblOrders[[#This Row],[item_id]],Raw_Menu!$A$2:$D$33,3,FALSE),"Unknown")</f>
        <v>Italian</v>
      </c>
    </row>
    <row r="8710" spans="1:9" x14ac:dyDescent="0.25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  <c r="F8710" s="5">
        <f>IFERROR(VLOOKUP(E8710,Raw_Menu!$A$2:$D$33,4,FALSE),0)</f>
        <v>15.5</v>
      </c>
      <c r="G8710" s="5">
        <f t="shared" si="272"/>
        <v>15.5</v>
      </c>
      <c r="H8710">
        <f t="shared" si="273"/>
        <v>12</v>
      </c>
      <c r="I8710" t="str">
        <f>IFERROR(VLOOKUP(tblOrders[[#This Row],[item_id]],Raw_Menu!$A$2:$D$33,3,FALSE),"Unknown")</f>
        <v>Italian</v>
      </c>
    </row>
    <row r="8711" spans="1:9" x14ac:dyDescent="0.25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  <c r="F8711" s="5">
        <f>IFERROR(VLOOKUP(E8711,Raw_Menu!$A$2:$D$33,4,FALSE),0)</f>
        <v>7</v>
      </c>
      <c r="G8711" s="5">
        <f t="shared" si="272"/>
        <v>7</v>
      </c>
      <c r="H8711">
        <f t="shared" si="273"/>
        <v>12</v>
      </c>
      <c r="I8711" t="str">
        <f>IFERROR(VLOOKUP(tblOrders[[#This Row],[item_id]],Raw_Menu!$A$2:$D$33,3,FALSE),"Unknown")</f>
        <v>Mexican</v>
      </c>
    </row>
    <row r="8712" spans="1:9" x14ac:dyDescent="0.25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  <c r="F8712" s="5">
        <f>IFERROR(VLOOKUP(E8712,Raw_Menu!$A$2:$D$33,4,FALSE),0)</f>
        <v>17.95</v>
      </c>
      <c r="G8712" s="5">
        <f t="shared" si="272"/>
        <v>17.95</v>
      </c>
      <c r="H8712">
        <f t="shared" si="273"/>
        <v>12</v>
      </c>
      <c r="I8712" t="str">
        <f>IFERROR(VLOOKUP(tblOrders[[#This Row],[item_id]],Raw_Menu!$A$2:$D$33,3,FALSE),"Unknown")</f>
        <v>Italian</v>
      </c>
    </row>
    <row r="8713" spans="1:9" x14ac:dyDescent="0.25">
      <c r="A8713">
        <v>8712</v>
      </c>
      <c r="B8713">
        <v>3819</v>
      </c>
      <c r="C8713" s="1">
        <v>45080</v>
      </c>
      <c r="D8713" s="2">
        <v>0.51714120370370376</v>
      </c>
      <c r="E8713">
        <v>108</v>
      </c>
      <c r="F8713" s="5">
        <f>IFERROR(VLOOKUP(E8713,Raw_Menu!$A$2:$D$33,4,FALSE),0)</f>
        <v>14.5</v>
      </c>
      <c r="G8713" s="5">
        <f t="shared" si="272"/>
        <v>14.5</v>
      </c>
      <c r="H8713">
        <f t="shared" si="273"/>
        <v>12</v>
      </c>
      <c r="I8713" t="str">
        <f>IFERROR(VLOOKUP(tblOrders[[#This Row],[item_id]],Raw_Menu!$A$2:$D$33,3,FALSE),"Unknown")</f>
        <v>Asian</v>
      </c>
    </row>
    <row r="8714" spans="1:9" x14ac:dyDescent="0.25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  <c r="F8714" s="5">
        <f>IFERROR(VLOOKUP(E8714,Raw_Menu!$A$2:$D$33,4,FALSE),0)</f>
        <v>7</v>
      </c>
      <c r="G8714" s="5">
        <f t="shared" si="272"/>
        <v>7</v>
      </c>
      <c r="H8714">
        <f t="shared" si="273"/>
        <v>12</v>
      </c>
      <c r="I8714" t="str">
        <f>IFERROR(VLOOKUP(tblOrders[[#This Row],[item_id]],Raw_Menu!$A$2:$D$33,3,FALSE),"Unknown")</f>
        <v>Mexican</v>
      </c>
    </row>
    <row r="8715" spans="1:9" x14ac:dyDescent="0.25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  <c r="F8715" s="5">
        <f>IFERROR(VLOOKUP(E8715,Raw_Menu!$A$2:$D$33,4,FALSE),0)</f>
        <v>16.5</v>
      </c>
      <c r="G8715" s="5">
        <f t="shared" si="272"/>
        <v>16.5</v>
      </c>
      <c r="H8715">
        <f t="shared" si="273"/>
        <v>12</v>
      </c>
      <c r="I8715" t="str">
        <f>IFERROR(VLOOKUP(tblOrders[[#This Row],[item_id]],Raw_Menu!$A$2:$D$33,3,FALSE),"Unknown")</f>
        <v>Asian</v>
      </c>
    </row>
    <row r="8716" spans="1:9" x14ac:dyDescent="0.25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  <c r="F8716" s="5">
        <f>IFERROR(VLOOKUP(E8716,Raw_Menu!$A$2:$D$33,4,FALSE),0)</f>
        <v>9</v>
      </c>
      <c r="G8716" s="5">
        <f t="shared" si="272"/>
        <v>9</v>
      </c>
      <c r="H8716">
        <f t="shared" si="273"/>
        <v>12</v>
      </c>
      <c r="I8716" t="str">
        <f>IFERROR(VLOOKUP(tblOrders[[#This Row],[item_id]],Raw_Menu!$A$2:$D$33,3,FALSE),"Unknown")</f>
        <v>American</v>
      </c>
    </row>
    <row r="8717" spans="1:9" x14ac:dyDescent="0.25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  <c r="F8717" s="5">
        <f>IFERROR(VLOOKUP(E8717,Raw_Menu!$A$2:$D$33,4,FALSE),0)</f>
        <v>14.5</v>
      </c>
      <c r="G8717" s="5">
        <f t="shared" si="272"/>
        <v>14.5</v>
      </c>
      <c r="H8717">
        <f t="shared" si="273"/>
        <v>12</v>
      </c>
      <c r="I8717" t="str">
        <f>IFERROR(VLOOKUP(tblOrders[[#This Row],[item_id]],Raw_Menu!$A$2:$D$33,3,FALSE),"Unknown")</f>
        <v>Asian</v>
      </c>
    </row>
    <row r="8718" spans="1:9" x14ac:dyDescent="0.25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  <c r="F8718" s="5">
        <f>IFERROR(VLOOKUP(E8718,Raw_Menu!$A$2:$D$33,4,FALSE),0)</f>
        <v>17.95</v>
      </c>
      <c r="G8718" s="5">
        <f t="shared" si="272"/>
        <v>17.95</v>
      </c>
      <c r="H8718">
        <f t="shared" si="273"/>
        <v>12</v>
      </c>
      <c r="I8718" t="str">
        <f>IFERROR(VLOOKUP(tblOrders[[#This Row],[item_id]],Raw_Menu!$A$2:$D$33,3,FALSE),"Unknown")</f>
        <v>Italian</v>
      </c>
    </row>
    <row r="8719" spans="1:9" x14ac:dyDescent="0.25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  <c r="F8719" s="5">
        <f>IFERROR(VLOOKUP(E8719,Raw_Menu!$A$2:$D$33,4,FALSE),0)</f>
        <v>17.95</v>
      </c>
      <c r="G8719" s="5">
        <f t="shared" si="272"/>
        <v>17.95</v>
      </c>
      <c r="H8719">
        <f t="shared" si="273"/>
        <v>12</v>
      </c>
      <c r="I8719" t="str">
        <f>IFERROR(VLOOKUP(tblOrders[[#This Row],[item_id]],Raw_Menu!$A$2:$D$33,3,FALSE),"Unknown")</f>
        <v>Asian</v>
      </c>
    </row>
    <row r="8720" spans="1:9" x14ac:dyDescent="0.25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  <c r="F8720" s="5">
        <f>IFERROR(VLOOKUP(E8720,Raw_Menu!$A$2:$D$33,4,FALSE),0)</f>
        <v>15.5</v>
      </c>
      <c r="G8720" s="5">
        <f t="shared" si="272"/>
        <v>15.5</v>
      </c>
      <c r="H8720">
        <f t="shared" si="273"/>
        <v>12</v>
      </c>
      <c r="I8720" t="str">
        <f>IFERROR(VLOOKUP(tblOrders[[#This Row],[item_id]],Raw_Menu!$A$2:$D$33,3,FALSE),"Unknown")</f>
        <v>Italian</v>
      </c>
    </row>
    <row r="8721" spans="1:9" x14ac:dyDescent="0.25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  <c r="F8721" s="5">
        <f>IFERROR(VLOOKUP(E8721,Raw_Menu!$A$2:$D$33,4,FALSE),0)</f>
        <v>5</v>
      </c>
      <c r="G8721" s="5">
        <f t="shared" si="272"/>
        <v>5</v>
      </c>
      <c r="H8721">
        <f t="shared" si="273"/>
        <v>12</v>
      </c>
      <c r="I8721" t="str">
        <f>IFERROR(VLOOKUP(tblOrders[[#This Row],[item_id]],Raw_Menu!$A$2:$D$33,3,FALSE),"Unknown")</f>
        <v>Asian</v>
      </c>
    </row>
    <row r="8722" spans="1:9" x14ac:dyDescent="0.25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  <c r="F8722" s="5">
        <f>IFERROR(VLOOKUP(E8722,Raw_Menu!$A$2:$D$33,4,FALSE),0)</f>
        <v>11.95</v>
      </c>
      <c r="G8722" s="5">
        <f t="shared" si="272"/>
        <v>11.95</v>
      </c>
      <c r="H8722">
        <f t="shared" si="273"/>
        <v>12</v>
      </c>
      <c r="I8722" t="str">
        <f>IFERROR(VLOOKUP(tblOrders[[#This Row],[item_id]],Raw_Menu!$A$2:$D$33,3,FALSE),"Unknown")</f>
        <v>Mexican</v>
      </c>
    </row>
    <row r="8723" spans="1:9" x14ac:dyDescent="0.25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  <c r="F8723" s="5">
        <f>IFERROR(VLOOKUP(E8723,Raw_Menu!$A$2:$D$33,4,FALSE),0)</f>
        <v>7</v>
      </c>
      <c r="G8723" s="5">
        <f t="shared" si="272"/>
        <v>7</v>
      </c>
      <c r="H8723">
        <f t="shared" si="273"/>
        <v>12</v>
      </c>
      <c r="I8723" t="str">
        <f>IFERROR(VLOOKUP(tblOrders[[#This Row],[item_id]],Raw_Menu!$A$2:$D$33,3,FALSE),"Unknown")</f>
        <v>Mexican</v>
      </c>
    </row>
    <row r="8724" spans="1:9" x14ac:dyDescent="0.25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  <c r="F8724" s="5">
        <f>IFERROR(VLOOKUP(E8724,Raw_Menu!$A$2:$D$33,4,FALSE),0)</f>
        <v>10.5</v>
      </c>
      <c r="G8724" s="5">
        <f t="shared" si="272"/>
        <v>10.5</v>
      </c>
      <c r="H8724">
        <f t="shared" si="273"/>
        <v>12</v>
      </c>
      <c r="I8724" t="str">
        <f>IFERROR(VLOOKUP(tblOrders[[#This Row],[item_id]],Raw_Menu!$A$2:$D$33,3,FALSE),"Unknown")</f>
        <v>Mexican</v>
      </c>
    </row>
    <row r="8725" spans="1:9" x14ac:dyDescent="0.25">
      <c r="A8725">
        <v>8724</v>
      </c>
      <c r="B8725">
        <v>3823</v>
      </c>
      <c r="C8725" s="1">
        <v>45080</v>
      </c>
      <c r="D8725" s="2">
        <v>0.5219907407407407</v>
      </c>
      <c r="E8725">
        <v>103</v>
      </c>
      <c r="F8725" s="5">
        <f>IFERROR(VLOOKUP(E8725,Raw_Menu!$A$2:$D$33,4,FALSE),0)</f>
        <v>9</v>
      </c>
      <c r="G8725" s="5">
        <f t="shared" si="272"/>
        <v>9</v>
      </c>
      <c r="H8725">
        <f t="shared" si="273"/>
        <v>12</v>
      </c>
      <c r="I8725" t="str">
        <f>IFERROR(VLOOKUP(tblOrders[[#This Row],[item_id]],Raw_Menu!$A$2:$D$33,3,FALSE),"Unknown")</f>
        <v>American</v>
      </c>
    </row>
    <row r="8726" spans="1:9" x14ac:dyDescent="0.25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  <c r="F8726" s="5">
        <f>IFERROR(VLOOKUP(E8726,Raw_Menu!$A$2:$D$33,4,FALSE),0)</f>
        <v>14.95</v>
      </c>
      <c r="G8726" s="5">
        <f t="shared" si="272"/>
        <v>14.95</v>
      </c>
      <c r="H8726">
        <f t="shared" si="273"/>
        <v>12</v>
      </c>
      <c r="I8726" t="str">
        <f>IFERROR(VLOOKUP(tblOrders[[#This Row],[item_id]],Raw_Menu!$A$2:$D$33,3,FALSE),"Unknown")</f>
        <v>Asian</v>
      </c>
    </row>
    <row r="8727" spans="1:9" x14ac:dyDescent="0.25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  <c r="F8727" s="5">
        <f>IFERROR(VLOOKUP(E8727,Raw_Menu!$A$2:$D$33,4,FALSE),0)</f>
        <v>17.95</v>
      </c>
      <c r="G8727" s="5">
        <f t="shared" si="272"/>
        <v>17.95</v>
      </c>
      <c r="H8727">
        <f t="shared" si="273"/>
        <v>12</v>
      </c>
      <c r="I8727" t="str">
        <f>IFERROR(VLOOKUP(tblOrders[[#This Row],[item_id]],Raw_Menu!$A$2:$D$33,3,FALSE),"Unknown")</f>
        <v>Italian</v>
      </c>
    </row>
    <row r="8728" spans="1:9" x14ac:dyDescent="0.25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  <c r="F8728" s="5">
        <f>IFERROR(VLOOKUP(E8728,Raw_Menu!$A$2:$D$33,4,FALSE),0)</f>
        <v>13.95</v>
      </c>
      <c r="G8728" s="5">
        <f t="shared" si="272"/>
        <v>13.95</v>
      </c>
      <c r="H8728">
        <f t="shared" si="273"/>
        <v>12</v>
      </c>
      <c r="I8728" t="str">
        <f>IFERROR(VLOOKUP(tblOrders[[#This Row],[item_id]],Raw_Menu!$A$2:$D$33,3,FALSE),"Unknown")</f>
        <v>Mexican</v>
      </c>
    </row>
    <row r="8729" spans="1:9" x14ac:dyDescent="0.25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  <c r="F8729" s="5">
        <f>IFERROR(VLOOKUP(E8729,Raw_Menu!$A$2:$D$33,4,FALSE),0)</f>
        <v>13.95</v>
      </c>
      <c r="G8729" s="5">
        <f t="shared" si="272"/>
        <v>13.95</v>
      </c>
      <c r="H8729">
        <f t="shared" si="273"/>
        <v>12</v>
      </c>
      <c r="I8729" t="str">
        <f>IFERROR(VLOOKUP(tblOrders[[#This Row],[item_id]],Raw_Menu!$A$2:$D$33,3,FALSE),"Unknown")</f>
        <v>American</v>
      </c>
    </row>
    <row r="8730" spans="1:9" x14ac:dyDescent="0.25">
      <c r="A8730">
        <v>8729</v>
      </c>
      <c r="B8730">
        <v>3827</v>
      </c>
      <c r="C8730" s="1">
        <v>45080</v>
      </c>
      <c r="D8730" s="2">
        <v>0.5298032407407407</v>
      </c>
      <c r="E8730">
        <v>113</v>
      </c>
      <c r="F8730" s="5">
        <f>IFERROR(VLOOKUP(E8730,Raw_Menu!$A$2:$D$33,4,FALSE),0)</f>
        <v>5</v>
      </c>
      <c r="G8730" s="5">
        <f t="shared" si="272"/>
        <v>5</v>
      </c>
      <c r="H8730">
        <f t="shared" si="273"/>
        <v>12</v>
      </c>
      <c r="I8730" t="str">
        <f>IFERROR(VLOOKUP(tblOrders[[#This Row],[item_id]],Raw_Menu!$A$2:$D$33,3,FALSE),"Unknown")</f>
        <v>Asian</v>
      </c>
    </row>
    <row r="8731" spans="1:9" x14ac:dyDescent="0.25">
      <c r="A8731">
        <v>8730</v>
      </c>
      <c r="B8731">
        <v>3827</v>
      </c>
      <c r="C8731" s="1">
        <v>45080</v>
      </c>
      <c r="D8731" s="2">
        <v>0.5298032407407407</v>
      </c>
      <c r="E8731">
        <v>119</v>
      </c>
      <c r="F8731" s="5">
        <f>IFERROR(VLOOKUP(E8731,Raw_Menu!$A$2:$D$33,4,FALSE),0)</f>
        <v>11.95</v>
      </c>
      <c r="G8731" s="5">
        <f t="shared" si="272"/>
        <v>11.95</v>
      </c>
      <c r="H8731">
        <f t="shared" si="273"/>
        <v>12</v>
      </c>
      <c r="I8731" t="str">
        <f>IFERROR(VLOOKUP(tblOrders[[#This Row],[item_id]],Raw_Menu!$A$2:$D$33,3,FALSE),"Unknown")</f>
        <v>Mexican</v>
      </c>
    </row>
    <row r="8732" spans="1:9" x14ac:dyDescent="0.25">
      <c r="A8732">
        <v>8731</v>
      </c>
      <c r="B8732">
        <v>3827</v>
      </c>
      <c r="C8732" s="1">
        <v>45080</v>
      </c>
      <c r="D8732" s="2">
        <v>0.5298032407407407</v>
      </c>
      <c r="E8732">
        <v>120</v>
      </c>
      <c r="F8732" s="5">
        <f>IFERROR(VLOOKUP(E8732,Raw_Menu!$A$2:$D$33,4,FALSE),0)</f>
        <v>13.95</v>
      </c>
      <c r="G8732" s="5">
        <f t="shared" si="272"/>
        <v>13.95</v>
      </c>
      <c r="H8732">
        <f t="shared" si="273"/>
        <v>12</v>
      </c>
      <c r="I8732" t="str">
        <f>IFERROR(VLOOKUP(tblOrders[[#This Row],[item_id]],Raw_Menu!$A$2:$D$33,3,FALSE),"Unknown")</f>
        <v>Mexican</v>
      </c>
    </row>
    <row r="8733" spans="1:9" x14ac:dyDescent="0.25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  <c r="F8733" s="5">
        <f>IFERROR(VLOOKUP(E8733,Raw_Menu!$A$2:$D$33,4,FALSE),0)</f>
        <v>12.95</v>
      </c>
      <c r="G8733" s="5">
        <f t="shared" si="272"/>
        <v>12.95</v>
      </c>
      <c r="H8733">
        <f t="shared" si="273"/>
        <v>12</v>
      </c>
      <c r="I8733" t="str">
        <f>IFERROR(VLOOKUP(tblOrders[[#This Row],[item_id]],Raw_Menu!$A$2:$D$33,3,FALSE),"Unknown")</f>
        <v>American</v>
      </c>
    </row>
    <row r="8734" spans="1:9" x14ac:dyDescent="0.25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  <c r="F8734" s="5">
        <f>IFERROR(VLOOKUP(E8734,Raw_Menu!$A$2:$D$33,4,FALSE),0)</f>
        <v>16.5</v>
      </c>
      <c r="G8734" s="5">
        <f t="shared" si="272"/>
        <v>16.5</v>
      </c>
      <c r="H8734">
        <f t="shared" si="273"/>
        <v>12</v>
      </c>
      <c r="I8734" t="str">
        <f>IFERROR(VLOOKUP(tblOrders[[#This Row],[item_id]],Raw_Menu!$A$2:$D$33,3,FALSE),"Unknown")</f>
        <v>Asian</v>
      </c>
    </row>
    <row r="8735" spans="1:9" x14ac:dyDescent="0.25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  <c r="F8735" s="5">
        <f>IFERROR(VLOOKUP(E8735,Raw_Menu!$A$2:$D$33,4,FALSE),0)</f>
        <v>14.5</v>
      </c>
      <c r="G8735" s="5">
        <f t="shared" si="272"/>
        <v>14.5</v>
      </c>
      <c r="H8735">
        <f t="shared" si="273"/>
        <v>12</v>
      </c>
      <c r="I8735" t="str">
        <f>IFERROR(VLOOKUP(tblOrders[[#This Row],[item_id]],Raw_Menu!$A$2:$D$33,3,FALSE),"Unknown")</f>
        <v>Asian</v>
      </c>
    </row>
    <row r="8736" spans="1:9" x14ac:dyDescent="0.25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  <c r="F8736" s="5">
        <f>IFERROR(VLOOKUP(E8736,Raw_Menu!$A$2:$D$33,4,FALSE),0)</f>
        <v>12.95</v>
      </c>
      <c r="G8736" s="5">
        <f t="shared" si="272"/>
        <v>12.95</v>
      </c>
      <c r="H8736">
        <f t="shared" si="273"/>
        <v>12</v>
      </c>
      <c r="I8736" t="str">
        <f>IFERROR(VLOOKUP(tblOrders[[#This Row],[item_id]],Raw_Menu!$A$2:$D$33,3,FALSE),"Unknown")</f>
        <v>Mexican</v>
      </c>
    </row>
    <row r="8737" spans="1:9" x14ac:dyDescent="0.25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  <c r="F8737" s="5">
        <f>IFERROR(VLOOKUP(E8737,Raw_Menu!$A$2:$D$33,4,FALSE),0)</f>
        <v>13.95</v>
      </c>
      <c r="G8737" s="5">
        <f t="shared" si="272"/>
        <v>13.95</v>
      </c>
      <c r="H8737">
        <f t="shared" si="273"/>
        <v>12</v>
      </c>
      <c r="I8737" t="str">
        <f>IFERROR(VLOOKUP(tblOrders[[#This Row],[item_id]],Raw_Menu!$A$2:$D$33,3,FALSE),"Unknown")</f>
        <v>Mexican</v>
      </c>
    </row>
    <row r="8738" spans="1:9" x14ac:dyDescent="0.25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  <c r="F8738" s="5">
        <f>IFERROR(VLOOKUP(E8738,Raw_Menu!$A$2:$D$33,4,FALSE),0)</f>
        <v>7</v>
      </c>
      <c r="G8738" s="5">
        <f t="shared" si="272"/>
        <v>7</v>
      </c>
      <c r="H8738">
        <f t="shared" si="273"/>
        <v>12</v>
      </c>
      <c r="I8738" t="str">
        <f>IFERROR(VLOOKUP(tblOrders[[#This Row],[item_id]],Raw_Menu!$A$2:$D$33,3,FALSE),"Unknown")</f>
        <v>American</v>
      </c>
    </row>
    <row r="8739" spans="1:9" x14ac:dyDescent="0.25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  <c r="F8739" s="5">
        <f>IFERROR(VLOOKUP(E8739,Raw_Menu!$A$2:$D$33,4,FALSE),0)</f>
        <v>7</v>
      </c>
      <c r="G8739" s="5">
        <f t="shared" si="272"/>
        <v>7</v>
      </c>
      <c r="H8739">
        <f t="shared" si="273"/>
        <v>12</v>
      </c>
      <c r="I8739" t="str">
        <f>IFERROR(VLOOKUP(tblOrders[[#This Row],[item_id]],Raw_Menu!$A$2:$D$33,3,FALSE),"Unknown")</f>
        <v>Mexican</v>
      </c>
    </row>
    <row r="8740" spans="1:9" x14ac:dyDescent="0.25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  <c r="F8740" s="5">
        <f>IFERROR(VLOOKUP(E8740,Raw_Menu!$A$2:$D$33,4,FALSE),0)</f>
        <v>19.95</v>
      </c>
      <c r="G8740" s="5">
        <f t="shared" si="272"/>
        <v>19.95</v>
      </c>
      <c r="H8740">
        <f t="shared" si="273"/>
        <v>12</v>
      </c>
      <c r="I8740" t="str">
        <f>IFERROR(VLOOKUP(tblOrders[[#This Row],[item_id]],Raw_Menu!$A$2:$D$33,3,FALSE),"Unknown")</f>
        <v>Italian</v>
      </c>
    </row>
    <row r="8741" spans="1:9" x14ac:dyDescent="0.25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  <c r="F8741" s="5">
        <f>IFERROR(VLOOKUP(E8741,Raw_Menu!$A$2:$D$33,4,FALSE),0)</f>
        <v>19.95</v>
      </c>
      <c r="G8741" s="5">
        <f t="shared" si="272"/>
        <v>19.95</v>
      </c>
      <c r="H8741">
        <f t="shared" si="273"/>
        <v>12</v>
      </c>
      <c r="I8741" t="str">
        <f>IFERROR(VLOOKUP(tblOrders[[#This Row],[item_id]],Raw_Menu!$A$2:$D$33,3,FALSE),"Unknown")</f>
        <v>Italian</v>
      </c>
    </row>
    <row r="8742" spans="1:9" x14ac:dyDescent="0.25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  <c r="F8742" s="5">
        <f>IFERROR(VLOOKUP(E8742,Raw_Menu!$A$2:$D$33,4,FALSE),0)</f>
        <v>16.95</v>
      </c>
      <c r="G8742" s="5">
        <f t="shared" si="272"/>
        <v>16.95</v>
      </c>
      <c r="H8742">
        <f t="shared" si="273"/>
        <v>12</v>
      </c>
      <c r="I8742" t="str">
        <f>IFERROR(VLOOKUP(tblOrders[[#This Row],[item_id]],Raw_Menu!$A$2:$D$33,3,FALSE),"Unknown")</f>
        <v>Italian</v>
      </c>
    </row>
    <row r="8743" spans="1:9" x14ac:dyDescent="0.25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  <c r="F8743" s="5">
        <f>IFERROR(VLOOKUP(E8743,Raw_Menu!$A$2:$D$33,4,FALSE),0)</f>
        <v>12.95</v>
      </c>
      <c r="G8743" s="5">
        <f t="shared" si="272"/>
        <v>12.95</v>
      </c>
      <c r="H8743">
        <f t="shared" si="273"/>
        <v>13</v>
      </c>
      <c r="I8743" t="str">
        <f>IFERROR(VLOOKUP(tblOrders[[#This Row],[item_id]],Raw_Menu!$A$2:$D$33,3,FALSE),"Unknown")</f>
        <v>American</v>
      </c>
    </row>
    <row r="8744" spans="1:9" x14ac:dyDescent="0.25">
      <c r="A8744">
        <v>8743</v>
      </c>
      <c r="B8744">
        <v>3830</v>
      </c>
      <c r="C8744" s="1">
        <v>45080</v>
      </c>
      <c r="D8744" s="2">
        <v>0.54849537037037033</v>
      </c>
      <c r="E8744">
        <v>109</v>
      </c>
      <c r="F8744" s="5">
        <f>IFERROR(VLOOKUP(E8744,Raw_Menu!$A$2:$D$33,4,FALSE),0)</f>
        <v>17.95</v>
      </c>
      <c r="G8744" s="5">
        <f t="shared" si="272"/>
        <v>17.95</v>
      </c>
      <c r="H8744">
        <f t="shared" si="273"/>
        <v>13</v>
      </c>
      <c r="I8744" t="str">
        <f>IFERROR(VLOOKUP(tblOrders[[#This Row],[item_id]],Raw_Menu!$A$2:$D$33,3,FALSE),"Unknown")</f>
        <v>Asian</v>
      </c>
    </row>
    <row r="8745" spans="1:9" x14ac:dyDescent="0.25">
      <c r="A8745">
        <v>8744</v>
      </c>
      <c r="B8745">
        <v>3831</v>
      </c>
      <c r="C8745" s="1">
        <v>45080</v>
      </c>
      <c r="D8745" s="2">
        <v>0.55200231481481477</v>
      </c>
      <c r="E8745">
        <v>123</v>
      </c>
      <c r="F8745" s="5">
        <f>IFERROR(VLOOKUP(E8745,Raw_Menu!$A$2:$D$33,4,FALSE),0)</f>
        <v>9</v>
      </c>
      <c r="G8745" s="5">
        <f t="shared" si="272"/>
        <v>9</v>
      </c>
      <c r="H8745">
        <f t="shared" si="273"/>
        <v>13</v>
      </c>
      <c r="I8745" t="str">
        <f>IFERROR(VLOOKUP(tblOrders[[#This Row],[item_id]],Raw_Menu!$A$2:$D$33,3,FALSE),"Unknown")</f>
        <v>Mexican</v>
      </c>
    </row>
    <row r="8746" spans="1:9" x14ac:dyDescent="0.25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  <c r="F8746" s="5">
        <f>IFERROR(VLOOKUP(E8746,Raw_Menu!$A$2:$D$33,4,FALSE),0)</f>
        <v>10.5</v>
      </c>
      <c r="G8746" s="5">
        <f t="shared" si="272"/>
        <v>10.5</v>
      </c>
      <c r="H8746">
        <f t="shared" si="273"/>
        <v>13</v>
      </c>
      <c r="I8746" t="str">
        <f>IFERROR(VLOOKUP(tblOrders[[#This Row],[item_id]],Raw_Menu!$A$2:$D$33,3,FALSE),"Unknown")</f>
        <v>Mexican</v>
      </c>
    </row>
    <row r="8747" spans="1:9" x14ac:dyDescent="0.25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  <c r="F8747" s="5">
        <f>IFERROR(VLOOKUP(E8747,Raw_Menu!$A$2:$D$33,4,FALSE),0)</f>
        <v>11.95</v>
      </c>
      <c r="G8747" s="5">
        <f t="shared" si="272"/>
        <v>11.95</v>
      </c>
      <c r="H8747">
        <f t="shared" si="273"/>
        <v>13</v>
      </c>
      <c r="I8747" t="str">
        <f>IFERROR(VLOOKUP(tblOrders[[#This Row],[item_id]],Raw_Menu!$A$2:$D$33,3,FALSE),"Unknown")</f>
        <v>Mexican</v>
      </c>
    </row>
    <row r="8748" spans="1:9" x14ac:dyDescent="0.25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  <c r="F8748" s="5">
        <f>IFERROR(VLOOKUP(E8748,Raw_Menu!$A$2:$D$33,4,FALSE),0)</f>
        <v>13.95</v>
      </c>
      <c r="G8748" s="5">
        <f t="shared" si="272"/>
        <v>13.95</v>
      </c>
      <c r="H8748">
        <f t="shared" si="273"/>
        <v>13</v>
      </c>
      <c r="I8748" t="str">
        <f>IFERROR(VLOOKUP(tblOrders[[#This Row],[item_id]],Raw_Menu!$A$2:$D$33,3,FALSE),"Unknown")</f>
        <v>American</v>
      </c>
    </row>
    <row r="8749" spans="1:9" x14ac:dyDescent="0.25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  <c r="F8749" s="5">
        <f>IFERROR(VLOOKUP(E8749,Raw_Menu!$A$2:$D$33,4,FALSE),0)</f>
        <v>10.5</v>
      </c>
      <c r="G8749" s="5">
        <f t="shared" si="272"/>
        <v>10.5</v>
      </c>
      <c r="H8749">
        <f t="shared" si="273"/>
        <v>13</v>
      </c>
      <c r="I8749" t="str">
        <f>IFERROR(VLOOKUP(tblOrders[[#This Row],[item_id]],Raw_Menu!$A$2:$D$33,3,FALSE),"Unknown")</f>
        <v>American</v>
      </c>
    </row>
    <row r="8750" spans="1:9" x14ac:dyDescent="0.25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  <c r="F8750" s="5">
        <f>IFERROR(VLOOKUP(E8750,Raw_Menu!$A$2:$D$33,4,FALSE),0)</f>
        <v>17.95</v>
      </c>
      <c r="G8750" s="5">
        <f t="shared" si="272"/>
        <v>17.95</v>
      </c>
      <c r="H8750">
        <f t="shared" si="273"/>
        <v>13</v>
      </c>
      <c r="I8750" t="str">
        <f>IFERROR(VLOOKUP(tblOrders[[#This Row],[item_id]],Raw_Menu!$A$2:$D$33,3,FALSE),"Unknown")</f>
        <v>Asian</v>
      </c>
    </row>
    <row r="8751" spans="1:9" x14ac:dyDescent="0.25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  <c r="F8751" s="5">
        <f>IFERROR(VLOOKUP(E8751,Raw_Menu!$A$2:$D$33,4,FALSE),0)</f>
        <v>15.5</v>
      </c>
      <c r="G8751" s="5">
        <f t="shared" si="272"/>
        <v>15.5</v>
      </c>
      <c r="H8751">
        <f t="shared" si="273"/>
        <v>13</v>
      </c>
      <c r="I8751" t="str">
        <f>IFERROR(VLOOKUP(tblOrders[[#This Row],[item_id]],Raw_Menu!$A$2:$D$33,3,FALSE),"Unknown")</f>
        <v>Italian</v>
      </c>
    </row>
    <row r="8752" spans="1:9" x14ac:dyDescent="0.25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  <c r="F8752" s="5">
        <f>IFERROR(VLOOKUP(E8752,Raw_Menu!$A$2:$D$33,4,FALSE),0)</f>
        <v>11.95</v>
      </c>
      <c r="G8752" s="5">
        <f t="shared" si="272"/>
        <v>11.95</v>
      </c>
      <c r="H8752">
        <f t="shared" si="273"/>
        <v>13</v>
      </c>
      <c r="I8752" t="str">
        <f>IFERROR(VLOOKUP(tblOrders[[#This Row],[item_id]],Raw_Menu!$A$2:$D$33,3,FALSE),"Unknown")</f>
        <v>Asian</v>
      </c>
    </row>
    <row r="8753" spans="1:9" x14ac:dyDescent="0.25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  <c r="F8753" s="5">
        <f>IFERROR(VLOOKUP(E8753,Raw_Menu!$A$2:$D$33,4,FALSE),0)</f>
        <v>12.95</v>
      </c>
      <c r="G8753" s="5">
        <f t="shared" si="272"/>
        <v>12.95</v>
      </c>
      <c r="H8753">
        <f t="shared" si="273"/>
        <v>13</v>
      </c>
      <c r="I8753" t="str">
        <f>IFERROR(VLOOKUP(tblOrders[[#This Row],[item_id]],Raw_Menu!$A$2:$D$33,3,FALSE),"Unknown")</f>
        <v>Mexican</v>
      </c>
    </row>
    <row r="8754" spans="1:9" x14ac:dyDescent="0.25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  <c r="F8754" s="5">
        <f>IFERROR(VLOOKUP(E8754,Raw_Menu!$A$2:$D$33,4,FALSE),0)</f>
        <v>14.5</v>
      </c>
      <c r="G8754" s="5">
        <f t="shared" si="272"/>
        <v>14.5</v>
      </c>
      <c r="H8754">
        <f t="shared" si="273"/>
        <v>14</v>
      </c>
      <c r="I8754" t="str">
        <f>IFERROR(VLOOKUP(tblOrders[[#This Row],[item_id]],Raw_Menu!$A$2:$D$33,3,FALSE),"Unknown")</f>
        <v>Asian</v>
      </c>
    </row>
    <row r="8755" spans="1:9" x14ac:dyDescent="0.25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  <c r="F8755" s="5">
        <f>IFERROR(VLOOKUP(E8755,Raw_Menu!$A$2:$D$33,4,FALSE),0)</f>
        <v>10.5</v>
      </c>
      <c r="G8755" s="5">
        <f t="shared" si="272"/>
        <v>10.5</v>
      </c>
      <c r="H8755">
        <f t="shared" si="273"/>
        <v>14</v>
      </c>
      <c r="I8755" t="str">
        <f>IFERROR(VLOOKUP(tblOrders[[#This Row],[item_id]],Raw_Menu!$A$2:$D$33,3,FALSE),"Unknown")</f>
        <v>American</v>
      </c>
    </row>
    <row r="8756" spans="1:9" x14ac:dyDescent="0.25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  <c r="F8756" s="5">
        <f>IFERROR(VLOOKUP(E8756,Raw_Menu!$A$2:$D$33,4,FALSE),0)</f>
        <v>12.95</v>
      </c>
      <c r="G8756" s="5">
        <f t="shared" si="272"/>
        <v>12.95</v>
      </c>
      <c r="H8756">
        <f t="shared" si="273"/>
        <v>14</v>
      </c>
      <c r="I8756" t="str">
        <f>IFERROR(VLOOKUP(tblOrders[[#This Row],[item_id]],Raw_Menu!$A$2:$D$33,3,FALSE),"Unknown")</f>
        <v>American</v>
      </c>
    </row>
    <row r="8757" spans="1:9" x14ac:dyDescent="0.25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  <c r="F8757" s="5">
        <f>IFERROR(VLOOKUP(E8757,Raw_Menu!$A$2:$D$33,4,FALSE),0)</f>
        <v>17.95</v>
      </c>
      <c r="G8757" s="5">
        <f t="shared" si="272"/>
        <v>17.95</v>
      </c>
      <c r="H8757">
        <f t="shared" si="273"/>
        <v>15</v>
      </c>
      <c r="I8757" t="str">
        <f>IFERROR(VLOOKUP(tblOrders[[#This Row],[item_id]],Raw_Menu!$A$2:$D$33,3,FALSE),"Unknown")</f>
        <v>Italian</v>
      </c>
    </row>
    <row r="8758" spans="1:9" x14ac:dyDescent="0.25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  <c r="F8758" s="5">
        <f>IFERROR(VLOOKUP(E8758,Raw_Menu!$A$2:$D$33,4,FALSE),0)</f>
        <v>17.95</v>
      </c>
      <c r="G8758" s="5">
        <f t="shared" si="272"/>
        <v>17.95</v>
      </c>
      <c r="H8758">
        <f t="shared" si="273"/>
        <v>15</v>
      </c>
      <c r="I8758" t="str">
        <f>IFERROR(VLOOKUP(tblOrders[[#This Row],[item_id]],Raw_Menu!$A$2:$D$33,3,FALSE),"Unknown")</f>
        <v>Italian</v>
      </c>
    </row>
    <row r="8759" spans="1:9" x14ac:dyDescent="0.25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  <c r="F8759" s="5">
        <f>IFERROR(VLOOKUP(E8759,Raw_Menu!$A$2:$D$33,4,FALSE),0)</f>
        <v>16.95</v>
      </c>
      <c r="G8759" s="5">
        <f t="shared" si="272"/>
        <v>16.95</v>
      </c>
      <c r="H8759">
        <f t="shared" si="273"/>
        <v>15</v>
      </c>
      <c r="I8759" t="str">
        <f>IFERROR(VLOOKUP(tblOrders[[#This Row],[item_id]],Raw_Menu!$A$2:$D$33,3,FALSE),"Unknown")</f>
        <v>Italian</v>
      </c>
    </row>
    <row r="8760" spans="1:9" x14ac:dyDescent="0.25">
      <c r="A8760">
        <v>8759</v>
      </c>
      <c r="B8760">
        <v>3841</v>
      </c>
      <c r="C8760" s="1">
        <v>45080</v>
      </c>
      <c r="D8760" s="2">
        <v>0.63761574074074079</v>
      </c>
      <c r="E8760">
        <v>105</v>
      </c>
      <c r="F8760" s="5">
        <f>IFERROR(VLOOKUP(E8760,Raw_Menu!$A$2:$D$33,4,FALSE),0)</f>
        <v>7</v>
      </c>
      <c r="G8760" s="5">
        <f t="shared" si="272"/>
        <v>7</v>
      </c>
      <c r="H8760">
        <f t="shared" si="273"/>
        <v>15</v>
      </c>
      <c r="I8760" t="str">
        <f>IFERROR(VLOOKUP(tblOrders[[#This Row],[item_id]],Raw_Menu!$A$2:$D$33,3,FALSE),"Unknown")</f>
        <v>American</v>
      </c>
    </row>
    <row r="8761" spans="1:9" x14ac:dyDescent="0.25">
      <c r="A8761">
        <v>8760</v>
      </c>
      <c r="B8761">
        <v>3841</v>
      </c>
      <c r="C8761" s="1">
        <v>45080</v>
      </c>
      <c r="D8761" s="2">
        <v>0.63761574074074079</v>
      </c>
      <c r="E8761">
        <v>130</v>
      </c>
      <c r="F8761" s="5">
        <f>IFERROR(VLOOKUP(E8761,Raw_Menu!$A$2:$D$33,4,FALSE),0)</f>
        <v>19.95</v>
      </c>
      <c r="G8761" s="5">
        <f t="shared" si="272"/>
        <v>19.95</v>
      </c>
      <c r="H8761">
        <f t="shared" si="273"/>
        <v>15</v>
      </c>
      <c r="I8761" t="str">
        <f>IFERROR(VLOOKUP(tblOrders[[#This Row],[item_id]],Raw_Menu!$A$2:$D$33,3,FALSE),"Unknown")</f>
        <v>Italian</v>
      </c>
    </row>
    <row r="8762" spans="1:9" x14ac:dyDescent="0.25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  <c r="F8762" s="5">
        <f>IFERROR(VLOOKUP(E8762,Raw_Menu!$A$2:$D$33,4,FALSE),0)</f>
        <v>12.95</v>
      </c>
      <c r="G8762" s="5">
        <f t="shared" si="272"/>
        <v>12.95</v>
      </c>
      <c r="H8762">
        <f t="shared" si="273"/>
        <v>15</v>
      </c>
      <c r="I8762" t="str">
        <f>IFERROR(VLOOKUP(tblOrders[[#This Row],[item_id]],Raw_Menu!$A$2:$D$33,3,FALSE),"Unknown")</f>
        <v>American</v>
      </c>
    </row>
    <row r="8763" spans="1:9" x14ac:dyDescent="0.25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  <c r="F8763" s="5">
        <f>IFERROR(VLOOKUP(E8763,Raw_Menu!$A$2:$D$33,4,FALSE),0)</f>
        <v>15.5</v>
      </c>
      <c r="G8763" s="5">
        <f t="shared" si="272"/>
        <v>15.5</v>
      </c>
      <c r="H8763">
        <f t="shared" si="273"/>
        <v>15</v>
      </c>
      <c r="I8763" t="str">
        <f>IFERROR(VLOOKUP(tblOrders[[#This Row],[item_id]],Raw_Menu!$A$2:$D$33,3,FALSE),"Unknown")</f>
        <v>Italian</v>
      </c>
    </row>
    <row r="8764" spans="1:9" x14ac:dyDescent="0.25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  <c r="F8764" s="5">
        <f>IFERROR(VLOOKUP(E8764,Raw_Menu!$A$2:$D$33,4,FALSE),0)</f>
        <v>12.95</v>
      </c>
      <c r="G8764" s="5">
        <f t="shared" si="272"/>
        <v>12.95</v>
      </c>
      <c r="H8764">
        <f t="shared" si="273"/>
        <v>15</v>
      </c>
      <c r="I8764" t="str">
        <f>IFERROR(VLOOKUP(tblOrders[[#This Row],[item_id]],Raw_Menu!$A$2:$D$33,3,FALSE),"Unknown")</f>
        <v>American</v>
      </c>
    </row>
    <row r="8765" spans="1:9" x14ac:dyDescent="0.25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  <c r="F8765" s="5">
        <f>IFERROR(VLOOKUP(E8765,Raw_Menu!$A$2:$D$33,4,FALSE),0)</f>
        <v>16.95</v>
      </c>
      <c r="G8765" s="5">
        <f t="shared" si="272"/>
        <v>16.95</v>
      </c>
      <c r="H8765">
        <f t="shared" si="273"/>
        <v>15</v>
      </c>
      <c r="I8765" t="str">
        <f>IFERROR(VLOOKUP(tblOrders[[#This Row],[item_id]],Raw_Menu!$A$2:$D$33,3,FALSE),"Unknown")</f>
        <v>Italian</v>
      </c>
    </row>
    <row r="8766" spans="1:9" x14ac:dyDescent="0.25">
      <c r="A8766">
        <v>8765</v>
      </c>
      <c r="B8766">
        <v>3844</v>
      </c>
      <c r="C8766" s="1">
        <v>45080</v>
      </c>
      <c r="D8766" s="2">
        <v>0.66630787037037043</v>
      </c>
      <c r="E8766">
        <v>103</v>
      </c>
      <c r="F8766" s="5">
        <f>IFERROR(VLOOKUP(E8766,Raw_Menu!$A$2:$D$33,4,FALSE),0)</f>
        <v>9</v>
      </c>
      <c r="G8766" s="5">
        <f t="shared" si="272"/>
        <v>9</v>
      </c>
      <c r="H8766">
        <f t="shared" si="273"/>
        <v>15</v>
      </c>
      <c r="I8766" t="str">
        <f>IFERROR(VLOOKUP(tblOrders[[#This Row],[item_id]],Raw_Menu!$A$2:$D$33,3,FALSE),"Unknown")</f>
        <v>American</v>
      </c>
    </row>
    <row r="8767" spans="1:9" x14ac:dyDescent="0.25">
      <c r="A8767">
        <v>8766</v>
      </c>
      <c r="B8767">
        <v>3844</v>
      </c>
      <c r="C8767" s="1">
        <v>45080</v>
      </c>
      <c r="D8767" s="2">
        <v>0.66630787037037043</v>
      </c>
      <c r="E8767">
        <v>106</v>
      </c>
      <c r="F8767" s="5">
        <f>IFERROR(VLOOKUP(E8767,Raw_Menu!$A$2:$D$33,4,FALSE),0)</f>
        <v>7</v>
      </c>
      <c r="G8767" s="5">
        <f t="shared" si="272"/>
        <v>7</v>
      </c>
      <c r="H8767">
        <f t="shared" si="273"/>
        <v>15</v>
      </c>
      <c r="I8767" t="str">
        <f>IFERROR(VLOOKUP(tblOrders[[#This Row],[item_id]],Raw_Menu!$A$2:$D$33,3,FALSE),"Unknown")</f>
        <v>American</v>
      </c>
    </row>
    <row r="8768" spans="1:9" x14ac:dyDescent="0.25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  <c r="F8768" s="5">
        <f>IFERROR(VLOOKUP(E8768,Raw_Menu!$A$2:$D$33,4,FALSE),0)</f>
        <v>14.5</v>
      </c>
      <c r="G8768" s="5">
        <f t="shared" si="272"/>
        <v>14.5</v>
      </c>
      <c r="H8768">
        <f t="shared" si="273"/>
        <v>16</v>
      </c>
      <c r="I8768" t="str">
        <f>IFERROR(VLOOKUP(tblOrders[[#This Row],[item_id]],Raw_Menu!$A$2:$D$33,3,FALSE),"Unknown")</f>
        <v>Asian</v>
      </c>
    </row>
    <row r="8769" spans="1:9" x14ac:dyDescent="0.25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  <c r="F8769" s="5">
        <f>IFERROR(VLOOKUP(E8769,Raw_Menu!$A$2:$D$33,4,FALSE),0)</f>
        <v>12.95</v>
      </c>
      <c r="G8769" s="5">
        <f t="shared" si="272"/>
        <v>12.95</v>
      </c>
      <c r="H8769">
        <f t="shared" si="273"/>
        <v>16</v>
      </c>
      <c r="I8769" t="str">
        <f>IFERROR(VLOOKUP(tblOrders[[#This Row],[item_id]],Raw_Menu!$A$2:$D$33,3,FALSE),"Unknown")</f>
        <v>Mexican</v>
      </c>
    </row>
    <row r="8770" spans="1:9" x14ac:dyDescent="0.25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  <c r="F8770" s="5">
        <f>IFERROR(VLOOKUP(E8770,Raw_Menu!$A$2:$D$33,4,FALSE),0)</f>
        <v>5</v>
      </c>
      <c r="G8770" s="5">
        <f t="shared" ref="G8770:G8833" si="274">VALUE(F8770)</f>
        <v>5</v>
      </c>
      <c r="H8770">
        <f t="shared" ref="H8770:H8833" si="275">HOUR(D8770)</f>
        <v>16</v>
      </c>
      <c r="I8770" t="str">
        <f>IFERROR(VLOOKUP(tblOrders[[#This Row],[item_id]],Raw_Menu!$A$2:$D$33,3,FALSE),"Unknown")</f>
        <v>Asian</v>
      </c>
    </row>
    <row r="8771" spans="1:9" x14ac:dyDescent="0.25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  <c r="F8771" s="5">
        <f>IFERROR(VLOOKUP(E8771,Raw_Menu!$A$2:$D$33,4,FALSE),0)</f>
        <v>17.95</v>
      </c>
      <c r="G8771" s="5">
        <f t="shared" si="274"/>
        <v>17.95</v>
      </c>
      <c r="H8771">
        <f t="shared" si="275"/>
        <v>16</v>
      </c>
      <c r="I8771" t="str">
        <f>IFERROR(VLOOKUP(tblOrders[[#This Row],[item_id]],Raw_Menu!$A$2:$D$33,3,FALSE),"Unknown")</f>
        <v>Italian</v>
      </c>
    </row>
    <row r="8772" spans="1:9" x14ac:dyDescent="0.25">
      <c r="A8772">
        <v>8771</v>
      </c>
      <c r="B8772">
        <v>3847</v>
      </c>
      <c r="C8772" s="1">
        <v>45080</v>
      </c>
      <c r="D8772" s="2">
        <v>0.69975694444444447</v>
      </c>
      <c r="E8772">
        <v>109</v>
      </c>
      <c r="F8772" s="5">
        <f>IFERROR(VLOOKUP(E8772,Raw_Menu!$A$2:$D$33,4,FALSE),0)</f>
        <v>17.95</v>
      </c>
      <c r="G8772" s="5">
        <f t="shared" si="274"/>
        <v>17.95</v>
      </c>
      <c r="H8772">
        <f t="shared" si="275"/>
        <v>16</v>
      </c>
      <c r="I8772" t="str">
        <f>IFERROR(VLOOKUP(tblOrders[[#This Row],[item_id]],Raw_Menu!$A$2:$D$33,3,FALSE),"Unknown")</f>
        <v>Asian</v>
      </c>
    </row>
    <row r="8773" spans="1:9" x14ac:dyDescent="0.25">
      <c r="A8773">
        <v>8772</v>
      </c>
      <c r="B8773">
        <v>3847</v>
      </c>
      <c r="C8773" s="1">
        <v>45080</v>
      </c>
      <c r="D8773" s="2">
        <v>0.69975694444444447</v>
      </c>
      <c r="E8773">
        <v>127</v>
      </c>
      <c r="F8773" s="5">
        <f>IFERROR(VLOOKUP(E8773,Raw_Menu!$A$2:$D$33,4,FALSE),0)</f>
        <v>17.95</v>
      </c>
      <c r="G8773" s="5">
        <f t="shared" si="274"/>
        <v>17.95</v>
      </c>
      <c r="H8773">
        <f t="shared" si="275"/>
        <v>16</v>
      </c>
      <c r="I8773" t="str">
        <f>IFERROR(VLOOKUP(tblOrders[[#This Row],[item_id]],Raw_Menu!$A$2:$D$33,3,FALSE),"Unknown")</f>
        <v>Italian</v>
      </c>
    </row>
    <row r="8774" spans="1:9" x14ac:dyDescent="0.25">
      <c r="A8774">
        <v>8773</v>
      </c>
      <c r="B8774">
        <v>3848</v>
      </c>
      <c r="C8774" s="1">
        <v>45080</v>
      </c>
      <c r="D8774" s="2">
        <v>0.71037037037037032</v>
      </c>
      <c r="E8774">
        <v>125</v>
      </c>
      <c r="F8774" s="5">
        <f>IFERROR(VLOOKUP(E8774,Raw_Menu!$A$2:$D$33,4,FALSE),0)</f>
        <v>17.95</v>
      </c>
      <c r="G8774" s="5">
        <f t="shared" si="274"/>
        <v>17.95</v>
      </c>
      <c r="H8774">
        <f t="shared" si="275"/>
        <v>17</v>
      </c>
      <c r="I8774" t="str">
        <f>IFERROR(VLOOKUP(tblOrders[[#This Row],[item_id]],Raw_Menu!$A$2:$D$33,3,FALSE),"Unknown")</f>
        <v>Italian</v>
      </c>
    </row>
    <row r="8775" spans="1:9" x14ac:dyDescent="0.25">
      <c r="A8775">
        <v>8774</v>
      </c>
      <c r="B8775">
        <v>3849</v>
      </c>
      <c r="C8775" s="1">
        <v>45080</v>
      </c>
      <c r="D8775" s="2">
        <v>0.71240740740740738</v>
      </c>
      <c r="E8775">
        <v>122</v>
      </c>
      <c r="F8775" s="5">
        <f>IFERROR(VLOOKUP(E8775,Raw_Menu!$A$2:$D$33,4,FALSE),0)</f>
        <v>7</v>
      </c>
      <c r="G8775" s="5">
        <f t="shared" si="274"/>
        <v>7</v>
      </c>
      <c r="H8775">
        <f t="shared" si="275"/>
        <v>17</v>
      </c>
      <c r="I8775" t="str">
        <f>IFERROR(VLOOKUP(tblOrders[[#This Row],[item_id]],Raw_Menu!$A$2:$D$33,3,FALSE),"Unknown")</f>
        <v>Mexican</v>
      </c>
    </row>
    <row r="8776" spans="1:9" x14ac:dyDescent="0.25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  <c r="F8776" s="5">
        <f>IFERROR(VLOOKUP(E8776,Raw_Menu!$A$2:$D$33,4,FALSE),0)</f>
        <v>16.95</v>
      </c>
      <c r="G8776" s="5">
        <f t="shared" si="274"/>
        <v>16.95</v>
      </c>
      <c r="H8776">
        <f t="shared" si="275"/>
        <v>17</v>
      </c>
      <c r="I8776" t="str">
        <f>IFERROR(VLOOKUP(tblOrders[[#This Row],[item_id]],Raw_Menu!$A$2:$D$33,3,FALSE),"Unknown")</f>
        <v>Italian</v>
      </c>
    </row>
    <row r="8777" spans="1:9" x14ac:dyDescent="0.25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  <c r="F8777" s="5">
        <f>IFERROR(VLOOKUP(E8777,Raw_Menu!$A$2:$D$33,4,FALSE),0)</f>
        <v>9</v>
      </c>
      <c r="G8777" s="5">
        <f t="shared" si="274"/>
        <v>9</v>
      </c>
      <c r="H8777">
        <f t="shared" si="275"/>
        <v>17</v>
      </c>
      <c r="I8777" t="str">
        <f>IFERROR(VLOOKUP(tblOrders[[#This Row],[item_id]],Raw_Menu!$A$2:$D$33,3,FALSE),"Unknown")</f>
        <v>American</v>
      </c>
    </row>
    <row r="8778" spans="1:9" x14ac:dyDescent="0.25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  <c r="F8778" s="5">
        <f>IFERROR(VLOOKUP(E8778,Raw_Menu!$A$2:$D$33,4,FALSE),0)</f>
        <v>11.95</v>
      </c>
      <c r="G8778" s="5">
        <f t="shared" si="274"/>
        <v>11.95</v>
      </c>
      <c r="H8778">
        <f t="shared" si="275"/>
        <v>17</v>
      </c>
      <c r="I8778" t="str">
        <f>IFERROR(VLOOKUP(tblOrders[[#This Row],[item_id]],Raw_Menu!$A$2:$D$33,3,FALSE),"Unknown")</f>
        <v>Mexican</v>
      </c>
    </row>
    <row r="8779" spans="1:9" x14ac:dyDescent="0.25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  <c r="F8779" s="5">
        <f>IFERROR(VLOOKUP(E8779,Raw_Menu!$A$2:$D$33,4,FALSE),0)</f>
        <v>10.5</v>
      </c>
      <c r="G8779" s="5">
        <f t="shared" si="274"/>
        <v>10.5</v>
      </c>
      <c r="H8779">
        <f t="shared" si="275"/>
        <v>17</v>
      </c>
      <c r="I8779" t="str">
        <f>IFERROR(VLOOKUP(tblOrders[[#This Row],[item_id]],Raw_Menu!$A$2:$D$33,3,FALSE),"Unknown")</f>
        <v>Mexican</v>
      </c>
    </row>
    <row r="8780" spans="1:9" x14ac:dyDescent="0.25">
      <c r="A8780">
        <v>8779</v>
      </c>
      <c r="B8780">
        <v>3852</v>
      </c>
      <c r="C8780" s="1">
        <v>45080</v>
      </c>
      <c r="D8780" s="2">
        <v>0.72729166666666667</v>
      </c>
      <c r="E8780">
        <v>109</v>
      </c>
      <c r="F8780" s="5">
        <f>IFERROR(VLOOKUP(E8780,Raw_Menu!$A$2:$D$33,4,FALSE),0)</f>
        <v>17.95</v>
      </c>
      <c r="G8780" s="5">
        <f t="shared" si="274"/>
        <v>17.95</v>
      </c>
      <c r="H8780">
        <f t="shared" si="275"/>
        <v>17</v>
      </c>
      <c r="I8780" t="str">
        <f>IFERROR(VLOOKUP(tblOrders[[#This Row],[item_id]],Raw_Menu!$A$2:$D$33,3,FALSE),"Unknown")</f>
        <v>Asian</v>
      </c>
    </row>
    <row r="8781" spans="1:9" x14ac:dyDescent="0.25">
      <c r="A8781">
        <v>8780</v>
      </c>
      <c r="B8781">
        <v>3852</v>
      </c>
      <c r="C8781" s="1">
        <v>45080</v>
      </c>
      <c r="D8781" s="2">
        <v>0.72729166666666667</v>
      </c>
      <c r="E8781">
        <v>118</v>
      </c>
      <c r="F8781" s="5">
        <f>IFERROR(VLOOKUP(E8781,Raw_Menu!$A$2:$D$33,4,FALSE),0)</f>
        <v>14.95</v>
      </c>
      <c r="G8781" s="5">
        <f t="shared" si="274"/>
        <v>14.95</v>
      </c>
      <c r="H8781">
        <f t="shared" si="275"/>
        <v>17</v>
      </c>
      <c r="I8781" t="str">
        <f>IFERROR(VLOOKUP(tblOrders[[#This Row],[item_id]],Raw_Menu!$A$2:$D$33,3,FALSE),"Unknown")</f>
        <v>Mexican</v>
      </c>
    </row>
    <row r="8782" spans="1:9" x14ac:dyDescent="0.25">
      <c r="A8782">
        <v>8781</v>
      </c>
      <c r="B8782">
        <v>3852</v>
      </c>
      <c r="C8782" s="1">
        <v>45080</v>
      </c>
      <c r="D8782" s="2">
        <v>0.72729166666666667</v>
      </c>
      <c r="E8782">
        <v>106</v>
      </c>
      <c r="F8782" s="5">
        <f>IFERROR(VLOOKUP(E8782,Raw_Menu!$A$2:$D$33,4,FALSE),0)</f>
        <v>7</v>
      </c>
      <c r="G8782" s="5">
        <f t="shared" si="274"/>
        <v>7</v>
      </c>
      <c r="H8782">
        <f t="shared" si="275"/>
        <v>17</v>
      </c>
      <c r="I8782" t="str">
        <f>IFERROR(VLOOKUP(tblOrders[[#This Row],[item_id]],Raw_Menu!$A$2:$D$33,3,FALSE),"Unknown")</f>
        <v>American</v>
      </c>
    </row>
    <row r="8783" spans="1:9" x14ac:dyDescent="0.25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  <c r="F8783" s="5">
        <f>IFERROR(VLOOKUP(E8783,Raw_Menu!$A$2:$D$33,4,FALSE),0)</f>
        <v>13.95</v>
      </c>
      <c r="G8783" s="5">
        <f t="shared" si="274"/>
        <v>13.95</v>
      </c>
      <c r="H8783">
        <f t="shared" si="275"/>
        <v>17</v>
      </c>
      <c r="I8783" t="str">
        <f>IFERROR(VLOOKUP(tblOrders[[#This Row],[item_id]],Raw_Menu!$A$2:$D$33,3,FALSE),"Unknown")</f>
        <v>Mexican</v>
      </c>
    </row>
    <row r="8784" spans="1:9" x14ac:dyDescent="0.25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  <c r="F8784" s="5">
        <f>IFERROR(VLOOKUP(E8784,Raw_Menu!$A$2:$D$33,4,FALSE),0)</f>
        <v>15.5</v>
      </c>
      <c r="G8784" s="5">
        <f t="shared" si="274"/>
        <v>15.5</v>
      </c>
      <c r="H8784">
        <f t="shared" si="275"/>
        <v>17</v>
      </c>
      <c r="I8784" t="str">
        <f>IFERROR(VLOOKUP(tblOrders[[#This Row],[item_id]],Raw_Menu!$A$2:$D$33,3,FALSE),"Unknown")</f>
        <v>Italian</v>
      </c>
    </row>
    <row r="8785" spans="1:9" x14ac:dyDescent="0.25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  <c r="F8785" s="5">
        <f>IFERROR(VLOOKUP(E8785,Raw_Menu!$A$2:$D$33,4,FALSE),0)</f>
        <v>5</v>
      </c>
      <c r="G8785" s="5">
        <f t="shared" si="274"/>
        <v>5</v>
      </c>
      <c r="H8785">
        <f t="shared" si="275"/>
        <v>17</v>
      </c>
      <c r="I8785" t="str">
        <f>IFERROR(VLOOKUP(tblOrders[[#This Row],[item_id]],Raw_Menu!$A$2:$D$33,3,FALSE),"Unknown")</f>
        <v>Asian</v>
      </c>
    </row>
    <row r="8786" spans="1:9" x14ac:dyDescent="0.25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  <c r="F8786" s="5">
        <f>IFERROR(VLOOKUP(E8786,Raw_Menu!$A$2:$D$33,4,FALSE),0)</f>
        <v>5</v>
      </c>
      <c r="G8786" s="5">
        <f t="shared" si="274"/>
        <v>5</v>
      </c>
      <c r="H8786">
        <f t="shared" si="275"/>
        <v>17</v>
      </c>
      <c r="I8786" t="str">
        <f>IFERROR(VLOOKUP(tblOrders[[#This Row],[item_id]],Raw_Menu!$A$2:$D$33,3,FALSE),"Unknown")</f>
        <v>Asian</v>
      </c>
    </row>
    <row r="8787" spans="1:9" x14ac:dyDescent="0.25">
      <c r="A8787">
        <v>8786</v>
      </c>
      <c r="B8787">
        <v>3854</v>
      </c>
      <c r="C8787" s="1">
        <v>45080</v>
      </c>
      <c r="D8787" s="2">
        <v>0.75056712962962968</v>
      </c>
      <c r="E8787">
        <v>117</v>
      </c>
      <c r="F8787" s="5">
        <f>IFERROR(VLOOKUP(E8787,Raw_Menu!$A$2:$D$33,4,FALSE),0)</f>
        <v>12.95</v>
      </c>
      <c r="G8787" s="5">
        <f t="shared" si="274"/>
        <v>12.95</v>
      </c>
      <c r="H8787">
        <f t="shared" si="275"/>
        <v>18</v>
      </c>
      <c r="I8787" t="str">
        <f>IFERROR(VLOOKUP(tblOrders[[#This Row],[item_id]],Raw_Menu!$A$2:$D$33,3,FALSE),"Unknown")</f>
        <v>Mexican</v>
      </c>
    </row>
    <row r="8788" spans="1:9" x14ac:dyDescent="0.25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  <c r="F8788" s="5">
        <f>IFERROR(VLOOKUP(E8788,Raw_Menu!$A$2:$D$33,4,FALSE),0)</f>
        <v>13.95</v>
      </c>
      <c r="G8788" s="5">
        <f t="shared" si="274"/>
        <v>13.95</v>
      </c>
      <c r="H8788">
        <f t="shared" si="275"/>
        <v>18</v>
      </c>
      <c r="I8788" t="str">
        <f>IFERROR(VLOOKUP(tblOrders[[#This Row],[item_id]],Raw_Menu!$A$2:$D$33,3,FALSE),"Unknown")</f>
        <v>American</v>
      </c>
    </row>
    <row r="8789" spans="1:9" x14ac:dyDescent="0.25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  <c r="F8789" s="5">
        <f>IFERROR(VLOOKUP(E8789,Raw_Menu!$A$2:$D$33,4,FALSE),0)</f>
        <v>14.5</v>
      </c>
      <c r="G8789" s="5">
        <f t="shared" si="274"/>
        <v>14.5</v>
      </c>
      <c r="H8789">
        <f t="shared" si="275"/>
        <v>18</v>
      </c>
      <c r="I8789" t="str">
        <f>IFERROR(VLOOKUP(tblOrders[[#This Row],[item_id]],Raw_Menu!$A$2:$D$33,3,FALSE),"Unknown")</f>
        <v>Italian</v>
      </c>
    </row>
    <row r="8790" spans="1:9" x14ac:dyDescent="0.25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  <c r="F8790" s="5">
        <f>IFERROR(VLOOKUP(E8790,Raw_Menu!$A$2:$D$33,4,FALSE),0)</f>
        <v>17.95</v>
      </c>
      <c r="G8790" s="5">
        <f t="shared" si="274"/>
        <v>17.95</v>
      </c>
      <c r="H8790">
        <f t="shared" si="275"/>
        <v>18</v>
      </c>
      <c r="I8790" t="str">
        <f>IFERROR(VLOOKUP(tblOrders[[#This Row],[item_id]],Raw_Menu!$A$2:$D$33,3,FALSE),"Unknown")</f>
        <v>Italian</v>
      </c>
    </row>
    <row r="8791" spans="1:9" x14ac:dyDescent="0.25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  <c r="F8791" s="5">
        <f>IFERROR(VLOOKUP(E8791,Raw_Menu!$A$2:$D$33,4,FALSE),0)</f>
        <v>5</v>
      </c>
      <c r="G8791" s="5">
        <f t="shared" si="274"/>
        <v>5</v>
      </c>
      <c r="H8791">
        <f t="shared" si="275"/>
        <v>18</v>
      </c>
      <c r="I8791" t="str">
        <f>IFERROR(VLOOKUP(tblOrders[[#This Row],[item_id]],Raw_Menu!$A$2:$D$33,3,FALSE),"Unknown")</f>
        <v>Asian</v>
      </c>
    </row>
    <row r="8792" spans="1:9" x14ac:dyDescent="0.25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  <c r="F8792" s="5">
        <f>IFERROR(VLOOKUP(E8792,Raw_Menu!$A$2:$D$33,4,FALSE),0)</f>
        <v>13.95</v>
      </c>
      <c r="G8792" s="5">
        <f t="shared" si="274"/>
        <v>13.95</v>
      </c>
      <c r="H8792">
        <f t="shared" si="275"/>
        <v>18</v>
      </c>
      <c r="I8792" t="str">
        <f>IFERROR(VLOOKUP(tblOrders[[#This Row],[item_id]],Raw_Menu!$A$2:$D$33,3,FALSE),"Unknown")</f>
        <v>Mexican</v>
      </c>
    </row>
    <row r="8793" spans="1:9" x14ac:dyDescent="0.25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  <c r="F8793" s="5">
        <f>IFERROR(VLOOKUP(E8793,Raw_Menu!$A$2:$D$33,4,FALSE),0)</f>
        <v>7</v>
      </c>
      <c r="G8793" s="5">
        <f t="shared" si="274"/>
        <v>7</v>
      </c>
      <c r="H8793">
        <f t="shared" si="275"/>
        <v>18</v>
      </c>
      <c r="I8793" t="str">
        <f>IFERROR(VLOOKUP(tblOrders[[#This Row],[item_id]],Raw_Menu!$A$2:$D$33,3,FALSE),"Unknown")</f>
        <v>American</v>
      </c>
    </row>
    <row r="8794" spans="1:9" x14ac:dyDescent="0.25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  <c r="F8794" s="5">
        <f>IFERROR(VLOOKUP(E8794,Raw_Menu!$A$2:$D$33,4,FALSE),0)</f>
        <v>5</v>
      </c>
      <c r="G8794" s="5">
        <f t="shared" si="274"/>
        <v>5</v>
      </c>
      <c r="H8794">
        <f t="shared" si="275"/>
        <v>18</v>
      </c>
      <c r="I8794" t="str">
        <f>IFERROR(VLOOKUP(tblOrders[[#This Row],[item_id]],Raw_Menu!$A$2:$D$33,3,FALSE),"Unknown")</f>
        <v>Asian</v>
      </c>
    </row>
    <row r="8795" spans="1:9" x14ac:dyDescent="0.25">
      <c r="A8795">
        <v>8794</v>
      </c>
      <c r="B8795">
        <v>3858</v>
      </c>
      <c r="C8795" s="1">
        <v>45080</v>
      </c>
      <c r="D8795" s="2">
        <v>0.77976851851851847</v>
      </c>
      <c r="E8795">
        <v>109</v>
      </c>
      <c r="F8795" s="5">
        <f>IFERROR(VLOOKUP(E8795,Raw_Menu!$A$2:$D$33,4,FALSE),0)</f>
        <v>17.95</v>
      </c>
      <c r="G8795" s="5">
        <f t="shared" si="274"/>
        <v>17.95</v>
      </c>
      <c r="H8795">
        <f t="shared" si="275"/>
        <v>18</v>
      </c>
      <c r="I8795" t="str">
        <f>IFERROR(VLOOKUP(tblOrders[[#This Row],[item_id]],Raw_Menu!$A$2:$D$33,3,FALSE),"Unknown")</f>
        <v>Asian</v>
      </c>
    </row>
    <row r="8796" spans="1:9" x14ac:dyDescent="0.25">
      <c r="A8796">
        <v>8795</v>
      </c>
      <c r="B8796">
        <v>3858</v>
      </c>
      <c r="C8796" s="1">
        <v>45080</v>
      </c>
      <c r="D8796" s="2">
        <v>0.77976851851851847</v>
      </c>
      <c r="E8796">
        <v>119</v>
      </c>
      <c r="F8796" s="5">
        <f>IFERROR(VLOOKUP(E8796,Raw_Menu!$A$2:$D$33,4,FALSE),0)</f>
        <v>11.95</v>
      </c>
      <c r="G8796" s="5">
        <f t="shared" si="274"/>
        <v>11.95</v>
      </c>
      <c r="H8796">
        <f t="shared" si="275"/>
        <v>18</v>
      </c>
      <c r="I8796" t="str">
        <f>IFERROR(VLOOKUP(tblOrders[[#This Row],[item_id]],Raw_Menu!$A$2:$D$33,3,FALSE),"Unknown")</f>
        <v>Mexican</v>
      </c>
    </row>
    <row r="8797" spans="1:9" x14ac:dyDescent="0.25">
      <c r="A8797">
        <v>8796</v>
      </c>
      <c r="B8797">
        <v>3858</v>
      </c>
      <c r="C8797" s="1">
        <v>45080</v>
      </c>
      <c r="D8797" s="2">
        <v>0.77976851851851847</v>
      </c>
      <c r="E8797">
        <v>119</v>
      </c>
      <c r="F8797" s="5">
        <f>IFERROR(VLOOKUP(E8797,Raw_Menu!$A$2:$D$33,4,FALSE),0)</f>
        <v>11.95</v>
      </c>
      <c r="G8797" s="5">
        <f t="shared" si="274"/>
        <v>11.95</v>
      </c>
      <c r="H8797">
        <f t="shared" si="275"/>
        <v>18</v>
      </c>
      <c r="I8797" t="str">
        <f>IFERROR(VLOOKUP(tblOrders[[#This Row],[item_id]],Raw_Menu!$A$2:$D$33,3,FALSE),"Unknown")</f>
        <v>Mexican</v>
      </c>
    </row>
    <row r="8798" spans="1:9" x14ac:dyDescent="0.25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  <c r="F8798" s="5">
        <f>IFERROR(VLOOKUP(E8798,Raw_Menu!$A$2:$D$33,4,FALSE),0)</f>
        <v>11.95</v>
      </c>
      <c r="G8798" s="5">
        <f t="shared" si="274"/>
        <v>11.95</v>
      </c>
      <c r="H8798">
        <f t="shared" si="275"/>
        <v>18</v>
      </c>
      <c r="I8798" t="str">
        <f>IFERROR(VLOOKUP(tblOrders[[#This Row],[item_id]],Raw_Menu!$A$2:$D$33,3,FALSE),"Unknown")</f>
        <v>Mexican</v>
      </c>
    </row>
    <row r="8799" spans="1:9" x14ac:dyDescent="0.25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  <c r="F8799" s="5">
        <f>IFERROR(VLOOKUP(E8799,Raw_Menu!$A$2:$D$33,4,FALSE),0)</f>
        <v>14.5</v>
      </c>
      <c r="G8799" s="5">
        <f t="shared" si="274"/>
        <v>14.5</v>
      </c>
      <c r="H8799">
        <f t="shared" si="275"/>
        <v>18</v>
      </c>
      <c r="I8799" t="str">
        <f>IFERROR(VLOOKUP(tblOrders[[#This Row],[item_id]],Raw_Menu!$A$2:$D$33,3,FALSE),"Unknown")</f>
        <v>Asian</v>
      </c>
    </row>
    <row r="8800" spans="1:9" x14ac:dyDescent="0.25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  <c r="F8800" s="5">
        <f>IFERROR(VLOOKUP(E8800,Raw_Menu!$A$2:$D$33,4,FALSE),0)</f>
        <v>14.5</v>
      </c>
      <c r="G8800" s="5">
        <f t="shared" si="274"/>
        <v>14.5</v>
      </c>
      <c r="H8800">
        <f t="shared" si="275"/>
        <v>18</v>
      </c>
      <c r="I8800" t="str">
        <f>IFERROR(VLOOKUP(tblOrders[[#This Row],[item_id]],Raw_Menu!$A$2:$D$33,3,FALSE),"Unknown")</f>
        <v>Italian</v>
      </c>
    </row>
    <row r="8801" spans="1:9" x14ac:dyDescent="0.25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  <c r="F8801" s="5">
        <f>IFERROR(VLOOKUP(E8801,Raw_Menu!$A$2:$D$33,4,FALSE),0)</f>
        <v>15.5</v>
      </c>
      <c r="G8801" s="5">
        <f t="shared" si="274"/>
        <v>15.5</v>
      </c>
      <c r="H8801">
        <f t="shared" si="275"/>
        <v>18</v>
      </c>
      <c r="I8801" t="str">
        <f>IFERROR(VLOOKUP(tblOrders[[#This Row],[item_id]],Raw_Menu!$A$2:$D$33,3,FALSE),"Unknown")</f>
        <v>Italian</v>
      </c>
    </row>
    <row r="8802" spans="1:9" x14ac:dyDescent="0.25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  <c r="F8802" s="5">
        <f>IFERROR(VLOOKUP(E8802,Raw_Menu!$A$2:$D$33,4,FALSE),0)</f>
        <v>16.95</v>
      </c>
      <c r="G8802" s="5">
        <f t="shared" si="274"/>
        <v>16.95</v>
      </c>
      <c r="H8802">
        <f t="shared" si="275"/>
        <v>18</v>
      </c>
      <c r="I8802" t="str">
        <f>IFERROR(VLOOKUP(tblOrders[[#This Row],[item_id]],Raw_Menu!$A$2:$D$33,3,FALSE),"Unknown")</f>
        <v>Italian</v>
      </c>
    </row>
    <row r="8803" spans="1:9" x14ac:dyDescent="0.25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  <c r="F8803" s="5">
        <f>IFERROR(VLOOKUP(E8803,Raw_Menu!$A$2:$D$33,4,FALSE),0)</f>
        <v>9</v>
      </c>
      <c r="G8803" s="5">
        <f t="shared" si="274"/>
        <v>9</v>
      </c>
      <c r="H8803">
        <f t="shared" si="275"/>
        <v>19</v>
      </c>
      <c r="I8803" t="str">
        <f>IFERROR(VLOOKUP(tblOrders[[#This Row],[item_id]],Raw_Menu!$A$2:$D$33,3,FALSE),"Unknown")</f>
        <v>American</v>
      </c>
    </row>
    <row r="8804" spans="1:9" x14ac:dyDescent="0.25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  <c r="F8804" s="5">
        <f>IFERROR(VLOOKUP(E8804,Raw_Menu!$A$2:$D$33,4,FALSE),0)</f>
        <v>14.5</v>
      </c>
      <c r="G8804" s="5">
        <f t="shared" si="274"/>
        <v>14.5</v>
      </c>
      <c r="H8804">
        <f t="shared" si="275"/>
        <v>19</v>
      </c>
      <c r="I8804" t="str">
        <f>IFERROR(VLOOKUP(tblOrders[[#This Row],[item_id]],Raw_Menu!$A$2:$D$33,3,FALSE),"Unknown")</f>
        <v>Italian</v>
      </c>
    </row>
    <row r="8805" spans="1:9" x14ac:dyDescent="0.25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  <c r="F8805" s="5">
        <f>IFERROR(VLOOKUP(E8805,Raw_Menu!$A$2:$D$33,4,FALSE),0)</f>
        <v>14.95</v>
      </c>
      <c r="G8805" s="5">
        <f t="shared" si="274"/>
        <v>14.95</v>
      </c>
      <c r="H8805">
        <f t="shared" si="275"/>
        <v>19</v>
      </c>
      <c r="I8805" t="str">
        <f>IFERROR(VLOOKUP(tblOrders[[#This Row],[item_id]],Raw_Menu!$A$2:$D$33,3,FALSE),"Unknown")</f>
        <v>Asian</v>
      </c>
    </row>
    <row r="8806" spans="1:9" x14ac:dyDescent="0.25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  <c r="F8806" s="5">
        <f>IFERROR(VLOOKUP(E8806,Raw_Menu!$A$2:$D$33,4,FALSE),0)</f>
        <v>7</v>
      </c>
      <c r="G8806" s="5">
        <f t="shared" si="274"/>
        <v>7</v>
      </c>
      <c r="H8806">
        <f t="shared" si="275"/>
        <v>19</v>
      </c>
      <c r="I8806" t="str">
        <f>IFERROR(VLOOKUP(tblOrders[[#This Row],[item_id]],Raw_Menu!$A$2:$D$33,3,FALSE),"Unknown")</f>
        <v>American</v>
      </c>
    </row>
    <row r="8807" spans="1:9" x14ac:dyDescent="0.25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  <c r="F8807" s="5">
        <f>IFERROR(VLOOKUP(E8807,Raw_Menu!$A$2:$D$33,4,FALSE),0)</f>
        <v>12.95</v>
      </c>
      <c r="G8807" s="5">
        <f t="shared" si="274"/>
        <v>12.95</v>
      </c>
      <c r="H8807">
        <f t="shared" si="275"/>
        <v>19</v>
      </c>
      <c r="I8807" t="str">
        <f>IFERROR(VLOOKUP(tblOrders[[#This Row],[item_id]],Raw_Menu!$A$2:$D$33,3,FALSE),"Unknown")</f>
        <v>Mexican</v>
      </c>
    </row>
    <row r="8808" spans="1:9" x14ac:dyDescent="0.25">
      <c r="A8808">
        <v>8807</v>
      </c>
      <c r="B8808">
        <v>3863</v>
      </c>
      <c r="C8808" s="1">
        <v>45080</v>
      </c>
      <c r="D8808" s="2">
        <v>0.82681712962962961</v>
      </c>
      <c r="E8808">
        <v>110</v>
      </c>
      <c r="F8808" s="5">
        <f>IFERROR(VLOOKUP(E8808,Raw_Menu!$A$2:$D$33,4,FALSE),0)</f>
        <v>17.95</v>
      </c>
      <c r="G8808" s="5">
        <f t="shared" si="274"/>
        <v>17.95</v>
      </c>
      <c r="H8808">
        <f t="shared" si="275"/>
        <v>19</v>
      </c>
      <c r="I8808" t="str">
        <f>IFERROR(VLOOKUP(tblOrders[[#This Row],[item_id]],Raw_Menu!$A$2:$D$33,3,FALSE),"Unknown")</f>
        <v>Asian</v>
      </c>
    </row>
    <row r="8809" spans="1:9" x14ac:dyDescent="0.25">
      <c r="A8809">
        <v>8808</v>
      </c>
      <c r="B8809">
        <v>3863</v>
      </c>
      <c r="C8809" s="1">
        <v>45080</v>
      </c>
      <c r="D8809" s="2">
        <v>0.82681712962962961</v>
      </c>
      <c r="E8809">
        <v>127</v>
      </c>
      <c r="F8809" s="5">
        <f>IFERROR(VLOOKUP(E8809,Raw_Menu!$A$2:$D$33,4,FALSE),0)</f>
        <v>17.95</v>
      </c>
      <c r="G8809" s="5">
        <f t="shared" si="274"/>
        <v>17.95</v>
      </c>
      <c r="H8809">
        <f t="shared" si="275"/>
        <v>19</v>
      </c>
      <c r="I8809" t="str">
        <f>IFERROR(VLOOKUP(tblOrders[[#This Row],[item_id]],Raw_Menu!$A$2:$D$33,3,FALSE),"Unknown")</f>
        <v>Italian</v>
      </c>
    </row>
    <row r="8810" spans="1:9" x14ac:dyDescent="0.25">
      <c r="A8810">
        <v>8809</v>
      </c>
      <c r="B8810">
        <v>3863</v>
      </c>
      <c r="C8810" s="1">
        <v>45080</v>
      </c>
      <c r="D8810" s="2">
        <v>0.82681712962962961</v>
      </c>
      <c r="E8810">
        <v>113</v>
      </c>
      <c r="F8810" s="5">
        <f>IFERROR(VLOOKUP(E8810,Raw_Menu!$A$2:$D$33,4,FALSE),0)</f>
        <v>5</v>
      </c>
      <c r="G8810" s="5">
        <f t="shared" si="274"/>
        <v>5</v>
      </c>
      <c r="H8810">
        <f t="shared" si="275"/>
        <v>19</v>
      </c>
      <c r="I8810" t="str">
        <f>IFERROR(VLOOKUP(tblOrders[[#This Row],[item_id]],Raw_Menu!$A$2:$D$33,3,FALSE),"Unknown")</f>
        <v>Asian</v>
      </c>
    </row>
    <row r="8811" spans="1:9" x14ac:dyDescent="0.25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  <c r="F8811" s="5">
        <f>IFERROR(VLOOKUP(E8811,Raw_Menu!$A$2:$D$33,4,FALSE),0)</f>
        <v>5</v>
      </c>
      <c r="G8811" s="5">
        <f t="shared" si="274"/>
        <v>5</v>
      </c>
      <c r="H8811">
        <f t="shared" si="275"/>
        <v>19</v>
      </c>
      <c r="I8811" t="str">
        <f>IFERROR(VLOOKUP(tblOrders[[#This Row],[item_id]],Raw_Menu!$A$2:$D$33,3,FALSE),"Unknown")</f>
        <v>Asian</v>
      </c>
    </row>
    <row r="8812" spans="1:9" x14ac:dyDescent="0.25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  <c r="F8812" s="5">
        <f>IFERROR(VLOOKUP(E8812,Raw_Menu!$A$2:$D$33,4,FALSE),0)</f>
        <v>7</v>
      </c>
      <c r="G8812" s="5">
        <f t="shared" si="274"/>
        <v>7</v>
      </c>
      <c r="H8812">
        <f t="shared" si="275"/>
        <v>19</v>
      </c>
      <c r="I8812" t="str">
        <f>IFERROR(VLOOKUP(tblOrders[[#This Row],[item_id]],Raw_Menu!$A$2:$D$33,3,FALSE),"Unknown")</f>
        <v>American</v>
      </c>
    </row>
    <row r="8813" spans="1:9" x14ac:dyDescent="0.25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  <c r="F8813" s="5">
        <f>IFERROR(VLOOKUP(E8813,Raw_Menu!$A$2:$D$33,4,FALSE),0)</f>
        <v>14.5</v>
      </c>
      <c r="G8813" s="5">
        <f t="shared" si="274"/>
        <v>14.5</v>
      </c>
      <c r="H8813">
        <f t="shared" si="275"/>
        <v>19</v>
      </c>
      <c r="I8813" t="str">
        <f>IFERROR(VLOOKUP(tblOrders[[#This Row],[item_id]],Raw_Menu!$A$2:$D$33,3,FALSE),"Unknown")</f>
        <v>Italian</v>
      </c>
    </row>
    <row r="8814" spans="1:9" x14ac:dyDescent="0.25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  <c r="F8814" s="5">
        <f>IFERROR(VLOOKUP(E8814,Raw_Menu!$A$2:$D$33,4,FALSE),0)</f>
        <v>17.95</v>
      </c>
      <c r="G8814" s="5">
        <f t="shared" si="274"/>
        <v>17.95</v>
      </c>
      <c r="H8814">
        <f t="shared" si="275"/>
        <v>19</v>
      </c>
      <c r="I8814" t="str">
        <f>IFERROR(VLOOKUP(tblOrders[[#This Row],[item_id]],Raw_Menu!$A$2:$D$33,3,FALSE),"Unknown")</f>
        <v>Asian</v>
      </c>
    </row>
    <row r="8815" spans="1:9" x14ac:dyDescent="0.25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  <c r="F8815" s="5">
        <f>IFERROR(VLOOKUP(E8815,Raw_Menu!$A$2:$D$33,4,FALSE),0)</f>
        <v>7</v>
      </c>
      <c r="G8815" s="5">
        <f t="shared" si="274"/>
        <v>7</v>
      </c>
      <c r="H8815">
        <f t="shared" si="275"/>
        <v>19</v>
      </c>
      <c r="I8815" t="str">
        <f>IFERROR(VLOOKUP(tblOrders[[#This Row],[item_id]],Raw_Menu!$A$2:$D$33,3,FALSE),"Unknown")</f>
        <v>Mexican</v>
      </c>
    </row>
    <row r="8816" spans="1:9" x14ac:dyDescent="0.25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  <c r="F8816" s="5">
        <f>IFERROR(VLOOKUP(E8816,Raw_Menu!$A$2:$D$33,4,FALSE),0)</f>
        <v>19.95</v>
      </c>
      <c r="G8816" s="5">
        <f t="shared" si="274"/>
        <v>19.95</v>
      </c>
      <c r="H8816">
        <f t="shared" si="275"/>
        <v>19</v>
      </c>
      <c r="I8816" t="str">
        <f>IFERROR(VLOOKUP(tblOrders[[#This Row],[item_id]],Raw_Menu!$A$2:$D$33,3,FALSE),"Unknown")</f>
        <v>Italian</v>
      </c>
    </row>
    <row r="8817" spans="1:9" x14ac:dyDescent="0.25">
      <c r="A8817">
        <v>8816</v>
      </c>
      <c r="B8817">
        <v>3866</v>
      </c>
      <c r="C8817" s="1">
        <v>45080</v>
      </c>
      <c r="D8817" s="2">
        <v>0.83432870370370371</v>
      </c>
      <c r="E8817">
        <v>124</v>
      </c>
      <c r="F8817" s="5">
        <f>IFERROR(VLOOKUP(E8817,Raw_Menu!$A$2:$D$33,4,FALSE),0)</f>
        <v>14.5</v>
      </c>
      <c r="G8817" s="5">
        <f t="shared" si="274"/>
        <v>14.5</v>
      </c>
      <c r="H8817">
        <f t="shared" si="275"/>
        <v>20</v>
      </c>
      <c r="I8817" t="str">
        <f>IFERROR(VLOOKUP(tblOrders[[#This Row],[item_id]],Raw_Menu!$A$2:$D$33,3,FALSE),"Unknown")</f>
        <v>Italian</v>
      </c>
    </row>
    <row r="8818" spans="1:9" x14ac:dyDescent="0.25">
      <c r="A8818">
        <v>8817</v>
      </c>
      <c r="B8818">
        <v>3866</v>
      </c>
      <c r="C8818" s="1">
        <v>45080</v>
      </c>
      <c r="D8818" s="2">
        <v>0.83432870370370371</v>
      </c>
      <c r="E8818">
        <v>112</v>
      </c>
      <c r="F8818" s="5">
        <f>IFERROR(VLOOKUP(E8818,Raw_Menu!$A$2:$D$33,4,FALSE),0)</f>
        <v>14.95</v>
      </c>
      <c r="G8818" s="5">
        <f t="shared" si="274"/>
        <v>14.95</v>
      </c>
      <c r="H8818">
        <f t="shared" si="275"/>
        <v>20</v>
      </c>
      <c r="I8818" t="str">
        <f>IFERROR(VLOOKUP(tblOrders[[#This Row],[item_id]],Raw_Menu!$A$2:$D$33,3,FALSE),"Unknown")</f>
        <v>Asian</v>
      </c>
    </row>
    <row r="8819" spans="1:9" x14ac:dyDescent="0.25">
      <c r="A8819">
        <v>8818</v>
      </c>
      <c r="B8819">
        <v>3866</v>
      </c>
      <c r="C8819" s="1">
        <v>45080</v>
      </c>
      <c r="D8819" s="2">
        <v>0.83432870370370371</v>
      </c>
      <c r="E8819">
        <v>105</v>
      </c>
      <c r="F8819" s="5">
        <f>IFERROR(VLOOKUP(E8819,Raw_Menu!$A$2:$D$33,4,FALSE),0)</f>
        <v>7</v>
      </c>
      <c r="G8819" s="5">
        <f t="shared" si="274"/>
        <v>7</v>
      </c>
      <c r="H8819">
        <f t="shared" si="275"/>
        <v>20</v>
      </c>
      <c r="I8819" t="str">
        <f>IFERROR(VLOOKUP(tblOrders[[#This Row],[item_id]],Raw_Menu!$A$2:$D$33,3,FALSE),"Unknown")</f>
        <v>American</v>
      </c>
    </row>
    <row r="8820" spans="1:9" x14ac:dyDescent="0.25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  <c r="F8820" s="5">
        <f>IFERROR(VLOOKUP(E8820,Raw_Menu!$A$2:$D$33,4,FALSE),0)</f>
        <v>12.95</v>
      </c>
      <c r="G8820" s="5">
        <f t="shared" si="274"/>
        <v>12.95</v>
      </c>
      <c r="H8820">
        <f t="shared" si="275"/>
        <v>20</v>
      </c>
      <c r="I8820" t="str">
        <f>IFERROR(VLOOKUP(tblOrders[[#This Row],[item_id]],Raw_Menu!$A$2:$D$33,3,FALSE),"Unknown")</f>
        <v>American</v>
      </c>
    </row>
    <row r="8821" spans="1:9" x14ac:dyDescent="0.25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  <c r="F8821" s="5">
        <f>IFERROR(VLOOKUP(E8821,Raw_Menu!$A$2:$D$33,4,FALSE),0)</f>
        <v>12.95</v>
      </c>
      <c r="G8821" s="5">
        <f t="shared" si="274"/>
        <v>12.95</v>
      </c>
      <c r="H8821">
        <f t="shared" si="275"/>
        <v>20</v>
      </c>
      <c r="I8821" t="str">
        <f>IFERROR(VLOOKUP(tblOrders[[#This Row],[item_id]],Raw_Menu!$A$2:$D$33,3,FALSE),"Unknown")</f>
        <v>Mexican</v>
      </c>
    </row>
    <row r="8822" spans="1:9" x14ac:dyDescent="0.25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  <c r="F8822" s="5">
        <f>IFERROR(VLOOKUP(E8822,Raw_Menu!$A$2:$D$33,4,FALSE),0)</f>
        <v>11.95</v>
      </c>
      <c r="G8822" s="5">
        <f t="shared" si="274"/>
        <v>11.95</v>
      </c>
      <c r="H8822">
        <f t="shared" si="275"/>
        <v>20</v>
      </c>
      <c r="I8822" t="str">
        <f>IFERROR(VLOOKUP(tblOrders[[#This Row],[item_id]],Raw_Menu!$A$2:$D$33,3,FALSE),"Unknown")</f>
        <v>Asian</v>
      </c>
    </row>
    <row r="8823" spans="1:9" x14ac:dyDescent="0.25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  <c r="F8823" s="5">
        <f>IFERROR(VLOOKUP(E8823,Raw_Menu!$A$2:$D$33,4,FALSE),0)</f>
        <v>12.95</v>
      </c>
      <c r="G8823" s="5">
        <f t="shared" si="274"/>
        <v>12.95</v>
      </c>
      <c r="H8823">
        <f t="shared" si="275"/>
        <v>20</v>
      </c>
      <c r="I8823" t="str">
        <f>IFERROR(VLOOKUP(tblOrders[[#This Row],[item_id]],Raw_Menu!$A$2:$D$33,3,FALSE),"Unknown")</f>
        <v>American</v>
      </c>
    </row>
    <row r="8824" spans="1:9" x14ac:dyDescent="0.25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  <c r="F8824" s="5">
        <f>IFERROR(VLOOKUP(E8824,Raw_Menu!$A$2:$D$33,4,FALSE),0)</f>
        <v>12.95</v>
      </c>
      <c r="G8824" s="5">
        <f t="shared" si="274"/>
        <v>12.95</v>
      </c>
      <c r="H8824">
        <f t="shared" si="275"/>
        <v>20</v>
      </c>
      <c r="I8824" t="str">
        <f>IFERROR(VLOOKUP(tblOrders[[#This Row],[item_id]],Raw_Menu!$A$2:$D$33,3,FALSE),"Unknown")</f>
        <v>American</v>
      </c>
    </row>
    <row r="8825" spans="1:9" x14ac:dyDescent="0.25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  <c r="F8825" s="5">
        <f>IFERROR(VLOOKUP(E8825,Raw_Menu!$A$2:$D$33,4,FALSE),0)</f>
        <v>14.95</v>
      </c>
      <c r="G8825" s="5">
        <f t="shared" si="274"/>
        <v>14.95</v>
      </c>
      <c r="H8825">
        <f t="shared" si="275"/>
        <v>20</v>
      </c>
      <c r="I8825" t="str">
        <f>IFERROR(VLOOKUP(tblOrders[[#This Row],[item_id]],Raw_Menu!$A$2:$D$33,3,FALSE),"Unknown")</f>
        <v>Mexican</v>
      </c>
    </row>
    <row r="8826" spans="1:9" x14ac:dyDescent="0.25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  <c r="F8826" s="5">
        <f>IFERROR(VLOOKUP(E8826,Raw_Menu!$A$2:$D$33,4,FALSE),0)</f>
        <v>11.95</v>
      </c>
      <c r="G8826" s="5">
        <f t="shared" si="274"/>
        <v>11.95</v>
      </c>
      <c r="H8826">
        <f t="shared" si="275"/>
        <v>20</v>
      </c>
      <c r="I8826" t="str">
        <f>IFERROR(VLOOKUP(tblOrders[[#This Row],[item_id]],Raw_Menu!$A$2:$D$33,3,FALSE),"Unknown")</f>
        <v>Mexican</v>
      </c>
    </row>
    <row r="8827" spans="1:9" x14ac:dyDescent="0.25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  <c r="F8827" s="5">
        <f>IFERROR(VLOOKUP(E8827,Raw_Menu!$A$2:$D$33,4,FALSE),0)</f>
        <v>13.95</v>
      </c>
      <c r="G8827" s="5">
        <f t="shared" si="274"/>
        <v>13.95</v>
      </c>
      <c r="H8827">
        <f t="shared" si="275"/>
        <v>20</v>
      </c>
      <c r="I8827" t="str">
        <f>IFERROR(VLOOKUP(tblOrders[[#This Row],[item_id]],Raw_Menu!$A$2:$D$33,3,FALSE),"Unknown")</f>
        <v>American</v>
      </c>
    </row>
    <row r="8828" spans="1:9" x14ac:dyDescent="0.25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  <c r="F8828" s="5">
        <f>IFERROR(VLOOKUP(E8828,Raw_Menu!$A$2:$D$33,4,FALSE),0)</f>
        <v>14.5</v>
      </c>
      <c r="G8828" s="5">
        <f t="shared" si="274"/>
        <v>14.5</v>
      </c>
      <c r="H8828">
        <f t="shared" si="275"/>
        <v>20</v>
      </c>
      <c r="I8828" t="str">
        <f>IFERROR(VLOOKUP(tblOrders[[#This Row],[item_id]],Raw_Menu!$A$2:$D$33,3,FALSE),"Unknown")</f>
        <v>Italian</v>
      </c>
    </row>
    <row r="8829" spans="1:9" x14ac:dyDescent="0.25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  <c r="F8829" s="5">
        <f>IFERROR(VLOOKUP(E8829,Raw_Menu!$A$2:$D$33,4,FALSE),0)</f>
        <v>13.95</v>
      </c>
      <c r="G8829" s="5">
        <f t="shared" si="274"/>
        <v>13.95</v>
      </c>
      <c r="H8829">
        <f t="shared" si="275"/>
        <v>20</v>
      </c>
      <c r="I8829" t="str">
        <f>IFERROR(VLOOKUP(tblOrders[[#This Row],[item_id]],Raw_Menu!$A$2:$D$33,3,FALSE),"Unknown")</f>
        <v>Mexican</v>
      </c>
    </row>
    <row r="8830" spans="1:9" x14ac:dyDescent="0.25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  <c r="F8830" s="5">
        <f>IFERROR(VLOOKUP(E8830,Raw_Menu!$A$2:$D$33,4,FALSE),0)</f>
        <v>16.95</v>
      </c>
      <c r="G8830" s="5">
        <f t="shared" si="274"/>
        <v>16.95</v>
      </c>
      <c r="H8830">
        <f t="shared" si="275"/>
        <v>20</v>
      </c>
      <c r="I8830" t="str">
        <f>IFERROR(VLOOKUP(tblOrders[[#This Row],[item_id]],Raw_Menu!$A$2:$D$33,3,FALSE),"Unknown")</f>
        <v>Italian</v>
      </c>
    </row>
    <row r="8831" spans="1:9" x14ac:dyDescent="0.25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  <c r="F8831" s="5">
        <f>IFERROR(VLOOKUP(E8831,Raw_Menu!$A$2:$D$33,4,FALSE),0)</f>
        <v>14.5</v>
      </c>
      <c r="G8831" s="5">
        <f t="shared" si="274"/>
        <v>14.5</v>
      </c>
      <c r="H8831">
        <f t="shared" si="275"/>
        <v>21</v>
      </c>
      <c r="I8831" t="str">
        <f>IFERROR(VLOOKUP(tblOrders[[#This Row],[item_id]],Raw_Menu!$A$2:$D$33,3,FALSE),"Unknown")</f>
        <v>Italian</v>
      </c>
    </row>
    <row r="8832" spans="1:9" x14ac:dyDescent="0.25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  <c r="F8832" s="5">
        <f>IFERROR(VLOOKUP(E8832,Raw_Menu!$A$2:$D$33,4,FALSE),0)</f>
        <v>5</v>
      </c>
      <c r="G8832" s="5">
        <f t="shared" si="274"/>
        <v>5</v>
      </c>
      <c r="H8832">
        <f t="shared" si="275"/>
        <v>21</v>
      </c>
      <c r="I8832" t="str">
        <f>IFERROR(VLOOKUP(tblOrders[[#This Row],[item_id]],Raw_Menu!$A$2:$D$33,3,FALSE),"Unknown")</f>
        <v>Asian</v>
      </c>
    </row>
    <row r="8833" spans="1:9" x14ac:dyDescent="0.25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  <c r="F8833" s="5">
        <f>IFERROR(VLOOKUP(E8833,Raw_Menu!$A$2:$D$33,4,FALSE),0)</f>
        <v>9</v>
      </c>
      <c r="G8833" s="5">
        <f t="shared" si="274"/>
        <v>9</v>
      </c>
      <c r="H8833">
        <f t="shared" si="275"/>
        <v>21</v>
      </c>
      <c r="I8833" t="str">
        <f>IFERROR(VLOOKUP(tblOrders[[#This Row],[item_id]],Raw_Menu!$A$2:$D$33,3,FALSE),"Unknown")</f>
        <v>Asian</v>
      </c>
    </row>
    <row r="8834" spans="1:9" x14ac:dyDescent="0.25">
      <c r="A8834">
        <v>8833</v>
      </c>
      <c r="B8834">
        <v>3872</v>
      </c>
      <c r="C8834" s="1">
        <v>45080</v>
      </c>
      <c r="D8834" s="2">
        <v>0.88807870370370368</v>
      </c>
      <c r="E8834">
        <v>107</v>
      </c>
      <c r="F8834" s="5">
        <f>IFERROR(VLOOKUP(E8834,Raw_Menu!$A$2:$D$33,4,FALSE),0)</f>
        <v>16.5</v>
      </c>
      <c r="G8834" s="5">
        <f t="shared" ref="G8834:G8897" si="276">VALUE(F8834)</f>
        <v>16.5</v>
      </c>
      <c r="H8834">
        <f t="shared" ref="H8834:H8897" si="277">HOUR(D8834)</f>
        <v>21</v>
      </c>
      <c r="I8834" t="str">
        <f>IFERROR(VLOOKUP(tblOrders[[#This Row],[item_id]],Raw_Menu!$A$2:$D$33,3,FALSE),"Unknown")</f>
        <v>Asian</v>
      </c>
    </row>
    <row r="8835" spans="1:9" x14ac:dyDescent="0.25">
      <c r="A8835">
        <v>8834</v>
      </c>
      <c r="B8835">
        <v>3872</v>
      </c>
      <c r="C8835" s="1">
        <v>45080</v>
      </c>
      <c r="D8835" s="2">
        <v>0.88807870370370368</v>
      </c>
      <c r="E8835">
        <v>119</v>
      </c>
      <c r="F8835" s="5">
        <f>IFERROR(VLOOKUP(E8835,Raw_Menu!$A$2:$D$33,4,FALSE),0)</f>
        <v>11.95</v>
      </c>
      <c r="G8835" s="5">
        <f t="shared" si="276"/>
        <v>11.95</v>
      </c>
      <c r="H8835">
        <f t="shared" si="277"/>
        <v>21</v>
      </c>
      <c r="I8835" t="str">
        <f>IFERROR(VLOOKUP(tblOrders[[#This Row],[item_id]],Raw_Menu!$A$2:$D$33,3,FALSE),"Unknown")</f>
        <v>Mexican</v>
      </c>
    </row>
    <row r="8836" spans="1:9" x14ac:dyDescent="0.25">
      <c r="A8836">
        <v>8835</v>
      </c>
      <c r="B8836">
        <v>3872</v>
      </c>
      <c r="C8836" s="1">
        <v>45080</v>
      </c>
      <c r="D8836" s="2">
        <v>0.88807870370370368</v>
      </c>
      <c r="E8836">
        <v>130</v>
      </c>
      <c r="F8836" s="5">
        <f>IFERROR(VLOOKUP(E8836,Raw_Menu!$A$2:$D$33,4,FALSE),0)</f>
        <v>19.95</v>
      </c>
      <c r="G8836" s="5">
        <f t="shared" si="276"/>
        <v>19.95</v>
      </c>
      <c r="H8836">
        <f t="shared" si="277"/>
        <v>21</v>
      </c>
      <c r="I8836" t="str">
        <f>IFERROR(VLOOKUP(tblOrders[[#This Row],[item_id]],Raw_Menu!$A$2:$D$33,3,FALSE),"Unknown")</f>
        <v>Italian</v>
      </c>
    </row>
    <row r="8837" spans="1:9" x14ac:dyDescent="0.25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  <c r="F8837" s="5">
        <f>IFERROR(VLOOKUP(E8837,Raw_Menu!$A$2:$D$33,4,FALSE),0)</f>
        <v>17.95</v>
      </c>
      <c r="G8837" s="5">
        <f t="shared" si="276"/>
        <v>17.95</v>
      </c>
      <c r="H8837">
        <f t="shared" si="277"/>
        <v>21</v>
      </c>
      <c r="I8837" t="str">
        <f>IFERROR(VLOOKUP(tblOrders[[#This Row],[item_id]],Raw_Menu!$A$2:$D$33,3,FALSE),"Unknown")</f>
        <v>Italian</v>
      </c>
    </row>
    <row r="8838" spans="1:9" x14ac:dyDescent="0.25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  <c r="F8838" s="5">
        <f>IFERROR(VLOOKUP(E8838,Raw_Menu!$A$2:$D$33,4,FALSE),0)</f>
        <v>7</v>
      </c>
      <c r="G8838" s="5">
        <f t="shared" si="276"/>
        <v>7</v>
      </c>
      <c r="H8838">
        <f t="shared" si="277"/>
        <v>21</v>
      </c>
      <c r="I8838" t="str">
        <f>IFERROR(VLOOKUP(tblOrders[[#This Row],[item_id]],Raw_Menu!$A$2:$D$33,3,FALSE),"Unknown")</f>
        <v>American</v>
      </c>
    </row>
    <row r="8839" spans="1:9" x14ac:dyDescent="0.25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  <c r="F8839" s="5">
        <f>IFERROR(VLOOKUP(E8839,Raw_Menu!$A$2:$D$33,4,FALSE),0)</f>
        <v>7</v>
      </c>
      <c r="G8839" s="5">
        <f t="shared" si="276"/>
        <v>7</v>
      </c>
      <c r="H8839">
        <f t="shared" si="277"/>
        <v>21</v>
      </c>
      <c r="I8839" t="str">
        <f>IFERROR(VLOOKUP(tblOrders[[#This Row],[item_id]],Raw_Menu!$A$2:$D$33,3,FALSE),"Unknown")</f>
        <v>Mexican</v>
      </c>
    </row>
    <row r="8840" spans="1:9" x14ac:dyDescent="0.25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  <c r="F8840" s="5">
        <f>IFERROR(VLOOKUP(E8840,Raw_Menu!$A$2:$D$33,4,FALSE),0)</f>
        <v>7</v>
      </c>
      <c r="G8840" s="5">
        <f t="shared" si="276"/>
        <v>7</v>
      </c>
      <c r="H8840">
        <f t="shared" si="277"/>
        <v>21</v>
      </c>
      <c r="I8840" t="str">
        <f>IFERROR(VLOOKUP(tblOrders[[#This Row],[item_id]],Raw_Menu!$A$2:$D$33,3,FALSE),"Unknown")</f>
        <v>American</v>
      </c>
    </row>
    <row r="8841" spans="1:9" x14ac:dyDescent="0.25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  <c r="F8841" s="5">
        <f>IFERROR(VLOOKUP(E8841,Raw_Menu!$A$2:$D$33,4,FALSE),0)</f>
        <v>16.5</v>
      </c>
      <c r="G8841" s="5">
        <f t="shared" si="276"/>
        <v>16.5</v>
      </c>
      <c r="H8841">
        <f t="shared" si="277"/>
        <v>21</v>
      </c>
      <c r="I8841" t="str">
        <f>IFERROR(VLOOKUP(tblOrders[[#This Row],[item_id]],Raw_Menu!$A$2:$D$33,3,FALSE),"Unknown")</f>
        <v>Asian</v>
      </c>
    </row>
    <row r="8842" spans="1:9" x14ac:dyDescent="0.25">
      <c r="A8842">
        <v>8841</v>
      </c>
      <c r="B8842">
        <v>3875</v>
      </c>
      <c r="C8842" s="1">
        <v>45080</v>
      </c>
      <c r="D8842" s="2">
        <v>0.89475694444444442</v>
      </c>
      <c r="E8842" t="s">
        <v>95</v>
      </c>
      <c r="F8842" s="5">
        <f>IFERROR(VLOOKUP(E8842,Raw_Menu!$A$2:$D$33,4,FALSE),0)</f>
        <v>0</v>
      </c>
      <c r="G8842" s="5">
        <f t="shared" si="276"/>
        <v>0</v>
      </c>
      <c r="H8842">
        <f t="shared" si="277"/>
        <v>21</v>
      </c>
      <c r="I8842" t="str">
        <f>IFERROR(VLOOKUP(tblOrders[[#This Row],[item_id]],Raw_Menu!$A$2:$D$33,3,FALSE),"Unknown")</f>
        <v>Unknown</v>
      </c>
    </row>
    <row r="8843" spans="1:9" x14ac:dyDescent="0.25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  <c r="F8843" s="5">
        <f>IFERROR(VLOOKUP(E8843,Raw_Menu!$A$2:$D$33,4,FALSE),0)</f>
        <v>17.95</v>
      </c>
      <c r="G8843" s="5">
        <f t="shared" si="276"/>
        <v>17.95</v>
      </c>
      <c r="H8843">
        <f t="shared" si="277"/>
        <v>21</v>
      </c>
      <c r="I8843" t="str">
        <f>IFERROR(VLOOKUP(tblOrders[[#This Row],[item_id]],Raw_Menu!$A$2:$D$33,3,FALSE),"Unknown")</f>
        <v>Asian</v>
      </c>
    </row>
    <row r="8844" spans="1:9" x14ac:dyDescent="0.25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  <c r="F8844" s="5">
        <f>IFERROR(VLOOKUP(E8844,Raw_Menu!$A$2:$D$33,4,FALSE),0)</f>
        <v>11.95</v>
      </c>
      <c r="G8844" s="5">
        <f t="shared" si="276"/>
        <v>11.95</v>
      </c>
      <c r="H8844">
        <f t="shared" si="277"/>
        <v>22</v>
      </c>
      <c r="I8844" t="str">
        <f>IFERROR(VLOOKUP(tblOrders[[#This Row],[item_id]],Raw_Menu!$A$2:$D$33,3,FALSE),"Unknown")</f>
        <v>Mexican</v>
      </c>
    </row>
    <row r="8845" spans="1:9" x14ac:dyDescent="0.25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  <c r="F8845" s="5">
        <f>IFERROR(VLOOKUP(E8845,Raw_Menu!$A$2:$D$33,4,FALSE),0)</f>
        <v>14.5</v>
      </c>
      <c r="G8845" s="5">
        <f t="shared" si="276"/>
        <v>14.5</v>
      </c>
      <c r="H8845">
        <f t="shared" si="277"/>
        <v>22</v>
      </c>
      <c r="I8845" t="str">
        <f>IFERROR(VLOOKUP(tblOrders[[#This Row],[item_id]],Raw_Menu!$A$2:$D$33,3,FALSE),"Unknown")</f>
        <v>Italian</v>
      </c>
    </row>
    <row r="8846" spans="1:9" x14ac:dyDescent="0.25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  <c r="F8846" s="5">
        <f>IFERROR(VLOOKUP(E8846,Raw_Menu!$A$2:$D$33,4,FALSE),0)</f>
        <v>9</v>
      </c>
      <c r="G8846" s="5">
        <f t="shared" si="276"/>
        <v>9</v>
      </c>
      <c r="H8846">
        <f t="shared" si="277"/>
        <v>22</v>
      </c>
      <c r="I8846" t="str">
        <f>IFERROR(VLOOKUP(tblOrders[[#This Row],[item_id]],Raw_Menu!$A$2:$D$33,3,FALSE),"Unknown")</f>
        <v>Mexican</v>
      </c>
    </row>
    <row r="8847" spans="1:9" x14ac:dyDescent="0.25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  <c r="F8847" s="5">
        <f>IFERROR(VLOOKUP(E8847,Raw_Menu!$A$2:$D$33,4,FALSE),0)</f>
        <v>17.95</v>
      </c>
      <c r="G8847" s="5">
        <f t="shared" si="276"/>
        <v>17.95</v>
      </c>
      <c r="H8847">
        <f t="shared" si="277"/>
        <v>22</v>
      </c>
      <c r="I8847" t="str">
        <f>IFERROR(VLOOKUP(tblOrders[[#This Row],[item_id]],Raw_Menu!$A$2:$D$33,3,FALSE),"Unknown")</f>
        <v>Asian</v>
      </c>
    </row>
    <row r="8848" spans="1:9" x14ac:dyDescent="0.25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  <c r="F8848" s="5">
        <f>IFERROR(VLOOKUP(E8848,Raw_Menu!$A$2:$D$33,4,FALSE),0)</f>
        <v>12.95</v>
      </c>
      <c r="G8848" s="5">
        <f t="shared" si="276"/>
        <v>12.95</v>
      </c>
      <c r="H8848">
        <f t="shared" si="277"/>
        <v>22</v>
      </c>
      <c r="I8848" t="str">
        <f>IFERROR(VLOOKUP(tblOrders[[#This Row],[item_id]],Raw_Menu!$A$2:$D$33,3,FALSE),"Unknown")</f>
        <v>Mexican</v>
      </c>
    </row>
    <row r="8849" spans="1:9" x14ac:dyDescent="0.25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  <c r="F8849" s="5">
        <f>IFERROR(VLOOKUP(E8849,Raw_Menu!$A$2:$D$33,4,FALSE),0)</f>
        <v>12.95</v>
      </c>
      <c r="G8849" s="5">
        <f t="shared" si="276"/>
        <v>12.95</v>
      </c>
      <c r="H8849">
        <f t="shared" si="277"/>
        <v>11</v>
      </c>
      <c r="I8849" t="str">
        <f>IFERROR(VLOOKUP(tblOrders[[#This Row],[item_id]],Raw_Menu!$A$2:$D$33,3,FALSE),"Unknown")</f>
        <v>American</v>
      </c>
    </row>
    <row r="8850" spans="1:9" x14ac:dyDescent="0.25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  <c r="F8850" s="5">
        <f>IFERROR(VLOOKUP(E8850,Raw_Menu!$A$2:$D$33,4,FALSE),0)</f>
        <v>14.95</v>
      </c>
      <c r="G8850" s="5">
        <f t="shared" si="276"/>
        <v>14.95</v>
      </c>
      <c r="H8850">
        <f t="shared" si="277"/>
        <v>11</v>
      </c>
      <c r="I8850" t="str">
        <f>IFERROR(VLOOKUP(tblOrders[[#This Row],[item_id]],Raw_Menu!$A$2:$D$33,3,FALSE),"Unknown")</f>
        <v>Asian</v>
      </c>
    </row>
    <row r="8851" spans="1:9" x14ac:dyDescent="0.25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  <c r="F8851" s="5">
        <f>IFERROR(VLOOKUP(E8851,Raw_Menu!$A$2:$D$33,4,FALSE),0)</f>
        <v>5</v>
      </c>
      <c r="G8851" s="5">
        <f t="shared" si="276"/>
        <v>5</v>
      </c>
      <c r="H8851">
        <f t="shared" si="277"/>
        <v>11</v>
      </c>
      <c r="I8851" t="str">
        <f>IFERROR(VLOOKUP(tblOrders[[#This Row],[item_id]],Raw_Menu!$A$2:$D$33,3,FALSE),"Unknown")</f>
        <v>Asian</v>
      </c>
    </row>
    <row r="8852" spans="1:9" x14ac:dyDescent="0.25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  <c r="F8852" s="5">
        <f>IFERROR(VLOOKUP(E8852,Raw_Menu!$A$2:$D$33,4,FALSE),0)</f>
        <v>11.95</v>
      </c>
      <c r="G8852" s="5">
        <f t="shared" si="276"/>
        <v>11.95</v>
      </c>
      <c r="H8852">
        <f t="shared" si="277"/>
        <v>11</v>
      </c>
      <c r="I8852" t="str">
        <f>IFERROR(VLOOKUP(tblOrders[[#This Row],[item_id]],Raw_Menu!$A$2:$D$33,3,FALSE),"Unknown")</f>
        <v>Mexican</v>
      </c>
    </row>
    <row r="8853" spans="1:9" x14ac:dyDescent="0.25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  <c r="F8853" s="5">
        <f>IFERROR(VLOOKUP(E8853,Raw_Menu!$A$2:$D$33,4,FALSE),0)</f>
        <v>13.95</v>
      </c>
      <c r="G8853" s="5">
        <f t="shared" si="276"/>
        <v>13.95</v>
      </c>
      <c r="H8853">
        <f t="shared" si="277"/>
        <v>11</v>
      </c>
      <c r="I8853" t="str">
        <f>IFERROR(VLOOKUP(tblOrders[[#This Row],[item_id]],Raw_Menu!$A$2:$D$33,3,FALSE),"Unknown")</f>
        <v>Mexican</v>
      </c>
    </row>
    <row r="8854" spans="1:9" x14ac:dyDescent="0.25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  <c r="F8854" s="5">
        <f>IFERROR(VLOOKUP(E8854,Raw_Menu!$A$2:$D$33,4,FALSE),0)</f>
        <v>16.5</v>
      </c>
      <c r="G8854" s="5">
        <f t="shared" si="276"/>
        <v>16.5</v>
      </c>
      <c r="H8854">
        <f t="shared" si="277"/>
        <v>11</v>
      </c>
      <c r="I8854" t="str">
        <f>IFERROR(VLOOKUP(tblOrders[[#This Row],[item_id]],Raw_Menu!$A$2:$D$33,3,FALSE),"Unknown")</f>
        <v>Asian</v>
      </c>
    </row>
    <row r="8855" spans="1:9" x14ac:dyDescent="0.25">
      <c r="A8855">
        <v>8854</v>
      </c>
      <c r="B8855">
        <v>3883</v>
      </c>
      <c r="C8855" s="1">
        <v>45110</v>
      </c>
      <c r="D8855" s="2">
        <v>0.49201388888888892</v>
      </c>
      <c r="E8855">
        <v>121</v>
      </c>
      <c r="F8855" s="5">
        <f>IFERROR(VLOOKUP(E8855,Raw_Menu!$A$2:$D$33,4,FALSE),0)</f>
        <v>10.5</v>
      </c>
      <c r="G8855" s="5">
        <f t="shared" si="276"/>
        <v>10.5</v>
      </c>
      <c r="H8855">
        <f t="shared" si="277"/>
        <v>11</v>
      </c>
      <c r="I8855" t="str">
        <f>IFERROR(VLOOKUP(tblOrders[[#This Row],[item_id]],Raw_Menu!$A$2:$D$33,3,FALSE),"Unknown")</f>
        <v>Mexican</v>
      </c>
    </row>
    <row r="8856" spans="1:9" x14ac:dyDescent="0.25">
      <c r="A8856">
        <v>8855</v>
      </c>
      <c r="B8856">
        <v>3884</v>
      </c>
      <c r="C8856" s="1">
        <v>45110</v>
      </c>
      <c r="D8856" s="2">
        <v>0.49486111111111108</v>
      </c>
      <c r="E8856">
        <v>109</v>
      </c>
      <c r="F8856" s="5">
        <f>IFERROR(VLOOKUP(E8856,Raw_Menu!$A$2:$D$33,4,FALSE),0)</f>
        <v>17.95</v>
      </c>
      <c r="G8856" s="5">
        <f t="shared" si="276"/>
        <v>17.95</v>
      </c>
      <c r="H8856">
        <f t="shared" si="277"/>
        <v>11</v>
      </c>
      <c r="I8856" t="str">
        <f>IFERROR(VLOOKUP(tblOrders[[#This Row],[item_id]],Raw_Menu!$A$2:$D$33,3,FALSE),"Unknown")</f>
        <v>Asian</v>
      </c>
    </row>
    <row r="8857" spans="1:9" x14ac:dyDescent="0.25">
      <c r="A8857">
        <v>8856</v>
      </c>
      <c r="B8857">
        <v>3884</v>
      </c>
      <c r="C8857" s="1">
        <v>45110</v>
      </c>
      <c r="D8857" s="2">
        <v>0.49486111111111108</v>
      </c>
      <c r="E8857">
        <v>129</v>
      </c>
      <c r="F8857" s="5">
        <f>IFERROR(VLOOKUP(E8857,Raw_Menu!$A$2:$D$33,4,FALSE),0)</f>
        <v>15.5</v>
      </c>
      <c r="G8857" s="5">
        <f t="shared" si="276"/>
        <v>15.5</v>
      </c>
      <c r="H8857">
        <f t="shared" si="277"/>
        <v>11</v>
      </c>
      <c r="I8857" t="str">
        <f>IFERROR(VLOOKUP(tblOrders[[#This Row],[item_id]],Raw_Menu!$A$2:$D$33,3,FALSE),"Unknown")</f>
        <v>Italian</v>
      </c>
    </row>
    <row r="8858" spans="1:9" x14ac:dyDescent="0.25">
      <c r="A8858">
        <v>8857</v>
      </c>
      <c r="B8858">
        <v>3884</v>
      </c>
      <c r="C8858" s="1">
        <v>45110</v>
      </c>
      <c r="D8858" s="2">
        <v>0.49486111111111108</v>
      </c>
      <c r="E8858">
        <v>118</v>
      </c>
      <c r="F8858" s="5">
        <f>IFERROR(VLOOKUP(E8858,Raw_Menu!$A$2:$D$33,4,FALSE),0)</f>
        <v>14.95</v>
      </c>
      <c r="G8858" s="5">
        <f t="shared" si="276"/>
        <v>14.95</v>
      </c>
      <c r="H8858">
        <f t="shared" si="277"/>
        <v>11</v>
      </c>
      <c r="I8858" t="str">
        <f>IFERROR(VLOOKUP(tblOrders[[#This Row],[item_id]],Raw_Menu!$A$2:$D$33,3,FALSE),"Unknown")</f>
        <v>Mexican</v>
      </c>
    </row>
    <row r="8859" spans="1:9" x14ac:dyDescent="0.25">
      <c r="A8859">
        <v>8858</v>
      </c>
      <c r="B8859">
        <v>3884</v>
      </c>
      <c r="C8859" s="1">
        <v>45110</v>
      </c>
      <c r="D8859" s="2">
        <v>0.49486111111111108</v>
      </c>
      <c r="E8859">
        <v>130</v>
      </c>
      <c r="F8859" s="5">
        <f>IFERROR(VLOOKUP(E8859,Raw_Menu!$A$2:$D$33,4,FALSE),0)</f>
        <v>19.95</v>
      </c>
      <c r="G8859" s="5">
        <f t="shared" si="276"/>
        <v>19.95</v>
      </c>
      <c r="H8859">
        <f t="shared" si="277"/>
        <v>11</v>
      </c>
      <c r="I8859" t="str">
        <f>IFERROR(VLOOKUP(tblOrders[[#This Row],[item_id]],Raw_Menu!$A$2:$D$33,3,FALSE),"Unknown")</f>
        <v>Italian</v>
      </c>
    </row>
    <row r="8860" spans="1:9" x14ac:dyDescent="0.25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  <c r="F8860" s="5">
        <f>IFERROR(VLOOKUP(E8860,Raw_Menu!$A$2:$D$33,4,FALSE),0)</f>
        <v>14.5</v>
      </c>
      <c r="G8860" s="5">
        <f t="shared" si="276"/>
        <v>14.5</v>
      </c>
      <c r="H8860">
        <f t="shared" si="277"/>
        <v>12</v>
      </c>
      <c r="I8860" t="str">
        <f>IFERROR(VLOOKUP(tblOrders[[#This Row],[item_id]],Raw_Menu!$A$2:$D$33,3,FALSE),"Unknown")</f>
        <v>Asian</v>
      </c>
    </row>
    <row r="8861" spans="1:9" x14ac:dyDescent="0.25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  <c r="F8861" s="5">
        <f>IFERROR(VLOOKUP(E8861,Raw_Menu!$A$2:$D$33,4,FALSE),0)</f>
        <v>13.95</v>
      </c>
      <c r="G8861" s="5">
        <f t="shared" si="276"/>
        <v>13.95</v>
      </c>
      <c r="H8861">
        <f t="shared" si="277"/>
        <v>12</v>
      </c>
      <c r="I8861" t="str">
        <f>IFERROR(VLOOKUP(tblOrders[[#This Row],[item_id]],Raw_Menu!$A$2:$D$33,3,FALSE),"Unknown")</f>
        <v>Mexican</v>
      </c>
    </row>
    <row r="8862" spans="1:9" x14ac:dyDescent="0.25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  <c r="F8862" s="5">
        <f>IFERROR(VLOOKUP(E8862,Raw_Menu!$A$2:$D$33,4,FALSE),0)</f>
        <v>13.95</v>
      </c>
      <c r="G8862" s="5">
        <f t="shared" si="276"/>
        <v>13.95</v>
      </c>
      <c r="H8862">
        <f t="shared" si="277"/>
        <v>12</v>
      </c>
      <c r="I8862" t="str">
        <f>IFERROR(VLOOKUP(tblOrders[[#This Row],[item_id]],Raw_Menu!$A$2:$D$33,3,FALSE),"Unknown")</f>
        <v>American</v>
      </c>
    </row>
    <row r="8863" spans="1:9" x14ac:dyDescent="0.25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  <c r="F8863" s="5">
        <f>IFERROR(VLOOKUP(E8863,Raw_Menu!$A$2:$D$33,4,FALSE),0)</f>
        <v>17.95</v>
      </c>
      <c r="G8863" s="5">
        <f t="shared" si="276"/>
        <v>17.95</v>
      </c>
      <c r="H8863">
        <f t="shared" si="277"/>
        <v>12</v>
      </c>
      <c r="I8863" t="str">
        <f>IFERROR(VLOOKUP(tblOrders[[#This Row],[item_id]],Raw_Menu!$A$2:$D$33,3,FALSE),"Unknown")</f>
        <v>Italian</v>
      </c>
    </row>
    <row r="8864" spans="1:9" x14ac:dyDescent="0.25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  <c r="F8864" s="5">
        <f>IFERROR(VLOOKUP(E8864,Raw_Menu!$A$2:$D$33,4,FALSE),0)</f>
        <v>11.95</v>
      </c>
      <c r="G8864" s="5">
        <f t="shared" si="276"/>
        <v>11.95</v>
      </c>
      <c r="H8864">
        <f t="shared" si="277"/>
        <v>12</v>
      </c>
      <c r="I8864" t="str">
        <f>IFERROR(VLOOKUP(tblOrders[[#This Row],[item_id]],Raw_Menu!$A$2:$D$33,3,FALSE),"Unknown")</f>
        <v>Asian</v>
      </c>
    </row>
    <row r="8865" spans="1:9" x14ac:dyDescent="0.25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  <c r="F8865" s="5">
        <f>IFERROR(VLOOKUP(E8865,Raw_Menu!$A$2:$D$33,4,FALSE),0)</f>
        <v>14.95</v>
      </c>
      <c r="G8865" s="5">
        <f t="shared" si="276"/>
        <v>14.95</v>
      </c>
      <c r="H8865">
        <f t="shared" si="277"/>
        <v>12</v>
      </c>
      <c r="I8865" t="str">
        <f>IFERROR(VLOOKUP(tblOrders[[#This Row],[item_id]],Raw_Menu!$A$2:$D$33,3,FALSE),"Unknown")</f>
        <v>Mexican</v>
      </c>
    </row>
    <row r="8866" spans="1:9" x14ac:dyDescent="0.25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  <c r="F8866" s="5">
        <f>IFERROR(VLOOKUP(E8866,Raw_Menu!$A$2:$D$33,4,FALSE),0)</f>
        <v>7</v>
      </c>
      <c r="G8866" s="5">
        <f t="shared" si="276"/>
        <v>7</v>
      </c>
      <c r="H8866">
        <f t="shared" si="277"/>
        <v>12</v>
      </c>
      <c r="I8866" t="str">
        <f>IFERROR(VLOOKUP(tblOrders[[#This Row],[item_id]],Raw_Menu!$A$2:$D$33,3,FALSE),"Unknown")</f>
        <v>American</v>
      </c>
    </row>
    <row r="8867" spans="1:9" x14ac:dyDescent="0.25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  <c r="F8867" s="5">
        <f>IFERROR(VLOOKUP(E8867,Raw_Menu!$A$2:$D$33,4,FALSE),0)</f>
        <v>19.95</v>
      </c>
      <c r="G8867" s="5">
        <f t="shared" si="276"/>
        <v>19.95</v>
      </c>
      <c r="H8867">
        <f t="shared" si="277"/>
        <v>12</v>
      </c>
      <c r="I8867" t="str">
        <f>IFERROR(VLOOKUP(tblOrders[[#This Row],[item_id]],Raw_Menu!$A$2:$D$33,3,FALSE),"Unknown")</f>
        <v>Italian</v>
      </c>
    </row>
    <row r="8868" spans="1:9" x14ac:dyDescent="0.25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  <c r="F8868" s="5">
        <f>IFERROR(VLOOKUP(E8868,Raw_Menu!$A$2:$D$33,4,FALSE),0)</f>
        <v>17.95</v>
      </c>
      <c r="G8868" s="5">
        <f t="shared" si="276"/>
        <v>17.95</v>
      </c>
      <c r="H8868">
        <f t="shared" si="277"/>
        <v>12</v>
      </c>
      <c r="I8868" t="str">
        <f>IFERROR(VLOOKUP(tblOrders[[#This Row],[item_id]],Raw_Menu!$A$2:$D$33,3,FALSE),"Unknown")</f>
        <v>Italian</v>
      </c>
    </row>
    <row r="8869" spans="1:9" x14ac:dyDescent="0.25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  <c r="F8869" s="5">
        <f>IFERROR(VLOOKUP(E8869,Raw_Menu!$A$2:$D$33,4,FALSE),0)</f>
        <v>12.95</v>
      </c>
      <c r="G8869" s="5">
        <f t="shared" si="276"/>
        <v>12.95</v>
      </c>
      <c r="H8869">
        <f t="shared" si="277"/>
        <v>12</v>
      </c>
      <c r="I8869" t="str">
        <f>IFERROR(VLOOKUP(tblOrders[[#This Row],[item_id]],Raw_Menu!$A$2:$D$33,3,FALSE),"Unknown")</f>
        <v>American</v>
      </c>
    </row>
    <row r="8870" spans="1:9" x14ac:dyDescent="0.25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  <c r="F8870" s="5">
        <f>IFERROR(VLOOKUP(E8870,Raw_Menu!$A$2:$D$33,4,FALSE),0)</f>
        <v>12.95</v>
      </c>
      <c r="G8870" s="5">
        <f t="shared" si="276"/>
        <v>12.95</v>
      </c>
      <c r="H8870">
        <f t="shared" si="277"/>
        <v>12</v>
      </c>
      <c r="I8870" t="str">
        <f>IFERROR(VLOOKUP(tblOrders[[#This Row],[item_id]],Raw_Menu!$A$2:$D$33,3,FALSE),"Unknown")</f>
        <v>American</v>
      </c>
    </row>
    <row r="8871" spans="1:9" x14ac:dyDescent="0.25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  <c r="F8871" s="5">
        <f>IFERROR(VLOOKUP(E8871,Raw_Menu!$A$2:$D$33,4,FALSE),0)</f>
        <v>17.95</v>
      </c>
      <c r="G8871" s="5">
        <f t="shared" si="276"/>
        <v>17.95</v>
      </c>
      <c r="H8871">
        <f t="shared" si="277"/>
        <v>12</v>
      </c>
      <c r="I8871" t="str">
        <f>IFERROR(VLOOKUP(tblOrders[[#This Row],[item_id]],Raw_Menu!$A$2:$D$33,3,FALSE),"Unknown")</f>
        <v>Italian</v>
      </c>
    </row>
    <row r="8872" spans="1:9" x14ac:dyDescent="0.25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  <c r="F8872" s="5">
        <f>IFERROR(VLOOKUP(E8872,Raw_Menu!$A$2:$D$33,4,FALSE),0)</f>
        <v>14.95</v>
      </c>
      <c r="G8872" s="5">
        <f t="shared" si="276"/>
        <v>14.95</v>
      </c>
      <c r="H8872">
        <f t="shared" si="277"/>
        <v>12</v>
      </c>
      <c r="I8872" t="str">
        <f>IFERROR(VLOOKUP(tblOrders[[#This Row],[item_id]],Raw_Menu!$A$2:$D$33,3,FALSE),"Unknown")</f>
        <v>Mexican</v>
      </c>
    </row>
    <row r="8873" spans="1:9" x14ac:dyDescent="0.25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  <c r="F8873" s="5">
        <f>IFERROR(VLOOKUP(E8873,Raw_Menu!$A$2:$D$33,4,FALSE),0)</f>
        <v>19.95</v>
      </c>
      <c r="G8873" s="5">
        <f t="shared" si="276"/>
        <v>19.95</v>
      </c>
      <c r="H8873">
        <f t="shared" si="277"/>
        <v>12</v>
      </c>
      <c r="I8873" t="str">
        <f>IFERROR(VLOOKUP(tblOrders[[#This Row],[item_id]],Raw_Menu!$A$2:$D$33,3,FALSE),"Unknown")</f>
        <v>Italian</v>
      </c>
    </row>
    <row r="8874" spans="1:9" x14ac:dyDescent="0.25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  <c r="F8874" s="5">
        <f>IFERROR(VLOOKUP(E8874,Raw_Menu!$A$2:$D$33,4,FALSE),0)</f>
        <v>17.95</v>
      </c>
      <c r="G8874" s="5">
        <f t="shared" si="276"/>
        <v>17.95</v>
      </c>
      <c r="H8874">
        <f t="shared" si="277"/>
        <v>12</v>
      </c>
      <c r="I8874" t="str">
        <f>IFERROR(VLOOKUP(tblOrders[[#This Row],[item_id]],Raw_Menu!$A$2:$D$33,3,FALSE),"Unknown")</f>
        <v>Italian</v>
      </c>
    </row>
    <row r="8875" spans="1:9" x14ac:dyDescent="0.25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  <c r="F8875" s="5">
        <f>IFERROR(VLOOKUP(E8875,Raw_Menu!$A$2:$D$33,4,FALSE),0)</f>
        <v>17.95</v>
      </c>
      <c r="G8875" s="5">
        <f t="shared" si="276"/>
        <v>17.95</v>
      </c>
      <c r="H8875">
        <f t="shared" si="277"/>
        <v>12</v>
      </c>
      <c r="I8875" t="str">
        <f>IFERROR(VLOOKUP(tblOrders[[#This Row],[item_id]],Raw_Menu!$A$2:$D$33,3,FALSE),"Unknown")</f>
        <v>Italian</v>
      </c>
    </row>
    <row r="8876" spans="1:9" x14ac:dyDescent="0.25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  <c r="F8876" s="5">
        <f>IFERROR(VLOOKUP(E8876,Raw_Menu!$A$2:$D$33,4,FALSE),0)</f>
        <v>13.95</v>
      </c>
      <c r="G8876" s="5">
        <f t="shared" si="276"/>
        <v>13.95</v>
      </c>
      <c r="H8876">
        <f t="shared" si="277"/>
        <v>12</v>
      </c>
      <c r="I8876" t="str">
        <f>IFERROR(VLOOKUP(tblOrders[[#This Row],[item_id]],Raw_Menu!$A$2:$D$33,3,FALSE),"Unknown")</f>
        <v>Mexican</v>
      </c>
    </row>
    <row r="8877" spans="1:9" x14ac:dyDescent="0.25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  <c r="F8877" s="5">
        <f>IFERROR(VLOOKUP(E8877,Raw_Menu!$A$2:$D$33,4,FALSE),0)</f>
        <v>17.95</v>
      </c>
      <c r="G8877" s="5">
        <f t="shared" si="276"/>
        <v>17.95</v>
      </c>
      <c r="H8877">
        <f t="shared" si="277"/>
        <v>13</v>
      </c>
      <c r="I8877" t="str">
        <f>IFERROR(VLOOKUP(tblOrders[[#This Row],[item_id]],Raw_Menu!$A$2:$D$33,3,FALSE),"Unknown")</f>
        <v>Asian</v>
      </c>
    </row>
    <row r="8878" spans="1:9" x14ac:dyDescent="0.25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  <c r="F8878" s="5">
        <f>IFERROR(VLOOKUP(E8878,Raw_Menu!$A$2:$D$33,4,FALSE),0)</f>
        <v>12.95</v>
      </c>
      <c r="G8878" s="5">
        <f t="shared" si="276"/>
        <v>12.95</v>
      </c>
      <c r="H8878">
        <f t="shared" si="277"/>
        <v>14</v>
      </c>
      <c r="I8878" t="str">
        <f>IFERROR(VLOOKUP(tblOrders[[#This Row],[item_id]],Raw_Menu!$A$2:$D$33,3,FALSE),"Unknown")</f>
        <v>Mexican</v>
      </c>
    </row>
    <row r="8879" spans="1:9" x14ac:dyDescent="0.25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  <c r="F8879" s="5">
        <f>IFERROR(VLOOKUP(E8879,Raw_Menu!$A$2:$D$33,4,FALSE),0)</f>
        <v>16.5</v>
      </c>
      <c r="G8879" s="5">
        <f t="shared" si="276"/>
        <v>16.5</v>
      </c>
      <c r="H8879">
        <f t="shared" si="277"/>
        <v>14</v>
      </c>
      <c r="I8879" t="str">
        <f>IFERROR(VLOOKUP(tblOrders[[#This Row],[item_id]],Raw_Menu!$A$2:$D$33,3,FALSE),"Unknown")</f>
        <v>Asian</v>
      </c>
    </row>
    <row r="8880" spans="1:9" x14ac:dyDescent="0.25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  <c r="F8880" s="5">
        <f>IFERROR(VLOOKUP(E8880,Raw_Menu!$A$2:$D$33,4,FALSE),0)</f>
        <v>16.95</v>
      </c>
      <c r="G8880" s="5">
        <f t="shared" si="276"/>
        <v>16.95</v>
      </c>
      <c r="H8880">
        <f t="shared" si="277"/>
        <v>14</v>
      </c>
      <c r="I8880" t="str">
        <f>IFERROR(VLOOKUP(tblOrders[[#This Row],[item_id]],Raw_Menu!$A$2:$D$33,3,FALSE),"Unknown")</f>
        <v>Italian</v>
      </c>
    </row>
    <row r="8881" spans="1:9" x14ac:dyDescent="0.25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  <c r="F8881" s="5">
        <f>IFERROR(VLOOKUP(E8881,Raw_Menu!$A$2:$D$33,4,FALSE),0)</f>
        <v>12.95</v>
      </c>
      <c r="G8881" s="5">
        <f t="shared" si="276"/>
        <v>12.95</v>
      </c>
      <c r="H8881">
        <f t="shared" si="277"/>
        <v>15</v>
      </c>
      <c r="I8881" t="str">
        <f>IFERROR(VLOOKUP(tblOrders[[#This Row],[item_id]],Raw_Menu!$A$2:$D$33,3,FALSE),"Unknown")</f>
        <v>American</v>
      </c>
    </row>
    <row r="8882" spans="1:9" x14ac:dyDescent="0.25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  <c r="F8882" s="5">
        <f>IFERROR(VLOOKUP(E8882,Raw_Menu!$A$2:$D$33,4,FALSE),0)</f>
        <v>13.95</v>
      </c>
      <c r="G8882" s="5">
        <f t="shared" si="276"/>
        <v>13.95</v>
      </c>
      <c r="H8882">
        <f t="shared" si="277"/>
        <v>15</v>
      </c>
      <c r="I8882" t="str">
        <f>IFERROR(VLOOKUP(tblOrders[[#This Row],[item_id]],Raw_Menu!$A$2:$D$33,3,FALSE),"Unknown")</f>
        <v>American</v>
      </c>
    </row>
    <row r="8883" spans="1:9" x14ac:dyDescent="0.25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  <c r="F8883" s="5">
        <f>IFERROR(VLOOKUP(E8883,Raw_Menu!$A$2:$D$33,4,FALSE),0)</f>
        <v>9</v>
      </c>
      <c r="G8883" s="5">
        <f t="shared" si="276"/>
        <v>9</v>
      </c>
      <c r="H8883">
        <f t="shared" si="277"/>
        <v>15</v>
      </c>
      <c r="I8883" t="str">
        <f>IFERROR(VLOOKUP(tblOrders[[#This Row],[item_id]],Raw_Menu!$A$2:$D$33,3,FALSE),"Unknown")</f>
        <v>American</v>
      </c>
    </row>
    <row r="8884" spans="1:9" x14ac:dyDescent="0.25">
      <c r="A8884">
        <v>8883</v>
      </c>
      <c r="B8884">
        <v>3893</v>
      </c>
      <c r="C8884" s="1">
        <v>45110</v>
      </c>
      <c r="D8884" s="2">
        <v>0.62951388888888893</v>
      </c>
      <c r="E8884">
        <v>117</v>
      </c>
      <c r="F8884" s="5">
        <f>IFERROR(VLOOKUP(E8884,Raw_Menu!$A$2:$D$33,4,FALSE),0)</f>
        <v>12.95</v>
      </c>
      <c r="G8884" s="5">
        <f t="shared" si="276"/>
        <v>12.95</v>
      </c>
      <c r="H8884">
        <f t="shared" si="277"/>
        <v>15</v>
      </c>
      <c r="I8884" t="str">
        <f>IFERROR(VLOOKUP(tblOrders[[#This Row],[item_id]],Raw_Menu!$A$2:$D$33,3,FALSE),"Unknown")</f>
        <v>Mexican</v>
      </c>
    </row>
    <row r="8885" spans="1:9" x14ac:dyDescent="0.25">
      <c r="A8885">
        <v>8884</v>
      </c>
      <c r="B8885">
        <v>3893</v>
      </c>
      <c r="C8885" s="1">
        <v>45110</v>
      </c>
      <c r="D8885" s="2">
        <v>0.62951388888888893</v>
      </c>
      <c r="E8885">
        <v>132</v>
      </c>
      <c r="F8885" s="5">
        <f>IFERROR(VLOOKUP(E8885,Raw_Menu!$A$2:$D$33,4,FALSE),0)</f>
        <v>16.95</v>
      </c>
      <c r="G8885" s="5">
        <f t="shared" si="276"/>
        <v>16.95</v>
      </c>
      <c r="H8885">
        <f t="shared" si="277"/>
        <v>15</v>
      </c>
      <c r="I8885" t="str">
        <f>IFERROR(VLOOKUP(tblOrders[[#This Row],[item_id]],Raw_Menu!$A$2:$D$33,3,FALSE),"Unknown")</f>
        <v>Italian</v>
      </c>
    </row>
    <row r="8886" spans="1:9" x14ac:dyDescent="0.25">
      <c r="A8886">
        <v>8885</v>
      </c>
      <c r="B8886">
        <v>3894</v>
      </c>
      <c r="C8886" s="1">
        <v>45110</v>
      </c>
      <c r="D8886" s="2">
        <v>0.64998842592592587</v>
      </c>
      <c r="E8886">
        <v>126</v>
      </c>
      <c r="F8886" s="5">
        <f>IFERROR(VLOOKUP(E8886,Raw_Menu!$A$2:$D$33,4,FALSE),0)</f>
        <v>14.5</v>
      </c>
      <c r="G8886" s="5">
        <f t="shared" si="276"/>
        <v>14.5</v>
      </c>
      <c r="H8886">
        <f t="shared" si="277"/>
        <v>15</v>
      </c>
      <c r="I8886" t="str">
        <f>IFERROR(VLOOKUP(tblOrders[[#This Row],[item_id]],Raw_Menu!$A$2:$D$33,3,FALSE),"Unknown")</f>
        <v>Italian</v>
      </c>
    </row>
    <row r="8887" spans="1:9" x14ac:dyDescent="0.25">
      <c r="A8887">
        <v>8886</v>
      </c>
      <c r="B8887">
        <v>3894</v>
      </c>
      <c r="C8887" s="1">
        <v>45110</v>
      </c>
      <c r="D8887" s="2">
        <v>0.64998842592592587</v>
      </c>
      <c r="E8887">
        <v>130</v>
      </c>
      <c r="F8887" s="5">
        <f>IFERROR(VLOOKUP(E8887,Raw_Menu!$A$2:$D$33,4,FALSE),0)</f>
        <v>19.95</v>
      </c>
      <c r="G8887" s="5">
        <f t="shared" si="276"/>
        <v>19.95</v>
      </c>
      <c r="H8887">
        <f t="shared" si="277"/>
        <v>15</v>
      </c>
      <c r="I8887" t="str">
        <f>IFERROR(VLOOKUP(tblOrders[[#This Row],[item_id]],Raw_Menu!$A$2:$D$33,3,FALSE),"Unknown")</f>
        <v>Italian</v>
      </c>
    </row>
    <row r="8888" spans="1:9" x14ac:dyDescent="0.25">
      <c r="A8888">
        <v>8887</v>
      </c>
      <c r="B8888">
        <v>3895</v>
      </c>
      <c r="C8888" s="1">
        <v>45110</v>
      </c>
      <c r="D8888" s="2">
        <v>0.67232638888888885</v>
      </c>
      <c r="E8888">
        <v>107</v>
      </c>
      <c r="F8888" s="5">
        <f>IFERROR(VLOOKUP(E8888,Raw_Menu!$A$2:$D$33,4,FALSE),0)</f>
        <v>16.5</v>
      </c>
      <c r="G8888" s="5">
        <f t="shared" si="276"/>
        <v>16.5</v>
      </c>
      <c r="H8888">
        <f t="shared" si="277"/>
        <v>16</v>
      </c>
      <c r="I8888" t="str">
        <f>IFERROR(VLOOKUP(tblOrders[[#This Row],[item_id]],Raw_Menu!$A$2:$D$33,3,FALSE),"Unknown")</f>
        <v>Asian</v>
      </c>
    </row>
    <row r="8889" spans="1:9" x14ac:dyDescent="0.25">
      <c r="A8889">
        <v>8888</v>
      </c>
      <c r="B8889">
        <v>3895</v>
      </c>
      <c r="C8889" s="1">
        <v>45110</v>
      </c>
      <c r="D8889" s="2">
        <v>0.67232638888888885</v>
      </c>
      <c r="E8889">
        <v>109</v>
      </c>
      <c r="F8889" s="5">
        <f>IFERROR(VLOOKUP(E8889,Raw_Menu!$A$2:$D$33,4,FALSE),0)</f>
        <v>17.95</v>
      </c>
      <c r="G8889" s="5">
        <f t="shared" si="276"/>
        <v>17.95</v>
      </c>
      <c r="H8889">
        <f t="shared" si="277"/>
        <v>16</v>
      </c>
      <c r="I8889" t="str">
        <f>IFERROR(VLOOKUP(tblOrders[[#This Row],[item_id]],Raw_Menu!$A$2:$D$33,3,FALSE),"Unknown")</f>
        <v>Asian</v>
      </c>
    </row>
    <row r="8890" spans="1:9" x14ac:dyDescent="0.25">
      <c r="A8890">
        <v>8889</v>
      </c>
      <c r="B8890">
        <v>3895</v>
      </c>
      <c r="C8890" s="1">
        <v>45110</v>
      </c>
      <c r="D8890" s="2">
        <v>0.67232638888888885</v>
      </c>
      <c r="E8890">
        <v>129</v>
      </c>
      <c r="F8890" s="5">
        <f>IFERROR(VLOOKUP(E8890,Raw_Menu!$A$2:$D$33,4,FALSE),0)</f>
        <v>15.5</v>
      </c>
      <c r="G8890" s="5">
        <f t="shared" si="276"/>
        <v>15.5</v>
      </c>
      <c r="H8890">
        <f t="shared" si="277"/>
        <v>16</v>
      </c>
      <c r="I8890" t="str">
        <f>IFERROR(VLOOKUP(tblOrders[[#This Row],[item_id]],Raw_Menu!$A$2:$D$33,3,FALSE),"Unknown")</f>
        <v>Italian</v>
      </c>
    </row>
    <row r="8891" spans="1:9" x14ac:dyDescent="0.25">
      <c r="A8891">
        <v>8890</v>
      </c>
      <c r="B8891">
        <v>3895</v>
      </c>
      <c r="C8891" s="1">
        <v>45110</v>
      </c>
      <c r="D8891" s="2">
        <v>0.67232638888888885</v>
      </c>
      <c r="E8891">
        <v>132</v>
      </c>
      <c r="F8891" s="5">
        <f>IFERROR(VLOOKUP(E8891,Raw_Menu!$A$2:$D$33,4,FALSE),0)</f>
        <v>16.95</v>
      </c>
      <c r="G8891" s="5">
        <f t="shared" si="276"/>
        <v>16.95</v>
      </c>
      <c r="H8891">
        <f t="shared" si="277"/>
        <v>16</v>
      </c>
      <c r="I8891" t="str">
        <f>IFERROR(VLOOKUP(tblOrders[[#This Row],[item_id]],Raw_Menu!$A$2:$D$33,3,FALSE),"Unknown")</f>
        <v>Italian</v>
      </c>
    </row>
    <row r="8892" spans="1:9" x14ac:dyDescent="0.25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  <c r="F8892" s="5">
        <f>IFERROR(VLOOKUP(E8892,Raw_Menu!$A$2:$D$33,4,FALSE),0)</f>
        <v>9</v>
      </c>
      <c r="G8892" s="5">
        <f t="shared" si="276"/>
        <v>9</v>
      </c>
      <c r="H8892">
        <f t="shared" si="277"/>
        <v>16</v>
      </c>
      <c r="I8892" t="str">
        <f>IFERROR(VLOOKUP(tblOrders[[#This Row],[item_id]],Raw_Menu!$A$2:$D$33,3,FALSE),"Unknown")</f>
        <v>American</v>
      </c>
    </row>
    <row r="8893" spans="1:9" x14ac:dyDescent="0.25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  <c r="F8893" s="5">
        <f>IFERROR(VLOOKUP(E8893,Raw_Menu!$A$2:$D$33,4,FALSE),0)</f>
        <v>14.5</v>
      </c>
      <c r="G8893" s="5">
        <f t="shared" si="276"/>
        <v>14.5</v>
      </c>
      <c r="H8893">
        <f t="shared" si="277"/>
        <v>16</v>
      </c>
      <c r="I8893" t="str">
        <f>IFERROR(VLOOKUP(tblOrders[[#This Row],[item_id]],Raw_Menu!$A$2:$D$33,3,FALSE),"Unknown")</f>
        <v>Italian</v>
      </c>
    </row>
    <row r="8894" spans="1:9" x14ac:dyDescent="0.25">
      <c r="A8894">
        <v>8893</v>
      </c>
      <c r="B8894">
        <v>3897</v>
      </c>
      <c r="C8894" s="1">
        <v>45110</v>
      </c>
      <c r="D8894" s="2">
        <v>0.67700231481481477</v>
      </c>
      <c r="E8894">
        <v>112</v>
      </c>
      <c r="F8894" s="5">
        <f>IFERROR(VLOOKUP(E8894,Raw_Menu!$A$2:$D$33,4,FALSE),0)</f>
        <v>14.95</v>
      </c>
      <c r="G8894" s="5">
        <f t="shared" si="276"/>
        <v>14.95</v>
      </c>
      <c r="H8894">
        <f t="shared" si="277"/>
        <v>16</v>
      </c>
      <c r="I8894" t="str">
        <f>IFERROR(VLOOKUP(tblOrders[[#This Row],[item_id]],Raw_Menu!$A$2:$D$33,3,FALSE),"Unknown")</f>
        <v>Asian</v>
      </c>
    </row>
    <row r="8895" spans="1:9" x14ac:dyDescent="0.25">
      <c r="A8895">
        <v>8894</v>
      </c>
      <c r="B8895">
        <v>3898</v>
      </c>
      <c r="C8895" s="1">
        <v>45110</v>
      </c>
      <c r="D8895" s="2">
        <v>0.67728009259259259</v>
      </c>
      <c r="E8895">
        <v>103</v>
      </c>
      <c r="F8895" s="5">
        <f>IFERROR(VLOOKUP(E8895,Raw_Menu!$A$2:$D$33,4,FALSE),0)</f>
        <v>9</v>
      </c>
      <c r="G8895" s="5">
        <f t="shared" si="276"/>
        <v>9</v>
      </c>
      <c r="H8895">
        <f t="shared" si="277"/>
        <v>16</v>
      </c>
      <c r="I8895" t="str">
        <f>IFERROR(VLOOKUP(tblOrders[[#This Row],[item_id]],Raw_Menu!$A$2:$D$33,3,FALSE),"Unknown")</f>
        <v>American</v>
      </c>
    </row>
    <row r="8896" spans="1:9" x14ac:dyDescent="0.25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  <c r="F8896" s="5">
        <f>IFERROR(VLOOKUP(E8896,Raw_Menu!$A$2:$D$33,4,FALSE),0)</f>
        <v>13.95</v>
      </c>
      <c r="G8896" s="5">
        <f t="shared" si="276"/>
        <v>13.95</v>
      </c>
      <c r="H8896">
        <f t="shared" si="277"/>
        <v>16</v>
      </c>
      <c r="I8896" t="str">
        <f>IFERROR(VLOOKUP(tblOrders[[#This Row],[item_id]],Raw_Menu!$A$2:$D$33,3,FALSE),"Unknown")</f>
        <v>American</v>
      </c>
    </row>
    <row r="8897" spans="1:9" x14ac:dyDescent="0.25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  <c r="F8897" s="5">
        <f>IFERROR(VLOOKUP(E8897,Raw_Menu!$A$2:$D$33,4,FALSE),0)</f>
        <v>11.95</v>
      </c>
      <c r="G8897" s="5">
        <f t="shared" si="276"/>
        <v>11.95</v>
      </c>
      <c r="H8897">
        <f t="shared" si="277"/>
        <v>16</v>
      </c>
      <c r="I8897" t="str">
        <f>IFERROR(VLOOKUP(tblOrders[[#This Row],[item_id]],Raw_Menu!$A$2:$D$33,3,FALSE),"Unknown")</f>
        <v>Asian</v>
      </c>
    </row>
    <row r="8898" spans="1:9" x14ac:dyDescent="0.25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  <c r="F8898" s="5">
        <f>IFERROR(VLOOKUP(E8898,Raw_Menu!$A$2:$D$33,4,FALSE),0)</f>
        <v>19.95</v>
      </c>
      <c r="G8898" s="5">
        <f t="shared" ref="G8898:G8961" si="278">VALUE(F8898)</f>
        <v>19.95</v>
      </c>
      <c r="H8898">
        <f t="shared" ref="H8898:H8961" si="279">HOUR(D8898)</f>
        <v>16</v>
      </c>
      <c r="I8898" t="str">
        <f>IFERROR(VLOOKUP(tblOrders[[#This Row],[item_id]],Raw_Menu!$A$2:$D$33,3,FALSE),"Unknown")</f>
        <v>Italian</v>
      </c>
    </row>
    <row r="8899" spans="1:9" x14ac:dyDescent="0.25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  <c r="F8899" s="5">
        <f>IFERROR(VLOOKUP(E8899,Raw_Menu!$A$2:$D$33,4,FALSE),0)</f>
        <v>7</v>
      </c>
      <c r="G8899" s="5">
        <f t="shared" si="278"/>
        <v>7</v>
      </c>
      <c r="H8899">
        <f t="shared" si="279"/>
        <v>16</v>
      </c>
      <c r="I8899" t="str">
        <f>IFERROR(VLOOKUP(tblOrders[[#This Row],[item_id]],Raw_Menu!$A$2:$D$33,3,FALSE),"Unknown")</f>
        <v>American</v>
      </c>
    </row>
    <row r="8900" spans="1:9" x14ac:dyDescent="0.25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  <c r="F8900" s="5">
        <f>IFERROR(VLOOKUP(E8900,Raw_Menu!$A$2:$D$33,4,FALSE),0)</f>
        <v>10.5</v>
      </c>
      <c r="G8900" s="5">
        <f t="shared" si="278"/>
        <v>10.5</v>
      </c>
      <c r="H8900">
        <f t="shared" si="279"/>
        <v>16</v>
      </c>
      <c r="I8900" t="str">
        <f>IFERROR(VLOOKUP(tblOrders[[#This Row],[item_id]],Raw_Menu!$A$2:$D$33,3,FALSE),"Unknown")</f>
        <v>American</v>
      </c>
    </row>
    <row r="8901" spans="1:9" x14ac:dyDescent="0.25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  <c r="F8901" s="5">
        <f>IFERROR(VLOOKUP(E8901,Raw_Menu!$A$2:$D$33,4,FALSE),0)</f>
        <v>14.5</v>
      </c>
      <c r="G8901" s="5">
        <f t="shared" si="278"/>
        <v>14.5</v>
      </c>
      <c r="H8901">
        <f t="shared" si="279"/>
        <v>16</v>
      </c>
      <c r="I8901" t="str">
        <f>IFERROR(VLOOKUP(tblOrders[[#This Row],[item_id]],Raw_Menu!$A$2:$D$33,3,FALSE),"Unknown")</f>
        <v>Asian</v>
      </c>
    </row>
    <row r="8902" spans="1:9" x14ac:dyDescent="0.25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  <c r="F8902" s="5">
        <f>IFERROR(VLOOKUP(E8902,Raw_Menu!$A$2:$D$33,4,FALSE),0)</f>
        <v>14.5</v>
      </c>
      <c r="G8902" s="5">
        <f t="shared" si="278"/>
        <v>14.5</v>
      </c>
      <c r="H8902">
        <f t="shared" si="279"/>
        <v>16</v>
      </c>
      <c r="I8902" t="str">
        <f>IFERROR(VLOOKUP(tblOrders[[#This Row],[item_id]],Raw_Menu!$A$2:$D$33,3,FALSE),"Unknown")</f>
        <v>Italian</v>
      </c>
    </row>
    <row r="8903" spans="1:9" x14ac:dyDescent="0.25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  <c r="F8903" s="5">
        <f>IFERROR(VLOOKUP(E8903,Raw_Menu!$A$2:$D$33,4,FALSE),0)</f>
        <v>14.5</v>
      </c>
      <c r="G8903" s="5">
        <f t="shared" si="278"/>
        <v>14.5</v>
      </c>
      <c r="H8903">
        <f t="shared" si="279"/>
        <v>16</v>
      </c>
      <c r="I8903" t="str">
        <f>IFERROR(VLOOKUP(tblOrders[[#This Row],[item_id]],Raw_Menu!$A$2:$D$33,3,FALSE),"Unknown")</f>
        <v>Italian</v>
      </c>
    </row>
    <row r="8904" spans="1:9" x14ac:dyDescent="0.25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  <c r="F8904" s="5">
        <f>IFERROR(VLOOKUP(E8904,Raw_Menu!$A$2:$D$33,4,FALSE),0)</f>
        <v>14.5</v>
      </c>
      <c r="G8904" s="5">
        <f t="shared" si="278"/>
        <v>14.5</v>
      </c>
      <c r="H8904">
        <f t="shared" si="279"/>
        <v>16</v>
      </c>
      <c r="I8904" t="str">
        <f>IFERROR(VLOOKUP(tblOrders[[#This Row],[item_id]],Raw_Menu!$A$2:$D$33,3,FALSE),"Unknown")</f>
        <v>Italian</v>
      </c>
    </row>
    <row r="8905" spans="1:9" x14ac:dyDescent="0.25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  <c r="F8905" s="5">
        <f>IFERROR(VLOOKUP(E8905,Raw_Menu!$A$2:$D$33,4,FALSE),0)</f>
        <v>17.95</v>
      </c>
      <c r="G8905" s="5">
        <f t="shared" si="278"/>
        <v>17.95</v>
      </c>
      <c r="H8905">
        <f t="shared" si="279"/>
        <v>16</v>
      </c>
      <c r="I8905" t="str">
        <f>IFERROR(VLOOKUP(tblOrders[[#This Row],[item_id]],Raw_Menu!$A$2:$D$33,3,FALSE),"Unknown")</f>
        <v>Italian</v>
      </c>
    </row>
    <row r="8906" spans="1:9" x14ac:dyDescent="0.25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  <c r="F8906" s="5">
        <f>IFERROR(VLOOKUP(E8906,Raw_Menu!$A$2:$D$33,4,FALSE),0)</f>
        <v>15.5</v>
      </c>
      <c r="G8906" s="5">
        <f t="shared" si="278"/>
        <v>15.5</v>
      </c>
      <c r="H8906">
        <f t="shared" si="279"/>
        <v>16</v>
      </c>
      <c r="I8906" t="str">
        <f>IFERROR(VLOOKUP(tblOrders[[#This Row],[item_id]],Raw_Menu!$A$2:$D$33,3,FALSE),"Unknown")</f>
        <v>Italian</v>
      </c>
    </row>
    <row r="8907" spans="1:9" x14ac:dyDescent="0.25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  <c r="F8907" s="5">
        <f>IFERROR(VLOOKUP(E8907,Raw_Menu!$A$2:$D$33,4,FALSE),0)</f>
        <v>13.95</v>
      </c>
      <c r="G8907" s="5">
        <f t="shared" si="278"/>
        <v>13.95</v>
      </c>
      <c r="H8907">
        <f t="shared" si="279"/>
        <v>16</v>
      </c>
      <c r="I8907" t="str">
        <f>IFERROR(VLOOKUP(tblOrders[[#This Row],[item_id]],Raw_Menu!$A$2:$D$33,3,FALSE),"Unknown")</f>
        <v>Mexican</v>
      </c>
    </row>
    <row r="8908" spans="1:9" x14ac:dyDescent="0.25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  <c r="F8908" s="5">
        <f>IFERROR(VLOOKUP(E8908,Raw_Menu!$A$2:$D$33,4,FALSE),0)</f>
        <v>13.95</v>
      </c>
      <c r="G8908" s="5">
        <f t="shared" si="278"/>
        <v>13.95</v>
      </c>
      <c r="H8908">
        <f t="shared" si="279"/>
        <v>17</v>
      </c>
      <c r="I8908" t="str">
        <f>IFERROR(VLOOKUP(tblOrders[[#This Row],[item_id]],Raw_Menu!$A$2:$D$33,3,FALSE),"Unknown")</f>
        <v>Mexican</v>
      </c>
    </row>
    <row r="8909" spans="1:9" x14ac:dyDescent="0.25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  <c r="F8909" s="5">
        <f>IFERROR(VLOOKUP(E8909,Raw_Menu!$A$2:$D$33,4,FALSE),0)</f>
        <v>12.95</v>
      </c>
      <c r="G8909" s="5">
        <f t="shared" si="278"/>
        <v>12.95</v>
      </c>
      <c r="H8909">
        <f t="shared" si="279"/>
        <v>17</v>
      </c>
      <c r="I8909" t="str">
        <f>IFERROR(VLOOKUP(tblOrders[[#This Row],[item_id]],Raw_Menu!$A$2:$D$33,3,FALSE),"Unknown")</f>
        <v>American</v>
      </c>
    </row>
    <row r="8910" spans="1:9" x14ac:dyDescent="0.25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  <c r="F8910" s="5">
        <f>IFERROR(VLOOKUP(E8910,Raw_Menu!$A$2:$D$33,4,FALSE),0)</f>
        <v>17.95</v>
      </c>
      <c r="G8910" s="5">
        <f t="shared" si="278"/>
        <v>17.95</v>
      </c>
      <c r="H8910">
        <f t="shared" si="279"/>
        <v>17</v>
      </c>
      <c r="I8910" t="str">
        <f>IFERROR(VLOOKUP(tblOrders[[#This Row],[item_id]],Raw_Menu!$A$2:$D$33,3,FALSE),"Unknown")</f>
        <v>Italian</v>
      </c>
    </row>
    <row r="8911" spans="1:9" x14ac:dyDescent="0.25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  <c r="F8911" s="5">
        <f>IFERROR(VLOOKUP(E8911,Raw_Menu!$A$2:$D$33,4,FALSE),0)</f>
        <v>10.5</v>
      </c>
      <c r="G8911" s="5">
        <f t="shared" si="278"/>
        <v>10.5</v>
      </c>
      <c r="H8911">
        <f t="shared" si="279"/>
        <v>17</v>
      </c>
      <c r="I8911" t="str">
        <f>IFERROR(VLOOKUP(tblOrders[[#This Row],[item_id]],Raw_Menu!$A$2:$D$33,3,FALSE),"Unknown")</f>
        <v>Mexican</v>
      </c>
    </row>
    <row r="8912" spans="1:9" x14ac:dyDescent="0.25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  <c r="F8912" s="5">
        <f>IFERROR(VLOOKUP(E8912,Raw_Menu!$A$2:$D$33,4,FALSE),0)</f>
        <v>17.95</v>
      </c>
      <c r="G8912" s="5">
        <f t="shared" si="278"/>
        <v>17.95</v>
      </c>
      <c r="H8912">
        <f t="shared" si="279"/>
        <v>17</v>
      </c>
      <c r="I8912" t="str">
        <f>IFERROR(VLOOKUP(tblOrders[[#This Row],[item_id]],Raw_Menu!$A$2:$D$33,3,FALSE),"Unknown")</f>
        <v>Italian</v>
      </c>
    </row>
    <row r="8913" spans="1:9" x14ac:dyDescent="0.25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  <c r="F8913" s="5">
        <f>IFERROR(VLOOKUP(E8913,Raw_Menu!$A$2:$D$33,4,FALSE),0)</f>
        <v>17.95</v>
      </c>
      <c r="G8913" s="5">
        <f t="shared" si="278"/>
        <v>17.95</v>
      </c>
      <c r="H8913">
        <f t="shared" si="279"/>
        <v>17</v>
      </c>
      <c r="I8913" t="str">
        <f>IFERROR(VLOOKUP(tblOrders[[#This Row],[item_id]],Raw_Menu!$A$2:$D$33,3,FALSE),"Unknown")</f>
        <v>Italian</v>
      </c>
    </row>
    <row r="8914" spans="1:9" x14ac:dyDescent="0.25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  <c r="F8914" s="5">
        <f>IFERROR(VLOOKUP(E8914,Raw_Menu!$A$2:$D$33,4,FALSE),0)</f>
        <v>17.95</v>
      </c>
      <c r="G8914" s="5">
        <f t="shared" si="278"/>
        <v>17.95</v>
      </c>
      <c r="H8914">
        <f t="shared" si="279"/>
        <v>17</v>
      </c>
      <c r="I8914" t="str">
        <f>IFERROR(VLOOKUP(tblOrders[[#This Row],[item_id]],Raw_Menu!$A$2:$D$33,3,FALSE),"Unknown")</f>
        <v>Asian</v>
      </c>
    </row>
    <row r="8915" spans="1:9" x14ac:dyDescent="0.25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  <c r="F8915" s="5">
        <f>IFERROR(VLOOKUP(E8915,Raw_Menu!$A$2:$D$33,4,FALSE),0)</f>
        <v>14.95</v>
      </c>
      <c r="G8915" s="5">
        <f t="shared" si="278"/>
        <v>14.95</v>
      </c>
      <c r="H8915">
        <f t="shared" si="279"/>
        <v>17</v>
      </c>
      <c r="I8915" t="str">
        <f>IFERROR(VLOOKUP(tblOrders[[#This Row],[item_id]],Raw_Menu!$A$2:$D$33,3,FALSE),"Unknown")</f>
        <v>Asian</v>
      </c>
    </row>
    <row r="8916" spans="1:9" x14ac:dyDescent="0.25">
      <c r="A8916">
        <v>8915</v>
      </c>
      <c r="B8916">
        <v>3906</v>
      </c>
      <c r="C8916" s="1">
        <v>45110</v>
      </c>
      <c r="D8916" s="2">
        <v>0.73753472222222227</v>
      </c>
      <c r="E8916" t="s">
        <v>95</v>
      </c>
      <c r="F8916" s="5">
        <f>IFERROR(VLOOKUP(E8916,Raw_Menu!$A$2:$D$33,4,FALSE),0)</f>
        <v>0</v>
      </c>
      <c r="G8916" s="5">
        <f t="shared" si="278"/>
        <v>0</v>
      </c>
      <c r="H8916">
        <f t="shared" si="279"/>
        <v>17</v>
      </c>
      <c r="I8916" t="str">
        <f>IFERROR(VLOOKUP(tblOrders[[#This Row],[item_id]],Raw_Menu!$A$2:$D$33,3,FALSE),"Unknown")</f>
        <v>Unknown</v>
      </c>
    </row>
    <row r="8917" spans="1:9" x14ac:dyDescent="0.25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  <c r="F8917" s="5">
        <f>IFERROR(VLOOKUP(E8917,Raw_Menu!$A$2:$D$33,4,FALSE),0)</f>
        <v>16.5</v>
      </c>
      <c r="G8917" s="5">
        <f t="shared" si="278"/>
        <v>16.5</v>
      </c>
      <c r="H8917">
        <f t="shared" si="279"/>
        <v>18</v>
      </c>
      <c r="I8917" t="str">
        <f>IFERROR(VLOOKUP(tblOrders[[#This Row],[item_id]],Raw_Menu!$A$2:$D$33,3,FALSE),"Unknown")</f>
        <v>Asian</v>
      </c>
    </row>
    <row r="8918" spans="1:9" x14ac:dyDescent="0.25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  <c r="F8918" s="5">
        <f>IFERROR(VLOOKUP(E8918,Raw_Menu!$A$2:$D$33,4,FALSE),0)</f>
        <v>13.95</v>
      </c>
      <c r="G8918" s="5">
        <f t="shared" si="278"/>
        <v>13.95</v>
      </c>
      <c r="H8918">
        <f t="shared" si="279"/>
        <v>18</v>
      </c>
      <c r="I8918" t="str">
        <f>IFERROR(VLOOKUP(tblOrders[[#This Row],[item_id]],Raw_Menu!$A$2:$D$33,3,FALSE),"Unknown")</f>
        <v>American</v>
      </c>
    </row>
    <row r="8919" spans="1:9" x14ac:dyDescent="0.25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  <c r="F8919" s="5">
        <f>IFERROR(VLOOKUP(E8919,Raw_Menu!$A$2:$D$33,4,FALSE),0)</f>
        <v>17.95</v>
      </c>
      <c r="G8919" s="5">
        <f t="shared" si="278"/>
        <v>17.95</v>
      </c>
      <c r="H8919">
        <f t="shared" si="279"/>
        <v>18</v>
      </c>
      <c r="I8919" t="str">
        <f>IFERROR(VLOOKUP(tblOrders[[#This Row],[item_id]],Raw_Menu!$A$2:$D$33,3,FALSE),"Unknown")</f>
        <v>Asian</v>
      </c>
    </row>
    <row r="8920" spans="1:9" x14ac:dyDescent="0.25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  <c r="F8920" s="5">
        <f>IFERROR(VLOOKUP(E8920,Raw_Menu!$A$2:$D$33,4,FALSE),0)</f>
        <v>17.95</v>
      </c>
      <c r="G8920" s="5">
        <f t="shared" si="278"/>
        <v>17.95</v>
      </c>
      <c r="H8920">
        <f t="shared" si="279"/>
        <v>18</v>
      </c>
      <c r="I8920" t="str">
        <f>IFERROR(VLOOKUP(tblOrders[[#This Row],[item_id]],Raw_Menu!$A$2:$D$33,3,FALSE),"Unknown")</f>
        <v>Italian</v>
      </c>
    </row>
    <row r="8921" spans="1:9" x14ac:dyDescent="0.25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  <c r="F8921" s="5">
        <f>IFERROR(VLOOKUP(E8921,Raw_Menu!$A$2:$D$33,4,FALSE),0)</f>
        <v>11.95</v>
      </c>
      <c r="G8921" s="5">
        <f t="shared" si="278"/>
        <v>11.95</v>
      </c>
      <c r="H8921">
        <f t="shared" si="279"/>
        <v>18</v>
      </c>
      <c r="I8921" t="str">
        <f>IFERROR(VLOOKUP(tblOrders[[#This Row],[item_id]],Raw_Menu!$A$2:$D$33,3,FALSE),"Unknown")</f>
        <v>Mexican</v>
      </c>
    </row>
    <row r="8922" spans="1:9" x14ac:dyDescent="0.25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  <c r="F8922" s="5">
        <f>IFERROR(VLOOKUP(E8922,Raw_Menu!$A$2:$D$33,4,FALSE),0)</f>
        <v>14.95</v>
      </c>
      <c r="G8922" s="5">
        <f t="shared" si="278"/>
        <v>14.95</v>
      </c>
      <c r="H8922">
        <f t="shared" si="279"/>
        <v>18</v>
      </c>
      <c r="I8922" t="str">
        <f>IFERROR(VLOOKUP(tblOrders[[#This Row],[item_id]],Raw_Menu!$A$2:$D$33,3,FALSE),"Unknown")</f>
        <v>Asian</v>
      </c>
    </row>
    <row r="8923" spans="1:9" x14ac:dyDescent="0.25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  <c r="F8923" s="5">
        <f>IFERROR(VLOOKUP(E8923,Raw_Menu!$A$2:$D$33,4,FALSE),0)</f>
        <v>12.95</v>
      </c>
      <c r="G8923" s="5">
        <f t="shared" si="278"/>
        <v>12.95</v>
      </c>
      <c r="H8923">
        <f t="shared" si="279"/>
        <v>18</v>
      </c>
      <c r="I8923" t="str">
        <f>IFERROR(VLOOKUP(tblOrders[[#This Row],[item_id]],Raw_Menu!$A$2:$D$33,3,FALSE),"Unknown")</f>
        <v>American</v>
      </c>
    </row>
    <row r="8924" spans="1:9" x14ac:dyDescent="0.25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  <c r="F8924" s="5">
        <f>IFERROR(VLOOKUP(E8924,Raw_Menu!$A$2:$D$33,4,FALSE),0)</f>
        <v>14.5</v>
      </c>
      <c r="G8924" s="5">
        <f t="shared" si="278"/>
        <v>14.5</v>
      </c>
      <c r="H8924">
        <f t="shared" si="279"/>
        <v>18</v>
      </c>
      <c r="I8924" t="str">
        <f>IFERROR(VLOOKUP(tblOrders[[#This Row],[item_id]],Raw_Menu!$A$2:$D$33,3,FALSE),"Unknown")</f>
        <v>Italian</v>
      </c>
    </row>
    <row r="8925" spans="1:9" x14ac:dyDescent="0.25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  <c r="F8925" s="5">
        <f>IFERROR(VLOOKUP(E8925,Raw_Menu!$A$2:$D$33,4,FALSE),0)</f>
        <v>13.95</v>
      </c>
      <c r="G8925" s="5">
        <f t="shared" si="278"/>
        <v>13.95</v>
      </c>
      <c r="H8925">
        <f t="shared" si="279"/>
        <v>18</v>
      </c>
      <c r="I8925" t="str">
        <f>IFERROR(VLOOKUP(tblOrders[[#This Row],[item_id]],Raw_Menu!$A$2:$D$33,3,FALSE),"Unknown")</f>
        <v>Mexican</v>
      </c>
    </row>
    <row r="8926" spans="1:9" x14ac:dyDescent="0.25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  <c r="F8926" s="5">
        <f>IFERROR(VLOOKUP(E8926,Raw_Menu!$A$2:$D$33,4,FALSE),0)</f>
        <v>7</v>
      </c>
      <c r="G8926" s="5">
        <f t="shared" si="278"/>
        <v>7</v>
      </c>
      <c r="H8926">
        <f t="shared" si="279"/>
        <v>18</v>
      </c>
      <c r="I8926" t="str">
        <f>IFERROR(VLOOKUP(tblOrders[[#This Row],[item_id]],Raw_Menu!$A$2:$D$33,3,FALSE),"Unknown")</f>
        <v>Mexican</v>
      </c>
    </row>
    <row r="8927" spans="1:9" x14ac:dyDescent="0.25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  <c r="F8927" s="5">
        <f>IFERROR(VLOOKUP(E8927,Raw_Menu!$A$2:$D$33,4,FALSE),0)</f>
        <v>17.95</v>
      </c>
      <c r="G8927" s="5">
        <f t="shared" si="278"/>
        <v>17.95</v>
      </c>
      <c r="H8927">
        <f t="shared" si="279"/>
        <v>18</v>
      </c>
      <c r="I8927" t="str">
        <f>IFERROR(VLOOKUP(tblOrders[[#This Row],[item_id]],Raw_Menu!$A$2:$D$33,3,FALSE),"Unknown")</f>
        <v>Asian</v>
      </c>
    </row>
    <row r="8928" spans="1:9" x14ac:dyDescent="0.25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  <c r="F8928" s="5">
        <f>IFERROR(VLOOKUP(E8928,Raw_Menu!$A$2:$D$33,4,FALSE),0)</f>
        <v>12.95</v>
      </c>
      <c r="G8928" s="5">
        <f t="shared" si="278"/>
        <v>12.95</v>
      </c>
      <c r="H8928">
        <f t="shared" si="279"/>
        <v>18</v>
      </c>
      <c r="I8928" t="str">
        <f>IFERROR(VLOOKUP(tblOrders[[#This Row],[item_id]],Raw_Menu!$A$2:$D$33,3,FALSE),"Unknown")</f>
        <v>American</v>
      </c>
    </row>
    <row r="8929" spans="1:9" x14ac:dyDescent="0.25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  <c r="F8929" s="5">
        <f>IFERROR(VLOOKUP(E8929,Raw_Menu!$A$2:$D$33,4,FALSE),0)</f>
        <v>17.95</v>
      </c>
      <c r="G8929" s="5">
        <f t="shared" si="278"/>
        <v>17.95</v>
      </c>
      <c r="H8929">
        <f t="shared" si="279"/>
        <v>18</v>
      </c>
      <c r="I8929" t="str">
        <f>IFERROR(VLOOKUP(tblOrders[[#This Row],[item_id]],Raw_Menu!$A$2:$D$33,3,FALSE),"Unknown")</f>
        <v>Asian</v>
      </c>
    </row>
    <row r="8930" spans="1:9" x14ac:dyDescent="0.25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  <c r="F8930" s="5">
        <f>IFERROR(VLOOKUP(E8930,Raw_Menu!$A$2:$D$33,4,FALSE),0)</f>
        <v>15.5</v>
      </c>
      <c r="G8930" s="5">
        <f t="shared" si="278"/>
        <v>15.5</v>
      </c>
      <c r="H8930">
        <f t="shared" si="279"/>
        <v>18</v>
      </c>
      <c r="I8930" t="str">
        <f>IFERROR(VLOOKUP(tblOrders[[#This Row],[item_id]],Raw_Menu!$A$2:$D$33,3,FALSE),"Unknown")</f>
        <v>Italian</v>
      </c>
    </row>
    <row r="8931" spans="1:9" x14ac:dyDescent="0.25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  <c r="F8931" s="5">
        <f>IFERROR(VLOOKUP(E8931,Raw_Menu!$A$2:$D$33,4,FALSE),0)</f>
        <v>19.95</v>
      </c>
      <c r="G8931" s="5">
        <f t="shared" si="278"/>
        <v>19.95</v>
      </c>
      <c r="H8931">
        <f t="shared" si="279"/>
        <v>18</v>
      </c>
      <c r="I8931" t="str">
        <f>IFERROR(VLOOKUP(tblOrders[[#This Row],[item_id]],Raw_Menu!$A$2:$D$33,3,FALSE),"Unknown")</f>
        <v>Italian</v>
      </c>
    </row>
    <row r="8932" spans="1:9" x14ac:dyDescent="0.25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  <c r="F8932" s="5">
        <f>IFERROR(VLOOKUP(E8932,Raw_Menu!$A$2:$D$33,4,FALSE),0)</f>
        <v>12.95</v>
      </c>
      <c r="G8932" s="5">
        <f t="shared" si="278"/>
        <v>12.95</v>
      </c>
      <c r="H8932">
        <f t="shared" si="279"/>
        <v>19</v>
      </c>
      <c r="I8932" t="str">
        <f>IFERROR(VLOOKUP(tblOrders[[#This Row],[item_id]],Raw_Menu!$A$2:$D$33,3,FALSE),"Unknown")</f>
        <v>American</v>
      </c>
    </row>
    <row r="8933" spans="1:9" x14ac:dyDescent="0.25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  <c r="F8933" s="5">
        <f>IFERROR(VLOOKUP(E8933,Raw_Menu!$A$2:$D$33,4,FALSE),0)</f>
        <v>5</v>
      </c>
      <c r="G8933" s="5">
        <f t="shared" si="278"/>
        <v>5</v>
      </c>
      <c r="H8933">
        <f t="shared" si="279"/>
        <v>19</v>
      </c>
      <c r="I8933" t="str">
        <f>IFERROR(VLOOKUP(tblOrders[[#This Row],[item_id]],Raw_Menu!$A$2:$D$33,3,FALSE),"Unknown")</f>
        <v>Asian</v>
      </c>
    </row>
    <row r="8934" spans="1:9" x14ac:dyDescent="0.25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  <c r="F8934" s="5">
        <f>IFERROR(VLOOKUP(E8934,Raw_Menu!$A$2:$D$33,4,FALSE),0)</f>
        <v>7</v>
      </c>
      <c r="G8934" s="5">
        <f t="shared" si="278"/>
        <v>7</v>
      </c>
      <c r="H8934">
        <f t="shared" si="279"/>
        <v>19</v>
      </c>
      <c r="I8934" t="str">
        <f>IFERROR(VLOOKUP(tblOrders[[#This Row],[item_id]],Raw_Menu!$A$2:$D$33,3,FALSE),"Unknown")</f>
        <v>Mexican</v>
      </c>
    </row>
    <row r="8935" spans="1:9" x14ac:dyDescent="0.25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  <c r="F8935" s="5">
        <f>IFERROR(VLOOKUP(E8935,Raw_Menu!$A$2:$D$33,4,FALSE),0)</f>
        <v>7</v>
      </c>
      <c r="G8935" s="5">
        <f t="shared" si="278"/>
        <v>7</v>
      </c>
      <c r="H8935">
        <f t="shared" si="279"/>
        <v>19</v>
      </c>
      <c r="I8935" t="str">
        <f>IFERROR(VLOOKUP(tblOrders[[#This Row],[item_id]],Raw_Menu!$A$2:$D$33,3,FALSE),"Unknown")</f>
        <v>American</v>
      </c>
    </row>
    <row r="8936" spans="1:9" x14ac:dyDescent="0.25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  <c r="F8936" s="5">
        <f>IFERROR(VLOOKUP(E8936,Raw_Menu!$A$2:$D$33,4,FALSE),0)</f>
        <v>14.5</v>
      </c>
      <c r="G8936" s="5">
        <f t="shared" si="278"/>
        <v>14.5</v>
      </c>
      <c r="H8936">
        <f t="shared" si="279"/>
        <v>19</v>
      </c>
      <c r="I8936" t="str">
        <f>IFERROR(VLOOKUP(tblOrders[[#This Row],[item_id]],Raw_Menu!$A$2:$D$33,3,FALSE),"Unknown")</f>
        <v>Italian</v>
      </c>
    </row>
    <row r="8937" spans="1:9" x14ac:dyDescent="0.25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  <c r="F8937" s="5">
        <f>IFERROR(VLOOKUP(E8937,Raw_Menu!$A$2:$D$33,4,FALSE),0)</f>
        <v>12.95</v>
      </c>
      <c r="G8937" s="5">
        <f t="shared" si="278"/>
        <v>12.95</v>
      </c>
      <c r="H8937">
        <f t="shared" si="279"/>
        <v>19</v>
      </c>
      <c r="I8937" t="str">
        <f>IFERROR(VLOOKUP(tblOrders[[#This Row],[item_id]],Raw_Menu!$A$2:$D$33,3,FALSE),"Unknown")</f>
        <v>Mexican</v>
      </c>
    </row>
    <row r="8938" spans="1:9" x14ac:dyDescent="0.25">
      <c r="A8938">
        <v>8937</v>
      </c>
      <c r="B8938">
        <v>3916</v>
      </c>
      <c r="C8938" s="1">
        <v>45110</v>
      </c>
      <c r="D8938" s="2">
        <v>0.80623842592592587</v>
      </c>
      <c r="E8938">
        <v>126</v>
      </c>
      <c r="F8938" s="5">
        <f>IFERROR(VLOOKUP(E8938,Raw_Menu!$A$2:$D$33,4,FALSE),0)</f>
        <v>14.5</v>
      </c>
      <c r="G8938" s="5">
        <f t="shared" si="278"/>
        <v>14.5</v>
      </c>
      <c r="H8938">
        <f t="shared" si="279"/>
        <v>19</v>
      </c>
      <c r="I8938" t="str">
        <f>IFERROR(VLOOKUP(tblOrders[[#This Row],[item_id]],Raw_Menu!$A$2:$D$33,3,FALSE),"Unknown")</f>
        <v>Italian</v>
      </c>
    </row>
    <row r="8939" spans="1:9" x14ac:dyDescent="0.25">
      <c r="A8939">
        <v>8938</v>
      </c>
      <c r="B8939">
        <v>3916</v>
      </c>
      <c r="C8939" s="1">
        <v>45110</v>
      </c>
      <c r="D8939" s="2">
        <v>0.80623842592592587</v>
      </c>
      <c r="E8939">
        <v>113</v>
      </c>
      <c r="F8939" s="5">
        <f>IFERROR(VLOOKUP(E8939,Raw_Menu!$A$2:$D$33,4,FALSE),0)</f>
        <v>5</v>
      </c>
      <c r="G8939" s="5">
        <f t="shared" si="278"/>
        <v>5</v>
      </c>
      <c r="H8939">
        <f t="shared" si="279"/>
        <v>19</v>
      </c>
      <c r="I8939" t="str">
        <f>IFERROR(VLOOKUP(tblOrders[[#This Row],[item_id]],Raw_Menu!$A$2:$D$33,3,FALSE),"Unknown")</f>
        <v>Asian</v>
      </c>
    </row>
    <row r="8940" spans="1:9" x14ac:dyDescent="0.25">
      <c r="A8940">
        <v>8939</v>
      </c>
      <c r="B8940">
        <v>3917</v>
      </c>
      <c r="C8940" s="1">
        <v>45110</v>
      </c>
      <c r="D8940" s="2">
        <v>0.81376157407407412</v>
      </c>
      <c r="E8940">
        <v>109</v>
      </c>
      <c r="F8940" s="5">
        <f>IFERROR(VLOOKUP(E8940,Raw_Menu!$A$2:$D$33,4,FALSE),0)</f>
        <v>17.95</v>
      </c>
      <c r="G8940" s="5">
        <f t="shared" si="278"/>
        <v>17.95</v>
      </c>
      <c r="H8940">
        <f t="shared" si="279"/>
        <v>19</v>
      </c>
      <c r="I8940" t="str">
        <f>IFERROR(VLOOKUP(tblOrders[[#This Row],[item_id]],Raw_Menu!$A$2:$D$33,3,FALSE),"Unknown")</f>
        <v>Asian</v>
      </c>
    </row>
    <row r="8941" spans="1:9" x14ac:dyDescent="0.25">
      <c r="A8941">
        <v>8940</v>
      </c>
      <c r="B8941">
        <v>3917</v>
      </c>
      <c r="C8941" s="1">
        <v>45110</v>
      </c>
      <c r="D8941" s="2">
        <v>0.81376157407407412</v>
      </c>
      <c r="E8941">
        <v>120</v>
      </c>
      <c r="F8941" s="5">
        <f>IFERROR(VLOOKUP(E8941,Raw_Menu!$A$2:$D$33,4,FALSE),0)</f>
        <v>13.95</v>
      </c>
      <c r="G8941" s="5">
        <f t="shared" si="278"/>
        <v>13.95</v>
      </c>
      <c r="H8941">
        <f t="shared" si="279"/>
        <v>19</v>
      </c>
      <c r="I8941" t="str">
        <f>IFERROR(VLOOKUP(tblOrders[[#This Row],[item_id]],Raw_Menu!$A$2:$D$33,3,FALSE),"Unknown")</f>
        <v>Mexican</v>
      </c>
    </row>
    <row r="8942" spans="1:9" x14ac:dyDescent="0.25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  <c r="F8942" s="5">
        <f>IFERROR(VLOOKUP(E8942,Raw_Menu!$A$2:$D$33,4,FALSE),0)</f>
        <v>16.5</v>
      </c>
      <c r="G8942" s="5">
        <f t="shared" si="278"/>
        <v>16.5</v>
      </c>
      <c r="H8942">
        <f t="shared" si="279"/>
        <v>19</v>
      </c>
      <c r="I8942" t="str">
        <f>IFERROR(VLOOKUP(tblOrders[[#This Row],[item_id]],Raw_Menu!$A$2:$D$33,3,FALSE),"Unknown")</f>
        <v>Asian</v>
      </c>
    </row>
    <row r="8943" spans="1:9" x14ac:dyDescent="0.25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  <c r="F8943" s="5">
        <f>IFERROR(VLOOKUP(E8943,Raw_Menu!$A$2:$D$33,4,FALSE),0)</f>
        <v>12.95</v>
      </c>
      <c r="G8943" s="5">
        <f t="shared" si="278"/>
        <v>12.95</v>
      </c>
      <c r="H8943">
        <f t="shared" si="279"/>
        <v>19</v>
      </c>
      <c r="I8943" t="str">
        <f>IFERROR(VLOOKUP(tblOrders[[#This Row],[item_id]],Raw_Menu!$A$2:$D$33,3,FALSE),"Unknown")</f>
        <v>Mexican</v>
      </c>
    </row>
    <row r="8944" spans="1:9" x14ac:dyDescent="0.25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  <c r="F8944" s="5">
        <f>IFERROR(VLOOKUP(E8944,Raw_Menu!$A$2:$D$33,4,FALSE),0)</f>
        <v>13.95</v>
      </c>
      <c r="G8944" s="5">
        <f t="shared" si="278"/>
        <v>13.95</v>
      </c>
      <c r="H8944">
        <f t="shared" si="279"/>
        <v>19</v>
      </c>
      <c r="I8944" t="str">
        <f>IFERROR(VLOOKUP(tblOrders[[#This Row],[item_id]],Raw_Menu!$A$2:$D$33,3,FALSE),"Unknown")</f>
        <v>Mexican</v>
      </c>
    </row>
    <row r="8945" spans="1:9" x14ac:dyDescent="0.25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  <c r="F8945" s="5">
        <f>IFERROR(VLOOKUP(E8945,Raw_Menu!$A$2:$D$33,4,FALSE),0)</f>
        <v>14.5</v>
      </c>
      <c r="G8945" s="5">
        <f t="shared" si="278"/>
        <v>14.5</v>
      </c>
      <c r="H8945">
        <f t="shared" si="279"/>
        <v>19</v>
      </c>
      <c r="I8945" t="str">
        <f>IFERROR(VLOOKUP(tblOrders[[#This Row],[item_id]],Raw_Menu!$A$2:$D$33,3,FALSE),"Unknown")</f>
        <v>Asian</v>
      </c>
    </row>
    <row r="8946" spans="1:9" x14ac:dyDescent="0.25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  <c r="F8946" s="5">
        <f>IFERROR(VLOOKUP(E8946,Raw_Menu!$A$2:$D$33,4,FALSE),0)</f>
        <v>14.5</v>
      </c>
      <c r="G8946" s="5">
        <f t="shared" si="278"/>
        <v>14.5</v>
      </c>
      <c r="H8946">
        <f t="shared" si="279"/>
        <v>19</v>
      </c>
      <c r="I8946" t="str">
        <f>IFERROR(VLOOKUP(tblOrders[[#This Row],[item_id]],Raw_Menu!$A$2:$D$33,3,FALSE),"Unknown")</f>
        <v>Asian</v>
      </c>
    </row>
    <row r="8947" spans="1:9" x14ac:dyDescent="0.25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  <c r="F8947" s="5">
        <f>IFERROR(VLOOKUP(E8947,Raw_Menu!$A$2:$D$33,4,FALSE),0)</f>
        <v>12.95</v>
      </c>
      <c r="G8947" s="5">
        <f t="shared" si="278"/>
        <v>12.95</v>
      </c>
      <c r="H8947">
        <f t="shared" si="279"/>
        <v>19</v>
      </c>
      <c r="I8947" t="str">
        <f>IFERROR(VLOOKUP(tblOrders[[#This Row],[item_id]],Raw_Menu!$A$2:$D$33,3,FALSE),"Unknown")</f>
        <v>Mexican</v>
      </c>
    </row>
    <row r="8948" spans="1:9" x14ac:dyDescent="0.25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  <c r="F8948" s="5">
        <f>IFERROR(VLOOKUP(E8948,Raw_Menu!$A$2:$D$33,4,FALSE),0)</f>
        <v>7</v>
      </c>
      <c r="G8948" s="5">
        <f t="shared" si="278"/>
        <v>7</v>
      </c>
      <c r="H8948">
        <f t="shared" si="279"/>
        <v>19</v>
      </c>
      <c r="I8948" t="str">
        <f>IFERROR(VLOOKUP(tblOrders[[#This Row],[item_id]],Raw_Menu!$A$2:$D$33,3,FALSE),"Unknown")</f>
        <v>American</v>
      </c>
    </row>
    <row r="8949" spans="1:9" x14ac:dyDescent="0.25">
      <c r="A8949">
        <v>8948</v>
      </c>
      <c r="B8949">
        <v>3920</v>
      </c>
      <c r="C8949" s="1">
        <v>45110</v>
      </c>
      <c r="D8949" s="2">
        <v>0.82576388888888885</v>
      </c>
      <c r="E8949">
        <v>123</v>
      </c>
      <c r="F8949" s="5">
        <f>IFERROR(VLOOKUP(E8949,Raw_Menu!$A$2:$D$33,4,FALSE),0)</f>
        <v>9</v>
      </c>
      <c r="G8949" s="5">
        <f t="shared" si="278"/>
        <v>9</v>
      </c>
      <c r="H8949">
        <f t="shared" si="279"/>
        <v>19</v>
      </c>
      <c r="I8949" t="str">
        <f>IFERROR(VLOOKUP(tblOrders[[#This Row],[item_id]],Raw_Menu!$A$2:$D$33,3,FALSE),"Unknown")</f>
        <v>Mexican</v>
      </c>
    </row>
    <row r="8950" spans="1:9" x14ac:dyDescent="0.25">
      <c r="A8950">
        <v>8949</v>
      </c>
      <c r="B8950">
        <v>3920</v>
      </c>
      <c r="C8950" s="1">
        <v>45110</v>
      </c>
      <c r="D8950" s="2">
        <v>0.82576388888888885</v>
      </c>
      <c r="E8950">
        <v>106</v>
      </c>
      <c r="F8950" s="5">
        <f>IFERROR(VLOOKUP(E8950,Raw_Menu!$A$2:$D$33,4,FALSE),0)</f>
        <v>7</v>
      </c>
      <c r="G8950" s="5">
        <f t="shared" si="278"/>
        <v>7</v>
      </c>
      <c r="H8950">
        <f t="shared" si="279"/>
        <v>19</v>
      </c>
      <c r="I8950" t="str">
        <f>IFERROR(VLOOKUP(tblOrders[[#This Row],[item_id]],Raw_Menu!$A$2:$D$33,3,FALSE),"Unknown")</f>
        <v>American</v>
      </c>
    </row>
    <row r="8951" spans="1:9" x14ac:dyDescent="0.25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  <c r="F8951" s="5">
        <f>IFERROR(VLOOKUP(E8951,Raw_Menu!$A$2:$D$33,4,FALSE),0)</f>
        <v>9</v>
      </c>
      <c r="G8951" s="5">
        <f t="shared" si="278"/>
        <v>9</v>
      </c>
      <c r="H8951">
        <f t="shared" si="279"/>
        <v>20</v>
      </c>
      <c r="I8951" t="str">
        <f>IFERROR(VLOOKUP(tblOrders[[#This Row],[item_id]],Raw_Menu!$A$2:$D$33,3,FALSE),"Unknown")</f>
        <v>Mexican</v>
      </c>
    </row>
    <row r="8952" spans="1:9" x14ac:dyDescent="0.25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  <c r="F8952" s="5">
        <f>IFERROR(VLOOKUP(E8952,Raw_Menu!$A$2:$D$33,4,FALSE),0)</f>
        <v>11.95</v>
      </c>
      <c r="G8952" s="5">
        <f t="shared" si="278"/>
        <v>11.95</v>
      </c>
      <c r="H8952">
        <f t="shared" si="279"/>
        <v>20</v>
      </c>
      <c r="I8952" t="str">
        <f>IFERROR(VLOOKUP(tblOrders[[#This Row],[item_id]],Raw_Menu!$A$2:$D$33,3,FALSE),"Unknown")</f>
        <v>Asian</v>
      </c>
    </row>
    <row r="8953" spans="1:9" x14ac:dyDescent="0.25">
      <c r="A8953">
        <v>8952</v>
      </c>
      <c r="B8953">
        <v>3923</v>
      </c>
      <c r="C8953" s="1">
        <v>45110</v>
      </c>
      <c r="D8953" s="2">
        <v>0.8492939814814815</v>
      </c>
      <c r="E8953">
        <v>104</v>
      </c>
      <c r="F8953" s="5">
        <f>IFERROR(VLOOKUP(E8953,Raw_Menu!$A$2:$D$33,4,FALSE),0)</f>
        <v>10.5</v>
      </c>
      <c r="G8953" s="5">
        <f t="shared" si="278"/>
        <v>10.5</v>
      </c>
      <c r="H8953">
        <f t="shared" si="279"/>
        <v>20</v>
      </c>
      <c r="I8953" t="str">
        <f>IFERROR(VLOOKUP(tblOrders[[#This Row],[item_id]],Raw_Menu!$A$2:$D$33,3,FALSE),"Unknown")</f>
        <v>American</v>
      </c>
    </row>
    <row r="8954" spans="1:9" x14ac:dyDescent="0.25">
      <c r="A8954">
        <v>8953</v>
      </c>
      <c r="B8954">
        <v>3923</v>
      </c>
      <c r="C8954" s="1">
        <v>45110</v>
      </c>
      <c r="D8954" s="2">
        <v>0.8492939814814815</v>
      </c>
      <c r="E8954">
        <v>127</v>
      </c>
      <c r="F8954" s="5">
        <f>IFERROR(VLOOKUP(E8954,Raw_Menu!$A$2:$D$33,4,FALSE),0)</f>
        <v>17.95</v>
      </c>
      <c r="G8954" s="5">
        <f t="shared" si="278"/>
        <v>17.95</v>
      </c>
      <c r="H8954">
        <f t="shared" si="279"/>
        <v>20</v>
      </c>
      <c r="I8954" t="str">
        <f>IFERROR(VLOOKUP(tblOrders[[#This Row],[item_id]],Raw_Menu!$A$2:$D$33,3,FALSE),"Unknown")</f>
        <v>Italian</v>
      </c>
    </row>
    <row r="8955" spans="1:9" x14ac:dyDescent="0.25">
      <c r="A8955">
        <v>8954</v>
      </c>
      <c r="B8955">
        <v>3923</v>
      </c>
      <c r="C8955" s="1">
        <v>45110</v>
      </c>
      <c r="D8955" s="2">
        <v>0.8492939814814815</v>
      </c>
      <c r="E8955">
        <v>121</v>
      </c>
      <c r="F8955" s="5">
        <f>IFERROR(VLOOKUP(E8955,Raw_Menu!$A$2:$D$33,4,FALSE),0)</f>
        <v>10.5</v>
      </c>
      <c r="G8955" s="5">
        <f t="shared" si="278"/>
        <v>10.5</v>
      </c>
      <c r="H8955">
        <f t="shared" si="279"/>
        <v>20</v>
      </c>
      <c r="I8955" t="str">
        <f>IFERROR(VLOOKUP(tblOrders[[#This Row],[item_id]],Raw_Menu!$A$2:$D$33,3,FALSE),"Unknown")</f>
        <v>Mexican</v>
      </c>
    </row>
    <row r="8956" spans="1:9" x14ac:dyDescent="0.25">
      <c r="A8956">
        <v>8955</v>
      </c>
      <c r="B8956">
        <v>3923</v>
      </c>
      <c r="C8956" s="1">
        <v>45110</v>
      </c>
      <c r="D8956" s="2">
        <v>0.8492939814814815</v>
      </c>
      <c r="E8956">
        <v>123</v>
      </c>
      <c r="F8956" s="5">
        <f>IFERROR(VLOOKUP(E8956,Raw_Menu!$A$2:$D$33,4,FALSE),0)</f>
        <v>9</v>
      </c>
      <c r="G8956" s="5">
        <f t="shared" si="278"/>
        <v>9</v>
      </c>
      <c r="H8956">
        <f t="shared" si="279"/>
        <v>20</v>
      </c>
      <c r="I8956" t="str">
        <f>IFERROR(VLOOKUP(tblOrders[[#This Row],[item_id]],Raw_Menu!$A$2:$D$33,3,FALSE),"Unknown")</f>
        <v>Mexican</v>
      </c>
    </row>
    <row r="8957" spans="1:9" x14ac:dyDescent="0.25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  <c r="F8957" s="5">
        <f>IFERROR(VLOOKUP(E8957,Raw_Menu!$A$2:$D$33,4,FALSE),0)</f>
        <v>11.95</v>
      </c>
      <c r="G8957" s="5">
        <f t="shared" si="278"/>
        <v>11.95</v>
      </c>
      <c r="H8957">
        <f t="shared" si="279"/>
        <v>20</v>
      </c>
      <c r="I8957" t="str">
        <f>IFERROR(VLOOKUP(tblOrders[[#This Row],[item_id]],Raw_Menu!$A$2:$D$33,3,FALSE),"Unknown")</f>
        <v>Mexican</v>
      </c>
    </row>
    <row r="8958" spans="1:9" x14ac:dyDescent="0.25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  <c r="F8958" s="5">
        <f>IFERROR(VLOOKUP(E8958,Raw_Menu!$A$2:$D$33,4,FALSE),0)</f>
        <v>9</v>
      </c>
      <c r="G8958" s="5">
        <f t="shared" si="278"/>
        <v>9</v>
      </c>
      <c r="H8958">
        <f t="shared" si="279"/>
        <v>20</v>
      </c>
      <c r="I8958" t="str">
        <f>IFERROR(VLOOKUP(tblOrders[[#This Row],[item_id]],Raw_Menu!$A$2:$D$33,3,FALSE),"Unknown")</f>
        <v>Asian</v>
      </c>
    </row>
    <row r="8959" spans="1:9" x14ac:dyDescent="0.25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  <c r="F8959" s="5">
        <f>IFERROR(VLOOKUP(E8959,Raw_Menu!$A$2:$D$33,4,FALSE),0)</f>
        <v>17.95</v>
      </c>
      <c r="G8959" s="5">
        <f t="shared" si="278"/>
        <v>17.95</v>
      </c>
      <c r="H8959">
        <f t="shared" si="279"/>
        <v>20</v>
      </c>
      <c r="I8959" t="str">
        <f>IFERROR(VLOOKUP(tblOrders[[#This Row],[item_id]],Raw_Menu!$A$2:$D$33,3,FALSE),"Unknown")</f>
        <v>Asian</v>
      </c>
    </row>
    <row r="8960" spans="1:9" x14ac:dyDescent="0.25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  <c r="F8960" s="5">
        <f>IFERROR(VLOOKUP(E8960,Raw_Menu!$A$2:$D$33,4,FALSE),0)</f>
        <v>12.95</v>
      </c>
      <c r="G8960" s="5">
        <f t="shared" si="278"/>
        <v>12.95</v>
      </c>
      <c r="H8960">
        <f t="shared" si="279"/>
        <v>20</v>
      </c>
      <c r="I8960" t="str">
        <f>IFERROR(VLOOKUP(tblOrders[[#This Row],[item_id]],Raw_Menu!$A$2:$D$33,3,FALSE),"Unknown")</f>
        <v>Mexican</v>
      </c>
    </row>
    <row r="8961" spans="1:9" x14ac:dyDescent="0.25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  <c r="F8961" s="5">
        <f>IFERROR(VLOOKUP(E8961,Raw_Menu!$A$2:$D$33,4,FALSE),0)</f>
        <v>7</v>
      </c>
      <c r="G8961" s="5">
        <f t="shared" si="278"/>
        <v>7</v>
      </c>
      <c r="H8961">
        <f t="shared" si="279"/>
        <v>20</v>
      </c>
      <c r="I8961" t="str">
        <f>IFERROR(VLOOKUP(tblOrders[[#This Row],[item_id]],Raw_Menu!$A$2:$D$33,3,FALSE),"Unknown")</f>
        <v>American</v>
      </c>
    </row>
    <row r="8962" spans="1:9" x14ac:dyDescent="0.25">
      <c r="A8962">
        <v>8961</v>
      </c>
      <c r="B8962">
        <v>3926</v>
      </c>
      <c r="C8962" s="1">
        <v>45110</v>
      </c>
      <c r="D8962" s="2">
        <v>0.86797453703703709</v>
      </c>
      <c r="E8962">
        <v>107</v>
      </c>
      <c r="F8962" s="5">
        <f>IFERROR(VLOOKUP(E8962,Raw_Menu!$A$2:$D$33,4,FALSE),0)</f>
        <v>16.5</v>
      </c>
      <c r="G8962" s="5">
        <f t="shared" ref="G8962:G9025" si="280">VALUE(F8962)</f>
        <v>16.5</v>
      </c>
      <c r="H8962">
        <f t="shared" ref="H8962:H9025" si="281">HOUR(D8962)</f>
        <v>20</v>
      </c>
      <c r="I8962" t="str">
        <f>IFERROR(VLOOKUP(tblOrders[[#This Row],[item_id]],Raw_Menu!$A$2:$D$33,3,FALSE),"Unknown")</f>
        <v>Asian</v>
      </c>
    </row>
    <row r="8963" spans="1:9" x14ac:dyDescent="0.25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  <c r="F8963" s="5">
        <f>IFERROR(VLOOKUP(E8963,Raw_Menu!$A$2:$D$33,4,FALSE),0)</f>
        <v>12.95</v>
      </c>
      <c r="G8963" s="5">
        <f t="shared" si="280"/>
        <v>12.95</v>
      </c>
      <c r="H8963">
        <f t="shared" si="281"/>
        <v>20</v>
      </c>
      <c r="I8963" t="str">
        <f>IFERROR(VLOOKUP(tblOrders[[#This Row],[item_id]],Raw_Menu!$A$2:$D$33,3,FALSE),"Unknown")</f>
        <v>Mexican</v>
      </c>
    </row>
    <row r="8964" spans="1:9" x14ac:dyDescent="0.25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  <c r="F8964" s="5">
        <f>IFERROR(VLOOKUP(E8964,Raw_Menu!$A$2:$D$33,4,FALSE),0)</f>
        <v>14.95</v>
      </c>
      <c r="G8964" s="5">
        <f t="shared" si="280"/>
        <v>14.95</v>
      </c>
      <c r="H8964">
        <f t="shared" si="281"/>
        <v>20</v>
      </c>
      <c r="I8964" t="str">
        <f>IFERROR(VLOOKUP(tblOrders[[#This Row],[item_id]],Raw_Menu!$A$2:$D$33,3,FALSE),"Unknown")</f>
        <v>Asian</v>
      </c>
    </row>
    <row r="8965" spans="1:9" x14ac:dyDescent="0.25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  <c r="F8965" s="5">
        <f>IFERROR(VLOOKUP(E8965,Raw_Menu!$A$2:$D$33,4,FALSE),0)</f>
        <v>14.95</v>
      </c>
      <c r="G8965" s="5">
        <f t="shared" si="280"/>
        <v>14.95</v>
      </c>
      <c r="H8965">
        <f t="shared" si="281"/>
        <v>20</v>
      </c>
      <c r="I8965" t="str">
        <f>IFERROR(VLOOKUP(tblOrders[[#This Row],[item_id]],Raw_Menu!$A$2:$D$33,3,FALSE),"Unknown")</f>
        <v>Mexican</v>
      </c>
    </row>
    <row r="8966" spans="1:9" x14ac:dyDescent="0.25">
      <c r="A8966">
        <v>8965</v>
      </c>
      <c r="B8966">
        <v>3928</v>
      </c>
      <c r="C8966" s="1">
        <v>45110</v>
      </c>
      <c r="D8966" s="2">
        <v>0.87633101851851847</v>
      </c>
      <c r="E8966">
        <v>101</v>
      </c>
      <c r="F8966" s="5">
        <f>IFERROR(VLOOKUP(E8966,Raw_Menu!$A$2:$D$33,4,FALSE),0)</f>
        <v>12.95</v>
      </c>
      <c r="G8966" s="5">
        <f t="shared" si="280"/>
        <v>12.95</v>
      </c>
      <c r="H8966">
        <f t="shared" si="281"/>
        <v>21</v>
      </c>
      <c r="I8966" t="str">
        <f>IFERROR(VLOOKUP(tblOrders[[#This Row],[item_id]],Raw_Menu!$A$2:$D$33,3,FALSE),"Unknown")</f>
        <v>American</v>
      </c>
    </row>
    <row r="8967" spans="1:9" x14ac:dyDescent="0.25">
      <c r="A8967">
        <v>8966</v>
      </c>
      <c r="B8967">
        <v>3928</v>
      </c>
      <c r="C8967" s="1">
        <v>45110</v>
      </c>
      <c r="D8967" s="2">
        <v>0.87633101851851847</v>
      </c>
      <c r="E8967">
        <v>115</v>
      </c>
      <c r="F8967" s="5">
        <f>IFERROR(VLOOKUP(E8967,Raw_Menu!$A$2:$D$33,4,FALSE),0)</f>
        <v>11.95</v>
      </c>
      <c r="G8967" s="5">
        <f t="shared" si="280"/>
        <v>11.95</v>
      </c>
      <c r="H8967">
        <f t="shared" si="281"/>
        <v>21</v>
      </c>
      <c r="I8967" t="str">
        <f>IFERROR(VLOOKUP(tblOrders[[#This Row],[item_id]],Raw_Menu!$A$2:$D$33,3,FALSE),"Unknown")</f>
        <v>Mexican</v>
      </c>
    </row>
    <row r="8968" spans="1:9" x14ac:dyDescent="0.25">
      <c r="A8968">
        <v>8967</v>
      </c>
      <c r="B8968">
        <v>3928</v>
      </c>
      <c r="C8968" s="1">
        <v>45110</v>
      </c>
      <c r="D8968" s="2">
        <v>0.87633101851851847</v>
      </c>
      <c r="E8968">
        <v>114</v>
      </c>
      <c r="F8968" s="5">
        <f>IFERROR(VLOOKUP(E8968,Raw_Menu!$A$2:$D$33,4,FALSE),0)</f>
        <v>9</v>
      </c>
      <c r="G8968" s="5">
        <f t="shared" si="280"/>
        <v>9</v>
      </c>
      <c r="H8968">
        <f t="shared" si="281"/>
        <v>21</v>
      </c>
      <c r="I8968" t="str">
        <f>IFERROR(VLOOKUP(tblOrders[[#This Row],[item_id]],Raw_Menu!$A$2:$D$33,3,FALSE),"Unknown")</f>
        <v>Asian</v>
      </c>
    </row>
    <row r="8969" spans="1:9" x14ac:dyDescent="0.25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  <c r="F8969" s="5">
        <f>IFERROR(VLOOKUP(E8969,Raw_Menu!$A$2:$D$33,4,FALSE),0)</f>
        <v>11.95</v>
      </c>
      <c r="G8969" s="5">
        <f t="shared" si="280"/>
        <v>11.95</v>
      </c>
      <c r="H8969">
        <f t="shared" si="281"/>
        <v>21</v>
      </c>
      <c r="I8969" t="str">
        <f>IFERROR(VLOOKUP(tblOrders[[#This Row],[item_id]],Raw_Menu!$A$2:$D$33,3,FALSE),"Unknown")</f>
        <v>Asian</v>
      </c>
    </row>
    <row r="8970" spans="1:9" x14ac:dyDescent="0.25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  <c r="F8970" s="5">
        <f>IFERROR(VLOOKUP(E8970,Raw_Menu!$A$2:$D$33,4,FALSE),0)</f>
        <v>17.95</v>
      </c>
      <c r="G8970" s="5">
        <f t="shared" si="280"/>
        <v>17.95</v>
      </c>
      <c r="H8970">
        <f t="shared" si="281"/>
        <v>21</v>
      </c>
      <c r="I8970" t="str">
        <f>IFERROR(VLOOKUP(tblOrders[[#This Row],[item_id]],Raw_Menu!$A$2:$D$33,3,FALSE),"Unknown")</f>
        <v>Italian</v>
      </c>
    </row>
    <row r="8971" spans="1:9" x14ac:dyDescent="0.25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  <c r="F8971" s="5">
        <f>IFERROR(VLOOKUP(E8971,Raw_Menu!$A$2:$D$33,4,FALSE),0)</f>
        <v>7</v>
      </c>
      <c r="G8971" s="5">
        <f t="shared" si="280"/>
        <v>7</v>
      </c>
      <c r="H8971">
        <f t="shared" si="281"/>
        <v>21</v>
      </c>
      <c r="I8971" t="str">
        <f>IFERROR(VLOOKUP(tblOrders[[#This Row],[item_id]],Raw_Menu!$A$2:$D$33,3,FALSE),"Unknown")</f>
        <v>American</v>
      </c>
    </row>
    <row r="8972" spans="1:9" x14ac:dyDescent="0.25">
      <c r="A8972">
        <v>8971</v>
      </c>
      <c r="B8972">
        <v>3931</v>
      </c>
      <c r="C8972" s="1">
        <v>45110</v>
      </c>
      <c r="D8972" s="2">
        <v>0.89113425925925926</v>
      </c>
      <c r="E8972">
        <v>101</v>
      </c>
      <c r="F8972" s="5">
        <f>IFERROR(VLOOKUP(E8972,Raw_Menu!$A$2:$D$33,4,FALSE),0)</f>
        <v>12.95</v>
      </c>
      <c r="G8972" s="5">
        <f t="shared" si="280"/>
        <v>12.95</v>
      </c>
      <c r="H8972">
        <f t="shared" si="281"/>
        <v>21</v>
      </c>
      <c r="I8972" t="str">
        <f>IFERROR(VLOOKUP(tblOrders[[#This Row],[item_id]],Raw_Menu!$A$2:$D$33,3,FALSE),"Unknown")</f>
        <v>American</v>
      </c>
    </row>
    <row r="8973" spans="1:9" x14ac:dyDescent="0.25">
      <c r="A8973">
        <v>8972</v>
      </c>
      <c r="B8973">
        <v>3931</v>
      </c>
      <c r="C8973" s="1">
        <v>45110</v>
      </c>
      <c r="D8973" s="2">
        <v>0.89113425925925926</v>
      </c>
      <c r="E8973">
        <v>105</v>
      </c>
      <c r="F8973" s="5">
        <f>IFERROR(VLOOKUP(E8973,Raw_Menu!$A$2:$D$33,4,FALSE),0)</f>
        <v>7</v>
      </c>
      <c r="G8973" s="5">
        <f t="shared" si="280"/>
        <v>7</v>
      </c>
      <c r="H8973">
        <f t="shared" si="281"/>
        <v>21</v>
      </c>
      <c r="I8973" t="str">
        <f>IFERROR(VLOOKUP(tblOrders[[#This Row],[item_id]],Raw_Menu!$A$2:$D$33,3,FALSE),"Unknown")</f>
        <v>American</v>
      </c>
    </row>
    <row r="8974" spans="1:9" x14ac:dyDescent="0.25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  <c r="F8974" s="5">
        <f>IFERROR(VLOOKUP(E8974,Raw_Menu!$A$2:$D$33,4,FALSE),0)</f>
        <v>13.95</v>
      </c>
      <c r="G8974" s="5">
        <f t="shared" si="280"/>
        <v>13.95</v>
      </c>
      <c r="H8974">
        <f t="shared" si="281"/>
        <v>21</v>
      </c>
      <c r="I8974" t="str">
        <f>IFERROR(VLOOKUP(tblOrders[[#This Row],[item_id]],Raw_Menu!$A$2:$D$33,3,FALSE),"Unknown")</f>
        <v>Mexican</v>
      </c>
    </row>
    <row r="8975" spans="1:9" x14ac:dyDescent="0.25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  <c r="F8975" s="5">
        <f>IFERROR(VLOOKUP(E8975,Raw_Menu!$A$2:$D$33,4,FALSE),0)</f>
        <v>14.95</v>
      </c>
      <c r="G8975" s="5">
        <f t="shared" si="280"/>
        <v>14.95</v>
      </c>
      <c r="H8975">
        <f t="shared" si="281"/>
        <v>22</v>
      </c>
      <c r="I8975" t="str">
        <f>IFERROR(VLOOKUP(tblOrders[[#This Row],[item_id]],Raw_Menu!$A$2:$D$33,3,FALSE),"Unknown")</f>
        <v>Asian</v>
      </c>
    </row>
    <row r="8976" spans="1:9" x14ac:dyDescent="0.25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  <c r="F8976" s="5">
        <f>IFERROR(VLOOKUP(E8976,Raw_Menu!$A$2:$D$33,4,FALSE),0)</f>
        <v>11.95</v>
      </c>
      <c r="G8976" s="5">
        <f t="shared" si="280"/>
        <v>11.95</v>
      </c>
      <c r="H8976">
        <f t="shared" si="281"/>
        <v>22</v>
      </c>
      <c r="I8976" t="str">
        <f>IFERROR(VLOOKUP(tblOrders[[#This Row],[item_id]],Raw_Menu!$A$2:$D$33,3,FALSE),"Unknown")</f>
        <v>Mexican</v>
      </c>
    </row>
    <row r="8977" spans="1:9" x14ac:dyDescent="0.25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  <c r="F8977" s="5">
        <f>IFERROR(VLOOKUP(E8977,Raw_Menu!$A$2:$D$33,4,FALSE),0)</f>
        <v>12.95</v>
      </c>
      <c r="G8977" s="5">
        <f t="shared" si="280"/>
        <v>12.95</v>
      </c>
      <c r="H8977">
        <f t="shared" si="281"/>
        <v>22</v>
      </c>
      <c r="I8977" t="str">
        <f>IFERROR(VLOOKUP(tblOrders[[#This Row],[item_id]],Raw_Menu!$A$2:$D$33,3,FALSE),"Unknown")</f>
        <v>American</v>
      </c>
    </row>
    <row r="8978" spans="1:9" x14ac:dyDescent="0.25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  <c r="F8978" s="5">
        <f>IFERROR(VLOOKUP(E8978,Raw_Menu!$A$2:$D$33,4,FALSE),0)</f>
        <v>10.5</v>
      </c>
      <c r="G8978" s="5">
        <f t="shared" si="280"/>
        <v>10.5</v>
      </c>
      <c r="H8978">
        <f t="shared" si="281"/>
        <v>22</v>
      </c>
      <c r="I8978" t="str">
        <f>IFERROR(VLOOKUP(tblOrders[[#This Row],[item_id]],Raw_Menu!$A$2:$D$33,3,FALSE),"Unknown")</f>
        <v>Mexican</v>
      </c>
    </row>
    <row r="8979" spans="1:9" x14ac:dyDescent="0.25">
      <c r="A8979">
        <v>8978</v>
      </c>
      <c r="B8979">
        <v>3935</v>
      </c>
      <c r="C8979" s="1">
        <v>45110</v>
      </c>
      <c r="D8979" s="2">
        <v>0.94626157407407407</v>
      </c>
      <c r="E8979">
        <v>103</v>
      </c>
      <c r="F8979" s="5">
        <f>IFERROR(VLOOKUP(E8979,Raw_Menu!$A$2:$D$33,4,FALSE),0)</f>
        <v>9</v>
      </c>
      <c r="G8979" s="5">
        <f t="shared" si="280"/>
        <v>9</v>
      </c>
      <c r="H8979">
        <f t="shared" si="281"/>
        <v>22</v>
      </c>
      <c r="I8979" t="str">
        <f>IFERROR(VLOOKUP(tblOrders[[#This Row],[item_id]],Raw_Menu!$A$2:$D$33,3,FALSE),"Unknown")</f>
        <v>American</v>
      </c>
    </row>
    <row r="8980" spans="1:9" x14ac:dyDescent="0.25">
      <c r="A8980">
        <v>8979</v>
      </c>
      <c r="B8980">
        <v>3935</v>
      </c>
      <c r="C8980" s="1">
        <v>45110</v>
      </c>
      <c r="D8980" s="2">
        <v>0.94626157407407407</v>
      </c>
      <c r="E8980">
        <v>108</v>
      </c>
      <c r="F8980" s="5">
        <f>IFERROR(VLOOKUP(E8980,Raw_Menu!$A$2:$D$33,4,FALSE),0)</f>
        <v>14.5</v>
      </c>
      <c r="G8980" s="5">
        <f t="shared" si="280"/>
        <v>14.5</v>
      </c>
      <c r="H8980">
        <f t="shared" si="281"/>
        <v>22</v>
      </c>
      <c r="I8980" t="str">
        <f>IFERROR(VLOOKUP(tblOrders[[#This Row],[item_id]],Raw_Menu!$A$2:$D$33,3,FALSE),"Unknown")</f>
        <v>Asian</v>
      </c>
    </row>
    <row r="8981" spans="1:9" x14ac:dyDescent="0.25">
      <c r="A8981">
        <v>8980</v>
      </c>
      <c r="B8981">
        <v>3935</v>
      </c>
      <c r="C8981" s="1">
        <v>45110</v>
      </c>
      <c r="D8981" s="2">
        <v>0.94626157407407407</v>
      </c>
      <c r="E8981">
        <v>109</v>
      </c>
      <c r="F8981" s="5">
        <f>IFERROR(VLOOKUP(E8981,Raw_Menu!$A$2:$D$33,4,FALSE),0)</f>
        <v>17.95</v>
      </c>
      <c r="G8981" s="5">
        <f t="shared" si="280"/>
        <v>17.95</v>
      </c>
      <c r="H8981">
        <f t="shared" si="281"/>
        <v>22</v>
      </c>
      <c r="I8981" t="str">
        <f>IFERROR(VLOOKUP(tblOrders[[#This Row],[item_id]],Raw_Menu!$A$2:$D$33,3,FALSE),"Unknown")</f>
        <v>Asian</v>
      </c>
    </row>
    <row r="8982" spans="1:9" x14ac:dyDescent="0.25">
      <c r="A8982">
        <v>8981</v>
      </c>
      <c r="B8982">
        <v>3935</v>
      </c>
      <c r="C8982" s="1">
        <v>45110</v>
      </c>
      <c r="D8982" s="2">
        <v>0.94626157407407407</v>
      </c>
      <c r="E8982">
        <v>112</v>
      </c>
      <c r="F8982" s="5">
        <f>IFERROR(VLOOKUP(E8982,Raw_Menu!$A$2:$D$33,4,FALSE),0)</f>
        <v>14.95</v>
      </c>
      <c r="G8982" s="5">
        <f t="shared" si="280"/>
        <v>14.95</v>
      </c>
      <c r="H8982">
        <f t="shared" si="281"/>
        <v>22</v>
      </c>
      <c r="I8982" t="str">
        <f>IFERROR(VLOOKUP(tblOrders[[#This Row],[item_id]],Raw_Menu!$A$2:$D$33,3,FALSE),"Unknown")</f>
        <v>Asian</v>
      </c>
    </row>
    <row r="8983" spans="1:9" x14ac:dyDescent="0.25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  <c r="F8983" s="5">
        <f>IFERROR(VLOOKUP(E8983,Raw_Menu!$A$2:$D$33,4,FALSE),0)</f>
        <v>7</v>
      </c>
      <c r="G8983" s="5">
        <f t="shared" si="280"/>
        <v>7</v>
      </c>
      <c r="H8983">
        <f t="shared" si="281"/>
        <v>22</v>
      </c>
      <c r="I8983" t="str">
        <f>IFERROR(VLOOKUP(tblOrders[[#This Row],[item_id]],Raw_Menu!$A$2:$D$33,3,FALSE),"Unknown")</f>
        <v>Mexican</v>
      </c>
    </row>
    <row r="8984" spans="1:9" x14ac:dyDescent="0.25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  <c r="F8984" s="5">
        <f>IFERROR(VLOOKUP(E8984,Raw_Menu!$A$2:$D$33,4,FALSE),0)</f>
        <v>17.95</v>
      </c>
      <c r="G8984" s="5">
        <f t="shared" si="280"/>
        <v>17.95</v>
      </c>
      <c r="H8984">
        <f t="shared" si="281"/>
        <v>22</v>
      </c>
      <c r="I8984" t="str">
        <f>IFERROR(VLOOKUP(tblOrders[[#This Row],[item_id]],Raw_Menu!$A$2:$D$33,3,FALSE),"Unknown")</f>
        <v>Italian</v>
      </c>
    </row>
    <row r="8985" spans="1:9" x14ac:dyDescent="0.25">
      <c r="A8985">
        <v>8984</v>
      </c>
      <c r="B8985">
        <v>3937</v>
      </c>
      <c r="C8985" s="1">
        <v>45110</v>
      </c>
      <c r="D8985" s="2">
        <v>0.96012731481481484</v>
      </c>
      <c r="E8985">
        <v>107</v>
      </c>
      <c r="F8985" s="5">
        <f>IFERROR(VLOOKUP(E8985,Raw_Menu!$A$2:$D$33,4,FALSE),0)</f>
        <v>16.5</v>
      </c>
      <c r="G8985" s="5">
        <f t="shared" si="280"/>
        <v>16.5</v>
      </c>
      <c r="H8985">
        <f t="shared" si="281"/>
        <v>23</v>
      </c>
      <c r="I8985" t="str">
        <f>IFERROR(VLOOKUP(tblOrders[[#This Row],[item_id]],Raw_Menu!$A$2:$D$33,3,FALSE),"Unknown")</f>
        <v>Asian</v>
      </c>
    </row>
    <row r="8986" spans="1:9" x14ac:dyDescent="0.25">
      <c r="A8986">
        <v>8985</v>
      </c>
      <c r="B8986">
        <v>3937</v>
      </c>
      <c r="C8986" s="1">
        <v>45110</v>
      </c>
      <c r="D8986" s="2">
        <v>0.96012731481481484</v>
      </c>
      <c r="E8986">
        <v>127</v>
      </c>
      <c r="F8986" s="5">
        <f>IFERROR(VLOOKUP(E8986,Raw_Menu!$A$2:$D$33,4,FALSE),0)</f>
        <v>17.95</v>
      </c>
      <c r="G8986" s="5">
        <f t="shared" si="280"/>
        <v>17.95</v>
      </c>
      <c r="H8986">
        <f t="shared" si="281"/>
        <v>23</v>
      </c>
      <c r="I8986" t="str">
        <f>IFERROR(VLOOKUP(tblOrders[[#This Row],[item_id]],Raw_Menu!$A$2:$D$33,3,FALSE),"Unknown")</f>
        <v>Italian</v>
      </c>
    </row>
    <row r="8987" spans="1:9" x14ac:dyDescent="0.25">
      <c r="A8987">
        <v>8986</v>
      </c>
      <c r="B8987">
        <v>3937</v>
      </c>
      <c r="C8987" s="1">
        <v>45110</v>
      </c>
      <c r="D8987" s="2">
        <v>0.96012731481481484</v>
      </c>
      <c r="E8987">
        <v>131</v>
      </c>
      <c r="F8987" s="5">
        <f>IFERROR(VLOOKUP(E8987,Raw_Menu!$A$2:$D$33,4,FALSE),0)</f>
        <v>17.95</v>
      </c>
      <c r="G8987" s="5">
        <f t="shared" si="280"/>
        <v>17.95</v>
      </c>
      <c r="H8987">
        <f t="shared" si="281"/>
        <v>23</v>
      </c>
      <c r="I8987" t="str">
        <f>IFERROR(VLOOKUP(tblOrders[[#This Row],[item_id]],Raw_Menu!$A$2:$D$33,3,FALSE),"Unknown")</f>
        <v>Italian</v>
      </c>
    </row>
    <row r="8988" spans="1:9" x14ac:dyDescent="0.25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  <c r="F8988" s="5">
        <f>IFERROR(VLOOKUP(E8988,Raw_Menu!$A$2:$D$33,4,FALSE),0)</f>
        <v>17.95</v>
      </c>
      <c r="G8988" s="5">
        <f t="shared" si="280"/>
        <v>17.95</v>
      </c>
      <c r="H8988">
        <f t="shared" si="281"/>
        <v>11</v>
      </c>
      <c r="I8988" t="str">
        <f>IFERROR(VLOOKUP(tblOrders[[#This Row],[item_id]],Raw_Menu!$A$2:$D$33,3,FALSE),"Unknown")</f>
        <v>Asian</v>
      </c>
    </row>
    <row r="8989" spans="1:9" x14ac:dyDescent="0.25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  <c r="F8989" s="5">
        <f>IFERROR(VLOOKUP(E8989,Raw_Menu!$A$2:$D$33,4,FALSE),0)</f>
        <v>13.95</v>
      </c>
      <c r="G8989" s="5">
        <f t="shared" si="280"/>
        <v>13.95</v>
      </c>
      <c r="H8989">
        <f t="shared" si="281"/>
        <v>12</v>
      </c>
      <c r="I8989" t="str">
        <f>IFERROR(VLOOKUP(tblOrders[[#This Row],[item_id]],Raw_Menu!$A$2:$D$33,3,FALSE),"Unknown")</f>
        <v>Mexican</v>
      </c>
    </row>
    <row r="8990" spans="1:9" x14ac:dyDescent="0.25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  <c r="F8990" s="5">
        <f>IFERROR(VLOOKUP(E8990,Raw_Menu!$A$2:$D$33,4,FALSE),0)</f>
        <v>10.5</v>
      </c>
      <c r="G8990" s="5">
        <f t="shared" si="280"/>
        <v>10.5</v>
      </c>
      <c r="H8990">
        <f t="shared" si="281"/>
        <v>12</v>
      </c>
      <c r="I8990" t="str">
        <f>IFERROR(VLOOKUP(tblOrders[[#This Row],[item_id]],Raw_Menu!$A$2:$D$33,3,FALSE),"Unknown")</f>
        <v>American</v>
      </c>
    </row>
    <row r="8991" spans="1:9" x14ac:dyDescent="0.25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  <c r="F8991" s="5">
        <f>IFERROR(VLOOKUP(E8991,Raw_Menu!$A$2:$D$33,4,FALSE),0)</f>
        <v>14.5</v>
      </c>
      <c r="G8991" s="5">
        <f t="shared" si="280"/>
        <v>14.5</v>
      </c>
      <c r="H8991">
        <f t="shared" si="281"/>
        <v>12</v>
      </c>
      <c r="I8991" t="str">
        <f>IFERROR(VLOOKUP(tblOrders[[#This Row],[item_id]],Raw_Menu!$A$2:$D$33,3,FALSE),"Unknown")</f>
        <v>Asian</v>
      </c>
    </row>
    <row r="8992" spans="1:9" x14ac:dyDescent="0.25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  <c r="F8992" s="5">
        <f>IFERROR(VLOOKUP(E8992,Raw_Menu!$A$2:$D$33,4,FALSE),0)</f>
        <v>14.5</v>
      </c>
      <c r="G8992" s="5">
        <f t="shared" si="280"/>
        <v>14.5</v>
      </c>
      <c r="H8992">
        <f t="shared" si="281"/>
        <v>12</v>
      </c>
      <c r="I8992" t="str">
        <f>IFERROR(VLOOKUP(tblOrders[[#This Row],[item_id]],Raw_Menu!$A$2:$D$33,3,FALSE),"Unknown")</f>
        <v>Asian</v>
      </c>
    </row>
    <row r="8993" spans="1:9" x14ac:dyDescent="0.25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  <c r="F8993" s="5">
        <f>IFERROR(VLOOKUP(E8993,Raw_Menu!$A$2:$D$33,4,FALSE),0)</f>
        <v>17.95</v>
      </c>
      <c r="G8993" s="5">
        <f t="shared" si="280"/>
        <v>17.95</v>
      </c>
      <c r="H8993">
        <f t="shared" si="281"/>
        <v>12</v>
      </c>
      <c r="I8993" t="str">
        <f>IFERROR(VLOOKUP(tblOrders[[#This Row],[item_id]],Raw_Menu!$A$2:$D$33,3,FALSE),"Unknown")</f>
        <v>Italian</v>
      </c>
    </row>
    <row r="8994" spans="1:9" x14ac:dyDescent="0.25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  <c r="F8994" s="5">
        <f>IFERROR(VLOOKUP(E8994,Raw_Menu!$A$2:$D$33,4,FALSE),0)</f>
        <v>5</v>
      </c>
      <c r="G8994" s="5">
        <f t="shared" si="280"/>
        <v>5</v>
      </c>
      <c r="H8994">
        <f t="shared" si="281"/>
        <v>12</v>
      </c>
      <c r="I8994" t="str">
        <f>IFERROR(VLOOKUP(tblOrders[[#This Row],[item_id]],Raw_Menu!$A$2:$D$33,3,FALSE),"Unknown")</f>
        <v>Asian</v>
      </c>
    </row>
    <row r="8995" spans="1:9" x14ac:dyDescent="0.25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  <c r="F8995" s="5">
        <f>IFERROR(VLOOKUP(E8995,Raw_Menu!$A$2:$D$33,4,FALSE),0)</f>
        <v>5</v>
      </c>
      <c r="G8995" s="5">
        <f t="shared" si="280"/>
        <v>5</v>
      </c>
      <c r="H8995">
        <f t="shared" si="281"/>
        <v>12</v>
      </c>
      <c r="I8995" t="str">
        <f>IFERROR(VLOOKUP(tblOrders[[#This Row],[item_id]],Raw_Menu!$A$2:$D$33,3,FALSE),"Unknown")</f>
        <v>Asian</v>
      </c>
    </row>
    <row r="8996" spans="1:9" x14ac:dyDescent="0.25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  <c r="F8996" s="5">
        <f>IFERROR(VLOOKUP(E8996,Raw_Menu!$A$2:$D$33,4,FALSE),0)</f>
        <v>7</v>
      </c>
      <c r="G8996" s="5">
        <f t="shared" si="280"/>
        <v>7</v>
      </c>
      <c r="H8996">
        <f t="shared" si="281"/>
        <v>12</v>
      </c>
      <c r="I8996" t="str">
        <f>IFERROR(VLOOKUP(tblOrders[[#This Row],[item_id]],Raw_Menu!$A$2:$D$33,3,FALSE),"Unknown")</f>
        <v>American</v>
      </c>
    </row>
    <row r="8997" spans="1:9" x14ac:dyDescent="0.25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  <c r="F8997" s="5">
        <f>IFERROR(VLOOKUP(E8997,Raw_Menu!$A$2:$D$33,4,FALSE),0)</f>
        <v>7</v>
      </c>
      <c r="G8997" s="5">
        <f t="shared" si="280"/>
        <v>7</v>
      </c>
      <c r="H8997">
        <f t="shared" si="281"/>
        <v>12</v>
      </c>
      <c r="I8997" t="str">
        <f>IFERROR(VLOOKUP(tblOrders[[#This Row],[item_id]],Raw_Menu!$A$2:$D$33,3,FALSE),"Unknown")</f>
        <v>Mexican</v>
      </c>
    </row>
    <row r="8998" spans="1:9" x14ac:dyDescent="0.25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  <c r="F8998" s="5">
        <f>IFERROR(VLOOKUP(E8998,Raw_Menu!$A$2:$D$33,4,FALSE),0)</f>
        <v>7</v>
      </c>
      <c r="G8998" s="5">
        <f t="shared" si="280"/>
        <v>7</v>
      </c>
      <c r="H8998">
        <f t="shared" si="281"/>
        <v>12</v>
      </c>
      <c r="I8998" t="str">
        <f>IFERROR(VLOOKUP(tblOrders[[#This Row],[item_id]],Raw_Menu!$A$2:$D$33,3,FALSE),"Unknown")</f>
        <v>American</v>
      </c>
    </row>
    <row r="8999" spans="1:9" x14ac:dyDescent="0.25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  <c r="F8999" s="5">
        <f>IFERROR(VLOOKUP(E8999,Raw_Menu!$A$2:$D$33,4,FALSE),0)</f>
        <v>16.95</v>
      </c>
      <c r="G8999" s="5">
        <f t="shared" si="280"/>
        <v>16.95</v>
      </c>
      <c r="H8999">
        <f t="shared" si="281"/>
        <v>12</v>
      </c>
      <c r="I8999" t="str">
        <f>IFERROR(VLOOKUP(tblOrders[[#This Row],[item_id]],Raw_Menu!$A$2:$D$33,3,FALSE),"Unknown")</f>
        <v>Italian</v>
      </c>
    </row>
    <row r="9000" spans="1:9" x14ac:dyDescent="0.25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  <c r="F9000" s="5">
        <f>IFERROR(VLOOKUP(E9000,Raw_Menu!$A$2:$D$33,4,FALSE),0)</f>
        <v>16.95</v>
      </c>
      <c r="G9000" s="5">
        <f t="shared" si="280"/>
        <v>16.95</v>
      </c>
      <c r="H9000">
        <f t="shared" si="281"/>
        <v>12</v>
      </c>
      <c r="I9000" t="str">
        <f>IFERROR(VLOOKUP(tblOrders[[#This Row],[item_id]],Raw_Menu!$A$2:$D$33,3,FALSE),"Unknown")</f>
        <v>Italian</v>
      </c>
    </row>
    <row r="9001" spans="1:9" x14ac:dyDescent="0.25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  <c r="F9001" s="5">
        <f>IFERROR(VLOOKUP(E9001,Raw_Menu!$A$2:$D$33,4,FALSE),0)</f>
        <v>16.95</v>
      </c>
      <c r="G9001" s="5">
        <f t="shared" si="280"/>
        <v>16.95</v>
      </c>
      <c r="H9001">
        <f t="shared" si="281"/>
        <v>12</v>
      </c>
      <c r="I9001" t="str">
        <f>IFERROR(VLOOKUP(tblOrders[[#This Row],[item_id]],Raw_Menu!$A$2:$D$33,3,FALSE),"Unknown")</f>
        <v>Italian</v>
      </c>
    </row>
    <row r="9002" spans="1:9" x14ac:dyDescent="0.25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  <c r="F9002" s="5">
        <f>IFERROR(VLOOKUP(E9002,Raw_Menu!$A$2:$D$33,4,FALSE),0)</f>
        <v>14.5</v>
      </c>
      <c r="G9002" s="5">
        <f t="shared" si="280"/>
        <v>14.5</v>
      </c>
      <c r="H9002">
        <f t="shared" si="281"/>
        <v>12</v>
      </c>
      <c r="I9002" t="str">
        <f>IFERROR(VLOOKUP(tblOrders[[#This Row],[item_id]],Raw_Menu!$A$2:$D$33,3,FALSE),"Unknown")</f>
        <v>Italian</v>
      </c>
    </row>
    <row r="9003" spans="1:9" x14ac:dyDescent="0.25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  <c r="F9003" s="5">
        <f>IFERROR(VLOOKUP(E9003,Raw_Menu!$A$2:$D$33,4,FALSE),0)</f>
        <v>12.95</v>
      </c>
      <c r="G9003" s="5">
        <f t="shared" si="280"/>
        <v>12.95</v>
      </c>
      <c r="H9003">
        <f t="shared" si="281"/>
        <v>12</v>
      </c>
      <c r="I9003" t="str">
        <f>IFERROR(VLOOKUP(tblOrders[[#This Row],[item_id]],Raw_Menu!$A$2:$D$33,3,FALSE),"Unknown")</f>
        <v>American</v>
      </c>
    </row>
    <row r="9004" spans="1:9" x14ac:dyDescent="0.25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  <c r="F9004" s="5">
        <f>IFERROR(VLOOKUP(E9004,Raw_Menu!$A$2:$D$33,4,FALSE),0)</f>
        <v>9</v>
      </c>
      <c r="G9004" s="5">
        <f t="shared" si="280"/>
        <v>9</v>
      </c>
      <c r="H9004">
        <f t="shared" si="281"/>
        <v>12</v>
      </c>
      <c r="I9004" t="str">
        <f>IFERROR(VLOOKUP(tblOrders[[#This Row],[item_id]],Raw_Menu!$A$2:$D$33,3,FALSE),"Unknown")</f>
        <v>American</v>
      </c>
    </row>
    <row r="9005" spans="1:9" x14ac:dyDescent="0.25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  <c r="F9005" s="5">
        <f>IFERROR(VLOOKUP(E9005,Raw_Menu!$A$2:$D$33,4,FALSE),0)</f>
        <v>9</v>
      </c>
      <c r="G9005" s="5">
        <f t="shared" si="280"/>
        <v>9</v>
      </c>
      <c r="H9005">
        <f t="shared" si="281"/>
        <v>12</v>
      </c>
      <c r="I9005" t="str">
        <f>IFERROR(VLOOKUP(tblOrders[[#This Row],[item_id]],Raw_Menu!$A$2:$D$33,3,FALSE),"Unknown")</f>
        <v>American</v>
      </c>
    </row>
    <row r="9006" spans="1:9" x14ac:dyDescent="0.25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  <c r="F9006" s="5">
        <f>IFERROR(VLOOKUP(E9006,Raw_Menu!$A$2:$D$33,4,FALSE),0)</f>
        <v>12.95</v>
      </c>
      <c r="G9006" s="5">
        <f t="shared" si="280"/>
        <v>12.95</v>
      </c>
      <c r="H9006">
        <f t="shared" si="281"/>
        <v>12</v>
      </c>
      <c r="I9006" t="str">
        <f>IFERROR(VLOOKUP(tblOrders[[#This Row],[item_id]],Raw_Menu!$A$2:$D$33,3,FALSE),"Unknown")</f>
        <v>Mexican</v>
      </c>
    </row>
    <row r="9007" spans="1:9" x14ac:dyDescent="0.25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  <c r="F9007" s="5">
        <f>IFERROR(VLOOKUP(E9007,Raw_Menu!$A$2:$D$33,4,FALSE),0)</f>
        <v>16.5</v>
      </c>
      <c r="G9007" s="5">
        <f t="shared" si="280"/>
        <v>16.5</v>
      </c>
      <c r="H9007">
        <f t="shared" si="281"/>
        <v>13</v>
      </c>
      <c r="I9007" t="str">
        <f>IFERROR(VLOOKUP(tblOrders[[#This Row],[item_id]],Raw_Menu!$A$2:$D$33,3,FALSE),"Unknown")</f>
        <v>Asian</v>
      </c>
    </row>
    <row r="9008" spans="1:9" x14ac:dyDescent="0.25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  <c r="F9008" s="5">
        <f>IFERROR(VLOOKUP(E9008,Raw_Menu!$A$2:$D$33,4,FALSE),0)</f>
        <v>14.5</v>
      </c>
      <c r="G9008" s="5">
        <f t="shared" si="280"/>
        <v>14.5</v>
      </c>
      <c r="H9008">
        <f t="shared" si="281"/>
        <v>13</v>
      </c>
      <c r="I9008" t="str">
        <f>IFERROR(VLOOKUP(tblOrders[[#This Row],[item_id]],Raw_Menu!$A$2:$D$33,3,FALSE),"Unknown")</f>
        <v>Italian</v>
      </c>
    </row>
    <row r="9009" spans="1:9" x14ac:dyDescent="0.25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  <c r="F9009" s="5">
        <f>IFERROR(VLOOKUP(E9009,Raw_Menu!$A$2:$D$33,4,FALSE),0)</f>
        <v>17.95</v>
      </c>
      <c r="G9009" s="5">
        <f t="shared" si="280"/>
        <v>17.95</v>
      </c>
      <c r="H9009">
        <f t="shared" si="281"/>
        <v>13</v>
      </c>
      <c r="I9009" t="str">
        <f>IFERROR(VLOOKUP(tblOrders[[#This Row],[item_id]],Raw_Menu!$A$2:$D$33,3,FALSE),"Unknown")</f>
        <v>Asian</v>
      </c>
    </row>
    <row r="9010" spans="1:9" x14ac:dyDescent="0.25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  <c r="F9010" s="5">
        <f>IFERROR(VLOOKUP(E9010,Raw_Menu!$A$2:$D$33,4,FALSE),0)</f>
        <v>5</v>
      </c>
      <c r="G9010" s="5">
        <f t="shared" si="280"/>
        <v>5</v>
      </c>
      <c r="H9010">
        <f t="shared" si="281"/>
        <v>13</v>
      </c>
      <c r="I9010" t="str">
        <f>IFERROR(VLOOKUP(tblOrders[[#This Row],[item_id]],Raw_Menu!$A$2:$D$33,3,FALSE),"Unknown")</f>
        <v>Asian</v>
      </c>
    </row>
    <row r="9011" spans="1:9" x14ac:dyDescent="0.25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  <c r="F9011" s="5">
        <f>IFERROR(VLOOKUP(E9011,Raw_Menu!$A$2:$D$33,4,FALSE),0)</f>
        <v>13.95</v>
      </c>
      <c r="G9011" s="5">
        <f t="shared" si="280"/>
        <v>13.95</v>
      </c>
      <c r="H9011">
        <f t="shared" si="281"/>
        <v>13</v>
      </c>
      <c r="I9011" t="str">
        <f>IFERROR(VLOOKUP(tblOrders[[#This Row],[item_id]],Raw_Menu!$A$2:$D$33,3,FALSE),"Unknown")</f>
        <v>Mexican</v>
      </c>
    </row>
    <row r="9012" spans="1:9" x14ac:dyDescent="0.25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  <c r="F9012" s="5">
        <f>IFERROR(VLOOKUP(E9012,Raw_Menu!$A$2:$D$33,4,FALSE),0)</f>
        <v>7</v>
      </c>
      <c r="G9012" s="5">
        <f t="shared" si="280"/>
        <v>7</v>
      </c>
      <c r="H9012">
        <f t="shared" si="281"/>
        <v>13</v>
      </c>
      <c r="I9012" t="str">
        <f>IFERROR(VLOOKUP(tblOrders[[#This Row],[item_id]],Raw_Menu!$A$2:$D$33,3,FALSE),"Unknown")</f>
        <v>American</v>
      </c>
    </row>
    <row r="9013" spans="1:9" x14ac:dyDescent="0.25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  <c r="F9013" s="5">
        <f>IFERROR(VLOOKUP(E9013,Raw_Menu!$A$2:$D$33,4,FALSE),0)</f>
        <v>17.95</v>
      </c>
      <c r="G9013" s="5">
        <f t="shared" si="280"/>
        <v>17.95</v>
      </c>
      <c r="H9013">
        <f t="shared" si="281"/>
        <v>13</v>
      </c>
      <c r="I9013" t="str">
        <f>IFERROR(VLOOKUP(tblOrders[[#This Row],[item_id]],Raw_Menu!$A$2:$D$33,3,FALSE),"Unknown")</f>
        <v>Asian</v>
      </c>
    </row>
    <row r="9014" spans="1:9" x14ac:dyDescent="0.25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  <c r="F9014" s="5">
        <f>IFERROR(VLOOKUP(E9014,Raw_Menu!$A$2:$D$33,4,FALSE),0)</f>
        <v>17.95</v>
      </c>
      <c r="G9014" s="5">
        <f t="shared" si="280"/>
        <v>17.95</v>
      </c>
      <c r="H9014">
        <f t="shared" si="281"/>
        <v>13</v>
      </c>
      <c r="I9014" t="str">
        <f>IFERROR(VLOOKUP(tblOrders[[#This Row],[item_id]],Raw_Menu!$A$2:$D$33,3,FALSE),"Unknown")</f>
        <v>Italian</v>
      </c>
    </row>
    <row r="9015" spans="1:9" x14ac:dyDescent="0.25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  <c r="F9015" s="5">
        <f>IFERROR(VLOOKUP(E9015,Raw_Menu!$A$2:$D$33,4,FALSE),0)</f>
        <v>5</v>
      </c>
      <c r="G9015" s="5">
        <f t="shared" si="280"/>
        <v>5</v>
      </c>
      <c r="H9015">
        <f t="shared" si="281"/>
        <v>13</v>
      </c>
      <c r="I9015" t="str">
        <f>IFERROR(VLOOKUP(tblOrders[[#This Row],[item_id]],Raw_Menu!$A$2:$D$33,3,FALSE),"Unknown")</f>
        <v>Asian</v>
      </c>
    </row>
    <row r="9016" spans="1:9" x14ac:dyDescent="0.25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  <c r="F9016" s="5">
        <f>IFERROR(VLOOKUP(E9016,Raw_Menu!$A$2:$D$33,4,FALSE),0)</f>
        <v>17.95</v>
      </c>
      <c r="G9016" s="5">
        <f t="shared" si="280"/>
        <v>17.95</v>
      </c>
      <c r="H9016">
        <f t="shared" si="281"/>
        <v>13</v>
      </c>
      <c r="I9016" t="str">
        <f>IFERROR(VLOOKUP(tblOrders[[#This Row],[item_id]],Raw_Menu!$A$2:$D$33,3,FALSE),"Unknown")</f>
        <v>Italian</v>
      </c>
    </row>
    <row r="9017" spans="1:9" x14ac:dyDescent="0.25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  <c r="F9017" s="5">
        <f>IFERROR(VLOOKUP(E9017,Raw_Menu!$A$2:$D$33,4,FALSE),0)</f>
        <v>13.95</v>
      </c>
      <c r="G9017" s="5">
        <f t="shared" si="280"/>
        <v>13.95</v>
      </c>
      <c r="H9017">
        <f t="shared" si="281"/>
        <v>13</v>
      </c>
      <c r="I9017" t="str">
        <f>IFERROR(VLOOKUP(tblOrders[[#This Row],[item_id]],Raw_Menu!$A$2:$D$33,3,FALSE),"Unknown")</f>
        <v>American</v>
      </c>
    </row>
    <row r="9018" spans="1:9" x14ac:dyDescent="0.25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  <c r="F9018" s="5">
        <f>IFERROR(VLOOKUP(E9018,Raw_Menu!$A$2:$D$33,4,FALSE),0)</f>
        <v>16.5</v>
      </c>
      <c r="G9018" s="5">
        <f t="shared" si="280"/>
        <v>16.5</v>
      </c>
      <c r="H9018">
        <f t="shared" si="281"/>
        <v>13</v>
      </c>
      <c r="I9018" t="str">
        <f>IFERROR(VLOOKUP(tblOrders[[#This Row],[item_id]],Raw_Menu!$A$2:$D$33,3,FALSE),"Unknown")</f>
        <v>Asian</v>
      </c>
    </row>
    <row r="9019" spans="1:9" x14ac:dyDescent="0.25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  <c r="F9019" s="5">
        <f>IFERROR(VLOOKUP(E9019,Raw_Menu!$A$2:$D$33,4,FALSE),0)</f>
        <v>10.5</v>
      </c>
      <c r="G9019" s="5">
        <f t="shared" si="280"/>
        <v>10.5</v>
      </c>
      <c r="H9019">
        <f t="shared" si="281"/>
        <v>14</v>
      </c>
      <c r="I9019" t="str">
        <f>IFERROR(VLOOKUP(tblOrders[[#This Row],[item_id]],Raw_Menu!$A$2:$D$33,3,FALSE),"Unknown")</f>
        <v>American</v>
      </c>
    </row>
    <row r="9020" spans="1:9" x14ac:dyDescent="0.25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  <c r="F9020" s="5">
        <f>IFERROR(VLOOKUP(E9020,Raw_Menu!$A$2:$D$33,4,FALSE),0)</f>
        <v>17.95</v>
      </c>
      <c r="G9020" s="5">
        <f t="shared" si="280"/>
        <v>17.95</v>
      </c>
      <c r="H9020">
        <f t="shared" si="281"/>
        <v>14</v>
      </c>
      <c r="I9020" t="str">
        <f>IFERROR(VLOOKUP(tblOrders[[#This Row],[item_id]],Raw_Menu!$A$2:$D$33,3,FALSE),"Unknown")</f>
        <v>Asian</v>
      </c>
    </row>
    <row r="9021" spans="1:9" x14ac:dyDescent="0.25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  <c r="F9021" s="5">
        <f>IFERROR(VLOOKUP(E9021,Raw_Menu!$A$2:$D$33,4,FALSE),0)</f>
        <v>15.5</v>
      </c>
      <c r="G9021" s="5">
        <f t="shared" si="280"/>
        <v>15.5</v>
      </c>
      <c r="H9021">
        <f t="shared" si="281"/>
        <v>14</v>
      </c>
      <c r="I9021" t="str">
        <f>IFERROR(VLOOKUP(tblOrders[[#This Row],[item_id]],Raw_Menu!$A$2:$D$33,3,FALSE),"Unknown")</f>
        <v>Italian</v>
      </c>
    </row>
    <row r="9022" spans="1:9" x14ac:dyDescent="0.25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  <c r="F9022" s="5">
        <f>IFERROR(VLOOKUP(E9022,Raw_Menu!$A$2:$D$33,4,FALSE),0)</f>
        <v>7</v>
      </c>
      <c r="G9022" s="5">
        <f t="shared" si="280"/>
        <v>7</v>
      </c>
      <c r="H9022">
        <f t="shared" si="281"/>
        <v>14</v>
      </c>
      <c r="I9022" t="str">
        <f>IFERROR(VLOOKUP(tblOrders[[#This Row],[item_id]],Raw_Menu!$A$2:$D$33,3,FALSE),"Unknown")</f>
        <v>American</v>
      </c>
    </row>
    <row r="9023" spans="1:9" x14ac:dyDescent="0.25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  <c r="F9023" s="5">
        <f>IFERROR(VLOOKUP(E9023,Raw_Menu!$A$2:$D$33,4,FALSE),0)</f>
        <v>12.95</v>
      </c>
      <c r="G9023" s="5">
        <f t="shared" si="280"/>
        <v>12.95</v>
      </c>
      <c r="H9023">
        <f t="shared" si="281"/>
        <v>14</v>
      </c>
      <c r="I9023" t="str">
        <f>IFERROR(VLOOKUP(tblOrders[[#This Row],[item_id]],Raw_Menu!$A$2:$D$33,3,FALSE),"Unknown")</f>
        <v>American</v>
      </c>
    </row>
    <row r="9024" spans="1:9" x14ac:dyDescent="0.25">
      <c r="A9024">
        <v>9023</v>
      </c>
      <c r="B9024">
        <v>3953</v>
      </c>
      <c r="C9024" s="1">
        <v>45141</v>
      </c>
      <c r="D9024" s="2">
        <v>0.60770833333333329</v>
      </c>
      <c r="E9024">
        <v>122</v>
      </c>
      <c r="F9024" s="5">
        <f>IFERROR(VLOOKUP(E9024,Raw_Menu!$A$2:$D$33,4,FALSE),0)</f>
        <v>7</v>
      </c>
      <c r="G9024" s="5">
        <f t="shared" si="280"/>
        <v>7</v>
      </c>
      <c r="H9024">
        <f t="shared" si="281"/>
        <v>14</v>
      </c>
      <c r="I9024" t="str">
        <f>IFERROR(VLOOKUP(tblOrders[[#This Row],[item_id]],Raw_Menu!$A$2:$D$33,3,FALSE),"Unknown")</f>
        <v>Mexican</v>
      </c>
    </row>
    <row r="9025" spans="1:9" x14ac:dyDescent="0.25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  <c r="F9025" s="5">
        <f>IFERROR(VLOOKUP(E9025,Raw_Menu!$A$2:$D$33,4,FALSE),0)</f>
        <v>17.95</v>
      </c>
      <c r="G9025" s="5">
        <f t="shared" si="280"/>
        <v>17.95</v>
      </c>
      <c r="H9025">
        <f t="shared" si="281"/>
        <v>14</v>
      </c>
      <c r="I9025" t="str">
        <f>IFERROR(VLOOKUP(tblOrders[[#This Row],[item_id]],Raw_Menu!$A$2:$D$33,3,FALSE),"Unknown")</f>
        <v>Italian</v>
      </c>
    </row>
    <row r="9026" spans="1:9" x14ac:dyDescent="0.25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  <c r="F9026" s="5">
        <f>IFERROR(VLOOKUP(E9026,Raw_Menu!$A$2:$D$33,4,FALSE),0)</f>
        <v>11.95</v>
      </c>
      <c r="G9026" s="5">
        <f t="shared" ref="G9026:G9089" si="282">VALUE(F9026)</f>
        <v>11.95</v>
      </c>
      <c r="H9026">
        <f t="shared" ref="H9026:H9089" si="283">HOUR(D9026)</f>
        <v>14</v>
      </c>
      <c r="I9026" t="str">
        <f>IFERROR(VLOOKUP(tblOrders[[#This Row],[item_id]],Raw_Menu!$A$2:$D$33,3,FALSE),"Unknown")</f>
        <v>Mexican</v>
      </c>
    </row>
    <row r="9027" spans="1:9" x14ac:dyDescent="0.25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  <c r="F9027" s="5">
        <f>IFERROR(VLOOKUP(E9027,Raw_Menu!$A$2:$D$33,4,FALSE),0)</f>
        <v>13.95</v>
      </c>
      <c r="G9027" s="5">
        <f t="shared" si="282"/>
        <v>13.95</v>
      </c>
      <c r="H9027">
        <f t="shared" si="283"/>
        <v>14</v>
      </c>
      <c r="I9027" t="str">
        <f>IFERROR(VLOOKUP(tblOrders[[#This Row],[item_id]],Raw_Menu!$A$2:$D$33,3,FALSE),"Unknown")</f>
        <v>American</v>
      </c>
    </row>
    <row r="9028" spans="1:9" x14ac:dyDescent="0.25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  <c r="F9028" s="5">
        <f>IFERROR(VLOOKUP(E9028,Raw_Menu!$A$2:$D$33,4,FALSE),0)</f>
        <v>17.95</v>
      </c>
      <c r="G9028" s="5">
        <f t="shared" si="282"/>
        <v>17.95</v>
      </c>
      <c r="H9028">
        <f t="shared" si="283"/>
        <v>15</v>
      </c>
      <c r="I9028" t="str">
        <f>IFERROR(VLOOKUP(tblOrders[[#This Row],[item_id]],Raw_Menu!$A$2:$D$33,3,FALSE),"Unknown")</f>
        <v>Asian</v>
      </c>
    </row>
    <row r="9029" spans="1:9" x14ac:dyDescent="0.25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  <c r="F9029" s="5">
        <f>IFERROR(VLOOKUP(E9029,Raw_Menu!$A$2:$D$33,4,FALSE),0)</f>
        <v>16.5</v>
      </c>
      <c r="G9029" s="5">
        <f t="shared" si="282"/>
        <v>16.5</v>
      </c>
      <c r="H9029">
        <f t="shared" si="283"/>
        <v>15</v>
      </c>
      <c r="I9029" t="str">
        <f>IFERROR(VLOOKUP(tblOrders[[#This Row],[item_id]],Raw_Menu!$A$2:$D$33,3,FALSE),"Unknown")</f>
        <v>Asian</v>
      </c>
    </row>
    <row r="9030" spans="1:9" x14ac:dyDescent="0.25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  <c r="F9030" s="5">
        <f>IFERROR(VLOOKUP(E9030,Raw_Menu!$A$2:$D$33,4,FALSE),0)</f>
        <v>13.95</v>
      </c>
      <c r="G9030" s="5">
        <f t="shared" si="282"/>
        <v>13.95</v>
      </c>
      <c r="H9030">
        <f t="shared" si="283"/>
        <v>15</v>
      </c>
      <c r="I9030" t="str">
        <f>IFERROR(VLOOKUP(tblOrders[[#This Row],[item_id]],Raw_Menu!$A$2:$D$33,3,FALSE),"Unknown")</f>
        <v>American</v>
      </c>
    </row>
    <row r="9031" spans="1:9" x14ac:dyDescent="0.25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  <c r="F9031" s="5">
        <f>IFERROR(VLOOKUP(E9031,Raw_Menu!$A$2:$D$33,4,FALSE),0)</f>
        <v>14.95</v>
      </c>
      <c r="G9031" s="5">
        <f t="shared" si="282"/>
        <v>14.95</v>
      </c>
      <c r="H9031">
        <f t="shared" si="283"/>
        <v>15</v>
      </c>
      <c r="I9031" t="str">
        <f>IFERROR(VLOOKUP(tblOrders[[#This Row],[item_id]],Raw_Menu!$A$2:$D$33,3,FALSE),"Unknown")</f>
        <v>Mexican</v>
      </c>
    </row>
    <row r="9032" spans="1:9" x14ac:dyDescent="0.25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  <c r="F9032" s="5">
        <f>IFERROR(VLOOKUP(E9032,Raw_Menu!$A$2:$D$33,4,FALSE),0)</f>
        <v>12.95</v>
      </c>
      <c r="G9032" s="5">
        <f t="shared" si="282"/>
        <v>12.95</v>
      </c>
      <c r="H9032">
        <f t="shared" si="283"/>
        <v>15</v>
      </c>
      <c r="I9032" t="str">
        <f>IFERROR(VLOOKUP(tblOrders[[#This Row],[item_id]],Raw_Menu!$A$2:$D$33,3,FALSE),"Unknown")</f>
        <v>Mexican</v>
      </c>
    </row>
    <row r="9033" spans="1:9" x14ac:dyDescent="0.25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  <c r="F9033" s="5">
        <f>IFERROR(VLOOKUP(E9033,Raw_Menu!$A$2:$D$33,4,FALSE),0)</f>
        <v>15.5</v>
      </c>
      <c r="G9033" s="5">
        <f t="shared" si="282"/>
        <v>15.5</v>
      </c>
      <c r="H9033">
        <f t="shared" si="283"/>
        <v>15</v>
      </c>
      <c r="I9033" t="str">
        <f>IFERROR(VLOOKUP(tblOrders[[#This Row],[item_id]],Raw_Menu!$A$2:$D$33,3,FALSE),"Unknown")</f>
        <v>Italian</v>
      </c>
    </row>
    <row r="9034" spans="1:9" x14ac:dyDescent="0.25">
      <c r="A9034">
        <v>9033</v>
      </c>
      <c r="B9034">
        <v>3961</v>
      </c>
      <c r="C9034" s="1">
        <v>45141</v>
      </c>
      <c r="D9034" s="2">
        <v>0.66444444444444439</v>
      </c>
      <c r="E9034">
        <v>122</v>
      </c>
      <c r="F9034" s="5">
        <f>IFERROR(VLOOKUP(E9034,Raw_Menu!$A$2:$D$33,4,FALSE),0)</f>
        <v>7</v>
      </c>
      <c r="G9034" s="5">
        <f t="shared" si="282"/>
        <v>7</v>
      </c>
      <c r="H9034">
        <f t="shared" si="283"/>
        <v>15</v>
      </c>
      <c r="I9034" t="str">
        <f>IFERROR(VLOOKUP(tblOrders[[#This Row],[item_id]],Raw_Menu!$A$2:$D$33,3,FALSE),"Unknown")</f>
        <v>Mexican</v>
      </c>
    </row>
    <row r="9035" spans="1:9" x14ac:dyDescent="0.25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  <c r="F9035" s="5">
        <f>IFERROR(VLOOKUP(E9035,Raw_Menu!$A$2:$D$33,4,FALSE),0)</f>
        <v>10.5</v>
      </c>
      <c r="G9035" s="5">
        <f t="shared" si="282"/>
        <v>10.5</v>
      </c>
      <c r="H9035">
        <f t="shared" si="283"/>
        <v>15</v>
      </c>
      <c r="I9035" t="str">
        <f>IFERROR(VLOOKUP(tblOrders[[#This Row],[item_id]],Raw_Menu!$A$2:$D$33,3,FALSE),"Unknown")</f>
        <v>American</v>
      </c>
    </row>
    <row r="9036" spans="1:9" x14ac:dyDescent="0.25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  <c r="F9036" s="5">
        <f>IFERROR(VLOOKUP(E9036,Raw_Menu!$A$2:$D$33,4,FALSE),0)</f>
        <v>16.5</v>
      </c>
      <c r="G9036" s="5">
        <f t="shared" si="282"/>
        <v>16.5</v>
      </c>
      <c r="H9036">
        <f t="shared" si="283"/>
        <v>15</v>
      </c>
      <c r="I9036" t="str">
        <f>IFERROR(VLOOKUP(tblOrders[[#This Row],[item_id]],Raw_Menu!$A$2:$D$33,3,FALSE),"Unknown")</f>
        <v>Asian</v>
      </c>
    </row>
    <row r="9037" spans="1:9" x14ac:dyDescent="0.25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  <c r="F9037" s="5">
        <f>IFERROR(VLOOKUP(E9037,Raw_Menu!$A$2:$D$33,4,FALSE),0)</f>
        <v>17.95</v>
      </c>
      <c r="G9037" s="5">
        <f t="shared" si="282"/>
        <v>17.95</v>
      </c>
      <c r="H9037">
        <f t="shared" si="283"/>
        <v>15</v>
      </c>
      <c r="I9037" t="str">
        <f>IFERROR(VLOOKUP(tblOrders[[#This Row],[item_id]],Raw_Menu!$A$2:$D$33,3,FALSE),"Unknown")</f>
        <v>Asian</v>
      </c>
    </row>
    <row r="9038" spans="1:9" x14ac:dyDescent="0.25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  <c r="F9038" s="5">
        <f>IFERROR(VLOOKUP(E9038,Raw_Menu!$A$2:$D$33,4,FALSE),0)</f>
        <v>17.95</v>
      </c>
      <c r="G9038" s="5">
        <f t="shared" si="282"/>
        <v>17.95</v>
      </c>
      <c r="H9038">
        <f t="shared" si="283"/>
        <v>15</v>
      </c>
      <c r="I9038" t="str">
        <f>IFERROR(VLOOKUP(tblOrders[[#This Row],[item_id]],Raw_Menu!$A$2:$D$33,3,FALSE),"Unknown")</f>
        <v>Italian</v>
      </c>
    </row>
    <row r="9039" spans="1:9" x14ac:dyDescent="0.25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  <c r="F9039" s="5">
        <f>IFERROR(VLOOKUP(E9039,Raw_Menu!$A$2:$D$33,4,FALSE),0)</f>
        <v>17.95</v>
      </c>
      <c r="G9039" s="5">
        <f t="shared" si="282"/>
        <v>17.95</v>
      </c>
      <c r="H9039">
        <f t="shared" si="283"/>
        <v>16</v>
      </c>
      <c r="I9039" t="str">
        <f>IFERROR(VLOOKUP(tblOrders[[#This Row],[item_id]],Raw_Menu!$A$2:$D$33,3,FALSE),"Unknown")</f>
        <v>Italian</v>
      </c>
    </row>
    <row r="9040" spans="1:9" x14ac:dyDescent="0.25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  <c r="F9040" s="5">
        <f>IFERROR(VLOOKUP(E9040,Raw_Menu!$A$2:$D$33,4,FALSE),0)</f>
        <v>17.95</v>
      </c>
      <c r="G9040" s="5">
        <f t="shared" si="282"/>
        <v>17.95</v>
      </c>
      <c r="H9040">
        <f t="shared" si="283"/>
        <v>16</v>
      </c>
      <c r="I9040" t="str">
        <f>IFERROR(VLOOKUP(tblOrders[[#This Row],[item_id]],Raw_Menu!$A$2:$D$33,3,FALSE),"Unknown")</f>
        <v>Italian</v>
      </c>
    </row>
    <row r="9041" spans="1:9" x14ac:dyDescent="0.25">
      <c r="A9041">
        <v>9040</v>
      </c>
      <c r="B9041">
        <v>3965</v>
      </c>
      <c r="C9041" s="1">
        <v>45141</v>
      </c>
      <c r="D9041" s="2">
        <v>0.68517361111111108</v>
      </c>
      <c r="E9041">
        <v>101</v>
      </c>
      <c r="F9041" s="5">
        <f>IFERROR(VLOOKUP(E9041,Raw_Menu!$A$2:$D$33,4,FALSE),0)</f>
        <v>12.95</v>
      </c>
      <c r="G9041" s="5">
        <f t="shared" si="282"/>
        <v>12.95</v>
      </c>
      <c r="H9041">
        <f t="shared" si="283"/>
        <v>16</v>
      </c>
      <c r="I9041" t="str">
        <f>IFERROR(VLOOKUP(tblOrders[[#This Row],[item_id]],Raw_Menu!$A$2:$D$33,3,FALSE),"Unknown")</f>
        <v>American</v>
      </c>
    </row>
    <row r="9042" spans="1:9" x14ac:dyDescent="0.25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  <c r="F9042" s="5">
        <f>IFERROR(VLOOKUP(E9042,Raw_Menu!$A$2:$D$33,4,FALSE),0)</f>
        <v>16.5</v>
      </c>
      <c r="G9042" s="5">
        <f t="shared" si="282"/>
        <v>16.5</v>
      </c>
      <c r="H9042">
        <f t="shared" si="283"/>
        <v>16</v>
      </c>
      <c r="I9042" t="str">
        <f>IFERROR(VLOOKUP(tblOrders[[#This Row],[item_id]],Raw_Menu!$A$2:$D$33,3,FALSE),"Unknown")</f>
        <v>Asian</v>
      </c>
    </row>
    <row r="9043" spans="1:9" x14ac:dyDescent="0.25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  <c r="F9043" s="5">
        <f>IFERROR(VLOOKUP(E9043,Raw_Menu!$A$2:$D$33,4,FALSE),0)</f>
        <v>14.5</v>
      </c>
      <c r="G9043" s="5">
        <f t="shared" si="282"/>
        <v>14.5</v>
      </c>
      <c r="H9043">
        <f t="shared" si="283"/>
        <v>16</v>
      </c>
      <c r="I9043" t="str">
        <f>IFERROR(VLOOKUP(tblOrders[[#This Row],[item_id]],Raw_Menu!$A$2:$D$33,3,FALSE),"Unknown")</f>
        <v>Italian</v>
      </c>
    </row>
    <row r="9044" spans="1:9" x14ac:dyDescent="0.25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  <c r="F9044" s="5">
        <f>IFERROR(VLOOKUP(E9044,Raw_Menu!$A$2:$D$33,4,FALSE),0)</f>
        <v>17.95</v>
      </c>
      <c r="G9044" s="5">
        <f t="shared" si="282"/>
        <v>17.95</v>
      </c>
      <c r="H9044">
        <f t="shared" si="283"/>
        <v>16</v>
      </c>
      <c r="I9044" t="str">
        <f>IFERROR(VLOOKUP(tblOrders[[#This Row],[item_id]],Raw_Menu!$A$2:$D$33,3,FALSE),"Unknown")</f>
        <v>Asian</v>
      </c>
    </row>
    <row r="9045" spans="1:9" x14ac:dyDescent="0.25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  <c r="F9045" s="5">
        <f>IFERROR(VLOOKUP(E9045,Raw_Menu!$A$2:$D$33,4,FALSE),0)</f>
        <v>11.95</v>
      </c>
      <c r="G9045" s="5">
        <f t="shared" si="282"/>
        <v>11.95</v>
      </c>
      <c r="H9045">
        <f t="shared" si="283"/>
        <v>16</v>
      </c>
      <c r="I9045" t="str">
        <f>IFERROR(VLOOKUP(tblOrders[[#This Row],[item_id]],Raw_Menu!$A$2:$D$33,3,FALSE),"Unknown")</f>
        <v>Mexican</v>
      </c>
    </row>
    <row r="9046" spans="1:9" x14ac:dyDescent="0.25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  <c r="F9046" s="5">
        <f>IFERROR(VLOOKUP(E9046,Raw_Menu!$A$2:$D$33,4,FALSE),0)</f>
        <v>12.95</v>
      </c>
      <c r="G9046" s="5">
        <f t="shared" si="282"/>
        <v>12.95</v>
      </c>
      <c r="H9046">
        <f t="shared" si="283"/>
        <v>16</v>
      </c>
      <c r="I9046" t="str">
        <f>IFERROR(VLOOKUP(tblOrders[[#This Row],[item_id]],Raw_Menu!$A$2:$D$33,3,FALSE),"Unknown")</f>
        <v>American</v>
      </c>
    </row>
    <row r="9047" spans="1:9" x14ac:dyDescent="0.25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  <c r="F9047" s="5">
        <f>IFERROR(VLOOKUP(E9047,Raw_Menu!$A$2:$D$33,4,FALSE),0)</f>
        <v>11.95</v>
      </c>
      <c r="G9047" s="5">
        <f t="shared" si="282"/>
        <v>11.95</v>
      </c>
      <c r="H9047">
        <f t="shared" si="283"/>
        <v>16</v>
      </c>
      <c r="I9047" t="str">
        <f>IFERROR(VLOOKUP(tblOrders[[#This Row],[item_id]],Raw_Menu!$A$2:$D$33,3,FALSE),"Unknown")</f>
        <v>Mexican</v>
      </c>
    </row>
    <row r="9048" spans="1:9" x14ac:dyDescent="0.25">
      <c r="A9048">
        <v>9047</v>
      </c>
      <c r="B9048">
        <v>3968</v>
      </c>
      <c r="C9048" s="1">
        <v>45141</v>
      </c>
      <c r="D9048" s="2">
        <v>0.70537037037037043</v>
      </c>
      <c r="E9048">
        <v>111</v>
      </c>
      <c r="F9048" s="5">
        <f>IFERROR(VLOOKUP(E9048,Raw_Menu!$A$2:$D$33,4,FALSE),0)</f>
        <v>11.95</v>
      </c>
      <c r="G9048" s="5">
        <f t="shared" si="282"/>
        <v>11.95</v>
      </c>
      <c r="H9048">
        <f t="shared" si="283"/>
        <v>16</v>
      </c>
      <c r="I9048" t="str">
        <f>IFERROR(VLOOKUP(tblOrders[[#This Row],[item_id]],Raw_Menu!$A$2:$D$33,3,FALSE),"Unknown")</f>
        <v>Asian</v>
      </c>
    </row>
    <row r="9049" spans="1:9" x14ac:dyDescent="0.25">
      <c r="A9049">
        <v>9048</v>
      </c>
      <c r="B9049">
        <v>3968</v>
      </c>
      <c r="C9049" s="1">
        <v>45141</v>
      </c>
      <c r="D9049" s="2">
        <v>0.70537037037037043</v>
      </c>
      <c r="E9049">
        <v>118</v>
      </c>
      <c r="F9049" s="5">
        <f>IFERROR(VLOOKUP(E9049,Raw_Menu!$A$2:$D$33,4,FALSE),0)</f>
        <v>14.95</v>
      </c>
      <c r="G9049" s="5">
        <f t="shared" si="282"/>
        <v>14.95</v>
      </c>
      <c r="H9049">
        <f t="shared" si="283"/>
        <v>16</v>
      </c>
      <c r="I9049" t="str">
        <f>IFERROR(VLOOKUP(tblOrders[[#This Row],[item_id]],Raw_Menu!$A$2:$D$33,3,FALSE),"Unknown")</f>
        <v>Mexican</v>
      </c>
    </row>
    <row r="9050" spans="1:9" x14ac:dyDescent="0.25">
      <c r="A9050">
        <v>9049</v>
      </c>
      <c r="B9050">
        <v>3968</v>
      </c>
      <c r="C9050" s="1">
        <v>45141</v>
      </c>
      <c r="D9050" s="2">
        <v>0.70537037037037043</v>
      </c>
      <c r="E9050">
        <v>119</v>
      </c>
      <c r="F9050" s="5">
        <f>IFERROR(VLOOKUP(E9050,Raw_Menu!$A$2:$D$33,4,FALSE),0)</f>
        <v>11.95</v>
      </c>
      <c r="G9050" s="5">
        <f t="shared" si="282"/>
        <v>11.95</v>
      </c>
      <c r="H9050">
        <f t="shared" si="283"/>
        <v>16</v>
      </c>
      <c r="I9050" t="str">
        <f>IFERROR(VLOOKUP(tblOrders[[#This Row],[item_id]],Raw_Menu!$A$2:$D$33,3,FALSE),"Unknown")</f>
        <v>Mexican</v>
      </c>
    </row>
    <row r="9051" spans="1:9" x14ac:dyDescent="0.25">
      <c r="A9051">
        <v>9050</v>
      </c>
      <c r="B9051">
        <v>3968</v>
      </c>
      <c r="C9051" s="1">
        <v>45141</v>
      </c>
      <c r="D9051" s="2">
        <v>0.70537037037037043</v>
      </c>
      <c r="E9051">
        <v>121</v>
      </c>
      <c r="F9051" s="5">
        <f>IFERROR(VLOOKUP(E9051,Raw_Menu!$A$2:$D$33,4,FALSE),0)</f>
        <v>10.5</v>
      </c>
      <c r="G9051" s="5">
        <f t="shared" si="282"/>
        <v>10.5</v>
      </c>
      <c r="H9051">
        <f t="shared" si="283"/>
        <v>16</v>
      </c>
      <c r="I9051" t="str">
        <f>IFERROR(VLOOKUP(tblOrders[[#This Row],[item_id]],Raw_Menu!$A$2:$D$33,3,FALSE),"Unknown")</f>
        <v>Mexican</v>
      </c>
    </row>
    <row r="9052" spans="1:9" x14ac:dyDescent="0.25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  <c r="F9052" s="5">
        <f>IFERROR(VLOOKUP(E9052,Raw_Menu!$A$2:$D$33,4,FALSE),0)</f>
        <v>15.5</v>
      </c>
      <c r="G9052" s="5">
        <f t="shared" si="282"/>
        <v>15.5</v>
      </c>
      <c r="H9052">
        <f t="shared" si="283"/>
        <v>16</v>
      </c>
      <c r="I9052" t="str">
        <f>IFERROR(VLOOKUP(tblOrders[[#This Row],[item_id]],Raw_Menu!$A$2:$D$33,3,FALSE),"Unknown")</f>
        <v>Italian</v>
      </c>
    </row>
    <row r="9053" spans="1:9" x14ac:dyDescent="0.25">
      <c r="A9053">
        <v>9052</v>
      </c>
      <c r="B9053">
        <v>3970</v>
      </c>
      <c r="C9053" s="1">
        <v>45141</v>
      </c>
      <c r="D9053" s="2">
        <v>0.71386574074074072</v>
      </c>
      <c r="E9053">
        <v>125</v>
      </c>
      <c r="F9053" s="5">
        <f>IFERROR(VLOOKUP(E9053,Raw_Menu!$A$2:$D$33,4,FALSE),0)</f>
        <v>17.95</v>
      </c>
      <c r="G9053" s="5">
        <f t="shared" si="282"/>
        <v>17.95</v>
      </c>
      <c r="H9053">
        <f t="shared" si="283"/>
        <v>17</v>
      </c>
      <c r="I9053" t="str">
        <f>IFERROR(VLOOKUP(tblOrders[[#This Row],[item_id]],Raw_Menu!$A$2:$D$33,3,FALSE),"Unknown")</f>
        <v>Italian</v>
      </c>
    </row>
    <row r="9054" spans="1:9" x14ac:dyDescent="0.25">
      <c r="A9054">
        <v>9053</v>
      </c>
      <c r="B9054">
        <v>3970</v>
      </c>
      <c r="C9054" s="1">
        <v>45141</v>
      </c>
      <c r="D9054" s="2">
        <v>0.71386574074074072</v>
      </c>
      <c r="E9054">
        <v>118</v>
      </c>
      <c r="F9054" s="5">
        <f>IFERROR(VLOOKUP(E9054,Raw_Menu!$A$2:$D$33,4,FALSE),0)</f>
        <v>14.95</v>
      </c>
      <c r="G9054" s="5">
        <f t="shared" si="282"/>
        <v>14.95</v>
      </c>
      <c r="H9054">
        <f t="shared" si="283"/>
        <v>17</v>
      </c>
      <c r="I9054" t="str">
        <f>IFERROR(VLOOKUP(tblOrders[[#This Row],[item_id]],Raw_Menu!$A$2:$D$33,3,FALSE),"Unknown")</f>
        <v>Mexican</v>
      </c>
    </row>
    <row r="9055" spans="1:9" x14ac:dyDescent="0.25">
      <c r="A9055">
        <v>9054</v>
      </c>
      <c r="B9055">
        <v>3970</v>
      </c>
      <c r="C9055" s="1">
        <v>45141</v>
      </c>
      <c r="D9055" s="2">
        <v>0.71386574074074072</v>
      </c>
      <c r="E9055">
        <v>132</v>
      </c>
      <c r="F9055" s="5">
        <f>IFERROR(VLOOKUP(E9055,Raw_Menu!$A$2:$D$33,4,FALSE),0)</f>
        <v>16.95</v>
      </c>
      <c r="G9055" s="5">
        <f t="shared" si="282"/>
        <v>16.95</v>
      </c>
      <c r="H9055">
        <f t="shared" si="283"/>
        <v>17</v>
      </c>
      <c r="I9055" t="str">
        <f>IFERROR(VLOOKUP(tblOrders[[#This Row],[item_id]],Raw_Menu!$A$2:$D$33,3,FALSE),"Unknown")</f>
        <v>Italian</v>
      </c>
    </row>
    <row r="9056" spans="1:9" x14ac:dyDescent="0.25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  <c r="F9056" s="5">
        <f>IFERROR(VLOOKUP(E9056,Raw_Menu!$A$2:$D$33,4,FALSE),0)</f>
        <v>9</v>
      </c>
      <c r="G9056" s="5">
        <f t="shared" si="282"/>
        <v>9</v>
      </c>
      <c r="H9056">
        <f t="shared" si="283"/>
        <v>17</v>
      </c>
      <c r="I9056" t="str">
        <f>IFERROR(VLOOKUP(tblOrders[[#This Row],[item_id]],Raw_Menu!$A$2:$D$33,3,FALSE),"Unknown")</f>
        <v>American</v>
      </c>
    </row>
    <row r="9057" spans="1:9" x14ac:dyDescent="0.25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  <c r="F9057" s="5">
        <f>IFERROR(VLOOKUP(E9057,Raw_Menu!$A$2:$D$33,4,FALSE),0)</f>
        <v>12.95</v>
      </c>
      <c r="G9057" s="5">
        <f t="shared" si="282"/>
        <v>12.95</v>
      </c>
      <c r="H9057">
        <f t="shared" si="283"/>
        <v>17</v>
      </c>
      <c r="I9057" t="str">
        <f>IFERROR(VLOOKUP(tblOrders[[#This Row],[item_id]],Raw_Menu!$A$2:$D$33,3,FALSE),"Unknown")</f>
        <v>Mexican</v>
      </c>
    </row>
    <row r="9058" spans="1:9" x14ac:dyDescent="0.25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  <c r="F9058" s="5">
        <f>IFERROR(VLOOKUP(E9058,Raw_Menu!$A$2:$D$33,4,FALSE),0)</f>
        <v>5</v>
      </c>
      <c r="G9058" s="5">
        <f t="shared" si="282"/>
        <v>5</v>
      </c>
      <c r="H9058">
        <f t="shared" si="283"/>
        <v>17</v>
      </c>
      <c r="I9058" t="str">
        <f>IFERROR(VLOOKUP(tblOrders[[#This Row],[item_id]],Raw_Menu!$A$2:$D$33,3,FALSE),"Unknown")</f>
        <v>Asian</v>
      </c>
    </row>
    <row r="9059" spans="1:9" x14ac:dyDescent="0.25">
      <c r="A9059">
        <v>9058</v>
      </c>
      <c r="B9059">
        <v>3972</v>
      </c>
      <c r="C9059" s="1">
        <v>45141</v>
      </c>
      <c r="D9059" s="2">
        <v>0.72910879629629632</v>
      </c>
      <c r="E9059">
        <v>101</v>
      </c>
      <c r="F9059" s="5">
        <f>IFERROR(VLOOKUP(E9059,Raw_Menu!$A$2:$D$33,4,FALSE),0)</f>
        <v>12.95</v>
      </c>
      <c r="G9059" s="5">
        <f t="shared" si="282"/>
        <v>12.95</v>
      </c>
      <c r="H9059">
        <f t="shared" si="283"/>
        <v>17</v>
      </c>
      <c r="I9059" t="str">
        <f>IFERROR(VLOOKUP(tblOrders[[#This Row],[item_id]],Raw_Menu!$A$2:$D$33,3,FALSE),"Unknown")</f>
        <v>American</v>
      </c>
    </row>
    <row r="9060" spans="1:9" x14ac:dyDescent="0.25">
      <c r="A9060">
        <v>9059</v>
      </c>
      <c r="B9060">
        <v>3972</v>
      </c>
      <c r="C9060" s="1">
        <v>45141</v>
      </c>
      <c r="D9060" s="2">
        <v>0.72910879629629632</v>
      </c>
      <c r="E9060">
        <v>123</v>
      </c>
      <c r="F9060" s="5">
        <f>IFERROR(VLOOKUP(E9060,Raw_Menu!$A$2:$D$33,4,FALSE),0)</f>
        <v>9</v>
      </c>
      <c r="G9060" s="5">
        <f t="shared" si="282"/>
        <v>9</v>
      </c>
      <c r="H9060">
        <f t="shared" si="283"/>
        <v>17</v>
      </c>
      <c r="I9060" t="str">
        <f>IFERROR(VLOOKUP(tblOrders[[#This Row],[item_id]],Raw_Menu!$A$2:$D$33,3,FALSE),"Unknown")</f>
        <v>Mexican</v>
      </c>
    </row>
    <row r="9061" spans="1:9" x14ac:dyDescent="0.25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  <c r="F9061" s="5">
        <f>IFERROR(VLOOKUP(E9061,Raw_Menu!$A$2:$D$33,4,FALSE),0)</f>
        <v>17.95</v>
      </c>
      <c r="G9061" s="5">
        <f t="shared" si="282"/>
        <v>17.95</v>
      </c>
      <c r="H9061">
        <f t="shared" si="283"/>
        <v>17</v>
      </c>
      <c r="I9061" t="str">
        <f>IFERROR(VLOOKUP(tblOrders[[#This Row],[item_id]],Raw_Menu!$A$2:$D$33,3,FALSE),"Unknown")</f>
        <v>Italian</v>
      </c>
    </row>
    <row r="9062" spans="1:9" x14ac:dyDescent="0.25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  <c r="F9062" s="5">
        <f>IFERROR(VLOOKUP(E9062,Raw_Menu!$A$2:$D$33,4,FALSE),0)</f>
        <v>14.95</v>
      </c>
      <c r="G9062" s="5">
        <f t="shared" si="282"/>
        <v>14.95</v>
      </c>
      <c r="H9062">
        <f t="shared" si="283"/>
        <v>17</v>
      </c>
      <c r="I9062" t="str">
        <f>IFERROR(VLOOKUP(tblOrders[[#This Row],[item_id]],Raw_Menu!$A$2:$D$33,3,FALSE),"Unknown")</f>
        <v>Asian</v>
      </c>
    </row>
    <row r="9063" spans="1:9" x14ac:dyDescent="0.25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  <c r="F9063" s="5">
        <f>IFERROR(VLOOKUP(E9063,Raw_Menu!$A$2:$D$33,4,FALSE),0)</f>
        <v>7</v>
      </c>
      <c r="G9063" s="5">
        <f t="shared" si="282"/>
        <v>7</v>
      </c>
      <c r="H9063">
        <f t="shared" si="283"/>
        <v>17</v>
      </c>
      <c r="I9063" t="str">
        <f>IFERROR(VLOOKUP(tblOrders[[#This Row],[item_id]],Raw_Menu!$A$2:$D$33,3,FALSE),"Unknown")</f>
        <v>Mexican</v>
      </c>
    </row>
    <row r="9064" spans="1:9" x14ac:dyDescent="0.25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  <c r="F9064" s="5">
        <f>IFERROR(VLOOKUP(E9064,Raw_Menu!$A$2:$D$33,4,FALSE),0)</f>
        <v>7</v>
      </c>
      <c r="G9064" s="5">
        <f t="shared" si="282"/>
        <v>7</v>
      </c>
      <c r="H9064">
        <f t="shared" si="283"/>
        <v>17</v>
      </c>
      <c r="I9064" t="str">
        <f>IFERROR(VLOOKUP(tblOrders[[#This Row],[item_id]],Raw_Menu!$A$2:$D$33,3,FALSE),"Unknown")</f>
        <v>American</v>
      </c>
    </row>
    <row r="9065" spans="1:9" x14ac:dyDescent="0.25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  <c r="F9065" s="5">
        <f>IFERROR(VLOOKUP(E9065,Raw_Menu!$A$2:$D$33,4,FALSE),0)</f>
        <v>12.95</v>
      </c>
      <c r="G9065" s="5">
        <f t="shared" si="282"/>
        <v>12.95</v>
      </c>
      <c r="H9065">
        <f t="shared" si="283"/>
        <v>17</v>
      </c>
      <c r="I9065" t="str">
        <f>IFERROR(VLOOKUP(tblOrders[[#This Row],[item_id]],Raw_Menu!$A$2:$D$33,3,FALSE),"Unknown")</f>
        <v>American</v>
      </c>
    </row>
    <row r="9066" spans="1:9" x14ac:dyDescent="0.25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  <c r="F9066" s="5">
        <f>IFERROR(VLOOKUP(E9066,Raw_Menu!$A$2:$D$33,4,FALSE),0)</f>
        <v>17.95</v>
      </c>
      <c r="G9066" s="5">
        <f t="shared" si="282"/>
        <v>17.95</v>
      </c>
      <c r="H9066">
        <f t="shared" si="283"/>
        <v>17</v>
      </c>
      <c r="I9066" t="str">
        <f>IFERROR(VLOOKUP(tblOrders[[#This Row],[item_id]],Raw_Menu!$A$2:$D$33,3,FALSE),"Unknown")</f>
        <v>Italian</v>
      </c>
    </row>
    <row r="9067" spans="1:9" x14ac:dyDescent="0.25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  <c r="F9067" s="5">
        <f>IFERROR(VLOOKUP(E9067,Raw_Menu!$A$2:$D$33,4,FALSE),0)</f>
        <v>15.5</v>
      </c>
      <c r="G9067" s="5">
        <f t="shared" si="282"/>
        <v>15.5</v>
      </c>
      <c r="H9067">
        <f t="shared" si="283"/>
        <v>17</v>
      </c>
      <c r="I9067" t="str">
        <f>IFERROR(VLOOKUP(tblOrders[[#This Row],[item_id]],Raw_Menu!$A$2:$D$33,3,FALSE),"Unknown")</f>
        <v>Italian</v>
      </c>
    </row>
    <row r="9068" spans="1:9" x14ac:dyDescent="0.25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  <c r="F9068" s="5">
        <f>IFERROR(VLOOKUP(E9068,Raw_Menu!$A$2:$D$33,4,FALSE),0)</f>
        <v>7</v>
      </c>
      <c r="G9068" s="5">
        <f t="shared" si="282"/>
        <v>7</v>
      </c>
      <c r="H9068">
        <f t="shared" si="283"/>
        <v>17</v>
      </c>
      <c r="I9068" t="str">
        <f>IFERROR(VLOOKUP(tblOrders[[#This Row],[item_id]],Raw_Menu!$A$2:$D$33,3,FALSE),"Unknown")</f>
        <v>Mexican</v>
      </c>
    </row>
    <row r="9069" spans="1:9" x14ac:dyDescent="0.25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  <c r="F9069" s="5">
        <f>IFERROR(VLOOKUP(E9069,Raw_Menu!$A$2:$D$33,4,FALSE),0)</f>
        <v>16.5</v>
      </c>
      <c r="G9069" s="5">
        <f t="shared" si="282"/>
        <v>16.5</v>
      </c>
      <c r="H9069">
        <f t="shared" si="283"/>
        <v>17</v>
      </c>
      <c r="I9069" t="str">
        <f>IFERROR(VLOOKUP(tblOrders[[#This Row],[item_id]],Raw_Menu!$A$2:$D$33,3,FALSE),"Unknown")</f>
        <v>Asian</v>
      </c>
    </row>
    <row r="9070" spans="1:9" x14ac:dyDescent="0.25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  <c r="F9070" s="5">
        <f>IFERROR(VLOOKUP(E9070,Raw_Menu!$A$2:$D$33,4,FALSE),0)</f>
        <v>12.95</v>
      </c>
      <c r="G9070" s="5">
        <f t="shared" si="282"/>
        <v>12.95</v>
      </c>
      <c r="H9070">
        <f t="shared" si="283"/>
        <v>17</v>
      </c>
      <c r="I9070" t="str">
        <f>IFERROR(VLOOKUP(tblOrders[[#This Row],[item_id]],Raw_Menu!$A$2:$D$33,3,FALSE),"Unknown")</f>
        <v>Mexican</v>
      </c>
    </row>
    <row r="9071" spans="1:9" x14ac:dyDescent="0.25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  <c r="F9071" s="5">
        <f>IFERROR(VLOOKUP(E9071,Raw_Menu!$A$2:$D$33,4,FALSE),0)</f>
        <v>15.5</v>
      </c>
      <c r="G9071" s="5">
        <f t="shared" si="282"/>
        <v>15.5</v>
      </c>
      <c r="H9071">
        <f t="shared" si="283"/>
        <v>17</v>
      </c>
      <c r="I9071" t="str">
        <f>IFERROR(VLOOKUP(tblOrders[[#This Row],[item_id]],Raw_Menu!$A$2:$D$33,3,FALSE),"Unknown")</f>
        <v>Italian</v>
      </c>
    </row>
    <row r="9072" spans="1:9" x14ac:dyDescent="0.25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  <c r="F9072" s="5">
        <f>IFERROR(VLOOKUP(E9072,Raw_Menu!$A$2:$D$33,4,FALSE),0)</f>
        <v>13.95</v>
      </c>
      <c r="G9072" s="5">
        <f t="shared" si="282"/>
        <v>13.95</v>
      </c>
      <c r="H9072">
        <f t="shared" si="283"/>
        <v>17</v>
      </c>
      <c r="I9072" t="str">
        <f>IFERROR(VLOOKUP(tblOrders[[#This Row],[item_id]],Raw_Menu!$A$2:$D$33,3,FALSE),"Unknown")</f>
        <v>Mexican</v>
      </c>
    </row>
    <row r="9073" spans="1:9" x14ac:dyDescent="0.25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  <c r="F9073" s="5">
        <f>IFERROR(VLOOKUP(E9073,Raw_Menu!$A$2:$D$33,4,FALSE),0)</f>
        <v>14.5</v>
      </c>
      <c r="G9073" s="5">
        <f t="shared" si="282"/>
        <v>14.5</v>
      </c>
      <c r="H9073">
        <f t="shared" si="283"/>
        <v>17</v>
      </c>
      <c r="I9073" t="str">
        <f>IFERROR(VLOOKUP(tblOrders[[#This Row],[item_id]],Raw_Menu!$A$2:$D$33,3,FALSE),"Unknown")</f>
        <v>Asian</v>
      </c>
    </row>
    <row r="9074" spans="1:9" x14ac:dyDescent="0.25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  <c r="F9074" s="5">
        <f>IFERROR(VLOOKUP(E9074,Raw_Menu!$A$2:$D$33,4,FALSE),0)</f>
        <v>7</v>
      </c>
      <c r="G9074" s="5">
        <f t="shared" si="282"/>
        <v>7</v>
      </c>
      <c r="H9074">
        <f t="shared" si="283"/>
        <v>17</v>
      </c>
      <c r="I9074" t="str">
        <f>IFERROR(VLOOKUP(tblOrders[[#This Row],[item_id]],Raw_Menu!$A$2:$D$33,3,FALSE),"Unknown")</f>
        <v>American</v>
      </c>
    </row>
    <row r="9075" spans="1:9" x14ac:dyDescent="0.25">
      <c r="A9075">
        <v>9074</v>
      </c>
      <c r="B9075">
        <v>3978</v>
      </c>
      <c r="C9075" s="1">
        <v>45141</v>
      </c>
      <c r="D9075" s="2">
        <v>0.74677083333333338</v>
      </c>
      <c r="E9075">
        <v>109</v>
      </c>
      <c r="F9075" s="5">
        <f>IFERROR(VLOOKUP(E9075,Raw_Menu!$A$2:$D$33,4,FALSE),0)</f>
        <v>17.95</v>
      </c>
      <c r="G9075" s="5">
        <f t="shared" si="282"/>
        <v>17.95</v>
      </c>
      <c r="H9075">
        <f t="shared" si="283"/>
        <v>17</v>
      </c>
      <c r="I9075" t="str">
        <f>IFERROR(VLOOKUP(tblOrders[[#This Row],[item_id]],Raw_Menu!$A$2:$D$33,3,FALSE),"Unknown")</f>
        <v>Asian</v>
      </c>
    </row>
    <row r="9076" spans="1:9" x14ac:dyDescent="0.25">
      <c r="A9076">
        <v>9075</v>
      </c>
      <c r="B9076">
        <v>3978</v>
      </c>
      <c r="C9076" s="1">
        <v>45141</v>
      </c>
      <c r="D9076" s="2">
        <v>0.74677083333333338</v>
      </c>
      <c r="E9076">
        <v>120</v>
      </c>
      <c r="F9076" s="5">
        <f>IFERROR(VLOOKUP(E9076,Raw_Menu!$A$2:$D$33,4,FALSE),0)</f>
        <v>13.95</v>
      </c>
      <c r="G9076" s="5">
        <f t="shared" si="282"/>
        <v>13.95</v>
      </c>
      <c r="H9076">
        <f t="shared" si="283"/>
        <v>17</v>
      </c>
      <c r="I9076" t="str">
        <f>IFERROR(VLOOKUP(tblOrders[[#This Row],[item_id]],Raw_Menu!$A$2:$D$33,3,FALSE),"Unknown")</f>
        <v>Mexican</v>
      </c>
    </row>
    <row r="9077" spans="1:9" x14ac:dyDescent="0.25">
      <c r="A9077">
        <v>9076</v>
      </c>
      <c r="B9077">
        <v>3978</v>
      </c>
      <c r="C9077" s="1">
        <v>45141</v>
      </c>
      <c r="D9077" s="2">
        <v>0.74677083333333338</v>
      </c>
      <c r="E9077">
        <v>106</v>
      </c>
      <c r="F9077" s="5">
        <f>IFERROR(VLOOKUP(E9077,Raw_Menu!$A$2:$D$33,4,FALSE),0)</f>
        <v>7</v>
      </c>
      <c r="G9077" s="5">
        <f t="shared" si="282"/>
        <v>7</v>
      </c>
      <c r="H9077">
        <f t="shared" si="283"/>
        <v>17</v>
      </c>
      <c r="I9077" t="str">
        <f>IFERROR(VLOOKUP(tblOrders[[#This Row],[item_id]],Raw_Menu!$A$2:$D$33,3,FALSE),"Unknown")</f>
        <v>American</v>
      </c>
    </row>
    <row r="9078" spans="1:9" x14ac:dyDescent="0.25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  <c r="F9078" s="5">
        <f>IFERROR(VLOOKUP(E9078,Raw_Menu!$A$2:$D$33,4,FALSE),0)</f>
        <v>17.95</v>
      </c>
      <c r="G9078" s="5">
        <f t="shared" si="282"/>
        <v>17.95</v>
      </c>
      <c r="H9078">
        <f t="shared" si="283"/>
        <v>18</v>
      </c>
      <c r="I9078" t="str">
        <f>IFERROR(VLOOKUP(tblOrders[[#This Row],[item_id]],Raw_Menu!$A$2:$D$33,3,FALSE),"Unknown")</f>
        <v>Asian</v>
      </c>
    </row>
    <row r="9079" spans="1:9" x14ac:dyDescent="0.25">
      <c r="A9079">
        <v>9078</v>
      </c>
      <c r="B9079">
        <v>3980</v>
      </c>
      <c r="C9079" s="1">
        <v>45141</v>
      </c>
      <c r="D9079" s="2">
        <v>0.76337962962962957</v>
      </c>
      <c r="E9079">
        <v>117</v>
      </c>
      <c r="F9079" s="5">
        <f>IFERROR(VLOOKUP(E9079,Raw_Menu!$A$2:$D$33,4,FALSE),0)</f>
        <v>12.95</v>
      </c>
      <c r="G9079" s="5">
        <f t="shared" si="282"/>
        <v>12.95</v>
      </c>
      <c r="H9079">
        <f t="shared" si="283"/>
        <v>18</v>
      </c>
      <c r="I9079" t="str">
        <f>IFERROR(VLOOKUP(tblOrders[[#This Row],[item_id]],Raw_Menu!$A$2:$D$33,3,FALSE),"Unknown")</f>
        <v>Mexican</v>
      </c>
    </row>
    <row r="9080" spans="1:9" x14ac:dyDescent="0.25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  <c r="F9080" s="5">
        <f>IFERROR(VLOOKUP(E9080,Raw_Menu!$A$2:$D$33,4,FALSE),0)</f>
        <v>14.5</v>
      </c>
      <c r="G9080" s="5">
        <f t="shared" si="282"/>
        <v>14.5</v>
      </c>
      <c r="H9080">
        <f t="shared" si="283"/>
        <v>18</v>
      </c>
      <c r="I9080" t="str">
        <f>IFERROR(VLOOKUP(tblOrders[[#This Row],[item_id]],Raw_Menu!$A$2:$D$33,3,FALSE),"Unknown")</f>
        <v>Asian</v>
      </c>
    </row>
    <row r="9081" spans="1:9" x14ac:dyDescent="0.25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  <c r="F9081" s="5">
        <f>IFERROR(VLOOKUP(E9081,Raw_Menu!$A$2:$D$33,4,FALSE),0)</f>
        <v>13.95</v>
      </c>
      <c r="G9081" s="5">
        <f t="shared" si="282"/>
        <v>13.95</v>
      </c>
      <c r="H9081">
        <f t="shared" si="283"/>
        <v>18</v>
      </c>
      <c r="I9081" t="str">
        <f>IFERROR(VLOOKUP(tblOrders[[#This Row],[item_id]],Raw_Menu!$A$2:$D$33,3,FALSE),"Unknown")</f>
        <v>Mexican</v>
      </c>
    </row>
    <row r="9082" spans="1:9" x14ac:dyDescent="0.25">
      <c r="A9082">
        <v>9081</v>
      </c>
      <c r="B9082">
        <v>3983</v>
      </c>
      <c r="C9082" s="1">
        <v>45141</v>
      </c>
      <c r="D9082" s="2">
        <v>0.76771990740740736</v>
      </c>
      <c r="E9082">
        <v>120</v>
      </c>
      <c r="F9082" s="5">
        <f>IFERROR(VLOOKUP(E9082,Raw_Menu!$A$2:$D$33,4,FALSE),0)</f>
        <v>13.95</v>
      </c>
      <c r="G9082" s="5">
        <f t="shared" si="282"/>
        <v>13.95</v>
      </c>
      <c r="H9082">
        <f t="shared" si="283"/>
        <v>18</v>
      </c>
      <c r="I9082" t="str">
        <f>IFERROR(VLOOKUP(tblOrders[[#This Row],[item_id]],Raw_Menu!$A$2:$D$33,3,FALSE),"Unknown")</f>
        <v>Mexican</v>
      </c>
    </row>
    <row r="9083" spans="1:9" x14ac:dyDescent="0.25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  <c r="F9083" s="5">
        <f>IFERROR(VLOOKUP(E9083,Raw_Menu!$A$2:$D$33,4,FALSE),0)</f>
        <v>14.5</v>
      </c>
      <c r="G9083" s="5">
        <f t="shared" si="282"/>
        <v>14.5</v>
      </c>
      <c r="H9083">
        <f t="shared" si="283"/>
        <v>18</v>
      </c>
      <c r="I9083" t="str">
        <f>IFERROR(VLOOKUP(tblOrders[[#This Row],[item_id]],Raw_Menu!$A$2:$D$33,3,FALSE),"Unknown")</f>
        <v>Italian</v>
      </c>
    </row>
    <row r="9084" spans="1:9" x14ac:dyDescent="0.25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  <c r="F9084" s="5">
        <f>IFERROR(VLOOKUP(E9084,Raw_Menu!$A$2:$D$33,4,FALSE),0)</f>
        <v>17.95</v>
      </c>
      <c r="G9084" s="5">
        <f t="shared" si="282"/>
        <v>17.95</v>
      </c>
      <c r="H9084">
        <f t="shared" si="283"/>
        <v>18</v>
      </c>
      <c r="I9084" t="str">
        <f>IFERROR(VLOOKUP(tblOrders[[#This Row],[item_id]],Raw_Menu!$A$2:$D$33,3,FALSE),"Unknown")</f>
        <v>Asian</v>
      </c>
    </row>
    <row r="9085" spans="1:9" x14ac:dyDescent="0.25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  <c r="F9085" s="5">
        <f>IFERROR(VLOOKUP(E9085,Raw_Menu!$A$2:$D$33,4,FALSE),0)</f>
        <v>5</v>
      </c>
      <c r="G9085" s="5">
        <f t="shared" si="282"/>
        <v>5</v>
      </c>
      <c r="H9085">
        <f t="shared" si="283"/>
        <v>18</v>
      </c>
      <c r="I9085" t="str">
        <f>IFERROR(VLOOKUP(tblOrders[[#This Row],[item_id]],Raw_Menu!$A$2:$D$33,3,FALSE),"Unknown")</f>
        <v>Asian</v>
      </c>
    </row>
    <row r="9086" spans="1:9" x14ac:dyDescent="0.25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  <c r="F9086" s="5">
        <f>IFERROR(VLOOKUP(E9086,Raw_Menu!$A$2:$D$33,4,FALSE),0)</f>
        <v>7</v>
      </c>
      <c r="G9086" s="5">
        <f t="shared" si="282"/>
        <v>7</v>
      </c>
      <c r="H9086">
        <f t="shared" si="283"/>
        <v>18</v>
      </c>
      <c r="I9086" t="str">
        <f>IFERROR(VLOOKUP(tblOrders[[#This Row],[item_id]],Raw_Menu!$A$2:$D$33,3,FALSE),"Unknown")</f>
        <v>American</v>
      </c>
    </row>
    <row r="9087" spans="1:9" x14ac:dyDescent="0.25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  <c r="F9087" s="5">
        <f>IFERROR(VLOOKUP(E9087,Raw_Menu!$A$2:$D$33,4,FALSE),0)</f>
        <v>17.95</v>
      </c>
      <c r="G9087" s="5">
        <f t="shared" si="282"/>
        <v>17.95</v>
      </c>
      <c r="H9087">
        <f t="shared" si="283"/>
        <v>18</v>
      </c>
      <c r="I9087" t="str">
        <f>IFERROR(VLOOKUP(tblOrders[[#This Row],[item_id]],Raw_Menu!$A$2:$D$33,3,FALSE),"Unknown")</f>
        <v>Asian</v>
      </c>
    </row>
    <row r="9088" spans="1:9" x14ac:dyDescent="0.25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  <c r="F9088" s="5">
        <f>IFERROR(VLOOKUP(E9088,Raw_Menu!$A$2:$D$33,4,FALSE),0)</f>
        <v>7</v>
      </c>
      <c r="G9088" s="5">
        <f t="shared" si="282"/>
        <v>7</v>
      </c>
      <c r="H9088">
        <f t="shared" si="283"/>
        <v>18</v>
      </c>
      <c r="I9088" t="str">
        <f>IFERROR(VLOOKUP(tblOrders[[#This Row],[item_id]],Raw_Menu!$A$2:$D$33,3,FALSE),"Unknown")</f>
        <v>American</v>
      </c>
    </row>
    <row r="9089" spans="1:9" x14ac:dyDescent="0.25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  <c r="F9089" s="5">
        <f>IFERROR(VLOOKUP(E9089,Raw_Menu!$A$2:$D$33,4,FALSE),0)</f>
        <v>7</v>
      </c>
      <c r="G9089" s="5">
        <f t="shared" si="282"/>
        <v>7</v>
      </c>
      <c r="H9089">
        <f t="shared" si="283"/>
        <v>18</v>
      </c>
      <c r="I9089" t="str">
        <f>IFERROR(VLOOKUP(tblOrders[[#This Row],[item_id]],Raw_Menu!$A$2:$D$33,3,FALSE),"Unknown")</f>
        <v>American</v>
      </c>
    </row>
    <row r="9090" spans="1:9" x14ac:dyDescent="0.25">
      <c r="A9090">
        <v>9089</v>
      </c>
      <c r="B9090">
        <v>3986</v>
      </c>
      <c r="C9090" s="1">
        <v>45141</v>
      </c>
      <c r="D9090" s="2">
        <v>0.77072916666666669</v>
      </c>
      <c r="E9090">
        <v>123</v>
      </c>
      <c r="F9090" s="5">
        <f>IFERROR(VLOOKUP(E9090,Raw_Menu!$A$2:$D$33,4,FALSE),0)</f>
        <v>9</v>
      </c>
      <c r="G9090" s="5">
        <f t="shared" ref="G9090:G9153" si="284">VALUE(F9090)</f>
        <v>9</v>
      </c>
      <c r="H9090">
        <f t="shared" ref="H9090:H9153" si="285">HOUR(D9090)</f>
        <v>18</v>
      </c>
      <c r="I9090" t="str">
        <f>IFERROR(VLOOKUP(tblOrders[[#This Row],[item_id]],Raw_Menu!$A$2:$D$33,3,FALSE),"Unknown")</f>
        <v>Mexican</v>
      </c>
    </row>
    <row r="9091" spans="1:9" x14ac:dyDescent="0.25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  <c r="F9091" s="5">
        <f>IFERROR(VLOOKUP(E9091,Raw_Menu!$A$2:$D$33,4,FALSE),0)</f>
        <v>12.95</v>
      </c>
      <c r="G9091" s="5">
        <f t="shared" si="284"/>
        <v>12.95</v>
      </c>
      <c r="H9091">
        <f t="shared" si="285"/>
        <v>18</v>
      </c>
      <c r="I9091" t="str">
        <f>IFERROR(VLOOKUP(tblOrders[[#This Row],[item_id]],Raw_Menu!$A$2:$D$33,3,FALSE),"Unknown")</f>
        <v>American</v>
      </c>
    </row>
    <row r="9092" spans="1:9" x14ac:dyDescent="0.25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  <c r="F9092" s="5">
        <f>IFERROR(VLOOKUP(E9092,Raw_Menu!$A$2:$D$33,4,FALSE),0)</f>
        <v>12.95</v>
      </c>
      <c r="G9092" s="5">
        <f t="shared" si="284"/>
        <v>12.95</v>
      </c>
      <c r="H9092">
        <f t="shared" si="285"/>
        <v>18</v>
      </c>
      <c r="I9092" t="str">
        <f>IFERROR(VLOOKUP(tblOrders[[#This Row],[item_id]],Raw_Menu!$A$2:$D$33,3,FALSE),"Unknown")</f>
        <v>American</v>
      </c>
    </row>
    <row r="9093" spans="1:9" x14ac:dyDescent="0.25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  <c r="F9093" s="5">
        <f>IFERROR(VLOOKUP(E9093,Raw_Menu!$A$2:$D$33,4,FALSE),0)</f>
        <v>11.95</v>
      </c>
      <c r="G9093" s="5">
        <f t="shared" si="284"/>
        <v>11.95</v>
      </c>
      <c r="H9093">
        <f t="shared" si="285"/>
        <v>18</v>
      </c>
      <c r="I9093" t="str">
        <f>IFERROR(VLOOKUP(tblOrders[[#This Row],[item_id]],Raw_Menu!$A$2:$D$33,3,FALSE),"Unknown")</f>
        <v>Mexican</v>
      </c>
    </row>
    <row r="9094" spans="1:9" x14ac:dyDescent="0.25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  <c r="F9094" s="5">
        <f>IFERROR(VLOOKUP(E9094,Raw_Menu!$A$2:$D$33,4,FALSE),0)</f>
        <v>7</v>
      </c>
      <c r="G9094" s="5">
        <f t="shared" si="284"/>
        <v>7</v>
      </c>
      <c r="H9094">
        <f t="shared" si="285"/>
        <v>18</v>
      </c>
      <c r="I9094" t="str">
        <f>IFERROR(VLOOKUP(tblOrders[[#This Row],[item_id]],Raw_Menu!$A$2:$D$33,3,FALSE),"Unknown")</f>
        <v>American</v>
      </c>
    </row>
    <row r="9095" spans="1:9" x14ac:dyDescent="0.25">
      <c r="A9095">
        <v>9094</v>
      </c>
      <c r="B9095">
        <v>3988</v>
      </c>
      <c r="C9095" s="1">
        <v>45141</v>
      </c>
      <c r="D9095" s="2">
        <v>0.81057870370370366</v>
      </c>
      <c r="E9095">
        <v>107</v>
      </c>
      <c r="F9095" s="5">
        <f>IFERROR(VLOOKUP(E9095,Raw_Menu!$A$2:$D$33,4,FALSE),0)</f>
        <v>16.5</v>
      </c>
      <c r="G9095" s="5">
        <f t="shared" si="284"/>
        <v>16.5</v>
      </c>
      <c r="H9095">
        <f t="shared" si="285"/>
        <v>19</v>
      </c>
      <c r="I9095" t="str">
        <f>IFERROR(VLOOKUP(tblOrders[[#This Row],[item_id]],Raw_Menu!$A$2:$D$33,3,FALSE),"Unknown")</f>
        <v>Asian</v>
      </c>
    </row>
    <row r="9096" spans="1:9" x14ac:dyDescent="0.25">
      <c r="A9096">
        <v>9095</v>
      </c>
      <c r="B9096">
        <v>3988</v>
      </c>
      <c r="C9096" s="1">
        <v>45141</v>
      </c>
      <c r="D9096" s="2">
        <v>0.81057870370370366</v>
      </c>
      <c r="E9096">
        <v>125</v>
      </c>
      <c r="F9096" s="5">
        <f>IFERROR(VLOOKUP(E9096,Raw_Menu!$A$2:$D$33,4,FALSE),0)</f>
        <v>17.95</v>
      </c>
      <c r="G9096" s="5">
        <f t="shared" si="284"/>
        <v>17.95</v>
      </c>
      <c r="H9096">
        <f t="shared" si="285"/>
        <v>19</v>
      </c>
      <c r="I9096" t="str">
        <f>IFERROR(VLOOKUP(tblOrders[[#This Row],[item_id]],Raw_Menu!$A$2:$D$33,3,FALSE),"Unknown")</f>
        <v>Italian</v>
      </c>
    </row>
    <row r="9097" spans="1:9" x14ac:dyDescent="0.25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  <c r="F9097" s="5">
        <f>IFERROR(VLOOKUP(E9097,Raw_Menu!$A$2:$D$33,4,FALSE),0)</f>
        <v>11.95</v>
      </c>
      <c r="G9097" s="5">
        <f t="shared" si="284"/>
        <v>11.95</v>
      </c>
      <c r="H9097">
        <f t="shared" si="285"/>
        <v>19</v>
      </c>
      <c r="I9097" t="str">
        <f>IFERROR(VLOOKUP(tblOrders[[#This Row],[item_id]],Raw_Menu!$A$2:$D$33,3,FALSE),"Unknown")</f>
        <v>Mexican</v>
      </c>
    </row>
    <row r="9098" spans="1:9" x14ac:dyDescent="0.25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  <c r="F9098" s="5">
        <f>IFERROR(VLOOKUP(E9098,Raw_Menu!$A$2:$D$33,4,FALSE),0)</f>
        <v>7</v>
      </c>
      <c r="G9098" s="5">
        <f t="shared" si="284"/>
        <v>7</v>
      </c>
      <c r="H9098">
        <f t="shared" si="285"/>
        <v>19</v>
      </c>
      <c r="I9098" t="str">
        <f>IFERROR(VLOOKUP(tblOrders[[#This Row],[item_id]],Raw_Menu!$A$2:$D$33,3,FALSE),"Unknown")</f>
        <v>American</v>
      </c>
    </row>
    <row r="9099" spans="1:9" x14ac:dyDescent="0.25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  <c r="F9099" s="5">
        <f>IFERROR(VLOOKUP(E9099,Raw_Menu!$A$2:$D$33,4,FALSE),0)</f>
        <v>7</v>
      </c>
      <c r="G9099" s="5">
        <f t="shared" si="284"/>
        <v>7</v>
      </c>
      <c r="H9099">
        <f t="shared" si="285"/>
        <v>19</v>
      </c>
      <c r="I9099" t="str">
        <f>IFERROR(VLOOKUP(tblOrders[[#This Row],[item_id]],Raw_Menu!$A$2:$D$33,3,FALSE),"Unknown")</f>
        <v>American</v>
      </c>
    </row>
    <row r="9100" spans="1:9" x14ac:dyDescent="0.25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  <c r="F9100" s="5">
        <f>IFERROR(VLOOKUP(E9100,Raw_Menu!$A$2:$D$33,4,FALSE),0)</f>
        <v>14.5</v>
      </c>
      <c r="G9100" s="5">
        <f t="shared" si="284"/>
        <v>14.5</v>
      </c>
      <c r="H9100">
        <f t="shared" si="285"/>
        <v>20</v>
      </c>
      <c r="I9100" t="str">
        <f>IFERROR(VLOOKUP(tblOrders[[#This Row],[item_id]],Raw_Menu!$A$2:$D$33,3,FALSE),"Unknown")</f>
        <v>Italian</v>
      </c>
    </row>
    <row r="9101" spans="1:9" x14ac:dyDescent="0.25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  <c r="F9101" s="5">
        <f>IFERROR(VLOOKUP(E9101,Raw_Menu!$A$2:$D$33,4,FALSE),0)</f>
        <v>11.95</v>
      </c>
      <c r="G9101" s="5">
        <f t="shared" si="284"/>
        <v>11.95</v>
      </c>
      <c r="H9101">
        <f t="shared" si="285"/>
        <v>20</v>
      </c>
      <c r="I9101" t="str">
        <f>IFERROR(VLOOKUP(tblOrders[[#This Row],[item_id]],Raw_Menu!$A$2:$D$33,3,FALSE),"Unknown")</f>
        <v>Asian</v>
      </c>
    </row>
    <row r="9102" spans="1:9" x14ac:dyDescent="0.25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  <c r="F9102" s="5">
        <f>IFERROR(VLOOKUP(E9102,Raw_Menu!$A$2:$D$33,4,FALSE),0)</f>
        <v>7</v>
      </c>
      <c r="G9102" s="5">
        <f t="shared" si="284"/>
        <v>7</v>
      </c>
      <c r="H9102">
        <f t="shared" si="285"/>
        <v>20</v>
      </c>
      <c r="I9102" t="str">
        <f>IFERROR(VLOOKUP(tblOrders[[#This Row],[item_id]],Raw_Menu!$A$2:$D$33,3,FALSE),"Unknown")</f>
        <v>American</v>
      </c>
    </row>
    <row r="9103" spans="1:9" x14ac:dyDescent="0.25">
      <c r="A9103">
        <v>9102</v>
      </c>
      <c r="B9103">
        <v>3992</v>
      </c>
      <c r="C9103" s="1">
        <v>45141</v>
      </c>
      <c r="D9103" s="2">
        <v>0.84307870370370375</v>
      </c>
      <c r="E9103">
        <v>101</v>
      </c>
      <c r="F9103" s="5">
        <f>IFERROR(VLOOKUP(E9103,Raw_Menu!$A$2:$D$33,4,FALSE),0)</f>
        <v>12.95</v>
      </c>
      <c r="G9103" s="5">
        <f t="shared" si="284"/>
        <v>12.95</v>
      </c>
      <c r="H9103">
        <f t="shared" si="285"/>
        <v>20</v>
      </c>
      <c r="I9103" t="str">
        <f>IFERROR(VLOOKUP(tblOrders[[#This Row],[item_id]],Raw_Menu!$A$2:$D$33,3,FALSE),"Unknown")</f>
        <v>American</v>
      </c>
    </row>
    <row r="9104" spans="1:9" x14ac:dyDescent="0.25">
      <c r="A9104">
        <v>9103</v>
      </c>
      <c r="B9104">
        <v>3992</v>
      </c>
      <c r="C9104" s="1">
        <v>45141</v>
      </c>
      <c r="D9104" s="2">
        <v>0.84307870370370375</v>
      </c>
      <c r="E9104">
        <v>107</v>
      </c>
      <c r="F9104" s="5">
        <f>IFERROR(VLOOKUP(E9104,Raw_Menu!$A$2:$D$33,4,FALSE),0)</f>
        <v>16.5</v>
      </c>
      <c r="G9104" s="5">
        <f t="shared" si="284"/>
        <v>16.5</v>
      </c>
      <c r="H9104">
        <f t="shared" si="285"/>
        <v>20</v>
      </c>
      <c r="I9104" t="str">
        <f>IFERROR(VLOOKUP(tblOrders[[#This Row],[item_id]],Raw_Menu!$A$2:$D$33,3,FALSE),"Unknown")</f>
        <v>Asian</v>
      </c>
    </row>
    <row r="9105" spans="1:9" x14ac:dyDescent="0.25">
      <c r="A9105">
        <v>9104</v>
      </c>
      <c r="B9105">
        <v>3992</v>
      </c>
      <c r="C9105" s="1">
        <v>45141</v>
      </c>
      <c r="D9105" s="2">
        <v>0.84307870370370375</v>
      </c>
      <c r="E9105">
        <v>113</v>
      </c>
      <c r="F9105" s="5">
        <f>IFERROR(VLOOKUP(E9105,Raw_Menu!$A$2:$D$33,4,FALSE),0)</f>
        <v>5</v>
      </c>
      <c r="G9105" s="5">
        <f t="shared" si="284"/>
        <v>5</v>
      </c>
      <c r="H9105">
        <f t="shared" si="285"/>
        <v>20</v>
      </c>
      <c r="I9105" t="str">
        <f>IFERROR(VLOOKUP(tblOrders[[#This Row],[item_id]],Raw_Menu!$A$2:$D$33,3,FALSE),"Unknown")</f>
        <v>Asian</v>
      </c>
    </row>
    <row r="9106" spans="1:9" x14ac:dyDescent="0.25">
      <c r="A9106">
        <v>9105</v>
      </c>
      <c r="B9106">
        <v>3992</v>
      </c>
      <c r="C9106" s="1">
        <v>45141</v>
      </c>
      <c r="D9106" s="2">
        <v>0.84307870370370375</v>
      </c>
      <c r="E9106">
        <v>122</v>
      </c>
      <c r="F9106" s="5">
        <f>IFERROR(VLOOKUP(E9106,Raw_Menu!$A$2:$D$33,4,FALSE),0)</f>
        <v>7</v>
      </c>
      <c r="G9106" s="5">
        <f t="shared" si="284"/>
        <v>7</v>
      </c>
      <c r="H9106">
        <f t="shared" si="285"/>
        <v>20</v>
      </c>
      <c r="I9106" t="str">
        <f>IFERROR(VLOOKUP(tblOrders[[#This Row],[item_id]],Raw_Menu!$A$2:$D$33,3,FALSE),"Unknown")</f>
        <v>Mexican</v>
      </c>
    </row>
    <row r="9107" spans="1:9" x14ac:dyDescent="0.25">
      <c r="A9107">
        <v>9106</v>
      </c>
      <c r="B9107">
        <v>3993</v>
      </c>
      <c r="C9107" s="1">
        <v>45141</v>
      </c>
      <c r="D9107" s="2">
        <v>0.85366898148148151</v>
      </c>
      <c r="E9107">
        <v>101</v>
      </c>
      <c r="F9107" s="5">
        <f>IFERROR(VLOOKUP(E9107,Raw_Menu!$A$2:$D$33,4,FALSE),0)</f>
        <v>12.95</v>
      </c>
      <c r="G9107" s="5">
        <f t="shared" si="284"/>
        <v>12.95</v>
      </c>
      <c r="H9107">
        <f t="shared" si="285"/>
        <v>20</v>
      </c>
      <c r="I9107" t="str">
        <f>IFERROR(VLOOKUP(tblOrders[[#This Row],[item_id]],Raw_Menu!$A$2:$D$33,3,FALSE),"Unknown")</f>
        <v>American</v>
      </c>
    </row>
    <row r="9108" spans="1:9" x14ac:dyDescent="0.25">
      <c r="A9108">
        <v>9107</v>
      </c>
      <c r="B9108">
        <v>3993</v>
      </c>
      <c r="C9108" s="1">
        <v>45141</v>
      </c>
      <c r="D9108" s="2">
        <v>0.85366898148148151</v>
      </c>
      <c r="E9108">
        <v>103</v>
      </c>
      <c r="F9108" s="5">
        <f>IFERROR(VLOOKUP(E9108,Raw_Menu!$A$2:$D$33,4,FALSE),0)</f>
        <v>9</v>
      </c>
      <c r="G9108" s="5">
        <f t="shared" si="284"/>
        <v>9</v>
      </c>
      <c r="H9108">
        <f t="shared" si="285"/>
        <v>20</v>
      </c>
      <c r="I9108" t="str">
        <f>IFERROR(VLOOKUP(tblOrders[[#This Row],[item_id]],Raw_Menu!$A$2:$D$33,3,FALSE),"Unknown")</f>
        <v>American</v>
      </c>
    </row>
    <row r="9109" spans="1:9" x14ac:dyDescent="0.25">
      <c r="A9109">
        <v>9108</v>
      </c>
      <c r="B9109">
        <v>3994</v>
      </c>
      <c r="C9109" s="1">
        <v>45141</v>
      </c>
      <c r="D9109" s="2">
        <v>0.85427083333333331</v>
      </c>
      <c r="E9109">
        <v>129</v>
      </c>
      <c r="F9109" s="5">
        <f>IFERROR(VLOOKUP(E9109,Raw_Menu!$A$2:$D$33,4,FALSE),0)</f>
        <v>15.5</v>
      </c>
      <c r="G9109" s="5">
        <f t="shared" si="284"/>
        <v>15.5</v>
      </c>
      <c r="H9109">
        <f t="shared" si="285"/>
        <v>20</v>
      </c>
      <c r="I9109" t="str">
        <f>IFERROR(VLOOKUP(tblOrders[[#This Row],[item_id]],Raw_Menu!$A$2:$D$33,3,FALSE),"Unknown")</f>
        <v>Italian</v>
      </c>
    </row>
    <row r="9110" spans="1:9" x14ac:dyDescent="0.25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  <c r="F9110" s="5">
        <f>IFERROR(VLOOKUP(E9110,Raw_Menu!$A$2:$D$33,4,FALSE),0)</f>
        <v>14.5</v>
      </c>
      <c r="G9110" s="5">
        <f t="shared" si="284"/>
        <v>14.5</v>
      </c>
      <c r="H9110">
        <f t="shared" si="285"/>
        <v>20</v>
      </c>
      <c r="I9110" t="str">
        <f>IFERROR(VLOOKUP(tblOrders[[#This Row],[item_id]],Raw_Menu!$A$2:$D$33,3,FALSE),"Unknown")</f>
        <v>Asian</v>
      </c>
    </row>
    <row r="9111" spans="1:9" x14ac:dyDescent="0.25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  <c r="F9111" s="5">
        <f>IFERROR(VLOOKUP(E9111,Raw_Menu!$A$2:$D$33,4,FALSE),0)</f>
        <v>10.5</v>
      </c>
      <c r="G9111" s="5">
        <f t="shared" si="284"/>
        <v>10.5</v>
      </c>
      <c r="H9111">
        <f t="shared" si="285"/>
        <v>20</v>
      </c>
      <c r="I9111" t="str">
        <f>IFERROR(VLOOKUP(tblOrders[[#This Row],[item_id]],Raw_Menu!$A$2:$D$33,3,FALSE),"Unknown")</f>
        <v>Mexican</v>
      </c>
    </row>
    <row r="9112" spans="1:9" x14ac:dyDescent="0.25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  <c r="F9112" s="5">
        <f>IFERROR(VLOOKUP(E9112,Raw_Menu!$A$2:$D$33,4,FALSE),0)</f>
        <v>12.95</v>
      </c>
      <c r="G9112" s="5">
        <f t="shared" si="284"/>
        <v>12.95</v>
      </c>
      <c r="H9112">
        <f t="shared" si="285"/>
        <v>20</v>
      </c>
      <c r="I9112" t="str">
        <f>IFERROR(VLOOKUP(tblOrders[[#This Row],[item_id]],Raw_Menu!$A$2:$D$33,3,FALSE),"Unknown")</f>
        <v>American</v>
      </c>
    </row>
    <row r="9113" spans="1:9" x14ac:dyDescent="0.25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  <c r="F9113" s="5">
        <f>IFERROR(VLOOKUP(E9113,Raw_Menu!$A$2:$D$33,4,FALSE),0)</f>
        <v>19.95</v>
      </c>
      <c r="G9113" s="5">
        <f t="shared" si="284"/>
        <v>19.95</v>
      </c>
      <c r="H9113">
        <f t="shared" si="285"/>
        <v>20</v>
      </c>
      <c r="I9113" t="str">
        <f>IFERROR(VLOOKUP(tblOrders[[#This Row],[item_id]],Raw_Menu!$A$2:$D$33,3,FALSE),"Unknown")</f>
        <v>Italian</v>
      </c>
    </row>
    <row r="9114" spans="1:9" x14ac:dyDescent="0.25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  <c r="F9114" s="5">
        <f>IFERROR(VLOOKUP(E9114,Raw_Menu!$A$2:$D$33,4,FALSE),0)</f>
        <v>12.95</v>
      </c>
      <c r="G9114" s="5">
        <f t="shared" si="284"/>
        <v>12.95</v>
      </c>
      <c r="H9114">
        <f t="shared" si="285"/>
        <v>20</v>
      </c>
      <c r="I9114" t="str">
        <f>IFERROR(VLOOKUP(tblOrders[[#This Row],[item_id]],Raw_Menu!$A$2:$D$33,3,FALSE),"Unknown")</f>
        <v>American</v>
      </c>
    </row>
    <row r="9115" spans="1:9" x14ac:dyDescent="0.25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  <c r="F9115" s="5">
        <f>IFERROR(VLOOKUP(E9115,Raw_Menu!$A$2:$D$33,4,FALSE),0)</f>
        <v>10.5</v>
      </c>
      <c r="G9115" s="5">
        <f t="shared" si="284"/>
        <v>10.5</v>
      </c>
      <c r="H9115">
        <f t="shared" si="285"/>
        <v>20</v>
      </c>
      <c r="I9115" t="str">
        <f>IFERROR(VLOOKUP(tblOrders[[#This Row],[item_id]],Raw_Menu!$A$2:$D$33,3,FALSE),"Unknown")</f>
        <v>American</v>
      </c>
    </row>
    <row r="9116" spans="1:9" x14ac:dyDescent="0.25">
      <c r="A9116">
        <v>9115</v>
      </c>
      <c r="B9116">
        <v>3998</v>
      </c>
      <c r="C9116" s="1">
        <v>45141</v>
      </c>
      <c r="D9116" s="2">
        <v>0.90054398148148151</v>
      </c>
      <c r="E9116">
        <v>106</v>
      </c>
      <c r="F9116" s="5">
        <f>IFERROR(VLOOKUP(E9116,Raw_Menu!$A$2:$D$33,4,FALSE),0)</f>
        <v>7</v>
      </c>
      <c r="G9116" s="5">
        <f t="shared" si="284"/>
        <v>7</v>
      </c>
      <c r="H9116">
        <f t="shared" si="285"/>
        <v>21</v>
      </c>
      <c r="I9116" t="str">
        <f>IFERROR(VLOOKUP(tblOrders[[#This Row],[item_id]],Raw_Menu!$A$2:$D$33,3,FALSE),"Unknown")</f>
        <v>American</v>
      </c>
    </row>
    <row r="9117" spans="1:9" x14ac:dyDescent="0.25">
      <c r="A9117">
        <v>9116</v>
      </c>
      <c r="B9117">
        <v>3999</v>
      </c>
      <c r="C9117" s="1">
        <v>45141</v>
      </c>
      <c r="D9117" s="2">
        <v>0.90763888888888888</v>
      </c>
      <c r="E9117">
        <v>103</v>
      </c>
      <c r="F9117" s="5">
        <f>IFERROR(VLOOKUP(E9117,Raw_Menu!$A$2:$D$33,4,FALSE),0)</f>
        <v>9</v>
      </c>
      <c r="G9117" s="5">
        <f t="shared" si="284"/>
        <v>9</v>
      </c>
      <c r="H9117">
        <f t="shared" si="285"/>
        <v>21</v>
      </c>
      <c r="I9117" t="str">
        <f>IFERROR(VLOOKUP(tblOrders[[#This Row],[item_id]],Raw_Menu!$A$2:$D$33,3,FALSE),"Unknown")</f>
        <v>American</v>
      </c>
    </row>
    <row r="9118" spans="1:9" x14ac:dyDescent="0.25">
      <c r="A9118">
        <v>9117</v>
      </c>
      <c r="B9118">
        <v>3999</v>
      </c>
      <c r="C9118" s="1">
        <v>45141</v>
      </c>
      <c r="D9118" s="2">
        <v>0.90763888888888888</v>
      </c>
      <c r="E9118">
        <v>108</v>
      </c>
      <c r="F9118" s="5">
        <f>IFERROR(VLOOKUP(E9118,Raw_Menu!$A$2:$D$33,4,FALSE),0)</f>
        <v>14.5</v>
      </c>
      <c r="G9118" s="5">
        <f t="shared" si="284"/>
        <v>14.5</v>
      </c>
      <c r="H9118">
        <f t="shared" si="285"/>
        <v>21</v>
      </c>
      <c r="I9118" t="str">
        <f>IFERROR(VLOOKUP(tblOrders[[#This Row],[item_id]],Raw_Menu!$A$2:$D$33,3,FALSE),"Unknown")</f>
        <v>Asian</v>
      </c>
    </row>
    <row r="9119" spans="1:9" x14ac:dyDescent="0.25">
      <c r="A9119">
        <v>9118</v>
      </c>
      <c r="B9119">
        <v>3999</v>
      </c>
      <c r="C9119" s="1">
        <v>45141</v>
      </c>
      <c r="D9119" s="2">
        <v>0.90763888888888888</v>
      </c>
      <c r="E9119">
        <v>128</v>
      </c>
      <c r="F9119" s="5">
        <f>IFERROR(VLOOKUP(E9119,Raw_Menu!$A$2:$D$33,4,FALSE),0)</f>
        <v>15.5</v>
      </c>
      <c r="G9119" s="5">
        <f t="shared" si="284"/>
        <v>15.5</v>
      </c>
      <c r="H9119">
        <f t="shared" si="285"/>
        <v>21</v>
      </c>
      <c r="I9119" t="str">
        <f>IFERROR(VLOOKUP(tblOrders[[#This Row],[item_id]],Raw_Menu!$A$2:$D$33,3,FALSE),"Unknown")</f>
        <v>Italian</v>
      </c>
    </row>
    <row r="9120" spans="1:9" x14ac:dyDescent="0.25">
      <c r="A9120">
        <v>9119</v>
      </c>
      <c r="B9120">
        <v>4000</v>
      </c>
      <c r="C9120" s="1">
        <v>45172</v>
      </c>
      <c r="D9120" s="2">
        <v>0.48195601851851849</v>
      </c>
      <c r="E9120">
        <v>101</v>
      </c>
      <c r="F9120" s="5">
        <f>IFERROR(VLOOKUP(E9120,Raw_Menu!$A$2:$D$33,4,FALSE),0)</f>
        <v>12.95</v>
      </c>
      <c r="G9120" s="5">
        <f t="shared" si="284"/>
        <v>12.95</v>
      </c>
      <c r="H9120">
        <f t="shared" si="285"/>
        <v>11</v>
      </c>
      <c r="I9120" t="str">
        <f>IFERROR(VLOOKUP(tblOrders[[#This Row],[item_id]],Raw_Menu!$A$2:$D$33,3,FALSE),"Unknown")</f>
        <v>American</v>
      </c>
    </row>
    <row r="9121" spans="1:9" x14ac:dyDescent="0.25">
      <c r="A9121">
        <v>9120</v>
      </c>
      <c r="B9121">
        <v>4000</v>
      </c>
      <c r="C9121" s="1">
        <v>45172</v>
      </c>
      <c r="D9121" s="2">
        <v>0.48195601851851849</v>
      </c>
      <c r="E9121">
        <v>126</v>
      </c>
      <c r="F9121" s="5">
        <f>IFERROR(VLOOKUP(E9121,Raw_Menu!$A$2:$D$33,4,FALSE),0)</f>
        <v>14.5</v>
      </c>
      <c r="G9121" s="5">
        <f t="shared" si="284"/>
        <v>14.5</v>
      </c>
      <c r="H9121">
        <f t="shared" si="285"/>
        <v>11</v>
      </c>
      <c r="I9121" t="str">
        <f>IFERROR(VLOOKUP(tblOrders[[#This Row],[item_id]],Raw_Menu!$A$2:$D$33,3,FALSE),"Unknown")</f>
        <v>Italian</v>
      </c>
    </row>
    <row r="9122" spans="1:9" x14ac:dyDescent="0.25">
      <c r="A9122">
        <v>9121</v>
      </c>
      <c r="B9122">
        <v>4000</v>
      </c>
      <c r="C9122" s="1">
        <v>45172</v>
      </c>
      <c r="D9122" s="2">
        <v>0.48195601851851849</v>
      </c>
      <c r="E9122">
        <v>121</v>
      </c>
      <c r="F9122" s="5">
        <f>IFERROR(VLOOKUP(E9122,Raw_Menu!$A$2:$D$33,4,FALSE),0)</f>
        <v>10.5</v>
      </c>
      <c r="G9122" s="5">
        <f t="shared" si="284"/>
        <v>10.5</v>
      </c>
      <c r="H9122">
        <f t="shared" si="285"/>
        <v>11</v>
      </c>
      <c r="I9122" t="str">
        <f>IFERROR(VLOOKUP(tblOrders[[#This Row],[item_id]],Raw_Menu!$A$2:$D$33,3,FALSE),"Unknown")</f>
        <v>Mexican</v>
      </c>
    </row>
    <row r="9123" spans="1:9" x14ac:dyDescent="0.25">
      <c r="A9123">
        <v>9122</v>
      </c>
      <c r="B9123">
        <v>4000</v>
      </c>
      <c r="C9123" s="1">
        <v>45172</v>
      </c>
      <c r="D9123" s="2">
        <v>0.48195601851851849</v>
      </c>
      <c r="E9123">
        <v>106</v>
      </c>
      <c r="F9123" s="5">
        <f>IFERROR(VLOOKUP(E9123,Raw_Menu!$A$2:$D$33,4,FALSE),0)</f>
        <v>7</v>
      </c>
      <c r="G9123" s="5">
        <f t="shared" si="284"/>
        <v>7</v>
      </c>
      <c r="H9123">
        <f t="shared" si="285"/>
        <v>11</v>
      </c>
      <c r="I9123" t="str">
        <f>IFERROR(VLOOKUP(tblOrders[[#This Row],[item_id]],Raw_Menu!$A$2:$D$33,3,FALSE),"Unknown")</f>
        <v>American</v>
      </c>
    </row>
    <row r="9124" spans="1:9" x14ac:dyDescent="0.25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  <c r="F9124" s="5">
        <f>IFERROR(VLOOKUP(E9124,Raw_Menu!$A$2:$D$33,4,FALSE),0)</f>
        <v>15.5</v>
      </c>
      <c r="G9124" s="5">
        <f t="shared" si="284"/>
        <v>15.5</v>
      </c>
      <c r="H9124">
        <f t="shared" si="285"/>
        <v>11</v>
      </c>
      <c r="I9124" t="str">
        <f>IFERROR(VLOOKUP(tblOrders[[#This Row],[item_id]],Raw_Menu!$A$2:$D$33,3,FALSE),"Unknown")</f>
        <v>Italian</v>
      </c>
    </row>
    <row r="9125" spans="1:9" x14ac:dyDescent="0.25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  <c r="F9125" s="5">
        <f>IFERROR(VLOOKUP(E9125,Raw_Menu!$A$2:$D$33,4,FALSE),0)</f>
        <v>7</v>
      </c>
      <c r="G9125" s="5">
        <f t="shared" si="284"/>
        <v>7</v>
      </c>
      <c r="H9125">
        <f t="shared" si="285"/>
        <v>11</v>
      </c>
      <c r="I9125" t="str">
        <f>IFERROR(VLOOKUP(tblOrders[[#This Row],[item_id]],Raw_Menu!$A$2:$D$33,3,FALSE),"Unknown")</f>
        <v>American</v>
      </c>
    </row>
    <row r="9126" spans="1:9" x14ac:dyDescent="0.25">
      <c r="A9126">
        <v>9125</v>
      </c>
      <c r="B9126">
        <v>4002</v>
      </c>
      <c r="C9126" s="1">
        <v>45172</v>
      </c>
      <c r="D9126" s="2">
        <v>0.49052083333333341</v>
      </c>
      <c r="E9126">
        <v>125</v>
      </c>
      <c r="F9126" s="5">
        <f>IFERROR(VLOOKUP(E9126,Raw_Menu!$A$2:$D$33,4,FALSE),0)</f>
        <v>17.95</v>
      </c>
      <c r="G9126" s="5">
        <f t="shared" si="284"/>
        <v>17.95</v>
      </c>
      <c r="H9126">
        <f t="shared" si="285"/>
        <v>11</v>
      </c>
      <c r="I9126" t="str">
        <f>IFERROR(VLOOKUP(tblOrders[[#This Row],[item_id]],Raw_Menu!$A$2:$D$33,3,FALSE),"Unknown")</f>
        <v>Italian</v>
      </c>
    </row>
    <row r="9127" spans="1:9" x14ac:dyDescent="0.25">
      <c r="A9127">
        <v>9126</v>
      </c>
      <c r="B9127">
        <v>4002</v>
      </c>
      <c r="C9127" s="1">
        <v>45172</v>
      </c>
      <c r="D9127" s="2">
        <v>0.49052083333333341</v>
      </c>
      <c r="E9127">
        <v>119</v>
      </c>
      <c r="F9127" s="5">
        <f>IFERROR(VLOOKUP(E9127,Raw_Menu!$A$2:$D$33,4,FALSE),0)</f>
        <v>11.95</v>
      </c>
      <c r="G9127" s="5">
        <f t="shared" si="284"/>
        <v>11.95</v>
      </c>
      <c r="H9127">
        <f t="shared" si="285"/>
        <v>11</v>
      </c>
      <c r="I9127" t="str">
        <f>IFERROR(VLOOKUP(tblOrders[[#This Row],[item_id]],Raw_Menu!$A$2:$D$33,3,FALSE),"Unknown")</f>
        <v>Mexican</v>
      </c>
    </row>
    <row r="9128" spans="1:9" x14ac:dyDescent="0.25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  <c r="F9128" s="5">
        <f>IFERROR(VLOOKUP(E9128,Raw_Menu!$A$2:$D$33,4,FALSE),0)</f>
        <v>17.95</v>
      </c>
      <c r="G9128" s="5">
        <f t="shared" si="284"/>
        <v>17.95</v>
      </c>
      <c r="H9128">
        <f t="shared" si="285"/>
        <v>11</v>
      </c>
      <c r="I9128" t="str">
        <f>IFERROR(VLOOKUP(tblOrders[[#This Row],[item_id]],Raw_Menu!$A$2:$D$33,3,FALSE),"Unknown")</f>
        <v>Asian</v>
      </c>
    </row>
    <row r="9129" spans="1:9" x14ac:dyDescent="0.25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  <c r="F9129" s="5">
        <f>IFERROR(VLOOKUP(E9129,Raw_Menu!$A$2:$D$33,4,FALSE),0)</f>
        <v>10.5</v>
      </c>
      <c r="G9129" s="5">
        <f t="shared" si="284"/>
        <v>10.5</v>
      </c>
      <c r="H9129">
        <f t="shared" si="285"/>
        <v>11</v>
      </c>
      <c r="I9129" t="str">
        <f>IFERROR(VLOOKUP(tblOrders[[#This Row],[item_id]],Raw_Menu!$A$2:$D$33,3,FALSE),"Unknown")</f>
        <v>American</v>
      </c>
    </row>
    <row r="9130" spans="1:9" x14ac:dyDescent="0.25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  <c r="F9130" s="5">
        <f>IFERROR(VLOOKUP(E9130,Raw_Menu!$A$2:$D$33,4,FALSE),0)</f>
        <v>10.5</v>
      </c>
      <c r="G9130" s="5">
        <f t="shared" si="284"/>
        <v>10.5</v>
      </c>
      <c r="H9130">
        <f t="shared" si="285"/>
        <v>12</v>
      </c>
      <c r="I9130" t="str">
        <f>IFERROR(VLOOKUP(tblOrders[[#This Row],[item_id]],Raw_Menu!$A$2:$D$33,3,FALSE),"Unknown")</f>
        <v>American</v>
      </c>
    </row>
    <row r="9131" spans="1:9" x14ac:dyDescent="0.25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  <c r="F9131" s="5">
        <f>IFERROR(VLOOKUP(E9131,Raw_Menu!$A$2:$D$33,4,FALSE),0)</f>
        <v>14.5</v>
      </c>
      <c r="G9131" s="5">
        <f t="shared" si="284"/>
        <v>14.5</v>
      </c>
      <c r="H9131">
        <f t="shared" si="285"/>
        <v>12</v>
      </c>
      <c r="I9131" t="str">
        <f>IFERROR(VLOOKUP(tblOrders[[#This Row],[item_id]],Raw_Menu!$A$2:$D$33,3,FALSE),"Unknown")</f>
        <v>Asian</v>
      </c>
    </row>
    <row r="9132" spans="1:9" x14ac:dyDescent="0.25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  <c r="F9132" s="5">
        <f>IFERROR(VLOOKUP(E9132,Raw_Menu!$A$2:$D$33,4,FALSE),0)</f>
        <v>14.5</v>
      </c>
      <c r="G9132" s="5">
        <f t="shared" si="284"/>
        <v>14.5</v>
      </c>
      <c r="H9132">
        <f t="shared" si="285"/>
        <v>12</v>
      </c>
      <c r="I9132" t="str">
        <f>IFERROR(VLOOKUP(tblOrders[[#This Row],[item_id]],Raw_Menu!$A$2:$D$33,3,FALSE),"Unknown")</f>
        <v>Asian</v>
      </c>
    </row>
    <row r="9133" spans="1:9" x14ac:dyDescent="0.25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  <c r="F9133" s="5">
        <f>IFERROR(VLOOKUP(E9133,Raw_Menu!$A$2:$D$33,4,FALSE),0)</f>
        <v>15.5</v>
      </c>
      <c r="G9133" s="5">
        <f t="shared" si="284"/>
        <v>15.5</v>
      </c>
      <c r="H9133">
        <f t="shared" si="285"/>
        <v>12</v>
      </c>
      <c r="I9133" t="str">
        <f>IFERROR(VLOOKUP(tblOrders[[#This Row],[item_id]],Raw_Menu!$A$2:$D$33,3,FALSE),"Unknown")</f>
        <v>Italian</v>
      </c>
    </row>
    <row r="9134" spans="1:9" x14ac:dyDescent="0.25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  <c r="F9134" s="5">
        <f>IFERROR(VLOOKUP(E9134,Raw_Menu!$A$2:$D$33,4,FALSE),0)</f>
        <v>15.5</v>
      </c>
      <c r="G9134" s="5">
        <f t="shared" si="284"/>
        <v>15.5</v>
      </c>
      <c r="H9134">
        <f t="shared" si="285"/>
        <v>12</v>
      </c>
      <c r="I9134" t="str">
        <f>IFERROR(VLOOKUP(tblOrders[[#This Row],[item_id]],Raw_Menu!$A$2:$D$33,3,FALSE),"Unknown")</f>
        <v>Italian</v>
      </c>
    </row>
    <row r="9135" spans="1:9" x14ac:dyDescent="0.25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  <c r="F9135" s="5">
        <f>IFERROR(VLOOKUP(E9135,Raw_Menu!$A$2:$D$33,4,FALSE),0)</f>
        <v>11.95</v>
      </c>
      <c r="G9135" s="5">
        <f t="shared" si="284"/>
        <v>11.95</v>
      </c>
      <c r="H9135">
        <f t="shared" si="285"/>
        <v>12</v>
      </c>
      <c r="I9135" t="str">
        <f>IFERROR(VLOOKUP(tblOrders[[#This Row],[item_id]],Raw_Menu!$A$2:$D$33,3,FALSE),"Unknown")</f>
        <v>Mexican</v>
      </c>
    </row>
    <row r="9136" spans="1:9" x14ac:dyDescent="0.25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  <c r="F9136" s="5">
        <f>IFERROR(VLOOKUP(E9136,Raw_Menu!$A$2:$D$33,4,FALSE),0)</f>
        <v>13.95</v>
      </c>
      <c r="G9136" s="5">
        <f t="shared" si="284"/>
        <v>13.95</v>
      </c>
      <c r="H9136">
        <f t="shared" si="285"/>
        <v>12</v>
      </c>
      <c r="I9136" t="str">
        <f>IFERROR(VLOOKUP(tblOrders[[#This Row],[item_id]],Raw_Menu!$A$2:$D$33,3,FALSE),"Unknown")</f>
        <v>Mexican</v>
      </c>
    </row>
    <row r="9137" spans="1:9" x14ac:dyDescent="0.25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  <c r="F9137" s="5">
        <f>IFERROR(VLOOKUP(E9137,Raw_Menu!$A$2:$D$33,4,FALSE),0)</f>
        <v>12.95</v>
      </c>
      <c r="G9137" s="5">
        <f t="shared" si="284"/>
        <v>12.95</v>
      </c>
      <c r="H9137">
        <f t="shared" si="285"/>
        <v>13</v>
      </c>
      <c r="I9137" t="str">
        <f>IFERROR(VLOOKUP(tblOrders[[#This Row],[item_id]],Raw_Menu!$A$2:$D$33,3,FALSE),"Unknown")</f>
        <v>American</v>
      </c>
    </row>
    <row r="9138" spans="1:9" x14ac:dyDescent="0.25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  <c r="F9138" s="5">
        <f>IFERROR(VLOOKUP(E9138,Raw_Menu!$A$2:$D$33,4,FALSE),0)</f>
        <v>14.5</v>
      </c>
      <c r="G9138" s="5">
        <f t="shared" si="284"/>
        <v>14.5</v>
      </c>
      <c r="H9138">
        <f t="shared" si="285"/>
        <v>13</v>
      </c>
      <c r="I9138" t="str">
        <f>IFERROR(VLOOKUP(tblOrders[[#This Row],[item_id]],Raw_Menu!$A$2:$D$33,3,FALSE),"Unknown")</f>
        <v>Asian</v>
      </c>
    </row>
    <row r="9139" spans="1:9" x14ac:dyDescent="0.25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  <c r="F9139" s="5">
        <f>IFERROR(VLOOKUP(E9139,Raw_Menu!$A$2:$D$33,4,FALSE),0)</f>
        <v>19.95</v>
      </c>
      <c r="G9139" s="5">
        <f t="shared" si="284"/>
        <v>19.95</v>
      </c>
      <c r="H9139">
        <f t="shared" si="285"/>
        <v>13</v>
      </c>
      <c r="I9139" t="str">
        <f>IFERROR(VLOOKUP(tblOrders[[#This Row],[item_id]],Raw_Menu!$A$2:$D$33,3,FALSE),"Unknown")</f>
        <v>Italian</v>
      </c>
    </row>
    <row r="9140" spans="1:9" x14ac:dyDescent="0.25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  <c r="F9140" s="5">
        <f>IFERROR(VLOOKUP(E9140,Raw_Menu!$A$2:$D$33,4,FALSE),0)</f>
        <v>12.95</v>
      </c>
      <c r="G9140" s="5">
        <f t="shared" si="284"/>
        <v>12.95</v>
      </c>
      <c r="H9140">
        <f t="shared" si="285"/>
        <v>13</v>
      </c>
      <c r="I9140" t="str">
        <f>IFERROR(VLOOKUP(tblOrders[[#This Row],[item_id]],Raw_Menu!$A$2:$D$33,3,FALSE),"Unknown")</f>
        <v>American</v>
      </c>
    </row>
    <row r="9141" spans="1:9" x14ac:dyDescent="0.25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  <c r="F9141" s="5">
        <f>IFERROR(VLOOKUP(E9141,Raw_Menu!$A$2:$D$33,4,FALSE),0)</f>
        <v>12.95</v>
      </c>
      <c r="G9141" s="5">
        <f t="shared" si="284"/>
        <v>12.95</v>
      </c>
      <c r="H9141">
        <f t="shared" si="285"/>
        <v>13</v>
      </c>
      <c r="I9141" t="str">
        <f>IFERROR(VLOOKUP(tblOrders[[#This Row],[item_id]],Raw_Menu!$A$2:$D$33,3,FALSE),"Unknown")</f>
        <v>American</v>
      </c>
    </row>
    <row r="9142" spans="1:9" x14ac:dyDescent="0.25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  <c r="F9142" s="5">
        <f>IFERROR(VLOOKUP(E9142,Raw_Menu!$A$2:$D$33,4,FALSE),0)</f>
        <v>13.95</v>
      </c>
      <c r="G9142" s="5">
        <f t="shared" si="284"/>
        <v>13.95</v>
      </c>
      <c r="H9142">
        <f t="shared" si="285"/>
        <v>13</v>
      </c>
      <c r="I9142" t="str">
        <f>IFERROR(VLOOKUP(tblOrders[[#This Row],[item_id]],Raw_Menu!$A$2:$D$33,3,FALSE),"Unknown")</f>
        <v>American</v>
      </c>
    </row>
    <row r="9143" spans="1:9" x14ac:dyDescent="0.25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  <c r="F9143" s="5">
        <f>IFERROR(VLOOKUP(E9143,Raw_Menu!$A$2:$D$33,4,FALSE),0)</f>
        <v>17.95</v>
      </c>
      <c r="G9143" s="5">
        <f t="shared" si="284"/>
        <v>17.95</v>
      </c>
      <c r="H9143">
        <f t="shared" si="285"/>
        <v>13</v>
      </c>
      <c r="I9143" t="str">
        <f>IFERROR(VLOOKUP(tblOrders[[#This Row],[item_id]],Raw_Menu!$A$2:$D$33,3,FALSE),"Unknown")</f>
        <v>Italian</v>
      </c>
    </row>
    <row r="9144" spans="1:9" x14ac:dyDescent="0.25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  <c r="F9144" s="5">
        <f>IFERROR(VLOOKUP(E9144,Raw_Menu!$A$2:$D$33,4,FALSE),0)</f>
        <v>14.95</v>
      </c>
      <c r="G9144" s="5">
        <f t="shared" si="284"/>
        <v>14.95</v>
      </c>
      <c r="H9144">
        <f t="shared" si="285"/>
        <v>13</v>
      </c>
      <c r="I9144" t="str">
        <f>IFERROR(VLOOKUP(tblOrders[[#This Row],[item_id]],Raw_Menu!$A$2:$D$33,3,FALSE),"Unknown")</f>
        <v>Asian</v>
      </c>
    </row>
    <row r="9145" spans="1:9" x14ac:dyDescent="0.25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  <c r="F9145" s="5">
        <f>IFERROR(VLOOKUP(E9145,Raw_Menu!$A$2:$D$33,4,FALSE),0)</f>
        <v>14.95</v>
      </c>
      <c r="G9145" s="5">
        <f t="shared" si="284"/>
        <v>14.95</v>
      </c>
      <c r="H9145">
        <f t="shared" si="285"/>
        <v>13</v>
      </c>
      <c r="I9145" t="str">
        <f>IFERROR(VLOOKUP(tblOrders[[#This Row],[item_id]],Raw_Menu!$A$2:$D$33,3,FALSE),"Unknown")</f>
        <v>Asian</v>
      </c>
    </row>
    <row r="9146" spans="1:9" x14ac:dyDescent="0.25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  <c r="F9146" s="5">
        <f>IFERROR(VLOOKUP(E9146,Raw_Menu!$A$2:$D$33,4,FALSE),0)</f>
        <v>7</v>
      </c>
      <c r="G9146" s="5">
        <f t="shared" si="284"/>
        <v>7</v>
      </c>
      <c r="H9146">
        <f t="shared" si="285"/>
        <v>13</v>
      </c>
      <c r="I9146" t="str">
        <f>IFERROR(VLOOKUP(tblOrders[[#This Row],[item_id]],Raw_Menu!$A$2:$D$33,3,FALSE),"Unknown")</f>
        <v>American</v>
      </c>
    </row>
    <row r="9147" spans="1:9" x14ac:dyDescent="0.25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  <c r="F9147" s="5">
        <f>IFERROR(VLOOKUP(E9147,Raw_Menu!$A$2:$D$33,4,FALSE),0)</f>
        <v>9</v>
      </c>
      <c r="G9147" s="5">
        <f t="shared" si="284"/>
        <v>9</v>
      </c>
      <c r="H9147">
        <f t="shared" si="285"/>
        <v>13</v>
      </c>
      <c r="I9147" t="str">
        <f>IFERROR(VLOOKUP(tblOrders[[#This Row],[item_id]],Raw_Menu!$A$2:$D$33,3,FALSE),"Unknown")</f>
        <v>American</v>
      </c>
    </row>
    <row r="9148" spans="1:9" x14ac:dyDescent="0.25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  <c r="F9148" s="5">
        <f>IFERROR(VLOOKUP(E9148,Raw_Menu!$A$2:$D$33,4,FALSE),0)</f>
        <v>14.5</v>
      </c>
      <c r="G9148" s="5">
        <f t="shared" si="284"/>
        <v>14.5</v>
      </c>
      <c r="H9148">
        <f t="shared" si="285"/>
        <v>13</v>
      </c>
      <c r="I9148" t="str">
        <f>IFERROR(VLOOKUP(tblOrders[[#This Row],[item_id]],Raw_Menu!$A$2:$D$33,3,FALSE),"Unknown")</f>
        <v>Italian</v>
      </c>
    </row>
    <row r="9149" spans="1:9" x14ac:dyDescent="0.25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  <c r="F9149" s="5">
        <f>IFERROR(VLOOKUP(E9149,Raw_Menu!$A$2:$D$33,4,FALSE),0)</f>
        <v>7</v>
      </c>
      <c r="G9149" s="5">
        <f t="shared" si="284"/>
        <v>7</v>
      </c>
      <c r="H9149">
        <f t="shared" si="285"/>
        <v>13</v>
      </c>
      <c r="I9149" t="str">
        <f>IFERROR(VLOOKUP(tblOrders[[#This Row],[item_id]],Raw_Menu!$A$2:$D$33,3,FALSE),"Unknown")</f>
        <v>American</v>
      </c>
    </row>
    <row r="9150" spans="1:9" x14ac:dyDescent="0.25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  <c r="F9150" s="5">
        <f>IFERROR(VLOOKUP(E9150,Raw_Menu!$A$2:$D$33,4,FALSE),0)</f>
        <v>9</v>
      </c>
      <c r="G9150" s="5">
        <f t="shared" si="284"/>
        <v>9</v>
      </c>
      <c r="H9150">
        <f t="shared" si="285"/>
        <v>13</v>
      </c>
      <c r="I9150" t="str">
        <f>IFERROR(VLOOKUP(tblOrders[[#This Row],[item_id]],Raw_Menu!$A$2:$D$33,3,FALSE),"Unknown")</f>
        <v>Asian</v>
      </c>
    </row>
    <row r="9151" spans="1:9" x14ac:dyDescent="0.25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  <c r="F9151" s="5">
        <f>IFERROR(VLOOKUP(E9151,Raw_Menu!$A$2:$D$33,4,FALSE),0)</f>
        <v>12.95</v>
      </c>
      <c r="G9151" s="5">
        <f t="shared" si="284"/>
        <v>12.95</v>
      </c>
      <c r="H9151">
        <f t="shared" si="285"/>
        <v>13</v>
      </c>
      <c r="I9151" t="str">
        <f>IFERROR(VLOOKUP(tblOrders[[#This Row],[item_id]],Raw_Menu!$A$2:$D$33,3,FALSE),"Unknown")</f>
        <v>American</v>
      </c>
    </row>
    <row r="9152" spans="1:9" x14ac:dyDescent="0.25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  <c r="F9152" s="5">
        <f>IFERROR(VLOOKUP(E9152,Raw_Menu!$A$2:$D$33,4,FALSE),0)</f>
        <v>14.5</v>
      </c>
      <c r="G9152" s="5">
        <f t="shared" si="284"/>
        <v>14.5</v>
      </c>
      <c r="H9152">
        <f t="shared" si="285"/>
        <v>13</v>
      </c>
      <c r="I9152" t="str">
        <f>IFERROR(VLOOKUP(tblOrders[[#This Row],[item_id]],Raw_Menu!$A$2:$D$33,3,FALSE),"Unknown")</f>
        <v>Italian</v>
      </c>
    </row>
    <row r="9153" spans="1:9" x14ac:dyDescent="0.25">
      <c r="A9153">
        <v>9152</v>
      </c>
      <c r="B9153">
        <v>4014</v>
      </c>
      <c r="C9153" s="1">
        <v>45172</v>
      </c>
      <c r="D9153" s="2">
        <v>0.56920138888888894</v>
      </c>
      <c r="E9153">
        <v>101</v>
      </c>
      <c r="F9153" s="5">
        <f>IFERROR(VLOOKUP(E9153,Raw_Menu!$A$2:$D$33,4,FALSE),0)</f>
        <v>12.95</v>
      </c>
      <c r="G9153" s="5">
        <f t="shared" si="284"/>
        <v>12.95</v>
      </c>
      <c r="H9153">
        <f t="shared" si="285"/>
        <v>13</v>
      </c>
      <c r="I9153" t="str">
        <f>IFERROR(VLOOKUP(tblOrders[[#This Row],[item_id]],Raw_Menu!$A$2:$D$33,3,FALSE),"Unknown")</f>
        <v>American</v>
      </c>
    </row>
    <row r="9154" spans="1:9" x14ac:dyDescent="0.25">
      <c r="A9154">
        <v>9153</v>
      </c>
      <c r="B9154">
        <v>4014</v>
      </c>
      <c r="C9154" s="1">
        <v>45172</v>
      </c>
      <c r="D9154" s="2">
        <v>0.56920138888888894</v>
      </c>
      <c r="E9154">
        <v>102</v>
      </c>
      <c r="F9154" s="5">
        <f>IFERROR(VLOOKUP(E9154,Raw_Menu!$A$2:$D$33,4,FALSE),0)</f>
        <v>13.95</v>
      </c>
      <c r="G9154" s="5">
        <f t="shared" ref="G9154:G9217" si="286">VALUE(F9154)</f>
        <v>13.95</v>
      </c>
      <c r="H9154">
        <f t="shared" ref="H9154:H9217" si="287">HOUR(D9154)</f>
        <v>13</v>
      </c>
      <c r="I9154" t="str">
        <f>IFERROR(VLOOKUP(tblOrders[[#This Row],[item_id]],Raw_Menu!$A$2:$D$33,3,FALSE),"Unknown")</f>
        <v>American</v>
      </c>
    </row>
    <row r="9155" spans="1:9" x14ac:dyDescent="0.25">
      <c r="A9155">
        <v>9154</v>
      </c>
      <c r="B9155">
        <v>4014</v>
      </c>
      <c r="C9155" s="1">
        <v>45172</v>
      </c>
      <c r="D9155" s="2">
        <v>0.56920138888888894</v>
      </c>
      <c r="E9155">
        <v>104</v>
      </c>
      <c r="F9155" s="5">
        <f>IFERROR(VLOOKUP(E9155,Raw_Menu!$A$2:$D$33,4,FALSE),0)</f>
        <v>10.5</v>
      </c>
      <c r="G9155" s="5">
        <f t="shared" si="286"/>
        <v>10.5</v>
      </c>
      <c r="H9155">
        <f t="shared" si="287"/>
        <v>13</v>
      </c>
      <c r="I9155" t="str">
        <f>IFERROR(VLOOKUP(tblOrders[[#This Row],[item_id]],Raw_Menu!$A$2:$D$33,3,FALSE),"Unknown")</f>
        <v>American</v>
      </c>
    </row>
    <row r="9156" spans="1:9" x14ac:dyDescent="0.25">
      <c r="A9156">
        <v>9155</v>
      </c>
      <c r="B9156">
        <v>4014</v>
      </c>
      <c r="C9156" s="1">
        <v>45172</v>
      </c>
      <c r="D9156" s="2">
        <v>0.56920138888888894</v>
      </c>
      <c r="E9156">
        <v>108</v>
      </c>
      <c r="F9156" s="5">
        <f>IFERROR(VLOOKUP(E9156,Raw_Menu!$A$2:$D$33,4,FALSE),0)</f>
        <v>14.5</v>
      </c>
      <c r="G9156" s="5">
        <f t="shared" si="286"/>
        <v>14.5</v>
      </c>
      <c r="H9156">
        <f t="shared" si="287"/>
        <v>13</v>
      </c>
      <c r="I9156" t="str">
        <f>IFERROR(VLOOKUP(tblOrders[[#This Row],[item_id]],Raw_Menu!$A$2:$D$33,3,FALSE),"Unknown")</f>
        <v>Asian</v>
      </c>
    </row>
    <row r="9157" spans="1:9" x14ac:dyDescent="0.25">
      <c r="A9157">
        <v>9156</v>
      </c>
      <c r="B9157">
        <v>4014</v>
      </c>
      <c r="C9157" s="1">
        <v>45172</v>
      </c>
      <c r="D9157" s="2">
        <v>0.56920138888888894</v>
      </c>
      <c r="E9157">
        <v>110</v>
      </c>
      <c r="F9157" s="5">
        <f>IFERROR(VLOOKUP(E9157,Raw_Menu!$A$2:$D$33,4,FALSE),0)</f>
        <v>17.95</v>
      </c>
      <c r="G9157" s="5">
        <f t="shared" si="286"/>
        <v>17.95</v>
      </c>
      <c r="H9157">
        <f t="shared" si="287"/>
        <v>13</v>
      </c>
      <c r="I9157" t="str">
        <f>IFERROR(VLOOKUP(tblOrders[[#This Row],[item_id]],Raw_Menu!$A$2:$D$33,3,FALSE),"Unknown")</f>
        <v>Asian</v>
      </c>
    </row>
    <row r="9158" spans="1:9" x14ac:dyDescent="0.25">
      <c r="A9158">
        <v>9157</v>
      </c>
      <c r="B9158">
        <v>4014</v>
      </c>
      <c r="C9158" s="1">
        <v>45172</v>
      </c>
      <c r="D9158" s="2">
        <v>0.56920138888888894</v>
      </c>
      <c r="E9158">
        <v>117</v>
      </c>
      <c r="F9158" s="5">
        <f>IFERROR(VLOOKUP(E9158,Raw_Menu!$A$2:$D$33,4,FALSE),0)</f>
        <v>12.95</v>
      </c>
      <c r="G9158" s="5">
        <f t="shared" si="286"/>
        <v>12.95</v>
      </c>
      <c r="H9158">
        <f t="shared" si="287"/>
        <v>13</v>
      </c>
      <c r="I9158" t="str">
        <f>IFERROR(VLOOKUP(tblOrders[[#This Row],[item_id]],Raw_Menu!$A$2:$D$33,3,FALSE),"Unknown")</f>
        <v>Mexican</v>
      </c>
    </row>
    <row r="9159" spans="1:9" x14ac:dyDescent="0.25">
      <c r="A9159">
        <v>9158</v>
      </c>
      <c r="B9159">
        <v>4014</v>
      </c>
      <c r="C9159" s="1">
        <v>45172</v>
      </c>
      <c r="D9159" s="2">
        <v>0.56920138888888894</v>
      </c>
      <c r="E9159">
        <v>129</v>
      </c>
      <c r="F9159" s="5">
        <f>IFERROR(VLOOKUP(E9159,Raw_Menu!$A$2:$D$33,4,FALSE),0)</f>
        <v>15.5</v>
      </c>
      <c r="G9159" s="5">
        <f t="shared" si="286"/>
        <v>15.5</v>
      </c>
      <c r="H9159">
        <f t="shared" si="287"/>
        <v>13</v>
      </c>
      <c r="I9159" t="str">
        <f>IFERROR(VLOOKUP(tblOrders[[#This Row],[item_id]],Raw_Menu!$A$2:$D$33,3,FALSE),"Unknown")</f>
        <v>Italian</v>
      </c>
    </row>
    <row r="9160" spans="1:9" x14ac:dyDescent="0.25">
      <c r="A9160">
        <v>9159</v>
      </c>
      <c r="B9160">
        <v>4014</v>
      </c>
      <c r="C9160" s="1">
        <v>45172</v>
      </c>
      <c r="D9160" s="2">
        <v>0.56920138888888894</v>
      </c>
      <c r="E9160">
        <v>113</v>
      </c>
      <c r="F9160" s="5">
        <f>IFERROR(VLOOKUP(E9160,Raw_Menu!$A$2:$D$33,4,FALSE),0)</f>
        <v>5</v>
      </c>
      <c r="G9160" s="5">
        <f t="shared" si="286"/>
        <v>5</v>
      </c>
      <c r="H9160">
        <f t="shared" si="287"/>
        <v>13</v>
      </c>
      <c r="I9160" t="str">
        <f>IFERROR(VLOOKUP(tblOrders[[#This Row],[item_id]],Raw_Menu!$A$2:$D$33,3,FALSE),"Unknown")</f>
        <v>Asian</v>
      </c>
    </row>
    <row r="9161" spans="1:9" x14ac:dyDescent="0.25">
      <c r="A9161">
        <v>9160</v>
      </c>
      <c r="B9161">
        <v>4014</v>
      </c>
      <c r="C9161" s="1">
        <v>45172</v>
      </c>
      <c r="D9161" s="2">
        <v>0.56920138888888894</v>
      </c>
      <c r="E9161">
        <v>121</v>
      </c>
      <c r="F9161" s="5">
        <f>IFERROR(VLOOKUP(E9161,Raw_Menu!$A$2:$D$33,4,FALSE),0)</f>
        <v>10.5</v>
      </c>
      <c r="G9161" s="5">
        <f t="shared" si="286"/>
        <v>10.5</v>
      </c>
      <c r="H9161">
        <f t="shared" si="287"/>
        <v>13</v>
      </c>
      <c r="I9161" t="str">
        <f>IFERROR(VLOOKUP(tblOrders[[#This Row],[item_id]],Raw_Menu!$A$2:$D$33,3,FALSE),"Unknown")</f>
        <v>Mexican</v>
      </c>
    </row>
    <row r="9162" spans="1:9" x14ac:dyDescent="0.25">
      <c r="A9162">
        <v>9161</v>
      </c>
      <c r="B9162">
        <v>4014</v>
      </c>
      <c r="C9162" s="1">
        <v>45172</v>
      </c>
      <c r="D9162" s="2">
        <v>0.56920138888888894</v>
      </c>
      <c r="E9162">
        <v>105</v>
      </c>
      <c r="F9162" s="5">
        <f>IFERROR(VLOOKUP(E9162,Raw_Menu!$A$2:$D$33,4,FALSE),0)</f>
        <v>7</v>
      </c>
      <c r="G9162" s="5">
        <f t="shared" si="286"/>
        <v>7</v>
      </c>
      <c r="H9162">
        <f t="shared" si="287"/>
        <v>13</v>
      </c>
      <c r="I9162" t="str">
        <f>IFERROR(VLOOKUP(tblOrders[[#This Row],[item_id]],Raw_Menu!$A$2:$D$33,3,FALSE),"Unknown")</f>
        <v>American</v>
      </c>
    </row>
    <row r="9163" spans="1:9" x14ac:dyDescent="0.25">
      <c r="A9163">
        <v>9162</v>
      </c>
      <c r="B9163">
        <v>4014</v>
      </c>
      <c r="C9163" s="1">
        <v>45172</v>
      </c>
      <c r="D9163" s="2">
        <v>0.56920138888888894</v>
      </c>
      <c r="E9163">
        <v>122</v>
      </c>
      <c r="F9163" s="5">
        <f>IFERROR(VLOOKUP(E9163,Raw_Menu!$A$2:$D$33,4,FALSE),0)</f>
        <v>7</v>
      </c>
      <c r="G9163" s="5">
        <f t="shared" si="286"/>
        <v>7</v>
      </c>
      <c r="H9163">
        <f t="shared" si="287"/>
        <v>13</v>
      </c>
      <c r="I9163" t="str">
        <f>IFERROR(VLOOKUP(tblOrders[[#This Row],[item_id]],Raw_Menu!$A$2:$D$33,3,FALSE),"Unknown")</f>
        <v>Mexican</v>
      </c>
    </row>
    <row r="9164" spans="1:9" x14ac:dyDescent="0.25">
      <c r="A9164">
        <v>9163</v>
      </c>
      <c r="B9164">
        <v>4014</v>
      </c>
      <c r="C9164" s="1">
        <v>45172</v>
      </c>
      <c r="D9164" s="2">
        <v>0.56920138888888894</v>
      </c>
      <c r="E9164">
        <v>106</v>
      </c>
      <c r="F9164" s="5">
        <f>IFERROR(VLOOKUP(E9164,Raw_Menu!$A$2:$D$33,4,FALSE),0)</f>
        <v>7</v>
      </c>
      <c r="G9164" s="5">
        <f t="shared" si="286"/>
        <v>7</v>
      </c>
      <c r="H9164">
        <f t="shared" si="287"/>
        <v>13</v>
      </c>
      <c r="I9164" t="str">
        <f>IFERROR(VLOOKUP(tblOrders[[#This Row],[item_id]],Raw_Menu!$A$2:$D$33,3,FALSE),"Unknown")</f>
        <v>American</v>
      </c>
    </row>
    <row r="9165" spans="1:9" x14ac:dyDescent="0.25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  <c r="F9165" s="5">
        <f>IFERROR(VLOOKUP(E9165,Raw_Menu!$A$2:$D$33,4,FALSE),0)</f>
        <v>12.95</v>
      </c>
      <c r="G9165" s="5">
        <f t="shared" si="286"/>
        <v>12.95</v>
      </c>
      <c r="H9165">
        <f t="shared" si="287"/>
        <v>14</v>
      </c>
      <c r="I9165" t="str">
        <f>IFERROR(VLOOKUP(tblOrders[[#This Row],[item_id]],Raw_Menu!$A$2:$D$33,3,FALSE),"Unknown")</f>
        <v>American</v>
      </c>
    </row>
    <row r="9166" spans="1:9" x14ac:dyDescent="0.25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  <c r="F9166" s="5">
        <f>IFERROR(VLOOKUP(E9166,Raw_Menu!$A$2:$D$33,4,FALSE),0)</f>
        <v>13.95</v>
      </c>
      <c r="G9166" s="5">
        <f t="shared" si="286"/>
        <v>13.95</v>
      </c>
      <c r="H9166">
        <f t="shared" si="287"/>
        <v>14</v>
      </c>
      <c r="I9166" t="str">
        <f>IFERROR(VLOOKUP(tblOrders[[#This Row],[item_id]],Raw_Menu!$A$2:$D$33,3,FALSE),"Unknown")</f>
        <v>Mexican</v>
      </c>
    </row>
    <row r="9167" spans="1:9" x14ac:dyDescent="0.25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  <c r="F9167" s="5">
        <f>IFERROR(VLOOKUP(E9167,Raw_Menu!$A$2:$D$33,4,FALSE),0)</f>
        <v>14.5</v>
      </c>
      <c r="G9167" s="5">
        <f t="shared" si="286"/>
        <v>14.5</v>
      </c>
      <c r="H9167">
        <f t="shared" si="287"/>
        <v>14</v>
      </c>
      <c r="I9167" t="str">
        <f>IFERROR(VLOOKUP(tblOrders[[#This Row],[item_id]],Raw_Menu!$A$2:$D$33,3,FALSE),"Unknown")</f>
        <v>Asian</v>
      </c>
    </row>
    <row r="9168" spans="1:9" x14ac:dyDescent="0.25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  <c r="F9168" s="5">
        <f>IFERROR(VLOOKUP(E9168,Raw_Menu!$A$2:$D$33,4,FALSE),0)</f>
        <v>14.5</v>
      </c>
      <c r="G9168" s="5">
        <f t="shared" si="286"/>
        <v>14.5</v>
      </c>
      <c r="H9168">
        <f t="shared" si="287"/>
        <v>14</v>
      </c>
      <c r="I9168" t="str">
        <f>IFERROR(VLOOKUP(tblOrders[[#This Row],[item_id]],Raw_Menu!$A$2:$D$33,3,FALSE),"Unknown")</f>
        <v>Italian</v>
      </c>
    </row>
    <row r="9169" spans="1:9" x14ac:dyDescent="0.25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  <c r="F9169" s="5">
        <f>IFERROR(VLOOKUP(E9169,Raw_Menu!$A$2:$D$33,4,FALSE),0)</f>
        <v>7</v>
      </c>
      <c r="G9169" s="5">
        <f t="shared" si="286"/>
        <v>7</v>
      </c>
      <c r="H9169">
        <f t="shared" si="287"/>
        <v>14</v>
      </c>
      <c r="I9169" t="str">
        <f>IFERROR(VLOOKUP(tblOrders[[#This Row],[item_id]],Raw_Menu!$A$2:$D$33,3,FALSE),"Unknown")</f>
        <v>American</v>
      </c>
    </row>
    <row r="9170" spans="1:9" x14ac:dyDescent="0.25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  <c r="F9170" s="5">
        <f>IFERROR(VLOOKUP(E9170,Raw_Menu!$A$2:$D$33,4,FALSE),0)</f>
        <v>7</v>
      </c>
      <c r="G9170" s="5">
        <f t="shared" si="286"/>
        <v>7</v>
      </c>
      <c r="H9170">
        <f t="shared" si="287"/>
        <v>14</v>
      </c>
      <c r="I9170" t="str">
        <f>IFERROR(VLOOKUP(tblOrders[[#This Row],[item_id]],Raw_Menu!$A$2:$D$33,3,FALSE),"Unknown")</f>
        <v>Mexican</v>
      </c>
    </row>
    <row r="9171" spans="1:9" x14ac:dyDescent="0.25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  <c r="F9171" s="5">
        <f>IFERROR(VLOOKUP(E9171,Raw_Menu!$A$2:$D$33,4,FALSE),0)</f>
        <v>7</v>
      </c>
      <c r="G9171" s="5">
        <f t="shared" si="286"/>
        <v>7</v>
      </c>
      <c r="H9171">
        <f t="shared" si="287"/>
        <v>14</v>
      </c>
      <c r="I9171" t="str">
        <f>IFERROR(VLOOKUP(tblOrders[[#This Row],[item_id]],Raw_Menu!$A$2:$D$33,3,FALSE),"Unknown")</f>
        <v>Mexican</v>
      </c>
    </row>
    <row r="9172" spans="1:9" x14ac:dyDescent="0.25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  <c r="F9172" s="5">
        <f>IFERROR(VLOOKUP(E9172,Raw_Menu!$A$2:$D$33,4,FALSE),0)</f>
        <v>9</v>
      </c>
      <c r="G9172" s="5">
        <f t="shared" si="286"/>
        <v>9</v>
      </c>
      <c r="H9172">
        <f t="shared" si="287"/>
        <v>14</v>
      </c>
      <c r="I9172" t="str">
        <f>IFERROR(VLOOKUP(tblOrders[[#This Row],[item_id]],Raw_Menu!$A$2:$D$33,3,FALSE),"Unknown")</f>
        <v>Asian</v>
      </c>
    </row>
    <row r="9173" spans="1:9" x14ac:dyDescent="0.25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  <c r="F9173" s="5">
        <f>IFERROR(VLOOKUP(E9173,Raw_Menu!$A$2:$D$33,4,FALSE),0)</f>
        <v>17.95</v>
      </c>
      <c r="G9173" s="5">
        <f t="shared" si="286"/>
        <v>17.95</v>
      </c>
      <c r="H9173">
        <f t="shared" si="287"/>
        <v>14</v>
      </c>
      <c r="I9173" t="str">
        <f>IFERROR(VLOOKUP(tblOrders[[#This Row],[item_id]],Raw_Menu!$A$2:$D$33,3,FALSE),"Unknown")</f>
        <v>Asian</v>
      </c>
    </row>
    <row r="9174" spans="1:9" x14ac:dyDescent="0.25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  <c r="F9174" s="5">
        <f>IFERROR(VLOOKUP(E9174,Raw_Menu!$A$2:$D$33,4,FALSE),0)</f>
        <v>7</v>
      </c>
      <c r="G9174" s="5">
        <f t="shared" si="286"/>
        <v>7</v>
      </c>
      <c r="H9174">
        <f t="shared" si="287"/>
        <v>14</v>
      </c>
      <c r="I9174" t="str">
        <f>IFERROR(VLOOKUP(tblOrders[[#This Row],[item_id]],Raw_Menu!$A$2:$D$33,3,FALSE),"Unknown")</f>
        <v>American</v>
      </c>
    </row>
    <row r="9175" spans="1:9" x14ac:dyDescent="0.25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  <c r="F9175" s="5">
        <f>IFERROR(VLOOKUP(E9175,Raw_Menu!$A$2:$D$33,4,FALSE),0)</f>
        <v>17.95</v>
      </c>
      <c r="G9175" s="5">
        <f t="shared" si="286"/>
        <v>17.95</v>
      </c>
      <c r="H9175">
        <f t="shared" si="287"/>
        <v>14</v>
      </c>
      <c r="I9175" t="str">
        <f>IFERROR(VLOOKUP(tblOrders[[#This Row],[item_id]],Raw_Menu!$A$2:$D$33,3,FALSE),"Unknown")</f>
        <v>Asian</v>
      </c>
    </row>
    <row r="9176" spans="1:9" x14ac:dyDescent="0.25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  <c r="F9176" s="5">
        <f>IFERROR(VLOOKUP(E9176,Raw_Menu!$A$2:$D$33,4,FALSE),0)</f>
        <v>9</v>
      </c>
      <c r="G9176" s="5">
        <f t="shared" si="286"/>
        <v>9</v>
      </c>
      <c r="H9176">
        <f t="shared" si="287"/>
        <v>15</v>
      </c>
      <c r="I9176" t="str">
        <f>IFERROR(VLOOKUP(tblOrders[[#This Row],[item_id]],Raw_Menu!$A$2:$D$33,3,FALSE),"Unknown")</f>
        <v>Mexican</v>
      </c>
    </row>
    <row r="9177" spans="1:9" x14ac:dyDescent="0.25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  <c r="F9177" s="5">
        <f>IFERROR(VLOOKUP(E9177,Raw_Menu!$A$2:$D$33,4,FALSE),0)</f>
        <v>9</v>
      </c>
      <c r="G9177" s="5">
        <f t="shared" si="286"/>
        <v>9</v>
      </c>
      <c r="H9177">
        <f t="shared" si="287"/>
        <v>15</v>
      </c>
      <c r="I9177" t="str">
        <f>IFERROR(VLOOKUP(tblOrders[[#This Row],[item_id]],Raw_Menu!$A$2:$D$33,3,FALSE),"Unknown")</f>
        <v>Mexican</v>
      </c>
    </row>
    <row r="9178" spans="1:9" x14ac:dyDescent="0.25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  <c r="F9178" s="5">
        <f>IFERROR(VLOOKUP(E9178,Raw_Menu!$A$2:$D$33,4,FALSE),0)</f>
        <v>10.5</v>
      </c>
      <c r="G9178" s="5">
        <f t="shared" si="286"/>
        <v>10.5</v>
      </c>
      <c r="H9178">
        <f t="shared" si="287"/>
        <v>15</v>
      </c>
      <c r="I9178" t="str">
        <f>IFERROR(VLOOKUP(tblOrders[[#This Row],[item_id]],Raw_Menu!$A$2:$D$33,3,FALSE),"Unknown")</f>
        <v>American</v>
      </c>
    </row>
    <row r="9179" spans="1:9" x14ac:dyDescent="0.25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  <c r="F9179" s="5">
        <f>IFERROR(VLOOKUP(E9179,Raw_Menu!$A$2:$D$33,4,FALSE),0)</f>
        <v>17.95</v>
      </c>
      <c r="G9179" s="5">
        <f t="shared" si="286"/>
        <v>17.95</v>
      </c>
      <c r="H9179">
        <f t="shared" si="287"/>
        <v>15</v>
      </c>
      <c r="I9179" t="str">
        <f>IFERROR(VLOOKUP(tblOrders[[#This Row],[item_id]],Raw_Menu!$A$2:$D$33,3,FALSE),"Unknown")</f>
        <v>Asian</v>
      </c>
    </row>
    <row r="9180" spans="1:9" x14ac:dyDescent="0.25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  <c r="F9180" s="5">
        <f>IFERROR(VLOOKUP(E9180,Raw_Menu!$A$2:$D$33,4,FALSE),0)</f>
        <v>17.95</v>
      </c>
      <c r="G9180" s="5">
        <f t="shared" si="286"/>
        <v>17.95</v>
      </c>
      <c r="H9180">
        <f t="shared" si="287"/>
        <v>15</v>
      </c>
      <c r="I9180" t="str">
        <f>IFERROR(VLOOKUP(tblOrders[[#This Row],[item_id]],Raw_Menu!$A$2:$D$33,3,FALSE),"Unknown")</f>
        <v>Asian</v>
      </c>
    </row>
    <row r="9181" spans="1:9" x14ac:dyDescent="0.25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  <c r="F9181" s="5">
        <f>IFERROR(VLOOKUP(E9181,Raw_Menu!$A$2:$D$33,4,FALSE),0)</f>
        <v>12.95</v>
      </c>
      <c r="G9181" s="5">
        <f t="shared" si="286"/>
        <v>12.95</v>
      </c>
      <c r="H9181">
        <f t="shared" si="287"/>
        <v>15</v>
      </c>
      <c r="I9181" t="str">
        <f>IFERROR(VLOOKUP(tblOrders[[#This Row],[item_id]],Raw_Menu!$A$2:$D$33,3,FALSE),"Unknown")</f>
        <v>Mexican</v>
      </c>
    </row>
    <row r="9182" spans="1:9" x14ac:dyDescent="0.25">
      <c r="A9182">
        <v>9181</v>
      </c>
      <c r="B9182">
        <v>4022</v>
      </c>
      <c r="C9182" s="1">
        <v>45172</v>
      </c>
      <c r="D9182" s="2">
        <v>0.6774189814814815</v>
      </c>
      <c r="E9182">
        <v>105</v>
      </c>
      <c r="F9182" s="5">
        <f>IFERROR(VLOOKUP(E9182,Raw_Menu!$A$2:$D$33,4,FALSE),0)</f>
        <v>7</v>
      </c>
      <c r="G9182" s="5">
        <f t="shared" si="286"/>
        <v>7</v>
      </c>
      <c r="H9182">
        <f t="shared" si="287"/>
        <v>16</v>
      </c>
      <c r="I9182" t="str">
        <f>IFERROR(VLOOKUP(tblOrders[[#This Row],[item_id]],Raw_Menu!$A$2:$D$33,3,FALSE),"Unknown")</f>
        <v>American</v>
      </c>
    </row>
    <row r="9183" spans="1:9" x14ac:dyDescent="0.25">
      <c r="A9183">
        <v>9182</v>
      </c>
      <c r="B9183">
        <v>4022</v>
      </c>
      <c r="C9183" s="1">
        <v>45172</v>
      </c>
      <c r="D9183" s="2">
        <v>0.6774189814814815</v>
      </c>
      <c r="E9183">
        <v>131</v>
      </c>
      <c r="F9183" s="5">
        <f>IFERROR(VLOOKUP(E9183,Raw_Menu!$A$2:$D$33,4,FALSE),0)</f>
        <v>17.95</v>
      </c>
      <c r="G9183" s="5">
        <f t="shared" si="286"/>
        <v>17.95</v>
      </c>
      <c r="H9183">
        <f t="shared" si="287"/>
        <v>16</v>
      </c>
      <c r="I9183" t="str">
        <f>IFERROR(VLOOKUP(tblOrders[[#This Row],[item_id]],Raw_Menu!$A$2:$D$33,3,FALSE),"Unknown")</f>
        <v>Italian</v>
      </c>
    </row>
    <row r="9184" spans="1:9" x14ac:dyDescent="0.25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  <c r="F9184" s="5">
        <f>IFERROR(VLOOKUP(E9184,Raw_Menu!$A$2:$D$33,4,FALSE),0)</f>
        <v>14.5</v>
      </c>
      <c r="G9184" s="5">
        <f t="shared" si="286"/>
        <v>14.5</v>
      </c>
      <c r="H9184">
        <f t="shared" si="287"/>
        <v>16</v>
      </c>
      <c r="I9184" t="str">
        <f>IFERROR(VLOOKUP(tblOrders[[#This Row],[item_id]],Raw_Menu!$A$2:$D$33,3,FALSE),"Unknown")</f>
        <v>Italian</v>
      </c>
    </row>
    <row r="9185" spans="1:9" x14ac:dyDescent="0.25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  <c r="F9185" s="5">
        <f>IFERROR(VLOOKUP(E9185,Raw_Menu!$A$2:$D$33,4,FALSE),0)</f>
        <v>11.95</v>
      </c>
      <c r="G9185" s="5">
        <f t="shared" si="286"/>
        <v>11.95</v>
      </c>
      <c r="H9185">
        <f t="shared" si="287"/>
        <v>16</v>
      </c>
      <c r="I9185" t="str">
        <f>IFERROR(VLOOKUP(tblOrders[[#This Row],[item_id]],Raw_Menu!$A$2:$D$33,3,FALSE),"Unknown")</f>
        <v>Mexican</v>
      </c>
    </row>
    <row r="9186" spans="1:9" x14ac:dyDescent="0.25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  <c r="F9186" s="5">
        <f>IFERROR(VLOOKUP(E9186,Raw_Menu!$A$2:$D$33,4,FALSE),0)</f>
        <v>9</v>
      </c>
      <c r="G9186" s="5">
        <f t="shared" si="286"/>
        <v>9</v>
      </c>
      <c r="H9186">
        <f t="shared" si="287"/>
        <v>16</v>
      </c>
      <c r="I9186" t="str">
        <f>IFERROR(VLOOKUP(tblOrders[[#This Row],[item_id]],Raw_Menu!$A$2:$D$33,3,FALSE),"Unknown")</f>
        <v>Mexican</v>
      </c>
    </row>
    <row r="9187" spans="1:9" x14ac:dyDescent="0.25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  <c r="F9187" s="5">
        <f>IFERROR(VLOOKUP(E9187,Raw_Menu!$A$2:$D$33,4,FALSE),0)</f>
        <v>14.5</v>
      </c>
      <c r="G9187" s="5">
        <f t="shared" si="286"/>
        <v>14.5</v>
      </c>
      <c r="H9187">
        <f t="shared" si="287"/>
        <v>16</v>
      </c>
      <c r="I9187" t="str">
        <f>IFERROR(VLOOKUP(tblOrders[[#This Row],[item_id]],Raw_Menu!$A$2:$D$33,3,FALSE),"Unknown")</f>
        <v>Asian</v>
      </c>
    </row>
    <row r="9188" spans="1:9" x14ac:dyDescent="0.25">
      <c r="A9188">
        <v>9187</v>
      </c>
      <c r="B9188">
        <v>4025</v>
      </c>
      <c r="C9188" s="1">
        <v>45172</v>
      </c>
      <c r="D9188" s="2">
        <v>0.69370370370370371</v>
      </c>
      <c r="E9188">
        <v>103</v>
      </c>
      <c r="F9188" s="5">
        <f>IFERROR(VLOOKUP(E9188,Raw_Menu!$A$2:$D$33,4,FALSE),0)</f>
        <v>9</v>
      </c>
      <c r="G9188" s="5">
        <f t="shared" si="286"/>
        <v>9</v>
      </c>
      <c r="H9188">
        <f t="shared" si="287"/>
        <v>16</v>
      </c>
      <c r="I9188" t="str">
        <f>IFERROR(VLOOKUP(tblOrders[[#This Row],[item_id]],Raw_Menu!$A$2:$D$33,3,FALSE),"Unknown")</f>
        <v>American</v>
      </c>
    </row>
    <row r="9189" spans="1:9" x14ac:dyDescent="0.25">
      <c r="A9189">
        <v>9188</v>
      </c>
      <c r="B9189">
        <v>4025</v>
      </c>
      <c r="C9189" s="1">
        <v>45172</v>
      </c>
      <c r="D9189" s="2">
        <v>0.69370370370370371</v>
      </c>
      <c r="E9189">
        <v>117</v>
      </c>
      <c r="F9189" s="5">
        <f>IFERROR(VLOOKUP(E9189,Raw_Menu!$A$2:$D$33,4,FALSE),0)</f>
        <v>12.95</v>
      </c>
      <c r="G9189" s="5">
        <f t="shared" si="286"/>
        <v>12.95</v>
      </c>
      <c r="H9189">
        <f t="shared" si="287"/>
        <v>16</v>
      </c>
      <c r="I9189" t="str">
        <f>IFERROR(VLOOKUP(tblOrders[[#This Row],[item_id]],Raw_Menu!$A$2:$D$33,3,FALSE),"Unknown")</f>
        <v>Mexican</v>
      </c>
    </row>
    <row r="9190" spans="1:9" x14ac:dyDescent="0.25">
      <c r="A9190">
        <v>9189</v>
      </c>
      <c r="B9190">
        <v>4025</v>
      </c>
      <c r="C9190" s="1">
        <v>45172</v>
      </c>
      <c r="D9190" s="2">
        <v>0.69370370370370371</v>
      </c>
      <c r="E9190">
        <v>127</v>
      </c>
      <c r="F9190" s="5">
        <f>IFERROR(VLOOKUP(E9190,Raw_Menu!$A$2:$D$33,4,FALSE),0)</f>
        <v>17.95</v>
      </c>
      <c r="G9190" s="5">
        <f t="shared" si="286"/>
        <v>17.95</v>
      </c>
      <c r="H9190">
        <f t="shared" si="287"/>
        <v>16</v>
      </c>
      <c r="I9190" t="str">
        <f>IFERROR(VLOOKUP(tblOrders[[#This Row],[item_id]],Raw_Menu!$A$2:$D$33,3,FALSE),"Unknown")</f>
        <v>Italian</v>
      </c>
    </row>
    <row r="9191" spans="1:9" x14ac:dyDescent="0.25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  <c r="F9191" s="5">
        <f>IFERROR(VLOOKUP(E9191,Raw_Menu!$A$2:$D$33,4,FALSE),0)</f>
        <v>7</v>
      </c>
      <c r="G9191" s="5">
        <f t="shared" si="286"/>
        <v>7</v>
      </c>
      <c r="H9191">
        <f t="shared" si="287"/>
        <v>16</v>
      </c>
      <c r="I9191" t="str">
        <f>IFERROR(VLOOKUP(tblOrders[[#This Row],[item_id]],Raw_Menu!$A$2:$D$33,3,FALSE),"Unknown")</f>
        <v>American</v>
      </c>
    </row>
    <row r="9192" spans="1:9" x14ac:dyDescent="0.25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  <c r="F9192" s="5">
        <f>IFERROR(VLOOKUP(E9192,Raw_Menu!$A$2:$D$33,4,FALSE),0)</f>
        <v>17.95</v>
      </c>
      <c r="G9192" s="5">
        <f t="shared" si="286"/>
        <v>17.95</v>
      </c>
      <c r="H9192">
        <f t="shared" si="287"/>
        <v>16</v>
      </c>
      <c r="I9192" t="str">
        <f>IFERROR(VLOOKUP(tblOrders[[#This Row],[item_id]],Raw_Menu!$A$2:$D$33,3,FALSE),"Unknown")</f>
        <v>Italian</v>
      </c>
    </row>
    <row r="9193" spans="1:9" x14ac:dyDescent="0.25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  <c r="F9193" s="5">
        <f>IFERROR(VLOOKUP(E9193,Raw_Menu!$A$2:$D$33,4,FALSE),0)</f>
        <v>14.5</v>
      </c>
      <c r="G9193" s="5">
        <f t="shared" si="286"/>
        <v>14.5</v>
      </c>
      <c r="H9193">
        <f t="shared" si="287"/>
        <v>16</v>
      </c>
      <c r="I9193" t="str">
        <f>IFERROR(VLOOKUP(tblOrders[[#This Row],[item_id]],Raw_Menu!$A$2:$D$33,3,FALSE),"Unknown")</f>
        <v>Asian</v>
      </c>
    </row>
    <row r="9194" spans="1:9" x14ac:dyDescent="0.25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  <c r="F9194" s="5">
        <f>IFERROR(VLOOKUP(E9194,Raw_Menu!$A$2:$D$33,4,FALSE),0)</f>
        <v>15.5</v>
      </c>
      <c r="G9194" s="5">
        <f t="shared" si="286"/>
        <v>15.5</v>
      </c>
      <c r="H9194">
        <f t="shared" si="287"/>
        <v>16</v>
      </c>
      <c r="I9194" t="str">
        <f>IFERROR(VLOOKUP(tblOrders[[#This Row],[item_id]],Raw_Menu!$A$2:$D$33,3,FALSE),"Unknown")</f>
        <v>Italian</v>
      </c>
    </row>
    <row r="9195" spans="1:9" x14ac:dyDescent="0.25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  <c r="F9195" s="5">
        <f>IFERROR(VLOOKUP(E9195,Raw_Menu!$A$2:$D$33,4,FALSE),0)</f>
        <v>16.95</v>
      </c>
      <c r="G9195" s="5">
        <f t="shared" si="286"/>
        <v>16.95</v>
      </c>
      <c r="H9195">
        <f t="shared" si="287"/>
        <v>16</v>
      </c>
      <c r="I9195" t="str">
        <f>IFERROR(VLOOKUP(tblOrders[[#This Row],[item_id]],Raw_Menu!$A$2:$D$33,3,FALSE),"Unknown")</f>
        <v>Italian</v>
      </c>
    </row>
    <row r="9196" spans="1:9" x14ac:dyDescent="0.25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  <c r="F9196" s="5">
        <f>IFERROR(VLOOKUP(E9196,Raw_Menu!$A$2:$D$33,4,FALSE),0)</f>
        <v>13.95</v>
      </c>
      <c r="G9196" s="5">
        <f t="shared" si="286"/>
        <v>13.95</v>
      </c>
      <c r="H9196">
        <f t="shared" si="287"/>
        <v>17</v>
      </c>
      <c r="I9196" t="str">
        <f>IFERROR(VLOOKUP(tblOrders[[#This Row],[item_id]],Raw_Menu!$A$2:$D$33,3,FALSE),"Unknown")</f>
        <v>American</v>
      </c>
    </row>
    <row r="9197" spans="1:9" x14ac:dyDescent="0.25">
      <c r="A9197">
        <v>9196</v>
      </c>
      <c r="B9197">
        <v>4029</v>
      </c>
      <c r="C9197" s="1">
        <v>45172</v>
      </c>
      <c r="D9197" s="2">
        <v>0.71452546296296293</v>
      </c>
      <c r="E9197">
        <v>126</v>
      </c>
      <c r="F9197" s="5">
        <f>IFERROR(VLOOKUP(E9197,Raw_Menu!$A$2:$D$33,4,FALSE),0)</f>
        <v>14.5</v>
      </c>
      <c r="G9197" s="5">
        <f t="shared" si="286"/>
        <v>14.5</v>
      </c>
      <c r="H9197">
        <f t="shared" si="287"/>
        <v>17</v>
      </c>
      <c r="I9197" t="str">
        <f>IFERROR(VLOOKUP(tblOrders[[#This Row],[item_id]],Raw_Menu!$A$2:$D$33,3,FALSE),"Unknown")</f>
        <v>Italian</v>
      </c>
    </row>
    <row r="9198" spans="1:9" x14ac:dyDescent="0.25">
      <c r="A9198">
        <v>9197</v>
      </c>
      <c r="B9198">
        <v>4029</v>
      </c>
      <c r="C9198" s="1">
        <v>45172</v>
      </c>
      <c r="D9198" s="2">
        <v>0.71452546296296293</v>
      </c>
      <c r="E9198">
        <v>132</v>
      </c>
      <c r="F9198" s="5">
        <f>IFERROR(VLOOKUP(E9198,Raw_Menu!$A$2:$D$33,4,FALSE),0)</f>
        <v>16.95</v>
      </c>
      <c r="G9198" s="5">
        <f t="shared" si="286"/>
        <v>16.95</v>
      </c>
      <c r="H9198">
        <f t="shared" si="287"/>
        <v>17</v>
      </c>
      <c r="I9198" t="str">
        <f>IFERROR(VLOOKUP(tblOrders[[#This Row],[item_id]],Raw_Menu!$A$2:$D$33,3,FALSE),"Unknown")</f>
        <v>Italian</v>
      </c>
    </row>
    <row r="9199" spans="1:9" x14ac:dyDescent="0.25">
      <c r="A9199">
        <v>9198</v>
      </c>
      <c r="B9199">
        <v>4030</v>
      </c>
      <c r="C9199" s="1">
        <v>45172</v>
      </c>
      <c r="D9199" s="2">
        <v>0.71574074074074079</v>
      </c>
      <c r="E9199">
        <v>107</v>
      </c>
      <c r="F9199" s="5">
        <f>IFERROR(VLOOKUP(E9199,Raw_Menu!$A$2:$D$33,4,FALSE),0)</f>
        <v>16.5</v>
      </c>
      <c r="G9199" s="5">
        <f t="shared" si="286"/>
        <v>16.5</v>
      </c>
      <c r="H9199">
        <f t="shared" si="287"/>
        <v>17</v>
      </c>
      <c r="I9199" t="str">
        <f>IFERROR(VLOOKUP(tblOrders[[#This Row],[item_id]],Raw_Menu!$A$2:$D$33,3,FALSE),"Unknown")</f>
        <v>Asian</v>
      </c>
    </row>
    <row r="9200" spans="1:9" x14ac:dyDescent="0.25">
      <c r="A9200">
        <v>9199</v>
      </c>
      <c r="B9200">
        <v>4030</v>
      </c>
      <c r="C9200" s="1">
        <v>45172</v>
      </c>
      <c r="D9200" s="2">
        <v>0.71574074074074079</v>
      </c>
      <c r="E9200">
        <v>125</v>
      </c>
      <c r="F9200" s="5">
        <f>IFERROR(VLOOKUP(E9200,Raw_Menu!$A$2:$D$33,4,FALSE),0)</f>
        <v>17.95</v>
      </c>
      <c r="G9200" s="5">
        <f t="shared" si="286"/>
        <v>17.95</v>
      </c>
      <c r="H9200">
        <f t="shared" si="287"/>
        <v>17</v>
      </c>
      <c r="I9200" t="str">
        <f>IFERROR(VLOOKUP(tblOrders[[#This Row],[item_id]],Raw_Menu!$A$2:$D$33,3,FALSE),"Unknown")</f>
        <v>Italian</v>
      </c>
    </row>
    <row r="9201" spans="1:9" x14ac:dyDescent="0.25">
      <c r="A9201">
        <v>9200</v>
      </c>
      <c r="B9201">
        <v>4031</v>
      </c>
      <c r="C9201" s="1">
        <v>45172</v>
      </c>
      <c r="D9201" s="2">
        <v>0.72658564814814819</v>
      </c>
      <c r="E9201">
        <v>107</v>
      </c>
      <c r="F9201" s="5">
        <f>IFERROR(VLOOKUP(E9201,Raw_Menu!$A$2:$D$33,4,FALSE),0)</f>
        <v>16.5</v>
      </c>
      <c r="G9201" s="5">
        <f t="shared" si="286"/>
        <v>16.5</v>
      </c>
      <c r="H9201">
        <f t="shared" si="287"/>
        <v>17</v>
      </c>
      <c r="I9201" t="str">
        <f>IFERROR(VLOOKUP(tblOrders[[#This Row],[item_id]],Raw_Menu!$A$2:$D$33,3,FALSE),"Unknown")</f>
        <v>Asian</v>
      </c>
    </row>
    <row r="9202" spans="1:9" x14ac:dyDescent="0.25">
      <c r="A9202">
        <v>9201</v>
      </c>
      <c r="B9202">
        <v>4031</v>
      </c>
      <c r="C9202" s="1">
        <v>45172</v>
      </c>
      <c r="D9202" s="2">
        <v>0.72658564814814819</v>
      </c>
      <c r="E9202">
        <v>124</v>
      </c>
      <c r="F9202" s="5">
        <f>IFERROR(VLOOKUP(E9202,Raw_Menu!$A$2:$D$33,4,FALSE),0)</f>
        <v>14.5</v>
      </c>
      <c r="G9202" s="5">
        <f t="shared" si="286"/>
        <v>14.5</v>
      </c>
      <c r="H9202">
        <f t="shared" si="287"/>
        <v>17</v>
      </c>
      <c r="I9202" t="str">
        <f>IFERROR(VLOOKUP(tblOrders[[#This Row],[item_id]],Raw_Menu!$A$2:$D$33,3,FALSE),"Unknown")</f>
        <v>Italian</v>
      </c>
    </row>
    <row r="9203" spans="1:9" x14ac:dyDescent="0.25">
      <c r="A9203">
        <v>9202</v>
      </c>
      <c r="B9203">
        <v>4031</v>
      </c>
      <c r="C9203" s="1">
        <v>45172</v>
      </c>
      <c r="D9203" s="2">
        <v>0.72658564814814819</v>
      </c>
      <c r="E9203">
        <v>109</v>
      </c>
      <c r="F9203" s="5">
        <f>IFERROR(VLOOKUP(E9203,Raw_Menu!$A$2:$D$33,4,FALSE),0)</f>
        <v>17.95</v>
      </c>
      <c r="G9203" s="5">
        <f t="shared" si="286"/>
        <v>17.95</v>
      </c>
      <c r="H9203">
        <f t="shared" si="287"/>
        <v>17</v>
      </c>
      <c r="I9203" t="str">
        <f>IFERROR(VLOOKUP(tblOrders[[#This Row],[item_id]],Raw_Menu!$A$2:$D$33,3,FALSE),"Unknown")</f>
        <v>Asian</v>
      </c>
    </row>
    <row r="9204" spans="1:9" x14ac:dyDescent="0.25">
      <c r="A9204">
        <v>9203</v>
      </c>
      <c r="B9204">
        <v>4032</v>
      </c>
      <c r="C9204" s="1">
        <v>45172</v>
      </c>
      <c r="D9204" s="2">
        <v>0.73668981481481477</v>
      </c>
      <c r="E9204">
        <v>120</v>
      </c>
      <c r="F9204" s="5">
        <f>IFERROR(VLOOKUP(E9204,Raw_Menu!$A$2:$D$33,4,FALSE),0)</f>
        <v>13.95</v>
      </c>
      <c r="G9204" s="5">
        <f t="shared" si="286"/>
        <v>13.95</v>
      </c>
      <c r="H9204">
        <f t="shared" si="287"/>
        <v>17</v>
      </c>
      <c r="I9204" t="str">
        <f>IFERROR(VLOOKUP(tblOrders[[#This Row],[item_id]],Raw_Menu!$A$2:$D$33,3,FALSE),"Unknown")</f>
        <v>Mexican</v>
      </c>
    </row>
    <row r="9205" spans="1:9" x14ac:dyDescent="0.25">
      <c r="A9205">
        <v>9204</v>
      </c>
      <c r="B9205">
        <v>4032</v>
      </c>
      <c r="C9205" s="1">
        <v>45172</v>
      </c>
      <c r="D9205" s="2">
        <v>0.73668981481481477</v>
      </c>
      <c r="E9205">
        <v>106</v>
      </c>
      <c r="F9205" s="5">
        <f>IFERROR(VLOOKUP(E9205,Raw_Menu!$A$2:$D$33,4,FALSE),0)</f>
        <v>7</v>
      </c>
      <c r="G9205" s="5">
        <f t="shared" si="286"/>
        <v>7</v>
      </c>
      <c r="H9205">
        <f t="shared" si="287"/>
        <v>17</v>
      </c>
      <c r="I9205" t="str">
        <f>IFERROR(VLOOKUP(tblOrders[[#This Row],[item_id]],Raw_Menu!$A$2:$D$33,3,FALSE),"Unknown")</f>
        <v>American</v>
      </c>
    </row>
    <row r="9206" spans="1:9" x14ac:dyDescent="0.25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  <c r="F9206" s="5">
        <f>IFERROR(VLOOKUP(E9206,Raw_Menu!$A$2:$D$33,4,FALSE),0)</f>
        <v>7</v>
      </c>
      <c r="G9206" s="5">
        <f t="shared" si="286"/>
        <v>7</v>
      </c>
      <c r="H9206">
        <f t="shared" si="287"/>
        <v>17</v>
      </c>
      <c r="I9206" t="str">
        <f>IFERROR(VLOOKUP(tblOrders[[#This Row],[item_id]],Raw_Menu!$A$2:$D$33,3,FALSE),"Unknown")</f>
        <v>American</v>
      </c>
    </row>
    <row r="9207" spans="1:9" x14ac:dyDescent="0.25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  <c r="F9207" s="5">
        <f>IFERROR(VLOOKUP(E9207,Raw_Menu!$A$2:$D$33,4,FALSE),0)</f>
        <v>17.95</v>
      </c>
      <c r="G9207" s="5">
        <f t="shared" si="286"/>
        <v>17.95</v>
      </c>
      <c r="H9207">
        <f t="shared" si="287"/>
        <v>17</v>
      </c>
      <c r="I9207" t="str">
        <f>IFERROR(VLOOKUP(tblOrders[[#This Row],[item_id]],Raw_Menu!$A$2:$D$33,3,FALSE),"Unknown")</f>
        <v>Asian</v>
      </c>
    </row>
    <row r="9208" spans="1:9" x14ac:dyDescent="0.25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  <c r="F9208" s="5">
        <f>IFERROR(VLOOKUP(E9208,Raw_Menu!$A$2:$D$33,4,FALSE),0)</f>
        <v>15.5</v>
      </c>
      <c r="G9208" s="5">
        <f t="shared" si="286"/>
        <v>15.5</v>
      </c>
      <c r="H9208">
        <f t="shared" si="287"/>
        <v>17</v>
      </c>
      <c r="I9208" t="str">
        <f>IFERROR(VLOOKUP(tblOrders[[#This Row],[item_id]],Raw_Menu!$A$2:$D$33,3,FALSE),"Unknown")</f>
        <v>Italian</v>
      </c>
    </row>
    <row r="9209" spans="1:9" x14ac:dyDescent="0.25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  <c r="F9209" s="5">
        <f>IFERROR(VLOOKUP(E9209,Raw_Menu!$A$2:$D$33,4,FALSE),0)</f>
        <v>5</v>
      </c>
      <c r="G9209" s="5">
        <f t="shared" si="286"/>
        <v>5</v>
      </c>
      <c r="H9209">
        <f t="shared" si="287"/>
        <v>17</v>
      </c>
      <c r="I9209" t="str">
        <f>IFERROR(VLOOKUP(tblOrders[[#This Row],[item_id]],Raw_Menu!$A$2:$D$33,3,FALSE),"Unknown")</f>
        <v>Asian</v>
      </c>
    </row>
    <row r="9210" spans="1:9" x14ac:dyDescent="0.25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  <c r="F9210" s="5">
        <f>IFERROR(VLOOKUP(E9210,Raw_Menu!$A$2:$D$33,4,FALSE),0)</f>
        <v>9</v>
      </c>
      <c r="G9210" s="5">
        <f t="shared" si="286"/>
        <v>9</v>
      </c>
      <c r="H9210">
        <f t="shared" si="287"/>
        <v>17</v>
      </c>
      <c r="I9210" t="str">
        <f>IFERROR(VLOOKUP(tblOrders[[#This Row],[item_id]],Raw_Menu!$A$2:$D$33,3,FALSE),"Unknown")</f>
        <v>Asian</v>
      </c>
    </row>
    <row r="9211" spans="1:9" x14ac:dyDescent="0.25">
      <c r="A9211">
        <v>9210</v>
      </c>
      <c r="B9211">
        <v>4035</v>
      </c>
      <c r="C9211" s="1">
        <v>45172</v>
      </c>
      <c r="D9211" s="2">
        <v>0.74641203703703707</v>
      </c>
      <c r="E9211">
        <v>124</v>
      </c>
      <c r="F9211" s="5">
        <f>IFERROR(VLOOKUP(E9211,Raw_Menu!$A$2:$D$33,4,FALSE),0)</f>
        <v>14.5</v>
      </c>
      <c r="G9211" s="5">
        <f t="shared" si="286"/>
        <v>14.5</v>
      </c>
      <c r="H9211">
        <f t="shared" si="287"/>
        <v>17</v>
      </c>
      <c r="I9211" t="str">
        <f>IFERROR(VLOOKUP(tblOrders[[#This Row],[item_id]],Raw_Menu!$A$2:$D$33,3,FALSE),"Unknown")</f>
        <v>Italian</v>
      </c>
    </row>
    <row r="9212" spans="1:9" x14ac:dyDescent="0.25">
      <c r="A9212">
        <v>9211</v>
      </c>
      <c r="B9212">
        <v>4035</v>
      </c>
      <c r="C9212" s="1">
        <v>45172</v>
      </c>
      <c r="D9212" s="2">
        <v>0.74641203703703707</v>
      </c>
      <c r="E9212">
        <v>131</v>
      </c>
      <c r="F9212" s="5">
        <f>IFERROR(VLOOKUP(E9212,Raw_Menu!$A$2:$D$33,4,FALSE),0)</f>
        <v>17.95</v>
      </c>
      <c r="G9212" s="5">
        <f t="shared" si="286"/>
        <v>17.95</v>
      </c>
      <c r="H9212">
        <f t="shared" si="287"/>
        <v>17</v>
      </c>
      <c r="I9212" t="str">
        <f>IFERROR(VLOOKUP(tblOrders[[#This Row],[item_id]],Raw_Menu!$A$2:$D$33,3,FALSE),"Unknown")</f>
        <v>Italian</v>
      </c>
    </row>
    <row r="9213" spans="1:9" x14ac:dyDescent="0.25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  <c r="F9213" s="5">
        <f>IFERROR(VLOOKUP(E9213,Raw_Menu!$A$2:$D$33,4,FALSE),0)</f>
        <v>13.95</v>
      </c>
      <c r="G9213" s="5">
        <f t="shared" si="286"/>
        <v>13.95</v>
      </c>
      <c r="H9213">
        <f t="shared" si="287"/>
        <v>17</v>
      </c>
      <c r="I9213" t="str">
        <f>IFERROR(VLOOKUP(tblOrders[[#This Row],[item_id]],Raw_Menu!$A$2:$D$33,3,FALSE),"Unknown")</f>
        <v>American</v>
      </c>
    </row>
    <row r="9214" spans="1:9" x14ac:dyDescent="0.25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  <c r="F9214" s="5">
        <f>IFERROR(VLOOKUP(E9214,Raw_Menu!$A$2:$D$33,4,FALSE),0)</f>
        <v>9</v>
      </c>
      <c r="G9214" s="5">
        <f t="shared" si="286"/>
        <v>9</v>
      </c>
      <c r="H9214">
        <f t="shared" si="287"/>
        <v>17</v>
      </c>
      <c r="I9214" t="str">
        <f>IFERROR(VLOOKUP(tblOrders[[#This Row],[item_id]],Raw_Menu!$A$2:$D$33,3,FALSE),"Unknown")</f>
        <v>American</v>
      </c>
    </row>
    <row r="9215" spans="1:9" x14ac:dyDescent="0.25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  <c r="F9215" s="5">
        <f>IFERROR(VLOOKUP(E9215,Raw_Menu!$A$2:$D$33,4,FALSE),0)</f>
        <v>17.95</v>
      </c>
      <c r="G9215" s="5">
        <f t="shared" si="286"/>
        <v>17.95</v>
      </c>
      <c r="H9215">
        <f t="shared" si="287"/>
        <v>17</v>
      </c>
      <c r="I9215" t="str">
        <f>IFERROR(VLOOKUP(tblOrders[[#This Row],[item_id]],Raw_Menu!$A$2:$D$33,3,FALSE),"Unknown")</f>
        <v>Italian</v>
      </c>
    </row>
    <row r="9216" spans="1:9" x14ac:dyDescent="0.25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  <c r="F9216" s="5">
        <f>IFERROR(VLOOKUP(E9216,Raw_Menu!$A$2:$D$33,4,FALSE),0)</f>
        <v>7</v>
      </c>
      <c r="G9216" s="5">
        <f t="shared" si="286"/>
        <v>7</v>
      </c>
      <c r="H9216">
        <f t="shared" si="287"/>
        <v>17</v>
      </c>
      <c r="I9216" t="str">
        <f>IFERROR(VLOOKUP(tblOrders[[#This Row],[item_id]],Raw_Menu!$A$2:$D$33,3,FALSE),"Unknown")</f>
        <v>American</v>
      </c>
    </row>
    <row r="9217" spans="1:9" x14ac:dyDescent="0.25">
      <c r="A9217">
        <v>9216</v>
      </c>
      <c r="B9217">
        <v>4037</v>
      </c>
      <c r="C9217" s="1">
        <v>45172</v>
      </c>
      <c r="D9217" s="2">
        <v>0.75108796296296299</v>
      </c>
      <c r="E9217">
        <v>101</v>
      </c>
      <c r="F9217" s="5">
        <f>IFERROR(VLOOKUP(E9217,Raw_Menu!$A$2:$D$33,4,FALSE),0)</f>
        <v>12.95</v>
      </c>
      <c r="G9217" s="5">
        <f t="shared" si="286"/>
        <v>12.95</v>
      </c>
      <c r="H9217">
        <f t="shared" si="287"/>
        <v>18</v>
      </c>
      <c r="I9217" t="str">
        <f>IFERROR(VLOOKUP(tblOrders[[#This Row],[item_id]],Raw_Menu!$A$2:$D$33,3,FALSE),"Unknown")</f>
        <v>American</v>
      </c>
    </row>
    <row r="9218" spans="1:9" x14ac:dyDescent="0.25">
      <c r="A9218">
        <v>9217</v>
      </c>
      <c r="B9218">
        <v>4037</v>
      </c>
      <c r="C9218" s="1">
        <v>45172</v>
      </c>
      <c r="D9218" s="2">
        <v>0.75108796296296299</v>
      </c>
      <c r="E9218">
        <v>125</v>
      </c>
      <c r="F9218" s="5">
        <f>IFERROR(VLOOKUP(E9218,Raw_Menu!$A$2:$D$33,4,FALSE),0)</f>
        <v>17.95</v>
      </c>
      <c r="G9218" s="5">
        <f t="shared" ref="G9218:G9281" si="288">VALUE(F9218)</f>
        <v>17.95</v>
      </c>
      <c r="H9218">
        <f t="shared" ref="H9218:H9281" si="289">HOUR(D9218)</f>
        <v>18</v>
      </c>
      <c r="I9218" t="str">
        <f>IFERROR(VLOOKUP(tblOrders[[#This Row],[item_id]],Raw_Menu!$A$2:$D$33,3,FALSE),"Unknown")</f>
        <v>Italian</v>
      </c>
    </row>
    <row r="9219" spans="1:9" x14ac:dyDescent="0.25">
      <c r="A9219">
        <v>9218</v>
      </c>
      <c r="B9219">
        <v>4037</v>
      </c>
      <c r="C9219" s="1">
        <v>45172</v>
      </c>
      <c r="D9219" s="2">
        <v>0.75108796296296299</v>
      </c>
      <c r="E9219">
        <v>126</v>
      </c>
      <c r="F9219" s="5">
        <f>IFERROR(VLOOKUP(E9219,Raw_Menu!$A$2:$D$33,4,FALSE),0)</f>
        <v>14.5</v>
      </c>
      <c r="G9219" s="5">
        <f t="shared" si="288"/>
        <v>14.5</v>
      </c>
      <c r="H9219">
        <f t="shared" si="289"/>
        <v>18</v>
      </c>
      <c r="I9219" t="str">
        <f>IFERROR(VLOOKUP(tblOrders[[#This Row],[item_id]],Raw_Menu!$A$2:$D$33,3,FALSE),"Unknown")</f>
        <v>Italian</v>
      </c>
    </row>
    <row r="9220" spans="1:9" x14ac:dyDescent="0.25">
      <c r="A9220">
        <v>9219</v>
      </c>
      <c r="B9220">
        <v>4037</v>
      </c>
      <c r="C9220" s="1">
        <v>45172</v>
      </c>
      <c r="D9220" s="2">
        <v>0.75108796296296299</v>
      </c>
      <c r="E9220">
        <v>113</v>
      </c>
      <c r="F9220" s="5">
        <f>IFERROR(VLOOKUP(E9220,Raw_Menu!$A$2:$D$33,4,FALSE),0)</f>
        <v>5</v>
      </c>
      <c r="G9220" s="5">
        <f t="shared" si="288"/>
        <v>5</v>
      </c>
      <c r="H9220">
        <f t="shared" si="289"/>
        <v>18</v>
      </c>
      <c r="I9220" t="str">
        <f>IFERROR(VLOOKUP(tblOrders[[#This Row],[item_id]],Raw_Menu!$A$2:$D$33,3,FALSE),"Unknown")</f>
        <v>Asian</v>
      </c>
    </row>
    <row r="9221" spans="1:9" x14ac:dyDescent="0.25">
      <c r="A9221">
        <v>9220</v>
      </c>
      <c r="B9221">
        <v>4038</v>
      </c>
      <c r="C9221" s="1">
        <v>45172</v>
      </c>
      <c r="D9221" s="2">
        <v>0.7528125</v>
      </c>
      <c r="E9221">
        <v>130</v>
      </c>
      <c r="F9221" s="5">
        <f>IFERROR(VLOOKUP(E9221,Raw_Menu!$A$2:$D$33,4,FALSE),0)</f>
        <v>19.95</v>
      </c>
      <c r="G9221" s="5">
        <f t="shared" si="288"/>
        <v>19.95</v>
      </c>
      <c r="H9221">
        <f t="shared" si="289"/>
        <v>18</v>
      </c>
      <c r="I9221" t="str">
        <f>IFERROR(VLOOKUP(tblOrders[[#This Row],[item_id]],Raw_Menu!$A$2:$D$33,3,FALSE),"Unknown")</f>
        <v>Italian</v>
      </c>
    </row>
    <row r="9222" spans="1:9" x14ac:dyDescent="0.25">
      <c r="A9222">
        <v>9221</v>
      </c>
      <c r="B9222">
        <v>4038</v>
      </c>
      <c r="C9222" s="1">
        <v>45172</v>
      </c>
      <c r="D9222" s="2">
        <v>0.7528125</v>
      </c>
      <c r="E9222">
        <v>114</v>
      </c>
      <c r="F9222" s="5">
        <f>IFERROR(VLOOKUP(E9222,Raw_Menu!$A$2:$D$33,4,FALSE),0)</f>
        <v>9</v>
      </c>
      <c r="G9222" s="5">
        <f t="shared" si="288"/>
        <v>9</v>
      </c>
      <c r="H9222">
        <f t="shared" si="289"/>
        <v>18</v>
      </c>
      <c r="I9222" t="str">
        <f>IFERROR(VLOOKUP(tblOrders[[#This Row],[item_id]],Raw_Menu!$A$2:$D$33,3,FALSE),"Unknown")</f>
        <v>Asian</v>
      </c>
    </row>
    <row r="9223" spans="1:9" x14ac:dyDescent="0.25">
      <c r="A9223">
        <v>9222</v>
      </c>
      <c r="B9223">
        <v>4039</v>
      </c>
      <c r="C9223" s="1">
        <v>45172</v>
      </c>
      <c r="D9223" s="2">
        <v>0.75928240740740738</v>
      </c>
      <c r="E9223">
        <v>118</v>
      </c>
      <c r="F9223" s="5">
        <f>IFERROR(VLOOKUP(E9223,Raw_Menu!$A$2:$D$33,4,FALSE),0)</f>
        <v>14.95</v>
      </c>
      <c r="G9223" s="5">
        <f t="shared" si="288"/>
        <v>14.95</v>
      </c>
      <c r="H9223">
        <f t="shared" si="289"/>
        <v>18</v>
      </c>
      <c r="I9223" t="str">
        <f>IFERROR(VLOOKUP(tblOrders[[#This Row],[item_id]],Raw_Menu!$A$2:$D$33,3,FALSE),"Unknown")</f>
        <v>Mexican</v>
      </c>
    </row>
    <row r="9224" spans="1:9" x14ac:dyDescent="0.25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  <c r="F9224" s="5">
        <f>IFERROR(VLOOKUP(E9224,Raw_Menu!$A$2:$D$33,4,FALSE),0)</f>
        <v>11.95</v>
      </c>
      <c r="G9224" s="5">
        <f t="shared" si="288"/>
        <v>11.95</v>
      </c>
      <c r="H9224">
        <f t="shared" si="289"/>
        <v>18</v>
      </c>
      <c r="I9224" t="str">
        <f>IFERROR(VLOOKUP(tblOrders[[#This Row],[item_id]],Raw_Menu!$A$2:$D$33,3,FALSE),"Unknown")</f>
        <v>Asian</v>
      </c>
    </row>
    <row r="9225" spans="1:9" x14ac:dyDescent="0.25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  <c r="F9225" s="5">
        <f>IFERROR(VLOOKUP(E9225,Raw_Menu!$A$2:$D$33,4,FALSE),0)</f>
        <v>14.95</v>
      </c>
      <c r="G9225" s="5">
        <f t="shared" si="288"/>
        <v>14.95</v>
      </c>
      <c r="H9225">
        <f t="shared" si="289"/>
        <v>18</v>
      </c>
      <c r="I9225" t="str">
        <f>IFERROR(VLOOKUP(tblOrders[[#This Row],[item_id]],Raw_Menu!$A$2:$D$33,3,FALSE),"Unknown")</f>
        <v>Mexican</v>
      </c>
    </row>
    <row r="9226" spans="1:9" x14ac:dyDescent="0.25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  <c r="F9226" s="5">
        <f>IFERROR(VLOOKUP(E9226,Raw_Menu!$A$2:$D$33,4,FALSE),0)</f>
        <v>16.5</v>
      </c>
      <c r="G9226" s="5">
        <f t="shared" si="288"/>
        <v>16.5</v>
      </c>
      <c r="H9226">
        <f t="shared" si="289"/>
        <v>18</v>
      </c>
      <c r="I9226" t="str">
        <f>IFERROR(VLOOKUP(tblOrders[[#This Row],[item_id]],Raw_Menu!$A$2:$D$33,3,FALSE),"Unknown")</f>
        <v>Asian</v>
      </c>
    </row>
    <row r="9227" spans="1:9" x14ac:dyDescent="0.25">
      <c r="A9227">
        <v>9226</v>
      </c>
      <c r="B9227">
        <v>4042</v>
      </c>
      <c r="C9227" s="1">
        <v>45172</v>
      </c>
      <c r="D9227" s="2">
        <v>0.77619212962962958</v>
      </c>
      <c r="E9227">
        <v>102</v>
      </c>
      <c r="F9227" s="5">
        <f>IFERROR(VLOOKUP(E9227,Raw_Menu!$A$2:$D$33,4,FALSE),0)</f>
        <v>13.95</v>
      </c>
      <c r="G9227" s="5">
        <f t="shared" si="288"/>
        <v>13.95</v>
      </c>
      <c r="H9227">
        <f t="shared" si="289"/>
        <v>18</v>
      </c>
      <c r="I9227" t="str">
        <f>IFERROR(VLOOKUP(tblOrders[[#This Row],[item_id]],Raw_Menu!$A$2:$D$33,3,FALSE),"Unknown")</f>
        <v>American</v>
      </c>
    </row>
    <row r="9228" spans="1:9" x14ac:dyDescent="0.25">
      <c r="A9228">
        <v>9227</v>
      </c>
      <c r="B9228">
        <v>4042</v>
      </c>
      <c r="C9228" s="1">
        <v>45172</v>
      </c>
      <c r="D9228" s="2">
        <v>0.77619212962962958</v>
      </c>
      <c r="E9228">
        <v>129</v>
      </c>
      <c r="F9228" s="5">
        <f>IFERROR(VLOOKUP(E9228,Raw_Menu!$A$2:$D$33,4,FALSE),0)</f>
        <v>15.5</v>
      </c>
      <c r="G9228" s="5">
        <f t="shared" si="288"/>
        <v>15.5</v>
      </c>
      <c r="H9228">
        <f t="shared" si="289"/>
        <v>18</v>
      </c>
      <c r="I9228" t="str">
        <f>IFERROR(VLOOKUP(tblOrders[[#This Row],[item_id]],Raw_Menu!$A$2:$D$33,3,FALSE),"Unknown")</f>
        <v>Italian</v>
      </c>
    </row>
    <row r="9229" spans="1:9" x14ac:dyDescent="0.25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  <c r="F9229" s="5">
        <f>IFERROR(VLOOKUP(E9229,Raw_Menu!$A$2:$D$33,4,FALSE),0)</f>
        <v>12.95</v>
      </c>
      <c r="G9229" s="5">
        <f t="shared" si="288"/>
        <v>12.95</v>
      </c>
      <c r="H9229">
        <f t="shared" si="289"/>
        <v>18</v>
      </c>
      <c r="I9229" t="str">
        <f>IFERROR(VLOOKUP(tblOrders[[#This Row],[item_id]],Raw_Menu!$A$2:$D$33,3,FALSE),"Unknown")</f>
        <v>American</v>
      </c>
    </row>
    <row r="9230" spans="1:9" x14ac:dyDescent="0.25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  <c r="F9230" s="5">
        <f>IFERROR(VLOOKUP(E9230,Raw_Menu!$A$2:$D$33,4,FALSE),0)</f>
        <v>16.5</v>
      </c>
      <c r="G9230" s="5">
        <f t="shared" si="288"/>
        <v>16.5</v>
      </c>
      <c r="H9230">
        <f t="shared" si="289"/>
        <v>18</v>
      </c>
      <c r="I9230" t="str">
        <f>IFERROR(VLOOKUP(tblOrders[[#This Row],[item_id]],Raw_Menu!$A$2:$D$33,3,FALSE),"Unknown")</f>
        <v>Asian</v>
      </c>
    </row>
    <row r="9231" spans="1:9" x14ac:dyDescent="0.25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  <c r="F9231" s="5">
        <f>IFERROR(VLOOKUP(E9231,Raw_Menu!$A$2:$D$33,4,FALSE),0)</f>
        <v>10.5</v>
      </c>
      <c r="G9231" s="5">
        <f t="shared" si="288"/>
        <v>10.5</v>
      </c>
      <c r="H9231">
        <f t="shared" si="289"/>
        <v>18</v>
      </c>
      <c r="I9231" t="str">
        <f>IFERROR(VLOOKUP(tblOrders[[#This Row],[item_id]],Raw_Menu!$A$2:$D$33,3,FALSE),"Unknown")</f>
        <v>American</v>
      </c>
    </row>
    <row r="9232" spans="1:9" x14ac:dyDescent="0.25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  <c r="F9232" s="5">
        <f>IFERROR(VLOOKUP(E9232,Raw_Menu!$A$2:$D$33,4,FALSE),0)</f>
        <v>11.95</v>
      </c>
      <c r="G9232" s="5">
        <f t="shared" si="288"/>
        <v>11.95</v>
      </c>
      <c r="H9232">
        <f t="shared" si="289"/>
        <v>19</v>
      </c>
      <c r="I9232" t="str">
        <f>IFERROR(VLOOKUP(tblOrders[[#This Row],[item_id]],Raw_Menu!$A$2:$D$33,3,FALSE),"Unknown")</f>
        <v>Asian</v>
      </c>
    </row>
    <row r="9233" spans="1:9" x14ac:dyDescent="0.25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  <c r="F9233" s="5">
        <f>IFERROR(VLOOKUP(E9233,Raw_Menu!$A$2:$D$33,4,FALSE),0)</f>
        <v>11.95</v>
      </c>
      <c r="G9233" s="5">
        <f t="shared" si="288"/>
        <v>11.95</v>
      </c>
      <c r="H9233">
        <f t="shared" si="289"/>
        <v>19</v>
      </c>
      <c r="I9233" t="str">
        <f>IFERROR(VLOOKUP(tblOrders[[#This Row],[item_id]],Raw_Menu!$A$2:$D$33,3,FALSE),"Unknown")</f>
        <v>Mexican</v>
      </c>
    </row>
    <row r="9234" spans="1:9" x14ac:dyDescent="0.25">
      <c r="A9234">
        <v>9233</v>
      </c>
      <c r="B9234">
        <v>4046</v>
      </c>
      <c r="C9234" s="1">
        <v>45172</v>
      </c>
      <c r="D9234" s="2">
        <v>0.80532407407407403</v>
      </c>
      <c r="E9234">
        <v>102</v>
      </c>
      <c r="F9234" s="5">
        <f>IFERROR(VLOOKUP(E9234,Raw_Menu!$A$2:$D$33,4,FALSE),0)</f>
        <v>13.95</v>
      </c>
      <c r="G9234" s="5">
        <f t="shared" si="288"/>
        <v>13.95</v>
      </c>
      <c r="H9234">
        <f t="shared" si="289"/>
        <v>19</v>
      </c>
      <c r="I9234" t="str">
        <f>IFERROR(VLOOKUP(tblOrders[[#This Row],[item_id]],Raw_Menu!$A$2:$D$33,3,FALSE),"Unknown")</f>
        <v>American</v>
      </c>
    </row>
    <row r="9235" spans="1:9" x14ac:dyDescent="0.25">
      <c r="A9235">
        <v>9234</v>
      </c>
      <c r="B9235">
        <v>4046</v>
      </c>
      <c r="C9235" s="1">
        <v>45172</v>
      </c>
      <c r="D9235" s="2">
        <v>0.80532407407407403</v>
      </c>
      <c r="E9235">
        <v>109</v>
      </c>
      <c r="F9235" s="5">
        <f>IFERROR(VLOOKUP(E9235,Raw_Menu!$A$2:$D$33,4,FALSE),0)</f>
        <v>17.95</v>
      </c>
      <c r="G9235" s="5">
        <f t="shared" si="288"/>
        <v>17.95</v>
      </c>
      <c r="H9235">
        <f t="shared" si="289"/>
        <v>19</v>
      </c>
      <c r="I9235" t="str">
        <f>IFERROR(VLOOKUP(tblOrders[[#This Row],[item_id]],Raw_Menu!$A$2:$D$33,3,FALSE),"Unknown")</f>
        <v>Asian</v>
      </c>
    </row>
    <row r="9236" spans="1:9" x14ac:dyDescent="0.25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  <c r="F9236" s="5">
        <f>IFERROR(VLOOKUP(E9236,Raw_Menu!$A$2:$D$33,4,FALSE),0)</f>
        <v>9</v>
      </c>
      <c r="G9236" s="5">
        <f t="shared" si="288"/>
        <v>9</v>
      </c>
      <c r="H9236">
        <f t="shared" si="289"/>
        <v>19</v>
      </c>
      <c r="I9236" t="str">
        <f>IFERROR(VLOOKUP(tblOrders[[#This Row],[item_id]],Raw_Menu!$A$2:$D$33,3,FALSE),"Unknown")</f>
        <v>American</v>
      </c>
    </row>
    <row r="9237" spans="1:9" x14ac:dyDescent="0.25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  <c r="F9237" s="5">
        <f>IFERROR(VLOOKUP(E9237,Raw_Menu!$A$2:$D$33,4,FALSE),0)</f>
        <v>11.95</v>
      </c>
      <c r="G9237" s="5">
        <f t="shared" si="288"/>
        <v>11.95</v>
      </c>
      <c r="H9237">
        <f t="shared" si="289"/>
        <v>19</v>
      </c>
      <c r="I9237" t="str">
        <f>IFERROR(VLOOKUP(tblOrders[[#This Row],[item_id]],Raw_Menu!$A$2:$D$33,3,FALSE),"Unknown")</f>
        <v>Mexican</v>
      </c>
    </row>
    <row r="9238" spans="1:9" x14ac:dyDescent="0.25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  <c r="F9238" s="5">
        <f>IFERROR(VLOOKUP(E9238,Raw_Menu!$A$2:$D$33,4,FALSE),0)</f>
        <v>14.5</v>
      </c>
      <c r="G9238" s="5">
        <f t="shared" si="288"/>
        <v>14.5</v>
      </c>
      <c r="H9238">
        <f t="shared" si="289"/>
        <v>19</v>
      </c>
      <c r="I9238" t="str">
        <f>IFERROR(VLOOKUP(tblOrders[[#This Row],[item_id]],Raw_Menu!$A$2:$D$33,3,FALSE),"Unknown")</f>
        <v>Asian</v>
      </c>
    </row>
    <row r="9239" spans="1:9" x14ac:dyDescent="0.25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  <c r="F9239" s="5">
        <f>IFERROR(VLOOKUP(E9239,Raw_Menu!$A$2:$D$33,4,FALSE),0)</f>
        <v>17.95</v>
      </c>
      <c r="G9239" s="5">
        <f t="shared" si="288"/>
        <v>17.95</v>
      </c>
      <c r="H9239">
        <f t="shared" si="289"/>
        <v>19</v>
      </c>
      <c r="I9239" t="str">
        <f>IFERROR(VLOOKUP(tblOrders[[#This Row],[item_id]],Raw_Menu!$A$2:$D$33,3,FALSE),"Unknown")</f>
        <v>Asian</v>
      </c>
    </row>
    <row r="9240" spans="1:9" x14ac:dyDescent="0.25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  <c r="F9240" s="5">
        <f>IFERROR(VLOOKUP(E9240,Raw_Menu!$A$2:$D$33,4,FALSE),0)</f>
        <v>9</v>
      </c>
      <c r="G9240" s="5">
        <f t="shared" si="288"/>
        <v>9</v>
      </c>
      <c r="H9240">
        <f t="shared" si="289"/>
        <v>19</v>
      </c>
      <c r="I9240" t="str">
        <f>IFERROR(VLOOKUP(tblOrders[[#This Row],[item_id]],Raw_Menu!$A$2:$D$33,3,FALSE),"Unknown")</f>
        <v>Asian</v>
      </c>
    </row>
    <row r="9241" spans="1:9" x14ac:dyDescent="0.25">
      <c r="A9241">
        <v>9240</v>
      </c>
      <c r="B9241">
        <v>4049</v>
      </c>
      <c r="C9241" s="1">
        <v>45172</v>
      </c>
      <c r="D9241" s="2">
        <v>0.84909722222222217</v>
      </c>
      <c r="E9241">
        <v>115</v>
      </c>
      <c r="F9241" s="5">
        <f>IFERROR(VLOOKUP(E9241,Raw_Menu!$A$2:$D$33,4,FALSE),0)</f>
        <v>11.95</v>
      </c>
      <c r="G9241" s="5">
        <f t="shared" si="288"/>
        <v>11.95</v>
      </c>
      <c r="H9241">
        <f t="shared" si="289"/>
        <v>20</v>
      </c>
      <c r="I9241" t="str">
        <f>IFERROR(VLOOKUP(tblOrders[[#This Row],[item_id]],Raw_Menu!$A$2:$D$33,3,FALSE),"Unknown")</f>
        <v>Mexican</v>
      </c>
    </row>
    <row r="9242" spans="1:9" x14ac:dyDescent="0.25">
      <c r="A9242">
        <v>9241</v>
      </c>
      <c r="B9242">
        <v>4049</v>
      </c>
      <c r="C9242" s="1">
        <v>45172</v>
      </c>
      <c r="D9242" s="2">
        <v>0.84909722222222217</v>
      </c>
      <c r="E9242">
        <v>125</v>
      </c>
      <c r="F9242" s="5">
        <f>IFERROR(VLOOKUP(E9242,Raw_Menu!$A$2:$D$33,4,FALSE),0)</f>
        <v>17.95</v>
      </c>
      <c r="G9242" s="5">
        <f t="shared" si="288"/>
        <v>17.95</v>
      </c>
      <c r="H9242">
        <f t="shared" si="289"/>
        <v>20</v>
      </c>
      <c r="I9242" t="str">
        <f>IFERROR(VLOOKUP(tblOrders[[#This Row],[item_id]],Raw_Menu!$A$2:$D$33,3,FALSE),"Unknown")</f>
        <v>Italian</v>
      </c>
    </row>
    <row r="9243" spans="1:9" x14ac:dyDescent="0.25">
      <c r="A9243">
        <v>9242</v>
      </c>
      <c r="B9243">
        <v>4049</v>
      </c>
      <c r="C9243" s="1">
        <v>45172</v>
      </c>
      <c r="D9243" s="2">
        <v>0.84909722222222217</v>
      </c>
      <c r="E9243">
        <v>118</v>
      </c>
      <c r="F9243" s="5">
        <f>IFERROR(VLOOKUP(E9243,Raw_Menu!$A$2:$D$33,4,FALSE),0)</f>
        <v>14.95</v>
      </c>
      <c r="G9243" s="5">
        <f t="shared" si="288"/>
        <v>14.95</v>
      </c>
      <c r="H9243">
        <f t="shared" si="289"/>
        <v>20</v>
      </c>
      <c r="I9243" t="str">
        <f>IFERROR(VLOOKUP(tblOrders[[#This Row],[item_id]],Raw_Menu!$A$2:$D$33,3,FALSE),"Unknown")</f>
        <v>Mexican</v>
      </c>
    </row>
    <row r="9244" spans="1:9" x14ac:dyDescent="0.25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  <c r="F9244" s="5">
        <f>IFERROR(VLOOKUP(E9244,Raw_Menu!$A$2:$D$33,4,FALSE),0)</f>
        <v>14.5</v>
      </c>
      <c r="G9244" s="5">
        <f t="shared" si="288"/>
        <v>14.5</v>
      </c>
      <c r="H9244">
        <f t="shared" si="289"/>
        <v>20</v>
      </c>
      <c r="I9244" t="str">
        <f>IFERROR(VLOOKUP(tblOrders[[#This Row],[item_id]],Raw_Menu!$A$2:$D$33,3,FALSE),"Unknown")</f>
        <v>Italian</v>
      </c>
    </row>
    <row r="9245" spans="1:9" x14ac:dyDescent="0.25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  <c r="F9245" s="5">
        <f>IFERROR(VLOOKUP(E9245,Raw_Menu!$A$2:$D$33,4,FALSE),0)</f>
        <v>12.95</v>
      </c>
      <c r="G9245" s="5">
        <f t="shared" si="288"/>
        <v>12.95</v>
      </c>
      <c r="H9245">
        <f t="shared" si="289"/>
        <v>20</v>
      </c>
      <c r="I9245" t="str">
        <f>IFERROR(VLOOKUP(tblOrders[[#This Row],[item_id]],Raw_Menu!$A$2:$D$33,3,FALSE),"Unknown")</f>
        <v>American</v>
      </c>
    </row>
    <row r="9246" spans="1:9" x14ac:dyDescent="0.25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  <c r="F9246" s="5">
        <f>IFERROR(VLOOKUP(E9246,Raw_Menu!$A$2:$D$33,4,FALSE),0)</f>
        <v>16.5</v>
      </c>
      <c r="G9246" s="5">
        <f t="shared" si="288"/>
        <v>16.5</v>
      </c>
      <c r="H9246">
        <f t="shared" si="289"/>
        <v>20</v>
      </c>
      <c r="I9246" t="str">
        <f>IFERROR(VLOOKUP(tblOrders[[#This Row],[item_id]],Raw_Menu!$A$2:$D$33,3,FALSE),"Unknown")</f>
        <v>Asian</v>
      </c>
    </row>
    <row r="9247" spans="1:9" x14ac:dyDescent="0.25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  <c r="F9247" s="5">
        <f>IFERROR(VLOOKUP(E9247,Raw_Menu!$A$2:$D$33,4,FALSE),0)</f>
        <v>5</v>
      </c>
      <c r="G9247" s="5">
        <f t="shared" si="288"/>
        <v>5</v>
      </c>
      <c r="H9247">
        <f t="shared" si="289"/>
        <v>20</v>
      </c>
      <c r="I9247" t="str">
        <f>IFERROR(VLOOKUP(tblOrders[[#This Row],[item_id]],Raw_Menu!$A$2:$D$33,3,FALSE),"Unknown")</f>
        <v>Asian</v>
      </c>
    </row>
    <row r="9248" spans="1:9" x14ac:dyDescent="0.25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  <c r="F9248" s="5">
        <f>IFERROR(VLOOKUP(E9248,Raw_Menu!$A$2:$D$33,4,FALSE),0)</f>
        <v>7</v>
      </c>
      <c r="G9248" s="5">
        <f t="shared" si="288"/>
        <v>7</v>
      </c>
      <c r="H9248">
        <f t="shared" si="289"/>
        <v>20</v>
      </c>
      <c r="I9248" t="str">
        <f>IFERROR(VLOOKUP(tblOrders[[#This Row],[item_id]],Raw_Menu!$A$2:$D$33,3,FALSE),"Unknown")</f>
        <v>American</v>
      </c>
    </row>
    <row r="9249" spans="1:9" x14ac:dyDescent="0.25">
      <c r="A9249">
        <v>9248</v>
      </c>
      <c r="B9249">
        <v>4052</v>
      </c>
      <c r="C9249" s="1">
        <v>45172</v>
      </c>
      <c r="D9249" s="2">
        <v>0.86929398148148151</v>
      </c>
      <c r="E9249">
        <v>108</v>
      </c>
      <c r="F9249" s="5">
        <f>IFERROR(VLOOKUP(E9249,Raw_Menu!$A$2:$D$33,4,FALSE),0)</f>
        <v>14.5</v>
      </c>
      <c r="G9249" s="5">
        <f t="shared" si="288"/>
        <v>14.5</v>
      </c>
      <c r="H9249">
        <f t="shared" si="289"/>
        <v>20</v>
      </c>
      <c r="I9249" t="str">
        <f>IFERROR(VLOOKUP(tblOrders[[#This Row],[item_id]],Raw_Menu!$A$2:$D$33,3,FALSE),"Unknown")</f>
        <v>Asian</v>
      </c>
    </row>
    <row r="9250" spans="1:9" x14ac:dyDescent="0.25">
      <c r="A9250">
        <v>9249</v>
      </c>
      <c r="B9250">
        <v>4052</v>
      </c>
      <c r="C9250" s="1">
        <v>45172</v>
      </c>
      <c r="D9250" s="2">
        <v>0.86929398148148151</v>
      </c>
      <c r="E9250">
        <v>124</v>
      </c>
      <c r="F9250" s="5">
        <f>IFERROR(VLOOKUP(E9250,Raw_Menu!$A$2:$D$33,4,FALSE),0)</f>
        <v>14.5</v>
      </c>
      <c r="G9250" s="5">
        <f t="shared" si="288"/>
        <v>14.5</v>
      </c>
      <c r="H9250">
        <f t="shared" si="289"/>
        <v>20</v>
      </c>
      <c r="I9250" t="str">
        <f>IFERROR(VLOOKUP(tblOrders[[#This Row],[item_id]],Raw_Menu!$A$2:$D$33,3,FALSE),"Unknown")</f>
        <v>Italian</v>
      </c>
    </row>
    <row r="9251" spans="1:9" x14ac:dyDescent="0.25">
      <c r="A9251">
        <v>9250</v>
      </c>
      <c r="B9251">
        <v>4053</v>
      </c>
      <c r="C9251" s="1">
        <v>45172</v>
      </c>
      <c r="D9251" s="2">
        <v>0.89143518518518516</v>
      </c>
      <c r="E9251">
        <v>117</v>
      </c>
      <c r="F9251" s="5">
        <f>IFERROR(VLOOKUP(E9251,Raw_Menu!$A$2:$D$33,4,FALSE),0)</f>
        <v>12.95</v>
      </c>
      <c r="G9251" s="5">
        <f t="shared" si="288"/>
        <v>12.95</v>
      </c>
      <c r="H9251">
        <f t="shared" si="289"/>
        <v>21</v>
      </c>
      <c r="I9251" t="str">
        <f>IFERROR(VLOOKUP(tblOrders[[#This Row],[item_id]],Raw_Menu!$A$2:$D$33,3,FALSE),"Unknown")</f>
        <v>Mexican</v>
      </c>
    </row>
    <row r="9252" spans="1:9" x14ac:dyDescent="0.25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  <c r="F9252" s="5">
        <f>IFERROR(VLOOKUP(E9252,Raw_Menu!$A$2:$D$33,4,FALSE),0)</f>
        <v>10.5</v>
      </c>
      <c r="G9252" s="5">
        <f t="shared" si="288"/>
        <v>10.5</v>
      </c>
      <c r="H9252">
        <f t="shared" si="289"/>
        <v>21</v>
      </c>
      <c r="I9252" t="str">
        <f>IFERROR(VLOOKUP(tblOrders[[#This Row],[item_id]],Raw_Menu!$A$2:$D$33,3,FALSE),"Unknown")</f>
        <v>Mexican</v>
      </c>
    </row>
    <row r="9253" spans="1:9" x14ac:dyDescent="0.25">
      <c r="A9253">
        <v>9252</v>
      </c>
      <c r="B9253">
        <v>4055</v>
      </c>
      <c r="C9253" s="1">
        <v>45172</v>
      </c>
      <c r="D9253" s="2">
        <v>0.91572916666666671</v>
      </c>
      <c r="E9253">
        <v>116</v>
      </c>
      <c r="F9253" s="5">
        <f>IFERROR(VLOOKUP(E9253,Raw_Menu!$A$2:$D$33,4,FALSE),0)</f>
        <v>13.95</v>
      </c>
      <c r="G9253" s="5">
        <f t="shared" si="288"/>
        <v>13.95</v>
      </c>
      <c r="H9253">
        <f t="shared" si="289"/>
        <v>21</v>
      </c>
      <c r="I9253" t="str">
        <f>IFERROR(VLOOKUP(tblOrders[[#This Row],[item_id]],Raw_Menu!$A$2:$D$33,3,FALSE),"Unknown")</f>
        <v>Mexican</v>
      </c>
    </row>
    <row r="9254" spans="1:9" x14ac:dyDescent="0.25">
      <c r="A9254">
        <v>9253</v>
      </c>
      <c r="B9254">
        <v>4055</v>
      </c>
      <c r="C9254" s="1">
        <v>45172</v>
      </c>
      <c r="D9254" s="2">
        <v>0.91572916666666671</v>
      </c>
      <c r="E9254">
        <v>113</v>
      </c>
      <c r="F9254" s="5">
        <f>IFERROR(VLOOKUP(E9254,Raw_Menu!$A$2:$D$33,4,FALSE),0)</f>
        <v>5</v>
      </c>
      <c r="G9254" s="5">
        <f t="shared" si="288"/>
        <v>5</v>
      </c>
      <c r="H9254">
        <f t="shared" si="289"/>
        <v>21</v>
      </c>
      <c r="I9254" t="str">
        <f>IFERROR(VLOOKUP(tblOrders[[#This Row],[item_id]],Raw_Menu!$A$2:$D$33,3,FALSE),"Unknown")</f>
        <v>Asian</v>
      </c>
    </row>
    <row r="9255" spans="1:9" x14ac:dyDescent="0.25">
      <c r="A9255">
        <v>9254</v>
      </c>
      <c r="B9255">
        <v>4055</v>
      </c>
      <c r="C9255" s="1">
        <v>45172</v>
      </c>
      <c r="D9255" s="2">
        <v>0.91572916666666671</v>
      </c>
      <c r="E9255">
        <v>122</v>
      </c>
      <c r="F9255" s="5">
        <f>IFERROR(VLOOKUP(E9255,Raw_Menu!$A$2:$D$33,4,FALSE),0)</f>
        <v>7</v>
      </c>
      <c r="G9255" s="5">
        <f t="shared" si="288"/>
        <v>7</v>
      </c>
      <c r="H9255">
        <f t="shared" si="289"/>
        <v>21</v>
      </c>
      <c r="I9255" t="str">
        <f>IFERROR(VLOOKUP(tblOrders[[#This Row],[item_id]],Raw_Menu!$A$2:$D$33,3,FALSE),"Unknown")</f>
        <v>Mexican</v>
      </c>
    </row>
    <row r="9256" spans="1:9" x14ac:dyDescent="0.25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  <c r="F9256" s="5">
        <f>IFERROR(VLOOKUP(E9256,Raw_Menu!$A$2:$D$33,4,FALSE),0)</f>
        <v>14.5</v>
      </c>
      <c r="G9256" s="5">
        <f t="shared" si="288"/>
        <v>14.5</v>
      </c>
      <c r="H9256">
        <f t="shared" si="289"/>
        <v>11</v>
      </c>
      <c r="I9256" t="str">
        <f>IFERROR(VLOOKUP(tblOrders[[#This Row],[item_id]],Raw_Menu!$A$2:$D$33,3,FALSE),"Unknown")</f>
        <v>Asian</v>
      </c>
    </row>
    <row r="9257" spans="1:9" x14ac:dyDescent="0.25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  <c r="F9257" s="5">
        <f>IFERROR(VLOOKUP(E9257,Raw_Menu!$A$2:$D$33,4,FALSE),0)</f>
        <v>17.95</v>
      </c>
      <c r="G9257" s="5">
        <f t="shared" si="288"/>
        <v>17.95</v>
      </c>
      <c r="H9257">
        <f t="shared" si="289"/>
        <v>11</v>
      </c>
      <c r="I9257" t="str">
        <f>IFERROR(VLOOKUP(tblOrders[[#This Row],[item_id]],Raw_Menu!$A$2:$D$33,3,FALSE),"Unknown")</f>
        <v>Asian</v>
      </c>
    </row>
    <row r="9258" spans="1:9" x14ac:dyDescent="0.25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  <c r="F9258" s="5">
        <f>IFERROR(VLOOKUP(E9258,Raw_Menu!$A$2:$D$33,4,FALSE),0)</f>
        <v>11.95</v>
      </c>
      <c r="G9258" s="5">
        <f t="shared" si="288"/>
        <v>11.95</v>
      </c>
      <c r="H9258">
        <f t="shared" si="289"/>
        <v>11</v>
      </c>
      <c r="I9258" t="str">
        <f>IFERROR(VLOOKUP(tblOrders[[#This Row],[item_id]],Raw_Menu!$A$2:$D$33,3,FALSE),"Unknown")</f>
        <v>Mexican</v>
      </c>
    </row>
    <row r="9259" spans="1:9" x14ac:dyDescent="0.25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  <c r="F9259" s="5">
        <f>IFERROR(VLOOKUP(E9259,Raw_Menu!$A$2:$D$33,4,FALSE),0)</f>
        <v>7</v>
      </c>
      <c r="G9259" s="5">
        <f t="shared" si="288"/>
        <v>7</v>
      </c>
      <c r="H9259">
        <f t="shared" si="289"/>
        <v>11</v>
      </c>
      <c r="I9259" t="str">
        <f>IFERROR(VLOOKUP(tblOrders[[#This Row],[item_id]],Raw_Menu!$A$2:$D$33,3,FALSE),"Unknown")</f>
        <v>American</v>
      </c>
    </row>
    <row r="9260" spans="1:9" x14ac:dyDescent="0.25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  <c r="F9260" s="5">
        <f>IFERROR(VLOOKUP(E9260,Raw_Menu!$A$2:$D$33,4,FALSE),0)</f>
        <v>12.95</v>
      </c>
      <c r="G9260" s="5">
        <f t="shared" si="288"/>
        <v>12.95</v>
      </c>
      <c r="H9260">
        <f t="shared" si="289"/>
        <v>11</v>
      </c>
      <c r="I9260" t="str">
        <f>IFERROR(VLOOKUP(tblOrders[[#This Row],[item_id]],Raw_Menu!$A$2:$D$33,3,FALSE),"Unknown")</f>
        <v>American</v>
      </c>
    </row>
    <row r="9261" spans="1:9" x14ac:dyDescent="0.25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  <c r="F9261" s="5">
        <f>IFERROR(VLOOKUP(E9261,Raw_Menu!$A$2:$D$33,4,FALSE),0)</f>
        <v>17.95</v>
      </c>
      <c r="G9261" s="5">
        <f t="shared" si="288"/>
        <v>17.95</v>
      </c>
      <c r="H9261">
        <f t="shared" si="289"/>
        <v>11</v>
      </c>
      <c r="I9261" t="str">
        <f>IFERROR(VLOOKUP(tblOrders[[#This Row],[item_id]],Raw_Menu!$A$2:$D$33,3,FALSE),"Unknown")</f>
        <v>Asian</v>
      </c>
    </row>
    <row r="9262" spans="1:9" x14ac:dyDescent="0.25">
      <c r="A9262">
        <v>9261</v>
      </c>
      <c r="B9262">
        <v>4058</v>
      </c>
      <c r="C9262" s="1">
        <v>45202</v>
      </c>
      <c r="D9262" s="2">
        <v>0.48336805555555562</v>
      </c>
      <c r="E9262">
        <v>108</v>
      </c>
      <c r="F9262" s="5">
        <f>IFERROR(VLOOKUP(E9262,Raw_Menu!$A$2:$D$33,4,FALSE),0)</f>
        <v>14.5</v>
      </c>
      <c r="G9262" s="5">
        <f t="shared" si="288"/>
        <v>14.5</v>
      </c>
      <c r="H9262">
        <f t="shared" si="289"/>
        <v>11</v>
      </c>
      <c r="I9262" t="str">
        <f>IFERROR(VLOOKUP(tblOrders[[#This Row],[item_id]],Raw_Menu!$A$2:$D$33,3,FALSE),"Unknown")</f>
        <v>Asian</v>
      </c>
    </row>
    <row r="9263" spans="1:9" x14ac:dyDescent="0.25">
      <c r="A9263">
        <v>9262</v>
      </c>
      <c r="B9263">
        <v>4058</v>
      </c>
      <c r="C9263" s="1">
        <v>45202</v>
      </c>
      <c r="D9263" s="2">
        <v>0.48336805555555562</v>
      </c>
      <c r="E9263">
        <v>125</v>
      </c>
      <c r="F9263" s="5">
        <f>IFERROR(VLOOKUP(E9263,Raw_Menu!$A$2:$D$33,4,FALSE),0)</f>
        <v>17.95</v>
      </c>
      <c r="G9263" s="5">
        <f t="shared" si="288"/>
        <v>17.95</v>
      </c>
      <c r="H9263">
        <f t="shared" si="289"/>
        <v>11</v>
      </c>
      <c r="I9263" t="str">
        <f>IFERROR(VLOOKUP(tblOrders[[#This Row],[item_id]],Raw_Menu!$A$2:$D$33,3,FALSE),"Unknown")</f>
        <v>Italian</v>
      </c>
    </row>
    <row r="9264" spans="1:9" x14ac:dyDescent="0.25">
      <c r="A9264">
        <v>9263</v>
      </c>
      <c r="B9264">
        <v>4058</v>
      </c>
      <c r="C9264" s="1">
        <v>45202</v>
      </c>
      <c r="D9264" s="2">
        <v>0.48336805555555562</v>
      </c>
      <c r="E9264">
        <v>106</v>
      </c>
      <c r="F9264" s="5">
        <f>IFERROR(VLOOKUP(E9264,Raw_Menu!$A$2:$D$33,4,FALSE),0)</f>
        <v>7</v>
      </c>
      <c r="G9264" s="5">
        <f t="shared" si="288"/>
        <v>7</v>
      </c>
      <c r="H9264">
        <f t="shared" si="289"/>
        <v>11</v>
      </c>
      <c r="I9264" t="str">
        <f>IFERROR(VLOOKUP(tblOrders[[#This Row],[item_id]],Raw_Menu!$A$2:$D$33,3,FALSE),"Unknown")</f>
        <v>American</v>
      </c>
    </row>
    <row r="9265" spans="1:9" x14ac:dyDescent="0.25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  <c r="F9265" s="5">
        <f>IFERROR(VLOOKUP(E9265,Raw_Menu!$A$2:$D$33,4,FALSE),0)</f>
        <v>10.5</v>
      </c>
      <c r="G9265" s="5">
        <f t="shared" si="288"/>
        <v>10.5</v>
      </c>
      <c r="H9265">
        <f t="shared" si="289"/>
        <v>12</v>
      </c>
      <c r="I9265" t="str">
        <f>IFERROR(VLOOKUP(tblOrders[[#This Row],[item_id]],Raw_Menu!$A$2:$D$33,3,FALSE),"Unknown")</f>
        <v>American</v>
      </c>
    </row>
    <row r="9266" spans="1:9" x14ac:dyDescent="0.25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  <c r="F9266" s="5">
        <f>IFERROR(VLOOKUP(E9266,Raw_Menu!$A$2:$D$33,4,FALSE),0)</f>
        <v>9</v>
      </c>
      <c r="G9266" s="5">
        <f t="shared" si="288"/>
        <v>9</v>
      </c>
      <c r="H9266">
        <f t="shared" si="289"/>
        <v>12</v>
      </c>
      <c r="I9266" t="str">
        <f>IFERROR(VLOOKUP(tblOrders[[#This Row],[item_id]],Raw_Menu!$A$2:$D$33,3,FALSE),"Unknown")</f>
        <v>American</v>
      </c>
    </row>
    <row r="9267" spans="1:9" x14ac:dyDescent="0.25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  <c r="F9267" s="5">
        <f>IFERROR(VLOOKUP(E9267,Raw_Menu!$A$2:$D$33,4,FALSE),0)</f>
        <v>17.95</v>
      </c>
      <c r="G9267" s="5">
        <f t="shared" si="288"/>
        <v>17.95</v>
      </c>
      <c r="H9267">
        <f t="shared" si="289"/>
        <v>12</v>
      </c>
      <c r="I9267" t="str">
        <f>IFERROR(VLOOKUP(tblOrders[[#This Row],[item_id]],Raw_Menu!$A$2:$D$33,3,FALSE),"Unknown")</f>
        <v>Asian</v>
      </c>
    </row>
    <row r="9268" spans="1:9" x14ac:dyDescent="0.25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  <c r="F9268" s="5">
        <f>IFERROR(VLOOKUP(E9268,Raw_Menu!$A$2:$D$33,4,FALSE),0)</f>
        <v>7</v>
      </c>
      <c r="G9268" s="5">
        <f t="shared" si="288"/>
        <v>7</v>
      </c>
      <c r="H9268">
        <f t="shared" si="289"/>
        <v>12</v>
      </c>
      <c r="I9268" t="str">
        <f>IFERROR(VLOOKUP(tblOrders[[#This Row],[item_id]],Raw_Menu!$A$2:$D$33,3,FALSE),"Unknown")</f>
        <v>American</v>
      </c>
    </row>
    <row r="9269" spans="1:9" x14ac:dyDescent="0.25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  <c r="F9269" s="5">
        <f>IFERROR(VLOOKUP(E9269,Raw_Menu!$A$2:$D$33,4,FALSE),0)</f>
        <v>7</v>
      </c>
      <c r="G9269" s="5">
        <f t="shared" si="288"/>
        <v>7</v>
      </c>
      <c r="H9269">
        <f t="shared" si="289"/>
        <v>12</v>
      </c>
      <c r="I9269" t="str">
        <f>IFERROR(VLOOKUP(tblOrders[[#This Row],[item_id]],Raw_Menu!$A$2:$D$33,3,FALSE),"Unknown")</f>
        <v>Mexican</v>
      </c>
    </row>
    <row r="9270" spans="1:9" x14ac:dyDescent="0.25">
      <c r="A9270">
        <v>9269</v>
      </c>
      <c r="B9270">
        <v>4061</v>
      </c>
      <c r="C9270" s="1">
        <v>45202</v>
      </c>
      <c r="D9270" s="2">
        <v>0.5188194444444445</v>
      </c>
      <c r="E9270">
        <v>102</v>
      </c>
      <c r="F9270" s="5">
        <f>IFERROR(VLOOKUP(E9270,Raw_Menu!$A$2:$D$33,4,FALSE),0)</f>
        <v>13.95</v>
      </c>
      <c r="G9270" s="5">
        <f t="shared" si="288"/>
        <v>13.95</v>
      </c>
      <c r="H9270">
        <f t="shared" si="289"/>
        <v>12</v>
      </c>
      <c r="I9270" t="str">
        <f>IFERROR(VLOOKUP(tblOrders[[#This Row],[item_id]],Raw_Menu!$A$2:$D$33,3,FALSE),"Unknown")</f>
        <v>American</v>
      </c>
    </row>
    <row r="9271" spans="1:9" x14ac:dyDescent="0.25">
      <c r="A9271">
        <v>9270</v>
      </c>
      <c r="B9271">
        <v>4062</v>
      </c>
      <c r="C9271" s="1">
        <v>45202</v>
      </c>
      <c r="D9271" s="2">
        <v>0.52082175925925922</v>
      </c>
      <c r="E9271">
        <v>125</v>
      </c>
      <c r="F9271" s="5">
        <f>IFERROR(VLOOKUP(E9271,Raw_Menu!$A$2:$D$33,4,FALSE),0)</f>
        <v>17.95</v>
      </c>
      <c r="G9271" s="5">
        <f t="shared" si="288"/>
        <v>17.95</v>
      </c>
      <c r="H9271">
        <f t="shared" si="289"/>
        <v>12</v>
      </c>
      <c r="I9271" t="str">
        <f>IFERROR(VLOOKUP(tblOrders[[#This Row],[item_id]],Raw_Menu!$A$2:$D$33,3,FALSE),"Unknown")</f>
        <v>Italian</v>
      </c>
    </row>
    <row r="9272" spans="1:9" x14ac:dyDescent="0.25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  <c r="F9272" s="5">
        <f>IFERROR(VLOOKUP(E9272,Raw_Menu!$A$2:$D$33,4,FALSE),0)</f>
        <v>17.95</v>
      </c>
      <c r="G9272" s="5">
        <f t="shared" si="288"/>
        <v>17.95</v>
      </c>
      <c r="H9272">
        <f t="shared" si="289"/>
        <v>12</v>
      </c>
      <c r="I9272" t="str">
        <f>IFERROR(VLOOKUP(tblOrders[[#This Row],[item_id]],Raw_Menu!$A$2:$D$33,3,FALSE),"Unknown")</f>
        <v>Asian</v>
      </c>
    </row>
    <row r="9273" spans="1:9" x14ac:dyDescent="0.25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  <c r="F9273" s="5">
        <f>IFERROR(VLOOKUP(E9273,Raw_Menu!$A$2:$D$33,4,FALSE),0)</f>
        <v>17.95</v>
      </c>
      <c r="G9273" s="5">
        <f t="shared" si="288"/>
        <v>17.95</v>
      </c>
      <c r="H9273">
        <f t="shared" si="289"/>
        <v>12</v>
      </c>
      <c r="I9273" t="str">
        <f>IFERROR(VLOOKUP(tblOrders[[#This Row],[item_id]],Raw_Menu!$A$2:$D$33,3,FALSE),"Unknown")</f>
        <v>Asian</v>
      </c>
    </row>
    <row r="9274" spans="1:9" x14ac:dyDescent="0.25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  <c r="F9274" s="5">
        <f>IFERROR(VLOOKUP(E9274,Raw_Menu!$A$2:$D$33,4,FALSE),0)</f>
        <v>5</v>
      </c>
      <c r="G9274" s="5">
        <f t="shared" si="288"/>
        <v>5</v>
      </c>
      <c r="H9274">
        <f t="shared" si="289"/>
        <v>12</v>
      </c>
      <c r="I9274" t="str">
        <f>IFERROR(VLOOKUP(tblOrders[[#This Row],[item_id]],Raw_Menu!$A$2:$D$33,3,FALSE),"Unknown")</f>
        <v>Asian</v>
      </c>
    </row>
    <row r="9275" spans="1:9" x14ac:dyDescent="0.25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  <c r="F9275" s="5">
        <f>IFERROR(VLOOKUP(E9275,Raw_Menu!$A$2:$D$33,4,FALSE),0)</f>
        <v>10.5</v>
      </c>
      <c r="G9275" s="5">
        <f t="shared" si="288"/>
        <v>10.5</v>
      </c>
      <c r="H9275">
        <f t="shared" si="289"/>
        <v>12</v>
      </c>
      <c r="I9275" t="str">
        <f>IFERROR(VLOOKUP(tblOrders[[#This Row],[item_id]],Raw_Menu!$A$2:$D$33,3,FALSE),"Unknown")</f>
        <v>American</v>
      </c>
    </row>
    <row r="9276" spans="1:9" x14ac:dyDescent="0.25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  <c r="F9276" s="5">
        <f>IFERROR(VLOOKUP(E9276,Raw_Menu!$A$2:$D$33,4,FALSE),0)</f>
        <v>14.5</v>
      </c>
      <c r="G9276" s="5">
        <f t="shared" si="288"/>
        <v>14.5</v>
      </c>
      <c r="H9276">
        <f t="shared" si="289"/>
        <v>12</v>
      </c>
      <c r="I9276" t="str">
        <f>IFERROR(VLOOKUP(tblOrders[[#This Row],[item_id]],Raw_Menu!$A$2:$D$33,3,FALSE),"Unknown")</f>
        <v>Italian</v>
      </c>
    </row>
    <row r="9277" spans="1:9" x14ac:dyDescent="0.25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  <c r="F9277" s="5">
        <f>IFERROR(VLOOKUP(E9277,Raw_Menu!$A$2:$D$33,4,FALSE),0)</f>
        <v>17.95</v>
      </c>
      <c r="G9277" s="5">
        <f t="shared" si="288"/>
        <v>17.95</v>
      </c>
      <c r="H9277">
        <f t="shared" si="289"/>
        <v>12</v>
      </c>
      <c r="I9277" t="str">
        <f>IFERROR(VLOOKUP(tblOrders[[#This Row],[item_id]],Raw_Menu!$A$2:$D$33,3,FALSE),"Unknown")</f>
        <v>Asian</v>
      </c>
    </row>
    <row r="9278" spans="1:9" x14ac:dyDescent="0.25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  <c r="F9278" s="5">
        <f>IFERROR(VLOOKUP(E9278,Raw_Menu!$A$2:$D$33,4,FALSE),0)</f>
        <v>12.95</v>
      </c>
      <c r="G9278" s="5">
        <f t="shared" si="288"/>
        <v>12.95</v>
      </c>
      <c r="H9278">
        <f t="shared" si="289"/>
        <v>12</v>
      </c>
      <c r="I9278" t="str">
        <f>IFERROR(VLOOKUP(tblOrders[[#This Row],[item_id]],Raw_Menu!$A$2:$D$33,3,FALSE),"Unknown")</f>
        <v>Mexican</v>
      </c>
    </row>
    <row r="9279" spans="1:9" x14ac:dyDescent="0.25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  <c r="F9279" s="5">
        <f>IFERROR(VLOOKUP(E9279,Raw_Menu!$A$2:$D$33,4,FALSE),0)</f>
        <v>5</v>
      </c>
      <c r="G9279" s="5">
        <f t="shared" si="288"/>
        <v>5</v>
      </c>
      <c r="H9279">
        <f t="shared" si="289"/>
        <v>12</v>
      </c>
      <c r="I9279" t="str">
        <f>IFERROR(VLOOKUP(tblOrders[[#This Row],[item_id]],Raw_Menu!$A$2:$D$33,3,FALSE),"Unknown")</f>
        <v>Asian</v>
      </c>
    </row>
    <row r="9280" spans="1:9" x14ac:dyDescent="0.25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  <c r="F9280" s="5">
        <f>IFERROR(VLOOKUP(E9280,Raw_Menu!$A$2:$D$33,4,FALSE),0)</f>
        <v>5</v>
      </c>
      <c r="G9280" s="5">
        <f t="shared" si="288"/>
        <v>5</v>
      </c>
      <c r="H9280">
        <f t="shared" si="289"/>
        <v>12</v>
      </c>
      <c r="I9280" t="str">
        <f>IFERROR(VLOOKUP(tblOrders[[#This Row],[item_id]],Raw_Menu!$A$2:$D$33,3,FALSE),"Unknown")</f>
        <v>Asian</v>
      </c>
    </row>
    <row r="9281" spans="1:9" x14ac:dyDescent="0.25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  <c r="F9281" s="5">
        <f>IFERROR(VLOOKUP(E9281,Raw_Menu!$A$2:$D$33,4,FALSE),0)</f>
        <v>14.95</v>
      </c>
      <c r="G9281" s="5">
        <f t="shared" si="288"/>
        <v>14.95</v>
      </c>
      <c r="H9281">
        <f t="shared" si="289"/>
        <v>12</v>
      </c>
      <c r="I9281" t="str">
        <f>IFERROR(VLOOKUP(tblOrders[[#This Row],[item_id]],Raw_Menu!$A$2:$D$33,3,FALSE),"Unknown")</f>
        <v>Mexican</v>
      </c>
    </row>
    <row r="9282" spans="1:9" x14ac:dyDescent="0.25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  <c r="F9282" s="5">
        <f>IFERROR(VLOOKUP(E9282,Raw_Menu!$A$2:$D$33,4,FALSE),0)</f>
        <v>10.5</v>
      </c>
      <c r="G9282" s="5">
        <f t="shared" ref="G9282:G9345" si="290">VALUE(F9282)</f>
        <v>10.5</v>
      </c>
      <c r="H9282">
        <f t="shared" ref="H9282:H9345" si="291">HOUR(D9282)</f>
        <v>12</v>
      </c>
      <c r="I9282" t="str">
        <f>IFERROR(VLOOKUP(tblOrders[[#This Row],[item_id]],Raw_Menu!$A$2:$D$33,3,FALSE),"Unknown")</f>
        <v>Mexican</v>
      </c>
    </row>
    <row r="9283" spans="1:9" x14ac:dyDescent="0.25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  <c r="F9283" s="5">
        <f>IFERROR(VLOOKUP(E9283,Raw_Menu!$A$2:$D$33,4,FALSE),0)</f>
        <v>16.95</v>
      </c>
      <c r="G9283" s="5">
        <f t="shared" si="290"/>
        <v>16.95</v>
      </c>
      <c r="H9283">
        <f t="shared" si="291"/>
        <v>12</v>
      </c>
      <c r="I9283" t="str">
        <f>IFERROR(VLOOKUP(tblOrders[[#This Row],[item_id]],Raw_Menu!$A$2:$D$33,3,FALSE),"Unknown")</f>
        <v>Italian</v>
      </c>
    </row>
    <row r="9284" spans="1:9" x14ac:dyDescent="0.25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  <c r="F9284" s="5">
        <f>IFERROR(VLOOKUP(E9284,Raw_Menu!$A$2:$D$33,4,FALSE),0)</f>
        <v>7</v>
      </c>
      <c r="G9284" s="5">
        <f t="shared" si="290"/>
        <v>7</v>
      </c>
      <c r="H9284">
        <f t="shared" si="291"/>
        <v>12</v>
      </c>
      <c r="I9284" t="str">
        <f>IFERROR(VLOOKUP(tblOrders[[#This Row],[item_id]],Raw_Menu!$A$2:$D$33,3,FALSE),"Unknown")</f>
        <v>Mexican</v>
      </c>
    </row>
    <row r="9285" spans="1:9" x14ac:dyDescent="0.25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  <c r="F9285" s="5">
        <f>IFERROR(VLOOKUP(E9285,Raw_Menu!$A$2:$D$33,4,FALSE),0)</f>
        <v>16.5</v>
      </c>
      <c r="G9285" s="5">
        <f t="shared" si="290"/>
        <v>16.5</v>
      </c>
      <c r="H9285">
        <f t="shared" si="291"/>
        <v>12</v>
      </c>
      <c r="I9285" t="str">
        <f>IFERROR(VLOOKUP(tblOrders[[#This Row],[item_id]],Raw_Menu!$A$2:$D$33,3,FALSE),"Unknown")</f>
        <v>Asian</v>
      </c>
    </row>
    <row r="9286" spans="1:9" x14ac:dyDescent="0.25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  <c r="F9286" s="5">
        <f>IFERROR(VLOOKUP(E9286,Raw_Menu!$A$2:$D$33,4,FALSE),0)</f>
        <v>17.95</v>
      </c>
      <c r="G9286" s="5">
        <f t="shared" si="290"/>
        <v>17.95</v>
      </c>
      <c r="H9286">
        <f t="shared" si="291"/>
        <v>12</v>
      </c>
      <c r="I9286" t="str">
        <f>IFERROR(VLOOKUP(tblOrders[[#This Row],[item_id]],Raw_Menu!$A$2:$D$33,3,FALSE),"Unknown")</f>
        <v>Italian</v>
      </c>
    </row>
    <row r="9287" spans="1:9" x14ac:dyDescent="0.25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  <c r="F9287" s="5">
        <f>IFERROR(VLOOKUP(E9287,Raw_Menu!$A$2:$D$33,4,FALSE),0)</f>
        <v>16.5</v>
      </c>
      <c r="G9287" s="5">
        <f t="shared" si="290"/>
        <v>16.5</v>
      </c>
      <c r="H9287">
        <f t="shared" si="291"/>
        <v>12</v>
      </c>
      <c r="I9287" t="str">
        <f>IFERROR(VLOOKUP(tblOrders[[#This Row],[item_id]],Raw_Menu!$A$2:$D$33,3,FALSE),"Unknown")</f>
        <v>Asian</v>
      </c>
    </row>
    <row r="9288" spans="1:9" x14ac:dyDescent="0.25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  <c r="F9288" s="5">
        <f>IFERROR(VLOOKUP(E9288,Raw_Menu!$A$2:$D$33,4,FALSE),0)</f>
        <v>9</v>
      </c>
      <c r="G9288" s="5">
        <f t="shared" si="290"/>
        <v>9</v>
      </c>
      <c r="H9288">
        <f t="shared" si="291"/>
        <v>12</v>
      </c>
      <c r="I9288" t="str">
        <f>IFERROR(VLOOKUP(tblOrders[[#This Row],[item_id]],Raw_Menu!$A$2:$D$33,3,FALSE),"Unknown")</f>
        <v>American</v>
      </c>
    </row>
    <row r="9289" spans="1:9" x14ac:dyDescent="0.25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  <c r="F9289" s="5">
        <f>IFERROR(VLOOKUP(E9289,Raw_Menu!$A$2:$D$33,4,FALSE),0)</f>
        <v>11.95</v>
      </c>
      <c r="G9289" s="5">
        <f t="shared" si="290"/>
        <v>11.95</v>
      </c>
      <c r="H9289">
        <f t="shared" si="291"/>
        <v>12</v>
      </c>
      <c r="I9289" t="str">
        <f>IFERROR(VLOOKUP(tblOrders[[#This Row],[item_id]],Raw_Menu!$A$2:$D$33,3,FALSE),"Unknown")</f>
        <v>Asian</v>
      </c>
    </row>
    <row r="9290" spans="1:9" x14ac:dyDescent="0.25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  <c r="F9290" s="5">
        <f>IFERROR(VLOOKUP(E9290,Raw_Menu!$A$2:$D$33,4,FALSE),0)</f>
        <v>17.95</v>
      </c>
      <c r="G9290" s="5">
        <f t="shared" si="290"/>
        <v>17.95</v>
      </c>
      <c r="H9290">
        <f t="shared" si="291"/>
        <v>12</v>
      </c>
      <c r="I9290" t="str">
        <f>IFERROR(VLOOKUP(tblOrders[[#This Row],[item_id]],Raw_Menu!$A$2:$D$33,3,FALSE),"Unknown")</f>
        <v>Italian</v>
      </c>
    </row>
    <row r="9291" spans="1:9" x14ac:dyDescent="0.25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  <c r="F9291" s="5">
        <f>IFERROR(VLOOKUP(E9291,Raw_Menu!$A$2:$D$33,4,FALSE),0)</f>
        <v>17.95</v>
      </c>
      <c r="G9291" s="5">
        <f t="shared" si="290"/>
        <v>17.95</v>
      </c>
      <c r="H9291">
        <f t="shared" si="291"/>
        <v>13</v>
      </c>
      <c r="I9291" t="str">
        <f>IFERROR(VLOOKUP(tblOrders[[#This Row],[item_id]],Raw_Menu!$A$2:$D$33,3,FALSE),"Unknown")</f>
        <v>Italian</v>
      </c>
    </row>
    <row r="9292" spans="1:9" x14ac:dyDescent="0.25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  <c r="F9292" s="5">
        <f>IFERROR(VLOOKUP(E9292,Raw_Menu!$A$2:$D$33,4,FALSE),0)</f>
        <v>14.5</v>
      </c>
      <c r="G9292" s="5">
        <f t="shared" si="290"/>
        <v>14.5</v>
      </c>
      <c r="H9292">
        <f t="shared" si="291"/>
        <v>13</v>
      </c>
      <c r="I9292" t="str">
        <f>IFERROR(VLOOKUP(tblOrders[[#This Row],[item_id]],Raw_Menu!$A$2:$D$33,3,FALSE),"Unknown")</f>
        <v>Asian</v>
      </c>
    </row>
    <row r="9293" spans="1:9" x14ac:dyDescent="0.25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  <c r="F9293" s="5">
        <f>IFERROR(VLOOKUP(E9293,Raw_Menu!$A$2:$D$33,4,FALSE),0)</f>
        <v>15.5</v>
      </c>
      <c r="G9293" s="5">
        <f t="shared" si="290"/>
        <v>15.5</v>
      </c>
      <c r="H9293">
        <f t="shared" si="291"/>
        <v>13</v>
      </c>
      <c r="I9293" t="str">
        <f>IFERROR(VLOOKUP(tblOrders[[#This Row],[item_id]],Raw_Menu!$A$2:$D$33,3,FALSE),"Unknown")</f>
        <v>Italian</v>
      </c>
    </row>
    <row r="9294" spans="1:9" x14ac:dyDescent="0.25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  <c r="F9294" s="5">
        <f>IFERROR(VLOOKUP(E9294,Raw_Menu!$A$2:$D$33,4,FALSE),0)</f>
        <v>14.5</v>
      </c>
      <c r="G9294" s="5">
        <f t="shared" si="290"/>
        <v>14.5</v>
      </c>
      <c r="H9294">
        <f t="shared" si="291"/>
        <v>13</v>
      </c>
      <c r="I9294" t="str">
        <f>IFERROR(VLOOKUP(tblOrders[[#This Row],[item_id]],Raw_Menu!$A$2:$D$33,3,FALSE),"Unknown")</f>
        <v>Asian</v>
      </c>
    </row>
    <row r="9295" spans="1:9" x14ac:dyDescent="0.25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  <c r="F9295" s="5">
        <f>IFERROR(VLOOKUP(E9295,Raw_Menu!$A$2:$D$33,4,FALSE),0)</f>
        <v>13.95</v>
      </c>
      <c r="G9295" s="5">
        <f t="shared" si="290"/>
        <v>13.95</v>
      </c>
      <c r="H9295">
        <f t="shared" si="291"/>
        <v>13</v>
      </c>
      <c r="I9295" t="str">
        <f>IFERROR(VLOOKUP(tblOrders[[#This Row],[item_id]],Raw_Menu!$A$2:$D$33,3,FALSE),"Unknown")</f>
        <v>American</v>
      </c>
    </row>
    <row r="9296" spans="1:9" x14ac:dyDescent="0.25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  <c r="F9296" s="5">
        <f>IFERROR(VLOOKUP(E9296,Raw_Menu!$A$2:$D$33,4,FALSE),0)</f>
        <v>14.5</v>
      </c>
      <c r="G9296" s="5">
        <f t="shared" si="290"/>
        <v>14.5</v>
      </c>
      <c r="H9296">
        <f t="shared" si="291"/>
        <v>13</v>
      </c>
      <c r="I9296" t="str">
        <f>IFERROR(VLOOKUP(tblOrders[[#This Row],[item_id]],Raw_Menu!$A$2:$D$33,3,FALSE),"Unknown")</f>
        <v>Asian</v>
      </c>
    </row>
    <row r="9297" spans="1:9" x14ac:dyDescent="0.25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  <c r="F9297" s="5">
        <f>IFERROR(VLOOKUP(E9297,Raw_Menu!$A$2:$D$33,4,FALSE),0)</f>
        <v>17.95</v>
      </c>
      <c r="G9297" s="5">
        <f t="shared" si="290"/>
        <v>17.95</v>
      </c>
      <c r="H9297">
        <f t="shared" si="291"/>
        <v>13</v>
      </c>
      <c r="I9297" t="str">
        <f>IFERROR(VLOOKUP(tblOrders[[#This Row],[item_id]],Raw_Menu!$A$2:$D$33,3,FALSE),"Unknown")</f>
        <v>Italian</v>
      </c>
    </row>
    <row r="9298" spans="1:9" x14ac:dyDescent="0.25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  <c r="F9298" s="5">
        <f>IFERROR(VLOOKUP(E9298,Raw_Menu!$A$2:$D$33,4,FALSE),0)</f>
        <v>17.95</v>
      </c>
      <c r="G9298" s="5">
        <f t="shared" si="290"/>
        <v>17.95</v>
      </c>
      <c r="H9298">
        <f t="shared" si="291"/>
        <v>13</v>
      </c>
      <c r="I9298" t="str">
        <f>IFERROR(VLOOKUP(tblOrders[[#This Row],[item_id]],Raw_Menu!$A$2:$D$33,3,FALSE),"Unknown")</f>
        <v>Italian</v>
      </c>
    </row>
    <row r="9299" spans="1:9" x14ac:dyDescent="0.25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  <c r="F9299" s="5">
        <f>IFERROR(VLOOKUP(E9299,Raw_Menu!$A$2:$D$33,4,FALSE),0)</f>
        <v>17.95</v>
      </c>
      <c r="G9299" s="5">
        <f t="shared" si="290"/>
        <v>17.95</v>
      </c>
      <c r="H9299">
        <f t="shared" si="291"/>
        <v>13</v>
      </c>
      <c r="I9299" t="str">
        <f>IFERROR(VLOOKUP(tblOrders[[#This Row],[item_id]],Raw_Menu!$A$2:$D$33,3,FALSE),"Unknown")</f>
        <v>Italian</v>
      </c>
    </row>
    <row r="9300" spans="1:9" x14ac:dyDescent="0.25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  <c r="F9300" s="5">
        <f>IFERROR(VLOOKUP(E9300,Raw_Menu!$A$2:$D$33,4,FALSE),0)</f>
        <v>14.95</v>
      </c>
      <c r="G9300" s="5">
        <f t="shared" si="290"/>
        <v>14.95</v>
      </c>
      <c r="H9300">
        <f t="shared" si="291"/>
        <v>13</v>
      </c>
      <c r="I9300" t="str">
        <f>IFERROR(VLOOKUP(tblOrders[[#This Row],[item_id]],Raw_Menu!$A$2:$D$33,3,FALSE),"Unknown")</f>
        <v>Mexican</v>
      </c>
    </row>
    <row r="9301" spans="1:9" x14ac:dyDescent="0.25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  <c r="F9301" s="5">
        <f>IFERROR(VLOOKUP(E9301,Raw_Menu!$A$2:$D$33,4,FALSE),0)</f>
        <v>16.95</v>
      </c>
      <c r="G9301" s="5">
        <f t="shared" si="290"/>
        <v>16.95</v>
      </c>
      <c r="H9301">
        <f t="shared" si="291"/>
        <v>13</v>
      </c>
      <c r="I9301" t="str">
        <f>IFERROR(VLOOKUP(tblOrders[[#This Row],[item_id]],Raw_Menu!$A$2:$D$33,3,FALSE),"Unknown")</f>
        <v>Italian</v>
      </c>
    </row>
    <row r="9302" spans="1:9" x14ac:dyDescent="0.25">
      <c r="A9302">
        <v>9301</v>
      </c>
      <c r="B9302">
        <v>4074</v>
      </c>
      <c r="C9302" s="1">
        <v>45202</v>
      </c>
      <c r="D9302" s="2">
        <v>0.56478009259259254</v>
      </c>
      <c r="E9302">
        <v>106</v>
      </c>
      <c r="F9302" s="5">
        <f>IFERROR(VLOOKUP(E9302,Raw_Menu!$A$2:$D$33,4,FALSE),0)</f>
        <v>7</v>
      </c>
      <c r="G9302" s="5">
        <f t="shared" si="290"/>
        <v>7</v>
      </c>
      <c r="H9302">
        <f t="shared" si="291"/>
        <v>13</v>
      </c>
      <c r="I9302" t="str">
        <f>IFERROR(VLOOKUP(tblOrders[[#This Row],[item_id]],Raw_Menu!$A$2:$D$33,3,FALSE),"Unknown")</f>
        <v>American</v>
      </c>
    </row>
    <row r="9303" spans="1:9" x14ac:dyDescent="0.25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  <c r="F9303" s="5">
        <f>IFERROR(VLOOKUP(E9303,Raw_Menu!$A$2:$D$33,4,FALSE),0)</f>
        <v>7</v>
      </c>
      <c r="G9303" s="5">
        <f t="shared" si="290"/>
        <v>7</v>
      </c>
      <c r="H9303">
        <f t="shared" si="291"/>
        <v>13</v>
      </c>
      <c r="I9303" t="str">
        <f>IFERROR(VLOOKUP(tblOrders[[#This Row],[item_id]],Raw_Menu!$A$2:$D$33,3,FALSE),"Unknown")</f>
        <v>Mexican</v>
      </c>
    </row>
    <row r="9304" spans="1:9" x14ac:dyDescent="0.25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  <c r="F9304" s="5">
        <f>IFERROR(VLOOKUP(E9304,Raw_Menu!$A$2:$D$33,4,FALSE),0)</f>
        <v>12.95</v>
      </c>
      <c r="G9304" s="5">
        <f t="shared" si="290"/>
        <v>12.95</v>
      </c>
      <c r="H9304">
        <f t="shared" si="291"/>
        <v>13</v>
      </c>
      <c r="I9304" t="str">
        <f>IFERROR(VLOOKUP(tblOrders[[#This Row],[item_id]],Raw_Menu!$A$2:$D$33,3,FALSE),"Unknown")</f>
        <v>American</v>
      </c>
    </row>
    <row r="9305" spans="1:9" x14ac:dyDescent="0.25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  <c r="F9305" s="5">
        <f>IFERROR(VLOOKUP(E9305,Raw_Menu!$A$2:$D$33,4,FALSE),0)</f>
        <v>17.95</v>
      </c>
      <c r="G9305" s="5">
        <f t="shared" si="290"/>
        <v>17.95</v>
      </c>
      <c r="H9305">
        <f t="shared" si="291"/>
        <v>13</v>
      </c>
      <c r="I9305" t="str">
        <f>IFERROR(VLOOKUP(tblOrders[[#This Row],[item_id]],Raw_Menu!$A$2:$D$33,3,FALSE),"Unknown")</f>
        <v>Italian</v>
      </c>
    </row>
    <row r="9306" spans="1:9" x14ac:dyDescent="0.25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  <c r="F9306" s="5">
        <f>IFERROR(VLOOKUP(E9306,Raw_Menu!$A$2:$D$33,4,FALSE),0)</f>
        <v>10.5</v>
      </c>
      <c r="G9306" s="5">
        <f t="shared" si="290"/>
        <v>10.5</v>
      </c>
      <c r="H9306">
        <f t="shared" si="291"/>
        <v>13</v>
      </c>
      <c r="I9306" t="str">
        <f>IFERROR(VLOOKUP(tblOrders[[#This Row],[item_id]],Raw_Menu!$A$2:$D$33,3,FALSE),"Unknown")</f>
        <v>American</v>
      </c>
    </row>
    <row r="9307" spans="1:9" x14ac:dyDescent="0.25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  <c r="F9307" s="5">
        <f>IFERROR(VLOOKUP(E9307,Raw_Menu!$A$2:$D$33,4,FALSE),0)</f>
        <v>14.5</v>
      </c>
      <c r="G9307" s="5">
        <f t="shared" si="290"/>
        <v>14.5</v>
      </c>
      <c r="H9307">
        <f t="shared" si="291"/>
        <v>13</v>
      </c>
      <c r="I9307" t="str">
        <f>IFERROR(VLOOKUP(tblOrders[[#This Row],[item_id]],Raw_Menu!$A$2:$D$33,3,FALSE),"Unknown")</f>
        <v>Asian</v>
      </c>
    </row>
    <row r="9308" spans="1:9" x14ac:dyDescent="0.25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  <c r="F9308" s="5">
        <f>IFERROR(VLOOKUP(E9308,Raw_Menu!$A$2:$D$33,4,FALSE),0)</f>
        <v>17.95</v>
      </c>
      <c r="G9308" s="5">
        <f t="shared" si="290"/>
        <v>17.95</v>
      </c>
      <c r="H9308">
        <f t="shared" si="291"/>
        <v>13</v>
      </c>
      <c r="I9308" t="str">
        <f>IFERROR(VLOOKUP(tblOrders[[#This Row],[item_id]],Raw_Menu!$A$2:$D$33,3,FALSE),"Unknown")</f>
        <v>Asian</v>
      </c>
    </row>
    <row r="9309" spans="1:9" x14ac:dyDescent="0.25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  <c r="F9309" s="5">
        <f>IFERROR(VLOOKUP(E9309,Raw_Menu!$A$2:$D$33,4,FALSE),0)</f>
        <v>17.95</v>
      </c>
      <c r="G9309" s="5">
        <f t="shared" si="290"/>
        <v>17.95</v>
      </c>
      <c r="H9309">
        <f t="shared" si="291"/>
        <v>13</v>
      </c>
      <c r="I9309" t="str">
        <f>IFERROR(VLOOKUP(tblOrders[[#This Row],[item_id]],Raw_Menu!$A$2:$D$33,3,FALSE),"Unknown")</f>
        <v>Italian</v>
      </c>
    </row>
    <row r="9310" spans="1:9" x14ac:dyDescent="0.25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  <c r="F9310" s="5">
        <f>IFERROR(VLOOKUP(E9310,Raw_Menu!$A$2:$D$33,4,FALSE),0)</f>
        <v>15.5</v>
      </c>
      <c r="G9310" s="5">
        <f t="shared" si="290"/>
        <v>15.5</v>
      </c>
      <c r="H9310">
        <f t="shared" si="291"/>
        <v>13</v>
      </c>
      <c r="I9310" t="str">
        <f>IFERROR(VLOOKUP(tblOrders[[#This Row],[item_id]],Raw_Menu!$A$2:$D$33,3,FALSE),"Unknown")</f>
        <v>Italian</v>
      </c>
    </row>
    <row r="9311" spans="1:9" x14ac:dyDescent="0.25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  <c r="F9311" s="5">
        <f>IFERROR(VLOOKUP(E9311,Raw_Menu!$A$2:$D$33,4,FALSE),0)</f>
        <v>13.95</v>
      </c>
      <c r="G9311" s="5">
        <f t="shared" si="290"/>
        <v>13.95</v>
      </c>
      <c r="H9311">
        <f t="shared" si="291"/>
        <v>13</v>
      </c>
      <c r="I9311" t="str">
        <f>IFERROR(VLOOKUP(tblOrders[[#This Row],[item_id]],Raw_Menu!$A$2:$D$33,3,FALSE),"Unknown")</f>
        <v>Mexican</v>
      </c>
    </row>
    <row r="9312" spans="1:9" x14ac:dyDescent="0.25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  <c r="F9312" s="5">
        <f>IFERROR(VLOOKUP(E9312,Raw_Menu!$A$2:$D$33,4,FALSE),0)</f>
        <v>19.95</v>
      </c>
      <c r="G9312" s="5">
        <f t="shared" si="290"/>
        <v>19.95</v>
      </c>
      <c r="H9312">
        <f t="shared" si="291"/>
        <v>13</v>
      </c>
      <c r="I9312" t="str">
        <f>IFERROR(VLOOKUP(tblOrders[[#This Row],[item_id]],Raw_Menu!$A$2:$D$33,3,FALSE),"Unknown")</f>
        <v>Italian</v>
      </c>
    </row>
    <row r="9313" spans="1:9" x14ac:dyDescent="0.25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  <c r="F9313" s="5">
        <f>IFERROR(VLOOKUP(E9313,Raw_Menu!$A$2:$D$33,4,FALSE),0)</f>
        <v>7</v>
      </c>
      <c r="G9313" s="5">
        <f t="shared" si="290"/>
        <v>7</v>
      </c>
      <c r="H9313">
        <f t="shared" si="291"/>
        <v>13</v>
      </c>
      <c r="I9313" t="str">
        <f>IFERROR(VLOOKUP(tblOrders[[#This Row],[item_id]],Raw_Menu!$A$2:$D$33,3,FALSE),"Unknown")</f>
        <v>American</v>
      </c>
    </row>
    <row r="9314" spans="1:9" x14ac:dyDescent="0.25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  <c r="F9314" s="5">
        <f>IFERROR(VLOOKUP(E9314,Raw_Menu!$A$2:$D$33,4,FALSE),0)</f>
        <v>16.95</v>
      </c>
      <c r="G9314" s="5">
        <f t="shared" si="290"/>
        <v>16.95</v>
      </c>
      <c r="H9314">
        <f t="shared" si="291"/>
        <v>13</v>
      </c>
      <c r="I9314" t="str">
        <f>IFERROR(VLOOKUP(tblOrders[[#This Row],[item_id]],Raw_Menu!$A$2:$D$33,3,FALSE),"Unknown")</f>
        <v>Italian</v>
      </c>
    </row>
    <row r="9315" spans="1:9" x14ac:dyDescent="0.25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  <c r="F9315" s="5">
        <f>IFERROR(VLOOKUP(E9315,Raw_Menu!$A$2:$D$33,4,FALSE),0)</f>
        <v>17.95</v>
      </c>
      <c r="G9315" s="5">
        <f t="shared" si="290"/>
        <v>17.95</v>
      </c>
      <c r="H9315">
        <f t="shared" si="291"/>
        <v>14</v>
      </c>
      <c r="I9315" t="str">
        <f>IFERROR(VLOOKUP(tblOrders[[#This Row],[item_id]],Raw_Menu!$A$2:$D$33,3,FALSE),"Unknown")</f>
        <v>Italian</v>
      </c>
    </row>
    <row r="9316" spans="1:9" x14ac:dyDescent="0.25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  <c r="F9316" s="5">
        <f>IFERROR(VLOOKUP(E9316,Raw_Menu!$A$2:$D$33,4,FALSE),0)</f>
        <v>17.95</v>
      </c>
      <c r="G9316" s="5">
        <f t="shared" si="290"/>
        <v>17.95</v>
      </c>
      <c r="H9316">
        <f t="shared" si="291"/>
        <v>14</v>
      </c>
      <c r="I9316" t="str">
        <f>IFERROR(VLOOKUP(tblOrders[[#This Row],[item_id]],Raw_Menu!$A$2:$D$33,3,FALSE),"Unknown")</f>
        <v>Asian</v>
      </c>
    </row>
    <row r="9317" spans="1:9" x14ac:dyDescent="0.25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  <c r="F9317" s="5">
        <f>IFERROR(VLOOKUP(E9317,Raw_Menu!$A$2:$D$33,4,FALSE),0)</f>
        <v>5</v>
      </c>
      <c r="G9317" s="5">
        <f t="shared" si="290"/>
        <v>5</v>
      </c>
      <c r="H9317">
        <f t="shared" si="291"/>
        <v>14</v>
      </c>
      <c r="I9317" t="str">
        <f>IFERROR(VLOOKUP(tblOrders[[#This Row],[item_id]],Raw_Menu!$A$2:$D$33,3,FALSE),"Unknown")</f>
        <v>Asian</v>
      </c>
    </row>
    <row r="9318" spans="1:9" x14ac:dyDescent="0.25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  <c r="F9318" s="5">
        <f>IFERROR(VLOOKUP(E9318,Raw_Menu!$A$2:$D$33,4,FALSE),0)</f>
        <v>16.95</v>
      </c>
      <c r="G9318" s="5">
        <f t="shared" si="290"/>
        <v>16.95</v>
      </c>
      <c r="H9318">
        <f t="shared" si="291"/>
        <v>14</v>
      </c>
      <c r="I9318" t="str">
        <f>IFERROR(VLOOKUP(tblOrders[[#This Row],[item_id]],Raw_Menu!$A$2:$D$33,3,FALSE),"Unknown")</f>
        <v>Italian</v>
      </c>
    </row>
    <row r="9319" spans="1:9" x14ac:dyDescent="0.25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  <c r="F9319" s="5">
        <f>IFERROR(VLOOKUP(E9319,Raw_Menu!$A$2:$D$33,4,FALSE),0)</f>
        <v>12.95</v>
      </c>
      <c r="G9319" s="5">
        <f t="shared" si="290"/>
        <v>12.95</v>
      </c>
      <c r="H9319">
        <f t="shared" si="291"/>
        <v>14</v>
      </c>
      <c r="I9319" t="str">
        <f>IFERROR(VLOOKUP(tblOrders[[#This Row],[item_id]],Raw_Menu!$A$2:$D$33,3,FALSE),"Unknown")</f>
        <v>American</v>
      </c>
    </row>
    <row r="9320" spans="1:9" x14ac:dyDescent="0.25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  <c r="F9320" s="5">
        <f>IFERROR(VLOOKUP(E9320,Raw_Menu!$A$2:$D$33,4,FALSE),0)</f>
        <v>14.5</v>
      </c>
      <c r="G9320" s="5">
        <f t="shared" si="290"/>
        <v>14.5</v>
      </c>
      <c r="H9320">
        <f t="shared" si="291"/>
        <v>14</v>
      </c>
      <c r="I9320" t="str">
        <f>IFERROR(VLOOKUP(tblOrders[[#This Row],[item_id]],Raw_Menu!$A$2:$D$33,3,FALSE),"Unknown")</f>
        <v>Asian</v>
      </c>
    </row>
    <row r="9321" spans="1:9" x14ac:dyDescent="0.25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  <c r="F9321" s="5">
        <f>IFERROR(VLOOKUP(E9321,Raw_Menu!$A$2:$D$33,4,FALSE),0)</f>
        <v>9</v>
      </c>
      <c r="G9321" s="5">
        <f t="shared" si="290"/>
        <v>9</v>
      </c>
      <c r="H9321">
        <f t="shared" si="291"/>
        <v>14</v>
      </c>
      <c r="I9321" t="str">
        <f>IFERROR(VLOOKUP(tblOrders[[#This Row],[item_id]],Raw_Menu!$A$2:$D$33,3,FALSE),"Unknown")</f>
        <v>Asian</v>
      </c>
    </row>
    <row r="9322" spans="1:9" x14ac:dyDescent="0.25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  <c r="F9322" s="5">
        <f>IFERROR(VLOOKUP(E9322,Raw_Menu!$A$2:$D$33,4,FALSE),0)</f>
        <v>7</v>
      </c>
      <c r="G9322" s="5">
        <f t="shared" si="290"/>
        <v>7</v>
      </c>
      <c r="H9322">
        <f t="shared" si="291"/>
        <v>14</v>
      </c>
      <c r="I9322" t="str">
        <f>IFERROR(VLOOKUP(tblOrders[[#This Row],[item_id]],Raw_Menu!$A$2:$D$33,3,FALSE),"Unknown")</f>
        <v>American</v>
      </c>
    </row>
    <row r="9323" spans="1:9" x14ac:dyDescent="0.25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  <c r="F9323" s="5">
        <f>IFERROR(VLOOKUP(E9323,Raw_Menu!$A$2:$D$33,4,FALSE),0)</f>
        <v>12.95</v>
      </c>
      <c r="G9323" s="5">
        <f t="shared" si="290"/>
        <v>12.95</v>
      </c>
      <c r="H9323">
        <f t="shared" si="291"/>
        <v>14</v>
      </c>
      <c r="I9323" t="str">
        <f>IFERROR(VLOOKUP(tblOrders[[#This Row],[item_id]],Raw_Menu!$A$2:$D$33,3,FALSE),"Unknown")</f>
        <v>American</v>
      </c>
    </row>
    <row r="9324" spans="1:9" x14ac:dyDescent="0.25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  <c r="F9324" s="5">
        <f>IFERROR(VLOOKUP(E9324,Raw_Menu!$A$2:$D$33,4,FALSE),0)</f>
        <v>14.95</v>
      </c>
      <c r="G9324" s="5">
        <f t="shared" si="290"/>
        <v>14.95</v>
      </c>
      <c r="H9324">
        <f t="shared" si="291"/>
        <v>14</v>
      </c>
      <c r="I9324" t="str">
        <f>IFERROR(VLOOKUP(tblOrders[[#This Row],[item_id]],Raw_Menu!$A$2:$D$33,3,FALSE),"Unknown")</f>
        <v>Asian</v>
      </c>
    </row>
    <row r="9325" spans="1:9" x14ac:dyDescent="0.25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  <c r="F9325" s="5">
        <f>IFERROR(VLOOKUP(E9325,Raw_Menu!$A$2:$D$33,4,FALSE),0)</f>
        <v>14.5</v>
      </c>
      <c r="G9325" s="5">
        <f t="shared" si="290"/>
        <v>14.5</v>
      </c>
      <c r="H9325">
        <f t="shared" si="291"/>
        <v>14</v>
      </c>
      <c r="I9325" t="str">
        <f>IFERROR(VLOOKUP(tblOrders[[#This Row],[item_id]],Raw_Menu!$A$2:$D$33,3,FALSE),"Unknown")</f>
        <v>Asian</v>
      </c>
    </row>
    <row r="9326" spans="1:9" x14ac:dyDescent="0.25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  <c r="F9326" s="5">
        <f>IFERROR(VLOOKUP(E9326,Raw_Menu!$A$2:$D$33,4,FALSE),0)</f>
        <v>19.95</v>
      </c>
      <c r="G9326" s="5">
        <f t="shared" si="290"/>
        <v>19.95</v>
      </c>
      <c r="H9326">
        <f t="shared" si="291"/>
        <v>14</v>
      </c>
      <c r="I9326" t="str">
        <f>IFERROR(VLOOKUP(tblOrders[[#This Row],[item_id]],Raw_Menu!$A$2:$D$33,3,FALSE),"Unknown")</f>
        <v>Italian</v>
      </c>
    </row>
    <row r="9327" spans="1:9" x14ac:dyDescent="0.25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  <c r="F9327" s="5">
        <f>IFERROR(VLOOKUP(E9327,Raw_Menu!$A$2:$D$33,4,FALSE),0)</f>
        <v>7</v>
      </c>
      <c r="G9327" s="5">
        <f t="shared" si="290"/>
        <v>7</v>
      </c>
      <c r="H9327">
        <f t="shared" si="291"/>
        <v>14</v>
      </c>
      <c r="I9327" t="str">
        <f>IFERROR(VLOOKUP(tblOrders[[#This Row],[item_id]],Raw_Menu!$A$2:$D$33,3,FALSE),"Unknown")</f>
        <v>American</v>
      </c>
    </row>
    <row r="9328" spans="1:9" x14ac:dyDescent="0.25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  <c r="F9328" s="5">
        <f>IFERROR(VLOOKUP(E9328,Raw_Menu!$A$2:$D$33,4,FALSE),0)</f>
        <v>7</v>
      </c>
      <c r="G9328" s="5">
        <f t="shared" si="290"/>
        <v>7</v>
      </c>
      <c r="H9328">
        <f t="shared" si="291"/>
        <v>14</v>
      </c>
      <c r="I9328" t="str">
        <f>IFERROR(VLOOKUP(tblOrders[[#This Row],[item_id]],Raw_Menu!$A$2:$D$33,3,FALSE),"Unknown")</f>
        <v>American</v>
      </c>
    </row>
    <row r="9329" spans="1:9" x14ac:dyDescent="0.25">
      <c r="A9329">
        <v>9328</v>
      </c>
      <c r="B9329">
        <v>4085</v>
      </c>
      <c r="C9329" s="1">
        <v>45202</v>
      </c>
      <c r="D9329" s="2">
        <v>0.62370370370370365</v>
      </c>
      <c r="E9329">
        <v>129</v>
      </c>
      <c r="F9329" s="5">
        <f>IFERROR(VLOOKUP(E9329,Raw_Menu!$A$2:$D$33,4,FALSE),0)</f>
        <v>15.5</v>
      </c>
      <c r="G9329" s="5">
        <f t="shared" si="290"/>
        <v>15.5</v>
      </c>
      <c r="H9329">
        <f t="shared" si="291"/>
        <v>14</v>
      </c>
      <c r="I9329" t="str">
        <f>IFERROR(VLOOKUP(tblOrders[[#This Row],[item_id]],Raw_Menu!$A$2:$D$33,3,FALSE),"Unknown")</f>
        <v>Italian</v>
      </c>
    </row>
    <row r="9330" spans="1:9" x14ac:dyDescent="0.25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  <c r="F9330" s="5">
        <f>IFERROR(VLOOKUP(E9330,Raw_Menu!$A$2:$D$33,4,FALSE),0)</f>
        <v>15.5</v>
      </c>
      <c r="G9330" s="5">
        <f t="shared" si="290"/>
        <v>15.5</v>
      </c>
      <c r="H9330">
        <f t="shared" si="291"/>
        <v>15</v>
      </c>
      <c r="I9330" t="str">
        <f>IFERROR(VLOOKUP(tblOrders[[#This Row],[item_id]],Raw_Menu!$A$2:$D$33,3,FALSE),"Unknown")</f>
        <v>Italian</v>
      </c>
    </row>
    <row r="9331" spans="1:9" x14ac:dyDescent="0.25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  <c r="F9331" s="5">
        <f>IFERROR(VLOOKUP(E9331,Raw_Menu!$A$2:$D$33,4,FALSE),0)</f>
        <v>7</v>
      </c>
      <c r="G9331" s="5">
        <f t="shared" si="290"/>
        <v>7</v>
      </c>
      <c r="H9331">
        <f t="shared" si="291"/>
        <v>15</v>
      </c>
      <c r="I9331" t="str">
        <f>IFERROR(VLOOKUP(tblOrders[[#This Row],[item_id]],Raw_Menu!$A$2:$D$33,3,FALSE),"Unknown")</f>
        <v>American</v>
      </c>
    </row>
    <row r="9332" spans="1:9" x14ac:dyDescent="0.25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  <c r="F9332" s="5">
        <f>IFERROR(VLOOKUP(E9332,Raw_Menu!$A$2:$D$33,4,FALSE),0)</f>
        <v>16.5</v>
      </c>
      <c r="G9332" s="5">
        <f t="shared" si="290"/>
        <v>16.5</v>
      </c>
      <c r="H9332">
        <f t="shared" si="291"/>
        <v>15</v>
      </c>
      <c r="I9332" t="str">
        <f>IFERROR(VLOOKUP(tblOrders[[#This Row],[item_id]],Raw_Menu!$A$2:$D$33,3,FALSE),"Unknown")</f>
        <v>Asian</v>
      </c>
    </row>
    <row r="9333" spans="1:9" x14ac:dyDescent="0.25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  <c r="F9333" s="5">
        <f>IFERROR(VLOOKUP(E9333,Raw_Menu!$A$2:$D$33,4,FALSE),0)</f>
        <v>14.5</v>
      </c>
      <c r="G9333" s="5">
        <f t="shared" si="290"/>
        <v>14.5</v>
      </c>
      <c r="H9333">
        <f t="shared" si="291"/>
        <v>15</v>
      </c>
      <c r="I9333" t="str">
        <f>IFERROR(VLOOKUP(tblOrders[[#This Row],[item_id]],Raw_Menu!$A$2:$D$33,3,FALSE),"Unknown")</f>
        <v>Italian</v>
      </c>
    </row>
    <row r="9334" spans="1:9" x14ac:dyDescent="0.25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  <c r="F9334" s="5">
        <f>IFERROR(VLOOKUP(E9334,Raw_Menu!$A$2:$D$33,4,FALSE),0)</f>
        <v>7</v>
      </c>
      <c r="G9334" s="5">
        <f t="shared" si="290"/>
        <v>7</v>
      </c>
      <c r="H9334">
        <f t="shared" si="291"/>
        <v>15</v>
      </c>
      <c r="I9334" t="str">
        <f>IFERROR(VLOOKUP(tblOrders[[#This Row],[item_id]],Raw_Menu!$A$2:$D$33,3,FALSE),"Unknown")</f>
        <v>American</v>
      </c>
    </row>
    <row r="9335" spans="1:9" x14ac:dyDescent="0.25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  <c r="F9335" s="5">
        <f>IFERROR(VLOOKUP(E9335,Raw_Menu!$A$2:$D$33,4,FALSE),0)</f>
        <v>14.95</v>
      </c>
      <c r="G9335" s="5">
        <f t="shared" si="290"/>
        <v>14.95</v>
      </c>
      <c r="H9335">
        <f t="shared" si="291"/>
        <v>15</v>
      </c>
      <c r="I9335" t="str">
        <f>IFERROR(VLOOKUP(tblOrders[[#This Row],[item_id]],Raw_Menu!$A$2:$D$33,3,FALSE),"Unknown")</f>
        <v>Asian</v>
      </c>
    </row>
    <row r="9336" spans="1:9" x14ac:dyDescent="0.25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  <c r="F9336" s="5">
        <f>IFERROR(VLOOKUP(E9336,Raw_Menu!$A$2:$D$33,4,FALSE),0)</f>
        <v>9</v>
      </c>
      <c r="G9336" s="5">
        <f t="shared" si="290"/>
        <v>9</v>
      </c>
      <c r="H9336">
        <f t="shared" si="291"/>
        <v>15</v>
      </c>
      <c r="I9336" t="str">
        <f>IFERROR(VLOOKUP(tblOrders[[#This Row],[item_id]],Raw_Menu!$A$2:$D$33,3,FALSE),"Unknown")</f>
        <v>Asian</v>
      </c>
    </row>
    <row r="9337" spans="1:9" x14ac:dyDescent="0.25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  <c r="F9337" s="5">
        <f>IFERROR(VLOOKUP(E9337,Raw_Menu!$A$2:$D$33,4,FALSE),0)</f>
        <v>11.95</v>
      </c>
      <c r="G9337" s="5">
        <f t="shared" si="290"/>
        <v>11.95</v>
      </c>
      <c r="H9337">
        <f t="shared" si="291"/>
        <v>16</v>
      </c>
      <c r="I9337" t="str">
        <f>IFERROR(VLOOKUP(tblOrders[[#This Row],[item_id]],Raw_Menu!$A$2:$D$33,3,FALSE),"Unknown")</f>
        <v>Mexican</v>
      </c>
    </row>
    <row r="9338" spans="1:9" x14ac:dyDescent="0.25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  <c r="F9338" s="5">
        <f>IFERROR(VLOOKUP(E9338,Raw_Menu!$A$2:$D$33,4,FALSE),0)</f>
        <v>17.95</v>
      </c>
      <c r="G9338" s="5">
        <f t="shared" si="290"/>
        <v>17.95</v>
      </c>
      <c r="H9338">
        <f t="shared" si="291"/>
        <v>16</v>
      </c>
      <c r="I9338" t="str">
        <f>IFERROR(VLOOKUP(tblOrders[[#This Row],[item_id]],Raw_Menu!$A$2:$D$33,3,FALSE),"Unknown")</f>
        <v>Italian</v>
      </c>
    </row>
    <row r="9339" spans="1:9" x14ac:dyDescent="0.25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  <c r="F9339" s="5">
        <f>IFERROR(VLOOKUP(E9339,Raw_Menu!$A$2:$D$33,4,FALSE),0)</f>
        <v>12.95</v>
      </c>
      <c r="G9339" s="5">
        <f t="shared" si="290"/>
        <v>12.95</v>
      </c>
      <c r="H9339">
        <f t="shared" si="291"/>
        <v>16</v>
      </c>
      <c r="I9339" t="str">
        <f>IFERROR(VLOOKUP(tblOrders[[#This Row],[item_id]],Raw_Menu!$A$2:$D$33,3,FALSE),"Unknown")</f>
        <v>Mexican</v>
      </c>
    </row>
    <row r="9340" spans="1:9" x14ac:dyDescent="0.25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  <c r="F9340" s="5">
        <f>IFERROR(VLOOKUP(E9340,Raw_Menu!$A$2:$D$33,4,FALSE),0)</f>
        <v>7</v>
      </c>
      <c r="G9340" s="5">
        <f t="shared" si="290"/>
        <v>7</v>
      </c>
      <c r="H9340">
        <f t="shared" si="291"/>
        <v>16</v>
      </c>
      <c r="I9340" t="str">
        <f>IFERROR(VLOOKUP(tblOrders[[#This Row],[item_id]],Raw_Menu!$A$2:$D$33,3,FALSE),"Unknown")</f>
        <v>Mexican</v>
      </c>
    </row>
    <row r="9341" spans="1:9" x14ac:dyDescent="0.25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  <c r="F9341" s="5">
        <f>IFERROR(VLOOKUP(E9341,Raw_Menu!$A$2:$D$33,4,FALSE),0)</f>
        <v>13.95</v>
      </c>
      <c r="G9341" s="5">
        <f t="shared" si="290"/>
        <v>13.95</v>
      </c>
      <c r="H9341">
        <f t="shared" si="291"/>
        <v>16</v>
      </c>
      <c r="I9341" t="str">
        <f>IFERROR(VLOOKUP(tblOrders[[#This Row],[item_id]],Raw_Menu!$A$2:$D$33,3,FALSE),"Unknown")</f>
        <v>American</v>
      </c>
    </row>
    <row r="9342" spans="1:9" x14ac:dyDescent="0.25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  <c r="F9342" s="5">
        <f>IFERROR(VLOOKUP(E9342,Raw_Menu!$A$2:$D$33,4,FALSE),0)</f>
        <v>7</v>
      </c>
      <c r="G9342" s="5">
        <f t="shared" si="290"/>
        <v>7</v>
      </c>
      <c r="H9342">
        <f t="shared" si="291"/>
        <v>16</v>
      </c>
      <c r="I9342" t="str">
        <f>IFERROR(VLOOKUP(tblOrders[[#This Row],[item_id]],Raw_Menu!$A$2:$D$33,3,FALSE),"Unknown")</f>
        <v>American</v>
      </c>
    </row>
    <row r="9343" spans="1:9" x14ac:dyDescent="0.25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  <c r="F9343" s="5">
        <f>IFERROR(VLOOKUP(E9343,Raw_Menu!$A$2:$D$33,4,FALSE),0)</f>
        <v>14.5</v>
      </c>
      <c r="G9343" s="5">
        <f t="shared" si="290"/>
        <v>14.5</v>
      </c>
      <c r="H9343">
        <f t="shared" si="291"/>
        <v>16</v>
      </c>
      <c r="I9343" t="str">
        <f>IFERROR(VLOOKUP(tblOrders[[#This Row],[item_id]],Raw_Menu!$A$2:$D$33,3,FALSE),"Unknown")</f>
        <v>Italian</v>
      </c>
    </row>
    <row r="9344" spans="1:9" x14ac:dyDescent="0.25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  <c r="F9344" s="5">
        <f>IFERROR(VLOOKUP(E9344,Raw_Menu!$A$2:$D$33,4,FALSE),0)</f>
        <v>7</v>
      </c>
      <c r="G9344" s="5">
        <f t="shared" si="290"/>
        <v>7</v>
      </c>
      <c r="H9344">
        <f t="shared" si="291"/>
        <v>16</v>
      </c>
      <c r="I9344" t="str">
        <f>IFERROR(VLOOKUP(tblOrders[[#This Row],[item_id]],Raw_Menu!$A$2:$D$33,3,FALSE),"Unknown")</f>
        <v>American</v>
      </c>
    </row>
    <row r="9345" spans="1:9" x14ac:dyDescent="0.25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  <c r="F9345" s="5">
        <f>IFERROR(VLOOKUP(E9345,Raw_Menu!$A$2:$D$33,4,FALSE),0)</f>
        <v>17.95</v>
      </c>
      <c r="G9345" s="5">
        <f t="shared" si="290"/>
        <v>17.95</v>
      </c>
      <c r="H9345">
        <f t="shared" si="291"/>
        <v>16</v>
      </c>
      <c r="I9345" t="str">
        <f>IFERROR(VLOOKUP(tblOrders[[#This Row],[item_id]],Raw_Menu!$A$2:$D$33,3,FALSE),"Unknown")</f>
        <v>Italian</v>
      </c>
    </row>
    <row r="9346" spans="1:9" x14ac:dyDescent="0.25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  <c r="F9346" s="5">
        <f>IFERROR(VLOOKUP(E9346,Raw_Menu!$A$2:$D$33,4,FALSE),0)</f>
        <v>14.5</v>
      </c>
      <c r="G9346" s="5">
        <f t="shared" ref="G9346:G9409" si="292">VALUE(F9346)</f>
        <v>14.5</v>
      </c>
      <c r="H9346">
        <f t="shared" ref="H9346:H9409" si="293">HOUR(D9346)</f>
        <v>16</v>
      </c>
      <c r="I9346" t="str">
        <f>IFERROR(VLOOKUP(tblOrders[[#This Row],[item_id]],Raw_Menu!$A$2:$D$33,3,FALSE),"Unknown")</f>
        <v>Italian</v>
      </c>
    </row>
    <row r="9347" spans="1:9" x14ac:dyDescent="0.25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  <c r="F9347" s="5">
        <f>IFERROR(VLOOKUP(E9347,Raw_Menu!$A$2:$D$33,4,FALSE),0)</f>
        <v>14.5</v>
      </c>
      <c r="G9347" s="5">
        <f t="shared" si="292"/>
        <v>14.5</v>
      </c>
      <c r="H9347">
        <f t="shared" si="293"/>
        <v>17</v>
      </c>
      <c r="I9347" t="str">
        <f>IFERROR(VLOOKUP(tblOrders[[#This Row],[item_id]],Raw_Menu!$A$2:$D$33,3,FALSE),"Unknown")</f>
        <v>Asian</v>
      </c>
    </row>
    <row r="9348" spans="1:9" x14ac:dyDescent="0.25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  <c r="F9348" s="5">
        <f>IFERROR(VLOOKUP(E9348,Raw_Menu!$A$2:$D$33,4,FALSE),0)</f>
        <v>14.5</v>
      </c>
      <c r="G9348" s="5">
        <f t="shared" si="292"/>
        <v>14.5</v>
      </c>
      <c r="H9348">
        <f t="shared" si="293"/>
        <v>17</v>
      </c>
      <c r="I9348" t="str">
        <f>IFERROR(VLOOKUP(tblOrders[[#This Row],[item_id]],Raw_Menu!$A$2:$D$33,3,FALSE),"Unknown")</f>
        <v>Italian</v>
      </c>
    </row>
    <row r="9349" spans="1:9" x14ac:dyDescent="0.25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  <c r="F9349" s="5">
        <f>IFERROR(VLOOKUP(E9349,Raw_Menu!$A$2:$D$33,4,FALSE),0)</f>
        <v>11.95</v>
      </c>
      <c r="G9349" s="5">
        <f t="shared" si="292"/>
        <v>11.95</v>
      </c>
      <c r="H9349">
        <f t="shared" si="293"/>
        <v>17</v>
      </c>
      <c r="I9349" t="str">
        <f>IFERROR(VLOOKUP(tblOrders[[#This Row],[item_id]],Raw_Menu!$A$2:$D$33,3,FALSE),"Unknown")</f>
        <v>Mexican</v>
      </c>
    </row>
    <row r="9350" spans="1:9" x14ac:dyDescent="0.25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  <c r="F9350" s="5">
        <f>IFERROR(VLOOKUP(E9350,Raw_Menu!$A$2:$D$33,4,FALSE),0)</f>
        <v>7</v>
      </c>
      <c r="G9350" s="5">
        <f t="shared" si="292"/>
        <v>7</v>
      </c>
      <c r="H9350">
        <f t="shared" si="293"/>
        <v>17</v>
      </c>
      <c r="I9350" t="str">
        <f>IFERROR(VLOOKUP(tblOrders[[#This Row],[item_id]],Raw_Menu!$A$2:$D$33,3,FALSE),"Unknown")</f>
        <v>Mexican</v>
      </c>
    </row>
    <row r="9351" spans="1:9" x14ac:dyDescent="0.25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  <c r="F9351" s="5">
        <f>IFERROR(VLOOKUP(E9351,Raw_Menu!$A$2:$D$33,4,FALSE),0)</f>
        <v>16.5</v>
      </c>
      <c r="G9351" s="5">
        <f t="shared" si="292"/>
        <v>16.5</v>
      </c>
      <c r="H9351">
        <f t="shared" si="293"/>
        <v>17</v>
      </c>
      <c r="I9351" t="str">
        <f>IFERROR(VLOOKUP(tblOrders[[#This Row],[item_id]],Raw_Menu!$A$2:$D$33,3,FALSE),"Unknown")</f>
        <v>Asian</v>
      </c>
    </row>
    <row r="9352" spans="1:9" x14ac:dyDescent="0.25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  <c r="F9352" s="5">
        <f>IFERROR(VLOOKUP(E9352,Raw_Menu!$A$2:$D$33,4,FALSE),0)</f>
        <v>15.5</v>
      </c>
      <c r="G9352" s="5">
        <f t="shared" si="292"/>
        <v>15.5</v>
      </c>
      <c r="H9352">
        <f t="shared" si="293"/>
        <v>17</v>
      </c>
      <c r="I9352" t="str">
        <f>IFERROR(VLOOKUP(tblOrders[[#This Row],[item_id]],Raw_Menu!$A$2:$D$33,3,FALSE),"Unknown")</f>
        <v>Italian</v>
      </c>
    </row>
    <row r="9353" spans="1:9" x14ac:dyDescent="0.25">
      <c r="A9353">
        <v>9352</v>
      </c>
      <c r="B9353">
        <v>4096</v>
      </c>
      <c r="C9353" s="1">
        <v>45202</v>
      </c>
      <c r="D9353" s="2">
        <v>0.73895833333333338</v>
      </c>
      <c r="E9353">
        <v>123</v>
      </c>
      <c r="F9353" s="5">
        <f>IFERROR(VLOOKUP(E9353,Raw_Menu!$A$2:$D$33,4,FALSE),0)</f>
        <v>9</v>
      </c>
      <c r="G9353" s="5">
        <f t="shared" si="292"/>
        <v>9</v>
      </c>
      <c r="H9353">
        <f t="shared" si="293"/>
        <v>17</v>
      </c>
      <c r="I9353" t="str">
        <f>IFERROR(VLOOKUP(tblOrders[[#This Row],[item_id]],Raw_Menu!$A$2:$D$33,3,FALSE),"Unknown")</f>
        <v>Mexican</v>
      </c>
    </row>
    <row r="9354" spans="1:9" x14ac:dyDescent="0.25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  <c r="F9354" s="5">
        <f>IFERROR(VLOOKUP(E9354,Raw_Menu!$A$2:$D$33,4,FALSE),0)</f>
        <v>10.5</v>
      </c>
      <c r="G9354" s="5">
        <f t="shared" si="292"/>
        <v>10.5</v>
      </c>
      <c r="H9354">
        <f t="shared" si="293"/>
        <v>17</v>
      </c>
      <c r="I9354" t="str">
        <f>IFERROR(VLOOKUP(tblOrders[[#This Row],[item_id]],Raw_Menu!$A$2:$D$33,3,FALSE),"Unknown")</f>
        <v>American</v>
      </c>
    </row>
    <row r="9355" spans="1:9" x14ac:dyDescent="0.25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  <c r="F9355" s="5">
        <f>IFERROR(VLOOKUP(E9355,Raw_Menu!$A$2:$D$33,4,FALSE),0)</f>
        <v>17.95</v>
      </c>
      <c r="G9355" s="5">
        <f t="shared" si="292"/>
        <v>17.95</v>
      </c>
      <c r="H9355">
        <f t="shared" si="293"/>
        <v>17</v>
      </c>
      <c r="I9355" t="str">
        <f>IFERROR(VLOOKUP(tblOrders[[#This Row],[item_id]],Raw_Menu!$A$2:$D$33,3,FALSE),"Unknown")</f>
        <v>Asian</v>
      </c>
    </row>
    <row r="9356" spans="1:9" x14ac:dyDescent="0.25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  <c r="F9356" s="5">
        <f>IFERROR(VLOOKUP(E9356,Raw_Menu!$A$2:$D$33,4,FALSE),0)</f>
        <v>15.5</v>
      </c>
      <c r="G9356" s="5">
        <f t="shared" si="292"/>
        <v>15.5</v>
      </c>
      <c r="H9356">
        <f t="shared" si="293"/>
        <v>17</v>
      </c>
      <c r="I9356" t="str">
        <f>IFERROR(VLOOKUP(tblOrders[[#This Row],[item_id]],Raw_Menu!$A$2:$D$33,3,FALSE),"Unknown")</f>
        <v>Italian</v>
      </c>
    </row>
    <row r="9357" spans="1:9" x14ac:dyDescent="0.25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  <c r="F9357" s="5">
        <f>IFERROR(VLOOKUP(E9357,Raw_Menu!$A$2:$D$33,4,FALSE),0)</f>
        <v>14.95</v>
      </c>
      <c r="G9357" s="5">
        <f t="shared" si="292"/>
        <v>14.95</v>
      </c>
      <c r="H9357">
        <f t="shared" si="293"/>
        <v>17</v>
      </c>
      <c r="I9357" t="str">
        <f>IFERROR(VLOOKUP(tblOrders[[#This Row],[item_id]],Raw_Menu!$A$2:$D$33,3,FALSE),"Unknown")</f>
        <v>Asian</v>
      </c>
    </row>
    <row r="9358" spans="1:9" x14ac:dyDescent="0.25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  <c r="F9358" s="5">
        <f>IFERROR(VLOOKUP(E9358,Raw_Menu!$A$2:$D$33,4,FALSE),0)</f>
        <v>17.95</v>
      </c>
      <c r="G9358" s="5">
        <f t="shared" si="292"/>
        <v>17.95</v>
      </c>
      <c r="H9358">
        <f t="shared" si="293"/>
        <v>18</v>
      </c>
      <c r="I9358" t="str">
        <f>IFERROR(VLOOKUP(tblOrders[[#This Row],[item_id]],Raw_Menu!$A$2:$D$33,3,FALSE),"Unknown")</f>
        <v>Asian</v>
      </c>
    </row>
    <row r="9359" spans="1:9" x14ac:dyDescent="0.25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  <c r="F9359" s="5">
        <f>IFERROR(VLOOKUP(E9359,Raw_Menu!$A$2:$D$33,4,FALSE),0)</f>
        <v>7</v>
      </c>
      <c r="G9359" s="5">
        <f t="shared" si="292"/>
        <v>7</v>
      </c>
      <c r="H9359">
        <f t="shared" si="293"/>
        <v>18</v>
      </c>
      <c r="I9359" t="str">
        <f>IFERROR(VLOOKUP(tblOrders[[#This Row],[item_id]],Raw_Menu!$A$2:$D$33,3,FALSE),"Unknown")</f>
        <v>Mexican</v>
      </c>
    </row>
    <row r="9360" spans="1:9" x14ac:dyDescent="0.25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  <c r="F9360" s="5">
        <f>IFERROR(VLOOKUP(E9360,Raw_Menu!$A$2:$D$33,4,FALSE),0)</f>
        <v>11.95</v>
      </c>
      <c r="G9360" s="5">
        <f t="shared" si="292"/>
        <v>11.95</v>
      </c>
      <c r="H9360">
        <f t="shared" si="293"/>
        <v>18</v>
      </c>
      <c r="I9360" t="str">
        <f>IFERROR(VLOOKUP(tblOrders[[#This Row],[item_id]],Raw_Menu!$A$2:$D$33,3,FALSE),"Unknown")</f>
        <v>Mexican</v>
      </c>
    </row>
    <row r="9361" spans="1:9" x14ac:dyDescent="0.25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  <c r="F9361" s="5">
        <f>IFERROR(VLOOKUP(E9361,Raw_Menu!$A$2:$D$33,4,FALSE),0)</f>
        <v>14.5</v>
      </c>
      <c r="G9361" s="5">
        <f t="shared" si="292"/>
        <v>14.5</v>
      </c>
      <c r="H9361">
        <f t="shared" si="293"/>
        <v>18</v>
      </c>
      <c r="I9361" t="str">
        <f>IFERROR(VLOOKUP(tblOrders[[#This Row],[item_id]],Raw_Menu!$A$2:$D$33,3,FALSE),"Unknown")</f>
        <v>Italian</v>
      </c>
    </row>
    <row r="9362" spans="1:9" x14ac:dyDescent="0.25">
      <c r="A9362">
        <v>9361</v>
      </c>
      <c r="B9362">
        <v>4100</v>
      </c>
      <c r="C9362" s="1">
        <v>45202</v>
      </c>
      <c r="D9362" s="2">
        <v>0.77090277777777783</v>
      </c>
      <c r="E9362">
        <v>109</v>
      </c>
      <c r="F9362" s="5">
        <f>IFERROR(VLOOKUP(E9362,Raw_Menu!$A$2:$D$33,4,FALSE),0)</f>
        <v>17.95</v>
      </c>
      <c r="G9362" s="5">
        <f t="shared" si="292"/>
        <v>17.95</v>
      </c>
      <c r="H9362">
        <f t="shared" si="293"/>
        <v>18</v>
      </c>
      <c r="I9362" t="str">
        <f>IFERROR(VLOOKUP(tblOrders[[#This Row],[item_id]],Raw_Menu!$A$2:$D$33,3,FALSE),"Unknown")</f>
        <v>Asian</v>
      </c>
    </row>
    <row r="9363" spans="1:9" x14ac:dyDescent="0.25">
      <c r="A9363">
        <v>9362</v>
      </c>
      <c r="B9363">
        <v>4101</v>
      </c>
      <c r="C9363" s="1">
        <v>45202</v>
      </c>
      <c r="D9363" s="2">
        <v>0.7795023148148148</v>
      </c>
      <c r="E9363">
        <v>110</v>
      </c>
      <c r="F9363" s="5">
        <f>IFERROR(VLOOKUP(E9363,Raw_Menu!$A$2:$D$33,4,FALSE),0)</f>
        <v>17.95</v>
      </c>
      <c r="G9363" s="5">
        <f t="shared" si="292"/>
        <v>17.95</v>
      </c>
      <c r="H9363">
        <f t="shared" si="293"/>
        <v>18</v>
      </c>
      <c r="I9363" t="str">
        <f>IFERROR(VLOOKUP(tblOrders[[#This Row],[item_id]],Raw_Menu!$A$2:$D$33,3,FALSE),"Unknown")</f>
        <v>Asian</v>
      </c>
    </row>
    <row r="9364" spans="1:9" x14ac:dyDescent="0.25">
      <c r="A9364">
        <v>9363</v>
      </c>
      <c r="B9364">
        <v>4102</v>
      </c>
      <c r="C9364" s="1">
        <v>45202</v>
      </c>
      <c r="D9364" s="2">
        <v>0.78162037037037035</v>
      </c>
      <c r="E9364">
        <v>107</v>
      </c>
      <c r="F9364" s="5">
        <f>IFERROR(VLOOKUP(E9364,Raw_Menu!$A$2:$D$33,4,FALSE),0)</f>
        <v>16.5</v>
      </c>
      <c r="G9364" s="5">
        <f t="shared" si="292"/>
        <v>16.5</v>
      </c>
      <c r="H9364">
        <f t="shared" si="293"/>
        <v>18</v>
      </c>
      <c r="I9364" t="str">
        <f>IFERROR(VLOOKUP(tblOrders[[#This Row],[item_id]],Raw_Menu!$A$2:$D$33,3,FALSE),"Unknown")</f>
        <v>Asian</v>
      </c>
    </row>
    <row r="9365" spans="1:9" x14ac:dyDescent="0.25">
      <c r="A9365">
        <v>9364</v>
      </c>
      <c r="B9365">
        <v>4102</v>
      </c>
      <c r="C9365" s="1">
        <v>45202</v>
      </c>
      <c r="D9365" s="2">
        <v>0.78162037037037035</v>
      </c>
      <c r="E9365">
        <v>104</v>
      </c>
      <c r="F9365" s="5">
        <f>IFERROR(VLOOKUP(E9365,Raw_Menu!$A$2:$D$33,4,FALSE),0)</f>
        <v>10.5</v>
      </c>
      <c r="G9365" s="5">
        <f t="shared" si="292"/>
        <v>10.5</v>
      </c>
      <c r="H9365">
        <f t="shared" si="293"/>
        <v>18</v>
      </c>
      <c r="I9365" t="str">
        <f>IFERROR(VLOOKUP(tblOrders[[#This Row],[item_id]],Raw_Menu!$A$2:$D$33,3,FALSE),"Unknown")</f>
        <v>American</v>
      </c>
    </row>
    <row r="9366" spans="1:9" x14ac:dyDescent="0.25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  <c r="F9366" s="5">
        <f>IFERROR(VLOOKUP(E9366,Raw_Menu!$A$2:$D$33,4,FALSE),0)</f>
        <v>16.5</v>
      </c>
      <c r="G9366" s="5">
        <f t="shared" si="292"/>
        <v>16.5</v>
      </c>
      <c r="H9366">
        <f t="shared" si="293"/>
        <v>19</v>
      </c>
      <c r="I9366" t="str">
        <f>IFERROR(VLOOKUP(tblOrders[[#This Row],[item_id]],Raw_Menu!$A$2:$D$33,3,FALSE),"Unknown")</f>
        <v>Asian</v>
      </c>
    </row>
    <row r="9367" spans="1:9" x14ac:dyDescent="0.25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  <c r="F9367" s="5">
        <f>IFERROR(VLOOKUP(E9367,Raw_Menu!$A$2:$D$33,4,FALSE),0)</f>
        <v>5</v>
      </c>
      <c r="G9367" s="5">
        <f t="shared" si="292"/>
        <v>5</v>
      </c>
      <c r="H9367">
        <f t="shared" si="293"/>
        <v>19</v>
      </c>
      <c r="I9367" t="str">
        <f>IFERROR(VLOOKUP(tblOrders[[#This Row],[item_id]],Raw_Menu!$A$2:$D$33,3,FALSE),"Unknown")</f>
        <v>Asian</v>
      </c>
    </row>
    <row r="9368" spans="1:9" x14ac:dyDescent="0.25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  <c r="F9368" s="5">
        <f>IFERROR(VLOOKUP(E9368,Raw_Menu!$A$2:$D$33,4,FALSE),0)</f>
        <v>13.95</v>
      </c>
      <c r="G9368" s="5">
        <f t="shared" si="292"/>
        <v>13.95</v>
      </c>
      <c r="H9368">
        <f t="shared" si="293"/>
        <v>19</v>
      </c>
      <c r="I9368" t="str">
        <f>IFERROR(VLOOKUP(tblOrders[[#This Row],[item_id]],Raw_Menu!$A$2:$D$33,3,FALSE),"Unknown")</f>
        <v>Mexican</v>
      </c>
    </row>
    <row r="9369" spans="1:9" x14ac:dyDescent="0.25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  <c r="F9369" s="5">
        <f>IFERROR(VLOOKUP(E9369,Raw_Menu!$A$2:$D$33,4,FALSE),0)</f>
        <v>7</v>
      </c>
      <c r="G9369" s="5">
        <f t="shared" si="292"/>
        <v>7</v>
      </c>
      <c r="H9369">
        <f t="shared" si="293"/>
        <v>19</v>
      </c>
      <c r="I9369" t="str">
        <f>IFERROR(VLOOKUP(tblOrders[[#This Row],[item_id]],Raw_Menu!$A$2:$D$33,3,FALSE),"Unknown")</f>
        <v>Mexican</v>
      </c>
    </row>
    <row r="9370" spans="1:9" x14ac:dyDescent="0.25">
      <c r="A9370">
        <v>9369</v>
      </c>
      <c r="B9370">
        <v>4104</v>
      </c>
      <c r="C9370" s="1">
        <v>45202</v>
      </c>
      <c r="D9370" s="2">
        <v>0.80171296296296302</v>
      </c>
      <c r="E9370">
        <v>105</v>
      </c>
      <c r="F9370" s="5">
        <f>IFERROR(VLOOKUP(E9370,Raw_Menu!$A$2:$D$33,4,FALSE),0)</f>
        <v>7</v>
      </c>
      <c r="G9370" s="5">
        <f t="shared" si="292"/>
        <v>7</v>
      </c>
      <c r="H9370">
        <f t="shared" si="293"/>
        <v>19</v>
      </c>
      <c r="I9370" t="str">
        <f>IFERROR(VLOOKUP(tblOrders[[#This Row],[item_id]],Raw_Menu!$A$2:$D$33,3,FALSE),"Unknown")</f>
        <v>American</v>
      </c>
    </row>
    <row r="9371" spans="1:9" x14ac:dyDescent="0.25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  <c r="F9371" s="5">
        <f>IFERROR(VLOOKUP(E9371,Raw_Menu!$A$2:$D$33,4,FALSE),0)</f>
        <v>12.95</v>
      </c>
      <c r="G9371" s="5">
        <f t="shared" si="292"/>
        <v>12.95</v>
      </c>
      <c r="H9371">
        <f t="shared" si="293"/>
        <v>19</v>
      </c>
      <c r="I9371" t="str">
        <f>IFERROR(VLOOKUP(tblOrders[[#This Row],[item_id]],Raw_Menu!$A$2:$D$33,3,FALSE),"Unknown")</f>
        <v>American</v>
      </c>
    </row>
    <row r="9372" spans="1:9" x14ac:dyDescent="0.25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  <c r="F9372" s="5">
        <f>IFERROR(VLOOKUP(E9372,Raw_Menu!$A$2:$D$33,4,FALSE),0)</f>
        <v>17.95</v>
      </c>
      <c r="G9372" s="5">
        <f t="shared" si="292"/>
        <v>17.95</v>
      </c>
      <c r="H9372">
        <f t="shared" si="293"/>
        <v>19</v>
      </c>
      <c r="I9372" t="str">
        <f>IFERROR(VLOOKUP(tblOrders[[#This Row],[item_id]],Raw_Menu!$A$2:$D$33,3,FALSE),"Unknown")</f>
        <v>Asian</v>
      </c>
    </row>
    <row r="9373" spans="1:9" x14ac:dyDescent="0.25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  <c r="F9373" s="5">
        <f>IFERROR(VLOOKUP(E9373,Raw_Menu!$A$2:$D$33,4,FALSE),0)</f>
        <v>15.5</v>
      </c>
      <c r="G9373" s="5">
        <f t="shared" si="292"/>
        <v>15.5</v>
      </c>
      <c r="H9373">
        <f t="shared" si="293"/>
        <v>19</v>
      </c>
      <c r="I9373" t="str">
        <f>IFERROR(VLOOKUP(tblOrders[[#This Row],[item_id]],Raw_Menu!$A$2:$D$33,3,FALSE),"Unknown")</f>
        <v>Italian</v>
      </c>
    </row>
    <row r="9374" spans="1:9" x14ac:dyDescent="0.25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  <c r="F9374" s="5">
        <f>IFERROR(VLOOKUP(E9374,Raw_Menu!$A$2:$D$33,4,FALSE),0)</f>
        <v>16.95</v>
      </c>
      <c r="G9374" s="5">
        <f t="shared" si="292"/>
        <v>16.95</v>
      </c>
      <c r="H9374">
        <f t="shared" si="293"/>
        <v>19</v>
      </c>
      <c r="I9374" t="str">
        <f>IFERROR(VLOOKUP(tblOrders[[#This Row],[item_id]],Raw_Menu!$A$2:$D$33,3,FALSE),"Unknown")</f>
        <v>Italian</v>
      </c>
    </row>
    <row r="9375" spans="1:9" x14ac:dyDescent="0.25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  <c r="F9375" s="5">
        <f>IFERROR(VLOOKUP(E9375,Raw_Menu!$A$2:$D$33,4,FALSE),0)</f>
        <v>16.5</v>
      </c>
      <c r="G9375" s="5">
        <f t="shared" si="292"/>
        <v>16.5</v>
      </c>
      <c r="H9375">
        <f t="shared" si="293"/>
        <v>20</v>
      </c>
      <c r="I9375" t="str">
        <f>IFERROR(VLOOKUP(tblOrders[[#This Row],[item_id]],Raw_Menu!$A$2:$D$33,3,FALSE),"Unknown")</f>
        <v>Asian</v>
      </c>
    </row>
    <row r="9376" spans="1:9" x14ac:dyDescent="0.25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  <c r="F9376" s="5">
        <f>IFERROR(VLOOKUP(E9376,Raw_Menu!$A$2:$D$33,4,FALSE),0)</f>
        <v>11.95</v>
      </c>
      <c r="G9376" s="5">
        <f t="shared" si="292"/>
        <v>11.95</v>
      </c>
      <c r="H9376">
        <f t="shared" si="293"/>
        <v>20</v>
      </c>
      <c r="I9376" t="str">
        <f>IFERROR(VLOOKUP(tblOrders[[#This Row],[item_id]],Raw_Menu!$A$2:$D$33,3,FALSE),"Unknown")</f>
        <v>Asian</v>
      </c>
    </row>
    <row r="9377" spans="1:9" x14ac:dyDescent="0.25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  <c r="F9377" s="5">
        <f>IFERROR(VLOOKUP(E9377,Raw_Menu!$A$2:$D$33,4,FALSE),0)</f>
        <v>12.95</v>
      </c>
      <c r="G9377" s="5">
        <f t="shared" si="292"/>
        <v>12.95</v>
      </c>
      <c r="H9377">
        <f t="shared" si="293"/>
        <v>20</v>
      </c>
      <c r="I9377" t="str">
        <f>IFERROR(VLOOKUP(tblOrders[[#This Row],[item_id]],Raw_Menu!$A$2:$D$33,3,FALSE),"Unknown")</f>
        <v>Mexican</v>
      </c>
    </row>
    <row r="9378" spans="1:9" x14ac:dyDescent="0.25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  <c r="F9378" s="5">
        <f>IFERROR(VLOOKUP(E9378,Raw_Menu!$A$2:$D$33,4,FALSE),0)</f>
        <v>14.95</v>
      </c>
      <c r="G9378" s="5">
        <f t="shared" si="292"/>
        <v>14.95</v>
      </c>
      <c r="H9378">
        <f t="shared" si="293"/>
        <v>20</v>
      </c>
      <c r="I9378" t="str">
        <f>IFERROR(VLOOKUP(tblOrders[[#This Row],[item_id]],Raw_Menu!$A$2:$D$33,3,FALSE),"Unknown")</f>
        <v>Asian</v>
      </c>
    </row>
    <row r="9379" spans="1:9" x14ac:dyDescent="0.25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  <c r="F9379" s="5">
        <f>IFERROR(VLOOKUP(E9379,Raw_Menu!$A$2:$D$33,4,FALSE),0)</f>
        <v>12.95</v>
      </c>
      <c r="G9379" s="5">
        <f t="shared" si="292"/>
        <v>12.95</v>
      </c>
      <c r="H9379">
        <f t="shared" si="293"/>
        <v>20</v>
      </c>
      <c r="I9379" t="str">
        <f>IFERROR(VLOOKUP(tblOrders[[#This Row],[item_id]],Raw_Menu!$A$2:$D$33,3,FALSE),"Unknown")</f>
        <v>American</v>
      </c>
    </row>
    <row r="9380" spans="1:9" x14ac:dyDescent="0.25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  <c r="F9380" s="5">
        <f>IFERROR(VLOOKUP(E9380,Raw_Menu!$A$2:$D$33,4,FALSE),0)</f>
        <v>17.95</v>
      </c>
      <c r="G9380" s="5">
        <f t="shared" si="292"/>
        <v>17.95</v>
      </c>
      <c r="H9380">
        <f t="shared" si="293"/>
        <v>20</v>
      </c>
      <c r="I9380" t="str">
        <f>IFERROR(VLOOKUP(tblOrders[[#This Row],[item_id]],Raw_Menu!$A$2:$D$33,3,FALSE),"Unknown")</f>
        <v>Italian</v>
      </c>
    </row>
    <row r="9381" spans="1:9" x14ac:dyDescent="0.25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  <c r="F9381" s="5">
        <f>IFERROR(VLOOKUP(E9381,Raw_Menu!$A$2:$D$33,4,FALSE),0)</f>
        <v>15.5</v>
      </c>
      <c r="G9381" s="5">
        <f t="shared" si="292"/>
        <v>15.5</v>
      </c>
      <c r="H9381">
        <f t="shared" si="293"/>
        <v>20</v>
      </c>
      <c r="I9381" t="str">
        <f>IFERROR(VLOOKUP(tblOrders[[#This Row],[item_id]],Raw_Menu!$A$2:$D$33,3,FALSE),"Unknown")</f>
        <v>Italian</v>
      </c>
    </row>
    <row r="9382" spans="1:9" x14ac:dyDescent="0.25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  <c r="F9382" s="5">
        <f>IFERROR(VLOOKUP(E9382,Raw_Menu!$A$2:$D$33,4,FALSE),0)</f>
        <v>7</v>
      </c>
      <c r="G9382" s="5">
        <f t="shared" si="292"/>
        <v>7</v>
      </c>
      <c r="H9382">
        <f t="shared" si="293"/>
        <v>20</v>
      </c>
      <c r="I9382" t="str">
        <f>IFERROR(VLOOKUP(tblOrders[[#This Row],[item_id]],Raw_Menu!$A$2:$D$33,3,FALSE),"Unknown")</f>
        <v>Mexican</v>
      </c>
    </row>
    <row r="9383" spans="1:9" x14ac:dyDescent="0.25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  <c r="F9383" s="5">
        <f>IFERROR(VLOOKUP(E9383,Raw_Menu!$A$2:$D$33,4,FALSE),0)</f>
        <v>13.95</v>
      </c>
      <c r="G9383" s="5">
        <f t="shared" si="292"/>
        <v>13.95</v>
      </c>
      <c r="H9383">
        <f t="shared" si="293"/>
        <v>20</v>
      </c>
      <c r="I9383" t="str">
        <f>IFERROR(VLOOKUP(tblOrders[[#This Row],[item_id]],Raw_Menu!$A$2:$D$33,3,FALSE),"Unknown")</f>
        <v>American</v>
      </c>
    </row>
    <row r="9384" spans="1:9" x14ac:dyDescent="0.25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  <c r="F9384" s="5">
        <f>IFERROR(VLOOKUP(E9384,Raw_Menu!$A$2:$D$33,4,FALSE),0)</f>
        <v>17.95</v>
      </c>
      <c r="G9384" s="5">
        <f t="shared" si="292"/>
        <v>17.95</v>
      </c>
      <c r="H9384">
        <f t="shared" si="293"/>
        <v>20</v>
      </c>
      <c r="I9384" t="str">
        <f>IFERROR(VLOOKUP(tblOrders[[#This Row],[item_id]],Raw_Menu!$A$2:$D$33,3,FALSE),"Unknown")</f>
        <v>Asian</v>
      </c>
    </row>
    <row r="9385" spans="1:9" x14ac:dyDescent="0.25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  <c r="F9385" s="5">
        <f>IFERROR(VLOOKUP(E9385,Raw_Menu!$A$2:$D$33,4,FALSE),0)</f>
        <v>17.95</v>
      </c>
      <c r="G9385" s="5">
        <f t="shared" si="292"/>
        <v>17.95</v>
      </c>
      <c r="H9385">
        <f t="shared" si="293"/>
        <v>20</v>
      </c>
      <c r="I9385" t="str">
        <f>IFERROR(VLOOKUP(tblOrders[[#This Row],[item_id]],Raw_Menu!$A$2:$D$33,3,FALSE),"Unknown")</f>
        <v>Italian</v>
      </c>
    </row>
    <row r="9386" spans="1:9" x14ac:dyDescent="0.25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  <c r="F9386" s="5">
        <f>IFERROR(VLOOKUP(E9386,Raw_Menu!$A$2:$D$33,4,FALSE),0)</f>
        <v>13.95</v>
      </c>
      <c r="G9386" s="5">
        <f t="shared" si="292"/>
        <v>13.95</v>
      </c>
      <c r="H9386">
        <f t="shared" si="293"/>
        <v>20</v>
      </c>
      <c r="I9386" t="str">
        <f>IFERROR(VLOOKUP(tblOrders[[#This Row],[item_id]],Raw_Menu!$A$2:$D$33,3,FALSE),"Unknown")</f>
        <v>Mexican</v>
      </c>
    </row>
    <row r="9387" spans="1:9" x14ac:dyDescent="0.25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  <c r="F9387" s="5">
        <f>IFERROR(VLOOKUP(E9387,Raw_Menu!$A$2:$D$33,4,FALSE),0)</f>
        <v>17.95</v>
      </c>
      <c r="G9387" s="5">
        <f t="shared" si="292"/>
        <v>17.95</v>
      </c>
      <c r="H9387">
        <f t="shared" si="293"/>
        <v>20</v>
      </c>
      <c r="I9387" t="str">
        <f>IFERROR(VLOOKUP(tblOrders[[#This Row],[item_id]],Raw_Menu!$A$2:$D$33,3,FALSE),"Unknown")</f>
        <v>Italian</v>
      </c>
    </row>
    <row r="9388" spans="1:9" x14ac:dyDescent="0.25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  <c r="F9388" s="5">
        <f>IFERROR(VLOOKUP(E9388,Raw_Menu!$A$2:$D$33,4,FALSE),0)</f>
        <v>17.95</v>
      </c>
      <c r="G9388" s="5">
        <f t="shared" si="292"/>
        <v>17.95</v>
      </c>
      <c r="H9388">
        <f t="shared" si="293"/>
        <v>20</v>
      </c>
      <c r="I9388" t="str">
        <f>IFERROR(VLOOKUP(tblOrders[[#This Row],[item_id]],Raw_Menu!$A$2:$D$33,3,FALSE),"Unknown")</f>
        <v>Asian</v>
      </c>
    </row>
    <row r="9389" spans="1:9" x14ac:dyDescent="0.25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  <c r="F9389" s="5">
        <f>IFERROR(VLOOKUP(E9389,Raw_Menu!$A$2:$D$33,4,FALSE),0)</f>
        <v>12.95</v>
      </c>
      <c r="G9389" s="5">
        <f t="shared" si="292"/>
        <v>12.95</v>
      </c>
      <c r="H9389">
        <f t="shared" si="293"/>
        <v>20</v>
      </c>
      <c r="I9389" t="str">
        <f>IFERROR(VLOOKUP(tblOrders[[#This Row],[item_id]],Raw_Menu!$A$2:$D$33,3,FALSE),"Unknown")</f>
        <v>Mexican</v>
      </c>
    </row>
    <row r="9390" spans="1:9" x14ac:dyDescent="0.25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  <c r="F9390" s="5">
        <f>IFERROR(VLOOKUP(E9390,Raw_Menu!$A$2:$D$33,4,FALSE),0)</f>
        <v>7</v>
      </c>
      <c r="G9390" s="5">
        <f t="shared" si="292"/>
        <v>7</v>
      </c>
      <c r="H9390">
        <f t="shared" si="293"/>
        <v>20</v>
      </c>
      <c r="I9390" t="str">
        <f>IFERROR(VLOOKUP(tblOrders[[#This Row],[item_id]],Raw_Menu!$A$2:$D$33,3,FALSE),"Unknown")</f>
        <v>American</v>
      </c>
    </row>
    <row r="9391" spans="1:9" x14ac:dyDescent="0.25">
      <c r="A9391">
        <v>9390</v>
      </c>
      <c r="B9391">
        <v>4111</v>
      </c>
      <c r="C9391" s="1">
        <v>45202</v>
      </c>
      <c r="D9391" s="2">
        <v>0.87856481481481485</v>
      </c>
      <c r="E9391">
        <v>125</v>
      </c>
      <c r="F9391" s="5">
        <f>IFERROR(VLOOKUP(E9391,Raw_Menu!$A$2:$D$33,4,FALSE),0)</f>
        <v>17.95</v>
      </c>
      <c r="G9391" s="5">
        <f t="shared" si="292"/>
        <v>17.95</v>
      </c>
      <c r="H9391">
        <f t="shared" si="293"/>
        <v>21</v>
      </c>
      <c r="I9391" t="str">
        <f>IFERROR(VLOOKUP(tblOrders[[#This Row],[item_id]],Raw_Menu!$A$2:$D$33,3,FALSE),"Unknown")</f>
        <v>Italian</v>
      </c>
    </row>
    <row r="9392" spans="1:9" x14ac:dyDescent="0.25">
      <c r="A9392">
        <v>9391</v>
      </c>
      <c r="B9392">
        <v>4111</v>
      </c>
      <c r="C9392" s="1">
        <v>45202</v>
      </c>
      <c r="D9392" s="2">
        <v>0.87856481481481485</v>
      </c>
      <c r="E9392">
        <v>126</v>
      </c>
      <c r="F9392" s="5">
        <f>IFERROR(VLOOKUP(E9392,Raw_Menu!$A$2:$D$33,4,FALSE),0)</f>
        <v>14.5</v>
      </c>
      <c r="G9392" s="5">
        <f t="shared" si="292"/>
        <v>14.5</v>
      </c>
      <c r="H9392">
        <f t="shared" si="293"/>
        <v>21</v>
      </c>
      <c r="I9392" t="str">
        <f>IFERROR(VLOOKUP(tblOrders[[#This Row],[item_id]],Raw_Menu!$A$2:$D$33,3,FALSE),"Unknown")</f>
        <v>Italian</v>
      </c>
    </row>
    <row r="9393" spans="1:9" x14ac:dyDescent="0.25">
      <c r="A9393">
        <v>9392</v>
      </c>
      <c r="B9393">
        <v>4112</v>
      </c>
      <c r="C9393" s="1">
        <v>45202</v>
      </c>
      <c r="D9393" s="2">
        <v>0.89119212962962968</v>
      </c>
      <c r="E9393">
        <v>107</v>
      </c>
      <c r="F9393" s="5">
        <f>IFERROR(VLOOKUP(E9393,Raw_Menu!$A$2:$D$33,4,FALSE),0)</f>
        <v>16.5</v>
      </c>
      <c r="G9393" s="5">
        <f t="shared" si="292"/>
        <v>16.5</v>
      </c>
      <c r="H9393">
        <f t="shared" si="293"/>
        <v>21</v>
      </c>
      <c r="I9393" t="str">
        <f>IFERROR(VLOOKUP(tblOrders[[#This Row],[item_id]],Raw_Menu!$A$2:$D$33,3,FALSE),"Unknown")</f>
        <v>Asian</v>
      </c>
    </row>
    <row r="9394" spans="1:9" x14ac:dyDescent="0.25">
      <c r="A9394">
        <v>9393</v>
      </c>
      <c r="B9394">
        <v>4112</v>
      </c>
      <c r="C9394" s="1">
        <v>45202</v>
      </c>
      <c r="D9394" s="2">
        <v>0.89119212962962968</v>
      </c>
      <c r="E9394">
        <v>104</v>
      </c>
      <c r="F9394" s="5">
        <f>IFERROR(VLOOKUP(E9394,Raw_Menu!$A$2:$D$33,4,FALSE),0)</f>
        <v>10.5</v>
      </c>
      <c r="G9394" s="5">
        <f t="shared" si="292"/>
        <v>10.5</v>
      </c>
      <c r="H9394">
        <f t="shared" si="293"/>
        <v>21</v>
      </c>
      <c r="I9394" t="str">
        <f>IFERROR(VLOOKUP(tblOrders[[#This Row],[item_id]],Raw_Menu!$A$2:$D$33,3,FALSE),"Unknown")</f>
        <v>American</v>
      </c>
    </row>
    <row r="9395" spans="1:9" x14ac:dyDescent="0.25">
      <c r="A9395">
        <v>9394</v>
      </c>
      <c r="B9395">
        <v>4112</v>
      </c>
      <c r="C9395" s="1">
        <v>45202</v>
      </c>
      <c r="D9395" s="2">
        <v>0.89119212962962968</v>
      </c>
      <c r="E9395">
        <v>106</v>
      </c>
      <c r="F9395" s="5">
        <f>IFERROR(VLOOKUP(E9395,Raw_Menu!$A$2:$D$33,4,FALSE),0)</f>
        <v>7</v>
      </c>
      <c r="G9395" s="5">
        <f t="shared" si="292"/>
        <v>7</v>
      </c>
      <c r="H9395">
        <f t="shared" si="293"/>
        <v>21</v>
      </c>
      <c r="I9395" t="str">
        <f>IFERROR(VLOOKUP(tblOrders[[#This Row],[item_id]],Raw_Menu!$A$2:$D$33,3,FALSE),"Unknown")</f>
        <v>American</v>
      </c>
    </row>
    <row r="9396" spans="1:9" x14ac:dyDescent="0.25">
      <c r="A9396">
        <v>9395</v>
      </c>
      <c r="B9396">
        <v>4113</v>
      </c>
      <c r="C9396" s="1">
        <v>45202</v>
      </c>
      <c r="D9396" s="2">
        <v>0.92623842592592598</v>
      </c>
      <c r="E9396">
        <v>122</v>
      </c>
      <c r="F9396" s="5">
        <f>IFERROR(VLOOKUP(E9396,Raw_Menu!$A$2:$D$33,4,FALSE),0)</f>
        <v>7</v>
      </c>
      <c r="G9396" s="5">
        <f t="shared" si="292"/>
        <v>7</v>
      </c>
      <c r="H9396">
        <f t="shared" si="293"/>
        <v>22</v>
      </c>
      <c r="I9396" t="str">
        <f>IFERROR(VLOOKUP(tblOrders[[#This Row],[item_id]],Raw_Menu!$A$2:$D$33,3,FALSE),"Unknown")</f>
        <v>Mexican</v>
      </c>
    </row>
    <row r="9397" spans="1:9" x14ac:dyDescent="0.25">
      <c r="A9397">
        <v>9396</v>
      </c>
      <c r="B9397">
        <v>4114</v>
      </c>
      <c r="C9397" s="1">
        <v>45202</v>
      </c>
      <c r="D9397" s="2">
        <v>0.92925925925925923</v>
      </c>
      <c r="E9397">
        <v>120</v>
      </c>
      <c r="F9397" s="5">
        <f>IFERROR(VLOOKUP(E9397,Raw_Menu!$A$2:$D$33,4,FALSE),0)</f>
        <v>13.95</v>
      </c>
      <c r="G9397" s="5">
        <f t="shared" si="292"/>
        <v>13.95</v>
      </c>
      <c r="H9397">
        <f t="shared" si="293"/>
        <v>22</v>
      </c>
      <c r="I9397" t="str">
        <f>IFERROR(VLOOKUP(tblOrders[[#This Row],[item_id]],Raw_Menu!$A$2:$D$33,3,FALSE),"Unknown")</f>
        <v>Mexican</v>
      </c>
    </row>
    <row r="9398" spans="1:9" x14ac:dyDescent="0.25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  <c r="F9398" s="5">
        <f>IFERROR(VLOOKUP(E9398,Raw_Menu!$A$2:$D$33,4,FALSE),0)</f>
        <v>16.95</v>
      </c>
      <c r="G9398" s="5">
        <f t="shared" si="292"/>
        <v>16.95</v>
      </c>
      <c r="H9398">
        <f t="shared" si="293"/>
        <v>12</v>
      </c>
      <c r="I9398" t="str">
        <f>IFERROR(VLOOKUP(tblOrders[[#This Row],[item_id]],Raw_Menu!$A$2:$D$33,3,FALSE),"Unknown")</f>
        <v>Italian</v>
      </c>
    </row>
    <row r="9399" spans="1:9" x14ac:dyDescent="0.25">
      <c r="A9399">
        <v>9398</v>
      </c>
      <c r="B9399">
        <v>4116</v>
      </c>
      <c r="C9399" s="1">
        <v>45233</v>
      </c>
      <c r="D9399" s="2">
        <v>0.50140046296296292</v>
      </c>
      <c r="E9399">
        <v>106</v>
      </c>
      <c r="F9399" s="5">
        <f>IFERROR(VLOOKUP(E9399,Raw_Menu!$A$2:$D$33,4,FALSE),0)</f>
        <v>7</v>
      </c>
      <c r="G9399" s="5">
        <f t="shared" si="292"/>
        <v>7</v>
      </c>
      <c r="H9399">
        <f t="shared" si="293"/>
        <v>12</v>
      </c>
      <c r="I9399" t="str">
        <f>IFERROR(VLOOKUP(tblOrders[[#This Row],[item_id]],Raw_Menu!$A$2:$D$33,3,FALSE),"Unknown")</f>
        <v>American</v>
      </c>
    </row>
    <row r="9400" spans="1:9" x14ac:dyDescent="0.25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  <c r="F9400" s="5">
        <f>IFERROR(VLOOKUP(E9400,Raw_Menu!$A$2:$D$33,4,FALSE),0)</f>
        <v>7</v>
      </c>
      <c r="G9400" s="5">
        <f t="shared" si="292"/>
        <v>7</v>
      </c>
      <c r="H9400">
        <f t="shared" si="293"/>
        <v>12</v>
      </c>
      <c r="I9400" t="str">
        <f>IFERROR(VLOOKUP(tblOrders[[#This Row],[item_id]],Raw_Menu!$A$2:$D$33,3,FALSE),"Unknown")</f>
        <v>American</v>
      </c>
    </row>
    <row r="9401" spans="1:9" x14ac:dyDescent="0.25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  <c r="F9401" s="5">
        <f>IFERROR(VLOOKUP(E9401,Raw_Menu!$A$2:$D$33,4,FALSE),0)</f>
        <v>14.95</v>
      </c>
      <c r="G9401" s="5">
        <f t="shared" si="292"/>
        <v>14.95</v>
      </c>
      <c r="H9401">
        <f t="shared" si="293"/>
        <v>12</v>
      </c>
      <c r="I9401" t="str">
        <f>IFERROR(VLOOKUP(tblOrders[[#This Row],[item_id]],Raw_Menu!$A$2:$D$33,3,FALSE),"Unknown")</f>
        <v>Mexican</v>
      </c>
    </row>
    <row r="9402" spans="1:9" x14ac:dyDescent="0.25">
      <c r="A9402">
        <v>9401</v>
      </c>
      <c r="B9402">
        <v>4119</v>
      </c>
      <c r="C9402" s="1">
        <v>45233</v>
      </c>
      <c r="D9402" s="2">
        <v>0.51228009259259255</v>
      </c>
      <c r="E9402">
        <v>111</v>
      </c>
      <c r="F9402" s="5">
        <f>IFERROR(VLOOKUP(E9402,Raw_Menu!$A$2:$D$33,4,FALSE),0)</f>
        <v>11.95</v>
      </c>
      <c r="G9402" s="5">
        <f t="shared" si="292"/>
        <v>11.95</v>
      </c>
      <c r="H9402">
        <f t="shared" si="293"/>
        <v>12</v>
      </c>
      <c r="I9402" t="str">
        <f>IFERROR(VLOOKUP(tblOrders[[#This Row],[item_id]],Raw_Menu!$A$2:$D$33,3,FALSE),"Unknown")</f>
        <v>Asian</v>
      </c>
    </row>
    <row r="9403" spans="1:9" x14ac:dyDescent="0.25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  <c r="F9403" s="5">
        <f>IFERROR(VLOOKUP(E9403,Raw_Menu!$A$2:$D$33,4,FALSE),0)</f>
        <v>11.95</v>
      </c>
      <c r="G9403" s="5">
        <f t="shared" si="292"/>
        <v>11.95</v>
      </c>
      <c r="H9403">
        <f t="shared" si="293"/>
        <v>12</v>
      </c>
      <c r="I9403" t="str">
        <f>IFERROR(VLOOKUP(tblOrders[[#This Row],[item_id]],Raw_Menu!$A$2:$D$33,3,FALSE),"Unknown")</f>
        <v>Asian</v>
      </c>
    </row>
    <row r="9404" spans="1:9" x14ac:dyDescent="0.25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  <c r="F9404" s="5">
        <f>IFERROR(VLOOKUP(E9404,Raw_Menu!$A$2:$D$33,4,FALSE),0)</f>
        <v>14.95</v>
      </c>
      <c r="G9404" s="5">
        <f t="shared" si="292"/>
        <v>14.95</v>
      </c>
      <c r="H9404">
        <f t="shared" si="293"/>
        <v>12</v>
      </c>
      <c r="I9404" t="str">
        <f>IFERROR(VLOOKUP(tblOrders[[#This Row],[item_id]],Raw_Menu!$A$2:$D$33,3,FALSE),"Unknown")</f>
        <v>Asian</v>
      </c>
    </row>
    <row r="9405" spans="1:9" x14ac:dyDescent="0.25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  <c r="F9405" s="5">
        <f>IFERROR(VLOOKUP(E9405,Raw_Menu!$A$2:$D$33,4,FALSE),0)</f>
        <v>11.95</v>
      </c>
      <c r="G9405" s="5">
        <f t="shared" si="292"/>
        <v>11.95</v>
      </c>
      <c r="H9405">
        <f t="shared" si="293"/>
        <v>12</v>
      </c>
      <c r="I9405" t="str">
        <f>IFERROR(VLOOKUP(tblOrders[[#This Row],[item_id]],Raw_Menu!$A$2:$D$33,3,FALSE),"Unknown")</f>
        <v>Mexican</v>
      </c>
    </row>
    <row r="9406" spans="1:9" x14ac:dyDescent="0.25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  <c r="F9406" s="5">
        <f>IFERROR(VLOOKUP(E9406,Raw_Menu!$A$2:$D$33,4,FALSE),0)</f>
        <v>14.5</v>
      </c>
      <c r="G9406" s="5">
        <f t="shared" si="292"/>
        <v>14.5</v>
      </c>
      <c r="H9406">
        <f t="shared" si="293"/>
        <v>12</v>
      </c>
      <c r="I9406" t="str">
        <f>IFERROR(VLOOKUP(tblOrders[[#This Row],[item_id]],Raw_Menu!$A$2:$D$33,3,FALSE),"Unknown")</f>
        <v>Italian</v>
      </c>
    </row>
    <row r="9407" spans="1:9" x14ac:dyDescent="0.25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  <c r="F9407" s="5">
        <f>IFERROR(VLOOKUP(E9407,Raw_Menu!$A$2:$D$33,4,FALSE),0)</f>
        <v>17.95</v>
      </c>
      <c r="G9407" s="5">
        <f t="shared" si="292"/>
        <v>17.95</v>
      </c>
      <c r="H9407">
        <f t="shared" si="293"/>
        <v>12</v>
      </c>
      <c r="I9407" t="str">
        <f>IFERROR(VLOOKUP(tblOrders[[#This Row],[item_id]],Raw_Menu!$A$2:$D$33,3,FALSE),"Unknown")</f>
        <v>Asian</v>
      </c>
    </row>
    <row r="9408" spans="1:9" x14ac:dyDescent="0.25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  <c r="F9408" s="5">
        <f>IFERROR(VLOOKUP(E9408,Raw_Menu!$A$2:$D$33,4,FALSE),0)</f>
        <v>17.95</v>
      </c>
      <c r="G9408" s="5">
        <f t="shared" si="292"/>
        <v>17.95</v>
      </c>
      <c r="H9408">
        <f t="shared" si="293"/>
        <v>12</v>
      </c>
      <c r="I9408" t="str">
        <f>IFERROR(VLOOKUP(tblOrders[[#This Row],[item_id]],Raw_Menu!$A$2:$D$33,3,FALSE),"Unknown")</f>
        <v>Italian</v>
      </c>
    </row>
    <row r="9409" spans="1:9" x14ac:dyDescent="0.25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  <c r="F9409" s="5">
        <f>IFERROR(VLOOKUP(E9409,Raw_Menu!$A$2:$D$33,4,FALSE),0)</f>
        <v>15.5</v>
      </c>
      <c r="G9409" s="5">
        <f t="shared" si="292"/>
        <v>15.5</v>
      </c>
      <c r="H9409">
        <f t="shared" si="293"/>
        <v>12</v>
      </c>
      <c r="I9409" t="str">
        <f>IFERROR(VLOOKUP(tblOrders[[#This Row],[item_id]],Raw_Menu!$A$2:$D$33,3,FALSE),"Unknown")</f>
        <v>Italian</v>
      </c>
    </row>
    <row r="9410" spans="1:9" x14ac:dyDescent="0.25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  <c r="F9410" s="5">
        <f>IFERROR(VLOOKUP(E9410,Raw_Menu!$A$2:$D$33,4,FALSE),0)</f>
        <v>7</v>
      </c>
      <c r="G9410" s="5">
        <f t="shared" ref="G9410:G9473" si="294">VALUE(F9410)</f>
        <v>7</v>
      </c>
      <c r="H9410">
        <f t="shared" ref="H9410:H9473" si="295">HOUR(D9410)</f>
        <v>12</v>
      </c>
      <c r="I9410" t="str">
        <f>IFERROR(VLOOKUP(tblOrders[[#This Row],[item_id]],Raw_Menu!$A$2:$D$33,3,FALSE),"Unknown")</f>
        <v>American</v>
      </c>
    </row>
    <row r="9411" spans="1:9" x14ac:dyDescent="0.25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  <c r="F9411" s="5">
        <f>IFERROR(VLOOKUP(E9411,Raw_Menu!$A$2:$D$33,4,FALSE),0)</f>
        <v>16.95</v>
      </c>
      <c r="G9411" s="5">
        <f t="shared" si="294"/>
        <v>16.95</v>
      </c>
      <c r="H9411">
        <f t="shared" si="295"/>
        <v>12</v>
      </c>
      <c r="I9411" t="str">
        <f>IFERROR(VLOOKUP(tblOrders[[#This Row],[item_id]],Raw_Menu!$A$2:$D$33,3,FALSE),"Unknown")</f>
        <v>Italian</v>
      </c>
    </row>
    <row r="9412" spans="1:9" x14ac:dyDescent="0.25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  <c r="F9412" s="5">
        <f>IFERROR(VLOOKUP(E9412,Raw_Menu!$A$2:$D$33,4,FALSE),0)</f>
        <v>16.5</v>
      </c>
      <c r="G9412" s="5">
        <f t="shared" si="294"/>
        <v>16.5</v>
      </c>
      <c r="H9412">
        <f t="shared" si="295"/>
        <v>12</v>
      </c>
      <c r="I9412" t="str">
        <f>IFERROR(VLOOKUP(tblOrders[[#This Row],[item_id]],Raw_Menu!$A$2:$D$33,3,FALSE),"Unknown")</f>
        <v>Asian</v>
      </c>
    </row>
    <row r="9413" spans="1:9" x14ac:dyDescent="0.25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  <c r="F9413" s="5">
        <f>IFERROR(VLOOKUP(E9413,Raw_Menu!$A$2:$D$33,4,FALSE),0)</f>
        <v>13.95</v>
      </c>
      <c r="G9413" s="5">
        <f t="shared" si="294"/>
        <v>13.95</v>
      </c>
      <c r="H9413">
        <f t="shared" si="295"/>
        <v>12</v>
      </c>
      <c r="I9413" t="str">
        <f>IFERROR(VLOOKUP(tblOrders[[#This Row],[item_id]],Raw_Menu!$A$2:$D$33,3,FALSE),"Unknown")</f>
        <v>Mexican</v>
      </c>
    </row>
    <row r="9414" spans="1:9" x14ac:dyDescent="0.25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  <c r="F9414" s="5">
        <f>IFERROR(VLOOKUP(E9414,Raw_Menu!$A$2:$D$33,4,FALSE),0)</f>
        <v>13.95</v>
      </c>
      <c r="G9414" s="5">
        <f t="shared" si="294"/>
        <v>13.95</v>
      </c>
      <c r="H9414">
        <f t="shared" si="295"/>
        <v>12</v>
      </c>
      <c r="I9414" t="str">
        <f>IFERROR(VLOOKUP(tblOrders[[#This Row],[item_id]],Raw_Menu!$A$2:$D$33,3,FALSE),"Unknown")</f>
        <v>American</v>
      </c>
    </row>
    <row r="9415" spans="1:9" x14ac:dyDescent="0.25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  <c r="F9415" s="5">
        <f>IFERROR(VLOOKUP(E9415,Raw_Menu!$A$2:$D$33,4,FALSE),0)</f>
        <v>9</v>
      </c>
      <c r="G9415" s="5">
        <f t="shared" si="294"/>
        <v>9</v>
      </c>
      <c r="H9415">
        <f t="shared" si="295"/>
        <v>12</v>
      </c>
      <c r="I9415" t="str">
        <f>IFERROR(VLOOKUP(tblOrders[[#This Row],[item_id]],Raw_Menu!$A$2:$D$33,3,FALSE),"Unknown")</f>
        <v>American</v>
      </c>
    </row>
    <row r="9416" spans="1:9" x14ac:dyDescent="0.25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  <c r="F9416" s="5">
        <f>IFERROR(VLOOKUP(E9416,Raw_Menu!$A$2:$D$33,4,FALSE),0)</f>
        <v>14.5</v>
      </c>
      <c r="G9416" s="5">
        <f t="shared" si="294"/>
        <v>14.5</v>
      </c>
      <c r="H9416">
        <f t="shared" si="295"/>
        <v>12</v>
      </c>
      <c r="I9416" t="str">
        <f>IFERROR(VLOOKUP(tblOrders[[#This Row],[item_id]],Raw_Menu!$A$2:$D$33,3,FALSE),"Unknown")</f>
        <v>Italian</v>
      </c>
    </row>
    <row r="9417" spans="1:9" x14ac:dyDescent="0.25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  <c r="F9417" s="5">
        <f>IFERROR(VLOOKUP(E9417,Raw_Menu!$A$2:$D$33,4,FALSE),0)</f>
        <v>14.5</v>
      </c>
      <c r="G9417" s="5">
        <f t="shared" si="294"/>
        <v>14.5</v>
      </c>
      <c r="H9417">
        <f t="shared" si="295"/>
        <v>12</v>
      </c>
      <c r="I9417" t="str">
        <f>IFERROR(VLOOKUP(tblOrders[[#This Row],[item_id]],Raw_Menu!$A$2:$D$33,3,FALSE),"Unknown")</f>
        <v>Italian</v>
      </c>
    </row>
    <row r="9418" spans="1:9" x14ac:dyDescent="0.25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  <c r="F9418" s="5">
        <f>IFERROR(VLOOKUP(E9418,Raw_Menu!$A$2:$D$33,4,FALSE),0)</f>
        <v>17.95</v>
      </c>
      <c r="G9418" s="5">
        <f t="shared" si="294"/>
        <v>17.95</v>
      </c>
      <c r="H9418">
        <f t="shared" si="295"/>
        <v>12</v>
      </c>
      <c r="I9418" t="str">
        <f>IFERROR(VLOOKUP(tblOrders[[#This Row],[item_id]],Raw_Menu!$A$2:$D$33,3,FALSE),"Unknown")</f>
        <v>Asian</v>
      </c>
    </row>
    <row r="9419" spans="1:9" x14ac:dyDescent="0.25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  <c r="F9419" s="5">
        <f>IFERROR(VLOOKUP(E9419,Raw_Menu!$A$2:$D$33,4,FALSE),0)</f>
        <v>12.95</v>
      </c>
      <c r="G9419" s="5">
        <f t="shared" si="294"/>
        <v>12.95</v>
      </c>
      <c r="H9419">
        <f t="shared" si="295"/>
        <v>12</v>
      </c>
      <c r="I9419" t="str">
        <f>IFERROR(VLOOKUP(tblOrders[[#This Row],[item_id]],Raw_Menu!$A$2:$D$33,3,FALSE),"Unknown")</f>
        <v>Mexican</v>
      </c>
    </row>
    <row r="9420" spans="1:9" x14ac:dyDescent="0.25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  <c r="F9420" s="5">
        <f>IFERROR(VLOOKUP(E9420,Raw_Menu!$A$2:$D$33,4,FALSE),0)</f>
        <v>15.5</v>
      </c>
      <c r="G9420" s="5">
        <f t="shared" si="294"/>
        <v>15.5</v>
      </c>
      <c r="H9420">
        <f t="shared" si="295"/>
        <v>12</v>
      </c>
      <c r="I9420" t="str">
        <f>IFERROR(VLOOKUP(tblOrders[[#This Row],[item_id]],Raw_Menu!$A$2:$D$33,3,FALSE),"Unknown")</f>
        <v>Italian</v>
      </c>
    </row>
    <row r="9421" spans="1:9" x14ac:dyDescent="0.25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  <c r="F9421" s="5">
        <f>IFERROR(VLOOKUP(E9421,Raw_Menu!$A$2:$D$33,4,FALSE),0)</f>
        <v>7</v>
      </c>
      <c r="G9421" s="5">
        <f t="shared" si="294"/>
        <v>7</v>
      </c>
      <c r="H9421">
        <f t="shared" si="295"/>
        <v>12</v>
      </c>
      <c r="I9421" t="str">
        <f>IFERROR(VLOOKUP(tblOrders[[#This Row],[item_id]],Raw_Menu!$A$2:$D$33,3,FALSE),"Unknown")</f>
        <v>American</v>
      </c>
    </row>
    <row r="9422" spans="1:9" x14ac:dyDescent="0.25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  <c r="F9422" s="5">
        <f>IFERROR(VLOOKUP(E9422,Raw_Menu!$A$2:$D$33,4,FALSE),0)</f>
        <v>9</v>
      </c>
      <c r="G9422" s="5">
        <f t="shared" si="294"/>
        <v>9</v>
      </c>
      <c r="H9422">
        <f t="shared" si="295"/>
        <v>12</v>
      </c>
      <c r="I9422" t="str">
        <f>IFERROR(VLOOKUP(tblOrders[[#This Row],[item_id]],Raw_Menu!$A$2:$D$33,3,FALSE),"Unknown")</f>
        <v>Asian</v>
      </c>
    </row>
    <row r="9423" spans="1:9" x14ac:dyDescent="0.25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  <c r="F9423" s="5">
        <f>IFERROR(VLOOKUP(E9423,Raw_Menu!$A$2:$D$33,4,FALSE),0)</f>
        <v>14.5</v>
      </c>
      <c r="G9423" s="5">
        <f t="shared" si="294"/>
        <v>14.5</v>
      </c>
      <c r="H9423">
        <f t="shared" si="295"/>
        <v>12</v>
      </c>
      <c r="I9423" t="str">
        <f>IFERROR(VLOOKUP(tblOrders[[#This Row],[item_id]],Raw_Menu!$A$2:$D$33,3,FALSE),"Unknown")</f>
        <v>Italian</v>
      </c>
    </row>
    <row r="9424" spans="1:9" x14ac:dyDescent="0.25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  <c r="F9424" s="5">
        <f>IFERROR(VLOOKUP(E9424,Raw_Menu!$A$2:$D$33,4,FALSE),0)</f>
        <v>5</v>
      </c>
      <c r="G9424" s="5">
        <f t="shared" si="294"/>
        <v>5</v>
      </c>
      <c r="H9424">
        <f t="shared" si="295"/>
        <v>12</v>
      </c>
      <c r="I9424" t="str">
        <f>IFERROR(VLOOKUP(tblOrders[[#This Row],[item_id]],Raw_Menu!$A$2:$D$33,3,FALSE),"Unknown")</f>
        <v>Asian</v>
      </c>
    </row>
    <row r="9425" spans="1:9" x14ac:dyDescent="0.25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  <c r="F9425" s="5">
        <f>IFERROR(VLOOKUP(E9425,Raw_Menu!$A$2:$D$33,4,FALSE),0)</f>
        <v>17.95</v>
      </c>
      <c r="G9425" s="5">
        <f t="shared" si="294"/>
        <v>17.95</v>
      </c>
      <c r="H9425">
        <f t="shared" si="295"/>
        <v>12</v>
      </c>
      <c r="I9425" t="str">
        <f>IFERROR(VLOOKUP(tblOrders[[#This Row],[item_id]],Raw_Menu!$A$2:$D$33,3,FALSE),"Unknown")</f>
        <v>Italian</v>
      </c>
    </row>
    <row r="9426" spans="1:9" x14ac:dyDescent="0.25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  <c r="F9426" s="5">
        <f>IFERROR(VLOOKUP(E9426,Raw_Menu!$A$2:$D$33,4,FALSE),0)</f>
        <v>7</v>
      </c>
      <c r="G9426" s="5">
        <f t="shared" si="294"/>
        <v>7</v>
      </c>
      <c r="H9426">
        <f t="shared" si="295"/>
        <v>12</v>
      </c>
      <c r="I9426" t="str">
        <f>IFERROR(VLOOKUP(tblOrders[[#This Row],[item_id]],Raw_Menu!$A$2:$D$33,3,FALSE),"Unknown")</f>
        <v>American</v>
      </c>
    </row>
    <row r="9427" spans="1:9" x14ac:dyDescent="0.25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  <c r="F9427" s="5">
        <f>IFERROR(VLOOKUP(E9427,Raw_Menu!$A$2:$D$33,4,FALSE),0)</f>
        <v>12.95</v>
      </c>
      <c r="G9427" s="5">
        <f t="shared" si="294"/>
        <v>12.95</v>
      </c>
      <c r="H9427">
        <f t="shared" si="295"/>
        <v>13</v>
      </c>
      <c r="I9427" t="str">
        <f>IFERROR(VLOOKUP(tblOrders[[#This Row],[item_id]],Raw_Menu!$A$2:$D$33,3,FALSE),"Unknown")</f>
        <v>American</v>
      </c>
    </row>
    <row r="9428" spans="1:9" x14ac:dyDescent="0.25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  <c r="F9428" s="5">
        <f>IFERROR(VLOOKUP(E9428,Raw_Menu!$A$2:$D$33,4,FALSE),0)</f>
        <v>13.95</v>
      </c>
      <c r="G9428" s="5">
        <f t="shared" si="294"/>
        <v>13.95</v>
      </c>
      <c r="H9428">
        <f t="shared" si="295"/>
        <v>13</v>
      </c>
      <c r="I9428" t="str">
        <f>IFERROR(VLOOKUP(tblOrders[[#This Row],[item_id]],Raw_Menu!$A$2:$D$33,3,FALSE),"Unknown")</f>
        <v>Mexican</v>
      </c>
    </row>
    <row r="9429" spans="1:9" x14ac:dyDescent="0.25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  <c r="F9429" s="5">
        <f>IFERROR(VLOOKUP(E9429,Raw_Menu!$A$2:$D$33,4,FALSE),0)</f>
        <v>7</v>
      </c>
      <c r="G9429" s="5">
        <f t="shared" si="294"/>
        <v>7</v>
      </c>
      <c r="H9429">
        <f t="shared" si="295"/>
        <v>13</v>
      </c>
      <c r="I9429" t="str">
        <f>IFERROR(VLOOKUP(tblOrders[[#This Row],[item_id]],Raw_Menu!$A$2:$D$33,3,FALSE),"Unknown")</f>
        <v>American</v>
      </c>
    </row>
    <row r="9430" spans="1:9" x14ac:dyDescent="0.25">
      <c r="A9430">
        <v>9429</v>
      </c>
      <c r="B9430">
        <v>4128</v>
      </c>
      <c r="C9430" s="1">
        <v>45233</v>
      </c>
      <c r="D9430" s="2">
        <v>0.55608796296296292</v>
      </c>
      <c r="E9430">
        <v>105</v>
      </c>
      <c r="F9430" s="5">
        <f>IFERROR(VLOOKUP(E9430,Raw_Menu!$A$2:$D$33,4,FALSE),0)</f>
        <v>7</v>
      </c>
      <c r="G9430" s="5">
        <f t="shared" si="294"/>
        <v>7</v>
      </c>
      <c r="H9430">
        <f t="shared" si="295"/>
        <v>13</v>
      </c>
      <c r="I9430" t="str">
        <f>IFERROR(VLOOKUP(tblOrders[[#This Row],[item_id]],Raw_Menu!$A$2:$D$33,3,FALSE),"Unknown")</f>
        <v>American</v>
      </c>
    </row>
    <row r="9431" spans="1:9" x14ac:dyDescent="0.25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  <c r="F9431" s="5">
        <f>IFERROR(VLOOKUP(E9431,Raw_Menu!$A$2:$D$33,4,FALSE),0)</f>
        <v>14.5</v>
      </c>
      <c r="G9431" s="5">
        <f t="shared" si="294"/>
        <v>14.5</v>
      </c>
      <c r="H9431">
        <f t="shared" si="295"/>
        <v>13</v>
      </c>
      <c r="I9431" t="str">
        <f>IFERROR(VLOOKUP(tblOrders[[#This Row],[item_id]],Raw_Menu!$A$2:$D$33,3,FALSE),"Unknown")</f>
        <v>Italian</v>
      </c>
    </row>
    <row r="9432" spans="1:9" x14ac:dyDescent="0.25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  <c r="F9432" s="5">
        <f>IFERROR(VLOOKUP(E9432,Raw_Menu!$A$2:$D$33,4,FALSE),0)</f>
        <v>13.95</v>
      </c>
      <c r="G9432" s="5">
        <f t="shared" si="294"/>
        <v>13.95</v>
      </c>
      <c r="H9432">
        <f t="shared" si="295"/>
        <v>13</v>
      </c>
      <c r="I9432" t="str">
        <f>IFERROR(VLOOKUP(tblOrders[[#This Row],[item_id]],Raw_Menu!$A$2:$D$33,3,FALSE),"Unknown")</f>
        <v>Mexican</v>
      </c>
    </row>
    <row r="9433" spans="1:9" x14ac:dyDescent="0.25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  <c r="F9433" s="5">
        <f>IFERROR(VLOOKUP(E9433,Raw_Menu!$A$2:$D$33,4,FALSE),0)</f>
        <v>13.95</v>
      </c>
      <c r="G9433" s="5">
        <f t="shared" si="294"/>
        <v>13.95</v>
      </c>
      <c r="H9433">
        <f t="shared" si="295"/>
        <v>13</v>
      </c>
      <c r="I9433" t="str">
        <f>IFERROR(VLOOKUP(tblOrders[[#This Row],[item_id]],Raw_Menu!$A$2:$D$33,3,FALSE),"Unknown")</f>
        <v>American</v>
      </c>
    </row>
    <row r="9434" spans="1:9" x14ac:dyDescent="0.25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  <c r="F9434" s="5">
        <f>IFERROR(VLOOKUP(E9434,Raw_Menu!$A$2:$D$33,4,FALSE),0)</f>
        <v>7</v>
      </c>
      <c r="G9434" s="5">
        <f t="shared" si="294"/>
        <v>7</v>
      </c>
      <c r="H9434">
        <f t="shared" si="295"/>
        <v>13</v>
      </c>
      <c r="I9434" t="str">
        <f>IFERROR(VLOOKUP(tblOrders[[#This Row],[item_id]],Raw_Menu!$A$2:$D$33,3,FALSE),"Unknown")</f>
        <v>American</v>
      </c>
    </row>
    <row r="9435" spans="1:9" x14ac:dyDescent="0.25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  <c r="F9435" s="5">
        <f>IFERROR(VLOOKUP(E9435,Raw_Menu!$A$2:$D$33,4,FALSE),0)</f>
        <v>12.95</v>
      </c>
      <c r="G9435" s="5">
        <f t="shared" si="294"/>
        <v>12.95</v>
      </c>
      <c r="H9435">
        <f t="shared" si="295"/>
        <v>13</v>
      </c>
      <c r="I9435" t="str">
        <f>IFERROR(VLOOKUP(tblOrders[[#This Row],[item_id]],Raw_Menu!$A$2:$D$33,3,FALSE),"Unknown")</f>
        <v>American</v>
      </c>
    </row>
    <row r="9436" spans="1:9" x14ac:dyDescent="0.25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  <c r="F9436" s="5">
        <f>IFERROR(VLOOKUP(E9436,Raw_Menu!$A$2:$D$33,4,FALSE),0)</f>
        <v>12.95</v>
      </c>
      <c r="G9436" s="5">
        <f t="shared" si="294"/>
        <v>12.95</v>
      </c>
      <c r="H9436">
        <f t="shared" si="295"/>
        <v>13</v>
      </c>
      <c r="I9436" t="str">
        <f>IFERROR(VLOOKUP(tblOrders[[#This Row],[item_id]],Raw_Menu!$A$2:$D$33,3,FALSE),"Unknown")</f>
        <v>American</v>
      </c>
    </row>
    <row r="9437" spans="1:9" x14ac:dyDescent="0.25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  <c r="F9437" s="5">
        <f>IFERROR(VLOOKUP(E9437,Raw_Menu!$A$2:$D$33,4,FALSE),0)</f>
        <v>14.5</v>
      </c>
      <c r="G9437" s="5">
        <f t="shared" si="294"/>
        <v>14.5</v>
      </c>
      <c r="H9437">
        <f t="shared" si="295"/>
        <v>13</v>
      </c>
      <c r="I9437" t="str">
        <f>IFERROR(VLOOKUP(tblOrders[[#This Row],[item_id]],Raw_Menu!$A$2:$D$33,3,FALSE),"Unknown")</f>
        <v>Asian</v>
      </c>
    </row>
    <row r="9438" spans="1:9" x14ac:dyDescent="0.25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  <c r="F9438" s="5">
        <f>IFERROR(VLOOKUP(E9438,Raw_Menu!$A$2:$D$33,4,FALSE),0)</f>
        <v>15.5</v>
      </c>
      <c r="G9438" s="5">
        <f t="shared" si="294"/>
        <v>15.5</v>
      </c>
      <c r="H9438">
        <f t="shared" si="295"/>
        <v>13</v>
      </c>
      <c r="I9438" t="str">
        <f>IFERROR(VLOOKUP(tblOrders[[#This Row],[item_id]],Raw_Menu!$A$2:$D$33,3,FALSE),"Unknown")</f>
        <v>Italian</v>
      </c>
    </row>
    <row r="9439" spans="1:9" x14ac:dyDescent="0.25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  <c r="F9439" s="5">
        <f>IFERROR(VLOOKUP(E9439,Raw_Menu!$A$2:$D$33,4,FALSE),0)</f>
        <v>15.5</v>
      </c>
      <c r="G9439" s="5">
        <f t="shared" si="294"/>
        <v>15.5</v>
      </c>
      <c r="H9439">
        <f t="shared" si="295"/>
        <v>13</v>
      </c>
      <c r="I9439" t="str">
        <f>IFERROR(VLOOKUP(tblOrders[[#This Row],[item_id]],Raw_Menu!$A$2:$D$33,3,FALSE),"Unknown")</f>
        <v>Italian</v>
      </c>
    </row>
    <row r="9440" spans="1:9" x14ac:dyDescent="0.25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  <c r="F9440" s="5">
        <f>IFERROR(VLOOKUP(E9440,Raw_Menu!$A$2:$D$33,4,FALSE),0)</f>
        <v>5</v>
      </c>
      <c r="G9440" s="5">
        <f t="shared" si="294"/>
        <v>5</v>
      </c>
      <c r="H9440">
        <f t="shared" si="295"/>
        <v>13</v>
      </c>
      <c r="I9440" t="str">
        <f>IFERROR(VLOOKUP(tblOrders[[#This Row],[item_id]],Raw_Menu!$A$2:$D$33,3,FALSE),"Unknown")</f>
        <v>Asian</v>
      </c>
    </row>
    <row r="9441" spans="1:9" x14ac:dyDescent="0.25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  <c r="F9441" s="5">
        <f>IFERROR(VLOOKUP(E9441,Raw_Menu!$A$2:$D$33,4,FALSE),0)</f>
        <v>16.95</v>
      </c>
      <c r="G9441" s="5">
        <f t="shared" si="294"/>
        <v>16.95</v>
      </c>
      <c r="H9441">
        <f t="shared" si="295"/>
        <v>13</v>
      </c>
      <c r="I9441" t="str">
        <f>IFERROR(VLOOKUP(tblOrders[[#This Row],[item_id]],Raw_Menu!$A$2:$D$33,3,FALSE),"Unknown")</f>
        <v>Italian</v>
      </c>
    </row>
    <row r="9442" spans="1:9" x14ac:dyDescent="0.25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  <c r="F9442" s="5">
        <f>IFERROR(VLOOKUP(E9442,Raw_Menu!$A$2:$D$33,4,FALSE),0)</f>
        <v>14.5</v>
      </c>
      <c r="G9442" s="5">
        <f t="shared" si="294"/>
        <v>14.5</v>
      </c>
      <c r="H9442">
        <f t="shared" si="295"/>
        <v>13</v>
      </c>
      <c r="I9442" t="str">
        <f>IFERROR(VLOOKUP(tblOrders[[#This Row],[item_id]],Raw_Menu!$A$2:$D$33,3,FALSE),"Unknown")</f>
        <v>Italian</v>
      </c>
    </row>
    <row r="9443" spans="1:9" x14ac:dyDescent="0.25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  <c r="F9443" s="5">
        <f>IFERROR(VLOOKUP(E9443,Raw_Menu!$A$2:$D$33,4,FALSE),0)</f>
        <v>15.5</v>
      </c>
      <c r="G9443" s="5">
        <f t="shared" si="294"/>
        <v>15.5</v>
      </c>
      <c r="H9443">
        <f t="shared" si="295"/>
        <v>13</v>
      </c>
      <c r="I9443" t="str">
        <f>IFERROR(VLOOKUP(tblOrders[[#This Row],[item_id]],Raw_Menu!$A$2:$D$33,3,FALSE),"Unknown")</f>
        <v>Italian</v>
      </c>
    </row>
    <row r="9444" spans="1:9" x14ac:dyDescent="0.25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  <c r="F9444" s="5">
        <f>IFERROR(VLOOKUP(E9444,Raw_Menu!$A$2:$D$33,4,FALSE),0)</f>
        <v>7</v>
      </c>
      <c r="G9444" s="5">
        <f t="shared" si="294"/>
        <v>7</v>
      </c>
      <c r="H9444">
        <f t="shared" si="295"/>
        <v>13</v>
      </c>
      <c r="I9444" t="str">
        <f>IFERROR(VLOOKUP(tblOrders[[#This Row],[item_id]],Raw_Menu!$A$2:$D$33,3,FALSE),"Unknown")</f>
        <v>American</v>
      </c>
    </row>
    <row r="9445" spans="1:9" x14ac:dyDescent="0.25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  <c r="F9445" s="5">
        <f>IFERROR(VLOOKUP(E9445,Raw_Menu!$A$2:$D$33,4,FALSE),0)</f>
        <v>9</v>
      </c>
      <c r="G9445" s="5">
        <f t="shared" si="294"/>
        <v>9</v>
      </c>
      <c r="H9445">
        <f t="shared" si="295"/>
        <v>13</v>
      </c>
      <c r="I9445" t="str">
        <f>IFERROR(VLOOKUP(tblOrders[[#This Row],[item_id]],Raw_Menu!$A$2:$D$33,3,FALSE),"Unknown")</f>
        <v>Mexican</v>
      </c>
    </row>
    <row r="9446" spans="1:9" x14ac:dyDescent="0.25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  <c r="F9446" s="5">
        <f>IFERROR(VLOOKUP(E9446,Raw_Menu!$A$2:$D$33,4,FALSE),0)</f>
        <v>7</v>
      </c>
      <c r="G9446" s="5">
        <f t="shared" si="294"/>
        <v>7</v>
      </c>
      <c r="H9446">
        <f t="shared" si="295"/>
        <v>14</v>
      </c>
      <c r="I9446" t="str">
        <f>IFERROR(VLOOKUP(tblOrders[[#This Row],[item_id]],Raw_Menu!$A$2:$D$33,3,FALSE),"Unknown")</f>
        <v>American</v>
      </c>
    </row>
    <row r="9447" spans="1:9" x14ac:dyDescent="0.25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  <c r="F9447" s="5">
        <f>IFERROR(VLOOKUP(E9447,Raw_Menu!$A$2:$D$33,4,FALSE),0)</f>
        <v>17.95</v>
      </c>
      <c r="G9447" s="5">
        <f t="shared" si="294"/>
        <v>17.95</v>
      </c>
      <c r="H9447">
        <f t="shared" si="295"/>
        <v>14</v>
      </c>
      <c r="I9447" t="str">
        <f>IFERROR(VLOOKUP(tblOrders[[#This Row],[item_id]],Raw_Menu!$A$2:$D$33,3,FALSE),"Unknown")</f>
        <v>Italian</v>
      </c>
    </row>
    <row r="9448" spans="1:9" x14ac:dyDescent="0.25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  <c r="F9448" s="5">
        <f>IFERROR(VLOOKUP(E9448,Raw_Menu!$A$2:$D$33,4,FALSE),0)</f>
        <v>17.95</v>
      </c>
      <c r="G9448" s="5">
        <f t="shared" si="294"/>
        <v>17.95</v>
      </c>
      <c r="H9448">
        <f t="shared" si="295"/>
        <v>14</v>
      </c>
      <c r="I9448" t="str">
        <f>IFERROR(VLOOKUP(tblOrders[[#This Row],[item_id]],Raw_Menu!$A$2:$D$33,3,FALSE),"Unknown")</f>
        <v>Asian</v>
      </c>
    </row>
    <row r="9449" spans="1:9" x14ac:dyDescent="0.25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  <c r="F9449" s="5">
        <f>IFERROR(VLOOKUP(E9449,Raw_Menu!$A$2:$D$33,4,FALSE),0)</f>
        <v>13.95</v>
      </c>
      <c r="G9449" s="5">
        <f t="shared" si="294"/>
        <v>13.95</v>
      </c>
      <c r="H9449">
        <f t="shared" si="295"/>
        <v>14</v>
      </c>
      <c r="I9449" t="str">
        <f>IFERROR(VLOOKUP(tblOrders[[#This Row],[item_id]],Raw_Menu!$A$2:$D$33,3,FALSE),"Unknown")</f>
        <v>American</v>
      </c>
    </row>
    <row r="9450" spans="1:9" x14ac:dyDescent="0.25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  <c r="F9450" s="5">
        <f>IFERROR(VLOOKUP(E9450,Raw_Menu!$A$2:$D$33,4,FALSE),0)</f>
        <v>7</v>
      </c>
      <c r="G9450" s="5">
        <f t="shared" si="294"/>
        <v>7</v>
      </c>
      <c r="H9450">
        <f t="shared" si="295"/>
        <v>14</v>
      </c>
      <c r="I9450" t="str">
        <f>IFERROR(VLOOKUP(tblOrders[[#This Row],[item_id]],Raw_Menu!$A$2:$D$33,3,FALSE),"Unknown")</f>
        <v>American</v>
      </c>
    </row>
    <row r="9451" spans="1:9" x14ac:dyDescent="0.25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  <c r="F9451" s="5">
        <f>IFERROR(VLOOKUP(E9451,Raw_Menu!$A$2:$D$33,4,FALSE),0)</f>
        <v>14.5</v>
      </c>
      <c r="G9451" s="5">
        <f t="shared" si="294"/>
        <v>14.5</v>
      </c>
      <c r="H9451">
        <f t="shared" si="295"/>
        <v>14</v>
      </c>
      <c r="I9451" t="str">
        <f>IFERROR(VLOOKUP(tblOrders[[#This Row],[item_id]],Raw_Menu!$A$2:$D$33,3,FALSE),"Unknown")</f>
        <v>Asian</v>
      </c>
    </row>
    <row r="9452" spans="1:9" x14ac:dyDescent="0.25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  <c r="F9452" s="5">
        <f>IFERROR(VLOOKUP(E9452,Raw_Menu!$A$2:$D$33,4,FALSE),0)</f>
        <v>11.95</v>
      </c>
      <c r="G9452" s="5">
        <f t="shared" si="294"/>
        <v>11.95</v>
      </c>
      <c r="H9452">
        <f t="shared" si="295"/>
        <v>14</v>
      </c>
      <c r="I9452" t="str">
        <f>IFERROR(VLOOKUP(tblOrders[[#This Row],[item_id]],Raw_Menu!$A$2:$D$33,3,FALSE),"Unknown")</f>
        <v>Mexican</v>
      </c>
    </row>
    <row r="9453" spans="1:9" x14ac:dyDescent="0.25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  <c r="F9453" s="5">
        <f>IFERROR(VLOOKUP(E9453,Raw_Menu!$A$2:$D$33,4,FALSE),0)</f>
        <v>13.95</v>
      </c>
      <c r="G9453" s="5">
        <f t="shared" si="294"/>
        <v>13.95</v>
      </c>
      <c r="H9453">
        <f t="shared" si="295"/>
        <v>14</v>
      </c>
      <c r="I9453" t="str">
        <f>IFERROR(VLOOKUP(tblOrders[[#This Row],[item_id]],Raw_Menu!$A$2:$D$33,3,FALSE),"Unknown")</f>
        <v>Mexican</v>
      </c>
    </row>
    <row r="9454" spans="1:9" x14ac:dyDescent="0.25">
      <c r="A9454">
        <v>9453</v>
      </c>
      <c r="B9454">
        <v>4136</v>
      </c>
      <c r="C9454" s="1">
        <v>45233</v>
      </c>
      <c r="D9454" s="2">
        <v>0.60652777777777778</v>
      </c>
      <c r="E9454" t="s">
        <v>95</v>
      </c>
      <c r="F9454" s="5">
        <f>IFERROR(VLOOKUP(E9454,Raw_Menu!$A$2:$D$33,4,FALSE),0)</f>
        <v>0</v>
      </c>
      <c r="G9454" s="5">
        <f t="shared" si="294"/>
        <v>0</v>
      </c>
      <c r="H9454">
        <f t="shared" si="295"/>
        <v>14</v>
      </c>
      <c r="I9454" t="str">
        <f>IFERROR(VLOOKUP(tblOrders[[#This Row],[item_id]],Raw_Menu!$A$2:$D$33,3,FALSE),"Unknown")</f>
        <v>Unknown</v>
      </c>
    </row>
    <row r="9455" spans="1:9" x14ac:dyDescent="0.25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  <c r="F9455" s="5">
        <f>IFERROR(VLOOKUP(E9455,Raw_Menu!$A$2:$D$33,4,FALSE),0)</f>
        <v>16.95</v>
      </c>
      <c r="G9455" s="5">
        <f t="shared" si="294"/>
        <v>16.95</v>
      </c>
      <c r="H9455">
        <f t="shared" si="295"/>
        <v>14</v>
      </c>
      <c r="I9455" t="str">
        <f>IFERROR(VLOOKUP(tblOrders[[#This Row],[item_id]],Raw_Menu!$A$2:$D$33,3,FALSE),"Unknown")</f>
        <v>Italian</v>
      </c>
    </row>
    <row r="9456" spans="1:9" x14ac:dyDescent="0.25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  <c r="F9456" s="5">
        <f>IFERROR(VLOOKUP(E9456,Raw_Menu!$A$2:$D$33,4,FALSE),0)</f>
        <v>17.95</v>
      </c>
      <c r="G9456" s="5">
        <f t="shared" si="294"/>
        <v>17.95</v>
      </c>
      <c r="H9456">
        <f t="shared" si="295"/>
        <v>14</v>
      </c>
      <c r="I9456" t="str">
        <f>IFERROR(VLOOKUP(tblOrders[[#This Row],[item_id]],Raw_Menu!$A$2:$D$33,3,FALSE),"Unknown")</f>
        <v>Italian</v>
      </c>
    </row>
    <row r="9457" spans="1:9" x14ac:dyDescent="0.25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  <c r="F9457" s="5">
        <f>IFERROR(VLOOKUP(E9457,Raw_Menu!$A$2:$D$33,4,FALSE),0)</f>
        <v>14.95</v>
      </c>
      <c r="G9457" s="5">
        <f t="shared" si="294"/>
        <v>14.95</v>
      </c>
      <c r="H9457">
        <f t="shared" si="295"/>
        <v>14</v>
      </c>
      <c r="I9457" t="str">
        <f>IFERROR(VLOOKUP(tblOrders[[#This Row],[item_id]],Raw_Menu!$A$2:$D$33,3,FALSE),"Unknown")</f>
        <v>Asian</v>
      </c>
    </row>
    <row r="9458" spans="1:9" x14ac:dyDescent="0.25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  <c r="F9458" s="5">
        <f>IFERROR(VLOOKUP(E9458,Raw_Menu!$A$2:$D$33,4,FALSE),0)</f>
        <v>19.95</v>
      </c>
      <c r="G9458" s="5">
        <f t="shared" si="294"/>
        <v>19.95</v>
      </c>
      <c r="H9458">
        <f t="shared" si="295"/>
        <v>14</v>
      </c>
      <c r="I9458" t="str">
        <f>IFERROR(VLOOKUP(tblOrders[[#This Row],[item_id]],Raw_Menu!$A$2:$D$33,3,FALSE),"Unknown")</f>
        <v>Italian</v>
      </c>
    </row>
    <row r="9459" spans="1:9" x14ac:dyDescent="0.25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  <c r="F9459" s="5">
        <f>IFERROR(VLOOKUP(E9459,Raw_Menu!$A$2:$D$33,4,FALSE),0)</f>
        <v>17.95</v>
      </c>
      <c r="G9459" s="5">
        <f t="shared" si="294"/>
        <v>17.95</v>
      </c>
      <c r="H9459">
        <f t="shared" si="295"/>
        <v>14</v>
      </c>
      <c r="I9459" t="str">
        <f>IFERROR(VLOOKUP(tblOrders[[#This Row],[item_id]],Raw_Menu!$A$2:$D$33,3,FALSE),"Unknown")</f>
        <v>Italian</v>
      </c>
    </row>
    <row r="9460" spans="1:9" x14ac:dyDescent="0.25">
      <c r="A9460">
        <v>9459</v>
      </c>
      <c r="B9460">
        <v>4140</v>
      </c>
      <c r="C9460" s="1">
        <v>45233</v>
      </c>
      <c r="D9460" s="2">
        <v>0.62633101851851847</v>
      </c>
      <c r="E9460">
        <v>113</v>
      </c>
      <c r="F9460" s="5">
        <f>IFERROR(VLOOKUP(E9460,Raw_Menu!$A$2:$D$33,4,FALSE),0)</f>
        <v>5</v>
      </c>
      <c r="G9460" s="5">
        <f t="shared" si="294"/>
        <v>5</v>
      </c>
      <c r="H9460">
        <f t="shared" si="295"/>
        <v>15</v>
      </c>
      <c r="I9460" t="str">
        <f>IFERROR(VLOOKUP(tblOrders[[#This Row],[item_id]],Raw_Menu!$A$2:$D$33,3,FALSE),"Unknown")</f>
        <v>Asian</v>
      </c>
    </row>
    <row r="9461" spans="1:9" x14ac:dyDescent="0.25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  <c r="F9461" s="5">
        <f>IFERROR(VLOOKUP(E9461,Raw_Menu!$A$2:$D$33,4,FALSE),0)</f>
        <v>12.95</v>
      </c>
      <c r="G9461" s="5">
        <f t="shared" si="294"/>
        <v>12.95</v>
      </c>
      <c r="H9461">
        <f t="shared" si="295"/>
        <v>15</v>
      </c>
      <c r="I9461" t="str">
        <f>IFERROR(VLOOKUP(tblOrders[[#This Row],[item_id]],Raw_Menu!$A$2:$D$33,3,FALSE),"Unknown")</f>
        <v>Mexican</v>
      </c>
    </row>
    <row r="9462" spans="1:9" x14ac:dyDescent="0.25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  <c r="F9462" s="5">
        <f>IFERROR(VLOOKUP(E9462,Raw_Menu!$A$2:$D$33,4,FALSE),0)</f>
        <v>11.95</v>
      </c>
      <c r="G9462" s="5">
        <f t="shared" si="294"/>
        <v>11.95</v>
      </c>
      <c r="H9462">
        <f t="shared" si="295"/>
        <v>15</v>
      </c>
      <c r="I9462" t="str">
        <f>IFERROR(VLOOKUP(tblOrders[[#This Row],[item_id]],Raw_Menu!$A$2:$D$33,3,FALSE),"Unknown")</f>
        <v>Mexican</v>
      </c>
    </row>
    <row r="9463" spans="1:9" x14ac:dyDescent="0.25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  <c r="F9463" s="5">
        <f>IFERROR(VLOOKUP(E9463,Raw_Menu!$A$2:$D$33,4,FALSE),0)</f>
        <v>9</v>
      </c>
      <c r="G9463" s="5">
        <f t="shared" si="294"/>
        <v>9</v>
      </c>
      <c r="H9463">
        <f t="shared" si="295"/>
        <v>15</v>
      </c>
      <c r="I9463" t="str">
        <f>IFERROR(VLOOKUP(tblOrders[[#This Row],[item_id]],Raw_Menu!$A$2:$D$33,3,FALSE),"Unknown")</f>
        <v>Mexican</v>
      </c>
    </row>
    <row r="9464" spans="1:9" x14ac:dyDescent="0.25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  <c r="F9464" s="5">
        <f>IFERROR(VLOOKUP(E9464,Raw_Menu!$A$2:$D$33,4,FALSE),0)</f>
        <v>7</v>
      </c>
      <c r="G9464" s="5">
        <f t="shared" si="294"/>
        <v>7</v>
      </c>
      <c r="H9464">
        <f t="shared" si="295"/>
        <v>15</v>
      </c>
      <c r="I9464" t="str">
        <f>IFERROR(VLOOKUP(tblOrders[[#This Row],[item_id]],Raw_Menu!$A$2:$D$33,3,FALSE),"Unknown")</f>
        <v>American</v>
      </c>
    </row>
    <row r="9465" spans="1:9" x14ac:dyDescent="0.25">
      <c r="A9465">
        <v>9464</v>
      </c>
      <c r="B9465">
        <v>4144</v>
      </c>
      <c r="C9465" s="1">
        <v>45233</v>
      </c>
      <c r="D9465" s="2">
        <v>0.68063657407407407</v>
      </c>
      <c r="E9465">
        <v>107</v>
      </c>
      <c r="F9465" s="5">
        <f>IFERROR(VLOOKUP(E9465,Raw_Menu!$A$2:$D$33,4,FALSE),0)</f>
        <v>16.5</v>
      </c>
      <c r="G9465" s="5">
        <f t="shared" si="294"/>
        <v>16.5</v>
      </c>
      <c r="H9465">
        <f t="shared" si="295"/>
        <v>16</v>
      </c>
      <c r="I9465" t="str">
        <f>IFERROR(VLOOKUP(tblOrders[[#This Row],[item_id]],Raw_Menu!$A$2:$D$33,3,FALSE),"Unknown")</f>
        <v>Asian</v>
      </c>
    </row>
    <row r="9466" spans="1:9" x14ac:dyDescent="0.25">
      <c r="A9466">
        <v>9465</v>
      </c>
      <c r="B9466">
        <v>4144</v>
      </c>
      <c r="C9466" s="1">
        <v>45233</v>
      </c>
      <c r="D9466" s="2">
        <v>0.68063657407407407</v>
      </c>
      <c r="E9466" t="s">
        <v>95</v>
      </c>
      <c r="F9466" s="5">
        <f>IFERROR(VLOOKUP(E9466,Raw_Menu!$A$2:$D$33,4,FALSE),0)</f>
        <v>0</v>
      </c>
      <c r="G9466" s="5">
        <f t="shared" si="294"/>
        <v>0</v>
      </c>
      <c r="H9466">
        <f t="shared" si="295"/>
        <v>16</v>
      </c>
      <c r="I9466" t="str">
        <f>IFERROR(VLOOKUP(tblOrders[[#This Row],[item_id]],Raw_Menu!$A$2:$D$33,3,FALSE),"Unknown")</f>
        <v>Unknown</v>
      </c>
    </row>
    <row r="9467" spans="1:9" x14ac:dyDescent="0.25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  <c r="F9467" s="5">
        <f>IFERROR(VLOOKUP(E9467,Raw_Menu!$A$2:$D$33,4,FALSE),0)</f>
        <v>15.5</v>
      </c>
      <c r="G9467" s="5">
        <f t="shared" si="294"/>
        <v>15.5</v>
      </c>
      <c r="H9467">
        <f t="shared" si="295"/>
        <v>16</v>
      </c>
      <c r="I9467" t="str">
        <f>IFERROR(VLOOKUP(tblOrders[[#This Row],[item_id]],Raw_Menu!$A$2:$D$33,3,FALSE),"Unknown")</f>
        <v>Italian</v>
      </c>
    </row>
    <row r="9468" spans="1:9" x14ac:dyDescent="0.25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  <c r="F9468" s="5">
        <f>IFERROR(VLOOKUP(E9468,Raw_Menu!$A$2:$D$33,4,FALSE),0)</f>
        <v>10.5</v>
      </c>
      <c r="G9468" s="5">
        <f t="shared" si="294"/>
        <v>10.5</v>
      </c>
      <c r="H9468">
        <f t="shared" si="295"/>
        <v>16</v>
      </c>
      <c r="I9468" t="str">
        <f>IFERROR(VLOOKUP(tblOrders[[#This Row],[item_id]],Raw_Menu!$A$2:$D$33,3,FALSE),"Unknown")</f>
        <v>Mexican</v>
      </c>
    </row>
    <row r="9469" spans="1:9" x14ac:dyDescent="0.25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  <c r="F9469" s="5">
        <f>IFERROR(VLOOKUP(E9469,Raw_Menu!$A$2:$D$33,4,FALSE),0)</f>
        <v>17.95</v>
      </c>
      <c r="G9469" s="5">
        <f t="shared" si="294"/>
        <v>17.95</v>
      </c>
      <c r="H9469">
        <f t="shared" si="295"/>
        <v>16</v>
      </c>
      <c r="I9469" t="str">
        <f>IFERROR(VLOOKUP(tblOrders[[#This Row],[item_id]],Raw_Menu!$A$2:$D$33,3,FALSE),"Unknown")</f>
        <v>Italian</v>
      </c>
    </row>
    <row r="9470" spans="1:9" x14ac:dyDescent="0.25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  <c r="F9470" s="5">
        <f>IFERROR(VLOOKUP(E9470,Raw_Menu!$A$2:$D$33,4,FALSE),0)</f>
        <v>7</v>
      </c>
      <c r="G9470" s="5">
        <f t="shared" si="294"/>
        <v>7</v>
      </c>
      <c r="H9470">
        <f t="shared" si="295"/>
        <v>16</v>
      </c>
      <c r="I9470" t="str">
        <f>IFERROR(VLOOKUP(tblOrders[[#This Row],[item_id]],Raw_Menu!$A$2:$D$33,3,FALSE),"Unknown")</f>
        <v>American</v>
      </c>
    </row>
    <row r="9471" spans="1:9" x14ac:dyDescent="0.25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  <c r="F9471" s="5">
        <f>IFERROR(VLOOKUP(E9471,Raw_Menu!$A$2:$D$33,4,FALSE),0)</f>
        <v>15.5</v>
      </c>
      <c r="G9471" s="5">
        <f t="shared" si="294"/>
        <v>15.5</v>
      </c>
      <c r="H9471">
        <f t="shared" si="295"/>
        <v>16</v>
      </c>
      <c r="I9471" t="str">
        <f>IFERROR(VLOOKUP(tblOrders[[#This Row],[item_id]],Raw_Menu!$A$2:$D$33,3,FALSE),"Unknown")</f>
        <v>Italian</v>
      </c>
    </row>
    <row r="9472" spans="1:9" x14ac:dyDescent="0.25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  <c r="F9472" s="5">
        <f>IFERROR(VLOOKUP(E9472,Raw_Menu!$A$2:$D$33,4,FALSE),0)</f>
        <v>17.95</v>
      </c>
      <c r="G9472" s="5">
        <f t="shared" si="294"/>
        <v>17.95</v>
      </c>
      <c r="H9472">
        <f t="shared" si="295"/>
        <v>16</v>
      </c>
      <c r="I9472" t="str">
        <f>IFERROR(VLOOKUP(tblOrders[[#This Row],[item_id]],Raw_Menu!$A$2:$D$33,3,FALSE),"Unknown")</f>
        <v>Asian</v>
      </c>
    </row>
    <row r="9473" spans="1:9" x14ac:dyDescent="0.25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  <c r="F9473" s="5">
        <f>IFERROR(VLOOKUP(E9473,Raw_Menu!$A$2:$D$33,4,FALSE),0)</f>
        <v>14.95</v>
      </c>
      <c r="G9473" s="5">
        <f t="shared" si="294"/>
        <v>14.95</v>
      </c>
      <c r="H9473">
        <f t="shared" si="295"/>
        <v>16</v>
      </c>
      <c r="I9473" t="str">
        <f>IFERROR(VLOOKUP(tblOrders[[#This Row],[item_id]],Raw_Menu!$A$2:$D$33,3,FALSE),"Unknown")</f>
        <v>Mexican</v>
      </c>
    </row>
    <row r="9474" spans="1:9" x14ac:dyDescent="0.25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  <c r="F9474" s="5">
        <f>IFERROR(VLOOKUP(E9474,Raw_Menu!$A$2:$D$33,4,FALSE),0)</f>
        <v>7</v>
      </c>
      <c r="G9474" s="5">
        <f t="shared" ref="G9474:G9537" si="296">VALUE(F9474)</f>
        <v>7</v>
      </c>
      <c r="H9474">
        <f t="shared" ref="H9474:H9537" si="297">HOUR(D9474)</f>
        <v>16</v>
      </c>
      <c r="I9474" t="str">
        <f>IFERROR(VLOOKUP(tblOrders[[#This Row],[item_id]],Raw_Menu!$A$2:$D$33,3,FALSE),"Unknown")</f>
        <v>Mexican</v>
      </c>
    </row>
    <row r="9475" spans="1:9" x14ac:dyDescent="0.25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  <c r="F9475" s="5">
        <f>IFERROR(VLOOKUP(E9475,Raw_Menu!$A$2:$D$33,4,FALSE),0)</f>
        <v>7</v>
      </c>
      <c r="G9475" s="5">
        <f t="shared" si="296"/>
        <v>7</v>
      </c>
      <c r="H9475">
        <f t="shared" si="297"/>
        <v>16</v>
      </c>
      <c r="I9475" t="str">
        <f>IFERROR(VLOOKUP(tblOrders[[#This Row],[item_id]],Raw_Menu!$A$2:$D$33,3,FALSE),"Unknown")</f>
        <v>American</v>
      </c>
    </row>
    <row r="9476" spans="1:9" x14ac:dyDescent="0.25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  <c r="F9476" s="5">
        <f>IFERROR(VLOOKUP(E9476,Raw_Menu!$A$2:$D$33,4,FALSE),0)</f>
        <v>13.95</v>
      </c>
      <c r="G9476" s="5">
        <f t="shared" si="296"/>
        <v>13.95</v>
      </c>
      <c r="H9476">
        <f t="shared" si="297"/>
        <v>16</v>
      </c>
      <c r="I9476" t="str">
        <f>IFERROR(VLOOKUP(tblOrders[[#This Row],[item_id]],Raw_Menu!$A$2:$D$33,3,FALSE),"Unknown")</f>
        <v>American</v>
      </c>
    </row>
    <row r="9477" spans="1:9" x14ac:dyDescent="0.25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  <c r="F9477" s="5">
        <f>IFERROR(VLOOKUP(E9477,Raw_Menu!$A$2:$D$33,4,FALSE),0)</f>
        <v>14.5</v>
      </c>
      <c r="G9477" s="5">
        <f t="shared" si="296"/>
        <v>14.5</v>
      </c>
      <c r="H9477">
        <f t="shared" si="297"/>
        <v>16</v>
      </c>
      <c r="I9477" t="str">
        <f>IFERROR(VLOOKUP(tblOrders[[#This Row],[item_id]],Raw_Menu!$A$2:$D$33,3,FALSE),"Unknown")</f>
        <v>Italian</v>
      </c>
    </row>
    <row r="9478" spans="1:9" x14ac:dyDescent="0.25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  <c r="F9478" s="5">
        <f>IFERROR(VLOOKUP(E9478,Raw_Menu!$A$2:$D$33,4,FALSE),0)</f>
        <v>11.95</v>
      </c>
      <c r="G9478" s="5">
        <f t="shared" si="296"/>
        <v>11.95</v>
      </c>
      <c r="H9478">
        <f t="shared" si="297"/>
        <v>16</v>
      </c>
      <c r="I9478" t="str">
        <f>IFERROR(VLOOKUP(tblOrders[[#This Row],[item_id]],Raw_Menu!$A$2:$D$33,3,FALSE),"Unknown")</f>
        <v>Mexican</v>
      </c>
    </row>
    <row r="9479" spans="1:9" x14ac:dyDescent="0.25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  <c r="F9479" s="5">
        <f>IFERROR(VLOOKUP(E9479,Raw_Menu!$A$2:$D$33,4,FALSE),0)</f>
        <v>15.5</v>
      </c>
      <c r="G9479" s="5">
        <f t="shared" si="296"/>
        <v>15.5</v>
      </c>
      <c r="H9479">
        <f t="shared" si="297"/>
        <v>16</v>
      </c>
      <c r="I9479" t="str">
        <f>IFERROR(VLOOKUP(tblOrders[[#This Row],[item_id]],Raw_Menu!$A$2:$D$33,3,FALSE),"Unknown")</f>
        <v>Italian</v>
      </c>
    </row>
    <row r="9480" spans="1:9" x14ac:dyDescent="0.25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  <c r="F9480" s="5">
        <f>IFERROR(VLOOKUP(E9480,Raw_Menu!$A$2:$D$33,4,FALSE),0)</f>
        <v>13.95</v>
      </c>
      <c r="G9480" s="5">
        <f t="shared" si="296"/>
        <v>13.95</v>
      </c>
      <c r="H9480">
        <f t="shared" si="297"/>
        <v>16</v>
      </c>
      <c r="I9480" t="str">
        <f>IFERROR(VLOOKUP(tblOrders[[#This Row],[item_id]],Raw_Menu!$A$2:$D$33,3,FALSE),"Unknown")</f>
        <v>Mexican</v>
      </c>
    </row>
    <row r="9481" spans="1:9" x14ac:dyDescent="0.25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  <c r="F9481" s="5">
        <f>IFERROR(VLOOKUP(E9481,Raw_Menu!$A$2:$D$33,4,FALSE),0)</f>
        <v>7</v>
      </c>
      <c r="G9481" s="5">
        <f t="shared" si="296"/>
        <v>7</v>
      </c>
      <c r="H9481">
        <f t="shared" si="297"/>
        <v>16</v>
      </c>
      <c r="I9481" t="str">
        <f>IFERROR(VLOOKUP(tblOrders[[#This Row],[item_id]],Raw_Menu!$A$2:$D$33,3,FALSE),"Unknown")</f>
        <v>Mexican</v>
      </c>
    </row>
    <row r="9482" spans="1:9" x14ac:dyDescent="0.25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  <c r="F9482" s="5">
        <f>IFERROR(VLOOKUP(E9482,Raw_Menu!$A$2:$D$33,4,FALSE),0)</f>
        <v>10.5</v>
      </c>
      <c r="G9482" s="5">
        <f t="shared" si="296"/>
        <v>10.5</v>
      </c>
      <c r="H9482">
        <f t="shared" si="297"/>
        <v>16</v>
      </c>
      <c r="I9482" t="str">
        <f>IFERROR(VLOOKUP(tblOrders[[#This Row],[item_id]],Raw_Menu!$A$2:$D$33,3,FALSE),"Unknown")</f>
        <v>Mexican</v>
      </c>
    </row>
    <row r="9483" spans="1:9" x14ac:dyDescent="0.25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  <c r="F9483" s="5">
        <f>IFERROR(VLOOKUP(E9483,Raw_Menu!$A$2:$D$33,4,FALSE),0)</f>
        <v>17.95</v>
      </c>
      <c r="G9483" s="5">
        <f t="shared" si="296"/>
        <v>17.95</v>
      </c>
      <c r="H9483">
        <f t="shared" si="297"/>
        <v>16</v>
      </c>
      <c r="I9483" t="str">
        <f>IFERROR(VLOOKUP(tblOrders[[#This Row],[item_id]],Raw_Menu!$A$2:$D$33,3,FALSE),"Unknown")</f>
        <v>Italian</v>
      </c>
    </row>
    <row r="9484" spans="1:9" x14ac:dyDescent="0.25">
      <c r="A9484">
        <v>9483</v>
      </c>
      <c r="B9484">
        <v>4152</v>
      </c>
      <c r="C9484" s="1">
        <v>45233</v>
      </c>
      <c r="D9484" s="2">
        <v>0.70226851851851857</v>
      </c>
      <c r="E9484">
        <v>109</v>
      </c>
      <c r="F9484" s="5">
        <f>IFERROR(VLOOKUP(E9484,Raw_Menu!$A$2:$D$33,4,FALSE),0)</f>
        <v>17.95</v>
      </c>
      <c r="G9484" s="5">
        <f t="shared" si="296"/>
        <v>17.95</v>
      </c>
      <c r="H9484">
        <f t="shared" si="297"/>
        <v>16</v>
      </c>
      <c r="I9484" t="str">
        <f>IFERROR(VLOOKUP(tblOrders[[#This Row],[item_id]],Raw_Menu!$A$2:$D$33,3,FALSE),"Unknown")</f>
        <v>Asian</v>
      </c>
    </row>
    <row r="9485" spans="1:9" x14ac:dyDescent="0.25">
      <c r="A9485">
        <v>9484</v>
      </c>
      <c r="B9485">
        <v>4152</v>
      </c>
      <c r="C9485" s="1">
        <v>45233</v>
      </c>
      <c r="D9485" s="2">
        <v>0.70226851851851857</v>
      </c>
      <c r="E9485">
        <v>127</v>
      </c>
      <c r="F9485" s="5">
        <f>IFERROR(VLOOKUP(E9485,Raw_Menu!$A$2:$D$33,4,FALSE),0)</f>
        <v>17.95</v>
      </c>
      <c r="G9485" s="5">
        <f t="shared" si="296"/>
        <v>17.95</v>
      </c>
      <c r="H9485">
        <f t="shared" si="297"/>
        <v>16</v>
      </c>
      <c r="I9485" t="str">
        <f>IFERROR(VLOOKUP(tblOrders[[#This Row],[item_id]],Raw_Menu!$A$2:$D$33,3,FALSE),"Unknown")</f>
        <v>Italian</v>
      </c>
    </row>
    <row r="9486" spans="1:9" x14ac:dyDescent="0.25">
      <c r="A9486">
        <v>9485</v>
      </c>
      <c r="B9486">
        <v>4153</v>
      </c>
      <c r="C9486" s="1">
        <v>45233</v>
      </c>
      <c r="D9486" s="2">
        <v>0.71394675925925921</v>
      </c>
      <c r="E9486">
        <v>105</v>
      </c>
      <c r="F9486" s="5">
        <f>IFERROR(VLOOKUP(E9486,Raw_Menu!$A$2:$D$33,4,FALSE),0)</f>
        <v>7</v>
      </c>
      <c r="G9486" s="5">
        <f t="shared" si="296"/>
        <v>7</v>
      </c>
      <c r="H9486">
        <f t="shared" si="297"/>
        <v>17</v>
      </c>
      <c r="I9486" t="str">
        <f>IFERROR(VLOOKUP(tblOrders[[#This Row],[item_id]],Raw_Menu!$A$2:$D$33,3,FALSE),"Unknown")</f>
        <v>American</v>
      </c>
    </row>
    <row r="9487" spans="1:9" x14ac:dyDescent="0.25">
      <c r="A9487">
        <v>9486</v>
      </c>
      <c r="B9487">
        <v>4153</v>
      </c>
      <c r="C9487" s="1">
        <v>45233</v>
      </c>
      <c r="D9487" s="2">
        <v>0.71394675925925921</v>
      </c>
      <c r="E9487">
        <v>106</v>
      </c>
      <c r="F9487" s="5">
        <f>IFERROR(VLOOKUP(E9487,Raw_Menu!$A$2:$D$33,4,FALSE),0)</f>
        <v>7</v>
      </c>
      <c r="G9487" s="5">
        <f t="shared" si="296"/>
        <v>7</v>
      </c>
      <c r="H9487">
        <f t="shared" si="297"/>
        <v>17</v>
      </c>
      <c r="I9487" t="str">
        <f>IFERROR(VLOOKUP(tblOrders[[#This Row],[item_id]],Raw_Menu!$A$2:$D$33,3,FALSE),"Unknown")</f>
        <v>American</v>
      </c>
    </row>
    <row r="9488" spans="1:9" x14ac:dyDescent="0.25">
      <c r="A9488">
        <v>9487</v>
      </c>
      <c r="B9488">
        <v>4154</v>
      </c>
      <c r="C9488" s="1">
        <v>45233</v>
      </c>
      <c r="D9488" s="2">
        <v>0.716400462962963</v>
      </c>
      <c r="E9488">
        <v>103</v>
      </c>
      <c r="F9488" s="5">
        <f>IFERROR(VLOOKUP(E9488,Raw_Menu!$A$2:$D$33,4,FALSE),0)</f>
        <v>9</v>
      </c>
      <c r="G9488" s="5">
        <f t="shared" si="296"/>
        <v>9</v>
      </c>
      <c r="H9488">
        <f t="shared" si="297"/>
        <v>17</v>
      </c>
      <c r="I9488" t="str">
        <f>IFERROR(VLOOKUP(tblOrders[[#This Row],[item_id]],Raw_Menu!$A$2:$D$33,3,FALSE),"Unknown")</f>
        <v>American</v>
      </c>
    </row>
    <row r="9489" spans="1:9" x14ac:dyDescent="0.25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  <c r="F9489" s="5">
        <f>IFERROR(VLOOKUP(E9489,Raw_Menu!$A$2:$D$33,4,FALSE),0)</f>
        <v>14.5</v>
      </c>
      <c r="G9489" s="5">
        <f t="shared" si="296"/>
        <v>14.5</v>
      </c>
      <c r="H9489">
        <f t="shared" si="297"/>
        <v>17</v>
      </c>
      <c r="I9489" t="str">
        <f>IFERROR(VLOOKUP(tblOrders[[#This Row],[item_id]],Raw_Menu!$A$2:$D$33,3,FALSE),"Unknown")</f>
        <v>Italian</v>
      </c>
    </row>
    <row r="9490" spans="1:9" x14ac:dyDescent="0.25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  <c r="F9490" s="5">
        <f>IFERROR(VLOOKUP(E9490,Raw_Menu!$A$2:$D$33,4,FALSE),0)</f>
        <v>17.95</v>
      </c>
      <c r="G9490" s="5">
        <f t="shared" si="296"/>
        <v>17.95</v>
      </c>
      <c r="H9490">
        <f t="shared" si="297"/>
        <v>17</v>
      </c>
      <c r="I9490" t="str">
        <f>IFERROR(VLOOKUP(tblOrders[[#This Row],[item_id]],Raw_Menu!$A$2:$D$33,3,FALSE),"Unknown")</f>
        <v>Asian</v>
      </c>
    </row>
    <row r="9491" spans="1:9" x14ac:dyDescent="0.25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  <c r="F9491" s="5">
        <f>IFERROR(VLOOKUP(E9491,Raw_Menu!$A$2:$D$33,4,FALSE),0)</f>
        <v>7</v>
      </c>
      <c r="G9491" s="5">
        <f t="shared" si="296"/>
        <v>7</v>
      </c>
      <c r="H9491">
        <f t="shared" si="297"/>
        <v>17</v>
      </c>
      <c r="I9491" t="str">
        <f>IFERROR(VLOOKUP(tblOrders[[#This Row],[item_id]],Raw_Menu!$A$2:$D$33,3,FALSE),"Unknown")</f>
        <v>American</v>
      </c>
    </row>
    <row r="9492" spans="1:9" x14ac:dyDescent="0.25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  <c r="F9492" s="5">
        <f>IFERROR(VLOOKUP(E9492,Raw_Menu!$A$2:$D$33,4,FALSE),0)</f>
        <v>13.95</v>
      </c>
      <c r="G9492" s="5">
        <f t="shared" si="296"/>
        <v>13.95</v>
      </c>
      <c r="H9492">
        <f t="shared" si="297"/>
        <v>17</v>
      </c>
      <c r="I9492" t="str">
        <f>IFERROR(VLOOKUP(tblOrders[[#This Row],[item_id]],Raw_Menu!$A$2:$D$33,3,FALSE),"Unknown")</f>
        <v>American</v>
      </c>
    </row>
    <row r="9493" spans="1:9" x14ac:dyDescent="0.25">
      <c r="A9493">
        <v>9492</v>
      </c>
      <c r="B9493">
        <v>4157</v>
      </c>
      <c r="C9493" s="1">
        <v>45233</v>
      </c>
      <c r="D9493" s="2">
        <v>0.7288310185185185</v>
      </c>
      <c r="E9493">
        <v>109</v>
      </c>
      <c r="F9493" s="5">
        <f>IFERROR(VLOOKUP(E9493,Raw_Menu!$A$2:$D$33,4,FALSE),0)</f>
        <v>17.95</v>
      </c>
      <c r="G9493" s="5">
        <f t="shared" si="296"/>
        <v>17.95</v>
      </c>
      <c r="H9493">
        <f t="shared" si="297"/>
        <v>17</v>
      </c>
      <c r="I9493" t="str">
        <f>IFERROR(VLOOKUP(tblOrders[[#This Row],[item_id]],Raw_Menu!$A$2:$D$33,3,FALSE),"Unknown")</f>
        <v>Asian</v>
      </c>
    </row>
    <row r="9494" spans="1:9" x14ac:dyDescent="0.25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  <c r="F9494" s="5">
        <f>IFERROR(VLOOKUP(E9494,Raw_Menu!$A$2:$D$33,4,FALSE),0)</f>
        <v>13.95</v>
      </c>
      <c r="G9494" s="5">
        <f t="shared" si="296"/>
        <v>13.95</v>
      </c>
      <c r="H9494">
        <f t="shared" si="297"/>
        <v>17</v>
      </c>
      <c r="I9494" t="str">
        <f>IFERROR(VLOOKUP(tblOrders[[#This Row],[item_id]],Raw_Menu!$A$2:$D$33,3,FALSE),"Unknown")</f>
        <v>Mexican</v>
      </c>
    </row>
    <row r="9495" spans="1:9" x14ac:dyDescent="0.25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  <c r="F9495" s="5">
        <f>IFERROR(VLOOKUP(E9495,Raw_Menu!$A$2:$D$33,4,FALSE),0)</f>
        <v>15.5</v>
      </c>
      <c r="G9495" s="5">
        <f t="shared" si="296"/>
        <v>15.5</v>
      </c>
      <c r="H9495">
        <f t="shared" si="297"/>
        <v>17</v>
      </c>
      <c r="I9495" t="str">
        <f>IFERROR(VLOOKUP(tblOrders[[#This Row],[item_id]],Raw_Menu!$A$2:$D$33,3,FALSE),"Unknown")</f>
        <v>Italian</v>
      </c>
    </row>
    <row r="9496" spans="1:9" x14ac:dyDescent="0.25">
      <c r="A9496">
        <v>9495</v>
      </c>
      <c r="B9496">
        <v>4159</v>
      </c>
      <c r="C9496" s="1">
        <v>45233</v>
      </c>
      <c r="D9496" s="2">
        <v>0.73430555555555554</v>
      </c>
      <c r="E9496">
        <v>132</v>
      </c>
      <c r="F9496" s="5">
        <f>IFERROR(VLOOKUP(E9496,Raw_Menu!$A$2:$D$33,4,FALSE),0)</f>
        <v>16.95</v>
      </c>
      <c r="G9496" s="5">
        <f t="shared" si="296"/>
        <v>16.95</v>
      </c>
      <c r="H9496">
        <f t="shared" si="297"/>
        <v>17</v>
      </c>
      <c r="I9496" t="str">
        <f>IFERROR(VLOOKUP(tblOrders[[#This Row],[item_id]],Raw_Menu!$A$2:$D$33,3,FALSE),"Unknown")</f>
        <v>Italian</v>
      </c>
    </row>
    <row r="9497" spans="1:9" x14ac:dyDescent="0.25">
      <c r="A9497">
        <v>9496</v>
      </c>
      <c r="B9497">
        <v>4160</v>
      </c>
      <c r="C9497" s="1">
        <v>45233</v>
      </c>
      <c r="D9497" s="2">
        <v>0.76225694444444447</v>
      </c>
      <c r="E9497">
        <v>105</v>
      </c>
      <c r="F9497" s="5">
        <f>IFERROR(VLOOKUP(E9497,Raw_Menu!$A$2:$D$33,4,FALSE),0)</f>
        <v>7</v>
      </c>
      <c r="G9497" s="5">
        <f t="shared" si="296"/>
        <v>7</v>
      </c>
      <c r="H9497">
        <f t="shared" si="297"/>
        <v>18</v>
      </c>
      <c r="I9497" t="str">
        <f>IFERROR(VLOOKUP(tblOrders[[#This Row],[item_id]],Raw_Menu!$A$2:$D$33,3,FALSE),"Unknown")</f>
        <v>American</v>
      </c>
    </row>
    <row r="9498" spans="1:9" x14ac:dyDescent="0.25">
      <c r="A9498">
        <v>9497</v>
      </c>
      <c r="B9498">
        <v>4160</v>
      </c>
      <c r="C9498" s="1">
        <v>45233</v>
      </c>
      <c r="D9498" s="2">
        <v>0.76225694444444447</v>
      </c>
      <c r="E9498">
        <v>106</v>
      </c>
      <c r="F9498" s="5">
        <f>IFERROR(VLOOKUP(E9498,Raw_Menu!$A$2:$D$33,4,FALSE),0)</f>
        <v>7</v>
      </c>
      <c r="G9498" s="5">
        <f t="shared" si="296"/>
        <v>7</v>
      </c>
      <c r="H9498">
        <f t="shared" si="297"/>
        <v>18</v>
      </c>
      <c r="I9498" t="str">
        <f>IFERROR(VLOOKUP(tblOrders[[#This Row],[item_id]],Raw_Menu!$A$2:$D$33,3,FALSE),"Unknown")</f>
        <v>American</v>
      </c>
    </row>
    <row r="9499" spans="1:9" x14ac:dyDescent="0.25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  <c r="F9499" s="5">
        <f>IFERROR(VLOOKUP(E9499,Raw_Menu!$A$2:$D$33,4,FALSE),0)</f>
        <v>13.95</v>
      </c>
      <c r="G9499" s="5">
        <f t="shared" si="296"/>
        <v>13.95</v>
      </c>
      <c r="H9499">
        <f t="shared" si="297"/>
        <v>18</v>
      </c>
      <c r="I9499" t="str">
        <f>IFERROR(VLOOKUP(tblOrders[[#This Row],[item_id]],Raw_Menu!$A$2:$D$33,3,FALSE),"Unknown")</f>
        <v>American</v>
      </c>
    </row>
    <row r="9500" spans="1:9" x14ac:dyDescent="0.25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  <c r="F9500" s="5">
        <f>IFERROR(VLOOKUP(E9500,Raw_Menu!$A$2:$D$33,4,FALSE),0)</f>
        <v>14.5</v>
      </c>
      <c r="G9500" s="5">
        <f t="shared" si="296"/>
        <v>14.5</v>
      </c>
      <c r="H9500">
        <f t="shared" si="297"/>
        <v>18</v>
      </c>
      <c r="I9500" t="str">
        <f>IFERROR(VLOOKUP(tblOrders[[#This Row],[item_id]],Raw_Menu!$A$2:$D$33,3,FALSE),"Unknown")</f>
        <v>Italian</v>
      </c>
    </row>
    <row r="9501" spans="1:9" x14ac:dyDescent="0.25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  <c r="F9501" s="5">
        <f>IFERROR(VLOOKUP(E9501,Raw_Menu!$A$2:$D$33,4,FALSE),0)</f>
        <v>19.95</v>
      </c>
      <c r="G9501" s="5">
        <f t="shared" si="296"/>
        <v>19.95</v>
      </c>
      <c r="H9501">
        <f t="shared" si="297"/>
        <v>18</v>
      </c>
      <c r="I9501" t="str">
        <f>IFERROR(VLOOKUP(tblOrders[[#This Row],[item_id]],Raw_Menu!$A$2:$D$33,3,FALSE),"Unknown")</f>
        <v>Italian</v>
      </c>
    </row>
    <row r="9502" spans="1:9" x14ac:dyDescent="0.25">
      <c r="A9502">
        <v>9501</v>
      </c>
      <c r="B9502">
        <v>4162</v>
      </c>
      <c r="C9502" s="1">
        <v>45233</v>
      </c>
      <c r="D9502" s="2">
        <v>0.76943287037037034</v>
      </c>
      <c r="E9502">
        <v>107</v>
      </c>
      <c r="F9502" s="5">
        <f>IFERROR(VLOOKUP(E9502,Raw_Menu!$A$2:$D$33,4,FALSE),0)</f>
        <v>16.5</v>
      </c>
      <c r="G9502" s="5">
        <f t="shared" si="296"/>
        <v>16.5</v>
      </c>
      <c r="H9502">
        <f t="shared" si="297"/>
        <v>18</v>
      </c>
      <c r="I9502" t="str">
        <f>IFERROR(VLOOKUP(tblOrders[[#This Row],[item_id]],Raw_Menu!$A$2:$D$33,3,FALSE),"Unknown")</f>
        <v>Asian</v>
      </c>
    </row>
    <row r="9503" spans="1:9" x14ac:dyDescent="0.25">
      <c r="A9503">
        <v>9502</v>
      </c>
      <c r="B9503">
        <v>4162</v>
      </c>
      <c r="C9503" s="1">
        <v>45233</v>
      </c>
      <c r="D9503" s="2">
        <v>0.76943287037037034</v>
      </c>
      <c r="E9503">
        <v>125</v>
      </c>
      <c r="F9503" s="5">
        <f>IFERROR(VLOOKUP(E9503,Raw_Menu!$A$2:$D$33,4,FALSE),0)</f>
        <v>17.95</v>
      </c>
      <c r="G9503" s="5">
        <f t="shared" si="296"/>
        <v>17.95</v>
      </c>
      <c r="H9503">
        <f t="shared" si="297"/>
        <v>18</v>
      </c>
      <c r="I9503" t="str">
        <f>IFERROR(VLOOKUP(tblOrders[[#This Row],[item_id]],Raw_Menu!$A$2:$D$33,3,FALSE),"Unknown")</f>
        <v>Italian</v>
      </c>
    </row>
    <row r="9504" spans="1:9" x14ac:dyDescent="0.25">
      <c r="A9504">
        <v>9503</v>
      </c>
      <c r="B9504">
        <v>4162</v>
      </c>
      <c r="C9504" s="1">
        <v>45233</v>
      </c>
      <c r="D9504" s="2">
        <v>0.76943287037037034</v>
      </c>
      <c r="E9504">
        <v>113</v>
      </c>
      <c r="F9504" s="5">
        <f>IFERROR(VLOOKUP(E9504,Raw_Menu!$A$2:$D$33,4,FALSE),0)</f>
        <v>5</v>
      </c>
      <c r="G9504" s="5">
        <f t="shared" si="296"/>
        <v>5</v>
      </c>
      <c r="H9504">
        <f t="shared" si="297"/>
        <v>18</v>
      </c>
      <c r="I9504" t="str">
        <f>IFERROR(VLOOKUP(tblOrders[[#This Row],[item_id]],Raw_Menu!$A$2:$D$33,3,FALSE),"Unknown")</f>
        <v>Asian</v>
      </c>
    </row>
    <row r="9505" spans="1:9" x14ac:dyDescent="0.25">
      <c r="A9505">
        <v>9504</v>
      </c>
      <c r="B9505">
        <v>4163</v>
      </c>
      <c r="C9505" s="1">
        <v>45233</v>
      </c>
      <c r="D9505" s="2">
        <v>0.76961805555555551</v>
      </c>
      <c r="E9505">
        <v>108</v>
      </c>
      <c r="F9505" s="5">
        <f>IFERROR(VLOOKUP(E9505,Raw_Menu!$A$2:$D$33,4,FALSE),0)</f>
        <v>14.5</v>
      </c>
      <c r="G9505" s="5">
        <f t="shared" si="296"/>
        <v>14.5</v>
      </c>
      <c r="H9505">
        <f t="shared" si="297"/>
        <v>18</v>
      </c>
      <c r="I9505" t="str">
        <f>IFERROR(VLOOKUP(tblOrders[[#This Row],[item_id]],Raw_Menu!$A$2:$D$33,3,FALSE),"Unknown")</f>
        <v>Asian</v>
      </c>
    </row>
    <row r="9506" spans="1:9" x14ac:dyDescent="0.25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  <c r="F9506" s="5">
        <f>IFERROR(VLOOKUP(E9506,Raw_Menu!$A$2:$D$33,4,FALSE),0)</f>
        <v>17.95</v>
      </c>
      <c r="G9506" s="5">
        <f t="shared" si="296"/>
        <v>17.95</v>
      </c>
      <c r="H9506">
        <f t="shared" si="297"/>
        <v>18</v>
      </c>
      <c r="I9506" t="str">
        <f>IFERROR(VLOOKUP(tblOrders[[#This Row],[item_id]],Raw_Menu!$A$2:$D$33,3,FALSE),"Unknown")</f>
        <v>Italian</v>
      </c>
    </row>
    <row r="9507" spans="1:9" x14ac:dyDescent="0.25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  <c r="F9507" s="5">
        <f>IFERROR(VLOOKUP(E9507,Raw_Menu!$A$2:$D$33,4,FALSE),0)</f>
        <v>14.95</v>
      </c>
      <c r="G9507" s="5">
        <f t="shared" si="296"/>
        <v>14.95</v>
      </c>
      <c r="H9507">
        <f t="shared" si="297"/>
        <v>18</v>
      </c>
      <c r="I9507" t="str">
        <f>IFERROR(VLOOKUP(tblOrders[[#This Row],[item_id]],Raw_Menu!$A$2:$D$33,3,FALSE),"Unknown")</f>
        <v>Mexican</v>
      </c>
    </row>
    <row r="9508" spans="1:9" x14ac:dyDescent="0.25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  <c r="F9508" s="5">
        <f>IFERROR(VLOOKUP(E9508,Raw_Menu!$A$2:$D$33,4,FALSE),0)</f>
        <v>11.95</v>
      </c>
      <c r="G9508" s="5">
        <f t="shared" si="296"/>
        <v>11.95</v>
      </c>
      <c r="H9508">
        <f t="shared" si="297"/>
        <v>18</v>
      </c>
      <c r="I9508" t="str">
        <f>IFERROR(VLOOKUP(tblOrders[[#This Row],[item_id]],Raw_Menu!$A$2:$D$33,3,FALSE),"Unknown")</f>
        <v>Mexican</v>
      </c>
    </row>
    <row r="9509" spans="1:9" x14ac:dyDescent="0.25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  <c r="F9509" s="5">
        <f>IFERROR(VLOOKUP(E9509,Raw_Menu!$A$2:$D$33,4,FALSE),0)</f>
        <v>14.5</v>
      </c>
      <c r="G9509" s="5">
        <f t="shared" si="296"/>
        <v>14.5</v>
      </c>
      <c r="H9509">
        <f t="shared" si="297"/>
        <v>18</v>
      </c>
      <c r="I9509" t="str">
        <f>IFERROR(VLOOKUP(tblOrders[[#This Row],[item_id]],Raw_Menu!$A$2:$D$33,3,FALSE),"Unknown")</f>
        <v>Italian</v>
      </c>
    </row>
    <row r="9510" spans="1:9" x14ac:dyDescent="0.25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  <c r="F9510" s="5">
        <f>IFERROR(VLOOKUP(E9510,Raw_Menu!$A$2:$D$33,4,FALSE),0)</f>
        <v>17.95</v>
      </c>
      <c r="G9510" s="5">
        <f t="shared" si="296"/>
        <v>17.95</v>
      </c>
      <c r="H9510">
        <f t="shared" si="297"/>
        <v>18</v>
      </c>
      <c r="I9510" t="str">
        <f>IFERROR(VLOOKUP(tblOrders[[#This Row],[item_id]],Raw_Menu!$A$2:$D$33,3,FALSE),"Unknown")</f>
        <v>Italian</v>
      </c>
    </row>
    <row r="9511" spans="1:9" x14ac:dyDescent="0.25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  <c r="F9511" s="5">
        <f>IFERROR(VLOOKUP(E9511,Raw_Menu!$A$2:$D$33,4,FALSE),0)</f>
        <v>7</v>
      </c>
      <c r="G9511" s="5">
        <f t="shared" si="296"/>
        <v>7</v>
      </c>
      <c r="H9511">
        <f t="shared" si="297"/>
        <v>18</v>
      </c>
      <c r="I9511" t="str">
        <f>IFERROR(VLOOKUP(tblOrders[[#This Row],[item_id]],Raw_Menu!$A$2:$D$33,3,FALSE),"Unknown")</f>
        <v>American</v>
      </c>
    </row>
    <row r="9512" spans="1:9" x14ac:dyDescent="0.25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  <c r="F9512" s="5">
        <f>IFERROR(VLOOKUP(E9512,Raw_Menu!$A$2:$D$33,4,FALSE),0)</f>
        <v>7</v>
      </c>
      <c r="G9512" s="5">
        <f t="shared" si="296"/>
        <v>7</v>
      </c>
      <c r="H9512">
        <f t="shared" si="297"/>
        <v>18</v>
      </c>
      <c r="I9512" t="str">
        <f>IFERROR(VLOOKUP(tblOrders[[#This Row],[item_id]],Raw_Menu!$A$2:$D$33,3,FALSE),"Unknown")</f>
        <v>Mexican</v>
      </c>
    </row>
    <row r="9513" spans="1:9" x14ac:dyDescent="0.25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  <c r="F9513" s="5">
        <f>IFERROR(VLOOKUP(E9513,Raw_Menu!$A$2:$D$33,4,FALSE),0)</f>
        <v>16.5</v>
      </c>
      <c r="G9513" s="5">
        <f t="shared" si="296"/>
        <v>16.5</v>
      </c>
      <c r="H9513">
        <f t="shared" si="297"/>
        <v>18</v>
      </c>
      <c r="I9513" t="str">
        <f>IFERROR(VLOOKUP(tblOrders[[#This Row],[item_id]],Raw_Menu!$A$2:$D$33,3,FALSE),"Unknown")</f>
        <v>Asian</v>
      </c>
    </row>
    <row r="9514" spans="1:9" x14ac:dyDescent="0.25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  <c r="F9514" s="5">
        <f>IFERROR(VLOOKUP(E9514,Raw_Menu!$A$2:$D$33,4,FALSE),0)</f>
        <v>9</v>
      </c>
      <c r="G9514" s="5">
        <f t="shared" si="296"/>
        <v>9</v>
      </c>
      <c r="H9514">
        <f t="shared" si="297"/>
        <v>18</v>
      </c>
      <c r="I9514" t="str">
        <f>IFERROR(VLOOKUP(tblOrders[[#This Row],[item_id]],Raw_Menu!$A$2:$D$33,3,FALSE),"Unknown")</f>
        <v>American</v>
      </c>
    </row>
    <row r="9515" spans="1:9" x14ac:dyDescent="0.25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  <c r="F9515" s="5">
        <f>IFERROR(VLOOKUP(E9515,Raw_Menu!$A$2:$D$33,4,FALSE),0)</f>
        <v>7</v>
      </c>
      <c r="G9515" s="5">
        <f t="shared" si="296"/>
        <v>7</v>
      </c>
      <c r="H9515">
        <f t="shared" si="297"/>
        <v>18</v>
      </c>
      <c r="I9515" t="str">
        <f>IFERROR(VLOOKUP(tblOrders[[#This Row],[item_id]],Raw_Menu!$A$2:$D$33,3,FALSE),"Unknown")</f>
        <v>American</v>
      </c>
    </row>
    <row r="9516" spans="1:9" x14ac:dyDescent="0.25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  <c r="F9516" s="5">
        <f>IFERROR(VLOOKUP(E9516,Raw_Menu!$A$2:$D$33,4,FALSE),0)</f>
        <v>16.95</v>
      </c>
      <c r="G9516" s="5">
        <f t="shared" si="296"/>
        <v>16.95</v>
      </c>
      <c r="H9516">
        <f t="shared" si="297"/>
        <v>18</v>
      </c>
      <c r="I9516" t="str">
        <f>IFERROR(VLOOKUP(tblOrders[[#This Row],[item_id]],Raw_Menu!$A$2:$D$33,3,FALSE),"Unknown")</f>
        <v>Italian</v>
      </c>
    </row>
    <row r="9517" spans="1:9" x14ac:dyDescent="0.25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  <c r="F9517" s="5">
        <f>IFERROR(VLOOKUP(E9517,Raw_Menu!$A$2:$D$33,4,FALSE),0)</f>
        <v>13.95</v>
      </c>
      <c r="G9517" s="5">
        <f t="shared" si="296"/>
        <v>13.95</v>
      </c>
      <c r="H9517">
        <f t="shared" si="297"/>
        <v>19</v>
      </c>
      <c r="I9517" t="str">
        <f>IFERROR(VLOOKUP(tblOrders[[#This Row],[item_id]],Raw_Menu!$A$2:$D$33,3,FALSE),"Unknown")</f>
        <v>American</v>
      </c>
    </row>
    <row r="9518" spans="1:9" x14ac:dyDescent="0.25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  <c r="F9518" s="5">
        <f>IFERROR(VLOOKUP(E9518,Raw_Menu!$A$2:$D$33,4,FALSE),0)</f>
        <v>11.95</v>
      </c>
      <c r="G9518" s="5">
        <f t="shared" si="296"/>
        <v>11.95</v>
      </c>
      <c r="H9518">
        <f t="shared" si="297"/>
        <v>19</v>
      </c>
      <c r="I9518" t="str">
        <f>IFERROR(VLOOKUP(tblOrders[[#This Row],[item_id]],Raw_Menu!$A$2:$D$33,3,FALSE),"Unknown")</f>
        <v>Asian</v>
      </c>
    </row>
    <row r="9519" spans="1:9" x14ac:dyDescent="0.25">
      <c r="A9519">
        <v>9518</v>
      </c>
      <c r="B9519">
        <v>4169</v>
      </c>
      <c r="C9519" s="1">
        <v>45233</v>
      </c>
      <c r="D9519" s="2">
        <v>0.82811342592592596</v>
      </c>
      <c r="E9519">
        <v>102</v>
      </c>
      <c r="F9519" s="5">
        <f>IFERROR(VLOOKUP(E9519,Raw_Menu!$A$2:$D$33,4,FALSE),0)</f>
        <v>13.95</v>
      </c>
      <c r="G9519" s="5">
        <f t="shared" si="296"/>
        <v>13.95</v>
      </c>
      <c r="H9519">
        <f t="shared" si="297"/>
        <v>19</v>
      </c>
      <c r="I9519" t="str">
        <f>IFERROR(VLOOKUP(tblOrders[[#This Row],[item_id]],Raw_Menu!$A$2:$D$33,3,FALSE),"Unknown")</f>
        <v>American</v>
      </c>
    </row>
    <row r="9520" spans="1:9" x14ac:dyDescent="0.25">
      <c r="A9520">
        <v>9519</v>
      </c>
      <c r="B9520">
        <v>4170</v>
      </c>
      <c r="C9520" s="1">
        <v>45233</v>
      </c>
      <c r="D9520" s="2">
        <v>0.83468750000000003</v>
      </c>
      <c r="E9520">
        <v>101</v>
      </c>
      <c r="F9520" s="5">
        <f>IFERROR(VLOOKUP(E9520,Raw_Menu!$A$2:$D$33,4,FALSE),0)</f>
        <v>12.95</v>
      </c>
      <c r="G9520" s="5">
        <f t="shared" si="296"/>
        <v>12.95</v>
      </c>
      <c r="H9520">
        <f t="shared" si="297"/>
        <v>20</v>
      </c>
      <c r="I9520" t="str">
        <f>IFERROR(VLOOKUP(tblOrders[[#This Row],[item_id]],Raw_Menu!$A$2:$D$33,3,FALSE),"Unknown")</f>
        <v>American</v>
      </c>
    </row>
    <row r="9521" spans="1:9" x14ac:dyDescent="0.25">
      <c r="A9521">
        <v>9520</v>
      </c>
      <c r="B9521">
        <v>4170</v>
      </c>
      <c r="C9521" s="1">
        <v>45233</v>
      </c>
      <c r="D9521" s="2">
        <v>0.83468750000000003</v>
      </c>
      <c r="E9521">
        <v>107</v>
      </c>
      <c r="F9521" s="5">
        <f>IFERROR(VLOOKUP(E9521,Raw_Menu!$A$2:$D$33,4,FALSE),0)</f>
        <v>16.5</v>
      </c>
      <c r="G9521" s="5">
        <f t="shared" si="296"/>
        <v>16.5</v>
      </c>
      <c r="H9521">
        <f t="shared" si="297"/>
        <v>20</v>
      </c>
      <c r="I9521" t="str">
        <f>IFERROR(VLOOKUP(tblOrders[[#This Row],[item_id]],Raw_Menu!$A$2:$D$33,3,FALSE),"Unknown")</f>
        <v>Asian</v>
      </c>
    </row>
    <row r="9522" spans="1:9" x14ac:dyDescent="0.25">
      <c r="A9522">
        <v>9521</v>
      </c>
      <c r="B9522">
        <v>4170</v>
      </c>
      <c r="C9522" s="1">
        <v>45233</v>
      </c>
      <c r="D9522" s="2">
        <v>0.83468750000000003</v>
      </c>
      <c r="E9522">
        <v>131</v>
      </c>
      <c r="F9522" s="5">
        <f>IFERROR(VLOOKUP(E9522,Raw_Menu!$A$2:$D$33,4,FALSE),0)</f>
        <v>17.95</v>
      </c>
      <c r="G9522" s="5">
        <f t="shared" si="296"/>
        <v>17.95</v>
      </c>
      <c r="H9522">
        <f t="shared" si="297"/>
        <v>20</v>
      </c>
      <c r="I9522" t="str">
        <f>IFERROR(VLOOKUP(tblOrders[[#This Row],[item_id]],Raw_Menu!$A$2:$D$33,3,FALSE),"Unknown")</f>
        <v>Italian</v>
      </c>
    </row>
    <row r="9523" spans="1:9" x14ac:dyDescent="0.25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  <c r="F9523" s="5">
        <f>IFERROR(VLOOKUP(E9523,Raw_Menu!$A$2:$D$33,4,FALSE),0)</f>
        <v>16.95</v>
      </c>
      <c r="G9523" s="5">
        <f t="shared" si="296"/>
        <v>16.95</v>
      </c>
      <c r="H9523">
        <f t="shared" si="297"/>
        <v>21</v>
      </c>
      <c r="I9523" t="str">
        <f>IFERROR(VLOOKUP(tblOrders[[#This Row],[item_id]],Raw_Menu!$A$2:$D$33,3,FALSE),"Unknown")</f>
        <v>Italian</v>
      </c>
    </row>
    <row r="9524" spans="1:9" x14ac:dyDescent="0.25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  <c r="F9524" s="5">
        <f>IFERROR(VLOOKUP(E9524,Raw_Menu!$A$2:$D$33,4,FALSE),0)</f>
        <v>17.95</v>
      </c>
      <c r="G9524" s="5">
        <f t="shared" si="296"/>
        <v>17.95</v>
      </c>
      <c r="H9524">
        <f t="shared" si="297"/>
        <v>21</v>
      </c>
      <c r="I9524" t="str">
        <f>IFERROR(VLOOKUP(tblOrders[[#This Row],[item_id]],Raw_Menu!$A$2:$D$33,3,FALSE),"Unknown")</f>
        <v>Italian</v>
      </c>
    </row>
    <row r="9525" spans="1:9" x14ac:dyDescent="0.25">
      <c r="A9525">
        <v>9524</v>
      </c>
      <c r="B9525">
        <v>4173</v>
      </c>
      <c r="C9525" s="1">
        <v>45233</v>
      </c>
      <c r="D9525" s="2">
        <v>0.91890046296296302</v>
      </c>
      <c r="E9525">
        <v>108</v>
      </c>
      <c r="F9525" s="5">
        <f>IFERROR(VLOOKUP(E9525,Raw_Menu!$A$2:$D$33,4,FALSE),0)</f>
        <v>14.5</v>
      </c>
      <c r="G9525" s="5">
        <f t="shared" si="296"/>
        <v>14.5</v>
      </c>
      <c r="H9525">
        <f t="shared" si="297"/>
        <v>22</v>
      </c>
      <c r="I9525" t="str">
        <f>IFERROR(VLOOKUP(tblOrders[[#This Row],[item_id]],Raw_Menu!$A$2:$D$33,3,FALSE),"Unknown")</f>
        <v>Asian</v>
      </c>
    </row>
    <row r="9526" spans="1:9" x14ac:dyDescent="0.25">
      <c r="A9526">
        <v>9525</v>
      </c>
      <c r="B9526">
        <v>4173</v>
      </c>
      <c r="C9526" s="1">
        <v>45233</v>
      </c>
      <c r="D9526" s="2">
        <v>0.91890046296296302</v>
      </c>
      <c r="E9526">
        <v>130</v>
      </c>
      <c r="F9526" s="5">
        <f>IFERROR(VLOOKUP(E9526,Raw_Menu!$A$2:$D$33,4,FALSE),0)</f>
        <v>19.95</v>
      </c>
      <c r="G9526" s="5">
        <f t="shared" si="296"/>
        <v>19.95</v>
      </c>
      <c r="H9526">
        <f t="shared" si="297"/>
        <v>22</v>
      </c>
      <c r="I9526" t="str">
        <f>IFERROR(VLOOKUP(tblOrders[[#This Row],[item_id]],Raw_Menu!$A$2:$D$33,3,FALSE),"Unknown")</f>
        <v>Italian</v>
      </c>
    </row>
    <row r="9527" spans="1:9" x14ac:dyDescent="0.25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  <c r="F9527" s="5">
        <f>IFERROR(VLOOKUP(E9527,Raw_Menu!$A$2:$D$33,4,FALSE),0)</f>
        <v>14.5</v>
      </c>
      <c r="G9527" s="5">
        <f t="shared" si="296"/>
        <v>14.5</v>
      </c>
      <c r="H9527">
        <f t="shared" si="297"/>
        <v>22</v>
      </c>
      <c r="I9527" t="str">
        <f>IFERROR(VLOOKUP(tblOrders[[#This Row],[item_id]],Raw_Menu!$A$2:$D$33,3,FALSE),"Unknown")</f>
        <v>Italian</v>
      </c>
    </row>
    <row r="9528" spans="1:9" x14ac:dyDescent="0.25">
      <c r="A9528">
        <v>9527</v>
      </c>
      <c r="B9528">
        <v>4175</v>
      </c>
      <c r="C9528" s="1">
        <v>45233</v>
      </c>
      <c r="D9528" s="2">
        <v>0.93561342592592589</v>
      </c>
      <c r="E9528">
        <v>126</v>
      </c>
      <c r="F9528" s="5">
        <f>IFERROR(VLOOKUP(E9528,Raw_Menu!$A$2:$D$33,4,FALSE),0)</f>
        <v>14.5</v>
      </c>
      <c r="G9528" s="5">
        <f t="shared" si="296"/>
        <v>14.5</v>
      </c>
      <c r="H9528">
        <f t="shared" si="297"/>
        <v>22</v>
      </c>
      <c r="I9528" t="str">
        <f>IFERROR(VLOOKUP(tblOrders[[#This Row],[item_id]],Raw_Menu!$A$2:$D$33,3,FALSE),"Unknown")</f>
        <v>Italian</v>
      </c>
    </row>
    <row r="9529" spans="1:9" x14ac:dyDescent="0.25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  <c r="F9529" s="5">
        <f>IFERROR(VLOOKUP(E9529,Raw_Menu!$A$2:$D$33,4,FALSE),0)</f>
        <v>15.5</v>
      </c>
      <c r="G9529" s="5">
        <f t="shared" si="296"/>
        <v>15.5</v>
      </c>
      <c r="H9529">
        <f t="shared" si="297"/>
        <v>22</v>
      </c>
      <c r="I9529" t="str">
        <f>IFERROR(VLOOKUP(tblOrders[[#This Row],[item_id]],Raw_Menu!$A$2:$D$33,3,FALSE),"Unknown")</f>
        <v>Italian</v>
      </c>
    </row>
    <row r="9530" spans="1:9" x14ac:dyDescent="0.25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  <c r="F9530" s="5">
        <f>IFERROR(VLOOKUP(E9530,Raw_Menu!$A$2:$D$33,4,FALSE),0)</f>
        <v>13.95</v>
      </c>
      <c r="G9530" s="5">
        <f t="shared" si="296"/>
        <v>13.95</v>
      </c>
      <c r="H9530">
        <f t="shared" si="297"/>
        <v>11</v>
      </c>
      <c r="I9530" t="str">
        <f>IFERROR(VLOOKUP(tblOrders[[#This Row],[item_id]],Raw_Menu!$A$2:$D$33,3,FALSE),"Unknown")</f>
        <v>Mexican</v>
      </c>
    </row>
    <row r="9531" spans="1:9" x14ac:dyDescent="0.25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  <c r="F9531" s="5">
        <f>IFERROR(VLOOKUP(E9531,Raw_Menu!$A$2:$D$33,4,FALSE),0)</f>
        <v>15.5</v>
      </c>
      <c r="G9531" s="5">
        <f t="shared" si="296"/>
        <v>15.5</v>
      </c>
      <c r="H9531">
        <f t="shared" si="297"/>
        <v>11</v>
      </c>
      <c r="I9531" t="str">
        <f>IFERROR(VLOOKUP(tblOrders[[#This Row],[item_id]],Raw_Menu!$A$2:$D$33,3,FALSE),"Unknown")</f>
        <v>Italian</v>
      </c>
    </row>
    <row r="9532" spans="1:9" x14ac:dyDescent="0.25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  <c r="F9532" s="5">
        <f>IFERROR(VLOOKUP(E9532,Raw_Menu!$A$2:$D$33,4,FALSE),0)</f>
        <v>14.95</v>
      </c>
      <c r="G9532" s="5">
        <f t="shared" si="296"/>
        <v>14.95</v>
      </c>
      <c r="H9532">
        <f t="shared" si="297"/>
        <v>11</v>
      </c>
      <c r="I9532" t="str">
        <f>IFERROR(VLOOKUP(tblOrders[[#This Row],[item_id]],Raw_Menu!$A$2:$D$33,3,FALSE),"Unknown")</f>
        <v>Asian</v>
      </c>
    </row>
    <row r="9533" spans="1:9" x14ac:dyDescent="0.25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  <c r="F9533" s="5">
        <f>IFERROR(VLOOKUP(E9533,Raw_Menu!$A$2:$D$33,4,FALSE),0)</f>
        <v>5</v>
      </c>
      <c r="G9533" s="5">
        <f t="shared" si="296"/>
        <v>5</v>
      </c>
      <c r="H9533">
        <f t="shared" si="297"/>
        <v>11</v>
      </c>
      <c r="I9533" t="str">
        <f>IFERROR(VLOOKUP(tblOrders[[#This Row],[item_id]],Raw_Menu!$A$2:$D$33,3,FALSE),"Unknown")</f>
        <v>Asian</v>
      </c>
    </row>
    <row r="9534" spans="1:9" x14ac:dyDescent="0.25">
      <c r="A9534">
        <v>9533</v>
      </c>
      <c r="B9534">
        <v>4178</v>
      </c>
      <c r="C9534" s="1">
        <v>45263</v>
      </c>
      <c r="D9534" s="2">
        <v>0.48405092592592591</v>
      </c>
      <c r="E9534">
        <v>102</v>
      </c>
      <c r="F9534" s="5">
        <f>IFERROR(VLOOKUP(E9534,Raw_Menu!$A$2:$D$33,4,FALSE),0)</f>
        <v>13.95</v>
      </c>
      <c r="G9534" s="5">
        <f t="shared" si="296"/>
        <v>13.95</v>
      </c>
      <c r="H9534">
        <f t="shared" si="297"/>
        <v>11</v>
      </c>
      <c r="I9534" t="str">
        <f>IFERROR(VLOOKUP(tblOrders[[#This Row],[item_id]],Raw_Menu!$A$2:$D$33,3,FALSE),"Unknown")</f>
        <v>American</v>
      </c>
    </row>
    <row r="9535" spans="1:9" x14ac:dyDescent="0.25">
      <c r="A9535">
        <v>9534</v>
      </c>
      <c r="B9535">
        <v>4178</v>
      </c>
      <c r="C9535" s="1">
        <v>45263</v>
      </c>
      <c r="D9535" s="2">
        <v>0.48405092592592591</v>
      </c>
      <c r="E9535">
        <v>112</v>
      </c>
      <c r="F9535" s="5">
        <f>IFERROR(VLOOKUP(E9535,Raw_Menu!$A$2:$D$33,4,FALSE),0)</f>
        <v>14.95</v>
      </c>
      <c r="G9535" s="5">
        <f t="shared" si="296"/>
        <v>14.95</v>
      </c>
      <c r="H9535">
        <f t="shared" si="297"/>
        <v>11</v>
      </c>
      <c r="I9535" t="str">
        <f>IFERROR(VLOOKUP(tblOrders[[#This Row],[item_id]],Raw_Menu!$A$2:$D$33,3,FALSE),"Unknown")</f>
        <v>Asian</v>
      </c>
    </row>
    <row r="9536" spans="1:9" x14ac:dyDescent="0.25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  <c r="F9536" s="5">
        <f>IFERROR(VLOOKUP(E9536,Raw_Menu!$A$2:$D$33,4,FALSE),0)</f>
        <v>11.95</v>
      </c>
      <c r="G9536" s="5">
        <f t="shared" si="296"/>
        <v>11.95</v>
      </c>
      <c r="H9536">
        <f t="shared" si="297"/>
        <v>11</v>
      </c>
      <c r="I9536" t="str">
        <f>IFERROR(VLOOKUP(tblOrders[[#This Row],[item_id]],Raw_Menu!$A$2:$D$33,3,FALSE),"Unknown")</f>
        <v>Mexican</v>
      </c>
    </row>
    <row r="9537" spans="1:9" x14ac:dyDescent="0.25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  <c r="F9537" s="5">
        <f>IFERROR(VLOOKUP(E9537,Raw_Menu!$A$2:$D$33,4,FALSE),0)</f>
        <v>17.95</v>
      </c>
      <c r="G9537" s="5">
        <f t="shared" si="296"/>
        <v>17.95</v>
      </c>
      <c r="H9537">
        <f t="shared" si="297"/>
        <v>12</v>
      </c>
      <c r="I9537" t="str">
        <f>IFERROR(VLOOKUP(tblOrders[[#This Row],[item_id]],Raw_Menu!$A$2:$D$33,3,FALSE),"Unknown")</f>
        <v>Asian</v>
      </c>
    </row>
    <row r="9538" spans="1:9" x14ac:dyDescent="0.25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  <c r="F9538" s="5">
        <f>IFERROR(VLOOKUP(E9538,Raw_Menu!$A$2:$D$33,4,FALSE),0)</f>
        <v>14.95</v>
      </c>
      <c r="G9538" s="5">
        <f t="shared" ref="G9538:G9601" si="298">VALUE(F9538)</f>
        <v>14.95</v>
      </c>
      <c r="H9538">
        <f t="shared" ref="H9538:H9601" si="299">HOUR(D9538)</f>
        <v>12</v>
      </c>
      <c r="I9538" t="str">
        <f>IFERROR(VLOOKUP(tblOrders[[#This Row],[item_id]],Raw_Menu!$A$2:$D$33,3,FALSE),"Unknown")</f>
        <v>Mexican</v>
      </c>
    </row>
    <row r="9539" spans="1:9" x14ac:dyDescent="0.25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  <c r="F9539" s="5">
        <f>IFERROR(VLOOKUP(E9539,Raw_Menu!$A$2:$D$33,4,FALSE),0)</f>
        <v>12.95</v>
      </c>
      <c r="G9539" s="5">
        <f t="shared" si="298"/>
        <v>12.95</v>
      </c>
      <c r="H9539">
        <f t="shared" si="299"/>
        <v>12</v>
      </c>
      <c r="I9539" t="str">
        <f>IFERROR(VLOOKUP(tblOrders[[#This Row],[item_id]],Raw_Menu!$A$2:$D$33,3,FALSE),"Unknown")</f>
        <v>American</v>
      </c>
    </row>
    <row r="9540" spans="1:9" x14ac:dyDescent="0.25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  <c r="F9540" s="5">
        <f>IFERROR(VLOOKUP(E9540,Raw_Menu!$A$2:$D$33,4,FALSE),0)</f>
        <v>13.95</v>
      </c>
      <c r="G9540" s="5">
        <f t="shared" si="298"/>
        <v>13.95</v>
      </c>
      <c r="H9540">
        <f t="shared" si="299"/>
        <v>12</v>
      </c>
      <c r="I9540" t="str">
        <f>IFERROR(VLOOKUP(tblOrders[[#This Row],[item_id]],Raw_Menu!$A$2:$D$33,3,FALSE),"Unknown")</f>
        <v>American</v>
      </c>
    </row>
    <row r="9541" spans="1:9" x14ac:dyDescent="0.25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  <c r="F9541" s="5">
        <f>IFERROR(VLOOKUP(E9541,Raw_Menu!$A$2:$D$33,4,FALSE),0)</f>
        <v>15.5</v>
      </c>
      <c r="G9541" s="5">
        <f t="shared" si="298"/>
        <v>15.5</v>
      </c>
      <c r="H9541">
        <f t="shared" si="299"/>
        <v>12</v>
      </c>
      <c r="I9541" t="str">
        <f>IFERROR(VLOOKUP(tblOrders[[#This Row],[item_id]],Raw_Menu!$A$2:$D$33,3,FALSE),"Unknown")</f>
        <v>Italian</v>
      </c>
    </row>
    <row r="9542" spans="1:9" x14ac:dyDescent="0.25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  <c r="F9542" s="5">
        <f>IFERROR(VLOOKUP(E9542,Raw_Menu!$A$2:$D$33,4,FALSE),0)</f>
        <v>7</v>
      </c>
      <c r="G9542" s="5">
        <f t="shared" si="298"/>
        <v>7</v>
      </c>
      <c r="H9542">
        <f t="shared" si="299"/>
        <v>12</v>
      </c>
      <c r="I9542" t="str">
        <f>IFERROR(VLOOKUP(tblOrders[[#This Row],[item_id]],Raw_Menu!$A$2:$D$33,3,FALSE),"Unknown")</f>
        <v>Mexican</v>
      </c>
    </row>
    <row r="9543" spans="1:9" x14ac:dyDescent="0.25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  <c r="F9543" s="5">
        <f>IFERROR(VLOOKUP(E9543,Raw_Menu!$A$2:$D$33,4,FALSE),0)</f>
        <v>5</v>
      </c>
      <c r="G9543" s="5">
        <f t="shared" si="298"/>
        <v>5</v>
      </c>
      <c r="H9543">
        <f t="shared" si="299"/>
        <v>12</v>
      </c>
      <c r="I9543" t="str">
        <f>IFERROR(VLOOKUP(tblOrders[[#This Row],[item_id]],Raw_Menu!$A$2:$D$33,3,FALSE),"Unknown")</f>
        <v>Asian</v>
      </c>
    </row>
    <row r="9544" spans="1:9" x14ac:dyDescent="0.25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  <c r="F9544" s="5">
        <f>IFERROR(VLOOKUP(E9544,Raw_Menu!$A$2:$D$33,4,FALSE),0)</f>
        <v>17.95</v>
      </c>
      <c r="G9544" s="5">
        <f t="shared" si="298"/>
        <v>17.95</v>
      </c>
      <c r="H9544">
        <f t="shared" si="299"/>
        <v>12</v>
      </c>
      <c r="I9544" t="str">
        <f>IFERROR(VLOOKUP(tblOrders[[#This Row],[item_id]],Raw_Menu!$A$2:$D$33,3,FALSE),"Unknown")</f>
        <v>Italian</v>
      </c>
    </row>
    <row r="9545" spans="1:9" x14ac:dyDescent="0.25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  <c r="F9545" s="5">
        <f>IFERROR(VLOOKUP(E9545,Raw_Menu!$A$2:$D$33,4,FALSE),0)</f>
        <v>11.95</v>
      </c>
      <c r="G9545" s="5">
        <f t="shared" si="298"/>
        <v>11.95</v>
      </c>
      <c r="H9545">
        <f t="shared" si="299"/>
        <v>12</v>
      </c>
      <c r="I9545" t="str">
        <f>IFERROR(VLOOKUP(tblOrders[[#This Row],[item_id]],Raw_Menu!$A$2:$D$33,3,FALSE),"Unknown")</f>
        <v>Asian</v>
      </c>
    </row>
    <row r="9546" spans="1:9" x14ac:dyDescent="0.25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  <c r="F9546" s="5">
        <f>IFERROR(VLOOKUP(E9546,Raw_Menu!$A$2:$D$33,4,FALSE),0)</f>
        <v>14.95</v>
      </c>
      <c r="G9546" s="5">
        <f t="shared" si="298"/>
        <v>14.95</v>
      </c>
      <c r="H9546">
        <f t="shared" si="299"/>
        <v>12</v>
      </c>
      <c r="I9546" t="str">
        <f>IFERROR(VLOOKUP(tblOrders[[#This Row],[item_id]],Raw_Menu!$A$2:$D$33,3,FALSE),"Unknown")</f>
        <v>Mexican</v>
      </c>
    </row>
    <row r="9547" spans="1:9" x14ac:dyDescent="0.25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  <c r="F9547" s="5">
        <f>IFERROR(VLOOKUP(E9547,Raw_Menu!$A$2:$D$33,4,FALSE),0)</f>
        <v>11.95</v>
      </c>
      <c r="G9547" s="5">
        <f t="shared" si="298"/>
        <v>11.95</v>
      </c>
      <c r="H9547">
        <f t="shared" si="299"/>
        <v>12</v>
      </c>
      <c r="I9547" t="str">
        <f>IFERROR(VLOOKUP(tblOrders[[#This Row],[item_id]],Raw_Menu!$A$2:$D$33,3,FALSE),"Unknown")</f>
        <v>Mexican</v>
      </c>
    </row>
    <row r="9548" spans="1:9" x14ac:dyDescent="0.25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  <c r="F9548" s="5">
        <f>IFERROR(VLOOKUP(E9548,Raw_Menu!$A$2:$D$33,4,FALSE),0)</f>
        <v>11.95</v>
      </c>
      <c r="G9548" s="5">
        <f t="shared" si="298"/>
        <v>11.95</v>
      </c>
      <c r="H9548">
        <f t="shared" si="299"/>
        <v>12</v>
      </c>
      <c r="I9548" t="str">
        <f>IFERROR(VLOOKUP(tblOrders[[#This Row],[item_id]],Raw_Menu!$A$2:$D$33,3,FALSE),"Unknown")</f>
        <v>Mexican</v>
      </c>
    </row>
    <row r="9549" spans="1:9" x14ac:dyDescent="0.25">
      <c r="A9549">
        <v>9548</v>
      </c>
      <c r="B9549">
        <v>4185</v>
      </c>
      <c r="C9549" s="1">
        <v>45263</v>
      </c>
      <c r="D9549" s="2">
        <v>0.52422453703703709</v>
      </c>
      <c r="E9549">
        <v>116</v>
      </c>
      <c r="F9549" s="5">
        <f>IFERROR(VLOOKUP(E9549,Raw_Menu!$A$2:$D$33,4,FALSE),0)</f>
        <v>13.95</v>
      </c>
      <c r="G9549" s="5">
        <f t="shared" si="298"/>
        <v>13.95</v>
      </c>
      <c r="H9549">
        <f t="shared" si="299"/>
        <v>12</v>
      </c>
      <c r="I9549" t="str">
        <f>IFERROR(VLOOKUP(tblOrders[[#This Row],[item_id]],Raw_Menu!$A$2:$D$33,3,FALSE),"Unknown")</f>
        <v>Mexican</v>
      </c>
    </row>
    <row r="9550" spans="1:9" x14ac:dyDescent="0.25">
      <c r="A9550">
        <v>9549</v>
      </c>
      <c r="B9550">
        <v>4186</v>
      </c>
      <c r="C9550" s="1">
        <v>45263</v>
      </c>
      <c r="D9550" s="2">
        <v>0.52644675925925921</v>
      </c>
      <c r="E9550">
        <v>101</v>
      </c>
      <c r="F9550" s="5">
        <f>IFERROR(VLOOKUP(E9550,Raw_Menu!$A$2:$D$33,4,FALSE),0)</f>
        <v>12.95</v>
      </c>
      <c r="G9550" s="5">
        <f t="shared" si="298"/>
        <v>12.95</v>
      </c>
      <c r="H9550">
        <f t="shared" si="299"/>
        <v>12</v>
      </c>
      <c r="I9550" t="str">
        <f>IFERROR(VLOOKUP(tblOrders[[#This Row],[item_id]],Raw_Menu!$A$2:$D$33,3,FALSE),"Unknown")</f>
        <v>American</v>
      </c>
    </row>
    <row r="9551" spans="1:9" x14ac:dyDescent="0.25">
      <c r="A9551">
        <v>9550</v>
      </c>
      <c r="B9551">
        <v>4186</v>
      </c>
      <c r="C9551" s="1">
        <v>45263</v>
      </c>
      <c r="D9551" s="2">
        <v>0.52644675925925921</v>
      </c>
      <c r="E9551">
        <v>115</v>
      </c>
      <c r="F9551" s="5">
        <f>IFERROR(VLOOKUP(E9551,Raw_Menu!$A$2:$D$33,4,FALSE),0)</f>
        <v>11.95</v>
      </c>
      <c r="G9551" s="5">
        <f t="shared" si="298"/>
        <v>11.95</v>
      </c>
      <c r="H9551">
        <f t="shared" si="299"/>
        <v>12</v>
      </c>
      <c r="I9551" t="str">
        <f>IFERROR(VLOOKUP(tblOrders[[#This Row],[item_id]],Raw_Menu!$A$2:$D$33,3,FALSE),"Unknown")</f>
        <v>Mexican</v>
      </c>
    </row>
    <row r="9552" spans="1:9" x14ac:dyDescent="0.25">
      <c r="A9552">
        <v>9551</v>
      </c>
      <c r="B9552">
        <v>4186</v>
      </c>
      <c r="C9552" s="1">
        <v>45263</v>
      </c>
      <c r="D9552" s="2">
        <v>0.52644675925925921</v>
      </c>
      <c r="E9552">
        <v>102</v>
      </c>
      <c r="F9552" s="5">
        <f>IFERROR(VLOOKUP(E9552,Raw_Menu!$A$2:$D$33,4,FALSE),0)</f>
        <v>13.95</v>
      </c>
      <c r="G9552" s="5">
        <f t="shared" si="298"/>
        <v>13.95</v>
      </c>
      <c r="H9552">
        <f t="shared" si="299"/>
        <v>12</v>
      </c>
      <c r="I9552" t="str">
        <f>IFERROR(VLOOKUP(tblOrders[[#This Row],[item_id]],Raw_Menu!$A$2:$D$33,3,FALSE),"Unknown")</f>
        <v>American</v>
      </c>
    </row>
    <row r="9553" spans="1:9" x14ac:dyDescent="0.25">
      <c r="A9553">
        <v>9552</v>
      </c>
      <c r="B9553">
        <v>4186</v>
      </c>
      <c r="C9553" s="1">
        <v>45263</v>
      </c>
      <c r="D9553" s="2">
        <v>0.52644675925925921</v>
      </c>
      <c r="E9553">
        <v>126</v>
      </c>
      <c r="F9553" s="5">
        <f>IFERROR(VLOOKUP(E9553,Raw_Menu!$A$2:$D$33,4,FALSE),0)</f>
        <v>14.5</v>
      </c>
      <c r="G9553" s="5">
        <f t="shared" si="298"/>
        <v>14.5</v>
      </c>
      <c r="H9553">
        <f t="shared" si="299"/>
        <v>12</v>
      </c>
      <c r="I9553" t="str">
        <f>IFERROR(VLOOKUP(tblOrders[[#This Row],[item_id]],Raw_Menu!$A$2:$D$33,3,FALSE),"Unknown")</f>
        <v>Italian</v>
      </c>
    </row>
    <row r="9554" spans="1:9" x14ac:dyDescent="0.25">
      <c r="A9554">
        <v>9553</v>
      </c>
      <c r="B9554">
        <v>4186</v>
      </c>
      <c r="C9554" s="1">
        <v>45263</v>
      </c>
      <c r="D9554" s="2">
        <v>0.52644675925925921</v>
      </c>
      <c r="E9554">
        <v>110</v>
      </c>
      <c r="F9554" s="5">
        <f>IFERROR(VLOOKUP(E9554,Raw_Menu!$A$2:$D$33,4,FALSE),0)</f>
        <v>17.95</v>
      </c>
      <c r="G9554" s="5">
        <f t="shared" si="298"/>
        <v>17.95</v>
      </c>
      <c r="H9554">
        <f t="shared" si="299"/>
        <v>12</v>
      </c>
      <c r="I9554" t="str">
        <f>IFERROR(VLOOKUP(tblOrders[[#This Row],[item_id]],Raw_Menu!$A$2:$D$33,3,FALSE),"Unknown")</f>
        <v>Asian</v>
      </c>
    </row>
    <row r="9555" spans="1:9" x14ac:dyDescent="0.25">
      <c r="A9555">
        <v>9554</v>
      </c>
      <c r="B9555">
        <v>4186</v>
      </c>
      <c r="C9555" s="1">
        <v>45263</v>
      </c>
      <c r="D9555" s="2">
        <v>0.52644675925925921</v>
      </c>
      <c r="E9555">
        <v>117</v>
      </c>
      <c r="F9555" s="5">
        <f>IFERROR(VLOOKUP(E9555,Raw_Menu!$A$2:$D$33,4,FALSE),0)</f>
        <v>12.95</v>
      </c>
      <c r="G9555" s="5">
        <f t="shared" si="298"/>
        <v>12.95</v>
      </c>
      <c r="H9555">
        <f t="shared" si="299"/>
        <v>12</v>
      </c>
      <c r="I9555" t="str">
        <f>IFERROR(VLOOKUP(tblOrders[[#This Row],[item_id]],Raw_Menu!$A$2:$D$33,3,FALSE),"Unknown")</f>
        <v>Mexican</v>
      </c>
    </row>
    <row r="9556" spans="1:9" x14ac:dyDescent="0.25">
      <c r="A9556">
        <v>9555</v>
      </c>
      <c r="B9556">
        <v>4186</v>
      </c>
      <c r="C9556" s="1">
        <v>45263</v>
      </c>
      <c r="D9556" s="2">
        <v>0.52644675925925921</v>
      </c>
      <c r="E9556">
        <v>127</v>
      </c>
      <c r="F9556" s="5">
        <f>IFERROR(VLOOKUP(E9556,Raw_Menu!$A$2:$D$33,4,FALSE),0)</f>
        <v>17.95</v>
      </c>
      <c r="G9556" s="5">
        <f t="shared" si="298"/>
        <v>17.95</v>
      </c>
      <c r="H9556">
        <f t="shared" si="299"/>
        <v>12</v>
      </c>
      <c r="I9556" t="str">
        <f>IFERROR(VLOOKUP(tblOrders[[#This Row],[item_id]],Raw_Menu!$A$2:$D$33,3,FALSE),"Unknown")</f>
        <v>Italian</v>
      </c>
    </row>
    <row r="9557" spans="1:9" x14ac:dyDescent="0.25">
      <c r="A9557">
        <v>9556</v>
      </c>
      <c r="B9557">
        <v>4186</v>
      </c>
      <c r="C9557" s="1">
        <v>45263</v>
      </c>
      <c r="D9557" s="2">
        <v>0.52644675925925921</v>
      </c>
      <c r="E9557">
        <v>111</v>
      </c>
      <c r="F9557" s="5">
        <f>IFERROR(VLOOKUP(E9557,Raw_Menu!$A$2:$D$33,4,FALSE),0)</f>
        <v>11.95</v>
      </c>
      <c r="G9557" s="5">
        <f t="shared" si="298"/>
        <v>11.95</v>
      </c>
      <c r="H9557">
        <f t="shared" si="299"/>
        <v>12</v>
      </c>
      <c r="I9557" t="str">
        <f>IFERROR(VLOOKUP(tblOrders[[#This Row],[item_id]],Raw_Menu!$A$2:$D$33,3,FALSE),"Unknown")</f>
        <v>Asian</v>
      </c>
    </row>
    <row r="9558" spans="1:9" x14ac:dyDescent="0.25">
      <c r="A9558">
        <v>9557</v>
      </c>
      <c r="B9558">
        <v>4186</v>
      </c>
      <c r="C9558" s="1">
        <v>45263</v>
      </c>
      <c r="D9558" s="2">
        <v>0.52644675925925921</v>
      </c>
      <c r="E9558">
        <v>119</v>
      </c>
      <c r="F9558" s="5">
        <f>IFERROR(VLOOKUP(E9558,Raw_Menu!$A$2:$D$33,4,FALSE),0)</f>
        <v>11.95</v>
      </c>
      <c r="G9558" s="5">
        <f t="shared" si="298"/>
        <v>11.95</v>
      </c>
      <c r="H9558">
        <f t="shared" si="299"/>
        <v>12</v>
      </c>
      <c r="I9558" t="str">
        <f>IFERROR(VLOOKUP(tblOrders[[#This Row],[item_id]],Raw_Menu!$A$2:$D$33,3,FALSE),"Unknown")</f>
        <v>Mexican</v>
      </c>
    </row>
    <row r="9559" spans="1:9" x14ac:dyDescent="0.25">
      <c r="A9559">
        <v>9558</v>
      </c>
      <c r="B9559">
        <v>4186</v>
      </c>
      <c r="C9559" s="1">
        <v>45263</v>
      </c>
      <c r="D9559" s="2">
        <v>0.52644675925925921</v>
      </c>
      <c r="E9559">
        <v>105</v>
      </c>
      <c r="F9559" s="5">
        <f>IFERROR(VLOOKUP(E9559,Raw_Menu!$A$2:$D$33,4,FALSE),0)</f>
        <v>7</v>
      </c>
      <c r="G9559" s="5">
        <f t="shared" si="298"/>
        <v>7</v>
      </c>
      <c r="H9559">
        <f t="shared" si="299"/>
        <v>12</v>
      </c>
      <c r="I9559" t="str">
        <f>IFERROR(VLOOKUP(tblOrders[[#This Row],[item_id]],Raw_Menu!$A$2:$D$33,3,FALSE),"Unknown")</f>
        <v>American</v>
      </c>
    </row>
    <row r="9560" spans="1:9" x14ac:dyDescent="0.25">
      <c r="A9560">
        <v>9559</v>
      </c>
      <c r="B9560">
        <v>4186</v>
      </c>
      <c r="C9560" s="1">
        <v>45263</v>
      </c>
      <c r="D9560" s="2">
        <v>0.52644675925925921</v>
      </c>
      <c r="E9560">
        <v>131</v>
      </c>
      <c r="F9560" s="5">
        <f>IFERROR(VLOOKUP(E9560,Raw_Menu!$A$2:$D$33,4,FALSE),0)</f>
        <v>17.95</v>
      </c>
      <c r="G9560" s="5">
        <f t="shared" si="298"/>
        <v>17.95</v>
      </c>
      <c r="H9560">
        <f t="shared" si="299"/>
        <v>12</v>
      </c>
      <c r="I9560" t="str">
        <f>IFERROR(VLOOKUP(tblOrders[[#This Row],[item_id]],Raw_Menu!$A$2:$D$33,3,FALSE),"Unknown")</f>
        <v>Italian</v>
      </c>
    </row>
    <row r="9561" spans="1:9" x14ac:dyDescent="0.25">
      <c r="A9561">
        <v>9560</v>
      </c>
      <c r="B9561">
        <v>4186</v>
      </c>
      <c r="C9561" s="1">
        <v>45263</v>
      </c>
      <c r="D9561" s="2">
        <v>0.52644675925925921</v>
      </c>
      <c r="E9561">
        <v>106</v>
      </c>
      <c r="F9561" s="5">
        <f>IFERROR(VLOOKUP(E9561,Raw_Menu!$A$2:$D$33,4,FALSE),0)</f>
        <v>7</v>
      </c>
      <c r="G9561" s="5">
        <f t="shared" si="298"/>
        <v>7</v>
      </c>
      <c r="H9561">
        <f t="shared" si="299"/>
        <v>12</v>
      </c>
      <c r="I9561" t="str">
        <f>IFERROR(VLOOKUP(tblOrders[[#This Row],[item_id]],Raw_Menu!$A$2:$D$33,3,FALSE),"Unknown")</f>
        <v>American</v>
      </c>
    </row>
    <row r="9562" spans="1:9" x14ac:dyDescent="0.25">
      <c r="A9562">
        <v>9561</v>
      </c>
      <c r="B9562">
        <v>4187</v>
      </c>
      <c r="C9562" s="1">
        <v>45263</v>
      </c>
      <c r="D9562" s="2">
        <v>0.53086805555555561</v>
      </c>
      <c r="E9562">
        <v>103</v>
      </c>
      <c r="F9562" s="5">
        <f>IFERROR(VLOOKUP(E9562,Raw_Menu!$A$2:$D$33,4,FALSE),0)</f>
        <v>9</v>
      </c>
      <c r="G9562" s="5">
        <f t="shared" si="298"/>
        <v>9</v>
      </c>
      <c r="H9562">
        <f t="shared" si="299"/>
        <v>12</v>
      </c>
      <c r="I9562" t="str">
        <f>IFERROR(VLOOKUP(tblOrders[[#This Row],[item_id]],Raw_Menu!$A$2:$D$33,3,FALSE),"Unknown")</f>
        <v>American</v>
      </c>
    </row>
    <row r="9563" spans="1:9" x14ac:dyDescent="0.25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  <c r="F9563" s="5">
        <f>IFERROR(VLOOKUP(E9563,Raw_Menu!$A$2:$D$33,4,FALSE),0)</f>
        <v>7</v>
      </c>
      <c r="G9563" s="5">
        <f t="shared" si="298"/>
        <v>7</v>
      </c>
      <c r="H9563">
        <f t="shared" si="299"/>
        <v>13</v>
      </c>
      <c r="I9563" t="str">
        <f>IFERROR(VLOOKUP(tblOrders[[#This Row],[item_id]],Raw_Menu!$A$2:$D$33,3,FALSE),"Unknown")</f>
        <v>American</v>
      </c>
    </row>
    <row r="9564" spans="1:9" x14ac:dyDescent="0.25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  <c r="F9564" s="5">
        <f>IFERROR(VLOOKUP(E9564,Raw_Menu!$A$2:$D$33,4,FALSE),0)</f>
        <v>12.95</v>
      </c>
      <c r="G9564" s="5">
        <f t="shared" si="298"/>
        <v>12.95</v>
      </c>
      <c r="H9564">
        <f t="shared" si="299"/>
        <v>13</v>
      </c>
      <c r="I9564" t="str">
        <f>IFERROR(VLOOKUP(tblOrders[[#This Row],[item_id]],Raw_Menu!$A$2:$D$33,3,FALSE),"Unknown")</f>
        <v>American</v>
      </c>
    </row>
    <row r="9565" spans="1:9" x14ac:dyDescent="0.25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  <c r="F9565" s="5">
        <f>IFERROR(VLOOKUP(E9565,Raw_Menu!$A$2:$D$33,4,FALSE),0)</f>
        <v>14.5</v>
      </c>
      <c r="G9565" s="5">
        <f t="shared" si="298"/>
        <v>14.5</v>
      </c>
      <c r="H9565">
        <f t="shared" si="299"/>
        <v>13</v>
      </c>
      <c r="I9565" t="str">
        <f>IFERROR(VLOOKUP(tblOrders[[#This Row],[item_id]],Raw_Menu!$A$2:$D$33,3,FALSE),"Unknown")</f>
        <v>Asian</v>
      </c>
    </row>
    <row r="9566" spans="1:9" x14ac:dyDescent="0.25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  <c r="F9566" s="5">
        <f>IFERROR(VLOOKUP(E9566,Raw_Menu!$A$2:$D$33,4,FALSE),0)</f>
        <v>14.5</v>
      </c>
      <c r="G9566" s="5">
        <f t="shared" si="298"/>
        <v>14.5</v>
      </c>
      <c r="H9566">
        <f t="shared" si="299"/>
        <v>13</v>
      </c>
      <c r="I9566" t="str">
        <f>IFERROR(VLOOKUP(tblOrders[[#This Row],[item_id]],Raw_Menu!$A$2:$D$33,3,FALSE),"Unknown")</f>
        <v>Italian</v>
      </c>
    </row>
    <row r="9567" spans="1:9" x14ac:dyDescent="0.25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  <c r="F9567" s="5">
        <f>IFERROR(VLOOKUP(E9567,Raw_Menu!$A$2:$D$33,4,FALSE),0)</f>
        <v>17.95</v>
      </c>
      <c r="G9567" s="5">
        <f t="shared" si="298"/>
        <v>17.95</v>
      </c>
      <c r="H9567">
        <f t="shared" si="299"/>
        <v>13</v>
      </c>
      <c r="I9567" t="str">
        <f>IFERROR(VLOOKUP(tblOrders[[#This Row],[item_id]],Raw_Menu!$A$2:$D$33,3,FALSE),"Unknown")</f>
        <v>Italian</v>
      </c>
    </row>
    <row r="9568" spans="1:9" x14ac:dyDescent="0.25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  <c r="F9568" s="5">
        <f>IFERROR(VLOOKUP(E9568,Raw_Menu!$A$2:$D$33,4,FALSE),0)</f>
        <v>12.95</v>
      </c>
      <c r="G9568" s="5">
        <f t="shared" si="298"/>
        <v>12.95</v>
      </c>
      <c r="H9568">
        <f t="shared" si="299"/>
        <v>13</v>
      </c>
      <c r="I9568" t="str">
        <f>IFERROR(VLOOKUP(tblOrders[[#This Row],[item_id]],Raw_Menu!$A$2:$D$33,3,FALSE),"Unknown")</f>
        <v>Mexican</v>
      </c>
    </row>
    <row r="9569" spans="1:9" x14ac:dyDescent="0.25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  <c r="F9569" s="5">
        <f>IFERROR(VLOOKUP(E9569,Raw_Menu!$A$2:$D$33,4,FALSE),0)</f>
        <v>14.5</v>
      </c>
      <c r="G9569" s="5">
        <f t="shared" si="298"/>
        <v>14.5</v>
      </c>
      <c r="H9569">
        <f t="shared" si="299"/>
        <v>13</v>
      </c>
      <c r="I9569" t="str">
        <f>IFERROR(VLOOKUP(tblOrders[[#This Row],[item_id]],Raw_Menu!$A$2:$D$33,3,FALSE),"Unknown")</f>
        <v>Italian</v>
      </c>
    </row>
    <row r="9570" spans="1:9" x14ac:dyDescent="0.25">
      <c r="A9570">
        <v>9569</v>
      </c>
      <c r="B9570">
        <v>4191</v>
      </c>
      <c r="C9570" s="1">
        <v>45263</v>
      </c>
      <c r="D9570" s="2">
        <v>0.58008101851851857</v>
      </c>
      <c r="E9570">
        <v>101</v>
      </c>
      <c r="F9570" s="5">
        <f>IFERROR(VLOOKUP(E9570,Raw_Menu!$A$2:$D$33,4,FALSE),0)</f>
        <v>12.95</v>
      </c>
      <c r="G9570" s="5">
        <f t="shared" si="298"/>
        <v>12.95</v>
      </c>
      <c r="H9570">
        <f t="shared" si="299"/>
        <v>13</v>
      </c>
      <c r="I9570" t="str">
        <f>IFERROR(VLOOKUP(tblOrders[[#This Row],[item_id]],Raw_Menu!$A$2:$D$33,3,FALSE),"Unknown")</f>
        <v>American</v>
      </c>
    </row>
    <row r="9571" spans="1:9" x14ac:dyDescent="0.25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  <c r="F9571" s="5">
        <f>IFERROR(VLOOKUP(E9571,Raw_Menu!$A$2:$D$33,4,FALSE),0)</f>
        <v>10.5</v>
      </c>
      <c r="G9571" s="5">
        <f t="shared" si="298"/>
        <v>10.5</v>
      </c>
      <c r="H9571">
        <f t="shared" si="299"/>
        <v>13</v>
      </c>
      <c r="I9571" t="str">
        <f>IFERROR(VLOOKUP(tblOrders[[#This Row],[item_id]],Raw_Menu!$A$2:$D$33,3,FALSE),"Unknown")</f>
        <v>Mexican</v>
      </c>
    </row>
    <row r="9572" spans="1:9" x14ac:dyDescent="0.25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  <c r="F9572" s="5">
        <f>IFERROR(VLOOKUP(E9572,Raw_Menu!$A$2:$D$33,4,FALSE),0)</f>
        <v>9</v>
      </c>
      <c r="G9572" s="5">
        <f t="shared" si="298"/>
        <v>9</v>
      </c>
      <c r="H9572">
        <f t="shared" si="299"/>
        <v>13</v>
      </c>
      <c r="I9572" t="str">
        <f>IFERROR(VLOOKUP(tblOrders[[#This Row],[item_id]],Raw_Menu!$A$2:$D$33,3,FALSE),"Unknown")</f>
        <v>Mexican</v>
      </c>
    </row>
    <row r="9573" spans="1:9" x14ac:dyDescent="0.25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  <c r="F9573" s="5">
        <f>IFERROR(VLOOKUP(E9573,Raw_Menu!$A$2:$D$33,4,FALSE),0)</f>
        <v>13.95</v>
      </c>
      <c r="G9573" s="5">
        <f t="shared" si="298"/>
        <v>13.95</v>
      </c>
      <c r="H9573">
        <f t="shared" si="299"/>
        <v>14</v>
      </c>
      <c r="I9573" t="str">
        <f>IFERROR(VLOOKUP(tblOrders[[#This Row],[item_id]],Raw_Menu!$A$2:$D$33,3,FALSE),"Unknown")</f>
        <v>Mexican</v>
      </c>
    </row>
    <row r="9574" spans="1:9" x14ac:dyDescent="0.25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  <c r="F9574" s="5">
        <f>IFERROR(VLOOKUP(E9574,Raw_Menu!$A$2:$D$33,4,FALSE),0)</f>
        <v>17.95</v>
      </c>
      <c r="G9574" s="5">
        <f t="shared" si="298"/>
        <v>17.95</v>
      </c>
      <c r="H9574">
        <f t="shared" si="299"/>
        <v>14</v>
      </c>
      <c r="I9574" t="str">
        <f>IFERROR(VLOOKUP(tblOrders[[#This Row],[item_id]],Raw_Menu!$A$2:$D$33,3,FALSE),"Unknown")</f>
        <v>Italian</v>
      </c>
    </row>
    <row r="9575" spans="1:9" x14ac:dyDescent="0.25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  <c r="F9575" s="5">
        <f>IFERROR(VLOOKUP(E9575,Raw_Menu!$A$2:$D$33,4,FALSE),0)</f>
        <v>11.95</v>
      </c>
      <c r="G9575" s="5">
        <f t="shared" si="298"/>
        <v>11.95</v>
      </c>
      <c r="H9575">
        <f t="shared" si="299"/>
        <v>14</v>
      </c>
      <c r="I9575" t="str">
        <f>IFERROR(VLOOKUP(tblOrders[[#This Row],[item_id]],Raw_Menu!$A$2:$D$33,3,FALSE),"Unknown")</f>
        <v>Asian</v>
      </c>
    </row>
    <row r="9576" spans="1:9" x14ac:dyDescent="0.25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  <c r="F9576" s="5">
        <f>IFERROR(VLOOKUP(E9576,Raw_Menu!$A$2:$D$33,4,FALSE),0)</f>
        <v>14.95</v>
      </c>
      <c r="G9576" s="5">
        <f t="shared" si="298"/>
        <v>14.95</v>
      </c>
      <c r="H9576">
        <f t="shared" si="299"/>
        <v>14</v>
      </c>
      <c r="I9576" t="str">
        <f>IFERROR(VLOOKUP(tblOrders[[#This Row],[item_id]],Raw_Menu!$A$2:$D$33,3,FALSE),"Unknown")</f>
        <v>Asian</v>
      </c>
    </row>
    <row r="9577" spans="1:9" x14ac:dyDescent="0.25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  <c r="F9577" s="5">
        <f>IFERROR(VLOOKUP(E9577,Raw_Menu!$A$2:$D$33,4,FALSE),0)</f>
        <v>12.95</v>
      </c>
      <c r="G9577" s="5">
        <f t="shared" si="298"/>
        <v>12.95</v>
      </c>
      <c r="H9577">
        <f t="shared" si="299"/>
        <v>14</v>
      </c>
      <c r="I9577" t="str">
        <f>IFERROR(VLOOKUP(tblOrders[[#This Row],[item_id]],Raw_Menu!$A$2:$D$33,3,FALSE),"Unknown")</f>
        <v>American</v>
      </c>
    </row>
    <row r="9578" spans="1:9" x14ac:dyDescent="0.25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  <c r="F9578" s="5">
        <f>IFERROR(VLOOKUP(E9578,Raw_Menu!$A$2:$D$33,4,FALSE),0)</f>
        <v>17.95</v>
      </c>
      <c r="G9578" s="5">
        <f t="shared" si="298"/>
        <v>17.95</v>
      </c>
      <c r="H9578">
        <f t="shared" si="299"/>
        <v>14</v>
      </c>
      <c r="I9578" t="str">
        <f>IFERROR(VLOOKUP(tblOrders[[#This Row],[item_id]],Raw_Menu!$A$2:$D$33,3,FALSE),"Unknown")</f>
        <v>Italian</v>
      </c>
    </row>
    <row r="9579" spans="1:9" x14ac:dyDescent="0.25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  <c r="F9579" s="5">
        <f>IFERROR(VLOOKUP(E9579,Raw_Menu!$A$2:$D$33,4,FALSE),0)</f>
        <v>14.95</v>
      </c>
      <c r="G9579" s="5">
        <f t="shared" si="298"/>
        <v>14.95</v>
      </c>
      <c r="H9579">
        <f t="shared" si="299"/>
        <v>14</v>
      </c>
      <c r="I9579" t="str">
        <f>IFERROR(VLOOKUP(tblOrders[[#This Row],[item_id]],Raw_Menu!$A$2:$D$33,3,FALSE),"Unknown")</f>
        <v>Asian</v>
      </c>
    </row>
    <row r="9580" spans="1:9" x14ac:dyDescent="0.25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  <c r="F9580" s="5">
        <f>IFERROR(VLOOKUP(E9580,Raw_Menu!$A$2:$D$33,4,FALSE),0)</f>
        <v>13.95</v>
      </c>
      <c r="G9580" s="5">
        <f t="shared" si="298"/>
        <v>13.95</v>
      </c>
      <c r="H9580">
        <f t="shared" si="299"/>
        <v>14</v>
      </c>
      <c r="I9580" t="str">
        <f>IFERROR(VLOOKUP(tblOrders[[#This Row],[item_id]],Raw_Menu!$A$2:$D$33,3,FALSE),"Unknown")</f>
        <v>Mexican</v>
      </c>
    </row>
    <row r="9581" spans="1:9" x14ac:dyDescent="0.25">
      <c r="A9581">
        <v>9580</v>
      </c>
      <c r="B9581">
        <v>4196</v>
      </c>
      <c r="C9581" s="1">
        <v>45263</v>
      </c>
      <c r="D9581" s="2">
        <v>0.64263888888888887</v>
      </c>
      <c r="E9581" t="s">
        <v>95</v>
      </c>
      <c r="F9581" s="5">
        <f>IFERROR(VLOOKUP(E9581,Raw_Menu!$A$2:$D$33,4,FALSE),0)</f>
        <v>0</v>
      </c>
      <c r="G9581" s="5">
        <f t="shared" si="298"/>
        <v>0</v>
      </c>
      <c r="H9581">
        <f t="shared" si="299"/>
        <v>15</v>
      </c>
      <c r="I9581" t="str">
        <f>IFERROR(VLOOKUP(tblOrders[[#This Row],[item_id]],Raw_Menu!$A$2:$D$33,3,FALSE),"Unknown")</f>
        <v>Unknown</v>
      </c>
    </row>
    <row r="9582" spans="1:9" x14ac:dyDescent="0.25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  <c r="F9582" s="5">
        <f>IFERROR(VLOOKUP(E9582,Raw_Menu!$A$2:$D$33,4,FALSE),0)</f>
        <v>12.95</v>
      </c>
      <c r="G9582" s="5">
        <f t="shared" si="298"/>
        <v>12.95</v>
      </c>
      <c r="H9582">
        <f t="shared" si="299"/>
        <v>15</v>
      </c>
      <c r="I9582" t="str">
        <f>IFERROR(VLOOKUP(tblOrders[[#This Row],[item_id]],Raw_Menu!$A$2:$D$33,3,FALSE),"Unknown")</f>
        <v>Mexican</v>
      </c>
    </row>
    <row r="9583" spans="1:9" x14ac:dyDescent="0.25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  <c r="F9583" s="5">
        <f>IFERROR(VLOOKUP(E9583,Raw_Menu!$A$2:$D$33,4,FALSE),0)</f>
        <v>17.95</v>
      </c>
      <c r="G9583" s="5">
        <f t="shared" si="298"/>
        <v>17.95</v>
      </c>
      <c r="H9583">
        <f t="shared" si="299"/>
        <v>15</v>
      </c>
      <c r="I9583" t="str">
        <f>IFERROR(VLOOKUP(tblOrders[[#This Row],[item_id]],Raw_Menu!$A$2:$D$33,3,FALSE),"Unknown")</f>
        <v>Italian</v>
      </c>
    </row>
    <row r="9584" spans="1:9" x14ac:dyDescent="0.25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  <c r="F9584" s="5">
        <f>IFERROR(VLOOKUP(E9584,Raw_Menu!$A$2:$D$33,4,FALSE),0)</f>
        <v>16.95</v>
      </c>
      <c r="G9584" s="5">
        <f t="shared" si="298"/>
        <v>16.95</v>
      </c>
      <c r="H9584">
        <f t="shared" si="299"/>
        <v>15</v>
      </c>
      <c r="I9584" t="str">
        <f>IFERROR(VLOOKUP(tblOrders[[#This Row],[item_id]],Raw_Menu!$A$2:$D$33,3,FALSE),"Unknown")</f>
        <v>Italian</v>
      </c>
    </row>
    <row r="9585" spans="1:9" x14ac:dyDescent="0.25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  <c r="F9585" s="5">
        <f>IFERROR(VLOOKUP(E9585,Raw_Menu!$A$2:$D$33,4,FALSE),0)</f>
        <v>17.95</v>
      </c>
      <c r="G9585" s="5">
        <f t="shared" si="298"/>
        <v>17.95</v>
      </c>
      <c r="H9585">
        <f t="shared" si="299"/>
        <v>15</v>
      </c>
      <c r="I9585" t="str">
        <f>IFERROR(VLOOKUP(tblOrders[[#This Row],[item_id]],Raw_Menu!$A$2:$D$33,3,FALSE),"Unknown")</f>
        <v>Italian</v>
      </c>
    </row>
    <row r="9586" spans="1:9" x14ac:dyDescent="0.25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  <c r="F9586" s="5">
        <f>IFERROR(VLOOKUP(E9586,Raw_Menu!$A$2:$D$33,4,FALSE),0)</f>
        <v>15.5</v>
      </c>
      <c r="G9586" s="5">
        <f t="shared" si="298"/>
        <v>15.5</v>
      </c>
      <c r="H9586">
        <f t="shared" si="299"/>
        <v>15</v>
      </c>
      <c r="I9586" t="str">
        <f>IFERROR(VLOOKUP(tblOrders[[#This Row],[item_id]],Raw_Menu!$A$2:$D$33,3,FALSE),"Unknown")</f>
        <v>Italian</v>
      </c>
    </row>
    <row r="9587" spans="1:9" x14ac:dyDescent="0.25">
      <c r="A9587">
        <v>9586</v>
      </c>
      <c r="B9587">
        <v>4200</v>
      </c>
      <c r="C9587" s="1">
        <v>45263</v>
      </c>
      <c r="D9587" s="2">
        <v>0.65842592592592597</v>
      </c>
      <c r="E9587">
        <v>125</v>
      </c>
      <c r="F9587" s="5">
        <f>IFERROR(VLOOKUP(E9587,Raw_Menu!$A$2:$D$33,4,FALSE),0)</f>
        <v>17.95</v>
      </c>
      <c r="G9587" s="5">
        <f t="shared" si="298"/>
        <v>17.95</v>
      </c>
      <c r="H9587">
        <f t="shared" si="299"/>
        <v>15</v>
      </c>
      <c r="I9587" t="str">
        <f>IFERROR(VLOOKUP(tblOrders[[#This Row],[item_id]],Raw_Menu!$A$2:$D$33,3,FALSE),"Unknown")</f>
        <v>Italian</v>
      </c>
    </row>
    <row r="9588" spans="1:9" x14ac:dyDescent="0.25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  <c r="F9588" s="5">
        <f>IFERROR(VLOOKUP(E9588,Raw_Menu!$A$2:$D$33,4,FALSE),0)</f>
        <v>13.95</v>
      </c>
      <c r="G9588" s="5">
        <f t="shared" si="298"/>
        <v>13.95</v>
      </c>
      <c r="H9588">
        <f t="shared" si="299"/>
        <v>15</v>
      </c>
      <c r="I9588" t="str">
        <f>IFERROR(VLOOKUP(tblOrders[[#This Row],[item_id]],Raw_Menu!$A$2:$D$33,3,FALSE),"Unknown")</f>
        <v>Mexican</v>
      </c>
    </row>
    <row r="9589" spans="1:9" x14ac:dyDescent="0.25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  <c r="F9589" s="5">
        <f>IFERROR(VLOOKUP(E9589,Raw_Menu!$A$2:$D$33,4,FALSE),0)</f>
        <v>17.95</v>
      </c>
      <c r="G9589" s="5">
        <f t="shared" si="298"/>
        <v>17.95</v>
      </c>
      <c r="H9589">
        <f t="shared" si="299"/>
        <v>15</v>
      </c>
      <c r="I9589" t="str">
        <f>IFERROR(VLOOKUP(tblOrders[[#This Row],[item_id]],Raw_Menu!$A$2:$D$33,3,FALSE),"Unknown")</f>
        <v>Italian</v>
      </c>
    </row>
    <row r="9590" spans="1:9" x14ac:dyDescent="0.25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  <c r="F9590" s="5">
        <f>IFERROR(VLOOKUP(E9590,Raw_Menu!$A$2:$D$33,4,FALSE),0)</f>
        <v>16.5</v>
      </c>
      <c r="G9590" s="5">
        <f t="shared" si="298"/>
        <v>16.5</v>
      </c>
      <c r="H9590">
        <f t="shared" si="299"/>
        <v>15</v>
      </c>
      <c r="I9590" t="str">
        <f>IFERROR(VLOOKUP(tblOrders[[#This Row],[item_id]],Raw_Menu!$A$2:$D$33,3,FALSE),"Unknown")</f>
        <v>Asian</v>
      </c>
    </row>
    <row r="9591" spans="1:9" x14ac:dyDescent="0.25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  <c r="F9591" s="5">
        <f>IFERROR(VLOOKUP(E9591,Raw_Menu!$A$2:$D$33,4,FALSE),0)</f>
        <v>13.95</v>
      </c>
      <c r="G9591" s="5">
        <f t="shared" si="298"/>
        <v>13.95</v>
      </c>
      <c r="H9591">
        <f t="shared" si="299"/>
        <v>15</v>
      </c>
      <c r="I9591" t="str">
        <f>IFERROR(VLOOKUP(tblOrders[[#This Row],[item_id]],Raw_Menu!$A$2:$D$33,3,FALSE),"Unknown")</f>
        <v>Mexican</v>
      </c>
    </row>
    <row r="9592" spans="1:9" x14ac:dyDescent="0.25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  <c r="F9592" s="5">
        <f>IFERROR(VLOOKUP(E9592,Raw_Menu!$A$2:$D$33,4,FALSE),0)</f>
        <v>13.95</v>
      </c>
      <c r="G9592" s="5">
        <f t="shared" si="298"/>
        <v>13.95</v>
      </c>
      <c r="H9592">
        <f t="shared" si="299"/>
        <v>16</v>
      </c>
      <c r="I9592" t="str">
        <f>IFERROR(VLOOKUP(tblOrders[[#This Row],[item_id]],Raw_Menu!$A$2:$D$33,3,FALSE),"Unknown")</f>
        <v>Mexican</v>
      </c>
    </row>
    <row r="9593" spans="1:9" x14ac:dyDescent="0.25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  <c r="F9593" s="5">
        <f>IFERROR(VLOOKUP(E9593,Raw_Menu!$A$2:$D$33,4,FALSE),0)</f>
        <v>17.95</v>
      </c>
      <c r="G9593" s="5">
        <f t="shared" si="298"/>
        <v>17.95</v>
      </c>
      <c r="H9593">
        <f t="shared" si="299"/>
        <v>16</v>
      </c>
      <c r="I9593" t="str">
        <f>IFERROR(VLOOKUP(tblOrders[[#This Row],[item_id]],Raw_Menu!$A$2:$D$33,3,FALSE),"Unknown")</f>
        <v>Asian</v>
      </c>
    </row>
    <row r="9594" spans="1:9" x14ac:dyDescent="0.25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  <c r="F9594" s="5">
        <f>IFERROR(VLOOKUP(E9594,Raw_Menu!$A$2:$D$33,4,FALSE),0)</f>
        <v>17.95</v>
      </c>
      <c r="G9594" s="5">
        <f t="shared" si="298"/>
        <v>17.95</v>
      </c>
      <c r="H9594">
        <f t="shared" si="299"/>
        <v>16</v>
      </c>
      <c r="I9594" t="str">
        <f>IFERROR(VLOOKUP(tblOrders[[#This Row],[item_id]],Raw_Menu!$A$2:$D$33,3,FALSE),"Unknown")</f>
        <v>Asian</v>
      </c>
    </row>
    <row r="9595" spans="1:9" x14ac:dyDescent="0.25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  <c r="F9595" s="5">
        <f>IFERROR(VLOOKUP(E9595,Raw_Menu!$A$2:$D$33,4,FALSE),0)</f>
        <v>5</v>
      </c>
      <c r="G9595" s="5">
        <f t="shared" si="298"/>
        <v>5</v>
      </c>
      <c r="H9595">
        <f t="shared" si="299"/>
        <v>16</v>
      </c>
      <c r="I9595" t="str">
        <f>IFERROR(VLOOKUP(tblOrders[[#This Row],[item_id]],Raw_Menu!$A$2:$D$33,3,FALSE),"Unknown")</f>
        <v>Asian</v>
      </c>
    </row>
    <row r="9596" spans="1:9" x14ac:dyDescent="0.25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  <c r="F9596" s="5">
        <f>IFERROR(VLOOKUP(E9596,Raw_Menu!$A$2:$D$33,4,FALSE),0)</f>
        <v>9</v>
      </c>
      <c r="G9596" s="5">
        <f t="shared" si="298"/>
        <v>9</v>
      </c>
      <c r="H9596">
        <f t="shared" si="299"/>
        <v>16</v>
      </c>
      <c r="I9596" t="str">
        <f>IFERROR(VLOOKUP(tblOrders[[#This Row],[item_id]],Raw_Menu!$A$2:$D$33,3,FALSE),"Unknown")</f>
        <v>Mexican</v>
      </c>
    </row>
    <row r="9597" spans="1:9" x14ac:dyDescent="0.25">
      <c r="A9597">
        <v>9596</v>
      </c>
      <c r="B9597">
        <v>4205</v>
      </c>
      <c r="C9597" s="1">
        <v>45263</v>
      </c>
      <c r="D9597" s="2">
        <v>0.68325231481481485</v>
      </c>
      <c r="E9597">
        <v>115</v>
      </c>
      <c r="F9597" s="5">
        <f>IFERROR(VLOOKUP(E9597,Raw_Menu!$A$2:$D$33,4,FALSE),0)</f>
        <v>11.95</v>
      </c>
      <c r="G9597" s="5">
        <f t="shared" si="298"/>
        <v>11.95</v>
      </c>
      <c r="H9597">
        <f t="shared" si="299"/>
        <v>16</v>
      </c>
      <c r="I9597" t="str">
        <f>IFERROR(VLOOKUP(tblOrders[[#This Row],[item_id]],Raw_Menu!$A$2:$D$33,3,FALSE),"Unknown")</f>
        <v>Mexican</v>
      </c>
    </row>
    <row r="9598" spans="1:9" x14ac:dyDescent="0.25">
      <c r="A9598">
        <v>9597</v>
      </c>
      <c r="B9598">
        <v>4205</v>
      </c>
      <c r="C9598" s="1">
        <v>45263</v>
      </c>
      <c r="D9598" s="2">
        <v>0.68325231481481485</v>
      </c>
      <c r="E9598">
        <v>112</v>
      </c>
      <c r="F9598" s="5">
        <f>IFERROR(VLOOKUP(E9598,Raw_Menu!$A$2:$D$33,4,FALSE),0)</f>
        <v>14.95</v>
      </c>
      <c r="G9598" s="5">
        <f t="shared" si="298"/>
        <v>14.95</v>
      </c>
      <c r="H9598">
        <f t="shared" si="299"/>
        <v>16</v>
      </c>
      <c r="I9598" t="str">
        <f>IFERROR(VLOOKUP(tblOrders[[#This Row],[item_id]],Raw_Menu!$A$2:$D$33,3,FALSE),"Unknown")</f>
        <v>Asian</v>
      </c>
    </row>
    <row r="9599" spans="1:9" x14ac:dyDescent="0.25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  <c r="F9599" s="5">
        <f>IFERROR(VLOOKUP(E9599,Raw_Menu!$A$2:$D$33,4,FALSE),0)</f>
        <v>13.95</v>
      </c>
      <c r="G9599" s="5">
        <f t="shared" si="298"/>
        <v>13.95</v>
      </c>
      <c r="H9599">
        <f t="shared" si="299"/>
        <v>16</v>
      </c>
      <c r="I9599" t="str">
        <f>IFERROR(VLOOKUP(tblOrders[[#This Row],[item_id]],Raw_Menu!$A$2:$D$33,3,FALSE),"Unknown")</f>
        <v>Mexican</v>
      </c>
    </row>
    <row r="9600" spans="1:9" x14ac:dyDescent="0.25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  <c r="F9600" s="5">
        <f>IFERROR(VLOOKUP(E9600,Raw_Menu!$A$2:$D$33,4,FALSE),0)</f>
        <v>13.95</v>
      </c>
      <c r="G9600" s="5">
        <f t="shared" si="298"/>
        <v>13.95</v>
      </c>
      <c r="H9600">
        <f t="shared" si="299"/>
        <v>16</v>
      </c>
      <c r="I9600" t="str">
        <f>IFERROR(VLOOKUP(tblOrders[[#This Row],[item_id]],Raw_Menu!$A$2:$D$33,3,FALSE),"Unknown")</f>
        <v>American</v>
      </c>
    </row>
    <row r="9601" spans="1:9" x14ac:dyDescent="0.25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  <c r="F9601" s="5">
        <f>IFERROR(VLOOKUP(E9601,Raw_Menu!$A$2:$D$33,4,FALSE),0)</f>
        <v>17.95</v>
      </c>
      <c r="G9601" s="5">
        <f t="shared" si="298"/>
        <v>17.95</v>
      </c>
      <c r="H9601">
        <f t="shared" si="299"/>
        <v>16</v>
      </c>
      <c r="I9601" t="str">
        <f>IFERROR(VLOOKUP(tblOrders[[#This Row],[item_id]],Raw_Menu!$A$2:$D$33,3,FALSE),"Unknown")</f>
        <v>Italian</v>
      </c>
    </row>
    <row r="9602" spans="1:9" x14ac:dyDescent="0.25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  <c r="F9602" s="5">
        <f>IFERROR(VLOOKUP(E9602,Raw_Menu!$A$2:$D$33,4,FALSE),0)</f>
        <v>16.95</v>
      </c>
      <c r="G9602" s="5">
        <f t="shared" ref="G9602:G9665" si="300">VALUE(F9602)</f>
        <v>16.95</v>
      </c>
      <c r="H9602">
        <f t="shared" ref="H9602:H9665" si="301">HOUR(D9602)</f>
        <v>16</v>
      </c>
      <c r="I9602" t="str">
        <f>IFERROR(VLOOKUP(tblOrders[[#This Row],[item_id]],Raw_Menu!$A$2:$D$33,3,FALSE),"Unknown")</f>
        <v>Italian</v>
      </c>
    </row>
    <row r="9603" spans="1:9" x14ac:dyDescent="0.25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  <c r="F9603" s="5">
        <f>IFERROR(VLOOKUP(E9603,Raw_Menu!$A$2:$D$33,4,FALSE),0)</f>
        <v>17.95</v>
      </c>
      <c r="G9603" s="5">
        <f t="shared" si="300"/>
        <v>17.95</v>
      </c>
      <c r="H9603">
        <f t="shared" si="301"/>
        <v>16</v>
      </c>
      <c r="I9603" t="str">
        <f>IFERROR(VLOOKUP(tblOrders[[#This Row],[item_id]],Raw_Menu!$A$2:$D$33,3,FALSE),"Unknown")</f>
        <v>Italian</v>
      </c>
    </row>
    <row r="9604" spans="1:9" x14ac:dyDescent="0.25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  <c r="F9604" s="5">
        <f>IFERROR(VLOOKUP(E9604,Raw_Menu!$A$2:$D$33,4,FALSE),0)</f>
        <v>14.95</v>
      </c>
      <c r="G9604" s="5">
        <f t="shared" si="300"/>
        <v>14.95</v>
      </c>
      <c r="H9604">
        <f t="shared" si="301"/>
        <v>16</v>
      </c>
      <c r="I9604" t="str">
        <f>IFERROR(VLOOKUP(tblOrders[[#This Row],[item_id]],Raw_Menu!$A$2:$D$33,3,FALSE),"Unknown")</f>
        <v>Asian</v>
      </c>
    </row>
    <row r="9605" spans="1:9" x14ac:dyDescent="0.25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  <c r="F9605" s="5">
        <f>IFERROR(VLOOKUP(E9605,Raw_Menu!$A$2:$D$33,4,FALSE),0)</f>
        <v>11.95</v>
      </c>
      <c r="G9605" s="5">
        <f t="shared" si="300"/>
        <v>11.95</v>
      </c>
      <c r="H9605">
        <f t="shared" si="301"/>
        <v>16</v>
      </c>
      <c r="I9605" t="str">
        <f>IFERROR(VLOOKUP(tblOrders[[#This Row],[item_id]],Raw_Menu!$A$2:$D$33,3,FALSE),"Unknown")</f>
        <v>Mexican</v>
      </c>
    </row>
    <row r="9606" spans="1:9" x14ac:dyDescent="0.25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  <c r="F9606" s="5">
        <f>IFERROR(VLOOKUP(E9606,Raw_Menu!$A$2:$D$33,4,FALSE),0)</f>
        <v>11.95</v>
      </c>
      <c r="G9606" s="5">
        <f t="shared" si="300"/>
        <v>11.95</v>
      </c>
      <c r="H9606">
        <f t="shared" si="301"/>
        <v>16</v>
      </c>
      <c r="I9606" t="str">
        <f>IFERROR(VLOOKUP(tblOrders[[#This Row],[item_id]],Raw_Menu!$A$2:$D$33,3,FALSE),"Unknown")</f>
        <v>Mexican</v>
      </c>
    </row>
    <row r="9607" spans="1:9" x14ac:dyDescent="0.25">
      <c r="A9607">
        <v>9606</v>
      </c>
      <c r="B9607">
        <v>4208</v>
      </c>
      <c r="C9607" s="1">
        <v>45263</v>
      </c>
      <c r="D9607" s="2">
        <v>0.70840277777777783</v>
      </c>
      <c r="E9607">
        <v>104</v>
      </c>
      <c r="F9607" s="5">
        <f>IFERROR(VLOOKUP(E9607,Raw_Menu!$A$2:$D$33,4,FALSE),0)</f>
        <v>10.5</v>
      </c>
      <c r="G9607" s="5">
        <f t="shared" si="300"/>
        <v>10.5</v>
      </c>
      <c r="H9607">
        <f t="shared" si="301"/>
        <v>17</v>
      </c>
      <c r="I9607" t="str">
        <f>IFERROR(VLOOKUP(tblOrders[[#This Row],[item_id]],Raw_Menu!$A$2:$D$33,3,FALSE),"Unknown")</f>
        <v>American</v>
      </c>
    </row>
    <row r="9608" spans="1:9" x14ac:dyDescent="0.25">
      <c r="A9608">
        <v>9607</v>
      </c>
      <c r="B9608">
        <v>4208</v>
      </c>
      <c r="C9608" s="1">
        <v>45263</v>
      </c>
      <c r="D9608" s="2">
        <v>0.70840277777777783</v>
      </c>
      <c r="E9608">
        <v>126</v>
      </c>
      <c r="F9608" s="5">
        <f>IFERROR(VLOOKUP(E9608,Raw_Menu!$A$2:$D$33,4,FALSE),0)</f>
        <v>14.5</v>
      </c>
      <c r="G9608" s="5">
        <f t="shared" si="300"/>
        <v>14.5</v>
      </c>
      <c r="H9608">
        <f t="shared" si="301"/>
        <v>17</v>
      </c>
      <c r="I9608" t="str">
        <f>IFERROR(VLOOKUP(tblOrders[[#This Row],[item_id]],Raw_Menu!$A$2:$D$33,3,FALSE),"Unknown")</f>
        <v>Italian</v>
      </c>
    </row>
    <row r="9609" spans="1:9" x14ac:dyDescent="0.25">
      <c r="A9609">
        <v>9608</v>
      </c>
      <c r="B9609">
        <v>4208</v>
      </c>
      <c r="C9609" s="1">
        <v>45263</v>
      </c>
      <c r="D9609" s="2">
        <v>0.70840277777777783</v>
      </c>
      <c r="E9609">
        <v>122</v>
      </c>
      <c r="F9609" s="5">
        <f>IFERROR(VLOOKUP(E9609,Raw_Menu!$A$2:$D$33,4,FALSE),0)</f>
        <v>7</v>
      </c>
      <c r="G9609" s="5">
        <f t="shared" si="300"/>
        <v>7</v>
      </c>
      <c r="H9609">
        <f t="shared" si="301"/>
        <v>17</v>
      </c>
      <c r="I9609" t="str">
        <f>IFERROR(VLOOKUP(tblOrders[[#This Row],[item_id]],Raw_Menu!$A$2:$D$33,3,FALSE),"Unknown")</f>
        <v>Mexican</v>
      </c>
    </row>
    <row r="9610" spans="1:9" x14ac:dyDescent="0.25">
      <c r="A9610">
        <v>9609</v>
      </c>
      <c r="B9610">
        <v>4209</v>
      </c>
      <c r="C9610" s="1">
        <v>45263</v>
      </c>
      <c r="D9610" s="2">
        <v>0.71281249999999996</v>
      </c>
      <c r="E9610">
        <v>104</v>
      </c>
      <c r="F9610" s="5">
        <f>IFERROR(VLOOKUP(E9610,Raw_Menu!$A$2:$D$33,4,FALSE),0)</f>
        <v>10.5</v>
      </c>
      <c r="G9610" s="5">
        <f t="shared" si="300"/>
        <v>10.5</v>
      </c>
      <c r="H9610">
        <f t="shared" si="301"/>
        <v>17</v>
      </c>
      <c r="I9610" t="str">
        <f>IFERROR(VLOOKUP(tblOrders[[#This Row],[item_id]],Raw_Menu!$A$2:$D$33,3,FALSE),"Unknown")</f>
        <v>American</v>
      </c>
    </row>
    <row r="9611" spans="1:9" x14ac:dyDescent="0.25">
      <c r="A9611">
        <v>9610</v>
      </c>
      <c r="B9611">
        <v>4209</v>
      </c>
      <c r="C9611" s="1">
        <v>45263</v>
      </c>
      <c r="D9611" s="2">
        <v>0.71281249999999996</v>
      </c>
      <c r="E9611">
        <v>132</v>
      </c>
      <c r="F9611" s="5">
        <f>IFERROR(VLOOKUP(E9611,Raw_Menu!$A$2:$D$33,4,FALSE),0)</f>
        <v>16.95</v>
      </c>
      <c r="G9611" s="5">
        <f t="shared" si="300"/>
        <v>16.95</v>
      </c>
      <c r="H9611">
        <f t="shared" si="301"/>
        <v>17</v>
      </c>
      <c r="I9611" t="str">
        <f>IFERROR(VLOOKUP(tblOrders[[#This Row],[item_id]],Raw_Menu!$A$2:$D$33,3,FALSE),"Unknown")</f>
        <v>Italian</v>
      </c>
    </row>
    <row r="9612" spans="1:9" x14ac:dyDescent="0.25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  <c r="F9612" s="5">
        <f>IFERROR(VLOOKUP(E9612,Raw_Menu!$A$2:$D$33,4,FALSE),0)</f>
        <v>13.95</v>
      </c>
      <c r="G9612" s="5">
        <f t="shared" si="300"/>
        <v>13.95</v>
      </c>
      <c r="H9612">
        <f t="shared" si="301"/>
        <v>17</v>
      </c>
      <c r="I9612" t="str">
        <f>IFERROR(VLOOKUP(tblOrders[[#This Row],[item_id]],Raw_Menu!$A$2:$D$33,3,FALSE),"Unknown")</f>
        <v>American</v>
      </c>
    </row>
    <row r="9613" spans="1:9" x14ac:dyDescent="0.25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  <c r="F9613" s="5">
        <f>IFERROR(VLOOKUP(E9613,Raw_Menu!$A$2:$D$33,4,FALSE),0)</f>
        <v>12.95</v>
      </c>
      <c r="G9613" s="5">
        <f t="shared" si="300"/>
        <v>12.95</v>
      </c>
      <c r="H9613">
        <f t="shared" si="301"/>
        <v>17</v>
      </c>
      <c r="I9613" t="str">
        <f>IFERROR(VLOOKUP(tblOrders[[#This Row],[item_id]],Raw_Menu!$A$2:$D$33,3,FALSE),"Unknown")</f>
        <v>Mexican</v>
      </c>
    </row>
    <row r="9614" spans="1:9" x14ac:dyDescent="0.25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  <c r="F9614" s="5">
        <f>IFERROR(VLOOKUP(E9614,Raw_Menu!$A$2:$D$33,4,FALSE),0)</f>
        <v>12.95</v>
      </c>
      <c r="G9614" s="5">
        <f t="shared" si="300"/>
        <v>12.95</v>
      </c>
      <c r="H9614">
        <f t="shared" si="301"/>
        <v>17</v>
      </c>
      <c r="I9614" t="str">
        <f>IFERROR(VLOOKUP(tblOrders[[#This Row],[item_id]],Raw_Menu!$A$2:$D$33,3,FALSE),"Unknown")</f>
        <v>American</v>
      </c>
    </row>
    <row r="9615" spans="1:9" x14ac:dyDescent="0.25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  <c r="F9615" s="5">
        <f>IFERROR(VLOOKUP(E9615,Raw_Menu!$A$2:$D$33,4,FALSE),0)</f>
        <v>11.95</v>
      </c>
      <c r="G9615" s="5">
        <f t="shared" si="300"/>
        <v>11.95</v>
      </c>
      <c r="H9615">
        <f t="shared" si="301"/>
        <v>17</v>
      </c>
      <c r="I9615" t="str">
        <f>IFERROR(VLOOKUP(tblOrders[[#This Row],[item_id]],Raw_Menu!$A$2:$D$33,3,FALSE),"Unknown")</f>
        <v>Mexican</v>
      </c>
    </row>
    <row r="9616" spans="1:9" x14ac:dyDescent="0.25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  <c r="F9616" s="5">
        <f>IFERROR(VLOOKUP(E9616,Raw_Menu!$A$2:$D$33,4,FALSE),0)</f>
        <v>11.95</v>
      </c>
      <c r="G9616" s="5">
        <f t="shared" si="300"/>
        <v>11.95</v>
      </c>
      <c r="H9616">
        <f t="shared" si="301"/>
        <v>17</v>
      </c>
      <c r="I9616" t="str">
        <f>IFERROR(VLOOKUP(tblOrders[[#This Row],[item_id]],Raw_Menu!$A$2:$D$33,3,FALSE),"Unknown")</f>
        <v>Mexican</v>
      </c>
    </row>
    <row r="9617" spans="1:9" x14ac:dyDescent="0.25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  <c r="F9617" s="5">
        <f>IFERROR(VLOOKUP(E9617,Raw_Menu!$A$2:$D$33,4,FALSE),0)</f>
        <v>19.95</v>
      </c>
      <c r="G9617" s="5">
        <f t="shared" si="300"/>
        <v>19.95</v>
      </c>
      <c r="H9617">
        <f t="shared" si="301"/>
        <v>17</v>
      </c>
      <c r="I9617" t="str">
        <f>IFERROR(VLOOKUP(tblOrders[[#This Row],[item_id]],Raw_Menu!$A$2:$D$33,3,FALSE),"Unknown")</f>
        <v>Italian</v>
      </c>
    </row>
    <row r="9618" spans="1:9" x14ac:dyDescent="0.25">
      <c r="A9618">
        <v>9617</v>
      </c>
      <c r="B9618">
        <v>4213</v>
      </c>
      <c r="C9618" s="1">
        <v>45263</v>
      </c>
      <c r="D9618" s="2">
        <v>0.7558449074074074</v>
      </c>
      <c r="E9618">
        <v>125</v>
      </c>
      <c r="F9618" s="5">
        <f>IFERROR(VLOOKUP(E9618,Raw_Menu!$A$2:$D$33,4,FALSE),0)</f>
        <v>17.95</v>
      </c>
      <c r="G9618" s="5">
        <f t="shared" si="300"/>
        <v>17.95</v>
      </c>
      <c r="H9618">
        <f t="shared" si="301"/>
        <v>18</v>
      </c>
      <c r="I9618" t="str">
        <f>IFERROR(VLOOKUP(tblOrders[[#This Row],[item_id]],Raw_Menu!$A$2:$D$33,3,FALSE),"Unknown")</f>
        <v>Italian</v>
      </c>
    </row>
    <row r="9619" spans="1:9" x14ac:dyDescent="0.25">
      <c r="A9619">
        <v>9618</v>
      </c>
      <c r="B9619">
        <v>4213</v>
      </c>
      <c r="C9619" s="1">
        <v>45263</v>
      </c>
      <c r="D9619" s="2">
        <v>0.7558449074074074</v>
      </c>
      <c r="E9619">
        <v>112</v>
      </c>
      <c r="F9619" s="5">
        <f>IFERROR(VLOOKUP(E9619,Raw_Menu!$A$2:$D$33,4,FALSE),0)</f>
        <v>14.95</v>
      </c>
      <c r="G9619" s="5">
        <f t="shared" si="300"/>
        <v>14.95</v>
      </c>
      <c r="H9619">
        <f t="shared" si="301"/>
        <v>18</v>
      </c>
      <c r="I9619" t="str">
        <f>IFERROR(VLOOKUP(tblOrders[[#This Row],[item_id]],Raw_Menu!$A$2:$D$33,3,FALSE),"Unknown")</f>
        <v>Asian</v>
      </c>
    </row>
    <row r="9620" spans="1:9" x14ac:dyDescent="0.25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  <c r="F9620" s="5">
        <f>IFERROR(VLOOKUP(E9620,Raw_Menu!$A$2:$D$33,4,FALSE),0)</f>
        <v>12.95</v>
      </c>
      <c r="G9620" s="5">
        <f t="shared" si="300"/>
        <v>12.95</v>
      </c>
      <c r="H9620">
        <f t="shared" si="301"/>
        <v>18</v>
      </c>
      <c r="I9620" t="str">
        <f>IFERROR(VLOOKUP(tblOrders[[#This Row],[item_id]],Raw_Menu!$A$2:$D$33,3,FALSE),"Unknown")</f>
        <v>American</v>
      </c>
    </row>
    <row r="9621" spans="1:9" x14ac:dyDescent="0.25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  <c r="F9621" s="5">
        <f>IFERROR(VLOOKUP(E9621,Raw_Menu!$A$2:$D$33,4,FALSE),0)</f>
        <v>17.95</v>
      </c>
      <c r="G9621" s="5">
        <f t="shared" si="300"/>
        <v>17.95</v>
      </c>
      <c r="H9621">
        <f t="shared" si="301"/>
        <v>18</v>
      </c>
      <c r="I9621" t="str">
        <f>IFERROR(VLOOKUP(tblOrders[[#This Row],[item_id]],Raw_Menu!$A$2:$D$33,3,FALSE),"Unknown")</f>
        <v>Italian</v>
      </c>
    </row>
    <row r="9622" spans="1:9" x14ac:dyDescent="0.25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  <c r="F9622" s="5">
        <f>IFERROR(VLOOKUP(E9622,Raw_Menu!$A$2:$D$33,4,FALSE),0)</f>
        <v>12.95</v>
      </c>
      <c r="G9622" s="5">
        <f t="shared" si="300"/>
        <v>12.95</v>
      </c>
      <c r="H9622">
        <f t="shared" si="301"/>
        <v>18</v>
      </c>
      <c r="I9622" t="str">
        <f>IFERROR(VLOOKUP(tblOrders[[#This Row],[item_id]],Raw_Menu!$A$2:$D$33,3,FALSE),"Unknown")</f>
        <v>Mexican</v>
      </c>
    </row>
    <row r="9623" spans="1:9" x14ac:dyDescent="0.25">
      <c r="A9623">
        <v>9622</v>
      </c>
      <c r="B9623">
        <v>4216</v>
      </c>
      <c r="C9623" s="1">
        <v>45263</v>
      </c>
      <c r="D9623" s="2">
        <v>0.76641203703703709</v>
      </c>
      <c r="E9623">
        <v>107</v>
      </c>
      <c r="F9623" s="5">
        <f>IFERROR(VLOOKUP(E9623,Raw_Menu!$A$2:$D$33,4,FALSE),0)</f>
        <v>16.5</v>
      </c>
      <c r="G9623" s="5">
        <f t="shared" si="300"/>
        <v>16.5</v>
      </c>
      <c r="H9623">
        <f t="shared" si="301"/>
        <v>18</v>
      </c>
      <c r="I9623" t="str">
        <f>IFERROR(VLOOKUP(tblOrders[[#This Row],[item_id]],Raw_Menu!$A$2:$D$33,3,FALSE),"Unknown")</f>
        <v>Asian</v>
      </c>
    </row>
    <row r="9624" spans="1:9" x14ac:dyDescent="0.25">
      <c r="A9624">
        <v>9623</v>
      </c>
      <c r="B9624">
        <v>4216</v>
      </c>
      <c r="C9624" s="1">
        <v>45263</v>
      </c>
      <c r="D9624" s="2">
        <v>0.76641203703703709</v>
      </c>
      <c r="E9624">
        <v>112</v>
      </c>
      <c r="F9624" s="5">
        <f>IFERROR(VLOOKUP(E9624,Raw_Menu!$A$2:$D$33,4,FALSE),0)</f>
        <v>14.95</v>
      </c>
      <c r="G9624" s="5">
        <f t="shared" si="300"/>
        <v>14.95</v>
      </c>
      <c r="H9624">
        <f t="shared" si="301"/>
        <v>18</v>
      </c>
      <c r="I9624" t="str">
        <f>IFERROR(VLOOKUP(tblOrders[[#This Row],[item_id]],Raw_Menu!$A$2:$D$33,3,FALSE),"Unknown")</f>
        <v>Asian</v>
      </c>
    </row>
    <row r="9625" spans="1:9" x14ac:dyDescent="0.25">
      <c r="A9625">
        <v>9624</v>
      </c>
      <c r="B9625">
        <v>4216</v>
      </c>
      <c r="C9625" s="1">
        <v>45263</v>
      </c>
      <c r="D9625" s="2">
        <v>0.76641203703703709</v>
      </c>
      <c r="E9625">
        <v>105</v>
      </c>
      <c r="F9625" s="5">
        <f>IFERROR(VLOOKUP(E9625,Raw_Menu!$A$2:$D$33,4,FALSE),0)</f>
        <v>7</v>
      </c>
      <c r="G9625" s="5">
        <f t="shared" si="300"/>
        <v>7</v>
      </c>
      <c r="H9625">
        <f t="shared" si="301"/>
        <v>18</v>
      </c>
      <c r="I9625" t="str">
        <f>IFERROR(VLOOKUP(tblOrders[[#This Row],[item_id]],Raw_Menu!$A$2:$D$33,3,FALSE),"Unknown")</f>
        <v>American</v>
      </c>
    </row>
    <row r="9626" spans="1:9" x14ac:dyDescent="0.25">
      <c r="A9626">
        <v>9625</v>
      </c>
      <c r="B9626">
        <v>4216</v>
      </c>
      <c r="C9626" s="1">
        <v>45263</v>
      </c>
      <c r="D9626" s="2">
        <v>0.76641203703703709</v>
      </c>
      <c r="E9626">
        <v>106</v>
      </c>
      <c r="F9626" s="5">
        <f>IFERROR(VLOOKUP(E9626,Raw_Menu!$A$2:$D$33,4,FALSE),0)</f>
        <v>7</v>
      </c>
      <c r="G9626" s="5">
        <f t="shared" si="300"/>
        <v>7</v>
      </c>
      <c r="H9626">
        <f t="shared" si="301"/>
        <v>18</v>
      </c>
      <c r="I9626" t="str">
        <f>IFERROR(VLOOKUP(tblOrders[[#This Row],[item_id]],Raw_Menu!$A$2:$D$33,3,FALSE),"Unknown")</f>
        <v>American</v>
      </c>
    </row>
    <row r="9627" spans="1:9" x14ac:dyDescent="0.25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  <c r="F9627" s="5">
        <f>IFERROR(VLOOKUP(E9627,Raw_Menu!$A$2:$D$33,4,FALSE),0)</f>
        <v>17.95</v>
      </c>
      <c r="G9627" s="5">
        <f t="shared" si="300"/>
        <v>17.95</v>
      </c>
      <c r="H9627">
        <f t="shared" si="301"/>
        <v>18</v>
      </c>
      <c r="I9627" t="str">
        <f>IFERROR(VLOOKUP(tblOrders[[#This Row],[item_id]],Raw_Menu!$A$2:$D$33,3,FALSE),"Unknown")</f>
        <v>Italian</v>
      </c>
    </row>
    <row r="9628" spans="1:9" x14ac:dyDescent="0.25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  <c r="F9628" s="5">
        <f>IFERROR(VLOOKUP(E9628,Raw_Menu!$A$2:$D$33,4,FALSE),0)</f>
        <v>19.95</v>
      </c>
      <c r="G9628" s="5">
        <f t="shared" si="300"/>
        <v>19.95</v>
      </c>
      <c r="H9628">
        <f t="shared" si="301"/>
        <v>18</v>
      </c>
      <c r="I9628" t="str">
        <f>IFERROR(VLOOKUP(tblOrders[[#This Row],[item_id]],Raw_Menu!$A$2:$D$33,3,FALSE),"Unknown")</f>
        <v>Italian</v>
      </c>
    </row>
    <row r="9629" spans="1:9" x14ac:dyDescent="0.25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  <c r="F9629" s="5">
        <f>IFERROR(VLOOKUP(E9629,Raw_Menu!$A$2:$D$33,4,FALSE),0)</f>
        <v>12.95</v>
      </c>
      <c r="G9629" s="5">
        <f t="shared" si="300"/>
        <v>12.95</v>
      </c>
      <c r="H9629">
        <f t="shared" si="301"/>
        <v>18</v>
      </c>
      <c r="I9629" t="str">
        <f>IFERROR(VLOOKUP(tblOrders[[#This Row],[item_id]],Raw_Menu!$A$2:$D$33,3,FALSE),"Unknown")</f>
        <v>American</v>
      </c>
    </row>
    <row r="9630" spans="1:9" x14ac:dyDescent="0.25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  <c r="F9630" s="5">
        <f>IFERROR(VLOOKUP(E9630,Raw_Menu!$A$2:$D$33,4,FALSE),0)</f>
        <v>11.95</v>
      </c>
      <c r="G9630" s="5">
        <f t="shared" si="300"/>
        <v>11.95</v>
      </c>
      <c r="H9630">
        <f t="shared" si="301"/>
        <v>18</v>
      </c>
      <c r="I9630" t="str">
        <f>IFERROR(VLOOKUP(tblOrders[[#This Row],[item_id]],Raw_Menu!$A$2:$D$33,3,FALSE),"Unknown")</f>
        <v>Mexican</v>
      </c>
    </row>
    <row r="9631" spans="1:9" x14ac:dyDescent="0.25">
      <c r="A9631">
        <v>9630</v>
      </c>
      <c r="B9631">
        <v>4220</v>
      </c>
      <c r="C9631" s="1">
        <v>45263</v>
      </c>
      <c r="D9631" s="2">
        <v>0.78825231481481484</v>
      </c>
      <c r="E9631">
        <v>128</v>
      </c>
      <c r="F9631" s="5">
        <f>IFERROR(VLOOKUP(E9631,Raw_Menu!$A$2:$D$33,4,FALSE),0)</f>
        <v>15.5</v>
      </c>
      <c r="G9631" s="5">
        <f t="shared" si="300"/>
        <v>15.5</v>
      </c>
      <c r="H9631">
        <f t="shared" si="301"/>
        <v>18</v>
      </c>
      <c r="I9631" t="str">
        <f>IFERROR(VLOOKUP(tblOrders[[#This Row],[item_id]],Raw_Menu!$A$2:$D$33,3,FALSE),"Unknown")</f>
        <v>Italian</v>
      </c>
    </row>
    <row r="9632" spans="1:9" x14ac:dyDescent="0.25">
      <c r="A9632">
        <v>9631</v>
      </c>
      <c r="B9632">
        <v>4220</v>
      </c>
      <c r="C9632" s="1">
        <v>45263</v>
      </c>
      <c r="D9632" s="2">
        <v>0.78825231481481484</v>
      </c>
      <c r="E9632">
        <v>120</v>
      </c>
      <c r="F9632" s="5">
        <f>IFERROR(VLOOKUP(E9632,Raw_Menu!$A$2:$D$33,4,FALSE),0)</f>
        <v>13.95</v>
      </c>
      <c r="G9632" s="5">
        <f t="shared" si="300"/>
        <v>13.95</v>
      </c>
      <c r="H9632">
        <f t="shared" si="301"/>
        <v>18</v>
      </c>
      <c r="I9632" t="str">
        <f>IFERROR(VLOOKUP(tblOrders[[#This Row],[item_id]],Raw_Menu!$A$2:$D$33,3,FALSE),"Unknown")</f>
        <v>Mexican</v>
      </c>
    </row>
    <row r="9633" spans="1:9" x14ac:dyDescent="0.25">
      <c r="A9633">
        <v>9632</v>
      </c>
      <c r="B9633">
        <v>4220</v>
      </c>
      <c r="C9633" s="1">
        <v>45263</v>
      </c>
      <c r="D9633" s="2">
        <v>0.78825231481481484</v>
      </c>
      <c r="E9633">
        <v>132</v>
      </c>
      <c r="F9633" s="5">
        <f>IFERROR(VLOOKUP(E9633,Raw_Menu!$A$2:$D$33,4,FALSE),0)</f>
        <v>16.95</v>
      </c>
      <c r="G9633" s="5">
        <f t="shared" si="300"/>
        <v>16.95</v>
      </c>
      <c r="H9633">
        <f t="shared" si="301"/>
        <v>18</v>
      </c>
      <c r="I9633" t="str">
        <f>IFERROR(VLOOKUP(tblOrders[[#This Row],[item_id]],Raw_Menu!$A$2:$D$33,3,FALSE),"Unknown")</f>
        <v>Italian</v>
      </c>
    </row>
    <row r="9634" spans="1:9" x14ac:dyDescent="0.25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  <c r="F9634" s="5">
        <f>IFERROR(VLOOKUP(E9634,Raw_Menu!$A$2:$D$33,4,FALSE),0)</f>
        <v>14.5</v>
      </c>
      <c r="G9634" s="5">
        <f t="shared" si="300"/>
        <v>14.5</v>
      </c>
      <c r="H9634">
        <f t="shared" si="301"/>
        <v>19</v>
      </c>
      <c r="I9634" t="str">
        <f>IFERROR(VLOOKUP(tblOrders[[#This Row],[item_id]],Raw_Menu!$A$2:$D$33,3,FALSE),"Unknown")</f>
        <v>Asian</v>
      </c>
    </row>
    <row r="9635" spans="1:9" x14ac:dyDescent="0.25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  <c r="F9635" s="5">
        <f>IFERROR(VLOOKUP(E9635,Raw_Menu!$A$2:$D$33,4,FALSE),0)</f>
        <v>12.95</v>
      </c>
      <c r="G9635" s="5">
        <f t="shared" si="300"/>
        <v>12.95</v>
      </c>
      <c r="H9635">
        <f t="shared" si="301"/>
        <v>19</v>
      </c>
      <c r="I9635" t="str">
        <f>IFERROR(VLOOKUP(tblOrders[[#This Row],[item_id]],Raw_Menu!$A$2:$D$33,3,FALSE),"Unknown")</f>
        <v>Mexican</v>
      </c>
    </row>
    <row r="9636" spans="1:9" x14ac:dyDescent="0.25">
      <c r="A9636">
        <v>9635</v>
      </c>
      <c r="B9636">
        <v>4223</v>
      </c>
      <c r="C9636" s="1">
        <v>45263</v>
      </c>
      <c r="D9636" s="2">
        <v>0.81892361111111112</v>
      </c>
      <c r="E9636">
        <v>132</v>
      </c>
      <c r="F9636" s="5">
        <f>IFERROR(VLOOKUP(E9636,Raw_Menu!$A$2:$D$33,4,FALSE),0)</f>
        <v>16.95</v>
      </c>
      <c r="G9636" s="5">
        <f t="shared" si="300"/>
        <v>16.95</v>
      </c>
      <c r="H9636">
        <f t="shared" si="301"/>
        <v>19</v>
      </c>
      <c r="I9636" t="str">
        <f>IFERROR(VLOOKUP(tblOrders[[#This Row],[item_id]],Raw_Menu!$A$2:$D$33,3,FALSE),"Unknown")</f>
        <v>Italian</v>
      </c>
    </row>
    <row r="9637" spans="1:9" x14ac:dyDescent="0.25">
      <c r="A9637">
        <v>9636</v>
      </c>
      <c r="B9637">
        <v>4224</v>
      </c>
      <c r="C9637" s="1">
        <v>45263</v>
      </c>
      <c r="D9637" s="2">
        <v>0.84689814814814812</v>
      </c>
      <c r="E9637">
        <v>108</v>
      </c>
      <c r="F9637" s="5">
        <f>IFERROR(VLOOKUP(E9637,Raw_Menu!$A$2:$D$33,4,FALSE),0)</f>
        <v>14.5</v>
      </c>
      <c r="G9637" s="5">
        <f t="shared" si="300"/>
        <v>14.5</v>
      </c>
      <c r="H9637">
        <f t="shared" si="301"/>
        <v>20</v>
      </c>
      <c r="I9637" t="str">
        <f>IFERROR(VLOOKUP(tblOrders[[#This Row],[item_id]],Raw_Menu!$A$2:$D$33,3,FALSE),"Unknown")</f>
        <v>Asian</v>
      </c>
    </row>
    <row r="9638" spans="1:9" x14ac:dyDescent="0.25">
      <c r="A9638">
        <v>9637</v>
      </c>
      <c r="B9638">
        <v>4224</v>
      </c>
      <c r="C9638" s="1">
        <v>45263</v>
      </c>
      <c r="D9638" s="2">
        <v>0.84689814814814812</v>
      </c>
      <c r="E9638">
        <v>124</v>
      </c>
      <c r="F9638" s="5">
        <f>IFERROR(VLOOKUP(E9638,Raw_Menu!$A$2:$D$33,4,FALSE),0)</f>
        <v>14.5</v>
      </c>
      <c r="G9638" s="5">
        <f t="shared" si="300"/>
        <v>14.5</v>
      </c>
      <c r="H9638">
        <f t="shared" si="301"/>
        <v>20</v>
      </c>
      <c r="I9638" t="str">
        <f>IFERROR(VLOOKUP(tblOrders[[#This Row],[item_id]],Raw_Menu!$A$2:$D$33,3,FALSE),"Unknown")</f>
        <v>Italian</v>
      </c>
    </row>
    <row r="9639" spans="1:9" x14ac:dyDescent="0.25">
      <c r="A9639">
        <v>9638</v>
      </c>
      <c r="B9639">
        <v>4224</v>
      </c>
      <c r="C9639" s="1">
        <v>45263</v>
      </c>
      <c r="D9639" s="2">
        <v>0.84689814814814812</v>
      </c>
      <c r="E9639">
        <v>119</v>
      </c>
      <c r="F9639" s="5">
        <f>IFERROR(VLOOKUP(E9639,Raw_Menu!$A$2:$D$33,4,FALSE),0)</f>
        <v>11.95</v>
      </c>
      <c r="G9639" s="5">
        <f t="shared" si="300"/>
        <v>11.95</v>
      </c>
      <c r="H9639">
        <f t="shared" si="301"/>
        <v>20</v>
      </c>
      <c r="I9639" t="str">
        <f>IFERROR(VLOOKUP(tblOrders[[#This Row],[item_id]],Raw_Menu!$A$2:$D$33,3,FALSE),"Unknown")</f>
        <v>Mexican</v>
      </c>
    </row>
    <row r="9640" spans="1:9" x14ac:dyDescent="0.25">
      <c r="A9640">
        <v>9639</v>
      </c>
      <c r="B9640">
        <v>4225</v>
      </c>
      <c r="C9640" s="1">
        <v>45263</v>
      </c>
      <c r="D9640" s="2">
        <v>0.85424768518518523</v>
      </c>
      <c r="E9640">
        <v>111</v>
      </c>
      <c r="F9640" s="5">
        <f>IFERROR(VLOOKUP(E9640,Raw_Menu!$A$2:$D$33,4,FALSE),0)</f>
        <v>11.95</v>
      </c>
      <c r="G9640" s="5">
        <f t="shared" si="300"/>
        <v>11.95</v>
      </c>
      <c r="H9640">
        <f t="shared" si="301"/>
        <v>20</v>
      </c>
      <c r="I9640" t="str">
        <f>IFERROR(VLOOKUP(tblOrders[[#This Row],[item_id]],Raw_Menu!$A$2:$D$33,3,FALSE),"Unknown")</f>
        <v>Asian</v>
      </c>
    </row>
    <row r="9641" spans="1:9" x14ac:dyDescent="0.25">
      <c r="A9641">
        <v>9640</v>
      </c>
      <c r="B9641">
        <v>4225</v>
      </c>
      <c r="C9641" s="1">
        <v>45263</v>
      </c>
      <c r="D9641" s="2">
        <v>0.85424768518518523</v>
      </c>
      <c r="E9641">
        <v>111</v>
      </c>
      <c r="F9641" s="5">
        <f>IFERROR(VLOOKUP(E9641,Raw_Menu!$A$2:$D$33,4,FALSE),0)</f>
        <v>11.95</v>
      </c>
      <c r="G9641" s="5">
        <f t="shared" si="300"/>
        <v>11.95</v>
      </c>
      <c r="H9641">
        <f t="shared" si="301"/>
        <v>20</v>
      </c>
      <c r="I9641" t="str">
        <f>IFERROR(VLOOKUP(tblOrders[[#This Row],[item_id]],Raw_Menu!$A$2:$D$33,3,FALSE),"Unknown")</f>
        <v>Asian</v>
      </c>
    </row>
    <row r="9642" spans="1:9" x14ac:dyDescent="0.25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  <c r="F9642" s="5">
        <f>IFERROR(VLOOKUP(E9642,Raw_Menu!$A$2:$D$33,4,FALSE),0)</f>
        <v>17.95</v>
      </c>
      <c r="G9642" s="5">
        <f t="shared" si="300"/>
        <v>17.95</v>
      </c>
      <c r="H9642">
        <f t="shared" si="301"/>
        <v>20</v>
      </c>
      <c r="I9642" t="str">
        <f>IFERROR(VLOOKUP(tblOrders[[#This Row],[item_id]],Raw_Menu!$A$2:$D$33,3,FALSE),"Unknown")</f>
        <v>Italian</v>
      </c>
    </row>
    <row r="9643" spans="1:9" x14ac:dyDescent="0.25">
      <c r="A9643">
        <v>9642</v>
      </c>
      <c r="B9643">
        <v>4227</v>
      </c>
      <c r="C9643" s="1">
        <v>45263</v>
      </c>
      <c r="D9643" s="2">
        <v>0.91902777777777778</v>
      </c>
      <c r="E9643">
        <v>112</v>
      </c>
      <c r="F9643" s="5">
        <f>IFERROR(VLOOKUP(E9643,Raw_Menu!$A$2:$D$33,4,FALSE),0)</f>
        <v>14.95</v>
      </c>
      <c r="G9643" s="5">
        <f t="shared" si="300"/>
        <v>14.95</v>
      </c>
      <c r="H9643">
        <f t="shared" si="301"/>
        <v>22</v>
      </c>
      <c r="I9643" t="str">
        <f>IFERROR(VLOOKUP(tblOrders[[#This Row],[item_id]],Raw_Menu!$A$2:$D$33,3,FALSE),"Unknown")</f>
        <v>Asian</v>
      </c>
    </row>
    <row r="9644" spans="1:9" x14ac:dyDescent="0.25">
      <c r="A9644">
        <v>9643</v>
      </c>
      <c r="B9644">
        <v>4227</v>
      </c>
      <c r="C9644" s="1">
        <v>45263</v>
      </c>
      <c r="D9644" s="2">
        <v>0.91902777777777778</v>
      </c>
      <c r="E9644">
        <v>130</v>
      </c>
      <c r="F9644" s="5">
        <f>IFERROR(VLOOKUP(E9644,Raw_Menu!$A$2:$D$33,4,FALSE),0)</f>
        <v>19.95</v>
      </c>
      <c r="G9644" s="5">
        <f t="shared" si="300"/>
        <v>19.95</v>
      </c>
      <c r="H9644">
        <f t="shared" si="301"/>
        <v>22</v>
      </c>
      <c r="I9644" t="str">
        <f>IFERROR(VLOOKUP(tblOrders[[#This Row],[item_id]],Raw_Menu!$A$2:$D$33,3,FALSE),"Unknown")</f>
        <v>Italian</v>
      </c>
    </row>
    <row r="9645" spans="1:9" x14ac:dyDescent="0.25">
      <c r="A9645">
        <v>9644</v>
      </c>
      <c r="B9645">
        <v>4228</v>
      </c>
      <c r="C9645" s="1">
        <v>44998</v>
      </c>
      <c r="D9645" s="2">
        <v>0.47304398148148152</v>
      </c>
      <c r="E9645">
        <v>107</v>
      </c>
      <c r="F9645" s="5">
        <f>IFERROR(VLOOKUP(E9645,Raw_Menu!$A$2:$D$33,4,FALSE),0)</f>
        <v>16.5</v>
      </c>
      <c r="G9645" s="5">
        <f t="shared" si="300"/>
        <v>16.5</v>
      </c>
      <c r="H9645">
        <f t="shared" si="301"/>
        <v>11</v>
      </c>
      <c r="I9645" t="str">
        <f>IFERROR(VLOOKUP(tblOrders[[#This Row],[item_id]],Raw_Menu!$A$2:$D$33,3,FALSE),"Unknown")</f>
        <v>Asian</v>
      </c>
    </row>
    <row r="9646" spans="1:9" x14ac:dyDescent="0.25">
      <c r="A9646">
        <v>9645</v>
      </c>
      <c r="B9646">
        <v>4228</v>
      </c>
      <c r="C9646" s="1">
        <v>44998</v>
      </c>
      <c r="D9646" s="2">
        <v>0.47304398148148152</v>
      </c>
      <c r="E9646">
        <v>104</v>
      </c>
      <c r="F9646" s="5">
        <f>IFERROR(VLOOKUP(E9646,Raw_Menu!$A$2:$D$33,4,FALSE),0)</f>
        <v>10.5</v>
      </c>
      <c r="G9646" s="5">
        <f t="shared" si="300"/>
        <v>10.5</v>
      </c>
      <c r="H9646">
        <f t="shared" si="301"/>
        <v>11</v>
      </c>
      <c r="I9646" t="str">
        <f>IFERROR(VLOOKUP(tblOrders[[#This Row],[item_id]],Raw_Menu!$A$2:$D$33,3,FALSE),"Unknown")</f>
        <v>American</v>
      </c>
    </row>
    <row r="9647" spans="1:9" x14ac:dyDescent="0.25">
      <c r="A9647">
        <v>9646</v>
      </c>
      <c r="B9647">
        <v>4228</v>
      </c>
      <c r="C9647" s="1">
        <v>44998</v>
      </c>
      <c r="D9647" s="2">
        <v>0.47304398148148152</v>
      </c>
      <c r="E9647">
        <v>108</v>
      </c>
      <c r="F9647" s="5">
        <f>IFERROR(VLOOKUP(E9647,Raw_Menu!$A$2:$D$33,4,FALSE),0)</f>
        <v>14.5</v>
      </c>
      <c r="G9647" s="5">
        <f t="shared" si="300"/>
        <v>14.5</v>
      </c>
      <c r="H9647">
        <f t="shared" si="301"/>
        <v>11</v>
      </c>
      <c r="I9647" t="str">
        <f>IFERROR(VLOOKUP(tblOrders[[#This Row],[item_id]],Raw_Menu!$A$2:$D$33,3,FALSE),"Unknown")</f>
        <v>Asian</v>
      </c>
    </row>
    <row r="9648" spans="1:9" x14ac:dyDescent="0.25">
      <c r="A9648">
        <v>9647</v>
      </c>
      <c r="B9648">
        <v>4229</v>
      </c>
      <c r="C9648" s="1">
        <v>44998</v>
      </c>
      <c r="D9648" s="2">
        <v>0.47685185185185192</v>
      </c>
      <c r="E9648">
        <v>120</v>
      </c>
      <c r="F9648" s="5">
        <f>IFERROR(VLOOKUP(E9648,Raw_Menu!$A$2:$D$33,4,FALSE),0)</f>
        <v>13.95</v>
      </c>
      <c r="G9648" s="5">
        <f t="shared" si="300"/>
        <v>13.95</v>
      </c>
      <c r="H9648">
        <f t="shared" si="301"/>
        <v>11</v>
      </c>
      <c r="I9648" t="str">
        <f>IFERROR(VLOOKUP(tblOrders[[#This Row],[item_id]],Raw_Menu!$A$2:$D$33,3,FALSE),"Unknown")</f>
        <v>Mexican</v>
      </c>
    </row>
    <row r="9649" spans="1:9" x14ac:dyDescent="0.25">
      <c r="A9649">
        <v>9648</v>
      </c>
      <c r="B9649">
        <v>4230</v>
      </c>
      <c r="C9649" s="1">
        <v>44998</v>
      </c>
      <c r="D9649" s="2">
        <v>0.50261574074074078</v>
      </c>
      <c r="E9649">
        <v>120</v>
      </c>
      <c r="F9649" s="5">
        <f>IFERROR(VLOOKUP(E9649,Raw_Menu!$A$2:$D$33,4,FALSE),0)</f>
        <v>13.95</v>
      </c>
      <c r="G9649" s="5">
        <f t="shared" si="300"/>
        <v>13.95</v>
      </c>
      <c r="H9649">
        <f t="shared" si="301"/>
        <v>12</v>
      </c>
      <c r="I9649" t="str">
        <f>IFERROR(VLOOKUP(tblOrders[[#This Row],[item_id]],Raw_Menu!$A$2:$D$33,3,FALSE),"Unknown")</f>
        <v>Mexican</v>
      </c>
    </row>
    <row r="9650" spans="1:9" x14ac:dyDescent="0.25">
      <c r="A9650">
        <v>9649</v>
      </c>
      <c r="B9650">
        <v>4231</v>
      </c>
      <c r="C9650" s="1">
        <v>44998</v>
      </c>
      <c r="D9650" s="2">
        <v>0.508275462962963</v>
      </c>
      <c r="E9650">
        <v>110</v>
      </c>
      <c r="F9650" s="5">
        <f>IFERROR(VLOOKUP(E9650,Raw_Menu!$A$2:$D$33,4,FALSE),0)</f>
        <v>17.95</v>
      </c>
      <c r="G9650" s="5">
        <f t="shared" si="300"/>
        <v>17.95</v>
      </c>
      <c r="H9650">
        <f t="shared" si="301"/>
        <v>12</v>
      </c>
      <c r="I9650" t="str">
        <f>IFERROR(VLOOKUP(tblOrders[[#This Row],[item_id]],Raw_Menu!$A$2:$D$33,3,FALSE),"Unknown")</f>
        <v>Asian</v>
      </c>
    </row>
    <row r="9651" spans="1:9" x14ac:dyDescent="0.25">
      <c r="A9651">
        <v>9650</v>
      </c>
      <c r="B9651">
        <v>4231</v>
      </c>
      <c r="C9651" s="1">
        <v>44998</v>
      </c>
      <c r="D9651" s="2">
        <v>0.508275462962963</v>
      </c>
      <c r="E9651">
        <v>105</v>
      </c>
      <c r="F9651" s="5">
        <f>IFERROR(VLOOKUP(E9651,Raw_Menu!$A$2:$D$33,4,FALSE),0)</f>
        <v>7</v>
      </c>
      <c r="G9651" s="5">
        <f t="shared" si="300"/>
        <v>7</v>
      </c>
      <c r="H9651">
        <f t="shared" si="301"/>
        <v>12</v>
      </c>
      <c r="I9651" t="str">
        <f>IFERROR(VLOOKUP(tblOrders[[#This Row],[item_id]],Raw_Menu!$A$2:$D$33,3,FALSE),"Unknown")</f>
        <v>American</v>
      </c>
    </row>
    <row r="9652" spans="1:9" x14ac:dyDescent="0.25">
      <c r="A9652">
        <v>9651</v>
      </c>
      <c r="B9652">
        <v>4232</v>
      </c>
      <c r="C9652" s="1">
        <v>44998</v>
      </c>
      <c r="D9652" s="2">
        <v>0.51533564814814814</v>
      </c>
      <c r="E9652">
        <v>107</v>
      </c>
      <c r="F9652" s="5">
        <f>IFERROR(VLOOKUP(E9652,Raw_Menu!$A$2:$D$33,4,FALSE),0)</f>
        <v>16.5</v>
      </c>
      <c r="G9652" s="5">
        <f t="shared" si="300"/>
        <v>16.5</v>
      </c>
      <c r="H9652">
        <f t="shared" si="301"/>
        <v>12</v>
      </c>
      <c r="I9652" t="str">
        <f>IFERROR(VLOOKUP(tblOrders[[#This Row],[item_id]],Raw_Menu!$A$2:$D$33,3,FALSE),"Unknown")</f>
        <v>Asian</v>
      </c>
    </row>
    <row r="9653" spans="1:9" x14ac:dyDescent="0.25">
      <c r="A9653">
        <v>9652</v>
      </c>
      <c r="B9653">
        <v>4232</v>
      </c>
      <c r="C9653" s="1">
        <v>44998</v>
      </c>
      <c r="D9653" s="2">
        <v>0.51533564814814814</v>
      </c>
      <c r="E9653">
        <v>108</v>
      </c>
      <c r="F9653" s="5">
        <f>IFERROR(VLOOKUP(E9653,Raw_Menu!$A$2:$D$33,4,FALSE),0)</f>
        <v>14.5</v>
      </c>
      <c r="G9653" s="5">
        <f t="shared" si="300"/>
        <v>14.5</v>
      </c>
      <c r="H9653">
        <f t="shared" si="301"/>
        <v>12</v>
      </c>
      <c r="I9653" t="str">
        <f>IFERROR(VLOOKUP(tblOrders[[#This Row],[item_id]],Raw_Menu!$A$2:$D$33,3,FALSE),"Unknown")</f>
        <v>Asian</v>
      </c>
    </row>
    <row r="9654" spans="1:9" x14ac:dyDescent="0.25">
      <c r="A9654">
        <v>9653</v>
      </c>
      <c r="B9654">
        <v>4232</v>
      </c>
      <c r="C9654" s="1">
        <v>44998</v>
      </c>
      <c r="D9654" s="2">
        <v>0.51533564814814814</v>
      </c>
      <c r="E9654">
        <v>109</v>
      </c>
      <c r="F9654" s="5">
        <f>IFERROR(VLOOKUP(E9654,Raw_Menu!$A$2:$D$33,4,FALSE),0)</f>
        <v>17.95</v>
      </c>
      <c r="G9654" s="5">
        <f t="shared" si="300"/>
        <v>17.95</v>
      </c>
      <c r="H9654">
        <f t="shared" si="301"/>
        <v>12</v>
      </c>
      <c r="I9654" t="str">
        <f>IFERROR(VLOOKUP(tblOrders[[#This Row],[item_id]],Raw_Menu!$A$2:$D$33,3,FALSE),"Unknown")</f>
        <v>Asian</v>
      </c>
    </row>
    <row r="9655" spans="1:9" x14ac:dyDescent="0.25">
      <c r="A9655">
        <v>9654</v>
      </c>
      <c r="B9655">
        <v>4232</v>
      </c>
      <c r="C9655" s="1">
        <v>44998</v>
      </c>
      <c r="D9655" s="2">
        <v>0.51533564814814814</v>
      </c>
      <c r="E9655">
        <v>109</v>
      </c>
      <c r="F9655" s="5">
        <f>IFERROR(VLOOKUP(E9655,Raw_Menu!$A$2:$D$33,4,FALSE),0)</f>
        <v>17.95</v>
      </c>
      <c r="G9655" s="5">
        <f t="shared" si="300"/>
        <v>17.95</v>
      </c>
      <c r="H9655">
        <f t="shared" si="301"/>
        <v>12</v>
      </c>
      <c r="I9655" t="str">
        <f>IFERROR(VLOOKUP(tblOrders[[#This Row],[item_id]],Raw_Menu!$A$2:$D$33,3,FALSE),"Unknown")</f>
        <v>Asian</v>
      </c>
    </row>
    <row r="9656" spans="1:9" x14ac:dyDescent="0.25">
      <c r="A9656">
        <v>9655</v>
      </c>
      <c r="B9656">
        <v>4232</v>
      </c>
      <c r="C9656" s="1">
        <v>44998</v>
      </c>
      <c r="D9656" s="2">
        <v>0.51533564814814814</v>
      </c>
      <c r="E9656">
        <v>110</v>
      </c>
      <c r="F9656" s="5">
        <f>IFERROR(VLOOKUP(E9656,Raw_Menu!$A$2:$D$33,4,FALSE),0)</f>
        <v>17.95</v>
      </c>
      <c r="G9656" s="5">
        <f t="shared" si="300"/>
        <v>17.95</v>
      </c>
      <c r="H9656">
        <f t="shared" si="301"/>
        <v>12</v>
      </c>
      <c r="I9656" t="str">
        <f>IFERROR(VLOOKUP(tblOrders[[#This Row],[item_id]],Raw_Menu!$A$2:$D$33,3,FALSE),"Unknown")</f>
        <v>Asian</v>
      </c>
    </row>
    <row r="9657" spans="1:9" x14ac:dyDescent="0.25">
      <c r="A9657">
        <v>9656</v>
      </c>
      <c r="B9657">
        <v>4232</v>
      </c>
      <c r="C9657" s="1">
        <v>44998</v>
      </c>
      <c r="D9657" s="2">
        <v>0.51533564814814814</v>
      </c>
      <c r="E9657">
        <v>113</v>
      </c>
      <c r="F9657" s="5">
        <f>IFERROR(VLOOKUP(E9657,Raw_Menu!$A$2:$D$33,4,FALSE),0)</f>
        <v>5</v>
      </c>
      <c r="G9657" s="5">
        <f t="shared" si="300"/>
        <v>5</v>
      </c>
      <c r="H9657">
        <f t="shared" si="301"/>
        <v>12</v>
      </c>
      <c r="I9657" t="str">
        <f>IFERROR(VLOOKUP(tblOrders[[#This Row],[item_id]],Raw_Menu!$A$2:$D$33,3,FALSE),"Unknown")</f>
        <v>Asian</v>
      </c>
    </row>
    <row r="9658" spans="1:9" x14ac:dyDescent="0.25">
      <c r="A9658">
        <v>9657</v>
      </c>
      <c r="B9658">
        <v>4232</v>
      </c>
      <c r="C9658" s="1">
        <v>44998</v>
      </c>
      <c r="D9658" s="2">
        <v>0.51533564814814814</v>
      </c>
      <c r="E9658">
        <v>113</v>
      </c>
      <c r="F9658" s="5">
        <f>IFERROR(VLOOKUP(E9658,Raw_Menu!$A$2:$D$33,4,FALSE),0)</f>
        <v>5</v>
      </c>
      <c r="G9658" s="5">
        <f t="shared" si="300"/>
        <v>5</v>
      </c>
      <c r="H9658">
        <f t="shared" si="301"/>
        <v>12</v>
      </c>
      <c r="I9658" t="str">
        <f>IFERROR(VLOOKUP(tblOrders[[#This Row],[item_id]],Raw_Menu!$A$2:$D$33,3,FALSE),"Unknown")</f>
        <v>Asian</v>
      </c>
    </row>
    <row r="9659" spans="1:9" x14ac:dyDescent="0.25">
      <c r="A9659">
        <v>9658</v>
      </c>
      <c r="B9659">
        <v>4232</v>
      </c>
      <c r="C9659" s="1">
        <v>44998</v>
      </c>
      <c r="D9659" s="2">
        <v>0.51533564814814814</v>
      </c>
      <c r="E9659">
        <v>118</v>
      </c>
      <c r="F9659" s="5">
        <f>IFERROR(VLOOKUP(E9659,Raw_Menu!$A$2:$D$33,4,FALSE),0)</f>
        <v>14.95</v>
      </c>
      <c r="G9659" s="5">
        <f t="shared" si="300"/>
        <v>14.95</v>
      </c>
      <c r="H9659">
        <f t="shared" si="301"/>
        <v>12</v>
      </c>
      <c r="I9659" t="str">
        <f>IFERROR(VLOOKUP(tblOrders[[#This Row],[item_id]],Raw_Menu!$A$2:$D$33,3,FALSE),"Unknown")</f>
        <v>Mexican</v>
      </c>
    </row>
    <row r="9660" spans="1:9" x14ac:dyDescent="0.25">
      <c r="A9660">
        <v>9659</v>
      </c>
      <c r="B9660">
        <v>4232</v>
      </c>
      <c r="C9660" s="1">
        <v>44998</v>
      </c>
      <c r="D9660" s="2">
        <v>0.51533564814814814</v>
      </c>
      <c r="E9660">
        <v>120</v>
      </c>
      <c r="F9660" s="5">
        <f>IFERROR(VLOOKUP(E9660,Raw_Menu!$A$2:$D$33,4,FALSE),0)</f>
        <v>13.95</v>
      </c>
      <c r="G9660" s="5">
        <f t="shared" si="300"/>
        <v>13.95</v>
      </c>
      <c r="H9660">
        <f t="shared" si="301"/>
        <v>12</v>
      </c>
      <c r="I9660" t="str">
        <f>IFERROR(VLOOKUP(tblOrders[[#This Row],[item_id]],Raw_Menu!$A$2:$D$33,3,FALSE),"Unknown")</f>
        <v>Mexican</v>
      </c>
    </row>
    <row r="9661" spans="1:9" x14ac:dyDescent="0.25">
      <c r="A9661">
        <v>9660</v>
      </c>
      <c r="B9661">
        <v>4232</v>
      </c>
      <c r="C9661" s="1">
        <v>44998</v>
      </c>
      <c r="D9661" s="2">
        <v>0.51533564814814814</v>
      </c>
      <c r="E9661">
        <v>120</v>
      </c>
      <c r="F9661" s="5">
        <f>IFERROR(VLOOKUP(E9661,Raw_Menu!$A$2:$D$33,4,FALSE),0)</f>
        <v>13.95</v>
      </c>
      <c r="G9661" s="5">
        <f t="shared" si="300"/>
        <v>13.95</v>
      </c>
      <c r="H9661">
        <f t="shared" si="301"/>
        <v>12</v>
      </c>
      <c r="I9661" t="str">
        <f>IFERROR(VLOOKUP(tblOrders[[#This Row],[item_id]],Raw_Menu!$A$2:$D$33,3,FALSE),"Unknown")</f>
        <v>Mexican</v>
      </c>
    </row>
    <row r="9662" spans="1:9" x14ac:dyDescent="0.25">
      <c r="A9662">
        <v>9661</v>
      </c>
      <c r="B9662">
        <v>4232</v>
      </c>
      <c r="C9662" s="1">
        <v>44998</v>
      </c>
      <c r="D9662" s="2">
        <v>0.51533564814814814</v>
      </c>
      <c r="E9662">
        <v>114</v>
      </c>
      <c r="F9662" s="5">
        <f>IFERROR(VLOOKUP(E9662,Raw_Menu!$A$2:$D$33,4,FALSE),0)</f>
        <v>9</v>
      </c>
      <c r="G9662" s="5">
        <f t="shared" si="300"/>
        <v>9</v>
      </c>
      <c r="H9662">
        <f t="shared" si="301"/>
        <v>12</v>
      </c>
      <c r="I9662" t="str">
        <f>IFERROR(VLOOKUP(tblOrders[[#This Row],[item_id]],Raw_Menu!$A$2:$D$33,3,FALSE),"Unknown")</f>
        <v>Asian</v>
      </c>
    </row>
    <row r="9663" spans="1:9" x14ac:dyDescent="0.25">
      <c r="A9663">
        <v>9662</v>
      </c>
      <c r="B9663">
        <v>4232</v>
      </c>
      <c r="C9663" s="1">
        <v>44998</v>
      </c>
      <c r="D9663" s="2">
        <v>0.51533564814814814</v>
      </c>
      <c r="E9663" t="s">
        <v>95</v>
      </c>
      <c r="F9663" s="5">
        <f>IFERROR(VLOOKUP(E9663,Raw_Menu!$A$2:$D$33,4,FALSE),0)</f>
        <v>0</v>
      </c>
      <c r="G9663" s="5">
        <f t="shared" si="300"/>
        <v>0</v>
      </c>
      <c r="H9663">
        <f t="shared" si="301"/>
        <v>12</v>
      </c>
      <c r="I9663" t="str">
        <f>IFERROR(VLOOKUP(tblOrders[[#This Row],[item_id]],Raw_Menu!$A$2:$D$33,3,FALSE),"Unknown")</f>
        <v>Unknown</v>
      </c>
    </row>
    <row r="9664" spans="1:9" x14ac:dyDescent="0.25">
      <c r="A9664">
        <v>9663</v>
      </c>
      <c r="B9664">
        <v>4233</v>
      </c>
      <c r="C9664" s="1">
        <v>44998</v>
      </c>
      <c r="D9664" s="2">
        <v>0.51812499999999995</v>
      </c>
      <c r="E9664">
        <v>125</v>
      </c>
      <c r="F9664" s="5">
        <f>IFERROR(VLOOKUP(E9664,Raw_Menu!$A$2:$D$33,4,FALSE),0)</f>
        <v>17.95</v>
      </c>
      <c r="G9664" s="5">
        <f t="shared" si="300"/>
        <v>17.95</v>
      </c>
      <c r="H9664">
        <f t="shared" si="301"/>
        <v>12</v>
      </c>
      <c r="I9664" t="str">
        <f>IFERROR(VLOOKUP(tblOrders[[#This Row],[item_id]],Raw_Menu!$A$2:$D$33,3,FALSE),"Unknown")</f>
        <v>Italian</v>
      </c>
    </row>
    <row r="9665" spans="1:9" x14ac:dyDescent="0.25">
      <c r="A9665">
        <v>9664</v>
      </c>
      <c r="B9665">
        <v>4233</v>
      </c>
      <c r="C9665" s="1">
        <v>44998</v>
      </c>
      <c r="D9665" s="2">
        <v>0.51812499999999995</v>
      </c>
      <c r="E9665">
        <v>119</v>
      </c>
      <c r="F9665" s="5">
        <f>IFERROR(VLOOKUP(E9665,Raw_Menu!$A$2:$D$33,4,FALSE),0)</f>
        <v>11.95</v>
      </c>
      <c r="G9665" s="5">
        <f t="shared" si="300"/>
        <v>11.95</v>
      </c>
      <c r="H9665">
        <f t="shared" si="301"/>
        <v>12</v>
      </c>
      <c r="I9665" t="str">
        <f>IFERROR(VLOOKUP(tblOrders[[#This Row],[item_id]],Raw_Menu!$A$2:$D$33,3,FALSE),"Unknown")</f>
        <v>Mexican</v>
      </c>
    </row>
    <row r="9666" spans="1:9" x14ac:dyDescent="0.25">
      <c r="A9666">
        <v>9665</v>
      </c>
      <c r="B9666">
        <v>4233</v>
      </c>
      <c r="C9666" s="1">
        <v>44998</v>
      </c>
      <c r="D9666" s="2">
        <v>0.51812499999999995</v>
      </c>
      <c r="E9666">
        <v>114</v>
      </c>
      <c r="F9666" s="5">
        <f>IFERROR(VLOOKUP(E9666,Raw_Menu!$A$2:$D$33,4,FALSE),0)</f>
        <v>9</v>
      </c>
      <c r="G9666" s="5">
        <f t="shared" ref="G9666:G9729" si="302">VALUE(F9666)</f>
        <v>9</v>
      </c>
      <c r="H9666">
        <f t="shared" ref="H9666:H9729" si="303">HOUR(D9666)</f>
        <v>12</v>
      </c>
      <c r="I9666" t="str">
        <f>IFERROR(VLOOKUP(tblOrders[[#This Row],[item_id]],Raw_Menu!$A$2:$D$33,3,FALSE),"Unknown")</f>
        <v>Asian</v>
      </c>
    </row>
    <row r="9667" spans="1:9" x14ac:dyDescent="0.25">
      <c r="A9667">
        <v>9666</v>
      </c>
      <c r="B9667">
        <v>4234</v>
      </c>
      <c r="C9667" s="1">
        <v>44998</v>
      </c>
      <c r="D9667" s="2">
        <v>0.51869212962962963</v>
      </c>
      <c r="E9667">
        <v>125</v>
      </c>
      <c r="F9667" s="5">
        <f>IFERROR(VLOOKUP(E9667,Raw_Menu!$A$2:$D$33,4,FALSE),0)</f>
        <v>17.95</v>
      </c>
      <c r="G9667" s="5">
        <f t="shared" si="302"/>
        <v>17.95</v>
      </c>
      <c r="H9667">
        <f t="shared" si="303"/>
        <v>12</v>
      </c>
      <c r="I9667" t="str">
        <f>IFERROR(VLOOKUP(tblOrders[[#This Row],[item_id]],Raw_Menu!$A$2:$D$33,3,FALSE),"Unknown")</f>
        <v>Italian</v>
      </c>
    </row>
    <row r="9668" spans="1:9" x14ac:dyDescent="0.25">
      <c r="A9668">
        <v>9667</v>
      </c>
      <c r="B9668">
        <v>4234</v>
      </c>
      <c r="C9668" s="1">
        <v>44998</v>
      </c>
      <c r="D9668" s="2">
        <v>0.51869212962962963</v>
      </c>
      <c r="E9668">
        <v>113</v>
      </c>
      <c r="F9668" s="5">
        <f>IFERROR(VLOOKUP(E9668,Raw_Menu!$A$2:$D$33,4,FALSE),0)</f>
        <v>5</v>
      </c>
      <c r="G9668" s="5">
        <f t="shared" si="302"/>
        <v>5</v>
      </c>
      <c r="H9668">
        <f t="shared" si="303"/>
        <v>12</v>
      </c>
      <c r="I9668" t="str">
        <f>IFERROR(VLOOKUP(tblOrders[[#This Row],[item_id]],Raw_Menu!$A$2:$D$33,3,FALSE),"Unknown")</f>
        <v>Asian</v>
      </c>
    </row>
    <row r="9669" spans="1:9" x14ac:dyDescent="0.25">
      <c r="A9669">
        <v>9668</v>
      </c>
      <c r="B9669">
        <v>4235</v>
      </c>
      <c r="C9669" s="1">
        <v>44998</v>
      </c>
      <c r="D9669" s="2">
        <v>0.53009259259259256</v>
      </c>
      <c r="E9669">
        <v>126</v>
      </c>
      <c r="F9669" s="5">
        <f>IFERROR(VLOOKUP(E9669,Raw_Menu!$A$2:$D$33,4,FALSE),0)</f>
        <v>14.5</v>
      </c>
      <c r="G9669" s="5">
        <f t="shared" si="302"/>
        <v>14.5</v>
      </c>
      <c r="H9669">
        <f t="shared" si="303"/>
        <v>12</v>
      </c>
      <c r="I9669" t="str">
        <f>IFERROR(VLOOKUP(tblOrders[[#This Row],[item_id]],Raw_Menu!$A$2:$D$33,3,FALSE),"Unknown")</f>
        <v>Italian</v>
      </c>
    </row>
    <row r="9670" spans="1:9" x14ac:dyDescent="0.25">
      <c r="A9670">
        <v>9669</v>
      </c>
      <c r="B9670">
        <v>4235</v>
      </c>
      <c r="C9670" s="1">
        <v>44998</v>
      </c>
      <c r="D9670" s="2">
        <v>0.53009259259259256</v>
      </c>
      <c r="E9670">
        <v>109</v>
      </c>
      <c r="F9670" s="5">
        <f>IFERROR(VLOOKUP(E9670,Raw_Menu!$A$2:$D$33,4,FALSE),0)</f>
        <v>17.95</v>
      </c>
      <c r="G9670" s="5">
        <f t="shared" si="302"/>
        <v>17.95</v>
      </c>
      <c r="H9670">
        <f t="shared" si="303"/>
        <v>12</v>
      </c>
      <c r="I9670" t="str">
        <f>IFERROR(VLOOKUP(tblOrders[[#This Row],[item_id]],Raw_Menu!$A$2:$D$33,3,FALSE),"Unknown")</f>
        <v>Asian</v>
      </c>
    </row>
    <row r="9671" spans="1:9" x14ac:dyDescent="0.25">
      <c r="A9671">
        <v>9670</v>
      </c>
      <c r="B9671">
        <v>4235</v>
      </c>
      <c r="C9671" s="1">
        <v>44998</v>
      </c>
      <c r="D9671" s="2">
        <v>0.53009259259259256</v>
      </c>
      <c r="E9671">
        <v>112</v>
      </c>
      <c r="F9671" s="5">
        <f>IFERROR(VLOOKUP(E9671,Raw_Menu!$A$2:$D$33,4,FALSE),0)</f>
        <v>14.95</v>
      </c>
      <c r="G9671" s="5">
        <f t="shared" si="302"/>
        <v>14.95</v>
      </c>
      <c r="H9671">
        <f t="shared" si="303"/>
        <v>12</v>
      </c>
      <c r="I9671" t="str">
        <f>IFERROR(VLOOKUP(tblOrders[[#This Row],[item_id]],Raw_Menu!$A$2:$D$33,3,FALSE),"Unknown")</f>
        <v>Asian</v>
      </c>
    </row>
    <row r="9672" spans="1:9" x14ac:dyDescent="0.25">
      <c r="A9672">
        <v>9671</v>
      </c>
      <c r="B9672">
        <v>4235</v>
      </c>
      <c r="C9672" s="1">
        <v>44998</v>
      </c>
      <c r="D9672" s="2">
        <v>0.53009259259259256</v>
      </c>
      <c r="E9672">
        <v>122</v>
      </c>
      <c r="F9672" s="5">
        <f>IFERROR(VLOOKUP(E9672,Raw_Menu!$A$2:$D$33,4,FALSE),0)</f>
        <v>7</v>
      </c>
      <c r="G9672" s="5">
        <f t="shared" si="302"/>
        <v>7</v>
      </c>
      <c r="H9672">
        <f t="shared" si="303"/>
        <v>12</v>
      </c>
      <c r="I9672" t="str">
        <f>IFERROR(VLOOKUP(tblOrders[[#This Row],[item_id]],Raw_Menu!$A$2:$D$33,3,FALSE),"Unknown")</f>
        <v>Mexican</v>
      </c>
    </row>
    <row r="9673" spans="1:9" x14ac:dyDescent="0.25">
      <c r="A9673">
        <v>9672</v>
      </c>
      <c r="B9673">
        <v>4235</v>
      </c>
      <c r="C9673" s="1">
        <v>44998</v>
      </c>
      <c r="D9673" s="2">
        <v>0.53009259259259256</v>
      </c>
      <c r="E9673">
        <v>131</v>
      </c>
      <c r="F9673" s="5">
        <f>IFERROR(VLOOKUP(E9673,Raw_Menu!$A$2:$D$33,4,FALSE),0)</f>
        <v>17.95</v>
      </c>
      <c r="G9673" s="5">
        <f t="shared" si="302"/>
        <v>17.95</v>
      </c>
      <c r="H9673">
        <f t="shared" si="303"/>
        <v>12</v>
      </c>
      <c r="I9673" t="str">
        <f>IFERROR(VLOOKUP(tblOrders[[#This Row],[item_id]],Raw_Menu!$A$2:$D$33,3,FALSE),"Unknown")</f>
        <v>Italian</v>
      </c>
    </row>
    <row r="9674" spans="1:9" x14ac:dyDescent="0.25">
      <c r="A9674">
        <v>9673</v>
      </c>
      <c r="B9674">
        <v>4236</v>
      </c>
      <c r="C9674" s="1">
        <v>44998</v>
      </c>
      <c r="D9674" s="2">
        <v>0.53252314814814816</v>
      </c>
      <c r="E9674">
        <v>102</v>
      </c>
      <c r="F9674" s="5">
        <f>IFERROR(VLOOKUP(E9674,Raw_Menu!$A$2:$D$33,4,FALSE),0)</f>
        <v>13.95</v>
      </c>
      <c r="G9674" s="5">
        <f t="shared" si="302"/>
        <v>13.95</v>
      </c>
      <c r="H9674">
        <f t="shared" si="303"/>
        <v>12</v>
      </c>
      <c r="I9674" t="str">
        <f>IFERROR(VLOOKUP(tblOrders[[#This Row],[item_id]],Raw_Menu!$A$2:$D$33,3,FALSE),"Unknown")</f>
        <v>American</v>
      </c>
    </row>
    <row r="9675" spans="1:9" x14ac:dyDescent="0.25">
      <c r="A9675">
        <v>9674</v>
      </c>
      <c r="B9675">
        <v>4236</v>
      </c>
      <c r="C9675" s="1">
        <v>44998</v>
      </c>
      <c r="D9675" s="2">
        <v>0.53252314814814816</v>
      </c>
      <c r="E9675">
        <v>109</v>
      </c>
      <c r="F9675" s="5">
        <f>IFERROR(VLOOKUP(E9675,Raw_Menu!$A$2:$D$33,4,FALSE),0)</f>
        <v>17.95</v>
      </c>
      <c r="G9675" s="5">
        <f t="shared" si="302"/>
        <v>17.95</v>
      </c>
      <c r="H9675">
        <f t="shared" si="303"/>
        <v>12</v>
      </c>
      <c r="I9675" t="str">
        <f>IFERROR(VLOOKUP(tblOrders[[#This Row],[item_id]],Raw_Menu!$A$2:$D$33,3,FALSE),"Unknown")</f>
        <v>Asian</v>
      </c>
    </row>
    <row r="9676" spans="1:9" x14ac:dyDescent="0.25">
      <c r="A9676">
        <v>9675</v>
      </c>
      <c r="B9676">
        <v>4236</v>
      </c>
      <c r="C9676" s="1">
        <v>44998</v>
      </c>
      <c r="D9676" s="2">
        <v>0.53252314814814816</v>
      </c>
      <c r="E9676">
        <v>113</v>
      </c>
      <c r="F9676" s="5">
        <f>IFERROR(VLOOKUP(E9676,Raw_Menu!$A$2:$D$33,4,FALSE),0)</f>
        <v>5</v>
      </c>
      <c r="G9676" s="5">
        <f t="shared" si="302"/>
        <v>5</v>
      </c>
      <c r="H9676">
        <f t="shared" si="303"/>
        <v>12</v>
      </c>
      <c r="I9676" t="str">
        <f>IFERROR(VLOOKUP(tblOrders[[#This Row],[item_id]],Raw_Menu!$A$2:$D$33,3,FALSE),"Unknown")</f>
        <v>Asian</v>
      </c>
    </row>
    <row r="9677" spans="1:9" x14ac:dyDescent="0.25">
      <c r="A9677">
        <v>9676</v>
      </c>
      <c r="B9677">
        <v>4237</v>
      </c>
      <c r="C9677" s="1">
        <v>44998</v>
      </c>
      <c r="D9677" s="2">
        <v>0.53704861111111113</v>
      </c>
      <c r="E9677">
        <v>106</v>
      </c>
      <c r="F9677" s="5">
        <f>IFERROR(VLOOKUP(E9677,Raw_Menu!$A$2:$D$33,4,FALSE),0)</f>
        <v>7</v>
      </c>
      <c r="G9677" s="5">
        <f t="shared" si="302"/>
        <v>7</v>
      </c>
      <c r="H9677">
        <f t="shared" si="303"/>
        <v>12</v>
      </c>
      <c r="I9677" t="str">
        <f>IFERROR(VLOOKUP(tblOrders[[#This Row],[item_id]],Raw_Menu!$A$2:$D$33,3,FALSE),"Unknown")</f>
        <v>American</v>
      </c>
    </row>
    <row r="9678" spans="1:9" x14ac:dyDescent="0.25">
      <c r="A9678">
        <v>9677</v>
      </c>
      <c r="B9678">
        <v>4238</v>
      </c>
      <c r="C9678" s="1">
        <v>44998</v>
      </c>
      <c r="D9678" s="2">
        <v>0.53987268518518516</v>
      </c>
      <c r="E9678">
        <v>108</v>
      </c>
      <c r="F9678" s="5">
        <f>IFERROR(VLOOKUP(E9678,Raw_Menu!$A$2:$D$33,4,FALSE),0)</f>
        <v>14.5</v>
      </c>
      <c r="G9678" s="5">
        <f t="shared" si="302"/>
        <v>14.5</v>
      </c>
      <c r="H9678">
        <f t="shared" si="303"/>
        <v>12</v>
      </c>
      <c r="I9678" t="str">
        <f>IFERROR(VLOOKUP(tblOrders[[#This Row],[item_id]],Raw_Menu!$A$2:$D$33,3,FALSE),"Unknown")</f>
        <v>Asian</v>
      </c>
    </row>
    <row r="9679" spans="1:9" x14ac:dyDescent="0.25">
      <c r="A9679">
        <v>9678</v>
      </c>
      <c r="B9679">
        <v>4238</v>
      </c>
      <c r="C9679" s="1">
        <v>44998</v>
      </c>
      <c r="D9679" s="2">
        <v>0.53987268518518516</v>
      </c>
      <c r="E9679">
        <v>129</v>
      </c>
      <c r="F9679" s="5">
        <f>IFERROR(VLOOKUP(E9679,Raw_Menu!$A$2:$D$33,4,FALSE),0)</f>
        <v>15.5</v>
      </c>
      <c r="G9679" s="5">
        <f t="shared" si="302"/>
        <v>15.5</v>
      </c>
      <c r="H9679">
        <f t="shared" si="303"/>
        <v>12</v>
      </c>
      <c r="I9679" t="str">
        <f>IFERROR(VLOOKUP(tblOrders[[#This Row],[item_id]],Raw_Menu!$A$2:$D$33,3,FALSE),"Unknown")</f>
        <v>Italian</v>
      </c>
    </row>
    <row r="9680" spans="1:9" x14ac:dyDescent="0.25">
      <c r="A9680">
        <v>9679</v>
      </c>
      <c r="B9680">
        <v>4238</v>
      </c>
      <c r="C9680" s="1">
        <v>44998</v>
      </c>
      <c r="D9680" s="2">
        <v>0.53987268518518516</v>
      </c>
      <c r="E9680">
        <v>112</v>
      </c>
      <c r="F9680" s="5">
        <f>IFERROR(VLOOKUP(E9680,Raw_Menu!$A$2:$D$33,4,FALSE),0)</f>
        <v>14.95</v>
      </c>
      <c r="G9680" s="5">
        <f t="shared" si="302"/>
        <v>14.95</v>
      </c>
      <c r="H9680">
        <f t="shared" si="303"/>
        <v>12</v>
      </c>
      <c r="I9680" t="str">
        <f>IFERROR(VLOOKUP(tblOrders[[#This Row],[item_id]],Raw_Menu!$A$2:$D$33,3,FALSE),"Unknown")</f>
        <v>Asian</v>
      </c>
    </row>
    <row r="9681" spans="1:9" x14ac:dyDescent="0.25">
      <c r="A9681">
        <v>9680</v>
      </c>
      <c r="B9681">
        <v>4238</v>
      </c>
      <c r="C9681" s="1">
        <v>44998</v>
      </c>
      <c r="D9681" s="2">
        <v>0.53987268518518516</v>
      </c>
      <c r="E9681">
        <v>121</v>
      </c>
      <c r="F9681" s="5">
        <f>IFERROR(VLOOKUP(E9681,Raw_Menu!$A$2:$D$33,4,FALSE),0)</f>
        <v>10.5</v>
      </c>
      <c r="G9681" s="5">
        <f t="shared" si="302"/>
        <v>10.5</v>
      </c>
      <c r="H9681">
        <f t="shared" si="303"/>
        <v>12</v>
      </c>
      <c r="I9681" t="str">
        <f>IFERROR(VLOOKUP(tblOrders[[#This Row],[item_id]],Raw_Menu!$A$2:$D$33,3,FALSE),"Unknown")</f>
        <v>Mexican</v>
      </c>
    </row>
    <row r="9682" spans="1:9" x14ac:dyDescent="0.25">
      <c r="A9682">
        <v>9681</v>
      </c>
      <c r="B9682">
        <v>4239</v>
      </c>
      <c r="C9682" s="1">
        <v>44998</v>
      </c>
      <c r="D9682" s="2">
        <v>0.54057870370370376</v>
      </c>
      <c r="E9682">
        <v>112</v>
      </c>
      <c r="F9682" s="5">
        <f>IFERROR(VLOOKUP(E9682,Raw_Menu!$A$2:$D$33,4,FALSE),0)</f>
        <v>14.95</v>
      </c>
      <c r="G9682" s="5">
        <f t="shared" si="302"/>
        <v>14.95</v>
      </c>
      <c r="H9682">
        <f t="shared" si="303"/>
        <v>12</v>
      </c>
      <c r="I9682" t="str">
        <f>IFERROR(VLOOKUP(tblOrders[[#This Row],[item_id]],Raw_Menu!$A$2:$D$33,3,FALSE),"Unknown")</f>
        <v>Asian</v>
      </c>
    </row>
    <row r="9683" spans="1:9" x14ac:dyDescent="0.25">
      <c r="A9683">
        <v>9682</v>
      </c>
      <c r="B9683">
        <v>4240</v>
      </c>
      <c r="C9683" s="1">
        <v>44998</v>
      </c>
      <c r="D9683" s="2">
        <v>0.54642361111111115</v>
      </c>
      <c r="E9683">
        <v>110</v>
      </c>
      <c r="F9683" s="5">
        <f>IFERROR(VLOOKUP(E9683,Raw_Menu!$A$2:$D$33,4,FALSE),0)</f>
        <v>17.95</v>
      </c>
      <c r="G9683" s="5">
        <f t="shared" si="302"/>
        <v>17.95</v>
      </c>
      <c r="H9683">
        <f t="shared" si="303"/>
        <v>13</v>
      </c>
      <c r="I9683" t="str">
        <f>IFERROR(VLOOKUP(tblOrders[[#This Row],[item_id]],Raw_Menu!$A$2:$D$33,3,FALSE),"Unknown")</f>
        <v>Asian</v>
      </c>
    </row>
    <row r="9684" spans="1:9" x14ac:dyDescent="0.25">
      <c r="A9684">
        <v>9683</v>
      </c>
      <c r="B9684">
        <v>4240</v>
      </c>
      <c r="C9684" s="1">
        <v>44998</v>
      </c>
      <c r="D9684" s="2">
        <v>0.54642361111111115</v>
      </c>
      <c r="E9684">
        <v>132</v>
      </c>
      <c r="F9684" s="5">
        <f>IFERROR(VLOOKUP(E9684,Raw_Menu!$A$2:$D$33,4,FALSE),0)</f>
        <v>16.95</v>
      </c>
      <c r="G9684" s="5">
        <f t="shared" si="302"/>
        <v>16.95</v>
      </c>
      <c r="H9684">
        <f t="shared" si="303"/>
        <v>13</v>
      </c>
      <c r="I9684" t="str">
        <f>IFERROR(VLOOKUP(tblOrders[[#This Row],[item_id]],Raw_Menu!$A$2:$D$33,3,FALSE),"Unknown")</f>
        <v>Italian</v>
      </c>
    </row>
    <row r="9685" spans="1:9" x14ac:dyDescent="0.25">
      <c r="A9685">
        <v>9684</v>
      </c>
      <c r="B9685">
        <v>4241</v>
      </c>
      <c r="C9685" s="1">
        <v>44998</v>
      </c>
      <c r="D9685" s="2">
        <v>0.54671296296296301</v>
      </c>
      <c r="E9685">
        <v>107</v>
      </c>
      <c r="F9685" s="5">
        <f>IFERROR(VLOOKUP(E9685,Raw_Menu!$A$2:$D$33,4,FALSE),0)</f>
        <v>16.5</v>
      </c>
      <c r="G9685" s="5">
        <f t="shared" si="302"/>
        <v>16.5</v>
      </c>
      <c r="H9685">
        <f t="shared" si="303"/>
        <v>13</v>
      </c>
      <c r="I9685" t="str">
        <f>IFERROR(VLOOKUP(tblOrders[[#This Row],[item_id]],Raw_Menu!$A$2:$D$33,3,FALSE),"Unknown")</f>
        <v>Asian</v>
      </c>
    </row>
    <row r="9686" spans="1:9" x14ac:dyDescent="0.25">
      <c r="A9686">
        <v>9685</v>
      </c>
      <c r="B9686">
        <v>4241</v>
      </c>
      <c r="C9686" s="1">
        <v>44998</v>
      </c>
      <c r="D9686" s="2">
        <v>0.54671296296296301</v>
      </c>
      <c r="E9686">
        <v>106</v>
      </c>
      <c r="F9686" s="5">
        <f>IFERROR(VLOOKUP(E9686,Raw_Menu!$A$2:$D$33,4,FALSE),0)</f>
        <v>7</v>
      </c>
      <c r="G9686" s="5">
        <f t="shared" si="302"/>
        <v>7</v>
      </c>
      <c r="H9686">
        <f t="shared" si="303"/>
        <v>13</v>
      </c>
      <c r="I9686" t="str">
        <f>IFERROR(VLOOKUP(tblOrders[[#This Row],[item_id]],Raw_Menu!$A$2:$D$33,3,FALSE),"Unknown")</f>
        <v>American</v>
      </c>
    </row>
    <row r="9687" spans="1:9" x14ac:dyDescent="0.25">
      <c r="A9687">
        <v>9686</v>
      </c>
      <c r="B9687">
        <v>4242</v>
      </c>
      <c r="C9687" s="1">
        <v>44998</v>
      </c>
      <c r="D9687" s="2">
        <v>0.55266203703703709</v>
      </c>
      <c r="E9687">
        <v>101</v>
      </c>
      <c r="F9687" s="5">
        <f>IFERROR(VLOOKUP(E9687,Raw_Menu!$A$2:$D$33,4,FALSE),0)</f>
        <v>12.95</v>
      </c>
      <c r="G9687" s="5">
        <f t="shared" si="302"/>
        <v>12.95</v>
      </c>
      <c r="H9687">
        <f t="shared" si="303"/>
        <v>13</v>
      </c>
      <c r="I9687" t="str">
        <f>IFERROR(VLOOKUP(tblOrders[[#This Row],[item_id]],Raw_Menu!$A$2:$D$33,3,FALSE),"Unknown")</f>
        <v>American</v>
      </c>
    </row>
    <row r="9688" spans="1:9" x14ac:dyDescent="0.25">
      <c r="A9688">
        <v>9687</v>
      </c>
      <c r="B9688">
        <v>4243</v>
      </c>
      <c r="C9688" s="1">
        <v>44998</v>
      </c>
      <c r="D9688" s="2">
        <v>0.56398148148148153</v>
      </c>
      <c r="E9688">
        <v>125</v>
      </c>
      <c r="F9688" s="5">
        <f>IFERROR(VLOOKUP(E9688,Raw_Menu!$A$2:$D$33,4,FALSE),0)</f>
        <v>17.95</v>
      </c>
      <c r="G9688" s="5">
        <f t="shared" si="302"/>
        <v>17.95</v>
      </c>
      <c r="H9688">
        <f t="shared" si="303"/>
        <v>13</v>
      </c>
      <c r="I9688" t="str">
        <f>IFERROR(VLOOKUP(tblOrders[[#This Row],[item_id]],Raw_Menu!$A$2:$D$33,3,FALSE),"Unknown")</f>
        <v>Italian</v>
      </c>
    </row>
    <row r="9689" spans="1:9" x14ac:dyDescent="0.25">
      <c r="A9689">
        <v>9688</v>
      </c>
      <c r="B9689">
        <v>4244</v>
      </c>
      <c r="C9689" s="1">
        <v>44998</v>
      </c>
      <c r="D9689" s="2">
        <v>0.56432870370370369</v>
      </c>
      <c r="E9689">
        <v>107</v>
      </c>
      <c r="F9689" s="5">
        <f>IFERROR(VLOOKUP(E9689,Raw_Menu!$A$2:$D$33,4,FALSE),0)</f>
        <v>16.5</v>
      </c>
      <c r="G9689" s="5">
        <f t="shared" si="302"/>
        <v>16.5</v>
      </c>
      <c r="H9689">
        <f t="shared" si="303"/>
        <v>13</v>
      </c>
      <c r="I9689" t="str">
        <f>IFERROR(VLOOKUP(tblOrders[[#This Row],[item_id]],Raw_Menu!$A$2:$D$33,3,FALSE),"Unknown")</f>
        <v>Asian</v>
      </c>
    </row>
    <row r="9690" spans="1:9" x14ac:dyDescent="0.25">
      <c r="A9690">
        <v>9689</v>
      </c>
      <c r="B9690">
        <v>4244</v>
      </c>
      <c r="C9690" s="1">
        <v>44998</v>
      </c>
      <c r="D9690" s="2">
        <v>0.56432870370370369</v>
      </c>
      <c r="E9690">
        <v>117</v>
      </c>
      <c r="F9690" s="5">
        <f>IFERROR(VLOOKUP(E9690,Raw_Menu!$A$2:$D$33,4,FALSE),0)</f>
        <v>12.95</v>
      </c>
      <c r="G9690" s="5">
        <f t="shared" si="302"/>
        <v>12.95</v>
      </c>
      <c r="H9690">
        <f t="shared" si="303"/>
        <v>13</v>
      </c>
      <c r="I9690" t="str">
        <f>IFERROR(VLOOKUP(tblOrders[[#This Row],[item_id]],Raw_Menu!$A$2:$D$33,3,FALSE),"Unknown")</f>
        <v>Mexican</v>
      </c>
    </row>
    <row r="9691" spans="1:9" x14ac:dyDescent="0.25">
      <c r="A9691">
        <v>9690</v>
      </c>
      <c r="B9691">
        <v>4244</v>
      </c>
      <c r="C9691" s="1">
        <v>44998</v>
      </c>
      <c r="D9691" s="2">
        <v>0.56432870370370369</v>
      </c>
      <c r="E9691">
        <v>120</v>
      </c>
      <c r="F9691" s="5">
        <f>IFERROR(VLOOKUP(E9691,Raw_Menu!$A$2:$D$33,4,FALSE),0)</f>
        <v>13.95</v>
      </c>
      <c r="G9691" s="5">
        <f t="shared" si="302"/>
        <v>13.95</v>
      </c>
      <c r="H9691">
        <f t="shared" si="303"/>
        <v>13</v>
      </c>
      <c r="I9691" t="str">
        <f>IFERROR(VLOOKUP(tblOrders[[#This Row],[item_id]],Raw_Menu!$A$2:$D$33,3,FALSE),"Unknown")</f>
        <v>Mexican</v>
      </c>
    </row>
    <row r="9692" spans="1:9" x14ac:dyDescent="0.25">
      <c r="A9692">
        <v>9691</v>
      </c>
      <c r="B9692">
        <v>4245</v>
      </c>
      <c r="C9692" s="1">
        <v>44998</v>
      </c>
      <c r="D9692" s="2">
        <v>0.56648148148148147</v>
      </c>
      <c r="E9692">
        <v>102</v>
      </c>
      <c r="F9692" s="5">
        <f>IFERROR(VLOOKUP(E9692,Raw_Menu!$A$2:$D$33,4,FALSE),0)</f>
        <v>13.95</v>
      </c>
      <c r="G9692" s="5">
        <f t="shared" si="302"/>
        <v>13.95</v>
      </c>
      <c r="H9692">
        <f t="shared" si="303"/>
        <v>13</v>
      </c>
      <c r="I9692" t="str">
        <f>IFERROR(VLOOKUP(tblOrders[[#This Row],[item_id]],Raw_Menu!$A$2:$D$33,3,FALSE),"Unknown")</f>
        <v>American</v>
      </c>
    </row>
    <row r="9693" spans="1:9" x14ac:dyDescent="0.25">
      <c r="A9693">
        <v>9692</v>
      </c>
      <c r="B9693">
        <v>4245</v>
      </c>
      <c r="C9693" s="1">
        <v>44998</v>
      </c>
      <c r="D9693" s="2">
        <v>0.56648148148148147</v>
      </c>
      <c r="E9693">
        <v>108</v>
      </c>
      <c r="F9693" s="5">
        <f>IFERROR(VLOOKUP(E9693,Raw_Menu!$A$2:$D$33,4,FALSE),0)</f>
        <v>14.5</v>
      </c>
      <c r="G9693" s="5">
        <f t="shared" si="302"/>
        <v>14.5</v>
      </c>
      <c r="H9693">
        <f t="shared" si="303"/>
        <v>13</v>
      </c>
      <c r="I9693" t="str">
        <f>IFERROR(VLOOKUP(tblOrders[[#This Row],[item_id]],Raw_Menu!$A$2:$D$33,3,FALSE),"Unknown")</f>
        <v>Asian</v>
      </c>
    </row>
    <row r="9694" spans="1:9" x14ac:dyDescent="0.25">
      <c r="A9694">
        <v>9693</v>
      </c>
      <c r="B9694">
        <v>4245</v>
      </c>
      <c r="C9694" s="1">
        <v>44998</v>
      </c>
      <c r="D9694" s="2">
        <v>0.56648148148148147</v>
      </c>
      <c r="E9694">
        <v>113</v>
      </c>
      <c r="F9694" s="5">
        <f>IFERROR(VLOOKUP(E9694,Raw_Menu!$A$2:$D$33,4,FALSE),0)</f>
        <v>5</v>
      </c>
      <c r="G9694" s="5">
        <f t="shared" si="302"/>
        <v>5</v>
      </c>
      <c r="H9694">
        <f t="shared" si="303"/>
        <v>13</v>
      </c>
      <c r="I9694" t="str">
        <f>IFERROR(VLOOKUP(tblOrders[[#This Row],[item_id]],Raw_Menu!$A$2:$D$33,3,FALSE),"Unknown")</f>
        <v>Asian</v>
      </c>
    </row>
    <row r="9695" spans="1:9" x14ac:dyDescent="0.25">
      <c r="A9695">
        <v>9694</v>
      </c>
      <c r="B9695">
        <v>4245</v>
      </c>
      <c r="C9695" s="1">
        <v>44998</v>
      </c>
      <c r="D9695" s="2">
        <v>0.56648148148148147</v>
      </c>
      <c r="E9695">
        <v>130</v>
      </c>
      <c r="F9695" s="5">
        <f>IFERROR(VLOOKUP(E9695,Raw_Menu!$A$2:$D$33,4,FALSE),0)</f>
        <v>19.95</v>
      </c>
      <c r="G9695" s="5">
        <f t="shared" si="302"/>
        <v>19.95</v>
      </c>
      <c r="H9695">
        <f t="shared" si="303"/>
        <v>13</v>
      </c>
      <c r="I9695" t="str">
        <f>IFERROR(VLOOKUP(tblOrders[[#This Row],[item_id]],Raw_Menu!$A$2:$D$33,3,FALSE),"Unknown")</f>
        <v>Italian</v>
      </c>
    </row>
    <row r="9696" spans="1:9" x14ac:dyDescent="0.25">
      <c r="A9696">
        <v>9695</v>
      </c>
      <c r="B9696">
        <v>4246</v>
      </c>
      <c r="C9696" s="1">
        <v>44998</v>
      </c>
      <c r="D9696" s="2">
        <v>0.60386574074074073</v>
      </c>
      <c r="E9696">
        <v>103</v>
      </c>
      <c r="F9696" s="5">
        <f>IFERROR(VLOOKUP(E9696,Raw_Menu!$A$2:$D$33,4,FALSE),0)</f>
        <v>9</v>
      </c>
      <c r="G9696" s="5">
        <f t="shared" si="302"/>
        <v>9</v>
      </c>
      <c r="H9696">
        <f t="shared" si="303"/>
        <v>14</v>
      </c>
      <c r="I9696" t="str">
        <f>IFERROR(VLOOKUP(tblOrders[[#This Row],[item_id]],Raw_Menu!$A$2:$D$33,3,FALSE),"Unknown")</f>
        <v>American</v>
      </c>
    </row>
    <row r="9697" spans="1:9" x14ac:dyDescent="0.25">
      <c r="A9697">
        <v>9696</v>
      </c>
      <c r="B9697">
        <v>4247</v>
      </c>
      <c r="C9697" s="1">
        <v>44998</v>
      </c>
      <c r="D9697" s="2">
        <v>0.60722222222222222</v>
      </c>
      <c r="E9697">
        <v>108</v>
      </c>
      <c r="F9697" s="5">
        <f>IFERROR(VLOOKUP(E9697,Raw_Menu!$A$2:$D$33,4,FALSE),0)</f>
        <v>14.5</v>
      </c>
      <c r="G9697" s="5">
        <f t="shared" si="302"/>
        <v>14.5</v>
      </c>
      <c r="H9697">
        <f t="shared" si="303"/>
        <v>14</v>
      </c>
      <c r="I9697" t="str">
        <f>IFERROR(VLOOKUP(tblOrders[[#This Row],[item_id]],Raw_Menu!$A$2:$D$33,3,FALSE),"Unknown")</f>
        <v>Asian</v>
      </c>
    </row>
    <row r="9698" spans="1:9" x14ac:dyDescent="0.25">
      <c r="A9698">
        <v>9697</v>
      </c>
      <c r="B9698">
        <v>4247</v>
      </c>
      <c r="C9698" s="1">
        <v>44998</v>
      </c>
      <c r="D9698" s="2">
        <v>0.60722222222222222</v>
      </c>
      <c r="E9698">
        <v>125</v>
      </c>
      <c r="F9698" s="5">
        <f>IFERROR(VLOOKUP(E9698,Raw_Menu!$A$2:$D$33,4,FALSE),0)</f>
        <v>17.95</v>
      </c>
      <c r="G9698" s="5">
        <f t="shared" si="302"/>
        <v>17.95</v>
      </c>
      <c r="H9698">
        <f t="shared" si="303"/>
        <v>14</v>
      </c>
      <c r="I9698" t="str">
        <f>IFERROR(VLOOKUP(tblOrders[[#This Row],[item_id]],Raw_Menu!$A$2:$D$33,3,FALSE),"Unknown")</f>
        <v>Italian</v>
      </c>
    </row>
    <row r="9699" spans="1:9" x14ac:dyDescent="0.25">
      <c r="A9699">
        <v>9698</v>
      </c>
      <c r="B9699">
        <v>4247</v>
      </c>
      <c r="C9699" s="1">
        <v>44998</v>
      </c>
      <c r="D9699" s="2">
        <v>0.60722222222222222</v>
      </c>
      <c r="E9699">
        <v>113</v>
      </c>
      <c r="F9699" s="5">
        <f>IFERROR(VLOOKUP(E9699,Raw_Menu!$A$2:$D$33,4,FALSE),0)</f>
        <v>5</v>
      </c>
      <c r="G9699" s="5">
        <f t="shared" si="302"/>
        <v>5</v>
      </c>
      <c r="H9699">
        <f t="shared" si="303"/>
        <v>14</v>
      </c>
      <c r="I9699" t="str">
        <f>IFERROR(VLOOKUP(tblOrders[[#This Row],[item_id]],Raw_Menu!$A$2:$D$33,3,FALSE),"Unknown")</f>
        <v>Asian</v>
      </c>
    </row>
    <row r="9700" spans="1:9" x14ac:dyDescent="0.25">
      <c r="A9700">
        <v>9699</v>
      </c>
      <c r="B9700">
        <v>4247</v>
      </c>
      <c r="C9700" s="1">
        <v>44998</v>
      </c>
      <c r="D9700" s="2">
        <v>0.60722222222222222</v>
      </c>
      <c r="E9700">
        <v>131</v>
      </c>
      <c r="F9700" s="5">
        <f>IFERROR(VLOOKUP(E9700,Raw_Menu!$A$2:$D$33,4,FALSE),0)</f>
        <v>17.95</v>
      </c>
      <c r="G9700" s="5">
        <f t="shared" si="302"/>
        <v>17.95</v>
      </c>
      <c r="H9700">
        <f t="shared" si="303"/>
        <v>14</v>
      </c>
      <c r="I9700" t="str">
        <f>IFERROR(VLOOKUP(tblOrders[[#This Row],[item_id]],Raw_Menu!$A$2:$D$33,3,FALSE),"Unknown")</f>
        <v>Italian</v>
      </c>
    </row>
    <row r="9701" spans="1:9" x14ac:dyDescent="0.25">
      <c r="A9701">
        <v>9700</v>
      </c>
      <c r="B9701">
        <v>4248</v>
      </c>
      <c r="C9701" s="1">
        <v>44998</v>
      </c>
      <c r="D9701" s="2">
        <v>0.619537037037037</v>
      </c>
      <c r="E9701">
        <v>107</v>
      </c>
      <c r="F9701" s="5">
        <f>IFERROR(VLOOKUP(E9701,Raw_Menu!$A$2:$D$33,4,FALSE),0)</f>
        <v>16.5</v>
      </c>
      <c r="G9701" s="5">
        <f t="shared" si="302"/>
        <v>16.5</v>
      </c>
      <c r="H9701">
        <f t="shared" si="303"/>
        <v>14</v>
      </c>
      <c r="I9701" t="str">
        <f>IFERROR(VLOOKUP(tblOrders[[#This Row],[item_id]],Raw_Menu!$A$2:$D$33,3,FALSE),"Unknown")</f>
        <v>Asian</v>
      </c>
    </row>
    <row r="9702" spans="1:9" x14ac:dyDescent="0.25">
      <c r="A9702">
        <v>9701</v>
      </c>
      <c r="B9702">
        <v>4248</v>
      </c>
      <c r="C9702" s="1">
        <v>44998</v>
      </c>
      <c r="D9702" s="2">
        <v>0.619537037037037</v>
      </c>
      <c r="E9702">
        <v>110</v>
      </c>
      <c r="F9702" s="5">
        <f>IFERROR(VLOOKUP(E9702,Raw_Menu!$A$2:$D$33,4,FALSE),0)</f>
        <v>17.95</v>
      </c>
      <c r="G9702" s="5">
        <f t="shared" si="302"/>
        <v>17.95</v>
      </c>
      <c r="H9702">
        <f t="shared" si="303"/>
        <v>14</v>
      </c>
      <c r="I9702" t="str">
        <f>IFERROR(VLOOKUP(tblOrders[[#This Row],[item_id]],Raw_Menu!$A$2:$D$33,3,FALSE),"Unknown")</f>
        <v>Asian</v>
      </c>
    </row>
    <row r="9703" spans="1:9" x14ac:dyDescent="0.25">
      <c r="A9703">
        <v>9702</v>
      </c>
      <c r="B9703">
        <v>4249</v>
      </c>
      <c r="C9703" s="1">
        <v>44998</v>
      </c>
      <c r="D9703" s="2">
        <v>0.62339120370370371</v>
      </c>
      <c r="E9703">
        <v>110</v>
      </c>
      <c r="F9703" s="5">
        <f>IFERROR(VLOOKUP(E9703,Raw_Menu!$A$2:$D$33,4,FALSE),0)</f>
        <v>17.95</v>
      </c>
      <c r="G9703" s="5">
        <f t="shared" si="302"/>
        <v>17.95</v>
      </c>
      <c r="H9703">
        <f t="shared" si="303"/>
        <v>14</v>
      </c>
      <c r="I9703" t="str">
        <f>IFERROR(VLOOKUP(tblOrders[[#This Row],[item_id]],Raw_Menu!$A$2:$D$33,3,FALSE),"Unknown")</f>
        <v>Asian</v>
      </c>
    </row>
    <row r="9704" spans="1:9" x14ac:dyDescent="0.25">
      <c r="A9704">
        <v>9703</v>
      </c>
      <c r="B9704">
        <v>4249</v>
      </c>
      <c r="C9704" s="1">
        <v>44998</v>
      </c>
      <c r="D9704" s="2">
        <v>0.62339120370370371</v>
      </c>
      <c r="E9704">
        <v>128</v>
      </c>
      <c r="F9704" s="5">
        <f>IFERROR(VLOOKUP(E9704,Raw_Menu!$A$2:$D$33,4,FALSE),0)</f>
        <v>15.5</v>
      </c>
      <c r="G9704" s="5">
        <f t="shared" si="302"/>
        <v>15.5</v>
      </c>
      <c r="H9704">
        <f t="shared" si="303"/>
        <v>14</v>
      </c>
      <c r="I9704" t="str">
        <f>IFERROR(VLOOKUP(tblOrders[[#This Row],[item_id]],Raw_Menu!$A$2:$D$33,3,FALSE),"Unknown")</f>
        <v>Italian</v>
      </c>
    </row>
    <row r="9705" spans="1:9" x14ac:dyDescent="0.25">
      <c r="A9705">
        <v>9704</v>
      </c>
      <c r="B9705">
        <v>4250</v>
      </c>
      <c r="C9705" s="1">
        <v>44998</v>
      </c>
      <c r="D9705" s="2">
        <v>0.63798611111111114</v>
      </c>
      <c r="E9705">
        <v>107</v>
      </c>
      <c r="F9705" s="5">
        <f>IFERROR(VLOOKUP(E9705,Raw_Menu!$A$2:$D$33,4,FALSE),0)</f>
        <v>16.5</v>
      </c>
      <c r="G9705" s="5">
        <f t="shared" si="302"/>
        <v>16.5</v>
      </c>
      <c r="H9705">
        <f t="shared" si="303"/>
        <v>15</v>
      </c>
      <c r="I9705" t="str">
        <f>IFERROR(VLOOKUP(tblOrders[[#This Row],[item_id]],Raw_Menu!$A$2:$D$33,3,FALSE),"Unknown")</f>
        <v>Asian</v>
      </c>
    </row>
    <row r="9706" spans="1:9" x14ac:dyDescent="0.25">
      <c r="A9706">
        <v>9705</v>
      </c>
      <c r="B9706">
        <v>4250</v>
      </c>
      <c r="C9706" s="1">
        <v>44998</v>
      </c>
      <c r="D9706" s="2">
        <v>0.63798611111111114</v>
      </c>
      <c r="E9706">
        <v>111</v>
      </c>
      <c r="F9706" s="5">
        <f>IFERROR(VLOOKUP(E9706,Raw_Menu!$A$2:$D$33,4,FALSE),0)</f>
        <v>11.95</v>
      </c>
      <c r="G9706" s="5">
        <f t="shared" si="302"/>
        <v>11.95</v>
      </c>
      <c r="H9706">
        <f t="shared" si="303"/>
        <v>15</v>
      </c>
      <c r="I9706" t="str">
        <f>IFERROR(VLOOKUP(tblOrders[[#This Row],[item_id]],Raw_Menu!$A$2:$D$33,3,FALSE),"Unknown")</f>
        <v>Asian</v>
      </c>
    </row>
    <row r="9707" spans="1:9" x14ac:dyDescent="0.25">
      <c r="A9707">
        <v>9706</v>
      </c>
      <c r="B9707">
        <v>4251</v>
      </c>
      <c r="C9707" s="1">
        <v>44998</v>
      </c>
      <c r="D9707" s="2">
        <v>0.64414351851851848</v>
      </c>
      <c r="E9707">
        <v>127</v>
      </c>
      <c r="F9707" s="5">
        <f>IFERROR(VLOOKUP(E9707,Raw_Menu!$A$2:$D$33,4,FALSE),0)</f>
        <v>17.95</v>
      </c>
      <c r="G9707" s="5">
        <f t="shared" si="302"/>
        <v>17.95</v>
      </c>
      <c r="H9707">
        <f t="shared" si="303"/>
        <v>15</v>
      </c>
      <c r="I9707" t="str">
        <f>IFERROR(VLOOKUP(tblOrders[[#This Row],[item_id]],Raw_Menu!$A$2:$D$33,3,FALSE),"Unknown")</f>
        <v>Italian</v>
      </c>
    </row>
    <row r="9708" spans="1:9" x14ac:dyDescent="0.25">
      <c r="A9708">
        <v>9707</v>
      </c>
      <c r="B9708">
        <v>4251</v>
      </c>
      <c r="C9708" s="1">
        <v>44998</v>
      </c>
      <c r="D9708" s="2">
        <v>0.64414351851851848</v>
      </c>
      <c r="E9708">
        <v>120</v>
      </c>
      <c r="F9708" s="5">
        <f>IFERROR(VLOOKUP(E9708,Raw_Menu!$A$2:$D$33,4,FALSE),0)</f>
        <v>13.95</v>
      </c>
      <c r="G9708" s="5">
        <f t="shared" si="302"/>
        <v>13.95</v>
      </c>
      <c r="H9708">
        <f t="shared" si="303"/>
        <v>15</v>
      </c>
      <c r="I9708" t="str">
        <f>IFERROR(VLOOKUP(tblOrders[[#This Row],[item_id]],Raw_Menu!$A$2:$D$33,3,FALSE),"Unknown")</f>
        <v>Mexican</v>
      </c>
    </row>
    <row r="9709" spans="1:9" x14ac:dyDescent="0.25">
      <c r="A9709">
        <v>9708</v>
      </c>
      <c r="B9709">
        <v>4251</v>
      </c>
      <c r="C9709" s="1">
        <v>44998</v>
      </c>
      <c r="D9709" s="2">
        <v>0.64414351851851848</v>
      </c>
      <c r="E9709">
        <v>106</v>
      </c>
      <c r="F9709" s="5">
        <f>IFERROR(VLOOKUP(E9709,Raw_Menu!$A$2:$D$33,4,FALSE),0)</f>
        <v>7</v>
      </c>
      <c r="G9709" s="5">
        <f t="shared" si="302"/>
        <v>7</v>
      </c>
      <c r="H9709">
        <f t="shared" si="303"/>
        <v>15</v>
      </c>
      <c r="I9709" t="str">
        <f>IFERROR(VLOOKUP(tblOrders[[#This Row],[item_id]],Raw_Menu!$A$2:$D$33,3,FALSE),"Unknown")</f>
        <v>American</v>
      </c>
    </row>
    <row r="9710" spans="1:9" x14ac:dyDescent="0.25">
      <c r="A9710">
        <v>9709</v>
      </c>
      <c r="B9710">
        <v>4252</v>
      </c>
      <c r="C9710" s="1">
        <v>44998</v>
      </c>
      <c r="D9710" s="2">
        <v>0.64660879629629631</v>
      </c>
      <c r="E9710">
        <v>124</v>
      </c>
      <c r="F9710" s="5">
        <f>IFERROR(VLOOKUP(E9710,Raw_Menu!$A$2:$D$33,4,FALSE),0)</f>
        <v>14.5</v>
      </c>
      <c r="G9710" s="5">
        <f t="shared" si="302"/>
        <v>14.5</v>
      </c>
      <c r="H9710">
        <f t="shared" si="303"/>
        <v>15</v>
      </c>
      <c r="I9710" t="str">
        <f>IFERROR(VLOOKUP(tblOrders[[#This Row],[item_id]],Raw_Menu!$A$2:$D$33,3,FALSE),"Unknown")</f>
        <v>Italian</v>
      </c>
    </row>
    <row r="9711" spans="1:9" x14ac:dyDescent="0.25">
      <c r="A9711">
        <v>9710</v>
      </c>
      <c r="B9711">
        <v>4253</v>
      </c>
      <c r="C9711" s="1">
        <v>44998</v>
      </c>
      <c r="D9711" s="2">
        <v>0.68508101851851855</v>
      </c>
      <c r="E9711">
        <v>106</v>
      </c>
      <c r="F9711" s="5">
        <f>IFERROR(VLOOKUP(E9711,Raw_Menu!$A$2:$D$33,4,FALSE),0)</f>
        <v>7</v>
      </c>
      <c r="G9711" s="5">
        <f t="shared" si="302"/>
        <v>7</v>
      </c>
      <c r="H9711">
        <f t="shared" si="303"/>
        <v>16</v>
      </c>
      <c r="I9711" t="str">
        <f>IFERROR(VLOOKUP(tblOrders[[#This Row],[item_id]],Raw_Menu!$A$2:$D$33,3,FALSE),"Unknown")</f>
        <v>American</v>
      </c>
    </row>
    <row r="9712" spans="1:9" x14ac:dyDescent="0.25">
      <c r="A9712">
        <v>9711</v>
      </c>
      <c r="B9712">
        <v>4253</v>
      </c>
      <c r="C9712" s="1">
        <v>44998</v>
      </c>
      <c r="D9712" s="2">
        <v>0.68508101851851855</v>
      </c>
      <c r="E9712">
        <v>106</v>
      </c>
      <c r="F9712" s="5">
        <f>IFERROR(VLOOKUP(E9712,Raw_Menu!$A$2:$D$33,4,FALSE),0)</f>
        <v>7</v>
      </c>
      <c r="G9712" s="5">
        <f t="shared" si="302"/>
        <v>7</v>
      </c>
      <c r="H9712">
        <f t="shared" si="303"/>
        <v>16</v>
      </c>
      <c r="I9712" t="str">
        <f>IFERROR(VLOOKUP(tblOrders[[#This Row],[item_id]],Raw_Menu!$A$2:$D$33,3,FALSE),"Unknown")</f>
        <v>American</v>
      </c>
    </row>
    <row r="9713" spans="1:9" x14ac:dyDescent="0.25">
      <c r="A9713">
        <v>9712</v>
      </c>
      <c r="B9713">
        <v>4254</v>
      </c>
      <c r="C9713" s="1">
        <v>44998</v>
      </c>
      <c r="D9713" s="2">
        <v>0.70800925925925928</v>
      </c>
      <c r="E9713">
        <v>108</v>
      </c>
      <c r="F9713" s="5">
        <f>IFERROR(VLOOKUP(E9713,Raw_Menu!$A$2:$D$33,4,FALSE),0)</f>
        <v>14.5</v>
      </c>
      <c r="G9713" s="5">
        <f t="shared" si="302"/>
        <v>14.5</v>
      </c>
      <c r="H9713">
        <f t="shared" si="303"/>
        <v>16</v>
      </c>
      <c r="I9713" t="str">
        <f>IFERROR(VLOOKUP(tblOrders[[#This Row],[item_id]],Raw_Menu!$A$2:$D$33,3,FALSE),"Unknown")</f>
        <v>Asian</v>
      </c>
    </row>
    <row r="9714" spans="1:9" x14ac:dyDescent="0.25">
      <c r="A9714">
        <v>9713</v>
      </c>
      <c r="B9714">
        <v>4254</v>
      </c>
      <c r="C9714" s="1">
        <v>44998</v>
      </c>
      <c r="D9714" s="2">
        <v>0.70800925925925928</v>
      </c>
      <c r="E9714">
        <v>120</v>
      </c>
      <c r="F9714" s="5">
        <f>IFERROR(VLOOKUP(E9714,Raw_Menu!$A$2:$D$33,4,FALSE),0)</f>
        <v>13.95</v>
      </c>
      <c r="G9714" s="5">
        <f t="shared" si="302"/>
        <v>13.95</v>
      </c>
      <c r="H9714">
        <f t="shared" si="303"/>
        <v>16</v>
      </c>
      <c r="I9714" t="str">
        <f>IFERROR(VLOOKUP(tblOrders[[#This Row],[item_id]],Raw_Menu!$A$2:$D$33,3,FALSE),"Unknown")</f>
        <v>Mexican</v>
      </c>
    </row>
    <row r="9715" spans="1:9" x14ac:dyDescent="0.25">
      <c r="A9715">
        <v>9714</v>
      </c>
      <c r="B9715">
        <v>4254</v>
      </c>
      <c r="C9715" s="1">
        <v>44998</v>
      </c>
      <c r="D9715" s="2">
        <v>0.70800925925925928</v>
      </c>
      <c r="E9715">
        <v>132</v>
      </c>
      <c r="F9715" s="5">
        <f>IFERROR(VLOOKUP(E9715,Raw_Menu!$A$2:$D$33,4,FALSE),0)</f>
        <v>16.95</v>
      </c>
      <c r="G9715" s="5">
        <f t="shared" si="302"/>
        <v>16.95</v>
      </c>
      <c r="H9715">
        <f t="shared" si="303"/>
        <v>16</v>
      </c>
      <c r="I9715" t="str">
        <f>IFERROR(VLOOKUP(tblOrders[[#This Row],[item_id]],Raw_Menu!$A$2:$D$33,3,FALSE),"Unknown")</f>
        <v>Italian</v>
      </c>
    </row>
    <row r="9716" spans="1:9" x14ac:dyDescent="0.25">
      <c r="A9716">
        <v>9715</v>
      </c>
      <c r="B9716">
        <v>4255</v>
      </c>
      <c r="C9716" s="1">
        <v>44998</v>
      </c>
      <c r="D9716" s="2">
        <v>0.70994212962962966</v>
      </c>
      <c r="E9716">
        <v>119</v>
      </c>
      <c r="F9716" s="5">
        <f>IFERROR(VLOOKUP(E9716,Raw_Menu!$A$2:$D$33,4,FALSE),0)</f>
        <v>11.95</v>
      </c>
      <c r="G9716" s="5">
        <f t="shared" si="302"/>
        <v>11.95</v>
      </c>
      <c r="H9716">
        <f t="shared" si="303"/>
        <v>17</v>
      </c>
      <c r="I9716" t="str">
        <f>IFERROR(VLOOKUP(tblOrders[[#This Row],[item_id]],Raw_Menu!$A$2:$D$33,3,FALSE),"Unknown")</f>
        <v>Mexican</v>
      </c>
    </row>
    <row r="9717" spans="1:9" x14ac:dyDescent="0.25">
      <c r="A9717">
        <v>9716</v>
      </c>
      <c r="B9717">
        <v>4256</v>
      </c>
      <c r="C9717" s="1">
        <v>44998</v>
      </c>
      <c r="D9717" s="2">
        <v>0.7146527777777778</v>
      </c>
      <c r="E9717">
        <v>129</v>
      </c>
      <c r="F9717" s="5">
        <f>IFERROR(VLOOKUP(E9717,Raw_Menu!$A$2:$D$33,4,FALSE),0)</f>
        <v>15.5</v>
      </c>
      <c r="G9717" s="5">
        <f t="shared" si="302"/>
        <v>15.5</v>
      </c>
      <c r="H9717">
        <f t="shared" si="303"/>
        <v>17</v>
      </c>
      <c r="I9717" t="str">
        <f>IFERROR(VLOOKUP(tblOrders[[#This Row],[item_id]],Raw_Menu!$A$2:$D$33,3,FALSE),"Unknown")</f>
        <v>Italian</v>
      </c>
    </row>
    <row r="9718" spans="1:9" x14ac:dyDescent="0.25">
      <c r="A9718">
        <v>9717</v>
      </c>
      <c r="B9718">
        <v>4256</v>
      </c>
      <c r="C9718" s="1">
        <v>44998</v>
      </c>
      <c r="D9718" s="2">
        <v>0.7146527777777778</v>
      </c>
      <c r="E9718">
        <v>111</v>
      </c>
      <c r="F9718" s="5">
        <f>IFERROR(VLOOKUP(E9718,Raw_Menu!$A$2:$D$33,4,FALSE),0)</f>
        <v>11.95</v>
      </c>
      <c r="G9718" s="5">
        <f t="shared" si="302"/>
        <v>11.95</v>
      </c>
      <c r="H9718">
        <f t="shared" si="303"/>
        <v>17</v>
      </c>
      <c r="I9718" t="str">
        <f>IFERROR(VLOOKUP(tblOrders[[#This Row],[item_id]],Raw_Menu!$A$2:$D$33,3,FALSE),"Unknown")</f>
        <v>Asian</v>
      </c>
    </row>
    <row r="9719" spans="1:9" x14ac:dyDescent="0.25">
      <c r="A9719">
        <v>9718</v>
      </c>
      <c r="B9719">
        <v>4257</v>
      </c>
      <c r="C9719" s="1">
        <v>44998</v>
      </c>
      <c r="D9719" s="2">
        <v>0.71885416666666668</v>
      </c>
      <c r="E9719">
        <v>101</v>
      </c>
      <c r="F9719" s="5">
        <f>IFERROR(VLOOKUP(E9719,Raw_Menu!$A$2:$D$33,4,FALSE),0)</f>
        <v>12.95</v>
      </c>
      <c r="G9719" s="5">
        <f t="shared" si="302"/>
        <v>12.95</v>
      </c>
      <c r="H9719">
        <f t="shared" si="303"/>
        <v>17</v>
      </c>
      <c r="I9719" t="str">
        <f>IFERROR(VLOOKUP(tblOrders[[#This Row],[item_id]],Raw_Menu!$A$2:$D$33,3,FALSE),"Unknown")</f>
        <v>American</v>
      </c>
    </row>
    <row r="9720" spans="1:9" x14ac:dyDescent="0.25">
      <c r="A9720">
        <v>9719</v>
      </c>
      <c r="B9720">
        <v>4257</v>
      </c>
      <c r="C9720" s="1">
        <v>44998</v>
      </c>
      <c r="D9720" s="2">
        <v>0.71885416666666668</v>
      </c>
      <c r="E9720">
        <v>103</v>
      </c>
      <c r="F9720" s="5">
        <f>IFERROR(VLOOKUP(E9720,Raw_Menu!$A$2:$D$33,4,FALSE),0)</f>
        <v>9</v>
      </c>
      <c r="G9720" s="5">
        <f t="shared" si="302"/>
        <v>9</v>
      </c>
      <c r="H9720">
        <f t="shared" si="303"/>
        <v>17</v>
      </c>
      <c r="I9720" t="str">
        <f>IFERROR(VLOOKUP(tblOrders[[#This Row],[item_id]],Raw_Menu!$A$2:$D$33,3,FALSE),"Unknown")</f>
        <v>American</v>
      </c>
    </row>
    <row r="9721" spans="1:9" x14ac:dyDescent="0.25">
      <c r="A9721">
        <v>9720</v>
      </c>
      <c r="B9721">
        <v>4257</v>
      </c>
      <c r="C9721" s="1">
        <v>44998</v>
      </c>
      <c r="D9721" s="2">
        <v>0.71885416666666668</v>
      </c>
      <c r="E9721">
        <v>105</v>
      </c>
      <c r="F9721" s="5">
        <f>IFERROR(VLOOKUP(E9721,Raw_Menu!$A$2:$D$33,4,FALSE),0)</f>
        <v>7</v>
      </c>
      <c r="G9721" s="5">
        <f t="shared" si="302"/>
        <v>7</v>
      </c>
      <c r="H9721">
        <f t="shared" si="303"/>
        <v>17</v>
      </c>
      <c r="I9721" t="str">
        <f>IFERROR(VLOOKUP(tblOrders[[#This Row],[item_id]],Raw_Menu!$A$2:$D$33,3,FALSE),"Unknown")</f>
        <v>American</v>
      </c>
    </row>
    <row r="9722" spans="1:9" x14ac:dyDescent="0.25">
      <c r="A9722">
        <v>9721</v>
      </c>
      <c r="B9722">
        <v>4258</v>
      </c>
      <c r="C9722" s="1">
        <v>44998</v>
      </c>
      <c r="D9722" s="2">
        <v>0.7207986111111111</v>
      </c>
      <c r="E9722">
        <v>105</v>
      </c>
      <c r="F9722" s="5">
        <f>IFERROR(VLOOKUP(E9722,Raw_Menu!$A$2:$D$33,4,FALSE),0)</f>
        <v>7</v>
      </c>
      <c r="G9722" s="5">
        <f t="shared" si="302"/>
        <v>7</v>
      </c>
      <c r="H9722">
        <f t="shared" si="303"/>
        <v>17</v>
      </c>
      <c r="I9722" t="str">
        <f>IFERROR(VLOOKUP(tblOrders[[#This Row],[item_id]],Raw_Menu!$A$2:$D$33,3,FALSE),"Unknown")</f>
        <v>American</v>
      </c>
    </row>
    <row r="9723" spans="1:9" x14ac:dyDescent="0.25">
      <c r="A9723">
        <v>9722</v>
      </c>
      <c r="B9723">
        <v>4259</v>
      </c>
      <c r="C9723" s="1">
        <v>44998</v>
      </c>
      <c r="D9723" s="2">
        <v>0.72651620370370373</v>
      </c>
      <c r="E9723">
        <v>107</v>
      </c>
      <c r="F9723" s="5">
        <f>IFERROR(VLOOKUP(E9723,Raw_Menu!$A$2:$D$33,4,FALSE),0)</f>
        <v>16.5</v>
      </c>
      <c r="G9723" s="5">
        <f t="shared" si="302"/>
        <v>16.5</v>
      </c>
      <c r="H9723">
        <f t="shared" si="303"/>
        <v>17</v>
      </c>
      <c r="I9723" t="str">
        <f>IFERROR(VLOOKUP(tblOrders[[#This Row],[item_id]],Raw_Menu!$A$2:$D$33,3,FALSE),"Unknown")</f>
        <v>Asian</v>
      </c>
    </row>
    <row r="9724" spans="1:9" x14ac:dyDescent="0.25">
      <c r="A9724">
        <v>9723</v>
      </c>
      <c r="B9724">
        <v>4259</v>
      </c>
      <c r="C9724" s="1">
        <v>44998</v>
      </c>
      <c r="D9724" s="2">
        <v>0.72651620370370373</v>
      </c>
      <c r="E9724">
        <v>113</v>
      </c>
      <c r="F9724" s="5">
        <f>IFERROR(VLOOKUP(E9724,Raw_Menu!$A$2:$D$33,4,FALSE),0)</f>
        <v>5</v>
      </c>
      <c r="G9724" s="5">
        <f t="shared" si="302"/>
        <v>5</v>
      </c>
      <c r="H9724">
        <f t="shared" si="303"/>
        <v>17</v>
      </c>
      <c r="I9724" t="str">
        <f>IFERROR(VLOOKUP(tblOrders[[#This Row],[item_id]],Raw_Menu!$A$2:$D$33,3,FALSE),"Unknown")</f>
        <v>Asian</v>
      </c>
    </row>
    <row r="9725" spans="1:9" x14ac:dyDescent="0.25">
      <c r="A9725">
        <v>9724</v>
      </c>
      <c r="B9725">
        <v>4260</v>
      </c>
      <c r="C9725" s="1">
        <v>44998</v>
      </c>
      <c r="D9725" s="2">
        <v>0.72765046296296299</v>
      </c>
      <c r="E9725">
        <v>105</v>
      </c>
      <c r="F9725" s="5">
        <f>IFERROR(VLOOKUP(E9725,Raw_Menu!$A$2:$D$33,4,FALSE),0)</f>
        <v>7</v>
      </c>
      <c r="G9725" s="5">
        <f t="shared" si="302"/>
        <v>7</v>
      </c>
      <c r="H9725">
        <f t="shared" si="303"/>
        <v>17</v>
      </c>
      <c r="I9725" t="str">
        <f>IFERROR(VLOOKUP(tblOrders[[#This Row],[item_id]],Raw_Menu!$A$2:$D$33,3,FALSE),"Unknown")</f>
        <v>American</v>
      </c>
    </row>
    <row r="9726" spans="1:9" x14ac:dyDescent="0.25">
      <c r="A9726">
        <v>9725</v>
      </c>
      <c r="B9726">
        <v>4260</v>
      </c>
      <c r="C9726" s="1">
        <v>44998</v>
      </c>
      <c r="D9726" s="2">
        <v>0.72765046296296299</v>
      </c>
      <c r="E9726">
        <v>105</v>
      </c>
      <c r="F9726" s="5">
        <f>IFERROR(VLOOKUP(E9726,Raw_Menu!$A$2:$D$33,4,FALSE),0)</f>
        <v>7</v>
      </c>
      <c r="G9726" s="5">
        <f t="shared" si="302"/>
        <v>7</v>
      </c>
      <c r="H9726">
        <f t="shared" si="303"/>
        <v>17</v>
      </c>
      <c r="I9726" t="str">
        <f>IFERROR(VLOOKUP(tblOrders[[#This Row],[item_id]],Raw_Menu!$A$2:$D$33,3,FALSE),"Unknown")</f>
        <v>American</v>
      </c>
    </row>
    <row r="9727" spans="1:9" x14ac:dyDescent="0.25">
      <c r="A9727">
        <v>9726</v>
      </c>
      <c r="B9727">
        <v>4261</v>
      </c>
      <c r="C9727" s="1">
        <v>44998</v>
      </c>
      <c r="D9727" s="2">
        <v>0.73557870370370371</v>
      </c>
      <c r="E9727">
        <v>101</v>
      </c>
      <c r="F9727" s="5">
        <f>IFERROR(VLOOKUP(E9727,Raw_Menu!$A$2:$D$33,4,FALSE),0)</f>
        <v>12.95</v>
      </c>
      <c r="G9727" s="5">
        <f t="shared" si="302"/>
        <v>12.95</v>
      </c>
      <c r="H9727">
        <f t="shared" si="303"/>
        <v>17</v>
      </c>
      <c r="I9727" t="str">
        <f>IFERROR(VLOOKUP(tblOrders[[#This Row],[item_id]],Raw_Menu!$A$2:$D$33,3,FALSE),"Unknown")</f>
        <v>American</v>
      </c>
    </row>
    <row r="9728" spans="1:9" x14ac:dyDescent="0.25">
      <c r="A9728">
        <v>9727</v>
      </c>
      <c r="B9728">
        <v>4261</v>
      </c>
      <c r="C9728" s="1">
        <v>44998</v>
      </c>
      <c r="D9728" s="2">
        <v>0.73557870370370371</v>
      </c>
      <c r="E9728">
        <v>109</v>
      </c>
      <c r="F9728" s="5">
        <f>IFERROR(VLOOKUP(E9728,Raw_Menu!$A$2:$D$33,4,FALSE),0)</f>
        <v>17.95</v>
      </c>
      <c r="G9728" s="5">
        <f t="shared" si="302"/>
        <v>17.95</v>
      </c>
      <c r="H9728">
        <f t="shared" si="303"/>
        <v>17</v>
      </c>
      <c r="I9728" t="str">
        <f>IFERROR(VLOOKUP(tblOrders[[#This Row],[item_id]],Raw_Menu!$A$2:$D$33,3,FALSE),"Unknown")</f>
        <v>Asian</v>
      </c>
    </row>
    <row r="9729" spans="1:9" x14ac:dyDescent="0.25">
      <c r="A9729">
        <v>9728</v>
      </c>
      <c r="B9729">
        <v>4261</v>
      </c>
      <c r="C9729" s="1">
        <v>44998</v>
      </c>
      <c r="D9729" s="2">
        <v>0.73557870370370371</v>
      </c>
      <c r="E9729">
        <v>113</v>
      </c>
      <c r="F9729" s="5">
        <f>IFERROR(VLOOKUP(E9729,Raw_Menu!$A$2:$D$33,4,FALSE),0)</f>
        <v>5</v>
      </c>
      <c r="G9729" s="5">
        <f t="shared" si="302"/>
        <v>5</v>
      </c>
      <c r="H9729">
        <f t="shared" si="303"/>
        <v>17</v>
      </c>
      <c r="I9729" t="str">
        <f>IFERROR(VLOOKUP(tblOrders[[#This Row],[item_id]],Raw_Menu!$A$2:$D$33,3,FALSE),"Unknown")</f>
        <v>Asian</v>
      </c>
    </row>
    <row r="9730" spans="1:9" x14ac:dyDescent="0.25">
      <c r="A9730">
        <v>9729</v>
      </c>
      <c r="B9730">
        <v>4261</v>
      </c>
      <c r="C9730" s="1">
        <v>44998</v>
      </c>
      <c r="D9730" s="2">
        <v>0.73557870370370371</v>
      </c>
      <c r="E9730">
        <v>132</v>
      </c>
      <c r="F9730" s="5">
        <f>IFERROR(VLOOKUP(E9730,Raw_Menu!$A$2:$D$33,4,FALSE),0)</f>
        <v>16.95</v>
      </c>
      <c r="G9730" s="5">
        <f t="shared" ref="G9730:G9793" si="304">VALUE(F9730)</f>
        <v>16.95</v>
      </c>
      <c r="H9730">
        <f t="shared" ref="H9730:H9793" si="305">HOUR(D9730)</f>
        <v>17</v>
      </c>
      <c r="I9730" t="str">
        <f>IFERROR(VLOOKUP(tblOrders[[#This Row],[item_id]],Raw_Menu!$A$2:$D$33,3,FALSE),"Unknown")</f>
        <v>Italian</v>
      </c>
    </row>
    <row r="9731" spans="1:9" x14ac:dyDescent="0.25">
      <c r="A9731">
        <v>9730</v>
      </c>
      <c r="B9731">
        <v>4262</v>
      </c>
      <c r="C9731" s="1">
        <v>44998</v>
      </c>
      <c r="D9731" s="2">
        <v>0.73907407407407411</v>
      </c>
      <c r="E9731">
        <v>126</v>
      </c>
      <c r="F9731" s="5">
        <f>IFERROR(VLOOKUP(E9731,Raw_Menu!$A$2:$D$33,4,FALSE),0)</f>
        <v>14.5</v>
      </c>
      <c r="G9731" s="5">
        <f t="shared" si="304"/>
        <v>14.5</v>
      </c>
      <c r="H9731">
        <f t="shared" si="305"/>
        <v>17</v>
      </c>
      <c r="I9731" t="str">
        <f>IFERROR(VLOOKUP(tblOrders[[#This Row],[item_id]],Raw_Menu!$A$2:$D$33,3,FALSE),"Unknown")</f>
        <v>Italian</v>
      </c>
    </row>
    <row r="9732" spans="1:9" x14ac:dyDescent="0.25">
      <c r="A9732">
        <v>9731</v>
      </c>
      <c r="B9732">
        <v>4263</v>
      </c>
      <c r="C9732" s="1">
        <v>44998</v>
      </c>
      <c r="D9732" s="2">
        <v>0.74173611111111115</v>
      </c>
      <c r="E9732">
        <v>130</v>
      </c>
      <c r="F9732" s="5">
        <f>IFERROR(VLOOKUP(E9732,Raw_Menu!$A$2:$D$33,4,FALSE),0)</f>
        <v>19.95</v>
      </c>
      <c r="G9732" s="5">
        <f t="shared" si="304"/>
        <v>19.95</v>
      </c>
      <c r="H9732">
        <f t="shared" si="305"/>
        <v>17</v>
      </c>
      <c r="I9732" t="str">
        <f>IFERROR(VLOOKUP(tblOrders[[#This Row],[item_id]],Raw_Menu!$A$2:$D$33,3,FALSE),"Unknown")</f>
        <v>Italian</v>
      </c>
    </row>
    <row r="9733" spans="1:9" x14ac:dyDescent="0.25">
      <c r="A9733">
        <v>9732</v>
      </c>
      <c r="B9733">
        <v>4263</v>
      </c>
      <c r="C9733" s="1">
        <v>44998</v>
      </c>
      <c r="D9733" s="2">
        <v>0.74173611111111115</v>
      </c>
      <c r="E9733">
        <v>106</v>
      </c>
      <c r="F9733" s="5">
        <f>IFERROR(VLOOKUP(E9733,Raw_Menu!$A$2:$D$33,4,FALSE),0)</f>
        <v>7</v>
      </c>
      <c r="G9733" s="5">
        <f t="shared" si="304"/>
        <v>7</v>
      </c>
      <c r="H9733">
        <f t="shared" si="305"/>
        <v>17</v>
      </c>
      <c r="I9733" t="str">
        <f>IFERROR(VLOOKUP(tblOrders[[#This Row],[item_id]],Raw_Menu!$A$2:$D$33,3,FALSE),"Unknown")</f>
        <v>American</v>
      </c>
    </row>
    <row r="9734" spans="1:9" x14ac:dyDescent="0.25">
      <c r="A9734">
        <v>9733</v>
      </c>
      <c r="B9734">
        <v>4263</v>
      </c>
      <c r="C9734" s="1">
        <v>44998</v>
      </c>
      <c r="D9734" s="2">
        <v>0.74173611111111115</v>
      </c>
      <c r="E9734">
        <v>114</v>
      </c>
      <c r="F9734" s="5">
        <f>IFERROR(VLOOKUP(E9734,Raw_Menu!$A$2:$D$33,4,FALSE),0)</f>
        <v>9</v>
      </c>
      <c r="G9734" s="5">
        <f t="shared" si="304"/>
        <v>9</v>
      </c>
      <c r="H9734">
        <f t="shared" si="305"/>
        <v>17</v>
      </c>
      <c r="I9734" t="str">
        <f>IFERROR(VLOOKUP(tblOrders[[#This Row],[item_id]],Raw_Menu!$A$2:$D$33,3,FALSE),"Unknown")</f>
        <v>Asian</v>
      </c>
    </row>
    <row r="9735" spans="1:9" x14ac:dyDescent="0.25">
      <c r="A9735">
        <v>9734</v>
      </c>
      <c r="B9735">
        <v>4264</v>
      </c>
      <c r="C9735" s="1">
        <v>44998</v>
      </c>
      <c r="D9735" s="2">
        <v>0.74197916666666663</v>
      </c>
      <c r="E9735">
        <v>108</v>
      </c>
      <c r="F9735" s="5">
        <f>IFERROR(VLOOKUP(E9735,Raw_Menu!$A$2:$D$33,4,FALSE),0)</f>
        <v>14.5</v>
      </c>
      <c r="G9735" s="5">
        <f t="shared" si="304"/>
        <v>14.5</v>
      </c>
      <c r="H9735">
        <f t="shared" si="305"/>
        <v>17</v>
      </c>
      <c r="I9735" t="str">
        <f>IFERROR(VLOOKUP(tblOrders[[#This Row],[item_id]],Raw_Menu!$A$2:$D$33,3,FALSE),"Unknown")</f>
        <v>Asian</v>
      </c>
    </row>
    <row r="9736" spans="1:9" x14ac:dyDescent="0.25">
      <c r="A9736">
        <v>9735</v>
      </c>
      <c r="B9736">
        <v>4264</v>
      </c>
      <c r="C9736" s="1">
        <v>44998</v>
      </c>
      <c r="D9736" s="2">
        <v>0.74197916666666663</v>
      </c>
      <c r="E9736">
        <v>129</v>
      </c>
      <c r="F9736" s="5">
        <f>IFERROR(VLOOKUP(E9736,Raw_Menu!$A$2:$D$33,4,FALSE),0)</f>
        <v>15.5</v>
      </c>
      <c r="G9736" s="5">
        <f t="shared" si="304"/>
        <v>15.5</v>
      </c>
      <c r="H9736">
        <f t="shared" si="305"/>
        <v>17</v>
      </c>
      <c r="I9736" t="str">
        <f>IFERROR(VLOOKUP(tblOrders[[#This Row],[item_id]],Raw_Menu!$A$2:$D$33,3,FALSE),"Unknown")</f>
        <v>Italian</v>
      </c>
    </row>
    <row r="9737" spans="1:9" x14ac:dyDescent="0.25">
      <c r="A9737">
        <v>9736</v>
      </c>
      <c r="B9737">
        <v>4264</v>
      </c>
      <c r="C9737" s="1">
        <v>44998</v>
      </c>
      <c r="D9737" s="2">
        <v>0.74197916666666663</v>
      </c>
      <c r="E9737">
        <v>111</v>
      </c>
      <c r="F9737" s="5">
        <f>IFERROR(VLOOKUP(E9737,Raw_Menu!$A$2:$D$33,4,FALSE),0)</f>
        <v>11.95</v>
      </c>
      <c r="G9737" s="5">
        <f t="shared" si="304"/>
        <v>11.95</v>
      </c>
      <c r="H9737">
        <f t="shared" si="305"/>
        <v>17</v>
      </c>
      <c r="I9737" t="str">
        <f>IFERROR(VLOOKUP(tblOrders[[#This Row],[item_id]],Raw_Menu!$A$2:$D$33,3,FALSE),"Unknown")</f>
        <v>Asian</v>
      </c>
    </row>
    <row r="9738" spans="1:9" x14ac:dyDescent="0.25">
      <c r="A9738">
        <v>9737</v>
      </c>
      <c r="B9738">
        <v>4264</v>
      </c>
      <c r="C9738" s="1">
        <v>44998</v>
      </c>
      <c r="D9738" s="2">
        <v>0.74197916666666663</v>
      </c>
      <c r="E9738">
        <v>113</v>
      </c>
      <c r="F9738" s="5">
        <f>IFERROR(VLOOKUP(E9738,Raw_Menu!$A$2:$D$33,4,FALSE),0)</f>
        <v>5</v>
      </c>
      <c r="G9738" s="5">
        <f t="shared" si="304"/>
        <v>5</v>
      </c>
      <c r="H9738">
        <f t="shared" si="305"/>
        <v>17</v>
      </c>
      <c r="I9738" t="str">
        <f>IFERROR(VLOOKUP(tblOrders[[#This Row],[item_id]],Raw_Menu!$A$2:$D$33,3,FALSE),"Unknown")</f>
        <v>Asian</v>
      </c>
    </row>
    <row r="9739" spans="1:9" x14ac:dyDescent="0.25">
      <c r="A9739">
        <v>9738</v>
      </c>
      <c r="B9739">
        <v>4265</v>
      </c>
      <c r="C9739" s="1">
        <v>44998</v>
      </c>
      <c r="D9739" s="2">
        <v>0.74547453703703703</v>
      </c>
      <c r="E9739">
        <v>107</v>
      </c>
      <c r="F9739" s="5">
        <f>IFERROR(VLOOKUP(E9739,Raw_Menu!$A$2:$D$33,4,FALSE),0)</f>
        <v>16.5</v>
      </c>
      <c r="G9739" s="5">
        <f t="shared" si="304"/>
        <v>16.5</v>
      </c>
      <c r="H9739">
        <f t="shared" si="305"/>
        <v>17</v>
      </c>
      <c r="I9739" t="str">
        <f>IFERROR(VLOOKUP(tblOrders[[#This Row],[item_id]],Raw_Menu!$A$2:$D$33,3,FALSE),"Unknown")</f>
        <v>Asian</v>
      </c>
    </row>
    <row r="9740" spans="1:9" x14ac:dyDescent="0.25">
      <c r="A9740">
        <v>9739</v>
      </c>
      <c r="B9740">
        <v>4265</v>
      </c>
      <c r="C9740" s="1">
        <v>44998</v>
      </c>
      <c r="D9740" s="2">
        <v>0.74547453703703703</v>
      </c>
      <c r="E9740">
        <v>122</v>
      </c>
      <c r="F9740" s="5">
        <f>IFERROR(VLOOKUP(E9740,Raw_Menu!$A$2:$D$33,4,FALSE),0)</f>
        <v>7</v>
      </c>
      <c r="G9740" s="5">
        <f t="shared" si="304"/>
        <v>7</v>
      </c>
      <c r="H9740">
        <f t="shared" si="305"/>
        <v>17</v>
      </c>
      <c r="I9740" t="str">
        <f>IFERROR(VLOOKUP(tblOrders[[#This Row],[item_id]],Raw_Menu!$A$2:$D$33,3,FALSE),"Unknown")</f>
        <v>Mexican</v>
      </c>
    </row>
    <row r="9741" spans="1:9" x14ac:dyDescent="0.25">
      <c r="A9741">
        <v>9740</v>
      </c>
      <c r="B9741">
        <v>4266</v>
      </c>
      <c r="C9741" s="1">
        <v>44998</v>
      </c>
      <c r="D9741" s="2">
        <v>0.74618055555555551</v>
      </c>
      <c r="E9741">
        <v>101</v>
      </c>
      <c r="F9741" s="5">
        <f>IFERROR(VLOOKUP(E9741,Raw_Menu!$A$2:$D$33,4,FALSE),0)</f>
        <v>12.95</v>
      </c>
      <c r="G9741" s="5">
        <f t="shared" si="304"/>
        <v>12.95</v>
      </c>
      <c r="H9741">
        <f t="shared" si="305"/>
        <v>17</v>
      </c>
      <c r="I9741" t="str">
        <f>IFERROR(VLOOKUP(tblOrders[[#This Row],[item_id]],Raw_Menu!$A$2:$D$33,3,FALSE),"Unknown")</f>
        <v>American</v>
      </c>
    </row>
    <row r="9742" spans="1:9" x14ac:dyDescent="0.25">
      <c r="A9742">
        <v>9741</v>
      </c>
      <c r="B9742">
        <v>4266</v>
      </c>
      <c r="C9742" s="1">
        <v>44998</v>
      </c>
      <c r="D9742" s="2">
        <v>0.74618055555555551</v>
      </c>
      <c r="E9742">
        <v>107</v>
      </c>
      <c r="F9742" s="5">
        <f>IFERROR(VLOOKUP(E9742,Raw_Menu!$A$2:$D$33,4,FALSE),0)</f>
        <v>16.5</v>
      </c>
      <c r="G9742" s="5">
        <f t="shared" si="304"/>
        <v>16.5</v>
      </c>
      <c r="H9742">
        <f t="shared" si="305"/>
        <v>17</v>
      </c>
      <c r="I9742" t="str">
        <f>IFERROR(VLOOKUP(tblOrders[[#This Row],[item_id]],Raw_Menu!$A$2:$D$33,3,FALSE),"Unknown")</f>
        <v>Asian</v>
      </c>
    </row>
    <row r="9743" spans="1:9" x14ac:dyDescent="0.25">
      <c r="A9743">
        <v>9742</v>
      </c>
      <c r="B9743">
        <v>4266</v>
      </c>
      <c r="C9743" s="1">
        <v>44998</v>
      </c>
      <c r="D9743" s="2">
        <v>0.74618055555555551</v>
      </c>
      <c r="E9743">
        <v>106</v>
      </c>
      <c r="F9743" s="5">
        <f>IFERROR(VLOOKUP(E9743,Raw_Menu!$A$2:$D$33,4,FALSE),0)</f>
        <v>7</v>
      </c>
      <c r="G9743" s="5">
        <f t="shared" si="304"/>
        <v>7</v>
      </c>
      <c r="H9743">
        <f t="shared" si="305"/>
        <v>17</v>
      </c>
      <c r="I9743" t="str">
        <f>IFERROR(VLOOKUP(tblOrders[[#This Row],[item_id]],Raw_Menu!$A$2:$D$33,3,FALSE),"Unknown")</f>
        <v>American</v>
      </c>
    </row>
    <row r="9744" spans="1:9" x14ac:dyDescent="0.25">
      <c r="A9744">
        <v>9743</v>
      </c>
      <c r="B9744">
        <v>4267</v>
      </c>
      <c r="C9744" s="1">
        <v>44998</v>
      </c>
      <c r="D9744" s="2">
        <v>0.75550925925925927</v>
      </c>
      <c r="E9744">
        <v>107</v>
      </c>
      <c r="F9744" s="5">
        <f>IFERROR(VLOOKUP(E9744,Raw_Menu!$A$2:$D$33,4,FALSE),0)</f>
        <v>16.5</v>
      </c>
      <c r="G9744" s="5">
        <f t="shared" si="304"/>
        <v>16.5</v>
      </c>
      <c r="H9744">
        <f t="shared" si="305"/>
        <v>18</v>
      </c>
      <c r="I9744" t="str">
        <f>IFERROR(VLOOKUP(tblOrders[[#This Row],[item_id]],Raw_Menu!$A$2:$D$33,3,FALSE),"Unknown")</f>
        <v>Asian</v>
      </c>
    </row>
    <row r="9745" spans="1:9" x14ac:dyDescent="0.25">
      <c r="A9745">
        <v>9744</v>
      </c>
      <c r="B9745">
        <v>4267</v>
      </c>
      <c r="C9745" s="1">
        <v>44998</v>
      </c>
      <c r="D9745" s="2">
        <v>0.75550925925925927</v>
      </c>
      <c r="E9745">
        <v>102</v>
      </c>
      <c r="F9745" s="5">
        <f>IFERROR(VLOOKUP(E9745,Raw_Menu!$A$2:$D$33,4,FALSE),0)</f>
        <v>13.95</v>
      </c>
      <c r="G9745" s="5">
        <f t="shared" si="304"/>
        <v>13.95</v>
      </c>
      <c r="H9745">
        <f t="shared" si="305"/>
        <v>18</v>
      </c>
      <c r="I9745" t="str">
        <f>IFERROR(VLOOKUP(tblOrders[[#This Row],[item_id]],Raw_Menu!$A$2:$D$33,3,FALSE),"Unknown")</f>
        <v>American</v>
      </c>
    </row>
    <row r="9746" spans="1:9" x14ac:dyDescent="0.25">
      <c r="A9746">
        <v>9745</v>
      </c>
      <c r="B9746">
        <v>4267</v>
      </c>
      <c r="C9746" s="1">
        <v>44998</v>
      </c>
      <c r="D9746" s="2">
        <v>0.75550925925925927</v>
      </c>
      <c r="E9746">
        <v>106</v>
      </c>
      <c r="F9746" s="5">
        <f>IFERROR(VLOOKUP(E9746,Raw_Menu!$A$2:$D$33,4,FALSE),0)</f>
        <v>7</v>
      </c>
      <c r="G9746" s="5">
        <f t="shared" si="304"/>
        <v>7</v>
      </c>
      <c r="H9746">
        <f t="shared" si="305"/>
        <v>18</v>
      </c>
      <c r="I9746" t="str">
        <f>IFERROR(VLOOKUP(tblOrders[[#This Row],[item_id]],Raw_Menu!$A$2:$D$33,3,FALSE),"Unknown")</f>
        <v>American</v>
      </c>
    </row>
    <row r="9747" spans="1:9" x14ac:dyDescent="0.25">
      <c r="A9747">
        <v>9746</v>
      </c>
      <c r="B9747">
        <v>4268</v>
      </c>
      <c r="C9747" s="1">
        <v>44998</v>
      </c>
      <c r="D9747" s="2">
        <v>0.77142361111111113</v>
      </c>
      <c r="E9747">
        <v>108</v>
      </c>
      <c r="F9747" s="5">
        <f>IFERROR(VLOOKUP(E9747,Raw_Menu!$A$2:$D$33,4,FALSE),0)</f>
        <v>14.5</v>
      </c>
      <c r="G9747" s="5">
        <f t="shared" si="304"/>
        <v>14.5</v>
      </c>
      <c r="H9747">
        <f t="shared" si="305"/>
        <v>18</v>
      </c>
      <c r="I9747" t="str">
        <f>IFERROR(VLOOKUP(tblOrders[[#This Row],[item_id]],Raw_Menu!$A$2:$D$33,3,FALSE),"Unknown")</f>
        <v>Asian</v>
      </c>
    </row>
    <row r="9748" spans="1:9" x14ac:dyDescent="0.25">
      <c r="A9748">
        <v>9747</v>
      </c>
      <c r="B9748">
        <v>4269</v>
      </c>
      <c r="C9748" s="1">
        <v>44998</v>
      </c>
      <c r="D9748" s="2">
        <v>0.78118055555555554</v>
      </c>
      <c r="E9748">
        <v>108</v>
      </c>
      <c r="F9748" s="5">
        <f>IFERROR(VLOOKUP(E9748,Raw_Menu!$A$2:$D$33,4,FALSE),0)</f>
        <v>14.5</v>
      </c>
      <c r="G9748" s="5">
        <f t="shared" si="304"/>
        <v>14.5</v>
      </c>
      <c r="H9748">
        <f t="shared" si="305"/>
        <v>18</v>
      </c>
      <c r="I9748" t="str">
        <f>IFERROR(VLOOKUP(tblOrders[[#This Row],[item_id]],Raw_Menu!$A$2:$D$33,3,FALSE),"Unknown")</f>
        <v>Asian</v>
      </c>
    </row>
    <row r="9749" spans="1:9" x14ac:dyDescent="0.25">
      <c r="A9749">
        <v>9748</v>
      </c>
      <c r="B9749">
        <v>4269</v>
      </c>
      <c r="C9749" s="1">
        <v>44998</v>
      </c>
      <c r="D9749" s="2">
        <v>0.78118055555555554</v>
      </c>
      <c r="E9749">
        <v>117</v>
      </c>
      <c r="F9749" s="5">
        <f>IFERROR(VLOOKUP(E9749,Raw_Menu!$A$2:$D$33,4,FALSE),0)</f>
        <v>12.95</v>
      </c>
      <c r="G9749" s="5">
        <f t="shared" si="304"/>
        <v>12.95</v>
      </c>
      <c r="H9749">
        <f t="shared" si="305"/>
        <v>18</v>
      </c>
      <c r="I9749" t="str">
        <f>IFERROR(VLOOKUP(tblOrders[[#This Row],[item_id]],Raw_Menu!$A$2:$D$33,3,FALSE),"Unknown")</f>
        <v>Mexican</v>
      </c>
    </row>
    <row r="9750" spans="1:9" x14ac:dyDescent="0.25">
      <c r="A9750">
        <v>9749</v>
      </c>
      <c r="B9750">
        <v>4269</v>
      </c>
      <c r="C9750" s="1">
        <v>44998</v>
      </c>
      <c r="D9750" s="2">
        <v>0.78118055555555554</v>
      </c>
      <c r="E9750">
        <v>105</v>
      </c>
      <c r="F9750" s="5">
        <f>IFERROR(VLOOKUP(E9750,Raw_Menu!$A$2:$D$33,4,FALSE),0)</f>
        <v>7</v>
      </c>
      <c r="G9750" s="5">
        <f t="shared" si="304"/>
        <v>7</v>
      </c>
      <c r="H9750">
        <f t="shared" si="305"/>
        <v>18</v>
      </c>
      <c r="I9750" t="str">
        <f>IFERROR(VLOOKUP(tblOrders[[#This Row],[item_id]],Raw_Menu!$A$2:$D$33,3,FALSE),"Unknown")</f>
        <v>American</v>
      </c>
    </row>
    <row r="9751" spans="1:9" x14ac:dyDescent="0.25">
      <c r="A9751">
        <v>9750</v>
      </c>
      <c r="B9751">
        <v>4269</v>
      </c>
      <c r="C9751" s="1">
        <v>44998</v>
      </c>
      <c r="D9751" s="2">
        <v>0.78118055555555554</v>
      </c>
      <c r="E9751" t="s">
        <v>95</v>
      </c>
      <c r="F9751" s="5">
        <f>IFERROR(VLOOKUP(E9751,Raw_Menu!$A$2:$D$33,4,FALSE),0)</f>
        <v>0</v>
      </c>
      <c r="G9751" s="5">
        <f t="shared" si="304"/>
        <v>0</v>
      </c>
      <c r="H9751">
        <f t="shared" si="305"/>
        <v>18</v>
      </c>
      <c r="I9751" t="str">
        <f>IFERROR(VLOOKUP(tblOrders[[#This Row],[item_id]],Raw_Menu!$A$2:$D$33,3,FALSE),"Unknown")</f>
        <v>Unknown</v>
      </c>
    </row>
    <row r="9752" spans="1:9" x14ac:dyDescent="0.25">
      <c r="A9752">
        <v>9751</v>
      </c>
      <c r="B9752">
        <v>4270</v>
      </c>
      <c r="C9752" s="1">
        <v>44998</v>
      </c>
      <c r="D9752" s="2">
        <v>0.78343750000000001</v>
      </c>
      <c r="E9752">
        <v>129</v>
      </c>
      <c r="F9752" s="5">
        <f>IFERROR(VLOOKUP(E9752,Raw_Menu!$A$2:$D$33,4,FALSE),0)</f>
        <v>15.5</v>
      </c>
      <c r="G9752" s="5">
        <f t="shared" si="304"/>
        <v>15.5</v>
      </c>
      <c r="H9752">
        <f t="shared" si="305"/>
        <v>18</v>
      </c>
      <c r="I9752" t="str">
        <f>IFERROR(VLOOKUP(tblOrders[[#This Row],[item_id]],Raw_Menu!$A$2:$D$33,3,FALSE),"Unknown")</f>
        <v>Italian</v>
      </c>
    </row>
    <row r="9753" spans="1:9" x14ac:dyDescent="0.25">
      <c r="A9753">
        <v>9752</v>
      </c>
      <c r="B9753">
        <v>4270</v>
      </c>
      <c r="C9753" s="1">
        <v>44998</v>
      </c>
      <c r="D9753" s="2">
        <v>0.78343750000000001</v>
      </c>
      <c r="E9753">
        <v>112</v>
      </c>
      <c r="F9753" s="5">
        <f>IFERROR(VLOOKUP(E9753,Raw_Menu!$A$2:$D$33,4,FALSE),0)</f>
        <v>14.95</v>
      </c>
      <c r="G9753" s="5">
        <f t="shared" si="304"/>
        <v>14.95</v>
      </c>
      <c r="H9753">
        <f t="shared" si="305"/>
        <v>18</v>
      </c>
      <c r="I9753" t="str">
        <f>IFERROR(VLOOKUP(tblOrders[[#This Row],[item_id]],Raw_Menu!$A$2:$D$33,3,FALSE),"Unknown")</f>
        <v>Asian</v>
      </c>
    </row>
    <row r="9754" spans="1:9" x14ac:dyDescent="0.25">
      <c r="A9754">
        <v>9753</v>
      </c>
      <c r="B9754">
        <v>4271</v>
      </c>
      <c r="C9754" s="1">
        <v>44998</v>
      </c>
      <c r="D9754" s="2">
        <v>0.78748842592592594</v>
      </c>
      <c r="E9754">
        <v>107</v>
      </c>
      <c r="F9754" s="5">
        <f>IFERROR(VLOOKUP(E9754,Raw_Menu!$A$2:$D$33,4,FALSE),0)</f>
        <v>16.5</v>
      </c>
      <c r="G9754" s="5">
        <f t="shared" si="304"/>
        <v>16.5</v>
      </c>
      <c r="H9754">
        <f t="shared" si="305"/>
        <v>18</v>
      </c>
      <c r="I9754" t="str">
        <f>IFERROR(VLOOKUP(tblOrders[[#This Row],[item_id]],Raw_Menu!$A$2:$D$33,3,FALSE),"Unknown")</f>
        <v>Asian</v>
      </c>
    </row>
    <row r="9755" spans="1:9" x14ac:dyDescent="0.25">
      <c r="A9755">
        <v>9754</v>
      </c>
      <c r="B9755">
        <v>4271</v>
      </c>
      <c r="C9755" s="1">
        <v>44998</v>
      </c>
      <c r="D9755" s="2">
        <v>0.78748842592592594</v>
      </c>
      <c r="E9755">
        <v>115</v>
      </c>
      <c r="F9755" s="5">
        <f>IFERROR(VLOOKUP(E9755,Raw_Menu!$A$2:$D$33,4,FALSE),0)</f>
        <v>11.95</v>
      </c>
      <c r="G9755" s="5">
        <f t="shared" si="304"/>
        <v>11.95</v>
      </c>
      <c r="H9755">
        <f t="shared" si="305"/>
        <v>18</v>
      </c>
      <c r="I9755" t="str">
        <f>IFERROR(VLOOKUP(tblOrders[[#This Row],[item_id]],Raw_Menu!$A$2:$D$33,3,FALSE),"Unknown")</f>
        <v>Mexican</v>
      </c>
    </row>
    <row r="9756" spans="1:9" x14ac:dyDescent="0.25">
      <c r="A9756">
        <v>9755</v>
      </c>
      <c r="B9756">
        <v>4271</v>
      </c>
      <c r="C9756" s="1">
        <v>44998</v>
      </c>
      <c r="D9756" s="2">
        <v>0.78748842592592594</v>
      </c>
      <c r="E9756">
        <v>106</v>
      </c>
      <c r="F9756" s="5">
        <f>IFERROR(VLOOKUP(E9756,Raw_Menu!$A$2:$D$33,4,FALSE),0)</f>
        <v>7</v>
      </c>
      <c r="G9756" s="5">
        <f t="shared" si="304"/>
        <v>7</v>
      </c>
      <c r="H9756">
        <f t="shared" si="305"/>
        <v>18</v>
      </c>
      <c r="I9756" t="str">
        <f>IFERROR(VLOOKUP(tblOrders[[#This Row],[item_id]],Raw_Menu!$A$2:$D$33,3,FALSE),"Unknown")</f>
        <v>American</v>
      </c>
    </row>
    <row r="9757" spans="1:9" x14ac:dyDescent="0.25">
      <c r="A9757">
        <v>9756</v>
      </c>
      <c r="B9757">
        <v>4272</v>
      </c>
      <c r="C9757" s="1">
        <v>44998</v>
      </c>
      <c r="D9757" s="2">
        <v>0.79173611111111108</v>
      </c>
      <c r="E9757">
        <v>119</v>
      </c>
      <c r="F9757" s="5">
        <f>IFERROR(VLOOKUP(E9757,Raw_Menu!$A$2:$D$33,4,FALSE),0)</f>
        <v>11.95</v>
      </c>
      <c r="G9757" s="5">
        <f t="shared" si="304"/>
        <v>11.95</v>
      </c>
      <c r="H9757">
        <f t="shared" si="305"/>
        <v>19</v>
      </c>
      <c r="I9757" t="str">
        <f>IFERROR(VLOOKUP(tblOrders[[#This Row],[item_id]],Raw_Menu!$A$2:$D$33,3,FALSE),"Unknown")</f>
        <v>Mexican</v>
      </c>
    </row>
    <row r="9758" spans="1:9" x14ac:dyDescent="0.25">
      <c r="A9758">
        <v>9757</v>
      </c>
      <c r="B9758">
        <v>4272</v>
      </c>
      <c r="C9758" s="1">
        <v>44998</v>
      </c>
      <c r="D9758" s="2">
        <v>0.79173611111111108</v>
      </c>
      <c r="E9758">
        <v>123</v>
      </c>
      <c r="F9758" s="5">
        <f>IFERROR(VLOOKUP(E9758,Raw_Menu!$A$2:$D$33,4,FALSE),0)</f>
        <v>9</v>
      </c>
      <c r="G9758" s="5">
        <f t="shared" si="304"/>
        <v>9</v>
      </c>
      <c r="H9758">
        <f t="shared" si="305"/>
        <v>19</v>
      </c>
      <c r="I9758" t="str">
        <f>IFERROR(VLOOKUP(tblOrders[[#This Row],[item_id]],Raw_Menu!$A$2:$D$33,3,FALSE),"Unknown")</f>
        <v>Mexican</v>
      </c>
    </row>
    <row r="9759" spans="1:9" x14ac:dyDescent="0.25">
      <c r="A9759">
        <v>9758</v>
      </c>
      <c r="B9759">
        <v>4273</v>
      </c>
      <c r="C9759" s="1">
        <v>44998</v>
      </c>
      <c r="D9759" s="2">
        <v>0.80129629629629628</v>
      </c>
      <c r="E9759">
        <v>129</v>
      </c>
      <c r="F9759" s="5">
        <f>IFERROR(VLOOKUP(E9759,Raw_Menu!$A$2:$D$33,4,FALSE),0)</f>
        <v>15.5</v>
      </c>
      <c r="G9759" s="5">
        <f t="shared" si="304"/>
        <v>15.5</v>
      </c>
      <c r="H9759">
        <f t="shared" si="305"/>
        <v>19</v>
      </c>
      <c r="I9759" t="str">
        <f>IFERROR(VLOOKUP(tblOrders[[#This Row],[item_id]],Raw_Menu!$A$2:$D$33,3,FALSE),"Unknown")</f>
        <v>Italian</v>
      </c>
    </row>
    <row r="9760" spans="1:9" x14ac:dyDescent="0.25">
      <c r="A9760">
        <v>9759</v>
      </c>
      <c r="B9760">
        <v>4273</v>
      </c>
      <c r="C9760" s="1">
        <v>44998</v>
      </c>
      <c r="D9760" s="2">
        <v>0.80129629629629628</v>
      </c>
      <c r="E9760">
        <v>112</v>
      </c>
      <c r="F9760" s="5">
        <f>IFERROR(VLOOKUP(E9760,Raw_Menu!$A$2:$D$33,4,FALSE),0)</f>
        <v>14.95</v>
      </c>
      <c r="G9760" s="5">
        <f t="shared" si="304"/>
        <v>14.95</v>
      </c>
      <c r="H9760">
        <f t="shared" si="305"/>
        <v>19</v>
      </c>
      <c r="I9760" t="str">
        <f>IFERROR(VLOOKUP(tblOrders[[#This Row],[item_id]],Raw_Menu!$A$2:$D$33,3,FALSE),"Unknown")</f>
        <v>Asian</v>
      </c>
    </row>
    <row r="9761" spans="1:9" x14ac:dyDescent="0.25">
      <c r="A9761">
        <v>9760</v>
      </c>
      <c r="B9761">
        <v>4273</v>
      </c>
      <c r="C9761" s="1">
        <v>44998</v>
      </c>
      <c r="D9761" s="2">
        <v>0.80129629629629628</v>
      </c>
      <c r="E9761">
        <v>113</v>
      </c>
      <c r="F9761" s="5">
        <f>IFERROR(VLOOKUP(E9761,Raw_Menu!$A$2:$D$33,4,FALSE),0)</f>
        <v>5</v>
      </c>
      <c r="G9761" s="5">
        <f t="shared" si="304"/>
        <v>5</v>
      </c>
      <c r="H9761">
        <f t="shared" si="305"/>
        <v>19</v>
      </c>
      <c r="I9761" t="str">
        <f>IFERROR(VLOOKUP(tblOrders[[#This Row],[item_id]],Raw_Menu!$A$2:$D$33,3,FALSE),"Unknown")</f>
        <v>Asian</v>
      </c>
    </row>
    <row r="9762" spans="1:9" x14ac:dyDescent="0.25">
      <c r="A9762">
        <v>9761</v>
      </c>
      <c r="B9762">
        <v>4274</v>
      </c>
      <c r="C9762" s="1">
        <v>44998</v>
      </c>
      <c r="D9762" s="2">
        <v>0.80839120370370365</v>
      </c>
      <c r="E9762">
        <v>125</v>
      </c>
      <c r="F9762" s="5">
        <f>IFERROR(VLOOKUP(E9762,Raw_Menu!$A$2:$D$33,4,FALSE),0)</f>
        <v>17.95</v>
      </c>
      <c r="G9762" s="5">
        <f t="shared" si="304"/>
        <v>17.95</v>
      </c>
      <c r="H9762">
        <f t="shared" si="305"/>
        <v>19</v>
      </c>
      <c r="I9762" t="str">
        <f>IFERROR(VLOOKUP(tblOrders[[#This Row],[item_id]],Raw_Menu!$A$2:$D$33,3,FALSE),"Unknown")</f>
        <v>Italian</v>
      </c>
    </row>
    <row r="9763" spans="1:9" x14ac:dyDescent="0.25">
      <c r="A9763">
        <v>9762</v>
      </c>
      <c r="B9763">
        <v>4275</v>
      </c>
      <c r="C9763" s="1">
        <v>44998</v>
      </c>
      <c r="D9763" s="2">
        <v>0.80920138888888893</v>
      </c>
      <c r="E9763">
        <v>104</v>
      </c>
      <c r="F9763" s="5">
        <f>IFERROR(VLOOKUP(E9763,Raw_Menu!$A$2:$D$33,4,FALSE),0)</f>
        <v>10.5</v>
      </c>
      <c r="G9763" s="5">
        <f t="shared" si="304"/>
        <v>10.5</v>
      </c>
      <c r="H9763">
        <f t="shared" si="305"/>
        <v>19</v>
      </c>
      <c r="I9763" t="str">
        <f>IFERROR(VLOOKUP(tblOrders[[#This Row],[item_id]],Raw_Menu!$A$2:$D$33,3,FALSE),"Unknown")</f>
        <v>American</v>
      </c>
    </row>
    <row r="9764" spans="1:9" x14ac:dyDescent="0.25">
      <c r="A9764">
        <v>9763</v>
      </c>
      <c r="B9764">
        <v>4276</v>
      </c>
      <c r="C9764" s="1">
        <v>44998</v>
      </c>
      <c r="D9764" s="2">
        <v>0.80994212962962964</v>
      </c>
      <c r="E9764">
        <v>110</v>
      </c>
      <c r="F9764" s="5">
        <f>IFERROR(VLOOKUP(E9764,Raw_Menu!$A$2:$D$33,4,FALSE),0)</f>
        <v>17.95</v>
      </c>
      <c r="G9764" s="5">
        <f t="shared" si="304"/>
        <v>17.95</v>
      </c>
      <c r="H9764">
        <f t="shared" si="305"/>
        <v>19</v>
      </c>
      <c r="I9764" t="str">
        <f>IFERROR(VLOOKUP(tblOrders[[#This Row],[item_id]],Raw_Menu!$A$2:$D$33,3,FALSE),"Unknown")</f>
        <v>Asian</v>
      </c>
    </row>
    <row r="9765" spans="1:9" x14ac:dyDescent="0.25">
      <c r="A9765">
        <v>9764</v>
      </c>
      <c r="B9765">
        <v>4276</v>
      </c>
      <c r="C9765" s="1">
        <v>44998</v>
      </c>
      <c r="D9765" s="2">
        <v>0.80994212962962964</v>
      </c>
      <c r="E9765">
        <v>117</v>
      </c>
      <c r="F9765" s="5">
        <f>IFERROR(VLOOKUP(E9765,Raw_Menu!$A$2:$D$33,4,FALSE),0)</f>
        <v>12.95</v>
      </c>
      <c r="G9765" s="5">
        <f t="shared" si="304"/>
        <v>12.95</v>
      </c>
      <c r="H9765">
        <f t="shared" si="305"/>
        <v>19</v>
      </c>
      <c r="I9765" t="str">
        <f>IFERROR(VLOOKUP(tblOrders[[#This Row],[item_id]],Raw_Menu!$A$2:$D$33,3,FALSE),"Unknown")</f>
        <v>Mexican</v>
      </c>
    </row>
    <row r="9766" spans="1:9" x14ac:dyDescent="0.25">
      <c r="A9766">
        <v>9765</v>
      </c>
      <c r="B9766">
        <v>4276</v>
      </c>
      <c r="C9766" s="1">
        <v>44998</v>
      </c>
      <c r="D9766" s="2">
        <v>0.80994212962962964</v>
      </c>
      <c r="E9766">
        <v>127</v>
      </c>
      <c r="F9766" s="5">
        <f>IFERROR(VLOOKUP(E9766,Raw_Menu!$A$2:$D$33,4,FALSE),0)</f>
        <v>17.95</v>
      </c>
      <c r="G9766" s="5">
        <f t="shared" si="304"/>
        <v>17.95</v>
      </c>
      <c r="H9766">
        <f t="shared" si="305"/>
        <v>19</v>
      </c>
      <c r="I9766" t="str">
        <f>IFERROR(VLOOKUP(tblOrders[[#This Row],[item_id]],Raw_Menu!$A$2:$D$33,3,FALSE),"Unknown")</f>
        <v>Italian</v>
      </c>
    </row>
    <row r="9767" spans="1:9" x14ac:dyDescent="0.25">
      <c r="A9767">
        <v>9766</v>
      </c>
      <c r="B9767">
        <v>4276</v>
      </c>
      <c r="C9767" s="1">
        <v>44998</v>
      </c>
      <c r="D9767" s="2">
        <v>0.80994212962962964</v>
      </c>
      <c r="E9767">
        <v>131</v>
      </c>
      <c r="F9767" s="5">
        <f>IFERROR(VLOOKUP(E9767,Raw_Menu!$A$2:$D$33,4,FALSE),0)</f>
        <v>17.95</v>
      </c>
      <c r="G9767" s="5">
        <f t="shared" si="304"/>
        <v>17.95</v>
      </c>
      <c r="H9767">
        <f t="shared" si="305"/>
        <v>19</v>
      </c>
      <c r="I9767" t="str">
        <f>IFERROR(VLOOKUP(tblOrders[[#This Row],[item_id]],Raw_Menu!$A$2:$D$33,3,FALSE),"Unknown")</f>
        <v>Italian</v>
      </c>
    </row>
    <row r="9768" spans="1:9" x14ac:dyDescent="0.25">
      <c r="A9768">
        <v>9767</v>
      </c>
      <c r="B9768">
        <v>4277</v>
      </c>
      <c r="C9768" s="1">
        <v>44998</v>
      </c>
      <c r="D9768" s="2">
        <v>0.81175925925925929</v>
      </c>
      <c r="E9768">
        <v>117</v>
      </c>
      <c r="F9768" s="5">
        <f>IFERROR(VLOOKUP(E9768,Raw_Menu!$A$2:$D$33,4,FALSE),0)</f>
        <v>12.95</v>
      </c>
      <c r="G9768" s="5">
        <f t="shared" si="304"/>
        <v>12.95</v>
      </c>
      <c r="H9768">
        <f t="shared" si="305"/>
        <v>19</v>
      </c>
      <c r="I9768" t="str">
        <f>IFERROR(VLOOKUP(tblOrders[[#This Row],[item_id]],Raw_Menu!$A$2:$D$33,3,FALSE),"Unknown")</f>
        <v>Mexican</v>
      </c>
    </row>
    <row r="9769" spans="1:9" x14ac:dyDescent="0.25">
      <c r="A9769">
        <v>9768</v>
      </c>
      <c r="B9769">
        <v>4277</v>
      </c>
      <c r="C9769" s="1">
        <v>44998</v>
      </c>
      <c r="D9769" s="2">
        <v>0.81175925925925929</v>
      </c>
      <c r="E9769">
        <v>127</v>
      </c>
      <c r="F9769" s="5">
        <f>IFERROR(VLOOKUP(E9769,Raw_Menu!$A$2:$D$33,4,FALSE),0)</f>
        <v>17.95</v>
      </c>
      <c r="G9769" s="5">
        <f t="shared" si="304"/>
        <v>17.95</v>
      </c>
      <c r="H9769">
        <f t="shared" si="305"/>
        <v>19</v>
      </c>
      <c r="I9769" t="str">
        <f>IFERROR(VLOOKUP(tblOrders[[#This Row],[item_id]],Raw_Menu!$A$2:$D$33,3,FALSE),"Unknown")</f>
        <v>Italian</v>
      </c>
    </row>
    <row r="9770" spans="1:9" x14ac:dyDescent="0.25">
      <c r="A9770">
        <v>9769</v>
      </c>
      <c r="B9770">
        <v>4278</v>
      </c>
      <c r="C9770" s="1">
        <v>44998</v>
      </c>
      <c r="D9770" s="2">
        <v>0.81393518518518515</v>
      </c>
      <c r="E9770">
        <v>101</v>
      </c>
      <c r="F9770" s="5">
        <f>IFERROR(VLOOKUP(E9770,Raw_Menu!$A$2:$D$33,4,FALSE),0)</f>
        <v>12.95</v>
      </c>
      <c r="G9770" s="5">
        <f t="shared" si="304"/>
        <v>12.95</v>
      </c>
      <c r="H9770">
        <f t="shared" si="305"/>
        <v>19</v>
      </c>
      <c r="I9770" t="str">
        <f>IFERROR(VLOOKUP(tblOrders[[#This Row],[item_id]],Raw_Menu!$A$2:$D$33,3,FALSE),"Unknown")</f>
        <v>American</v>
      </c>
    </row>
    <row r="9771" spans="1:9" x14ac:dyDescent="0.25">
      <c r="A9771">
        <v>9770</v>
      </c>
      <c r="B9771">
        <v>4278</v>
      </c>
      <c r="C9771" s="1">
        <v>44998</v>
      </c>
      <c r="D9771" s="2">
        <v>0.81393518518518515</v>
      </c>
      <c r="E9771">
        <v>106</v>
      </c>
      <c r="F9771" s="5">
        <f>IFERROR(VLOOKUP(E9771,Raw_Menu!$A$2:$D$33,4,FALSE),0)</f>
        <v>7</v>
      </c>
      <c r="G9771" s="5">
        <f t="shared" si="304"/>
        <v>7</v>
      </c>
      <c r="H9771">
        <f t="shared" si="305"/>
        <v>19</v>
      </c>
      <c r="I9771" t="str">
        <f>IFERROR(VLOOKUP(tblOrders[[#This Row],[item_id]],Raw_Menu!$A$2:$D$33,3,FALSE),"Unknown")</f>
        <v>American</v>
      </c>
    </row>
    <row r="9772" spans="1:9" x14ac:dyDescent="0.25">
      <c r="A9772">
        <v>9771</v>
      </c>
      <c r="B9772">
        <v>4279</v>
      </c>
      <c r="C9772" s="1">
        <v>44998</v>
      </c>
      <c r="D9772" s="2">
        <v>0.81627314814814811</v>
      </c>
      <c r="E9772">
        <v>121</v>
      </c>
      <c r="F9772" s="5">
        <f>IFERROR(VLOOKUP(E9772,Raw_Menu!$A$2:$D$33,4,FALSE),0)</f>
        <v>10.5</v>
      </c>
      <c r="G9772" s="5">
        <f t="shared" si="304"/>
        <v>10.5</v>
      </c>
      <c r="H9772">
        <f t="shared" si="305"/>
        <v>19</v>
      </c>
      <c r="I9772" t="str">
        <f>IFERROR(VLOOKUP(tblOrders[[#This Row],[item_id]],Raw_Menu!$A$2:$D$33,3,FALSE),"Unknown")</f>
        <v>Mexican</v>
      </c>
    </row>
    <row r="9773" spans="1:9" x14ac:dyDescent="0.25">
      <c r="A9773">
        <v>9772</v>
      </c>
      <c r="B9773">
        <v>4279</v>
      </c>
      <c r="C9773" s="1">
        <v>44998</v>
      </c>
      <c r="D9773" s="2">
        <v>0.81627314814814811</v>
      </c>
      <c r="E9773">
        <v>132</v>
      </c>
      <c r="F9773" s="5">
        <f>IFERROR(VLOOKUP(E9773,Raw_Menu!$A$2:$D$33,4,FALSE),0)</f>
        <v>16.95</v>
      </c>
      <c r="G9773" s="5">
        <f t="shared" si="304"/>
        <v>16.95</v>
      </c>
      <c r="H9773">
        <f t="shared" si="305"/>
        <v>19</v>
      </c>
      <c r="I9773" t="str">
        <f>IFERROR(VLOOKUP(tblOrders[[#This Row],[item_id]],Raw_Menu!$A$2:$D$33,3,FALSE),"Unknown")</f>
        <v>Italian</v>
      </c>
    </row>
    <row r="9774" spans="1:9" x14ac:dyDescent="0.25">
      <c r="A9774">
        <v>9773</v>
      </c>
      <c r="B9774">
        <v>4280</v>
      </c>
      <c r="C9774" s="1">
        <v>44998</v>
      </c>
      <c r="D9774" s="2">
        <v>0.82155092592592593</v>
      </c>
      <c r="E9774">
        <v>129</v>
      </c>
      <c r="F9774" s="5">
        <f>IFERROR(VLOOKUP(E9774,Raw_Menu!$A$2:$D$33,4,FALSE),0)</f>
        <v>15.5</v>
      </c>
      <c r="G9774" s="5">
        <f t="shared" si="304"/>
        <v>15.5</v>
      </c>
      <c r="H9774">
        <f t="shared" si="305"/>
        <v>19</v>
      </c>
      <c r="I9774" t="str">
        <f>IFERROR(VLOOKUP(tblOrders[[#This Row],[item_id]],Raw_Menu!$A$2:$D$33,3,FALSE),"Unknown")</f>
        <v>Italian</v>
      </c>
    </row>
    <row r="9775" spans="1:9" x14ac:dyDescent="0.25">
      <c r="A9775">
        <v>9774</v>
      </c>
      <c r="B9775">
        <v>4281</v>
      </c>
      <c r="C9775" s="1">
        <v>44998</v>
      </c>
      <c r="D9775" s="2">
        <v>0.82560185185185186</v>
      </c>
      <c r="E9775">
        <v>120</v>
      </c>
      <c r="F9775" s="5">
        <f>IFERROR(VLOOKUP(E9775,Raw_Menu!$A$2:$D$33,4,FALSE),0)</f>
        <v>13.95</v>
      </c>
      <c r="G9775" s="5">
        <f t="shared" si="304"/>
        <v>13.95</v>
      </c>
      <c r="H9775">
        <f t="shared" si="305"/>
        <v>19</v>
      </c>
      <c r="I9775" t="str">
        <f>IFERROR(VLOOKUP(tblOrders[[#This Row],[item_id]],Raw_Menu!$A$2:$D$33,3,FALSE),"Unknown")</f>
        <v>Mexican</v>
      </c>
    </row>
    <row r="9776" spans="1:9" x14ac:dyDescent="0.25">
      <c r="A9776">
        <v>9775</v>
      </c>
      <c r="B9776">
        <v>4282</v>
      </c>
      <c r="C9776" s="1">
        <v>44998</v>
      </c>
      <c r="D9776" s="2">
        <v>0.82568287037037036</v>
      </c>
      <c r="E9776">
        <v>128</v>
      </c>
      <c r="F9776" s="5">
        <f>IFERROR(VLOOKUP(E9776,Raw_Menu!$A$2:$D$33,4,FALSE),0)</f>
        <v>15.5</v>
      </c>
      <c r="G9776" s="5">
        <f t="shared" si="304"/>
        <v>15.5</v>
      </c>
      <c r="H9776">
        <f t="shared" si="305"/>
        <v>19</v>
      </c>
      <c r="I9776" t="str">
        <f>IFERROR(VLOOKUP(tblOrders[[#This Row],[item_id]],Raw_Menu!$A$2:$D$33,3,FALSE),"Unknown")</f>
        <v>Italian</v>
      </c>
    </row>
    <row r="9777" spans="1:9" x14ac:dyDescent="0.25">
      <c r="A9777">
        <v>9776</v>
      </c>
      <c r="B9777">
        <v>4282</v>
      </c>
      <c r="C9777" s="1">
        <v>44998</v>
      </c>
      <c r="D9777" s="2">
        <v>0.82568287037037036</v>
      </c>
      <c r="E9777">
        <v>106</v>
      </c>
      <c r="F9777" s="5">
        <f>IFERROR(VLOOKUP(E9777,Raw_Menu!$A$2:$D$33,4,FALSE),0)</f>
        <v>7</v>
      </c>
      <c r="G9777" s="5">
        <f t="shared" si="304"/>
        <v>7</v>
      </c>
      <c r="H9777">
        <f t="shared" si="305"/>
        <v>19</v>
      </c>
      <c r="I9777" t="str">
        <f>IFERROR(VLOOKUP(tblOrders[[#This Row],[item_id]],Raw_Menu!$A$2:$D$33,3,FALSE),"Unknown")</f>
        <v>American</v>
      </c>
    </row>
    <row r="9778" spans="1:9" x14ac:dyDescent="0.25">
      <c r="A9778">
        <v>9777</v>
      </c>
      <c r="B9778">
        <v>4283</v>
      </c>
      <c r="C9778" s="1">
        <v>44998</v>
      </c>
      <c r="D9778" s="2">
        <v>0.83373842592592595</v>
      </c>
      <c r="E9778">
        <v>125</v>
      </c>
      <c r="F9778" s="5">
        <f>IFERROR(VLOOKUP(E9778,Raw_Menu!$A$2:$D$33,4,FALSE),0)</f>
        <v>17.95</v>
      </c>
      <c r="G9778" s="5">
        <f t="shared" si="304"/>
        <v>17.95</v>
      </c>
      <c r="H9778">
        <f t="shared" si="305"/>
        <v>20</v>
      </c>
      <c r="I9778" t="str">
        <f>IFERROR(VLOOKUP(tblOrders[[#This Row],[item_id]],Raw_Menu!$A$2:$D$33,3,FALSE),"Unknown")</f>
        <v>Italian</v>
      </c>
    </row>
    <row r="9779" spans="1:9" x14ac:dyDescent="0.25">
      <c r="A9779">
        <v>9778</v>
      </c>
      <c r="B9779">
        <v>4283</v>
      </c>
      <c r="C9779" s="1">
        <v>44998</v>
      </c>
      <c r="D9779" s="2">
        <v>0.83373842592592595</v>
      </c>
      <c r="E9779">
        <v>109</v>
      </c>
      <c r="F9779" s="5">
        <f>IFERROR(VLOOKUP(E9779,Raw_Menu!$A$2:$D$33,4,FALSE),0)</f>
        <v>17.95</v>
      </c>
      <c r="G9779" s="5">
        <f t="shared" si="304"/>
        <v>17.95</v>
      </c>
      <c r="H9779">
        <f t="shared" si="305"/>
        <v>20</v>
      </c>
      <c r="I9779" t="str">
        <f>IFERROR(VLOOKUP(tblOrders[[#This Row],[item_id]],Raw_Menu!$A$2:$D$33,3,FALSE),"Unknown")</f>
        <v>Asian</v>
      </c>
    </row>
    <row r="9780" spans="1:9" x14ac:dyDescent="0.25">
      <c r="A9780">
        <v>9779</v>
      </c>
      <c r="B9780">
        <v>4284</v>
      </c>
      <c r="C9780" s="1">
        <v>44998</v>
      </c>
      <c r="D9780" s="2">
        <v>0.83444444444444443</v>
      </c>
      <c r="E9780">
        <v>101</v>
      </c>
      <c r="F9780" s="5">
        <f>IFERROR(VLOOKUP(E9780,Raw_Menu!$A$2:$D$33,4,FALSE),0)</f>
        <v>12.95</v>
      </c>
      <c r="G9780" s="5">
        <f t="shared" si="304"/>
        <v>12.95</v>
      </c>
      <c r="H9780">
        <f t="shared" si="305"/>
        <v>20</v>
      </c>
      <c r="I9780" t="str">
        <f>IFERROR(VLOOKUP(tblOrders[[#This Row],[item_id]],Raw_Menu!$A$2:$D$33,3,FALSE),"Unknown")</f>
        <v>American</v>
      </c>
    </row>
    <row r="9781" spans="1:9" x14ac:dyDescent="0.25">
      <c r="A9781">
        <v>9780</v>
      </c>
      <c r="B9781">
        <v>4284</v>
      </c>
      <c r="C9781" s="1">
        <v>44998</v>
      </c>
      <c r="D9781" s="2">
        <v>0.83444444444444443</v>
      </c>
      <c r="E9781">
        <v>106</v>
      </c>
      <c r="F9781" s="5">
        <f>IFERROR(VLOOKUP(E9781,Raw_Menu!$A$2:$D$33,4,FALSE),0)</f>
        <v>7</v>
      </c>
      <c r="G9781" s="5">
        <f t="shared" si="304"/>
        <v>7</v>
      </c>
      <c r="H9781">
        <f t="shared" si="305"/>
        <v>20</v>
      </c>
      <c r="I9781" t="str">
        <f>IFERROR(VLOOKUP(tblOrders[[#This Row],[item_id]],Raw_Menu!$A$2:$D$33,3,FALSE),"Unknown")</f>
        <v>American</v>
      </c>
    </row>
    <row r="9782" spans="1:9" x14ac:dyDescent="0.25">
      <c r="A9782">
        <v>9781</v>
      </c>
      <c r="B9782">
        <v>4285</v>
      </c>
      <c r="C9782" s="1">
        <v>44998</v>
      </c>
      <c r="D9782" s="2">
        <v>0.83861111111111108</v>
      </c>
      <c r="E9782">
        <v>108</v>
      </c>
      <c r="F9782" s="5">
        <f>IFERROR(VLOOKUP(E9782,Raw_Menu!$A$2:$D$33,4,FALSE),0)</f>
        <v>14.5</v>
      </c>
      <c r="G9782" s="5">
        <f t="shared" si="304"/>
        <v>14.5</v>
      </c>
      <c r="H9782">
        <f t="shared" si="305"/>
        <v>20</v>
      </c>
      <c r="I9782" t="str">
        <f>IFERROR(VLOOKUP(tblOrders[[#This Row],[item_id]],Raw_Menu!$A$2:$D$33,3,FALSE),"Unknown")</f>
        <v>Asian</v>
      </c>
    </row>
    <row r="9783" spans="1:9" x14ac:dyDescent="0.25">
      <c r="A9783">
        <v>9782</v>
      </c>
      <c r="B9783">
        <v>4285</v>
      </c>
      <c r="C9783" s="1">
        <v>44998</v>
      </c>
      <c r="D9783" s="2">
        <v>0.83861111111111108</v>
      </c>
      <c r="E9783">
        <v>110</v>
      </c>
      <c r="F9783" s="5">
        <f>IFERROR(VLOOKUP(E9783,Raw_Menu!$A$2:$D$33,4,FALSE),0)</f>
        <v>17.95</v>
      </c>
      <c r="G9783" s="5">
        <f t="shared" si="304"/>
        <v>17.95</v>
      </c>
      <c r="H9783">
        <f t="shared" si="305"/>
        <v>20</v>
      </c>
      <c r="I9783" t="str">
        <f>IFERROR(VLOOKUP(tblOrders[[#This Row],[item_id]],Raw_Menu!$A$2:$D$33,3,FALSE),"Unknown")</f>
        <v>Asian</v>
      </c>
    </row>
    <row r="9784" spans="1:9" x14ac:dyDescent="0.25">
      <c r="A9784">
        <v>9783</v>
      </c>
      <c r="B9784">
        <v>4285</v>
      </c>
      <c r="C9784" s="1">
        <v>44998</v>
      </c>
      <c r="D9784" s="2">
        <v>0.83861111111111108</v>
      </c>
      <c r="E9784">
        <v>118</v>
      </c>
      <c r="F9784" s="5">
        <f>IFERROR(VLOOKUP(E9784,Raw_Menu!$A$2:$D$33,4,FALSE),0)</f>
        <v>14.95</v>
      </c>
      <c r="G9784" s="5">
        <f t="shared" si="304"/>
        <v>14.95</v>
      </c>
      <c r="H9784">
        <f t="shared" si="305"/>
        <v>20</v>
      </c>
      <c r="I9784" t="str">
        <f>IFERROR(VLOOKUP(tblOrders[[#This Row],[item_id]],Raw_Menu!$A$2:$D$33,3,FALSE),"Unknown")</f>
        <v>Mexican</v>
      </c>
    </row>
    <row r="9785" spans="1:9" x14ac:dyDescent="0.25">
      <c r="A9785">
        <v>9784</v>
      </c>
      <c r="B9785">
        <v>4285</v>
      </c>
      <c r="C9785" s="1">
        <v>44998</v>
      </c>
      <c r="D9785" s="2">
        <v>0.83861111111111108</v>
      </c>
      <c r="E9785">
        <v>130</v>
      </c>
      <c r="F9785" s="5">
        <f>IFERROR(VLOOKUP(E9785,Raw_Menu!$A$2:$D$33,4,FALSE),0)</f>
        <v>19.95</v>
      </c>
      <c r="G9785" s="5">
        <f t="shared" si="304"/>
        <v>19.95</v>
      </c>
      <c r="H9785">
        <f t="shared" si="305"/>
        <v>20</v>
      </c>
      <c r="I9785" t="str">
        <f>IFERROR(VLOOKUP(tblOrders[[#This Row],[item_id]],Raw_Menu!$A$2:$D$33,3,FALSE),"Unknown")</f>
        <v>Italian</v>
      </c>
    </row>
    <row r="9786" spans="1:9" x14ac:dyDescent="0.25">
      <c r="A9786">
        <v>9785</v>
      </c>
      <c r="B9786">
        <v>4286</v>
      </c>
      <c r="C9786" s="1">
        <v>44998</v>
      </c>
      <c r="D9786" s="2">
        <v>0.83983796296296298</v>
      </c>
      <c r="E9786">
        <v>130</v>
      </c>
      <c r="F9786" s="5">
        <f>IFERROR(VLOOKUP(E9786,Raw_Menu!$A$2:$D$33,4,FALSE),0)</f>
        <v>19.95</v>
      </c>
      <c r="G9786" s="5">
        <f t="shared" si="304"/>
        <v>19.95</v>
      </c>
      <c r="H9786">
        <f t="shared" si="305"/>
        <v>20</v>
      </c>
      <c r="I9786" t="str">
        <f>IFERROR(VLOOKUP(tblOrders[[#This Row],[item_id]],Raw_Menu!$A$2:$D$33,3,FALSE),"Unknown")</f>
        <v>Italian</v>
      </c>
    </row>
    <row r="9787" spans="1:9" x14ac:dyDescent="0.25">
      <c r="A9787">
        <v>9786</v>
      </c>
      <c r="B9787">
        <v>4287</v>
      </c>
      <c r="C9787" s="1">
        <v>44998</v>
      </c>
      <c r="D9787" s="2">
        <v>0.84888888888888892</v>
      </c>
      <c r="E9787">
        <v>107</v>
      </c>
      <c r="F9787" s="5">
        <f>IFERROR(VLOOKUP(E9787,Raw_Menu!$A$2:$D$33,4,FALSE),0)</f>
        <v>16.5</v>
      </c>
      <c r="G9787" s="5">
        <f t="shared" si="304"/>
        <v>16.5</v>
      </c>
      <c r="H9787">
        <f t="shared" si="305"/>
        <v>20</v>
      </c>
      <c r="I9787" t="str">
        <f>IFERROR(VLOOKUP(tblOrders[[#This Row],[item_id]],Raw_Menu!$A$2:$D$33,3,FALSE),"Unknown")</f>
        <v>Asian</v>
      </c>
    </row>
    <row r="9788" spans="1:9" x14ac:dyDescent="0.25">
      <c r="A9788">
        <v>9787</v>
      </c>
      <c r="B9788">
        <v>4287</v>
      </c>
      <c r="C9788" s="1">
        <v>44998</v>
      </c>
      <c r="D9788" s="2">
        <v>0.84888888888888892</v>
      </c>
      <c r="E9788">
        <v>109</v>
      </c>
      <c r="F9788" s="5">
        <f>IFERROR(VLOOKUP(E9788,Raw_Menu!$A$2:$D$33,4,FALSE),0)</f>
        <v>17.95</v>
      </c>
      <c r="G9788" s="5">
        <f t="shared" si="304"/>
        <v>17.95</v>
      </c>
      <c r="H9788">
        <f t="shared" si="305"/>
        <v>20</v>
      </c>
      <c r="I9788" t="str">
        <f>IFERROR(VLOOKUP(tblOrders[[#This Row],[item_id]],Raw_Menu!$A$2:$D$33,3,FALSE),"Unknown")</f>
        <v>Asian</v>
      </c>
    </row>
    <row r="9789" spans="1:9" x14ac:dyDescent="0.25">
      <c r="A9789">
        <v>9788</v>
      </c>
      <c r="B9789">
        <v>4288</v>
      </c>
      <c r="C9789" s="1">
        <v>44998</v>
      </c>
      <c r="D9789" s="2">
        <v>0.85649305555555555</v>
      </c>
      <c r="E9789">
        <v>107</v>
      </c>
      <c r="F9789" s="5">
        <f>IFERROR(VLOOKUP(E9789,Raw_Menu!$A$2:$D$33,4,FALSE),0)</f>
        <v>16.5</v>
      </c>
      <c r="G9789" s="5">
        <f t="shared" si="304"/>
        <v>16.5</v>
      </c>
      <c r="H9789">
        <f t="shared" si="305"/>
        <v>20</v>
      </c>
      <c r="I9789" t="str">
        <f>IFERROR(VLOOKUP(tblOrders[[#This Row],[item_id]],Raw_Menu!$A$2:$D$33,3,FALSE),"Unknown")</f>
        <v>Asian</v>
      </c>
    </row>
    <row r="9790" spans="1:9" x14ac:dyDescent="0.25">
      <c r="A9790">
        <v>9789</v>
      </c>
      <c r="B9790">
        <v>4288</v>
      </c>
      <c r="C9790" s="1">
        <v>44998</v>
      </c>
      <c r="D9790" s="2">
        <v>0.85649305555555555</v>
      </c>
      <c r="E9790">
        <v>127</v>
      </c>
      <c r="F9790" s="5">
        <f>IFERROR(VLOOKUP(E9790,Raw_Menu!$A$2:$D$33,4,FALSE),0)</f>
        <v>17.95</v>
      </c>
      <c r="G9790" s="5">
        <f t="shared" si="304"/>
        <v>17.95</v>
      </c>
      <c r="H9790">
        <f t="shared" si="305"/>
        <v>20</v>
      </c>
      <c r="I9790" t="str">
        <f>IFERROR(VLOOKUP(tblOrders[[#This Row],[item_id]],Raw_Menu!$A$2:$D$33,3,FALSE),"Unknown")</f>
        <v>Italian</v>
      </c>
    </row>
    <row r="9791" spans="1:9" x14ac:dyDescent="0.25">
      <c r="A9791">
        <v>9790</v>
      </c>
      <c r="B9791">
        <v>4288</v>
      </c>
      <c r="C9791" s="1">
        <v>44998</v>
      </c>
      <c r="D9791" s="2">
        <v>0.85649305555555555</v>
      </c>
      <c r="E9791">
        <v>130</v>
      </c>
      <c r="F9791" s="5">
        <f>IFERROR(VLOOKUP(E9791,Raw_Menu!$A$2:$D$33,4,FALSE),0)</f>
        <v>19.95</v>
      </c>
      <c r="G9791" s="5">
        <f t="shared" si="304"/>
        <v>19.95</v>
      </c>
      <c r="H9791">
        <f t="shared" si="305"/>
        <v>20</v>
      </c>
      <c r="I9791" t="str">
        <f>IFERROR(VLOOKUP(tblOrders[[#This Row],[item_id]],Raw_Menu!$A$2:$D$33,3,FALSE),"Unknown")</f>
        <v>Italian</v>
      </c>
    </row>
    <row r="9792" spans="1:9" x14ac:dyDescent="0.25">
      <c r="A9792">
        <v>9791</v>
      </c>
      <c r="B9792">
        <v>4289</v>
      </c>
      <c r="C9792" s="1">
        <v>44998</v>
      </c>
      <c r="D9792" s="2">
        <v>0.86627314814814815</v>
      </c>
      <c r="E9792">
        <v>124</v>
      </c>
      <c r="F9792" s="5">
        <f>IFERROR(VLOOKUP(E9792,Raw_Menu!$A$2:$D$33,4,FALSE),0)</f>
        <v>14.5</v>
      </c>
      <c r="G9792" s="5">
        <f t="shared" si="304"/>
        <v>14.5</v>
      </c>
      <c r="H9792">
        <f t="shared" si="305"/>
        <v>20</v>
      </c>
      <c r="I9792" t="str">
        <f>IFERROR(VLOOKUP(tblOrders[[#This Row],[item_id]],Raw_Menu!$A$2:$D$33,3,FALSE),"Unknown")</f>
        <v>Italian</v>
      </c>
    </row>
    <row r="9793" spans="1:9" x14ac:dyDescent="0.25">
      <c r="A9793">
        <v>9792</v>
      </c>
      <c r="B9793">
        <v>4289</v>
      </c>
      <c r="C9793" s="1">
        <v>44998</v>
      </c>
      <c r="D9793" s="2">
        <v>0.86627314814814815</v>
      </c>
      <c r="E9793">
        <v>117</v>
      </c>
      <c r="F9793" s="5">
        <f>IFERROR(VLOOKUP(E9793,Raw_Menu!$A$2:$D$33,4,FALSE),0)</f>
        <v>12.95</v>
      </c>
      <c r="G9793" s="5">
        <f t="shared" si="304"/>
        <v>12.95</v>
      </c>
      <c r="H9793">
        <f t="shared" si="305"/>
        <v>20</v>
      </c>
      <c r="I9793" t="str">
        <f>IFERROR(VLOOKUP(tblOrders[[#This Row],[item_id]],Raw_Menu!$A$2:$D$33,3,FALSE),"Unknown")</f>
        <v>Mexican</v>
      </c>
    </row>
    <row r="9794" spans="1:9" x14ac:dyDescent="0.25">
      <c r="A9794">
        <v>9793</v>
      </c>
      <c r="B9794">
        <v>4289</v>
      </c>
      <c r="C9794" s="1">
        <v>44998</v>
      </c>
      <c r="D9794" s="2">
        <v>0.86627314814814815</v>
      </c>
      <c r="E9794">
        <v>105</v>
      </c>
      <c r="F9794" s="5">
        <f>IFERROR(VLOOKUP(E9794,Raw_Menu!$A$2:$D$33,4,FALSE),0)</f>
        <v>7</v>
      </c>
      <c r="G9794" s="5">
        <f t="shared" ref="G9794:G9857" si="306">VALUE(F9794)</f>
        <v>7</v>
      </c>
      <c r="H9794">
        <f t="shared" ref="H9794:H9857" si="307">HOUR(D9794)</f>
        <v>20</v>
      </c>
      <c r="I9794" t="str">
        <f>IFERROR(VLOOKUP(tblOrders[[#This Row],[item_id]],Raw_Menu!$A$2:$D$33,3,FALSE),"Unknown")</f>
        <v>American</v>
      </c>
    </row>
    <row r="9795" spans="1:9" x14ac:dyDescent="0.25">
      <c r="A9795">
        <v>9794</v>
      </c>
      <c r="B9795">
        <v>4290</v>
      </c>
      <c r="C9795" s="1">
        <v>44998</v>
      </c>
      <c r="D9795" s="2">
        <v>0.86912037037037038</v>
      </c>
      <c r="E9795">
        <v>113</v>
      </c>
      <c r="F9795" s="5">
        <f>IFERROR(VLOOKUP(E9795,Raw_Menu!$A$2:$D$33,4,FALSE),0)</f>
        <v>5</v>
      </c>
      <c r="G9795" s="5">
        <f t="shared" si="306"/>
        <v>5</v>
      </c>
      <c r="H9795">
        <f t="shared" si="307"/>
        <v>20</v>
      </c>
      <c r="I9795" t="str">
        <f>IFERROR(VLOOKUP(tblOrders[[#This Row],[item_id]],Raw_Menu!$A$2:$D$33,3,FALSE),"Unknown")</f>
        <v>Asian</v>
      </c>
    </row>
    <row r="9796" spans="1:9" x14ac:dyDescent="0.25">
      <c r="A9796">
        <v>9795</v>
      </c>
      <c r="B9796">
        <v>4290</v>
      </c>
      <c r="C9796" s="1">
        <v>44998</v>
      </c>
      <c r="D9796" s="2">
        <v>0.86912037037037038</v>
      </c>
      <c r="E9796">
        <v>122</v>
      </c>
      <c r="F9796" s="5">
        <f>IFERROR(VLOOKUP(E9796,Raw_Menu!$A$2:$D$33,4,FALSE),0)</f>
        <v>7</v>
      </c>
      <c r="G9796" s="5">
        <f t="shared" si="306"/>
        <v>7</v>
      </c>
      <c r="H9796">
        <f t="shared" si="307"/>
        <v>20</v>
      </c>
      <c r="I9796" t="str">
        <f>IFERROR(VLOOKUP(tblOrders[[#This Row],[item_id]],Raw_Menu!$A$2:$D$33,3,FALSE),"Unknown")</f>
        <v>Mexican</v>
      </c>
    </row>
    <row r="9797" spans="1:9" x14ac:dyDescent="0.25">
      <c r="A9797">
        <v>9796</v>
      </c>
      <c r="B9797">
        <v>4290</v>
      </c>
      <c r="C9797" s="1">
        <v>44998</v>
      </c>
      <c r="D9797" s="2">
        <v>0.86912037037037038</v>
      </c>
      <c r="E9797">
        <v>131</v>
      </c>
      <c r="F9797" s="5">
        <f>IFERROR(VLOOKUP(E9797,Raw_Menu!$A$2:$D$33,4,FALSE),0)</f>
        <v>17.95</v>
      </c>
      <c r="G9797" s="5">
        <f t="shared" si="306"/>
        <v>17.95</v>
      </c>
      <c r="H9797">
        <f t="shared" si="307"/>
        <v>20</v>
      </c>
      <c r="I9797" t="str">
        <f>IFERROR(VLOOKUP(tblOrders[[#This Row],[item_id]],Raw_Menu!$A$2:$D$33,3,FALSE),"Unknown")</f>
        <v>Italian</v>
      </c>
    </row>
    <row r="9798" spans="1:9" x14ac:dyDescent="0.25">
      <c r="A9798">
        <v>9797</v>
      </c>
      <c r="B9798">
        <v>4291</v>
      </c>
      <c r="C9798" s="1">
        <v>44998</v>
      </c>
      <c r="D9798" s="2">
        <v>0.87451388888888892</v>
      </c>
      <c r="E9798">
        <v>126</v>
      </c>
      <c r="F9798" s="5">
        <f>IFERROR(VLOOKUP(E9798,Raw_Menu!$A$2:$D$33,4,FALSE),0)</f>
        <v>14.5</v>
      </c>
      <c r="G9798" s="5">
        <f t="shared" si="306"/>
        <v>14.5</v>
      </c>
      <c r="H9798">
        <f t="shared" si="307"/>
        <v>20</v>
      </c>
      <c r="I9798" t="str">
        <f>IFERROR(VLOOKUP(tblOrders[[#This Row],[item_id]],Raw_Menu!$A$2:$D$33,3,FALSE),"Unknown")</f>
        <v>Italian</v>
      </c>
    </row>
    <row r="9799" spans="1:9" x14ac:dyDescent="0.25">
      <c r="A9799">
        <v>9798</v>
      </c>
      <c r="B9799">
        <v>4291</v>
      </c>
      <c r="C9799" s="1">
        <v>44998</v>
      </c>
      <c r="D9799" s="2">
        <v>0.87451388888888892</v>
      </c>
      <c r="E9799">
        <v>114</v>
      </c>
      <c r="F9799" s="5">
        <f>IFERROR(VLOOKUP(E9799,Raw_Menu!$A$2:$D$33,4,FALSE),0)</f>
        <v>9</v>
      </c>
      <c r="G9799" s="5">
        <f t="shared" si="306"/>
        <v>9</v>
      </c>
      <c r="H9799">
        <f t="shared" si="307"/>
        <v>20</v>
      </c>
      <c r="I9799" t="str">
        <f>IFERROR(VLOOKUP(tblOrders[[#This Row],[item_id]],Raw_Menu!$A$2:$D$33,3,FALSE),"Unknown")</f>
        <v>Asian</v>
      </c>
    </row>
    <row r="9800" spans="1:9" x14ac:dyDescent="0.25">
      <c r="A9800">
        <v>9799</v>
      </c>
      <c r="B9800">
        <v>4292</v>
      </c>
      <c r="C9800" s="1">
        <v>44998</v>
      </c>
      <c r="D9800" s="2">
        <v>0.87700231481481483</v>
      </c>
      <c r="E9800">
        <v>113</v>
      </c>
      <c r="F9800" s="5">
        <f>IFERROR(VLOOKUP(E9800,Raw_Menu!$A$2:$D$33,4,FALSE),0)</f>
        <v>5</v>
      </c>
      <c r="G9800" s="5">
        <f t="shared" si="306"/>
        <v>5</v>
      </c>
      <c r="H9800">
        <f t="shared" si="307"/>
        <v>21</v>
      </c>
      <c r="I9800" t="str">
        <f>IFERROR(VLOOKUP(tblOrders[[#This Row],[item_id]],Raw_Menu!$A$2:$D$33,3,FALSE),"Unknown")</f>
        <v>Asian</v>
      </c>
    </row>
    <row r="9801" spans="1:9" x14ac:dyDescent="0.25">
      <c r="A9801">
        <v>9800</v>
      </c>
      <c r="B9801">
        <v>4292</v>
      </c>
      <c r="C9801" s="1">
        <v>44998</v>
      </c>
      <c r="D9801" s="2">
        <v>0.87700231481481483</v>
      </c>
      <c r="E9801">
        <v>131</v>
      </c>
      <c r="F9801" s="5">
        <f>IFERROR(VLOOKUP(E9801,Raw_Menu!$A$2:$D$33,4,FALSE),0)</f>
        <v>17.95</v>
      </c>
      <c r="G9801" s="5">
        <f t="shared" si="306"/>
        <v>17.95</v>
      </c>
      <c r="H9801">
        <f t="shared" si="307"/>
        <v>21</v>
      </c>
      <c r="I9801" t="str">
        <f>IFERROR(VLOOKUP(tblOrders[[#This Row],[item_id]],Raw_Menu!$A$2:$D$33,3,FALSE),"Unknown")</f>
        <v>Italian</v>
      </c>
    </row>
    <row r="9802" spans="1:9" x14ac:dyDescent="0.25">
      <c r="A9802">
        <v>9801</v>
      </c>
      <c r="B9802">
        <v>4292</v>
      </c>
      <c r="C9802" s="1">
        <v>44998</v>
      </c>
      <c r="D9802" s="2">
        <v>0.87700231481481483</v>
      </c>
      <c r="E9802">
        <v>106</v>
      </c>
      <c r="F9802" s="5">
        <f>IFERROR(VLOOKUP(E9802,Raw_Menu!$A$2:$D$33,4,FALSE),0)</f>
        <v>7</v>
      </c>
      <c r="G9802" s="5">
        <f t="shared" si="306"/>
        <v>7</v>
      </c>
      <c r="H9802">
        <f t="shared" si="307"/>
        <v>21</v>
      </c>
      <c r="I9802" t="str">
        <f>IFERROR(VLOOKUP(tblOrders[[#This Row],[item_id]],Raw_Menu!$A$2:$D$33,3,FALSE),"Unknown")</f>
        <v>American</v>
      </c>
    </row>
    <row r="9803" spans="1:9" x14ac:dyDescent="0.25">
      <c r="A9803">
        <v>9802</v>
      </c>
      <c r="B9803">
        <v>4292</v>
      </c>
      <c r="C9803" s="1">
        <v>44998</v>
      </c>
      <c r="D9803" s="2">
        <v>0.87700231481481483</v>
      </c>
      <c r="E9803" t="s">
        <v>95</v>
      </c>
      <c r="F9803" s="5">
        <f>IFERROR(VLOOKUP(E9803,Raw_Menu!$A$2:$D$33,4,FALSE),0)</f>
        <v>0</v>
      </c>
      <c r="G9803" s="5">
        <f t="shared" si="306"/>
        <v>0</v>
      </c>
      <c r="H9803">
        <f t="shared" si="307"/>
        <v>21</v>
      </c>
      <c r="I9803" t="str">
        <f>IFERROR(VLOOKUP(tblOrders[[#This Row],[item_id]],Raw_Menu!$A$2:$D$33,3,FALSE),"Unknown")</f>
        <v>Unknown</v>
      </c>
    </row>
    <row r="9804" spans="1:9" x14ac:dyDescent="0.25">
      <c r="A9804">
        <v>9803</v>
      </c>
      <c r="B9804">
        <v>4293</v>
      </c>
      <c r="C9804" s="1">
        <v>44998</v>
      </c>
      <c r="D9804" s="2">
        <v>0.88366898148148143</v>
      </c>
      <c r="E9804">
        <v>110</v>
      </c>
      <c r="F9804" s="5">
        <f>IFERROR(VLOOKUP(E9804,Raw_Menu!$A$2:$D$33,4,FALSE),0)</f>
        <v>17.95</v>
      </c>
      <c r="G9804" s="5">
        <f t="shared" si="306"/>
        <v>17.95</v>
      </c>
      <c r="H9804">
        <f t="shared" si="307"/>
        <v>21</v>
      </c>
      <c r="I9804" t="str">
        <f>IFERROR(VLOOKUP(tblOrders[[#This Row],[item_id]],Raw_Menu!$A$2:$D$33,3,FALSE),"Unknown")</f>
        <v>Asian</v>
      </c>
    </row>
    <row r="9805" spans="1:9" x14ac:dyDescent="0.25">
      <c r="A9805">
        <v>9804</v>
      </c>
      <c r="B9805">
        <v>4294</v>
      </c>
      <c r="C9805" s="1">
        <v>44998</v>
      </c>
      <c r="D9805" s="2">
        <v>0.88526620370370368</v>
      </c>
      <c r="E9805">
        <v>101</v>
      </c>
      <c r="F9805" s="5">
        <f>IFERROR(VLOOKUP(E9805,Raw_Menu!$A$2:$D$33,4,FALSE),0)</f>
        <v>12.95</v>
      </c>
      <c r="G9805" s="5">
        <f t="shared" si="306"/>
        <v>12.95</v>
      </c>
      <c r="H9805">
        <f t="shared" si="307"/>
        <v>21</v>
      </c>
      <c r="I9805" t="str">
        <f>IFERROR(VLOOKUP(tblOrders[[#This Row],[item_id]],Raw_Menu!$A$2:$D$33,3,FALSE),"Unknown")</f>
        <v>American</v>
      </c>
    </row>
    <row r="9806" spans="1:9" x14ac:dyDescent="0.25">
      <c r="A9806">
        <v>9805</v>
      </c>
      <c r="B9806">
        <v>4294</v>
      </c>
      <c r="C9806" s="1">
        <v>44998</v>
      </c>
      <c r="D9806" s="2">
        <v>0.88526620370370368</v>
      </c>
      <c r="E9806">
        <v>131</v>
      </c>
      <c r="F9806" s="5">
        <f>IFERROR(VLOOKUP(E9806,Raw_Menu!$A$2:$D$33,4,FALSE),0)</f>
        <v>17.95</v>
      </c>
      <c r="G9806" s="5">
        <f t="shared" si="306"/>
        <v>17.95</v>
      </c>
      <c r="H9806">
        <f t="shared" si="307"/>
        <v>21</v>
      </c>
      <c r="I9806" t="str">
        <f>IFERROR(VLOOKUP(tblOrders[[#This Row],[item_id]],Raw_Menu!$A$2:$D$33,3,FALSE),"Unknown")</f>
        <v>Italian</v>
      </c>
    </row>
    <row r="9807" spans="1:9" x14ac:dyDescent="0.25">
      <c r="A9807">
        <v>9806</v>
      </c>
      <c r="B9807">
        <v>4295</v>
      </c>
      <c r="C9807" s="1">
        <v>44998</v>
      </c>
      <c r="D9807" s="2">
        <v>0.89679398148148148</v>
      </c>
      <c r="E9807">
        <v>107</v>
      </c>
      <c r="F9807" s="5">
        <f>IFERROR(VLOOKUP(E9807,Raw_Menu!$A$2:$D$33,4,FALSE),0)</f>
        <v>16.5</v>
      </c>
      <c r="G9807" s="5">
        <f t="shared" si="306"/>
        <v>16.5</v>
      </c>
      <c r="H9807">
        <f t="shared" si="307"/>
        <v>21</v>
      </c>
      <c r="I9807" t="str">
        <f>IFERROR(VLOOKUP(tblOrders[[#This Row],[item_id]],Raw_Menu!$A$2:$D$33,3,FALSE),"Unknown")</f>
        <v>Asian</v>
      </c>
    </row>
    <row r="9808" spans="1:9" x14ac:dyDescent="0.25">
      <c r="A9808">
        <v>9807</v>
      </c>
      <c r="B9808">
        <v>4295</v>
      </c>
      <c r="C9808" s="1">
        <v>44998</v>
      </c>
      <c r="D9808" s="2">
        <v>0.89679398148148148</v>
      </c>
      <c r="E9808">
        <v>125</v>
      </c>
      <c r="F9808" s="5">
        <f>IFERROR(VLOOKUP(E9808,Raw_Menu!$A$2:$D$33,4,FALSE),0)</f>
        <v>17.95</v>
      </c>
      <c r="G9808" s="5">
        <f t="shared" si="306"/>
        <v>17.95</v>
      </c>
      <c r="H9808">
        <f t="shared" si="307"/>
        <v>21</v>
      </c>
      <c r="I9808" t="str">
        <f>IFERROR(VLOOKUP(tblOrders[[#This Row],[item_id]],Raw_Menu!$A$2:$D$33,3,FALSE),"Unknown")</f>
        <v>Italian</v>
      </c>
    </row>
    <row r="9809" spans="1:9" x14ac:dyDescent="0.25">
      <c r="A9809">
        <v>9808</v>
      </c>
      <c r="B9809">
        <v>4295</v>
      </c>
      <c r="C9809" s="1">
        <v>44998</v>
      </c>
      <c r="D9809" s="2">
        <v>0.89679398148148148</v>
      </c>
      <c r="E9809">
        <v>113</v>
      </c>
      <c r="F9809" s="5">
        <f>IFERROR(VLOOKUP(E9809,Raw_Menu!$A$2:$D$33,4,FALSE),0)</f>
        <v>5</v>
      </c>
      <c r="G9809" s="5">
        <f t="shared" si="306"/>
        <v>5</v>
      </c>
      <c r="H9809">
        <f t="shared" si="307"/>
        <v>21</v>
      </c>
      <c r="I9809" t="str">
        <f>IFERROR(VLOOKUP(tblOrders[[#This Row],[item_id]],Raw_Menu!$A$2:$D$33,3,FALSE),"Unknown")</f>
        <v>Asian</v>
      </c>
    </row>
    <row r="9810" spans="1:9" x14ac:dyDescent="0.25">
      <c r="A9810">
        <v>9809</v>
      </c>
      <c r="B9810">
        <v>4295</v>
      </c>
      <c r="C9810" s="1">
        <v>44998</v>
      </c>
      <c r="D9810" s="2">
        <v>0.89679398148148148</v>
      </c>
      <c r="E9810">
        <v>131</v>
      </c>
      <c r="F9810" s="5">
        <f>IFERROR(VLOOKUP(E9810,Raw_Menu!$A$2:$D$33,4,FALSE),0)</f>
        <v>17.95</v>
      </c>
      <c r="G9810" s="5">
        <f t="shared" si="306"/>
        <v>17.95</v>
      </c>
      <c r="H9810">
        <f t="shared" si="307"/>
        <v>21</v>
      </c>
      <c r="I9810" t="str">
        <f>IFERROR(VLOOKUP(tblOrders[[#This Row],[item_id]],Raw_Menu!$A$2:$D$33,3,FALSE),"Unknown")</f>
        <v>Italian</v>
      </c>
    </row>
    <row r="9811" spans="1:9" x14ac:dyDescent="0.25">
      <c r="A9811">
        <v>9810</v>
      </c>
      <c r="B9811">
        <v>4296</v>
      </c>
      <c r="C9811" s="1">
        <v>44998</v>
      </c>
      <c r="D9811" s="2">
        <v>0.90871527777777783</v>
      </c>
      <c r="E9811">
        <v>123</v>
      </c>
      <c r="F9811" s="5">
        <f>IFERROR(VLOOKUP(E9811,Raw_Menu!$A$2:$D$33,4,FALSE),0)</f>
        <v>9</v>
      </c>
      <c r="G9811" s="5">
        <f t="shared" si="306"/>
        <v>9</v>
      </c>
      <c r="H9811">
        <f t="shared" si="307"/>
        <v>21</v>
      </c>
      <c r="I9811" t="str">
        <f>IFERROR(VLOOKUP(tblOrders[[#This Row],[item_id]],Raw_Menu!$A$2:$D$33,3,FALSE),"Unknown")</f>
        <v>Mexican</v>
      </c>
    </row>
    <row r="9812" spans="1:9" x14ac:dyDescent="0.25">
      <c r="A9812">
        <v>9811</v>
      </c>
      <c r="B9812">
        <v>4297</v>
      </c>
      <c r="C9812" s="1">
        <v>44998</v>
      </c>
      <c r="D9812" s="2">
        <v>0.92107638888888888</v>
      </c>
      <c r="E9812">
        <v>101</v>
      </c>
      <c r="F9812" s="5">
        <f>IFERROR(VLOOKUP(E9812,Raw_Menu!$A$2:$D$33,4,FALSE),0)</f>
        <v>12.95</v>
      </c>
      <c r="G9812" s="5">
        <f t="shared" si="306"/>
        <v>12.95</v>
      </c>
      <c r="H9812">
        <f t="shared" si="307"/>
        <v>22</v>
      </c>
      <c r="I9812" t="str">
        <f>IFERROR(VLOOKUP(tblOrders[[#This Row],[item_id]],Raw_Menu!$A$2:$D$33,3,FALSE),"Unknown")</f>
        <v>American</v>
      </c>
    </row>
    <row r="9813" spans="1:9" x14ac:dyDescent="0.25">
      <c r="A9813">
        <v>9812</v>
      </c>
      <c r="B9813">
        <v>4297</v>
      </c>
      <c r="C9813" s="1">
        <v>44998</v>
      </c>
      <c r="D9813" s="2">
        <v>0.92107638888888888</v>
      </c>
      <c r="E9813">
        <v>102</v>
      </c>
      <c r="F9813" s="5">
        <f>IFERROR(VLOOKUP(E9813,Raw_Menu!$A$2:$D$33,4,FALSE),0)</f>
        <v>13.95</v>
      </c>
      <c r="G9813" s="5">
        <f t="shared" si="306"/>
        <v>13.95</v>
      </c>
      <c r="H9813">
        <f t="shared" si="307"/>
        <v>22</v>
      </c>
      <c r="I9813" t="str">
        <f>IFERROR(VLOOKUP(tblOrders[[#This Row],[item_id]],Raw_Menu!$A$2:$D$33,3,FALSE),"Unknown")</f>
        <v>American</v>
      </c>
    </row>
    <row r="9814" spans="1:9" x14ac:dyDescent="0.25">
      <c r="A9814">
        <v>9813</v>
      </c>
      <c r="B9814">
        <v>4297</v>
      </c>
      <c r="C9814" s="1">
        <v>44998</v>
      </c>
      <c r="D9814" s="2">
        <v>0.92107638888888888</v>
      </c>
      <c r="E9814">
        <v>103</v>
      </c>
      <c r="F9814" s="5">
        <f>IFERROR(VLOOKUP(E9814,Raw_Menu!$A$2:$D$33,4,FALSE),0)</f>
        <v>9</v>
      </c>
      <c r="G9814" s="5">
        <f t="shared" si="306"/>
        <v>9</v>
      </c>
      <c r="H9814">
        <f t="shared" si="307"/>
        <v>22</v>
      </c>
      <c r="I9814" t="str">
        <f>IFERROR(VLOOKUP(tblOrders[[#This Row],[item_id]],Raw_Menu!$A$2:$D$33,3,FALSE),"Unknown")</f>
        <v>American</v>
      </c>
    </row>
    <row r="9815" spans="1:9" x14ac:dyDescent="0.25">
      <c r="A9815">
        <v>9814</v>
      </c>
      <c r="B9815">
        <v>4297</v>
      </c>
      <c r="C9815" s="1">
        <v>44998</v>
      </c>
      <c r="D9815" s="2">
        <v>0.92107638888888888</v>
      </c>
      <c r="E9815">
        <v>131</v>
      </c>
      <c r="F9815" s="5">
        <f>IFERROR(VLOOKUP(E9815,Raw_Menu!$A$2:$D$33,4,FALSE),0)</f>
        <v>17.95</v>
      </c>
      <c r="G9815" s="5">
        <f t="shared" si="306"/>
        <v>17.95</v>
      </c>
      <c r="H9815">
        <f t="shared" si="307"/>
        <v>22</v>
      </c>
      <c r="I9815" t="str">
        <f>IFERROR(VLOOKUP(tblOrders[[#This Row],[item_id]],Raw_Menu!$A$2:$D$33,3,FALSE),"Unknown")</f>
        <v>Italian</v>
      </c>
    </row>
    <row r="9816" spans="1:9" x14ac:dyDescent="0.25">
      <c r="A9816">
        <v>9815</v>
      </c>
      <c r="B9816">
        <v>4298</v>
      </c>
      <c r="C9816" s="1">
        <v>44998</v>
      </c>
      <c r="D9816" s="2">
        <v>0.92936342592592591</v>
      </c>
      <c r="E9816">
        <v>104</v>
      </c>
      <c r="F9816" s="5">
        <f>IFERROR(VLOOKUP(E9816,Raw_Menu!$A$2:$D$33,4,FALSE),0)</f>
        <v>10.5</v>
      </c>
      <c r="G9816" s="5">
        <f t="shared" si="306"/>
        <v>10.5</v>
      </c>
      <c r="H9816">
        <f t="shared" si="307"/>
        <v>22</v>
      </c>
      <c r="I9816" t="str">
        <f>IFERROR(VLOOKUP(tblOrders[[#This Row],[item_id]],Raw_Menu!$A$2:$D$33,3,FALSE),"Unknown")</f>
        <v>American</v>
      </c>
    </row>
    <row r="9817" spans="1:9" x14ac:dyDescent="0.25">
      <c r="A9817">
        <v>9816</v>
      </c>
      <c r="B9817">
        <v>4298</v>
      </c>
      <c r="C9817" s="1">
        <v>44998</v>
      </c>
      <c r="D9817" s="2">
        <v>0.92936342592592591</v>
      </c>
      <c r="E9817">
        <v>110</v>
      </c>
      <c r="F9817" s="5">
        <f>IFERROR(VLOOKUP(E9817,Raw_Menu!$A$2:$D$33,4,FALSE),0)</f>
        <v>17.95</v>
      </c>
      <c r="G9817" s="5">
        <f t="shared" si="306"/>
        <v>17.95</v>
      </c>
      <c r="H9817">
        <f t="shared" si="307"/>
        <v>22</v>
      </c>
      <c r="I9817" t="str">
        <f>IFERROR(VLOOKUP(tblOrders[[#This Row],[item_id]],Raw_Menu!$A$2:$D$33,3,FALSE),"Unknown")</f>
        <v>Asian</v>
      </c>
    </row>
    <row r="9818" spans="1:9" x14ac:dyDescent="0.25">
      <c r="A9818">
        <v>9817</v>
      </c>
      <c r="B9818">
        <v>4299</v>
      </c>
      <c r="C9818" s="1">
        <v>44999</v>
      </c>
      <c r="D9818" s="2">
        <v>0.51163194444444449</v>
      </c>
      <c r="E9818">
        <v>106</v>
      </c>
      <c r="F9818" s="5">
        <f>IFERROR(VLOOKUP(E9818,Raw_Menu!$A$2:$D$33,4,FALSE),0)</f>
        <v>7</v>
      </c>
      <c r="G9818" s="5">
        <f t="shared" si="306"/>
        <v>7</v>
      </c>
      <c r="H9818">
        <f t="shared" si="307"/>
        <v>12</v>
      </c>
      <c r="I9818" t="str">
        <f>IFERROR(VLOOKUP(tblOrders[[#This Row],[item_id]],Raw_Menu!$A$2:$D$33,3,FALSE),"Unknown")</f>
        <v>American</v>
      </c>
    </row>
    <row r="9819" spans="1:9" x14ac:dyDescent="0.25">
      <c r="A9819">
        <v>9818</v>
      </c>
      <c r="B9819">
        <v>4300</v>
      </c>
      <c r="C9819" s="1">
        <v>44999</v>
      </c>
      <c r="D9819" s="2">
        <v>0.51983796296296292</v>
      </c>
      <c r="E9819">
        <v>101</v>
      </c>
      <c r="F9819" s="5">
        <f>IFERROR(VLOOKUP(E9819,Raw_Menu!$A$2:$D$33,4,FALSE),0)</f>
        <v>12.95</v>
      </c>
      <c r="G9819" s="5">
        <f t="shared" si="306"/>
        <v>12.95</v>
      </c>
      <c r="H9819">
        <f t="shared" si="307"/>
        <v>12</v>
      </c>
      <c r="I9819" t="str">
        <f>IFERROR(VLOOKUP(tblOrders[[#This Row],[item_id]],Raw_Menu!$A$2:$D$33,3,FALSE),"Unknown")</f>
        <v>American</v>
      </c>
    </row>
    <row r="9820" spans="1:9" x14ac:dyDescent="0.25">
      <c r="A9820">
        <v>9819</v>
      </c>
      <c r="B9820">
        <v>4300</v>
      </c>
      <c r="C9820" s="1">
        <v>44999</v>
      </c>
      <c r="D9820" s="2">
        <v>0.51983796296296292</v>
      </c>
      <c r="E9820">
        <v>101</v>
      </c>
      <c r="F9820" s="5">
        <f>IFERROR(VLOOKUP(E9820,Raw_Menu!$A$2:$D$33,4,FALSE),0)</f>
        <v>12.95</v>
      </c>
      <c r="G9820" s="5">
        <f t="shared" si="306"/>
        <v>12.95</v>
      </c>
      <c r="H9820">
        <f t="shared" si="307"/>
        <v>12</v>
      </c>
      <c r="I9820" t="str">
        <f>IFERROR(VLOOKUP(tblOrders[[#This Row],[item_id]],Raw_Menu!$A$2:$D$33,3,FALSE),"Unknown")</f>
        <v>American</v>
      </c>
    </row>
    <row r="9821" spans="1:9" x14ac:dyDescent="0.25">
      <c r="A9821">
        <v>9820</v>
      </c>
      <c r="B9821">
        <v>4300</v>
      </c>
      <c r="C9821" s="1">
        <v>44999</v>
      </c>
      <c r="D9821" s="2">
        <v>0.51983796296296292</v>
      </c>
      <c r="E9821">
        <v>116</v>
      </c>
      <c r="F9821" s="5">
        <f>IFERROR(VLOOKUP(E9821,Raw_Menu!$A$2:$D$33,4,FALSE),0)</f>
        <v>13.95</v>
      </c>
      <c r="G9821" s="5">
        <f t="shared" si="306"/>
        <v>13.95</v>
      </c>
      <c r="H9821">
        <f t="shared" si="307"/>
        <v>12</v>
      </c>
      <c r="I9821" t="str">
        <f>IFERROR(VLOOKUP(tblOrders[[#This Row],[item_id]],Raw_Menu!$A$2:$D$33,3,FALSE),"Unknown")</f>
        <v>Mexican</v>
      </c>
    </row>
    <row r="9822" spans="1:9" x14ac:dyDescent="0.25">
      <c r="A9822">
        <v>9821</v>
      </c>
      <c r="B9822">
        <v>4301</v>
      </c>
      <c r="C9822" s="1">
        <v>44999</v>
      </c>
      <c r="D9822" s="2">
        <v>0.52990740740740738</v>
      </c>
      <c r="E9822">
        <v>125</v>
      </c>
      <c r="F9822" s="5">
        <f>IFERROR(VLOOKUP(E9822,Raw_Menu!$A$2:$D$33,4,FALSE),0)</f>
        <v>17.95</v>
      </c>
      <c r="G9822" s="5">
        <f t="shared" si="306"/>
        <v>17.95</v>
      </c>
      <c r="H9822">
        <f t="shared" si="307"/>
        <v>12</v>
      </c>
      <c r="I9822" t="str">
        <f>IFERROR(VLOOKUP(tblOrders[[#This Row],[item_id]],Raw_Menu!$A$2:$D$33,3,FALSE),"Unknown")</f>
        <v>Italian</v>
      </c>
    </row>
    <row r="9823" spans="1:9" x14ac:dyDescent="0.25">
      <c r="A9823">
        <v>9822</v>
      </c>
      <c r="B9823">
        <v>4301</v>
      </c>
      <c r="C9823" s="1">
        <v>44999</v>
      </c>
      <c r="D9823" s="2">
        <v>0.52990740740740738</v>
      </c>
      <c r="E9823">
        <v>111</v>
      </c>
      <c r="F9823" s="5">
        <f>IFERROR(VLOOKUP(E9823,Raw_Menu!$A$2:$D$33,4,FALSE),0)</f>
        <v>11.95</v>
      </c>
      <c r="G9823" s="5">
        <f t="shared" si="306"/>
        <v>11.95</v>
      </c>
      <c r="H9823">
        <f t="shared" si="307"/>
        <v>12</v>
      </c>
      <c r="I9823" t="str">
        <f>IFERROR(VLOOKUP(tblOrders[[#This Row],[item_id]],Raw_Menu!$A$2:$D$33,3,FALSE),"Unknown")</f>
        <v>Asian</v>
      </c>
    </row>
    <row r="9824" spans="1:9" x14ac:dyDescent="0.25">
      <c r="A9824">
        <v>9823</v>
      </c>
      <c r="B9824">
        <v>4302</v>
      </c>
      <c r="C9824" s="1">
        <v>44999</v>
      </c>
      <c r="D9824" s="2">
        <v>0.53326388888888887</v>
      </c>
      <c r="E9824">
        <v>121</v>
      </c>
      <c r="F9824" s="5">
        <f>IFERROR(VLOOKUP(E9824,Raw_Menu!$A$2:$D$33,4,FALSE),0)</f>
        <v>10.5</v>
      </c>
      <c r="G9824" s="5">
        <f t="shared" si="306"/>
        <v>10.5</v>
      </c>
      <c r="H9824">
        <f t="shared" si="307"/>
        <v>12</v>
      </c>
      <c r="I9824" t="str">
        <f>IFERROR(VLOOKUP(tblOrders[[#This Row],[item_id]],Raw_Menu!$A$2:$D$33,3,FALSE),"Unknown")</f>
        <v>Mexican</v>
      </c>
    </row>
    <row r="9825" spans="1:9" x14ac:dyDescent="0.25">
      <c r="A9825">
        <v>9824</v>
      </c>
      <c r="B9825">
        <v>4303</v>
      </c>
      <c r="C9825" s="1">
        <v>44999</v>
      </c>
      <c r="D9825" s="2">
        <v>0.53454861111111107</v>
      </c>
      <c r="E9825">
        <v>102</v>
      </c>
      <c r="F9825" s="5">
        <f>IFERROR(VLOOKUP(E9825,Raw_Menu!$A$2:$D$33,4,FALSE),0)</f>
        <v>13.95</v>
      </c>
      <c r="G9825" s="5">
        <f t="shared" si="306"/>
        <v>13.95</v>
      </c>
      <c r="H9825">
        <f t="shared" si="307"/>
        <v>12</v>
      </c>
      <c r="I9825" t="str">
        <f>IFERROR(VLOOKUP(tblOrders[[#This Row],[item_id]],Raw_Menu!$A$2:$D$33,3,FALSE),"Unknown")</f>
        <v>American</v>
      </c>
    </row>
    <row r="9826" spans="1:9" x14ac:dyDescent="0.25">
      <c r="A9826">
        <v>9825</v>
      </c>
      <c r="B9826">
        <v>4303</v>
      </c>
      <c r="C9826" s="1">
        <v>44999</v>
      </c>
      <c r="D9826" s="2">
        <v>0.53454861111111107</v>
      </c>
      <c r="E9826">
        <v>122</v>
      </c>
      <c r="F9826" s="5">
        <f>IFERROR(VLOOKUP(E9826,Raw_Menu!$A$2:$D$33,4,FALSE),0)</f>
        <v>7</v>
      </c>
      <c r="G9826" s="5">
        <f t="shared" si="306"/>
        <v>7</v>
      </c>
      <c r="H9826">
        <f t="shared" si="307"/>
        <v>12</v>
      </c>
      <c r="I9826" t="str">
        <f>IFERROR(VLOOKUP(tblOrders[[#This Row],[item_id]],Raw_Menu!$A$2:$D$33,3,FALSE),"Unknown")</f>
        <v>Mexican</v>
      </c>
    </row>
    <row r="9827" spans="1:9" x14ac:dyDescent="0.25">
      <c r="A9827">
        <v>9826</v>
      </c>
      <c r="B9827">
        <v>4304</v>
      </c>
      <c r="C9827" s="1">
        <v>44999</v>
      </c>
      <c r="D9827" s="2">
        <v>0.53913194444444446</v>
      </c>
      <c r="E9827">
        <v>126</v>
      </c>
      <c r="F9827" s="5">
        <f>IFERROR(VLOOKUP(E9827,Raw_Menu!$A$2:$D$33,4,FALSE),0)</f>
        <v>14.5</v>
      </c>
      <c r="G9827" s="5">
        <f t="shared" si="306"/>
        <v>14.5</v>
      </c>
      <c r="H9827">
        <f t="shared" si="307"/>
        <v>12</v>
      </c>
      <c r="I9827" t="str">
        <f>IFERROR(VLOOKUP(tblOrders[[#This Row],[item_id]],Raw_Menu!$A$2:$D$33,3,FALSE),"Unknown")</f>
        <v>Italian</v>
      </c>
    </row>
    <row r="9828" spans="1:9" x14ac:dyDescent="0.25">
      <c r="A9828">
        <v>9827</v>
      </c>
      <c r="B9828">
        <v>4305</v>
      </c>
      <c r="C9828" s="1">
        <v>44999</v>
      </c>
      <c r="D9828" s="2">
        <v>0.54814814814814816</v>
      </c>
      <c r="E9828">
        <v>101</v>
      </c>
      <c r="F9828" s="5">
        <f>IFERROR(VLOOKUP(E9828,Raw_Menu!$A$2:$D$33,4,FALSE),0)</f>
        <v>12.95</v>
      </c>
      <c r="G9828" s="5">
        <f t="shared" si="306"/>
        <v>12.95</v>
      </c>
      <c r="H9828">
        <f t="shared" si="307"/>
        <v>13</v>
      </c>
      <c r="I9828" t="str">
        <f>IFERROR(VLOOKUP(tblOrders[[#This Row],[item_id]],Raw_Menu!$A$2:$D$33,3,FALSE),"Unknown")</f>
        <v>American</v>
      </c>
    </row>
    <row r="9829" spans="1:9" x14ac:dyDescent="0.25">
      <c r="A9829">
        <v>9828</v>
      </c>
      <c r="B9829">
        <v>4305</v>
      </c>
      <c r="C9829" s="1">
        <v>44999</v>
      </c>
      <c r="D9829" s="2">
        <v>0.54814814814814816</v>
      </c>
      <c r="E9829">
        <v>102</v>
      </c>
      <c r="F9829" s="5">
        <f>IFERROR(VLOOKUP(E9829,Raw_Menu!$A$2:$D$33,4,FALSE),0)</f>
        <v>13.95</v>
      </c>
      <c r="G9829" s="5">
        <f t="shared" si="306"/>
        <v>13.95</v>
      </c>
      <c r="H9829">
        <f t="shared" si="307"/>
        <v>13</v>
      </c>
      <c r="I9829" t="str">
        <f>IFERROR(VLOOKUP(tblOrders[[#This Row],[item_id]],Raw_Menu!$A$2:$D$33,3,FALSE),"Unknown")</f>
        <v>American</v>
      </c>
    </row>
    <row r="9830" spans="1:9" x14ac:dyDescent="0.25">
      <c r="A9830">
        <v>9829</v>
      </c>
      <c r="B9830">
        <v>4305</v>
      </c>
      <c r="C9830" s="1">
        <v>44999</v>
      </c>
      <c r="D9830" s="2">
        <v>0.54814814814814816</v>
      </c>
      <c r="E9830">
        <v>124</v>
      </c>
      <c r="F9830" s="5">
        <f>IFERROR(VLOOKUP(E9830,Raw_Menu!$A$2:$D$33,4,FALSE),0)</f>
        <v>14.5</v>
      </c>
      <c r="G9830" s="5">
        <f t="shared" si="306"/>
        <v>14.5</v>
      </c>
      <c r="H9830">
        <f t="shared" si="307"/>
        <v>13</v>
      </c>
      <c r="I9830" t="str">
        <f>IFERROR(VLOOKUP(tblOrders[[#This Row],[item_id]],Raw_Menu!$A$2:$D$33,3,FALSE),"Unknown")</f>
        <v>Italian</v>
      </c>
    </row>
    <row r="9831" spans="1:9" x14ac:dyDescent="0.25">
      <c r="A9831">
        <v>9830</v>
      </c>
      <c r="B9831">
        <v>4305</v>
      </c>
      <c r="C9831" s="1">
        <v>44999</v>
      </c>
      <c r="D9831" s="2">
        <v>0.54814814814814816</v>
      </c>
      <c r="E9831">
        <v>127</v>
      </c>
      <c r="F9831" s="5">
        <f>IFERROR(VLOOKUP(E9831,Raw_Menu!$A$2:$D$33,4,FALSE),0)</f>
        <v>17.95</v>
      </c>
      <c r="G9831" s="5">
        <f t="shared" si="306"/>
        <v>17.95</v>
      </c>
      <c r="H9831">
        <f t="shared" si="307"/>
        <v>13</v>
      </c>
      <c r="I9831" t="str">
        <f>IFERROR(VLOOKUP(tblOrders[[#This Row],[item_id]],Raw_Menu!$A$2:$D$33,3,FALSE),"Unknown")</f>
        <v>Italian</v>
      </c>
    </row>
    <row r="9832" spans="1:9" x14ac:dyDescent="0.25">
      <c r="A9832">
        <v>9831</v>
      </c>
      <c r="B9832">
        <v>4305</v>
      </c>
      <c r="C9832" s="1">
        <v>44999</v>
      </c>
      <c r="D9832" s="2">
        <v>0.54814814814814816</v>
      </c>
      <c r="E9832">
        <v>111</v>
      </c>
      <c r="F9832" s="5">
        <f>IFERROR(VLOOKUP(E9832,Raw_Menu!$A$2:$D$33,4,FALSE),0)</f>
        <v>11.95</v>
      </c>
      <c r="G9832" s="5">
        <f t="shared" si="306"/>
        <v>11.95</v>
      </c>
      <c r="H9832">
        <f t="shared" si="307"/>
        <v>13</v>
      </c>
      <c r="I9832" t="str">
        <f>IFERROR(VLOOKUP(tblOrders[[#This Row],[item_id]],Raw_Menu!$A$2:$D$33,3,FALSE),"Unknown")</f>
        <v>Asian</v>
      </c>
    </row>
    <row r="9833" spans="1:9" x14ac:dyDescent="0.25">
      <c r="A9833">
        <v>9832</v>
      </c>
      <c r="B9833">
        <v>4305</v>
      </c>
      <c r="C9833" s="1">
        <v>44999</v>
      </c>
      <c r="D9833" s="2">
        <v>0.54814814814814816</v>
      </c>
      <c r="E9833">
        <v>112</v>
      </c>
      <c r="F9833" s="5">
        <f>IFERROR(VLOOKUP(E9833,Raw_Menu!$A$2:$D$33,4,FALSE),0)</f>
        <v>14.95</v>
      </c>
      <c r="G9833" s="5">
        <f t="shared" si="306"/>
        <v>14.95</v>
      </c>
      <c r="H9833">
        <f t="shared" si="307"/>
        <v>13</v>
      </c>
      <c r="I9833" t="str">
        <f>IFERROR(VLOOKUP(tblOrders[[#This Row],[item_id]],Raw_Menu!$A$2:$D$33,3,FALSE),"Unknown")</f>
        <v>Asian</v>
      </c>
    </row>
    <row r="9834" spans="1:9" x14ac:dyDescent="0.25">
      <c r="A9834">
        <v>9833</v>
      </c>
      <c r="B9834">
        <v>4305</v>
      </c>
      <c r="C9834" s="1">
        <v>44999</v>
      </c>
      <c r="D9834" s="2">
        <v>0.54814814814814816</v>
      </c>
      <c r="E9834">
        <v>113</v>
      </c>
      <c r="F9834" s="5">
        <f>IFERROR(VLOOKUP(E9834,Raw_Menu!$A$2:$D$33,4,FALSE),0)</f>
        <v>5</v>
      </c>
      <c r="G9834" s="5">
        <f t="shared" si="306"/>
        <v>5</v>
      </c>
      <c r="H9834">
        <f t="shared" si="307"/>
        <v>13</v>
      </c>
      <c r="I9834" t="str">
        <f>IFERROR(VLOOKUP(tblOrders[[#This Row],[item_id]],Raw_Menu!$A$2:$D$33,3,FALSE),"Unknown")</f>
        <v>Asian</v>
      </c>
    </row>
    <row r="9835" spans="1:9" x14ac:dyDescent="0.25">
      <c r="A9835">
        <v>9834</v>
      </c>
      <c r="B9835">
        <v>4305</v>
      </c>
      <c r="C9835" s="1">
        <v>44999</v>
      </c>
      <c r="D9835" s="2">
        <v>0.54814814814814816</v>
      </c>
      <c r="E9835">
        <v>119</v>
      </c>
      <c r="F9835" s="5">
        <f>IFERROR(VLOOKUP(E9835,Raw_Menu!$A$2:$D$33,4,FALSE),0)</f>
        <v>11.95</v>
      </c>
      <c r="G9835" s="5">
        <f t="shared" si="306"/>
        <v>11.95</v>
      </c>
      <c r="H9835">
        <f t="shared" si="307"/>
        <v>13</v>
      </c>
      <c r="I9835" t="str">
        <f>IFERROR(VLOOKUP(tblOrders[[#This Row],[item_id]],Raw_Menu!$A$2:$D$33,3,FALSE),"Unknown")</f>
        <v>Mexican</v>
      </c>
    </row>
    <row r="9836" spans="1:9" x14ac:dyDescent="0.25">
      <c r="A9836">
        <v>9835</v>
      </c>
      <c r="B9836">
        <v>4305</v>
      </c>
      <c r="C9836" s="1">
        <v>44999</v>
      </c>
      <c r="D9836" s="2">
        <v>0.54814814814814816</v>
      </c>
      <c r="E9836">
        <v>120</v>
      </c>
      <c r="F9836" s="5">
        <f>IFERROR(VLOOKUP(E9836,Raw_Menu!$A$2:$D$33,4,FALSE),0)</f>
        <v>13.95</v>
      </c>
      <c r="G9836" s="5">
        <f t="shared" si="306"/>
        <v>13.95</v>
      </c>
      <c r="H9836">
        <f t="shared" si="307"/>
        <v>13</v>
      </c>
      <c r="I9836" t="str">
        <f>IFERROR(VLOOKUP(tblOrders[[#This Row],[item_id]],Raw_Menu!$A$2:$D$33,3,FALSE),"Unknown")</f>
        <v>Mexican</v>
      </c>
    </row>
    <row r="9837" spans="1:9" x14ac:dyDescent="0.25">
      <c r="A9837">
        <v>9836</v>
      </c>
      <c r="B9837">
        <v>4305</v>
      </c>
      <c r="C9837" s="1">
        <v>44999</v>
      </c>
      <c r="D9837" s="2">
        <v>0.54814814814814816</v>
      </c>
      <c r="E9837">
        <v>121</v>
      </c>
      <c r="F9837" s="5">
        <f>IFERROR(VLOOKUP(E9837,Raw_Menu!$A$2:$D$33,4,FALSE),0)</f>
        <v>10.5</v>
      </c>
      <c r="G9837" s="5">
        <f t="shared" si="306"/>
        <v>10.5</v>
      </c>
      <c r="H9837">
        <f t="shared" si="307"/>
        <v>13</v>
      </c>
      <c r="I9837" t="str">
        <f>IFERROR(VLOOKUP(tblOrders[[#This Row],[item_id]],Raw_Menu!$A$2:$D$33,3,FALSE),"Unknown")</f>
        <v>Mexican</v>
      </c>
    </row>
    <row r="9838" spans="1:9" x14ac:dyDescent="0.25">
      <c r="A9838">
        <v>9837</v>
      </c>
      <c r="B9838">
        <v>4305</v>
      </c>
      <c r="C9838" s="1">
        <v>44999</v>
      </c>
      <c r="D9838" s="2">
        <v>0.54814814814814816</v>
      </c>
      <c r="E9838">
        <v>131</v>
      </c>
      <c r="F9838" s="5">
        <f>IFERROR(VLOOKUP(E9838,Raw_Menu!$A$2:$D$33,4,FALSE),0)</f>
        <v>17.95</v>
      </c>
      <c r="G9838" s="5">
        <f t="shared" si="306"/>
        <v>17.95</v>
      </c>
      <c r="H9838">
        <f t="shared" si="307"/>
        <v>13</v>
      </c>
      <c r="I9838" t="str">
        <f>IFERROR(VLOOKUP(tblOrders[[#This Row],[item_id]],Raw_Menu!$A$2:$D$33,3,FALSE),"Unknown")</f>
        <v>Italian</v>
      </c>
    </row>
    <row r="9839" spans="1:9" x14ac:dyDescent="0.25">
      <c r="A9839">
        <v>9838</v>
      </c>
      <c r="B9839">
        <v>4305</v>
      </c>
      <c r="C9839" s="1">
        <v>44999</v>
      </c>
      <c r="D9839" s="2">
        <v>0.54814814814814816</v>
      </c>
      <c r="E9839">
        <v>106</v>
      </c>
      <c r="F9839" s="5">
        <f>IFERROR(VLOOKUP(E9839,Raw_Menu!$A$2:$D$33,4,FALSE),0)</f>
        <v>7</v>
      </c>
      <c r="G9839" s="5">
        <f t="shared" si="306"/>
        <v>7</v>
      </c>
      <c r="H9839">
        <f t="shared" si="307"/>
        <v>13</v>
      </c>
      <c r="I9839" t="str">
        <f>IFERROR(VLOOKUP(tblOrders[[#This Row],[item_id]],Raw_Menu!$A$2:$D$33,3,FALSE),"Unknown")</f>
        <v>American</v>
      </c>
    </row>
    <row r="9840" spans="1:9" x14ac:dyDescent="0.25">
      <c r="A9840">
        <v>9839</v>
      </c>
      <c r="B9840">
        <v>4305</v>
      </c>
      <c r="C9840" s="1">
        <v>44999</v>
      </c>
      <c r="D9840" s="2">
        <v>0.54814814814814816</v>
      </c>
      <c r="E9840">
        <v>106</v>
      </c>
      <c r="F9840" s="5">
        <f>IFERROR(VLOOKUP(E9840,Raw_Menu!$A$2:$D$33,4,FALSE),0)</f>
        <v>7</v>
      </c>
      <c r="G9840" s="5">
        <f t="shared" si="306"/>
        <v>7</v>
      </c>
      <c r="H9840">
        <f t="shared" si="307"/>
        <v>13</v>
      </c>
      <c r="I9840" t="str">
        <f>IFERROR(VLOOKUP(tblOrders[[#This Row],[item_id]],Raw_Menu!$A$2:$D$33,3,FALSE),"Unknown")</f>
        <v>American</v>
      </c>
    </row>
    <row r="9841" spans="1:9" x14ac:dyDescent="0.25">
      <c r="A9841">
        <v>9840</v>
      </c>
      <c r="B9841">
        <v>4305</v>
      </c>
      <c r="C9841" s="1">
        <v>44999</v>
      </c>
      <c r="D9841" s="2">
        <v>0.54814814814814816</v>
      </c>
      <c r="E9841">
        <v>132</v>
      </c>
      <c r="F9841" s="5">
        <f>IFERROR(VLOOKUP(E9841,Raw_Menu!$A$2:$D$33,4,FALSE),0)</f>
        <v>16.95</v>
      </c>
      <c r="G9841" s="5">
        <f t="shared" si="306"/>
        <v>16.95</v>
      </c>
      <c r="H9841">
        <f t="shared" si="307"/>
        <v>13</v>
      </c>
      <c r="I9841" t="str">
        <f>IFERROR(VLOOKUP(tblOrders[[#This Row],[item_id]],Raw_Menu!$A$2:$D$33,3,FALSE),"Unknown")</f>
        <v>Italian</v>
      </c>
    </row>
    <row r="9842" spans="1:9" x14ac:dyDescent="0.25">
      <c r="A9842">
        <v>9841</v>
      </c>
      <c r="B9842">
        <v>4306</v>
      </c>
      <c r="C9842" s="1">
        <v>44999</v>
      </c>
      <c r="D9842" s="2">
        <v>0.55304398148148148</v>
      </c>
      <c r="E9842">
        <v>102</v>
      </c>
      <c r="F9842" s="5">
        <f>IFERROR(VLOOKUP(E9842,Raw_Menu!$A$2:$D$33,4,FALSE),0)</f>
        <v>13.95</v>
      </c>
      <c r="G9842" s="5">
        <f t="shared" si="306"/>
        <v>13.95</v>
      </c>
      <c r="H9842">
        <f t="shared" si="307"/>
        <v>13</v>
      </c>
      <c r="I9842" t="str">
        <f>IFERROR(VLOOKUP(tblOrders[[#This Row],[item_id]],Raw_Menu!$A$2:$D$33,3,FALSE),"Unknown")</f>
        <v>American</v>
      </c>
    </row>
    <row r="9843" spans="1:9" x14ac:dyDescent="0.25">
      <c r="A9843">
        <v>9842</v>
      </c>
      <c r="B9843">
        <v>4306</v>
      </c>
      <c r="C9843" s="1">
        <v>44999</v>
      </c>
      <c r="D9843" s="2">
        <v>0.55304398148148148</v>
      </c>
      <c r="E9843">
        <v>129</v>
      </c>
      <c r="F9843" s="5">
        <f>IFERROR(VLOOKUP(E9843,Raw_Menu!$A$2:$D$33,4,FALSE),0)</f>
        <v>15.5</v>
      </c>
      <c r="G9843" s="5">
        <f t="shared" si="306"/>
        <v>15.5</v>
      </c>
      <c r="H9843">
        <f t="shared" si="307"/>
        <v>13</v>
      </c>
      <c r="I9843" t="str">
        <f>IFERROR(VLOOKUP(tblOrders[[#This Row],[item_id]],Raw_Menu!$A$2:$D$33,3,FALSE),"Unknown")</f>
        <v>Italian</v>
      </c>
    </row>
    <row r="9844" spans="1:9" x14ac:dyDescent="0.25">
      <c r="A9844">
        <v>9843</v>
      </c>
      <c r="B9844">
        <v>4306</v>
      </c>
      <c r="C9844" s="1">
        <v>44999</v>
      </c>
      <c r="D9844" s="2">
        <v>0.55304398148148148</v>
      </c>
      <c r="E9844">
        <v>121</v>
      </c>
      <c r="F9844" s="5">
        <f>IFERROR(VLOOKUP(E9844,Raw_Menu!$A$2:$D$33,4,FALSE),0)</f>
        <v>10.5</v>
      </c>
      <c r="G9844" s="5">
        <f t="shared" si="306"/>
        <v>10.5</v>
      </c>
      <c r="H9844">
        <f t="shared" si="307"/>
        <v>13</v>
      </c>
      <c r="I9844" t="str">
        <f>IFERROR(VLOOKUP(tblOrders[[#This Row],[item_id]],Raw_Menu!$A$2:$D$33,3,FALSE),"Unknown")</f>
        <v>Mexican</v>
      </c>
    </row>
    <row r="9845" spans="1:9" x14ac:dyDescent="0.25">
      <c r="A9845">
        <v>9844</v>
      </c>
      <c r="B9845">
        <v>4306</v>
      </c>
      <c r="C9845" s="1">
        <v>44999</v>
      </c>
      <c r="D9845" s="2">
        <v>0.55304398148148148</v>
      </c>
      <c r="E9845">
        <v>114</v>
      </c>
      <c r="F9845" s="5">
        <f>IFERROR(VLOOKUP(E9845,Raw_Menu!$A$2:$D$33,4,FALSE),0)</f>
        <v>9</v>
      </c>
      <c r="G9845" s="5">
        <f t="shared" si="306"/>
        <v>9</v>
      </c>
      <c r="H9845">
        <f t="shared" si="307"/>
        <v>13</v>
      </c>
      <c r="I9845" t="str">
        <f>IFERROR(VLOOKUP(tblOrders[[#This Row],[item_id]],Raw_Menu!$A$2:$D$33,3,FALSE),"Unknown")</f>
        <v>Asian</v>
      </c>
    </row>
    <row r="9846" spans="1:9" x14ac:dyDescent="0.25">
      <c r="A9846">
        <v>9845</v>
      </c>
      <c r="B9846">
        <v>4307</v>
      </c>
      <c r="C9846" s="1">
        <v>44999</v>
      </c>
      <c r="D9846" s="2">
        <v>0.55526620370370372</v>
      </c>
      <c r="E9846" t="s">
        <v>95</v>
      </c>
      <c r="F9846" s="5">
        <f>IFERROR(VLOOKUP(E9846,Raw_Menu!$A$2:$D$33,4,FALSE),0)</f>
        <v>0</v>
      </c>
      <c r="G9846" s="5">
        <f t="shared" si="306"/>
        <v>0</v>
      </c>
      <c r="H9846">
        <f t="shared" si="307"/>
        <v>13</v>
      </c>
      <c r="I9846" t="str">
        <f>IFERROR(VLOOKUP(tblOrders[[#This Row],[item_id]],Raw_Menu!$A$2:$D$33,3,FALSE),"Unknown")</f>
        <v>Unknown</v>
      </c>
    </row>
    <row r="9847" spans="1:9" x14ac:dyDescent="0.25">
      <c r="A9847">
        <v>9846</v>
      </c>
      <c r="B9847">
        <v>4308</v>
      </c>
      <c r="C9847" s="1">
        <v>44999</v>
      </c>
      <c r="D9847" s="2">
        <v>0.55886574074074069</v>
      </c>
      <c r="E9847">
        <v>126</v>
      </c>
      <c r="F9847" s="5">
        <f>IFERROR(VLOOKUP(E9847,Raw_Menu!$A$2:$D$33,4,FALSE),0)</f>
        <v>14.5</v>
      </c>
      <c r="G9847" s="5">
        <f t="shared" si="306"/>
        <v>14.5</v>
      </c>
      <c r="H9847">
        <f t="shared" si="307"/>
        <v>13</v>
      </c>
      <c r="I9847" t="str">
        <f>IFERROR(VLOOKUP(tblOrders[[#This Row],[item_id]],Raw_Menu!$A$2:$D$33,3,FALSE),"Unknown")</f>
        <v>Italian</v>
      </c>
    </row>
    <row r="9848" spans="1:9" x14ac:dyDescent="0.25">
      <c r="A9848">
        <v>9847</v>
      </c>
      <c r="B9848">
        <v>4308</v>
      </c>
      <c r="C9848" s="1">
        <v>44999</v>
      </c>
      <c r="D9848" s="2">
        <v>0.55886574074074069</v>
      </c>
      <c r="E9848">
        <v>129</v>
      </c>
      <c r="F9848" s="5">
        <f>IFERROR(VLOOKUP(E9848,Raw_Menu!$A$2:$D$33,4,FALSE),0)</f>
        <v>15.5</v>
      </c>
      <c r="G9848" s="5">
        <f t="shared" si="306"/>
        <v>15.5</v>
      </c>
      <c r="H9848">
        <f t="shared" si="307"/>
        <v>13</v>
      </c>
      <c r="I9848" t="str">
        <f>IFERROR(VLOOKUP(tblOrders[[#This Row],[item_id]],Raw_Menu!$A$2:$D$33,3,FALSE),"Unknown")</f>
        <v>Italian</v>
      </c>
    </row>
    <row r="9849" spans="1:9" x14ac:dyDescent="0.25">
      <c r="A9849">
        <v>9848</v>
      </c>
      <c r="B9849">
        <v>4309</v>
      </c>
      <c r="C9849" s="1">
        <v>44999</v>
      </c>
      <c r="D9849" s="2">
        <v>0.57376157407407402</v>
      </c>
      <c r="E9849">
        <v>125</v>
      </c>
      <c r="F9849" s="5">
        <f>IFERROR(VLOOKUP(E9849,Raw_Menu!$A$2:$D$33,4,FALSE),0)</f>
        <v>17.95</v>
      </c>
      <c r="G9849" s="5">
        <f t="shared" si="306"/>
        <v>17.95</v>
      </c>
      <c r="H9849">
        <f t="shared" si="307"/>
        <v>13</v>
      </c>
      <c r="I9849" t="str">
        <f>IFERROR(VLOOKUP(tblOrders[[#This Row],[item_id]],Raw_Menu!$A$2:$D$33,3,FALSE),"Unknown")</f>
        <v>Italian</v>
      </c>
    </row>
    <row r="9850" spans="1:9" x14ac:dyDescent="0.25">
      <c r="A9850">
        <v>9849</v>
      </c>
      <c r="B9850">
        <v>4310</v>
      </c>
      <c r="C9850" s="1">
        <v>44999</v>
      </c>
      <c r="D9850" s="2">
        <v>0.57496527777777773</v>
      </c>
      <c r="E9850">
        <v>109</v>
      </c>
      <c r="F9850" s="5">
        <f>IFERROR(VLOOKUP(E9850,Raw_Menu!$A$2:$D$33,4,FALSE),0)</f>
        <v>17.95</v>
      </c>
      <c r="G9850" s="5">
        <f t="shared" si="306"/>
        <v>17.95</v>
      </c>
      <c r="H9850">
        <f t="shared" si="307"/>
        <v>13</v>
      </c>
      <c r="I9850" t="str">
        <f>IFERROR(VLOOKUP(tblOrders[[#This Row],[item_id]],Raw_Menu!$A$2:$D$33,3,FALSE),"Unknown")</f>
        <v>Asian</v>
      </c>
    </row>
    <row r="9851" spans="1:9" x14ac:dyDescent="0.25">
      <c r="A9851">
        <v>9850</v>
      </c>
      <c r="B9851">
        <v>4310</v>
      </c>
      <c r="C9851" s="1">
        <v>44999</v>
      </c>
      <c r="D9851" s="2">
        <v>0.57496527777777773</v>
      </c>
      <c r="E9851">
        <v>111</v>
      </c>
      <c r="F9851" s="5">
        <f>IFERROR(VLOOKUP(E9851,Raw_Menu!$A$2:$D$33,4,FALSE),0)</f>
        <v>11.95</v>
      </c>
      <c r="G9851" s="5">
        <f t="shared" si="306"/>
        <v>11.95</v>
      </c>
      <c r="H9851">
        <f t="shared" si="307"/>
        <v>13</v>
      </c>
      <c r="I9851" t="str">
        <f>IFERROR(VLOOKUP(tblOrders[[#This Row],[item_id]],Raw_Menu!$A$2:$D$33,3,FALSE),"Unknown")</f>
        <v>Asian</v>
      </c>
    </row>
    <row r="9852" spans="1:9" x14ac:dyDescent="0.25">
      <c r="A9852">
        <v>9851</v>
      </c>
      <c r="B9852">
        <v>4310</v>
      </c>
      <c r="C9852" s="1">
        <v>44999</v>
      </c>
      <c r="D9852" s="2">
        <v>0.57496527777777773</v>
      </c>
      <c r="E9852">
        <v>105</v>
      </c>
      <c r="F9852" s="5">
        <f>IFERROR(VLOOKUP(E9852,Raw_Menu!$A$2:$D$33,4,FALSE),0)</f>
        <v>7</v>
      </c>
      <c r="G9852" s="5">
        <f t="shared" si="306"/>
        <v>7</v>
      </c>
      <c r="H9852">
        <f t="shared" si="307"/>
        <v>13</v>
      </c>
      <c r="I9852" t="str">
        <f>IFERROR(VLOOKUP(tblOrders[[#This Row],[item_id]],Raw_Menu!$A$2:$D$33,3,FALSE),"Unknown")</f>
        <v>American</v>
      </c>
    </row>
    <row r="9853" spans="1:9" x14ac:dyDescent="0.25">
      <c r="A9853">
        <v>9852</v>
      </c>
      <c r="B9853">
        <v>4310</v>
      </c>
      <c r="C9853" s="1">
        <v>44999</v>
      </c>
      <c r="D9853" s="2">
        <v>0.57496527777777773</v>
      </c>
      <c r="E9853">
        <v>122</v>
      </c>
      <c r="F9853" s="5">
        <f>IFERROR(VLOOKUP(E9853,Raw_Menu!$A$2:$D$33,4,FALSE),0)</f>
        <v>7</v>
      </c>
      <c r="G9853" s="5">
        <f t="shared" si="306"/>
        <v>7</v>
      </c>
      <c r="H9853">
        <f t="shared" si="307"/>
        <v>13</v>
      </c>
      <c r="I9853" t="str">
        <f>IFERROR(VLOOKUP(tblOrders[[#This Row],[item_id]],Raw_Menu!$A$2:$D$33,3,FALSE),"Unknown")</f>
        <v>Mexican</v>
      </c>
    </row>
    <row r="9854" spans="1:9" x14ac:dyDescent="0.25">
      <c r="A9854">
        <v>9853</v>
      </c>
      <c r="B9854">
        <v>4311</v>
      </c>
      <c r="C9854" s="1">
        <v>44999</v>
      </c>
      <c r="D9854" s="2">
        <v>0.59180555555555558</v>
      </c>
      <c r="E9854">
        <v>117</v>
      </c>
      <c r="F9854" s="5">
        <f>IFERROR(VLOOKUP(E9854,Raw_Menu!$A$2:$D$33,4,FALSE),0)</f>
        <v>12.95</v>
      </c>
      <c r="G9854" s="5">
        <f t="shared" si="306"/>
        <v>12.95</v>
      </c>
      <c r="H9854">
        <f t="shared" si="307"/>
        <v>14</v>
      </c>
      <c r="I9854" t="str">
        <f>IFERROR(VLOOKUP(tblOrders[[#This Row],[item_id]],Raw_Menu!$A$2:$D$33,3,FALSE),"Unknown")</f>
        <v>Mexican</v>
      </c>
    </row>
    <row r="9855" spans="1:9" x14ac:dyDescent="0.25">
      <c r="A9855">
        <v>9854</v>
      </c>
      <c r="B9855">
        <v>4311</v>
      </c>
      <c r="C9855" s="1">
        <v>44999</v>
      </c>
      <c r="D9855" s="2">
        <v>0.59180555555555558</v>
      </c>
      <c r="E9855">
        <v>129</v>
      </c>
      <c r="F9855" s="5">
        <f>IFERROR(VLOOKUP(E9855,Raw_Menu!$A$2:$D$33,4,FALSE),0)</f>
        <v>15.5</v>
      </c>
      <c r="G9855" s="5">
        <f t="shared" si="306"/>
        <v>15.5</v>
      </c>
      <c r="H9855">
        <f t="shared" si="307"/>
        <v>14</v>
      </c>
      <c r="I9855" t="str">
        <f>IFERROR(VLOOKUP(tblOrders[[#This Row],[item_id]],Raw_Menu!$A$2:$D$33,3,FALSE),"Unknown")</f>
        <v>Italian</v>
      </c>
    </row>
    <row r="9856" spans="1:9" x14ac:dyDescent="0.25">
      <c r="A9856">
        <v>9855</v>
      </c>
      <c r="B9856">
        <v>4311</v>
      </c>
      <c r="C9856" s="1">
        <v>44999</v>
      </c>
      <c r="D9856" s="2">
        <v>0.59180555555555558</v>
      </c>
      <c r="E9856">
        <v>106</v>
      </c>
      <c r="F9856" s="5">
        <f>IFERROR(VLOOKUP(E9856,Raw_Menu!$A$2:$D$33,4,FALSE),0)</f>
        <v>7</v>
      </c>
      <c r="G9856" s="5">
        <f t="shared" si="306"/>
        <v>7</v>
      </c>
      <c r="H9856">
        <f t="shared" si="307"/>
        <v>14</v>
      </c>
      <c r="I9856" t="str">
        <f>IFERROR(VLOOKUP(tblOrders[[#This Row],[item_id]],Raw_Menu!$A$2:$D$33,3,FALSE),"Unknown")</f>
        <v>American</v>
      </c>
    </row>
    <row r="9857" spans="1:9" x14ac:dyDescent="0.25">
      <c r="A9857">
        <v>9856</v>
      </c>
      <c r="B9857">
        <v>4312</v>
      </c>
      <c r="C9857" s="1">
        <v>44999</v>
      </c>
      <c r="D9857" s="2">
        <v>0.60415509259259259</v>
      </c>
      <c r="E9857">
        <v>102</v>
      </c>
      <c r="F9857" s="5">
        <f>IFERROR(VLOOKUP(E9857,Raw_Menu!$A$2:$D$33,4,FALSE),0)</f>
        <v>13.95</v>
      </c>
      <c r="G9857" s="5">
        <f t="shared" si="306"/>
        <v>13.95</v>
      </c>
      <c r="H9857">
        <f t="shared" si="307"/>
        <v>14</v>
      </c>
      <c r="I9857" t="str">
        <f>IFERROR(VLOOKUP(tblOrders[[#This Row],[item_id]],Raw_Menu!$A$2:$D$33,3,FALSE),"Unknown")</f>
        <v>American</v>
      </c>
    </row>
    <row r="9858" spans="1:9" x14ac:dyDescent="0.25">
      <c r="A9858">
        <v>9857</v>
      </c>
      <c r="B9858">
        <v>4313</v>
      </c>
      <c r="C9858" s="1">
        <v>44999</v>
      </c>
      <c r="D9858" s="2">
        <v>0.60726851851851849</v>
      </c>
      <c r="E9858">
        <v>118</v>
      </c>
      <c r="F9858" s="5">
        <f>IFERROR(VLOOKUP(E9858,Raw_Menu!$A$2:$D$33,4,FALSE),0)</f>
        <v>14.95</v>
      </c>
      <c r="G9858" s="5">
        <f t="shared" ref="G9858:G9921" si="308">VALUE(F9858)</f>
        <v>14.95</v>
      </c>
      <c r="H9858">
        <f t="shared" ref="H9858:H9921" si="309">HOUR(D9858)</f>
        <v>14</v>
      </c>
      <c r="I9858" t="str">
        <f>IFERROR(VLOOKUP(tblOrders[[#This Row],[item_id]],Raw_Menu!$A$2:$D$33,3,FALSE),"Unknown")</f>
        <v>Mexican</v>
      </c>
    </row>
    <row r="9859" spans="1:9" x14ac:dyDescent="0.25">
      <c r="A9859">
        <v>9858</v>
      </c>
      <c r="B9859">
        <v>4314</v>
      </c>
      <c r="C9859" s="1">
        <v>44999</v>
      </c>
      <c r="D9859" s="2">
        <v>0.60957175925925922</v>
      </c>
      <c r="E9859">
        <v>112</v>
      </c>
      <c r="F9859" s="5">
        <f>IFERROR(VLOOKUP(E9859,Raw_Menu!$A$2:$D$33,4,FALSE),0)</f>
        <v>14.95</v>
      </c>
      <c r="G9859" s="5">
        <f t="shared" si="308"/>
        <v>14.95</v>
      </c>
      <c r="H9859">
        <f t="shared" si="309"/>
        <v>14</v>
      </c>
      <c r="I9859" t="str">
        <f>IFERROR(VLOOKUP(tblOrders[[#This Row],[item_id]],Raw_Menu!$A$2:$D$33,3,FALSE),"Unknown")</f>
        <v>Asian</v>
      </c>
    </row>
    <row r="9860" spans="1:9" x14ac:dyDescent="0.25">
      <c r="A9860">
        <v>9859</v>
      </c>
      <c r="B9860">
        <v>4314</v>
      </c>
      <c r="C9860" s="1">
        <v>44999</v>
      </c>
      <c r="D9860" s="2">
        <v>0.60957175925925922</v>
      </c>
      <c r="E9860">
        <v>132</v>
      </c>
      <c r="F9860" s="5">
        <f>IFERROR(VLOOKUP(E9860,Raw_Menu!$A$2:$D$33,4,FALSE),0)</f>
        <v>16.95</v>
      </c>
      <c r="G9860" s="5">
        <f t="shared" si="308"/>
        <v>16.95</v>
      </c>
      <c r="H9860">
        <f t="shared" si="309"/>
        <v>14</v>
      </c>
      <c r="I9860" t="str">
        <f>IFERROR(VLOOKUP(tblOrders[[#This Row],[item_id]],Raw_Menu!$A$2:$D$33,3,FALSE),"Unknown")</f>
        <v>Italian</v>
      </c>
    </row>
    <row r="9861" spans="1:9" x14ac:dyDescent="0.25">
      <c r="A9861">
        <v>9860</v>
      </c>
      <c r="B9861">
        <v>4314</v>
      </c>
      <c r="C9861" s="1">
        <v>44999</v>
      </c>
      <c r="D9861" s="2">
        <v>0.60957175925925922</v>
      </c>
      <c r="E9861">
        <v>132</v>
      </c>
      <c r="F9861" s="5">
        <f>IFERROR(VLOOKUP(E9861,Raw_Menu!$A$2:$D$33,4,FALSE),0)</f>
        <v>16.95</v>
      </c>
      <c r="G9861" s="5">
        <f t="shared" si="308"/>
        <v>16.95</v>
      </c>
      <c r="H9861">
        <f t="shared" si="309"/>
        <v>14</v>
      </c>
      <c r="I9861" t="str">
        <f>IFERROR(VLOOKUP(tblOrders[[#This Row],[item_id]],Raw_Menu!$A$2:$D$33,3,FALSE),"Unknown")</f>
        <v>Italian</v>
      </c>
    </row>
    <row r="9862" spans="1:9" x14ac:dyDescent="0.25">
      <c r="A9862">
        <v>9861</v>
      </c>
      <c r="B9862">
        <v>4314</v>
      </c>
      <c r="C9862" s="1">
        <v>44999</v>
      </c>
      <c r="D9862" s="2">
        <v>0.60957175925925922</v>
      </c>
      <c r="E9862">
        <v>132</v>
      </c>
      <c r="F9862" s="5">
        <f>IFERROR(VLOOKUP(E9862,Raw_Menu!$A$2:$D$33,4,FALSE),0)</f>
        <v>16.95</v>
      </c>
      <c r="G9862" s="5">
        <f t="shared" si="308"/>
        <v>16.95</v>
      </c>
      <c r="H9862">
        <f t="shared" si="309"/>
        <v>14</v>
      </c>
      <c r="I9862" t="str">
        <f>IFERROR(VLOOKUP(tblOrders[[#This Row],[item_id]],Raw_Menu!$A$2:$D$33,3,FALSE),"Unknown")</f>
        <v>Italian</v>
      </c>
    </row>
    <row r="9863" spans="1:9" x14ac:dyDescent="0.25">
      <c r="A9863">
        <v>9862</v>
      </c>
      <c r="B9863">
        <v>4315</v>
      </c>
      <c r="C9863" s="1">
        <v>44999</v>
      </c>
      <c r="D9863" s="2">
        <v>0.63855324074074071</v>
      </c>
      <c r="E9863">
        <v>125</v>
      </c>
      <c r="F9863" s="5">
        <f>IFERROR(VLOOKUP(E9863,Raw_Menu!$A$2:$D$33,4,FALSE),0)</f>
        <v>17.95</v>
      </c>
      <c r="G9863" s="5">
        <f t="shared" si="308"/>
        <v>17.95</v>
      </c>
      <c r="H9863">
        <f t="shared" si="309"/>
        <v>15</v>
      </c>
      <c r="I9863" t="str">
        <f>IFERROR(VLOOKUP(tblOrders[[#This Row],[item_id]],Raw_Menu!$A$2:$D$33,3,FALSE),"Unknown")</f>
        <v>Italian</v>
      </c>
    </row>
    <row r="9864" spans="1:9" x14ac:dyDescent="0.25">
      <c r="A9864">
        <v>9863</v>
      </c>
      <c r="B9864">
        <v>4315</v>
      </c>
      <c r="C9864" s="1">
        <v>44999</v>
      </c>
      <c r="D9864" s="2">
        <v>0.63855324074074071</v>
      </c>
      <c r="E9864">
        <v>123</v>
      </c>
      <c r="F9864" s="5">
        <f>IFERROR(VLOOKUP(E9864,Raw_Menu!$A$2:$D$33,4,FALSE),0)</f>
        <v>9</v>
      </c>
      <c r="G9864" s="5">
        <f t="shared" si="308"/>
        <v>9</v>
      </c>
      <c r="H9864">
        <f t="shared" si="309"/>
        <v>15</v>
      </c>
      <c r="I9864" t="str">
        <f>IFERROR(VLOOKUP(tblOrders[[#This Row],[item_id]],Raw_Menu!$A$2:$D$33,3,FALSE),"Unknown")</f>
        <v>Mexican</v>
      </c>
    </row>
    <row r="9865" spans="1:9" x14ac:dyDescent="0.25">
      <c r="A9865">
        <v>9864</v>
      </c>
      <c r="B9865">
        <v>4316</v>
      </c>
      <c r="C9865" s="1">
        <v>44999</v>
      </c>
      <c r="D9865" s="2">
        <v>0.6498032407407407</v>
      </c>
      <c r="E9865">
        <v>124</v>
      </c>
      <c r="F9865" s="5">
        <f>IFERROR(VLOOKUP(E9865,Raw_Menu!$A$2:$D$33,4,FALSE),0)</f>
        <v>14.5</v>
      </c>
      <c r="G9865" s="5">
        <f t="shared" si="308"/>
        <v>14.5</v>
      </c>
      <c r="H9865">
        <f t="shared" si="309"/>
        <v>15</v>
      </c>
      <c r="I9865" t="str">
        <f>IFERROR(VLOOKUP(tblOrders[[#This Row],[item_id]],Raw_Menu!$A$2:$D$33,3,FALSE),"Unknown")</f>
        <v>Italian</v>
      </c>
    </row>
    <row r="9866" spans="1:9" x14ac:dyDescent="0.25">
      <c r="A9866">
        <v>9865</v>
      </c>
      <c r="B9866">
        <v>4317</v>
      </c>
      <c r="C9866" s="1">
        <v>44999</v>
      </c>
      <c r="D9866" s="2">
        <v>0.66017361111111106</v>
      </c>
      <c r="E9866">
        <v>107</v>
      </c>
      <c r="F9866" s="5">
        <f>IFERROR(VLOOKUP(E9866,Raw_Menu!$A$2:$D$33,4,FALSE),0)</f>
        <v>16.5</v>
      </c>
      <c r="G9866" s="5">
        <f t="shared" si="308"/>
        <v>16.5</v>
      </c>
      <c r="H9866">
        <f t="shared" si="309"/>
        <v>15</v>
      </c>
      <c r="I9866" t="str">
        <f>IFERROR(VLOOKUP(tblOrders[[#This Row],[item_id]],Raw_Menu!$A$2:$D$33,3,FALSE),"Unknown")</f>
        <v>Asian</v>
      </c>
    </row>
    <row r="9867" spans="1:9" x14ac:dyDescent="0.25">
      <c r="A9867">
        <v>9866</v>
      </c>
      <c r="B9867">
        <v>4317</v>
      </c>
      <c r="C9867" s="1">
        <v>44999</v>
      </c>
      <c r="D9867" s="2">
        <v>0.66017361111111106</v>
      </c>
      <c r="E9867">
        <v>103</v>
      </c>
      <c r="F9867" s="5">
        <f>IFERROR(VLOOKUP(E9867,Raw_Menu!$A$2:$D$33,4,FALSE),0)</f>
        <v>9</v>
      </c>
      <c r="G9867" s="5">
        <f t="shared" si="308"/>
        <v>9</v>
      </c>
      <c r="H9867">
        <f t="shared" si="309"/>
        <v>15</v>
      </c>
      <c r="I9867" t="str">
        <f>IFERROR(VLOOKUP(tblOrders[[#This Row],[item_id]],Raw_Menu!$A$2:$D$33,3,FALSE),"Unknown")</f>
        <v>American</v>
      </c>
    </row>
    <row r="9868" spans="1:9" x14ac:dyDescent="0.25">
      <c r="A9868">
        <v>9867</v>
      </c>
      <c r="B9868">
        <v>4317</v>
      </c>
      <c r="C9868" s="1">
        <v>44999</v>
      </c>
      <c r="D9868" s="2">
        <v>0.66017361111111106</v>
      </c>
      <c r="E9868">
        <v>112</v>
      </c>
      <c r="F9868" s="5">
        <f>IFERROR(VLOOKUP(E9868,Raw_Menu!$A$2:$D$33,4,FALSE),0)</f>
        <v>14.95</v>
      </c>
      <c r="G9868" s="5">
        <f t="shared" si="308"/>
        <v>14.95</v>
      </c>
      <c r="H9868">
        <f t="shared" si="309"/>
        <v>15</v>
      </c>
      <c r="I9868" t="str">
        <f>IFERROR(VLOOKUP(tblOrders[[#This Row],[item_id]],Raw_Menu!$A$2:$D$33,3,FALSE),"Unknown")</f>
        <v>Asian</v>
      </c>
    </row>
    <row r="9869" spans="1:9" x14ac:dyDescent="0.25">
      <c r="A9869">
        <v>9868</v>
      </c>
      <c r="B9869">
        <v>4318</v>
      </c>
      <c r="C9869" s="1">
        <v>44999</v>
      </c>
      <c r="D9869" s="2">
        <v>0.67372685185185188</v>
      </c>
      <c r="E9869">
        <v>120</v>
      </c>
      <c r="F9869" s="5">
        <f>IFERROR(VLOOKUP(E9869,Raw_Menu!$A$2:$D$33,4,FALSE),0)</f>
        <v>13.95</v>
      </c>
      <c r="G9869" s="5">
        <f t="shared" si="308"/>
        <v>13.95</v>
      </c>
      <c r="H9869">
        <f t="shared" si="309"/>
        <v>16</v>
      </c>
      <c r="I9869" t="str">
        <f>IFERROR(VLOOKUP(tblOrders[[#This Row],[item_id]],Raw_Menu!$A$2:$D$33,3,FALSE),"Unknown")</f>
        <v>Mexican</v>
      </c>
    </row>
    <row r="9870" spans="1:9" x14ac:dyDescent="0.25">
      <c r="A9870">
        <v>9869</v>
      </c>
      <c r="B9870">
        <v>4319</v>
      </c>
      <c r="C9870" s="1">
        <v>44999</v>
      </c>
      <c r="D9870" s="2">
        <v>0.67407407407407405</v>
      </c>
      <c r="E9870">
        <v>111</v>
      </c>
      <c r="F9870" s="5">
        <f>IFERROR(VLOOKUP(E9870,Raw_Menu!$A$2:$D$33,4,FALSE),0)</f>
        <v>11.95</v>
      </c>
      <c r="G9870" s="5">
        <f t="shared" si="308"/>
        <v>11.95</v>
      </c>
      <c r="H9870">
        <f t="shared" si="309"/>
        <v>16</v>
      </c>
      <c r="I9870" t="str">
        <f>IFERROR(VLOOKUP(tblOrders[[#This Row],[item_id]],Raw_Menu!$A$2:$D$33,3,FALSE),"Unknown")</f>
        <v>Asian</v>
      </c>
    </row>
    <row r="9871" spans="1:9" x14ac:dyDescent="0.25">
      <c r="A9871">
        <v>9870</v>
      </c>
      <c r="B9871">
        <v>4319</v>
      </c>
      <c r="C9871" s="1">
        <v>44999</v>
      </c>
      <c r="D9871" s="2">
        <v>0.67407407407407405</v>
      </c>
      <c r="E9871">
        <v>131</v>
      </c>
      <c r="F9871" s="5">
        <f>IFERROR(VLOOKUP(E9871,Raw_Menu!$A$2:$D$33,4,FALSE),0)</f>
        <v>17.95</v>
      </c>
      <c r="G9871" s="5">
        <f t="shared" si="308"/>
        <v>17.95</v>
      </c>
      <c r="H9871">
        <f t="shared" si="309"/>
        <v>16</v>
      </c>
      <c r="I9871" t="str">
        <f>IFERROR(VLOOKUP(tblOrders[[#This Row],[item_id]],Raw_Menu!$A$2:$D$33,3,FALSE),"Unknown")</f>
        <v>Italian</v>
      </c>
    </row>
    <row r="9872" spans="1:9" x14ac:dyDescent="0.25">
      <c r="A9872">
        <v>9871</v>
      </c>
      <c r="B9872">
        <v>4320</v>
      </c>
      <c r="C9872" s="1">
        <v>44999</v>
      </c>
      <c r="D9872" s="2">
        <v>0.68206018518518519</v>
      </c>
      <c r="E9872">
        <v>127</v>
      </c>
      <c r="F9872" s="5">
        <f>IFERROR(VLOOKUP(E9872,Raw_Menu!$A$2:$D$33,4,FALSE),0)</f>
        <v>17.95</v>
      </c>
      <c r="G9872" s="5">
        <f t="shared" si="308"/>
        <v>17.95</v>
      </c>
      <c r="H9872">
        <f t="shared" si="309"/>
        <v>16</v>
      </c>
      <c r="I9872" t="str">
        <f>IFERROR(VLOOKUP(tblOrders[[#This Row],[item_id]],Raw_Menu!$A$2:$D$33,3,FALSE),"Unknown")</f>
        <v>Italian</v>
      </c>
    </row>
    <row r="9873" spans="1:9" x14ac:dyDescent="0.25">
      <c r="A9873">
        <v>9872</v>
      </c>
      <c r="B9873">
        <v>4320</v>
      </c>
      <c r="C9873" s="1">
        <v>44999</v>
      </c>
      <c r="D9873" s="2">
        <v>0.68206018518518519</v>
      </c>
      <c r="E9873">
        <v>111</v>
      </c>
      <c r="F9873" s="5">
        <f>IFERROR(VLOOKUP(E9873,Raw_Menu!$A$2:$D$33,4,FALSE),0)</f>
        <v>11.95</v>
      </c>
      <c r="G9873" s="5">
        <f t="shared" si="308"/>
        <v>11.95</v>
      </c>
      <c r="H9873">
        <f t="shared" si="309"/>
        <v>16</v>
      </c>
      <c r="I9873" t="str">
        <f>IFERROR(VLOOKUP(tblOrders[[#This Row],[item_id]],Raw_Menu!$A$2:$D$33,3,FALSE),"Unknown")</f>
        <v>Asian</v>
      </c>
    </row>
    <row r="9874" spans="1:9" x14ac:dyDescent="0.25">
      <c r="A9874">
        <v>9873</v>
      </c>
      <c r="B9874">
        <v>4320</v>
      </c>
      <c r="C9874" s="1">
        <v>44999</v>
      </c>
      <c r="D9874" s="2">
        <v>0.68206018518518519</v>
      </c>
      <c r="E9874">
        <v>113</v>
      </c>
      <c r="F9874" s="5">
        <f>IFERROR(VLOOKUP(E9874,Raw_Menu!$A$2:$D$33,4,FALSE),0)</f>
        <v>5</v>
      </c>
      <c r="G9874" s="5">
        <f t="shared" si="308"/>
        <v>5</v>
      </c>
      <c r="H9874">
        <f t="shared" si="309"/>
        <v>16</v>
      </c>
      <c r="I9874" t="str">
        <f>IFERROR(VLOOKUP(tblOrders[[#This Row],[item_id]],Raw_Menu!$A$2:$D$33,3,FALSE),"Unknown")</f>
        <v>Asian</v>
      </c>
    </row>
    <row r="9875" spans="1:9" x14ac:dyDescent="0.25">
      <c r="A9875">
        <v>9874</v>
      </c>
      <c r="B9875">
        <v>4321</v>
      </c>
      <c r="C9875" s="1">
        <v>44999</v>
      </c>
      <c r="D9875" s="2">
        <v>0.68638888888888894</v>
      </c>
      <c r="E9875">
        <v>123</v>
      </c>
      <c r="F9875" s="5">
        <f>IFERROR(VLOOKUP(E9875,Raw_Menu!$A$2:$D$33,4,FALSE),0)</f>
        <v>9</v>
      </c>
      <c r="G9875" s="5">
        <f t="shared" si="308"/>
        <v>9</v>
      </c>
      <c r="H9875">
        <f t="shared" si="309"/>
        <v>16</v>
      </c>
      <c r="I9875" t="str">
        <f>IFERROR(VLOOKUP(tblOrders[[#This Row],[item_id]],Raw_Menu!$A$2:$D$33,3,FALSE),"Unknown")</f>
        <v>Mexican</v>
      </c>
    </row>
    <row r="9876" spans="1:9" x14ac:dyDescent="0.25">
      <c r="A9876">
        <v>9875</v>
      </c>
      <c r="B9876">
        <v>4322</v>
      </c>
      <c r="C9876" s="1">
        <v>44999</v>
      </c>
      <c r="D9876" s="2">
        <v>0.69081018518518522</v>
      </c>
      <c r="E9876">
        <v>108</v>
      </c>
      <c r="F9876" s="5">
        <f>IFERROR(VLOOKUP(E9876,Raw_Menu!$A$2:$D$33,4,FALSE),0)</f>
        <v>14.5</v>
      </c>
      <c r="G9876" s="5">
        <f t="shared" si="308"/>
        <v>14.5</v>
      </c>
      <c r="H9876">
        <f t="shared" si="309"/>
        <v>16</v>
      </c>
      <c r="I9876" t="str">
        <f>IFERROR(VLOOKUP(tblOrders[[#This Row],[item_id]],Raw_Menu!$A$2:$D$33,3,FALSE),"Unknown")</f>
        <v>Asian</v>
      </c>
    </row>
    <row r="9877" spans="1:9" x14ac:dyDescent="0.25">
      <c r="A9877">
        <v>9876</v>
      </c>
      <c r="B9877">
        <v>4322</v>
      </c>
      <c r="C9877" s="1">
        <v>44999</v>
      </c>
      <c r="D9877" s="2">
        <v>0.69081018518518522</v>
      </c>
      <c r="E9877">
        <v>110</v>
      </c>
      <c r="F9877" s="5">
        <f>IFERROR(VLOOKUP(E9877,Raw_Menu!$A$2:$D$33,4,FALSE),0)</f>
        <v>17.95</v>
      </c>
      <c r="G9877" s="5">
        <f t="shared" si="308"/>
        <v>17.95</v>
      </c>
      <c r="H9877">
        <f t="shared" si="309"/>
        <v>16</v>
      </c>
      <c r="I9877" t="str">
        <f>IFERROR(VLOOKUP(tblOrders[[#This Row],[item_id]],Raw_Menu!$A$2:$D$33,3,FALSE),"Unknown")</f>
        <v>Asian</v>
      </c>
    </row>
    <row r="9878" spans="1:9" x14ac:dyDescent="0.25">
      <c r="A9878">
        <v>9877</v>
      </c>
      <c r="B9878">
        <v>4322</v>
      </c>
      <c r="C9878" s="1">
        <v>44999</v>
      </c>
      <c r="D9878" s="2">
        <v>0.69081018518518522</v>
      </c>
      <c r="E9878">
        <v>120</v>
      </c>
      <c r="F9878" s="5">
        <f>IFERROR(VLOOKUP(E9878,Raw_Menu!$A$2:$D$33,4,FALSE),0)</f>
        <v>13.95</v>
      </c>
      <c r="G9878" s="5">
        <f t="shared" si="308"/>
        <v>13.95</v>
      </c>
      <c r="H9878">
        <f t="shared" si="309"/>
        <v>16</v>
      </c>
      <c r="I9878" t="str">
        <f>IFERROR(VLOOKUP(tblOrders[[#This Row],[item_id]],Raw_Menu!$A$2:$D$33,3,FALSE),"Unknown")</f>
        <v>Mexican</v>
      </c>
    </row>
    <row r="9879" spans="1:9" x14ac:dyDescent="0.25">
      <c r="A9879">
        <v>9878</v>
      </c>
      <c r="B9879">
        <v>4323</v>
      </c>
      <c r="C9879" s="1">
        <v>44999</v>
      </c>
      <c r="D9879" s="2">
        <v>0.69311342592592595</v>
      </c>
      <c r="E9879">
        <v>111</v>
      </c>
      <c r="F9879" s="5">
        <f>IFERROR(VLOOKUP(E9879,Raw_Menu!$A$2:$D$33,4,FALSE),0)</f>
        <v>11.95</v>
      </c>
      <c r="G9879" s="5">
        <f t="shared" si="308"/>
        <v>11.95</v>
      </c>
      <c r="H9879">
        <f t="shared" si="309"/>
        <v>16</v>
      </c>
      <c r="I9879" t="str">
        <f>IFERROR(VLOOKUP(tblOrders[[#This Row],[item_id]],Raw_Menu!$A$2:$D$33,3,FALSE),"Unknown")</f>
        <v>Asian</v>
      </c>
    </row>
    <row r="9880" spans="1:9" x14ac:dyDescent="0.25">
      <c r="A9880">
        <v>9879</v>
      </c>
      <c r="B9880">
        <v>4323</v>
      </c>
      <c r="C9880" s="1">
        <v>44999</v>
      </c>
      <c r="D9880" s="2">
        <v>0.69311342592592595</v>
      </c>
      <c r="E9880">
        <v>130</v>
      </c>
      <c r="F9880" s="5">
        <f>IFERROR(VLOOKUP(E9880,Raw_Menu!$A$2:$D$33,4,FALSE),0)</f>
        <v>19.95</v>
      </c>
      <c r="G9880" s="5">
        <f t="shared" si="308"/>
        <v>19.95</v>
      </c>
      <c r="H9880">
        <f t="shared" si="309"/>
        <v>16</v>
      </c>
      <c r="I9880" t="str">
        <f>IFERROR(VLOOKUP(tblOrders[[#This Row],[item_id]],Raw_Menu!$A$2:$D$33,3,FALSE),"Unknown")</f>
        <v>Italian</v>
      </c>
    </row>
    <row r="9881" spans="1:9" x14ac:dyDescent="0.25">
      <c r="A9881">
        <v>9880</v>
      </c>
      <c r="B9881">
        <v>4324</v>
      </c>
      <c r="C9881" s="1">
        <v>44999</v>
      </c>
      <c r="D9881" s="2">
        <v>0.6958333333333333</v>
      </c>
      <c r="E9881">
        <v>114</v>
      </c>
      <c r="F9881" s="5">
        <f>IFERROR(VLOOKUP(E9881,Raw_Menu!$A$2:$D$33,4,FALSE),0)</f>
        <v>9</v>
      </c>
      <c r="G9881" s="5">
        <f t="shared" si="308"/>
        <v>9</v>
      </c>
      <c r="H9881">
        <f t="shared" si="309"/>
        <v>16</v>
      </c>
      <c r="I9881" t="str">
        <f>IFERROR(VLOOKUP(tblOrders[[#This Row],[item_id]],Raw_Menu!$A$2:$D$33,3,FALSE),"Unknown")</f>
        <v>Asian</v>
      </c>
    </row>
    <row r="9882" spans="1:9" x14ac:dyDescent="0.25">
      <c r="A9882">
        <v>9881</v>
      </c>
      <c r="B9882">
        <v>4325</v>
      </c>
      <c r="C9882" s="1">
        <v>44999</v>
      </c>
      <c r="D9882" s="2">
        <v>0.69760416666666669</v>
      </c>
      <c r="E9882">
        <v>127</v>
      </c>
      <c r="F9882" s="5">
        <f>IFERROR(VLOOKUP(E9882,Raw_Menu!$A$2:$D$33,4,FALSE),0)</f>
        <v>17.95</v>
      </c>
      <c r="G9882" s="5">
        <f t="shared" si="308"/>
        <v>17.95</v>
      </c>
      <c r="H9882">
        <f t="shared" si="309"/>
        <v>16</v>
      </c>
      <c r="I9882" t="str">
        <f>IFERROR(VLOOKUP(tblOrders[[#This Row],[item_id]],Raw_Menu!$A$2:$D$33,3,FALSE),"Unknown")</f>
        <v>Italian</v>
      </c>
    </row>
    <row r="9883" spans="1:9" x14ac:dyDescent="0.25">
      <c r="A9883">
        <v>9882</v>
      </c>
      <c r="B9883">
        <v>4325</v>
      </c>
      <c r="C9883" s="1">
        <v>44999</v>
      </c>
      <c r="D9883" s="2">
        <v>0.69760416666666669</v>
      </c>
      <c r="E9883">
        <v>120</v>
      </c>
      <c r="F9883" s="5">
        <f>IFERROR(VLOOKUP(E9883,Raw_Menu!$A$2:$D$33,4,FALSE),0)</f>
        <v>13.95</v>
      </c>
      <c r="G9883" s="5">
        <f t="shared" si="308"/>
        <v>13.95</v>
      </c>
      <c r="H9883">
        <f t="shared" si="309"/>
        <v>16</v>
      </c>
      <c r="I9883" t="str">
        <f>IFERROR(VLOOKUP(tblOrders[[#This Row],[item_id]],Raw_Menu!$A$2:$D$33,3,FALSE),"Unknown")</f>
        <v>Mexican</v>
      </c>
    </row>
    <row r="9884" spans="1:9" x14ac:dyDescent="0.25">
      <c r="A9884">
        <v>9883</v>
      </c>
      <c r="B9884">
        <v>4326</v>
      </c>
      <c r="C9884" s="1">
        <v>44999</v>
      </c>
      <c r="D9884" s="2">
        <v>0.70178240740740738</v>
      </c>
      <c r="E9884">
        <v>107</v>
      </c>
      <c r="F9884" s="5">
        <f>IFERROR(VLOOKUP(E9884,Raw_Menu!$A$2:$D$33,4,FALSE),0)</f>
        <v>16.5</v>
      </c>
      <c r="G9884" s="5">
        <f t="shared" si="308"/>
        <v>16.5</v>
      </c>
      <c r="H9884">
        <f t="shared" si="309"/>
        <v>16</v>
      </c>
      <c r="I9884" t="str">
        <f>IFERROR(VLOOKUP(tblOrders[[#This Row],[item_id]],Raw_Menu!$A$2:$D$33,3,FALSE),"Unknown")</f>
        <v>Asian</v>
      </c>
    </row>
    <row r="9885" spans="1:9" x14ac:dyDescent="0.25">
      <c r="A9885">
        <v>9884</v>
      </c>
      <c r="B9885">
        <v>4326</v>
      </c>
      <c r="C9885" s="1">
        <v>44999</v>
      </c>
      <c r="D9885" s="2">
        <v>0.70178240740740738</v>
      </c>
      <c r="E9885">
        <v>122</v>
      </c>
      <c r="F9885" s="5">
        <f>IFERROR(VLOOKUP(E9885,Raw_Menu!$A$2:$D$33,4,FALSE),0)</f>
        <v>7</v>
      </c>
      <c r="G9885" s="5">
        <f t="shared" si="308"/>
        <v>7</v>
      </c>
      <c r="H9885">
        <f t="shared" si="309"/>
        <v>16</v>
      </c>
      <c r="I9885" t="str">
        <f>IFERROR(VLOOKUP(tblOrders[[#This Row],[item_id]],Raw_Menu!$A$2:$D$33,3,FALSE),"Unknown")</f>
        <v>Mexican</v>
      </c>
    </row>
    <row r="9886" spans="1:9" x14ac:dyDescent="0.25">
      <c r="A9886">
        <v>9885</v>
      </c>
      <c r="B9886">
        <v>4327</v>
      </c>
      <c r="C9886" s="1">
        <v>44999</v>
      </c>
      <c r="D9886" s="2">
        <v>0.70458333333333334</v>
      </c>
      <c r="E9886">
        <v>119</v>
      </c>
      <c r="F9886" s="5">
        <f>IFERROR(VLOOKUP(E9886,Raw_Menu!$A$2:$D$33,4,FALSE),0)</f>
        <v>11.95</v>
      </c>
      <c r="G9886" s="5">
        <f t="shared" si="308"/>
        <v>11.95</v>
      </c>
      <c r="H9886">
        <f t="shared" si="309"/>
        <v>16</v>
      </c>
      <c r="I9886" t="str">
        <f>IFERROR(VLOOKUP(tblOrders[[#This Row],[item_id]],Raw_Menu!$A$2:$D$33,3,FALSE),"Unknown")</f>
        <v>Mexican</v>
      </c>
    </row>
    <row r="9887" spans="1:9" x14ac:dyDescent="0.25">
      <c r="A9887">
        <v>9886</v>
      </c>
      <c r="B9887">
        <v>4328</v>
      </c>
      <c r="C9887" s="1">
        <v>44999</v>
      </c>
      <c r="D9887" s="2">
        <v>0.72935185185185181</v>
      </c>
      <c r="E9887">
        <v>120</v>
      </c>
      <c r="F9887" s="5">
        <f>IFERROR(VLOOKUP(E9887,Raw_Menu!$A$2:$D$33,4,FALSE),0)</f>
        <v>13.95</v>
      </c>
      <c r="G9887" s="5">
        <f t="shared" si="308"/>
        <v>13.95</v>
      </c>
      <c r="H9887">
        <f t="shared" si="309"/>
        <v>17</v>
      </c>
      <c r="I9887" t="str">
        <f>IFERROR(VLOOKUP(tblOrders[[#This Row],[item_id]],Raw_Menu!$A$2:$D$33,3,FALSE),"Unknown")</f>
        <v>Mexican</v>
      </c>
    </row>
    <row r="9888" spans="1:9" x14ac:dyDescent="0.25">
      <c r="A9888">
        <v>9887</v>
      </c>
      <c r="B9888">
        <v>4329</v>
      </c>
      <c r="C9888" s="1">
        <v>44999</v>
      </c>
      <c r="D9888" s="2">
        <v>0.74251157407407409</v>
      </c>
      <c r="E9888">
        <v>116</v>
      </c>
      <c r="F9888" s="5">
        <f>IFERROR(VLOOKUP(E9888,Raw_Menu!$A$2:$D$33,4,FALSE),0)</f>
        <v>13.95</v>
      </c>
      <c r="G9888" s="5">
        <f t="shared" si="308"/>
        <v>13.95</v>
      </c>
      <c r="H9888">
        <f t="shared" si="309"/>
        <v>17</v>
      </c>
      <c r="I9888" t="str">
        <f>IFERROR(VLOOKUP(tblOrders[[#This Row],[item_id]],Raw_Menu!$A$2:$D$33,3,FALSE),"Unknown")</f>
        <v>Mexican</v>
      </c>
    </row>
    <row r="9889" spans="1:9" x14ac:dyDescent="0.25">
      <c r="A9889">
        <v>9888</v>
      </c>
      <c r="B9889">
        <v>4329</v>
      </c>
      <c r="C9889" s="1">
        <v>44999</v>
      </c>
      <c r="D9889" s="2">
        <v>0.74251157407407409</v>
      </c>
      <c r="E9889">
        <v>120</v>
      </c>
      <c r="F9889" s="5">
        <f>IFERROR(VLOOKUP(E9889,Raw_Menu!$A$2:$D$33,4,FALSE),0)</f>
        <v>13.95</v>
      </c>
      <c r="G9889" s="5">
        <f t="shared" si="308"/>
        <v>13.95</v>
      </c>
      <c r="H9889">
        <f t="shared" si="309"/>
        <v>17</v>
      </c>
      <c r="I9889" t="str">
        <f>IFERROR(VLOOKUP(tblOrders[[#This Row],[item_id]],Raw_Menu!$A$2:$D$33,3,FALSE),"Unknown")</f>
        <v>Mexican</v>
      </c>
    </row>
    <row r="9890" spans="1:9" x14ac:dyDescent="0.25">
      <c r="A9890">
        <v>9889</v>
      </c>
      <c r="B9890">
        <v>4330</v>
      </c>
      <c r="C9890" s="1">
        <v>44999</v>
      </c>
      <c r="D9890" s="2">
        <v>0.74361111111111111</v>
      </c>
      <c r="E9890">
        <v>102</v>
      </c>
      <c r="F9890" s="5">
        <f>IFERROR(VLOOKUP(E9890,Raw_Menu!$A$2:$D$33,4,FALSE),0)</f>
        <v>13.95</v>
      </c>
      <c r="G9890" s="5">
        <f t="shared" si="308"/>
        <v>13.95</v>
      </c>
      <c r="H9890">
        <f t="shared" si="309"/>
        <v>17</v>
      </c>
      <c r="I9890" t="str">
        <f>IFERROR(VLOOKUP(tblOrders[[#This Row],[item_id]],Raw_Menu!$A$2:$D$33,3,FALSE),"Unknown")</f>
        <v>American</v>
      </c>
    </row>
    <row r="9891" spans="1:9" x14ac:dyDescent="0.25">
      <c r="A9891">
        <v>9890</v>
      </c>
      <c r="B9891">
        <v>4330</v>
      </c>
      <c r="C9891" s="1">
        <v>44999</v>
      </c>
      <c r="D9891" s="2">
        <v>0.74361111111111111</v>
      </c>
      <c r="E9891">
        <v>108</v>
      </c>
      <c r="F9891" s="5">
        <f>IFERROR(VLOOKUP(E9891,Raw_Menu!$A$2:$D$33,4,FALSE),0)</f>
        <v>14.5</v>
      </c>
      <c r="G9891" s="5">
        <f t="shared" si="308"/>
        <v>14.5</v>
      </c>
      <c r="H9891">
        <f t="shared" si="309"/>
        <v>17</v>
      </c>
      <c r="I9891" t="str">
        <f>IFERROR(VLOOKUP(tblOrders[[#This Row],[item_id]],Raw_Menu!$A$2:$D$33,3,FALSE),"Unknown")</f>
        <v>Asian</v>
      </c>
    </row>
    <row r="9892" spans="1:9" x14ac:dyDescent="0.25">
      <c r="A9892">
        <v>9891</v>
      </c>
      <c r="B9892">
        <v>4330</v>
      </c>
      <c r="C9892" s="1">
        <v>44999</v>
      </c>
      <c r="D9892" s="2">
        <v>0.74361111111111111</v>
      </c>
      <c r="E9892" t="s">
        <v>95</v>
      </c>
      <c r="F9892" s="5">
        <f>IFERROR(VLOOKUP(E9892,Raw_Menu!$A$2:$D$33,4,FALSE),0)</f>
        <v>0</v>
      </c>
      <c r="G9892" s="5">
        <f t="shared" si="308"/>
        <v>0</v>
      </c>
      <c r="H9892">
        <f t="shared" si="309"/>
        <v>17</v>
      </c>
      <c r="I9892" t="str">
        <f>IFERROR(VLOOKUP(tblOrders[[#This Row],[item_id]],Raw_Menu!$A$2:$D$33,3,FALSE),"Unknown")</f>
        <v>Unknown</v>
      </c>
    </row>
    <row r="9893" spans="1:9" x14ac:dyDescent="0.25">
      <c r="A9893">
        <v>9892</v>
      </c>
      <c r="B9893">
        <v>4331</v>
      </c>
      <c r="C9893" s="1">
        <v>44999</v>
      </c>
      <c r="D9893" s="2">
        <v>0.74436342592592597</v>
      </c>
      <c r="E9893">
        <v>125</v>
      </c>
      <c r="F9893" s="5">
        <f>IFERROR(VLOOKUP(E9893,Raw_Menu!$A$2:$D$33,4,FALSE),0)</f>
        <v>17.95</v>
      </c>
      <c r="G9893" s="5">
        <f t="shared" si="308"/>
        <v>17.95</v>
      </c>
      <c r="H9893">
        <f t="shared" si="309"/>
        <v>17</v>
      </c>
      <c r="I9893" t="str">
        <f>IFERROR(VLOOKUP(tblOrders[[#This Row],[item_id]],Raw_Menu!$A$2:$D$33,3,FALSE),"Unknown")</f>
        <v>Italian</v>
      </c>
    </row>
    <row r="9894" spans="1:9" x14ac:dyDescent="0.25">
      <c r="A9894">
        <v>9893</v>
      </c>
      <c r="B9894">
        <v>4331</v>
      </c>
      <c r="C9894" s="1">
        <v>44999</v>
      </c>
      <c r="D9894" s="2">
        <v>0.74436342592592597</v>
      </c>
      <c r="E9894">
        <v>113</v>
      </c>
      <c r="F9894" s="5">
        <f>IFERROR(VLOOKUP(E9894,Raw_Menu!$A$2:$D$33,4,FALSE),0)</f>
        <v>5</v>
      </c>
      <c r="G9894" s="5">
        <f t="shared" si="308"/>
        <v>5</v>
      </c>
      <c r="H9894">
        <f t="shared" si="309"/>
        <v>17</v>
      </c>
      <c r="I9894" t="str">
        <f>IFERROR(VLOOKUP(tblOrders[[#This Row],[item_id]],Raw_Menu!$A$2:$D$33,3,FALSE),"Unknown")</f>
        <v>Asian</v>
      </c>
    </row>
    <row r="9895" spans="1:9" x14ac:dyDescent="0.25">
      <c r="A9895">
        <v>9894</v>
      </c>
      <c r="B9895">
        <v>4332</v>
      </c>
      <c r="C9895" s="1">
        <v>44999</v>
      </c>
      <c r="D9895" s="2">
        <v>0.75202546296296291</v>
      </c>
      <c r="E9895">
        <v>101</v>
      </c>
      <c r="F9895" s="5">
        <f>IFERROR(VLOOKUP(E9895,Raw_Menu!$A$2:$D$33,4,FALSE),0)</f>
        <v>12.95</v>
      </c>
      <c r="G9895" s="5">
        <f t="shared" si="308"/>
        <v>12.95</v>
      </c>
      <c r="H9895">
        <f t="shared" si="309"/>
        <v>18</v>
      </c>
      <c r="I9895" t="str">
        <f>IFERROR(VLOOKUP(tblOrders[[#This Row],[item_id]],Raw_Menu!$A$2:$D$33,3,FALSE),"Unknown")</f>
        <v>American</v>
      </c>
    </row>
    <row r="9896" spans="1:9" x14ac:dyDescent="0.25">
      <c r="A9896">
        <v>9895</v>
      </c>
      <c r="B9896">
        <v>4333</v>
      </c>
      <c r="C9896" s="1">
        <v>44999</v>
      </c>
      <c r="D9896" s="2">
        <v>0.76318287037037036</v>
      </c>
      <c r="E9896">
        <v>107</v>
      </c>
      <c r="F9896" s="5">
        <f>IFERROR(VLOOKUP(E9896,Raw_Menu!$A$2:$D$33,4,FALSE),0)</f>
        <v>16.5</v>
      </c>
      <c r="G9896" s="5">
        <f t="shared" si="308"/>
        <v>16.5</v>
      </c>
      <c r="H9896">
        <f t="shared" si="309"/>
        <v>18</v>
      </c>
      <c r="I9896" t="str">
        <f>IFERROR(VLOOKUP(tblOrders[[#This Row],[item_id]],Raw_Menu!$A$2:$D$33,3,FALSE),"Unknown")</f>
        <v>Asian</v>
      </c>
    </row>
    <row r="9897" spans="1:9" x14ac:dyDescent="0.25">
      <c r="A9897">
        <v>9896</v>
      </c>
      <c r="B9897">
        <v>4333</v>
      </c>
      <c r="C9897" s="1">
        <v>44999</v>
      </c>
      <c r="D9897" s="2">
        <v>0.76318287037037036</v>
      </c>
      <c r="E9897">
        <v>131</v>
      </c>
      <c r="F9897" s="5">
        <f>IFERROR(VLOOKUP(E9897,Raw_Menu!$A$2:$D$33,4,FALSE),0)</f>
        <v>17.95</v>
      </c>
      <c r="G9897" s="5">
        <f t="shared" si="308"/>
        <v>17.95</v>
      </c>
      <c r="H9897">
        <f t="shared" si="309"/>
        <v>18</v>
      </c>
      <c r="I9897" t="str">
        <f>IFERROR(VLOOKUP(tblOrders[[#This Row],[item_id]],Raw_Menu!$A$2:$D$33,3,FALSE),"Unknown")</f>
        <v>Italian</v>
      </c>
    </row>
    <row r="9898" spans="1:9" x14ac:dyDescent="0.25">
      <c r="A9898">
        <v>9897</v>
      </c>
      <c r="B9898">
        <v>4334</v>
      </c>
      <c r="C9898" s="1">
        <v>44999</v>
      </c>
      <c r="D9898" s="2">
        <v>0.77539351851851857</v>
      </c>
      <c r="E9898">
        <v>118</v>
      </c>
      <c r="F9898" s="5">
        <f>IFERROR(VLOOKUP(E9898,Raw_Menu!$A$2:$D$33,4,FALSE),0)</f>
        <v>14.95</v>
      </c>
      <c r="G9898" s="5">
        <f t="shared" si="308"/>
        <v>14.95</v>
      </c>
      <c r="H9898">
        <f t="shared" si="309"/>
        <v>18</v>
      </c>
      <c r="I9898" t="str">
        <f>IFERROR(VLOOKUP(tblOrders[[#This Row],[item_id]],Raw_Menu!$A$2:$D$33,3,FALSE),"Unknown")</f>
        <v>Mexican</v>
      </c>
    </row>
    <row r="9899" spans="1:9" x14ac:dyDescent="0.25">
      <c r="A9899">
        <v>9898</v>
      </c>
      <c r="B9899">
        <v>4335</v>
      </c>
      <c r="C9899" s="1">
        <v>44999</v>
      </c>
      <c r="D9899" s="2">
        <v>0.77658564814814812</v>
      </c>
      <c r="E9899">
        <v>129</v>
      </c>
      <c r="F9899" s="5">
        <f>IFERROR(VLOOKUP(E9899,Raw_Menu!$A$2:$D$33,4,FALSE),0)</f>
        <v>15.5</v>
      </c>
      <c r="G9899" s="5">
        <f t="shared" si="308"/>
        <v>15.5</v>
      </c>
      <c r="H9899">
        <f t="shared" si="309"/>
        <v>18</v>
      </c>
      <c r="I9899" t="str">
        <f>IFERROR(VLOOKUP(tblOrders[[#This Row],[item_id]],Raw_Menu!$A$2:$D$33,3,FALSE),"Unknown")</f>
        <v>Italian</v>
      </c>
    </row>
    <row r="9900" spans="1:9" x14ac:dyDescent="0.25">
      <c r="A9900">
        <v>9899</v>
      </c>
      <c r="B9900">
        <v>4336</v>
      </c>
      <c r="C9900" s="1">
        <v>44999</v>
      </c>
      <c r="D9900" s="2">
        <v>0.7784375</v>
      </c>
      <c r="E9900">
        <v>120</v>
      </c>
      <c r="F9900" s="5">
        <f>IFERROR(VLOOKUP(E9900,Raw_Menu!$A$2:$D$33,4,FALSE),0)</f>
        <v>13.95</v>
      </c>
      <c r="G9900" s="5">
        <f t="shared" si="308"/>
        <v>13.95</v>
      </c>
      <c r="H9900">
        <f t="shared" si="309"/>
        <v>18</v>
      </c>
      <c r="I9900" t="str">
        <f>IFERROR(VLOOKUP(tblOrders[[#This Row],[item_id]],Raw_Menu!$A$2:$D$33,3,FALSE),"Unknown")</f>
        <v>Mexican</v>
      </c>
    </row>
    <row r="9901" spans="1:9" x14ac:dyDescent="0.25">
      <c r="A9901">
        <v>9900</v>
      </c>
      <c r="B9901">
        <v>4337</v>
      </c>
      <c r="C9901" s="1">
        <v>44999</v>
      </c>
      <c r="D9901" s="2">
        <v>0.7796643518518519</v>
      </c>
      <c r="E9901">
        <v>109</v>
      </c>
      <c r="F9901" s="5">
        <f>IFERROR(VLOOKUP(E9901,Raw_Menu!$A$2:$D$33,4,FALSE),0)</f>
        <v>17.95</v>
      </c>
      <c r="G9901" s="5">
        <f t="shared" si="308"/>
        <v>17.95</v>
      </c>
      <c r="H9901">
        <f t="shared" si="309"/>
        <v>18</v>
      </c>
      <c r="I9901" t="str">
        <f>IFERROR(VLOOKUP(tblOrders[[#This Row],[item_id]],Raw_Menu!$A$2:$D$33,3,FALSE),"Unknown")</f>
        <v>Asian</v>
      </c>
    </row>
    <row r="9902" spans="1:9" x14ac:dyDescent="0.25">
      <c r="A9902">
        <v>9901</v>
      </c>
      <c r="B9902">
        <v>4337</v>
      </c>
      <c r="C9902" s="1">
        <v>44999</v>
      </c>
      <c r="D9902" s="2">
        <v>0.7796643518518519</v>
      </c>
      <c r="E9902">
        <v>122</v>
      </c>
      <c r="F9902" s="5">
        <f>IFERROR(VLOOKUP(E9902,Raw_Menu!$A$2:$D$33,4,FALSE),0)</f>
        <v>7</v>
      </c>
      <c r="G9902" s="5">
        <f t="shared" si="308"/>
        <v>7</v>
      </c>
      <c r="H9902">
        <f t="shared" si="309"/>
        <v>18</v>
      </c>
      <c r="I9902" t="str">
        <f>IFERROR(VLOOKUP(tblOrders[[#This Row],[item_id]],Raw_Menu!$A$2:$D$33,3,FALSE),"Unknown")</f>
        <v>Mexican</v>
      </c>
    </row>
    <row r="9903" spans="1:9" x14ac:dyDescent="0.25">
      <c r="A9903">
        <v>9902</v>
      </c>
      <c r="B9903">
        <v>4338</v>
      </c>
      <c r="C9903" s="1">
        <v>44999</v>
      </c>
      <c r="D9903" s="2">
        <v>0.78011574074074075</v>
      </c>
      <c r="E9903">
        <v>122</v>
      </c>
      <c r="F9903" s="5">
        <f>IFERROR(VLOOKUP(E9903,Raw_Menu!$A$2:$D$33,4,FALSE),0)</f>
        <v>7</v>
      </c>
      <c r="G9903" s="5">
        <f t="shared" si="308"/>
        <v>7</v>
      </c>
      <c r="H9903">
        <f t="shared" si="309"/>
        <v>18</v>
      </c>
      <c r="I9903" t="str">
        <f>IFERROR(VLOOKUP(tblOrders[[#This Row],[item_id]],Raw_Menu!$A$2:$D$33,3,FALSE),"Unknown")</f>
        <v>Mexican</v>
      </c>
    </row>
    <row r="9904" spans="1:9" x14ac:dyDescent="0.25">
      <c r="A9904">
        <v>9903</v>
      </c>
      <c r="B9904">
        <v>4339</v>
      </c>
      <c r="C9904" s="1">
        <v>44999</v>
      </c>
      <c r="D9904" s="2">
        <v>0.7810300925925926</v>
      </c>
      <c r="E9904">
        <v>121</v>
      </c>
      <c r="F9904" s="5">
        <f>IFERROR(VLOOKUP(E9904,Raw_Menu!$A$2:$D$33,4,FALSE),0)</f>
        <v>10.5</v>
      </c>
      <c r="G9904" s="5">
        <f t="shared" si="308"/>
        <v>10.5</v>
      </c>
      <c r="H9904">
        <f t="shared" si="309"/>
        <v>18</v>
      </c>
      <c r="I9904" t="str">
        <f>IFERROR(VLOOKUP(tblOrders[[#This Row],[item_id]],Raw_Menu!$A$2:$D$33,3,FALSE),"Unknown")</f>
        <v>Mexican</v>
      </c>
    </row>
    <row r="9905" spans="1:9" x14ac:dyDescent="0.25">
      <c r="A9905">
        <v>9904</v>
      </c>
      <c r="B9905">
        <v>4340</v>
      </c>
      <c r="C9905" s="1">
        <v>44999</v>
      </c>
      <c r="D9905" s="2">
        <v>0.78167824074074077</v>
      </c>
      <c r="E9905">
        <v>116</v>
      </c>
      <c r="F9905" s="5">
        <f>IFERROR(VLOOKUP(E9905,Raw_Menu!$A$2:$D$33,4,FALSE),0)</f>
        <v>13.95</v>
      </c>
      <c r="G9905" s="5">
        <f t="shared" si="308"/>
        <v>13.95</v>
      </c>
      <c r="H9905">
        <f t="shared" si="309"/>
        <v>18</v>
      </c>
      <c r="I9905" t="str">
        <f>IFERROR(VLOOKUP(tblOrders[[#This Row],[item_id]],Raw_Menu!$A$2:$D$33,3,FALSE),"Unknown")</f>
        <v>Mexican</v>
      </c>
    </row>
    <row r="9906" spans="1:9" x14ac:dyDescent="0.25">
      <c r="A9906">
        <v>9905</v>
      </c>
      <c r="B9906">
        <v>4340</v>
      </c>
      <c r="C9906" s="1">
        <v>44999</v>
      </c>
      <c r="D9906" s="2">
        <v>0.78167824074074077</v>
      </c>
      <c r="E9906">
        <v>110</v>
      </c>
      <c r="F9906" s="5">
        <f>IFERROR(VLOOKUP(E9906,Raw_Menu!$A$2:$D$33,4,FALSE),0)</f>
        <v>17.95</v>
      </c>
      <c r="G9906" s="5">
        <f t="shared" si="308"/>
        <v>17.95</v>
      </c>
      <c r="H9906">
        <f t="shared" si="309"/>
        <v>18</v>
      </c>
      <c r="I9906" t="str">
        <f>IFERROR(VLOOKUP(tblOrders[[#This Row],[item_id]],Raw_Menu!$A$2:$D$33,3,FALSE),"Unknown")</f>
        <v>Asian</v>
      </c>
    </row>
    <row r="9907" spans="1:9" x14ac:dyDescent="0.25">
      <c r="A9907">
        <v>9906</v>
      </c>
      <c r="B9907">
        <v>4341</v>
      </c>
      <c r="C9907" s="1">
        <v>44999</v>
      </c>
      <c r="D9907" s="2">
        <v>0.79568287037037033</v>
      </c>
      <c r="E9907">
        <v>112</v>
      </c>
      <c r="F9907" s="5">
        <f>IFERROR(VLOOKUP(E9907,Raw_Menu!$A$2:$D$33,4,FALSE),0)</f>
        <v>14.95</v>
      </c>
      <c r="G9907" s="5">
        <f t="shared" si="308"/>
        <v>14.95</v>
      </c>
      <c r="H9907">
        <f t="shared" si="309"/>
        <v>19</v>
      </c>
      <c r="I9907" t="str">
        <f>IFERROR(VLOOKUP(tblOrders[[#This Row],[item_id]],Raw_Menu!$A$2:$D$33,3,FALSE),"Unknown")</f>
        <v>Asian</v>
      </c>
    </row>
    <row r="9908" spans="1:9" x14ac:dyDescent="0.25">
      <c r="A9908">
        <v>9907</v>
      </c>
      <c r="B9908">
        <v>4341</v>
      </c>
      <c r="C9908" s="1">
        <v>44999</v>
      </c>
      <c r="D9908" s="2">
        <v>0.79568287037037033</v>
      </c>
      <c r="E9908">
        <v>119</v>
      </c>
      <c r="F9908" s="5">
        <f>IFERROR(VLOOKUP(E9908,Raw_Menu!$A$2:$D$33,4,FALSE),0)</f>
        <v>11.95</v>
      </c>
      <c r="G9908" s="5">
        <f t="shared" si="308"/>
        <v>11.95</v>
      </c>
      <c r="H9908">
        <f t="shared" si="309"/>
        <v>19</v>
      </c>
      <c r="I9908" t="str">
        <f>IFERROR(VLOOKUP(tblOrders[[#This Row],[item_id]],Raw_Menu!$A$2:$D$33,3,FALSE),"Unknown")</f>
        <v>Mexican</v>
      </c>
    </row>
    <row r="9909" spans="1:9" x14ac:dyDescent="0.25">
      <c r="A9909">
        <v>9908</v>
      </c>
      <c r="B9909">
        <v>4342</v>
      </c>
      <c r="C9909" s="1">
        <v>44999</v>
      </c>
      <c r="D9909" s="2">
        <v>0.82152777777777775</v>
      </c>
      <c r="E9909">
        <v>117</v>
      </c>
      <c r="F9909" s="5">
        <f>IFERROR(VLOOKUP(E9909,Raw_Menu!$A$2:$D$33,4,FALSE),0)</f>
        <v>12.95</v>
      </c>
      <c r="G9909" s="5">
        <f t="shared" si="308"/>
        <v>12.95</v>
      </c>
      <c r="H9909">
        <f t="shared" si="309"/>
        <v>19</v>
      </c>
      <c r="I9909" t="str">
        <f>IFERROR(VLOOKUP(tblOrders[[#This Row],[item_id]],Raw_Menu!$A$2:$D$33,3,FALSE),"Unknown")</f>
        <v>Mexican</v>
      </c>
    </row>
    <row r="9910" spans="1:9" x14ac:dyDescent="0.25">
      <c r="A9910">
        <v>9909</v>
      </c>
      <c r="B9910">
        <v>4342</v>
      </c>
      <c r="C9910" s="1">
        <v>44999</v>
      </c>
      <c r="D9910" s="2">
        <v>0.82152777777777775</v>
      </c>
      <c r="E9910">
        <v>112</v>
      </c>
      <c r="F9910" s="5">
        <f>IFERROR(VLOOKUP(E9910,Raw_Menu!$A$2:$D$33,4,FALSE),0)</f>
        <v>14.95</v>
      </c>
      <c r="G9910" s="5">
        <f t="shared" si="308"/>
        <v>14.95</v>
      </c>
      <c r="H9910">
        <f t="shared" si="309"/>
        <v>19</v>
      </c>
      <c r="I9910" t="str">
        <f>IFERROR(VLOOKUP(tblOrders[[#This Row],[item_id]],Raw_Menu!$A$2:$D$33,3,FALSE),"Unknown")</f>
        <v>Asian</v>
      </c>
    </row>
    <row r="9911" spans="1:9" x14ac:dyDescent="0.25">
      <c r="A9911">
        <v>9910</v>
      </c>
      <c r="B9911">
        <v>4342</v>
      </c>
      <c r="C9911" s="1">
        <v>44999</v>
      </c>
      <c r="D9911" s="2">
        <v>0.82152777777777775</v>
      </c>
      <c r="E9911">
        <v>118</v>
      </c>
      <c r="F9911" s="5">
        <f>IFERROR(VLOOKUP(E9911,Raw_Menu!$A$2:$D$33,4,FALSE),0)</f>
        <v>14.95</v>
      </c>
      <c r="G9911" s="5">
        <f t="shared" si="308"/>
        <v>14.95</v>
      </c>
      <c r="H9911">
        <f t="shared" si="309"/>
        <v>19</v>
      </c>
      <c r="I9911" t="str">
        <f>IFERROR(VLOOKUP(tblOrders[[#This Row],[item_id]],Raw_Menu!$A$2:$D$33,3,FALSE),"Unknown")</f>
        <v>Mexican</v>
      </c>
    </row>
    <row r="9912" spans="1:9" x14ac:dyDescent="0.25">
      <c r="A9912">
        <v>9911</v>
      </c>
      <c r="B9912">
        <v>4342</v>
      </c>
      <c r="C9912" s="1">
        <v>44999</v>
      </c>
      <c r="D9912" s="2">
        <v>0.82152777777777775</v>
      </c>
      <c r="E9912">
        <v>123</v>
      </c>
      <c r="F9912" s="5">
        <f>IFERROR(VLOOKUP(E9912,Raw_Menu!$A$2:$D$33,4,FALSE),0)</f>
        <v>9</v>
      </c>
      <c r="G9912" s="5">
        <f t="shared" si="308"/>
        <v>9</v>
      </c>
      <c r="H9912">
        <f t="shared" si="309"/>
        <v>19</v>
      </c>
      <c r="I9912" t="str">
        <f>IFERROR(VLOOKUP(tblOrders[[#This Row],[item_id]],Raw_Menu!$A$2:$D$33,3,FALSE),"Unknown")</f>
        <v>Mexican</v>
      </c>
    </row>
    <row r="9913" spans="1:9" x14ac:dyDescent="0.25">
      <c r="A9913">
        <v>9912</v>
      </c>
      <c r="B9913">
        <v>4343</v>
      </c>
      <c r="C9913" s="1">
        <v>44999</v>
      </c>
      <c r="D9913" s="2">
        <v>0.82866898148148149</v>
      </c>
      <c r="E9913">
        <v>109</v>
      </c>
      <c r="F9913" s="5">
        <f>IFERROR(VLOOKUP(E9913,Raw_Menu!$A$2:$D$33,4,FALSE),0)</f>
        <v>17.95</v>
      </c>
      <c r="G9913" s="5">
        <f t="shared" si="308"/>
        <v>17.95</v>
      </c>
      <c r="H9913">
        <f t="shared" si="309"/>
        <v>19</v>
      </c>
      <c r="I9913" t="str">
        <f>IFERROR(VLOOKUP(tblOrders[[#This Row],[item_id]],Raw_Menu!$A$2:$D$33,3,FALSE),"Unknown")</f>
        <v>Asian</v>
      </c>
    </row>
    <row r="9914" spans="1:9" x14ac:dyDescent="0.25">
      <c r="A9914">
        <v>9913</v>
      </c>
      <c r="B9914">
        <v>4343</v>
      </c>
      <c r="C9914" s="1">
        <v>44999</v>
      </c>
      <c r="D9914" s="2">
        <v>0.82866898148148149</v>
      </c>
      <c r="E9914">
        <v>117</v>
      </c>
      <c r="F9914" s="5">
        <f>IFERROR(VLOOKUP(E9914,Raw_Menu!$A$2:$D$33,4,FALSE),0)</f>
        <v>12.95</v>
      </c>
      <c r="G9914" s="5">
        <f t="shared" si="308"/>
        <v>12.95</v>
      </c>
      <c r="H9914">
        <f t="shared" si="309"/>
        <v>19</v>
      </c>
      <c r="I9914" t="str">
        <f>IFERROR(VLOOKUP(tblOrders[[#This Row],[item_id]],Raw_Menu!$A$2:$D$33,3,FALSE),"Unknown")</f>
        <v>Mexican</v>
      </c>
    </row>
    <row r="9915" spans="1:9" x14ac:dyDescent="0.25">
      <c r="A9915">
        <v>9914</v>
      </c>
      <c r="B9915">
        <v>4343</v>
      </c>
      <c r="C9915" s="1">
        <v>44999</v>
      </c>
      <c r="D9915" s="2">
        <v>0.82866898148148149</v>
      </c>
      <c r="E9915">
        <v>111</v>
      </c>
      <c r="F9915" s="5">
        <f>IFERROR(VLOOKUP(E9915,Raw_Menu!$A$2:$D$33,4,FALSE),0)</f>
        <v>11.95</v>
      </c>
      <c r="G9915" s="5">
        <f t="shared" si="308"/>
        <v>11.95</v>
      </c>
      <c r="H9915">
        <f t="shared" si="309"/>
        <v>19</v>
      </c>
      <c r="I9915" t="str">
        <f>IFERROR(VLOOKUP(tblOrders[[#This Row],[item_id]],Raw_Menu!$A$2:$D$33,3,FALSE),"Unknown")</f>
        <v>Asian</v>
      </c>
    </row>
    <row r="9916" spans="1:9" x14ac:dyDescent="0.25">
      <c r="A9916">
        <v>9915</v>
      </c>
      <c r="B9916">
        <v>4343</v>
      </c>
      <c r="C9916" s="1">
        <v>44999</v>
      </c>
      <c r="D9916" s="2">
        <v>0.82866898148148149</v>
      </c>
      <c r="E9916">
        <v>119</v>
      </c>
      <c r="F9916" s="5">
        <f>IFERROR(VLOOKUP(E9916,Raw_Menu!$A$2:$D$33,4,FALSE),0)</f>
        <v>11.95</v>
      </c>
      <c r="G9916" s="5">
        <f t="shared" si="308"/>
        <v>11.95</v>
      </c>
      <c r="H9916">
        <f t="shared" si="309"/>
        <v>19</v>
      </c>
      <c r="I9916" t="str">
        <f>IFERROR(VLOOKUP(tblOrders[[#This Row],[item_id]],Raw_Menu!$A$2:$D$33,3,FALSE),"Unknown")</f>
        <v>Mexican</v>
      </c>
    </row>
    <row r="9917" spans="1:9" x14ac:dyDescent="0.25">
      <c r="A9917">
        <v>9916</v>
      </c>
      <c r="B9917">
        <v>4344</v>
      </c>
      <c r="C9917" s="1">
        <v>44999</v>
      </c>
      <c r="D9917" s="2">
        <v>0.84438657407407403</v>
      </c>
      <c r="E9917">
        <v>112</v>
      </c>
      <c r="F9917" s="5">
        <f>IFERROR(VLOOKUP(E9917,Raw_Menu!$A$2:$D$33,4,FALSE),0)</f>
        <v>14.95</v>
      </c>
      <c r="G9917" s="5">
        <f t="shared" si="308"/>
        <v>14.95</v>
      </c>
      <c r="H9917">
        <f t="shared" si="309"/>
        <v>20</v>
      </c>
      <c r="I9917" t="str">
        <f>IFERROR(VLOOKUP(tblOrders[[#This Row],[item_id]],Raw_Menu!$A$2:$D$33,3,FALSE),"Unknown")</f>
        <v>Asian</v>
      </c>
    </row>
    <row r="9918" spans="1:9" x14ac:dyDescent="0.25">
      <c r="A9918">
        <v>9917</v>
      </c>
      <c r="B9918">
        <v>4344</v>
      </c>
      <c r="C9918" s="1">
        <v>44999</v>
      </c>
      <c r="D9918" s="2">
        <v>0.84438657407407403</v>
      </c>
      <c r="E9918">
        <v>113</v>
      </c>
      <c r="F9918" s="5">
        <f>IFERROR(VLOOKUP(E9918,Raw_Menu!$A$2:$D$33,4,FALSE),0)</f>
        <v>5</v>
      </c>
      <c r="G9918" s="5">
        <f t="shared" si="308"/>
        <v>5</v>
      </c>
      <c r="H9918">
        <f t="shared" si="309"/>
        <v>20</v>
      </c>
      <c r="I9918" t="str">
        <f>IFERROR(VLOOKUP(tblOrders[[#This Row],[item_id]],Raw_Menu!$A$2:$D$33,3,FALSE),"Unknown")</f>
        <v>Asian</v>
      </c>
    </row>
    <row r="9919" spans="1:9" x14ac:dyDescent="0.25">
      <c r="A9919">
        <v>9918</v>
      </c>
      <c r="B9919">
        <v>4345</v>
      </c>
      <c r="C9919" s="1">
        <v>44999</v>
      </c>
      <c r="D9919" s="2">
        <v>0.84607638888888892</v>
      </c>
      <c r="E9919">
        <v>102</v>
      </c>
      <c r="F9919" s="5">
        <f>IFERROR(VLOOKUP(E9919,Raw_Menu!$A$2:$D$33,4,FALSE),0)</f>
        <v>13.95</v>
      </c>
      <c r="G9919" s="5">
        <f t="shared" si="308"/>
        <v>13.95</v>
      </c>
      <c r="H9919">
        <f t="shared" si="309"/>
        <v>20</v>
      </c>
      <c r="I9919" t="str">
        <f>IFERROR(VLOOKUP(tblOrders[[#This Row],[item_id]],Raw_Menu!$A$2:$D$33,3,FALSE),"Unknown")</f>
        <v>American</v>
      </c>
    </row>
    <row r="9920" spans="1:9" x14ac:dyDescent="0.25">
      <c r="A9920">
        <v>9919</v>
      </c>
      <c r="B9920">
        <v>4345</v>
      </c>
      <c r="C9920" s="1">
        <v>44999</v>
      </c>
      <c r="D9920" s="2">
        <v>0.84607638888888892</v>
      </c>
      <c r="E9920">
        <v>111</v>
      </c>
      <c r="F9920" s="5">
        <f>IFERROR(VLOOKUP(E9920,Raw_Menu!$A$2:$D$33,4,FALSE),0)</f>
        <v>11.95</v>
      </c>
      <c r="G9920" s="5">
        <f t="shared" si="308"/>
        <v>11.95</v>
      </c>
      <c r="H9920">
        <f t="shared" si="309"/>
        <v>20</v>
      </c>
      <c r="I9920" t="str">
        <f>IFERROR(VLOOKUP(tblOrders[[#This Row],[item_id]],Raw_Menu!$A$2:$D$33,3,FALSE),"Unknown")</f>
        <v>Asian</v>
      </c>
    </row>
    <row r="9921" spans="1:9" x14ac:dyDescent="0.25">
      <c r="A9921">
        <v>9920</v>
      </c>
      <c r="B9921">
        <v>4345</v>
      </c>
      <c r="C9921" s="1">
        <v>44999</v>
      </c>
      <c r="D9921" s="2">
        <v>0.84607638888888892</v>
      </c>
      <c r="E9921">
        <v>114</v>
      </c>
      <c r="F9921" s="5">
        <f>IFERROR(VLOOKUP(E9921,Raw_Menu!$A$2:$D$33,4,FALSE),0)</f>
        <v>9</v>
      </c>
      <c r="G9921" s="5">
        <f t="shared" si="308"/>
        <v>9</v>
      </c>
      <c r="H9921">
        <f t="shared" si="309"/>
        <v>20</v>
      </c>
      <c r="I9921" t="str">
        <f>IFERROR(VLOOKUP(tblOrders[[#This Row],[item_id]],Raw_Menu!$A$2:$D$33,3,FALSE),"Unknown")</f>
        <v>Asian</v>
      </c>
    </row>
    <row r="9922" spans="1:9" x14ac:dyDescent="0.25">
      <c r="A9922">
        <v>9921</v>
      </c>
      <c r="B9922">
        <v>4346</v>
      </c>
      <c r="C9922" s="1">
        <v>44999</v>
      </c>
      <c r="D9922" s="2">
        <v>0.84743055555555558</v>
      </c>
      <c r="E9922">
        <v>102</v>
      </c>
      <c r="F9922" s="5">
        <f>IFERROR(VLOOKUP(E9922,Raw_Menu!$A$2:$D$33,4,FALSE),0)</f>
        <v>13.95</v>
      </c>
      <c r="G9922" s="5">
        <f t="shared" ref="G9922:G9985" si="310">VALUE(F9922)</f>
        <v>13.95</v>
      </c>
      <c r="H9922">
        <f t="shared" ref="H9922:H9985" si="311">HOUR(D9922)</f>
        <v>20</v>
      </c>
      <c r="I9922" t="str">
        <f>IFERROR(VLOOKUP(tblOrders[[#This Row],[item_id]],Raw_Menu!$A$2:$D$33,3,FALSE),"Unknown")</f>
        <v>American</v>
      </c>
    </row>
    <row r="9923" spans="1:9" x14ac:dyDescent="0.25">
      <c r="A9923">
        <v>9922</v>
      </c>
      <c r="B9923">
        <v>4346</v>
      </c>
      <c r="C9923" s="1">
        <v>44999</v>
      </c>
      <c r="D9923" s="2">
        <v>0.84743055555555558</v>
      </c>
      <c r="E9923">
        <v>106</v>
      </c>
      <c r="F9923" s="5">
        <f>IFERROR(VLOOKUP(E9923,Raw_Menu!$A$2:$D$33,4,FALSE),0)</f>
        <v>7</v>
      </c>
      <c r="G9923" s="5">
        <f t="shared" si="310"/>
        <v>7</v>
      </c>
      <c r="H9923">
        <f t="shared" si="311"/>
        <v>20</v>
      </c>
      <c r="I9923" t="str">
        <f>IFERROR(VLOOKUP(tblOrders[[#This Row],[item_id]],Raw_Menu!$A$2:$D$33,3,FALSE),"Unknown")</f>
        <v>American</v>
      </c>
    </row>
    <row r="9924" spans="1:9" x14ac:dyDescent="0.25">
      <c r="A9924">
        <v>9923</v>
      </c>
      <c r="B9924">
        <v>4347</v>
      </c>
      <c r="C9924" s="1">
        <v>44999</v>
      </c>
      <c r="D9924" s="2">
        <v>0.85537037037037034</v>
      </c>
      <c r="E9924">
        <v>115</v>
      </c>
      <c r="F9924" s="5">
        <f>IFERROR(VLOOKUP(E9924,Raw_Menu!$A$2:$D$33,4,FALSE),0)</f>
        <v>11.95</v>
      </c>
      <c r="G9924" s="5">
        <f t="shared" si="310"/>
        <v>11.95</v>
      </c>
      <c r="H9924">
        <f t="shared" si="311"/>
        <v>20</v>
      </c>
      <c r="I9924" t="str">
        <f>IFERROR(VLOOKUP(tblOrders[[#This Row],[item_id]],Raw_Menu!$A$2:$D$33,3,FALSE),"Unknown")</f>
        <v>Mexican</v>
      </c>
    </row>
    <row r="9925" spans="1:9" x14ac:dyDescent="0.25">
      <c r="A9925">
        <v>9924</v>
      </c>
      <c r="B9925">
        <v>4348</v>
      </c>
      <c r="C9925" s="1">
        <v>44999</v>
      </c>
      <c r="D9925" s="2">
        <v>0.85917824074074078</v>
      </c>
      <c r="E9925">
        <v>132</v>
      </c>
      <c r="F9925" s="5">
        <f>IFERROR(VLOOKUP(E9925,Raw_Menu!$A$2:$D$33,4,FALSE),0)</f>
        <v>16.95</v>
      </c>
      <c r="G9925" s="5">
        <f t="shared" si="310"/>
        <v>16.95</v>
      </c>
      <c r="H9925">
        <f t="shared" si="311"/>
        <v>20</v>
      </c>
      <c r="I9925" t="str">
        <f>IFERROR(VLOOKUP(tblOrders[[#This Row],[item_id]],Raw_Menu!$A$2:$D$33,3,FALSE),"Unknown")</f>
        <v>Italian</v>
      </c>
    </row>
    <row r="9926" spans="1:9" x14ac:dyDescent="0.25">
      <c r="A9926">
        <v>9925</v>
      </c>
      <c r="B9926">
        <v>4349</v>
      </c>
      <c r="C9926" s="1">
        <v>44999</v>
      </c>
      <c r="D9926" s="2">
        <v>0.86598379629629629</v>
      </c>
      <c r="E9926">
        <v>111</v>
      </c>
      <c r="F9926" s="5">
        <f>IFERROR(VLOOKUP(E9926,Raw_Menu!$A$2:$D$33,4,FALSE),0)</f>
        <v>11.95</v>
      </c>
      <c r="G9926" s="5">
        <f t="shared" si="310"/>
        <v>11.95</v>
      </c>
      <c r="H9926">
        <f t="shared" si="311"/>
        <v>20</v>
      </c>
      <c r="I9926" t="str">
        <f>IFERROR(VLOOKUP(tblOrders[[#This Row],[item_id]],Raw_Menu!$A$2:$D$33,3,FALSE),"Unknown")</f>
        <v>Asian</v>
      </c>
    </row>
    <row r="9927" spans="1:9" x14ac:dyDescent="0.25">
      <c r="A9927">
        <v>9926</v>
      </c>
      <c r="B9927">
        <v>4350</v>
      </c>
      <c r="C9927" s="1">
        <v>44999</v>
      </c>
      <c r="D9927" s="2">
        <v>0.87688657407407411</v>
      </c>
      <c r="E9927">
        <v>102</v>
      </c>
      <c r="F9927" s="5">
        <f>IFERROR(VLOOKUP(E9927,Raw_Menu!$A$2:$D$33,4,FALSE),0)</f>
        <v>13.95</v>
      </c>
      <c r="G9927" s="5">
        <f t="shared" si="310"/>
        <v>13.95</v>
      </c>
      <c r="H9927">
        <f t="shared" si="311"/>
        <v>21</v>
      </c>
      <c r="I9927" t="str">
        <f>IFERROR(VLOOKUP(tblOrders[[#This Row],[item_id]],Raw_Menu!$A$2:$D$33,3,FALSE),"Unknown")</f>
        <v>American</v>
      </c>
    </row>
    <row r="9928" spans="1:9" x14ac:dyDescent="0.25">
      <c r="A9928">
        <v>9927</v>
      </c>
      <c r="B9928">
        <v>4350</v>
      </c>
      <c r="C9928" s="1">
        <v>44999</v>
      </c>
      <c r="D9928" s="2">
        <v>0.87688657407407411</v>
      </c>
      <c r="E9928">
        <v>108</v>
      </c>
      <c r="F9928" s="5">
        <f>IFERROR(VLOOKUP(E9928,Raw_Menu!$A$2:$D$33,4,FALSE),0)</f>
        <v>14.5</v>
      </c>
      <c r="G9928" s="5">
        <f t="shared" si="310"/>
        <v>14.5</v>
      </c>
      <c r="H9928">
        <f t="shared" si="311"/>
        <v>21</v>
      </c>
      <c r="I9928" t="str">
        <f>IFERROR(VLOOKUP(tblOrders[[#This Row],[item_id]],Raw_Menu!$A$2:$D$33,3,FALSE),"Unknown")</f>
        <v>Asian</v>
      </c>
    </row>
    <row r="9929" spans="1:9" x14ac:dyDescent="0.25">
      <c r="A9929">
        <v>9928</v>
      </c>
      <c r="B9929">
        <v>4350</v>
      </c>
      <c r="C9929" s="1">
        <v>44999</v>
      </c>
      <c r="D9929" s="2">
        <v>0.87688657407407411</v>
      </c>
      <c r="E9929">
        <v>124</v>
      </c>
      <c r="F9929" s="5">
        <f>IFERROR(VLOOKUP(E9929,Raw_Menu!$A$2:$D$33,4,FALSE),0)</f>
        <v>14.5</v>
      </c>
      <c r="G9929" s="5">
        <f t="shared" si="310"/>
        <v>14.5</v>
      </c>
      <c r="H9929">
        <f t="shared" si="311"/>
        <v>21</v>
      </c>
      <c r="I9929" t="str">
        <f>IFERROR(VLOOKUP(tblOrders[[#This Row],[item_id]],Raw_Menu!$A$2:$D$33,3,FALSE),"Unknown")</f>
        <v>Italian</v>
      </c>
    </row>
    <row r="9930" spans="1:9" x14ac:dyDescent="0.25">
      <c r="A9930">
        <v>9929</v>
      </c>
      <c r="B9930">
        <v>4350</v>
      </c>
      <c r="C9930" s="1">
        <v>44999</v>
      </c>
      <c r="D9930" s="2">
        <v>0.87688657407407411</v>
      </c>
      <c r="E9930">
        <v>122</v>
      </c>
      <c r="F9930" s="5">
        <f>IFERROR(VLOOKUP(E9930,Raw_Menu!$A$2:$D$33,4,FALSE),0)</f>
        <v>7</v>
      </c>
      <c r="G9930" s="5">
        <f t="shared" si="310"/>
        <v>7</v>
      </c>
      <c r="H9930">
        <f t="shared" si="311"/>
        <v>21</v>
      </c>
      <c r="I9930" t="str">
        <f>IFERROR(VLOOKUP(tblOrders[[#This Row],[item_id]],Raw_Menu!$A$2:$D$33,3,FALSE),"Unknown")</f>
        <v>Mexican</v>
      </c>
    </row>
    <row r="9931" spans="1:9" x14ac:dyDescent="0.25">
      <c r="A9931">
        <v>9930</v>
      </c>
      <c r="B9931">
        <v>4351</v>
      </c>
      <c r="C9931" s="1">
        <v>44999</v>
      </c>
      <c r="D9931" s="2">
        <v>0.87866898148148154</v>
      </c>
      <c r="E9931">
        <v>101</v>
      </c>
      <c r="F9931" s="5">
        <f>IFERROR(VLOOKUP(E9931,Raw_Menu!$A$2:$D$33,4,FALSE),0)</f>
        <v>12.95</v>
      </c>
      <c r="G9931" s="5">
        <f t="shared" si="310"/>
        <v>12.95</v>
      </c>
      <c r="H9931">
        <f t="shared" si="311"/>
        <v>21</v>
      </c>
      <c r="I9931" t="str">
        <f>IFERROR(VLOOKUP(tblOrders[[#This Row],[item_id]],Raw_Menu!$A$2:$D$33,3,FALSE),"Unknown")</f>
        <v>American</v>
      </c>
    </row>
    <row r="9932" spans="1:9" x14ac:dyDescent="0.25">
      <c r="A9932">
        <v>9931</v>
      </c>
      <c r="B9932">
        <v>4351</v>
      </c>
      <c r="C9932" s="1">
        <v>44999</v>
      </c>
      <c r="D9932" s="2">
        <v>0.87866898148148154</v>
      </c>
      <c r="E9932">
        <v>109</v>
      </c>
      <c r="F9932" s="5">
        <f>IFERROR(VLOOKUP(E9932,Raw_Menu!$A$2:$D$33,4,FALSE),0)</f>
        <v>17.95</v>
      </c>
      <c r="G9932" s="5">
        <f t="shared" si="310"/>
        <v>17.95</v>
      </c>
      <c r="H9932">
        <f t="shared" si="311"/>
        <v>21</v>
      </c>
      <c r="I9932" t="str">
        <f>IFERROR(VLOOKUP(tblOrders[[#This Row],[item_id]],Raw_Menu!$A$2:$D$33,3,FALSE),"Unknown")</f>
        <v>Asian</v>
      </c>
    </row>
    <row r="9933" spans="1:9" x14ac:dyDescent="0.25">
      <c r="A9933">
        <v>9932</v>
      </c>
      <c r="B9933">
        <v>4351</v>
      </c>
      <c r="C9933" s="1">
        <v>44999</v>
      </c>
      <c r="D9933" s="2">
        <v>0.87866898148148154</v>
      </c>
      <c r="E9933">
        <v>117</v>
      </c>
      <c r="F9933" s="5">
        <f>IFERROR(VLOOKUP(E9933,Raw_Menu!$A$2:$D$33,4,FALSE),0)</f>
        <v>12.95</v>
      </c>
      <c r="G9933" s="5">
        <f t="shared" si="310"/>
        <v>12.95</v>
      </c>
      <c r="H9933">
        <f t="shared" si="311"/>
        <v>21</v>
      </c>
      <c r="I9933" t="str">
        <f>IFERROR(VLOOKUP(tblOrders[[#This Row],[item_id]],Raw_Menu!$A$2:$D$33,3,FALSE),"Unknown")</f>
        <v>Mexican</v>
      </c>
    </row>
    <row r="9934" spans="1:9" x14ac:dyDescent="0.25">
      <c r="A9934">
        <v>9933</v>
      </c>
      <c r="B9934">
        <v>4351</v>
      </c>
      <c r="C9934" s="1">
        <v>44999</v>
      </c>
      <c r="D9934" s="2">
        <v>0.87866898148148154</v>
      </c>
      <c r="E9934">
        <v>131</v>
      </c>
      <c r="F9934" s="5">
        <f>IFERROR(VLOOKUP(E9934,Raw_Menu!$A$2:$D$33,4,FALSE),0)</f>
        <v>17.95</v>
      </c>
      <c r="G9934" s="5">
        <f t="shared" si="310"/>
        <v>17.95</v>
      </c>
      <c r="H9934">
        <f t="shared" si="311"/>
        <v>21</v>
      </c>
      <c r="I9934" t="str">
        <f>IFERROR(VLOOKUP(tblOrders[[#This Row],[item_id]],Raw_Menu!$A$2:$D$33,3,FALSE),"Unknown")</f>
        <v>Italian</v>
      </c>
    </row>
    <row r="9935" spans="1:9" x14ac:dyDescent="0.25">
      <c r="A9935">
        <v>9934</v>
      </c>
      <c r="B9935">
        <v>4352</v>
      </c>
      <c r="C9935" s="1">
        <v>44999</v>
      </c>
      <c r="D9935" s="2">
        <v>0.89089120370370367</v>
      </c>
      <c r="E9935">
        <v>107</v>
      </c>
      <c r="F9935" s="5">
        <f>IFERROR(VLOOKUP(E9935,Raw_Menu!$A$2:$D$33,4,FALSE),0)</f>
        <v>16.5</v>
      </c>
      <c r="G9935" s="5">
        <f t="shared" si="310"/>
        <v>16.5</v>
      </c>
      <c r="H9935">
        <f t="shared" si="311"/>
        <v>21</v>
      </c>
      <c r="I9935" t="str">
        <f>IFERROR(VLOOKUP(tblOrders[[#This Row],[item_id]],Raw_Menu!$A$2:$D$33,3,FALSE),"Unknown")</f>
        <v>Asian</v>
      </c>
    </row>
    <row r="9936" spans="1:9" x14ac:dyDescent="0.25">
      <c r="A9936">
        <v>9935</v>
      </c>
      <c r="B9936">
        <v>4352</v>
      </c>
      <c r="C9936" s="1">
        <v>44999</v>
      </c>
      <c r="D9936" s="2">
        <v>0.89089120370370367</v>
      </c>
      <c r="E9936">
        <v>104</v>
      </c>
      <c r="F9936" s="5">
        <f>IFERROR(VLOOKUP(E9936,Raw_Menu!$A$2:$D$33,4,FALSE),0)</f>
        <v>10.5</v>
      </c>
      <c r="G9936" s="5">
        <f t="shared" si="310"/>
        <v>10.5</v>
      </c>
      <c r="H9936">
        <f t="shared" si="311"/>
        <v>21</v>
      </c>
      <c r="I9936" t="str">
        <f>IFERROR(VLOOKUP(tblOrders[[#This Row],[item_id]],Raw_Menu!$A$2:$D$33,3,FALSE),"Unknown")</f>
        <v>American</v>
      </c>
    </row>
    <row r="9937" spans="1:9" x14ac:dyDescent="0.25">
      <c r="A9937">
        <v>9936</v>
      </c>
      <c r="B9937">
        <v>4353</v>
      </c>
      <c r="C9937" s="1">
        <v>44999</v>
      </c>
      <c r="D9937" s="2">
        <v>0.89222222222222225</v>
      </c>
      <c r="E9937">
        <v>127</v>
      </c>
      <c r="F9937" s="5">
        <f>IFERROR(VLOOKUP(E9937,Raw_Menu!$A$2:$D$33,4,FALSE),0)</f>
        <v>17.95</v>
      </c>
      <c r="G9937" s="5">
        <f t="shared" si="310"/>
        <v>17.95</v>
      </c>
      <c r="H9937">
        <f t="shared" si="311"/>
        <v>21</v>
      </c>
      <c r="I9937" t="str">
        <f>IFERROR(VLOOKUP(tblOrders[[#This Row],[item_id]],Raw_Menu!$A$2:$D$33,3,FALSE),"Unknown")</f>
        <v>Italian</v>
      </c>
    </row>
    <row r="9938" spans="1:9" x14ac:dyDescent="0.25">
      <c r="A9938">
        <v>9937</v>
      </c>
      <c r="B9938">
        <v>4354</v>
      </c>
      <c r="C9938" s="1">
        <v>44999</v>
      </c>
      <c r="D9938" s="2">
        <v>0.93285879629629631</v>
      </c>
      <c r="E9938">
        <v>130</v>
      </c>
      <c r="F9938" s="5">
        <f>IFERROR(VLOOKUP(E9938,Raw_Menu!$A$2:$D$33,4,FALSE),0)</f>
        <v>19.95</v>
      </c>
      <c r="G9938" s="5">
        <f t="shared" si="310"/>
        <v>19.95</v>
      </c>
      <c r="H9938">
        <f t="shared" si="311"/>
        <v>22</v>
      </c>
      <c r="I9938" t="str">
        <f>IFERROR(VLOOKUP(tblOrders[[#This Row],[item_id]],Raw_Menu!$A$2:$D$33,3,FALSE),"Unknown")</f>
        <v>Italian</v>
      </c>
    </row>
    <row r="9939" spans="1:9" x14ac:dyDescent="0.25">
      <c r="A9939">
        <v>9938</v>
      </c>
      <c r="B9939">
        <v>4354</v>
      </c>
      <c r="C9939" s="1">
        <v>44999</v>
      </c>
      <c r="D9939" s="2">
        <v>0.93285879629629631</v>
      </c>
      <c r="E9939" t="s">
        <v>95</v>
      </c>
      <c r="F9939" s="5">
        <f>IFERROR(VLOOKUP(E9939,Raw_Menu!$A$2:$D$33,4,FALSE),0)</f>
        <v>0</v>
      </c>
      <c r="G9939" s="5">
        <f t="shared" si="310"/>
        <v>0</v>
      </c>
      <c r="H9939">
        <f t="shared" si="311"/>
        <v>22</v>
      </c>
      <c r="I9939" t="str">
        <f>IFERROR(VLOOKUP(tblOrders[[#This Row],[item_id]],Raw_Menu!$A$2:$D$33,3,FALSE),"Unknown")</f>
        <v>Unknown</v>
      </c>
    </row>
    <row r="9940" spans="1:9" x14ac:dyDescent="0.25">
      <c r="A9940">
        <v>9939</v>
      </c>
      <c r="B9940">
        <v>4355</v>
      </c>
      <c r="C9940" s="1">
        <v>45000</v>
      </c>
      <c r="D9940" s="2">
        <v>0.48618055555555562</v>
      </c>
      <c r="E9940">
        <v>125</v>
      </c>
      <c r="F9940" s="5">
        <f>IFERROR(VLOOKUP(E9940,Raw_Menu!$A$2:$D$33,4,FALSE),0)</f>
        <v>17.95</v>
      </c>
      <c r="G9940" s="5">
        <f t="shared" si="310"/>
        <v>17.95</v>
      </c>
      <c r="H9940">
        <f t="shared" si="311"/>
        <v>11</v>
      </c>
      <c r="I9940" t="str">
        <f>IFERROR(VLOOKUP(tblOrders[[#This Row],[item_id]],Raw_Menu!$A$2:$D$33,3,FALSE),"Unknown")</f>
        <v>Italian</v>
      </c>
    </row>
    <row r="9941" spans="1:9" x14ac:dyDescent="0.25">
      <c r="A9941">
        <v>9940</v>
      </c>
      <c r="B9941">
        <v>4356</v>
      </c>
      <c r="C9941" s="1">
        <v>45000</v>
      </c>
      <c r="D9941" s="2">
        <v>0.49197916666666669</v>
      </c>
      <c r="E9941">
        <v>101</v>
      </c>
      <c r="F9941" s="5">
        <f>IFERROR(VLOOKUP(E9941,Raw_Menu!$A$2:$D$33,4,FALSE),0)</f>
        <v>12.95</v>
      </c>
      <c r="G9941" s="5">
        <f t="shared" si="310"/>
        <v>12.95</v>
      </c>
      <c r="H9941">
        <f t="shared" si="311"/>
        <v>11</v>
      </c>
      <c r="I9941" t="str">
        <f>IFERROR(VLOOKUP(tblOrders[[#This Row],[item_id]],Raw_Menu!$A$2:$D$33,3,FALSE),"Unknown")</f>
        <v>American</v>
      </c>
    </row>
    <row r="9942" spans="1:9" x14ac:dyDescent="0.25">
      <c r="A9942">
        <v>9941</v>
      </c>
      <c r="B9942">
        <v>4356</v>
      </c>
      <c r="C9942" s="1">
        <v>45000</v>
      </c>
      <c r="D9942" s="2">
        <v>0.49197916666666669</v>
      </c>
      <c r="E9942">
        <v>102</v>
      </c>
      <c r="F9942" s="5">
        <f>IFERROR(VLOOKUP(E9942,Raw_Menu!$A$2:$D$33,4,FALSE),0)</f>
        <v>13.95</v>
      </c>
      <c r="G9942" s="5">
        <f t="shared" si="310"/>
        <v>13.95</v>
      </c>
      <c r="H9942">
        <f t="shared" si="311"/>
        <v>11</v>
      </c>
      <c r="I9942" t="str">
        <f>IFERROR(VLOOKUP(tblOrders[[#This Row],[item_id]],Raw_Menu!$A$2:$D$33,3,FALSE),"Unknown")</f>
        <v>American</v>
      </c>
    </row>
    <row r="9943" spans="1:9" x14ac:dyDescent="0.25">
      <c r="A9943">
        <v>9942</v>
      </c>
      <c r="B9943">
        <v>4356</v>
      </c>
      <c r="C9943" s="1">
        <v>45000</v>
      </c>
      <c r="D9943" s="2">
        <v>0.49197916666666669</v>
      </c>
      <c r="E9943">
        <v>111</v>
      </c>
      <c r="F9943" s="5">
        <f>IFERROR(VLOOKUP(E9943,Raw_Menu!$A$2:$D$33,4,FALSE),0)</f>
        <v>11.95</v>
      </c>
      <c r="G9943" s="5">
        <f t="shared" si="310"/>
        <v>11.95</v>
      </c>
      <c r="H9943">
        <f t="shared" si="311"/>
        <v>11</v>
      </c>
      <c r="I9943" t="str">
        <f>IFERROR(VLOOKUP(tblOrders[[#This Row],[item_id]],Raw_Menu!$A$2:$D$33,3,FALSE),"Unknown")</f>
        <v>Asian</v>
      </c>
    </row>
    <row r="9944" spans="1:9" x14ac:dyDescent="0.25">
      <c r="A9944">
        <v>9943</v>
      </c>
      <c r="B9944">
        <v>4356</v>
      </c>
      <c r="C9944" s="1">
        <v>45000</v>
      </c>
      <c r="D9944" s="2">
        <v>0.49197916666666669</v>
      </c>
      <c r="E9944">
        <v>120</v>
      </c>
      <c r="F9944" s="5">
        <f>IFERROR(VLOOKUP(E9944,Raw_Menu!$A$2:$D$33,4,FALSE),0)</f>
        <v>13.95</v>
      </c>
      <c r="G9944" s="5">
        <f t="shared" si="310"/>
        <v>13.95</v>
      </c>
      <c r="H9944">
        <f t="shared" si="311"/>
        <v>11</v>
      </c>
      <c r="I9944" t="str">
        <f>IFERROR(VLOOKUP(tblOrders[[#This Row],[item_id]],Raw_Menu!$A$2:$D$33,3,FALSE),"Unknown")</f>
        <v>Mexican</v>
      </c>
    </row>
    <row r="9945" spans="1:9" x14ac:dyDescent="0.25">
      <c r="A9945">
        <v>9944</v>
      </c>
      <c r="B9945">
        <v>4357</v>
      </c>
      <c r="C9945" s="1">
        <v>45000</v>
      </c>
      <c r="D9945" s="2">
        <v>0.49237268518518518</v>
      </c>
      <c r="E9945">
        <v>101</v>
      </c>
      <c r="F9945" s="5">
        <f>IFERROR(VLOOKUP(E9945,Raw_Menu!$A$2:$D$33,4,FALSE),0)</f>
        <v>12.95</v>
      </c>
      <c r="G9945" s="5">
        <f t="shared" si="310"/>
        <v>12.95</v>
      </c>
      <c r="H9945">
        <f t="shared" si="311"/>
        <v>11</v>
      </c>
      <c r="I9945" t="str">
        <f>IFERROR(VLOOKUP(tblOrders[[#This Row],[item_id]],Raw_Menu!$A$2:$D$33,3,FALSE),"Unknown")</f>
        <v>American</v>
      </c>
    </row>
    <row r="9946" spans="1:9" x14ac:dyDescent="0.25">
      <c r="A9946">
        <v>9945</v>
      </c>
      <c r="B9946">
        <v>4357</v>
      </c>
      <c r="C9946" s="1">
        <v>45000</v>
      </c>
      <c r="D9946" s="2">
        <v>0.49237268518518518</v>
      </c>
      <c r="E9946">
        <v>107</v>
      </c>
      <c r="F9946" s="5">
        <f>IFERROR(VLOOKUP(E9946,Raw_Menu!$A$2:$D$33,4,FALSE),0)</f>
        <v>16.5</v>
      </c>
      <c r="G9946" s="5">
        <f t="shared" si="310"/>
        <v>16.5</v>
      </c>
      <c r="H9946">
        <f t="shared" si="311"/>
        <v>11</v>
      </c>
      <c r="I9946" t="str">
        <f>IFERROR(VLOOKUP(tblOrders[[#This Row],[item_id]],Raw_Menu!$A$2:$D$33,3,FALSE),"Unknown")</f>
        <v>Asian</v>
      </c>
    </row>
    <row r="9947" spans="1:9" x14ac:dyDescent="0.25">
      <c r="A9947">
        <v>9946</v>
      </c>
      <c r="B9947">
        <v>4357</v>
      </c>
      <c r="C9947" s="1">
        <v>45000</v>
      </c>
      <c r="D9947" s="2">
        <v>0.49237268518518518</v>
      </c>
      <c r="E9947">
        <v>109</v>
      </c>
      <c r="F9947" s="5">
        <f>IFERROR(VLOOKUP(E9947,Raw_Menu!$A$2:$D$33,4,FALSE),0)</f>
        <v>17.95</v>
      </c>
      <c r="G9947" s="5">
        <f t="shared" si="310"/>
        <v>17.95</v>
      </c>
      <c r="H9947">
        <f t="shared" si="311"/>
        <v>11</v>
      </c>
      <c r="I9947" t="str">
        <f>IFERROR(VLOOKUP(tblOrders[[#This Row],[item_id]],Raw_Menu!$A$2:$D$33,3,FALSE),"Unknown")</f>
        <v>Asian</v>
      </c>
    </row>
    <row r="9948" spans="1:9" x14ac:dyDescent="0.25">
      <c r="A9948">
        <v>9947</v>
      </c>
      <c r="B9948">
        <v>4357</v>
      </c>
      <c r="C9948" s="1">
        <v>45000</v>
      </c>
      <c r="D9948" s="2">
        <v>0.49237268518518518</v>
      </c>
      <c r="E9948">
        <v>112</v>
      </c>
      <c r="F9948" s="5">
        <f>IFERROR(VLOOKUP(E9948,Raw_Menu!$A$2:$D$33,4,FALSE),0)</f>
        <v>14.95</v>
      </c>
      <c r="G9948" s="5">
        <f t="shared" si="310"/>
        <v>14.95</v>
      </c>
      <c r="H9948">
        <f t="shared" si="311"/>
        <v>11</v>
      </c>
      <c r="I9948" t="str">
        <f>IFERROR(VLOOKUP(tblOrders[[#This Row],[item_id]],Raw_Menu!$A$2:$D$33,3,FALSE),"Unknown")</f>
        <v>Asian</v>
      </c>
    </row>
    <row r="9949" spans="1:9" x14ac:dyDescent="0.25">
      <c r="A9949">
        <v>9948</v>
      </c>
      <c r="B9949">
        <v>4358</v>
      </c>
      <c r="C9949" s="1">
        <v>45000</v>
      </c>
      <c r="D9949" s="2">
        <v>0.50594907407407408</v>
      </c>
      <c r="E9949">
        <v>108</v>
      </c>
      <c r="F9949" s="5">
        <f>IFERROR(VLOOKUP(E9949,Raw_Menu!$A$2:$D$33,4,FALSE),0)</f>
        <v>14.5</v>
      </c>
      <c r="G9949" s="5">
        <f t="shared" si="310"/>
        <v>14.5</v>
      </c>
      <c r="H9949">
        <f t="shared" si="311"/>
        <v>12</v>
      </c>
      <c r="I9949" t="str">
        <f>IFERROR(VLOOKUP(tblOrders[[#This Row],[item_id]],Raw_Menu!$A$2:$D$33,3,FALSE),"Unknown")</f>
        <v>Asian</v>
      </c>
    </row>
    <row r="9950" spans="1:9" x14ac:dyDescent="0.25">
      <c r="A9950">
        <v>9949</v>
      </c>
      <c r="B9950">
        <v>4358</v>
      </c>
      <c r="C9950" s="1">
        <v>45000</v>
      </c>
      <c r="D9950" s="2">
        <v>0.50594907407407408</v>
      </c>
      <c r="E9950">
        <v>124</v>
      </c>
      <c r="F9950" s="5">
        <f>IFERROR(VLOOKUP(E9950,Raw_Menu!$A$2:$D$33,4,FALSE),0)</f>
        <v>14.5</v>
      </c>
      <c r="G9950" s="5">
        <f t="shared" si="310"/>
        <v>14.5</v>
      </c>
      <c r="H9950">
        <f t="shared" si="311"/>
        <v>12</v>
      </c>
      <c r="I9950" t="str">
        <f>IFERROR(VLOOKUP(tblOrders[[#This Row],[item_id]],Raw_Menu!$A$2:$D$33,3,FALSE),"Unknown")</f>
        <v>Italian</v>
      </c>
    </row>
    <row r="9951" spans="1:9" x14ac:dyDescent="0.25">
      <c r="A9951">
        <v>9950</v>
      </c>
      <c r="B9951">
        <v>4358</v>
      </c>
      <c r="C9951" s="1">
        <v>45000</v>
      </c>
      <c r="D9951" s="2">
        <v>0.50594907407407408</v>
      </c>
      <c r="E9951">
        <v>113</v>
      </c>
      <c r="F9951" s="5">
        <f>IFERROR(VLOOKUP(E9951,Raw_Menu!$A$2:$D$33,4,FALSE),0)</f>
        <v>5</v>
      </c>
      <c r="G9951" s="5">
        <f t="shared" si="310"/>
        <v>5</v>
      </c>
      <c r="H9951">
        <f t="shared" si="311"/>
        <v>12</v>
      </c>
      <c r="I9951" t="str">
        <f>IFERROR(VLOOKUP(tblOrders[[#This Row],[item_id]],Raw_Menu!$A$2:$D$33,3,FALSE),"Unknown")</f>
        <v>Asian</v>
      </c>
    </row>
    <row r="9952" spans="1:9" x14ac:dyDescent="0.25">
      <c r="A9952">
        <v>9951</v>
      </c>
      <c r="B9952">
        <v>4359</v>
      </c>
      <c r="C9952" s="1">
        <v>45000</v>
      </c>
      <c r="D9952" s="2">
        <v>0.52975694444444443</v>
      </c>
      <c r="E9952">
        <v>117</v>
      </c>
      <c r="F9952" s="5">
        <f>IFERROR(VLOOKUP(E9952,Raw_Menu!$A$2:$D$33,4,FALSE),0)</f>
        <v>12.95</v>
      </c>
      <c r="G9952" s="5">
        <f t="shared" si="310"/>
        <v>12.95</v>
      </c>
      <c r="H9952">
        <f t="shared" si="311"/>
        <v>12</v>
      </c>
      <c r="I9952" t="str">
        <f>IFERROR(VLOOKUP(tblOrders[[#This Row],[item_id]],Raw_Menu!$A$2:$D$33,3,FALSE),"Unknown")</f>
        <v>Mexican</v>
      </c>
    </row>
    <row r="9953" spans="1:9" x14ac:dyDescent="0.25">
      <c r="A9953">
        <v>9952</v>
      </c>
      <c r="B9953">
        <v>4359</v>
      </c>
      <c r="C9953" s="1">
        <v>45000</v>
      </c>
      <c r="D9953" s="2">
        <v>0.52975694444444443</v>
      </c>
      <c r="E9953">
        <v>111</v>
      </c>
      <c r="F9953" s="5">
        <f>IFERROR(VLOOKUP(E9953,Raw_Menu!$A$2:$D$33,4,FALSE),0)</f>
        <v>11.95</v>
      </c>
      <c r="G9953" s="5">
        <f t="shared" si="310"/>
        <v>11.95</v>
      </c>
      <c r="H9953">
        <f t="shared" si="311"/>
        <v>12</v>
      </c>
      <c r="I9953" t="str">
        <f>IFERROR(VLOOKUP(tblOrders[[#This Row],[item_id]],Raw_Menu!$A$2:$D$33,3,FALSE),"Unknown")</f>
        <v>Asian</v>
      </c>
    </row>
    <row r="9954" spans="1:9" x14ac:dyDescent="0.25">
      <c r="A9954">
        <v>9953</v>
      </c>
      <c r="B9954">
        <v>4359</v>
      </c>
      <c r="C9954" s="1">
        <v>45000</v>
      </c>
      <c r="D9954" s="2">
        <v>0.52975694444444443</v>
      </c>
      <c r="E9954">
        <v>132</v>
      </c>
      <c r="F9954" s="5">
        <f>IFERROR(VLOOKUP(E9954,Raw_Menu!$A$2:$D$33,4,FALSE),0)</f>
        <v>16.95</v>
      </c>
      <c r="G9954" s="5">
        <f t="shared" si="310"/>
        <v>16.95</v>
      </c>
      <c r="H9954">
        <f t="shared" si="311"/>
        <v>12</v>
      </c>
      <c r="I9954" t="str">
        <f>IFERROR(VLOOKUP(tblOrders[[#This Row],[item_id]],Raw_Menu!$A$2:$D$33,3,FALSE),"Unknown")</f>
        <v>Italian</v>
      </c>
    </row>
    <row r="9955" spans="1:9" x14ac:dyDescent="0.25">
      <c r="A9955">
        <v>9954</v>
      </c>
      <c r="B9955">
        <v>4360</v>
      </c>
      <c r="C9955" s="1">
        <v>45000</v>
      </c>
      <c r="D9955" s="2">
        <v>0.54722222222222228</v>
      </c>
      <c r="E9955">
        <v>117</v>
      </c>
      <c r="F9955" s="5">
        <f>IFERROR(VLOOKUP(E9955,Raw_Menu!$A$2:$D$33,4,FALSE),0)</f>
        <v>12.95</v>
      </c>
      <c r="G9955" s="5">
        <f t="shared" si="310"/>
        <v>12.95</v>
      </c>
      <c r="H9955">
        <f t="shared" si="311"/>
        <v>13</v>
      </c>
      <c r="I9955" t="str">
        <f>IFERROR(VLOOKUP(tblOrders[[#This Row],[item_id]],Raw_Menu!$A$2:$D$33,3,FALSE),"Unknown")</f>
        <v>Mexican</v>
      </c>
    </row>
    <row r="9956" spans="1:9" x14ac:dyDescent="0.25">
      <c r="A9956">
        <v>9955</v>
      </c>
      <c r="B9956">
        <v>4361</v>
      </c>
      <c r="C9956" s="1">
        <v>45000</v>
      </c>
      <c r="D9956" s="2">
        <v>0.54752314814814818</v>
      </c>
      <c r="E9956">
        <v>110</v>
      </c>
      <c r="F9956" s="5">
        <f>IFERROR(VLOOKUP(E9956,Raw_Menu!$A$2:$D$33,4,FALSE),0)</f>
        <v>17.95</v>
      </c>
      <c r="G9956" s="5">
        <f t="shared" si="310"/>
        <v>17.95</v>
      </c>
      <c r="H9956">
        <f t="shared" si="311"/>
        <v>13</v>
      </c>
      <c r="I9956" t="str">
        <f>IFERROR(VLOOKUP(tblOrders[[#This Row],[item_id]],Raw_Menu!$A$2:$D$33,3,FALSE),"Unknown")</f>
        <v>Asian</v>
      </c>
    </row>
    <row r="9957" spans="1:9" x14ac:dyDescent="0.25">
      <c r="A9957">
        <v>9956</v>
      </c>
      <c r="B9957">
        <v>4362</v>
      </c>
      <c r="C9957" s="1">
        <v>45000</v>
      </c>
      <c r="D9957" s="2">
        <v>0.5668981481481481</v>
      </c>
      <c r="E9957">
        <v>116</v>
      </c>
      <c r="F9957" s="5">
        <f>IFERROR(VLOOKUP(E9957,Raw_Menu!$A$2:$D$33,4,FALSE),0)</f>
        <v>13.95</v>
      </c>
      <c r="G9957" s="5">
        <f t="shared" si="310"/>
        <v>13.95</v>
      </c>
      <c r="H9957">
        <f t="shared" si="311"/>
        <v>13</v>
      </c>
      <c r="I9957" t="str">
        <f>IFERROR(VLOOKUP(tblOrders[[#This Row],[item_id]],Raw_Menu!$A$2:$D$33,3,FALSE),"Unknown")</f>
        <v>Mexican</v>
      </c>
    </row>
    <row r="9958" spans="1:9" x14ac:dyDescent="0.25">
      <c r="A9958">
        <v>9957</v>
      </c>
      <c r="B9958">
        <v>4363</v>
      </c>
      <c r="C9958" s="1">
        <v>45000</v>
      </c>
      <c r="D9958" s="2">
        <v>0.57063657407407409</v>
      </c>
      <c r="E9958">
        <v>116</v>
      </c>
      <c r="F9958" s="5">
        <f>IFERROR(VLOOKUP(E9958,Raw_Menu!$A$2:$D$33,4,FALSE),0)</f>
        <v>13.95</v>
      </c>
      <c r="G9958" s="5">
        <f t="shared" si="310"/>
        <v>13.95</v>
      </c>
      <c r="H9958">
        <f t="shared" si="311"/>
        <v>13</v>
      </c>
      <c r="I9958" t="str">
        <f>IFERROR(VLOOKUP(tblOrders[[#This Row],[item_id]],Raw_Menu!$A$2:$D$33,3,FALSE),"Unknown")</f>
        <v>Mexican</v>
      </c>
    </row>
    <row r="9959" spans="1:9" x14ac:dyDescent="0.25">
      <c r="A9959">
        <v>9958</v>
      </c>
      <c r="B9959">
        <v>4363</v>
      </c>
      <c r="C9959" s="1">
        <v>45000</v>
      </c>
      <c r="D9959" s="2">
        <v>0.57063657407407409</v>
      </c>
      <c r="E9959">
        <v>125</v>
      </c>
      <c r="F9959" s="5">
        <f>IFERROR(VLOOKUP(E9959,Raw_Menu!$A$2:$D$33,4,FALSE),0)</f>
        <v>17.95</v>
      </c>
      <c r="G9959" s="5">
        <f t="shared" si="310"/>
        <v>17.95</v>
      </c>
      <c r="H9959">
        <f t="shared" si="311"/>
        <v>13</v>
      </c>
      <c r="I9959" t="str">
        <f>IFERROR(VLOOKUP(tblOrders[[#This Row],[item_id]],Raw_Menu!$A$2:$D$33,3,FALSE),"Unknown")</f>
        <v>Italian</v>
      </c>
    </row>
    <row r="9960" spans="1:9" x14ac:dyDescent="0.25">
      <c r="A9960">
        <v>9959</v>
      </c>
      <c r="B9960">
        <v>4363</v>
      </c>
      <c r="C9960" s="1">
        <v>45000</v>
      </c>
      <c r="D9960" s="2">
        <v>0.57063657407407409</v>
      </c>
      <c r="E9960">
        <v>126</v>
      </c>
      <c r="F9960" s="5">
        <f>IFERROR(VLOOKUP(E9960,Raw_Menu!$A$2:$D$33,4,FALSE),0)</f>
        <v>14.5</v>
      </c>
      <c r="G9960" s="5">
        <f t="shared" si="310"/>
        <v>14.5</v>
      </c>
      <c r="H9960">
        <f t="shared" si="311"/>
        <v>13</v>
      </c>
      <c r="I9960" t="str">
        <f>IFERROR(VLOOKUP(tblOrders[[#This Row],[item_id]],Raw_Menu!$A$2:$D$33,3,FALSE),"Unknown")</f>
        <v>Italian</v>
      </c>
    </row>
    <row r="9961" spans="1:9" x14ac:dyDescent="0.25">
      <c r="A9961">
        <v>9960</v>
      </c>
      <c r="B9961">
        <v>4363</v>
      </c>
      <c r="C9961" s="1">
        <v>45000</v>
      </c>
      <c r="D9961" s="2">
        <v>0.57063657407407409</v>
      </c>
      <c r="E9961">
        <v>109</v>
      </c>
      <c r="F9961" s="5">
        <f>IFERROR(VLOOKUP(E9961,Raw_Menu!$A$2:$D$33,4,FALSE),0)</f>
        <v>17.95</v>
      </c>
      <c r="G9961" s="5">
        <f t="shared" si="310"/>
        <v>17.95</v>
      </c>
      <c r="H9961">
        <f t="shared" si="311"/>
        <v>13</v>
      </c>
      <c r="I9961" t="str">
        <f>IFERROR(VLOOKUP(tblOrders[[#This Row],[item_id]],Raw_Menu!$A$2:$D$33,3,FALSE),"Unknown")</f>
        <v>Asian</v>
      </c>
    </row>
    <row r="9962" spans="1:9" x14ac:dyDescent="0.25">
      <c r="A9962">
        <v>9961</v>
      </c>
      <c r="B9962">
        <v>4363</v>
      </c>
      <c r="C9962" s="1">
        <v>45000</v>
      </c>
      <c r="D9962" s="2">
        <v>0.57063657407407409</v>
      </c>
      <c r="E9962">
        <v>117</v>
      </c>
      <c r="F9962" s="5">
        <f>IFERROR(VLOOKUP(E9962,Raw_Menu!$A$2:$D$33,4,FALSE),0)</f>
        <v>12.95</v>
      </c>
      <c r="G9962" s="5">
        <f t="shared" si="310"/>
        <v>12.95</v>
      </c>
      <c r="H9962">
        <f t="shared" si="311"/>
        <v>13</v>
      </c>
      <c r="I9962" t="str">
        <f>IFERROR(VLOOKUP(tblOrders[[#This Row],[item_id]],Raw_Menu!$A$2:$D$33,3,FALSE),"Unknown")</f>
        <v>Mexican</v>
      </c>
    </row>
    <row r="9963" spans="1:9" x14ac:dyDescent="0.25">
      <c r="A9963">
        <v>9962</v>
      </c>
      <c r="B9963">
        <v>4363</v>
      </c>
      <c r="C9963" s="1">
        <v>45000</v>
      </c>
      <c r="D9963" s="2">
        <v>0.57063657407407409</v>
      </c>
      <c r="E9963">
        <v>113</v>
      </c>
      <c r="F9963" s="5">
        <f>IFERROR(VLOOKUP(E9963,Raw_Menu!$A$2:$D$33,4,FALSE),0)</f>
        <v>5</v>
      </c>
      <c r="G9963" s="5">
        <f t="shared" si="310"/>
        <v>5</v>
      </c>
      <c r="H9963">
        <f t="shared" si="311"/>
        <v>13</v>
      </c>
      <c r="I9963" t="str">
        <f>IFERROR(VLOOKUP(tblOrders[[#This Row],[item_id]],Raw_Menu!$A$2:$D$33,3,FALSE),"Unknown")</f>
        <v>Asian</v>
      </c>
    </row>
    <row r="9964" spans="1:9" x14ac:dyDescent="0.25">
      <c r="A9964">
        <v>9963</v>
      </c>
      <c r="B9964">
        <v>4363</v>
      </c>
      <c r="C9964" s="1">
        <v>45000</v>
      </c>
      <c r="D9964" s="2">
        <v>0.57063657407407409</v>
      </c>
      <c r="E9964">
        <v>118</v>
      </c>
      <c r="F9964" s="5">
        <f>IFERROR(VLOOKUP(E9964,Raw_Menu!$A$2:$D$33,4,FALSE),0)</f>
        <v>14.95</v>
      </c>
      <c r="G9964" s="5">
        <f t="shared" si="310"/>
        <v>14.95</v>
      </c>
      <c r="H9964">
        <f t="shared" si="311"/>
        <v>13</v>
      </c>
      <c r="I9964" t="str">
        <f>IFERROR(VLOOKUP(tblOrders[[#This Row],[item_id]],Raw_Menu!$A$2:$D$33,3,FALSE),"Unknown")</f>
        <v>Mexican</v>
      </c>
    </row>
    <row r="9965" spans="1:9" x14ac:dyDescent="0.25">
      <c r="A9965">
        <v>9964</v>
      </c>
      <c r="B9965">
        <v>4363</v>
      </c>
      <c r="C9965" s="1">
        <v>45000</v>
      </c>
      <c r="D9965" s="2">
        <v>0.57063657407407409</v>
      </c>
      <c r="E9965">
        <v>131</v>
      </c>
      <c r="F9965" s="5">
        <f>IFERROR(VLOOKUP(E9965,Raw_Menu!$A$2:$D$33,4,FALSE),0)</f>
        <v>17.95</v>
      </c>
      <c r="G9965" s="5">
        <f t="shared" si="310"/>
        <v>17.95</v>
      </c>
      <c r="H9965">
        <f t="shared" si="311"/>
        <v>13</v>
      </c>
      <c r="I9965" t="str">
        <f>IFERROR(VLOOKUP(tblOrders[[#This Row],[item_id]],Raw_Menu!$A$2:$D$33,3,FALSE),"Unknown")</f>
        <v>Italian</v>
      </c>
    </row>
    <row r="9966" spans="1:9" x14ac:dyDescent="0.25">
      <c r="A9966">
        <v>9965</v>
      </c>
      <c r="B9966">
        <v>4363</v>
      </c>
      <c r="C9966" s="1">
        <v>45000</v>
      </c>
      <c r="D9966" s="2">
        <v>0.57063657407407409</v>
      </c>
      <c r="E9966">
        <v>106</v>
      </c>
      <c r="F9966" s="5">
        <f>IFERROR(VLOOKUP(E9966,Raw_Menu!$A$2:$D$33,4,FALSE),0)</f>
        <v>7</v>
      </c>
      <c r="G9966" s="5">
        <f t="shared" si="310"/>
        <v>7</v>
      </c>
      <c r="H9966">
        <f t="shared" si="311"/>
        <v>13</v>
      </c>
      <c r="I9966" t="str">
        <f>IFERROR(VLOOKUP(tblOrders[[#This Row],[item_id]],Raw_Menu!$A$2:$D$33,3,FALSE),"Unknown")</f>
        <v>American</v>
      </c>
    </row>
    <row r="9967" spans="1:9" x14ac:dyDescent="0.25">
      <c r="A9967">
        <v>9966</v>
      </c>
      <c r="B9967">
        <v>4363</v>
      </c>
      <c r="C9967" s="1">
        <v>45000</v>
      </c>
      <c r="D9967" s="2">
        <v>0.57063657407407409</v>
      </c>
      <c r="E9967">
        <v>114</v>
      </c>
      <c r="F9967" s="5">
        <f>IFERROR(VLOOKUP(E9967,Raw_Menu!$A$2:$D$33,4,FALSE),0)</f>
        <v>9</v>
      </c>
      <c r="G9967" s="5">
        <f t="shared" si="310"/>
        <v>9</v>
      </c>
      <c r="H9967">
        <f t="shared" si="311"/>
        <v>13</v>
      </c>
      <c r="I9967" t="str">
        <f>IFERROR(VLOOKUP(tblOrders[[#This Row],[item_id]],Raw_Menu!$A$2:$D$33,3,FALSE),"Unknown")</f>
        <v>Asian</v>
      </c>
    </row>
    <row r="9968" spans="1:9" x14ac:dyDescent="0.25">
      <c r="A9968">
        <v>9967</v>
      </c>
      <c r="B9968">
        <v>4364</v>
      </c>
      <c r="C9968" s="1">
        <v>45000</v>
      </c>
      <c r="D9968" s="2">
        <v>0.5718981481481481</v>
      </c>
      <c r="E9968">
        <v>124</v>
      </c>
      <c r="F9968" s="5">
        <f>IFERROR(VLOOKUP(E9968,Raw_Menu!$A$2:$D$33,4,FALSE),0)</f>
        <v>14.5</v>
      </c>
      <c r="G9968" s="5">
        <f t="shared" si="310"/>
        <v>14.5</v>
      </c>
      <c r="H9968">
        <f t="shared" si="311"/>
        <v>13</v>
      </c>
      <c r="I9968" t="str">
        <f>IFERROR(VLOOKUP(tblOrders[[#This Row],[item_id]],Raw_Menu!$A$2:$D$33,3,FALSE),"Unknown")</f>
        <v>Italian</v>
      </c>
    </row>
    <row r="9969" spans="1:9" x14ac:dyDescent="0.25">
      <c r="A9969">
        <v>9968</v>
      </c>
      <c r="B9969">
        <v>4364</v>
      </c>
      <c r="C9969" s="1">
        <v>45000</v>
      </c>
      <c r="D9969" s="2">
        <v>0.5718981481481481</v>
      </c>
      <c r="E9969">
        <v>125</v>
      </c>
      <c r="F9969" s="5">
        <f>IFERROR(VLOOKUP(E9969,Raw_Menu!$A$2:$D$33,4,FALSE),0)</f>
        <v>17.95</v>
      </c>
      <c r="G9969" s="5">
        <f t="shared" si="310"/>
        <v>17.95</v>
      </c>
      <c r="H9969">
        <f t="shared" si="311"/>
        <v>13</v>
      </c>
      <c r="I9969" t="str">
        <f>IFERROR(VLOOKUP(tblOrders[[#This Row],[item_id]],Raw_Menu!$A$2:$D$33,3,FALSE),"Unknown")</f>
        <v>Italian</v>
      </c>
    </row>
    <row r="9970" spans="1:9" x14ac:dyDescent="0.25">
      <c r="A9970">
        <v>9969</v>
      </c>
      <c r="B9970">
        <v>4364</v>
      </c>
      <c r="C9970" s="1">
        <v>45000</v>
      </c>
      <c r="D9970" s="2">
        <v>0.5718981481481481</v>
      </c>
      <c r="E9970">
        <v>110</v>
      </c>
      <c r="F9970" s="5">
        <f>IFERROR(VLOOKUP(E9970,Raw_Menu!$A$2:$D$33,4,FALSE),0)</f>
        <v>17.95</v>
      </c>
      <c r="G9970" s="5">
        <f t="shared" si="310"/>
        <v>17.95</v>
      </c>
      <c r="H9970">
        <f t="shared" si="311"/>
        <v>13</v>
      </c>
      <c r="I9970" t="str">
        <f>IFERROR(VLOOKUP(tblOrders[[#This Row],[item_id]],Raw_Menu!$A$2:$D$33,3,FALSE),"Unknown")</f>
        <v>Asian</v>
      </c>
    </row>
    <row r="9971" spans="1:9" x14ac:dyDescent="0.25">
      <c r="A9971">
        <v>9970</v>
      </c>
      <c r="B9971">
        <v>4364</v>
      </c>
      <c r="C9971" s="1">
        <v>45000</v>
      </c>
      <c r="D9971" s="2">
        <v>0.5718981481481481</v>
      </c>
      <c r="E9971">
        <v>117</v>
      </c>
      <c r="F9971" s="5">
        <f>IFERROR(VLOOKUP(E9971,Raw_Menu!$A$2:$D$33,4,FALSE),0)</f>
        <v>12.95</v>
      </c>
      <c r="G9971" s="5">
        <f t="shared" si="310"/>
        <v>12.95</v>
      </c>
      <c r="H9971">
        <f t="shared" si="311"/>
        <v>13</v>
      </c>
      <c r="I9971" t="str">
        <f>IFERROR(VLOOKUP(tblOrders[[#This Row],[item_id]],Raw_Menu!$A$2:$D$33,3,FALSE),"Unknown")</f>
        <v>Mexican</v>
      </c>
    </row>
    <row r="9972" spans="1:9" x14ac:dyDescent="0.25">
      <c r="A9972">
        <v>9971</v>
      </c>
      <c r="B9972">
        <v>4364</v>
      </c>
      <c r="C9972" s="1">
        <v>45000</v>
      </c>
      <c r="D9972" s="2">
        <v>0.5718981481481481</v>
      </c>
      <c r="E9972">
        <v>128</v>
      </c>
      <c r="F9972" s="5">
        <f>IFERROR(VLOOKUP(E9972,Raw_Menu!$A$2:$D$33,4,FALSE),0)</f>
        <v>15.5</v>
      </c>
      <c r="G9972" s="5">
        <f t="shared" si="310"/>
        <v>15.5</v>
      </c>
      <c r="H9972">
        <f t="shared" si="311"/>
        <v>13</v>
      </c>
      <c r="I9972" t="str">
        <f>IFERROR(VLOOKUP(tblOrders[[#This Row],[item_id]],Raw_Menu!$A$2:$D$33,3,FALSE),"Unknown")</f>
        <v>Italian</v>
      </c>
    </row>
    <row r="9973" spans="1:9" x14ac:dyDescent="0.25">
      <c r="A9973">
        <v>9972</v>
      </c>
      <c r="B9973">
        <v>4364</v>
      </c>
      <c r="C9973" s="1">
        <v>45000</v>
      </c>
      <c r="D9973" s="2">
        <v>0.5718981481481481</v>
      </c>
      <c r="E9973">
        <v>129</v>
      </c>
      <c r="F9973" s="5">
        <f>IFERROR(VLOOKUP(E9973,Raw_Menu!$A$2:$D$33,4,FALSE),0)</f>
        <v>15.5</v>
      </c>
      <c r="G9973" s="5">
        <f t="shared" si="310"/>
        <v>15.5</v>
      </c>
      <c r="H9973">
        <f t="shared" si="311"/>
        <v>13</v>
      </c>
      <c r="I9973" t="str">
        <f>IFERROR(VLOOKUP(tblOrders[[#This Row],[item_id]],Raw_Menu!$A$2:$D$33,3,FALSE),"Unknown")</f>
        <v>Italian</v>
      </c>
    </row>
    <row r="9974" spans="1:9" x14ac:dyDescent="0.25">
      <c r="A9974">
        <v>9973</v>
      </c>
      <c r="B9974">
        <v>4364</v>
      </c>
      <c r="C9974" s="1">
        <v>45000</v>
      </c>
      <c r="D9974" s="2">
        <v>0.5718981481481481</v>
      </c>
      <c r="E9974">
        <v>131</v>
      </c>
      <c r="F9974" s="5">
        <f>IFERROR(VLOOKUP(E9974,Raw_Menu!$A$2:$D$33,4,FALSE),0)</f>
        <v>17.95</v>
      </c>
      <c r="G9974" s="5">
        <f t="shared" si="310"/>
        <v>17.95</v>
      </c>
      <c r="H9974">
        <f t="shared" si="311"/>
        <v>13</v>
      </c>
      <c r="I9974" t="str">
        <f>IFERROR(VLOOKUP(tblOrders[[#This Row],[item_id]],Raw_Menu!$A$2:$D$33,3,FALSE),"Unknown")</f>
        <v>Italian</v>
      </c>
    </row>
    <row r="9975" spans="1:9" x14ac:dyDescent="0.25">
      <c r="A9975">
        <v>9974</v>
      </c>
      <c r="B9975">
        <v>4364</v>
      </c>
      <c r="C9975" s="1">
        <v>45000</v>
      </c>
      <c r="D9975" s="2">
        <v>0.5718981481481481</v>
      </c>
      <c r="E9975">
        <v>106</v>
      </c>
      <c r="F9975" s="5">
        <f>IFERROR(VLOOKUP(E9975,Raw_Menu!$A$2:$D$33,4,FALSE),0)</f>
        <v>7</v>
      </c>
      <c r="G9975" s="5">
        <f t="shared" si="310"/>
        <v>7</v>
      </c>
      <c r="H9975">
        <f t="shared" si="311"/>
        <v>13</v>
      </c>
      <c r="I9975" t="str">
        <f>IFERROR(VLOOKUP(tblOrders[[#This Row],[item_id]],Raw_Menu!$A$2:$D$33,3,FALSE),"Unknown")</f>
        <v>American</v>
      </c>
    </row>
    <row r="9976" spans="1:9" x14ac:dyDescent="0.25">
      <c r="A9976">
        <v>9975</v>
      </c>
      <c r="B9976">
        <v>4365</v>
      </c>
      <c r="C9976" s="1">
        <v>45000</v>
      </c>
      <c r="D9976" s="2">
        <v>0.58015046296296291</v>
      </c>
      <c r="E9976">
        <v>104</v>
      </c>
      <c r="F9976" s="5">
        <f>IFERROR(VLOOKUP(E9976,Raw_Menu!$A$2:$D$33,4,FALSE),0)</f>
        <v>10.5</v>
      </c>
      <c r="G9976" s="5">
        <f t="shared" si="310"/>
        <v>10.5</v>
      </c>
      <c r="H9976">
        <f t="shared" si="311"/>
        <v>13</v>
      </c>
      <c r="I9976" t="str">
        <f>IFERROR(VLOOKUP(tblOrders[[#This Row],[item_id]],Raw_Menu!$A$2:$D$33,3,FALSE),"Unknown")</f>
        <v>American</v>
      </c>
    </row>
    <row r="9977" spans="1:9" x14ac:dyDescent="0.25">
      <c r="A9977">
        <v>9976</v>
      </c>
      <c r="B9977">
        <v>4365</v>
      </c>
      <c r="C9977" s="1">
        <v>45000</v>
      </c>
      <c r="D9977" s="2">
        <v>0.58015046296296291</v>
      </c>
      <c r="E9977">
        <v>132</v>
      </c>
      <c r="F9977" s="5">
        <f>IFERROR(VLOOKUP(E9977,Raw_Menu!$A$2:$D$33,4,FALSE),0)</f>
        <v>16.95</v>
      </c>
      <c r="G9977" s="5">
        <f t="shared" si="310"/>
        <v>16.95</v>
      </c>
      <c r="H9977">
        <f t="shared" si="311"/>
        <v>13</v>
      </c>
      <c r="I9977" t="str">
        <f>IFERROR(VLOOKUP(tblOrders[[#This Row],[item_id]],Raw_Menu!$A$2:$D$33,3,FALSE),"Unknown")</f>
        <v>Italian</v>
      </c>
    </row>
    <row r="9978" spans="1:9" x14ac:dyDescent="0.25">
      <c r="A9978">
        <v>9977</v>
      </c>
      <c r="B9978">
        <v>4366</v>
      </c>
      <c r="C9978" s="1">
        <v>45000</v>
      </c>
      <c r="D9978" s="2">
        <v>0.5919444444444445</v>
      </c>
      <c r="E9978">
        <v>125</v>
      </c>
      <c r="F9978" s="5">
        <f>IFERROR(VLOOKUP(E9978,Raw_Menu!$A$2:$D$33,4,FALSE),0)</f>
        <v>17.95</v>
      </c>
      <c r="G9978" s="5">
        <f t="shared" si="310"/>
        <v>17.95</v>
      </c>
      <c r="H9978">
        <f t="shared" si="311"/>
        <v>14</v>
      </c>
      <c r="I9978" t="str">
        <f>IFERROR(VLOOKUP(tblOrders[[#This Row],[item_id]],Raw_Menu!$A$2:$D$33,3,FALSE),"Unknown")</f>
        <v>Italian</v>
      </c>
    </row>
    <row r="9979" spans="1:9" x14ac:dyDescent="0.25">
      <c r="A9979">
        <v>9978</v>
      </c>
      <c r="B9979">
        <v>4367</v>
      </c>
      <c r="C9979" s="1">
        <v>45000</v>
      </c>
      <c r="D9979" s="2">
        <v>0.59622685185185187</v>
      </c>
      <c r="E9979">
        <v>102</v>
      </c>
      <c r="F9979" s="5">
        <f>IFERROR(VLOOKUP(E9979,Raw_Menu!$A$2:$D$33,4,FALSE),0)</f>
        <v>13.95</v>
      </c>
      <c r="G9979" s="5">
        <f t="shared" si="310"/>
        <v>13.95</v>
      </c>
      <c r="H9979">
        <f t="shared" si="311"/>
        <v>14</v>
      </c>
      <c r="I9979" t="str">
        <f>IFERROR(VLOOKUP(tblOrders[[#This Row],[item_id]],Raw_Menu!$A$2:$D$33,3,FALSE),"Unknown")</f>
        <v>American</v>
      </c>
    </row>
    <row r="9980" spans="1:9" x14ac:dyDescent="0.25">
      <c r="A9980">
        <v>9979</v>
      </c>
      <c r="B9980">
        <v>4368</v>
      </c>
      <c r="C9980" s="1">
        <v>45000</v>
      </c>
      <c r="D9980" s="2">
        <v>0.6039930555555556</v>
      </c>
      <c r="E9980">
        <v>101</v>
      </c>
      <c r="F9980" s="5">
        <f>IFERROR(VLOOKUP(E9980,Raw_Menu!$A$2:$D$33,4,FALSE),0)</f>
        <v>12.95</v>
      </c>
      <c r="G9980" s="5">
        <f t="shared" si="310"/>
        <v>12.95</v>
      </c>
      <c r="H9980">
        <f t="shared" si="311"/>
        <v>14</v>
      </c>
      <c r="I9980" t="str">
        <f>IFERROR(VLOOKUP(tblOrders[[#This Row],[item_id]],Raw_Menu!$A$2:$D$33,3,FALSE),"Unknown")</f>
        <v>American</v>
      </c>
    </row>
    <row r="9981" spans="1:9" x14ac:dyDescent="0.25">
      <c r="A9981">
        <v>9980</v>
      </c>
      <c r="B9981">
        <v>4369</v>
      </c>
      <c r="C9981" s="1">
        <v>45000</v>
      </c>
      <c r="D9981" s="2">
        <v>0.62893518518518521</v>
      </c>
      <c r="E9981">
        <v>113</v>
      </c>
      <c r="F9981" s="5">
        <f>IFERROR(VLOOKUP(E9981,Raw_Menu!$A$2:$D$33,4,FALSE),0)</f>
        <v>5</v>
      </c>
      <c r="G9981" s="5">
        <f t="shared" si="310"/>
        <v>5</v>
      </c>
      <c r="H9981">
        <f t="shared" si="311"/>
        <v>15</v>
      </c>
      <c r="I9981" t="str">
        <f>IFERROR(VLOOKUP(tblOrders[[#This Row],[item_id]],Raw_Menu!$A$2:$D$33,3,FALSE),"Unknown")</f>
        <v>Asian</v>
      </c>
    </row>
    <row r="9982" spans="1:9" x14ac:dyDescent="0.25">
      <c r="A9982">
        <v>9981</v>
      </c>
      <c r="B9982">
        <v>4369</v>
      </c>
      <c r="C9982" s="1">
        <v>45000</v>
      </c>
      <c r="D9982" s="2">
        <v>0.62893518518518521</v>
      </c>
      <c r="E9982">
        <v>131</v>
      </c>
      <c r="F9982" s="5">
        <f>IFERROR(VLOOKUP(E9982,Raw_Menu!$A$2:$D$33,4,FALSE),0)</f>
        <v>17.95</v>
      </c>
      <c r="G9982" s="5">
        <f t="shared" si="310"/>
        <v>17.95</v>
      </c>
      <c r="H9982">
        <f t="shared" si="311"/>
        <v>15</v>
      </c>
      <c r="I9982" t="str">
        <f>IFERROR(VLOOKUP(tblOrders[[#This Row],[item_id]],Raw_Menu!$A$2:$D$33,3,FALSE),"Unknown")</f>
        <v>Italian</v>
      </c>
    </row>
    <row r="9983" spans="1:9" x14ac:dyDescent="0.25">
      <c r="A9983">
        <v>9982</v>
      </c>
      <c r="B9983">
        <v>4370</v>
      </c>
      <c r="C9983" s="1">
        <v>45000</v>
      </c>
      <c r="D9983" s="2">
        <v>0.64521990740740742</v>
      </c>
      <c r="E9983">
        <v>110</v>
      </c>
      <c r="F9983" s="5">
        <f>IFERROR(VLOOKUP(E9983,Raw_Menu!$A$2:$D$33,4,FALSE),0)</f>
        <v>17.95</v>
      </c>
      <c r="G9983" s="5">
        <f t="shared" si="310"/>
        <v>17.95</v>
      </c>
      <c r="H9983">
        <f t="shared" si="311"/>
        <v>15</v>
      </c>
      <c r="I9983" t="str">
        <f>IFERROR(VLOOKUP(tblOrders[[#This Row],[item_id]],Raw_Menu!$A$2:$D$33,3,FALSE),"Unknown")</f>
        <v>Asian</v>
      </c>
    </row>
    <row r="9984" spans="1:9" x14ac:dyDescent="0.25">
      <c r="A9984">
        <v>9983</v>
      </c>
      <c r="B9984">
        <v>4371</v>
      </c>
      <c r="C9984" s="1">
        <v>45000</v>
      </c>
      <c r="D9984" s="2">
        <v>0.65456018518518522</v>
      </c>
      <c r="E9984">
        <v>107</v>
      </c>
      <c r="F9984" s="5">
        <f>IFERROR(VLOOKUP(E9984,Raw_Menu!$A$2:$D$33,4,FALSE),0)</f>
        <v>16.5</v>
      </c>
      <c r="G9984" s="5">
        <f t="shared" si="310"/>
        <v>16.5</v>
      </c>
      <c r="H9984">
        <f t="shared" si="311"/>
        <v>15</v>
      </c>
      <c r="I9984" t="str">
        <f>IFERROR(VLOOKUP(tblOrders[[#This Row],[item_id]],Raw_Menu!$A$2:$D$33,3,FALSE),"Unknown")</f>
        <v>Asian</v>
      </c>
    </row>
    <row r="9985" spans="1:9" x14ac:dyDescent="0.25">
      <c r="A9985">
        <v>9984</v>
      </c>
      <c r="B9985">
        <v>4371</v>
      </c>
      <c r="C9985" s="1">
        <v>45000</v>
      </c>
      <c r="D9985" s="2">
        <v>0.65456018518518522</v>
      </c>
      <c r="E9985">
        <v>124</v>
      </c>
      <c r="F9985" s="5">
        <f>IFERROR(VLOOKUP(E9985,Raw_Menu!$A$2:$D$33,4,FALSE),0)</f>
        <v>14.5</v>
      </c>
      <c r="G9985" s="5">
        <f t="shared" si="310"/>
        <v>14.5</v>
      </c>
      <c r="H9985">
        <f t="shared" si="311"/>
        <v>15</v>
      </c>
      <c r="I9985" t="str">
        <f>IFERROR(VLOOKUP(tblOrders[[#This Row],[item_id]],Raw_Menu!$A$2:$D$33,3,FALSE),"Unknown")</f>
        <v>Italian</v>
      </c>
    </row>
    <row r="9986" spans="1:9" x14ac:dyDescent="0.25">
      <c r="A9986">
        <v>9985</v>
      </c>
      <c r="B9986">
        <v>4371</v>
      </c>
      <c r="C9986" s="1">
        <v>45000</v>
      </c>
      <c r="D9986" s="2">
        <v>0.65456018518518522</v>
      </c>
      <c r="E9986">
        <v>126</v>
      </c>
      <c r="F9986" s="5">
        <f>IFERROR(VLOOKUP(E9986,Raw_Menu!$A$2:$D$33,4,FALSE),0)</f>
        <v>14.5</v>
      </c>
      <c r="G9986" s="5">
        <f t="shared" ref="G9986:G10049" si="312">VALUE(F9986)</f>
        <v>14.5</v>
      </c>
      <c r="H9986">
        <f t="shared" ref="H9986:H10049" si="313">HOUR(D9986)</f>
        <v>15</v>
      </c>
      <c r="I9986" t="str">
        <f>IFERROR(VLOOKUP(tblOrders[[#This Row],[item_id]],Raw_Menu!$A$2:$D$33,3,FALSE),"Unknown")</f>
        <v>Italian</v>
      </c>
    </row>
    <row r="9987" spans="1:9" x14ac:dyDescent="0.25">
      <c r="A9987">
        <v>9986</v>
      </c>
      <c r="B9987">
        <v>4372</v>
      </c>
      <c r="C9987" s="1">
        <v>45000</v>
      </c>
      <c r="D9987" s="2">
        <v>0.65689814814814818</v>
      </c>
      <c r="E9987">
        <v>107</v>
      </c>
      <c r="F9987" s="5">
        <f>IFERROR(VLOOKUP(E9987,Raw_Menu!$A$2:$D$33,4,FALSE),0)</f>
        <v>16.5</v>
      </c>
      <c r="G9987" s="5">
        <f t="shared" si="312"/>
        <v>16.5</v>
      </c>
      <c r="H9987">
        <f t="shared" si="313"/>
        <v>15</v>
      </c>
      <c r="I9987" t="str">
        <f>IFERROR(VLOOKUP(tblOrders[[#This Row],[item_id]],Raw_Menu!$A$2:$D$33,3,FALSE),"Unknown")</f>
        <v>Asian</v>
      </c>
    </row>
    <row r="9988" spans="1:9" x14ac:dyDescent="0.25">
      <c r="A9988">
        <v>9987</v>
      </c>
      <c r="B9988">
        <v>4372</v>
      </c>
      <c r="C9988" s="1">
        <v>45000</v>
      </c>
      <c r="D9988" s="2">
        <v>0.65689814814814818</v>
      </c>
      <c r="E9988">
        <v>129</v>
      </c>
      <c r="F9988" s="5">
        <f>IFERROR(VLOOKUP(E9988,Raw_Menu!$A$2:$D$33,4,FALSE),0)</f>
        <v>15.5</v>
      </c>
      <c r="G9988" s="5">
        <f t="shared" si="312"/>
        <v>15.5</v>
      </c>
      <c r="H9988">
        <f t="shared" si="313"/>
        <v>15</v>
      </c>
      <c r="I9988" t="str">
        <f>IFERROR(VLOOKUP(tblOrders[[#This Row],[item_id]],Raw_Menu!$A$2:$D$33,3,FALSE),"Unknown")</f>
        <v>Italian</v>
      </c>
    </row>
    <row r="9989" spans="1:9" x14ac:dyDescent="0.25">
      <c r="A9989">
        <v>9988</v>
      </c>
      <c r="B9989">
        <v>4372</v>
      </c>
      <c r="C9989" s="1">
        <v>45000</v>
      </c>
      <c r="D9989" s="2">
        <v>0.65689814814814818</v>
      </c>
      <c r="E9989">
        <v>113</v>
      </c>
      <c r="F9989" s="5">
        <f>IFERROR(VLOOKUP(E9989,Raw_Menu!$A$2:$D$33,4,FALSE),0)</f>
        <v>5</v>
      </c>
      <c r="G9989" s="5">
        <f t="shared" si="312"/>
        <v>5</v>
      </c>
      <c r="H9989">
        <f t="shared" si="313"/>
        <v>15</v>
      </c>
      <c r="I9989" t="str">
        <f>IFERROR(VLOOKUP(tblOrders[[#This Row],[item_id]],Raw_Menu!$A$2:$D$33,3,FALSE),"Unknown")</f>
        <v>Asian</v>
      </c>
    </row>
    <row r="9990" spans="1:9" x14ac:dyDescent="0.25">
      <c r="A9990">
        <v>9989</v>
      </c>
      <c r="B9990">
        <v>4372</v>
      </c>
      <c r="C9990" s="1">
        <v>45000</v>
      </c>
      <c r="D9990" s="2">
        <v>0.65689814814814818</v>
      </c>
      <c r="E9990">
        <v>105</v>
      </c>
      <c r="F9990" s="5">
        <f>IFERROR(VLOOKUP(E9990,Raw_Menu!$A$2:$D$33,4,FALSE),0)</f>
        <v>7</v>
      </c>
      <c r="G9990" s="5">
        <f t="shared" si="312"/>
        <v>7</v>
      </c>
      <c r="H9990">
        <f t="shared" si="313"/>
        <v>15</v>
      </c>
      <c r="I9990" t="str">
        <f>IFERROR(VLOOKUP(tblOrders[[#This Row],[item_id]],Raw_Menu!$A$2:$D$33,3,FALSE),"Unknown")</f>
        <v>American</v>
      </c>
    </row>
    <row r="9991" spans="1:9" x14ac:dyDescent="0.25">
      <c r="A9991">
        <v>9990</v>
      </c>
      <c r="B9991">
        <v>4373</v>
      </c>
      <c r="C9991" s="1">
        <v>45000</v>
      </c>
      <c r="D9991" s="2">
        <v>0.65765046296296292</v>
      </c>
      <c r="E9991">
        <v>107</v>
      </c>
      <c r="F9991" s="5">
        <f>IFERROR(VLOOKUP(E9991,Raw_Menu!$A$2:$D$33,4,FALSE),0)</f>
        <v>16.5</v>
      </c>
      <c r="G9991" s="5">
        <f t="shared" si="312"/>
        <v>16.5</v>
      </c>
      <c r="H9991">
        <f t="shared" si="313"/>
        <v>15</v>
      </c>
      <c r="I9991" t="str">
        <f>IFERROR(VLOOKUP(tblOrders[[#This Row],[item_id]],Raw_Menu!$A$2:$D$33,3,FALSE),"Unknown")</f>
        <v>Asian</v>
      </c>
    </row>
    <row r="9992" spans="1:9" x14ac:dyDescent="0.25">
      <c r="A9992">
        <v>9991</v>
      </c>
      <c r="B9992">
        <v>4374</v>
      </c>
      <c r="C9992" s="1">
        <v>45000</v>
      </c>
      <c r="D9992" s="2">
        <v>0.6584606481481482</v>
      </c>
      <c r="E9992">
        <v>101</v>
      </c>
      <c r="F9992" s="5">
        <f>IFERROR(VLOOKUP(E9992,Raw_Menu!$A$2:$D$33,4,FALSE),0)</f>
        <v>12.95</v>
      </c>
      <c r="G9992" s="5">
        <f t="shared" si="312"/>
        <v>12.95</v>
      </c>
      <c r="H9992">
        <f t="shared" si="313"/>
        <v>15</v>
      </c>
      <c r="I9992" t="str">
        <f>IFERROR(VLOOKUP(tblOrders[[#This Row],[item_id]],Raw_Menu!$A$2:$D$33,3,FALSE),"Unknown")</f>
        <v>American</v>
      </c>
    </row>
    <row r="9993" spans="1:9" x14ac:dyDescent="0.25">
      <c r="A9993">
        <v>9992</v>
      </c>
      <c r="B9993">
        <v>4375</v>
      </c>
      <c r="C9993" s="1">
        <v>45000</v>
      </c>
      <c r="D9993" s="2">
        <v>0.66717592592592589</v>
      </c>
      <c r="E9993">
        <v>107</v>
      </c>
      <c r="F9993" s="5">
        <f>IFERROR(VLOOKUP(E9993,Raw_Menu!$A$2:$D$33,4,FALSE),0)</f>
        <v>16.5</v>
      </c>
      <c r="G9993" s="5">
        <f t="shared" si="312"/>
        <v>16.5</v>
      </c>
      <c r="H9993">
        <f t="shared" si="313"/>
        <v>16</v>
      </c>
      <c r="I9993" t="str">
        <f>IFERROR(VLOOKUP(tblOrders[[#This Row],[item_id]],Raw_Menu!$A$2:$D$33,3,FALSE),"Unknown")</f>
        <v>Asian</v>
      </c>
    </row>
    <row r="9994" spans="1:9" x14ac:dyDescent="0.25">
      <c r="A9994">
        <v>9993</v>
      </c>
      <c r="B9994">
        <v>4375</v>
      </c>
      <c r="C9994" s="1">
        <v>45000</v>
      </c>
      <c r="D9994" s="2">
        <v>0.66717592592592589</v>
      </c>
      <c r="E9994">
        <v>122</v>
      </c>
      <c r="F9994" s="5">
        <f>IFERROR(VLOOKUP(E9994,Raw_Menu!$A$2:$D$33,4,FALSE),0)</f>
        <v>7</v>
      </c>
      <c r="G9994" s="5">
        <f t="shared" si="312"/>
        <v>7</v>
      </c>
      <c r="H9994">
        <f t="shared" si="313"/>
        <v>16</v>
      </c>
      <c r="I9994" t="str">
        <f>IFERROR(VLOOKUP(tblOrders[[#This Row],[item_id]],Raw_Menu!$A$2:$D$33,3,FALSE),"Unknown")</f>
        <v>Mexican</v>
      </c>
    </row>
    <row r="9995" spans="1:9" x14ac:dyDescent="0.25">
      <c r="A9995">
        <v>9994</v>
      </c>
      <c r="B9995">
        <v>4375</v>
      </c>
      <c r="C9995" s="1">
        <v>45000</v>
      </c>
      <c r="D9995" s="2">
        <v>0.66717592592592589</v>
      </c>
      <c r="E9995">
        <v>130</v>
      </c>
      <c r="F9995" s="5">
        <f>IFERROR(VLOOKUP(E9995,Raw_Menu!$A$2:$D$33,4,FALSE),0)</f>
        <v>19.95</v>
      </c>
      <c r="G9995" s="5">
        <f t="shared" si="312"/>
        <v>19.95</v>
      </c>
      <c r="H9995">
        <f t="shared" si="313"/>
        <v>16</v>
      </c>
      <c r="I9995" t="str">
        <f>IFERROR(VLOOKUP(tblOrders[[#This Row],[item_id]],Raw_Menu!$A$2:$D$33,3,FALSE),"Unknown")</f>
        <v>Italian</v>
      </c>
    </row>
    <row r="9996" spans="1:9" x14ac:dyDescent="0.25">
      <c r="A9996">
        <v>9995</v>
      </c>
      <c r="B9996">
        <v>4376</v>
      </c>
      <c r="C9996" s="1">
        <v>45000</v>
      </c>
      <c r="D9996" s="2">
        <v>0.66895833333333332</v>
      </c>
      <c r="E9996">
        <v>118</v>
      </c>
      <c r="F9996" s="5">
        <f>IFERROR(VLOOKUP(E9996,Raw_Menu!$A$2:$D$33,4,FALSE),0)</f>
        <v>14.95</v>
      </c>
      <c r="G9996" s="5">
        <f t="shared" si="312"/>
        <v>14.95</v>
      </c>
      <c r="H9996">
        <f t="shared" si="313"/>
        <v>16</v>
      </c>
      <c r="I9996" t="str">
        <f>IFERROR(VLOOKUP(tblOrders[[#This Row],[item_id]],Raw_Menu!$A$2:$D$33,3,FALSE),"Unknown")</f>
        <v>Mexican</v>
      </c>
    </row>
    <row r="9997" spans="1:9" x14ac:dyDescent="0.25">
      <c r="A9997">
        <v>9996</v>
      </c>
      <c r="B9997">
        <v>4376</v>
      </c>
      <c r="C9997" s="1">
        <v>45000</v>
      </c>
      <c r="D9997" s="2">
        <v>0.66895833333333332</v>
      </c>
      <c r="E9997">
        <v>120</v>
      </c>
      <c r="F9997" s="5">
        <f>IFERROR(VLOOKUP(E9997,Raw_Menu!$A$2:$D$33,4,FALSE),0)</f>
        <v>13.95</v>
      </c>
      <c r="G9997" s="5">
        <f t="shared" si="312"/>
        <v>13.95</v>
      </c>
      <c r="H9997">
        <f t="shared" si="313"/>
        <v>16</v>
      </c>
      <c r="I9997" t="str">
        <f>IFERROR(VLOOKUP(tblOrders[[#This Row],[item_id]],Raw_Menu!$A$2:$D$33,3,FALSE),"Unknown")</f>
        <v>Mexican</v>
      </c>
    </row>
    <row r="9998" spans="1:9" x14ac:dyDescent="0.25">
      <c r="A9998">
        <v>9997</v>
      </c>
      <c r="B9998">
        <v>4377</v>
      </c>
      <c r="C9998" s="1">
        <v>45000</v>
      </c>
      <c r="D9998" s="2">
        <v>0.6721759259259259</v>
      </c>
      <c r="E9998">
        <v>125</v>
      </c>
      <c r="F9998" s="5">
        <f>IFERROR(VLOOKUP(E9998,Raw_Menu!$A$2:$D$33,4,FALSE),0)</f>
        <v>17.95</v>
      </c>
      <c r="G9998" s="5">
        <f t="shared" si="312"/>
        <v>17.95</v>
      </c>
      <c r="H9998">
        <f t="shared" si="313"/>
        <v>16</v>
      </c>
      <c r="I9998" t="str">
        <f>IFERROR(VLOOKUP(tblOrders[[#This Row],[item_id]],Raw_Menu!$A$2:$D$33,3,FALSE),"Unknown")</f>
        <v>Italian</v>
      </c>
    </row>
    <row r="9999" spans="1:9" x14ac:dyDescent="0.25">
      <c r="A9999">
        <v>9998</v>
      </c>
      <c r="B9999">
        <v>4377</v>
      </c>
      <c r="C9999" s="1">
        <v>45000</v>
      </c>
      <c r="D9999" s="2">
        <v>0.6721759259259259</v>
      </c>
      <c r="E9999">
        <v>120</v>
      </c>
      <c r="F9999" s="5">
        <f>IFERROR(VLOOKUP(E9999,Raw_Menu!$A$2:$D$33,4,FALSE),0)</f>
        <v>13.95</v>
      </c>
      <c r="G9999" s="5">
        <f t="shared" si="312"/>
        <v>13.95</v>
      </c>
      <c r="H9999">
        <f t="shared" si="313"/>
        <v>16</v>
      </c>
      <c r="I9999" t="str">
        <f>IFERROR(VLOOKUP(tblOrders[[#This Row],[item_id]],Raw_Menu!$A$2:$D$33,3,FALSE),"Unknown")</f>
        <v>Mexican</v>
      </c>
    </row>
    <row r="10000" spans="1:9" x14ac:dyDescent="0.25">
      <c r="A10000">
        <v>9999</v>
      </c>
      <c r="B10000">
        <v>4377</v>
      </c>
      <c r="C10000" s="1">
        <v>45000</v>
      </c>
      <c r="D10000" s="2">
        <v>0.6721759259259259</v>
      </c>
      <c r="E10000">
        <v>123</v>
      </c>
      <c r="F10000" s="5">
        <f>IFERROR(VLOOKUP(E10000,Raw_Menu!$A$2:$D$33,4,FALSE),0)</f>
        <v>9</v>
      </c>
      <c r="G10000" s="5">
        <f t="shared" si="312"/>
        <v>9</v>
      </c>
      <c r="H10000">
        <f t="shared" si="313"/>
        <v>16</v>
      </c>
      <c r="I10000" t="str">
        <f>IFERROR(VLOOKUP(tblOrders[[#This Row],[item_id]],Raw_Menu!$A$2:$D$33,3,FALSE),"Unknown")</f>
        <v>Mexican</v>
      </c>
    </row>
    <row r="10001" spans="1:9" x14ac:dyDescent="0.25">
      <c r="A10001">
        <v>10000</v>
      </c>
      <c r="B10001">
        <v>4378</v>
      </c>
      <c r="C10001" s="1">
        <v>45000</v>
      </c>
      <c r="D10001" s="2">
        <v>0.67535879629629625</v>
      </c>
      <c r="E10001">
        <v>121</v>
      </c>
      <c r="F10001" s="5">
        <f>IFERROR(VLOOKUP(E10001,Raw_Menu!$A$2:$D$33,4,FALSE),0)</f>
        <v>10.5</v>
      </c>
      <c r="G10001" s="5">
        <f t="shared" si="312"/>
        <v>10.5</v>
      </c>
      <c r="H10001">
        <f t="shared" si="313"/>
        <v>16</v>
      </c>
      <c r="I10001" t="str">
        <f>IFERROR(VLOOKUP(tblOrders[[#This Row],[item_id]],Raw_Menu!$A$2:$D$33,3,FALSE),"Unknown")</f>
        <v>Mexican</v>
      </c>
    </row>
    <row r="10002" spans="1:9" x14ac:dyDescent="0.25">
      <c r="A10002">
        <v>10001</v>
      </c>
      <c r="B10002">
        <v>4378</v>
      </c>
      <c r="C10002" s="1">
        <v>45000</v>
      </c>
      <c r="D10002" s="2">
        <v>0.67535879629629625</v>
      </c>
      <c r="E10002">
        <v>106</v>
      </c>
      <c r="F10002" s="5">
        <f>IFERROR(VLOOKUP(E10002,Raw_Menu!$A$2:$D$33,4,FALSE),0)</f>
        <v>7</v>
      </c>
      <c r="G10002" s="5">
        <f t="shared" si="312"/>
        <v>7</v>
      </c>
      <c r="H10002">
        <f t="shared" si="313"/>
        <v>16</v>
      </c>
      <c r="I10002" t="str">
        <f>IFERROR(VLOOKUP(tblOrders[[#This Row],[item_id]],Raw_Menu!$A$2:$D$33,3,FALSE),"Unknown")</f>
        <v>American</v>
      </c>
    </row>
    <row r="10003" spans="1:9" x14ac:dyDescent="0.25">
      <c r="A10003">
        <v>10002</v>
      </c>
      <c r="B10003">
        <v>4379</v>
      </c>
      <c r="C10003" s="1">
        <v>45000</v>
      </c>
      <c r="D10003" s="2">
        <v>0.67564814814814811</v>
      </c>
      <c r="E10003">
        <v>129</v>
      </c>
      <c r="F10003" s="5">
        <f>IFERROR(VLOOKUP(E10003,Raw_Menu!$A$2:$D$33,4,FALSE),0)</f>
        <v>15.5</v>
      </c>
      <c r="G10003" s="5">
        <f t="shared" si="312"/>
        <v>15.5</v>
      </c>
      <c r="H10003">
        <f t="shared" si="313"/>
        <v>16</v>
      </c>
      <c r="I10003" t="str">
        <f>IFERROR(VLOOKUP(tblOrders[[#This Row],[item_id]],Raw_Menu!$A$2:$D$33,3,FALSE),"Unknown")</f>
        <v>Italian</v>
      </c>
    </row>
    <row r="10004" spans="1:9" x14ac:dyDescent="0.25">
      <c r="A10004">
        <v>10003</v>
      </c>
      <c r="B10004">
        <v>4379</v>
      </c>
      <c r="C10004" s="1">
        <v>45000</v>
      </c>
      <c r="D10004" s="2">
        <v>0.67564814814814811</v>
      </c>
      <c r="E10004">
        <v>111</v>
      </c>
      <c r="F10004" s="5">
        <f>IFERROR(VLOOKUP(E10004,Raw_Menu!$A$2:$D$33,4,FALSE),0)</f>
        <v>11.95</v>
      </c>
      <c r="G10004" s="5">
        <f t="shared" si="312"/>
        <v>11.95</v>
      </c>
      <c r="H10004">
        <f t="shared" si="313"/>
        <v>16</v>
      </c>
      <c r="I10004" t="str">
        <f>IFERROR(VLOOKUP(tblOrders[[#This Row],[item_id]],Raw_Menu!$A$2:$D$33,3,FALSE),"Unknown")</f>
        <v>Asian</v>
      </c>
    </row>
    <row r="10005" spans="1:9" x14ac:dyDescent="0.25">
      <c r="A10005">
        <v>10004</v>
      </c>
      <c r="B10005">
        <v>4379</v>
      </c>
      <c r="C10005" s="1">
        <v>45000</v>
      </c>
      <c r="D10005" s="2">
        <v>0.67564814814814811</v>
      </c>
      <c r="E10005">
        <v>113</v>
      </c>
      <c r="F10005" s="5">
        <f>IFERROR(VLOOKUP(E10005,Raw_Menu!$A$2:$D$33,4,FALSE),0)</f>
        <v>5</v>
      </c>
      <c r="G10005" s="5">
        <f t="shared" si="312"/>
        <v>5</v>
      </c>
      <c r="H10005">
        <f t="shared" si="313"/>
        <v>16</v>
      </c>
      <c r="I10005" t="str">
        <f>IFERROR(VLOOKUP(tblOrders[[#This Row],[item_id]],Raw_Menu!$A$2:$D$33,3,FALSE),"Unknown")</f>
        <v>Asian</v>
      </c>
    </row>
    <row r="10006" spans="1:9" x14ac:dyDescent="0.25">
      <c r="A10006">
        <v>10005</v>
      </c>
      <c r="B10006">
        <v>4380</v>
      </c>
      <c r="C10006" s="1">
        <v>45000</v>
      </c>
      <c r="D10006" s="2">
        <v>0.67704861111111114</v>
      </c>
      <c r="E10006">
        <v>112</v>
      </c>
      <c r="F10006" s="5">
        <f>IFERROR(VLOOKUP(E10006,Raw_Menu!$A$2:$D$33,4,FALSE),0)</f>
        <v>14.95</v>
      </c>
      <c r="G10006" s="5">
        <f t="shared" si="312"/>
        <v>14.95</v>
      </c>
      <c r="H10006">
        <f t="shared" si="313"/>
        <v>16</v>
      </c>
      <c r="I10006" t="str">
        <f>IFERROR(VLOOKUP(tblOrders[[#This Row],[item_id]],Raw_Menu!$A$2:$D$33,3,FALSE),"Unknown")</f>
        <v>Asian</v>
      </c>
    </row>
    <row r="10007" spans="1:9" x14ac:dyDescent="0.25">
      <c r="A10007">
        <v>10006</v>
      </c>
      <c r="B10007">
        <v>4380</v>
      </c>
      <c r="C10007" s="1">
        <v>45000</v>
      </c>
      <c r="D10007" s="2">
        <v>0.67704861111111114</v>
      </c>
      <c r="E10007">
        <v>131</v>
      </c>
      <c r="F10007" s="5">
        <f>IFERROR(VLOOKUP(E10007,Raw_Menu!$A$2:$D$33,4,FALSE),0)</f>
        <v>17.95</v>
      </c>
      <c r="G10007" s="5">
        <f t="shared" si="312"/>
        <v>17.95</v>
      </c>
      <c r="H10007">
        <f t="shared" si="313"/>
        <v>16</v>
      </c>
      <c r="I10007" t="str">
        <f>IFERROR(VLOOKUP(tblOrders[[#This Row],[item_id]],Raw_Menu!$A$2:$D$33,3,FALSE),"Unknown")</f>
        <v>Italian</v>
      </c>
    </row>
    <row r="10008" spans="1:9" x14ac:dyDescent="0.25">
      <c r="A10008">
        <v>10007</v>
      </c>
      <c r="B10008">
        <v>4380</v>
      </c>
      <c r="C10008" s="1">
        <v>45000</v>
      </c>
      <c r="D10008" s="2">
        <v>0.67704861111111114</v>
      </c>
      <c r="E10008">
        <v>106</v>
      </c>
      <c r="F10008" s="5">
        <f>IFERROR(VLOOKUP(E10008,Raw_Menu!$A$2:$D$33,4,FALSE),0)</f>
        <v>7</v>
      </c>
      <c r="G10008" s="5">
        <f t="shared" si="312"/>
        <v>7</v>
      </c>
      <c r="H10008">
        <f t="shared" si="313"/>
        <v>16</v>
      </c>
      <c r="I10008" t="str">
        <f>IFERROR(VLOOKUP(tblOrders[[#This Row],[item_id]],Raw_Menu!$A$2:$D$33,3,FALSE),"Unknown")</f>
        <v>American</v>
      </c>
    </row>
    <row r="10009" spans="1:9" x14ac:dyDescent="0.25">
      <c r="A10009">
        <v>10008</v>
      </c>
      <c r="B10009">
        <v>4381</v>
      </c>
      <c r="C10009" s="1">
        <v>45000</v>
      </c>
      <c r="D10009" s="2">
        <v>0.68870370370370371</v>
      </c>
      <c r="E10009">
        <v>110</v>
      </c>
      <c r="F10009" s="5">
        <f>IFERROR(VLOOKUP(E10009,Raw_Menu!$A$2:$D$33,4,FALSE),0)</f>
        <v>17.95</v>
      </c>
      <c r="G10009" s="5">
        <f t="shared" si="312"/>
        <v>17.95</v>
      </c>
      <c r="H10009">
        <f t="shared" si="313"/>
        <v>16</v>
      </c>
      <c r="I10009" t="str">
        <f>IFERROR(VLOOKUP(tblOrders[[#This Row],[item_id]],Raw_Menu!$A$2:$D$33,3,FALSE),"Unknown")</f>
        <v>Asian</v>
      </c>
    </row>
    <row r="10010" spans="1:9" x14ac:dyDescent="0.25">
      <c r="A10010">
        <v>10009</v>
      </c>
      <c r="B10010">
        <v>4381</v>
      </c>
      <c r="C10010" s="1">
        <v>45000</v>
      </c>
      <c r="D10010" s="2">
        <v>0.68870370370370371</v>
      </c>
      <c r="E10010">
        <v>112</v>
      </c>
      <c r="F10010" s="5">
        <f>IFERROR(VLOOKUP(E10010,Raw_Menu!$A$2:$D$33,4,FALSE),0)</f>
        <v>14.95</v>
      </c>
      <c r="G10010" s="5">
        <f t="shared" si="312"/>
        <v>14.95</v>
      </c>
      <c r="H10010">
        <f t="shared" si="313"/>
        <v>16</v>
      </c>
      <c r="I10010" t="str">
        <f>IFERROR(VLOOKUP(tblOrders[[#This Row],[item_id]],Raw_Menu!$A$2:$D$33,3,FALSE),"Unknown")</f>
        <v>Asian</v>
      </c>
    </row>
    <row r="10011" spans="1:9" x14ac:dyDescent="0.25">
      <c r="A10011">
        <v>10010</v>
      </c>
      <c r="B10011">
        <v>4381</v>
      </c>
      <c r="C10011" s="1">
        <v>45000</v>
      </c>
      <c r="D10011" s="2">
        <v>0.68870370370370371</v>
      </c>
      <c r="E10011">
        <v>120</v>
      </c>
      <c r="F10011" s="5">
        <f>IFERROR(VLOOKUP(E10011,Raw_Menu!$A$2:$D$33,4,FALSE),0)</f>
        <v>13.95</v>
      </c>
      <c r="G10011" s="5">
        <f t="shared" si="312"/>
        <v>13.95</v>
      </c>
      <c r="H10011">
        <f t="shared" si="313"/>
        <v>16</v>
      </c>
      <c r="I10011" t="str">
        <f>IFERROR(VLOOKUP(tblOrders[[#This Row],[item_id]],Raw_Menu!$A$2:$D$33,3,FALSE),"Unknown")</f>
        <v>Mexican</v>
      </c>
    </row>
    <row r="10012" spans="1:9" x14ac:dyDescent="0.25">
      <c r="A10012">
        <v>10011</v>
      </c>
      <c r="B10012">
        <v>4381</v>
      </c>
      <c r="C10012" s="1">
        <v>45000</v>
      </c>
      <c r="D10012" s="2">
        <v>0.68870370370370371</v>
      </c>
      <c r="E10012">
        <v>122</v>
      </c>
      <c r="F10012" s="5">
        <f>IFERROR(VLOOKUP(E10012,Raw_Menu!$A$2:$D$33,4,FALSE),0)</f>
        <v>7</v>
      </c>
      <c r="G10012" s="5">
        <f t="shared" si="312"/>
        <v>7</v>
      </c>
      <c r="H10012">
        <f t="shared" si="313"/>
        <v>16</v>
      </c>
      <c r="I10012" t="str">
        <f>IFERROR(VLOOKUP(tblOrders[[#This Row],[item_id]],Raw_Menu!$A$2:$D$33,3,FALSE),"Unknown")</f>
        <v>Mexican</v>
      </c>
    </row>
    <row r="10013" spans="1:9" x14ac:dyDescent="0.25">
      <c r="A10013">
        <v>10012</v>
      </c>
      <c r="B10013">
        <v>4382</v>
      </c>
      <c r="C10013" s="1">
        <v>45000</v>
      </c>
      <c r="D10013" s="2">
        <v>0.69002314814814814</v>
      </c>
      <c r="E10013">
        <v>103</v>
      </c>
      <c r="F10013" s="5">
        <f>IFERROR(VLOOKUP(E10013,Raw_Menu!$A$2:$D$33,4,FALSE),0)</f>
        <v>9</v>
      </c>
      <c r="G10013" s="5">
        <f t="shared" si="312"/>
        <v>9</v>
      </c>
      <c r="H10013">
        <f t="shared" si="313"/>
        <v>16</v>
      </c>
      <c r="I10013" t="str">
        <f>IFERROR(VLOOKUP(tblOrders[[#This Row],[item_id]],Raw_Menu!$A$2:$D$33,3,FALSE),"Unknown")</f>
        <v>American</v>
      </c>
    </row>
    <row r="10014" spans="1:9" x14ac:dyDescent="0.25">
      <c r="A10014">
        <v>10013</v>
      </c>
      <c r="B10014">
        <v>4382</v>
      </c>
      <c r="C10014" s="1">
        <v>45000</v>
      </c>
      <c r="D10014" s="2">
        <v>0.69002314814814814</v>
      </c>
      <c r="E10014">
        <v>106</v>
      </c>
      <c r="F10014" s="5">
        <f>IFERROR(VLOOKUP(E10014,Raw_Menu!$A$2:$D$33,4,FALSE),0)</f>
        <v>7</v>
      </c>
      <c r="G10014" s="5">
        <f t="shared" si="312"/>
        <v>7</v>
      </c>
      <c r="H10014">
        <f t="shared" si="313"/>
        <v>16</v>
      </c>
      <c r="I10014" t="str">
        <f>IFERROR(VLOOKUP(tblOrders[[#This Row],[item_id]],Raw_Menu!$A$2:$D$33,3,FALSE),"Unknown")</f>
        <v>American</v>
      </c>
    </row>
    <row r="10015" spans="1:9" x14ac:dyDescent="0.25">
      <c r="A10015">
        <v>10014</v>
      </c>
      <c r="B10015">
        <v>4383</v>
      </c>
      <c r="C10015" s="1">
        <v>45000</v>
      </c>
      <c r="D10015" s="2">
        <v>0.69313657407407403</v>
      </c>
      <c r="E10015">
        <v>115</v>
      </c>
      <c r="F10015" s="5">
        <f>IFERROR(VLOOKUP(E10015,Raw_Menu!$A$2:$D$33,4,FALSE),0)</f>
        <v>11.95</v>
      </c>
      <c r="G10015" s="5">
        <f t="shared" si="312"/>
        <v>11.95</v>
      </c>
      <c r="H10015">
        <f t="shared" si="313"/>
        <v>16</v>
      </c>
      <c r="I10015" t="str">
        <f>IFERROR(VLOOKUP(tblOrders[[#This Row],[item_id]],Raw_Menu!$A$2:$D$33,3,FALSE),"Unknown")</f>
        <v>Mexican</v>
      </c>
    </row>
    <row r="10016" spans="1:9" x14ac:dyDescent="0.25">
      <c r="A10016">
        <v>10015</v>
      </c>
      <c r="B10016">
        <v>4383</v>
      </c>
      <c r="C10016" s="1">
        <v>45000</v>
      </c>
      <c r="D10016" s="2">
        <v>0.69313657407407403</v>
      </c>
      <c r="E10016">
        <v>116</v>
      </c>
      <c r="F10016" s="5">
        <f>IFERROR(VLOOKUP(E10016,Raw_Menu!$A$2:$D$33,4,FALSE),0)</f>
        <v>13.95</v>
      </c>
      <c r="G10016" s="5">
        <f t="shared" si="312"/>
        <v>13.95</v>
      </c>
      <c r="H10016">
        <f t="shared" si="313"/>
        <v>16</v>
      </c>
      <c r="I10016" t="str">
        <f>IFERROR(VLOOKUP(tblOrders[[#This Row],[item_id]],Raw_Menu!$A$2:$D$33,3,FALSE),"Unknown")</f>
        <v>Mexican</v>
      </c>
    </row>
    <row r="10017" spans="1:9" x14ac:dyDescent="0.25">
      <c r="A10017">
        <v>10016</v>
      </c>
      <c r="B10017">
        <v>4383</v>
      </c>
      <c r="C10017" s="1">
        <v>45000</v>
      </c>
      <c r="D10017" s="2">
        <v>0.69313657407407403</v>
      </c>
      <c r="E10017">
        <v>114</v>
      </c>
      <c r="F10017" s="5">
        <f>IFERROR(VLOOKUP(E10017,Raw_Menu!$A$2:$D$33,4,FALSE),0)</f>
        <v>9</v>
      </c>
      <c r="G10017" s="5">
        <f t="shared" si="312"/>
        <v>9</v>
      </c>
      <c r="H10017">
        <f t="shared" si="313"/>
        <v>16</v>
      </c>
      <c r="I10017" t="str">
        <f>IFERROR(VLOOKUP(tblOrders[[#This Row],[item_id]],Raw_Menu!$A$2:$D$33,3,FALSE),"Unknown")</f>
        <v>Asian</v>
      </c>
    </row>
    <row r="10018" spans="1:9" x14ac:dyDescent="0.25">
      <c r="A10018">
        <v>10017</v>
      </c>
      <c r="B10018">
        <v>4384</v>
      </c>
      <c r="C10018" s="1">
        <v>45000</v>
      </c>
      <c r="D10018" s="2">
        <v>0.70633101851851854</v>
      </c>
      <c r="E10018">
        <v>101</v>
      </c>
      <c r="F10018" s="5">
        <f>IFERROR(VLOOKUP(E10018,Raw_Menu!$A$2:$D$33,4,FALSE),0)</f>
        <v>12.95</v>
      </c>
      <c r="G10018" s="5">
        <f t="shared" si="312"/>
        <v>12.95</v>
      </c>
      <c r="H10018">
        <f t="shared" si="313"/>
        <v>16</v>
      </c>
      <c r="I10018" t="str">
        <f>IFERROR(VLOOKUP(tblOrders[[#This Row],[item_id]],Raw_Menu!$A$2:$D$33,3,FALSE),"Unknown")</f>
        <v>American</v>
      </c>
    </row>
    <row r="10019" spans="1:9" x14ac:dyDescent="0.25">
      <c r="A10019">
        <v>10018</v>
      </c>
      <c r="B10019">
        <v>4384</v>
      </c>
      <c r="C10019" s="1">
        <v>45000</v>
      </c>
      <c r="D10019" s="2">
        <v>0.70633101851851854</v>
      </c>
      <c r="E10019">
        <v>121</v>
      </c>
      <c r="F10019" s="5">
        <f>IFERROR(VLOOKUP(E10019,Raw_Menu!$A$2:$D$33,4,FALSE),0)</f>
        <v>10.5</v>
      </c>
      <c r="G10019" s="5">
        <f t="shared" si="312"/>
        <v>10.5</v>
      </c>
      <c r="H10019">
        <f t="shared" si="313"/>
        <v>16</v>
      </c>
      <c r="I10019" t="str">
        <f>IFERROR(VLOOKUP(tblOrders[[#This Row],[item_id]],Raw_Menu!$A$2:$D$33,3,FALSE),"Unknown")</f>
        <v>Mexican</v>
      </c>
    </row>
    <row r="10020" spans="1:9" x14ac:dyDescent="0.25">
      <c r="A10020">
        <v>10019</v>
      </c>
      <c r="B10020">
        <v>4385</v>
      </c>
      <c r="C10020" s="1">
        <v>45000</v>
      </c>
      <c r="D10020" s="2">
        <v>0.71780092592592593</v>
      </c>
      <c r="E10020">
        <v>103</v>
      </c>
      <c r="F10020" s="5">
        <f>IFERROR(VLOOKUP(E10020,Raw_Menu!$A$2:$D$33,4,FALSE),0)</f>
        <v>9</v>
      </c>
      <c r="G10020" s="5">
        <f t="shared" si="312"/>
        <v>9</v>
      </c>
      <c r="H10020">
        <f t="shared" si="313"/>
        <v>17</v>
      </c>
      <c r="I10020" t="str">
        <f>IFERROR(VLOOKUP(tblOrders[[#This Row],[item_id]],Raw_Menu!$A$2:$D$33,3,FALSE),"Unknown")</f>
        <v>American</v>
      </c>
    </row>
    <row r="10021" spans="1:9" x14ac:dyDescent="0.25">
      <c r="A10021">
        <v>10020</v>
      </c>
      <c r="B10021">
        <v>4385</v>
      </c>
      <c r="C10021" s="1">
        <v>45000</v>
      </c>
      <c r="D10021" s="2">
        <v>0.71780092592592593</v>
      </c>
      <c r="E10021">
        <v>108</v>
      </c>
      <c r="F10021" s="5">
        <f>IFERROR(VLOOKUP(E10021,Raw_Menu!$A$2:$D$33,4,FALSE),0)</f>
        <v>14.5</v>
      </c>
      <c r="G10021" s="5">
        <f t="shared" si="312"/>
        <v>14.5</v>
      </c>
      <c r="H10021">
        <f t="shared" si="313"/>
        <v>17</v>
      </c>
      <c r="I10021" t="str">
        <f>IFERROR(VLOOKUP(tblOrders[[#This Row],[item_id]],Raw_Menu!$A$2:$D$33,3,FALSE),"Unknown")</f>
        <v>Asian</v>
      </c>
    </row>
    <row r="10022" spans="1:9" x14ac:dyDescent="0.25">
      <c r="A10022">
        <v>10021</v>
      </c>
      <c r="B10022">
        <v>4385</v>
      </c>
      <c r="C10022" s="1">
        <v>45000</v>
      </c>
      <c r="D10022" s="2">
        <v>0.71780092592592593</v>
      </c>
      <c r="E10022">
        <v>122</v>
      </c>
      <c r="F10022" s="5">
        <f>IFERROR(VLOOKUP(E10022,Raw_Menu!$A$2:$D$33,4,FALSE),0)</f>
        <v>7</v>
      </c>
      <c r="G10022" s="5">
        <f t="shared" si="312"/>
        <v>7</v>
      </c>
      <c r="H10022">
        <f t="shared" si="313"/>
        <v>17</v>
      </c>
      <c r="I10022" t="str">
        <f>IFERROR(VLOOKUP(tblOrders[[#This Row],[item_id]],Raw_Menu!$A$2:$D$33,3,FALSE),"Unknown")</f>
        <v>Mexican</v>
      </c>
    </row>
    <row r="10023" spans="1:9" x14ac:dyDescent="0.25">
      <c r="A10023">
        <v>10022</v>
      </c>
      <c r="B10023">
        <v>4385</v>
      </c>
      <c r="C10023" s="1">
        <v>45000</v>
      </c>
      <c r="D10023" s="2">
        <v>0.71780092592592593</v>
      </c>
      <c r="E10023">
        <v>122</v>
      </c>
      <c r="F10023" s="5">
        <f>IFERROR(VLOOKUP(E10023,Raw_Menu!$A$2:$D$33,4,FALSE),0)</f>
        <v>7</v>
      </c>
      <c r="G10023" s="5">
        <f t="shared" si="312"/>
        <v>7</v>
      </c>
      <c r="H10023">
        <f t="shared" si="313"/>
        <v>17</v>
      </c>
      <c r="I10023" t="str">
        <f>IFERROR(VLOOKUP(tblOrders[[#This Row],[item_id]],Raw_Menu!$A$2:$D$33,3,FALSE),"Unknown")</f>
        <v>Mexican</v>
      </c>
    </row>
    <row r="10024" spans="1:9" x14ac:dyDescent="0.25">
      <c r="A10024">
        <v>10023</v>
      </c>
      <c r="B10024">
        <v>4386</v>
      </c>
      <c r="C10024" s="1">
        <v>45000</v>
      </c>
      <c r="D10024" s="2">
        <v>0.72924768518518523</v>
      </c>
      <c r="E10024">
        <v>108</v>
      </c>
      <c r="F10024" s="5">
        <f>IFERROR(VLOOKUP(E10024,Raw_Menu!$A$2:$D$33,4,FALSE),0)</f>
        <v>14.5</v>
      </c>
      <c r="G10024" s="5">
        <f t="shared" si="312"/>
        <v>14.5</v>
      </c>
      <c r="H10024">
        <f t="shared" si="313"/>
        <v>17</v>
      </c>
      <c r="I10024" t="str">
        <f>IFERROR(VLOOKUP(tblOrders[[#This Row],[item_id]],Raw_Menu!$A$2:$D$33,3,FALSE),"Unknown")</f>
        <v>Asian</v>
      </c>
    </row>
    <row r="10025" spans="1:9" x14ac:dyDescent="0.25">
      <c r="A10025">
        <v>10024</v>
      </c>
      <c r="B10025">
        <v>4386</v>
      </c>
      <c r="C10025" s="1">
        <v>45000</v>
      </c>
      <c r="D10025" s="2">
        <v>0.72924768518518523</v>
      </c>
      <c r="E10025">
        <v>111</v>
      </c>
      <c r="F10025" s="5">
        <f>IFERROR(VLOOKUP(E10025,Raw_Menu!$A$2:$D$33,4,FALSE),0)</f>
        <v>11.95</v>
      </c>
      <c r="G10025" s="5">
        <f t="shared" si="312"/>
        <v>11.95</v>
      </c>
      <c r="H10025">
        <f t="shared" si="313"/>
        <v>17</v>
      </c>
      <c r="I10025" t="str">
        <f>IFERROR(VLOOKUP(tblOrders[[#This Row],[item_id]],Raw_Menu!$A$2:$D$33,3,FALSE),"Unknown")</f>
        <v>Asian</v>
      </c>
    </row>
    <row r="10026" spans="1:9" x14ac:dyDescent="0.25">
      <c r="A10026">
        <v>10025</v>
      </c>
      <c r="B10026">
        <v>4386</v>
      </c>
      <c r="C10026" s="1">
        <v>45000</v>
      </c>
      <c r="D10026" s="2">
        <v>0.72924768518518523</v>
      </c>
      <c r="E10026">
        <v>119</v>
      </c>
      <c r="F10026" s="5">
        <f>IFERROR(VLOOKUP(E10026,Raw_Menu!$A$2:$D$33,4,FALSE),0)</f>
        <v>11.95</v>
      </c>
      <c r="G10026" s="5">
        <f t="shared" si="312"/>
        <v>11.95</v>
      </c>
      <c r="H10026">
        <f t="shared" si="313"/>
        <v>17</v>
      </c>
      <c r="I10026" t="str">
        <f>IFERROR(VLOOKUP(tblOrders[[#This Row],[item_id]],Raw_Menu!$A$2:$D$33,3,FALSE),"Unknown")</f>
        <v>Mexican</v>
      </c>
    </row>
    <row r="10027" spans="1:9" x14ac:dyDescent="0.25">
      <c r="A10027">
        <v>10026</v>
      </c>
      <c r="B10027">
        <v>4387</v>
      </c>
      <c r="C10027" s="1">
        <v>45000</v>
      </c>
      <c r="D10027" s="2">
        <v>0.75127314814814816</v>
      </c>
      <c r="E10027">
        <v>129</v>
      </c>
      <c r="F10027" s="5">
        <f>IFERROR(VLOOKUP(E10027,Raw_Menu!$A$2:$D$33,4,FALSE),0)</f>
        <v>15.5</v>
      </c>
      <c r="G10027" s="5">
        <f t="shared" si="312"/>
        <v>15.5</v>
      </c>
      <c r="H10027">
        <f t="shared" si="313"/>
        <v>18</v>
      </c>
      <c r="I10027" t="str">
        <f>IFERROR(VLOOKUP(tblOrders[[#This Row],[item_id]],Raw_Menu!$A$2:$D$33,3,FALSE),"Unknown")</f>
        <v>Italian</v>
      </c>
    </row>
    <row r="10028" spans="1:9" x14ac:dyDescent="0.25">
      <c r="A10028">
        <v>10027</v>
      </c>
      <c r="B10028">
        <v>4387</v>
      </c>
      <c r="C10028" s="1">
        <v>45000</v>
      </c>
      <c r="D10028" s="2">
        <v>0.75127314814814816</v>
      </c>
      <c r="E10028">
        <v>123</v>
      </c>
      <c r="F10028" s="5">
        <f>IFERROR(VLOOKUP(E10028,Raw_Menu!$A$2:$D$33,4,FALSE),0)</f>
        <v>9</v>
      </c>
      <c r="G10028" s="5">
        <f t="shared" si="312"/>
        <v>9</v>
      </c>
      <c r="H10028">
        <f t="shared" si="313"/>
        <v>18</v>
      </c>
      <c r="I10028" t="str">
        <f>IFERROR(VLOOKUP(tblOrders[[#This Row],[item_id]],Raw_Menu!$A$2:$D$33,3,FALSE),"Unknown")</f>
        <v>Mexican</v>
      </c>
    </row>
    <row r="10029" spans="1:9" x14ac:dyDescent="0.25">
      <c r="A10029">
        <v>10028</v>
      </c>
      <c r="B10029">
        <v>4388</v>
      </c>
      <c r="C10029" s="1">
        <v>45000</v>
      </c>
      <c r="D10029" s="2">
        <v>0.76313657407407409</v>
      </c>
      <c r="E10029">
        <v>122</v>
      </c>
      <c r="F10029" s="5">
        <f>IFERROR(VLOOKUP(E10029,Raw_Menu!$A$2:$D$33,4,FALSE),0)</f>
        <v>7</v>
      </c>
      <c r="G10029" s="5">
        <f t="shared" si="312"/>
        <v>7</v>
      </c>
      <c r="H10029">
        <f t="shared" si="313"/>
        <v>18</v>
      </c>
      <c r="I10029" t="str">
        <f>IFERROR(VLOOKUP(tblOrders[[#This Row],[item_id]],Raw_Menu!$A$2:$D$33,3,FALSE),"Unknown")</f>
        <v>Mexican</v>
      </c>
    </row>
    <row r="10030" spans="1:9" x14ac:dyDescent="0.25">
      <c r="A10030">
        <v>10029</v>
      </c>
      <c r="B10030">
        <v>4389</v>
      </c>
      <c r="C10030" s="1">
        <v>45000</v>
      </c>
      <c r="D10030" s="2">
        <v>0.76958333333333329</v>
      </c>
      <c r="E10030">
        <v>108</v>
      </c>
      <c r="F10030" s="5">
        <f>IFERROR(VLOOKUP(E10030,Raw_Menu!$A$2:$D$33,4,FALSE),0)</f>
        <v>14.5</v>
      </c>
      <c r="G10030" s="5">
        <f t="shared" si="312"/>
        <v>14.5</v>
      </c>
      <c r="H10030">
        <f t="shared" si="313"/>
        <v>18</v>
      </c>
      <c r="I10030" t="str">
        <f>IFERROR(VLOOKUP(tblOrders[[#This Row],[item_id]],Raw_Menu!$A$2:$D$33,3,FALSE),"Unknown")</f>
        <v>Asian</v>
      </c>
    </row>
    <row r="10031" spans="1:9" x14ac:dyDescent="0.25">
      <c r="A10031">
        <v>10030</v>
      </c>
      <c r="B10031">
        <v>4389</v>
      </c>
      <c r="C10031" s="1">
        <v>45000</v>
      </c>
      <c r="D10031" s="2">
        <v>0.76958333333333329</v>
      </c>
      <c r="E10031">
        <v>114</v>
      </c>
      <c r="F10031" s="5">
        <f>IFERROR(VLOOKUP(E10031,Raw_Menu!$A$2:$D$33,4,FALSE),0)</f>
        <v>9</v>
      </c>
      <c r="G10031" s="5">
        <f t="shared" si="312"/>
        <v>9</v>
      </c>
      <c r="H10031">
        <f t="shared" si="313"/>
        <v>18</v>
      </c>
      <c r="I10031" t="str">
        <f>IFERROR(VLOOKUP(tblOrders[[#This Row],[item_id]],Raw_Menu!$A$2:$D$33,3,FALSE),"Unknown")</f>
        <v>Asian</v>
      </c>
    </row>
    <row r="10032" spans="1:9" x14ac:dyDescent="0.25">
      <c r="A10032">
        <v>10031</v>
      </c>
      <c r="B10032">
        <v>4390</v>
      </c>
      <c r="C10032" s="1">
        <v>45000</v>
      </c>
      <c r="D10032" s="2">
        <v>0.77001157407407406</v>
      </c>
      <c r="E10032">
        <v>101</v>
      </c>
      <c r="F10032" s="5">
        <f>IFERROR(VLOOKUP(E10032,Raw_Menu!$A$2:$D$33,4,FALSE),0)</f>
        <v>12.95</v>
      </c>
      <c r="G10032" s="5">
        <f t="shared" si="312"/>
        <v>12.95</v>
      </c>
      <c r="H10032">
        <f t="shared" si="313"/>
        <v>18</v>
      </c>
      <c r="I10032" t="str">
        <f>IFERROR(VLOOKUP(tblOrders[[#This Row],[item_id]],Raw_Menu!$A$2:$D$33,3,FALSE),"Unknown")</f>
        <v>American</v>
      </c>
    </row>
    <row r="10033" spans="1:9" x14ac:dyDescent="0.25">
      <c r="A10033">
        <v>10032</v>
      </c>
      <c r="B10033">
        <v>4390</v>
      </c>
      <c r="C10033" s="1">
        <v>45000</v>
      </c>
      <c r="D10033" s="2">
        <v>0.77001157407407406</v>
      </c>
      <c r="E10033">
        <v>106</v>
      </c>
      <c r="F10033" s="5">
        <f>IFERROR(VLOOKUP(E10033,Raw_Menu!$A$2:$D$33,4,FALSE),0)</f>
        <v>7</v>
      </c>
      <c r="G10033" s="5">
        <f t="shared" si="312"/>
        <v>7</v>
      </c>
      <c r="H10033">
        <f t="shared" si="313"/>
        <v>18</v>
      </c>
      <c r="I10033" t="str">
        <f>IFERROR(VLOOKUP(tblOrders[[#This Row],[item_id]],Raw_Menu!$A$2:$D$33,3,FALSE),"Unknown")</f>
        <v>American</v>
      </c>
    </row>
    <row r="10034" spans="1:9" x14ac:dyDescent="0.25">
      <c r="A10034">
        <v>10033</v>
      </c>
      <c r="B10034">
        <v>4391</v>
      </c>
      <c r="C10034" s="1">
        <v>45000</v>
      </c>
      <c r="D10034" s="2">
        <v>0.77453703703703702</v>
      </c>
      <c r="E10034">
        <v>102</v>
      </c>
      <c r="F10034" s="5">
        <f>IFERROR(VLOOKUP(E10034,Raw_Menu!$A$2:$D$33,4,FALSE),0)</f>
        <v>13.95</v>
      </c>
      <c r="G10034" s="5">
        <f t="shared" si="312"/>
        <v>13.95</v>
      </c>
      <c r="H10034">
        <f t="shared" si="313"/>
        <v>18</v>
      </c>
      <c r="I10034" t="str">
        <f>IFERROR(VLOOKUP(tblOrders[[#This Row],[item_id]],Raw_Menu!$A$2:$D$33,3,FALSE),"Unknown")</f>
        <v>American</v>
      </c>
    </row>
    <row r="10035" spans="1:9" x14ac:dyDescent="0.25">
      <c r="A10035">
        <v>10034</v>
      </c>
      <c r="B10035">
        <v>4391</v>
      </c>
      <c r="C10035" s="1">
        <v>45000</v>
      </c>
      <c r="D10035" s="2">
        <v>0.77453703703703702</v>
      </c>
      <c r="E10035">
        <v>126</v>
      </c>
      <c r="F10035" s="5">
        <f>IFERROR(VLOOKUP(E10035,Raw_Menu!$A$2:$D$33,4,FALSE),0)</f>
        <v>14.5</v>
      </c>
      <c r="G10035" s="5">
        <f t="shared" si="312"/>
        <v>14.5</v>
      </c>
      <c r="H10035">
        <f t="shared" si="313"/>
        <v>18</v>
      </c>
      <c r="I10035" t="str">
        <f>IFERROR(VLOOKUP(tblOrders[[#This Row],[item_id]],Raw_Menu!$A$2:$D$33,3,FALSE),"Unknown")</f>
        <v>Italian</v>
      </c>
    </row>
    <row r="10036" spans="1:9" x14ac:dyDescent="0.25">
      <c r="A10036">
        <v>10035</v>
      </c>
      <c r="B10036">
        <v>4391</v>
      </c>
      <c r="C10036" s="1">
        <v>45000</v>
      </c>
      <c r="D10036" s="2">
        <v>0.77453703703703702</v>
      </c>
      <c r="E10036">
        <v>112</v>
      </c>
      <c r="F10036" s="5">
        <f>IFERROR(VLOOKUP(E10036,Raw_Menu!$A$2:$D$33,4,FALSE),0)</f>
        <v>14.95</v>
      </c>
      <c r="G10036" s="5">
        <f t="shared" si="312"/>
        <v>14.95</v>
      </c>
      <c r="H10036">
        <f t="shared" si="313"/>
        <v>18</v>
      </c>
      <c r="I10036" t="str">
        <f>IFERROR(VLOOKUP(tblOrders[[#This Row],[item_id]],Raw_Menu!$A$2:$D$33,3,FALSE),"Unknown")</f>
        <v>Asian</v>
      </c>
    </row>
    <row r="10037" spans="1:9" x14ac:dyDescent="0.25">
      <c r="A10037">
        <v>10036</v>
      </c>
      <c r="B10037">
        <v>4391</v>
      </c>
      <c r="C10037" s="1">
        <v>45000</v>
      </c>
      <c r="D10037" s="2">
        <v>0.77453703703703702</v>
      </c>
      <c r="E10037">
        <v>106</v>
      </c>
      <c r="F10037" s="5">
        <f>IFERROR(VLOOKUP(E10037,Raw_Menu!$A$2:$D$33,4,FALSE),0)</f>
        <v>7</v>
      </c>
      <c r="G10037" s="5">
        <f t="shared" si="312"/>
        <v>7</v>
      </c>
      <c r="H10037">
        <f t="shared" si="313"/>
        <v>18</v>
      </c>
      <c r="I10037" t="str">
        <f>IFERROR(VLOOKUP(tblOrders[[#This Row],[item_id]],Raw_Menu!$A$2:$D$33,3,FALSE),"Unknown")</f>
        <v>American</v>
      </c>
    </row>
    <row r="10038" spans="1:9" x14ac:dyDescent="0.25">
      <c r="A10038">
        <v>10037</v>
      </c>
      <c r="B10038">
        <v>4392</v>
      </c>
      <c r="C10038" s="1">
        <v>45000</v>
      </c>
      <c r="D10038" s="2">
        <v>0.78101851851851856</v>
      </c>
      <c r="E10038">
        <v>110</v>
      </c>
      <c r="F10038" s="5">
        <f>IFERROR(VLOOKUP(E10038,Raw_Menu!$A$2:$D$33,4,FALSE),0)</f>
        <v>17.95</v>
      </c>
      <c r="G10038" s="5">
        <f t="shared" si="312"/>
        <v>17.95</v>
      </c>
      <c r="H10038">
        <f t="shared" si="313"/>
        <v>18</v>
      </c>
      <c r="I10038" t="str">
        <f>IFERROR(VLOOKUP(tblOrders[[#This Row],[item_id]],Raw_Menu!$A$2:$D$33,3,FALSE),"Unknown")</f>
        <v>Asian</v>
      </c>
    </row>
    <row r="10039" spans="1:9" x14ac:dyDescent="0.25">
      <c r="A10039">
        <v>10038</v>
      </c>
      <c r="B10039">
        <v>4392</v>
      </c>
      <c r="C10039" s="1">
        <v>45000</v>
      </c>
      <c r="D10039" s="2">
        <v>0.78101851851851856</v>
      </c>
      <c r="E10039">
        <v>132</v>
      </c>
      <c r="F10039" s="5">
        <f>IFERROR(VLOOKUP(E10039,Raw_Menu!$A$2:$D$33,4,FALSE),0)</f>
        <v>16.95</v>
      </c>
      <c r="G10039" s="5">
        <f t="shared" si="312"/>
        <v>16.95</v>
      </c>
      <c r="H10039">
        <f t="shared" si="313"/>
        <v>18</v>
      </c>
      <c r="I10039" t="str">
        <f>IFERROR(VLOOKUP(tblOrders[[#This Row],[item_id]],Raw_Menu!$A$2:$D$33,3,FALSE),"Unknown")</f>
        <v>Italian</v>
      </c>
    </row>
    <row r="10040" spans="1:9" x14ac:dyDescent="0.25">
      <c r="A10040">
        <v>10039</v>
      </c>
      <c r="B10040">
        <v>4393</v>
      </c>
      <c r="C10040" s="1">
        <v>45000</v>
      </c>
      <c r="D10040" s="2">
        <v>0.7837615740740741</v>
      </c>
      <c r="E10040">
        <v>109</v>
      </c>
      <c r="F10040" s="5">
        <f>IFERROR(VLOOKUP(E10040,Raw_Menu!$A$2:$D$33,4,FALSE),0)</f>
        <v>17.95</v>
      </c>
      <c r="G10040" s="5">
        <f t="shared" si="312"/>
        <v>17.95</v>
      </c>
      <c r="H10040">
        <f t="shared" si="313"/>
        <v>18</v>
      </c>
      <c r="I10040" t="str">
        <f>IFERROR(VLOOKUP(tblOrders[[#This Row],[item_id]],Raw_Menu!$A$2:$D$33,3,FALSE),"Unknown")</f>
        <v>Asian</v>
      </c>
    </row>
    <row r="10041" spans="1:9" x14ac:dyDescent="0.25">
      <c r="A10041">
        <v>10040</v>
      </c>
      <c r="B10041">
        <v>4393</v>
      </c>
      <c r="C10041" s="1">
        <v>45000</v>
      </c>
      <c r="D10041" s="2">
        <v>0.7837615740740741</v>
      </c>
      <c r="E10041">
        <v>131</v>
      </c>
      <c r="F10041" s="5">
        <f>IFERROR(VLOOKUP(E10041,Raw_Menu!$A$2:$D$33,4,FALSE),0)</f>
        <v>17.95</v>
      </c>
      <c r="G10041" s="5">
        <f t="shared" si="312"/>
        <v>17.95</v>
      </c>
      <c r="H10041">
        <f t="shared" si="313"/>
        <v>18</v>
      </c>
      <c r="I10041" t="str">
        <f>IFERROR(VLOOKUP(tblOrders[[#This Row],[item_id]],Raw_Menu!$A$2:$D$33,3,FALSE),"Unknown")</f>
        <v>Italian</v>
      </c>
    </row>
    <row r="10042" spans="1:9" x14ac:dyDescent="0.25">
      <c r="A10042">
        <v>10041</v>
      </c>
      <c r="B10042">
        <v>4394</v>
      </c>
      <c r="C10042" s="1">
        <v>45000</v>
      </c>
      <c r="D10042" s="2">
        <v>0.78898148148148151</v>
      </c>
      <c r="E10042">
        <v>108</v>
      </c>
      <c r="F10042" s="5">
        <f>IFERROR(VLOOKUP(E10042,Raw_Menu!$A$2:$D$33,4,FALSE),0)</f>
        <v>14.5</v>
      </c>
      <c r="G10042" s="5">
        <f t="shared" si="312"/>
        <v>14.5</v>
      </c>
      <c r="H10042">
        <f t="shared" si="313"/>
        <v>18</v>
      </c>
      <c r="I10042" t="str">
        <f>IFERROR(VLOOKUP(tblOrders[[#This Row],[item_id]],Raw_Menu!$A$2:$D$33,3,FALSE),"Unknown")</f>
        <v>Asian</v>
      </c>
    </row>
    <row r="10043" spans="1:9" x14ac:dyDescent="0.25">
      <c r="A10043">
        <v>10042</v>
      </c>
      <c r="B10043">
        <v>4394</v>
      </c>
      <c r="C10043" s="1">
        <v>45000</v>
      </c>
      <c r="D10043" s="2">
        <v>0.78898148148148151</v>
      </c>
      <c r="E10043">
        <v>111</v>
      </c>
      <c r="F10043" s="5">
        <f>IFERROR(VLOOKUP(E10043,Raw_Menu!$A$2:$D$33,4,FALSE),0)</f>
        <v>11.95</v>
      </c>
      <c r="G10043" s="5">
        <f t="shared" si="312"/>
        <v>11.95</v>
      </c>
      <c r="H10043">
        <f t="shared" si="313"/>
        <v>18</v>
      </c>
      <c r="I10043" t="str">
        <f>IFERROR(VLOOKUP(tblOrders[[#This Row],[item_id]],Raw_Menu!$A$2:$D$33,3,FALSE),"Unknown")</f>
        <v>Asian</v>
      </c>
    </row>
    <row r="10044" spans="1:9" x14ac:dyDescent="0.25">
      <c r="A10044">
        <v>10043</v>
      </c>
      <c r="B10044">
        <v>4395</v>
      </c>
      <c r="C10044" s="1">
        <v>45000</v>
      </c>
      <c r="D10044" s="2">
        <v>0.79319444444444442</v>
      </c>
      <c r="E10044">
        <v>110</v>
      </c>
      <c r="F10044" s="5">
        <f>IFERROR(VLOOKUP(E10044,Raw_Menu!$A$2:$D$33,4,FALSE),0)</f>
        <v>17.95</v>
      </c>
      <c r="G10044" s="5">
        <f t="shared" si="312"/>
        <v>17.95</v>
      </c>
      <c r="H10044">
        <f t="shared" si="313"/>
        <v>19</v>
      </c>
      <c r="I10044" t="str">
        <f>IFERROR(VLOOKUP(tblOrders[[#This Row],[item_id]],Raw_Menu!$A$2:$D$33,3,FALSE),"Unknown")</f>
        <v>Asian</v>
      </c>
    </row>
    <row r="10045" spans="1:9" x14ac:dyDescent="0.25">
      <c r="A10045">
        <v>10044</v>
      </c>
      <c r="B10045">
        <v>4395</v>
      </c>
      <c r="C10045" s="1">
        <v>45000</v>
      </c>
      <c r="D10045" s="2">
        <v>0.79319444444444442</v>
      </c>
      <c r="E10045">
        <v>130</v>
      </c>
      <c r="F10045" s="5">
        <f>IFERROR(VLOOKUP(E10045,Raw_Menu!$A$2:$D$33,4,FALSE),0)</f>
        <v>19.95</v>
      </c>
      <c r="G10045" s="5">
        <f t="shared" si="312"/>
        <v>19.95</v>
      </c>
      <c r="H10045">
        <f t="shared" si="313"/>
        <v>19</v>
      </c>
      <c r="I10045" t="str">
        <f>IFERROR(VLOOKUP(tblOrders[[#This Row],[item_id]],Raw_Menu!$A$2:$D$33,3,FALSE),"Unknown")</f>
        <v>Italian</v>
      </c>
    </row>
    <row r="10046" spans="1:9" x14ac:dyDescent="0.25">
      <c r="A10046">
        <v>10045</v>
      </c>
      <c r="B10046">
        <v>4395</v>
      </c>
      <c r="C10046" s="1">
        <v>45000</v>
      </c>
      <c r="D10046" s="2">
        <v>0.79319444444444442</v>
      </c>
      <c r="E10046">
        <v>131</v>
      </c>
      <c r="F10046" s="5">
        <f>IFERROR(VLOOKUP(E10046,Raw_Menu!$A$2:$D$33,4,FALSE),0)</f>
        <v>17.95</v>
      </c>
      <c r="G10046" s="5">
        <f t="shared" si="312"/>
        <v>17.95</v>
      </c>
      <c r="H10046">
        <f t="shared" si="313"/>
        <v>19</v>
      </c>
      <c r="I10046" t="str">
        <f>IFERROR(VLOOKUP(tblOrders[[#This Row],[item_id]],Raw_Menu!$A$2:$D$33,3,FALSE),"Unknown")</f>
        <v>Italian</v>
      </c>
    </row>
    <row r="10047" spans="1:9" x14ac:dyDescent="0.25">
      <c r="A10047">
        <v>10046</v>
      </c>
      <c r="B10047">
        <v>4396</v>
      </c>
      <c r="C10047" s="1">
        <v>45000</v>
      </c>
      <c r="D10047" s="2">
        <v>0.81777777777777783</v>
      </c>
      <c r="E10047">
        <v>101</v>
      </c>
      <c r="F10047" s="5">
        <f>IFERROR(VLOOKUP(E10047,Raw_Menu!$A$2:$D$33,4,FALSE),0)</f>
        <v>12.95</v>
      </c>
      <c r="G10047" s="5">
        <f t="shared" si="312"/>
        <v>12.95</v>
      </c>
      <c r="H10047">
        <f t="shared" si="313"/>
        <v>19</v>
      </c>
      <c r="I10047" t="str">
        <f>IFERROR(VLOOKUP(tblOrders[[#This Row],[item_id]],Raw_Menu!$A$2:$D$33,3,FALSE),"Unknown")</f>
        <v>American</v>
      </c>
    </row>
    <row r="10048" spans="1:9" x14ac:dyDescent="0.25">
      <c r="A10048">
        <v>10047</v>
      </c>
      <c r="B10048">
        <v>4396</v>
      </c>
      <c r="C10048" s="1">
        <v>45000</v>
      </c>
      <c r="D10048" s="2">
        <v>0.81777777777777783</v>
      </c>
      <c r="E10048">
        <v>112</v>
      </c>
      <c r="F10048" s="5">
        <f>IFERROR(VLOOKUP(E10048,Raw_Menu!$A$2:$D$33,4,FALSE),0)</f>
        <v>14.95</v>
      </c>
      <c r="G10048" s="5">
        <f t="shared" si="312"/>
        <v>14.95</v>
      </c>
      <c r="H10048">
        <f t="shared" si="313"/>
        <v>19</v>
      </c>
      <c r="I10048" t="str">
        <f>IFERROR(VLOOKUP(tblOrders[[#This Row],[item_id]],Raw_Menu!$A$2:$D$33,3,FALSE),"Unknown")</f>
        <v>Asian</v>
      </c>
    </row>
    <row r="10049" spans="1:9" x14ac:dyDescent="0.25">
      <c r="A10049">
        <v>10048</v>
      </c>
      <c r="B10049">
        <v>4396</v>
      </c>
      <c r="C10049" s="1">
        <v>45000</v>
      </c>
      <c r="D10049" s="2">
        <v>0.81777777777777783</v>
      </c>
      <c r="E10049">
        <v>119</v>
      </c>
      <c r="F10049" s="5">
        <f>IFERROR(VLOOKUP(E10049,Raw_Menu!$A$2:$D$33,4,FALSE),0)</f>
        <v>11.95</v>
      </c>
      <c r="G10049" s="5">
        <f t="shared" si="312"/>
        <v>11.95</v>
      </c>
      <c r="H10049">
        <f t="shared" si="313"/>
        <v>19</v>
      </c>
      <c r="I10049" t="str">
        <f>IFERROR(VLOOKUP(tblOrders[[#This Row],[item_id]],Raw_Menu!$A$2:$D$33,3,FALSE),"Unknown")</f>
        <v>Mexican</v>
      </c>
    </row>
    <row r="10050" spans="1:9" x14ac:dyDescent="0.25">
      <c r="A10050">
        <v>10049</v>
      </c>
      <c r="B10050">
        <v>4397</v>
      </c>
      <c r="C10050" s="1">
        <v>45000</v>
      </c>
      <c r="D10050" s="2">
        <v>0.82572916666666663</v>
      </c>
      <c r="E10050">
        <v>101</v>
      </c>
      <c r="F10050" s="5">
        <f>IFERROR(VLOOKUP(E10050,Raw_Menu!$A$2:$D$33,4,FALSE),0)</f>
        <v>12.95</v>
      </c>
      <c r="G10050" s="5">
        <f t="shared" ref="G10050:G10113" si="314">VALUE(F10050)</f>
        <v>12.95</v>
      </c>
      <c r="H10050">
        <f t="shared" ref="H10050:H10113" si="315">HOUR(D10050)</f>
        <v>19</v>
      </c>
      <c r="I10050" t="str">
        <f>IFERROR(VLOOKUP(tblOrders[[#This Row],[item_id]],Raw_Menu!$A$2:$D$33,3,FALSE),"Unknown")</f>
        <v>American</v>
      </c>
    </row>
    <row r="10051" spans="1:9" x14ac:dyDescent="0.25">
      <c r="A10051">
        <v>10050</v>
      </c>
      <c r="B10051">
        <v>4397</v>
      </c>
      <c r="C10051" s="1">
        <v>45000</v>
      </c>
      <c r="D10051" s="2">
        <v>0.82572916666666663</v>
      </c>
      <c r="E10051">
        <v>101</v>
      </c>
      <c r="F10051" s="5">
        <f>IFERROR(VLOOKUP(E10051,Raw_Menu!$A$2:$D$33,4,FALSE),0)</f>
        <v>12.95</v>
      </c>
      <c r="G10051" s="5">
        <f t="shared" si="314"/>
        <v>12.95</v>
      </c>
      <c r="H10051">
        <f t="shared" si="315"/>
        <v>19</v>
      </c>
      <c r="I10051" t="str">
        <f>IFERROR(VLOOKUP(tblOrders[[#This Row],[item_id]],Raw_Menu!$A$2:$D$33,3,FALSE),"Unknown")</f>
        <v>American</v>
      </c>
    </row>
    <row r="10052" spans="1:9" x14ac:dyDescent="0.25">
      <c r="A10052">
        <v>10051</v>
      </c>
      <c r="B10052">
        <v>4397</v>
      </c>
      <c r="C10052" s="1">
        <v>45000</v>
      </c>
      <c r="D10052" s="2">
        <v>0.82572916666666663</v>
      </c>
      <c r="E10052">
        <v>109</v>
      </c>
      <c r="F10052" s="5">
        <f>IFERROR(VLOOKUP(E10052,Raw_Menu!$A$2:$D$33,4,FALSE),0)</f>
        <v>17.95</v>
      </c>
      <c r="G10052" s="5">
        <f t="shared" si="314"/>
        <v>17.95</v>
      </c>
      <c r="H10052">
        <f t="shared" si="315"/>
        <v>19</v>
      </c>
      <c r="I10052" t="str">
        <f>IFERROR(VLOOKUP(tblOrders[[#This Row],[item_id]],Raw_Menu!$A$2:$D$33,3,FALSE),"Unknown")</f>
        <v>Asian</v>
      </c>
    </row>
    <row r="10053" spans="1:9" x14ac:dyDescent="0.25">
      <c r="A10053">
        <v>10052</v>
      </c>
      <c r="B10053">
        <v>4398</v>
      </c>
      <c r="C10053" s="1">
        <v>45000</v>
      </c>
      <c r="D10053" s="2">
        <v>0.83050925925925922</v>
      </c>
      <c r="E10053">
        <v>106</v>
      </c>
      <c r="F10053" s="5">
        <f>IFERROR(VLOOKUP(E10053,Raw_Menu!$A$2:$D$33,4,FALSE),0)</f>
        <v>7</v>
      </c>
      <c r="G10053" s="5">
        <f t="shared" si="314"/>
        <v>7</v>
      </c>
      <c r="H10053">
        <f t="shared" si="315"/>
        <v>19</v>
      </c>
      <c r="I10053" t="str">
        <f>IFERROR(VLOOKUP(tblOrders[[#This Row],[item_id]],Raw_Menu!$A$2:$D$33,3,FALSE),"Unknown")</f>
        <v>American</v>
      </c>
    </row>
    <row r="10054" spans="1:9" x14ac:dyDescent="0.25">
      <c r="A10054">
        <v>10053</v>
      </c>
      <c r="B10054">
        <v>4399</v>
      </c>
      <c r="C10054" s="1">
        <v>45000</v>
      </c>
      <c r="D10054" s="2">
        <v>0.84692129629629631</v>
      </c>
      <c r="E10054">
        <v>107</v>
      </c>
      <c r="F10054" s="5">
        <f>IFERROR(VLOOKUP(E10054,Raw_Menu!$A$2:$D$33,4,FALSE),0)</f>
        <v>16.5</v>
      </c>
      <c r="G10054" s="5">
        <f t="shared" si="314"/>
        <v>16.5</v>
      </c>
      <c r="H10054">
        <f t="shared" si="315"/>
        <v>20</v>
      </c>
      <c r="I10054" t="str">
        <f>IFERROR(VLOOKUP(tblOrders[[#This Row],[item_id]],Raw_Menu!$A$2:$D$33,3,FALSE),"Unknown")</f>
        <v>Asian</v>
      </c>
    </row>
    <row r="10055" spans="1:9" x14ac:dyDescent="0.25">
      <c r="A10055">
        <v>10054</v>
      </c>
      <c r="B10055">
        <v>4400</v>
      </c>
      <c r="C10055" s="1">
        <v>45000</v>
      </c>
      <c r="D10055" s="2">
        <v>0.86738425925925922</v>
      </c>
      <c r="E10055">
        <v>110</v>
      </c>
      <c r="F10055" s="5">
        <f>IFERROR(VLOOKUP(E10055,Raw_Menu!$A$2:$D$33,4,FALSE),0)</f>
        <v>17.95</v>
      </c>
      <c r="G10055" s="5">
        <f t="shared" si="314"/>
        <v>17.95</v>
      </c>
      <c r="H10055">
        <f t="shared" si="315"/>
        <v>20</v>
      </c>
      <c r="I10055" t="str">
        <f>IFERROR(VLOOKUP(tblOrders[[#This Row],[item_id]],Raw_Menu!$A$2:$D$33,3,FALSE),"Unknown")</f>
        <v>Asian</v>
      </c>
    </row>
    <row r="10056" spans="1:9" x14ac:dyDescent="0.25">
      <c r="A10056">
        <v>10055</v>
      </c>
      <c r="B10056">
        <v>4400</v>
      </c>
      <c r="C10056" s="1">
        <v>45000</v>
      </c>
      <c r="D10056" s="2">
        <v>0.86738425925925922</v>
      </c>
      <c r="E10056">
        <v>105</v>
      </c>
      <c r="F10056" s="5">
        <f>IFERROR(VLOOKUP(E10056,Raw_Menu!$A$2:$D$33,4,FALSE),0)</f>
        <v>7</v>
      </c>
      <c r="G10056" s="5">
        <f t="shared" si="314"/>
        <v>7</v>
      </c>
      <c r="H10056">
        <f t="shared" si="315"/>
        <v>20</v>
      </c>
      <c r="I10056" t="str">
        <f>IFERROR(VLOOKUP(tblOrders[[#This Row],[item_id]],Raw_Menu!$A$2:$D$33,3,FALSE),"Unknown")</f>
        <v>American</v>
      </c>
    </row>
    <row r="10057" spans="1:9" x14ac:dyDescent="0.25">
      <c r="A10057">
        <v>10056</v>
      </c>
      <c r="B10057">
        <v>4400</v>
      </c>
      <c r="C10057" s="1">
        <v>45000</v>
      </c>
      <c r="D10057" s="2">
        <v>0.86738425925925922</v>
      </c>
      <c r="E10057">
        <v>132</v>
      </c>
      <c r="F10057" s="5">
        <f>IFERROR(VLOOKUP(E10057,Raw_Menu!$A$2:$D$33,4,FALSE),0)</f>
        <v>16.95</v>
      </c>
      <c r="G10057" s="5">
        <f t="shared" si="314"/>
        <v>16.95</v>
      </c>
      <c r="H10057">
        <f t="shared" si="315"/>
        <v>20</v>
      </c>
      <c r="I10057" t="str">
        <f>IFERROR(VLOOKUP(tblOrders[[#This Row],[item_id]],Raw_Menu!$A$2:$D$33,3,FALSE),"Unknown")</f>
        <v>Italian</v>
      </c>
    </row>
    <row r="10058" spans="1:9" x14ac:dyDescent="0.25">
      <c r="A10058">
        <v>10057</v>
      </c>
      <c r="B10058">
        <v>4401</v>
      </c>
      <c r="C10058" s="1">
        <v>45000</v>
      </c>
      <c r="D10058" s="2">
        <v>0.8772685185185185</v>
      </c>
      <c r="E10058">
        <v>125</v>
      </c>
      <c r="F10058" s="5">
        <f>IFERROR(VLOOKUP(E10058,Raw_Menu!$A$2:$D$33,4,FALSE),0)</f>
        <v>17.95</v>
      </c>
      <c r="G10058" s="5">
        <f t="shared" si="314"/>
        <v>17.95</v>
      </c>
      <c r="H10058">
        <f t="shared" si="315"/>
        <v>21</v>
      </c>
      <c r="I10058" t="str">
        <f>IFERROR(VLOOKUP(tblOrders[[#This Row],[item_id]],Raw_Menu!$A$2:$D$33,3,FALSE),"Unknown")</f>
        <v>Italian</v>
      </c>
    </row>
    <row r="10059" spans="1:9" x14ac:dyDescent="0.25">
      <c r="A10059">
        <v>10058</v>
      </c>
      <c r="B10059">
        <v>4401</v>
      </c>
      <c r="C10059" s="1">
        <v>45000</v>
      </c>
      <c r="D10059" s="2">
        <v>0.8772685185185185</v>
      </c>
      <c r="E10059">
        <v>106</v>
      </c>
      <c r="F10059" s="5">
        <f>IFERROR(VLOOKUP(E10059,Raw_Menu!$A$2:$D$33,4,FALSE),0)</f>
        <v>7</v>
      </c>
      <c r="G10059" s="5">
        <f t="shared" si="314"/>
        <v>7</v>
      </c>
      <c r="H10059">
        <f t="shared" si="315"/>
        <v>21</v>
      </c>
      <c r="I10059" t="str">
        <f>IFERROR(VLOOKUP(tblOrders[[#This Row],[item_id]],Raw_Menu!$A$2:$D$33,3,FALSE),"Unknown")</f>
        <v>American</v>
      </c>
    </row>
    <row r="10060" spans="1:9" x14ac:dyDescent="0.25">
      <c r="A10060">
        <v>10059</v>
      </c>
      <c r="B10060">
        <v>4401</v>
      </c>
      <c r="C10060" s="1">
        <v>45000</v>
      </c>
      <c r="D10060" s="2">
        <v>0.8772685185185185</v>
      </c>
      <c r="E10060">
        <v>106</v>
      </c>
      <c r="F10060" s="5">
        <f>IFERROR(VLOOKUP(E10060,Raw_Menu!$A$2:$D$33,4,FALSE),0)</f>
        <v>7</v>
      </c>
      <c r="G10060" s="5">
        <f t="shared" si="314"/>
        <v>7</v>
      </c>
      <c r="H10060">
        <f t="shared" si="315"/>
        <v>21</v>
      </c>
      <c r="I10060" t="str">
        <f>IFERROR(VLOOKUP(tblOrders[[#This Row],[item_id]],Raw_Menu!$A$2:$D$33,3,FALSE),"Unknown")</f>
        <v>American</v>
      </c>
    </row>
    <row r="10061" spans="1:9" x14ac:dyDescent="0.25">
      <c r="A10061">
        <v>10060</v>
      </c>
      <c r="B10061">
        <v>4402</v>
      </c>
      <c r="C10061" s="1">
        <v>45000</v>
      </c>
      <c r="D10061" s="2">
        <v>0.89361111111111113</v>
      </c>
      <c r="E10061">
        <v>109</v>
      </c>
      <c r="F10061" s="5">
        <f>IFERROR(VLOOKUP(E10061,Raw_Menu!$A$2:$D$33,4,FALSE),0)</f>
        <v>17.95</v>
      </c>
      <c r="G10061" s="5">
        <f t="shared" si="314"/>
        <v>17.95</v>
      </c>
      <c r="H10061">
        <f t="shared" si="315"/>
        <v>21</v>
      </c>
      <c r="I10061" t="str">
        <f>IFERROR(VLOOKUP(tblOrders[[#This Row],[item_id]],Raw_Menu!$A$2:$D$33,3,FALSE),"Unknown")</f>
        <v>Asian</v>
      </c>
    </row>
    <row r="10062" spans="1:9" x14ac:dyDescent="0.25">
      <c r="A10062">
        <v>10061</v>
      </c>
      <c r="B10062">
        <v>4403</v>
      </c>
      <c r="C10062" s="1">
        <v>45000</v>
      </c>
      <c r="D10062" s="2">
        <v>0.92901620370370375</v>
      </c>
      <c r="E10062">
        <v>108</v>
      </c>
      <c r="F10062" s="5">
        <f>IFERROR(VLOOKUP(E10062,Raw_Menu!$A$2:$D$33,4,FALSE),0)</f>
        <v>14.5</v>
      </c>
      <c r="G10062" s="5">
        <f t="shared" si="314"/>
        <v>14.5</v>
      </c>
      <c r="H10062">
        <f t="shared" si="315"/>
        <v>22</v>
      </c>
      <c r="I10062" t="str">
        <f>IFERROR(VLOOKUP(tblOrders[[#This Row],[item_id]],Raw_Menu!$A$2:$D$33,3,FALSE),"Unknown")</f>
        <v>Asian</v>
      </c>
    </row>
    <row r="10063" spans="1:9" x14ac:dyDescent="0.25">
      <c r="A10063">
        <v>10062</v>
      </c>
      <c r="B10063">
        <v>4403</v>
      </c>
      <c r="C10063" s="1">
        <v>45000</v>
      </c>
      <c r="D10063" s="2">
        <v>0.92901620370370375</v>
      </c>
      <c r="E10063">
        <v>109</v>
      </c>
      <c r="F10063" s="5">
        <f>IFERROR(VLOOKUP(E10063,Raw_Menu!$A$2:$D$33,4,FALSE),0)</f>
        <v>17.95</v>
      </c>
      <c r="G10063" s="5">
        <f t="shared" si="314"/>
        <v>17.95</v>
      </c>
      <c r="H10063">
        <f t="shared" si="315"/>
        <v>22</v>
      </c>
      <c r="I10063" t="str">
        <f>IFERROR(VLOOKUP(tblOrders[[#This Row],[item_id]],Raw_Menu!$A$2:$D$33,3,FALSE),"Unknown")</f>
        <v>Asian</v>
      </c>
    </row>
    <row r="10064" spans="1:9" x14ac:dyDescent="0.25">
      <c r="A10064">
        <v>10063</v>
      </c>
      <c r="B10064">
        <v>4404</v>
      </c>
      <c r="C10064" s="1">
        <v>45001</v>
      </c>
      <c r="D10064" s="2">
        <v>0.4710185185185185</v>
      </c>
      <c r="E10064">
        <v>111</v>
      </c>
      <c r="F10064" s="5">
        <f>IFERROR(VLOOKUP(E10064,Raw_Menu!$A$2:$D$33,4,FALSE),0)</f>
        <v>11.95</v>
      </c>
      <c r="G10064" s="5">
        <f t="shared" si="314"/>
        <v>11.95</v>
      </c>
      <c r="H10064">
        <f t="shared" si="315"/>
        <v>11</v>
      </c>
      <c r="I10064" t="str">
        <f>IFERROR(VLOOKUP(tblOrders[[#This Row],[item_id]],Raw_Menu!$A$2:$D$33,3,FALSE),"Unknown")</f>
        <v>Asian</v>
      </c>
    </row>
    <row r="10065" spans="1:9" x14ac:dyDescent="0.25">
      <c r="A10065">
        <v>10064</v>
      </c>
      <c r="B10065">
        <v>4404</v>
      </c>
      <c r="C10065" s="1">
        <v>45001</v>
      </c>
      <c r="D10065" s="2">
        <v>0.4710185185185185</v>
      </c>
      <c r="E10065">
        <v>122</v>
      </c>
      <c r="F10065" s="5">
        <f>IFERROR(VLOOKUP(E10065,Raw_Menu!$A$2:$D$33,4,FALSE),0)</f>
        <v>7</v>
      </c>
      <c r="G10065" s="5">
        <f t="shared" si="314"/>
        <v>7</v>
      </c>
      <c r="H10065">
        <f t="shared" si="315"/>
        <v>11</v>
      </c>
      <c r="I10065" t="str">
        <f>IFERROR(VLOOKUP(tblOrders[[#This Row],[item_id]],Raw_Menu!$A$2:$D$33,3,FALSE),"Unknown")</f>
        <v>Mexican</v>
      </c>
    </row>
    <row r="10066" spans="1:9" x14ac:dyDescent="0.25">
      <c r="A10066">
        <v>10065</v>
      </c>
      <c r="B10066">
        <v>4405</v>
      </c>
      <c r="C10066" s="1">
        <v>45001</v>
      </c>
      <c r="D10066" s="2">
        <v>0.49674768518518519</v>
      </c>
      <c r="E10066">
        <v>107</v>
      </c>
      <c r="F10066" s="5">
        <f>IFERROR(VLOOKUP(E10066,Raw_Menu!$A$2:$D$33,4,FALSE),0)</f>
        <v>16.5</v>
      </c>
      <c r="G10066" s="5">
        <f t="shared" si="314"/>
        <v>16.5</v>
      </c>
      <c r="H10066">
        <f t="shared" si="315"/>
        <v>11</v>
      </c>
      <c r="I10066" t="str">
        <f>IFERROR(VLOOKUP(tblOrders[[#This Row],[item_id]],Raw_Menu!$A$2:$D$33,3,FALSE),"Unknown")</f>
        <v>Asian</v>
      </c>
    </row>
    <row r="10067" spans="1:9" x14ac:dyDescent="0.25">
      <c r="A10067">
        <v>10066</v>
      </c>
      <c r="B10067">
        <v>4405</v>
      </c>
      <c r="C10067" s="1">
        <v>45001</v>
      </c>
      <c r="D10067" s="2">
        <v>0.49674768518518519</v>
      </c>
      <c r="E10067">
        <v>110</v>
      </c>
      <c r="F10067" s="5">
        <f>IFERROR(VLOOKUP(E10067,Raw_Menu!$A$2:$D$33,4,FALSE),0)</f>
        <v>17.95</v>
      </c>
      <c r="G10067" s="5">
        <f t="shared" si="314"/>
        <v>17.95</v>
      </c>
      <c r="H10067">
        <f t="shared" si="315"/>
        <v>11</v>
      </c>
      <c r="I10067" t="str">
        <f>IFERROR(VLOOKUP(tblOrders[[#This Row],[item_id]],Raw_Menu!$A$2:$D$33,3,FALSE),"Unknown")</f>
        <v>Asian</v>
      </c>
    </row>
    <row r="10068" spans="1:9" x14ac:dyDescent="0.25">
      <c r="A10068">
        <v>10067</v>
      </c>
      <c r="B10068">
        <v>4406</v>
      </c>
      <c r="C10068" s="1">
        <v>45001</v>
      </c>
      <c r="D10068" s="2">
        <v>0.50311342592592589</v>
      </c>
      <c r="E10068">
        <v>118</v>
      </c>
      <c r="F10068" s="5">
        <f>IFERROR(VLOOKUP(E10068,Raw_Menu!$A$2:$D$33,4,FALSE),0)</f>
        <v>14.95</v>
      </c>
      <c r="G10068" s="5">
        <f t="shared" si="314"/>
        <v>14.95</v>
      </c>
      <c r="H10068">
        <f t="shared" si="315"/>
        <v>12</v>
      </c>
      <c r="I10068" t="str">
        <f>IFERROR(VLOOKUP(tblOrders[[#This Row],[item_id]],Raw_Menu!$A$2:$D$33,3,FALSE),"Unknown")</f>
        <v>Mexican</v>
      </c>
    </row>
    <row r="10069" spans="1:9" x14ac:dyDescent="0.25">
      <c r="A10069">
        <v>10068</v>
      </c>
      <c r="B10069">
        <v>4406</v>
      </c>
      <c r="C10069" s="1">
        <v>45001</v>
      </c>
      <c r="D10069" s="2">
        <v>0.50311342592592589</v>
      </c>
      <c r="E10069">
        <v>119</v>
      </c>
      <c r="F10069" s="5">
        <f>IFERROR(VLOOKUP(E10069,Raw_Menu!$A$2:$D$33,4,FALSE),0)</f>
        <v>11.95</v>
      </c>
      <c r="G10069" s="5">
        <f t="shared" si="314"/>
        <v>11.95</v>
      </c>
      <c r="H10069">
        <f t="shared" si="315"/>
        <v>12</v>
      </c>
      <c r="I10069" t="str">
        <f>IFERROR(VLOOKUP(tblOrders[[#This Row],[item_id]],Raw_Menu!$A$2:$D$33,3,FALSE),"Unknown")</f>
        <v>Mexican</v>
      </c>
    </row>
    <row r="10070" spans="1:9" x14ac:dyDescent="0.25">
      <c r="A10070">
        <v>10069</v>
      </c>
      <c r="B10070">
        <v>4406</v>
      </c>
      <c r="C10070" s="1">
        <v>45001</v>
      </c>
      <c r="D10070" s="2">
        <v>0.50311342592592589</v>
      </c>
      <c r="E10070">
        <v>120</v>
      </c>
      <c r="F10070" s="5">
        <f>IFERROR(VLOOKUP(E10070,Raw_Menu!$A$2:$D$33,4,FALSE),0)</f>
        <v>13.95</v>
      </c>
      <c r="G10070" s="5">
        <f t="shared" si="314"/>
        <v>13.95</v>
      </c>
      <c r="H10070">
        <f t="shared" si="315"/>
        <v>12</v>
      </c>
      <c r="I10070" t="str">
        <f>IFERROR(VLOOKUP(tblOrders[[#This Row],[item_id]],Raw_Menu!$A$2:$D$33,3,FALSE),"Unknown")</f>
        <v>Mexican</v>
      </c>
    </row>
    <row r="10071" spans="1:9" x14ac:dyDescent="0.25">
      <c r="A10071">
        <v>10070</v>
      </c>
      <c r="B10071">
        <v>4407</v>
      </c>
      <c r="C10071" s="1">
        <v>45001</v>
      </c>
      <c r="D10071" s="2">
        <v>0.50756944444444441</v>
      </c>
      <c r="E10071">
        <v>132</v>
      </c>
      <c r="F10071" s="5">
        <f>IFERROR(VLOOKUP(E10071,Raw_Menu!$A$2:$D$33,4,FALSE),0)</f>
        <v>16.95</v>
      </c>
      <c r="G10071" s="5">
        <f t="shared" si="314"/>
        <v>16.95</v>
      </c>
      <c r="H10071">
        <f t="shared" si="315"/>
        <v>12</v>
      </c>
      <c r="I10071" t="str">
        <f>IFERROR(VLOOKUP(tblOrders[[#This Row],[item_id]],Raw_Menu!$A$2:$D$33,3,FALSE),"Unknown")</f>
        <v>Italian</v>
      </c>
    </row>
    <row r="10072" spans="1:9" x14ac:dyDescent="0.25">
      <c r="A10072">
        <v>10071</v>
      </c>
      <c r="B10072">
        <v>4408</v>
      </c>
      <c r="C10072" s="1">
        <v>45001</v>
      </c>
      <c r="D10072" s="2">
        <v>0.50828703703703704</v>
      </c>
      <c r="E10072">
        <v>130</v>
      </c>
      <c r="F10072" s="5">
        <f>IFERROR(VLOOKUP(E10072,Raw_Menu!$A$2:$D$33,4,FALSE),0)</f>
        <v>19.95</v>
      </c>
      <c r="G10072" s="5">
        <f t="shared" si="314"/>
        <v>19.95</v>
      </c>
      <c r="H10072">
        <f t="shared" si="315"/>
        <v>12</v>
      </c>
      <c r="I10072" t="str">
        <f>IFERROR(VLOOKUP(tblOrders[[#This Row],[item_id]],Raw_Menu!$A$2:$D$33,3,FALSE),"Unknown")</f>
        <v>Italian</v>
      </c>
    </row>
    <row r="10073" spans="1:9" x14ac:dyDescent="0.25">
      <c r="A10073">
        <v>10072</v>
      </c>
      <c r="B10073">
        <v>4409</v>
      </c>
      <c r="C10073" s="1">
        <v>45001</v>
      </c>
      <c r="D10073" s="2">
        <v>0.50984953703703706</v>
      </c>
      <c r="E10073">
        <v>118</v>
      </c>
      <c r="F10073" s="5">
        <f>IFERROR(VLOOKUP(E10073,Raw_Menu!$A$2:$D$33,4,FALSE),0)</f>
        <v>14.95</v>
      </c>
      <c r="G10073" s="5">
        <f t="shared" si="314"/>
        <v>14.95</v>
      </c>
      <c r="H10073">
        <f t="shared" si="315"/>
        <v>12</v>
      </c>
      <c r="I10073" t="str">
        <f>IFERROR(VLOOKUP(tblOrders[[#This Row],[item_id]],Raw_Menu!$A$2:$D$33,3,FALSE),"Unknown")</f>
        <v>Mexican</v>
      </c>
    </row>
    <row r="10074" spans="1:9" x14ac:dyDescent="0.25">
      <c r="A10074">
        <v>10073</v>
      </c>
      <c r="B10074">
        <v>4410</v>
      </c>
      <c r="C10074" s="1">
        <v>45001</v>
      </c>
      <c r="D10074" s="2">
        <v>0.51096064814814812</v>
      </c>
      <c r="E10074" t="s">
        <v>95</v>
      </c>
      <c r="F10074" s="5">
        <f>IFERROR(VLOOKUP(E10074,Raw_Menu!$A$2:$D$33,4,FALSE),0)</f>
        <v>0</v>
      </c>
      <c r="G10074" s="5">
        <f t="shared" si="314"/>
        <v>0</v>
      </c>
      <c r="H10074">
        <f t="shared" si="315"/>
        <v>12</v>
      </c>
      <c r="I10074" t="str">
        <f>IFERROR(VLOOKUP(tblOrders[[#This Row],[item_id]],Raw_Menu!$A$2:$D$33,3,FALSE),"Unknown")</f>
        <v>Unknown</v>
      </c>
    </row>
    <row r="10075" spans="1:9" x14ac:dyDescent="0.25">
      <c r="A10075">
        <v>10074</v>
      </c>
      <c r="B10075">
        <v>4411</v>
      </c>
      <c r="C10075" s="1">
        <v>45001</v>
      </c>
      <c r="D10075" s="2">
        <v>0.51175925925925925</v>
      </c>
      <c r="E10075">
        <v>113</v>
      </c>
      <c r="F10075" s="5">
        <f>IFERROR(VLOOKUP(E10075,Raw_Menu!$A$2:$D$33,4,FALSE),0)</f>
        <v>5</v>
      </c>
      <c r="G10075" s="5">
        <f t="shared" si="314"/>
        <v>5</v>
      </c>
      <c r="H10075">
        <f t="shared" si="315"/>
        <v>12</v>
      </c>
      <c r="I10075" t="str">
        <f>IFERROR(VLOOKUP(tblOrders[[#This Row],[item_id]],Raw_Menu!$A$2:$D$33,3,FALSE),"Unknown")</f>
        <v>Asian</v>
      </c>
    </row>
    <row r="10076" spans="1:9" x14ac:dyDescent="0.25">
      <c r="A10076">
        <v>10075</v>
      </c>
      <c r="B10076">
        <v>4412</v>
      </c>
      <c r="C10076" s="1">
        <v>45001</v>
      </c>
      <c r="D10076" s="2">
        <v>0.51251157407407411</v>
      </c>
      <c r="E10076">
        <v>125</v>
      </c>
      <c r="F10076" s="5">
        <f>IFERROR(VLOOKUP(E10076,Raw_Menu!$A$2:$D$33,4,FALSE),0)</f>
        <v>17.95</v>
      </c>
      <c r="G10076" s="5">
        <f t="shared" si="314"/>
        <v>17.95</v>
      </c>
      <c r="H10076">
        <f t="shared" si="315"/>
        <v>12</v>
      </c>
      <c r="I10076" t="str">
        <f>IFERROR(VLOOKUP(tblOrders[[#This Row],[item_id]],Raw_Menu!$A$2:$D$33,3,FALSE),"Unknown")</f>
        <v>Italian</v>
      </c>
    </row>
    <row r="10077" spans="1:9" x14ac:dyDescent="0.25">
      <c r="A10077">
        <v>10076</v>
      </c>
      <c r="B10077">
        <v>4412</v>
      </c>
      <c r="C10077" s="1">
        <v>45001</v>
      </c>
      <c r="D10077" s="2">
        <v>0.51251157407407411</v>
      </c>
      <c r="E10077">
        <v>112</v>
      </c>
      <c r="F10077" s="5">
        <f>IFERROR(VLOOKUP(E10077,Raw_Menu!$A$2:$D$33,4,FALSE),0)</f>
        <v>14.95</v>
      </c>
      <c r="G10077" s="5">
        <f t="shared" si="314"/>
        <v>14.95</v>
      </c>
      <c r="H10077">
        <f t="shared" si="315"/>
        <v>12</v>
      </c>
      <c r="I10077" t="str">
        <f>IFERROR(VLOOKUP(tblOrders[[#This Row],[item_id]],Raw_Menu!$A$2:$D$33,3,FALSE),"Unknown")</f>
        <v>Asian</v>
      </c>
    </row>
    <row r="10078" spans="1:9" x14ac:dyDescent="0.25">
      <c r="A10078">
        <v>10077</v>
      </c>
      <c r="B10078">
        <v>4413</v>
      </c>
      <c r="C10078" s="1">
        <v>45001</v>
      </c>
      <c r="D10078" s="2">
        <v>0.51643518518518516</v>
      </c>
      <c r="E10078">
        <v>108</v>
      </c>
      <c r="F10078" s="5">
        <f>IFERROR(VLOOKUP(E10078,Raw_Menu!$A$2:$D$33,4,FALSE),0)</f>
        <v>14.5</v>
      </c>
      <c r="G10078" s="5">
        <f t="shared" si="314"/>
        <v>14.5</v>
      </c>
      <c r="H10078">
        <f t="shared" si="315"/>
        <v>12</v>
      </c>
      <c r="I10078" t="str">
        <f>IFERROR(VLOOKUP(tblOrders[[#This Row],[item_id]],Raw_Menu!$A$2:$D$33,3,FALSE),"Unknown")</f>
        <v>Asian</v>
      </c>
    </row>
    <row r="10079" spans="1:9" x14ac:dyDescent="0.25">
      <c r="A10079">
        <v>10078</v>
      </c>
      <c r="B10079">
        <v>4414</v>
      </c>
      <c r="C10079" s="1">
        <v>45001</v>
      </c>
      <c r="D10079" s="2">
        <v>0.51723379629629629</v>
      </c>
      <c r="E10079">
        <v>108</v>
      </c>
      <c r="F10079" s="5">
        <f>IFERROR(VLOOKUP(E10079,Raw_Menu!$A$2:$D$33,4,FALSE),0)</f>
        <v>14.5</v>
      </c>
      <c r="G10079" s="5">
        <f t="shared" si="314"/>
        <v>14.5</v>
      </c>
      <c r="H10079">
        <f t="shared" si="315"/>
        <v>12</v>
      </c>
      <c r="I10079" t="str">
        <f>IFERROR(VLOOKUP(tblOrders[[#This Row],[item_id]],Raw_Menu!$A$2:$D$33,3,FALSE),"Unknown")</f>
        <v>Asian</v>
      </c>
    </row>
    <row r="10080" spans="1:9" x14ac:dyDescent="0.25">
      <c r="A10080">
        <v>10079</v>
      </c>
      <c r="B10080">
        <v>4415</v>
      </c>
      <c r="C10080" s="1">
        <v>45001</v>
      </c>
      <c r="D10080" s="2">
        <v>0.51831018518518523</v>
      </c>
      <c r="E10080">
        <v>102</v>
      </c>
      <c r="F10080" s="5">
        <f>IFERROR(VLOOKUP(E10080,Raw_Menu!$A$2:$D$33,4,FALSE),0)</f>
        <v>13.95</v>
      </c>
      <c r="G10080" s="5">
        <f t="shared" si="314"/>
        <v>13.95</v>
      </c>
      <c r="H10080">
        <f t="shared" si="315"/>
        <v>12</v>
      </c>
      <c r="I10080" t="str">
        <f>IFERROR(VLOOKUP(tblOrders[[#This Row],[item_id]],Raw_Menu!$A$2:$D$33,3,FALSE),"Unknown")</f>
        <v>American</v>
      </c>
    </row>
    <row r="10081" spans="1:9" x14ac:dyDescent="0.25">
      <c r="A10081">
        <v>10080</v>
      </c>
      <c r="B10081">
        <v>4416</v>
      </c>
      <c r="C10081" s="1">
        <v>45001</v>
      </c>
      <c r="D10081" s="2">
        <v>0.52349537037037042</v>
      </c>
      <c r="E10081">
        <v>124</v>
      </c>
      <c r="F10081" s="5">
        <f>IFERROR(VLOOKUP(E10081,Raw_Menu!$A$2:$D$33,4,FALSE),0)</f>
        <v>14.5</v>
      </c>
      <c r="G10081" s="5">
        <f t="shared" si="314"/>
        <v>14.5</v>
      </c>
      <c r="H10081">
        <f t="shared" si="315"/>
        <v>12</v>
      </c>
      <c r="I10081" t="str">
        <f>IFERROR(VLOOKUP(tblOrders[[#This Row],[item_id]],Raw_Menu!$A$2:$D$33,3,FALSE),"Unknown")</f>
        <v>Italian</v>
      </c>
    </row>
    <row r="10082" spans="1:9" x14ac:dyDescent="0.25">
      <c r="A10082">
        <v>10081</v>
      </c>
      <c r="B10082">
        <v>4416</v>
      </c>
      <c r="C10082" s="1">
        <v>45001</v>
      </c>
      <c r="D10082" s="2">
        <v>0.52349537037037042</v>
      </c>
      <c r="E10082">
        <v>125</v>
      </c>
      <c r="F10082" s="5">
        <f>IFERROR(VLOOKUP(E10082,Raw_Menu!$A$2:$D$33,4,FALSE),0)</f>
        <v>17.95</v>
      </c>
      <c r="G10082" s="5">
        <f t="shared" si="314"/>
        <v>17.95</v>
      </c>
      <c r="H10082">
        <f t="shared" si="315"/>
        <v>12</v>
      </c>
      <c r="I10082" t="str">
        <f>IFERROR(VLOOKUP(tblOrders[[#This Row],[item_id]],Raw_Menu!$A$2:$D$33,3,FALSE),"Unknown")</f>
        <v>Italian</v>
      </c>
    </row>
    <row r="10083" spans="1:9" x14ac:dyDescent="0.25">
      <c r="A10083">
        <v>10082</v>
      </c>
      <c r="B10083">
        <v>4416</v>
      </c>
      <c r="C10083" s="1">
        <v>45001</v>
      </c>
      <c r="D10083" s="2">
        <v>0.52349537037037042</v>
      </c>
      <c r="E10083">
        <v>118</v>
      </c>
      <c r="F10083" s="5">
        <f>IFERROR(VLOOKUP(E10083,Raw_Menu!$A$2:$D$33,4,FALSE),0)</f>
        <v>14.95</v>
      </c>
      <c r="G10083" s="5">
        <f t="shared" si="314"/>
        <v>14.95</v>
      </c>
      <c r="H10083">
        <f t="shared" si="315"/>
        <v>12</v>
      </c>
      <c r="I10083" t="str">
        <f>IFERROR(VLOOKUP(tblOrders[[#This Row],[item_id]],Raw_Menu!$A$2:$D$33,3,FALSE),"Unknown")</f>
        <v>Mexican</v>
      </c>
    </row>
    <row r="10084" spans="1:9" x14ac:dyDescent="0.25">
      <c r="A10084">
        <v>10083</v>
      </c>
      <c r="B10084">
        <v>4416</v>
      </c>
      <c r="C10084" s="1">
        <v>45001</v>
      </c>
      <c r="D10084" s="2">
        <v>0.52349537037037042</v>
      </c>
      <c r="E10084">
        <v>131</v>
      </c>
      <c r="F10084" s="5">
        <f>IFERROR(VLOOKUP(E10084,Raw_Menu!$A$2:$D$33,4,FALSE),0)</f>
        <v>17.95</v>
      </c>
      <c r="G10084" s="5">
        <f t="shared" si="314"/>
        <v>17.95</v>
      </c>
      <c r="H10084">
        <f t="shared" si="315"/>
        <v>12</v>
      </c>
      <c r="I10084" t="str">
        <f>IFERROR(VLOOKUP(tblOrders[[#This Row],[item_id]],Raw_Menu!$A$2:$D$33,3,FALSE),"Unknown")</f>
        <v>Italian</v>
      </c>
    </row>
    <row r="10085" spans="1:9" x14ac:dyDescent="0.25">
      <c r="A10085">
        <v>10084</v>
      </c>
      <c r="B10085">
        <v>4416</v>
      </c>
      <c r="C10085" s="1">
        <v>45001</v>
      </c>
      <c r="D10085" s="2">
        <v>0.52349537037037042</v>
      </c>
      <c r="E10085">
        <v>114</v>
      </c>
      <c r="F10085" s="5">
        <f>IFERROR(VLOOKUP(E10085,Raw_Menu!$A$2:$D$33,4,FALSE),0)</f>
        <v>9</v>
      </c>
      <c r="G10085" s="5">
        <f t="shared" si="314"/>
        <v>9</v>
      </c>
      <c r="H10085">
        <f t="shared" si="315"/>
        <v>12</v>
      </c>
      <c r="I10085" t="str">
        <f>IFERROR(VLOOKUP(tblOrders[[#This Row],[item_id]],Raw_Menu!$A$2:$D$33,3,FALSE),"Unknown")</f>
        <v>Asian</v>
      </c>
    </row>
    <row r="10086" spans="1:9" x14ac:dyDescent="0.25">
      <c r="A10086">
        <v>10085</v>
      </c>
      <c r="B10086">
        <v>4416</v>
      </c>
      <c r="C10086" s="1">
        <v>45001</v>
      </c>
      <c r="D10086" s="2">
        <v>0.52349537037037042</v>
      </c>
      <c r="E10086">
        <v>132</v>
      </c>
      <c r="F10086" s="5">
        <f>IFERROR(VLOOKUP(E10086,Raw_Menu!$A$2:$D$33,4,FALSE),0)</f>
        <v>16.95</v>
      </c>
      <c r="G10086" s="5">
        <f t="shared" si="314"/>
        <v>16.95</v>
      </c>
      <c r="H10086">
        <f t="shared" si="315"/>
        <v>12</v>
      </c>
      <c r="I10086" t="str">
        <f>IFERROR(VLOOKUP(tblOrders[[#This Row],[item_id]],Raw_Menu!$A$2:$D$33,3,FALSE),"Unknown")</f>
        <v>Italian</v>
      </c>
    </row>
    <row r="10087" spans="1:9" x14ac:dyDescent="0.25">
      <c r="A10087">
        <v>10086</v>
      </c>
      <c r="B10087">
        <v>4417</v>
      </c>
      <c r="C10087" s="1">
        <v>45001</v>
      </c>
      <c r="D10087" s="2">
        <v>0.52405092592592595</v>
      </c>
      <c r="E10087">
        <v>112</v>
      </c>
      <c r="F10087" s="5">
        <f>IFERROR(VLOOKUP(E10087,Raw_Menu!$A$2:$D$33,4,FALSE),0)</f>
        <v>14.95</v>
      </c>
      <c r="G10087" s="5">
        <f t="shared" si="314"/>
        <v>14.95</v>
      </c>
      <c r="H10087">
        <f t="shared" si="315"/>
        <v>12</v>
      </c>
      <c r="I10087" t="str">
        <f>IFERROR(VLOOKUP(tblOrders[[#This Row],[item_id]],Raw_Menu!$A$2:$D$33,3,FALSE),"Unknown")</f>
        <v>Asian</v>
      </c>
    </row>
    <row r="10088" spans="1:9" x14ac:dyDescent="0.25">
      <c r="A10088">
        <v>10087</v>
      </c>
      <c r="B10088">
        <v>4418</v>
      </c>
      <c r="C10088" s="1">
        <v>45001</v>
      </c>
      <c r="D10088" s="2">
        <v>0.53364583333333337</v>
      </c>
      <c r="E10088">
        <v>125</v>
      </c>
      <c r="F10088" s="5">
        <f>IFERROR(VLOOKUP(E10088,Raw_Menu!$A$2:$D$33,4,FALSE),0)</f>
        <v>17.95</v>
      </c>
      <c r="G10088" s="5">
        <f t="shared" si="314"/>
        <v>17.95</v>
      </c>
      <c r="H10088">
        <f t="shared" si="315"/>
        <v>12</v>
      </c>
      <c r="I10088" t="str">
        <f>IFERROR(VLOOKUP(tblOrders[[#This Row],[item_id]],Raw_Menu!$A$2:$D$33,3,FALSE),"Unknown")</f>
        <v>Italian</v>
      </c>
    </row>
    <row r="10089" spans="1:9" x14ac:dyDescent="0.25">
      <c r="A10089">
        <v>10088</v>
      </c>
      <c r="B10089">
        <v>4419</v>
      </c>
      <c r="C10089" s="1">
        <v>45001</v>
      </c>
      <c r="D10089" s="2">
        <v>0.54803240740740744</v>
      </c>
      <c r="E10089">
        <v>104</v>
      </c>
      <c r="F10089" s="5">
        <f>IFERROR(VLOOKUP(E10089,Raw_Menu!$A$2:$D$33,4,FALSE),0)</f>
        <v>10.5</v>
      </c>
      <c r="G10089" s="5">
        <f t="shared" si="314"/>
        <v>10.5</v>
      </c>
      <c r="H10089">
        <f t="shared" si="315"/>
        <v>13</v>
      </c>
      <c r="I10089" t="str">
        <f>IFERROR(VLOOKUP(tblOrders[[#This Row],[item_id]],Raw_Menu!$A$2:$D$33,3,FALSE),"Unknown")</f>
        <v>American</v>
      </c>
    </row>
    <row r="10090" spans="1:9" x14ac:dyDescent="0.25">
      <c r="A10090">
        <v>10089</v>
      </c>
      <c r="B10090">
        <v>4420</v>
      </c>
      <c r="C10090" s="1">
        <v>45001</v>
      </c>
      <c r="D10090" s="2">
        <v>0.55057870370370365</v>
      </c>
      <c r="E10090">
        <v>107</v>
      </c>
      <c r="F10090" s="5">
        <f>IFERROR(VLOOKUP(E10090,Raw_Menu!$A$2:$D$33,4,FALSE),0)</f>
        <v>16.5</v>
      </c>
      <c r="G10090" s="5">
        <f t="shared" si="314"/>
        <v>16.5</v>
      </c>
      <c r="H10090">
        <f t="shared" si="315"/>
        <v>13</v>
      </c>
      <c r="I10090" t="str">
        <f>IFERROR(VLOOKUP(tblOrders[[#This Row],[item_id]],Raw_Menu!$A$2:$D$33,3,FALSE),"Unknown")</f>
        <v>Asian</v>
      </c>
    </row>
    <row r="10091" spans="1:9" x14ac:dyDescent="0.25">
      <c r="A10091">
        <v>10090</v>
      </c>
      <c r="B10091">
        <v>4420</v>
      </c>
      <c r="C10091" s="1">
        <v>45001</v>
      </c>
      <c r="D10091" s="2">
        <v>0.55057870370370365</v>
      </c>
      <c r="E10091">
        <v>105</v>
      </c>
      <c r="F10091" s="5">
        <f>IFERROR(VLOOKUP(E10091,Raw_Menu!$A$2:$D$33,4,FALSE),0)</f>
        <v>7</v>
      </c>
      <c r="G10091" s="5">
        <f t="shared" si="314"/>
        <v>7</v>
      </c>
      <c r="H10091">
        <f t="shared" si="315"/>
        <v>13</v>
      </c>
      <c r="I10091" t="str">
        <f>IFERROR(VLOOKUP(tblOrders[[#This Row],[item_id]],Raw_Menu!$A$2:$D$33,3,FALSE),"Unknown")</f>
        <v>American</v>
      </c>
    </row>
    <row r="10092" spans="1:9" x14ac:dyDescent="0.25">
      <c r="A10092">
        <v>10091</v>
      </c>
      <c r="B10092">
        <v>4421</v>
      </c>
      <c r="C10092" s="1">
        <v>45001</v>
      </c>
      <c r="D10092" s="2">
        <v>0.55096064814814816</v>
      </c>
      <c r="E10092">
        <v>108</v>
      </c>
      <c r="F10092" s="5">
        <f>IFERROR(VLOOKUP(E10092,Raw_Menu!$A$2:$D$33,4,FALSE),0)</f>
        <v>14.5</v>
      </c>
      <c r="G10092" s="5">
        <f t="shared" si="314"/>
        <v>14.5</v>
      </c>
      <c r="H10092">
        <f t="shared" si="315"/>
        <v>13</v>
      </c>
      <c r="I10092" t="str">
        <f>IFERROR(VLOOKUP(tblOrders[[#This Row],[item_id]],Raw_Menu!$A$2:$D$33,3,FALSE),"Unknown")</f>
        <v>Asian</v>
      </c>
    </row>
    <row r="10093" spans="1:9" x14ac:dyDescent="0.25">
      <c r="A10093">
        <v>10092</v>
      </c>
      <c r="B10093">
        <v>4422</v>
      </c>
      <c r="C10093" s="1">
        <v>45001</v>
      </c>
      <c r="D10093" s="2">
        <v>0.55204861111111114</v>
      </c>
      <c r="E10093">
        <v>101</v>
      </c>
      <c r="F10093" s="5">
        <f>IFERROR(VLOOKUP(E10093,Raw_Menu!$A$2:$D$33,4,FALSE),0)</f>
        <v>12.95</v>
      </c>
      <c r="G10093" s="5">
        <f t="shared" si="314"/>
        <v>12.95</v>
      </c>
      <c r="H10093">
        <f t="shared" si="315"/>
        <v>13</v>
      </c>
      <c r="I10093" t="str">
        <f>IFERROR(VLOOKUP(tblOrders[[#This Row],[item_id]],Raw_Menu!$A$2:$D$33,3,FALSE),"Unknown")</f>
        <v>American</v>
      </c>
    </row>
    <row r="10094" spans="1:9" x14ac:dyDescent="0.25">
      <c r="A10094">
        <v>10093</v>
      </c>
      <c r="B10094">
        <v>4422</v>
      </c>
      <c r="C10094" s="1">
        <v>45001</v>
      </c>
      <c r="D10094" s="2">
        <v>0.55204861111111114</v>
      </c>
      <c r="E10094">
        <v>125</v>
      </c>
      <c r="F10094" s="5">
        <f>IFERROR(VLOOKUP(E10094,Raw_Menu!$A$2:$D$33,4,FALSE),0)</f>
        <v>17.95</v>
      </c>
      <c r="G10094" s="5">
        <f t="shared" si="314"/>
        <v>17.95</v>
      </c>
      <c r="H10094">
        <f t="shared" si="315"/>
        <v>13</v>
      </c>
      <c r="I10094" t="str">
        <f>IFERROR(VLOOKUP(tblOrders[[#This Row],[item_id]],Raw_Menu!$A$2:$D$33,3,FALSE),"Unknown")</f>
        <v>Italian</v>
      </c>
    </row>
    <row r="10095" spans="1:9" x14ac:dyDescent="0.25">
      <c r="A10095">
        <v>10094</v>
      </c>
      <c r="B10095">
        <v>4422</v>
      </c>
      <c r="C10095" s="1">
        <v>45001</v>
      </c>
      <c r="D10095" s="2">
        <v>0.55204861111111114</v>
      </c>
      <c r="E10095">
        <v>109</v>
      </c>
      <c r="F10095" s="5">
        <f>IFERROR(VLOOKUP(E10095,Raw_Menu!$A$2:$D$33,4,FALSE),0)</f>
        <v>17.95</v>
      </c>
      <c r="G10095" s="5">
        <f t="shared" si="314"/>
        <v>17.95</v>
      </c>
      <c r="H10095">
        <f t="shared" si="315"/>
        <v>13</v>
      </c>
      <c r="I10095" t="str">
        <f>IFERROR(VLOOKUP(tblOrders[[#This Row],[item_id]],Raw_Menu!$A$2:$D$33,3,FALSE),"Unknown")</f>
        <v>Asian</v>
      </c>
    </row>
    <row r="10096" spans="1:9" x14ac:dyDescent="0.25">
      <c r="A10096">
        <v>10095</v>
      </c>
      <c r="B10096">
        <v>4422</v>
      </c>
      <c r="C10096" s="1">
        <v>45001</v>
      </c>
      <c r="D10096" s="2">
        <v>0.55204861111111114</v>
      </c>
      <c r="E10096">
        <v>111</v>
      </c>
      <c r="F10096" s="5">
        <f>IFERROR(VLOOKUP(E10096,Raw_Menu!$A$2:$D$33,4,FALSE),0)</f>
        <v>11.95</v>
      </c>
      <c r="G10096" s="5">
        <f t="shared" si="314"/>
        <v>11.95</v>
      </c>
      <c r="H10096">
        <f t="shared" si="315"/>
        <v>13</v>
      </c>
      <c r="I10096" t="str">
        <f>IFERROR(VLOOKUP(tblOrders[[#This Row],[item_id]],Raw_Menu!$A$2:$D$33,3,FALSE),"Unknown")</f>
        <v>Asian</v>
      </c>
    </row>
    <row r="10097" spans="1:9" x14ac:dyDescent="0.25">
      <c r="A10097">
        <v>10096</v>
      </c>
      <c r="B10097">
        <v>4422</v>
      </c>
      <c r="C10097" s="1">
        <v>45001</v>
      </c>
      <c r="D10097" s="2">
        <v>0.55204861111111114</v>
      </c>
      <c r="E10097">
        <v>111</v>
      </c>
      <c r="F10097" s="5">
        <f>IFERROR(VLOOKUP(E10097,Raw_Menu!$A$2:$D$33,4,FALSE),0)</f>
        <v>11.95</v>
      </c>
      <c r="G10097" s="5">
        <f t="shared" si="314"/>
        <v>11.95</v>
      </c>
      <c r="H10097">
        <f t="shared" si="315"/>
        <v>13</v>
      </c>
      <c r="I10097" t="str">
        <f>IFERROR(VLOOKUP(tblOrders[[#This Row],[item_id]],Raw_Menu!$A$2:$D$33,3,FALSE),"Unknown")</f>
        <v>Asian</v>
      </c>
    </row>
    <row r="10098" spans="1:9" x14ac:dyDescent="0.25">
      <c r="A10098">
        <v>10097</v>
      </c>
      <c r="B10098">
        <v>4422</v>
      </c>
      <c r="C10098" s="1">
        <v>45001</v>
      </c>
      <c r="D10098" s="2">
        <v>0.55204861111111114</v>
      </c>
      <c r="E10098">
        <v>112</v>
      </c>
      <c r="F10098" s="5">
        <f>IFERROR(VLOOKUP(E10098,Raw_Menu!$A$2:$D$33,4,FALSE),0)</f>
        <v>14.95</v>
      </c>
      <c r="G10098" s="5">
        <f t="shared" si="314"/>
        <v>14.95</v>
      </c>
      <c r="H10098">
        <f t="shared" si="315"/>
        <v>13</v>
      </c>
      <c r="I10098" t="str">
        <f>IFERROR(VLOOKUP(tblOrders[[#This Row],[item_id]],Raw_Menu!$A$2:$D$33,3,FALSE),"Unknown")</f>
        <v>Asian</v>
      </c>
    </row>
    <row r="10099" spans="1:9" x14ac:dyDescent="0.25">
      <c r="A10099">
        <v>10098</v>
      </c>
      <c r="B10099">
        <v>4422</v>
      </c>
      <c r="C10099" s="1">
        <v>45001</v>
      </c>
      <c r="D10099" s="2">
        <v>0.55204861111111114</v>
      </c>
      <c r="E10099">
        <v>119</v>
      </c>
      <c r="F10099" s="5">
        <f>IFERROR(VLOOKUP(E10099,Raw_Menu!$A$2:$D$33,4,FALSE),0)</f>
        <v>11.95</v>
      </c>
      <c r="G10099" s="5">
        <f t="shared" si="314"/>
        <v>11.95</v>
      </c>
      <c r="H10099">
        <f t="shared" si="315"/>
        <v>13</v>
      </c>
      <c r="I10099" t="str">
        <f>IFERROR(VLOOKUP(tblOrders[[#This Row],[item_id]],Raw_Menu!$A$2:$D$33,3,FALSE),"Unknown")</f>
        <v>Mexican</v>
      </c>
    </row>
    <row r="10100" spans="1:9" x14ac:dyDescent="0.25">
      <c r="A10100">
        <v>10099</v>
      </c>
      <c r="B10100">
        <v>4422</v>
      </c>
      <c r="C10100" s="1">
        <v>45001</v>
      </c>
      <c r="D10100" s="2">
        <v>0.55204861111111114</v>
      </c>
      <c r="E10100">
        <v>131</v>
      </c>
      <c r="F10100" s="5">
        <f>IFERROR(VLOOKUP(E10100,Raw_Menu!$A$2:$D$33,4,FALSE),0)</f>
        <v>17.95</v>
      </c>
      <c r="G10100" s="5">
        <f t="shared" si="314"/>
        <v>17.95</v>
      </c>
      <c r="H10100">
        <f t="shared" si="315"/>
        <v>13</v>
      </c>
      <c r="I10100" t="str">
        <f>IFERROR(VLOOKUP(tblOrders[[#This Row],[item_id]],Raw_Menu!$A$2:$D$33,3,FALSE),"Unknown")</f>
        <v>Italian</v>
      </c>
    </row>
    <row r="10101" spans="1:9" x14ac:dyDescent="0.25">
      <c r="A10101">
        <v>10100</v>
      </c>
      <c r="B10101">
        <v>4422</v>
      </c>
      <c r="C10101" s="1">
        <v>45001</v>
      </c>
      <c r="D10101" s="2">
        <v>0.55204861111111114</v>
      </c>
      <c r="E10101">
        <v>106</v>
      </c>
      <c r="F10101" s="5">
        <f>IFERROR(VLOOKUP(E10101,Raw_Menu!$A$2:$D$33,4,FALSE),0)</f>
        <v>7</v>
      </c>
      <c r="G10101" s="5">
        <f t="shared" si="314"/>
        <v>7</v>
      </c>
      <c r="H10101">
        <f t="shared" si="315"/>
        <v>13</v>
      </c>
      <c r="I10101" t="str">
        <f>IFERROR(VLOOKUP(tblOrders[[#This Row],[item_id]],Raw_Menu!$A$2:$D$33,3,FALSE),"Unknown")</f>
        <v>American</v>
      </c>
    </row>
    <row r="10102" spans="1:9" x14ac:dyDescent="0.25">
      <c r="A10102">
        <v>10101</v>
      </c>
      <c r="B10102">
        <v>4422</v>
      </c>
      <c r="C10102" s="1">
        <v>45001</v>
      </c>
      <c r="D10102" s="2">
        <v>0.55204861111111114</v>
      </c>
      <c r="E10102">
        <v>106</v>
      </c>
      <c r="F10102" s="5">
        <f>IFERROR(VLOOKUP(E10102,Raw_Menu!$A$2:$D$33,4,FALSE),0)</f>
        <v>7</v>
      </c>
      <c r="G10102" s="5">
        <f t="shared" si="314"/>
        <v>7</v>
      </c>
      <c r="H10102">
        <f t="shared" si="315"/>
        <v>13</v>
      </c>
      <c r="I10102" t="str">
        <f>IFERROR(VLOOKUP(tblOrders[[#This Row],[item_id]],Raw_Menu!$A$2:$D$33,3,FALSE),"Unknown")</f>
        <v>American</v>
      </c>
    </row>
    <row r="10103" spans="1:9" x14ac:dyDescent="0.25">
      <c r="A10103">
        <v>10102</v>
      </c>
      <c r="B10103">
        <v>4422</v>
      </c>
      <c r="C10103" s="1">
        <v>45001</v>
      </c>
      <c r="D10103" s="2">
        <v>0.55204861111111114</v>
      </c>
      <c r="E10103">
        <v>114</v>
      </c>
      <c r="F10103" s="5">
        <f>IFERROR(VLOOKUP(E10103,Raw_Menu!$A$2:$D$33,4,FALSE),0)</f>
        <v>9</v>
      </c>
      <c r="G10103" s="5">
        <f t="shared" si="314"/>
        <v>9</v>
      </c>
      <c r="H10103">
        <f t="shared" si="315"/>
        <v>13</v>
      </c>
      <c r="I10103" t="str">
        <f>IFERROR(VLOOKUP(tblOrders[[#This Row],[item_id]],Raw_Menu!$A$2:$D$33,3,FALSE),"Unknown")</f>
        <v>Asian</v>
      </c>
    </row>
    <row r="10104" spans="1:9" x14ac:dyDescent="0.25">
      <c r="A10104">
        <v>10103</v>
      </c>
      <c r="B10104">
        <v>4423</v>
      </c>
      <c r="C10104" s="1">
        <v>45001</v>
      </c>
      <c r="D10104" s="2">
        <v>0.55954861111111109</v>
      </c>
      <c r="E10104">
        <v>103</v>
      </c>
      <c r="F10104" s="5">
        <f>IFERROR(VLOOKUP(E10104,Raw_Menu!$A$2:$D$33,4,FALSE),0)</f>
        <v>9</v>
      </c>
      <c r="G10104" s="5">
        <f t="shared" si="314"/>
        <v>9</v>
      </c>
      <c r="H10104">
        <f t="shared" si="315"/>
        <v>13</v>
      </c>
      <c r="I10104" t="str">
        <f>IFERROR(VLOOKUP(tblOrders[[#This Row],[item_id]],Raw_Menu!$A$2:$D$33,3,FALSE),"Unknown")</f>
        <v>American</v>
      </c>
    </row>
    <row r="10105" spans="1:9" x14ac:dyDescent="0.25">
      <c r="A10105">
        <v>10104</v>
      </c>
      <c r="B10105">
        <v>4423</v>
      </c>
      <c r="C10105" s="1">
        <v>45001</v>
      </c>
      <c r="D10105" s="2">
        <v>0.55954861111111109</v>
      </c>
      <c r="E10105">
        <v>104</v>
      </c>
      <c r="F10105" s="5">
        <f>IFERROR(VLOOKUP(E10105,Raw_Menu!$A$2:$D$33,4,FALSE),0)</f>
        <v>10.5</v>
      </c>
      <c r="G10105" s="5">
        <f t="shared" si="314"/>
        <v>10.5</v>
      </c>
      <c r="H10105">
        <f t="shared" si="315"/>
        <v>13</v>
      </c>
      <c r="I10105" t="str">
        <f>IFERROR(VLOOKUP(tblOrders[[#This Row],[item_id]],Raw_Menu!$A$2:$D$33,3,FALSE),"Unknown")</f>
        <v>American</v>
      </c>
    </row>
    <row r="10106" spans="1:9" x14ac:dyDescent="0.25">
      <c r="A10106">
        <v>10105</v>
      </c>
      <c r="B10106">
        <v>4423</v>
      </c>
      <c r="C10106" s="1">
        <v>45001</v>
      </c>
      <c r="D10106" s="2">
        <v>0.55954861111111109</v>
      </c>
      <c r="E10106">
        <v>109</v>
      </c>
      <c r="F10106" s="5">
        <f>IFERROR(VLOOKUP(E10106,Raw_Menu!$A$2:$D$33,4,FALSE),0)</f>
        <v>17.95</v>
      </c>
      <c r="G10106" s="5">
        <f t="shared" si="314"/>
        <v>17.95</v>
      </c>
      <c r="H10106">
        <f t="shared" si="315"/>
        <v>13</v>
      </c>
      <c r="I10106" t="str">
        <f>IFERROR(VLOOKUP(tblOrders[[#This Row],[item_id]],Raw_Menu!$A$2:$D$33,3,FALSE),"Unknown")</f>
        <v>Asian</v>
      </c>
    </row>
    <row r="10107" spans="1:9" x14ac:dyDescent="0.25">
      <c r="A10107">
        <v>10106</v>
      </c>
      <c r="B10107">
        <v>4423</v>
      </c>
      <c r="C10107" s="1">
        <v>45001</v>
      </c>
      <c r="D10107" s="2">
        <v>0.55954861111111109</v>
      </c>
      <c r="E10107">
        <v>109</v>
      </c>
      <c r="F10107" s="5">
        <f>IFERROR(VLOOKUP(E10107,Raw_Menu!$A$2:$D$33,4,FALSE),0)</f>
        <v>17.95</v>
      </c>
      <c r="G10107" s="5">
        <f t="shared" si="314"/>
        <v>17.95</v>
      </c>
      <c r="H10107">
        <f t="shared" si="315"/>
        <v>13</v>
      </c>
      <c r="I10107" t="str">
        <f>IFERROR(VLOOKUP(tblOrders[[#This Row],[item_id]],Raw_Menu!$A$2:$D$33,3,FALSE),"Unknown")</f>
        <v>Asian</v>
      </c>
    </row>
    <row r="10108" spans="1:9" x14ac:dyDescent="0.25">
      <c r="A10108">
        <v>10107</v>
      </c>
      <c r="B10108">
        <v>4423</v>
      </c>
      <c r="C10108" s="1">
        <v>45001</v>
      </c>
      <c r="D10108" s="2">
        <v>0.55954861111111109</v>
      </c>
      <c r="E10108">
        <v>118</v>
      </c>
      <c r="F10108" s="5">
        <f>IFERROR(VLOOKUP(E10108,Raw_Menu!$A$2:$D$33,4,FALSE),0)</f>
        <v>14.95</v>
      </c>
      <c r="G10108" s="5">
        <f t="shared" si="314"/>
        <v>14.95</v>
      </c>
      <c r="H10108">
        <f t="shared" si="315"/>
        <v>13</v>
      </c>
      <c r="I10108" t="str">
        <f>IFERROR(VLOOKUP(tblOrders[[#This Row],[item_id]],Raw_Menu!$A$2:$D$33,3,FALSE),"Unknown")</f>
        <v>Mexican</v>
      </c>
    </row>
    <row r="10109" spans="1:9" x14ac:dyDescent="0.25">
      <c r="A10109">
        <v>10108</v>
      </c>
      <c r="B10109">
        <v>4423</v>
      </c>
      <c r="C10109" s="1">
        <v>45001</v>
      </c>
      <c r="D10109" s="2">
        <v>0.55954861111111109</v>
      </c>
      <c r="E10109">
        <v>131</v>
      </c>
      <c r="F10109" s="5">
        <f>IFERROR(VLOOKUP(E10109,Raw_Menu!$A$2:$D$33,4,FALSE),0)</f>
        <v>17.95</v>
      </c>
      <c r="G10109" s="5">
        <f t="shared" si="314"/>
        <v>17.95</v>
      </c>
      <c r="H10109">
        <f t="shared" si="315"/>
        <v>13</v>
      </c>
      <c r="I10109" t="str">
        <f>IFERROR(VLOOKUP(tblOrders[[#This Row],[item_id]],Raw_Menu!$A$2:$D$33,3,FALSE),"Unknown")</f>
        <v>Italian</v>
      </c>
    </row>
    <row r="10110" spans="1:9" x14ac:dyDescent="0.25">
      <c r="A10110">
        <v>10109</v>
      </c>
      <c r="B10110">
        <v>4423</v>
      </c>
      <c r="C10110" s="1">
        <v>45001</v>
      </c>
      <c r="D10110" s="2">
        <v>0.55954861111111109</v>
      </c>
      <c r="E10110">
        <v>131</v>
      </c>
      <c r="F10110" s="5">
        <f>IFERROR(VLOOKUP(E10110,Raw_Menu!$A$2:$D$33,4,FALSE),0)</f>
        <v>17.95</v>
      </c>
      <c r="G10110" s="5">
        <f t="shared" si="314"/>
        <v>17.95</v>
      </c>
      <c r="H10110">
        <f t="shared" si="315"/>
        <v>13</v>
      </c>
      <c r="I10110" t="str">
        <f>IFERROR(VLOOKUP(tblOrders[[#This Row],[item_id]],Raw_Menu!$A$2:$D$33,3,FALSE),"Unknown")</f>
        <v>Italian</v>
      </c>
    </row>
    <row r="10111" spans="1:9" x14ac:dyDescent="0.25">
      <c r="A10111">
        <v>10110</v>
      </c>
      <c r="B10111">
        <v>4424</v>
      </c>
      <c r="C10111" s="1">
        <v>45001</v>
      </c>
      <c r="D10111" s="2">
        <v>0.56570601851851854</v>
      </c>
      <c r="E10111">
        <v>124</v>
      </c>
      <c r="F10111" s="5">
        <f>IFERROR(VLOOKUP(E10111,Raw_Menu!$A$2:$D$33,4,FALSE),0)</f>
        <v>14.5</v>
      </c>
      <c r="G10111" s="5">
        <f t="shared" si="314"/>
        <v>14.5</v>
      </c>
      <c r="H10111">
        <f t="shared" si="315"/>
        <v>13</v>
      </c>
      <c r="I10111" t="str">
        <f>IFERROR(VLOOKUP(tblOrders[[#This Row],[item_id]],Raw_Menu!$A$2:$D$33,3,FALSE),"Unknown")</f>
        <v>Italian</v>
      </c>
    </row>
    <row r="10112" spans="1:9" x14ac:dyDescent="0.25">
      <c r="A10112">
        <v>10111</v>
      </c>
      <c r="B10112">
        <v>4425</v>
      </c>
      <c r="C10112" s="1">
        <v>45001</v>
      </c>
      <c r="D10112" s="2">
        <v>0.56914351851851852</v>
      </c>
      <c r="E10112">
        <v>107</v>
      </c>
      <c r="F10112" s="5">
        <f>IFERROR(VLOOKUP(E10112,Raw_Menu!$A$2:$D$33,4,FALSE),0)</f>
        <v>16.5</v>
      </c>
      <c r="G10112" s="5">
        <f t="shared" si="314"/>
        <v>16.5</v>
      </c>
      <c r="H10112">
        <f t="shared" si="315"/>
        <v>13</v>
      </c>
      <c r="I10112" t="str">
        <f>IFERROR(VLOOKUP(tblOrders[[#This Row],[item_id]],Raw_Menu!$A$2:$D$33,3,FALSE),"Unknown")</f>
        <v>Asian</v>
      </c>
    </row>
    <row r="10113" spans="1:9" x14ac:dyDescent="0.25">
      <c r="A10113">
        <v>10112</v>
      </c>
      <c r="B10113">
        <v>4425</v>
      </c>
      <c r="C10113" s="1">
        <v>45001</v>
      </c>
      <c r="D10113" s="2">
        <v>0.56914351851851852</v>
      </c>
      <c r="E10113">
        <v>110</v>
      </c>
      <c r="F10113" s="5">
        <f>IFERROR(VLOOKUP(E10113,Raw_Menu!$A$2:$D$33,4,FALSE),0)</f>
        <v>17.95</v>
      </c>
      <c r="G10113" s="5">
        <f t="shared" si="314"/>
        <v>17.95</v>
      </c>
      <c r="H10113">
        <f t="shared" si="315"/>
        <v>13</v>
      </c>
      <c r="I10113" t="str">
        <f>IFERROR(VLOOKUP(tblOrders[[#This Row],[item_id]],Raw_Menu!$A$2:$D$33,3,FALSE),"Unknown")</f>
        <v>Asian</v>
      </c>
    </row>
    <row r="10114" spans="1:9" x14ac:dyDescent="0.25">
      <c r="A10114">
        <v>10113</v>
      </c>
      <c r="B10114">
        <v>4425</v>
      </c>
      <c r="C10114" s="1">
        <v>45001</v>
      </c>
      <c r="D10114" s="2">
        <v>0.56914351851851852</v>
      </c>
      <c r="E10114">
        <v>117</v>
      </c>
      <c r="F10114" s="5">
        <f>IFERROR(VLOOKUP(E10114,Raw_Menu!$A$2:$D$33,4,FALSE),0)</f>
        <v>12.95</v>
      </c>
      <c r="G10114" s="5">
        <f t="shared" ref="G10114:G10177" si="316">VALUE(F10114)</f>
        <v>12.95</v>
      </c>
      <c r="H10114">
        <f t="shared" ref="H10114:H10177" si="317">HOUR(D10114)</f>
        <v>13</v>
      </c>
      <c r="I10114" t="str">
        <f>IFERROR(VLOOKUP(tblOrders[[#This Row],[item_id]],Raw_Menu!$A$2:$D$33,3,FALSE),"Unknown")</f>
        <v>Mexican</v>
      </c>
    </row>
    <row r="10115" spans="1:9" x14ac:dyDescent="0.25">
      <c r="A10115">
        <v>10114</v>
      </c>
      <c r="B10115">
        <v>4425</v>
      </c>
      <c r="C10115" s="1">
        <v>45001</v>
      </c>
      <c r="D10115" s="2">
        <v>0.56914351851851852</v>
      </c>
      <c r="E10115">
        <v>121</v>
      </c>
      <c r="F10115" s="5">
        <f>IFERROR(VLOOKUP(E10115,Raw_Menu!$A$2:$D$33,4,FALSE),0)</f>
        <v>10.5</v>
      </c>
      <c r="G10115" s="5">
        <f t="shared" si="316"/>
        <v>10.5</v>
      </c>
      <c r="H10115">
        <f t="shared" si="317"/>
        <v>13</v>
      </c>
      <c r="I10115" t="str">
        <f>IFERROR(VLOOKUP(tblOrders[[#This Row],[item_id]],Raw_Menu!$A$2:$D$33,3,FALSE),"Unknown")</f>
        <v>Mexican</v>
      </c>
    </row>
    <row r="10116" spans="1:9" x14ac:dyDescent="0.25">
      <c r="A10116">
        <v>10115</v>
      </c>
      <c r="B10116">
        <v>4426</v>
      </c>
      <c r="C10116" s="1">
        <v>45001</v>
      </c>
      <c r="D10116" s="2">
        <v>0.57339120370370367</v>
      </c>
      <c r="E10116">
        <v>118</v>
      </c>
      <c r="F10116" s="5">
        <f>IFERROR(VLOOKUP(E10116,Raw_Menu!$A$2:$D$33,4,FALSE),0)</f>
        <v>14.95</v>
      </c>
      <c r="G10116" s="5">
        <f t="shared" si="316"/>
        <v>14.95</v>
      </c>
      <c r="H10116">
        <f t="shared" si="317"/>
        <v>13</v>
      </c>
      <c r="I10116" t="str">
        <f>IFERROR(VLOOKUP(tblOrders[[#This Row],[item_id]],Raw_Menu!$A$2:$D$33,3,FALSE),"Unknown")</f>
        <v>Mexican</v>
      </c>
    </row>
    <row r="10117" spans="1:9" x14ac:dyDescent="0.25">
      <c r="A10117">
        <v>10116</v>
      </c>
      <c r="B10117">
        <v>4426</v>
      </c>
      <c r="C10117" s="1">
        <v>45001</v>
      </c>
      <c r="D10117" s="2">
        <v>0.57339120370370367</v>
      </c>
      <c r="E10117">
        <v>122</v>
      </c>
      <c r="F10117" s="5">
        <f>IFERROR(VLOOKUP(E10117,Raw_Menu!$A$2:$D$33,4,FALSE),0)</f>
        <v>7</v>
      </c>
      <c r="G10117" s="5">
        <f t="shared" si="316"/>
        <v>7</v>
      </c>
      <c r="H10117">
        <f t="shared" si="317"/>
        <v>13</v>
      </c>
      <c r="I10117" t="str">
        <f>IFERROR(VLOOKUP(tblOrders[[#This Row],[item_id]],Raw_Menu!$A$2:$D$33,3,FALSE),"Unknown")</f>
        <v>Mexican</v>
      </c>
    </row>
    <row r="10118" spans="1:9" x14ac:dyDescent="0.25">
      <c r="A10118">
        <v>10117</v>
      </c>
      <c r="B10118">
        <v>4427</v>
      </c>
      <c r="C10118" s="1">
        <v>45001</v>
      </c>
      <c r="D10118" s="2">
        <v>0.5776041666666667</v>
      </c>
      <c r="E10118">
        <v>126</v>
      </c>
      <c r="F10118" s="5">
        <f>IFERROR(VLOOKUP(E10118,Raw_Menu!$A$2:$D$33,4,FALSE),0)</f>
        <v>14.5</v>
      </c>
      <c r="G10118" s="5">
        <f t="shared" si="316"/>
        <v>14.5</v>
      </c>
      <c r="H10118">
        <f t="shared" si="317"/>
        <v>13</v>
      </c>
      <c r="I10118" t="str">
        <f>IFERROR(VLOOKUP(tblOrders[[#This Row],[item_id]],Raw_Menu!$A$2:$D$33,3,FALSE),"Unknown")</f>
        <v>Italian</v>
      </c>
    </row>
    <row r="10119" spans="1:9" x14ac:dyDescent="0.25">
      <c r="A10119">
        <v>10118</v>
      </c>
      <c r="B10119">
        <v>4428</v>
      </c>
      <c r="C10119" s="1">
        <v>45001</v>
      </c>
      <c r="D10119" s="2">
        <v>0.5838888888888889</v>
      </c>
      <c r="E10119">
        <v>111</v>
      </c>
      <c r="F10119" s="5">
        <f>IFERROR(VLOOKUP(E10119,Raw_Menu!$A$2:$D$33,4,FALSE),0)</f>
        <v>11.95</v>
      </c>
      <c r="G10119" s="5">
        <f t="shared" si="316"/>
        <v>11.95</v>
      </c>
      <c r="H10119">
        <f t="shared" si="317"/>
        <v>14</v>
      </c>
      <c r="I10119" t="str">
        <f>IFERROR(VLOOKUP(tblOrders[[#This Row],[item_id]],Raw_Menu!$A$2:$D$33,3,FALSE),"Unknown")</f>
        <v>Asian</v>
      </c>
    </row>
    <row r="10120" spans="1:9" x14ac:dyDescent="0.25">
      <c r="A10120">
        <v>10119</v>
      </c>
      <c r="B10120">
        <v>4428</v>
      </c>
      <c r="C10120" s="1">
        <v>45001</v>
      </c>
      <c r="D10120" s="2">
        <v>0.5838888888888889</v>
      </c>
      <c r="E10120">
        <v>112</v>
      </c>
      <c r="F10120" s="5">
        <f>IFERROR(VLOOKUP(E10120,Raw_Menu!$A$2:$D$33,4,FALSE),0)</f>
        <v>14.95</v>
      </c>
      <c r="G10120" s="5">
        <f t="shared" si="316"/>
        <v>14.95</v>
      </c>
      <c r="H10120">
        <f t="shared" si="317"/>
        <v>14</v>
      </c>
      <c r="I10120" t="str">
        <f>IFERROR(VLOOKUP(tblOrders[[#This Row],[item_id]],Raw_Menu!$A$2:$D$33,3,FALSE),"Unknown")</f>
        <v>Asian</v>
      </c>
    </row>
    <row r="10121" spans="1:9" x14ac:dyDescent="0.25">
      <c r="A10121">
        <v>10120</v>
      </c>
      <c r="B10121">
        <v>4428</v>
      </c>
      <c r="C10121" s="1">
        <v>45001</v>
      </c>
      <c r="D10121" s="2">
        <v>0.5838888888888889</v>
      </c>
      <c r="E10121">
        <v>119</v>
      </c>
      <c r="F10121" s="5">
        <f>IFERROR(VLOOKUP(E10121,Raw_Menu!$A$2:$D$33,4,FALSE),0)</f>
        <v>11.95</v>
      </c>
      <c r="G10121" s="5">
        <f t="shared" si="316"/>
        <v>11.95</v>
      </c>
      <c r="H10121">
        <f t="shared" si="317"/>
        <v>14</v>
      </c>
      <c r="I10121" t="str">
        <f>IFERROR(VLOOKUP(tblOrders[[#This Row],[item_id]],Raw_Menu!$A$2:$D$33,3,FALSE),"Unknown")</f>
        <v>Mexican</v>
      </c>
    </row>
    <row r="10122" spans="1:9" x14ac:dyDescent="0.25">
      <c r="A10122">
        <v>10121</v>
      </c>
      <c r="B10122">
        <v>4429</v>
      </c>
      <c r="C10122" s="1">
        <v>45001</v>
      </c>
      <c r="D10122" s="2">
        <v>0.58819444444444446</v>
      </c>
      <c r="E10122">
        <v>102</v>
      </c>
      <c r="F10122" s="5">
        <f>IFERROR(VLOOKUP(E10122,Raw_Menu!$A$2:$D$33,4,FALSE),0)</f>
        <v>13.95</v>
      </c>
      <c r="G10122" s="5">
        <f t="shared" si="316"/>
        <v>13.95</v>
      </c>
      <c r="H10122">
        <f t="shared" si="317"/>
        <v>14</v>
      </c>
      <c r="I10122" t="str">
        <f>IFERROR(VLOOKUP(tblOrders[[#This Row],[item_id]],Raw_Menu!$A$2:$D$33,3,FALSE),"Unknown")</f>
        <v>American</v>
      </c>
    </row>
    <row r="10123" spans="1:9" x14ac:dyDescent="0.25">
      <c r="A10123">
        <v>10122</v>
      </c>
      <c r="B10123">
        <v>4430</v>
      </c>
      <c r="C10123" s="1">
        <v>45001</v>
      </c>
      <c r="D10123" s="2">
        <v>0.61652777777777779</v>
      </c>
      <c r="E10123">
        <v>122</v>
      </c>
      <c r="F10123" s="5">
        <f>IFERROR(VLOOKUP(E10123,Raw_Menu!$A$2:$D$33,4,FALSE),0)</f>
        <v>7</v>
      </c>
      <c r="G10123" s="5">
        <f t="shared" si="316"/>
        <v>7</v>
      </c>
      <c r="H10123">
        <f t="shared" si="317"/>
        <v>14</v>
      </c>
      <c r="I10123" t="str">
        <f>IFERROR(VLOOKUP(tblOrders[[#This Row],[item_id]],Raw_Menu!$A$2:$D$33,3,FALSE),"Unknown")</f>
        <v>Mexican</v>
      </c>
    </row>
    <row r="10124" spans="1:9" x14ac:dyDescent="0.25">
      <c r="A10124">
        <v>10123</v>
      </c>
      <c r="B10124">
        <v>4431</v>
      </c>
      <c r="C10124" s="1">
        <v>45001</v>
      </c>
      <c r="D10124" s="2">
        <v>0.6221875</v>
      </c>
      <c r="E10124">
        <v>110</v>
      </c>
      <c r="F10124" s="5">
        <f>IFERROR(VLOOKUP(E10124,Raw_Menu!$A$2:$D$33,4,FALSE),0)</f>
        <v>17.95</v>
      </c>
      <c r="G10124" s="5">
        <f t="shared" si="316"/>
        <v>17.95</v>
      </c>
      <c r="H10124">
        <f t="shared" si="317"/>
        <v>14</v>
      </c>
      <c r="I10124" t="str">
        <f>IFERROR(VLOOKUP(tblOrders[[#This Row],[item_id]],Raw_Menu!$A$2:$D$33,3,FALSE),"Unknown")</f>
        <v>Asian</v>
      </c>
    </row>
    <row r="10125" spans="1:9" x14ac:dyDescent="0.25">
      <c r="A10125">
        <v>10124</v>
      </c>
      <c r="B10125">
        <v>4432</v>
      </c>
      <c r="C10125" s="1">
        <v>45001</v>
      </c>
      <c r="D10125" s="2">
        <v>0.62564814814814818</v>
      </c>
      <c r="E10125">
        <v>107</v>
      </c>
      <c r="F10125" s="5">
        <f>IFERROR(VLOOKUP(E10125,Raw_Menu!$A$2:$D$33,4,FALSE),0)</f>
        <v>16.5</v>
      </c>
      <c r="G10125" s="5">
        <f t="shared" si="316"/>
        <v>16.5</v>
      </c>
      <c r="H10125">
        <f t="shared" si="317"/>
        <v>15</v>
      </c>
      <c r="I10125" t="str">
        <f>IFERROR(VLOOKUP(tblOrders[[#This Row],[item_id]],Raw_Menu!$A$2:$D$33,3,FALSE),"Unknown")</f>
        <v>Asian</v>
      </c>
    </row>
    <row r="10126" spans="1:9" x14ac:dyDescent="0.25">
      <c r="A10126">
        <v>10125</v>
      </c>
      <c r="B10126">
        <v>4432</v>
      </c>
      <c r="C10126" s="1">
        <v>45001</v>
      </c>
      <c r="D10126" s="2">
        <v>0.62564814814814818</v>
      </c>
      <c r="E10126">
        <v>110</v>
      </c>
      <c r="F10126" s="5">
        <f>IFERROR(VLOOKUP(E10126,Raw_Menu!$A$2:$D$33,4,FALSE),0)</f>
        <v>17.95</v>
      </c>
      <c r="G10126" s="5">
        <f t="shared" si="316"/>
        <v>17.95</v>
      </c>
      <c r="H10126">
        <f t="shared" si="317"/>
        <v>15</v>
      </c>
      <c r="I10126" t="str">
        <f>IFERROR(VLOOKUP(tblOrders[[#This Row],[item_id]],Raw_Menu!$A$2:$D$33,3,FALSE),"Unknown")</f>
        <v>Asian</v>
      </c>
    </row>
    <row r="10127" spans="1:9" x14ac:dyDescent="0.25">
      <c r="A10127">
        <v>10126</v>
      </c>
      <c r="B10127">
        <v>4432</v>
      </c>
      <c r="C10127" s="1">
        <v>45001</v>
      </c>
      <c r="D10127" s="2">
        <v>0.62564814814814818</v>
      </c>
      <c r="E10127">
        <v>105</v>
      </c>
      <c r="F10127" s="5">
        <f>IFERROR(VLOOKUP(E10127,Raw_Menu!$A$2:$D$33,4,FALSE),0)</f>
        <v>7</v>
      </c>
      <c r="G10127" s="5">
        <f t="shared" si="316"/>
        <v>7</v>
      </c>
      <c r="H10127">
        <f t="shared" si="317"/>
        <v>15</v>
      </c>
      <c r="I10127" t="str">
        <f>IFERROR(VLOOKUP(tblOrders[[#This Row],[item_id]],Raw_Menu!$A$2:$D$33,3,FALSE),"Unknown")</f>
        <v>American</v>
      </c>
    </row>
    <row r="10128" spans="1:9" x14ac:dyDescent="0.25">
      <c r="A10128">
        <v>10127</v>
      </c>
      <c r="B10128">
        <v>4433</v>
      </c>
      <c r="C10128" s="1">
        <v>45001</v>
      </c>
      <c r="D10128" s="2">
        <v>0.65032407407407411</v>
      </c>
      <c r="E10128">
        <v>122</v>
      </c>
      <c r="F10128" s="5">
        <f>IFERROR(VLOOKUP(E10128,Raw_Menu!$A$2:$D$33,4,FALSE),0)</f>
        <v>7</v>
      </c>
      <c r="G10128" s="5">
        <f t="shared" si="316"/>
        <v>7</v>
      </c>
      <c r="H10128">
        <f t="shared" si="317"/>
        <v>15</v>
      </c>
      <c r="I10128" t="str">
        <f>IFERROR(VLOOKUP(tblOrders[[#This Row],[item_id]],Raw_Menu!$A$2:$D$33,3,FALSE),"Unknown")</f>
        <v>Mexican</v>
      </c>
    </row>
    <row r="10129" spans="1:9" x14ac:dyDescent="0.25">
      <c r="A10129">
        <v>10128</v>
      </c>
      <c r="B10129">
        <v>4434</v>
      </c>
      <c r="C10129" s="1">
        <v>45001</v>
      </c>
      <c r="D10129" s="2">
        <v>0.66744212962962968</v>
      </c>
      <c r="E10129">
        <v>132</v>
      </c>
      <c r="F10129" s="5">
        <f>IFERROR(VLOOKUP(E10129,Raw_Menu!$A$2:$D$33,4,FALSE),0)</f>
        <v>16.95</v>
      </c>
      <c r="G10129" s="5">
        <f t="shared" si="316"/>
        <v>16.95</v>
      </c>
      <c r="H10129">
        <f t="shared" si="317"/>
        <v>16</v>
      </c>
      <c r="I10129" t="str">
        <f>IFERROR(VLOOKUP(tblOrders[[#This Row],[item_id]],Raw_Menu!$A$2:$D$33,3,FALSE),"Unknown")</f>
        <v>Italian</v>
      </c>
    </row>
    <row r="10130" spans="1:9" x14ac:dyDescent="0.25">
      <c r="A10130">
        <v>10129</v>
      </c>
      <c r="B10130">
        <v>4435</v>
      </c>
      <c r="C10130" s="1">
        <v>45001</v>
      </c>
      <c r="D10130" s="2">
        <v>0.66813657407407412</v>
      </c>
      <c r="E10130">
        <v>128</v>
      </c>
      <c r="F10130" s="5">
        <f>IFERROR(VLOOKUP(E10130,Raw_Menu!$A$2:$D$33,4,FALSE),0)</f>
        <v>15.5</v>
      </c>
      <c r="G10130" s="5">
        <f t="shared" si="316"/>
        <v>15.5</v>
      </c>
      <c r="H10130">
        <f t="shared" si="317"/>
        <v>16</v>
      </c>
      <c r="I10130" t="str">
        <f>IFERROR(VLOOKUP(tblOrders[[#This Row],[item_id]],Raw_Menu!$A$2:$D$33,3,FALSE),"Unknown")</f>
        <v>Italian</v>
      </c>
    </row>
    <row r="10131" spans="1:9" x14ac:dyDescent="0.25">
      <c r="A10131">
        <v>10130</v>
      </c>
      <c r="B10131">
        <v>4436</v>
      </c>
      <c r="C10131" s="1">
        <v>45001</v>
      </c>
      <c r="D10131" s="2">
        <v>0.6723958333333333</v>
      </c>
      <c r="E10131">
        <v>117</v>
      </c>
      <c r="F10131" s="5">
        <f>IFERROR(VLOOKUP(E10131,Raw_Menu!$A$2:$D$33,4,FALSE),0)</f>
        <v>12.95</v>
      </c>
      <c r="G10131" s="5">
        <f t="shared" si="316"/>
        <v>12.95</v>
      </c>
      <c r="H10131">
        <f t="shared" si="317"/>
        <v>16</v>
      </c>
      <c r="I10131" t="str">
        <f>IFERROR(VLOOKUP(tblOrders[[#This Row],[item_id]],Raw_Menu!$A$2:$D$33,3,FALSE),"Unknown")</f>
        <v>Mexican</v>
      </c>
    </row>
    <row r="10132" spans="1:9" x14ac:dyDescent="0.25">
      <c r="A10132">
        <v>10131</v>
      </c>
      <c r="B10132">
        <v>4436</v>
      </c>
      <c r="C10132" s="1">
        <v>45001</v>
      </c>
      <c r="D10132" s="2">
        <v>0.6723958333333333</v>
      </c>
      <c r="E10132">
        <v>127</v>
      </c>
      <c r="F10132" s="5">
        <f>IFERROR(VLOOKUP(E10132,Raw_Menu!$A$2:$D$33,4,FALSE),0)</f>
        <v>17.95</v>
      </c>
      <c r="G10132" s="5">
        <f t="shared" si="316"/>
        <v>17.95</v>
      </c>
      <c r="H10132">
        <f t="shared" si="317"/>
        <v>16</v>
      </c>
      <c r="I10132" t="str">
        <f>IFERROR(VLOOKUP(tblOrders[[#This Row],[item_id]],Raw_Menu!$A$2:$D$33,3,FALSE),"Unknown")</f>
        <v>Italian</v>
      </c>
    </row>
    <row r="10133" spans="1:9" x14ac:dyDescent="0.25">
      <c r="A10133">
        <v>10132</v>
      </c>
      <c r="B10133">
        <v>4437</v>
      </c>
      <c r="C10133" s="1">
        <v>45001</v>
      </c>
      <c r="D10133" s="2">
        <v>0.6779398148148148</v>
      </c>
      <c r="E10133">
        <v>128</v>
      </c>
      <c r="F10133" s="5">
        <f>IFERROR(VLOOKUP(E10133,Raw_Menu!$A$2:$D$33,4,FALSE),0)</f>
        <v>15.5</v>
      </c>
      <c r="G10133" s="5">
        <f t="shared" si="316"/>
        <v>15.5</v>
      </c>
      <c r="H10133">
        <f t="shared" si="317"/>
        <v>16</v>
      </c>
      <c r="I10133" t="str">
        <f>IFERROR(VLOOKUP(tblOrders[[#This Row],[item_id]],Raw_Menu!$A$2:$D$33,3,FALSE),"Unknown")</f>
        <v>Italian</v>
      </c>
    </row>
    <row r="10134" spans="1:9" x14ac:dyDescent="0.25">
      <c r="A10134">
        <v>10133</v>
      </c>
      <c r="B10134">
        <v>4438</v>
      </c>
      <c r="C10134" s="1">
        <v>45001</v>
      </c>
      <c r="D10134" s="2">
        <v>0.68775462962962963</v>
      </c>
      <c r="E10134">
        <v>101</v>
      </c>
      <c r="F10134" s="5">
        <f>IFERROR(VLOOKUP(E10134,Raw_Menu!$A$2:$D$33,4,FALSE),0)</f>
        <v>12.95</v>
      </c>
      <c r="G10134" s="5">
        <f t="shared" si="316"/>
        <v>12.95</v>
      </c>
      <c r="H10134">
        <f t="shared" si="317"/>
        <v>16</v>
      </c>
      <c r="I10134" t="str">
        <f>IFERROR(VLOOKUP(tblOrders[[#This Row],[item_id]],Raw_Menu!$A$2:$D$33,3,FALSE),"Unknown")</f>
        <v>American</v>
      </c>
    </row>
    <row r="10135" spans="1:9" x14ac:dyDescent="0.25">
      <c r="A10135">
        <v>10134</v>
      </c>
      <c r="B10135">
        <v>4438</v>
      </c>
      <c r="C10135" s="1">
        <v>45001</v>
      </c>
      <c r="D10135" s="2">
        <v>0.68775462962962963</v>
      </c>
      <c r="E10135">
        <v>107</v>
      </c>
      <c r="F10135" s="5">
        <f>IFERROR(VLOOKUP(E10135,Raw_Menu!$A$2:$D$33,4,FALSE),0)</f>
        <v>16.5</v>
      </c>
      <c r="G10135" s="5">
        <f t="shared" si="316"/>
        <v>16.5</v>
      </c>
      <c r="H10135">
        <f t="shared" si="317"/>
        <v>16</v>
      </c>
      <c r="I10135" t="str">
        <f>IFERROR(VLOOKUP(tblOrders[[#This Row],[item_id]],Raw_Menu!$A$2:$D$33,3,FALSE),"Unknown")</f>
        <v>Asian</v>
      </c>
    </row>
    <row r="10136" spans="1:9" x14ac:dyDescent="0.25">
      <c r="A10136">
        <v>10135</v>
      </c>
      <c r="B10136">
        <v>4438</v>
      </c>
      <c r="C10136" s="1">
        <v>45001</v>
      </c>
      <c r="D10136" s="2">
        <v>0.68775462962962963</v>
      </c>
      <c r="E10136">
        <v>125</v>
      </c>
      <c r="F10136" s="5">
        <f>IFERROR(VLOOKUP(E10136,Raw_Menu!$A$2:$D$33,4,FALSE),0)</f>
        <v>17.95</v>
      </c>
      <c r="G10136" s="5">
        <f t="shared" si="316"/>
        <v>17.95</v>
      </c>
      <c r="H10136">
        <f t="shared" si="317"/>
        <v>16</v>
      </c>
      <c r="I10136" t="str">
        <f>IFERROR(VLOOKUP(tblOrders[[#This Row],[item_id]],Raw_Menu!$A$2:$D$33,3,FALSE),"Unknown")</f>
        <v>Italian</v>
      </c>
    </row>
    <row r="10137" spans="1:9" x14ac:dyDescent="0.25">
      <c r="A10137">
        <v>10136</v>
      </c>
      <c r="B10137">
        <v>4439</v>
      </c>
      <c r="C10137" s="1">
        <v>45001</v>
      </c>
      <c r="D10137" s="2">
        <v>0.69964120370370375</v>
      </c>
      <c r="E10137">
        <v>102</v>
      </c>
      <c r="F10137" s="5">
        <f>IFERROR(VLOOKUP(E10137,Raw_Menu!$A$2:$D$33,4,FALSE),0)</f>
        <v>13.95</v>
      </c>
      <c r="G10137" s="5">
        <f t="shared" si="316"/>
        <v>13.95</v>
      </c>
      <c r="H10137">
        <f t="shared" si="317"/>
        <v>16</v>
      </c>
      <c r="I10137" t="str">
        <f>IFERROR(VLOOKUP(tblOrders[[#This Row],[item_id]],Raw_Menu!$A$2:$D$33,3,FALSE),"Unknown")</f>
        <v>American</v>
      </c>
    </row>
    <row r="10138" spans="1:9" x14ac:dyDescent="0.25">
      <c r="A10138">
        <v>10137</v>
      </c>
      <c r="B10138">
        <v>4439</v>
      </c>
      <c r="C10138" s="1">
        <v>45001</v>
      </c>
      <c r="D10138" s="2">
        <v>0.69964120370370375</v>
      </c>
      <c r="E10138">
        <v>117</v>
      </c>
      <c r="F10138" s="5">
        <f>IFERROR(VLOOKUP(E10138,Raw_Menu!$A$2:$D$33,4,FALSE),0)</f>
        <v>12.95</v>
      </c>
      <c r="G10138" s="5">
        <f t="shared" si="316"/>
        <v>12.95</v>
      </c>
      <c r="H10138">
        <f t="shared" si="317"/>
        <v>16</v>
      </c>
      <c r="I10138" t="str">
        <f>IFERROR(VLOOKUP(tblOrders[[#This Row],[item_id]],Raw_Menu!$A$2:$D$33,3,FALSE),"Unknown")</f>
        <v>Mexican</v>
      </c>
    </row>
    <row r="10139" spans="1:9" x14ac:dyDescent="0.25">
      <c r="A10139">
        <v>10138</v>
      </c>
      <c r="B10139">
        <v>4439</v>
      </c>
      <c r="C10139" s="1">
        <v>45001</v>
      </c>
      <c r="D10139" s="2">
        <v>0.69964120370370375</v>
      </c>
      <c r="E10139">
        <v>131</v>
      </c>
      <c r="F10139" s="5">
        <f>IFERROR(VLOOKUP(E10139,Raw_Menu!$A$2:$D$33,4,FALSE),0)</f>
        <v>17.95</v>
      </c>
      <c r="G10139" s="5">
        <f t="shared" si="316"/>
        <v>17.95</v>
      </c>
      <c r="H10139">
        <f t="shared" si="317"/>
        <v>16</v>
      </c>
      <c r="I10139" t="str">
        <f>IFERROR(VLOOKUP(tblOrders[[#This Row],[item_id]],Raw_Menu!$A$2:$D$33,3,FALSE),"Unknown")</f>
        <v>Italian</v>
      </c>
    </row>
    <row r="10140" spans="1:9" x14ac:dyDescent="0.25">
      <c r="A10140">
        <v>10139</v>
      </c>
      <c r="B10140">
        <v>4440</v>
      </c>
      <c r="C10140" s="1">
        <v>45001</v>
      </c>
      <c r="D10140" s="2">
        <v>0.69978009259259255</v>
      </c>
      <c r="E10140">
        <v>101</v>
      </c>
      <c r="F10140" s="5">
        <f>IFERROR(VLOOKUP(E10140,Raw_Menu!$A$2:$D$33,4,FALSE),0)</f>
        <v>12.95</v>
      </c>
      <c r="G10140" s="5">
        <f t="shared" si="316"/>
        <v>12.95</v>
      </c>
      <c r="H10140">
        <f t="shared" si="317"/>
        <v>16</v>
      </c>
      <c r="I10140" t="str">
        <f>IFERROR(VLOOKUP(tblOrders[[#This Row],[item_id]],Raw_Menu!$A$2:$D$33,3,FALSE),"Unknown")</f>
        <v>American</v>
      </c>
    </row>
    <row r="10141" spans="1:9" x14ac:dyDescent="0.25">
      <c r="A10141">
        <v>10140</v>
      </c>
      <c r="B10141">
        <v>4440</v>
      </c>
      <c r="C10141" s="1">
        <v>45001</v>
      </c>
      <c r="D10141" s="2">
        <v>0.69978009259259255</v>
      </c>
      <c r="E10141">
        <v>119</v>
      </c>
      <c r="F10141" s="5">
        <f>IFERROR(VLOOKUP(E10141,Raw_Menu!$A$2:$D$33,4,FALSE),0)</f>
        <v>11.95</v>
      </c>
      <c r="G10141" s="5">
        <f t="shared" si="316"/>
        <v>11.95</v>
      </c>
      <c r="H10141">
        <f t="shared" si="317"/>
        <v>16</v>
      </c>
      <c r="I10141" t="str">
        <f>IFERROR(VLOOKUP(tblOrders[[#This Row],[item_id]],Raw_Menu!$A$2:$D$33,3,FALSE),"Unknown")</f>
        <v>Mexican</v>
      </c>
    </row>
    <row r="10142" spans="1:9" x14ac:dyDescent="0.25">
      <c r="A10142">
        <v>10141</v>
      </c>
      <c r="B10142">
        <v>4441</v>
      </c>
      <c r="C10142" s="1">
        <v>45001</v>
      </c>
      <c r="D10142" s="2">
        <v>0.70646990740740745</v>
      </c>
      <c r="E10142">
        <v>107</v>
      </c>
      <c r="F10142" s="5">
        <f>IFERROR(VLOOKUP(E10142,Raw_Menu!$A$2:$D$33,4,FALSE),0)</f>
        <v>16.5</v>
      </c>
      <c r="G10142" s="5">
        <f t="shared" si="316"/>
        <v>16.5</v>
      </c>
      <c r="H10142">
        <f t="shared" si="317"/>
        <v>16</v>
      </c>
      <c r="I10142" t="str">
        <f>IFERROR(VLOOKUP(tblOrders[[#This Row],[item_id]],Raw_Menu!$A$2:$D$33,3,FALSE),"Unknown")</f>
        <v>Asian</v>
      </c>
    </row>
    <row r="10143" spans="1:9" x14ac:dyDescent="0.25">
      <c r="A10143">
        <v>10142</v>
      </c>
      <c r="B10143">
        <v>4441</v>
      </c>
      <c r="C10143" s="1">
        <v>45001</v>
      </c>
      <c r="D10143" s="2">
        <v>0.70646990740740745</v>
      </c>
      <c r="E10143">
        <v>103</v>
      </c>
      <c r="F10143" s="5">
        <f>IFERROR(VLOOKUP(E10143,Raw_Menu!$A$2:$D$33,4,FALSE),0)</f>
        <v>9</v>
      </c>
      <c r="G10143" s="5">
        <f t="shared" si="316"/>
        <v>9</v>
      </c>
      <c r="H10143">
        <f t="shared" si="317"/>
        <v>16</v>
      </c>
      <c r="I10143" t="str">
        <f>IFERROR(VLOOKUP(tblOrders[[#This Row],[item_id]],Raw_Menu!$A$2:$D$33,3,FALSE),"Unknown")</f>
        <v>American</v>
      </c>
    </row>
    <row r="10144" spans="1:9" x14ac:dyDescent="0.25">
      <c r="A10144">
        <v>10143</v>
      </c>
      <c r="B10144">
        <v>4441</v>
      </c>
      <c r="C10144" s="1">
        <v>45001</v>
      </c>
      <c r="D10144" s="2">
        <v>0.70646990740740745</v>
      </c>
      <c r="E10144">
        <v>125</v>
      </c>
      <c r="F10144" s="5">
        <f>IFERROR(VLOOKUP(E10144,Raw_Menu!$A$2:$D$33,4,FALSE),0)</f>
        <v>17.95</v>
      </c>
      <c r="G10144" s="5">
        <f t="shared" si="316"/>
        <v>17.95</v>
      </c>
      <c r="H10144">
        <f t="shared" si="317"/>
        <v>16</v>
      </c>
      <c r="I10144" t="str">
        <f>IFERROR(VLOOKUP(tblOrders[[#This Row],[item_id]],Raw_Menu!$A$2:$D$33,3,FALSE),"Unknown")</f>
        <v>Italian</v>
      </c>
    </row>
    <row r="10145" spans="1:9" x14ac:dyDescent="0.25">
      <c r="A10145">
        <v>10144</v>
      </c>
      <c r="B10145">
        <v>4441</v>
      </c>
      <c r="C10145" s="1">
        <v>45001</v>
      </c>
      <c r="D10145" s="2">
        <v>0.70646990740740745</v>
      </c>
      <c r="E10145">
        <v>109</v>
      </c>
      <c r="F10145" s="5">
        <f>IFERROR(VLOOKUP(E10145,Raw_Menu!$A$2:$D$33,4,FALSE),0)</f>
        <v>17.95</v>
      </c>
      <c r="G10145" s="5">
        <f t="shared" si="316"/>
        <v>17.95</v>
      </c>
      <c r="H10145">
        <f t="shared" si="317"/>
        <v>16</v>
      </c>
      <c r="I10145" t="str">
        <f>IFERROR(VLOOKUP(tblOrders[[#This Row],[item_id]],Raw_Menu!$A$2:$D$33,3,FALSE),"Unknown")</f>
        <v>Asian</v>
      </c>
    </row>
    <row r="10146" spans="1:9" x14ac:dyDescent="0.25">
      <c r="A10146">
        <v>10145</v>
      </c>
      <c r="B10146">
        <v>4442</v>
      </c>
      <c r="C10146" s="1">
        <v>45001</v>
      </c>
      <c r="D10146" s="2">
        <v>0.7115393518518518</v>
      </c>
      <c r="E10146">
        <v>102</v>
      </c>
      <c r="F10146" s="5">
        <f>IFERROR(VLOOKUP(E10146,Raw_Menu!$A$2:$D$33,4,FALSE),0)</f>
        <v>13.95</v>
      </c>
      <c r="G10146" s="5">
        <f t="shared" si="316"/>
        <v>13.95</v>
      </c>
      <c r="H10146">
        <f t="shared" si="317"/>
        <v>17</v>
      </c>
      <c r="I10146" t="str">
        <f>IFERROR(VLOOKUP(tblOrders[[#This Row],[item_id]],Raw_Menu!$A$2:$D$33,3,FALSE),"Unknown")</f>
        <v>American</v>
      </c>
    </row>
    <row r="10147" spans="1:9" x14ac:dyDescent="0.25">
      <c r="A10147">
        <v>10146</v>
      </c>
      <c r="B10147">
        <v>4442</v>
      </c>
      <c r="C10147" s="1">
        <v>45001</v>
      </c>
      <c r="D10147" s="2">
        <v>0.7115393518518518</v>
      </c>
      <c r="E10147">
        <v>125</v>
      </c>
      <c r="F10147" s="5">
        <f>IFERROR(VLOOKUP(E10147,Raw_Menu!$A$2:$D$33,4,FALSE),0)</f>
        <v>17.95</v>
      </c>
      <c r="G10147" s="5">
        <f t="shared" si="316"/>
        <v>17.95</v>
      </c>
      <c r="H10147">
        <f t="shared" si="317"/>
        <v>17</v>
      </c>
      <c r="I10147" t="str">
        <f>IFERROR(VLOOKUP(tblOrders[[#This Row],[item_id]],Raw_Menu!$A$2:$D$33,3,FALSE),"Unknown")</f>
        <v>Italian</v>
      </c>
    </row>
    <row r="10148" spans="1:9" x14ac:dyDescent="0.25">
      <c r="A10148">
        <v>10147</v>
      </c>
      <c r="B10148">
        <v>4443</v>
      </c>
      <c r="C10148" s="1">
        <v>45001</v>
      </c>
      <c r="D10148" s="2">
        <v>0.72739583333333335</v>
      </c>
      <c r="E10148">
        <v>120</v>
      </c>
      <c r="F10148" s="5">
        <f>IFERROR(VLOOKUP(E10148,Raw_Menu!$A$2:$D$33,4,FALSE),0)</f>
        <v>13.95</v>
      </c>
      <c r="G10148" s="5">
        <f t="shared" si="316"/>
        <v>13.95</v>
      </c>
      <c r="H10148">
        <f t="shared" si="317"/>
        <v>17</v>
      </c>
      <c r="I10148" t="str">
        <f>IFERROR(VLOOKUP(tblOrders[[#This Row],[item_id]],Raw_Menu!$A$2:$D$33,3,FALSE),"Unknown")</f>
        <v>Mexican</v>
      </c>
    </row>
    <row r="10149" spans="1:9" x14ac:dyDescent="0.25">
      <c r="A10149">
        <v>10148</v>
      </c>
      <c r="B10149">
        <v>4444</v>
      </c>
      <c r="C10149" s="1">
        <v>45001</v>
      </c>
      <c r="D10149" s="2">
        <v>0.72841435185185188</v>
      </c>
      <c r="E10149">
        <v>108</v>
      </c>
      <c r="F10149" s="5">
        <f>IFERROR(VLOOKUP(E10149,Raw_Menu!$A$2:$D$33,4,FALSE),0)</f>
        <v>14.5</v>
      </c>
      <c r="G10149" s="5">
        <f t="shared" si="316"/>
        <v>14.5</v>
      </c>
      <c r="H10149">
        <f t="shared" si="317"/>
        <v>17</v>
      </c>
      <c r="I10149" t="str">
        <f>IFERROR(VLOOKUP(tblOrders[[#This Row],[item_id]],Raw_Menu!$A$2:$D$33,3,FALSE),"Unknown")</f>
        <v>Asian</v>
      </c>
    </row>
    <row r="10150" spans="1:9" x14ac:dyDescent="0.25">
      <c r="A10150">
        <v>10149</v>
      </c>
      <c r="B10150">
        <v>4444</v>
      </c>
      <c r="C10150" s="1">
        <v>45001</v>
      </c>
      <c r="D10150" s="2">
        <v>0.72841435185185188</v>
      </c>
      <c r="E10150">
        <v>117</v>
      </c>
      <c r="F10150" s="5">
        <f>IFERROR(VLOOKUP(E10150,Raw_Menu!$A$2:$D$33,4,FALSE),0)</f>
        <v>12.95</v>
      </c>
      <c r="G10150" s="5">
        <f t="shared" si="316"/>
        <v>12.95</v>
      </c>
      <c r="H10150">
        <f t="shared" si="317"/>
        <v>17</v>
      </c>
      <c r="I10150" t="str">
        <f>IFERROR(VLOOKUP(tblOrders[[#This Row],[item_id]],Raw_Menu!$A$2:$D$33,3,FALSE),"Unknown")</f>
        <v>Mexican</v>
      </c>
    </row>
    <row r="10151" spans="1:9" x14ac:dyDescent="0.25">
      <c r="A10151">
        <v>10150</v>
      </c>
      <c r="B10151">
        <v>4444</v>
      </c>
      <c r="C10151" s="1">
        <v>45001</v>
      </c>
      <c r="D10151" s="2">
        <v>0.72841435185185188</v>
      </c>
      <c r="E10151">
        <v>113</v>
      </c>
      <c r="F10151" s="5">
        <f>IFERROR(VLOOKUP(E10151,Raw_Menu!$A$2:$D$33,4,FALSE),0)</f>
        <v>5</v>
      </c>
      <c r="G10151" s="5">
        <f t="shared" si="316"/>
        <v>5</v>
      </c>
      <c r="H10151">
        <f t="shared" si="317"/>
        <v>17</v>
      </c>
      <c r="I10151" t="str">
        <f>IFERROR(VLOOKUP(tblOrders[[#This Row],[item_id]],Raw_Menu!$A$2:$D$33,3,FALSE),"Unknown")</f>
        <v>Asian</v>
      </c>
    </row>
    <row r="10152" spans="1:9" x14ac:dyDescent="0.25">
      <c r="A10152">
        <v>10151</v>
      </c>
      <c r="B10152">
        <v>4444</v>
      </c>
      <c r="C10152" s="1">
        <v>45001</v>
      </c>
      <c r="D10152" s="2">
        <v>0.72841435185185188</v>
      </c>
      <c r="E10152">
        <v>130</v>
      </c>
      <c r="F10152" s="5">
        <f>IFERROR(VLOOKUP(E10152,Raw_Menu!$A$2:$D$33,4,FALSE),0)</f>
        <v>19.95</v>
      </c>
      <c r="G10152" s="5">
        <f t="shared" si="316"/>
        <v>19.95</v>
      </c>
      <c r="H10152">
        <f t="shared" si="317"/>
        <v>17</v>
      </c>
      <c r="I10152" t="str">
        <f>IFERROR(VLOOKUP(tblOrders[[#This Row],[item_id]],Raw_Menu!$A$2:$D$33,3,FALSE),"Unknown")</f>
        <v>Italian</v>
      </c>
    </row>
    <row r="10153" spans="1:9" x14ac:dyDescent="0.25">
      <c r="A10153">
        <v>10152</v>
      </c>
      <c r="B10153">
        <v>4445</v>
      </c>
      <c r="C10153" s="1">
        <v>45001</v>
      </c>
      <c r="D10153" s="2">
        <v>0.73148148148148151</v>
      </c>
      <c r="E10153">
        <v>124</v>
      </c>
      <c r="F10153" s="5">
        <f>IFERROR(VLOOKUP(E10153,Raw_Menu!$A$2:$D$33,4,FALSE),0)</f>
        <v>14.5</v>
      </c>
      <c r="G10153" s="5">
        <f t="shared" si="316"/>
        <v>14.5</v>
      </c>
      <c r="H10153">
        <f t="shared" si="317"/>
        <v>17</v>
      </c>
      <c r="I10153" t="str">
        <f>IFERROR(VLOOKUP(tblOrders[[#This Row],[item_id]],Raw_Menu!$A$2:$D$33,3,FALSE),"Unknown")</f>
        <v>Italian</v>
      </c>
    </row>
    <row r="10154" spans="1:9" x14ac:dyDescent="0.25">
      <c r="A10154">
        <v>10153</v>
      </c>
      <c r="B10154">
        <v>4445</v>
      </c>
      <c r="C10154" s="1">
        <v>45001</v>
      </c>
      <c r="D10154" s="2">
        <v>0.73148148148148151</v>
      </c>
      <c r="E10154">
        <v>120</v>
      </c>
      <c r="F10154" s="5">
        <f>IFERROR(VLOOKUP(E10154,Raw_Menu!$A$2:$D$33,4,FALSE),0)</f>
        <v>13.95</v>
      </c>
      <c r="G10154" s="5">
        <f t="shared" si="316"/>
        <v>13.95</v>
      </c>
      <c r="H10154">
        <f t="shared" si="317"/>
        <v>17</v>
      </c>
      <c r="I10154" t="str">
        <f>IFERROR(VLOOKUP(tblOrders[[#This Row],[item_id]],Raw_Menu!$A$2:$D$33,3,FALSE),"Unknown")</f>
        <v>Mexican</v>
      </c>
    </row>
    <row r="10155" spans="1:9" x14ac:dyDescent="0.25">
      <c r="A10155">
        <v>10154</v>
      </c>
      <c r="B10155">
        <v>4445</v>
      </c>
      <c r="C10155" s="1">
        <v>45001</v>
      </c>
      <c r="D10155" s="2">
        <v>0.73148148148148151</v>
      </c>
      <c r="E10155">
        <v>132</v>
      </c>
      <c r="F10155" s="5">
        <f>IFERROR(VLOOKUP(E10155,Raw_Menu!$A$2:$D$33,4,FALSE),0)</f>
        <v>16.95</v>
      </c>
      <c r="G10155" s="5">
        <f t="shared" si="316"/>
        <v>16.95</v>
      </c>
      <c r="H10155">
        <f t="shared" si="317"/>
        <v>17</v>
      </c>
      <c r="I10155" t="str">
        <f>IFERROR(VLOOKUP(tblOrders[[#This Row],[item_id]],Raw_Menu!$A$2:$D$33,3,FALSE),"Unknown")</f>
        <v>Italian</v>
      </c>
    </row>
    <row r="10156" spans="1:9" x14ac:dyDescent="0.25">
      <c r="A10156">
        <v>10155</v>
      </c>
      <c r="B10156">
        <v>4446</v>
      </c>
      <c r="C10156" s="1">
        <v>45001</v>
      </c>
      <c r="D10156" s="2">
        <v>0.73275462962962967</v>
      </c>
      <c r="E10156">
        <v>126</v>
      </c>
      <c r="F10156" s="5">
        <f>IFERROR(VLOOKUP(E10156,Raw_Menu!$A$2:$D$33,4,FALSE),0)</f>
        <v>14.5</v>
      </c>
      <c r="G10156" s="5">
        <f t="shared" si="316"/>
        <v>14.5</v>
      </c>
      <c r="H10156">
        <f t="shared" si="317"/>
        <v>17</v>
      </c>
      <c r="I10156" t="str">
        <f>IFERROR(VLOOKUP(tblOrders[[#This Row],[item_id]],Raw_Menu!$A$2:$D$33,3,FALSE),"Unknown")</f>
        <v>Italian</v>
      </c>
    </row>
    <row r="10157" spans="1:9" x14ac:dyDescent="0.25">
      <c r="A10157">
        <v>10156</v>
      </c>
      <c r="B10157">
        <v>4447</v>
      </c>
      <c r="C10157" s="1">
        <v>45001</v>
      </c>
      <c r="D10157" s="2">
        <v>0.74046296296296299</v>
      </c>
      <c r="E10157">
        <v>101</v>
      </c>
      <c r="F10157" s="5">
        <f>IFERROR(VLOOKUP(E10157,Raw_Menu!$A$2:$D$33,4,FALSE),0)</f>
        <v>12.95</v>
      </c>
      <c r="G10157" s="5">
        <f t="shared" si="316"/>
        <v>12.95</v>
      </c>
      <c r="H10157">
        <f t="shared" si="317"/>
        <v>17</v>
      </c>
      <c r="I10157" t="str">
        <f>IFERROR(VLOOKUP(tblOrders[[#This Row],[item_id]],Raw_Menu!$A$2:$D$33,3,FALSE),"Unknown")</f>
        <v>American</v>
      </c>
    </row>
    <row r="10158" spans="1:9" x14ac:dyDescent="0.25">
      <c r="A10158">
        <v>10157</v>
      </c>
      <c r="B10158">
        <v>4447</v>
      </c>
      <c r="C10158" s="1">
        <v>45001</v>
      </c>
      <c r="D10158" s="2">
        <v>0.74046296296296299</v>
      </c>
      <c r="E10158">
        <v>112</v>
      </c>
      <c r="F10158" s="5">
        <f>IFERROR(VLOOKUP(E10158,Raw_Menu!$A$2:$D$33,4,FALSE),0)</f>
        <v>14.95</v>
      </c>
      <c r="G10158" s="5">
        <f t="shared" si="316"/>
        <v>14.95</v>
      </c>
      <c r="H10158">
        <f t="shared" si="317"/>
        <v>17</v>
      </c>
      <c r="I10158" t="str">
        <f>IFERROR(VLOOKUP(tblOrders[[#This Row],[item_id]],Raw_Menu!$A$2:$D$33,3,FALSE),"Unknown")</f>
        <v>Asian</v>
      </c>
    </row>
    <row r="10159" spans="1:9" x14ac:dyDescent="0.25">
      <c r="A10159">
        <v>10158</v>
      </c>
      <c r="B10159">
        <v>4447</v>
      </c>
      <c r="C10159" s="1">
        <v>45001</v>
      </c>
      <c r="D10159" s="2">
        <v>0.74046296296296299</v>
      </c>
      <c r="E10159">
        <v>113</v>
      </c>
      <c r="F10159" s="5">
        <f>IFERROR(VLOOKUP(E10159,Raw_Menu!$A$2:$D$33,4,FALSE),0)</f>
        <v>5</v>
      </c>
      <c r="G10159" s="5">
        <f t="shared" si="316"/>
        <v>5</v>
      </c>
      <c r="H10159">
        <f t="shared" si="317"/>
        <v>17</v>
      </c>
      <c r="I10159" t="str">
        <f>IFERROR(VLOOKUP(tblOrders[[#This Row],[item_id]],Raw_Menu!$A$2:$D$33,3,FALSE),"Unknown")</f>
        <v>Asian</v>
      </c>
    </row>
    <row r="10160" spans="1:9" x14ac:dyDescent="0.25">
      <c r="A10160">
        <v>10159</v>
      </c>
      <c r="B10160">
        <v>4447</v>
      </c>
      <c r="C10160" s="1">
        <v>45001</v>
      </c>
      <c r="D10160" s="2">
        <v>0.74046296296296299</v>
      </c>
      <c r="E10160">
        <v>132</v>
      </c>
      <c r="F10160" s="5">
        <f>IFERROR(VLOOKUP(E10160,Raw_Menu!$A$2:$D$33,4,FALSE),0)</f>
        <v>16.95</v>
      </c>
      <c r="G10160" s="5">
        <f t="shared" si="316"/>
        <v>16.95</v>
      </c>
      <c r="H10160">
        <f t="shared" si="317"/>
        <v>17</v>
      </c>
      <c r="I10160" t="str">
        <f>IFERROR(VLOOKUP(tblOrders[[#This Row],[item_id]],Raw_Menu!$A$2:$D$33,3,FALSE),"Unknown")</f>
        <v>Italian</v>
      </c>
    </row>
    <row r="10161" spans="1:9" x14ac:dyDescent="0.25">
      <c r="A10161">
        <v>10160</v>
      </c>
      <c r="B10161">
        <v>4448</v>
      </c>
      <c r="C10161" s="1">
        <v>45001</v>
      </c>
      <c r="D10161" s="2">
        <v>0.7415046296296296</v>
      </c>
      <c r="E10161">
        <v>131</v>
      </c>
      <c r="F10161" s="5">
        <f>IFERROR(VLOOKUP(E10161,Raw_Menu!$A$2:$D$33,4,FALSE),0)</f>
        <v>17.95</v>
      </c>
      <c r="G10161" s="5">
        <f t="shared" si="316"/>
        <v>17.95</v>
      </c>
      <c r="H10161">
        <f t="shared" si="317"/>
        <v>17</v>
      </c>
      <c r="I10161" t="str">
        <f>IFERROR(VLOOKUP(tblOrders[[#This Row],[item_id]],Raw_Menu!$A$2:$D$33,3,FALSE),"Unknown")</f>
        <v>Italian</v>
      </c>
    </row>
    <row r="10162" spans="1:9" x14ac:dyDescent="0.25">
      <c r="A10162">
        <v>10161</v>
      </c>
      <c r="B10162">
        <v>4449</v>
      </c>
      <c r="C10162" s="1">
        <v>45001</v>
      </c>
      <c r="D10162" s="2">
        <v>0.74254629629629632</v>
      </c>
      <c r="E10162">
        <v>125</v>
      </c>
      <c r="F10162" s="5">
        <f>IFERROR(VLOOKUP(E10162,Raw_Menu!$A$2:$D$33,4,FALSE),0)</f>
        <v>17.95</v>
      </c>
      <c r="G10162" s="5">
        <f t="shared" si="316"/>
        <v>17.95</v>
      </c>
      <c r="H10162">
        <f t="shared" si="317"/>
        <v>17</v>
      </c>
      <c r="I10162" t="str">
        <f>IFERROR(VLOOKUP(tblOrders[[#This Row],[item_id]],Raw_Menu!$A$2:$D$33,3,FALSE),"Unknown")</f>
        <v>Italian</v>
      </c>
    </row>
    <row r="10163" spans="1:9" x14ac:dyDescent="0.25">
      <c r="A10163">
        <v>10162</v>
      </c>
      <c r="B10163">
        <v>4449</v>
      </c>
      <c r="C10163" s="1">
        <v>45001</v>
      </c>
      <c r="D10163" s="2">
        <v>0.74254629629629632</v>
      </c>
      <c r="E10163">
        <v>109</v>
      </c>
      <c r="F10163" s="5">
        <f>IFERROR(VLOOKUP(E10163,Raw_Menu!$A$2:$D$33,4,FALSE),0)</f>
        <v>17.95</v>
      </c>
      <c r="G10163" s="5">
        <f t="shared" si="316"/>
        <v>17.95</v>
      </c>
      <c r="H10163">
        <f t="shared" si="317"/>
        <v>17</v>
      </c>
      <c r="I10163" t="str">
        <f>IFERROR(VLOOKUP(tblOrders[[#This Row],[item_id]],Raw_Menu!$A$2:$D$33,3,FALSE),"Unknown")</f>
        <v>Asian</v>
      </c>
    </row>
    <row r="10164" spans="1:9" x14ac:dyDescent="0.25">
      <c r="A10164">
        <v>10163</v>
      </c>
      <c r="B10164">
        <v>4450</v>
      </c>
      <c r="C10164" s="1">
        <v>45001</v>
      </c>
      <c r="D10164" s="2">
        <v>0.76150462962962961</v>
      </c>
      <c r="E10164">
        <v>122</v>
      </c>
      <c r="F10164" s="5">
        <f>IFERROR(VLOOKUP(E10164,Raw_Menu!$A$2:$D$33,4,FALSE),0)</f>
        <v>7</v>
      </c>
      <c r="G10164" s="5">
        <f t="shared" si="316"/>
        <v>7</v>
      </c>
      <c r="H10164">
        <f t="shared" si="317"/>
        <v>18</v>
      </c>
      <c r="I10164" t="str">
        <f>IFERROR(VLOOKUP(tblOrders[[#This Row],[item_id]],Raw_Menu!$A$2:$D$33,3,FALSE),"Unknown")</f>
        <v>Mexican</v>
      </c>
    </row>
    <row r="10165" spans="1:9" x14ac:dyDescent="0.25">
      <c r="A10165">
        <v>10164</v>
      </c>
      <c r="B10165">
        <v>4451</v>
      </c>
      <c r="C10165" s="1">
        <v>45001</v>
      </c>
      <c r="D10165" s="2">
        <v>0.76461805555555551</v>
      </c>
      <c r="E10165">
        <v>126</v>
      </c>
      <c r="F10165" s="5">
        <f>IFERROR(VLOOKUP(E10165,Raw_Menu!$A$2:$D$33,4,FALSE),0)</f>
        <v>14.5</v>
      </c>
      <c r="G10165" s="5">
        <f t="shared" si="316"/>
        <v>14.5</v>
      </c>
      <c r="H10165">
        <f t="shared" si="317"/>
        <v>18</v>
      </c>
      <c r="I10165" t="str">
        <f>IFERROR(VLOOKUP(tblOrders[[#This Row],[item_id]],Raw_Menu!$A$2:$D$33,3,FALSE),"Unknown")</f>
        <v>Italian</v>
      </c>
    </row>
    <row r="10166" spans="1:9" x14ac:dyDescent="0.25">
      <c r="A10166">
        <v>10165</v>
      </c>
      <c r="B10166">
        <v>4451</v>
      </c>
      <c r="C10166" s="1">
        <v>45001</v>
      </c>
      <c r="D10166" s="2">
        <v>0.76461805555555551</v>
      </c>
      <c r="E10166">
        <v>106</v>
      </c>
      <c r="F10166" s="5">
        <f>IFERROR(VLOOKUP(E10166,Raw_Menu!$A$2:$D$33,4,FALSE),0)</f>
        <v>7</v>
      </c>
      <c r="G10166" s="5">
        <f t="shared" si="316"/>
        <v>7</v>
      </c>
      <c r="H10166">
        <f t="shared" si="317"/>
        <v>18</v>
      </c>
      <c r="I10166" t="str">
        <f>IFERROR(VLOOKUP(tblOrders[[#This Row],[item_id]],Raw_Menu!$A$2:$D$33,3,FALSE),"Unknown")</f>
        <v>American</v>
      </c>
    </row>
    <row r="10167" spans="1:9" x14ac:dyDescent="0.25">
      <c r="A10167">
        <v>10166</v>
      </c>
      <c r="B10167">
        <v>4452</v>
      </c>
      <c r="C10167" s="1">
        <v>45001</v>
      </c>
      <c r="D10167" s="2">
        <v>0.76775462962962959</v>
      </c>
      <c r="E10167">
        <v>114</v>
      </c>
      <c r="F10167" s="5">
        <f>IFERROR(VLOOKUP(E10167,Raw_Menu!$A$2:$D$33,4,FALSE),0)</f>
        <v>9</v>
      </c>
      <c r="G10167" s="5">
        <f t="shared" si="316"/>
        <v>9</v>
      </c>
      <c r="H10167">
        <f t="shared" si="317"/>
        <v>18</v>
      </c>
      <c r="I10167" t="str">
        <f>IFERROR(VLOOKUP(tblOrders[[#This Row],[item_id]],Raw_Menu!$A$2:$D$33,3,FALSE),"Unknown")</f>
        <v>Asian</v>
      </c>
    </row>
    <row r="10168" spans="1:9" x14ac:dyDescent="0.25">
      <c r="A10168">
        <v>10167</v>
      </c>
      <c r="B10168">
        <v>4453</v>
      </c>
      <c r="C10168" s="1">
        <v>45001</v>
      </c>
      <c r="D10168" s="2">
        <v>0.76944444444444449</v>
      </c>
      <c r="E10168">
        <v>122</v>
      </c>
      <c r="F10168" s="5">
        <f>IFERROR(VLOOKUP(E10168,Raw_Menu!$A$2:$D$33,4,FALSE),0)</f>
        <v>7</v>
      </c>
      <c r="G10168" s="5">
        <f t="shared" si="316"/>
        <v>7</v>
      </c>
      <c r="H10168">
        <f t="shared" si="317"/>
        <v>18</v>
      </c>
      <c r="I10168" t="str">
        <f>IFERROR(VLOOKUP(tblOrders[[#This Row],[item_id]],Raw_Menu!$A$2:$D$33,3,FALSE),"Unknown")</f>
        <v>Mexican</v>
      </c>
    </row>
    <row r="10169" spans="1:9" x14ac:dyDescent="0.25">
      <c r="A10169">
        <v>10168</v>
      </c>
      <c r="B10169">
        <v>4454</v>
      </c>
      <c r="C10169" s="1">
        <v>45001</v>
      </c>
      <c r="D10169" s="2">
        <v>0.77018518518518519</v>
      </c>
      <c r="E10169">
        <v>102</v>
      </c>
      <c r="F10169" s="5">
        <f>IFERROR(VLOOKUP(E10169,Raw_Menu!$A$2:$D$33,4,FALSE),0)</f>
        <v>13.95</v>
      </c>
      <c r="G10169" s="5">
        <f t="shared" si="316"/>
        <v>13.95</v>
      </c>
      <c r="H10169">
        <f t="shared" si="317"/>
        <v>18</v>
      </c>
      <c r="I10169" t="str">
        <f>IFERROR(VLOOKUP(tblOrders[[#This Row],[item_id]],Raw_Menu!$A$2:$D$33,3,FALSE),"Unknown")</f>
        <v>American</v>
      </c>
    </row>
    <row r="10170" spans="1:9" x14ac:dyDescent="0.25">
      <c r="A10170">
        <v>10169</v>
      </c>
      <c r="B10170">
        <v>4454</v>
      </c>
      <c r="C10170" s="1">
        <v>45001</v>
      </c>
      <c r="D10170" s="2">
        <v>0.77018518518518519</v>
      </c>
      <c r="E10170">
        <v>123</v>
      </c>
      <c r="F10170" s="5">
        <f>IFERROR(VLOOKUP(E10170,Raw_Menu!$A$2:$D$33,4,FALSE),0)</f>
        <v>9</v>
      </c>
      <c r="G10170" s="5">
        <f t="shared" si="316"/>
        <v>9</v>
      </c>
      <c r="H10170">
        <f t="shared" si="317"/>
        <v>18</v>
      </c>
      <c r="I10170" t="str">
        <f>IFERROR(VLOOKUP(tblOrders[[#This Row],[item_id]],Raw_Menu!$A$2:$D$33,3,FALSE),"Unknown")</f>
        <v>Mexican</v>
      </c>
    </row>
    <row r="10171" spans="1:9" x14ac:dyDescent="0.25">
      <c r="A10171">
        <v>10170</v>
      </c>
      <c r="B10171">
        <v>4455</v>
      </c>
      <c r="C10171" s="1">
        <v>45001</v>
      </c>
      <c r="D10171" s="2">
        <v>0.77141203703703709</v>
      </c>
      <c r="E10171">
        <v>101</v>
      </c>
      <c r="F10171" s="5">
        <f>IFERROR(VLOOKUP(E10171,Raw_Menu!$A$2:$D$33,4,FALSE),0)</f>
        <v>12.95</v>
      </c>
      <c r="G10171" s="5">
        <f t="shared" si="316"/>
        <v>12.95</v>
      </c>
      <c r="H10171">
        <f t="shared" si="317"/>
        <v>18</v>
      </c>
      <c r="I10171" t="str">
        <f>IFERROR(VLOOKUP(tblOrders[[#This Row],[item_id]],Raw_Menu!$A$2:$D$33,3,FALSE),"Unknown")</f>
        <v>American</v>
      </c>
    </row>
    <row r="10172" spans="1:9" x14ac:dyDescent="0.25">
      <c r="A10172">
        <v>10171</v>
      </c>
      <c r="B10172">
        <v>4455</v>
      </c>
      <c r="C10172" s="1">
        <v>45001</v>
      </c>
      <c r="D10172" s="2">
        <v>0.77141203703703709</v>
      </c>
      <c r="E10172">
        <v>112</v>
      </c>
      <c r="F10172" s="5">
        <f>IFERROR(VLOOKUP(E10172,Raw_Menu!$A$2:$D$33,4,FALSE),0)</f>
        <v>14.95</v>
      </c>
      <c r="G10172" s="5">
        <f t="shared" si="316"/>
        <v>14.95</v>
      </c>
      <c r="H10172">
        <f t="shared" si="317"/>
        <v>18</v>
      </c>
      <c r="I10172" t="str">
        <f>IFERROR(VLOOKUP(tblOrders[[#This Row],[item_id]],Raw_Menu!$A$2:$D$33,3,FALSE),"Unknown")</f>
        <v>Asian</v>
      </c>
    </row>
    <row r="10173" spans="1:9" x14ac:dyDescent="0.25">
      <c r="A10173">
        <v>10172</v>
      </c>
      <c r="B10173">
        <v>4455</v>
      </c>
      <c r="C10173" s="1">
        <v>45001</v>
      </c>
      <c r="D10173" s="2">
        <v>0.77141203703703709</v>
      </c>
      <c r="E10173" t="s">
        <v>95</v>
      </c>
      <c r="F10173" s="5">
        <f>IFERROR(VLOOKUP(E10173,Raw_Menu!$A$2:$D$33,4,FALSE),0)</f>
        <v>0</v>
      </c>
      <c r="G10173" s="5">
        <f t="shared" si="316"/>
        <v>0</v>
      </c>
      <c r="H10173">
        <f t="shared" si="317"/>
        <v>18</v>
      </c>
      <c r="I10173" t="str">
        <f>IFERROR(VLOOKUP(tblOrders[[#This Row],[item_id]],Raw_Menu!$A$2:$D$33,3,FALSE),"Unknown")</f>
        <v>Unknown</v>
      </c>
    </row>
    <row r="10174" spans="1:9" x14ac:dyDescent="0.25">
      <c r="A10174">
        <v>10173</v>
      </c>
      <c r="B10174">
        <v>4456</v>
      </c>
      <c r="C10174" s="1">
        <v>45001</v>
      </c>
      <c r="D10174" s="2">
        <v>0.77314814814814814</v>
      </c>
      <c r="E10174">
        <v>131</v>
      </c>
      <c r="F10174" s="5">
        <f>IFERROR(VLOOKUP(E10174,Raw_Menu!$A$2:$D$33,4,FALSE),0)</f>
        <v>17.95</v>
      </c>
      <c r="G10174" s="5">
        <f t="shared" si="316"/>
        <v>17.95</v>
      </c>
      <c r="H10174">
        <f t="shared" si="317"/>
        <v>18</v>
      </c>
      <c r="I10174" t="str">
        <f>IFERROR(VLOOKUP(tblOrders[[#This Row],[item_id]],Raw_Menu!$A$2:$D$33,3,FALSE),"Unknown")</f>
        <v>Italian</v>
      </c>
    </row>
    <row r="10175" spans="1:9" x14ac:dyDescent="0.25">
      <c r="A10175">
        <v>10174</v>
      </c>
      <c r="B10175">
        <v>4456</v>
      </c>
      <c r="C10175" s="1">
        <v>45001</v>
      </c>
      <c r="D10175" s="2">
        <v>0.77314814814814814</v>
      </c>
      <c r="E10175">
        <v>131</v>
      </c>
      <c r="F10175" s="5">
        <f>IFERROR(VLOOKUP(E10175,Raw_Menu!$A$2:$D$33,4,FALSE),0)</f>
        <v>17.95</v>
      </c>
      <c r="G10175" s="5">
        <f t="shared" si="316"/>
        <v>17.95</v>
      </c>
      <c r="H10175">
        <f t="shared" si="317"/>
        <v>18</v>
      </c>
      <c r="I10175" t="str">
        <f>IFERROR(VLOOKUP(tblOrders[[#This Row],[item_id]],Raw_Menu!$A$2:$D$33,3,FALSE),"Unknown")</f>
        <v>Italian</v>
      </c>
    </row>
    <row r="10176" spans="1:9" x14ac:dyDescent="0.25">
      <c r="A10176">
        <v>10175</v>
      </c>
      <c r="B10176">
        <v>4457</v>
      </c>
      <c r="C10176" s="1">
        <v>45001</v>
      </c>
      <c r="D10176" s="2">
        <v>0.77886574074074078</v>
      </c>
      <c r="E10176">
        <v>111</v>
      </c>
      <c r="F10176" s="5">
        <f>IFERROR(VLOOKUP(E10176,Raw_Menu!$A$2:$D$33,4,FALSE),0)</f>
        <v>11.95</v>
      </c>
      <c r="G10176" s="5">
        <f t="shared" si="316"/>
        <v>11.95</v>
      </c>
      <c r="H10176">
        <f t="shared" si="317"/>
        <v>18</v>
      </c>
      <c r="I10176" t="str">
        <f>IFERROR(VLOOKUP(tblOrders[[#This Row],[item_id]],Raw_Menu!$A$2:$D$33,3,FALSE),"Unknown")</f>
        <v>Asian</v>
      </c>
    </row>
    <row r="10177" spans="1:9" x14ac:dyDescent="0.25">
      <c r="A10177">
        <v>10176</v>
      </c>
      <c r="B10177">
        <v>4457</v>
      </c>
      <c r="C10177" s="1">
        <v>45001</v>
      </c>
      <c r="D10177" s="2">
        <v>0.77886574074074078</v>
      </c>
      <c r="E10177">
        <v>113</v>
      </c>
      <c r="F10177" s="5">
        <f>IFERROR(VLOOKUP(E10177,Raw_Menu!$A$2:$D$33,4,FALSE),0)</f>
        <v>5</v>
      </c>
      <c r="G10177" s="5">
        <f t="shared" si="316"/>
        <v>5</v>
      </c>
      <c r="H10177">
        <f t="shared" si="317"/>
        <v>18</v>
      </c>
      <c r="I10177" t="str">
        <f>IFERROR(VLOOKUP(tblOrders[[#This Row],[item_id]],Raw_Menu!$A$2:$D$33,3,FALSE),"Unknown")</f>
        <v>Asian</v>
      </c>
    </row>
    <row r="10178" spans="1:9" x14ac:dyDescent="0.25">
      <c r="A10178">
        <v>10177</v>
      </c>
      <c r="B10178">
        <v>4457</v>
      </c>
      <c r="C10178" s="1">
        <v>45001</v>
      </c>
      <c r="D10178" s="2">
        <v>0.77886574074074078</v>
      </c>
      <c r="E10178">
        <v>118</v>
      </c>
      <c r="F10178" s="5">
        <f>IFERROR(VLOOKUP(E10178,Raw_Menu!$A$2:$D$33,4,FALSE),0)</f>
        <v>14.95</v>
      </c>
      <c r="G10178" s="5">
        <f t="shared" ref="G10178:G10241" si="318">VALUE(F10178)</f>
        <v>14.95</v>
      </c>
      <c r="H10178">
        <f t="shared" ref="H10178:H10241" si="319">HOUR(D10178)</f>
        <v>18</v>
      </c>
      <c r="I10178" t="str">
        <f>IFERROR(VLOOKUP(tblOrders[[#This Row],[item_id]],Raw_Menu!$A$2:$D$33,3,FALSE),"Unknown")</f>
        <v>Mexican</v>
      </c>
    </row>
    <row r="10179" spans="1:9" x14ac:dyDescent="0.25">
      <c r="A10179">
        <v>10178</v>
      </c>
      <c r="B10179">
        <v>4457</v>
      </c>
      <c r="C10179" s="1">
        <v>45001</v>
      </c>
      <c r="D10179" s="2">
        <v>0.77886574074074078</v>
      </c>
      <c r="E10179">
        <v>106</v>
      </c>
      <c r="F10179" s="5">
        <f>IFERROR(VLOOKUP(E10179,Raw_Menu!$A$2:$D$33,4,FALSE),0)</f>
        <v>7</v>
      </c>
      <c r="G10179" s="5">
        <f t="shared" si="318"/>
        <v>7</v>
      </c>
      <c r="H10179">
        <f t="shared" si="319"/>
        <v>18</v>
      </c>
      <c r="I10179" t="str">
        <f>IFERROR(VLOOKUP(tblOrders[[#This Row],[item_id]],Raw_Menu!$A$2:$D$33,3,FALSE),"Unknown")</f>
        <v>American</v>
      </c>
    </row>
    <row r="10180" spans="1:9" x14ac:dyDescent="0.25">
      <c r="A10180">
        <v>10179</v>
      </c>
      <c r="B10180">
        <v>4458</v>
      </c>
      <c r="C10180" s="1">
        <v>45001</v>
      </c>
      <c r="D10180" s="2">
        <v>0.79336805555555556</v>
      </c>
      <c r="E10180">
        <v>124</v>
      </c>
      <c r="F10180" s="5">
        <f>IFERROR(VLOOKUP(E10180,Raw_Menu!$A$2:$D$33,4,FALSE),0)</f>
        <v>14.5</v>
      </c>
      <c r="G10180" s="5">
        <f t="shared" si="318"/>
        <v>14.5</v>
      </c>
      <c r="H10180">
        <f t="shared" si="319"/>
        <v>19</v>
      </c>
      <c r="I10180" t="str">
        <f>IFERROR(VLOOKUP(tblOrders[[#This Row],[item_id]],Raw_Menu!$A$2:$D$33,3,FALSE),"Unknown")</f>
        <v>Italian</v>
      </c>
    </row>
    <row r="10181" spans="1:9" x14ac:dyDescent="0.25">
      <c r="A10181">
        <v>10180</v>
      </c>
      <c r="B10181">
        <v>4458</v>
      </c>
      <c r="C10181" s="1">
        <v>45001</v>
      </c>
      <c r="D10181" s="2">
        <v>0.79336805555555556</v>
      </c>
      <c r="E10181">
        <v>110</v>
      </c>
      <c r="F10181" s="5">
        <f>IFERROR(VLOOKUP(E10181,Raw_Menu!$A$2:$D$33,4,FALSE),0)</f>
        <v>17.95</v>
      </c>
      <c r="G10181" s="5">
        <f t="shared" si="318"/>
        <v>17.95</v>
      </c>
      <c r="H10181">
        <f t="shared" si="319"/>
        <v>19</v>
      </c>
      <c r="I10181" t="str">
        <f>IFERROR(VLOOKUP(tblOrders[[#This Row],[item_id]],Raw_Menu!$A$2:$D$33,3,FALSE),"Unknown")</f>
        <v>Asian</v>
      </c>
    </row>
    <row r="10182" spans="1:9" x14ac:dyDescent="0.25">
      <c r="A10182">
        <v>10181</v>
      </c>
      <c r="B10182">
        <v>4458</v>
      </c>
      <c r="C10182" s="1">
        <v>45001</v>
      </c>
      <c r="D10182" s="2">
        <v>0.79336805555555556</v>
      </c>
      <c r="E10182">
        <v>106</v>
      </c>
      <c r="F10182" s="5">
        <f>IFERROR(VLOOKUP(E10182,Raw_Menu!$A$2:$D$33,4,FALSE),0)</f>
        <v>7</v>
      </c>
      <c r="G10182" s="5">
        <f t="shared" si="318"/>
        <v>7</v>
      </c>
      <c r="H10182">
        <f t="shared" si="319"/>
        <v>19</v>
      </c>
      <c r="I10182" t="str">
        <f>IFERROR(VLOOKUP(tblOrders[[#This Row],[item_id]],Raw_Menu!$A$2:$D$33,3,FALSE),"Unknown")</f>
        <v>American</v>
      </c>
    </row>
    <row r="10183" spans="1:9" x14ac:dyDescent="0.25">
      <c r="A10183">
        <v>10182</v>
      </c>
      <c r="B10183">
        <v>4459</v>
      </c>
      <c r="C10183" s="1">
        <v>45001</v>
      </c>
      <c r="D10183" s="2">
        <v>0.79655092592592591</v>
      </c>
      <c r="E10183">
        <v>122</v>
      </c>
      <c r="F10183" s="5">
        <f>IFERROR(VLOOKUP(E10183,Raw_Menu!$A$2:$D$33,4,FALSE),0)</f>
        <v>7</v>
      </c>
      <c r="G10183" s="5">
        <f t="shared" si="318"/>
        <v>7</v>
      </c>
      <c r="H10183">
        <f t="shared" si="319"/>
        <v>19</v>
      </c>
      <c r="I10183" t="str">
        <f>IFERROR(VLOOKUP(tblOrders[[#This Row],[item_id]],Raw_Menu!$A$2:$D$33,3,FALSE),"Unknown")</f>
        <v>Mexican</v>
      </c>
    </row>
    <row r="10184" spans="1:9" x14ac:dyDescent="0.25">
      <c r="A10184">
        <v>10183</v>
      </c>
      <c r="B10184">
        <v>4460</v>
      </c>
      <c r="C10184" s="1">
        <v>45001</v>
      </c>
      <c r="D10184" s="2">
        <v>0.79762731481481486</v>
      </c>
      <c r="E10184">
        <v>107</v>
      </c>
      <c r="F10184" s="5">
        <f>IFERROR(VLOOKUP(E10184,Raw_Menu!$A$2:$D$33,4,FALSE),0)</f>
        <v>16.5</v>
      </c>
      <c r="G10184" s="5">
        <f t="shared" si="318"/>
        <v>16.5</v>
      </c>
      <c r="H10184">
        <f t="shared" si="319"/>
        <v>19</v>
      </c>
      <c r="I10184" t="str">
        <f>IFERROR(VLOOKUP(tblOrders[[#This Row],[item_id]],Raw_Menu!$A$2:$D$33,3,FALSE),"Unknown")</f>
        <v>Asian</v>
      </c>
    </row>
    <row r="10185" spans="1:9" x14ac:dyDescent="0.25">
      <c r="A10185">
        <v>10184</v>
      </c>
      <c r="B10185">
        <v>4460</v>
      </c>
      <c r="C10185" s="1">
        <v>45001</v>
      </c>
      <c r="D10185" s="2">
        <v>0.79762731481481486</v>
      </c>
      <c r="E10185">
        <v>116</v>
      </c>
      <c r="F10185" s="5">
        <f>IFERROR(VLOOKUP(E10185,Raw_Menu!$A$2:$D$33,4,FALSE),0)</f>
        <v>13.95</v>
      </c>
      <c r="G10185" s="5">
        <f t="shared" si="318"/>
        <v>13.95</v>
      </c>
      <c r="H10185">
        <f t="shared" si="319"/>
        <v>19</v>
      </c>
      <c r="I10185" t="str">
        <f>IFERROR(VLOOKUP(tblOrders[[#This Row],[item_id]],Raw_Menu!$A$2:$D$33,3,FALSE),"Unknown")</f>
        <v>Mexican</v>
      </c>
    </row>
    <row r="10186" spans="1:9" x14ac:dyDescent="0.25">
      <c r="A10186">
        <v>10185</v>
      </c>
      <c r="B10186">
        <v>4460</v>
      </c>
      <c r="C10186" s="1">
        <v>45001</v>
      </c>
      <c r="D10186" s="2">
        <v>0.79762731481481486</v>
      </c>
      <c r="E10186">
        <v>125</v>
      </c>
      <c r="F10186" s="5">
        <f>IFERROR(VLOOKUP(E10186,Raw_Menu!$A$2:$D$33,4,FALSE),0)</f>
        <v>17.95</v>
      </c>
      <c r="G10186" s="5">
        <f t="shared" si="318"/>
        <v>17.95</v>
      </c>
      <c r="H10186">
        <f t="shared" si="319"/>
        <v>19</v>
      </c>
      <c r="I10186" t="str">
        <f>IFERROR(VLOOKUP(tblOrders[[#This Row],[item_id]],Raw_Menu!$A$2:$D$33,3,FALSE),"Unknown")</f>
        <v>Italian</v>
      </c>
    </row>
    <row r="10187" spans="1:9" x14ac:dyDescent="0.25">
      <c r="A10187">
        <v>10186</v>
      </c>
      <c r="B10187">
        <v>4460</v>
      </c>
      <c r="C10187" s="1">
        <v>45001</v>
      </c>
      <c r="D10187" s="2">
        <v>0.79762731481481486</v>
      </c>
      <c r="E10187">
        <v>129</v>
      </c>
      <c r="F10187" s="5">
        <f>IFERROR(VLOOKUP(E10187,Raw_Menu!$A$2:$D$33,4,FALSE),0)</f>
        <v>15.5</v>
      </c>
      <c r="G10187" s="5">
        <f t="shared" si="318"/>
        <v>15.5</v>
      </c>
      <c r="H10187">
        <f t="shared" si="319"/>
        <v>19</v>
      </c>
      <c r="I10187" t="str">
        <f>IFERROR(VLOOKUP(tblOrders[[#This Row],[item_id]],Raw_Menu!$A$2:$D$33,3,FALSE),"Unknown")</f>
        <v>Italian</v>
      </c>
    </row>
    <row r="10188" spans="1:9" x14ac:dyDescent="0.25">
      <c r="A10188">
        <v>10187</v>
      </c>
      <c r="B10188">
        <v>4461</v>
      </c>
      <c r="C10188" s="1">
        <v>45001</v>
      </c>
      <c r="D10188" s="2">
        <v>0.80016203703703703</v>
      </c>
      <c r="E10188">
        <v>120</v>
      </c>
      <c r="F10188" s="5">
        <f>IFERROR(VLOOKUP(E10188,Raw_Menu!$A$2:$D$33,4,FALSE),0)</f>
        <v>13.95</v>
      </c>
      <c r="G10188" s="5">
        <f t="shared" si="318"/>
        <v>13.95</v>
      </c>
      <c r="H10188">
        <f t="shared" si="319"/>
        <v>19</v>
      </c>
      <c r="I10188" t="str">
        <f>IFERROR(VLOOKUP(tblOrders[[#This Row],[item_id]],Raw_Menu!$A$2:$D$33,3,FALSE),"Unknown")</f>
        <v>Mexican</v>
      </c>
    </row>
    <row r="10189" spans="1:9" x14ac:dyDescent="0.25">
      <c r="A10189">
        <v>10188</v>
      </c>
      <c r="B10189">
        <v>4462</v>
      </c>
      <c r="C10189" s="1">
        <v>45001</v>
      </c>
      <c r="D10189" s="2">
        <v>0.80386574074074069</v>
      </c>
      <c r="E10189">
        <v>114</v>
      </c>
      <c r="F10189" s="5">
        <f>IFERROR(VLOOKUP(E10189,Raw_Menu!$A$2:$D$33,4,FALSE),0)</f>
        <v>9</v>
      </c>
      <c r="G10189" s="5">
        <f t="shared" si="318"/>
        <v>9</v>
      </c>
      <c r="H10189">
        <f t="shared" si="319"/>
        <v>19</v>
      </c>
      <c r="I10189" t="str">
        <f>IFERROR(VLOOKUP(tblOrders[[#This Row],[item_id]],Raw_Menu!$A$2:$D$33,3,FALSE),"Unknown")</f>
        <v>Asian</v>
      </c>
    </row>
    <row r="10190" spans="1:9" x14ac:dyDescent="0.25">
      <c r="A10190">
        <v>10189</v>
      </c>
      <c r="B10190">
        <v>4463</v>
      </c>
      <c r="C10190" s="1">
        <v>45001</v>
      </c>
      <c r="D10190" s="2">
        <v>0.81101851851851847</v>
      </c>
      <c r="E10190">
        <v>107</v>
      </c>
      <c r="F10190" s="5">
        <f>IFERROR(VLOOKUP(E10190,Raw_Menu!$A$2:$D$33,4,FALSE),0)</f>
        <v>16.5</v>
      </c>
      <c r="G10190" s="5">
        <f t="shared" si="318"/>
        <v>16.5</v>
      </c>
      <c r="H10190">
        <f t="shared" si="319"/>
        <v>19</v>
      </c>
      <c r="I10190" t="str">
        <f>IFERROR(VLOOKUP(tblOrders[[#This Row],[item_id]],Raw_Menu!$A$2:$D$33,3,FALSE),"Unknown")</f>
        <v>Asian</v>
      </c>
    </row>
    <row r="10191" spans="1:9" x14ac:dyDescent="0.25">
      <c r="A10191">
        <v>10190</v>
      </c>
      <c r="B10191">
        <v>4463</v>
      </c>
      <c r="C10191" s="1">
        <v>45001</v>
      </c>
      <c r="D10191" s="2">
        <v>0.81101851851851847</v>
      </c>
      <c r="E10191">
        <v>105</v>
      </c>
      <c r="F10191" s="5">
        <f>IFERROR(VLOOKUP(E10191,Raw_Menu!$A$2:$D$33,4,FALSE),0)</f>
        <v>7</v>
      </c>
      <c r="G10191" s="5">
        <f t="shared" si="318"/>
        <v>7</v>
      </c>
      <c r="H10191">
        <f t="shared" si="319"/>
        <v>19</v>
      </c>
      <c r="I10191" t="str">
        <f>IFERROR(VLOOKUP(tblOrders[[#This Row],[item_id]],Raw_Menu!$A$2:$D$33,3,FALSE),"Unknown")</f>
        <v>American</v>
      </c>
    </row>
    <row r="10192" spans="1:9" x14ac:dyDescent="0.25">
      <c r="A10192">
        <v>10191</v>
      </c>
      <c r="B10192">
        <v>4464</v>
      </c>
      <c r="C10192" s="1">
        <v>45001</v>
      </c>
      <c r="D10192" s="2">
        <v>0.81155092592592593</v>
      </c>
      <c r="E10192">
        <v>103</v>
      </c>
      <c r="F10192" s="5">
        <f>IFERROR(VLOOKUP(E10192,Raw_Menu!$A$2:$D$33,4,FALSE),0)</f>
        <v>9</v>
      </c>
      <c r="G10192" s="5">
        <f t="shared" si="318"/>
        <v>9</v>
      </c>
      <c r="H10192">
        <f t="shared" si="319"/>
        <v>19</v>
      </c>
      <c r="I10192" t="str">
        <f>IFERROR(VLOOKUP(tblOrders[[#This Row],[item_id]],Raw_Menu!$A$2:$D$33,3,FALSE),"Unknown")</f>
        <v>American</v>
      </c>
    </row>
    <row r="10193" spans="1:9" x14ac:dyDescent="0.25">
      <c r="A10193">
        <v>10192</v>
      </c>
      <c r="B10193">
        <v>4464</v>
      </c>
      <c r="C10193" s="1">
        <v>45001</v>
      </c>
      <c r="D10193" s="2">
        <v>0.81155092592592593</v>
      </c>
      <c r="E10193">
        <v>105</v>
      </c>
      <c r="F10193" s="5">
        <f>IFERROR(VLOOKUP(E10193,Raw_Menu!$A$2:$D$33,4,FALSE),0)</f>
        <v>7</v>
      </c>
      <c r="G10193" s="5">
        <f t="shared" si="318"/>
        <v>7</v>
      </c>
      <c r="H10193">
        <f t="shared" si="319"/>
        <v>19</v>
      </c>
      <c r="I10193" t="str">
        <f>IFERROR(VLOOKUP(tblOrders[[#This Row],[item_id]],Raw_Menu!$A$2:$D$33,3,FALSE),"Unknown")</f>
        <v>American</v>
      </c>
    </row>
    <row r="10194" spans="1:9" x14ac:dyDescent="0.25">
      <c r="A10194">
        <v>10193</v>
      </c>
      <c r="B10194">
        <v>4465</v>
      </c>
      <c r="C10194" s="1">
        <v>45001</v>
      </c>
      <c r="D10194" s="2">
        <v>0.8246296296296296</v>
      </c>
      <c r="E10194">
        <v>127</v>
      </c>
      <c r="F10194" s="5">
        <f>IFERROR(VLOOKUP(E10194,Raw_Menu!$A$2:$D$33,4,FALSE),0)</f>
        <v>17.95</v>
      </c>
      <c r="G10194" s="5">
        <f t="shared" si="318"/>
        <v>17.95</v>
      </c>
      <c r="H10194">
        <f t="shared" si="319"/>
        <v>19</v>
      </c>
      <c r="I10194" t="str">
        <f>IFERROR(VLOOKUP(tblOrders[[#This Row],[item_id]],Raw_Menu!$A$2:$D$33,3,FALSE),"Unknown")</f>
        <v>Italian</v>
      </c>
    </row>
    <row r="10195" spans="1:9" x14ac:dyDescent="0.25">
      <c r="A10195">
        <v>10194</v>
      </c>
      <c r="B10195">
        <v>4466</v>
      </c>
      <c r="C10195" s="1">
        <v>45001</v>
      </c>
      <c r="D10195" s="2">
        <v>0.82711805555555551</v>
      </c>
      <c r="E10195">
        <v>102</v>
      </c>
      <c r="F10195" s="5">
        <f>IFERROR(VLOOKUP(E10195,Raw_Menu!$A$2:$D$33,4,FALSE),0)</f>
        <v>13.95</v>
      </c>
      <c r="G10195" s="5">
        <f t="shared" si="318"/>
        <v>13.95</v>
      </c>
      <c r="H10195">
        <f t="shared" si="319"/>
        <v>19</v>
      </c>
      <c r="I10195" t="str">
        <f>IFERROR(VLOOKUP(tblOrders[[#This Row],[item_id]],Raw_Menu!$A$2:$D$33,3,FALSE),"Unknown")</f>
        <v>American</v>
      </c>
    </row>
    <row r="10196" spans="1:9" x14ac:dyDescent="0.25">
      <c r="A10196">
        <v>10195</v>
      </c>
      <c r="B10196">
        <v>4466</v>
      </c>
      <c r="C10196" s="1">
        <v>45001</v>
      </c>
      <c r="D10196" s="2">
        <v>0.82711805555555551</v>
      </c>
      <c r="E10196">
        <v>117</v>
      </c>
      <c r="F10196" s="5">
        <f>IFERROR(VLOOKUP(E10196,Raw_Menu!$A$2:$D$33,4,FALSE),0)</f>
        <v>12.95</v>
      </c>
      <c r="G10196" s="5">
        <f t="shared" si="318"/>
        <v>12.95</v>
      </c>
      <c r="H10196">
        <f t="shared" si="319"/>
        <v>19</v>
      </c>
      <c r="I10196" t="str">
        <f>IFERROR(VLOOKUP(tblOrders[[#This Row],[item_id]],Raw_Menu!$A$2:$D$33,3,FALSE),"Unknown")</f>
        <v>Mexican</v>
      </c>
    </row>
    <row r="10197" spans="1:9" x14ac:dyDescent="0.25">
      <c r="A10197">
        <v>10196</v>
      </c>
      <c r="B10197">
        <v>4467</v>
      </c>
      <c r="C10197" s="1">
        <v>45001</v>
      </c>
      <c r="D10197" s="2">
        <v>0.85392361111111115</v>
      </c>
      <c r="E10197">
        <v>110</v>
      </c>
      <c r="F10197" s="5">
        <f>IFERROR(VLOOKUP(E10197,Raw_Menu!$A$2:$D$33,4,FALSE),0)</f>
        <v>17.95</v>
      </c>
      <c r="G10197" s="5">
        <f t="shared" si="318"/>
        <v>17.95</v>
      </c>
      <c r="H10197">
        <f t="shared" si="319"/>
        <v>20</v>
      </c>
      <c r="I10197" t="str">
        <f>IFERROR(VLOOKUP(tblOrders[[#This Row],[item_id]],Raw_Menu!$A$2:$D$33,3,FALSE),"Unknown")</f>
        <v>Asian</v>
      </c>
    </row>
    <row r="10198" spans="1:9" x14ac:dyDescent="0.25">
      <c r="A10198">
        <v>10197</v>
      </c>
      <c r="B10198">
        <v>4467</v>
      </c>
      <c r="C10198" s="1">
        <v>45001</v>
      </c>
      <c r="D10198" s="2">
        <v>0.85392361111111115</v>
      </c>
      <c r="E10198">
        <v>111</v>
      </c>
      <c r="F10198" s="5">
        <f>IFERROR(VLOOKUP(E10198,Raw_Menu!$A$2:$D$33,4,FALSE),0)</f>
        <v>11.95</v>
      </c>
      <c r="G10198" s="5">
        <f t="shared" si="318"/>
        <v>11.95</v>
      </c>
      <c r="H10198">
        <f t="shared" si="319"/>
        <v>20</v>
      </c>
      <c r="I10198" t="str">
        <f>IFERROR(VLOOKUP(tblOrders[[#This Row],[item_id]],Raw_Menu!$A$2:$D$33,3,FALSE),"Unknown")</f>
        <v>Asian</v>
      </c>
    </row>
    <row r="10199" spans="1:9" x14ac:dyDescent="0.25">
      <c r="A10199">
        <v>10198</v>
      </c>
      <c r="B10199">
        <v>4467</v>
      </c>
      <c r="C10199" s="1">
        <v>45001</v>
      </c>
      <c r="D10199" s="2">
        <v>0.85392361111111115</v>
      </c>
      <c r="E10199">
        <v>123</v>
      </c>
      <c r="F10199" s="5">
        <f>IFERROR(VLOOKUP(E10199,Raw_Menu!$A$2:$D$33,4,FALSE),0)</f>
        <v>9</v>
      </c>
      <c r="G10199" s="5">
        <f t="shared" si="318"/>
        <v>9</v>
      </c>
      <c r="H10199">
        <f t="shared" si="319"/>
        <v>20</v>
      </c>
      <c r="I10199" t="str">
        <f>IFERROR(VLOOKUP(tblOrders[[#This Row],[item_id]],Raw_Menu!$A$2:$D$33,3,FALSE),"Unknown")</f>
        <v>Mexican</v>
      </c>
    </row>
    <row r="10200" spans="1:9" x14ac:dyDescent="0.25">
      <c r="A10200">
        <v>10199</v>
      </c>
      <c r="B10200">
        <v>4468</v>
      </c>
      <c r="C10200" s="1">
        <v>45001</v>
      </c>
      <c r="D10200" s="2">
        <v>0.88429398148148153</v>
      </c>
      <c r="E10200">
        <v>132</v>
      </c>
      <c r="F10200" s="5">
        <f>IFERROR(VLOOKUP(E10200,Raw_Menu!$A$2:$D$33,4,FALSE),0)</f>
        <v>16.95</v>
      </c>
      <c r="G10200" s="5">
        <f t="shared" si="318"/>
        <v>16.95</v>
      </c>
      <c r="H10200">
        <f t="shared" si="319"/>
        <v>21</v>
      </c>
      <c r="I10200" t="str">
        <f>IFERROR(VLOOKUP(tblOrders[[#This Row],[item_id]],Raw_Menu!$A$2:$D$33,3,FALSE),"Unknown")</f>
        <v>Italian</v>
      </c>
    </row>
    <row r="10201" spans="1:9" x14ac:dyDescent="0.25">
      <c r="A10201">
        <v>10200</v>
      </c>
      <c r="B10201">
        <v>4469</v>
      </c>
      <c r="C10201" s="1">
        <v>45001</v>
      </c>
      <c r="D10201" s="2">
        <v>0.94987268518518519</v>
      </c>
      <c r="E10201">
        <v>104</v>
      </c>
      <c r="F10201" s="5">
        <f>IFERROR(VLOOKUP(E10201,Raw_Menu!$A$2:$D$33,4,FALSE),0)</f>
        <v>10.5</v>
      </c>
      <c r="G10201" s="5">
        <f t="shared" si="318"/>
        <v>10.5</v>
      </c>
      <c r="H10201">
        <f t="shared" si="319"/>
        <v>22</v>
      </c>
      <c r="I10201" t="str">
        <f>IFERROR(VLOOKUP(tblOrders[[#This Row],[item_id]],Raw_Menu!$A$2:$D$33,3,FALSE),"Unknown")</f>
        <v>American</v>
      </c>
    </row>
    <row r="10202" spans="1:9" x14ac:dyDescent="0.25">
      <c r="A10202">
        <v>10201</v>
      </c>
      <c r="B10202">
        <v>4469</v>
      </c>
      <c r="C10202" s="1">
        <v>45001</v>
      </c>
      <c r="D10202" s="2">
        <v>0.94987268518518519</v>
      </c>
      <c r="E10202">
        <v>122</v>
      </c>
      <c r="F10202" s="5">
        <f>IFERROR(VLOOKUP(E10202,Raw_Menu!$A$2:$D$33,4,FALSE),0)</f>
        <v>7</v>
      </c>
      <c r="G10202" s="5">
        <f t="shared" si="318"/>
        <v>7</v>
      </c>
      <c r="H10202">
        <f t="shared" si="319"/>
        <v>22</v>
      </c>
      <c r="I10202" t="str">
        <f>IFERROR(VLOOKUP(tblOrders[[#This Row],[item_id]],Raw_Menu!$A$2:$D$33,3,FALSE),"Unknown")</f>
        <v>Mexican</v>
      </c>
    </row>
    <row r="10203" spans="1:9" x14ac:dyDescent="0.25">
      <c r="A10203">
        <v>10202</v>
      </c>
      <c r="B10203">
        <v>4469</v>
      </c>
      <c r="C10203" s="1">
        <v>45001</v>
      </c>
      <c r="D10203" s="2">
        <v>0.94987268518518519</v>
      </c>
      <c r="E10203">
        <v>132</v>
      </c>
      <c r="F10203" s="5">
        <f>IFERROR(VLOOKUP(E10203,Raw_Menu!$A$2:$D$33,4,FALSE),0)</f>
        <v>16.95</v>
      </c>
      <c r="G10203" s="5">
        <f t="shared" si="318"/>
        <v>16.95</v>
      </c>
      <c r="H10203">
        <f t="shared" si="319"/>
        <v>22</v>
      </c>
      <c r="I10203" t="str">
        <f>IFERROR(VLOOKUP(tblOrders[[#This Row],[item_id]],Raw_Menu!$A$2:$D$33,3,FALSE),"Unknown")</f>
        <v>Italian</v>
      </c>
    </row>
    <row r="10204" spans="1:9" x14ac:dyDescent="0.25">
      <c r="A10204">
        <v>10203</v>
      </c>
      <c r="B10204">
        <v>4470</v>
      </c>
      <c r="C10204" s="1">
        <v>45002</v>
      </c>
      <c r="D10204" s="2">
        <v>0.48659722222222218</v>
      </c>
      <c r="E10204">
        <v>113</v>
      </c>
      <c r="F10204" s="5">
        <f>IFERROR(VLOOKUP(E10204,Raw_Menu!$A$2:$D$33,4,FALSE),0)</f>
        <v>5</v>
      </c>
      <c r="G10204" s="5">
        <f t="shared" si="318"/>
        <v>5</v>
      </c>
      <c r="H10204">
        <f t="shared" si="319"/>
        <v>11</v>
      </c>
      <c r="I10204" t="str">
        <f>IFERROR(VLOOKUP(tblOrders[[#This Row],[item_id]],Raw_Menu!$A$2:$D$33,3,FALSE),"Unknown")</f>
        <v>Asian</v>
      </c>
    </row>
    <row r="10205" spans="1:9" x14ac:dyDescent="0.25">
      <c r="A10205">
        <v>10204</v>
      </c>
      <c r="B10205">
        <v>4470</v>
      </c>
      <c r="C10205" s="1">
        <v>45002</v>
      </c>
      <c r="D10205" s="2">
        <v>0.48659722222222218</v>
      </c>
      <c r="E10205">
        <v>120</v>
      </c>
      <c r="F10205" s="5">
        <f>IFERROR(VLOOKUP(E10205,Raw_Menu!$A$2:$D$33,4,FALSE),0)</f>
        <v>13.95</v>
      </c>
      <c r="G10205" s="5">
        <f t="shared" si="318"/>
        <v>13.95</v>
      </c>
      <c r="H10205">
        <f t="shared" si="319"/>
        <v>11</v>
      </c>
      <c r="I10205" t="str">
        <f>IFERROR(VLOOKUP(tblOrders[[#This Row],[item_id]],Raw_Menu!$A$2:$D$33,3,FALSE),"Unknown")</f>
        <v>Mexican</v>
      </c>
    </row>
    <row r="10206" spans="1:9" x14ac:dyDescent="0.25">
      <c r="A10206">
        <v>10205</v>
      </c>
      <c r="B10206">
        <v>4470</v>
      </c>
      <c r="C10206" s="1">
        <v>45002</v>
      </c>
      <c r="D10206" s="2">
        <v>0.48659722222222218</v>
      </c>
      <c r="E10206">
        <v>131</v>
      </c>
      <c r="F10206" s="5">
        <f>IFERROR(VLOOKUP(E10206,Raw_Menu!$A$2:$D$33,4,FALSE),0)</f>
        <v>17.95</v>
      </c>
      <c r="G10206" s="5">
        <f t="shared" si="318"/>
        <v>17.95</v>
      </c>
      <c r="H10206">
        <f t="shared" si="319"/>
        <v>11</v>
      </c>
      <c r="I10206" t="str">
        <f>IFERROR(VLOOKUP(tblOrders[[#This Row],[item_id]],Raw_Menu!$A$2:$D$33,3,FALSE),"Unknown")</f>
        <v>Italian</v>
      </c>
    </row>
    <row r="10207" spans="1:9" x14ac:dyDescent="0.25">
      <c r="A10207">
        <v>10206</v>
      </c>
      <c r="B10207">
        <v>4471</v>
      </c>
      <c r="C10207" s="1">
        <v>45002</v>
      </c>
      <c r="D10207" s="2">
        <v>0.48873842592592592</v>
      </c>
      <c r="E10207">
        <v>107</v>
      </c>
      <c r="F10207" s="5">
        <f>IFERROR(VLOOKUP(E10207,Raw_Menu!$A$2:$D$33,4,FALSE),0)</f>
        <v>16.5</v>
      </c>
      <c r="G10207" s="5">
        <f t="shared" si="318"/>
        <v>16.5</v>
      </c>
      <c r="H10207">
        <f t="shared" si="319"/>
        <v>11</v>
      </c>
      <c r="I10207" t="str">
        <f>IFERROR(VLOOKUP(tblOrders[[#This Row],[item_id]],Raw_Menu!$A$2:$D$33,3,FALSE),"Unknown")</f>
        <v>Asian</v>
      </c>
    </row>
    <row r="10208" spans="1:9" x14ac:dyDescent="0.25">
      <c r="A10208">
        <v>10207</v>
      </c>
      <c r="B10208">
        <v>4471</v>
      </c>
      <c r="C10208" s="1">
        <v>45002</v>
      </c>
      <c r="D10208" s="2">
        <v>0.48873842592592592</v>
      </c>
      <c r="E10208">
        <v>110</v>
      </c>
      <c r="F10208" s="5">
        <f>IFERROR(VLOOKUP(E10208,Raw_Menu!$A$2:$D$33,4,FALSE),0)</f>
        <v>17.95</v>
      </c>
      <c r="G10208" s="5">
        <f t="shared" si="318"/>
        <v>17.95</v>
      </c>
      <c r="H10208">
        <f t="shared" si="319"/>
        <v>11</v>
      </c>
      <c r="I10208" t="str">
        <f>IFERROR(VLOOKUP(tblOrders[[#This Row],[item_id]],Raw_Menu!$A$2:$D$33,3,FALSE),"Unknown")</f>
        <v>Asian</v>
      </c>
    </row>
    <row r="10209" spans="1:9" x14ac:dyDescent="0.25">
      <c r="A10209">
        <v>10208</v>
      </c>
      <c r="B10209">
        <v>4471</v>
      </c>
      <c r="C10209" s="1">
        <v>45002</v>
      </c>
      <c r="D10209" s="2">
        <v>0.48873842592592592</v>
      </c>
      <c r="E10209">
        <v>131</v>
      </c>
      <c r="F10209" s="5">
        <f>IFERROR(VLOOKUP(E10209,Raw_Menu!$A$2:$D$33,4,FALSE),0)</f>
        <v>17.95</v>
      </c>
      <c r="G10209" s="5">
        <f t="shared" si="318"/>
        <v>17.95</v>
      </c>
      <c r="H10209">
        <f t="shared" si="319"/>
        <v>11</v>
      </c>
      <c r="I10209" t="str">
        <f>IFERROR(VLOOKUP(tblOrders[[#This Row],[item_id]],Raw_Menu!$A$2:$D$33,3,FALSE),"Unknown")</f>
        <v>Italian</v>
      </c>
    </row>
    <row r="10210" spans="1:9" x14ac:dyDescent="0.25">
      <c r="A10210">
        <v>10209</v>
      </c>
      <c r="B10210">
        <v>4471</v>
      </c>
      <c r="C10210" s="1">
        <v>45002</v>
      </c>
      <c r="D10210" s="2">
        <v>0.48873842592592592</v>
      </c>
      <c r="E10210">
        <v>106</v>
      </c>
      <c r="F10210" s="5">
        <f>IFERROR(VLOOKUP(E10210,Raw_Menu!$A$2:$D$33,4,FALSE),0)</f>
        <v>7</v>
      </c>
      <c r="G10210" s="5">
        <f t="shared" si="318"/>
        <v>7</v>
      </c>
      <c r="H10210">
        <f t="shared" si="319"/>
        <v>11</v>
      </c>
      <c r="I10210" t="str">
        <f>IFERROR(VLOOKUP(tblOrders[[#This Row],[item_id]],Raw_Menu!$A$2:$D$33,3,FALSE),"Unknown")</f>
        <v>American</v>
      </c>
    </row>
    <row r="10211" spans="1:9" x14ac:dyDescent="0.25">
      <c r="A10211">
        <v>10210</v>
      </c>
      <c r="B10211">
        <v>4472</v>
      </c>
      <c r="C10211" s="1">
        <v>45002</v>
      </c>
      <c r="D10211" s="2">
        <v>0.49892361111111111</v>
      </c>
      <c r="E10211">
        <v>110</v>
      </c>
      <c r="F10211" s="5">
        <f>IFERROR(VLOOKUP(E10211,Raw_Menu!$A$2:$D$33,4,FALSE),0)</f>
        <v>17.95</v>
      </c>
      <c r="G10211" s="5">
        <f t="shared" si="318"/>
        <v>17.95</v>
      </c>
      <c r="H10211">
        <f t="shared" si="319"/>
        <v>11</v>
      </c>
      <c r="I10211" t="str">
        <f>IFERROR(VLOOKUP(tblOrders[[#This Row],[item_id]],Raw_Menu!$A$2:$D$33,3,FALSE),"Unknown")</f>
        <v>Asian</v>
      </c>
    </row>
    <row r="10212" spans="1:9" x14ac:dyDescent="0.25">
      <c r="A10212">
        <v>10211</v>
      </c>
      <c r="B10212">
        <v>4473</v>
      </c>
      <c r="C10212" s="1">
        <v>45002</v>
      </c>
      <c r="D10212" s="2">
        <v>0.51271990740740736</v>
      </c>
      <c r="E10212">
        <v>117</v>
      </c>
      <c r="F10212" s="5">
        <f>IFERROR(VLOOKUP(E10212,Raw_Menu!$A$2:$D$33,4,FALSE),0)</f>
        <v>12.95</v>
      </c>
      <c r="G10212" s="5">
        <f t="shared" si="318"/>
        <v>12.95</v>
      </c>
      <c r="H10212">
        <f t="shared" si="319"/>
        <v>12</v>
      </c>
      <c r="I10212" t="str">
        <f>IFERROR(VLOOKUP(tblOrders[[#This Row],[item_id]],Raw_Menu!$A$2:$D$33,3,FALSE),"Unknown")</f>
        <v>Mexican</v>
      </c>
    </row>
    <row r="10213" spans="1:9" x14ac:dyDescent="0.25">
      <c r="A10213">
        <v>10212</v>
      </c>
      <c r="B10213">
        <v>4474</v>
      </c>
      <c r="C10213" s="1">
        <v>45002</v>
      </c>
      <c r="D10213" s="2">
        <v>0.52318287037037037</v>
      </c>
      <c r="E10213">
        <v>101</v>
      </c>
      <c r="F10213" s="5">
        <f>IFERROR(VLOOKUP(E10213,Raw_Menu!$A$2:$D$33,4,FALSE),0)</f>
        <v>12.95</v>
      </c>
      <c r="G10213" s="5">
        <f t="shared" si="318"/>
        <v>12.95</v>
      </c>
      <c r="H10213">
        <f t="shared" si="319"/>
        <v>12</v>
      </c>
      <c r="I10213" t="str">
        <f>IFERROR(VLOOKUP(tblOrders[[#This Row],[item_id]],Raw_Menu!$A$2:$D$33,3,FALSE),"Unknown")</f>
        <v>American</v>
      </c>
    </row>
    <row r="10214" spans="1:9" x14ac:dyDescent="0.25">
      <c r="A10214">
        <v>10213</v>
      </c>
      <c r="B10214">
        <v>4474</v>
      </c>
      <c r="C10214" s="1">
        <v>45002</v>
      </c>
      <c r="D10214" s="2">
        <v>0.52318287037037037</v>
      </c>
      <c r="E10214">
        <v>117</v>
      </c>
      <c r="F10214" s="5">
        <f>IFERROR(VLOOKUP(E10214,Raw_Menu!$A$2:$D$33,4,FALSE),0)</f>
        <v>12.95</v>
      </c>
      <c r="G10214" s="5">
        <f t="shared" si="318"/>
        <v>12.95</v>
      </c>
      <c r="H10214">
        <f t="shared" si="319"/>
        <v>12</v>
      </c>
      <c r="I10214" t="str">
        <f>IFERROR(VLOOKUP(tblOrders[[#This Row],[item_id]],Raw_Menu!$A$2:$D$33,3,FALSE),"Unknown")</f>
        <v>Mexican</v>
      </c>
    </row>
    <row r="10215" spans="1:9" x14ac:dyDescent="0.25">
      <c r="A10215">
        <v>10214</v>
      </c>
      <c r="B10215">
        <v>4475</v>
      </c>
      <c r="C10215" s="1">
        <v>45002</v>
      </c>
      <c r="D10215" s="2">
        <v>0.53888888888888886</v>
      </c>
      <c r="E10215">
        <v>121</v>
      </c>
      <c r="F10215" s="5">
        <f>IFERROR(VLOOKUP(E10215,Raw_Menu!$A$2:$D$33,4,FALSE),0)</f>
        <v>10.5</v>
      </c>
      <c r="G10215" s="5">
        <f t="shared" si="318"/>
        <v>10.5</v>
      </c>
      <c r="H10215">
        <f t="shared" si="319"/>
        <v>12</v>
      </c>
      <c r="I10215" t="str">
        <f>IFERROR(VLOOKUP(tblOrders[[#This Row],[item_id]],Raw_Menu!$A$2:$D$33,3,FALSE),"Unknown")</f>
        <v>Mexican</v>
      </c>
    </row>
    <row r="10216" spans="1:9" x14ac:dyDescent="0.25">
      <c r="A10216">
        <v>10215</v>
      </c>
      <c r="B10216">
        <v>4476</v>
      </c>
      <c r="C10216" s="1">
        <v>45002</v>
      </c>
      <c r="D10216" s="2">
        <v>0.54136574074074073</v>
      </c>
      <c r="E10216">
        <v>118</v>
      </c>
      <c r="F10216" s="5">
        <f>IFERROR(VLOOKUP(E10216,Raw_Menu!$A$2:$D$33,4,FALSE),0)</f>
        <v>14.95</v>
      </c>
      <c r="G10216" s="5">
        <f t="shared" si="318"/>
        <v>14.95</v>
      </c>
      <c r="H10216">
        <f t="shared" si="319"/>
        <v>12</v>
      </c>
      <c r="I10216" t="str">
        <f>IFERROR(VLOOKUP(tblOrders[[#This Row],[item_id]],Raw_Menu!$A$2:$D$33,3,FALSE),"Unknown")</f>
        <v>Mexican</v>
      </c>
    </row>
    <row r="10217" spans="1:9" x14ac:dyDescent="0.25">
      <c r="A10217">
        <v>10216</v>
      </c>
      <c r="B10217">
        <v>4477</v>
      </c>
      <c r="C10217" s="1">
        <v>45002</v>
      </c>
      <c r="D10217" s="2">
        <v>0.54386574074074079</v>
      </c>
      <c r="E10217">
        <v>101</v>
      </c>
      <c r="F10217" s="5">
        <f>IFERROR(VLOOKUP(E10217,Raw_Menu!$A$2:$D$33,4,FALSE),0)</f>
        <v>12.95</v>
      </c>
      <c r="G10217" s="5">
        <f t="shared" si="318"/>
        <v>12.95</v>
      </c>
      <c r="H10217">
        <f t="shared" si="319"/>
        <v>13</v>
      </c>
      <c r="I10217" t="str">
        <f>IFERROR(VLOOKUP(tblOrders[[#This Row],[item_id]],Raw_Menu!$A$2:$D$33,3,FALSE),"Unknown")</f>
        <v>American</v>
      </c>
    </row>
    <row r="10218" spans="1:9" x14ac:dyDescent="0.25">
      <c r="A10218">
        <v>10217</v>
      </c>
      <c r="B10218">
        <v>4477</v>
      </c>
      <c r="C10218" s="1">
        <v>45002</v>
      </c>
      <c r="D10218" s="2">
        <v>0.54386574074074079</v>
      </c>
      <c r="E10218">
        <v>107</v>
      </c>
      <c r="F10218" s="5">
        <f>IFERROR(VLOOKUP(E10218,Raw_Menu!$A$2:$D$33,4,FALSE),0)</f>
        <v>16.5</v>
      </c>
      <c r="G10218" s="5">
        <f t="shared" si="318"/>
        <v>16.5</v>
      </c>
      <c r="H10218">
        <f t="shared" si="319"/>
        <v>13</v>
      </c>
      <c r="I10218" t="str">
        <f>IFERROR(VLOOKUP(tblOrders[[#This Row],[item_id]],Raw_Menu!$A$2:$D$33,3,FALSE),"Unknown")</f>
        <v>Asian</v>
      </c>
    </row>
    <row r="10219" spans="1:9" x14ac:dyDescent="0.25">
      <c r="A10219">
        <v>10218</v>
      </c>
      <c r="B10219">
        <v>4477</v>
      </c>
      <c r="C10219" s="1">
        <v>45002</v>
      </c>
      <c r="D10219" s="2">
        <v>0.54386574074074079</v>
      </c>
      <c r="E10219">
        <v>105</v>
      </c>
      <c r="F10219" s="5">
        <f>IFERROR(VLOOKUP(E10219,Raw_Menu!$A$2:$D$33,4,FALSE),0)</f>
        <v>7</v>
      </c>
      <c r="G10219" s="5">
        <f t="shared" si="318"/>
        <v>7</v>
      </c>
      <c r="H10219">
        <f t="shared" si="319"/>
        <v>13</v>
      </c>
      <c r="I10219" t="str">
        <f>IFERROR(VLOOKUP(tblOrders[[#This Row],[item_id]],Raw_Menu!$A$2:$D$33,3,FALSE),"Unknown")</f>
        <v>American</v>
      </c>
    </row>
    <row r="10220" spans="1:9" x14ac:dyDescent="0.25">
      <c r="A10220">
        <v>10219</v>
      </c>
      <c r="B10220">
        <v>4477</v>
      </c>
      <c r="C10220" s="1">
        <v>45002</v>
      </c>
      <c r="D10220" s="2">
        <v>0.54386574074074079</v>
      </c>
      <c r="E10220">
        <v>122</v>
      </c>
      <c r="F10220" s="5">
        <f>IFERROR(VLOOKUP(E10220,Raw_Menu!$A$2:$D$33,4,FALSE),0)</f>
        <v>7</v>
      </c>
      <c r="G10220" s="5">
        <f t="shared" si="318"/>
        <v>7</v>
      </c>
      <c r="H10220">
        <f t="shared" si="319"/>
        <v>13</v>
      </c>
      <c r="I10220" t="str">
        <f>IFERROR(VLOOKUP(tblOrders[[#This Row],[item_id]],Raw_Menu!$A$2:$D$33,3,FALSE),"Unknown")</f>
        <v>Mexican</v>
      </c>
    </row>
    <row r="10221" spans="1:9" x14ac:dyDescent="0.25">
      <c r="A10221">
        <v>10220</v>
      </c>
      <c r="B10221">
        <v>4478</v>
      </c>
      <c r="C10221" s="1">
        <v>45002</v>
      </c>
      <c r="D10221" s="2">
        <v>0.55079861111111106</v>
      </c>
      <c r="E10221">
        <v>116</v>
      </c>
      <c r="F10221" s="5">
        <f>IFERROR(VLOOKUP(E10221,Raw_Menu!$A$2:$D$33,4,FALSE),0)</f>
        <v>13.95</v>
      </c>
      <c r="G10221" s="5">
        <f t="shared" si="318"/>
        <v>13.95</v>
      </c>
      <c r="H10221">
        <f t="shared" si="319"/>
        <v>13</v>
      </c>
      <c r="I10221" t="str">
        <f>IFERROR(VLOOKUP(tblOrders[[#This Row],[item_id]],Raw_Menu!$A$2:$D$33,3,FALSE),"Unknown")</f>
        <v>Mexican</v>
      </c>
    </row>
    <row r="10222" spans="1:9" x14ac:dyDescent="0.25">
      <c r="A10222">
        <v>10221</v>
      </c>
      <c r="B10222">
        <v>4478</v>
      </c>
      <c r="C10222" s="1">
        <v>45002</v>
      </c>
      <c r="D10222" s="2">
        <v>0.55079861111111106</v>
      </c>
      <c r="E10222">
        <v>126</v>
      </c>
      <c r="F10222" s="5">
        <f>IFERROR(VLOOKUP(E10222,Raw_Menu!$A$2:$D$33,4,FALSE),0)</f>
        <v>14.5</v>
      </c>
      <c r="G10222" s="5">
        <f t="shared" si="318"/>
        <v>14.5</v>
      </c>
      <c r="H10222">
        <f t="shared" si="319"/>
        <v>13</v>
      </c>
      <c r="I10222" t="str">
        <f>IFERROR(VLOOKUP(tblOrders[[#This Row],[item_id]],Raw_Menu!$A$2:$D$33,3,FALSE),"Unknown")</f>
        <v>Italian</v>
      </c>
    </row>
    <row r="10223" spans="1:9" x14ac:dyDescent="0.25">
      <c r="A10223">
        <v>10222</v>
      </c>
      <c r="B10223">
        <v>4478</v>
      </c>
      <c r="C10223" s="1">
        <v>45002</v>
      </c>
      <c r="D10223" s="2">
        <v>0.55079861111111106</v>
      </c>
      <c r="E10223">
        <v>131</v>
      </c>
      <c r="F10223" s="5">
        <f>IFERROR(VLOOKUP(E10223,Raw_Menu!$A$2:$D$33,4,FALSE),0)</f>
        <v>17.95</v>
      </c>
      <c r="G10223" s="5">
        <f t="shared" si="318"/>
        <v>17.95</v>
      </c>
      <c r="H10223">
        <f t="shared" si="319"/>
        <v>13</v>
      </c>
      <c r="I10223" t="str">
        <f>IFERROR(VLOOKUP(tblOrders[[#This Row],[item_id]],Raw_Menu!$A$2:$D$33,3,FALSE),"Unknown")</f>
        <v>Italian</v>
      </c>
    </row>
    <row r="10224" spans="1:9" x14ac:dyDescent="0.25">
      <c r="A10224">
        <v>10223</v>
      </c>
      <c r="B10224">
        <v>4478</v>
      </c>
      <c r="C10224" s="1">
        <v>45002</v>
      </c>
      <c r="D10224" s="2">
        <v>0.55079861111111106</v>
      </c>
      <c r="E10224">
        <v>114</v>
      </c>
      <c r="F10224" s="5">
        <f>IFERROR(VLOOKUP(E10224,Raw_Menu!$A$2:$D$33,4,FALSE),0)</f>
        <v>9</v>
      </c>
      <c r="G10224" s="5">
        <f t="shared" si="318"/>
        <v>9</v>
      </c>
      <c r="H10224">
        <f t="shared" si="319"/>
        <v>13</v>
      </c>
      <c r="I10224" t="str">
        <f>IFERROR(VLOOKUP(tblOrders[[#This Row],[item_id]],Raw_Menu!$A$2:$D$33,3,FALSE),"Unknown")</f>
        <v>Asian</v>
      </c>
    </row>
    <row r="10225" spans="1:9" x14ac:dyDescent="0.25">
      <c r="A10225">
        <v>10224</v>
      </c>
      <c r="B10225">
        <v>4479</v>
      </c>
      <c r="C10225" s="1">
        <v>45002</v>
      </c>
      <c r="D10225" s="2">
        <v>0.56481481481481477</v>
      </c>
      <c r="E10225">
        <v>107</v>
      </c>
      <c r="F10225" s="5">
        <f>IFERROR(VLOOKUP(E10225,Raw_Menu!$A$2:$D$33,4,FALSE),0)</f>
        <v>16.5</v>
      </c>
      <c r="G10225" s="5">
        <f t="shared" si="318"/>
        <v>16.5</v>
      </c>
      <c r="H10225">
        <f t="shared" si="319"/>
        <v>13</v>
      </c>
      <c r="I10225" t="str">
        <f>IFERROR(VLOOKUP(tblOrders[[#This Row],[item_id]],Raw_Menu!$A$2:$D$33,3,FALSE),"Unknown")</f>
        <v>Asian</v>
      </c>
    </row>
    <row r="10226" spans="1:9" x14ac:dyDescent="0.25">
      <c r="A10226">
        <v>10225</v>
      </c>
      <c r="B10226">
        <v>4479</v>
      </c>
      <c r="C10226" s="1">
        <v>45002</v>
      </c>
      <c r="D10226" s="2">
        <v>0.56481481481481477</v>
      </c>
      <c r="E10226">
        <v>103</v>
      </c>
      <c r="F10226" s="5">
        <f>IFERROR(VLOOKUP(E10226,Raw_Menu!$A$2:$D$33,4,FALSE),0)</f>
        <v>9</v>
      </c>
      <c r="G10226" s="5">
        <f t="shared" si="318"/>
        <v>9</v>
      </c>
      <c r="H10226">
        <f t="shared" si="319"/>
        <v>13</v>
      </c>
      <c r="I10226" t="str">
        <f>IFERROR(VLOOKUP(tblOrders[[#This Row],[item_id]],Raw_Menu!$A$2:$D$33,3,FALSE),"Unknown")</f>
        <v>American</v>
      </c>
    </row>
    <row r="10227" spans="1:9" x14ac:dyDescent="0.25">
      <c r="A10227">
        <v>10226</v>
      </c>
      <c r="B10227">
        <v>4479</v>
      </c>
      <c r="C10227" s="1">
        <v>45002</v>
      </c>
      <c r="D10227" s="2">
        <v>0.56481481481481477</v>
      </c>
      <c r="E10227">
        <v>125</v>
      </c>
      <c r="F10227" s="5">
        <f>IFERROR(VLOOKUP(E10227,Raw_Menu!$A$2:$D$33,4,FALSE),0)</f>
        <v>17.95</v>
      </c>
      <c r="G10227" s="5">
        <f t="shared" si="318"/>
        <v>17.95</v>
      </c>
      <c r="H10227">
        <f t="shared" si="319"/>
        <v>13</v>
      </c>
      <c r="I10227" t="str">
        <f>IFERROR(VLOOKUP(tblOrders[[#This Row],[item_id]],Raw_Menu!$A$2:$D$33,3,FALSE),"Unknown")</f>
        <v>Italian</v>
      </c>
    </row>
    <row r="10228" spans="1:9" x14ac:dyDescent="0.25">
      <c r="A10228">
        <v>10227</v>
      </c>
      <c r="B10228">
        <v>4479</v>
      </c>
      <c r="C10228" s="1">
        <v>45002</v>
      </c>
      <c r="D10228" s="2">
        <v>0.56481481481481477</v>
      </c>
      <c r="E10228">
        <v>126</v>
      </c>
      <c r="F10228" s="5">
        <f>IFERROR(VLOOKUP(E10228,Raw_Menu!$A$2:$D$33,4,FALSE),0)</f>
        <v>14.5</v>
      </c>
      <c r="G10228" s="5">
        <f t="shared" si="318"/>
        <v>14.5</v>
      </c>
      <c r="H10228">
        <f t="shared" si="319"/>
        <v>13</v>
      </c>
      <c r="I10228" t="str">
        <f>IFERROR(VLOOKUP(tblOrders[[#This Row],[item_id]],Raw_Menu!$A$2:$D$33,3,FALSE),"Unknown")</f>
        <v>Italian</v>
      </c>
    </row>
    <row r="10229" spans="1:9" x14ac:dyDescent="0.25">
      <c r="A10229">
        <v>10228</v>
      </c>
      <c r="B10229">
        <v>4479</v>
      </c>
      <c r="C10229" s="1">
        <v>45002</v>
      </c>
      <c r="D10229" s="2">
        <v>0.56481481481481477</v>
      </c>
      <c r="E10229">
        <v>129</v>
      </c>
      <c r="F10229" s="5">
        <f>IFERROR(VLOOKUP(E10229,Raw_Menu!$A$2:$D$33,4,FALSE),0)</f>
        <v>15.5</v>
      </c>
      <c r="G10229" s="5">
        <f t="shared" si="318"/>
        <v>15.5</v>
      </c>
      <c r="H10229">
        <f t="shared" si="319"/>
        <v>13</v>
      </c>
      <c r="I10229" t="str">
        <f>IFERROR(VLOOKUP(tblOrders[[#This Row],[item_id]],Raw_Menu!$A$2:$D$33,3,FALSE),"Unknown")</f>
        <v>Italian</v>
      </c>
    </row>
    <row r="10230" spans="1:9" x14ac:dyDescent="0.25">
      <c r="A10230">
        <v>10229</v>
      </c>
      <c r="B10230">
        <v>4479</v>
      </c>
      <c r="C10230" s="1">
        <v>45002</v>
      </c>
      <c r="D10230" s="2">
        <v>0.56481481481481477</v>
      </c>
      <c r="E10230">
        <v>111</v>
      </c>
      <c r="F10230" s="5">
        <f>IFERROR(VLOOKUP(E10230,Raw_Menu!$A$2:$D$33,4,FALSE),0)</f>
        <v>11.95</v>
      </c>
      <c r="G10230" s="5">
        <f t="shared" si="318"/>
        <v>11.95</v>
      </c>
      <c r="H10230">
        <f t="shared" si="319"/>
        <v>13</v>
      </c>
      <c r="I10230" t="str">
        <f>IFERROR(VLOOKUP(tblOrders[[#This Row],[item_id]],Raw_Menu!$A$2:$D$33,3,FALSE),"Unknown")</f>
        <v>Asian</v>
      </c>
    </row>
    <row r="10231" spans="1:9" x14ac:dyDescent="0.25">
      <c r="A10231">
        <v>10230</v>
      </c>
      <c r="B10231">
        <v>4479</v>
      </c>
      <c r="C10231" s="1">
        <v>45002</v>
      </c>
      <c r="D10231" s="2">
        <v>0.56481481481481477</v>
      </c>
      <c r="E10231">
        <v>121</v>
      </c>
      <c r="F10231" s="5">
        <f>IFERROR(VLOOKUP(E10231,Raw_Menu!$A$2:$D$33,4,FALSE),0)</f>
        <v>10.5</v>
      </c>
      <c r="G10231" s="5">
        <f t="shared" si="318"/>
        <v>10.5</v>
      </c>
      <c r="H10231">
        <f t="shared" si="319"/>
        <v>13</v>
      </c>
      <c r="I10231" t="str">
        <f>IFERROR(VLOOKUP(tblOrders[[#This Row],[item_id]],Raw_Menu!$A$2:$D$33,3,FALSE),"Unknown")</f>
        <v>Mexican</v>
      </c>
    </row>
    <row r="10232" spans="1:9" x14ac:dyDescent="0.25">
      <c r="A10232">
        <v>10231</v>
      </c>
      <c r="B10232">
        <v>4479</v>
      </c>
      <c r="C10232" s="1">
        <v>45002</v>
      </c>
      <c r="D10232" s="2">
        <v>0.56481481481481477</v>
      </c>
      <c r="E10232">
        <v>105</v>
      </c>
      <c r="F10232" s="5">
        <f>IFERROR(VLOOKUP(E10232,Raw_Menu!$A$2:$D$33,4,FALSE),0)</f>
        <v>7</v>
      </c>
      <c r="G10232" s="5">
        <f t="shared" si="318"/>
        <v>7</v>
      </c>
      <c r="H10232">
        <f t="shared" si="319"/>
        <v>13</v>
      </c>
      <c r="I10232" t="str">
        <f>IFERROR(VLOOKUP(tblOrders[[#This Row],[item_id]],Raw_Menu!$A$2:$D$33,3,FALSE),"Unknown")</f>
        <v>American</v>
      </c>
    </row>
    <row r="10233" spans="1:9" x14ac:dyDescent="0.25">
      <c r="A10233">
        <v>10232</v>
      </c>
      <c r="B10233">
        <v>4479</v>
      </c>
      <c r="C10233" s="1">
        <v>45002</v>
      </c>
      <c r="D10233" s="2">
        <v>0.56481481481481477</v>
      </c>
      <c r="E10233">
        <v>131</v>
      </c>
      <c r="F10233" s="5">
        <f>IFERROR(VLOOKUP(E10233,Raw_Menu!$A$2:$D$33,4,FALSE),0)</f>
        <v>17.95</v>
      </c>
      <c r="G10233" s="5">
        <f t="shared" si="318"/>
        <v>17.95</v>
      </c>
      <c r="H10233">
        <f t="shared" si="319"/>
        <v>13</v>
      </c>
      <c r="I10233" t="str">
        <f>IFERROR(VLOOKUP(tblOrders[[#This Row],[item_id]],Raw_Menu!$A$2:$D$33,3,FALSE),"Unknown")</f>
        <v>Italian</v>
      </c>
    </row>
    <row r="10234" spans="1:9" x14ac:dyDescent="0.25">
      <c r="A10234">
        <v>10233</v>
      </c>
      <c r="B10234">
        <v>4479</v>
      </c>
      <c r="C10234" s="1">
        <v>45002</v>
      </c>
      <c r="D10234" s="2">
        <v>0.56481481481481477</v>
      </c>
      <c r="E10234">
        <v>106</v>
      </c>
      <c r="F10234" s="5">
        <f>IFERROR(VLOOKUP(E10234,Raw_Menu!$A$2:$D$33,4,FALSE),0)</f>
        <v>7</v>
      </c>
      <c r="G10234" s="5">
        <f t="shared" si="318"/>
        <v>7</v>
      </c>
      <c r="H10234">
        <f t="shared" si="319"/>
        <v>13</v>
      </c>
      <c r="I10234" t="str">
        <f>IFERROR(VLOOKUP(tblOrders[[#This Row],[item_id]],Raw_Menu!$A$2:$D$33,3,FALSE),"Unknown")</f>
        <v>American</v>
      </c>
    </row>
    <row r="10235" spans="1:9" x14ac:dyDescent="0.25">
      <c r="A10235">
        <v>10234</v>
      </c>
      <c r="B10235">
        <v>4480</v>
      </c>
      <c r="C10235" s="1">
        <v>45002</v>
      </c>
      <c r="D10235" s="2">
        <v>0.57047453703703699</v>
      </c>
      <c r="E10235">
        <v>101</v>
      </c>
      <c r="F10235" s="5">
        <f>IFERROR(VLOOKUP(E10235,Raw_Menu!$A$2:$D$33,4,FALSE),0)</f>
        <v>12.95</v>
      </c>
      <c r="G10235" s="5">
        <f t="shared" si="318"/>
        <v>12.95</v>
      </c>
      <c r="H10235">
        <f t="shared" si="319"/>
        <v>13</v>
      </c>
      <c r="I10235" t="str">
        <f>IFERROR(VLOOKUP(tblOrders[[#This Row],[item_id]],Raw_Menu!$A$2:$D$33,3,FALSE),"Unknown")</f>
        <v>American</v>
      </c>
    </row>
    <row r="10236" spans="1:9" x14ac:dyDescent="0.25">
      <c r="A10236">
        <v>10235</v>
      </c>
      <c r="B10236">
        <v>4481</v>
      </c>
      <c r="C10236" s="1">
        <v>45002</v>
      </c>
      <c r="D10236" s="2">
        <v>0.57381944444444444</v>
      </c>
      <c r="E10236">
        <v>108</v>
      </c>
      <c r="F10236" s="5">
        <f>IFERROR(VLOOKUP(E10236,Raw_Menu!$A$2:$D$33,4,FALSE),0)</f>
        <v>14.5</v>
      </c>
      <c r="G10236" s="5">
        <f t="shared" si="318"/>
        <v>14.5</v>
      </c>
      <c r="H10236">
        <f t="shared" si="319"/>
        <v>13</v>
      </c>
      <c r="I10236" t="str">
        <f>IFERROR(VLOOKUP(tblOrders[[#This Row],[item_id]],Raw_Menu!$A$2:$D$33,3,FALSE),"Unknown")</f>
        <v>Asian</v>
      </c>
    </row>
    <row r="10237" spans="1:9" x14ac:dyDescent="0.25">
      <c r="A10237">
        <v>10236</v>
      </c>
      <c r="B10237">
        <v>4482</v>
      </c>
      <c r="C10237" s="1">
        <v>45002</v>
      </c>
      <c r="D10237" s="2">
        <v>0.58168981481481485</v>
      </c>
      <c r="E10237">
        <v>102</v>
      </c>
      <c r="F10237" s="5">
        <f>IFERROR(VLOOKUP(E10237,Raw_Menu!$A$2:$D$33,4,FALSE),0)</f>
        <v>13.95</v>
      </c>
      <c r="G10237" s="5">
        <f t="shared" si="318"/>
        <v>13.95</v>
      </c>
      <c r="H10237">
        <f t="shared" si="319"/>
        <v>13</v>
      </c>
      <c r="I10237" t="str">
        <f>IFERROR(VLOOKUP(tblOrders[[#This Row],[item_id]],Raw_Menu!$A$2:$D$33,3,FALSE),"Unknown")</f>
        <v>American</v>
      </c>
    </row>
    <row r="10238" spans="1:9" x14ac:dyDescent="0.25">
      <c r="A10238">
        <v>10237</v>
      </c>
      <c r="B10238">
        <v>4482</v>
      </c>
      <c r="C10238" s="1">
        <v>45002</v>
      </c>
      <c r="D10238" s="2">
        <v>0.58168981481481485</v>
      </c>
      <c r="E10238">
        <v>108</v>
      </c>
      <c r="F10238" s="5">
        <f>IFERROR(VLOOKUP(E10238,Raw_Menu!$A$2:$D$33,4,FALSE),0)</f>
        <v>14.5</v>
      </c>
      <c r="G10238" s="5">
        <f t="shared" si="318"/>
        <v>14.5</v>
      </c>
      <c r="H10238">
        <f t="shared" si="319"/>
        <v>13</v>
      </c>
      <c r="I10238" t="str">
        <f>IFERROR(VLOOKUP(tblOrders[[#This Row],[item_id]],Raw_Menu!$A$2:$D$33,3,FALSE),"Unknown")</f>
        <v>Asian</v>
      </c>
    </row>
    <row r="10239" spans="1:9" x14ac:dyDescent="0.25">
      <c r="A10239">
        <v>10238</v>
      </c>
      <c r="B10239">
        <v>4482</v>
      </c>
      <c r="C10239" s="1">
        <v>45002</v>
      </c>
      <c r="D10239" s="2">
        <v>0.58168981481481485</v>
      </c>
      <c r="E10239">
        <v>125</v>
      </c>
      <c r="F10239" s="5">
        <f>IFERROR(VLOOKUP(E10239,Raw_Menu!$A$2:$D$33,4,FALSE),0)</f>
        <v>17.95</v>
      </c>
      <c r="G10239" s="5">
        <f t="shared" si="318"/>
        <v>17.95</v>
      </c>
      <c r="H10239">
        <f t="shared" si="319"/>
        <v>13</v>
      </c>
      <c r="I10239" t="str">
        <f>IFERROR(VLOOKUP(tblOrders[[#This Row],[item_id]],Raw_Menu!$A$2:$D$33,3,FALSE),"Unknown")</f>
        <v>Italian</v>
      </c>
    </row>
    <row r="10240" spans="1:9" x14ac:dyDescent="0.25">
      <c r="A10240">
        <v>10239</v>
      </c>
      <c r="B10240">
        <v>4482</v>
      </c>
      <c r="C10240" s="1">
        <v>45002</v>
      </c>
      <c r="D10240" s="2">
        <v>0.58168981481481485</v>
      </c>
      <c r="E10240">
        <v>109</v>
      </c>
      <c r="F10240" s="5">
        <f>IFERROR(VLOOKUP(E10240,Raw_Menu!$A$2:$D$33,4,FALSE),0)</f>
        <v>17.95</v>
      </c>
      <c r="G10240" s="5">
        <f t="shared" si="318"/>
        <v>17.95</v>
      </c>
      <c r="H10240">
        <f t="shared" si="319"/>
        <v>13</v>
      </c>
      <c r="I10240" t="str">
        <f>IFERROR(VLOOKUP(tblOrders[[#This Row],[item_id]],Raw_Menu!$A$2:$D$33,3,FALSE),"Unknown")</f>
        <v>Asian</v>
      </c>
    </row>
    <row r="10241" spans="1:9" x14ac:dyDescent="0.25">
      <c r="A10241">
        <v>10240</v>
      </c>
      <c r="B10241">
        <v>4482</v>
      </c>
      <c r="C10241" s="1">
        <v>45002</v>
      </c>
      <c r="D10241" s="2">
        <v>0.58168981481481485</v>
      </c>
      <c r="E10241">
        <v>117</v>
      </c>
      <c r="F10241" s="5">
        <f>IFERROR(VLOOKUP(E10241,Raw_Menu!$A$2:$D$33,4,FALSE),0)</f>
        <v>12.95</v>
      </c>
      <c r="G10241" s="5">
        <f t="shared" si="318"/>
        <v>12.95</v>
      </c>
      <c r="H10241">
        <f t="shared" si="319"/>
        <v>13</v>
      </c>
      <c r="I10241" t="str">
        <f>IFERROR(VLOOKUP(tblOrders[[#This Row],[item_id]],Raw_Menu!$A$2:$D$33,3,FALSE),"Unknown")</f>
        <v>Mexican</v>
      </c>
    </row>
    <row r="10242" spans="1:9" x14ac:dyDescent="0.25">
      <c r="A10242">
        <v>10241</v>
      </c>
      <c r="B10242">
        <v>4482</v>
      </c>
      <c r="C10242" s="1">
        <v>45002</v>
      </c>
      <c r="D10242" s="2">
        <v>0.58168981481481485</v>
      </c>
      <c r="E10242">
        <v>117</v>
      </c>
      <c r="F10242" s="5">
        <f>IFERROR(VLOOKUP(E10242,Raw_Menu!$A$2:$D$33,4,FALSE),0)</f>
        <v>12.95</v>
      </c>
      <c r="G10242" s="5">
        <f t="shared" ref="G10242:G10305" si="320">VALUE(F10242)</f>
        <v>12.95</v>
      </c>
      <c r="H10242">
        <f t="shared" ref="H10242:H10305" si="321">HOUR(D10242)</f>
        <v>13</v>
      </c>
      <c r="I10242" t="str">
        <f>IFERROR(VLOOKUP(tblOrders[[#This Row],[item_id]],Raw_Menu!$A$2:$D$33,3,FALSE),"Unknown")</f>
        <v>Mexican</v>
      </c>
    </row>
    <row r="10243" spans="1:9" x14ac:dyDescent="0.25">
      <c r="A10243">
        <v>10242</v>
      </c>
      <c r="B10243">
        <v>4482</v>
      </c>
      <c r="C10243" s="1">
        <v>45002</v>
      </c>
      <c r="D10243" s="2">
        <v>0.58168981481481485</v>
      </c>
      <c r="E10243">
        <v>129</v>
      </c>
      <c r="F10243" s="5">
        <f>IFERROR(VLOOKUP(E10243,Raw_Menu!$A$2:$D$33,4,FALSE),0)</f>
        <v>15.5</v>
      </c>
      <c r="G10243" s="5">
        <f t="shared" si="320"/>
        <v>15.5</v>
      </c>
      <c r="H10243">
        <f t="shared" si="321"/>
        <v>13</v>
      </c>
      <c r="I10243" t="str">
        <f>IFERROR(VLOOKUP(tblOrders[[#This Row],[item_id]],Raw_Menu!$A$2:$D$33,3,FALSE),"Unknown")</f>
        <v>Italian</v>
      </c>
    </row>
    <row r="10244" spans="1:9" x14ac:dyDescent="0.25">
      <c r="A10244">
        <v>10243</v>
      </c>
      <c r="B10244">
        <v>4482</v>
      </c>
      <c r="C10244" s="1">
        <v>45002</v>
      </c>
      <c r="D10244" s="2">
        <v>0.58168981481481485</v>
      </c>
      <c r="E10244">
        <v>111</v>
      </c>
      <c r="F10244" s="5">
        <f>IFERROR(VLOOKUP(E10244,Raw_Menu!$A$2:$D$33,4,FALSE),0)</f>
        <v>11.95</v>
      </c>
      <c r="G10244" s="5">
        <f t="shared" si="320"/>
        <v>11.95</v>
      </c>
      <c r="H10244">
        <f t="shared" si="321"/>
        <v>13</v>
      </c>
      <c r="I10244" t="str">
        <f>IFERROR(VLOOKUP(tblOrders[[#This Row],[item_id]],Raw_Menu!$A$2:$D$33,3,FALSE),"Unknown")</f>
        <v>Asian</v>
      </c>
    </row>
    <row r="10245" spans="1:9" x14ac:dyDescent="0.25">
      <c r="A10245">
        <v>10244</v>
      </c>
      <c r="B10245">
        <v>4482</v>
      </c>
      <c r="C10245" s="1">
        <v>45002</v>
      </c>
      <c r="D10245" s="2">
        <v>0.58168981481481485</v>
      </c>
      <c r="E10245">
        <v>118</v>
      </c>
      <c r="F10245" s="5">
        <f>IFERROR(VLOOKUP(E10245,Raw_Menu!$A$2:$D$33,4,FALSE),0)</f>
        <v>14.95</v>
      </c>
      <c r="G10245" s="5">
        <f t="shared" si="320"/>
        <v>14.95</v>
      </c>
      <c r="H10245">
        <f t="shared" si="321"/>
        <v>13</v>
      </c>
      <c r="I10245" t="str">
        <f>IFERROR(VLOOKUP(tblOrders[[#This Row],[item_id]],Raw_Menu!$A$2:$D$33,3,FALSE),"Unknown")</f>
        <v>Mexican</v>
      </c>
    </row>
    <row r="10246" spans="1:9" x14ac:dyDescent="0.25">
      <c r="A10246">
        <v>10245</v>
      </c>
      <c r="B10246">
        <v>4482</v>
      </c>
      <c r="C10246" s="1">
        <v>45002</v>
      </c>
      <c r="D10246" s="2">
        <v>0.58168981481481485</v>
      </c>
      <c r="E10246">
        <v>120</v>
      </c>
      <c r="F10246" s="5">
        <f>IFERROR(VLOOKUP(E10246,Raw_Menu!$A$2:$D$33,4,FALSE),0)</f>
        <v>13.95</v>
      </c>
      <c r="G10246" s="5">
        <f t="shared" si="320"/>
        <v>13.95</v>
      </c>
      <c r="H10246">
        <f t="shared" si="321"/>
        <v>13</v>
      </c>
      <c r="I10246" t="str">
        <f>IFERROR(VLOOKUP(tblOrders[[#This Row],[item_id]],Raw_Menu!$A$2:$D$33,3,FALSE),"Unknown")</f>
        <v>Mexican</v>
      </c>
    </row>
    <row r="10247" spans="1:9" x14ac:dyDescent="0.25">
      <c r="A10247">
        <v>10246</v>
      </c>
      <c r="B10247">
        <v>4482</v>
      </c>
      <c r="C10247" s="1">
        <v>45002</v>
      </c>
      <c r="D10247" s="2">
        <v>0.58168981481481485</v>
      </c>
      <c r="E10247">
        <v>120</v>
      </c>
      <c r="F10247" s="5">
        <f>IFERROR(VLOOKUP(E10247,Raw_Menu!$A$2:$D$33,4,FALSE),0)</f>
        <v>13.95</v>
      </c>
      <c r="G10247" s="5">
        <f t="shared" si="320"/>
        <v>13.95</v>
      </c>
      <c r="H10247">
        <f t="shared" si="321"/>
        <v>13</v>
      </c>
      <c r="I10247" t="str">
        <f>IFERROR(VLOOKUP(tblOrders[[#This Row],[item_id]],Raw_Menu!$A$2:$D$33,3,FALSE),"Unknown")</f>
        <v>Mexican</v>
      </c>
    </row>
    <row r="10248" spans="1:9" x14ac:dyDescent="0.25">
      <c r="A10248">
        <v>10247</v>
      </c>
      <c r="B10248">
        <v>4482</v>
      </c>
      <c r="C10248" s="1">
        <v>45002</v>
      </c>
      <c r="D10248" s="2">
        <v>0.58168981481481485</v>
      </c>
      <c r="E10248">
        <v>105</v>
      </c>
      <c r="F10248" s="5">
        <f>IFERROR(VLOOKUP(E10248,Raw_Menu!$A$2:$D$33,4,FALSE),0)</f>
        <v>7</v>
      </c>
      <c r="G10248" s="5">
        <f t="shared" si="320"/>
        <v>7</v>
      </c>
      <c r="H10248">
        <f t="shared" si="321"/>
        <v>13</v>
      </c>
      <c r="I10248" t="str">
        <f>IFERROR(VLOOKUP(tblOrders[[#This Row],[item_id]],Raw_Menu!$A$2:$D$33,3,FALSE),"Unknown")</f>
        <v>American</v>
      </c>
    </row>
    <row r="10249" spans="1:9" x14ac:dyDescent="0.25">
      <c r="A10249">
        <v>10248</v>
      </c>
      <c r="B10249">
        <v>4482</v>
      </c>
      <c r="C10249" s="1">
        <v>45002</v>
      </c>
      <c r="D10249" s="2">
        <v>0.58168981481481485</v>
      </c>
      <c r="E10249" t="s">
        <v>95</v>
      </c>
      <c r="F10249" s="5">
        <f>IFERROR(VLOOKUP(E10249,Raw_Menu!$A$2:$D$33,4,FALSE),0)</f>
        <v>0</v>
      </c>
      <c r="G10249" s="5">
        <f t="shared" si="320"/>
        <v>0</v>
      </c>
      <c r="H10249">
        <f t="shared" si="321"/>
        <v>13</v>
      </c>
      <c r="I10249" t="str">
        <f>IFERROR(VLOOKUP(tblOrders[[#This Row],[item_id]],Raw_Menu!$A$2:$D$33,3,FALSE),"Unknown")</f>
        <v>Unknown</v>
      </c>
    </row>
    <row r="10250" spans="1:9" x14ac:dyDescent="0.25">
      <c r="A10250">
        <v>10249</v>
      </c>
      <c r="B10250">
        <v>4482</v>
      </c>
      <c r="C10250" s="1">
        <v>45002</v>
      </c>
      <c r="D10250" s="2">
        <v>0.58168981481481485</v>
      </c>
      <c r="E10250">
        <v>132</v>
      </c>
      <c r="F10250" s="5">
        <f>IFERROR(VLOOKUP(E10250,Raw_Menu!$A$2:$D$33,4,FALSE),0)</f>
        <v>16.95</v>
      </c>
      <c r="G10250" s="5">
        <f t="shared" si="320"/>
        <v>16.95</v>
      </c>
      <c r="H10250">
        <f t="shared" si="321"/>
        <v>13</v>
      </c>
      <c r="I10250" t="str">
        <f>IFERROR(VLOOKUP(tblOrders[[#This Row],[item_id]],Raw_Menu!$A$2:$D$33,3,FALSE),"Unknown")</f>
        <v>Italian</v>
      </c>
    </row>
    <row r="10251" spans="1:9" x14ac:dyDescent="0.25">
      <c r="A10251">
        <v>10250</v>
      </c>
      <c r="B10251">
        <v>4483</v>
      </c>
      <c r="C10251" s="1">
        <v>45002</v>
      </c>
      <c r="D10251" s="2">
        <v>0.59335648148148146</v>
      </c>
      <c r="E10251">
        <v>108</v>
      </c>
      <c r="F10251" s="5">
        <f>IFERROR(VLOOKUP(E10251,Raw_Menu!$A$2:$D$33,4,FALSE),0)</f>
        <v>14.5</v>
      </c>
      <c r="G10251" s="5">
        <f t="shared" si="320"/>
        <v>14.5</v>
      </c>
      <c r="H10251">
        <f t="shared" si="321"/>
        <v>14</v>
      </c>
      <c r="I10251" t="str">
        <f>IFERROR(VLOOKUP(tblOrders[[#This Row],[item_id]],Raw_Menu!$A$2:$D$33,3,FALSE),"Unknown")</f>
        <v>Asian</v>
      </c>
    </row>
    <row r="10252" spans="1:9" x14ac:dyDescent="0.25">
      <c r="A10252">
        <v>10251</v>
      </c>
      <c r="B10252">
        <v>4484</v>
      </c>
      <c r="C10252" s="1">
        <v>45002</v>
      </c>
      <c r="D10252" s="2">
        <v>0.59906250000000005</v>
      </c>
      <c r="E10252">
        <v>101</v>
      </c>
      <c r="F10252" s="5">
        <f>IFERROR(VLOOKUP(E10252,Raw_Menu!$A$2:$D$33,4,FALSE),0)</f>
        <v>12.95</v>
      </c>
      <c r="G10252" s="5">
        <f t="shared" si="320"/>
        <v>12.95</v>
      </c>
      <c r="H10252">
        <f t="shared" si="321"/>
        <v>14</v>
      </c>
      <c r="I10252" t="str">
        <f>IFERROR(VLOOKUP(tblOrders[[#This Row],[item_id]],Raw_Menu!$A$2:$D$33,3,FALSE),"Unknown")</f>
        <v>American</v>
      </c>
    </row>
    <row r="10253" spans="1:9" x14ac:dyDescent="0.25">
      <c r="A10253">
        <v>10252</v>
      </c>
      <c r="B10253">
        <v>4484</v>
      </c>
      <c r="C10253" s="1">
        <v>45002</v>
      </c>
      <c r="D10253" s="2">
        <v>0.59906250000000005</v>
      </c>
      <c r="E10253">
        <v>123</v>
      </c>
      <c r="F10253" s="5">
        <f>IFERROR(VLOOKUP(E10253,Raw_Menu!$A$2:$D$33,4,FALSE),0)</f>
        <v>9</v>
      </c>
      <c r="G10253" s="5">
        <f t="shared" si="320"/>
        <v>9</v>
      </c>
      <c r="H10253">
        <f t="shared" si="321"/>
        <v>14</v>
      </c>
      <c r="I10253" t="str">
        <f>IFERROR(VLOOKUP(tblOrders[[#This Row],[item_id]],Raw_Menu!$A$2:$D$33,3,FALSE),"Unknown")</f>
        <v>Mexican</v>
      </c>
    </row>
    <row r="10254" spans="1:9" x14ac:dyDescent="0.25">
      <c r="A10254">
        <v>10253</v>
      </c>
      <c r="B10254">
        <v>4485</v>
      </c>
      <c r="C10254" s="1">
        <v>45002</v>
      </c>
      <c r="D10254" s="2">
        <v>0.60428240740740746</v>
      </c>
      <c r="E10254">
        <v>117</v>
      </c>
      <c r="F10254" s="5">
        <f>IFERROR(VLOOKUP(E10254,Raw_Menu!$A$2:$D$33,4,FALSE),0)</f>
        <v>12.95</v>
      </c>
      <c r="G10254" s="5">
        <f t="shared" si="320"/>
        <v>12.95</v>
      </c>
      <c r="H10254">
        <f t="shared" si="321"/>
        <v>14</v>
      </c>
      <c r="I10254" t="str">
        <f>IFERROR(VLOOKUP(tblOrders[[#This Row],[item_id]],Raw_Menu!$A$2:$D$33,3,FALSE),"Unknown")</f>
        <v>Mexican</v>
      </c>
    </row>
    <row r="10255" spans="1:9" x14ac:dyDescent="0.25">
      <c r="A10255">
        <v>10254</v>
      </c>
      <c r="B10255">
        <v>4485</v>
      </c>
      <c r="C10255" s="1">
        <v>45002</v>
      </c>
      <c r="D10255" s="2">
        <v>0.60428240740740746</v>
      </c>
      <c r="E10255">
        <v>128</v>
      </c>
      <c r="F10255" s="5">
        <f>IFERROR(VLOOKUP(E10255,Raw_Menu!$A$2:$D$33,4,FALSE),0)</f>
        <v>15.5</v>
      </c>
      <c r="G10255" s="5">
        <f t="shared" si="320"/>
        <v>15.5</v>
      </c>
      <c r="H10255">
        <f t="shared" si="321"/>
        <v>14</v>
      </c>
      <c r="I10255" t="str">
        <f>IFERROR(VLOOKUP(tblOrders[[#This Row],[item_id]],Raw_Menu!$A$2:$D$33,3,FALSE),"Unknown")</f>
        <v>Italian</v>
      </c>
    </row>
    <row r="10256" spans="1:9" x14ac:dyDescent="0.25">
      <c r="A10256">
        <v>10255</v>
      </c>
      <c r="B10256">
        <v>4486</v>
      </c>
      <c r="C10256" s="1">
        <v>45002</v>
      </c>
      <c r="D10256" s="2">
        <v>0.6060416666666667</v>
      </c>
      <c r="E10256">
        <v>103</v>
      </c>
      <c r="F10256" s="5">
        <f>IFERROR(VLOOKUP(E10256,Raw_Menu!$A$2:$D$33,4,FALSE),0)</f>
        <v>9</v>
      </c>
      <c r="G10256" s="5">
        <f t="shared" si="320"/>
        <v>9</v>
      </c>
      <c r="H10256">
        <f t="shared" si="321"/>
        <v>14</v>
      </c>
      <c r="I10256" t="str">
        <f>IFERROR(VLOOKUP(tblOrders[[#This Row],[item_id]],Raw_Menu!$A$2:$D$33,3,FALSE),"Unknown")</f>
        <v>American</v>
      </c>
    </row>
    <row r="10257" spans="1:9" x14ac:dyDescent="0.25">
      <c r="A10257">
        <v>10256</v>
      </c>
      <c r="B10257">
        <v>4487</v>
      </c>
      <c r="C10257" s="1">
        <v>45002</v>
      </c>
      <c r="D10257" s="2">
        <v>0.61202546296296301</v>
      </c>
      <c r="E10257">
        <v>116</v>
      </c>
      <c r="F10257" s="5">
        <f>IFERROR(VLOOKUP(E10257,Raw_Menu!$A$2:$D$33,4,FALSE),0)</f>
        <v>13.95</v>
      </c>
      <c r="G10257" s="5">
        <f t="shared" si="320"/>
        <v>13.95</v>
      </c>
      <c r="H10257">
        <f t="shared" si="321"/>
        <v>14</v>
      </c>
      <c r="I10257" t="str">
        <f>IFERROR(VLOOKUP(tblOrders[[#This Row],[item_id]],Raw_Menu!$A$2:$D$33,3,FALSE),"Unknown")</f>
        <v>Mexican</v>
      </c>
    </row>
    <row r="10258" spans="1:9" x14ac:dyDescent="0.25">
      <c r="A10258">
        <v>10257</v>
      </c>
      <c r="B10258">
        <v>4487</v>
      </c>
      <c r="C10258" s="1">
        <v>45002</v>
      </c>
      <c r="D10258" s="2">
        <v>0.61202546296296301</v>
      </c>
      <c r="E10258">
        <v>102</v>
      </c>
      <c r="F10258" s="5">
        <f>IFERROR(VLOOKUP(E10258,Raw_Menu!$A$2:$D$33,4,FALSE),0)</f>
        <v>13.95</v>
      </c>
      <c r="G10258" s="5">
        <f t="shared" si="320"/>
        <v>13.95</v>
      </c>
      <c r="H10258">
        <f t="shared" si="321"/>
        <v>14</v>
      </c>
      <c r="I10258" t="str">
        <f>IFERROR(VLOOKUP(tblOrders[[#This Row],[item_id]],Raw_Menu!$A$2:$D$33,3,FALSE),"Unknown")</f>
        <v>American</v>
      </c>
    </row>
    <row r="10259" spans="1:9" x14ac:dyDescent="0.25">
      <c r="A10259">
        <v>10258</v>
      </c>
      <c r="B10259">
        <v>4487</v>
      </c>
      <c r="C10259" s="1">
        <v>45002</v>
      </c>
      <c r="D10259" s="2">
        <v>0.61202546296296301</v>
      </c>
      <c r="E10259">
        <v>105</v>
      </c>
      <c r="F10259" s="5">
        <f>IFERROR(VLOOKUP(E10259,Raw_Menu!$A$2:$D$33,4,FALSE),0)</f>
        <v>7</v>
      </c>
      <c r="G10259" s="5">
        <f t="shared" si="320"/>
        <v>7</v>
      </c>
      <c r="H10259">
        <f t="shared" si="321"/>
        <v>14</v>
      </c>
      <c r="I10259" t="str">
        <f>IFERROR(VLOOKUP(tblOrders[[#This Row],[item_id]],Raw_Menu!$A$2:$D$33,3,FALSE),"Unknown")</f>
        <v>American</v>
      </c>
    </row>
    <row r="10260" spans="1:9" x14ac:dyDescent="0.25">
      <c r="A10260">
        <v>10259</v>
      </c>
      <c r="B10260">
        <v>4487</v>
      </c>
      <c r="C10260" s="1">
        <v>45002</v>
      </c>
      <c r="D10260" s="2">
        <v>0.61202546296296301</v>
      </c>
      <c r="E10260">
        <v>131</v>
      </c>
      <c r="F10260" s="5">
        <f>IFERROR(VLOOKUP(E10260,Raw_Menu!$A$2:$D$33,4,FALSE),0)</f>
        <v>17.95</v>
      </c>
      <c r="G10260" s="5">
        <f t="shared" si="320"/>
        <v>17.95</v>
      </c>
      <c r="H10260">
        <f t="shared" si="321"/>
        <v>14</v>
      </c>
      <c r="I10260" t="str">
        <f>IFERROR(VLOOKUP(tblOrders[[#This Row],[item_id]],Raw_Menu!$A$2:$D$33,3,FALSE),"Unknown")</f>
        <v>Italian</v>
      </c>
    </row>
    <row r="10261" spans="1:9" x14ac:dyDescent="0.25">
      <c r="A10261">
        <v>10260</v>
      </c>
      <c r="B10261">
        <v>4488</v>
      </c>
      <c r="C10261" s="1">
        <v>45002</v>
      </c>
      <c r="D10261" s="2">
        <v>0.62318287037037035</v>
      </c>
      <c r="E10261">
        <v>108</v>
      </c>
      <c r="F10261" s="5">
        <f>IFERROR(VLOOKUP(E10261,Raw_Menu!$A$2:$D$33,4,FALSE),0)</f>
        <v>14.5</v>
      </c>
      <c r="G10261" s="5">
        <f t="shared" si="320"/>
        <v>14.5</v>
      </c>
      <c r="H10261">
        <f t="shared" si="321"/>
        <v>14</v>
      </c>
      <c r="I10261" t="str">
        <f>IFERROR(VLOOKUP(tblOrders[[#This Row],[item_id]],Raw_Menu!$A$2:$D$33,3,FALSE),"Unknown")</f>
        <v>Asian</v>
      </c>
    </row>
    <row r="10262" spans="1:9" x14ac:dyDescent="0.25">
      <c r="A10262">
        <v>10261</v>
      </c>
      <c r="B10262">
        <v>4488</v>
      </c>
      <c r="C10262" s="1">
        <v>45002</v>
      </c>
      <c r="D10262" s="2">
        <v>0.62318287037037035</v>
      </c>
      <c r="E10262">
        <v>125</v>
      </c>
      <c r="F10262" s="5">
        <f>IFERROR(VLOOKUP(E10262,Raw_Menu!$A$2:$D$33,4,FALSE),0)</f>
        <v>17.95</v>
      </c>
      <c r="G10262" s="5">
        <f t="shared" si="320"/>
        <v>17.95</v>
      </c>
      <c r="H10262">
        <f t="shared" si="321"/>
        <v>14</v>
      </c>
      <c r="I10262" t="str">
        <f>IFERROR(VLOOKUP(tblOrders[[#This Row],[item_id]],Raw_Menu!$A$2:$D$33,3,FALSE),"Unknown")</f>
        <v>Italian</v>
      </c>
    </row>
    <row r="10263" spans="1:9" x14ac:dyDescent="0.25">
      <c r="A10263">
        <v>10262</v>
      </c>
      <c r="B10263">
        <v>4488</v>
      </c>
      <c r="C10263" s="1">
        <v>45002</v>
      </c>
      <c r="D10263" s="2">
        <v>0.62318287037037035</v>
      </c>
      <c r="E10263">
        <v>109</v>
      </c>
      <c r="F10263" s="5">
        <f>IFERROR(VLOOKUP(E10263,Raw_Menu!$A$2:$D$33,4,FALSE),0)</f>
        <v>17.95</v>
      </c>
      <c r="G10263" s="5">
        <f t="shared" si="320"/>
        <v>17.95</v>
      </c>
      <c r="H10263">
        <f t="shared" si="321"/>
        <v>14</v>
      </c>
      <c r="I10263" t="str">
        <f>IFERROR(VLOOKUP(tblOrders[[#This Row],[item_id]],Raw_Menu!$A$2:$D$33,3,FALSE),"Unknown")</f>
        <v>Asian</v>
      </c>
    </row>
    <row r="10264" spans="1:9" x14ac:dyDescent="0.25">
      <c r="A10264">
        <v>10263</v>
      </c>
      <c r="B10264">
        <v>4488</v>
      </c>
      <c r="C10264" s="1">
        <v>45002</v>
      </c>
      <c r="D10264" s="2">
        <v>0.62318287037037035</v>
      </c>
      <c r="E10264">
        <v>110</v>
      </c>
      <c r="F10264" s="5">
        <f>IFERROR(VLOOKUP(E10264,Raw_Menu!$A$2:$D$33,4,FALSE),0)</f>
        <v>17.95</v>
      </c>
      <c r="G10264" s="5">
        <f t="shared" si="320"/>
        <v>17.95</v>
      </c>
      <c r="H10264">
        <f t="shared" si="321"/>
        <v>14</v>
      </c>
      <c r="I10264" t="str">
        <f>IFERROR(VLOOKUP(tblOrders[[#This Row],[item_id]],Raw_Menu!$A$2:$D$33,3,FALSE),"Unknown")</f>
        <v>Asian</v>
      </c>
    </row>
    <row r="10265" spans="1:9" x14ac:dyDescent="0.25">
      <c r="A10265">
        <v>10264</v>
      </c>
      <c r="B10265">
        <v>4489</v>
      </c>
      <c r="C10265" s="1">
        <v>45002</v>
      </c>
      <c r="D10265" s="2">
        <v>0.64353009259259264</v>
      </c>
      <c r="E10265">
        <v>120</v>
      </c>
      <c r="F10265" s="5">
        <f>IFERROR(VLOOKUP(E10265,Raw_Menu!$A$2:$D$33,4,FALSE),0)</f>
        <v>13.95</v>
      </c>
      <c r="G10265" s="5">
        <f t="shared" si="320"/>
        <v>13.95</v>
      </c>
      <c r="H10265">
        <f t="shared" si="321"/>
        <v>15</v>
      </c>
      <c r="I10265" t="str">
        <f>IFERROR(VLOOKUP(tblOrders[[#This Row],[item_id]],Raw_Menu!$A$2:$D$33,3,FALSE),"Unknown")</f>
        <v>Mexican</v>
      </c>
    </row>
    <row r="10266" spans="1:9" x14ac:dyDescent="0.25">
      <c r="A10266">
        <v>10265</v>
      </c>
      <c r="B10266">
        <v>4489</v>
      </c>
      <c r="C10266" s="1">
        <v>45002</v>
      </c>
      <c r="D10266" s="2">
        <v>0.64353009259259264</v>
      </c>
      <c r="E10266">
        <v>106</v>
      </c>
      <c r="F10266" s="5">
        <f>IFERROR(VLOOKUP(E10266,Raw_Menu!$A$2:$D$33,4,FALSE),0)</f>
        <v>7</v>
      </c>
      <c r="G10266" s="5">
        <f t="shared" si="320"/>
        <v>7</v>
      </c>
      <c r="H10266">
        <f t="shared" si="321"/>
        <v>15</v>
      </c>
      <c r="I10266" t="str">
        <f>IFERROR(VLOOKUP(tblOrders[[#This Row],[item_id]],Raw_Menu!$A$2:$D$33,3,FALSE),"Unknown")</f>
        <v>American</v>
      </c>
    </row>
    <row r="10267" spans="1:9" x14ac:dyDescent="0.25">
      <c r="A10267">
        <v>10266</v>
      </c>
      <c r="B10267">
        <v>4490</v>
      </c>
      <c r="C10267" s="1">
        <v>45002</v>
      </c>
      <c r="D10267" s="2">
        <v>0.64954861111111106</v>
      </c>
      <c r="E10267">
        <v>111</v>
      </c>
      <c r="F10267" s="5">
        <f>IFERROR(VLOOKUP(E10267,Raw_Menu!$A$2:$D$33,4,FALSE),0)</f>
        <v>11.95</v>
      </c>
      <c r="G10267" s="5">
        <f t="shared" si="320"/>
        <v>11.95</v>
      </c>
      <c r="H10267">
        <f t="shared" si="321"/>
        <v>15</v>
      </c>
      <c r="I10267" t="str">
        <f>IFERROR(VLOOKUP(tblOrders[[#This Row],[item_id]],Raw_Menu!$A$2:$D$33,3,FALSE),"Unknown")</f>
        <v>Asian</v>
      </c>
    </row>
    <row r="10268" spans="1:9" x14ac:dyDescent="0.25">
      <c r="A10268">
        <v>10267</v>
      </c>
      <c r="B10268">
        <v>4491</v>
      </c>
      <c r="C10268" s="1">
        <v>45002</v>
      </c>
      <c r="D10268" s="2">
        <v>0.65138888888888891</v>
      </c>
      <c r="E10268">
        <v>102</v>
      </c>
      <c r="F10268" s="5">
        <f>IFERROR(VLOOKUP(E10268,Raw_Menu!$A$2:$D$33,4,FALSE),0)</f>
        <v>13.95</v>
      </c>
      <c r="G10268" s="5">
        <f t="shared" si="320"/>
        <v>13.95</v>
      </c>
      <c r="H10268">
        <f t="shared" si="321"/>
        <v>15</v>
      </c>
      <c r="I10268" t="str">
        <f>IFERROR(VLOOKUP(tblOrders[[#This Row],[item_id]],Raw_Menu!$A$2:$D$33,3,FALSE),"Unknown")</f>
        <v>American</v>
      </c>
    </row>
    <row r="10269" spans="1:9" x14ac:dyDescent="0.25">
      <c r="A10269">
        <v>10268</v>
      </c>
      <c r="B10269">
        <v>4491</v>
      </c>
      <c r="C10269" s="1">
        <v>45002</v>
      </c>
      <c r="D10269" s="2">
        <v>0.65138888888888891</v>
      </c>
      <c r="E10269">
        <v>117</v>
      </c>
      <c r="F10269" s="5">
        <f>IFERROR(VLOOKUP(E10269,Raw_Menu!$A$2:$D$33,4,FALSE),0)</f>
        <v>12.95</v>
      </c>
      <c r="G10269" s="5">
        <f t="shared" si="320"/>
        <v>12.95</v>
      </c>
      <c r="H10269">
        <f t="shared" si="321"/>
        <v>15</v>
      </c>
      <c r="I10269" t="str">
        <f>IFERROR(VLOOKUP(tblOrders[[#This Row],[item_id]],Raw_Menu!$A$2:$D$33,3,FALSE),"Unknown")</f>
        <v>Mexican</v>
      </c>
    </row>
    <row r="10270" spans="1:9" x14ac:dyDescent="0.25">
      <c r="A10270">
        <v>10269</v>
      </c>
      <c r="B10270">
        <v>4492</v>
      </c>
      <c r="C10270" s="1">
        <v>45002</v>
      </c>
      <c r="D10270" s="2">
        <v>0.65856481481481477</v>
      </c>
      <c r="E10270">
        <v>101</v>
      </c>
      <c r="F10270" s="5">
        <f>IFERROR(VLOOKUP(E10270,Raw_Menu!$A$2:$D$33,4,FALSE),0)</f>
        <v>12.95</v>
      </c>
      <c r="G10270" s="5">
        <f t="shared" si="320"/>
        <v>12.95</v>
      </c>
      <c r="H10270">
        <f t="shared" si="321"/>
        <v>15</v>
      </c>
      <c r="I10270" t="str">
        <f>IFERROR(VLOOKUP(tblOrders[[#This Row],[item_id]],Raw_Menu!$A$2:$D$33,3,FALSE),"Unknown")</f>
        <v>American</v>
      </c>
    </row>
    <row r="10271" spans="1:9" x14ac:dyDescent="0.25">
      <c r="A10271">
        <v>10270</v>
      </c>
      <c r="B10271">
        <v>4492</v>
      </c>
      <c r="C10271" s="1">
        <v>45002</v>
      </c>
      <c r="D10271" s="2">
        <v>0.65856481481481477</v>
      </c>
      <c r="E10271">
        <v>121</v>
      </c>
      <c r="F10271" s="5">
        <f>IFERROR(VLOOKUP(E10271,Raw_Menu!$A$2:$D$33,4,FALSE),0)</f>
        <v>10.5</v>
      </c>
      <c r="G10271" s="5">
        <f t="shared" si="320"/>
        <v>10.5</v>
      </c>
      <c r="H10271">
        <f t="shared" si="321"/>
        <v>15</v>
      </c>
      <c r="I10271" t="str">
        <f>IFERROR(VLOOKUP(tblOrders[[#This Row],[item_id]],Raw_Menu!$A$2:$D$33,3,FALSE),"Unknown")</f>
        <v>Mexican</v>
      </c>
    </row>
    <row r="10272" spans="1:9" x14ac:dyDescent="0.25">
      <c r="A10272">
        <v>10271</v>
      </c>
      <c r="B10272">
        <v>4493</v>
      </c>
      <c r="C10272" s="1">
        <v>45002</v>
      </c>
      <c r="D10272" s="2">
        <v>0.67061342592592588</v>
      </c>
      <c r="E10272">
        <v>121</v>
      </c>
      <c r="F10272" s="5">
        <f>IFERROR(VLOOKUP(E10272,Raw_Menu!$A$2:$D$33,4,FALSE),0)</f>
        <v>10.5</v>
      </c>
      <c r="G10272" s="5">
        <f t="shared" si="320"/>
        <v>10.5</v>
      </c>
      <c r="H10272">
        <f t="shared" si="321"/>
        <v>16</v>
      </c>
      <c r="I10272" t="str">
        <f>IFERROR(VLOOKUP(tblOrders[[#This Row],[item_id]],Raw_Menu!$A$2:$D$33,3,FALSE),"Unknown")</f>
        <v>Mexican</v>
      </c>
    </row>
    <row r="10273" spans="1:9" x14ac:dyDescent="0.25">
      <c r="A10273">
        <v>10272</v>
      </c>
      <c r="B10273">
        <v>4493</v>
      </c>
      <c r="C10273" s="1">
        <v>45002</v>
      </c>
      <c r="D10273" s="2">
        <v>0.67061342592592588</v>
      </c>
      <c r="E10273">
        <v>131</v>
      </c>
      <c r="F10273" s="5">
        <f>IFERROR(VLOOKUP(E10273,Raw_Menu!$A$2:$D$33,4,FALSE),0)</f>
        <v>17.95</v>
      </c>
      <c r="G10273" s="5">
        <f t="shared" si="320"/>
        <v>17.95</v>
      </c>
      <c r="H10273">
        <f t="shared" si="321"/>
        <v>16</v>
      </c>
      <c r="I10273" t="str">
        <f>IFERROR(VLOOKUP(tblOrders[[#This Row],[item_id]],Raw_Menu!$A$2:$D$33,3,FALSE),"Unknown")</f>
        <v>Italian</v>
      </c>
    </row>
    <row r="10274" spans="1:9" x14ac:dyDescent="0.25">
      <c r="A10274">
        <v>10273</v>
      </c>
      <c r="B10274">
        <v>4494</v>
      </c>
      <c r="C10274" s="1">
        <v>45002</v>
      </c>
      <c r="D10274" s="2">
        <v>0.67199074074074072</v>
      </c>
      <c r="E10274">
        <v>122</v>
      </c>
      <c r="F10274" s="5">
        <f>IFERROR(VLOOKUP(E10274,Raw_Menu!$A$2:$D$33,4,FALSE),0)</f>
        <v>7</v>
      </c>
      <c r="G10274" s="5">
        <f t="shared" si="320"/>
        <v>7</v>
      </c>
      <c r="H10274">
        <f t="shared" si="321"/>
        <v>16</v>
      </c>
      <c r="I10274" t="str">
        <f>IFERROR(VLOOKUP(tblOrders[[#This Row],[item_id]],Raw_Menu!$A$2:$D$33,3,FALSE),"Unknown")</f>
        <v>Mexican</v>
      </c>
    </row>
    <row r="10275" spans="1:9" x14ac:dyDescent="0.25">
      <c r="A10275">
        <v>10274</v>
      </c>
      <c r="B10275">
        <v>4494</v>
      </c>
      <c r="C10275" s="1">
        <v>45002</v>
      </c>
      <c r="D10275" s="2">
        <v>0.67199074074074072</v>
      </c>
      <c r="E10275">
        <v>132</v>
      </c>
      <c r="F10275" s="5">
        <f>IFERROR(VLOOKUP(E10275,Raw_Menu!$A$2:$D$33,4,FALSE),0)</f>
        <v>16.95</v>
      </c>
      <c r="G10275" s="5">
        <f t="shared" si="320"/>
        <v>16.95</v>
      </c>
      <c r="H10275">
        <f t="shared" si="321"/>
        <v>16</v>
      </c>
      <c r="I10275" t="str">
        <f>IFERROR(VLOOKUP(tblOrders[[#This Row],[item_id]],Raw_Menu!$A$2:$D$33,3,FALSE),"Unknown")</f>
        <v>Italian</v>
      </c>
    </row>
    <row r="10276" spans="1:9" x14ac:dyDescent="0.25">
      <c r="A10276">
        <v>10275</v>
      </c>
      <c r="B10276">
        <v>4495</v>
      </c>
      <c r="C10276" s="1">
        <v>45002</v>
      </c>
      <c r="D10276" s="2">
        <v>0.67357638888888893</v>
      </c>
      <c r="E10276">
        <v>109</v>
      </c>
      <c r="F10276" s="5">
        <f>IFERROR(VLOOKUP(E10276,Raw_Menu!$A$2:$D$33,4,FALSE),0)</f>
        <v>17.95</v>
      </c>
      <c r="G10276" s="5">
        <f t="shared" si="320"/>
        <v>17.95</v>
      </c>
      <c r="H10276">
        <f t="shared" si="321"/>
        <v>16</v>
      </c>
      <c r="I10276" t="str">
        <f>IFERROR(VLOOKUP(tblOrders[[#This Row],[item_id]],Raw_Menu!$A$2:$D$33,3,FALSE),"Unknown")</f>
        <v>Asian</v>
      </c>
    </row>
    <row r="10277" spans="1:9" x14ac:dyDescent="0.25">
      <c r="A10277">
        <v>10276</v>
      </c>
      <c r="B10277">
        <v>4495</v>
      </c>
      <c r="C10277" s="1">
        <v>45002</v>
      </c>
      <c r="D10277" s="2">
        <v>0.67357638888888893</v>
      </c>
      <c r="E10277">
        <v>122</v>
      </c>
      <c r="F10277" s="5">
        <f>IFERROR(VLOOKUP(E10277,Raw_Menu!$A$2:$D$33,4,FALSE),0)</f>
        <v>7</v>
      </c>
      <c r="G10277" s="5">
        <f t="shared" si="320"/>
        <v>7</v>
      </c>
      <c r="H10277">
        <f t="shared" si="321"/>
        <v>16</v>
      </c>
      <c r="I10277" t="str">
        <f>IFERROR(VLOOKUP(tblOrders[[#This Row],[item_id]],Raw_Menu!$A$2:$D$33,3,FALSE),"Unknown")</f>
        <v>Mexican</v>
      </c>
    </row>
    <row r="10278" spans="1:9" x14ac:dyDescent="0.25">
      <c r="A10278">
        <v>10277</v>
      </c>
      <c r="B10278">
        <v>4496</v>
      </c>
      <c r="C10278" s="1">
        <v>45002</v>
      </c>
      <c r="D10278" s="2">
        <v>0.67746527777777776</v>
      </c>
      <c r="E10278">
        <v>101</v>
      </c>
      <c r="F10278" s="5">
        <f>IFERROR(VLOOKUP(E10278,Raw_Menu!$A$2:$D$33,4,FALSE),0)</f>
        <v>12.95</v>
      </c>
      <c r="G10278" s="5">
        <f t="shared" si="320"/>
        <v>12.95</v>
      </c>
      <c r="H10278">
        <f t="shared" si="321"/>
        <v>16</v>
      </c>
      <c r="I10278" t="str">
        <f>IFERROR(VLOOKUP(tblOrders[[#This Row],[item_id]],Raw_Menu!$A$2:$D$33,3,FALSE),"Unknown")</f>
        <v>American</v>
      </c>
    </row>
    <row r="10279" spans="1:9" x14ac:dyDescent="0.25">
      <c r="A10279">
        <v>10278</v>
      </c>
      <c r="B10279">
        <v>4496</v>
      </c>
      <c r="C10279" s="1">
        <v>45002</v>
      </c>
      <c r="D10279" s="2">
        <v>0.67746527777777776</v>
      </c>
      <c r="E10279">
        <v>109</v>
      </c>
      <c r="F10279" s="5">
        <f>IFERROR(VLOOKUP(E10279,Raw_Menu!$A$2:$D$33,4,FALSE),0)</f>
        <v>17.95</v>
      </c>
      <c r="G10279" s="5">
        <f t="shared" si="320"/>
        <v>17.95</v>
      </c>
      <c r="H10279">
        <f t="shared" si="321"/>
        <v>16</v>
      </c>
      <c r="I10279" t="str">
        <f>IFERROR(VLOOKUP(tblOrders[[#This Row],[item_id]],Raw_Menu!$A$2:$D$33,3,FALSE),"Unknown")</f>
        <v>Asian</v>
      </c>
    </row>
    <row r="10280" spans="1:9" x14ac:dyDescent="0.25">
      <c r="A10280">
        <v>10279</v>
      </c>
      <c r="B10280">
        <v>4496</v>
      </c>
      <c r="C10280" s="1">
        <v>45002</v>
      </c>
      <c r="D10280" s="2">
        <v>0.67746527777777776</v>
      </c>
      <c r="E10280">
        <v>117</v>
      </c>
      <c r="F10280" s="5">
        <f>IFERROR(VLOOKUP(E10280,Raw_Menu!$A$2:$D$33,4,FALSE),0)</f>
        <v>12.95</v>
      </c>
      <c r="G10280" s="5">
        <f t="shared" si="320"/>
        <v>12.95</v>
      </c>
      <c r="H10280">
        <f t="shared" si="321"/>
        <v>16</v>
      </c>
      <c r="I10280" t="str">
        <f>IFERROR(VLOOKUP(tblOrders[[#This Row],[item_id]],Raw_Menu!$A$2:$D$33,3,FALSE),"Unknown")</f>
        <v>Mexican</v>
      </c>
    </row>
    <row r="10281" spans="1:9" x14ac:dyDescent="0.25">
      <c r="A10281">
        <v>10280</v>
      </c>
      <c r="B10281">
        <v>4496</v>
      </c>
      <c r="C10281" s="1">
        <v>45002</v>
      </c>
      <c r="D10281" s="2">
        <v>0.67746527777777776</v>
      </c>
      <c r="E10281">
        <v>118</v>
      </c>
      <c r="F10281" s="5">
        <f>IFERROR(VLOOKUP(E10281,Raw_Menu!$A$2:$D$33,4,FALSE),0)</f>
        <v>14.95</v>
      </c>
      <c r="G10281" s="5">
        <f t="shared" si="320"/>
        <v>14.95</v>
      </c>
      <c r="H10281">
        <f t="shared" si="321"/>
        <v>16</v>
      </c>
      <c r="I10281" t="str">
        <f>IFERROR(VLOOKUP(tblOrders[[#This Row],[item_id]],Raw_Menu!$A$2:$D$33,3,FALSE),"Unknown")</f>
        <v>Mexican</v>
      </c>
    </row>
    <row r="10282" spans="1:9" x14ac:dyDescent="0.25">
      <c r="A10282">
        <v>10281</v>
      </c>
      <c r="B10282">
        <v>4497</v>
      </c>
      <c r="C10282" s="1">
        <v>45002</v>
      </c>
      <c r="D10282" s="2">
        <v>0.67876157407407411</v>
      </c>
      <c r="E10282">
        <v>120</v>
      </c>
      <c r="F10282" s="5">
        <f>IFERROR(VLOOKUP(E10282,Raw_Menu!$A$2:$D$33,4,FALSE),0)</f>
        <v>13.95</v>
      </c>
      <c r="G10282" s="5">
        <f t="shared" si="320"/>
        <v>13.95</v>
      </c>
      <c r="H10282">
        <f t="shared" si="321"/>
        <v>16</v>
      </c>
      <c r="I10282" t="str">
        <f>IFERROR(VLOOKUP(tblOrders[[#This Row],[item_id]],Raw_Menu!$A$2:$D$33,3,FALSE),"Unknown")</f>
        <v>Mexican</v>
      </c>
    </row>
    <row r="10283" spans="1:9" x14ac:dyDescent="0.25">
      <c r="A10283">
        <v>10282</v>
      </c>
      <c r="B10283">
        <v>4498</v>
      </c>
      <c r="C10283" s="1">
        <v>45002</v>
      </c>
      <c r="D10283" s="2">
        <v>0.68246527777777777</v>
      </c>
      <c r="E10283">
        <v>104</v>
      </c>
      <c r="F10283" s="5">
        <f>IFERROR(VLOOKUP(E10283,Raw_Menu!$A$2:$D$33,4,FALSE),0)</f>
        <v>10.5</v>
      </c>
      <c r="G10283" s="5">
        <f t="shared" si="320"/>
        <v>10.5</v>
      </c>
      <c r="H10283">
        <f t="shared" si="321"/>
        <v>16</v>
      </c>
      <c r="I10283" t="str">
        <f>IFERROR(VLOOKUP(tblOrders[[#This Row],[item_id]],Raw_Menu!$A$2:$D$33,3,FALSE),"Unknown")</f>
        <v>American</v>
      </c>
    </row>
    <row r="10284" spans="1:9" x14ac:dyDescent="0.25">
      <c r="A10284">
        <v>10283</v>
      </c>
      <c r="B10284">
        <v>4498</v>
      </c>
      <c r="C10284" s="1">
        <v>45002</v>
      </c>
      <c r="D10284" s="2">
        <v>0.68246527777777777</v>
      </c>
      <c r="E10284" t="s">
        <v>95</v>
      </c>
      <c r="F10284" s="5">
        <f>IFERROR(VLOOKUP(E10284,Raw_Menu!$A$2:$D$33,4,FALSE),0)</f>
        <v>0</v>
      </c>
      <c r="G10284" s="5">
        <f t="shared" si="320"/>
        <v>0</v>
      </c>
      <c r="H10284">
        <f t="shared" si="321"/>
        <v>16</v>
      </c>
      <c r="I10284" t="str">
        <f>IFERROR(VLOOKUP(tblOrders[[#This Row],[item_id]],Raw_Menu!$A$2:$D$33,3,FALSE),"Unknown")</f>
        <v>Unknown</v>
      </c>
    </row>
    <row r="10285" spans="1:9" x14ac:dyDescent="0.25">
      <c r="A10285">
        <v>10284</v>
      </c>
      <c r="B10285">
        <v>4499</v>
      </c>
      <c r="C10285" s="1">
        <v>45002</v>
      </c>
      <c r="D10285" s="2">
        <v>0.68973379629629628</v>
      </c>
      <c r="E10285">
        <v>127</v>
      </c>
      <c r="F10285" s="5">
        <f>IFERROR(VLOOKUP(E10285,Raw_Menu!$A$2:$D$33,4,FALSE),0)</f>
        <v>17.95</v>
      </c>
      <c r="G10285" s="5">
        <f t="shared" si="320"/>
        <v>17.95</v>
      </c>
      <c r="H10285">
        <f t="shared" si="321"/>
        <v>16</v>
      </c>
      <c r="I10285" t="str">
        <f>IFERROR(VLOOKUP(tblOrders[[#This Row],[item_id]],Raw_Menu!$A$2:$D$33,3,FALSE),"Unknown")</f>
        <v>Italian</v>
      </c>
    </row>
    <row r="10286" spans="1:9" x14ac:dyDescent="0.25">
      <c r="A10286">
        <v>10285</v>
      </c>
      <c r="B10286">
        <v>4499</v>
      </c>
      <c r="C10286" s="1">
        <v>45002</v>
      </c>
      <c r="D10286" s="2">
        <v>0.68973379629629628</v>
      </c>
      <c r="E10286">
        <v>120</v>
      </c>
      <c r="F10286" s="5">
        <f>IFERROR(VLOOKUP(E10286,Raw_Menu!$A$2:$D$33,4,FALSE),0)</f>
        <v>13.95</v>
      </c>
      <c r="G10286" s="5">
        <f t="shared" si="320"/>
        <v>13.95</v>
      </c>
      <c r="H10286">
        <f t="shared" si="321"/>
        <v>16</v>
      </c>
      <c r="I10286" t="str">
        <f>IFERROR(VLOOKUP(tblOrders[[#This Row],[item_id]],Raw_Menu!$A$2:$D$33,3,FALSE),"Unknown")</f>
        <v>Mexican</v>
      </c>
    </row>
    <row r="10287" spans="1:9" x14ac:dyDescent="0.25">
      <c r="A10287">
        <v>10286</v>
      </c>
      <c r="B10287">
        <v>4500</v>
      </c>
      <c r="C10287" s="1">
        <v>45002</v>
      </c>
      <c r="D10287" s="2">
        <v>0.69795138888888886</v>
      </c>
      <c r="E10287">
        <v>101</v>
      </c>
      <c r="F10287" s="5">
        <f>IFERROR(VLOOKUP(E10287,Raw_Menu!$A$2:$D$33,4,FALSE),0)</f>
        <v>12.95</v>
      </c>
      <c r="G10287" s="5">
        <f t="shared" si="320"/>
        <v>12.95</v>
      </c>
      <c r="H10287">
        <f t="shared" si="321"/>
        <v>16</v>
      </c>
      <c r="I10287" t="str">
        <f>IFERROR(VLOOKUP(tblOrders[[#This Row],[item_id]],Raw_Menu!$A$2:$D$33,3,FALSE),"Unknown")</f>
        <v>American</v>
      </c>
    </row>
    <row r="10288" spans="1:9" x14ac:dyDescent="0.25">
      <c r="A10288">
        <v>10287</v>
      </c>
      <c r="B10288">
        <v>4500</v>
      </c>
      <c r="C10288" s="1">
        <v>45002</v>
      </c>
      <c r="D10288" s="2">
        <v>0.69795138888888886</v>
      </c>
      <c r="E10288">
        <v>106</v>
      </c>
      <c r="F10288" s="5">
        <f>IFERROR(VLOOKUP(E10288,Raw_Menu!$A$2:$D$33,4,FALSE),0)</f>
        <v>7</v>
      </c>
      <c r="G10288" s="5">
        <f t="shared" si="320"/>
        <v>7</v>
      </c>
      <c r="H10288">
        <f t="shared" si="321"/>
        <v>16</v>
      </c>
      <c r="I10288" t="str">
        <f>IFERROR(VLOOKUP(tblOrders[[#This Row],[item_id]],Raw_Menu!$A$2:$D$33,3,FALSE),"Unknown")</f>
        <v>American</v>
      </c>
    </row>
    <row r="10289" spans="1:9" x14ac:dyDescent="0.25">
      <c r="A10289">
        <v>10288</v>
      </c>
      <c r="B10289">
        <v>4501</v>
      </c>
      <c r="C10289" s="1">
        <v>45002</v>
      </c>
      <c r="D10289" s="2">
        <v>0.70048611111111114</v>
      </c>
      <c r="E10289">
        <v>104</v>
      </c>
      <c r="F10289" s="5">
        <f>IFERROR(VLOOKUP(E10289,Raw_Menu!$A$2:$D$33,4,FALSE),0)</f>
        <v>10.5</v>
      </c>
      <c r="G10289" s="5">
        <f t="shared" si="320"/>
        <v>10.5</v>
      </c>
      <c r="H10289">
        <f t="shared" si="321"/>
        <v>16</v>
      </c>
      <c r="I10289" t="str">
        <f>IFERROR(VLOOKUP(tblOrders[[#This Row],[item_id]],Raw_Menu!$A$2:$D$33,3,FALSE),"Unknown")</f>
        <v>American</v>
      </c>
    </row>
    <row r="10290" spans="1:9" x14ac:dyDescent="0.25">
      <c r="A10290">
        <v>10289</v>
      </c>
      <c r="B10290">
        <v>4501</v>
      </c>
      <c r="C10290" s="1">
        <v>45002</v>
      </c>
      <c r="D10290" s="2">
        <v>0.70048611111111114</v>
      </c>
      <c r="E10290">
        <v>125</v>
      </c>
      <c r="F10290" s="5">
        <f>IFERROR(VLOOKUP(E10290,Raw_Menu!$A$2:$D$33,4,FALSE),0)</f>
        <v>17.95</v>
      </c>
      <c r="G10290" s="5">
        <f t="shared" si="320"/>
        <v>17.95</v>
      </c>
      <c r="H10290">
        <f t="shared" si="321"/>
        <v>16</v>
      </c>
      <c r="I10290" t="str">
        <f>IFERROR(VLOOKUP(tblOrders[[#This Row],[item_id]],Raw_Menu!$A$2:$D$33,3,FALSE),"Unknown")</f>
        <v>Italian</v>
      </c>
    </row>
    <row r="10291" spans="1:9" x14ac:dyDescent="0.25">
      <c r="A10291">
        <v>10290</v>
      </c>
      <c r="B10291">
        <v>4501</v>
      </c>
      <c r="C10291" s="1">
        <v>45002</v>
      </c>
      <c r="D10291" s="2">
        <v>0.70048611111111114</v>
      </c>
      <c r="E10291">
        <v>109</v>
      </c>
      <c r="F10291" s="5">
        <f>IFERROR(VLOOKUP(E10291,Raw_Menu!$A$2:$D$33,4,FALSE),0)</f>
        <v>17.95</v>
      </c>
      <c r="G10291" s="5">
        <f t="shared" si="320"/>
        <v>17.95</v>
      </c>
      <c r="H10291">
        <f t="shared" si="321"/>
        <v>16</v>
      </c>
      <c r="I10291" t="str">
        <f>IFERROR(VLOOKUP(tblOrders[[#This Row],[item_id]],Raw_Menu!$A$2:$D$33,3,FALSE),"Unknown")</f>
        <v>Asian</v>
      </c>
    </row>
    <row r="10292" spans="1:9" x14ac:dyDescent="0.25">
      <c r="A10292">
        <v>10291</v>
      </c>
      <c r="B10292">
        <v>4502</v>
      </c>
      <c r="C10292" s="1">
        <v>45002</v>
      </c>
      <c r="D10292" s="2">
        <v>0.70152777777777775</v>
      </c>
      <c r="E10292">
        <v>128</v>
      </c>
      <c r="F10292" s="5">
        <f>IFERROR(VLOOKUP(E10292,Raw_Menu!$A$2:$D$33,4,FALSE),0)</f>
        <v>15.5</v>
      </c>
      <c r="G10292" s="5">
        <f t="shared" si="320"/>
        <v>15.5</v>
      </c>
      <c r="H10292">
        <f t="shared" si="321"/>
        <v>16</v>
      </c>
      <c r="I10292" t="str">
        <f>IFERROR(VLOOKUP(tblOrders[[#This Row],[item_id]],Raw_Menu!$A$2:$D$33,3,FALSE),"Unknown")</f>
        <v>Italian</v>
      </c>
    </row>
    <row r="10293" spans="1:9" x14ac:dyDescent="0.25">
      <c r="A10293">
        <v>10292</v>
      </c>
      <c r="B10293">
        <v>4502</v>
      </c>
      <c r="C10293" s="1">
        <v>45002</v>
      </c>
      <c r="D10293" s="2">
        <v>0.70152777777777775</v>
      </c>
      <c r="E10293">
        <v>112</v>
      </c>
      <c r="F10293" s="5">
        <f>IFERROR(VLOOKUP(E10293,Raw_Menu!$A$2:$D$33,4,FALSE),0)</f>
        <v>14.95</v>
      </c>
      <c r="G10293" s="5">
        <f t="shared" si="320"/>
        <v>14.95</v>
      </c>
      <c r="H10293">
        <f t="shared" si="321"/>
        <v>16</v>
      </c>
      <c r="I10293" t="str">
        <f>IFERROR(VLOOKUP(tblOrders[[#This Row],[item_id]],Raw_Menu!$A$2:$D$33,3,FALSE),"Unknown")</f>
        <v>Asian</v>
      </c>
    </row>
    <row r="10294" spans="1:9" x14ac:dyDescent="0.25">
      <c r="A10294">
        <v>10293</v>
      </c>
      <c r="B10294">
        <v>4503</v>
      </c>
      <c r="C10294" s="1">
        <v>45002</v>
      </c>
      <c r="D10294" s="2">
        <v>0.71083333333333332</v>
      </c>
      <c r="E10294">
        <v>127</v>
      </c>
      <c r="F10294" s="5">
        <f>IFERROR(VLOOKUP(E10294,Raw_Menu!$A$2:$D$33,4,FALSE),0)</f>
        <v>17.95</v>
      </c>
      <c r="G10294" s="5">
        <f t="shared" si="320"/>
        <v>17.95</v>
      </c>
      <c r="H10294">
        <f t="shared" si="321"/>
        <v>17</v>
      </c>
      <c r="I10294" t="str">
        <f>IFERROR(VLOOKUP(tblOrders[[#This Row],[item_id]],Raw_Menu!$A$2:$D$33,3,FALSE),"Unknown")</f>
        <v>Italian</v>
      </c>
    </row>
    <row r="10295" spans="1:9" x14ac:dyDescent="0.25">
      <c r="A10295">
        <v>10294</v>
      </c>
      <c r="B10295">
        <v>4503</v>
      </c>
      <c r="C10295" s="1">
        <v>45002</v>
      </c>
      <c r="D10295" s="2">
        <v>0.71083333333333332</v>
      </c>
      <c r="E10295">
        <v>113</v>
      </c>
      <c r="F10295" s="5">
        <f>IFERROR(VLOOKUP(E10295,Raw_Menu!$A$2:$D$33,4,FALSE),0)</f>
        <v>5</v>
      </c>
      <c r="G10295" s="5">
        <f t="shared" si="320"/>
        <v>5</v>
      </c>
      <c r="H10295">
        <f t="shared" si="321"/>
        <v>17</v>
      </c>
      <c r="I10295" t="str">
        <f>IFERROR(VLOOKUP(tblOrders[[#This Row],[item_id]],Raw_Menu!$A$2:$D$33,3,FALSE),"Unknown")</f>
        <v>Asian</v>
      </c>
    </row>
    <row r="10296" spans="1:9" x14ac:dyDescent="0.25">
      <c r="A10296">
        <v>10295</v>
      </c>
      <c r="B10296">
        <v>4504</v>
      </c>
      <c r="C10296" s="1">
        <v>45002</v>
      </c>
      <c r="D10296" s="2">
        <v>0.711400462962963</v>
      </c>
      <c r="E10296">
        <v>124</v>
      </c>
      <c r="F10296" s="5">
        <f>IFERROR(VLOOKUP(E10296,Raw_Menu!$A$2:$D$33,4,FALSE),0)</f>
        <v>14.5</v>
      </c>
      <c r="G10296" s="5">
        <f t="shared" si="320"/>
        <v>14.5</v>
      </c>
      <c r="H10296">
        <f t="shared" si="321"/>
        <v>17</v>
      </c>
      <c r="I10296" t="str">
        <f>IFERROR(VLOOKUP(tblOrders[[#This Row],[item_id]],Raw_Menu!$A$2:$D$33,3,FALSE),"Unknown")</f>
        <v>Italian</v>
      </c>
    </row>
    <row r="10297" spans="1:9" x14ac:dyDescent="0.25">
      <c r="A10297">
        <v>10296</v>
      </c>
      <c r="B10297">
        <v>4504</v>
      </c>
      <c r="C10297" s="1">
        <v>45002</v>
      </c>
      <c r="D10297" s="2">
        <v>0.711400462962963</v>
      </c>
      <c r="E10297">
        <v>106</v>
      </c>
      <c r="F10297" s="5">
        <f>IFERROR(VLOOKUP(E10297,Raw_Menu!$A$2:$D$33,4,FALSE),0)</f>
        <v>7</v>
      </c>
      <c r="G10297" s="5">
        <f t="shared" si="320"/>
        <v>7</v>
      </c>
      <c r="H10297">
        <f t="shared" si="321"/>
        <v>17</v>
      </c>
      <c r="I10297" t="str">
        <f>IFERROR(VLOOKUP(tblOrders[[#This Row],[item_id]],Raw_Menu!$A$2:$D$33,3,FALSE),"Unknown")</f>
        <v>American</v>
      </c>
    </row>
    <row r="10298" spans="1:9" x14ac:dyDescent="0.25">
      <c r="A10298">
        <v>10297</v>
      </c>
      <c r="B10298">
        <v>4505</v>
      </c>
      <c r="C10298" s="1">
        <v>45002</v>
      </c>
      <c r="D10298" s="2">
        <v>0.72064814814814815</v>
      </c>
      <c r="E10298">
        <v>101</v>
      </c>
      <c r="F10298" s="5">
        <f>IFERROR(VLOOKUP(E10298,Raw_Menu!$A$2:$D$33,4,FALSE),0)</f>
        <v>12.95</v>
      </c>
      <c r="G10298" s="5">
        <f t="shared" si="320"/>
        <v>12.95</v>
      </c>
      <c r="H10298">
        <f t="shared" si="321"/>
        <v>17</v>
      </c>
      <c r="I10298" t="str">
        <f>IFERROR(VLOOKUP(tblOrders[[#This Row],[item_id]],Raw_Menu!$A$2:$D$33,3,FALSE),"Unknown")</f>
        <v>American</v>
      </c>
    </row>
    <row r="10299" spans="1:9" x14ac:dyDescent="0.25">
      <c r="A10299">
        <v>10298</v>
      </c>
      <c r="B10299">
        <v>4505</v>
      </c>
      <c r="C10299" s="1">
        <v>45002</v>
      </c>
      <c r="D10299" s="2">
        <v>0.72064814814814815</v>
      </c>
      <c r="E10299">
        <v>125</v>
      </c>
      <c r="F10299" s="5">
        <f>IFERROR(VLOOKUP(E10299,Raw_Menu!$A$2:$D$33,4,FALSE),0)</f>
        <v>17.95</v>
      </c>
      <c r="G10299" s="5">
        <f t="shared" si="320"/>
        <v>17.95</v>
      </c>
      <c r="H10299">
        <f t="shared" si="321"/>
        <v>17</v>
      </c>
      <c r="I10299" t="str">
        <f>IFERROR(VLOOKUP(tblOrders[[#This Row],[item_id]],Raw_Menu!$A$2:$D$33,3,FALSE),"Unknown")</f>
        <v>Italian</v>
      </c>
    </row>
    <row r="10300" spans="1:9" x14ac:dyDescent="0.25">
      <c r="A10300">
        <v>10299</v>
      </c>
      <c r="B10300">
        <v>4505</v>
      </c>
      <c r="C10300" s="1">
        <v>45002</v>
      </c>
      <c r="D10300" s="2">
        <v>0.72064814814814815</v>
      </c>
      <c r="E10300">
        <v>109</v>
      </c>
      <c r="F10300" s="5">
        <f>IFERROR(VLOOKUP(E10300,Raw_Menu!$A$2:$D$33,4,FALSE),0)</f>
        <v>17.95</v>
      </c>
      <c r="G10300" s="5">
        <f t="shared" si="320"/>
        <v>17.95</v>
      </c>
      <c r="H10300">
        <f t="shared" si="321"/>
        <v>17</v>
      </c>
      <c r="I10300" t="str">
        <f>IFERROR(VLOOKUP(tblOrders[[#This Row],[item_id]],Raw_Menu!$A$2:$D$33,3,FALSE),"Unknown")</f>
        <v>Asian</v>
      </c>
    </row>
    <row r="10301" spans="1:9" x14ac:dyDescent="0.25">
      <c r="A10301">
        <v>10300</v>
      </c>
      <c r="B10301">
        <v>4506</v>
      </c>
      <c r="C10301" s="1">
        <v>45002</v>
      </c>
      <c r="D10301" s="2">
        <v>0.72122685185185187</v>
      </c>
      <c r="E10301">
        <v>108</v>
      </c>
      <c r="F10301" s="5">
        <f>IFERROR(VLOOKUP(E10301,Raw_Menu!$A$2:$D$33,4,FALSE),0)</f>
        <v>14.5</v>
      </c>
      <c r="G10301" s="5">
        <f t="shared" si="320"/>
        <v>14.5</v>
      </c>
      <c r="H10301">
        <f t="shared" si="321"/>
        <v>17</v>
      </c>
      <c r="I10301" t="str">
        <f>IFERROR(VLOOKUP(tblOrders[[#This Row],[item_id]],Raw_Menu!$A$2:$D$33,3,FALSE),"Unknown")</f>
        <v>Asian</v>
      </c>
    </row>
    <row r="10302" spans="1:9" x14ac:dyDescent="0.25">
      <c r="A10302">
        <v>10301</v>
      </c>
      <c r="B10302">
        <v>4506</v>
      </c>
      <c r="C10302" s="1">
        <v>45002</v>
      </c>
      <c r="D10302" s="2">
        <v>0.72122685185185187</v>
      </c>
      <c r="E10302">
        <v>109</v>
      </c>
      <c r="F10302" s="5">
        <f>IFERROR(VLOOKUP(E10302,Raw_Menu!$A$2:$D$33,4,FALSE),0)</f>
        <v>17.95</v>
      </c>
      <c r="G10302" s="5">
        <f t="shared" si="320"/>
        <v>17.95</v>
      </c>
      <c r="H10302">
        <f t="shared" si="321"/>
        <v>17</v>
      </c>
      <c r="I10302" t="str">
        <f>IFERROR(VLOOKUP(tblOrders[[#This Row],[item_id]],Raw_Menu!$A$2:$D$33,3,FALSE),"Unknown")</f>
        <v>Asian</v>
      </c>
    </row>
    <row r="10303" spans="1:9" x14ac:dyDescent="0.25">
      <c r="A10303">
        <v>10302</v>
      </c>
      <c r="B10303">
        <v>4506</v>
      </c>
      <c r="C10303" s="1">
        <v>45002</v>
      </c>
      <c r="D10303" s="2">
        <v>0.72122685185185187</v>
      </c>
      <c r="E10303">
        <v>119</v>
      </c>
      <c r="F10303" s="5">
        <f>IFERROR(VLOOKUP(E10303,Raw_Menu!$A$2:$D$33,4,FALSE),0)</f>
        <v>11.95</v>
      </c>
      <c r="G10303" s="5">
        <f t="shared" si="320"/>
        <v>11.95</v>
      </c>
      <c r="H10303">
        <f t="shared" si="321"/>
        <v>17</v>
      </c>
      <c r="I10303" t="str">
        <f>IFERROR(VLOOKUP(tblOrders[[#This Row],[item_id]],Raw_Menu!$A$2:$D$33,3,FALSE),"Unknown")</f>
        <v>Mexican</v>
      </c>
    </row>
    <row r="10304" spans="1:9" x14ac:dyDescent="0.25">
      <c r="A10304">
        <v>10303</v>
      </c>
      <c r="B10304">
        <v>4507</v>
      </c>
      <c r="C10304" s="1">
        <v>45002</v>
      </c>
      <c r="D10304" s="2">
        <v>0.72571759259259261</v>
      </c>
      <c r="E10304">
        <v>101</v>
      </c>
      <c r="F10304" s="5">
        <f>IFERROR(VLOOKUP(E10304,Raw_Menu!$A$2:$D$33,4,FALSE),0)</f>
        <v>12.95</v>
      </c>
      <c r="G10304" s="5">
        <f t="shared" si="320"/>
        <v>12.95</v>
      </c>
      <c r="H10304">
        <f t="shared" si="321"/>
        <v>17</v>
      </c>
      <c r="I10304" t="str">
        <f>IFERROR(VLOOKUP(tblOrders[[#This Row],[item_id]],Raw_Menu!$A$2:$D$33,3,FALSE),"Unknown")</f>
        <v>American</v>
      </c>
    </row>
    <row r="10305" spans="1:9" x14ac:dyDescent="0.25">
      <c r="A10305">
        <v>10304</v>
      </c>
      <c r="B10305">
        <v>4507</v>
      </c>
      <c r="C10305" s="1">
        <v>45002</v>
      </c>
      <c r="D10305" s="2">
        <v>0.72571759259259261</v>
      </c>
      <c r="E10305">
        <v>130</v>
      </c>
      <c r="F10305" s="5">
        <f>IFERROR(VLOOKUP(E10305,Raw_Menu!$A$2:$D$33,4,FALSE),0)</f>
        <v>19.95</v>
      </c>
      <c r="G10305" s="5">
        <f t="shared" si="320"/>
        <v>19.95</v>
      </c>
      <c r="H10305">
        <f t="shared" si="321"/>
        <v>17</v>
      </c>
      <c r="I10305" t="str">
        <f>IFERROR(VLOOKUP(tblOrders[[#This Row],[item_id]],Raw_Menu!$A$2:$D$33,3,FALSE),"Unknown")</f>
        <v>Italian</v>
      </c>
    </row>
    <row r="10306" spans="1:9" x14ac:dyDescent="0.25">
      <c r="A10306">
        <v>10305</v>
      </c>
      <c r="B10306">
        <v>4507</v>
      </c>
      <c r="C10306" s="1">
        <v>45002</v>
      </c>
      <c r="D10306" s="2">
        <v>0.72571759259259261</v>
      </c>
      <c r="E10306">
        <v>132</v>
      </c>
      <c r="F10306" s="5">
        <f>IFERROR(VLOOKUP(E10306,Raw_Menu!$A$2:$D$33,4,FALSE),0)</f>
        <v>16.95</v>
      </c>
      <c r="G10306" s="5">
        <f t="shared" ref="G10306:G10369" si="322">VALUE(F10306)</f>
        <v>16.95</v>
      </c>
      <c r="H10306">
        <f t="shared" ref="H10306:H10369" si="323">HOUR(D10306)</f>
        <v>17</v>
      </c>
      <c r="I10306" t="str">
        <f>IFERROR(VLOOKUP(tblOrders[[#This Row],[item_id]],Raw_Menu!$A$2:$D$33,3,FALSE),"Unknown")</f>
        <v>Italian</v>
      </c>
    </row>
    <row r="10307" spans="1:9" x14ac:dyDescent="0.25">
      <c r="A10307">
        <v>10306</v>
      </c>
      <c r="B10307">
        <v>4508</v>
      </c>
      <c r="C10307" s="1">
        <v>45002</v>
      </c>
      <c r="D10307" s="2">
        <v>0.72760416666666672</v>
      </c>
      <c r="E10307">
        <v>129</v>
      </c>
      <c r="F10307" s="5">
        <f>IFERROR(VLOOKUP(E10307,Raw_Menu!$A$2:$D$33,4,FALSE),0)</f>
        <v>15.5</v>
      </c>
      <c r="G10307" s="5">
        <f t="shared" si="322"/>
        <v>15.5</v>
      </c>
      <c r="H10307">
        <f t="shared" si="323"/>
        <v>17</v>
      </c>
      <c r="I10307" t="str">
        <f>IFERROR(VLOOKUP(tblOrders[[#This Row],[item_id]],Raw_Menu!$A$2:$D$33,3,FALSE),"Unknown")</f>
        <v>Italian</v>
      </c>
    </row>
    <row r="10308" spans="1:9" x14ac:dyDescent="0.25">
      <c r="A10308">
        <v>10307</v>
      </c>
      <c r="B10308">
        <v>4508</v>
      </c>
      <c r="C10308" s="1">
        <v>45002</v>
      </c>
      <c r="D10308" s="2">
        <v>0.72760416666666672</v>
      </c>
      <c r="E10308">
        <v>130</v>
      </c>
      <c r="F10308" s="5">
        <f>IFERROR(VLOOKUP(E10308,Raw_Menu!$A$2:$D$33,4,FALSE),0)</f>
        <v>19.95</v>
      </c>
      <c r="G10308" s="5">
        <f t="shared" si="322"/>
        <v>19.95</v>
      </c>
      <c r="H10308">
        <f t="shared" si="323"/>
        <v>17</v>
      </c>
      <c r="I10308" t="str">
        <f>IFERROR(VLOOKUP(tblOrders[[#This Row],[item_id]],Raw_Menu!$A$2:$D$33,3,FALSE),"Unknown")</f>
        <v>Italian</v>
      </c>
    </row>
    <row r="10309" spans="1:9" x14ac:dyDescent="0.25">
      <c r="A10309">
        <v>10308</v>
      </c>
      <c r="B10309">
        <v>4509</v>
      </c>
      <c r="C10309" s="1">
        <v>45002</v>
      </c>
      <c r="D10309" s="2">
        <v>0.72881944444444446</v>
      </c>
      <c r="E10309">
        <v>113</v>
      </c>
      <c r="F10309" s="5">
        <f>IFERROR(VLOOKUP(E10309,Raw_Menu!$A$2:$D$33,4,FALSE),0)</f>
        <v>5</v>
      </c>
      <c r="G10309" s="5">
        <f t="shared" si="322"/>
        <v>5</v>
      </c>
      <c r="H10309">
        <f t="shared" si="323"/>
        <v>17</v>
      </c>
      <c r="I10309" t="str">
        <f>IFERROR(VLOOKUP(tblOrders[[#This Row],[item_id]],Raw_Menu!$A$2:$D$33,3,FALSE),"Unknown")</f>
        <v>Asian</v>
      </c>
    </row>
    <row r="10310" spans="1:9" x14ac:dyDescent="0.25">
      <c r="A10310">
        <v>10309</v>
      </c>
      <c r="B10310">
        <v>4510</v>
      </c>
      <c r="C10310" s="1">
        <v>45002</v>
      </c>
      <c r="D10310" s="2">
        <v>0.74621527777777774</v>
      </c>
      <c r="E10310">
        <v>124</v>
      </c>
      <c r="F10310" s="5">
        <f>IFERROR(VLOOKUP(E10310,Raw_Menu!$A$2:$D$33,4,FALSE),0)</f>
        <v>14.5</v>
      </c>
      <c r="G10310" s="5">
        <f t="shared" si="322"/>
        <v>14.5</v>
      </c>
      <c r="H10310">
        <f t="shared" si="323"/>
        <v>17</v>
      </c>
      <c r="I10310" t="str">
        <f>IFERROR(VLOOKUP(tblOrders[[#This Row],[item_id]],Raw_Menu!$A$2:$D$33,3,FALSE),"Unknown")</f>
        <v>Italian</v>
      </c>
    </row>
    <row r="10311" spans="1:9" x14ac:dyDescent="0.25">
      <c r="A10311">
        <v>10310</v>
      </c>
      <c r="B10311">
        <v>4510</v>
      </c>
      <c r="C10311" s="1">
        <v>45002</v>
      </c>
      <c r="D10311" s="2">
        <v>0.74621527777777774</v>
      </c>
      <c r="E10311">
        <v>125</v>
      </c>
      <c r="F10311" s="5">
        <f>IFERROR(VLOOKUP(E10311,Raw_Menu!$A$2:$D$33,4,FALSE),0)</f>
        <v>17.95</v>
      </c>
      <c r="G10311" s="5">
        <f t="shared" si="322"/>
        <v>17.95</v>
      </c>
      <c r="H10311">
        <f t="shared" si="323"/>
        <v>17</v>
      </c>
      <c r="I10311" t="str">
        <f>IFERROR(VLOOKUP(tblOrders[[#This Row],[item_id]],Raw_Menu!$A$2:$D$33,3,FALSE),"Unknown")</f>
        <v>Italian</v>
      </c>
    </row>
    <row r="10312" spans="1:9" x14ac:dyDescent="0.25">
      <c r="A10312">
        <v>10311</v>
      </c>
      <c r="B10312">
        <v>4510</v>
      </c>
      <c r="C10312" s="1">
        <v>45002</v>
      </c>
      <c r="D10312" s="2">
        <v>0.74621527777777774</v>
      </c>
      <c r="E10312">
        <v>127</v>
      </c>
      <c r="F10312" s="5">
        <f>IFERROR(VLOOKUP(E10312,Raw_Menu!$A$2:$D$33,4,FALSE),0)</f>
        <v>17.95</v>
      </c>
      <c r="G10312" s="5">
        <f t="shared" si="322"/>
        <v>17.95</v>
      </c>
      <c r="H10312">
        <f t="shared" si="323"/>
        <v>17</v>
      </c>
      <c r="I10312" t="str">
        <f>IFERROR(VLOOKUP(tblOrders[[#This Row],[item_id]],Raw_Menu!$A$2:$D$33,3,FALSE),"Unknown")</f>
        <v>Italian</v>
      </c>
    </row>
    <row r="10313" spans="1:9" x14ac:dyDescent="0.25">
      <c r="A10313">
        <v>10312</v>
      </c>
      <c r="B10313">
        <v>4510</v>
      </c>
      <c r="C10313" s="1">
        <v>45002</v>
      </c>
      <c r="D10313" s="2">
        <v>0.74621527777777774</v>
      </c>
      <c r="E10313">
        <v>118</v>
      </c>
      <c r="F10313" s="5">
        <f>IFERROR(VLOOKUP(E10313,Raw_Menu!$A$2:$D$33,4,FALSE),0)</f>
        <v>14.95</v>
      </c>
      <c r="G10313" s="5">
        <f t="shared" si="322"/>
        <v>14.95</v>
      </c>
      <c r="H10313">
        <f t="shared" si="323"/>
        <v>17</v>
      </c>
      <c r="I10313" t="str">
        <f>IFERROR(VLOOKUP(tblOrders[[#This Row],[item_id]],Raw_Menu!$A$2:$D$33,3,FALSE),"Unknown")</f>
        <v>Mexican</v>
      </c>
    </row>
    <row r="10314" spans="1:9" x14ac:dyDescent="0.25">
      <c r="A10314">
        <v>10313</v>
      </c>
      <c r="B10314">
        <v>4511</v>
      </c>
      <c r="C10314" s="1">
        <v>45002</v>
      </c>
      <c r="D10314" s="2">
        <v>0.74806712962962962</v>
      </c>
      <c r="E10314">
        <v>108</v>
      </c>
      <c r="F10314" s="5">
        <f>IFERROR(VLOOKUP(E10314,Raw_Menu!$A$2:$D$33,4,FALSE),0)</f>
        <v>14.5</v>
      </c>
      <c r="G10314" s="5">
        <f t="shared" si="322"/>
        <v>14.5</v>
      </c>
      <c r="H10314">
        <f t="shared" si="323"/>
        <v>17</v>
      </c>
      <c r="I10314" t="str">
        <f>IFERROR(VLOOKUP(tblOrders[[#This Row],[item_id]],Raw_Menu!$A$2:$D$33,3,FALSE),"Unknown")</f>
        <v>Asian</v>
      </c>
    </row>
    <row r="10315" spans="1:9" x14ac:dyDescent="0.25">
      <c r="A10315">
        <v>10314</v>
      </c>
      <c r="B10315">
        <v>4511</v>
      </c>
      <c r="C10315" s="1">
        <v>45002</v>
      </c>
      <c r="D10315" s="2">
        <v>0.74806712962962962</v>
      </c>
      <c r="E10315">
        <v>117</v>
      </c>
      <c r="F10315" s="5">
        <f>IFERROR(VLOOKUP(E10315,Raw_Menu!$A$2:$D$33,4,FALSE),0)</f>
        <v>12.95</v>
      </c>
      <c r="G10315" s="5">
        <f t="shared" si="322"/>
        <v>12.95</v>
      </c>
      <c r="H10315">
        <f t="shared" si="323"/>
        <v>17</v>
      </c>
      <c r="I10315" t="str">
        <f>IFERROR(VLOOKUP(tblOrders[[#This Row],[item_id]],Raw_Menu!$A$2:$D$33,3,FALSE),"Unknown")</f>
        <v>Mexican</v>
      </c>
    </row>
    <row r="10316" spans="1:9" x14ac:dyDescent="0.25">
      <c r="A10316">
        <v>10315</v>
      </c>
      <c r="B10316">
        <v>4511</v>
      </c>
      <c r="C10316" s="1">
        <v>45002</v>
      </c>
      <c r="D10316" s="2">
        <v>0.74806712962962962</v>
      </c>
      <c r="E10316">
        <v>105</v>
      </c>
      <c r="F10316" s="5">
        <f>IFERROR(VLOOKUP(E10316,Raw_Menu!$A$2:$D$33,4,FALSE),0)</f>
        <v>7</v>
      </c>
      <c r="G10316" s="5">
        <f t="shared" si="322"/>
        <v>7</v>
      </c>
      <c r="H10316">
        <f t="shared" si="323"/>
        <v>17</v>
      </c>
      <c r="I10316" t="str">
        <f>IFERROR(VLOOKUP(tblOrders[[#This Row],[item_id]],Raw_Menu!$A$2:$D$33,3,FALSE),"Unknown")</f>
        <v>American</v>
      </c>
    </row>
    <row r="10317" spans="1:9" x14ac:dyDescent="0.25">
      <c r="A10317">
        <v>10316</v>
      </c>
      <c r="B10317">
        <v>4512</v>
      </c>
      <c r="C10317" s="1">
        <v>45002</v>
      </c>
      <c r="D10317" s="2">
        <v>0.75392361111111106</v>
      </c>
      <c r="E10317">
        <v>130</v>
      </c>
      <c r="F10317" s="5">
        <f>IFERROR(VLOOKUP(E10317,Raw_Menu!$A$2:$D$33,4,FALSE),0)</f>
        <v>19.95</v>
      </c>
      <c r="G10317" s="5">
        <f t="shared" si="322"/>
        <v>19.95</v>
      </c>
      <c r="H10317">
        <f t="shared" si="323"/>
        <v>18</v>
      </c>
      <c r="I10317" t="str">
        <f>IFERROR(VLOOKUP(tblOrders[[#This Row],[item_id]],Raw_Menu!$A$2:$D$33,3,FALSE),"Unknown")</f>
        <v>Italian</v>
      </c>
    </row>
    <row r="10318" spans="1:9" x14ac:dyDescent="0.25">
      <c r="A10318">
        <v>10317</v>
      </c>
      <c r="B10318">
        <v>4512</v>
      </c>
      <c r="C10318" s="1">
        <v>45002</v>
      </c>
      <c r="D10318" s="2">
        <v>0.75392361111111106</v>
      </c>
      <c r="E10318">
        <v>130</v>
      </c>
      <c r="F10318" s="5">
        <f>IFERROR(VLOOKUP(E10318,Raw_Menu!$A$2:$D$33,4,FALSE),0)</f>
        <v>19.95</v>
      </c>
      <c r="G10318" s="5">
        <f t="shared" si="322"/>
        <v>19.95</v>
      </c>
      <c r="H10318">
        <f t="shared" si="323"/>
        <v>18</v>
      </c>
      <c r="I10318" t="str">
        <f>IFERROR(VLOOKUP(tblOrders[[#This Row],[item_id]],Raw_Menu!$A$2:$D$33,3,FALSE),"Unknown")</f>
        <v>Italian</v>
      </c>
    </row>
    <row r="10319" spans="1:9" x14ac:dyDescent="0.25">
      <c r="A10319">
        <v>10318</v>
      </c>
      <c r="B10319">
        <v>4513</v>
      </c>
      <c r="C10319" s="1">
        <v>45002</v>
      </c>
      <c r="D10319" s="2">
        <v>0.76447916666666671</v>
      </c>
      <c r="E10319">
        <v>102</v>
      </c>
      <c r="F10319" s="5">
        <f>IFERROR(VLOOKUP(E10319,Raw_Menu!$A$2:$D$33,4,FALSE),0)</f>
        <v>13.95</v>
      </c>
      <c r="G10319" s="5">
        <f t="shared" si="322"/>
        <v>13.95</v>
      </c>
      <c r="H10319">
        <f t="shared" si="323"/>
        <v>18</v>
      </c>
      <c r="I10319" t="str">
        <f>IFERROR(VLOOKUP(tblOrders[[#This Row],[item_id]],Raw_Menu!$A$2:$D$33,3,FALSE),"Unknown")</f>
        <v>American</v>
      </c>
    </row>
    <row r="10320" spans="1:9" x14ac:dyDescent="0.25">
      <c r="A10320">
        <v>10319</v>
      </c>
      <c r="B10320">
        <v>4513</v>
      </c>
      <c r="C10320" s="1">
        <v>45002</v>
      </c>
      <c r="D10320" s="2">
        <v>0.76447916666666671</v>
      </c>
      <c r="E10320">
        <v>125</v>
      </c>
      <c r="F10320" s="5">
        <f>IFERROR(VLOOKUP(E10320,Raw_Menu!$A$2:$D$33,4,FALSE),0)</f>
        <v>17.95</v>
      </c>
      <c r="G10320" s="5">
        <f t="shared" si="322"/>
        <v>17.95</v>
      </c>
      <c r="H10320">
        <f t="shared" si="323"/>
        <v>18</v>
      </c>
      <c r="I10320" t="str">
        <f>IFERROR(VLOOKUP(tblOrders[[#This Row],[item_id]],Raw_Menu!$A$2:$D$33,3,FALSE),"Unknown")</f>
        <v>Italian</v>
      </c>
    </row>
    <row r="10321" spans="1:9" x14ac:dyDescent="0.25">
      <c r="A10321">
        <v>10320</v>
      </c>
      <c r="B10321">
        <v>4513</v>
      </c>
      <c r="C10321" s="1">
        <v>45002</v>
      </c>
      <c r="D10321" s="2">
        <v>0.76447916666666671</v>
      </c>
      <c r="E10321">
        <v>109</v>
      </c>
      <c r="F10321" s="5">
        <f>IFERROR(VLOOKUP(E10321,Raw_Menu!$A$2:$D$33,4,FALSE),0)</f>
        <v>17.95</v>
      </c>
      <c r="G10321" s="5">
        <f t="shared" si="322"/>
        <v>17.95</v>
      </c>
      <c r="H10321">
        <f t="shared" si="323"/>
        <v>18</v>
      </c>
      <c r="I10321" t="str">
        <f>IFERROR(VLOOKUP(tblOrders[[#This Row],[item_id]],Raw_Menu!$A$2:$D$33,3,FALSE),"Unknown")</f>
        <v>Asian</v>
      </c>
    </row>
    <row r="10322" spans="1:9" x14ac:dyDescent="0.25">
      <c r="A10322">
        <v>10321</v>
      </c>
      <c r="B10322">
        <v>4513</v>
      </c>
      <c r="C10322" s="1">
        <v>45002</v>
      </c>
      <c r="D10322" s="2">
        <v>0.76447916666666671</v>
      </c>
      <c r="E10322">
        <v>118</v>
      </c>
      <c r="F10322" s="5">
        <f>IFERROR(VLOOKUP(E10322,Raw_Menu!$A$2:$D$33,4,FALSE),0)</f>
        <v>14.95</v>
      </c>
      <c r="G10322" s="5">
        <f t="shared" si="322"/>
        <v>14.95</v>
      </c>
      <c r="H10322">
        <f t="shared" si="323"/>
        <v>18</v>
      </c>
      <c r="I10322" t="str">
        <f>IFERROR(VLOOKUP(tblOrders[[#This Row],[item_id]],Raw_Menu!$A$2:$D$33,3,FALSE),"Unknown")</f>
        <v>Mexican</v>
      </c>
    </row>
    <row r="10323" spans="1:9" x14ac:dyDescent="0.25">
      <c r="A10323">
        <v>10322</v>
      </c>
      <c r="B10323">
        <v>4514</v>
      </c>
      <c r="C10323" s="1">
        <v>45002</v>
      </c>
      <c r="D10323" s="2">
        <v>0.77033564814814814</v>
      </c>
      <c r="E10323">
        <v>107</v>
      </c>
      <c r="F10323" s="5">
        <f>IFERROR(VLOOKUP(E10323,Raw_Menu!$A$2:$D$33,4,FALSE),0)</f>
        <v>16.5</v>
      </c>
      <c r="G10323" s="5">
        <f t="shared" si="322"/>
        <v>16.5</v>
      </c>
      <c r="H10323">
        <f t="shared" si="323"/>
        <v>18</v>
      </c>
      <c r="I10323" t="str">
        <f>IFERROR(VLOOKUP(tblOrders[[#This Row],[item_id]],Raw_Menu!$A$2:$D$33,3,FALSE),"Unknown")</f>
        <v>Asian</v>
      </c>
    </row>
    <row r="10324" spans="1:9" x14ac:dyDescent="0.25">
      <c r="A10324">
        <v>10323</v>
      </c>
      <c r="B10324">
        <v>4514</v>
      </c>
      <c r="C10324" s="1">
        <v>45002</v>
      </c>
      <c r="D10324" s="2">
        <v>0.77033564814814814</v>
      </c>
      <c r="E10324">
        <v>119</v>
      </c>
      <c r="F10324" s="5">
        <f>IFERROR(VLOOKUP(E10324,Raw_Menu!$A$2:$D$33,4,FALSE),0)</f>
        <v>11.95</v>
      </c>
      <c r="G10324" s="5">
        <f t="shared" si="322"/>
        <v>11.95</v>
      </c>
      <c r="H10324">
        <f t="shared" si="323"/>
        <v>18</v>
      </c>
      <c r="I10324" t="str">
        <f>IFERROR(VLOOKUP(tblOrders[[#This Row],[item_id]],Raw_Menu!$A$2:$D$33,3,FALSE),"Unknown")</f>
        <v>Mexican</v>
      </c>
    </row>
    <row r="10325" spans="1:9" x14ac:dyDescent="0.25">
      <c r="A10325">
        <v>10324</v>
      </c>
      <c r="B10325">
        <v>4515</v>
      </c>
      <c r="C10325" s="1">
        <v>45002</v>
      </c>
      <c r="D10325" s="2">
        <v>0.77445601851851853</v>
      </c>
      <c r="E10325">
        <v>120</v>
      </c>
      <c r="F10325" s="5">
        <f>IFERROR(VLOOKUP(E10325,Raw_Menu!$A$2:$D$33,4,FALSE),0)</f>
        <v>13.95</v>
      </c>
      <c r="G10325" s="5">
        <f t="shared" si="322"/>
        <v>13.95</v>
      </c>
      <c r="H10325">
        <f t="shared" si="323"/>
        <v>18</v>
      </c>
      <c r="I10325" t="str">
        <f>IFERROR(VLOOKUP(tblOrders[[#This Row],[item_id]],Raw_Menu!$A$2:$D$33,3,FALSE),"Unknown")</f>
        <v>Mexican</v>
      </c>
    </row>
    <row r="10326" spans="1:9" x14ac:dyDescent="0.25">
      <c r="A10326">
        <v>10325</v>
      </c>
      <c r="B10326">
        <v>4515</v>
      </c>
      <c r="C10326" s="1">
        <v>45002</v>
      </c>
      <c r="D10326" s="2">
        <v>0.77445601851851853</v>
      </c>
      <c r="E10326">
        <v>105</v>
      </c>
      <c r="F10326" s="5">
        <f>IFERROR(VLOOKUP(E10326,Raw_Menu!$A$2:$D$33,4,FALSE),0)</f>
        <v>7</v>
      </c>
      <c r="G10326" s="5">
        <f t="shared" si="322"/>
        <v>7</v>
      </c>
      <c r="H10326">
        <f t="shared" si="323"/>
        <v>18</v>
      </c>
      <c r="I10326" t="str">
        <f>IFERROR(VLOOKUP(tblOrders[[#This Row],[item_id]],Raw_Menu!$A$2:$D$33,3,FALSE),"Unknown")</f>
        <v>American</v>
      </c>
    </row>
    <row r="10327" spans="1:9" x14ac:dyDescent="0.25">
      <c r="A10327">
        <v>10326</v>
      </c>
      <c r="B10327">
        <v>4516</v>
      </c>
      <c r="C10327" s="1">
        <v>45002</v>
      </c>
      <c r="D10327" s="2">
        <v>0.79099537037037038</v>
      </c>
      <c r="E10327">
        <v>109</v>
      </c>
      <c r="F10327" s="5">
        <f>IFERROR(VLOOKUP(E10327,Raw_Menu!$A$2:$D$33,4,FALSE),0)</f>
        <v>17.95</v>
      </c>
      <c r="G10327" s="5">
        <f t="shared" si="322"/>
        <v>17.95</v>
      </c>
      <c r="H10327">
        <f t="shared" si="323"/>
        <v>18</v>
      </c>
      <c r="I10327" t="str">
        <f>IFERROR(VLOOKUP(tblOrders[[#This Row],[item_id]],Raw_Menu!$A$2:$D$33,3,FALSE),"Unknown")</f>
        <v>Asian</v>
      </c>
    </row>
    <row r="10328" spans="1:9" x14ac:dyDescent="0.25">
      <c r="A10328">
        <v>10327</v>
      </c>
      <c r="B10328">
        <v>4517</v>
      </c>
      <c r="C10328" s="1">
        <v>45002</v>
      </c>
      <c r="D10328" s="2">
        <v>0.79228009259259258</v>
      </c>
      <c r="E10328">
        <v>101</v>
      </c>
      <c r="F10328" s="5">
        <f>IFERROR(VLOOKUP(E10328,Raw_Menu!$A$2:$D$33,4,FALSE),0)</f>
        <v>12.95</v>
      </c>
      <c r="G10328" s="5">
        <f t="shared" si="322"/>
        <v>12.95</v>
      </c>
      <c r="H10328">
        <f t="shared" si="323"/>
        <v>19</v>
      </c>
      <c r="I10328" t="str">
        <f>IFERROR(VLOOKUP(tblOrders[[#This Row],[item_id]],Raw_Menu!$A$2:$D$33,3,FALSE),"Unknown")</f>
        <v>American</v>
      </c>
    </row>
    <row r="10329" spans="1:9" x14ac:dyDescent="0.25">
      <c r="A10329">
        <v>10328</v>
      </c>
      <c r="B10329">
        <v>4518</v>
      </c>
      <c r="C10329" s="1">
        <v>45002</v>
      </c>
      <c r="D10329" s="2">
        <v>0.79615740740740737</v>
      </c>
      <c r="E10329">
        <v>103</v>
      </c>
      <c r="F10329" s="5">
        <f>IFERROR(VLOOKUP(E10329,Raw_Menu!$A$2:$D$33,4,FALSE),0)</f>
        <v>9</v>
      </c>
      <c r="G10329" s="5">
        <f t="shared" si="322"/>
        <v>9</v>
      </c>
      <c r="H10329">
        <f t="shared" si="323"/>
        <v>19</v>
      </c>
      <c r="I10329" t="str">
        <f>IFERROR(VLOOKUP(tblOrders[[#This Row],[item_id]],Raw_Menu!$A$2:$D$33,3,FALSE),"Unknown")</f>
        <v>American</v>
      </c>
    </row>
    <row r="10330" spans="1:9" x14ac:dyDescent="0.25">
      <c r="A10330">
        <v>10329</v>
      </c>
      <c r="B10330">
        <v>4518</v>
      </c>
      <c r="C10330" s="1">
        <v>45002</v>
      </c>
      <c r="D10330" s="2">
        <v>0.79615740740740737</v>
      </c>
      <c r="E10330">
        <v>123</v>
      </c>
      <c r="F10330" s="5">
        <f>IFERROR(VLOOKUP(E10330,Raw_Menu!$A$2:$D$33,4,FALSE),0)</f>
        <v>9</v>
      </c>
      <c r="G10330" s="5">
        <f t="shared" si="322"/>
        <v>9</v>
      </c>
      <c r="H10330">
        <f t="shared" si="323"/>
        <v>19</v>
      </c>
      <c r="I10330" t="str">
        <f>IFERROR(VLOOKUP(tblOrders[[#This Row],[item_id]],Raw_Menu!$A$2:$D$33,3,FALSE),"Unknown")</f>
        <v>Mexican</v>
      </c>
    </row>
    <row r="10331" spans="1:9" x14ac:dyDescent="0.25">
      <c r="A10331">
        <v>10330</v>
      </c>
      <c r="B10331">
        <v>4519</v>
      </c>
      <c r="C10331" s="1">
        <v>45002</v>
      </c>
      <c r="D10331" s="2">
        <v>0.80133101851851851</v>
      </c>
      <c r="E10331">
        <v>119</v>
      </c>
      <c r="F10331" s="5">
        <f>IFERROR(VLOOKUP(E10331,Raw_Menu!$A$2:$D$33,4,FALSE),0)</f>
        <v>11.95</v>
      </c>
      <c r="G10331" s="5">
        <f t="shared" si="322"/>
        <v>11.95</v>
      </c>
      <c r="H10331">
        <f t="shared" si="323"/>
        <v>19</v>
      </c>
      <c r="I10331" t="str">
        <f>IFERROR(VLOOKUP(tblOrders[[#This Row],[item_id]],Raw_Menu!$A$2:$D$33,3,FALSE),"Unknown")</f>
        <v>Mexican</v>
      </c>
    </row>
    <row r="10332" spans="1:9" x14ac:dyDescent="0.25">
      <c r="A10332">
        <v>10331</v>
      </c>
      <c r="B10332">
        <v>4520</v>
      </c>
      <c r="C10332" s="1">
        <v>45002</v>
      </c>
      <c r="D10332" s="2">
        <v>0.80431712962962965</v>
      </c>
      <c r="E10332">
        <v>104</v>
      </c>
      <c r="F10332" s="5">
        <f>IFERROR(VLOOKUP(E10332,Raw_Menu!$A$2:$D$33,4,FALSE),0)</f>
        <v>10.5</v>
      </c>
      <c r="G10332" s="5">
        <f t="shared" si="322"/>
        <v>10.5</v>
      </c>
      <c r="H10332">
        <f t="shared" si="323"/>
        <v>19</v>
      </c>
      <c r="I10332" t="str">
        <f>IFERROR(VLOOKUP(tblOrders[[#This Row],[item_id]],Raw_Menu!$A$2:$D$33,3,FALSE),"Unknown")</f>
        <v>American</v>
      </c>
    </row>
    <row r="10333" spans="1:9" x14ac:dyDescent="0.25">
      <c r="A10333">
        <v>10332</v>
      </c>
      <c r="B10333">
        <v>4520</v>
      </c>
      <c r="C10333" s="1">
        <v>45002</v>
      </c>
      <c r="D10333" s="2">
        <v>0.80431712962962965</v>
      </c>
      <c r="E10333">
        <v>112</v>
      </c>
      <c r="F10333" s="5">
        <f>IFERROR(VLOOKUP(E10333,Raw_Menu!$A$2:$D$33,4,FALSE),0)</f>
        <v>14.95</v>
      </c>
      <c r="G10333" s="5">
        <f t="shared" si="322"/>
        <v>14.95</v>
      </c>
      <c r="H10333">
        <f t="shared" si="323"/>
        <v>19</v>
      </c>
      <c r="I10333" t="str">
        <f>IFERROR(VLOOKUP(tblOrders[[#This Row],[item_id]],Raw_Menu!$A$2:$D$33,3,FALSE),"Unknown")</f>
        <v>Asian</v>
      </c>
    </row>
    <row r="10334" spans="1:9" x14ac:dyDescent="0.25">
      <c r="A10334">
        <v>10333</v>
      </c>
      <c r="B10334">
        <v>4520</v>
      </c>
      <c r="C10334" s="1">
        <v>45002</v>
      </c>
      <c r="D10334" s="2">
        <v>0.80431712962962965</v>
      </c>
      <c r="E10334">
        <v>105</v>
      </c>
      <c r="F10334" s="5">
        <f>IFERROR(VLOOKUP(E10334,Raw_Menu!$A$2:$D$33,4,FALSE),0)</f>
        <v>7</v>
      </c>
      <c r="G10334" s="5">
        <f t="shared" si="322"/>
        <v>7</v>
      </c>
      <c r="H10334">
        <f t="shared" si="323"/>
        <v>19</v>
      </c>
      <c r="I10334" t="str">
        <f>IFERROR(VLOOKUP(tblOrders[[#This Row],[item_id]],Raw_Menu!$A$2:$D$33,3,FALSE),"Unknown")</f>
        <v>American</v>
      </c>
    </row>
    <row r="10335" spans="1:9" x14ac:dyDescent="0.25">
      <c r="A10335">
        <v>10334</v>
      </c>
      <c r="B10335">
        <v>4521</v>
      </c>
      <c r="C10335" s="1">
        <v>45002</v>
      </c>
      <c r="D10335" s="2">
        <v>0.80466435185185181</v>
      </c>
      <c r="E10335">
        <v>112</v>
      </c>
      <c r="F10335" s="5">
        <f>IFERROR(VLOOKUP(E10335,Raw_Menu!$A$2:$D$33,4,FALSE),0)</f>
        <v>14.95</v>
      </c>
      <c r="G10335" s="5">
        <f t="shared" si="322"/>
        <v>14.95</v>
      </c>
      <c r="H10335">
        <f t="shared" si="323"/>
        <v>19</v>
      </c>
      <c r="I10335" t="str">
        <f>IFERROR(VLOOKUP(tblOrders[[#This Row],[item_id]],Raw_Menu!$A$2:$D$33,3,FALSE),"Unknown")</f>
        <v>Asian</v>
      </c>
    </row>
    <row r="10336" spans="1:9" x14ac:dyDescent="0.25">
      <c r="A10336">
        <v>10335</v>
      </c>
      <c r="B10336">
        <v>4521</v>
      </c>
      <c r="C10336" s="1">
        <v>45002</v>
      </c>
      <c r="D10336" s="2">
        <v>0.80466435185185181</v>
      </c>
      <c r="E10336">
        <v>131</v>
      </c>
      <c r="F10336" s="5">
        <f>IFERROR(VLOOKUP(E10336,Raw_Menu!$A$2:$D$33,4,FALSE),0)</f>
        <v>17.95</v>
      </c>
      <c r="G10336" s="5">
        <f t="shared" si="322"/>
        <v>17.95</v>
      </c>
      <c r="H10336">
        <f t="shared" si="323"/>
        <v>19</v>
      </c>
      <c r="I10336" t="str">
        <f>IFERROR(VLOOKUP(tblOrders[[#This Row],[item_id]],Raw_Menu!$A$2:$D$33,3,FALSE),"Unknown")</f>
        <v>Italian</v>
      </c>
    </row>
    <row r="10337" spans="1:9" x14ac:dyDescent="0.25">
      <c r="A10337">
        <v>10336</v>
      </c>
      <c r="B10337">
        <v>4521</v>
      </c>
      <c r="C10337" s="1">
        <v>45002</v>
      </c>
      <c r="D10337" s="2">
        <v>0.80466435185185181</v>
      </c>
      <c r="E10337">
        <v>132</v>
      </c>
      <c r="F10337" s="5">
        <f>IFERROR(VLOOKUP(E10337,Raw_Menu!$A$2:$D$33,4,FALSE),0)</f>
        <v>16.95</v>
      </c>
      <c r="G10337" s="5">
        <f t="shared" si="322"/>
        <v>16.95</v>
      </c>
      <c r="H10337">
        <f t="shared" si="323"/>
        <v>19</v>
      </c>
      <c r="I10337" t="str">
        <f>IFERROR(VLOOKUP(tblOrders[[#This Row],[item_id]],Raw_Menu!$A$2:$D$33,3,FALSE),"Unknown")</f>
        <v>Italian</v>
      </c>
    </row>
    <row r="10338" spans="1:9" x14ac:dyDescent="0.25">
      <c r="A10338">
        <v>10337</v>
      </c>
      <c r="B10338">
        <v>4522</v>
      </c>
      <c r="C10338" s="1">
        <v>45002</v>
      </c>
      <c r="D10338" s="2">
        <v>0.80637731481481478</v>
      </c>
      <c r="E10338">
        <v>107</v>
      </c>
      <c r="F10338" s="5">
        <f>IFERROR(VLOOKUP(E10338,Raw_Menu!$A$2:$D$33,4,FALSE),0)</f>
        <v>16.5</v>
      </c>
      <c r="G10338" s="5">
        <f t="shared" si="322"/>
        <v>16.5</v>
      </c>
      <c r="H10338">
        <f t="shared" si="323"/>
        <v>19</v>
      </c>
      <c r="I10338" t="str">
        <f>IFERROR(VLOOKUP(tblOrders[[#This Row],[item_id]],Raw_Menu!$A$2:$D$33,3,FALSE),"Unknown")</f>
        <v>Asian</v>
      </c>
    </row>
    <row r="10339" spans="1:9" x14ac:dyDescent="0.25">
      <c r="A10339">
        <v>10338</v>
      </c>
      <c r="B10339">
        <v>4523</v>
      </c>
      <c r="C10339" s="1">
        <v>45002</v>
      </c>
      <c r="D10339" s="2">
        <v>0.81101851851851847</v>
      </c>
      <c r="E10339">
        <v>108</v>
      </c>
      <c r="F10339" s="5">
        <f>IFERROR(VLOOKUP(E10339,Raw_Menu!$A$2:$D$33,4,FALSE),0)</f>
        <v>14.5</v>
      </c>
      <c r="G10339" s="5">
        <f t="shared" si="322"/>
        <v>14.5</v>
      </c>
      <c r="H10339">
        <f t="shared" si="323"/>
        <v>19</v>
      </c>
      <c r="I10339" t="str">
        <f>IFERROR(VLOOKUP(tblOrders[[#This Row],[item_id]],Raw_Menu!$A$2:$D$33,3,FALSE),"Unknown")</f>
        <v>Asian</v>
      </c>
    </row>
    <row r="10340" spans="1:9" x14ac:dyDescent="0.25">
      <c r="A10340">
        <v>10339</v>
      </c>
      <c r="B10340">
        <v>4524</v>
      </c>
      <c r="C10340" s="1">
        <v>45002</v>
      </c>
      <c r="D10340" s="2">
        <v>0.81590277777777775</v>
      </c>
      <c r="E10340">
        <v>118</v>
      </c>
      <c r="F10340" s="5">
        <f>IFERROR(VLOOKUP(E10340,Raw_Menu!$A$2:$D$33,4,FALSE),0)</f>
        <v>14.95</v>
      </c>
      <c r="G10340" s="5">
        <f t="shared" si="322"/>
        <v>14.95</v>
      </c>
      <c r="H10340">
        <f t="shared" si="323"/>
        <v>19</v>
      </c>
      <c r="I10340" t="str">
        <f>IFERROR(VLOOKUP(tblOrders[[#This Row],[item_id]],Raw_Menu!$A$2:$D$33,3,FALSE),"Unknown")</f>
        <v>Mexican</v>
      </c>
    </row>
    <row r="10341" spans="1:9" x14ac:dyDescent="0.25">
      <c r="A10341">
        <v>10340</v>
      </c>
      <c r="B10341">
        <v>4524</v>
      </c>
      <c r="C10341" s="1">
        <v>45002</v>
      </c>
      <c r="D10341" s="2">
        <v>0.81590277777777775</v>
      </c>
      <c r="E10341">
        <v>119</v>
      </c>
      <c r="F10341" s="5">
        <f>IFERROR(VLOOKUP(E10341,Raw_Menu!$A$2:$D$33,4,FALSE),0)</f>
        <v>11.95</v>
      </c>
      <c r="G10341" s="5">
        <f t="shared" si="322"/>
        <v>11.95</v>
      </c>
      <c r="H10341">
        <f t="shared" si="323"/>
        <v>19</v>
      </c>
      <c r="I10341" t="str">
        <f>IFERROR(VLOOKUP(tblOrders[[#This Row],[item_id]],Raw_Menu!$A$2:$D$33,3,FALSE),"Unknown")</f>
        <v>Mexican</v>
      </c>
    </row>
    <row r="10342" spans="1:9" x14ac:dyDescent="0.25">
      <c r="A10342">
        <v>10341</v>
      </c>
      <c r="B10342">
        <v>4525</v>
      </c>
      <c r="C10342" s="1">
        <v>45002</v>
      </c>
      <c r="D10342" s="2">
        <v>0.81619212962962961</v>
      </c>
      <c r="E10342">
        <v>107</v>
      </c>
      <c r="F10342" s="5">
        <f>IFERROR(VLOOKUP(E10342,Raw_Menu!$A$2:$D$33,4,FALSE),0)</f>
        <v>16.5</v>
      </c>
      <c r="G10342" s="5">
        <f t="shared" si="322"/>
        <v>16.5</v>
      </c>
      <c r="H10342">
        <f t="shared" si="323"/>
        <v>19</v>
      </c>
      <c r="I10342" t="str">
        <f>IFERROR(VLOOKUP(tblOrders[[#This Row],[item_id]],Raw_Menu!$A$2:$D$33,3,FALSE),"Unknown")</f>
        <v>Asian</v>
      </c>
    </row>
    <row r="10343" spans="1:9" x14ac:dyDescent="0.25">
      <c r="A10343">
        <v>10342</v>
      </c>
      <c r="B10343">
        <v>4525</v>
      </c>
      <c r="C10343" s="1">
        <v>45002</v>
      </c>
      <c r="D10343" s="2">
        <v>0.81619212962962961</v>
      </c>
      <c r="E10343">
        <v>126</v>
      </c>
      <c r="F10343" s="5">
        <f>IFERROR(VLOOKUP(E10343,Raw_Menu!$A$2:$D$33,4,FALSE),0)</f>
        <v>14.5</v>
      </c>
      <c r="G10343" s="5">
        <f t="shared" si="322"/>
        <v>14.5</v>
      </c>
      <c r="H10343">
        <f t="shared" si="323"/>
        <v>19</v>
      </c>
      <c r="I10343" t="str">
        <f>IFERROR(VLOOKUP(tblOrders[[#This Row],[item_id]],Raw_Menu!$A$2:$D$33,3,FALSE),"Unknown")</f>
        <v>Italian</v>
      </c>
    </row>
    <row r="10344" spans="1:9" x14ac:dyDescent="0.25">
      <c r="A10344">
        <v>10343</v>
      </c>
      <c r="B10344">
        <v>4525</v>
      </c>
      <c r="C10344" s="1">
        <v>45002</v>
      </c>
      <c r="D10344" s="2">
        <v>0.81619212962962961</v>
      </c>
      <c r="E10344">
        <v>113</v>
      </c>
      <c r="F10344" s="5">
        <f>IFERROR(VLOOKUP(E10344,Raw_Menu!$A$2:$D$33,4,FALSE),0)</f>
        <v>5</v>
      </c>
      <c r="G10344" s="5">
        <f t="shared" si="322"/>
        <v>5</v>
      </c>
      <c r="H10344">
        <f t="shared" si="323"/>
        <v>19</v>
      </c>
      <c r="I10344" t="str">
        <f>IFERROR(VLOOKUP(tblOrders[[#This Row],[item_id]],Raw_Menu!$A$2:$D$33,3,FALSE),"Unknown")</f>
        <v>Asian</v>
      </c>
    </row>
    <row r="10345" spans="1:9" x14ac:dyDescent="0.25">
      <c r="A10345">
        <v>10344</v>
      </c>
      <c r="B10345">
        <v>4525</v>
      </c>
      <c r="C10345" s="1">
        <v>45002</v>
      </c>
      <c r="D10345" s="2">
        <v>0.81619212962962961</v>
      </c>
      <c r="E10345">
        <v>131</v>
      </c>
      <c r="F10345" s="5">
        <f>IFERROR(VLOOKUP(E10345,Raw_Menu!$A$2:$D$33,4,FALSE),0)</f>
        <v>17.95</v>
      </c>
      <c r="G10345" s="5">
        <f t="shared" si="322"/>
        <v>17.95</v>
      </c>
      <c r="H10345">
        <f t="shared" si="323"/>
        <v>19</v>
      </c>
      <c r="I10345" t="str">
        <f>IFERROR(VLOOKUP(tblOrders[[#This Row],[item_id]],Raw_Menu!$A$2:$D$33,3,FALSE),"Unknown")</f>
        <v>Italian</v>
      </c>
    </row>
    <row r="10346" spans="1:9" x14ac:dyDescent="0.25">
      <c r="A10346">
        <v>10345</v>
      </c>
      <c r="B10346">
        <v>4526</v>
      </c>
      <c r="C10346" s="1">
        <v>45002</v>
      </c>
      <c r="D10346" s="2">
        <v>0.81791666666666663</v>
      </c>
      <c r="E10346">
        <v>128</v>
      </c>
      <c r="F10346" s="5">
        <f>IFERROR(VLOOKUP(E10346,Raw_Menu!$A$2:$D$33,4,FALSE),0)</f>
        <v>15.5</v>
      </c>
      <c r="G10346" s="5">
        <f t="shared" si="322"/>
        <v>15.5</v>
      </c>
      <c r="H10346">
        <f t="shared" si="323"/>
        <v>19</v>
      </c>
      <c r="I10346" t="str">
        <f>IFERROR(VLOOKUP(tblOrders[[#This Row],[item_id]],Raw_Menu!$A$2:$D$33,3,FALSE),"Unknown")</f>
        <v>Italian</v>
      </c>
    </row>
    <row r="10347" spans="1:9" x14ac:dyDescent="0.25">
      <c r="A10347">
        <v>10346</v>
      </c>
      <c r="B10347">
        <v>4526</v>
      </c>
      <c r="C10347" s="1">
        <v>45002</v>
      </c>
      <c r="D10347" s="2">
        <v>0.81791666666666663</v>
      </c>
      <c r="E10347">
        <v>119</v>
      </c>
      <c r="F10347" s="5">
        <f>IFERROR(VLOOKUP(E10347,Raw_Menu!$A$2:$D$33,4,FALSE),0)</f>
        <v>11.95</v>
      </c>
      <c r="G10347" s="5">
        <f t="shared" si="322"/>
        <v>11.95</v>
      </c>
      <c r="H10347">
        <f t="shared" si="323"/>
        <v>19</v>
      </c>
      <c r="I10347" t="str">
        <f>IFERROR(VLOOKUP(tblOrders[[#This Row],[item_id]],Raw_Menu!$A$2:$D$33,3,FALSE),"Unknown")</f>
        <v>Mexican</v>
      </c>
    </row>
    <row r="10348" spans="1:9" x14ac:dyDescent="0.25">
      <c r="A10348">
        <v>10347</v>
      </c>
      <c r="B10348">
        <v>4527</v>
      </c>
      <c r="C10348" s="1">
        <v>45002</v>
      </c>
      <c r="D10348" s="2">
        <v>0.82636574074074076</v>
      </c>
      <c r="E10348">
        <v>107</v>
      </c>
      <c r="F10348" s="5">
        <f>IFERROR(VLOOKUP(E10348,Raw_Menu!$A$2:$D$33,4,FALSE),0)</f>
        <v>16.5</v>
      </c>
      <c r="G10348" s="5">
        <f t="shared" si="322"/>
        <v>16.5</v>
      </c>
      <c r="H10348">
        <f t="shared" si="323"/>
        <v>19</v>
      </c>
      <c r="I10348" t="str">
        <f>IFERROR(VLOOKUP(tblOrders[[#This Row],[item_id]],Raw_Menu!$A$2:$D$33,3,FALSE),"Unknown")</f>
        <v>Asian</v>
      </c>
    </row>
    <row r="10349" spans="1:9" x14ac:dyDescent="0.25">
      <c r="A10349">
        <v>10348</v>
      </c>
      <c r="B10349">
        <v>4527</v>
      </c>
      <c r="C10349" s="1">
        <v>45002</v>
      </c>
      <c r="D10349" s="2">
        <v>0.82636574074074076</v>
      </c>
      <c r="E10349">
        <v>117</v>
      </c>
      <c r="F10349" s="5">
        <f>IFERROR(VLOOKUP(E10349,Raw_Menu!$A$2:$D$33,4,FALSE),0)</f>
        <v>12.95</v>
      </c>
      <c r="G10349" s="5">
        <f t="shared" si="322"/>
        <v>12.95</v>
      </c>
      <c r="H10349">
        <f t="shared" si="323"/>
        <v>19</v>
      </c>
      <c r="I10349" t="str">
        <f>IFERROR(VLOOKUP(tblOrders[[#This Row],[item_id]],Raw_Menu!$A$2:$D$33,3,FALSE),"Unknown")</f>
        <v>Mexican</v>
      </c>
    </row>
    <row r="10350" spans="1:9" x14ac:dyDescent="0.25">
      <c r="A10350">
        <v>10349</v>
      </c>
      <c r="B10350">
        <v>4527</v>
      </c>
      <c r="C10350" s="1">
        <v>45002</v>
      </c>
      <c r="D10350" s="2">
        <v>0.82636574074074076</v>
      </c>
      <c r="E10350">
        <v>113</v>
      </c>
      <c r="F10350" s="5">
        <f>IFERROR(VLOOKUP(E10350,Raw_Menu!$A$2:$D$33,4,FALSE),0)</f>
        <v>5</v>
      </c>
      <c r="G10350" s="5">
        <f t="shared" si="322"/>
        <v>5</v>
      </c>
      <c r="H10350">
        <f t="shared" si="323"/>
        <v>19</v>
      </c>
      <c r="I10350" t="str">
        <f>IFERROR(VLOOKUP(tblOrders[[#This Row],[item_id]],Raw_Menu!$A$2:$D$33,3,FALSE),"Unknown")</f>
        <v>Asian</v>
      </c>
    </row>
    <row r="10351" spans="1:9" x14ac:dyDescent="0.25">
      <c r="A10351">
        <v>10350</v>
      </c>
      <c r="B10351">
        <v>4527</v>
      </c>
      <c r="C10351" s="1">
        <v>45002</v>
      </c>
      <c r="D10351" s="2">
        <v>0.82636574074074076</v>
      </c>
      <c r="E10351">
        <v>123</v>
      </c>
      <c r="F10351" s="5">
        <f>IFERROR(VLOOKUP(E10351,Raw_Menu!$A$2:$D$33,4,FALSE),0)</f>
        <v>9</v>
      </c>
      <c r="G10351" s="5">
        <f t="shared" si="322"/>
        <v>9</v>
      </c>
      <c r="H10351">
        <f t="shared" si="323"/>
        <v>19</v>
      </c>
      <c r="I10351" t="str">
        <f>IFERROR(VLOOKUP(tblOrders[[#This Row],[item_id]],Raw_Menu!$A$2:$D$33,3,FALSE),"Unknown")</f>
        <v>Mexican</v>
      </c>
    </row>
    <row r="10352" spans="1:9" x14ac:dyDescent="0.25">
      <c r="A10352">
        <v>10351</v>
      </c>
      <c r="B10352">
        <v>4528</v>
      </c>
      <c r="C10352" s="1">
        <v>45002</v>
      </c>
      <c r="D10352" s="2">
        <v>0.82681712962962961</v>
      </c>
      <c r="E10352">
        <v>125</v>
      </c>
      <c r="F10352" s="5">
        <f>IFERROR(VLOOKUP(E10352,Raw_Menu!$A$2:$D$33,4,FALSE),0)</f>
        <v>17.95</v>
      </c>
      <c r="G10352" s="5">
        <f t="shared" si="322"/>
        <v>17.95</v>
      </c>
      <c r="H10352">
        <f t="shared" si="323"/>
        <v>19</v>
      </c>
      <c r="I10352" t="str">
        <f>IFERROR(VLOOKUP(tblOrders[[#This Row],[item_id]],Raw_Menu!$A$2:$D$33,3,FALSE),"Unknown")</f>
        <v>Italian</v>
      </c>
    </row>
    <row r="10353" spans="1:9" x14ac:dyDescent="0.25">
      <c r="A10353">
        <v>10352</v>
      </c>
      <c r="B10353">
        <v>4528</v>
      </c>
      <c r="C10353" s="1">
        <v>45002</v>
      </c>
      <c r="D10353" s="2">
        <v>0.82681712962962961</v>
      </c>
      <c r="E10353">
        <v>113</v>
      </c>
      <c r="F10353" s="5">
        <f>IFERROR(VLOOKUP(E10353,Raw_Menu!$A$2:$D$33,4,FALSE),0)</f>
        <v>5</v>
      </c>
      <c r="G10353" s="5">
        <f t="shared" si="322"/>
        <v>5</v>
      </c>
      <c r="H10353">
        <f t="shared" si="323"/>
        <v>19</v>
      </c>
      <c r="I10353" t="str">
        <f>IFERROR(VLOOKUP(tblOrders[[#This Row],[item_id]],Raw_Menu!$A$2:$D$33,3,FALSE),"Unknown")</f>
        <v>Asian</v>
      </c>
    </row>
    <row r="10354" spans="1:9" x14ac:dyDescent="0.25">
      <c r="A10354">
        <v>10353</v>
      </c>
      <c r="B10354">
        <v>4529</v>
      </c>
      <c r="C10354" s="1">
        <v>45002</v>
      </c>
      <c r="D10354" s="2">
        <v>0.82902777777777781</v>
      </c>
      <c r="E10354">
        <v>101</v>
      </c>
      <c r="F10354" s="5">
        <f>IFERROR(VLOOKUP(E10354,Raw_Menu!$A$2:$D$33,4,FALSE),0)</f>
        <v>12.95</v>
      </c>
      <c r="G10354" s="5">
        <f t="shared" si="322"/>
        <v>12.95</v>
      </c>
      <c r="H10354">
        <f t="shared" si="323"/>
        <v>19</v>
      </c>
      <c r="I10354" t="str">
        <f>IFERROR(VLOOKUP(tblOrders[[#This Row],[item_id]],Raw_Menu!$A$2:$D$33,3,FALSE),"Unknown")</f>
        <v>American</v>
      </c>
    </row>
    <row r="10355" spans="1:9" x14ac:dyDescent="0.25">
      <c r="A10355">
        <v>10354</v>
      </c>
      <c r="B10355">
        <v>4529</v>
      </c>
      <c r="C10355" s="1">
        <v>45002</v>
      </c>
      <c r="D10355" s="2">
        <v>0.82902777777777781</v>
      </c>
      <c r="E10355" t="s">
        <v>95</v>
      </c>
      <c r="F10355" s="5">
        <f>IFERROR(VLOOKUP(E10355,Raw_Menu!$A$2:$D$33,4,FALSE),0)</f>
        <v>0</v>
      </c>
      <c r="G10355" s="5">
        <f t="shared" si="322"/>
        <v>0</v>
      </c>
      <c r="H10355">
        <f t="shared" si="323"/>
        <v>19</v>
      </c>
      <c r="I10355" t="str">
        <f>IFERROR(VLOOKUP(tblOrders[[#This Row],[item_id]],Raw_Menu!$A$2:$D$33,3,FALSE),"Unknown")</f>
        <v>Unknown</v>
      </c>
    </row>
    <row r="10356" spans="1:9" x14ac:dyDescent="0.25">
      <c r="A10356">
        <v>10355</v>
      </c>
      <c r="B10356">
        <v>4530</v>
      </c>
      <c r="C10356" s="1">
        <v>45002</v>
      </c>
      <c r="D10356" s="2">
        <v>0.83223379629629635</v>
      </c>
      <c r="E10356">
        <v>109</v>
      </c>
      <c r="F10356" s="5">
        <f>IFERROR(VLOOKUP(E10356,Raw_Menu!$A$2:$D$33,4,FALSE),0)</f>
        <v>17.95</v>
      </c>
      <c r="G10356" s="5">
        <f t="shared" si="322"/>
        <v>17.95</v>
      </c>
      <c r="H10356">
        <f t="shared" si="323"/>
        <v>19</v>
      </c>
      <c r="I10356" t="str">
        <f>IFERROR(VLOOKUP(tblOrders[[#This Row],[item_id]],Raw_Menu!$A$2:$D$33,3,FALSE),"Unknown")</f>
        <v>Asian</v>
      </c>
    </row>
    <row r="10357" spans="1:9" x14ac:dyDescent="0.25">
      <c r="A10357">
        <v>10356</v>
      </c>
      <c r="B10357">
        <v>4531</v>
      </c>
      <c r="C10357" s="1">
        <v>45002</v>
      </c>
      <c r="D10357" s="2">
        <v>0.84185185185185185</v>
      </c>
      <c r="E10357">
        <v>101</v>
      </c>
      <c r="F10357" s="5">
        <f>IFERROR(VLOOKUP(E10357,Raw_Menu!$A$2:$D$33,4,FALSE),0)</f>
        <v>12.95</v>
      </c>
      <c r="G10357" s="5">
        <f t="shared" si="322"/>
        <v>12.95</v>
      </c>
      <c r="H10357">
        <f t="shared" si="323"/>
        <v>20</v>
      </c>
      <c r="I10357" t="str">
        <f>IFERROR(VLOOKUP(tblOrders[[#This Row],[item_id]],Raw_Menu!$A$2:$D$33,3,FALSE),"Unknown")</f>
        <v>American</v>
      </c>
    </row>
    <row r="10358" spans="1:9" x14ac:dyDescent="0.25">
      <c r="A10358">
        <v>10357</v>
      </c>
      <c r="B10358">
        <v>4531</v>
      </c>
      <c r="C10358" s="1">
        <v>45002</v>
      </c>
      <c r="D10358" s="2">
        <v>0.84185185185185185</v>
      </c>
      <c r="E10358">
        <v>113</v>
      </c>
      <c r="F10358" s="5">
        <f>IFERROR(VLOOKUP(E10358,Raw_Menu!$A$2:$D$33,4,FALSE),0)</f>
        <v>5</v>
      </c>
      <c r="G10358" s="5">
        <f t="shared" si="322"/>
        <v>5</v>
      </c>
      <c r="H10358">
        <f t="shared" si="323"/>
        <v>20</v>
      </c>
      <c r="I10358" t="str">
        <f>IFERROR(VLOOKUP(tblOrders[[#This Row],[item_id]],Raw_Menu!$A$2:$D$33,3,FALSE),"Unknown")</f>
        <v>Asian</v>
      </c>
    </row>
    <row r="10359" spans="1:9" x14ac:dyDescent="0.25">
      <c r="A10359">
        <v>10358</v>
      </c>
      <c r="B10359">
        <v>4532</v>
      </c>
      <c r="C10359" s="1">
        <v>45002</v>
      </c>
      <c r="D10359" s="2">
        <v>0.85062499999999996</v>
      </c>
      <c r="E10359">
        <v>102</v>
      </c>
      <c r="F10359" s="5">
        <f>IFERROR(VLOOKUP(E10359,Raw_Menu!$A$2:$D$33,4,FALSE),0)</f>
        <v>13.95</v>
      </c>
      <c r="G10359" s="5">
        <f t="shared" si="322"/>
        <v>13.95</v>
      </c>
      <c r="H10359">
        <f t="shared" si="323"/>
        <v>20</v>
      </c>
      <c r="I10359" t="str">
        <f>IFERROR(VLOOKUP(tblOrders[[#This Row],[item_id]],Raw_Menu!$A$2:$D$33,3,FALSE),"Unknown")</f>
        <v>American</v>
      </c>
    </row>
    <row r="10360" spans="1:9" x14ac:dyDescent="0.25">
      <c r="A10360">
        <v>10359</v>
      </c>
      <c r="B10360">
        <v>4532</v>
      </c>
      <c r="C10360" s="1">
        <v>45002</v>
      </c>
      <c r="D10360" s="2">
        <v>0.85062499999999996</v>
      </c>
      <c r="E10360">
        <v>120</v>
      </c>
      <c r="F10360" s="5">
        <f>IFERROR(VLOOKUP(E10360,Raw_Menu!$A$2:$D$33,4,FALSE),0)</f>
        <v>13.95</v>
      </c>
      <c r="G10360" s="5">
        <f t="shared" si="322"/>
        <v>13.95</v>
      </c>
      <c r="H10360">
        <f t="shared" si="323"/>
        <v>20</v>
      </c>
      <c r="I10360" t="str">
        <f>IFERROR(VLOOKUP(tblOrders[[#This Row],[item_id]],Raw_Menu!$A$2:$D$33,3,FALSE),"Unknown")</f>
        <v>Mexican</v>
      </c>
    </row>
    <row r="10361" spans="1:9" x14ac:dyDescent="0.25">
      <c r="A10361">
        <v>10360</v>
      </c>
      <c r="B10361">
        <v>4532</v>
      </c>
      <c r="C10361" s="1">
        <v>45002</v>
      </c>
      <c r="D10361" s="2">
        <v>0.85062499999999996</v>
      </c>
      <c r="E10361">
        <v>122</v>
      </c>
      <c r="F10361" s="5">
        <f>IFERROR(VLOOKUP(E10361,Raw_Menu!$A$2:$D$33,4,FALSE),0)</f>
        <v>7</v>
      </c>
      <c r="G10361" s="5">
        <f t="shared" si="322"/>
        <v>7</v>
      </c>
      <c r="H10361">
        <f t="shared" si="323"/>
        <v>20</v>
      </c>
      <c r="I10361" t="str">
        <f>IFERROR(VLOOKUP(tblOrders[[#This Row],[item_id]],Raw_Menu!$A$2:$D$33,3,FALSE),"Unknown")</f>
        <v>Mexican</v>
      </c>
    </row>
    <row r="10362" spans="1:9" x14ac:dyDescent="0.25">
      <c r="A10362">
        <v>10361</v>
      </c>
      <c r="B10362">
        <v>4533</v>
      </c>
      <c r="C10362" s="1">
        <v>45002</v>
      </c>
      <c r="D10362" s="2">
        <v>0.85130787037037037</v>
      </c>
      <c r="E10362">
        <v>124</v>
      </c>
      <c r="F10362" s="5">
        <f>IFERROR(VLOOKUP(E10362,Raw_Menu!$A$2:$D$33,4,FALSE),0)</f>
        <v>14.5</v>
      </c>
      <c r="G10362" s="5">
        <f t="shared" si="322"/>
        <v>14.5</v>
      </c>
      <c r="H10362">
        <f t="shared" si="323"/>
        <v>20</v>
      </c>
      <c r="I10362" t="str">
        <f>IFERROR(VLOOKUP(tblOrders[[#This Row],[item_id]],Raw_Menu!$A$2:$D$33,3,FALSE),"Unknown")</f>
        <v>Italian</v>
      </c>
    </row>
    <row r="10363" spans="1:9" x14ac:dyDescent="0.25">
      <c r="A10363">
        <v>10362</v>
      </c>
      <c r="B10363">
        <v>4533</v>
      </c>
      <c r="C10363" s="1">
        <v>45002</v>
      </c>
      <c r="D10363" s="2">
        <v>0.85130787037037037</v>
      </c>
      <c r="E10363">
        <v>129</v>
      </c>
      <c r="F10363" s="5">
        <f>IFERROR(VLOOKUP(E10363,Raw_Menu!$A$2:$D$33,4,FALSE),0)</f>
        <v>15.5</v>
      </c>
      <c r="G10363" s="5">
        <f t="shared" si="322"/>
        <v>15.5</v>
      </c>
      <c r="H10363">
        <f t="shared" si="323"/>
        <v>20</v>
      </c>
      <c r="I10363" t="str">
        <f>IFERROR(VLOOKUP(tblOrders[[#This Row],[item_id]],Raw_Menu!$A$2:$D$33,3,FALSE),"Unknown")</f>
        <v>Italian</v>
      </c>
    </row>
    <row r="10364" spans="1:9" x14ac:dyDescent="0.25">
      <c r="A10364">
        <v>10363</v>
      </c>
      <c r="B10364">
        <v>4533</v>
      </c>
      <c r="C10364" s="1">
        <v>45002</v>
      </c>
      <c r="D10364" s="2">
        <v>0.85130787037037037</v>
      </c>
      <c r="E10364">
        <v>106</v>
      </c>
      <c r="F10364" s="5">
        <f>IFERROR(VLOOKUP(E10364,Raw_Menu!$A$2:$D$33,4,FALSE),0)</f>
        <v>7</v>
      </c>
      <c r="G10364" s="5">
        <f t="shared" si="322"/>
        <v>7</v>
      </c>
      <c r="H10364">
        <f t="shared" si="323"/>
        <v>20</v>
      </c>
      <c r="I10364" t="str">
        <f>IFERROR(VLOOKUP(tblOrders[[#This Row],[item_id]],Raw_Menu!$A$2:$D$33,3,FALSE),"Unknown")</f>
        <v>American</v>
      </c>
    </row>
    <row r="10365" spans="1:9" x14ac:dyDescent="0.25">
      <c r="A10365">
        <v>10364</v>
      </c>
      <c r="B10365">
        <v>4533</v>
      </c>
      <c r="C10365" s="1">
        <v>45002</v>
      </c>
      <c r="D10365" s="2">
        <v>0.85130787037037037</v>
      </c>
      <c r="E10365">
        <v>114</v>
      </c>
      <c r="F10365" s="5">
        <f>IFERROR(VLOOKUP(E10365,Raw_Menu!$A$2:$D$33,4,FALSE),0)</f>
        <v>9</v>
      </c>
      <c r="G10365" s="5">
        <f t="shared" si="322"/>
        <v>9</v>
      </c>
      <c r="H10365">
        <f t="shared" si="323"/>
        <v>20</v>
      </c>
      <c r="I10365" t="str">
        <f>IFERROR(VLOOKUP(tblOrders[[#This Row],[item_id]],Raw_Menu!$A$2:$D$33,3,FALSE),"Unknown")</f>
        <v>Asian</v>
      </c>
    </row>
    <row r="10366" spans="1:9" x14ac:dyDescent="0.25">
      <c r="A10366">
        <v>10365</v>
      </c>
      <c r="B10366">
        <v>4534</v>
      </c>
      <c r="C10366" s="1">
        <v>45002</v>
      </c>
      <c r="D10366" s="2">
        <v>0.86481481481481481</v>
      </c>
      <c r="E10366">
        <v>110</v>
      </c>
      <c r="F10366" s="5">
        <f>IFERROR(VLOOKUP(E10366,Raw_Menu!$A$2:$D$33,4,FALSE),0)</f>
        <v>17.95</v>
      </c>
      <c r="G10366" s="5">
        <f t="shared" si="322"/>
        <v>17.95</v>
      </c>
      <c r="H10366">
        <f t="shared" si="323"/>
        <v>20</v>
      </c>
      <c r="I10366" t="str">
        <f>IFERROR(VLOOKUP(tblOrders[[#This Row],[item_id]],Raw_Menu!$A$2:$D$33,3,FALSE),"Unknown")</f>
        <v>Asian</v>
      </c>
    </row>
    <row r="10367" spans="1:9" x14ac:dyDescent="0.25">
      <c r="A10367">
        <v>10366</v>
      </c>
      <c r="B10367">
        <v>4534</v>
      </c>
      <c r="C10367" s="1">
        <v>45002</v>
      </c>
      <c r="D10367" s="2">
        <v>0.86481481481481481</v>
      </c>
      <c r="E10367">
        <v>120</v>
      </c>
      <c r="F10367" s="5">
        <f>IFERROR(VLOOKUP(E10367,Raw_Menu!$A$2:$D$33,4,FALSE),0)</f>
        <v>13.95</v>
      </c>
      <c r="G10367" s="5">
        <f t="shared" si="322"/>
        <v>13.95</v>
      </c>
      <c r="H10367">
        <f t="shared" si="323"/>
        <v>20</v>
      </c>
      <c r="I10367" t="str">
        <f>IFERROR(VLOOKUP(tblOrders[[#This Row],[item_id]],Raw_Menu!$A$2:$D$33,3,FALSE),"Unknown")</f>
        <v>Mexican</v>
      </c>
    </row>
    <row r="10368" spans="1:9" x14ac:dyDescent="0.25">
      <c r="A10368">
        <v>10367</v>
      </c>
      <c r="B10368">
        <v>4534</v>
      </c>
      <c r="C10368" s="1">
        <v>45002</v>
      </c>
      <c r="D10368" s="2">
        <v>0.86481481481481481</v>
      </c>
      <c r="E10368">
        <v>131</v>
      </c>
      <c r="F10368" s="5">
        <f>IFERROR(VLOOKUP(E10368,Raw_Menu!$A$2:$D$33,4,FALSE),0)</f>
        <v>17.95</v>
      </c>
      <c r="G10368" s="5">
        <f t="shared" si="322"/>
        <v>17.95</v>
      </c>
      <c r="H10368">
        <f t="shared" si="323"/>
        <v>20</v>
      </c>
      <c r="I10368" t="str">
        <f>IFERROR(VLOOKUP(tblOrders[[#This Row],[item_id]],Raw_Menu!$A$2:$D$33,3,FALSE),"Unknown")</f>
        <v>Italian</v>
      </c>
    </row>
    <row r="10369" spans="1:9" x14ac:dyDescent="0.25">
      <c r="A10369">
        <v>10368</v>
      </c>
      <c r="B10369">
        <v>4535</v>
      </c>
      <c r="C10369" s="1">
        <v>45002</v>
      </c>
      <c r="D10369" s="2">
        <v>0.86791666666666667</v>
      </c>
      <c r="E10369">
        <v>125</v>
      </c>
      <c r="F10369" s="5">
        <f>IFERROR(VLOOKUP(E10369,Raw_Menu!$A$2:$D$33,4,FALSE),0)</f>
        <v>17.95</v>
      </c>
      <c r="G10369" s="5">
        <f t="shared" si="322"/>
        <v>17.95</v>
      </c>
      <c r="H10369">
        <f t="shared" si="323"/>
        <v>20</v>
      </c>
      <c r="I10369" t="str">
        <f>IFERROR(VLOOKUP(tblOrders[[#This Row],[item_id]],Raw_Menu!$A$2:$D$33,3,FALSE),"Unknown")</f>
        <v>Italian</v>
      </c>
    </row>
    <row r="10370" spans="1:9" x14ac:dyDescent="0.25">
      <c r="A10370">
        <v>10369</v>
      </c>
      <c r="B10370">
        <v>4536</v>
      </c>
      <c r="C10370" s="1">
        <v>45002</v>
      </c>
      <c r="D10370" s="2">
        <v>0.87962962962962965</v>
      </c>
      <c r="E10370">
        <v>125</v>
      </c>
      <c r="F10370" s="5">
        <f>IFERROR(VLOOKUP(E10370,Raw_Menu!$A$2:$D$33,4,FALSE),0)</f>
        <v>17.95</v>
      </c>
      <c r="G10370" s="5">
        <f t="shared" ref="G10370:G10433" si="324">VALUE(F10370)</f>
        <v>17.95</v>
      </c>
      <c r="H10370">
        <f t="shared" ref="H10370:H10433" si="325">HOUR(D10370)</f>
        <v>21</v>
      </c>
      <c r="I10370" t="str">
        <f>IFERROR(VLOOKUP(tblOrders[[#This Row],[item_id]],Raw_Menu!$A$2:$D$33,3,FALSE),"Unknown")</f>
        <v>Italian</v>
      </c>
    </row>
    <row r="10371" spans="1:9" x14ac:dyDescent="0.25">
      <c r="A10371">
        <v>10370</v>
      </c>
      <c r="B10371">
        <v>4537</v>
      </c>
      <c r="C10371" s="1">
        <v>45002</v>
      </c>
      <c r="D10371" s="2">
        <v>0.8814467592592593</v>
      </c>
      <c r="E10371">
        <v>118</v>
      </c>
      <c r="F10371" s="5">
        <f>IFERROR(VLOOKUP(E10371,Raw_Menu!$A$2:$D$33,4,FALSE),0)</f>
        <v>14.95</v>
      </c>
      <c r="G10371" s="5">
        <f t="shared" si="324"/>
        <v>14.95</v>
      </c>
      <c r="H10371">
        <f t="shared" si="325"/>
        <v>21</v>
      </c>
      <c r="I10371" t="str">
        <f>IFERROR(VLOOKUP(tblOrders[[#This Row],[item_id]],Raw_Menu!$A$2:$D$33,3,FALSE),"Unknown")</f>
        <v>Mexican</v>
      </c>
    </row>
    <row r="10372" spans="1:9" x14ac:dyDescent="0.25">
      <c r="A10372">
        <v>10371</v>
      </c>
      <c r="B10372">
        <v>4537</v>
      </c>
      <c r="C10372" s="1">
        <v>45002</v>
      </c>
      <c r="D10372" s="2">
        <v>0.8814467592592593</v>
      </c>
      <c r="E10372">
        <v>123</v>
      </c>
      <c r="F10372" s="5">
        <f>IFERROR(VLOOKUP(E10372,Raw_Menu!$A$2:$D$33,4,FALSE),0)</f>
        <v>9</v>
      </c>
      <c r="G10372" s="5">
        <f t="shared" si="324"/>
        <v>9</v>
      </c>
      <c r="H10372">
        <f t="shared" si="325"/>
        <v>21</v>
      </c>
      <c r="I10372" t="str">
        <f>IFERROR(VLOOKUP(tblOrders[[#This Row],[item_id]],Raw_Menu!$A$2:$D$33,3,FALSE),"Unknown")</f>
        <v>Mexican</v>
      </c>
    </row>
    <row r="10373" spans="1:9" x14ac:dyDescent="0.25">
      <c r="A10373">
        <v>10372</v>
      </c>
      <c r="B10373">
        <v>4538</v>
      </c>
      <c r="C10373" s="1">
        <v>45002</v>
      </c>
      <c r="D10373" s="2">
        <v>0.89687499999999998</v>
      </c>
      <c r="E10373">
        <v>101</v>
      </c>
      <c r="F10373" s="5">
        <f>IFERROR(VLOOKUP(E10373,Raw_Menu!$A$2:$D$33,4,FALSE),0)</f>
        <v>12.95</v>
      </c>
      <c r="G10373" s="5">
        <f t="shared" si="324"/>
        <v>12.95</v>
      </c>
      <c r="H10373">
        <f t="shared" si="325"/>
        <v>21</v>
      </c>
      <c r="I10373" t="str">
        <f>IFERROR(VLOOKUP(tblOrders[[#This Row],[item_id]],Raw_Menu!$A$2:$D$33,3,FALSE),"Unknown")</f>
        <v>American</v>
      </c>
    </row>
    <row r="10374" spans="1:9" x14ac:dyDescent="0.25">
      <c r="A10374">
        <v>10373</v>
      </c>
      <c r="B10374">
        <v>4538</v>
      </c>
      <c r="C10374" s="1">
        <v>45002</v>
      </c>
      <c r="D10374" s="2">
        <v>0.89687499999999998</v>
      </c>
      <c r="E10374">
        <v>107</v>
      </c>
      <c r="F10374" s="5">
        <f>IFERROR(VLOOKUP(E10374,Raw_Menu!$A$2:$D$33,4,FALSE),0)</f>
        <v>16.5</v>
      </c>
      <c r="G10374" s="5">
        <f t="shared" si="324"/>
        <v>16.5</v>
      </c>
      <c r="H10374">
        <f t="shared" si="325"/>
        <v>21</v>
      </c>
      <c r="I10374" t="str">
        <f>IFERROR(VLOOKUP(tblOrders[[#This Row],[item_id]],Raw_Menu!$A$2:$D$33,3,FALSE),"Unknown")</f>
        <v>Asian</v>
      </c>
    </row>
    <row r="10375" spans="1:9" x14ac:dyDescent="0.25">
      <c r="A10375">
        <v>10374</v>
      </c>
      <c r="B10375">
        <v>4538</v>
      </c>
      <c r="C10375" s="1">
        <v>45002</v>
      </c>
      <c r="D10375" s="2">
        <v>0.89687499999999998</v>
      </c>
      <c r="E10375">
        <v>122</v>
      </c>
      <c r="F10375" s="5">
        <f>IFERROR(VLOOKUP(E10375,Raw_Menu!$A$2:$D$33,4,FALSE),0)</f>
        <v>7</v>
      </c>
      <c r="G10375" s="5">
        <f t="shared" si="324"/>
        <v>7</v>
      </c>
      <c r="H10375">
        <f t="shared" si="325"/>
        <v>21</v>
      </c>
      <c r="I10375" t="str">
        <f>IFERROR(VLOOKUP(tblOrders[[#This Row],[item_id]],Raw_Menu!$A$2:$D$33,3,FALSE),"Unknown")</f>
        <v>Mexican</v>
      </c>
    </row>
    <row r="10376" spans="1:9" x14ac:dyDescent="0.25">
      <c r="A10376">
        <v>10375</v>
      </c>
      <c r="B10376">
        <v>4539</v>
      </c>
      <c r="C10376" s="1">
        <v>45002</v>
      </c>
      <c r="D10376" s="2">
        <v>0.89896990740740745</v>
      </c>
      <c r="E10376">
        <v>117</v>
      </c>
      <c r="F10376" s="5">
        <f>IFERROR(VLOOKUP(E10376,Raw_Menu!$A$2:$D$33,4,FALSE),0)</f>
        <v>12.95</v>
      </c>
      <c r="G10376" s="5">
        <f t="shared" si="324"/>
        <v>12.95</v>
      </c>
      <c r="H10376">
        <f t="shared" si="325"/>
        <v>21</v>
      </c>
      <c r="I10376" t="str">
        <f>IFERROR(VLOOKUP(tblOrders[[#This Row],[item_id]],Raw_Menu!$A$2:$D$33,3,FALSE),"Unknown")</f>
        <v>Mexican</v>
      </c>
    </row>
    <row r="10377" spans="1:9" x14ac:dyDescent="0.25">
      <c r="A10377">
        <v>10376</v>
      </c>
      <c r="B10377">
        <v>4539</v>
      </c>
      <c r="C10377" s="1">
        <v>45002</v>
      </c>
      <c r="D10377" s="2">
        <v>0.89896990740740745</v>
      </c>
      <c r="E10377">
        <v>112</v>
      </c>
      <c r="F10377" s="5">
        <f>IFERROR(VLOOKUP(E10377,Raw_Menu!$A$2:$D$33,4,FALSE),0)</f>
        <v>14.95</v>
      </c>
      <c r="G10377" s="5">
        <f t="shared" si="324"/>
        <v>14.95</v>
      </c>
      <c r="H10377">
        <f t="shared" si="325"/>
        <v>21</v>
      </c>
      <c r="I10377" t="str">
        <f>IFERROR(VLOOKUP(tblOrders[[#This Row],[item_id]],Raw_Menu!$A$2:$D$33,3,FALSE),"Unknown")</f>
        <v>Asian</v>
      </c>
    </row>
    <row r="10378" spans="1:9" x14ac:dyDescent="0.25">
      <c r="A10378">
        <v>10377</v>
      </c>
      <c r="B10378">
        <v>4540</v>
      </c>
      <c r="C10378" s="1">
        <v>45002</v>
      </c>
      <c r="D10378" s="2">
        <v>0.91596064814814815</v>
      </c>
      <c r="E10378">
        <v>129</v>
      </c>
      <c r="F10378" s="5">
        <f>IFERROR(VLOOKUP(E10378,Raw_Menu!$A$2:$D$33,4,FALSE),0)</f>
        <v>15.5</v>
      </c>
      <c r="G10378" s="5">
        <f t="shared" si="324"/>
        <v>15.5</v>
      </c>
      <c r="H10378">
        <f t="shared" si="325"/>
        <v>21</v>
      </c>
      <c r="I10378" t="str">
        <f>IFERROR(VLOOKUP(tblOrders[[#This Row],[item_id]],Raw_Menu!$A$2:$D$33,3,FALSE),"Unknown")</f>
        <v>Italian</v>
      </c>
    </row>
    <row r="10379" spans="1:9" x14ac:dyDescent="0.25">
      <c r="A10379">
        <v>10378</v>
      </c>
      <c r="B10379">
        <v>4540</v>
      </c>
      <c r="C10379" s="1">
        <v>45002</v>
      </c>
      <c r="D10379" s="2">
        <v>0.91596064814814815</v>
      </c>
      <c r="E10379">
        <v>119</v>
      </c>
      <c r="F10379" s="5">
        <f>IFERROR(VLOOKUP(E10379,Raw_Menu!$A$2:$D$33,4,FALSE),0)</f>
        <v>11.95</v>
      </c>
      <c r="G10379" s="5">
        <f t="shared" si="324"/>
        <v>11.95</v>
      </c>
      <c r="H10379">
        <f t="shared" si="325"/>
        <v>21</v>
      </c>
      <c r="I10379" t="str">
        <f>IFERROR(VLOOKUP(tblOrders[[#This Row],[item_id]],Raw_Menu!$A$2:$D$33,3,FALSE),"Unknown")</f>
        <v>Mexican</v>
      </c>
    </row>
    <row r="10380" spans="1:9" x14ac:dyDescent="0.25">
      <c r="A10380">
        <v>10379</v>
      </c>
      <c r="B10380">
        <v>4541</v>
      </c>
      <c r="C10380" s="1">
        <v>45003</v>
      </c>
      <c r="D10380" s="2">
        <v>0.48224537037037041</v>
      </c>
      <c r="E10380">
        <v>102</v>
      </c>
      <c r="F10380" s="5">
        <f>IFERROR(VLOOKUP(E10380,Raw_Menu!$A$2:$D$33,4,FALSE),0)</f>
        <v>13.95</v>
      </c>
      <c r="G10380" s="5">
        <f t="shared" si="324"/>
        <v>13.95</v>
      </c>
      <c r="H10380">
        <f t="shared" si="325"/>
        <v>11</v>
      </c>
      <c r="I10380" t="str">
        <f>IFERROR(VLOOKUP(tblOrders[[#This Row],[item_id]],Raw_Menu!$A$2:$D$33,3,FALSE),"Unknown")</f>
        <v>American</v>
      </c>
    </row>
    <row r="10381" spans="1:9" x14ac:dyDescent="0.25">
      <c r="A10381">
        <v>10380</v>
      </c>
      <c r="B10381">
        <v>4541</v>
      </c>
      <c r="C10381" s="1">
        <v>45003</v>
      </c>
      <c r="D10381" s="2">
        <v>0.48224537037037041</v>
      </c>
      <c r="E10381" t="s">
        <v>95</v>
      </c>
      <c r="F10381" s="5">
        <f>IFERROR(VLOOKUP(E10381,Raw_Menu!$A$2:$D$33,4,FALSE),0)</f>
        <v>0</v>
      </c>
      <c r="G10381" s="5">
        <f t="shared" si="324"/>
        <v>0</v>
      </c>
      <c r="H10381">
        <f t="shared" si="325"/>
        <v>11</v>
      </c>
      <c r="I10381" t="str">
        <f>IFERROR(VLOOKUP(tblOrders[[#This Row],[item_id]],Raw_Menu!$A$2:$D$33,3,FALSE),"Unknown")</f>
        <v>Unknown</v>
      </c>
    </row>
    <row r="10382" spans="1:9" x14ac:dyDescent="0.25">
      <c r="A10382">
        <v>10381</v>
      </c>
      <c r="B10382">
        <v>4542</v>
      </c>
      <c r="C10382" s="1">
        <v>45003</v>
      </c>
      <c r="D10382" s="2">
        <v>0.48466435185185192</v>
      </c>
      <c r="E10382">
        <v>131</v>
      </c>
      <c r="F10382" s="5">
        <f>IFERROR(VLOOKUP(E10382,Raw_Menu!$A$2:$D$33,4,FALSE),0)</f>
        <v>17.95</v>
      </c>
      <c r="G10382" s="5">
        <f t="shared" si="324"/>
        <v>17.95</v>
      </c>
      <c r="H10382">
        <f t="shared" si="325"/>
        <v>11</v>
      </c>
      <c r="I10382" t="str">
        <f>IFERROR(VLOOKUP(tblOrders[[#This Row],[item_id]],Raw_Menu!$A$2:$D$33,3,FALSE),"Unknown")</f>
        <v>Italian</v>
      </c>
    </row>
    <row r="10383" spans="1:9" x14ac:dyDescent="0.25">
      <c r="A10383">
        <v>10382</v>
      </c>
      <c r="B10383">
        <v>4543</v>
      </c>
      <c r="C10383" s="1">
        <v>45003</v>
      </c>
      <c r="D10383" s="2">
        <v>0.50469907407407411</v>
      </c>
      <c r="E10383">
        <v>115</v>
      </c>
      <c r="F10383" s="5">
        <f>IFERROR(VLOOKUP(E10383,Raw_Menu!$A$2:$D$33,4,FALSE),0)</f>
        <v>11.95</v>
      </c>
      <c r="G10383" s="5">
        <f t="shared" si="324"/>
        <v>11.95</v>
      </c>
      <c r="H10383">
        <f t="shared" si="325"/>
        <v>12</v>
      </c>
      <c r="I10383" t="str">
        <f>IFERROR(VLOOKUP(tblOrders[[#This Row],[item_id]],Raw_Menu!$A$2:$D$33,3,FALSE),"Unknown")</f>
        <v>Mexican</v>
      </c>
    </row>
    <row r="10384" spans="1:9" x14ac:dyDescent="0.25">
      <c r="A10384">
        <v>10383</v>
      </c>
      <c r="B10384">
        <v>4543</v>
      </c>
      <c r="C10384" s="1">
        <v>45003</v>
      </c>
      <c r="D10384" s="2">
        <v>0.50469907407407411</v>
      </c>
      <c r="E10384">
        <v>127</v>
      </c>
      <c r="F10384" s="5">
        <f>IFERROR(VLOOKUP(E10384,Raw_Menu!$A$2:$D$33,4,FALSE),0)</f>
        <v>17.95</v>
      </c>
      <c r="G10384" s="5">
        <f t="shared" si="324"/>
        <v>17.95</v>
      </c>
      <c r="H10384">
        <f t="shared" si="325"/>
        <v>12</v>
      </c>
      <c r="I10384" t="str">
        <f>IFERROR(VLOOKUP(tblOrders[[#This Row],[item_id]],Raw_Menu!$A$2:$D$33,3,FALSE),"Unknown")</f>
        <v>Italian</v>
      </c>
    </row>
    <row r="10385" spans="1:9" x14ac:dyDescent="0.25">
      <c r="A10385">
        <v>10384</v>
      </c>
      <c r="B10385">
        <v>4544</v>
      </c>
      <c r="C10385" s="1">
        <v>45003</v>
      </c>
      <c r="D10385" s="2">
        <v>0.50615740740740744</v>
      </c>
      <c r="E10385">
        <v>127</v>
      </c>
      <c r="F10385" s="5">
        <f>IFERROR(VLOOKUP(E10385,Raw_Menu!$A$2:$D$33,4,FALSE),0)</f>
        <v>17.95</v>
      </c>
      <c r="G10385" s="5">
        <f t="shared" si="324"/>
        <v>17.95</v>
      </c>
      <c r="H10385">
        <f t="shared" si="325"/>
        <v>12</v>
      </c>
      <c r="I10385" t="str">
        <f>IFERROR(VLOOKUP(tblOrders[[#This Row],[item_id]],Raw_Menu!$A$2:$D$33,3,FALSE),"Unknown")</f>
        <v>Italian</v>
      </c>
    </row>
    <row r="10386" spans="1:9" x14ac:dyDescent="0.25">
      <c r="A10386">
        <v>10385</v>
      </c>
      <c r="B10386">
        <v>4544</v>
      </c>
      <c r="C10386" s="1">
        <v>45003</v>
      </c>
      <c r="D10386" s="2">
        <v>0.50615740740740744</v>
      </c>
      <c r="E10386">
        <v>112</v>
      </c>
      <c r="F10386" s="5">
        <f>IFERROR(VLOOKUP(E10386,Raw_Menu!$A$2:$D$33,4,FALSE),0)</f>
        <v>14.95</v>
      </c>
      <c r="G10386" s="5">
        <f t="shared" si="324"/>
        <v>14.95</v>
      </c>
      <c r="H10386">
        <f t="shared" si="325"/>
        <v>12</v>
      </c>
      <c r="I10386" t="str">
        <f>IFERROR(VLOOKUP(tblOrders[[#This Row],[item_id]],Raw_Menu!$A$2:$D$33,3,FALSE),"Unknown")</f>
        <v>Asian</v>
      </c>
    </row>
    <row r="10387" spans="1:9" x14ac:dyDescent="0.25">
      <c r="A10387">
        <v>10386</v>
      </c>
      <c r="B10387">
        <v>4544</v>
      </c>
      <c r="C10387" s="1">
        <v>45003</v>
      </c>
      <c r="D10387" s="2">
        <v>0.50615740740740744</v>
      </c>
      <c r="E10387">
        <v>118</v>
      </c>
      <c r="F10387" s="5">
        <f>IFERROR(VLOOKUP(E10387,Raw_Menu!$A$2:$D$33,4,FALSE),0)</f>
        <v>14.95</v>
      </c>
      <c r="G10387" s="5">
        <f t="shared" si="324"/>
        <v>14.95</v>
      </c>
      <c r="H10387">
        <f t="shared" si="325"/>
        <v>12</v>
      </c>
      <c r="I10387" t="str">
        <f>IFERROR(VLOOKUP(tblOrders[[#This Row],[item_id]],Raw_Menu!$A$2:$D$33,3,FALSE),"Unknown")</f>
        <v>Mexican</v>
      </c>
    </row>
    <row r="10388" spans="1:9" x14ac:dyDescent="0.25">
      <c r="A10388">
        <v>10387</v>
      </c>
      <c r="B10388">
        <v>4545</v>
      </c>
      <c r="C10388" s="1">
        <v>45003</v>
      </c>
      <c r="D10388" s="2">
        <v>0.50668981481481479</v>
      </c>
      <c r="E10388">
        <v>107</v>
      </c>
      <c r="F10388" s="5">
        <f>IFERROR(VLOOKUP(E10388,Raw_Menu!$A$2:$D$33,4,FALSE),0)</f>
        <v>16.5</v>
      </c>
      <c r="G10388" s="5">
        <f t="shared" si="324"/>
        <v>16.5</v>
      </c>
      <c r="H10388">
        <f t="shared" si="325"/>
        <v>12</v>
      </c>
      <c r="I10388" t="str">
        <f>IFERROR(VLOOKUP(tblOrders[[#This Row],[item_id]],Raw_Menu!$A$2:$D$33,3,FALSE),"Unknown")</f>
        <v>Asian</v>
      </c>
    </row>
    <row r="10389" spans="1:9" x14ac:dyDescent="0.25">
      <c r="A10389">
        <v>10388</v>
      </c>
      <c r="B10389">
        <v>4546</v>
      </c>
      <c r="C10389" s="1">
        <v>45003</v>
      </c>
      <c r="D10389" s="2">
        <v>0.50893518518518521</v>
      </c>
      <c r="E10389">
        <v>104</v>
      </c>
      <c r="F10389" s="5">
        <f>IFERROR(VLOOKUP(E10389,Raw_Menu!$A$2:$D$33,4,FALSE),0)</f>
        <v>10.5</v>
      </c>
      <c r="G10389" s="5">
        <f t="shared" si="324"/>
        <v>10.5</v>
      </c>
      <c r="H10389">
        <f t="shared" si="325"/>
        <v>12</v>
      </c>
      <c r="I10389" t="str">
        <f>IFERROR(VLOOKUP(tblOrders[[#This Row],[item_id]],Raw_Menu!$A$2:$D$33,3,FALSE),"Unknown")</f>
        <v>American</v>
      </c>
    </row>
    <row r="10390" spans="1:9" x14ac:dyDescent="0.25">
      <c r="A10390">
        <v>10389</v>
      </c>
      <c r="B10390">
        <v>4546</v>
      </c>
      <c r="C10390" s="1">
        <v>45003</v>
      </c>
      <c r="D10390" s="2">
        <v>0.50893518518518521</v>
      </c>
      <c r="E10390">
        <v>118</v>
      </c>
      <c r="F10390" s="5">
        <f>IFERROR(VLOOKUP(E10390,Raw_Menu!$A$2:$D$33,4,FALSE),0)</f>
        <v>14.95</v>
      </c>
      <c r="G10390" s="5">
        <f t="shared" si="324"/>
        <v>14.95</v>
      </c>
      <c r="H10390">
        <f t="shared" si="325"/>
        <v>12</v>
      </c>
      <c r="I10390" t="str">
        <f>IFERROR(VLOOKUP(tblOrders[[#This Row],[item_id]],Raw_Menu!$A$2:$D$33,3,FALSE),"Unknown")</f>
        <v>Mexican</v>
      </c>
    </row>
    <row r="10391" spans="1:9" x14ac:dyDescent="0.25">
      <c r="A10391">
        <v>10390</v>
      </c>
      <c r="B10391">
        <v>4547</v>
      </c>
      <c r="C10391" s="1">
        <v>45003</v>
      </c>
      <c r="D10391" s="2">
        <v>0.50900462962962967</v>
      </c>
      <c r="E10391">
        <v>114</v>
      </c>
      <c r="F10391" s="5">
        <f>IFERROR(VLOOKUP(E10391,Raw_Menu!$A$2:$D$33,4,FALSE),0)</f>
        <v>9</v>
      </c>
      <c r="G10391" s="5">
        <f t="shared" si="324"/>
        <v>9</v>
      </c>
      <c r="H10391">
        <f t="shared" si="325"/>
        <v>12</v>
      </c>
      <c r="I10391" t="str">
        <f>IFERROR(VLOOKUP(tblOrders[[#This Row],[item_id]],Raw_Menu!$A$2:$D$33,3,FALSE),"Unknown")</f>
        <v>Asian</v>
      </c>
    </row>
    <row r="10392" spans="1:9" x14ac:dyDescent="0.25">
      <c r="A10392">
        <v>10391</v>
      </c>
      <c r="B10392">
        <v>4548</v>
      </c>
      <c r="C10392" s="1">
        <v>45003</v>
      </c>
      <c r="D10392" s="2">
        <v>0.52064814814814819</v>
      </c>
      <c r="E10392">
        <v>108</v>
      </c>
      <c r="F10392" s="5">
        <f>IFERROR(VLOOKUP(E10392,Raw_Menu!$A$2:$D$33,4,FALSE),0)</f>
        <v>14.5</v>
      </c>
      <c r="G10392" s="5">
        <f t="shared" si="324"/>
        <v>14.5</v>
      </c>
      <c r="H10392">
        <f t="shared" si="325"/>
        <v>12</v>
      </c>
      <c r="I10392" t="str">
        <f>IFERROR(VLOOKUP(tblOrders[[#This Row],[item_id]],Raw_Menu!$A$2:$D$33,3,FALSE),"Unknown")</f>
        <v>Asian</v>
      </c>
    </row>
    <row r="10393" spans="1:9" x14ac:dyDescent="0.25">
      <c r="A10393">
        <v>10392</v>
      </c>
      <c r="B10393">
        <v>4548</v>
      </c>
      <c r="C10393" s="1">
        <v>45003</v>
      </c>
      <c r="D10393" s="2">
        <v>0.52064814814814819</v>
      </c>
      <c r="E10393">
        <v>113</v>
      </c>
      <c r="F10393" s="5">
        <f>IFERROR(VLOOKUP(E10393,Raw_Menu!$A$2:$D$33,4,FALSE),0)</f>
        <v>5</v>
      </c>
      <c r="G10393" s="5">
        <f t="shared" si="324"/>
        <v>5</v>
      </c>
      <c r="H10393">
        <f t="shared" si="325"/>
        <v>12</v>
      </c>
      <c r="I10393" t="str">
        <f>IFERROR(VLOOKUP(tblOrders[[#This Row],[item_id]],Raw_Menu!$A$2:$D$33,3,FALSE),"Unknown")</f>
        <v>Asian</v>
      </c>
    </row>
    <row r="10394" spans="1:9" x14ac:dyDescent="0.25">
      <c r="A10394">
        <v>10393</v>
      </c>
      <c r="B10394">
        <v>4548</v>
      </c>
      <c r="C10394" s="1">
        <v>45003</v>
      </c>
      <c r="D10394" s="2">
        <v>0.52064814814814819</v>
      </c>
      <c r="E10394">
        <v>122</v>
      </c>
      <c r="F10394" s="5">
        <f>IFERROR(VLOOKUP(E10394,Raw_Menu!$A$2:$D$33,4,FALSE),0)</f>
        <v>7</v>
      </c>
      <c r="G10394" s="5">
        <f t="shared" si="324"/>
        <v>7</v>
      </c>
      <c r="H10394">
        <f t="shared" si="325"/>
        <v>12</v>
      </c>
      <c r="I10394" t="str">
        <f>IFERROR(VLOOKUP(tblOrders[[#This Row],[item_id]],Raw_Menu!$A$2:$D$33,3,FALSE),"Unknown")</f>
        <v>Mexican</v>
      </c>
    </row>
    <row r="10395" spans="1:9" x14ac:dyDescent="0.25">
      <c r="A10395">
        <v>10394</v>
      </c>
      <c r="B10395">
        <v>4548</v>
      </c>
      <c r="C10395" s="1">
        <v>45003</v>
      </c>
      <c r="D10395" s="2">
        <v>0.52064814814814819</v>
      </c>
      <c r="E10395">
        <v>132</v>
      </c>
      <c r="F10395" s="5">
        <f>IFERROR(VLOOKUP(E10395,Raw_Menu!$A$2:$D$33,4,FALSE),0)</f>
        <v>16.95</v>
      </c>
      <c r="G10395" s="5">
        <f t="shared" si="324"/>
        <v>16.95</v>
      </c>
      <c r="H10395">
        <f t="shared" si="325"/>
        <v>12</v>
      </c>
      <c r="I10395" t="str">
        <f>IFERROR(VLOOKUP(tblOrders[[#This Row],[item_id]],Raw_Menu!$A$2:$D$33,3,FALSE),"Unknown")</f>
        <v>Italian</v>
      </c>
    </row>
    <row r="10396" spans="1:9" x14ac:dyDescent="0.25">
      <c r="A10396">
        <v>10395</v>
      </c>
      <c r="B10396">
        <v>4549</v>
      </c>
      <c r="C10396" s="1">
        <v>45003</v>
      </c>
      <c r="D10396" s="2">
        <v>0.52152777777777781</v>
      </c>
      <c r="E10396">
        <v>118</v>
      </c>
      <c r="F10396" s="5">
        <f>IFERROR(VLOOKUP(E10396,Raw_Menu!$A$2:$D$33,4,FALSE),0)</f>
        <v>14.95</v>
      </c>
      <c r="G10396" s="5">
        <f t="shared" si="324"/>
        <v>14.95</v>
      </c>
      <c r="H10396">
        <f t="shared" si="325"/>
        <v>12</v>
      </c>
      <c r="I10396" t="str">
        <f>IFERROR(VLOOKUP(tblOrders[[#This Row],[item_id]],Raw_Menu!$A$2:$D$33,3,FALSE),"Unknown")</f>
        <v>Mexican</v>
      </c>
    </row>
    <row r="10397" spans="1:9" x14ac:dyDescent="0.25">
      <c r="A10397">
        <v>10396</v>
      </c>
      <c r="B10397">
        <v>4550</v>
      </c>
      <c r="C10397" s="1">
        <v>45003</v>
      </c>
      <c r="D10397" s="2">
        <v>0.53145833333333337</v>
      </c>
      <c r="E10397">
        <v>101</v>
      </c>
      <c r="F10397" s="5">
        <f>IFERROR(VLOOKUP(E10397,Raw_Menu!$A$2:$D$33,4,FALSE),0)</f>
        <v>12.95</v>
      </c>
      <c r="G10397" s="5">
        <f t="shared" si="324"/>
        <v>12.95</v>
      </c>
      <c r="H10397">
        <f t="shared" si="325"/>
        <v>12</v>
      </c>
      <c r="I10397" t="str">
        <f>IFERROR(VLOOKUP(tblOrders[[#This Row],[item_id]],Raw_Menu!$A$2:$D$33,3,FALSE),"Unknown")</f>
        <v>American</v>
      </c>
    </row>
    <row r="10398" spans="1:9" x14ac:dyDescent="0.25">
      <c r="A10398">
        <v>10397</v>
      </c>
      <c r="B10398">
        <v>4550</v>
      </c>
      <c r="C10398" s="1">
        <v>45003</v>
      </c>
      <c r="D10398" s="2">
        <v>0.53145833333333337</v>
      </c>
      <c r="E10398">
        <v>106</v>
      </c>
      <c r="F10398" s="5">
        <f>IFERROR(VLOOKUP(E10398,Raw_Menu!$A$2:$D$33,4,FALSE),0)</f>
        <v>7</v>
      </c>
      <c r="G10398" s="5">
        <f t="shared" si="324"/>
        <v>7</v>
      </c>
      <c r="H10398">
        <f t="shared" si="325"/>
        <v>12</v>
      </c>
      <c r="I10398" t="str">
        <f>IFERROR(VLOOKUP(tblOrders[[#This Row],[item_id]],Raw_Menu!$A$2:$D$33,3,FALSE),"Unknown")</f>
        <v>American</v>
      </c>
    </row>
    <row r="10399" spans="1:9" x14ac:dyDescent="0.25">
      <c r="A10399">
        <v>10398</v>
      </c>
      <c r="B10399">
        <v>4551</v>
      </c>
      <c r="C10399" s="1">
        <v>45003</v>
      </c>
      <c r="D10399" s="2">
        <v>0.53335648148148151</v>
      </c>
      <c r="E10399">
        <v>101</v>
      </c>
      <c r="F10399" s="5">
        <f>IFERROR(VLOOKUP(E10399,Raw_Menu!$A$2:$D$33,4,FALSE),0)</f>
        <v>12.95</v>
      </c>
      <c r="G10399" s="5">
        <f t="shared" si="324"/>
        <v>12.95</v>
      </c>
      <c r="H10399">
        <f t="shared" si="325"/>
        <v>12</v>
      </c>
      <c r="I10399" t="str">
        <f>IFERROR(VLOOKUP(tblOrders[[#This Row],[item_id]],Raw_Menu!$A$2:$D$33,3,FALSE),"Unknown")</f>
        <v>American</v>
      </c>
    </row>
    <row r="10400" spans="1:9" x14ac:dyDescent="0.25">
      <c r="A10400">
        <v>10399</v>
      </c>
      <c r="B10400">
        <v>4552</v>
      </c>
      <c r="C10400" s="1">
        <v>45003</v>
      </c>
      <c r="D10400" s="2">
        <v>0.53500000000000003</v>
      </c>
      <c r="E10400">
        <v>127</v>
      </c>
      <c r="F10400" s="5">
        <f>IFERROR(VLOOKUP(E10400,Raw_Menu!$A$2:$D$33,4,FALSE),0)</f>
        <v>17.95</v>
      </c>
      <c r="G10400" s="5">
        <f t="shared" si="324"/>
        <v>17.95</v>
      </c>
      <c r="H10400">
        <f t="shared" si="325"/>
        <v>12</v>
      </c>
      <c r="I10400" t="str">
        <f>IFERROR(VLOOKUP(tblOrders[[#This Row],[item_id]],Raw_Menu!$A$2:$D$33,3,FALSE),"Unknown")</f>
        <v>Italian</v>
      </c>
    </row>
    <row r="10401" spans="1:9" x14ac:dyDescent="0.25">
      <c r="A10401">
        <v>10400</v>
      </c>
      <c r="B10401">
        <v>4552</v>
      </c>
      <c r="C10401" s="1">
        <v>45003</v>
      </c>
      <c r="D10401" s="2">
        <v>0.53500000000000003</v>
      </c>
      <c r="E10401">
        <v>105</v>
      </c>
      <c r="F10401" s="5">
        <f>IFERROR(VLOOKUP(E10401,Raw_Menu!$A$2:$D$33,4,FALSE),0)</f>
        <v>7</v>
      </c>
      <c r="G10401" s="5">
        <f t="shared" si="324"/>
        <v>7</v>
      </c>
      <c r="H10401">
        <f t="shared" si="325"/>
        <v>12</v>
      </c>
      <c r="I10401" t="str">
        <f>IFERROR(VLOOKUP(tblOrders[[#This Row],[item_id]],Raw_Menu!$A$2:$D$33,3,FALSE),"Unknown")</f>
        <v>American</v>
      </c>
    </row>
    <row r="10402" spans="1:9" x14ac:dyDescent="0.25">
      <c r="A10402">
        <v>10401</v>
      </c>
      <c r="B10402">
        <v>4553</v>
      </c>
      <c r="C10402" s="1">
        <v>45003</v>
      </c>
      <c r="D10402" s="2">
        <v>0.53506944444444449</v>
      </c>
      <c r="E10402">
        <v>104</v>
      </c>
      <c r="F10402" s="5">
        <f>IFERROR(VLOOKUP(E10402,Raw_Menu!$A$2:$D$33,4,FALSE),0)</f>
        <v>10.5</v>
      </c>
      <c r="G10402" s="5">
        <f t="shared" si="324"/>
        <v>10.5</v>
      </c>
      <c r="H10402">
        <f t="shared" si="325"/>
        <v>12</v>
      </c>
      <c r="I10402" t="str">
        <f>IFERROR(VLOOKUP(tblOrders[[#This Row],[item_id]],Raw_Menu!$A$2:$D$33,3,FALSE),"Unknown")</f>
        <v>American</v>
      </c>
    </row>
    <row r="10403" spans="1:9" x14ac:dyDescent="0.25">
      <c r="A10403">
        <v>10402</v>
      </c>
      <c r="B10403">
        <v>4554</v>
      </c>
      <c r="C10403" s="1">
        <v>45003</v>
      </c>
      <c r="D10403" s="2">
        <v>0.53722222222222227</v>
      </c>
      <c r="E10403">
        <v>112</v>
      </c>
      <c r="F10403" s="5">
        <f>IFERROR(VLOOKUP(E10403,Raw_Menu!$A$2:$D$33,4,FALSE),0)</f>
        <v>14.95</v>
      </c>
      <c r="G10403" s="5">
        <f t="shared" si="324"/>
        <v>14.95</v>
      </c>
      <c r="H10403">
        <f t="shared" si="325"/>
        <v>12</v>
      </c>
      <c r="I10403" t="str">
        <f>IFERROR(VLOOKUP(tblOrders[[#This Row],[item_id]],Raw_Menu!$A$2:$D$33,3,FALSE),"Unknown")</f>
        <v>Asian</v>
      </c>
    </row>
    <row r="10404" spans="1:9" x14ac:dyDescent="0.25">
      <c r="A10404">
        <v>10403</v>
      </c>
      <c r="B10404">
        <v>4555</v>
      </c>
      <c r="C10404" s="1">
        <v>45003</v>
      </c>
      <c r="D10404" s="2">
        <v>0.54714120370370367</v>
      </c>
      <c r="E10404">
        <v>109</v>
      </c>
      <c r="F10404" s="5">
        <f>IFERROR(VLOOKUP(E10404,Raw_Menu!$A$2:$D$33,4,FALSE),0)</f>
        <v>17.95</v>
      </c>
      <c r="G10404" s="5">
        <f t="shared" si="324"/>
        <v>17.95</v>
      </c>
      <c r="H10404">
        <f t="shared" si="325"/>
        <v>13</v>
      </c>
      <c r="I10404" t="str">
        <f>IFERROR(VLOOKUP(tblOrders[[#This Row],[item_id]],Raw_Menu!$A$2:$D$33,3,FALSE),"Unknown")</f>
        <v>Asian</v>
      </c>
    </row>
    <row r="10405" spans="1:9" x14ac:dyDescent="0.25">
      <c r="A10405">
        <v>10404</v>
      </c>
      <c r="B10405">
        <v>4555</v>
      </c>
      <c r="C10405" s="1">
        <v>45003</v>
      </c>
      <c r="D10405" s="2">
        <v>0.54714120370370367</v>
      </c>
      <c r="E10405">
        <v>109</v>
      </c>
      <c r="F10405" s="5">
        <f>IFERROR(VLOOKUP(E10405,Raw_Menu!$A$2:$D$33,4,FALSE),0)</f>
        <v>17.95</v>
      </c>
      <c r="G10405" s="5">
        <f t="shared" si="324"/>
        <v>17.95</v>
      </c>
      <c r="H10405">
        <f t="shared" si="325"/>
        <v>13</v>
      </c>
      <c r="I10405" t="str">
        <f>IFERROR(VLOOKUP(tblOrders[[#This Row],[item_id]],Raw_Menu!$A$2:$D$33,3,FALSE),"Unknown")</f>
        <v>Asian</v>
      </c>
    </row>
    <row r="10406" spans="1:9" x14ac:dyDescent="0.25">
      <c r="A10406">
        <v>10405</v>
      </c>
      <c r="B10406">
        <v>4555</v>
      </c>
      <c r="C10406" s="1">
        <v>45003</v>
      </c>
      <c r="D10406" s="2">
        <v>0.54714120370370367</v>
      </c>
      <c r="E10406">
        <v>127</v>
      </c>
      <c r="F10406" s="5">
        <f>IFERROR(VLOOKUP(E10406,Raw_Menu!$A$2:$D$33,4,FALSE),0)</f>
        <v>17.95</v>
      </c>
      <c r="G10406" s="5">
        <f t="shared" si="324"/>
        <v>17.95</v>
      </c>
      <c r="H10406">
        <f t="shared" si="325"/>
        <v>13</v>
      </c>
      <c r="I10406" t="str">
        <f>IFERROR(VLOOKUP(tblOrders[[#This Row],[item_id]],Raw_Menu!$A$2:$D$33,3,FALSE),"Unknown")</f>
        <v>Italian</v>
      </c>
    </row>
    <row r="10407" spans="1:9" x14ac:dyDescent="0.25">
      <c r="A10407">
        <v>10406</v>
      </c>
      <c r="B10407">
        <v>4555</v>
      </c>
      <c r="C10407" s="1">
        <v>45003</v>
      </c>
      <c r="D10407" s="2">
        <v>0.54714120370370367</v>
      </c>
      <c r="E10407">
        <v>118</v>
      </c>
      <c r="F10407" s="5">
        <f>IFERROR(VLOOKUP(E10407,Raw_Menu!$A$2:$D$33,4,FALSE),0)</f>
        <v>14.95</v>
      </c>
      <c r="G10407" s="5">
        <f t="shared" si="324"/>
        <v>14.95</v>
      </c>
      <c r="H10407">
        <f t="shared" si="325"/>
        <v>13</v>
      </c>
      <c r="I10407" t="str">
        <f>IFERROR(VLOOKUP(tblOrders[[#This Row],[item_id]],Raw_Menu!$A$2:$D$33,3,FALSE),"Unknown")</f>
        <v>Mexican</v>
      </c>
    </row>
    <row r="10408" spans="1:9" x14ac:dyDescent="0.25">
      <c r="A10408">
        <v>10407</v>
      </c>
      <c r="B10408">
        <v>4555</v>
      </c>
      <c r="C10408" s="1">
        <v>45003</v>
      </c>
      <c r="D10408" s="2">
        <v>0.54714120370370367</v>
      </c>
      <c r="E10408">
        <v>105</v>
      </c>
      <c r="F10408" s="5">
        <f>IFERROR(VLOOKUP(E10408,Raw_Menu!$A$2:$D$33,4,FALSE),0)</f>
        <v>7</v>
      </c>
      <c r="G10408" s="5">
        <f t="shared" si="324"/>
        <v>7</v>
      </c>
      <c r="H10408">
        <f t="shared" si="325"/>
        <v>13</v>
      </c>
      <c r="I10408" t="str">
        <f>IFERROR(VLOOKUP(tblOrders[[#This Row],[item_id]],Raw_Menu!$A$2:$D$33,3,FALSE),"Unknown")</f>
        <v>American</v>
      </c>
    </row>
    <row r="10409" spans="1:9" x14ac:dyDescent="0.25">
      <c r="A10409">
        <v>10408</v>
      </c>
      <c r="B10409">
        <v>4555</v>
      </c>
      <c r="C10409" s="1">
        <v>45003</v>
      </c>
      <c r="D10409" s="2">
        <v>0.54714120370370367</v>
      </c>
      <c r="E10409">
        <v>122</v>
      </c>
      <c r="F10409" s="5">
        <f>IFERROR(VLOOKUP(E10409,Raw_Menu!$A$2:$D$33,4,FALSE),0)</f>
        <v>7</v>
      </c>
      <c r="G10409" s="5">
        <f t="shared" si="324"/>
        <v>7</v>
      </c>
      <c r="H10409">
        <f t="shared" si="325"/>
        <v>13</v>
      </c>
      <c r="I10409" t="str">
        <f>IFERROR(VLOOKUP(tblOrders[[#This Row],[item_id]],Raw_Menu!$A$2:$D$33,3,FALSE),"Unknown")</f>
        <v>Mexican</v>
      </c>
    </row>
    <row r="10410" spans="1:9" x14ac:dyDescent="0.25">
      <c r="A10410">
        <v>10409</v>
      </c>
      <c r="B10410">
        <v>4555</v>
      </c>
      <c r="C10410" s="1">
        <v>45003</v>
      </c>
      <c r="D10410" s="2">
        <v>0.54714120370370367</v>
      </c>
      <c r="E10410">
        <v>122</v>
      </c>
      <c r="F10410" s="5">
        <f>IFERROR(VLOOKUP(E10410,Raw_Menu!$A$2:$D$33,4,FALSE),0)</f>
        <v>7</v>
      </c>
      <c r="G10410" s="5">
        <f t="shared" si="324"/>
        <v>7</v>
      </c>
      <c r="H10410">
        <f t="shared" si="325"/>
        <v>13</v>
      </c>
      <c r="I10410" t="str">
        <f>IFERROR(VLOOKUP(tblOrders[[#This Row],[item_id]],Raw_Menu!$A$2:$D$33,3,FALSE),"Unknown")</f>
        <v>Mexican</v>
      </c>
    </row>
    <row r="10411" spans="1:9" x14ac:dyDescent="0.25">
      <c r="A10411">
        <v>10410</v>
      </c>
      <c r="B10411">
        <v>4555</v>
      </c>
      <c r="C10411" s="1">
        <v>45003</v>
      </c>
      <c r="D10411" s="2">
        <v>0.54714120370370367</v>
      </c>
      <c r="E10411">
        <v>106</v>
      </c>
      <c r="F10411" s="5">
        <f>IFERROR(VLOOKUP(E10411,Raw_Menu!$A$2:$D$33,4,FALSE),0)</f>
        <v>7</v>
      </c>
      <c r="G10411" s="5">
        <f t="shared" si="324"/>
        <v>7</v>
      </c>
      <c r="H10411">
        <f t="shared" si="325"/>
        <v>13</v>
      </c>
      <c r="I10411" t="str">
        <f>IFERROR(VLOOKUP(tblOrders[[#This Row],[item_id]],Raw_Menu!$A$2:$D$33,3,FALSE),"Unknown")</f>
        <v>American</v>
      </c>
    </row>
    <row r="10412" spans="1:9" x14ac:dyDescent="0.25">
      <c r="A10412">
        <v>10411</v>
      </c>
      <c r="B10412">
        <v>4556</v>
      </c>
      <c r="C10412" s="1">
        <v>45003</v>
      </c>
      <c r="D10412" s="2">
        <v>0.54857638888888893</v>
      </c>
      <c r="E10412">
        <v>127</v>
      </c>
      <c r="F10412" s="5">
        <f>IFERROR(VLOOKUP(E10412,Raw_Menu!$A$2:$D$33,4,FALSE),0)</f>
        <v>17.95</v>
      </c>
      <c r="G10412" s="5">
        <f t="shared" si="324"/>
        <v>17.95</v>
      </c>
      <c r="H10412">
        <f t="shared" si="325"/>
        <v>13</v>
      </c>
      <c r="I10412" t="str">
        <f>IFERROR(VLOOKUP(tblOrders[[#This Row],[item_id]],Raw_Menu!$A$2:$D$33,3,FALSE),"Unknown")</f>
        <v>Italian</v>
      </c>
    </row>
    <row r="10413" spans="1:9" x14ac:dyDescent="0.25">
      <c r="A10413">
        <v>10412</v>
      </c>
      <c r="B10413">
        <v>4556</v>
      </c>
      <c r="C10413" s="1">
        <v>45003</v>
      </c>
      <c r="D10413" s="2">
        <v>0.54857638888888893</v>
      </c>
      <c r="E10413">
        <v>105</v>
      </c>
      <c r="F10413" s="5">
        <f>IFERROR(VLOOKUP(E10413,Raw_Menu!$A$2:$D$33,4,FALSE),0)</f>
        <v>7</v>
      </c>
      <c r="G10413" s="5">
        <f t="shared" si="324"/>
        <v>7</v>
      </c>
      <c r="H10413">
        <f t="shared" si="325"/>
        <v>13</v>
      </c>
      <c r="I10413" t="str">
        <f>IFERROR(VLOOKUP(tblOrders[[#This Row],[item_id]],Raw_Menu!$A$2:$D$33,3,FALSE),"Unknown")</f>
        <v>American</v>
      </c>
    </row>
    <row r="10414" spans="1:9" x14ac:dyDescent="0.25">
      <c r="A10414">
        <v>10413</v>
      </c>
      <c r="B10414">
        <v>4557</v>
      </c>
      <c r="C10414" s="1">
        <v>45003</v>
      </c>
      <c r="D10414" s="2">
        <v>0.55871527777777774</v>
      </c>
      <c r="E10414">
        <v>108</v>
      </c>
      <c r="F10414" s="5">
        <f>IFERROR(VLOOKUP(E10414,Raw_Menu!$A$2:$D$33,4,FALSE),0)</f>
        <v>14.5</v>
      </c>
      <c r="G10414" s="5">
        <f t="shared" si="324"/>
        <v>14.5</v>
      </c>
      <c r="H10414">
        <f t="shared" si="325"/>
        <v>13</v>
      </c>
      <c r="I10414" t="str">
        <f>IFERROR(VLOOKUP(tblOrders[[#This Row],[item_id]],Raw_Menu!$A$2:$D$33,3,FALSE),"Unknown")</f>
        <v>Asian</v>
      </c>
    </row>
    <row r="10415" spans="1:9" x14ac:dyDescent="0.25">
      <c r="A10415">
        <v>10414</v>
      </c>
      <c r="B10415">
        <v>4558</v>
      </c>
      <c r="C10415" s="1">
        <v>45003</v>
      </c>
      <c r="D10415" s="2">
        <v>0.5591666666666667</v>
      </c>
      <c r="E10415" t="s">
        <v>95</v>
      </c>
      <c r="F10415" s="5">
        <f>IFERROR(VLOOKUP(E10415,Raw_Menu!$A$2:$D$33,4,FALSE),0)</f>
        <v>0</v>
      </c>
      <c r="G10415" s="5">
        <f t="shared" si="324"/>
        <v>0</v>
      </c>
      <c r="H10415">
        <f t="shared" si="325"/>
        <v>13</v>
      </c>
      <c r="I10415" t="str">
        <f>IFERROR(VLOOKUP(tblOrders[[#This Row],[item_id]],Raw_Menu!$A$2:$D$33,3,FALSE),"Unknown")</f>
        <v>Unknown</v>
      </c>
    </row>
    <row r="10416" spans="1:9" x14ac:dyDescent="0.25">
      <c r="A10416">
        <v>10415</v>
      </c>
      <c r="B10416">
        <v>4559</v>
      </c>
      <c r="C10416" s="1">
        <v>45003</v>
      </c>
      <c r="D10416" s="2">
        <v>0.55975694444444446</v>
      </c>
      <c r="E10416">
        <v>102</v>
      </c>
      <c r="F10416" s="5">
        <f>IFERROR(VLOOKUP(E10416,Raw_Menu!$A$2:$D$33,4,FALSE),0)</f>
        <v>13.95</v>
      </c>
      <c r="G10416" s="5">
        <f t="shared" si="324"/>
        <v>13.95</v>
      </c>
      <c r="H10416">
        <f t="shared" si="325"/>
        <v>13</v>
      </c>
      <c r="I10416" t="str">
        <f>IFERROR(VLOOKUP(tblOrders[[#This Row],[item_id]],Raw_Menu!$A$2:$D$33,3,FALSE),"Unknown")</f>
        <v>American</v>
      </c>
    </row>
    <row r="10417" spans="1:9" x14ac:dyDescent="0.25">
      <c r="A10417">
        <v>10416</v>
      </c>
      <c r="B10417">
        <v>4560</v>
      </c>
      <c r="C10417" s="1">
        <v>45003</v>
      </c>
      <c r="D10417" s="2">
        <v>0.56525462962962958</v>
      </c>
      <c r="E10417">
        <v>108</v>
      </c>
      <c r="F10417" s="5">
        <f>IFERROR(VLOOKUP(E10417,Raw_Menu!$A$2:$D$33,4,FALSE),0)</f>
        <v>14.5</v>
      </c>
      <c r="G10417" s="5">
        <f t="shared" si="324"/>
        <v>14.5</v>
      </c>
      <c r="H10417">
        <f t="shared" si="325"/>
        <v>13</v>
      </c>
      <c r="I10417" t="str">
        <f>IFERROR(VLOOKUP(tblOrders[[#This Row],[item_id]],Raw_Menu!$A$2:$D$33,3,FALSE),"Unknown")</f>
        <v>Asian</v>
      </c>
    </row>
    <row r="10418" spans="1:9" x14ac:dyDescent="0.25">
      <c r="A10418">
        <v>10417</v>
      </c>
      <c r="B10418">
        <v>4560</v>
      </c>
      <c r="C10418" s="1">
        <v>45003</v>
      </c>
      <c r="D10418" s="2">
        <v>0.56525462962962958</v>
      </c>
      <c r="E10418">
        <v>129</v>
      </c>
      <c r="F10418" s="5">
        <f>IFERROR(VLOOKUP(E10418,Raw_Menu!$A$2:$D$33,4,FALSE),0)</f>
        <v>15.5</v>
      </c>
      <c r="G10418" s="5">
        <f t="shared" si="324"/>
        <v>15.5</v>
      </c>
      <c r="H10418">
        <f t="shared" si="325"/>
        <v>13</v>
      </c>
      <c r="I10418" t="str">
        <f>IFERROR(VLOOKUP(tblOrders[[#This Row],[item_id]],Raw_Menu!$A$2:$D$33,3,FALSE),"Unknown")</f>
        <v>Italian</v>
      </c>
    </row>
    <row r="10419" spans="1:9" x14ac:dyDescent="0.25">
      <c r="A10419">
        <v>10418</v>
      </c>
      <c r="B10419">
        <v>4560</v>
      </c>
      <c r="C10419" s="1">
        <v>45003</v>
      </c>
      <c r="D10419" s="2">
        <v>0.56525462962962958</v>
      </c>
      <c r="E10419">
        <v>122</v>
      </c>
      <c r="F10419" s="5">
        <f>IFERROR(VLOOKUP(E10419,Raw_Menu!$A$2:$D$33,4,FALSE),0)</f>
        <v>7</v>
      </c>
      <c r="G10419" s="5">
        <f t="shared" si="324"/>
        <v>7</v>
      </c>
      <c r="H10419">
        <f t="shared" si="325"/>
        <v>13</v>
      </c>
      <c r="I10419" t="str">
        <f>IFERROR(VLOOKUP(tblOrders[[#This Row],[item_id]],Raw_Menu!$A$2:$D$33,3,FALSE),"Unknown")</f>
        <v>Mexican</v>
      </c>
    </row>
    <row r="10420" spans="1:9" x14ac:dyDescent="0.25">
      <c r="A10420">
        <v>10419</v>
      </c>
      <c r="B10420">
        <v>4561</v>
      </c>
      <c r="C10420" s="1">
        <v>45003</v>
      </c>
      <c r="D10420" s="2">
        <v>0.56754629629629627</v>
      </c>
      <c r="E10420">
        <v>101</v>
      </c>
      <c r="F10420" s="5">
        <f>IFERROR(VLOOKUP(E10420,Raw_Menu!$A$2:$D$33,4,FALSE),0)</f>
        <v>12.95</v>
      </c>
      <c r="G10420" s="5">
        <f t="shared" si="324"/>
        <v>12.95</v>
      </c>
      <c r="H10420">
        <f t="shared" si="325"/>
        <v>13</v>
      </c>
      <c r="I10420" t="str">
        <f>IFERROR(VLOOKUP(tblOrders[[#This Row],[item_id]],Raw_Menu!$A$2:$D$33,3,FALSE),"Unknown")</f>
        <v>American</v>
      </c>
    </row>
    <row r="10421" spans="1:9" x14ac:dyDescent="0.25">
      <c r="A10421">
        <v>10420</v>
      </c>
      <c r="B10421">
        <v>4562</v>
      </c>
      <c r="C10421" s="1">
        <v>45003</v>
      </c>
      <c r="D10421" s="2">
        <v>0.57325231481481487</v>
      </c>
      <c r="E10421">
        <v>111</v>
      </c>
      <c r="F10421" s="5">
        <f>IFERROR(VLOOKUP(E10421,Raw_Menu!$A$2:$D$33,4,FALSE),0)</f>
        <v>11.95</v>
      </c>
      <c r="G10421" s="5">
        <f t="shared" si="324"/>
        <v>11.95</v>
      </c>
      <c r="H10421">
        <f t="shared" si="325"/>
        <v>13</v>
      </c>
      <c r="I10421" t="str">
        <f>IFERROR(VLOOKUP(tblOrders[[#This Row],[item_id]],Raw_Menu!$A$2:$D$33,3,FALSE),"Unknown")</f>
        <v>Asian</v>
      </c>
    </row>
    <row r="10422" spans="1:9" x14ac:dyDescent="0.25">
      <c r="A10422">
        <v>10421</v>
      </c>
      <c r="B10422">
        <v>4562</v>
      </c>
      <c r="C10422" s="1">
        <v>45003</v>
      </c>
      <c r="D10422" s="2">
        <v>0.57325231481481487</v>
      </c>
      <c r="E10422">
        <v>119</v>
      </c>
      <c r="F10422" s="5">
        <f>IFERROR(VLOOKUP(E10422,Raw_Menu!$A$2:$D$33,4,FALSE),0)</f>
        <v>11.95</v>
      </c>
      <c r="G10422" s="5">
        <f t="shared" si="324"/>
        <v>11.95</v>
      </c>
      <c r="H10422">
        <f t="shared" si="325"/>
        <v>13</v>
      </c>
      <c r="I10422" t="str">
        <f>IFERROR(VLOOKUP(tblOrders[[#This Row],[item_id]],Raw_Menu!$A$2:$D$33,3,FALSE),"Unknown")</f>
        <v>Mexican</v>
      </c>
    </row>
    <row r="10423" spans="1:9" x14ac:dyDescent="0.25">
      <c r="A10423">
        <v>10422</v>
      </c>
      <c r="B10423">
        <v>4563</v>
      </c>
      <c r="C10423" s="1">
        <v>45003</v>
      </c>
      <c r="D10423" s="2">
        <v>0.58553240740740742</v>
      </c>
      <c r="E10423">
        <v>109</v>
      </c>
      <c r="F10423" s="5">
        <f>IFERROR(VLOOKUP(E10423,Raw_Menu!$A$2:$D$33,4,FALSE),0)</f>
        <v>17.95</v>
      </c>
      <c r="G10423" s="5">
        <f t="shared" si="324"/>
        <v>17.95</v>
      </c>
      <c r="H10423">
        <f t="shared" si="325"/>
        <v>14</v>
      </c>
      <c r="I10423" t="str">
        <f>IFERROR(VLOOKUP(tblOrders[[#This Row],[item_id]],Raw_Menu!$A$2:$D$33,3,FALSE),"Unknown")</f>
        <v>Asian</v>
      </c>
    </row>
    <row r="10424" spans="1:9" x14ac:dyDescent="0.25">
      <c r="A10424">
        <v>10423</v>
      </c>
      <c r="B10424">
        <v>4563</v>
      </c>
      <c r="C10424" s="1">
        <v>45003</v>
      </c>
      <c r="D10424" s="2">
        <v>0.58553240740740742</v>
      </c>
      <c r="E10424">
        <v>128</v>
      </c>
      <c r="F10424" s="5">
        <f>IFERROR(VLOOKUP(E10424,Raw_Menu!$A$2:$D$33,4,FALSE),0)</f>
        <v>15.5</v>
      </c>
      <c r="G10424" s="5">
        <f t="shared" si="324"/>
        <v>15.5</v>
      </c>
      <c r="H10424">
        <f t="shared" si="325"/>
        <v>14</v>
      </c>
      <c r="I10424" t="str">
        <f>IFERROR(VLOOKUP(tblOrders[[#This Row],[item_id]],Raw_Menu!$A$2:$D$33,3,FALSE),"Unknown")</f>
        <v>Italian</v>
      </c>
    </row>
    <row r="10425" spans="1:9" x14ac:dyDescent="0.25">
      <c r="A10425">
        <v>10424</v>
      </c>
      <c r="B10425">
        <v>4563</v>
      </c>
      <c r="C10425" s="1">
        <v>45003</v>
      </c>
      <c r="D10425" s="2">
        <v>0.58553240740740742</v>
      </c>
      <c r="E10425">
        <v>132</v>
      </c>
      <c r="F10425" s="5">
        <f>IFERROR(VLOOKUP(E10425,Raw_Menu!$A$2:$D$33,4,FALSE),0)</f>
        <v>16.95</v>
      </c>
      <c r="G10425" s="5">
        <f t="shared" si="324"/>
        <v>16.95</v>
      </c>
      <c r="H10425">
        <f t="shared" si="325"/>
        <v>14</v>
      </c>
      <c r="I10425" t="str">
        <f>IFERROR(VLOOKUP(tblOrders[[#This Row],[item_id]],Raw_Menu!$A$2:$D$33,3,FALSE),"Unknown")</f>
        <v>Italian</v>
      </c>
    </row>
    <row r="10426" spans="1:9" x14ac:dyDescent="0.25">
      <c r="A10426">
        <v>10425</v>
      </c>
      <c r="B10426">
        <v>4564</v>
      </c>
      <c r="C10426" s="1">
        <v>45003</v>
      </c>
      <c r="D10426" s="2">
        <v>0.59442129629629625</v>
      </c>
      <c r="E10426">
        <v>111</v>
      </c>
      <c r="F10426" s="5">
        <f>IFERROR(VLOOKUP(E10426,Raw_Menu!$A$2:$D$33,4,FALSE),0)</f>
        <v>11.95</v>
      </c>
      <c r="G10426" s="5">
        <f t="shared" si="324"/>
        <v>11.95</v>
      </c>
      <c r="H10426">
        <f t="shared" si="325"/>
        <v>14</v>
      </c>
      <c r="I10426" t="str">
        <f>IFERROR(VLOOKUP(tblOrders[[#This Row],[item_id]],Raw_Menu!$A$2:$D$33,3,FALSE),"Unknown")</f>
        <v>Asian</v>
      </c>
    </row>
    <row r="10427" spans="1:9" x14ac:dyDescent="0.25">
      <c r="A10427">
        <v>10426</v>
      </c>
      <c r="B10427">
        <v>4565</v>
      </c>
      <c r="C10427" s="1">
        <v>45003</v>
      </c>
      <c r="D10427" s="2">
        <v>0.59878472222222223</v>
      </c>
      <c r="E10427">
        <v>116</v>
      </c>
      <c r="F10427" s="5">
        <f>IFERROR(VLOOKUP(E10427,Raw_Menu!$A$2:$D$33,4,FALSE),0)</f>
        <v>13.95</v>
      </c>
      <c r="G10427" s="5">
        <f t="shared" si="324"/>
        <v>13.95</v>
      </c>
      <c r="H10427">
        <f t="shared" si="325"/>
        <v>14</v>
      </c>
      <c r="I10427" t="str">
        <f>IFERROR(VLOOKUP(tblOrders[[#This Row],[item_id]],Raw_Menu!$A$2:$D$33,3,FALSE),"Unknown")</f>
        <v>Mexican</v>
      </c>
    </row>
    <row r="10428" spans="1:9" x14ac:dyDescent="0.25">
      <c r="A10428">
        <v>10427</v>
      </c>
      <c r="B10428">
        <v>4565</v>
      </c>
      <c r="C10428" s="1">
        <v>45003</v>
      </c>
      <c r="D10428" s="2">
        <v>0.59878472222222223</v>
      </c>
      <c r="E10428">
        <v>132</v>
      </c>
      <c r="F10428" s="5">
        <f>IFERROR(VLOOKUP(E10428,Raw_Menu!$A$2:$D$33,4,FALSE),0)</f>
        <v>16.95</v>
      </c>
      <c r="G10428" s="5">
        <f t="shared" si="324"/>
        <v>16.95</v>
      </c>
      <c r="H10428">
        <f t="shared" si="325"/>
        <v>14</v>
      </c>
      <c r="I10428" t="str">
        <f>IFERROR(VLOOKUP(tblOrders[[#This Row],[item_id]],Raw_Menu!$A$2:$D$33,3,FALSE),"Unknown")</f>
        <v>Italian</v>
      </c>
    </row>
    <row r="10429" spans="1:9" x14ac:dyDescent="0.25">
      <c r="A10429">
        <v>10428</v>
      </c>
      <c r="B10429">
        <v>4566</v>
      </c>
      <c r="C10429" s="1">
        <v>45003</v>
      </c>
      <c r="D10429" s="2">
        <v>0.62445601851851851</v>
      </c>
      <c r="E10429">
        <v>116</v>
      </c>
      <c r="F10429" s="5">
        <f>IFERROR(VLOOKUP(E10429,Raw_Menu!$A$2:$D$33,4,FALSE),0)</f>
        <v>13.95</v>
      </c>
      <c r="G10429" s="5">
        <f t="shared" si="324"/>
        <v>13.95</v>
      </c>
      <c r="H10429">
        <f t="shared" si="325"/>
        <v>14</v>
      </c>
      <c r="I10429" t="str">
        <f>IFERROR(VLOOKUP(tblOrders[[#This Row],[item_id]],Raw_Menu!$A$2:$D$33,3,FALSE),"Unknown")</f>
        <v>Mexican</v>
      </c>
    </row>
    <row r="10430" spans="1:9" x14ac:dyDescent="0.25">
      <c r="A10430">
        <v>10429</v>
      </c>
      <c r="B10430">
        <v>4566</v>
      </c>
      <c r="C10430" s="1">
        <v>45003</v>
      </c>
      <c r="D10430" s="2">
        <v>0.62445601851851851</v>
      </c>
      <c r="E10430">
        <v>108</v>
      </c>
      <c r="F10430" s="5">
        <f>IFERROR(VLOOKUP(E10430,Raw_Menu!$A$2:$D$33,4,FALSE),0)</f>
        <v>14.5</v>
      </c>
      <c r="G10430" s="5">
        <f t="shared" si="324"/>
        <v>14.5</v>
      </c>
      <c r="H10430">
        <f t="shared" si="325"/>
        <v>14</v>
      </c>
      <c r="I10430" t="str">
        <f>IFERROR(VLOOKUP(tblOrders[[#This Row],[item_id]],Raw_Menu!$A$2:$D$33,3,FALSE),"Unknown")</f>
        <v>Asian</v>
      </c>
    </row>
    <row r="10431" spans="1:9" x14ac:dyDescent="0.25">
      <c r="A10431">
        <v>10430</v>
      </c>
      <c r="B10431">
        <v>4566</v>
      </c>
      <c r="C10431" s="1">
        <v>45003</v>
      </c>
      <c r="D10431" s="2">
        <v>0.62445601851851851</v>
      </c>
      <c r="E10431">
        <v>123</v>
      </c>
      <c r="F10431" s="5">
        <f>IFERROR(VLOOKUP(E10431,Raw_Menu!$A$2:$D$33,4,FALSE),0)</f>
        <v>9</v>
      </c>
      <c r="G10431" s="5">
        <f t="shared" si="324"/>
        <v>9</v>
      </c>
      <c r="H10431">
        <f t="shared" si="325"/>
        <v>14</v>
      </c>
      <c r="I10431" t="str">
        <f>IFERROR(VLOOKUP(tblOrders[[#This Row],[item_id]],Raw_Menu!$A$2:$D$33,3,FALSE),"Unknown")</f>
        <v>Mexican</v>
      </c>
    </row>
    <row r="10432" spans="1:9" x14ac:dyDescent="0.25">
      <c r="A10432">
        <v>10431</v>
      </c>
      <c r="B10432">
        <v>4567</v>
      </c>
      <c r="C10432" s="1">
        <v>45003</v>
      </c>
      <c r="D10432" s="2">
        <v>0.65613425925925928</v>
      </c>
      <c r="E10432">
        <v>107</v>
      </c>
      <c r="F10432" s="5">
        <f>IFERROR(VLOOKUP(E10432,Raw_Menu!$A$2:$D$33,4,FALSE),0)</f>
        <v>16.5</v>
      </c>
      <c r="G10432" s="5">
        <f t="shared" si="324"/>
        <v>16.5</v>
      </c>
      <c r="H10432">
        <f t="shared" si="325"/>
        <v>15</v>
      </c>
      <c r="I10432" t="str">
        <f>IFERROR(VLOOKUP(tblOrders[[#This Row],[item_id]],Raw_Menu!$A$2:$D$33,3,FALSE),"Unknown")</f>
        <v>Asian</v>
      </c>
    </row>
    <row r="10433" spans="1:9" x14ac:dyDescent="0.25">
      <c r="A10433">
        <v>10432</v>
      </c>
      <c r="B10433">
        <v>4567</v>
      </c>
      <c r="C10433" s="1">
        <v>45003</v>
      </c>
      <c r="D10433" s="2">
        <v>0.65613425925925928</v>
      </c>
      <c r="E10433">
        <v>113</v>
      </c>
      <c r="F10433" s="5">
        <f>IFERROR(VLOOKUP(E10433,Raw_Menu!$A$2:$D$33,4,FALSE),0)</f>
        <v>5</v>
      </c>
      <c r="G10433" s="5">
        <f t="shared" si="324"/>
        <v>5</v>
      </c>
      <c r="H10433">
        <f t="shared" si="325"/>
        <v>15</v>
      </c>
      <c r="I10433" t="str">
        <f>IFERROR(VLOOKUP(tblOrders[[#This Row],[item_id]],Raw_Menu!$A$2:$D$33,3,FALSE),"Unknown")</f>
        <v>Asian</v>
      </c>
    </row>
    <row r="10434" spans="1:9" x14ac:dyDescent="0.25">
      <c r="A10434">
        <v>10433</v>
      </c>
      <c r="B10434">
        <v>4568</v>
      </c>
      <c r="C10434" s="1">
        <v>45003</v>
      </c>
      <c r="D10434" s="2">
        <v>0.68042824074074071</v>
      </c>
      <c r="E10434">
        <v>101</v>
      </c>
      <c r="F10434" s="5">
        <f>IFERROR(VLOOKUP(E10434,Raw_Menu!$A$2:$D$33,4,FALSE),0)</f>
        <v>12.95</v>
      </c>
      <c r="G10434" s="5">
        <f t="shared" ref="G10434:G10497" si="326">VALUE(F10434)</f>
        <v>12.95</v>
      </c>
      <c r="H10434">
        <f t="shared" ref="H10434:H10497" si="327">HOUR(D10434)</f>
        <v>16</v>
      </c>
      <c r="I10434" t="str">
        <f>IFERROR(VLOOKUP(tblOrders[[#This Row],[item_id]],Raw_Menu!$A$2:$D$33,3,FALSE),"Unknown")</f>
        <v>American</v>
      </c>
    </row>
    <row r="10435" spans="1:9" x14ac:dyDescent="0.25">
      <c r="A10435">
        <v>10434</v>
      </c>
      <c r="B10435">
        <v>4568</v>
      </c>
      <c r="C10435" s="1">
        <v>45003</v>
      </c>
      <c r="D10435" s="2">
        <v>0.68042824074074071</v>
      </c>
      <c r="E10435">
        <v>106</v>
      </c>
      <c r="F10435" s="5">
        <f>IFERROR(VLOOKUP(E10435,Raw_Menu!$A$2:$D$33,4,FALSE),0)</f>
        <v>7</v>
      </c>
      <c r="G10435" s="5">
        <f t="shared" si="326"/>
        <v>7</v>
      </c>
      <c r="H10435">
        <f t="shared" si="327"/>
        <v>16</v>
      </c>
      <c r="I10435" t="str">
        <f>IFERROR(VLOOKUP(tblOrders[[#This Row],[item_id]],Raw_Menu!$A$2:$D$33,3,FALSE),"Unknown")</f>
        <v>American</v>
      </c>
    </row>
    <row r="10436" spans="1:9" x14ac:dyDescent="0.25">
      <c r="A10436">
        <v>10435</v>
      </c>
      <c r="B10436">
        <v>4569</v>
      </c>
      <c r="C10436" s="1">
        <v>45003</v>
      </c>
      <c r="D10436" s="2">
        <v>0.68601851851851847</v>
      </c>
      <c r="E10436">
        <v>101</v>
      </c>
      <c r="F10436" s="5">
        <f>IFERROR(VLOOKUP(E10436,Raw_Menu!$A$2:$D$33,4,FALSE),0)</f>
        <v>12.95</v>
      </c>
      <c r="G10436" s="5">
        <f t="shared" si="326"/>
        <v>12.95</v>
      </c>
      <c r="H10436">
        <f t="shared" si="327"/>
        <v>16</v>
      </c>
      <c r="I10436" t="str">
        <f>IFERROR(VLOOKUP(tblOrders[[#This Row],[item_id]],Raw_Menu!$A$2:$D$33,3,FALSE),"Unknown")</f>
        <v>American</v>
      </c>
    </row>
    <row r="10437" spans="1:9" x14ac:dyDescent="0.25">
      <c r="A10437">
        <v>10436</v>
      </c>
      <c r="B10437">
        <v>4569</v>
      </c>
      <c r="C10437" s="1">
        <v>45003</v>
      </c>
      <c r="D10437" s="2">
        <v>0.68601851851851847</v>
      </c>
      <c r="E10437">
        <v>125</v>
      </c>
      <c r="F10437" s="5">
        <f>IFERROR(VLOOKUP(E10437,Raw_Menu!$A$2:$D$33,4,FALSE),0)</f>
        <v>17.95</v>
      </c>
      <c r="G10437" s="5">
        <f t="shared" si="326"/>
        <v>17.95</v>
      </c>
      <c r="H10437">
        <f t="shared" si="327"/>
        <v>16</v>
      </c>
      <c r="I10437" t="str">
        <f>IFERROR(VLOOKUP(tblOrders[[#This Row],[item_id]],Raw_Menu!$A$2:$D$33,3,FALSE),"Unknown")</f>
        <v>Italian</v>
      </c>
    </row>
    <row r="10438" spans="1:9" x14ac:dyDescent="0.25">
      <c r="A10438">
        <v>10437</v>
      </c>
      <c r="B10438">
        <v>4570</v>
      </c>
      <c r="C10438" s="1">
        <v>45003</v>
      </c>
      <c r="D10438" s="2">
        <v>0.7099537037037037</v>
      </c>
      <c r="E10438">
        <v>119</v>
      </c>
      <c r="F10438" s="5">
        <f>IFERROR(VLOOKUP(E10438,Raw_Menu!$A$2:$D$33,4,FALSE),0)</f>
        <v>11.95</v>
      </c>
      <c r="G10438" s="5">
        <f t="shared" si="326"/>
        <v>11.95</v>
      </c>
      <c r="H10438">
        <f t="shared" si="327"/>
        <v>17</v>
      </c>
      <c r="I10438" t="str">
        <f>IFERROR(VLOOKUP(tblOrders[[#This Row],[item_id]],Raw_Menu!$A$2:$D$33,3,FALSE),"Unknown")</f>
        <v>Mexican</v>
      </c>
    </row>
    <row r="10439" spans="1:9" x14ac:dyDescent="0.25">
      <c r="A10439">
        <v>10438</v>
      </c>
      <c r="B10439">
        <v>4571</v>
      </c>
      <c r="C10439" s="1">
        <v>45003</v>
      </c>
      <c r="D10439" s="2">
        <v>0.71740740740740738</v>
      </c>
      <c r="E10439">
        <v>109</v>
      </c>
      <c r="F10439" s="5">
        <f>IFERROR(VLOOKUP(E10439,Raw_Menu!$A$2:$D$33,4,FALSE),0)</f>
        <v>17.95</v>
      </c>
      <c r="G10439" s="5">
        <f t="shared" si="326"/>
        <v>17.95</v>
      </c>
      <c r="H10439">
        <f t="shared" si="327"/>
        <v>17</v>
      </c>
      <c r="I10439" t="str">
        <f>IFERROR(VLOOKUP(tblOrders[[#This Row],[item_id]],Raw_Menu!$A$2:$D$33,3,FALSE),"Unknown")</f>
        <v>Asian</v>
      </c>
    </row>
    <row r="10440" spans="1:9" x14ac:dyDescent="0.25">
      <c r="A10440">
        <v>10439</v>
      </c>
      <c r="B10440">
        <v>4572</v>
      </c>
      <c r="C10440" s="1">
        <v>45003</v>
      </c>
      <c r="D10440" s="2">
        <v>0.72442129629629626</v>
      </c>
      <c r="E10440">
        <v>101</v>
      </c>
      <c r="F10440" s="5">
        <f>IFERROR(VLOOKUP(E10440,Raw_Menu!$A$2:$D$33,4,FALSE),0)</f>
        <v>12.95</v>
      </c>
      <c r="G10440" s="5">
        <f t="shared" si="326"/>
        <v>12.95</v>
      </c>
      <c r="H10440">
        <f t="shared" si="327"/>
        <v>17</v>
      </c>
      <c r="I10440" t="str">
        <f>IFERROR(VLOOKUP(tblOrders[[#This Row],[item_id]],Raw_Menu!$A$2:$D$33,3,FALSE),"Unknown")</f>
        <v>American</v>
      </c>
    </row>
    <row r="10441" spans="1:9" x14ac:dyDescent="0.25">
      <c r="A10441">
        <v>10440</v>
      </c>
      <c r="B10441">
        <v>4572</v>
      </c>
      <c r="C10441" s="1">
        <v>45003</v>
      </c>
      <c r="D10441" s="2">
        <v>0.72442129629629626</v>
      </c>
      <c r="E10441">
        <v>119</v>
      </c>
      <c r="F10441" s="5">
        <f>IFERROR(VLOOKUP(E10441,Raw_Menu!$A$2:$D$33,4,FALSE),0)</f>
        <v>11.95</v>
      </c>
      <c r="G10441" s="5">
        <f t="shared" si="326"/>
        <v>11.95</v>
      </c>
      <c r="H10441">
        <f t="shared" si="327"/>
        <v>17</v>
      </c>
      <c r="I10441" t="str">
        <f>IFERROR(VLOOKUP(tblOrders[[#This Row],[item_id]],Raw_Menu!$A$2:$D$33,3,FALSE),"Unknown")</f>
        <v>Mexican</v>
      </c>
    </row>
    <row r="10442" spans="1:9" x14ac:dyDescent="0.25">
      <c r="A10442">
        <v>10441</v>
      </c>
      <c r="B10442">
        <v>4573</v>
      </c>
      <c r="C10442" s="1">
        <v>45003</v>
      </c>
      <c r="D10442" s="2">
        <v>0.72550925925925924</v>
      </c>
      <c r="E10442">
        <v>102</v>
      </c>
      <c r="F10442" s="5">
        <f>IFERROR(VLOOKUP(E10442,Raw_Menu!$A$2:$D$33,4,FALSE),0)</f>
        <v>13.95</v>
      </c>
      <c r="G10442" s="5">
        <f t="shared" si="326"/>
        <v>13.95</v>
      </c>
      <c r="H10442">
        <f t="shared" si="327"/>
        <v>17</v>
      </c>
      <c r="I10442" t="str">
        <f>IFERROR(VLOOKUP(tblOrders[[#This Row],[item_id]],Raw_Menu!$A$2:$D$33,3,FALSE),"Unknown")</f>
        <v>American</v>
      </c>
    </row>
    <row r="10443" spans="1:9" x14ac:dyDescent="0.25">
      <c r="A10443">
        <v>10442</v>
      </c>
      <c r="B10443">
        <v>4573</v>
      </c>
      <c r="C10443" s="1">
        <v>45003</v>
      </c>
      <c r="D10443" s="2">
        <v>0.72550925925925924</v>
      </c>
      <c r="E10443">
        <v>124</v>
      </c>
      <c r="F10443" s="5">
        <f>IFERROR(VLOOKUP(E10443,Raw_Menu!$A$2:$D$33,4,FALSE),0)</f>
        <v>14.5</v>
      </c>
      <c r="G10443" s="5">
        <f t="shared" si="326"/>
        <v>14.5</v>
      </c>
      <c r="H10443">
        <f t="shared" si="327"/>
        <v>17</v>
      </c>
      <c r="I10443" t="str">
        <f>IFERROR(VLOOKUP(tblOrders[[#This Row],[item_id]],Raw_Menu!$A$2:$D$33,3,FALSE),"Unknown")</f>
        <v>Italian</v>
      </c>
    </row>
    <row r="10444" spans="1:9" x14ac:dyDescent="0.25">
      <c r="A10444">
        <v>10443</v>
      </c>
      <c r="B10444">
        <v>4573</v>
      </c>
      <c r="C10444" s="1">
        <v>45003</v>
      </c>
      <c r="D10444" s="2">
        <v>0.72550925925925924</v>
      </c>
      <c r="E10444">
        <v>106</v>
      </c>
      <c r="F10444" s="5">
        <f>IFERROR(VLOOKUP(E10444,Raw_Menu!$A$2:$D$33,4,FALSE),0)</f>
        <v>7</v>
      </c>
      <c r="G10444" s="5">
        <f t="shared" si="326"/>
        <v>7</v>
      </c>
      <c r="H10444">
        <f t="shared" si="327"/>
        <v>17</v>
      </c>
      <c r="I10444" t="str">
        <f>IFERROR(VLOOKUP(tblOrders[[#This Row],[item_id]],Raw_Menu!$A$2:$D$33,3,FALSE),"Unknown")</f>
        <v>American</v>
      </c>
    </row>
    <row r="10445" spans="1:9" x14ac:dyDescent="0.25">
      <c r="A10445">
        <v>10444</v>
      </c>
      <c r="B10445">
        <v>4574</v>
      </c>
      <c r="C10445" s="1">
        <v>45003</v>
      </c>
      <c r="D10445" s="2">
        <v>0.72715277777777776</v>
      </c>
      <c r="E10445">
        <v>123</v>
      </c>
      <c r="F10445" s="5">
        <f>IFERROR(VLOOKUP(E10445,Raw_Menu!$A$2:$D$33,4,FALSE),0)</f>
        <v>9</v>
      </c>
      <c r="G10445" s="5">
        <f t="shared" si="326"/>
        <v>9</v>
      </c>
      <c r="H10445">
        <f t="shared" si="327"/>
        <v>17</v>
      </c>
      <c r="I10445" t="str">
        <f>IFERROR(VLOOKUP(tblOrders[[#This Row],[item_id]],Raw_Menu!$A$2:$D$33,3,FALSE),"Unknown")</f>
        <v>Mexican</v>
      </c>
    </row>
    <row r="10446" spans="1:9" x14ac:dyDescent="0.25">
      <c r="A10446">
        <v>10445</v>
      </c>
      <c r="B10446">
        <v>4575</v>
      </c>
      <c r="C10446" s="1">
        <v>45003</v>
      </c>
      <c r="D10446" s="2">
        <v>0.72729166666666667</v>
      </c>
      <c r="E10446">
        <v>109</v>
      </c>
      <c r="F10446" s="5">
        <f>IFERROR(VLOOKUP(E10446,Raw_Menu!$A$2:$D$33,4,FALSE),0)</f>
        <v>17.95</v>
      </c>
      <c r="G10446" s="5">
        <f t="shared" si="326"/>
        <v>17.95</v>
      </c>
      <c r="H10446">
        <f t="shared" si="327"/>
        <v>17</v>
      </c>
      <c r="I10446" t="str">
        <f>IFERROR(VLOOKUP(tblOrders[[#This Row],[item_id]],Raw_Menu!$A$2:$D$33,3,FALSE),"Unknown")</f>
        <v>Asian</v>
      </c>
    </row>
    <row r="10447" spans="1:9" x14ac:dyDescent="0.25">
      <c r="A10447">
        <v>10446</v>
      </c>
      <c r="B10447">
        <v>4575</v>
      </c>
      <c r="C10447" s="1">
        <v>45003</v>
      </c>
      <c r="D10447" s="2">
        <v>0.72729166666666667</v>
      </c>
      <c r="E10447">
        <v>132</v>
      </c>
      <c r="F10447" s="5">
        <f>IFERROR(VLOOKUP(E10447,Raw_Menu!$A$2:$D$33,4,FALSE),0)</f>
        <v>16.95</v>
      </c>
      <c r="G10447" s="5">
        <f t="shared" si="326"/>
        <v>16.95</v>
      </c>
      <c r="H10447">
        <f t="shared" si="327"/>
        <v>17</v>
      </c>
      <c r="I10447" t="str">
        <f>IFERROR(VLOOKUP(tblOrders[[#This Row],[item_id]],Raw_Menu!$A$2:$D$33,3,FALSE),"Unknown")</f>
        <v>Italian</v>
      </c>
    </row>
    <row r="10448" spans="1:9" x14ac:dyDescent="0.25">
      <c r="A10448">
        <v>10447</v>
      </c>
      <c r="B10448">
        <v>4576</v>
      </c>
      <c r="C10448" s="1">
        <v>45003</v>
      </c>
      <c r="D10448" s="2">
        <v>0.72973379629629631</v>
      </c>
      <c r="E10448">
        <v>102</v>
      </c>
      <c r="F10448" s="5">
        <f>IFERROR(VLOOKUP(E10448,Raw_Menu!$A$2:$D$33,4,FALSE),0)</f>
        <v>13.95</v>
      </c>
      <c r="G10448" s="5">
        <f t="shared" si="326"/>
        <v>13.95</v>
      </c>
      <c r="H10448">
        <f t="shared" si="327"/>
        <v>17</v>
      </c>
      <c r="I10448" t="str">
        <f>IFERROR(VLOOKUP(tblOrders[[#This Row],[item_id]],Raw_Menu!$A$2:$D$33,3,FALSE),"Unknown")</f>
        <v>American</v>
      </c>
    </row>
    <row r="10449" spans="1:9" x14ac:dyDescent="0.25">
      <c r="A10449">
        <v>10448</v>
      </c>
      <c r="B10449">
        <v>4576</v>
      </c>
      <c r="C10449" s="1">
        <v>45003</v>
      </c>
      <c r="D10449" s="2">
        <v>0.72973379629629631</v>
      </c>
      <c r="E10449">
        <v>126</v>
      </c>
      <c r="F10449" s="5">
        <f>IFERROR(VLOOKUP(E10449,Raw_Menu!$A$2:$D$33,4,FALSE),0)</f>
        <v>14.5</v>
      </c>
      <c r="G10449" s="5">
        <f t="shared" si="326"/>
        <v>14.5</v>
      </c>
      <c r="H10449">
        <f t="shared" si="327"/>
        <v>17</v>
      </c>
      <c r="I10449" t="str">
        <f>IFERROR(VLOOKUP(tblOrders[[#This Row],[item_id]],Raw_Menu!$A$2:$D$33,3,FALSE),"Unknown")</f>
        <v>Italian</v>
      </c>
    </row>
    <row r="10450" spans="1:9" x14ac:dyDescent="0.25">
      <c r="A10450">
        <v>10449</v>
      </c>
      <c r="B10450">
        <v>4576</v>
      </c>
      <c r="C10450" s="1">
        <v>45003</v>
      </c>
      <c r="D10450" s="2">
        <v>0.72973379629629631</v>
      </c>
      <c r="E10450">
        <v>122</v>
      </c>
      <c r="F10450" s="5">
        <f>IFERROR(VLOOKUP(E10450,Raw_Menu!$A$2:$D$33,4,FALSE),0)</f>
        <v>7</v>
      </c>
      <c r="G10450" s="5">
        <f t="shared" si="326"/>
        <v>7</v>
      </c>
      <c r="H10450">
        <f t="shared" si="327"/>
        <v>17</v>
      </c>
      <c r="I10450" t="str">
        <f>IFERROR(VLOOKUP(tblOrders[[#This Row],[item_id]],Raw_Menu!$A$2:$D$33,3,FALSE),"Unknown")</f>
        <v>Mexican</v>
      </c>
    </row>
    <row r="10451" spans="1:9" x14ac:dyDescent="0.25">
      <c r="A10451">
        <v>10450</v>
      </c>
      <c r="B10451">
        <v>4576</v>
      </c>
      <c r="C10451" s="1">
        <v>45003</v>
      </c>
      <c r="D10451" s="2">
        <v>0.72973379629629631</v>
      </c>
      <c r="E10451">
        <v>106</v>
      </c>
      <c r="F10451" s="5">
        <f>IFERROR(VLOOKUP(E10451,Raw_Menu!$A$2:$D$33,4,FALSE),0)</f>
        <v>7</v>
      </c>
      <c r="G10451" s="5">
        <f t="shared" si="326"/>
        <v>7</v>
      </c>
      <c r="H10451">
        <f t="shared" si="327"/>
        <v>17</v>
      </c>
      <c r="I10451" t="str">
        <f>IFERROR(VLOOKUP(tblOrders[[#This Row],[item_id]],Raw_Menu!$A$2:$D$33,3,FALSE),"Unknown")</f>
        <v>American</v>
      </c>
    </row>
    <row r="10452" spans="1:9" x14ac:dyDescent="0.25">
      <c r="A10452">
        <v>10451</v>
      </c>
      <c r="B10452">
        <v>4577</v>
      </c>
      <c r="C10452" s="1">
        <v>45003</v>
      </c>
      <c r="D10452" s="2">
        <v>0.74398148148148147</v>
      </c>
      <c r="E10452">
        <v>106</v>
      </c>
      <c r="F10452" s="5">
        <f>IFERROR(VLOOKUP(E10452,Raw_Menu!$A$2:$D$33,4,FALSE),0)</f>
        <v>7</v>
      </c>
      <c r="G10452" s="5">
        <f t="shared" si="326"/>
        <v>7</v>
      </c>
      <c r="H10452">
        <f t="shared" si="327"/>
        <v>17</v>
      </c>
      <c r="I10452" t="str">
        <f>IFERROR(VLOOKUP(tblOrders[[#This Row],[item_id]],Raw_Menu!$A$2:$D$33,3,FALSE),"Unknown")</f>
        <v>American</v>
      </c>
    </row>
    <row r="10453" spans="1:9" x14ac:dyDescent="0.25">
      <c r="A10453">
        <v>10452</v>
      </c>
      <c r="B10453">
        <v>4578</v>
      </c>
      <c r="C10453" s="1">
        <v>45003</v>
      </c>
      <c r="D10453" s="2">
        <v>0.74932870370370375</v>
      </c>
      <c r="E10453">
        <v>101</v>
      </c>
      <c r="F10453" s="5">
        <f>IFERROR(VLOOKUP(E10453,Raw_Menu!$A$2:$D$33,4,FALSE),0)</f>
        <v>12.95</v>
      </c>
      <c r="G10453" s="5">
        <f t="shared" si="326"/>
        <v>12.95</v>
      </c>
      <c r="H10453">
        <f t="shared" si="327"/>
        <v>17</v>
      </c>
      <c r="I10453" t="str">
        <f>IFERROR(VLOOKUP(tblOrders[[#This Row],[item_id]],Raw_Menu!$A$2:$D$33,3,FALSE),"Unknown")</f>
        <v>American</v>
      </c>
    </row>
    <row r="10454" spans="1:9" x14ac:dyDescent="0.25">
      <c r="A10454">
        <v>10453</v>
      </c>
      <c r="B10454">
        <v>4578</v>
      </c>
      <c r="C10454" s="1">
        <v>45003</v>
      </c>
      <c r="D10454" s="2">
        <v>0.74932870370370375</v>
      </c>
      <c r="E10454">
        <v>109</v>
      </c>
      <c r="F10454" s="5">
        <f>IFERROR(VLOOKUP(E10454,Raw_Menu!$A$2:$D$33,4,FALSE),0)</f>
        <v>17.95</v>
      </c>
      <c r="G10454" s="5">
        <f t="shared" si="326"/>
        <v>17.95</v>
      </c>
      <c r="H10454">
        <f t="shared" si="327"/>
        <v>17</v>
      </c>
      <c r="I10454" t="str">
        <f>IFERROR(VLOOKUP(tblOrders[[#This Row],[item_id]],Raw_Menu!$A$2:$D$33,3,FALSE),"Unknown")</f>
        <v>Asian</v>
      </c>
    </row>
    <row r="10455" spans="1:9" x14ac:dyDescent="0.25">
      <c r="A10455">
        <v>10454</v>
      </c>
      <c r="B10455">
        <v>4579</v>
      </c>
      <c r="C10455" s="1">
        <v>45003</v>
      </c>
      <c r="D10455" s="2">
        <v>0.75314814814814812</v>
      </c>
      <c r="E10455">
        <v>104</v>
      </c>
      <c r="F10455" s="5">
        <f>IFERROR(VLOOKUP(E10455,Raw_Menu!$A$2:$D$33,4,FALSE),0)</f>
        <v>10.5</v>
      </c>
      <c r="G10455" s="5">
        <f t="shared" si="326"/>
        <v>10.5</v>
      </c>
      <c r="H10455">
        <f t="shared" si="327"/>
        <v>18</v>
      </c>
      <c r="I10455" t="str">
        <f>IFERROR(VLOOKUP(tblOrders[[#This Row],[item_id]],Raw_Menu!$A$2:$D$33,3,FALSE),"Unknown")</f>
        <v>American</v>
      </c>
    </row>
    <row r="10456" spans="1:9" x14ac:dyDescent="0.25">
      <c r="A10456">
        <v>10455</v>
      </c>
      <c r="B10456">
        <v>4579</v>
      </c>
      <c r="C10456" s="1">
        <v>45003</v>
      </c>
      <c r="D10456" s="2">
        <v>0.75314814814814812</v>
      </c>
      <c r="E10456">
        <v>122</v>
      </c>
      <c r="F10456" s="5">
        <f>IFERROR(VLOOKUP(E10456,Raw_Menu!$A$2:$D$33,4,FALSE),0)</f>
        <v>7</v>
      </c>
      <c r="G10456" s="5">
        <f t="shared" si="326"/>
        <v>7</v>
      </c>
      <c r="H10456">
        <f t="shared" si="327"/>
        <v>18</v>
      </c>
      <c r="I10456" t="str">
        <f>IFERROR(VLOOKUP(tblOrders[[#This Row],[item_id]],Raw_Menu!$A$2:$D$33,3,FALSE),"Unknown")</f>
        <v>Mexican</v>
      </c>
    </row>
    <row r="10457" spans="1:9" x14ac:dyDescent="0.25">
      <c r="A10457">
        <v>10456</v>
      </c>
      <c r="B10457">
        <v>4580</v>
      </c>
      <c r="C10457" s="1">
        <v>45003</v>
      </c>
      <c r="D10457" s="2">
        <v>0.75778935185185181</v>
      </c>
      <c r="E10457">
        <v>109</v>
      </c>
      <c r="F10457" s="5">
        <f>IFERROR(VLOOKUP(E10457,Raw_Menu!$A$2:$D$33,4,FALSE),0)</f>
        <v>17.95</v>
      </c>
      <c r="G10457" s="5">
        <f t="shared" si="326"/>
        <v>17.95</v>
      </c>
      <c r="H10457">
        <f t="shared" si="327"/>
        <v>18</v>
      </c>
      <c r="I10457" t="str">
        <f>IFERROR(VLOOKUP(tblOrders[[#This Row],[item_id]],Raw_Menu!$A$2:$D$33,3,FALSE),"Unknown")</f>
        <v>Asian</v>
      </c>
    </row>
    <row r="10458" spans="1:9" x14ac:dyDescent="0.25">
      <c r="A10458">
        <v>10457</v>
      </c>
      <c r="B10458">
        <v>4580</v>
      </c>
      <c r="C10458" s="1">
        <v>45003</v>
      </c>
      <c r="D10458" s="2">
        <v>0.75778935185185181</v>
      </c>
      <c r="E10458">
        <v>109</v>
      </c>
      <c r="F10458" s="5">
        <f>IFERROR(VLOOKUP(E10458,Raw_Menu!$A$2:$D$33,4,FALSE),0)</f>
        <v>17.95</v>
      </c>
      <c r="G10458" s="5">
        <f t="shared" si="326"/>
        <v>17.95</v>
      </c>
      <c r="H10458">
        <f t="shared" si="327"/>
        <v>18</v>
      </c>
      <c r="I10458" t="str">
        <f>IFERROR(VLOOKUP(tblOrders[[#This Row],[item_id]],Raw_Menu!$A$2:$D$33,3,FALSE),"Unknown")</f>
        <v>Asian</v>
      </c>
    </row>
    <row r="10459" spans="1:9" x14ac:dyDescent="0.25">
      <c r="A10459">
        <v>10458</v>
      </c>
      <c r="B10459">
        <v>4580</v>
      </c>
      <c r="C10459" s="1">
        <v>45003</v>
      </c>
      <c r="D10459" s="2">
        <v>0.75778935185185181</v>
      </c>
      <c r="E10459">
        <v>128</v>
      </c>
      <c r="F10459" s="5">
        <f>IFERROR(VLOOKUP(E10459,Raw_Menu!$A$2:$D$33,4,FALSE),0)</f>
        <v>15.5</v>
      </c>
      <c r="G10459" s="5">
        <f t="shared" si="326"/>
        <v>15.5</v>
      </c>
      <c r="H10459">
        <f t="shared" si="327"/>
        <v>18</v>
      </c>
      <c r="I10459" t="str">
        <f>IFERROR(VLOOKUP(tblOrders[[#This Row],[item_id]],Raw_Menu!$A$2:$D$33,3,FALSE),"Unknown")</f>
        <v>Italian</v>
      </c>
    </row>
    <row r="10460" spans="1:9" x14ac:dyDescent="0.25">
      <c r="A10460">
        <v>10459</v>
      </c>
      <c r="B10460">
        <v>4581</v>
      </c>
      <c r="C10460" s="1">
        <v>45003</v>
      </c>
      <c r="D10460" s="2">
        <v>0.76064814814814818</v>
      </c>
      <c r="E10460">
        <v>105</v>
      </c>
      <c r="F10460" s="5">
        <f>IFERROR(VLOOKUP(E10460,Raw_Menu!$A$2:$D$33,4,FALSE),0)</f>
        <v>7</v>
      </c>
      <c r="G10460" s="5">
        <f t="shared" si="326"/>
        <v>7</v>
      </c>
      <c r="H10460">
        <f t="shared" si="327"/>
        <v>18</v>
      </c>
      <c r="I10460" t="str">
        <f>IFERROR(VLOOKUP(tblOrders[[#This Row],[item_id]],Raw_Menu!$A$2:$D$33,3,FALSE),"Unknown")</f>
        <v>American</v>
      </c>
    </row>
    <row r="10461" spans="1:9" x14ac:dyDescent="0.25">
      <c r="A10461">
        <v>10460</v>
      </c>
      <c r="B10461">
        <v>4582</v>
      </c>
      <c r="C10461" s="1">
        <v>45003</v>
      </c>
      <c r="D10461" s="2">
        <v>0.76940972222222226</v>
      </c>
      <c r="E10461">
        <v>115</v>
      </c>
      <c r="F10461" s="5">
        <f>IFERROR(VLOOKUP(E10461,Raw_Menu!$A$2:$D$33,4,FALSE),0)</f>
        <v>11.95</v>
      </c>
      <c r="G10461" s="5">
        <f t="shared" si="326"/>
        <v>11.95</v>
      </c>
      <c r="H10461">
        <f t="shared" si="327"/>
        <v>18</v>
      </c>
      <c r="I10461" t="str">
        <f>IFERROR(VLOOKUP(tblOrders[[#This Row],[item_id]],Raw_Menu!$A$2:$D$33,3,FALSE),"Unknown")</f>
        <v>Mexican</v>
      </c>
    </row>
    <row r="10462" spans="1:9" x14ac:dyDescent="0.25">
      <c r="A10462">
        <v>10461</v>
      </c>
      <c r="B10462">
        <v>4582</v>
      </c>
      <c r="C10462" s="1">
        <v>45003</v>
      </c>
      <c r="D10462" s="2">
        <v>0.76940972222222226</v>
      </c>
      <c r="E10462">
        <v>108</v>
      </c>
      <c r="F10462" s="5">
        <f>IFERROR(VLOOKUP(E10462,Raw_Menu!$A$2:$D$33,4,FALSE),0)</f>
        <v>14.5</v>
      </c>
      <c r="G10462" s="5">
        <f t="shared" si="326"/>
        <v>14.5</v>
      </c>
      <c r="H10462">
        <f t="shared" si="327"/>
        <v>18</v>
      </c>
      <c r="I10462" t="str">
        <f>IFERROR(VLOOKUP(tblOrders[[#This Row],[item_id]],Raw_Menu!$A$2:$D$33,3,FALSE),"Unknown")</f>
        <v>Asian</v>
      </c>
    </row>
    <row r="10463" spans="1:9" x14ac:dyDescent="0.25">
      <c r="A10463">
        <v>10462</v>
      </c>
      <c r="B10463">
        <v>4582</v>
      </c>
      <c r="C10463" s="1">
        <v>45003</v>
      </c>
      <c r="D10463" s="2">
        <v>0.76940972222222226</v>
      </c>
      <c r="E10463">
        <v>120</v>
      </c>
      <c r="F10463" s="5">
        <f>IFERROR(VLOOKUP(E10463,Raw_Menu!$A$2:$D$33,4,FALSE),0)</f>
        <v>13.95</v>
      </c>
      <c r="G10463" s="5">
        <f t="shared" si="326"/>
        <v>13.95</v>
      </c>
      <c r="H10463">
        <f t="shared" si="327"/>
        <v>18</v>
      </c>
      <c r="I10463" t="str">
        <f>IFERROR(VLOOKUP(tblOrders[[#This Row],[item_id]],Raw_Menu!$A$2:$D$33,3,FALSE),"Unknown")</f>
        <v>Mexican</v>
      </c>
    </row>
    <row r="10464" spans="1:9" x14ac:dyDescent="0.25">
      <c r="A10464">
        <v>10463</v>
      </c>
      <c r="B10464">
        <v>4583</v>
      </c>
      <c r="C10464" s="1">
        <v>45003</v>
      </c>
      <c r="D10464" s="2">
        <v>0.77596064814814814</v>
      </c>
      <c r="E10464">
        <v>107</v>
      </c>
      <c r="F10464" s="5">
        <f>IFERROR(VLOOKUP(E10464,Raw_Menu!$A$2:$D$33,4,FALSE),0)</f>
        <v>16.5</v>
      </c>
      <c r="G10464" s="5">
        <f t="shared" si="326"/>
        <v>16.5</v>
      </c>
      <c r="H10464">
        <f t="shared" si="327"/>
        <v>18</v>
      </c>
      <c r="I10464" t="str">
        <f>IFERROR(VLOOKUP(tblOrders[[#This Row],[item_id]],Raw_Menu!$A$2:$D$33,3,FALSE),"Unknown")</f>
        <v>Asian</v>
      </c>
    </row>
    <row r="10465" spans="1:9" x14ac:dyDescent="0.25">
      <c r="A10465">
        <v>10464</v>
      </c>
      <c r="B10465">
        <v>4583</v>
      </c>
      <c r="C10465" s="1">
        <v>45003</v>
      </c>
      <c r="D10465" s="2">
        <v>0.77596064814814814</v>
      </c>
      <c r="E10465">
        <v>128</v>
      </c>
      <c r="F10465" s="5">
        <f>IFERROR(VLOOKUP(E10465,Raw_Menu!$A$2:$D$33,4,FALSE),0)</f>
        <v>15.5</v>
      </c>
      <c r="G10465" s="5">
        <f t="shared" si="326"/>
        <v>15.5</v>
      </c>
      <c r="H10465">
        <f t="shared" si="327"/>
        <v>18</v>
      </c>
      <c r="I10465" t="str">
        <f>IFERROR(VLOOKUP(tblOrders[[#This Row],[item_id]],Raw_Menu!$A$2:$D$33,3,FALSE),"Unknown")</f>
        <v>Italian</v>
      </c>
    </row>
    <row r="10466" spans="1:9" x14ac:dyDescent="0.25">
      <c r="A10466">
        <v>10465</v>
      </c>
      <c r="B10466">
        <v>4584</v>
      </c>
      <c r="C10466" s="1">
        <v>45003</v>
      </c>
      <c r="D10466" s="2">
        <v>0.7885416666666667</v>
      </c>
      <c r="E10466">
        <v>118</v>
      </c>
      <c r="F10466" s="5">
        <f>IFERROR(VLOOKUP(E10466,Raw_Menu!$A$2:$D$33,4,FALSE),0)</f>
        <v>14.95</v>
      </c>
      <c r="G10466" s="5">
        <f t="shared" si="326"/>
        <v>14.95</v>
      </c>
      <c r="H10466">
        <f t="shared" si="327"/>
        <v>18</v>
      </c>
      <c r="I10466" t="str">
        <f>IFERROR(VLOOKUP(tblOrders[[#This Row],[item_id]],Raw_Menu!$A$2:$D$33,3,FALSE),"Unknown")</f>
        <v>Mexican</v>
      </c>
    </row>
    <row r="10467" spans="1:9" x14ac:dyDescent="0.25">
      <c r="A10467">
        <v>10466</v>
      </c>
      <c r="B10467">
        <v>4584</v>
      </c>
      <c r="C10467" s="1">
        <v>45003</v>
      </c>
      <c r="D10467" s="2">
        <v>0.7885416666666667</v>
      </c>
      <c r="E10467">
        <v>131</v>
      </c>
      <c r="F10467" s="5">
        <f>IFERROR(VLOOKUP(E10467,Raw_Menu!$A$2:$D$33,4,FALSE),0)</f>
        <v>17.95</v>
      </c>
      <c r="G10467" s="5">
        <f t="shared" si="326"/>
        <v>17.95</v>
      </c>
      <c r="H10467">
        <f t="shared" si="327"/>
        <v>18</v>
      </c>
      <c r="I10467" t="str">
        <f>IFERROR(VLOOKUP(tblOrders[[#This Row],[item_id]],Raw_Menu!$A$2:$D$33,3,FALSE),"Unknown")</f>
        <v>Italian</v>
      </c>
    </row>
    <row r="10468" spans="1:9" x14ac:dyDescent="0.25">
      <c r="A10468">
        <v>10467</v>
      </c>
      <c r="B10468">
        <v>4585</v>
      </c>
      <c r="C10468" s="1">
        <v>45003</v>
      </c>
      <c r="D10468" s="2">
        <v>0.79231481481481481</v>
      </c>
      <c r="E10468">
        <v>126</v>
      </c>
      <c r="F10468" s="5">
        <f>IFERROR(VLOOKUP(E10468,Raw_Menu!$A$2:$D$33,4,FALSE),0)</f>
        <v>14.5</v>
      </c>
      <c r="G10468" s="5">
        <f t="shared" si="326"/>
        <v>14.5</v>
      </c>
      <c r="H10468">
        <f t="shared" si="327"/>
        <v>19</v>
      </c>
      <c r="I10468" t="str">
        <f>IFERROR(VLOOKUP(tblOrders[[#This Row],[item_id]],Raw_Menu!$A$2:$D$33,3,FALSE),"Unknown")</f>
        <v>Italian</v>
      </c>
    </row>
    <row r="10469" spans="1:9" x14ac:dyDescent="0.25">
      <c r="A10469">
        <v>10468</v>
      </c>
      <c r="B10469">
        <v>4586</v>
      </c>
      <c r="C10469" s="1">
        <v>45003</v>
      </c>
      <c r="D10469" s="2">
        <v>0.79304398148148147</v>
      </c>
      <c r="E10469">
        <v>131</v>
      </c>
      <c r="F10469" s="5">
        <f>IFERROR(VLOOKUP(E10469,Raw_Menu!$A$2:$D$33,4,FALSE),0)</f>
        <v>17.95</v>
      </c>
      <c r="G10469" s="5">
        <f t="shared" si="326"/>
        <v>17.95</v>
      </c>
      <c r="H10469">
        <f t="shared" si="327"/>
        <v>19</v>
      </c>
      <c r="I10469" t="str">
        <f>IFERROR(VLOOKUP(tblOrders[[#This Row],[item_id]],Raw_Menu!$A$2:$D$33,3,FALSE),"Unknown")</f>
        <v>Italian</v>
      </c>
    </row>
    <row r="10470" spans="1:9" x14ac:dyDescent="0.25">
      <c r="A10470">
        <v>10469</v>
      </c>
      <c r="B10470">
        <v>4587</v>
      </c>
      <c r="C10470" s="1">
        <v>45003</v>
      </c>
      <c r="D10470" s="2">
        <v>0.81278935185185186</v>
      </c>
      <c r="E10470">
        <v>126</v>
      </c>
      <c r="F10470" s="5">
        <f>IFERROR(VLOOKUP(E10470,Raw_Menu!$A$2:$D$33,4,FALSE),0)</f>
        <v>14.5</v>
      </c>
      <c r="G10470" s="5">
        <f t="shared" si="326"/>
        <v>14.5</v>
      </c>
      <c r="H10470">
        <f t="shared" si="327"/>
        <v>19</v>
      </c>
      <c r="I10470" t="str">
        <f>IFERROR(VLOOKUP(tblOrders[[#This Row],[item_id]],Raw_Menu!$A$2:$D$33,3,FALSE),"Unknown")</f>
        <v>Italian</v>
      </c>
    </row>
    <row r="10471" spans="1:9" x14ac:dyDescent="0.25">
      <c r="A10471">
        <v>10470</v>
      </c>
      <c r="B10471">
        <v>4587</v>
      </c>
      <c r="C10471" s="1">
        <v>45003</v>
      </c>
      <c r="D10471" s="2">
        <v>0.81278935185185186</v>
      </c>
      <c r="E10471">
        <v>114</v>
      </c>
      <c r="F10471" s="5">
        <f>IFERROR(VLOOKUP(E10471,Raw_Menu!$A$2:$D$33,4,FALSE),0)</f>
        <v>9</v>
      </c>
      <c r="G10471" s="5">
        <f t="shared" si="326"/>
        <v>9</v>
      </c>
      <c r="H10471">
        <f t="shared" si="327"/>
        <v>19</v>
      </c>
      <c r="I10471" t="str">
        <f>IFERROR(VLOOKUP(tblOrders[[#This Row],[item_id]],Raw_Menu!$A$2:$D$33,3,FALSE),"Unknown")</f>
        <v>Asian</v>
      </c>
    </row>
    <row r="10472" spans="1:9" x14ac:dyDescent="0.25">
      <c r="A10472">
        <v>10471</v>
      </c>
      <c r="B10472">
        <v>4588</v>
      </c>
      <c r="C10472" s="1">
        <v>45003</v>
      </c>
      <c r="D10472" s="2">
        <v>0.8215393518518519</v>
      </c>
      <c r="E10472">
        <v>107</v>
      </c>
      <c r="F10472" s="5">
        <f>IFERROR(VLOOKUP(E10472,Raw_Menu!$A$2:$D$33,4,FALSE),0)</f>
        <v>16.5</v>
      </c>
      <c r="G10472" s="5">
        <f t="shared" si="326"/>
        <v>16.5</v>
      </c>
      <c r="H10472">
        <f t="shared" si="327"/>
        <v>19</v>
      </c>
      <c r="I10472" t="str">
        <f>IFERROR(VLOOKUP(tblOrders[[#This Row],[item_id]],Raw_Menu!$A$2:$D$33,3,FALSE),"Unknown")</f>
        <v>Asian</v>
      </c>
    </row>
    <row r="10473" spans="1:9" x14ac:dyDescent="0.25">
      <c r="A10473">
        <v>10472</v>
      </c>
      <c r="B10473">
        <v>4589</v>
      </c>
      <c r="C10473" s="1">
        <v>45003</v>
      </c>
      <c r="D10473" s="2">
        <v>0.83165509259259263</v>
      </c>
      <c r="E10473">
        <v>107</v>
      </c>
      <c r="F10473" s="5">
        <f>IFERROR(VLOOKUP(E10473,Raw_Menu!$A$2:$D$33,4,FALSE),0)</f>
        <v>16.5</v>
      </c>
      <c r="G10473" s="5">
        <f t="shared" si="326"/>
        <v>16.5</v>
      </c>
      <c r="H10473">
        <f t="shared" si="327"/>
        <v>19</v>
      </c>
      <c r="I10473" t="str">
        <f>IFERROR(VLOOKUP(tblOrders[[#This Row],[item_id]],Raw_Menu!$A$2:$D$33,3,FALSE),"Unknown")</f>
        <v>Asian</v>
      </c>
    </row>
    <row r="10474" spans="1:9" x14ac:dyDescent="0.25">
      <c r="A10474">
        <v>10473</v>
      </c>
      <c r="B10474">
        <v>4589</v>
      </c>
      <c r="C10474" s="1">
        <v>45003</v>
      </c>
      <c r="D10474" s="2">
        <v>0.83165509259259263</v>
      </c>
      <c r="E10474">
        <v>109</v>
      </c>
      <c r="F10474" s="5">
        <f>IFERROR(VLOOKUP(E10474,Raw_Menu!$A$2:$D$33,4,FALSE),0)</f>
        <v>17.95</v>
      </c>
      <c r="G10474" s="5">
        <f t="shared" si="326"/>
        <v>17.95</v>
      </c>
      <c r="H10474">
        <f t="shared" si="327"/>
        <v>19</v>
      </c>
      <c r="I10474" t="str">
        <f>IFERROR(VLOOKUP(tblOrders[[#This Row],[item_id]],Raw_Menu!$A$2:$D$33,3,FALSE),"Unknown")</f>
        <v>Asian</v>
      </c>
    </row>
    <row r="10475" spans="1:9" x14ac:dyDescent="0.25">
      <c r="A10475">
        <v>10474</v>
      </c>
      <c r="B10475">
        <v>4589</v>
      </c>
      <c r="C10475" s="1">
        <v>45003</v>
      </c>
      <c r="D10475" s="2">
        <v>0.83165509259259263</v>
      </c>
      <c r="E10475">
        <v>130</v>
      </c>
      <c r="F10475" s="5">
        <f>IFERROR(VLOOKUP(E10475,Raw_Menu!$A$2:$D$33,4,FALSE),0)</f>
        <v>19.95</v>
      </c>
      <c r="G10475" s="5">
        <f t="shared" si="326"/>
        <v>19.95</v>
      </c>
      <c r="H10475">
        <f t="shared" si="327"/>
        <v>19</v>
      </c>
      <c r="I10475" t="str">
        <f>IFERROR(VLOOKUP(tblOrders[[#This Row],[item_id]],Raw_Menu!$A$2:$D$33,3,FALSE),"Unknown")</f>
        <v>Italian</v>
      </c>
    </row>
    <row r="10476" spans="1:9" x14ac:dyDescent="0.25">
      <c r="A10476">
        <v>10475</v>
      </c>
      <c r="B10476">
        <v>4589</v>
      </c>
      <c r="C10476" s="1">
        <v>45003</v>
      </c>
      <c r="D10476" s="2">
        <v>0.83165509259259263</v>
      </c>
      <c r="E10476">
        <v>123</v>
      </c>
      <c r="F10476" s="5">
        <f>IFERROR(VLOOKUP(E10476,Raw_Menu!$A$2:$D$33,4,FALSE),0)</f>
        <v>9</v>
      </c>
      <c r="G10476" s="5">
        <f t="shared" si="326"/>
        <v>9</v>
      </c>
      <c r="H10476">
        <f t="shared" si="327"/>
        <v>19</v>
      </c>
      <c r="I10476" t="str">
        <f>IFERROR(VLOOKUP(tblOrders[[#This Row],[item_id]],Raw_Menu!$A$2:$D$33,3,FALSE),"Unknown")</f>
        <v>Mexican</v>
      </c>
    </row>
    <row r="10477" spans="1:9" x14ac:dyDescent="0.25">
      <c r="A10477">
        <v>10476</v>
      </c>
      <c r="B10477">
        <v>4590</v>
      </c>
      <c r="C10477" s="1">
        <v>45003</v>
      </c>
      <c r="D10477" s="2">
        <v>0.835474537037037</v>
      </c>
      <c r="E10477">
        <v>101</v>
      </c>
      <c r="F10477" s="5">
        <f>IFERROR(VLOOKUP(E10477,Raw_Menu!$A$2:$D$33,4,FALSE),0)</f>
        <v>12.95</v>
      </c>
      <c r="G10477" s="5">
        <f t="shared" si="326"/>
        <v>12.95</v>
      </c>
      <c r="H10477">
        <f t="shared" si="327"/>
        <v>20</v>
      </c>
      <c r="I10477" t="str">
        <f>IFERROR(VLOOKUP(tblOrders[[#This Row],[item_id]],Raw_Menu!$A$2:$D$33,3,FALSE),"Unknown")</f>
        <v>American</v>
      </c>
    </row>
    <row r="10478" spans="1:9" x14ac:dyDescent="0.25">
      <c r="A10478">
        <v>10477</v>
      </c>
      <c r="B10478">
        <v>4590</v>
      </c>
      <c r="C10478" s="1">
        <v>45003</v>
      </c>
      <c r="D10478" s="2">
        <v>0.835474537037037</v>
      </c>
      <c r="E10478">
        <v>122</v>
      </c>
      <c r="F10478" s="5">
        <f>IFERROR(VLOOKUP(E10478,Raw_Menu!$A$2:$D$33,4,FALSE),0)</f>
        <v>7</v>
      </c>
      <c r="G10478" s="5">
        <f t="shared" si="326"/>
        <v>7</v>
      </c>
      <c r="H10478">
        <f t="shared" si="327"/>
        <v>20</v>
      </c>
      <c r="I10478" t="str">
        <f>IFERROR(VLOOKUP(tblOrders[[#This Row],[item_id]],Raw_Menu!$A$2:$D$33,3,FALSE),"Unknown")</f>
        <v>Mexican</v>
      </c>
    </row>
    <row r="10479" spans="1:9" x14ac:dyDescent="0.25">
      <c r="A10479">
        <v>10478</v>
      </c>
      <c r="B10479">
        <v>4591</v>
      </c>
      <c r="C10479" s="1">
        <v>45003</v>
      </c>
      <c r="D10479" s="2">
        <v>0.83659722222222221</v>
      </c>
      <c r="E10479">
        <v>108</v>
      </c>
      <c r="F10479" s="5">
        <f>IFERROR(VLOOKUP(E10479,Raw_Menu!$A$2:$D$33,4,FALSE),0)</f>
        <v>14.5</v>
      </c>
      <c r="G10479" s="5">
        <f t="shared" si="326"/>
        <v>14.5</v>
      </c>
      <c r="H10479">
        <f t="shared" si="327"/>
        <v>20</v>
      </c>
      <c r="I10479" t="str">
        <f>IFERROR(VLOOKUP(tblOrders[[#This Row],[item_id]],Raw_Menu!$A$2:$D$33,3,FALSE),"Unknown")</f>
        <v>Asian</v>
      </c>
    </row>
    <row r="10480" spans="1:9" x14ac:dyDescent="0.25">
      <c r="A10480">
        <v>10479</v>
      </c>
      <c r="B10480">
        <v>4591</v>
      </c>
      <c r="C10480" s="1">
        <v>45003</v>
      </c>
      <c r="D10480" s="2">
        <v>0.83659722222222221</v>
      </c>
      <c r="E10480">
        <v>117</v>
      </c>
      <c r="F10480" s="5">
        <f>IFERROR(VLOOKUP(E10480,Raw_Menu!$A$2:$D$33,4,FALSE),0)</f>
        <v>12.95</v>
      </c>
      <c r="G10480" s="5">
        <f t="shared" si="326"/>
        <v>12.95</v>
      </c>
      <c r="H10480">
        <f t="shared" si="327"/>
        <v>20</v>
      </c>
      <c r="I10480" t="str">
        <f>IFERROR(VLOOKUP(tblOrders[[#This Row],[item_id]],Raw_Menu!$A$2:$D$33,3,FALSE),"Unknown")</f>
        <v>Mexican</v>
      </c>
    </row>
    <row r="10481" spans="1:9" x14ac:dyDescent="0.25">
      <c r="A10481">
        <v>10480</v>
      </c>
      <c r="B10481">
        <v>4591</v>
      </c>
      <c r="C10481" s="1">
        <v>45003</v>
      </c>
      <c r="D10481" s="2">
        <v>0.83659722222222221</v>
      </c>
      <c r="E10481">
        <v>112</v>
      </c>
      <c r="F10481" s="5">
        <f>IFERROR(VLOOKUP(E10481,Raw_Menu!$A$2:$D$33,4,FALSE),0)</f>
        <v>14.95</v>
      </c>
      <c r="G10481" s="5">
        <f t="shared" si="326"/>
        <v>14.95</v>
      </c>
      <c r="H10481">
        <f t="shared" si="327"/>
        <v>20</v>
      </c>
      <c r="I10481" t="str">
        <f>IFERROR(VLOOKUP(tblOrders[[#This Row],[item_id]],Raw_Menu!$A$2:$D$33,3,FALSE),"Unknown")</f>
        <v>Asian</v>
      </c>
    </row>
    <row r="10482" spans="1:9" x14ac:dyDescent="0.25">
      <c r="A10482">
        <v>10481</v>
      </c>
      <c r="B10482">
        <v>4591</v>
      </c>
      <c r="C10482" s="1">
        <v>45003</v>
      </c>
      <c r="D10482" s="2">
        <v>0.83659722222222221</v>
      </c>
      <c r="E10482">
        <v>121</v>
      </c>
      <c r="F10482" s="5">
        <f>IFERROR(VLOOKUP(E10482,Raw_Menu!$A$2:$D$33,4,FALSE),0)</f>
        <v>10.5</v>
      </c>
      <c r="G10482" s="5">
        <f t="shared" si="326"/>
        <v>10.5</v>
      </c>
      <c r="H10482">
        <f t="shared" si="327"/>
        <v>20</v>
      </c>
      <c r="I10482" t="str">
        <f>IFERROR(VLOOKUP(tblOrders[[#This Row],[item_id]],Raw_Menu!$A$2:$D$33,3,FALSE),"Unknown")</f>
        <v>Mexican</v>
      </c>
    </row>
    <row r="10483" spans="1:9" x14ac:dyDescent="0.25">
      <c r="A10483">
        <v>10482</v>
      </c>
      <c r="B10483">
        <v>4592</v>
      </c>
      <c r="C10483" s="1">
        <v>45003</v>
      </c>
      <c r="D10483" s="2">
        <v>0.83733796296296292</v>
      </c>
      <c r="E10483">
        <v>114</v>
      </c>
      <c r="F10483" s="5">
        <f>IFERROR(VLOOKUP(E10483,Raw_Menu!$A$2:$D$33,4,FALSE),0)</f>
        <v>9</v>
      </c>
      <c r="G10483" s="5">
        <f t="shared" si="326"/>
        <v>9</v>
      </c>
      <c r="H10483">
        <f t="shared" si="327"/>
        <v>20</v>
      </c>
      <c r="I10483" t="str">
        <f>IFERROR(VLOOKUP(tblOrders[[#This Row],[item_id]],Raw_Menu!$A$2:$D$33,3,FALSE),"Unknown")</f>
        <v>Asian</v>
      </c>
    </row>
    <row r="10484" spans="1:9" x14ac:dyDescent="0.25">
      <c r="A10484">
        <v>10483</v>
      </c>
      <c r="B10484">
        <v>4593</v>
      </c>
      <c r="C10484" s="1">
        <v>45003</v>
      </c>
      <c r="D10484" s="2">
        <v>0.83900462962962963</v>
      </c>
      <c r="E10484">
        <v>132</v>
      </c>
      <c r="F10484" s="5">
        <f>IFERROR(VLOOKUP(E10484,Raw_Menu!$A$2:$D$33,4,FALSE),0)</f>
        <v>16.95</v>
      </c>
      <c r="G10484" s="5">
        <f t="shared" si="326"/>
        <v>16.95</v>
      </c>
      <c r="H10484">
        <f t="shared" si="327"/>
        <v>20</v>
      </c>
      <c r="I10484" t="str">
        <f>IFERROR(VLOOKUP(tblOrders[[#This Row],[item_id]],Raw_Menu!$A$2:$D$33,3,FALSE),"Unknown")</f>
        <v>Italian</v>
      </c>
    </row>
    <row r="10485" spans="1:9" x14ac:dyDescent="0.25">
      <c r="A10485">
        <v>10484</v>
      </c>
      <c r="B10485">
        <v>4594</v>
      </c>
      <c r="C10485" s="1">
        <v>45003</v>
      </c>
      <c r="D10485" s="2">
        <v>0.84662037037037041</v>
      </c>
      <c r="E10485">
        <v>122</v>
      </c>
      <c r="F10485" s="5">
        <f>IFERROR(VLOOKUP(E10485,Raw_Menu!$A$2:$D$33,4,FALSE),0)</f>
        <v>7</v>
      </c>
      <c r="G10485" s="5">
        <f t="shared" si="326"/>
        <v>7</v>
      </c>
      <c r="H10485">
        <f t="shared" si="327"/>
        <v>20</v>
      </c>
      <c r="I10485" t="str">
        <f>IFERROR(VLOOKUP(tblOrders[[#This Row],[item_id]],Raw_Menu!$A$2:$D$33,3,FALSE),"Unknown")</f>
        <v>Mexican</v>
      </c>
    </row>
    <row r="10486" spans="1:9" x14ac:dyDescent="0.25">
      <c r="A10486">
        <v>10485</v>
      </c>
      <c r="B10486">
        <v>4595</v>
      </c>
      <c r="C10486" s="1">
        <v>45003</v>
      </c>
      <c r="D10486" s="2">
        <v>0.86224537037037041</v>
      </c>
      <c r="E10486">
        <v>111</v>
      </c>
      <c r="F10486" s="5">
        <f>IFERROR(VLOOKUP(E10486,Raw_Menu!$A$2:$D$33,4,FALSE),0)</f>
        <v>11.95</v>
      </c>
      <c r="G10486" s="5">
        <f t="shared" si="326"/>
        <v>11.95</v>
      </c>
      <c r="H10486">
        <f t="shared" si="327"/>
        <v>20</v>
      </c>
      <c r="I10486" t="str">
        <f>IFERROR(VLOOKUP(tblOrders[[#This Row],[item_id]],Raw_Menu!$A$2:$D$33,3,FALSE),"Unknown")</f>
        <v>Asian</v>
      </c>
    </row>
    <row r="10487" spans="1:9" x14ac:dyDescent="0.25">
      <c r="A10487">
        <v>10486</v>
      </c>
      <c r="B10487">
        <v>4596</v>
      </c>
      <c r="C10487" s="1">
        <v>45003</v>
      </c>
      <c r="D10487" s="2">
        <v>0.86263888888888884</v>
      </c>
      <c r="E10487">
        <v>125</v>
      </c>
      <c r="F10487" s="5">
        <f>IFERROR(VLOOKUP(E10487,Raw_Menu!$A$2:$D$33,4,FALSE),0)</f>
        <v>17.95</v>
      </c>
      <c r="G10487" s="5">
        <f t="shared" si="326"/>
        <v>17.95</v>
      </c>
      <c r="H10487">
        <f t="shared" si="327"/>
        <v>20</v>
      </c>
      <c r="I10487" t="str">
        <f>IFERROR(VLOOKUP(tblOrders[[#This Row],[item_id]],Raw_Menu!$A$2:$D$33,3,FALSE),"Unknown")</f>
        <v>Italian</v>
      </c>
    </row>
    <row r="10488" spans="1:9" x14ac:dyDescent="0.25">
      <c r="A10488">
        <v>10487</v>
      </c>
      <c r="B10488">
        <v>4596</v>
      </c>
      <c r="C10488" s="1">
        <v>45003</v>
      </c>
      <c r="D10488" s="2">
        <v>0.86263888888888884</v>
      </c>
      <c r="E10488">
        <v>113</v>
      </c>
      <c r="F10488" s="5">
        <f>IFERROR(VLOOKUP(E10488,Raw_Menu!$A$2:$D$33,4,FALSE),0)</f>
        <v>5</v>
      </c>
      <c r="G10488" s="5">
        <f t="shared" si="326"/>
        <v>5</v>
      </c>
      <c r="H10488">
        <f t="shared" si="327"/>
        <v>20</v>
      </c>
      <c r="I10488" t="str">
        <f>IFERROR(VLOOKUP(tblOrders[[#This Row],[item_id]],Raw_Menu!$A$2:$D$33,3,FALSE),"Unknown")</f>
        <v>Asian</v>
      </c>
    </row>
    <row r="10489" spans="1:9" x14ac:dyDescent="0.25">
      <c r="A10489">
        <v>10488</v>
      </c>
      <c r="B10489">
        <v>4597</v>
      </c>
      <c r="C10489" s="1">
        <v>45003</v>
      </c>
      <c r="D10489" s="2">
        <v>0.8651388888888889</v>
      </c>
      <c r="E10489">
        <v>115</v>
      </c>
      <c r="F10489" s="5">
        <f>IFERROR(VLOOKUP(E10489,Raw_Menu!$A$2:$D$33,4,FALSE),0)</f>
        <v>11.95</v>
      </c>
      <c r="G10489" s="5">
        <f t="shared" si="326"/>
        <v>11.95</v>
      </c>
      <c r="H10489">
        <f t="shared" si="327"/>
        <v>20</v>
      </c>
      <c r="I10489" t="str">
        <f>IFERROR(VLOOKUP(tblOrders[[#This Row],[item_id]],Raw_Menu!$A$2:$D$33,3,FALSE),"Unknown")</f>
        <v>Mexican</v>
      </c>
    </row>
    <row r="10490" spans="1:9" x14ac:dyDescent="0.25">
      <c r="A10490">
        <v>10489</v>
      </c>
      <c r="B10490">
        <v>4597</v>
      </c>
      <c r="C10490" s="1">
        <v>45003</v>
      </c>
      <c r="D10490" s="2">
        <v>0.8651388888888889</v>
      </c>
      <c r="E10490">
        <v>109</v>
      </c>
      <c r="F10490" s="5">
        <f>IFERROR(VLOOKUP(E10490,Raw_Menu!$A$2:$D$33,4,FALSE),0)</f>
        <v>17.95</v>
      </c>
      <c r="G10490" s="5">
        <f t="shared" si="326"/>
        <v>17.95</v>
      </c>
      <c r="H10490">
        <f t="shared" si="327"/>
        <v>20</v>
      </c>
      <c r="I10490" t="str">
        <f>IFERROR(VLOOKUP(tblOrders[[#This Row],[item_id]],Raw_Menu!$A$2:$D$33,3,FALSE),"Unknown")</f>
        <v>Asian</v>
      </c>
    </row>
    <row r="10491" spans="1:9" x14ac:dyDescent="0.25">
      <c r="A10491">
        <v>10490</v>
      </c>
      <c r="B10491">
        <v>4597</v>
      </c>
      <c r="C10491" s="1">
        <v>45003</v>
      </c>
      <c r="D10491" s="2">
        <v>0.8651388888888889</v>
      </c>
      <c r="E10491">
        <v>106</v>
      </c>
      <c r="F10491" s="5">
        <f>IFERROR(VLOOKUP(E10491,Raw_Menu!$A$2:$D$33,4,FALSE),0)</f>
        <v>7</v>
      </c>
      <c r="G10491" s="5">
        <f t="shared" si="326"/>
        <v>7</v>
      </c>
      <c r="H10491">
        <f t="shared" si="327"/>
        <v>20</v>
      </c>
      <c r="I10491" t="str">
        <f>IFERROR(VLOOKUP(tblOrders[[#This Row],[item_id]],Raw_Menu!$A$2:$D$33,3,FALSE),"Unknown")</f>
        <v>American</v>
      </c>
    </row>
    <row r="10492" spans="1:9" x14ac:dyDescent="0.25">
      <c r="A10492">
        <v>10491</v>
      </c>
      <c r="B10492">
        <v>4598</v>
      </c>
      <c r="C10492" s="1">
        <v>45003</v>
      </c>
      <c r="D10492" s="2">
        <v>0.87893518518518521</v>
      </c>
      <c r="E10492">
        <v>120</v>
      </c>
      <c r="F10492" s="5">
        <f>IFERROR(VLOOKUP(E10492,Raw_Menu!$A$2:$D$33,4,FALSE),0)</f>
        <v>13.95</v>
      </c>
      <c r="G10492" s="5">
        <f t="shared" si="326"/>
        <v>13.95</v>
      </c>
      <c r="H10492">
        <f t="shared" si="327"/>
        <v>21</v>
      </c>
      <c r="I10492" t="str">
        <f>IFERROR(VLOOKUP(tblOrders[[#This Row],[item_id]],Raw_Menu!$A$2:$D$33,3,FALSE),"Unknown")</f>
        <v>Mexican</v>
      </c>
    </row>
    <row r="10493" spans="1:9" x14ac:dyDescent="0.25">
      <c r="A10493">
        <v>10492</v>
      </c>
      <c r="B10493">
        <v>4599</v>
      </c>
      <c r="C10493" s="1">
        <v>45003</v>
      </c>
      <c r="D10493" s="2">
        <v>0.88459490740740743</v>
      </c>
      <c r="E10493">
        <v>120</v>
      </c>
      <c r="F10493" s="5">
        <f>IFERROR(VLOOKUP(E10493,Raw_Menu!$A$2:$D$33,4,FALSE),0)</f>
        <v>13.95</v>
      </c>
      <c r="G10493" s="5">
        <f t="shared" si="326"/>
        <v>13.95</v>
      </c>
      <c r="H10493">
        <f t="shared" si="327"/>
        <v>21</v>
      </c>
      <c r="I10493" t="str">
        <f>IFERROR(VLOOKUP(tblOrders[[#This Row],[item_id]],Raw_Menu!$A$2:$D$33,3,FALSE),"Unknown")</f>
        <v>Mexican</v>
      </c>
    </row>
    <row r="10494" spans="1:9" x14ac:dyDescent="0.25">
      <c r="A10494">
        <v>10493</v>
      </c>
      <c r="B10494">
        <v>4600</v>
      </c>
      <c r="C10494" s="1">
        <v>45003</v>
      </c>
      <c r="D10494" s="2">
        <v>0.89960648148148148</v>
      </c>
      <c r="E10494">
        <v>110</v>
      </c>
      <c r="F10494" s="5">
        <f>IFERROR(VLOOKUP(E10494,Raw_Menu!$A$2:$D$33,4,FALSE),0)</f>
        <v>17.95</v>
      </c>
      <c r="G10494" s="5">
        <f t="shared" si="326"/>
        <v>17.95</v>
      </c>
      <c r="H10494">
        <f t="shared" si="327"/>
        <v>21</v>
      </c>
      <c r="I10494" t="str">
        <f>IFERROR(VLOOKUP(tblOrders[[#This Row],[item_id]],Raw_Menu!$A$2:$D$33,3,FALSE),"Unknown")</f>
        <v>Asian</v>
      </c>
    </row>
    <row r="10495" spans="1:9" x14ac:dyDescent="0.25">
      <c r="A10495">
        <v>10494</v>
      </c>
      <c r="B10495">
        <v>4601</v>
      </c>
      <c r="C10495" s="1">
        <v>45003</v>
      </c>
      <c r="D10495" s="2">
        <v>0.93600694444444443</v>
      </c>
      <c r="E10495">
        <v>124</v>
      </c>
      <c r="F10495" s="5">
        <f>IFERROR(VLOOKUP(E10495,Raw_Menu!$A$2:$D$33,4,FALSE),0)</f>
        <v>14.5</v>
      </c>
      <c r="G10495" s="5">
        <f t="shared" si="326"/>
        <v>14.5</v>
      </c>
      <c r="H10495">
        <f t="shared" si="327"/>
        <v>22</v>
      </c>
      <c r="I10495" t="str">
        <f>IFERROR(VLOOKUP(tblOrders[[#This Row],[item_id]],Raw_Menu!$A$2:$D$33,3,FALSE),"Unknown")</f>
        <v>Italian</v>
      </c>
    </row>
    <row r="10496" spans="1:9" x14ac:dyDescent="0.25">
      <c r="A10496">
        <v>10495</v>
      </c>
      <c r="B10496">
        <v>4602</v>
      </c>
      <c r="C10496" s="1">
        <v>45003</v>
      </c>
      <c r="D10496" s="2">
        <v>0.93623842592592588</v>
      </c>
      <c r="E10496">
        <v>101</v>
      </c>
      <c r="F10496" s="5">
        <f>IFERROR(VLOOKUP(E10496,Raw_Menu!$A$2:$D$33,4,FALSE),0)</f>
        <v>12.95</v>
      </c>
      <c r="G10496" s="5">
        <f t="shared" si="326"/>
        <v>12.95</v>
      </c>
      <c r="H10496">
        <f t="shared" si="327"/>
        <v>22</v>
      </c>
      <c r="I10496" t="str">
        <f>IFERROR(VLOOKUP(tblOrders[[#This Row],[item_id]],Raw_Menu!$A$2:$D$33,3,FALSE),"Unknown")</f>
        <v>American</v>
      </c>
    </row>
    <row r="10497" spans="1:9" x14ac:dyDescent="0.25">
      <c r="A10497">
        <v>10496</v>
      </c>
      <c r="B10497">
        <v>4602</v>
      </c>
      <c r="C10497" s="1">
        <v>45003</v>
      </c>
      <c r="D10497" s="2">
        <v>0.93623842592592588</v>
      </c>
      <c r="E10497">
        <v>108</v>
      </c>
      <c r="F10497" s="5">
        <f>IFERROR(VLOOKUP(E10497,Raw_Menu!$A$2:$D$33,4,FALSE),0)</f>
        <v>14.5</v>
      </c>
      <c r="G10497" s="5">
        <f t="shared" si="326"/>
        <v>14.5</v>
      </c>
      <c r="H10497">
        <f t="shared" si="327"/>
        <v>22</v>
      </c>
      <c r="I10497" t="str">
        <f>IFERROR(VLOOKUP(tblOrders[[#This Row],[item_id]],Raw_Menu!$A$2:$D$33,3,FALSE),"Unknown")</f>
        <v>Asian</v>
      </c>
    </row>
    <row r="10498" spans="1:9" x14ac:dyDescent="0.25">
      <c r="A10498">
        <v>10497</v>
      </c>
      <c r="B10498">
        <v>4602</v>
      </c>
      <c r="C10498" s="1">
        <v>45003</v>
      </c>
      <c r="D10498" s="2">
        <v>0.93623842592592588</v>
      </c>
      <c r="E10498">
        <v>109</v>
      </c>
      <c r="F10498" s="5">
        <f>IFERROR(VLOOKUP(E10498,Raw_Menu!$A$2:$D$33,4,FALSE),0)</f>
        <v>17.95</v>
      </c>
      <c r="G10498" s="5">
        <f t="shared" ref="G10498:G10561" si="328">VALUE(F10498)</f>
        <v>17.95</v>
      </c>
      <c r="H10498">
        <f t="shared" ref="H10498:H10561" si="329">HOUR(D10498)</f>
        <v>22</v>
      </c>
      <c r="I10498" t="str">
        <f>IFERROR(VLOOKUP(tblOrders[[#This Row],[item_id]],Raw_Menu!$A$2:$D$33,3,FALSE),"Unknown")</f>
        <v>Asian</v>
      </c>
    </row>
    <row r="10499" spans="1:9" x14ac:dyDescent="0.25">
      <c r="A10499">
        <v>10498</v>
      </c>
      <c r="B10499">
        <v>4603</v>
      </c>
      <c r="C10499" s="1">
        <v>45004</v>
      </c>
      <c r="D10499" s="2">
        <v>0.47510416666666672</v>
      </c>
      <c r="E10499">
        <v>101</v>
      </c>
      <c r="F10499" s="5">
        <f>IFERROR(VLOOKUP(E10499,Raw_Menu!$A$2:$D$33,4,FALSE),0)</f>
        <v>12.95</v>
      </c>
      <c r="G10499" s="5">
        <f t="shared" si="328"/>
        <v>12.95</v>
      </c>
      <c r="H10499">
        <f t="shared" si="329"/>
        <v>11</v>
      </c>
      <c r="I10499" t="str">
        <f>IFERROR(VLOOKUP(tblOrders[[#This Row],[item_id]],Raw_Menu!$A$2:$D$33,3,FALSE),"Unknown")</f>
        <v>American</v>
      </c>
    </row>
    <row r="10500" spans="1:9" x14ac:dyDescent="0.25">
      <c r="A10500">
        <v>10499</v>
      </c>
      <c r="B10500">
        <v>4603</v>
      </c>
      <c r="C10500" s="1">
        <v>45004</v>
      </c>
      <c r="D10500" s="2">
        <v>0.47510416666666672</v>
      </c>
      <c r="E10500">
        <v>103</v>
      </c>
      <c r="F10500" s="5">
        <f>IFERROR(VLOOKUP(E10500,Raw_Menu!$A$2:$D$33,4,FALSE),0)</f>
        <v>9</v>
      </c>
      <c r="G10500" s="5">
        <f t="shared" si="328"/>
        <v>9</v>
      </c>
      <c r="H10500">
        <f t="shared" si="329"/>
        <v>11</v>
      </c>
      <c r="I10500" t="str">
        <f>IFERROR(VLOOKUP(tblOrders[[#This Row],[item_id]],Raw_Menu!$A$2:$D$33,3,FALSE),"Unknown")</f>
        <v>American</v>
      </c>
    </row>
    <row r="10501" spans="1:9" x14ac:dyDescent="0.25">
      <c r="A10501">
        <v>10500</v>
      </c>
      <c r="B10501">
        <v>4603</v>
      </c>
      <c r="C10501" s="1">
        <v>45004</v>
      </c>
      <c r="D10501" s="2">
        <v>0.47510416666666672</v>
      </c>
      <c r="E10501">
        <v>121</v>
      </c>
      <c r="F10501" s="5">
        <f>IFERROR(VLOOKUP(E10501,Raw_Menu!$A$2:$D$33,4,FALSE),0)</f>
        <v>10.5</v>
      </c>
      <c r="G10501" s="5">
        <f t="shared" si="328"/>
        <v>10.5</v>
      </c>
      <c r="H10501">
        <f t="shared" si="329"/>
        <v>11</v>
      </c>
      <c r="I10501" t="str">
        <f>IFERROR(VLOOKUP(tblOrders[[#This Row],[item_id]],Raw_Menu!$A$2:$D$33,3,FALSE),"Unknown")</f>
        <v>Mexican</v>
      </c>
    </row>
    <row r="10502" spans="1:9" x14ac:dyDescent="0.25">
      <c r="A10502">
        <v>10501</v>
      </c>
      <c r="B10502">
        <v>4603</v>
      </c>
      <c r="C10502" s="1">
        <v>45004</v>
      </c>
      <c r="D10502" s="2">
        <v>0.47510416666666672</v>
      </c>
      <c r="E10502">
        <v>106</v>
      </c>
      <c r="F10502" s="5">
        <f>IFERROR(VLOOKUP(E10502,Raw_Menu!$A$2:$D$33,4,FALSE),0)</f>
        <v>7</v>
      </c>
      <c r="G10502" s="5">
        <f t="shared" si="328"/>
        <v>7</v>
      </c>
      <c r="H10502">
        <f t="shared" si="329"/>
        <v>11</v>
      </c>
      <c r="I10502" t="str">
        <f>IFERROR(VLOOKUP(tblOrders[[#This Row],[item_id]],Raw_Menu!$A$2:$D$33,3,FALSE),"Unknown")</f>
        <v>American</v>
      </c>
    </row>
    <row r="10503" spans="1:9" x14ac:dyDescent="0.25">
      <c r="A10503">
        <v>10502</v>
      </c>
      <c r="B10503">
        <v>4603</v>
      </c>
      <c r="C10503" s="1">
        <v>45004</v>
      </c>
      <c r="D10503" s="2">
        <v>0.47510416666666672</v>
      </c>
      <c r="E10503">
        <v>114</v>
      </c>
      <c r="F10503" s="5">
        <f>IFERROR(VLOOKUP(E10503,Raw_Menu!$A$2:$D$33,4,FALSE),0)</f>
        <v>9</v>
      </c>
      <c r="G10503" s="5">
        <f t="shared" si="328"/>
        <v>9</v>
      </c>
      <c r="H10503">
        <f t="shared" si="329"/>
        <v>11</v>
      </c>
      <c r="I10503" t="str">
        <f>IFERROR(VLOOKUP(tblOrders[[#This Row],[item_id]],Raw_Menu!$A$2:$D$33,3,FALSE),"Unknown")</f>
        <v>Asian</v>
      </c>
    </row>
    <row r="10504" spans="1:9" x14ac:dyDescent="0.25">
      <c r="A10504">
        <v>10503</v>
      </c>
      <c r="B10504">
        <v>4604</v>
      </c>
      <c r="C10504" s="1">
        <v>45004</v>
      </c>
      <c r="D10504" s="2">
        <v>0.47716435185185191</v>
      </c>
      <c r="E10504">
        <v>115</v>
      </c>
      <c r="F10504" s="5">
        <f>IFERROR(VLOOKUP(E10504,Raw_Menu!$A$2:$D$33,4,FALSE),0)</f>
        <v>11.95</v>
      </c>
      <c r="G10504" s="5">
        <f t="shared" si="328"/>
        <v>11.95</v>
      </c>
      <c r="H10504">
        <f t="shared" si="329"/>
        <v>11</v>
      </c>
      <c r="I10504" t="str">
        <f>IFERROR(VLOOKUP(tblOrders[[#This Row],[item_id]],Raw_Menu!$A$2:$D$33,3,FALSE),"Unknown")</f>
        <v>Mexican</v>
      </c>
    </row>
    <row r="10505" spans="1:9" x14ac:dyDescent="0.25">
      <c r="A10505">
        <v>10504</v>
      </c>
      <c r="B10505">
        <v>4604</v>
      </c>
      <c r="C10505" s="1">
        <v>45004</v>
      </c>
      <c r="D10505" s="2">
        <v>0.47716435185185191</v>
      </c>
      <c r="E10505">
        <v>127</v>
      </c>
      <c r="F10505" s="5">
        <f>IFERROR(VLOOKUP(E10505,Raw_Menu!$A$2:$D$33,4,FALSE),0)</f>
        <v>17.95</v>
      </c>
      <c r="G10505" s="5">
        <f t="shared" si="328"/>
        <v>17.95</v>
      </c>
      <c r="H10505">
        <f t="shared" si="329"/>
        <v>11</v>
      </c>
      <c r="I10505" t="str">
        <f>IFERROR(VLOOKUP(tblOrders[[#This Row],[item_id]],Raw_Menu!$A$2:$D$33,3,FALSE),"Unknown")</f>
        <v>Italian</v>
      </c>
    </row>
    <row r="10506" spans="1:9" x14ac:dyDescent="0.25">
      <c r="A10506">
        <v>10505</v>
      </c>
      <c r="B10506">
        <v>4605</v>
      </c>
      <c r="C10506" s="1">
        <v>45004</v>
      </c>
      <c r="D10506" s="2">
        <v>0.47990740740740739</v>
      </c>
      <c r="E10506">
        <v>118</v>
      </c>
      <c r="F10506" s="5">
        <f>IFERROR(VLOOKUP(E10506,Raw_Menu!$A$2:$D$33,4,FALSE),0)</f>
        <v>14.95</v>
      </c>
      <c r="G10506" s="5">
        <f t="shared" si="328"/>
        <v>14.95</v>
      </c>
      <c r="H10506">
        <f t="shared" si="329"/>
        <v>11</v>
      </c>
      <c r="I10506" t="str">
        <f>IFERROR(VLOOKUP(tblOrders[[#This Row],[item_id]],Raw_Menu!$A$2:$D$33,3,FALSE),"Unknown")</f>
        <v>Mexican</v>
      </c>
    </row>
    <row r="10507" spans="1:9" x14ac:dyDescent="0.25">
      <c r="A10507">
        <v>10506</v>
      </c>
      <c r="B10507">
        <v>4606</v>
      </c>
      <c r="C10507" s="1">
        <v>45004</v>
      </c>
      <c r="D10507" s="2">
        <v>0.48637731481481478</v>
      </c>
      <c r="E10507">
        <v>123</v>
      </c>
      <c r="F10507" s="5">
        <f>IFERROR(VLOOKUP(E10507,Raw_Menu!$A$2:$D$33,4,FALSE),0)</f>
        <v>9</v>
      </c>
      <c r="G10507" s="5">
        <f t="shared" si="328"/>
        <v>9</v>
      </c>
      <c r="H10507">
        <f t="shared" si="329"/>
        <v>11</v>
      </c>
      <c r="I10507" t="str">
        <f>IFERROR(VLOOKUP(tblOrders[[#This Row],[item_id]],Raw_Menu!$A$2:$D$33,3,FALSE),"Unknown")</f>
        <v>Mexican</v>
      </c>
    </row>
    <row r="10508" spans="1:9" x14ac:dyDescent="0.25">
      <c r="A10508">
        <v>10507</v>
      </c>
      <c r="B10508">
        <v>4607</v>
      </c>
      <c r="C10508" s="1">
        <v>45004</v>
      </c>
      <c r="D10508" s="2">
        <v>0.48677083333333332</v>
      </c>
      <c r="E10508">
        <v>117</v>
      </c>
      <c r="F10508" s="5">
        <f>IFERROR(VLOOKUP(E10508,Raw_Menu!$A$2:$D$33,4,FALSE),0)</f>
        <v>12.95</v>
      </c>
      <c r="G10508" s="5">
        <f t="shared" si="328"/>
        <v>12.95</v>
      </c>
      <c r="H10508">
        <f t="shared" si="329"/>
        <v>11</v>
      </c>
      <c r="I10508" t="str">
        <f>IFERROR(VLOOKUP(tblOrders[[#This Row],[item_id]],Raw_Menu!$A$2:$D$33,3,FALSE),"Unknown")</f>
        <v>Mexican</v>
      </c>
    </row>
    <row r="10509" spans="1:9" x14ac:dyDescent="0.25">
      <c r="A10509">
        <v>10508</v>
      </c>
      <c r="B10509">
        <v>4607</v>
      </c>
      <c r="C10509" s="1">
        <v>45004</v>
      </c>
      <c r="D10509" s="2">
        <v>0.48677083333333332</v>
      </c>
      <c r="E10509">
        <v>111</v>
      </c>
      <c r="F10509" s="5">
        <f>IFERROR(VLOOKUP(E10509,Raw_Menu!$A$2:$D$33,4,FALSE),0)</f>
        <v>11.95</v>
      </c>
      <c r="G10509" s="5">
        <f t="shared" si="328"/>
        <v>11.95</v>
      </c>
      <c r="H10509">
        <f t="shared" si="329"/>
        <v>11</v>
      </c>
      <c r="I10509" t="str">
        <f>IFERROR(VLOOKUP(tblOrders[[#This Row],[item_id]],Raw_Menu!$A$2:$D$33,3,FALSE),"Unknown")</f>
        <v>Asian</v>
      </c>
    </row>
    <row r="10510" spans="1:9" x14ac:dyDescent="0.25">
      <c r="A10510">
        <v>10509</v>
      </c>
      <c r="B10510">
        <v>4608</v>
      </c>
      <c r="C10510" s="1">
        <v>45004</v>
      </c>
      <c r="D10510" s="2">
        <v>0.49023148148148149</v>
      </c>
      <c r="E10510">
        <v>103</v>
      </c>
      <c r="F10510" s="5">
        <f>IFERROR(VLOOKUP(E10510,Raw_Menu!$A$2:$D$33,4,FALSE),0)</f>
        <v>9</v>
      </c>
      <c r="G10510" s="5">
        <f t="shared" si="328"/>
        <v>9</v>
      </c>
      <c r="H10510">
        <f t="shared" si="329"/>
        <v>11</v>
      </c>
      <c r="I10510" t="str">
        <f>IFERROR(VLOOKUP(tblOrders[[#This Row],[item_id]],Raw_Menu!$A$2:$D$33,3,FALSE),"Unknown")</f>
        <v>American</v>
      </c>
    </row>
    <row r="10511" spans="1:9" x14ac:dyDescent="0.25">
      <c r="A10511">
        <v>10510</v>
      </c>
      <c r="B10511">
        <v>4608</v>
      </c>
      <c r="C10511" s="1">
        <v>45004</v>
      </c>
      <c r="D10511" s="2">
        <v>0.49023148148148149</v>
      </c>
      <c r="E10511">
        <v>108</v>
      </c>
      <c r="F10511" s="5">
        <f>IFERROR(VLOOKUP(E10511,Raw_Menu!$A$2:$D$33,4,FALSE),0)</f>
        <v>14.5</v>
      </c>
      <c r="G10511" s="5">
        <f t="shared" si="328"/>
        <v>14.5</v>
      </c>
      <c r="H10511">
        <f t="shared" si="329"/>
        <v>11</v>
      </c>
      <c r="I10511" t="str">
        <f>IFERROR(VLOOKUP(tblOrders[[#This Row],[item_id]],Raw_Menu!$A$2:$D$33,3,FALSE),"Unknown")</f>
        <v>Asian</v>
      </c>
    </row>
    <row r="10512" spans="1:9" x14ac:dyDescent="0.25">
      <c r="A10512">
        <v>10511</v>
      </c>
      <c r="B10512">
        <v>4608</v>
      </c>
      <c r="C10512" s="1">
        <v>45004</v>
      </c>
      <c r="D10512" s="2">
        <v>0.49023148148148149</v>
      </c>
      <c r="E10512">
        <v>117</v>
      </c>
      <c r="F10512" s="5">
        <f>IFERROR(VLOOKUP(E10512,Raw_Menu!$A$2:$D$33,4,FALSE),0)</f>
        <v>12.95</v>
      </c>
      <c r="G10512" s="5">
        <f t="shared" si="328"/>
        <v>12.95</v>
      </c>
      <c r="H10512">
        <f t="shared" si="329"/>
        <v>11</v>
      </c>
      <c r="I10512" t="str">
        <f>IFERROR(VLOOKUP(tblOrders[[#This Row],[item_id]],Raw_Menu!$A$2:$D$33,3,FALSE),"Unknown")</f>
        <v>Mexican</v>
      </c>
    </row>
    <row r="10513" spans="1:9" x14ac:dyDescent="0.25">
      <c r="A10513">
        <v>10512</v>
      </c>
      <c r="B10513">
        <v>4608</v>
      </c>
      <c r="C10513" s="1">
        <v>45004</v>
      </c>
      <c r="D10513" s="2">
        <v>0.49023148148148149</v>
      </c>
      <c r="E10513">
        <v>127</v>
      </c>
      <c r="F10513" s="5">
        <f>IFERROR(VLOOKUP(E10513,Raw_Menu!$A$2:$D$33,4,FALSE),0)</f>
        <v>17.95</v>
      </c>
      <c r="G10513" s="5">
        <f t="shared" si="328"/>
        <v>17.95</v>
      </c>
      <c r="H10513">
        <f t="shared" si="329"/>
        <v>11</v>
      </c>
      <c r="I10513" t="str">
        <f>IFERROR(VLOOKUP(tblOrders[[#This Row],[item_id]],Raw_Menu!$A$2:$D$33,3,FALSE),"Unknown")</f>
        <v>Italian</v>
      </c>
    </row>
    <row r="10514" spans="1:9" x14ac:dyDescent="0.25">
      <c r="A10514">
        <v>10513</v>
      </c>
      <c r="B10514">
        <v>4609</v>
      </c>
      <c r="C10514" s="1">
        <v>45004</v>
      </c>
      <c r="D10514" s="2">
        <v>0.50157407407407406</v>
      </c>
      <c r="E10514">
        <v>118</v>
      </c>
      <c r="F10514" s="5">
        <f>IFERROR(VLOOKUP(E10514,Raw_Menu!$A$2:$D$33,4,FALSE),0)</f>
        <v>14.95</v>
      </c>
      <c r="G10514" s="5">
        <f t="shared" si="328"/>
        <v>14.95</v>
      </c>
      <c r="H10514">
        <f t="shared" si="329"/>
        <v>12</v>
      </c>
      <c r="I10514" t="str">
        <f>IFERROR(VLOOKUP(tblOrders[[#This Row],[item_id]],Raw_Menu!$A$2:$D$33,3,FALSE),"Unknown")</f>
        <v>Mexican</v>
      </c>
    </row>
    <row r="10515" spans="1:9" x14ac:dyDescent="0.25">
      <c r="A10515">
        <v>10514</v>
      </c>
      <c r="B10515">
        <v>4610</v>
      </c>
      <c r="C10515" s="1">
        <v>45004</v>
      </c>
      <c r="D10515" s="2">
        <v>0.51405092592592594</v>
      </c>
      <c r="E10515">
        <v>113</v>
      </c>
      <c r="F10515" s="5">
        <f>IFERROR(VLOOKUP(E10515,Raw_Menu!$A$2:$D$33,4,FALSE),0)</f>
        <v>5</v>
      </c>
      <c r="G10515" s="5">
        <f t="shared" si="328"/>
        <v>5</v>
      </c>
      <c r="H10515">
        <f t="shared" si="329"/>
        <v>12</v>
      </c>
      <c r="I10515" t="str">
        <f>IFERROR(VLOOKUP(tblOrders[[#This Row],[item_id]],Raw_Menu!$A$2:$D$33,3,FALSE),"Unknown")</f>
        <v>Asian</v>
      </c>
    </row>
    <row r="10516" spans="1:9" x14ac:dyDescent="0.25">
      <c r="A10516">
        <v>10515</v>
      </c>
      <c r="B10516">
        <v>4611</v>
      </c>
      <c r="C10516" s="1">
        <v>45004</v>
      </c>
      <c r="D10516" s="2">
        <v>0.51810185185185187</v>
      </c>
      <c r="E10516">
        <v>102</v>
      </c>
      <c r="F10516" s="5">
        <f>IFERROR(VLOOKUP(E10516,Raw_Menu!$A$2:$D$33,4,FALSE),0)</f>
        <v>13.95</v>
      </c>
      <c r="G10516" s="5">
        <f t="shared" si="328"/>
        <v>13.95</v>
      </c>
      <c r="H10516">
        <f t="shared" si="329"/>
        <v>12</v>
      </c>
      <c r="I10516" t="str">
        <f>IFERROR(VLOOKUP(tblOrders[[#This Row],[item_id]],Raw_Menu!$A$2:$D$33,3,FALSE),"Unknown")</f>
        <v>American</v>
      </c>
    </row>
    <row r="10517" spans="1:9" x14ac:dyDescent="0.25">
      <c r="A10517">
        <v>10516</v>
      </c>
      <c r="B10517">
        <v>4611</v>
      </c>
      <c r="C10517" s="1">
        <v>45004</v>
      </c>
      <c r="D10517" s="2">
        <v>0.51810185185185187</v>
      </c>
      <c r="E10517">
        <v>104</v>
      </c>
      <c r="F10517" s="5">
        <f>IFERROR(VLOOKUP(E10517,Raw_Menu!$A$2:$D$33,4,FALSE),0)</f>
        <v>10.5</v>
      </c>
      <c r="G10517" s="5">
        <f t="shared" si="328"/>
        <v>10.5</v>
      </c>
      <c r="H10517">
        <f t="shared" si="329"/>
        <v>12</v>
      </c>
      <c r="I10517" t="str">
        <f>IFERROR(VLOOKUP(tblOrders[[#This Row],[item_id]],Raw_Menu!$A$2:$D$33,3,FALSE),"Unknown")</f>
        <v>American</v>
      </c>
    </row>
    <row r="10518" spans="1:9" x14ac:dyDescent="0.25">
      <c r="A10518">
        <v>10517</v>
      </c>
      <c r="B10518">
        <v>4611</v>
      </c>
      <c r="C10518" s="1">
        <v>45004</v>
      </c>
      <c r="D10518" s="2">
        <v>0.51810185185185187</v>
      </c>
      <c r="E10518">
        <v>108</v>
      </c>
      <c r="F10518" s="5">
        <f>IFERROR(VLOOKUP(E10518,Raw_Menu!$A$2:$D$33,4,FALSE),0)</f>
        <v>14.5</v>
      </c>
      <c r="G10518" s="5">
        <f t="shared" si="328"/>
        <v>14.5</v>
      </c>
      <c r="H10518">
        <f t="shared" si="329"/>
        <v>12</v>
      </c>
      <c r="I10518" t="str">
        <f>IFERROR(VLOOKUP(tblOrders[[#This Row],[item_id]],Raw_Menu!$A$2:$D$33,3,FALSE),"Unknown")</f>
        <v>Asian</v>
      </c>
    </row>
    <row r="10519" spans="1:9" x14ac:dyDescent="0.25">
      <c r="A10519">
        <v>10518</v>
      </c>
      <c r="B10519">
        <v>4611</v>
      </c>
      <c r="C10519" s="1">
        <v>45004</v>
      </c>
      <c r="D10519" s="2">
        <v>0.51810185185185187</v>
      </c>
      <c r="E10519">
        <v>108</v>
      </c>
      <c r="F10519" s="5">
        <f>IFERROR(VLOOKUP(E10519,Raw_Menu!$A$2:$D$33,4,FALSE),0)</f>
        <v>14.5</v>
      </c>
      <c r="G10519" s="5">
        <f t="shared" si="328"/>
        <v>14.5</v>
      </c>
      <c r="H10519">
        <f t="shared" si="329"/>
        <v>12</v>
      </c>
      <c r="I10519" t="str">
        <f>IFERROR(VLOOKUP(tblOrders[[#This Row],[item_id]],Raw_Menu!$A$2:$D$33,3,FALSE),"Unknown")</f>
        <v>Asian</v>
      </c>
    </row>
    <row r="10520" spans="1:9" x14ac:dyDescent="0.25">
      <c r="A10520">
        <v>10519</v>
      </c>
      <c r="B10520">
        <v>4611</v>
      </c>
      <c r="C10520" s="1">
        <v>45004</v>
      </c>
      <c r="D10520" s="2">
        <v>0.51810185185185187</v>
      </c>
      <c r="E10520">
        <v>129</v>
      </c>
      <c r="F10520" s="5">
        <f>IFERROR(VLOOKUP(E10520,Raw_Menu!$A$2:$D$33,4,FALSE),0)</f>
        <v>15.5</v>
      </c>
      <c r="G10520" s="5">
        <f t="shared" si="328"/>
        <v>15.5</v>
      </c>
      <c r="H10520">
        <f t="shared" si="329"/>
        <v>12</v>
      </c>
      <c r="I10520" t="str">
        <f>IFERROR(VLOOKUP(tblOrders[[#This Row],[item_id]],Raw_Menu!$A$2:$D$33,3,FALSE),"Unknown")</f>
        <v>Italian</v>
      </c>
    </row>
    <row r="10521" spans="1:9" x14ac:dyDescent="0.25">
      <c r="A10521">
        <v>10520</v>
      </c>
      <c r="B10521">
        <v>4611</v>
      </c>
      <c r="C10521" s="1">
        <v>45004</v>
      </c>
      <c r="D10521" s="2">
        <v>0.51810185185185187</v>
      </c>
      <c r="E10521">
        <v>113</v>
      </c>
      <c r="F10521" s="5">
        <f>IFERROR(VLOOKUP(E10521,Raw_Menu!$A$2:$D$33,4,FALSE),0)</f>
        <v>5</v>
      </c>
      <c r="G10521" s="5">
        <f t="shared" si="328"/>
        <v>5</v>
      </c>
      <c r="H10521">
        <f t="shared" si="329"/>
        <v>12</v>
      </c>
      <c r="I10521" t="str">
        <f>IFERROR(VLOOKUP(tblOrders[[#This Row],[item_id]],Raw_Menu!$A$2:$D$33,3,FALSE),"Unknown")</f>
        <v>Asian</v>
      </c>
    </row>
    <row r="10522" spans="1:9" x14ac:dyDescent="0.25">
      <c r="A10522">
        <v>10521</v>
      </c>
      <c r="B10522">
        <v>4611</v>
      </c>
      <c r="C10522" s="1">
        <v>45004</v>
      </c>
      <c r="D10522" s="2">
        <v>0.51810185185185187</v>
      </c>
      <c r="E10522">
        <v>121</v>
      </c>
      <c r="F10522" s="5">
        <f>IFERROR(VLOOKUP(E10522,Raw_Menu!$A$2:$D$33,4,FALSE),0)</f>
        <v>10.5</v>
      </c>
      <c r="G10522" s="5">
        <f t="shared" si="328"/>
        <v>10.5</v>
      </c>
      <c r="H10522">
        <f t="shared" si="329"/>
        <v>12</v>
      </c>
      <c r="I10522" t="str">
        <f>IFERROR(VLOOKUP(tblOrders[[#This Row],[item_id]],Raw_Menu!$A$2:$D$33,3,FALSE),"Unknown")</f>
        <v>Mexican</v>
      </c>
    </row>
    <row r="10523" spans="1:9" x14ac:dyDescent="0.25">
      <c r="A10523">
        <v>10522</v>
      </c>
      <c r="B10523">
        <v>4611</v>
      </c>
      <c r="C10523" s="1">
        <v>45004</v>
      </c>
      <c r="D10523" s="2">
        <v>0.51810185185185187</v>
      </c>
      <c r="E10523">
        <v>121</v>
      </c>
      <c r="F10523" s="5">
        <f>IFERROR(VLOOKUP(E10523,Raw_Menu!$A$2:$D$33,4,FALSE),0)</f>
        <v>10.5</v>
      </c>
      <c r="G10523" s="5">
        <f t="shared" si="328"/>
        <v>10.5</v>
      </c>
      <c r="H10523">
        <f t="shared" si="329"/>
        <v>12</v>
      </c>
      <c r="I10523" t="str">
        <f>IFERROR(VLOOKUP(tblOrders[[#This Row],[item_id]],Raw_Menu!$A$2:$D$33,3,FALSE),"Unknown")</f>
        <v>Mexican</v>
      </c>
    </row>
    <row r="10524" spans="1:9" x14ac:dyDescent="0.25">
      <c r="A10524">
        <v>10523</v>
      </c>
      <c r="B10524">
        <v>4611</v>
      </c>
      <c r="C10524" s="1">
        <v>45004</v>
      </c>
      <c r="D10524" s="2">
        <v>0.51810185185185187</v>
      </c>
      <c r="E10524">
        <v>122</v>
      </c>
      <c r="F10524" s="5">
        <f>IFERROR(VLOOKUP(E10524,Raw_Menu!$A$2:$D$33,4,FALSE),0)</f>
        <v>7</v>
      </c>
      <c r="G10524" s="5">
        <f t="shared" si="328"/>
        <v>7</v>
      </c>
      <c r="H10524">
        <f t="shared" si="329"/>
        <v>12</v>
      </c>
      <c r="I10524" t="str">
        <f>IFERROR(VLOOKUP(tblOrders[[#This Row],[item_id]],Raw_Menu!$A$2:$D$33,3,FALSE),"Unknown")</f>
        <v>Mexican</v>
      </c>
    </row>
    <row r="10525" spans="1:9" x14ac:dyDescent="0.25">
      <c r="A10525">
        <v>10524</v>
      </c>
      <c r="B10525">
        <v>4611</v>
      </c>
      <c r="C10525" s="1">
        <v>45004</v>
      </c>
      <c r="D10525" s="2">
        <v>0.51810185185185187</v>
      </c>
      <c r="E10525">
        <v>106</v>
      </c>
      <c r="F10525" s="5">
        <f>IFERROR(VLOOKUP(E10525,Raw_Menu!$A$2:$D$33,4,FALSE),0)</f>
        <v>7</v>
      </c>
      <c r="G10525" s="5">
        <f t="shared" si="328"/>
        <v>7</v>
      </c>
      <c r="H10525">
        <f t="shared" si="329"/>
        <v>12</v>
      </c>
      <c r="I10525" t="str">
        <f>IFERROR(VLOOKUP(tblOrders[[#This Row],[item_id]],Raw_Menu!$A$2:$D$33,3,FALSE),"Unknown")</f>
        <v>American</v>
      </c>
    </row>
    <row r="10526" spans="1:9" x14ac:dyDescent="0.25">
      <c r="A10526">
        <v>10525</v>
      </c>
      <c r="B10526">
        <v>4611</v>
      </c>
      <c r="C10526" s="1">
        <v>45004</v>
      </c>
      <c r="D10526" s="2">
        <v>0.51810185185185187</v>
      </c>
      <c r="E10526">
        <v>114</v>
      </c>
      <c r="F10526" s="5">
        <f>IFERROR(VLOOKUP(E10526,Raw_Menu!$A$2:$D$33,4,FALSE),0)</f>
        <v>9</v>
      </c>
      <c r="G10526" s="5">
        <f t="shared" si="328"/>
        <v>9</v>
      </c>
      <c r="H10526">
        <f t="shared" si="329"/>
        <v>12</v>
      </c>
      <c r="I10526" t="str">
        <f>IFERROR(VLOOKUP(tblOrders[[#This Row],[item_id]],Raw_Menu!$A$2:$D$33,3,FALSE),"Unknown")</f>
        <v>Asian</v>
      </c>
    </row>
    <row r="10527" spans="1:9" x14ac:dyDescent="0.25">
      <c r="A10527">
        <v>10526</v>
      </c>
      <c r="B10527">
        <v>4612</v>
      </c>
      <c r="C10527" s="1">
        <v>45004</v>
      </c>
      <c r="D10527" s="2">
        <v>0.51925925925925931</v>
      </c>
      <c r="E10527">
        <v>131</v>
      </c>
      <c r="F10527" s="5">
        <f>IFERROR(VLOOKUP(E10527,Raw_Menu!$A$2:$D$33,4,FALSE),0)</f>
        <v>17.95</v>
      </c>
      <c r="G10527" s="5">
        <f t="shared" si="328"/>
        <v>17.95</v>
      </c>
      <c r="H10527">
        <f t="shared" si="329"/>
        <v>12</v>
      </c>
      <c r="I10527" t="str">
        <f>IFERROR(VLOOKUP(tblOrders[[#This Row],[item_id]],Raw_Menu!$A$2:$D$33,3,FALSE),"Unknown")</f>
        <v>Italian</v>
      </c>
    </row>
    <row r="10528" spans="1:9" x14ac:dyDescent="0.25">
      <c r="A10528">
        <v>10527</v>
      </c>
      <c r="B10528">
        <v>4613</v>
      </c>
      <c r="C10528" s="1">
        <v>45004</v>
      </c>
      <c r="D10528" s="2">
        <v>0.53991898148148143</v>
      </c>
      <c r="E10528">
        <v>131</v>
      </c>
      <c r="F10528" s="5">
        <f>IFERROR(VLOOKUP(E10528,Raw_Menu!$A$2:$D$33,4,FALSE),0)</f>
        <v>17.95</v>
      </c>
      <c r="G10528" s="5">
        <f t="shared" si="328"/>
        <v>17.95</v>
      </c>
      <c r="H10528">
        <f t="shared" si="329"/>
        <v>12</v>
      </c>
      <c r="I10528" t="str">
        <f>IFERROR(VLOOKUP(tblOrders[[#This Row],[item_id]],Raw_Menu!$A$2:$D$33,3,FALSE),"Unknown")</f>
        <v>Italian</v>
      </c>
    </row>
    <row r="10529" spans="1:9" x14ac:dyDescent="0.25">
      <c r="A10529">
        <v>10528</v>
      </c>
      <c r="B10529">
        <v>4614</v>
      </c>
      <c r="C10529" s="1">
        <v>45004</v>
      </c>
      <c r="D10529" s="2">
        <v>0.54359953703703701</v>
      </c>
      <c r="E10529">
        <v>109</v>
      </c>
      <c r="F10529" s="5">
        <f>IFERROR(VLOOKUP(E10529,Raw_Menu!$A$2:$D$33,4,FALSE),0)</f>
        <v>17.95</v>
      </c>
      <c r="G10529" s="5">
        <f t="shared" si="328"/>
        <v>17.95</v>
      </c>
      <c r="H10529">
        <f t="shared" si="329"/>
        <v>13</v>
      </c>
      <c r="I10529" t="str">
        <f>IFERROR(VLOOKUP(tblOrders[[#This Row],[item_id]],Raw_Menu!$A$2:$D$33,3,FALSE),"Unknown")</f>
        <v>Asian</v>
      </c>
    </row>
    <row r="10530" spans="1:9" x14ac:dyDescent="0.25">
      <c r="A10530">
        <v>10529</v>
      </c>
      <c r="B10530">
        <v>4615</v>
      </c>
      <c r="C10530" s="1">
        <v>45004</v>
      </c>
      <c r="D10530" s="2">
        <v>0.54508101851851853</v>
      </c>
      <c r="E10530">
        <v>116</v>
      </c>
      <c r="F10530" s="5">
        <f>IFERROR(VLOOKUP(E10530,Raw_Menu!$A$2:$D$33,4,FALSE),0)</f>
        <v>13.95</v>
      </c>
      <c r="G10530" s="5">
        <f t="shared" si="328"/>
        <v>13.95</v>
      </c>
      <c r="H10530">
        <f t="shared" si="329"/>
        <v>13</v>
      </c>
      <c r="I10530" t="str">
        <f>IFERROR(VLOOKUP(tblOrders[[#This Row],[item_id]],Raw_Menu!$A$2:$D$33,3,FALSE),"Unknown")</f>
        <v>Mexican</v>
      </c>
    </row>
    <row r="10531" spans="1:9" x14ac:dyDescent="0.25">
      <c r="A10531">
        <v>10530</v>
      </c>
      <c r="B10531">
        <v>4615</v>
      </c>
      <c r="C10531" s="1">
        <v>45004</v>
      </c>
      <c r="D10531" s="2">
        <v>0.54508101851851853</v>
      </c>
      <c r="E10531">
        <v>131</v>
      </c>
      <c r="F10531" s="5">
        <f>IFERROR(VLOOKUP(E10531,Raw_Menu!$A$2:$D$33,4,FALSE),0)</f>
        <v>17.95</v>
      </c>
      <c r="G10531" s="5">
        <f t="shared" si="328"/>
        <v>17.95</v>
      </c>
      <c r="H10531">
        <f t="shared" si="329"/>
        <v>13</v>
      </c>
      <c r="I10531" t="str">
        <f>IFERROR(VLOOKUP(tblOrders[[#This Row],[item_id]],Raw_Menu!$A$2:$D$33,3,FALSE),"Unknown")</f>
        <v>Italian</v>
      </c>
    </row>
    <row r="10532" spans="1:9" x14ac:dyDescent="0.25">
      <c r="A10532">
        <v>10531</v>
      </c>
      <c r="B10532">
        <v>4616</v>
      </c>
      <c r="C10532" s="1">
        <v>45004</v>
      </c>
      <c r="D10532" s="2">
        <v>0.54634259259259255</v>
      </c>
      <c r="E10532">
        <v>131</v>
      </c>
      <c r="F10532" s="5">
        <f>IFERROR(VLOOKUP(E10532,Raw_Menu!$A$2:$D$33,4,FALSE),0)</f>
        <v>17.95</v>
      </c>
      <c r="G10532" s="5">
        <f t="shared" si="328"/>
        <v>17.95</v>
      </c>
      <c r="H10532">
        <f t="shared" si="329"/>
        <v>13</v>
      </c>
      <c r="I10532" t="str">
        <f>IFERROR(VLOOKUP(tblOrders[[#This Row],[item_id]],Raw_Menu!$A$2:$D$33,3,FALSE),"Unknown")</f>
        <v>Italian</v>
      </c>
    </row>
    <row r="10533" spans="1:9" x14ac:dyDescent="0.25">
      <c r="A10533">
        <v>10532</v>
      </c>
      <c r="B10533">
        <v>4617</v>
      </c>
      <c r="C10533" s="1">
        <v>45004</v>
      </c>
      <c r="D10533" s="2">
        <v>0.55164351851851856</v>
      </c>
      <c r="E10533">
        <v>101</v>
      </c>
      <c r="F10533" s="5">
        <f>IFERROR(VLOOKUP(E10533,Raw_Menu!$A$2:$D$33,4,FALSE),0)</f>
        <v>12.95</v>
      </c>
      <c r="G10533" s="5">
        <f t="shared" si="328"/>
        <v>12.95</v>
      </c>
      <c r="H10533">
        <f t="shared" si="329"/>
        <v>13</v>
      </c>
      <c r="I10533" t="str">
        <f>IFERROR(VLOOKUP(tblOrders[[#This Row],[item_id]],Raw_Menu!$A$2:$D$33,3,FALSE),"Unknown")</f>
        <v>American</v>
      </c>
    </row>
    <row r="10534" spans="1:9" x14ac:dyDescent="0.25">
      <c r="A10534">
        <v>10533</v>
      </c>
      <c r="B10534">
        <v>4617</v>
      </c>
      <c r="C10534" s="1">
        <v>45004</v>
      </c>
      <c r="D10534" s="2">
        <v>0.55164351851851856</v>
      </c>
      <c r="E10534">
        <v>107</v>
      </c>
      <c r="F10534" s="5">
        <f>IFERROR(VLOOKUP(E10534,Raw_Menu!$A$2:$D$33,4,FALSE),0)</f>
        <v>16.5</v>
      </c>
      <c r="G10534" s="5">
        <f t="shared" si="328"/>
        <v>16.5</v>
      </c>
      <c r="H10534">
        <f t="shared" si="329"/>
        <v>13</v>
      </c>
      <c r="I10534" t="str">
        <f>IFERROR(VLOOKUP(tblOrders[[#This Row],[item_id]],Raw_Menu!$A$2:$D$33,3,FALSE),"Unknown")</f>
        <v>Asian</v>
      </c>
    </row>
    <row r="10535" spans="1:9" x14ac:dyDescent="0.25">
      <c r="A10535">
        <v>10534</v>
      </c>
      <c r="B10535">
        <v>4617</v>
      </c>
      <c r="C10535" s="1">
        <v>45004</v>
      </c>
      <c r="D10535" s="2">
        <v>0.55164351851851856</v>
      </c>
      <c r="E10535">
        <v>108</v>
      </c>
      <c r="F10535" s="5">
        <f>IFERROR(VLOOKUP(E10535,Raw_Menu!$A$2:$D$33,4,FALSE),0)</f>
        <v>14.5</v>
      </c>
      <c r="G10535" s="5">
        <f t="shared" si="328"/>
        <v>14.5</v>
      </c>
      <c r="H10535">
        <f t="shared" si="329"/>
        <v>13</v>
      </c>
      <c r="I10535" t="str">
        <f>IFERROR(VLOOKUP(tblOrders[[#This Row],[item_id]],Raw_Menu!$A$2:$D$33,3,FALSE),"Unknown")</f>
        <v>Asian</v>
      </c>
    </row>
    <row r="10536" spans="1:9" x14ac:dyDescent="0.25">
      <c r="A10536">
        <v>10535</v>
      </c>
      <c r="B10536">
        <v>4617</v>
      </c>
      <c r="C10536" s="1">
        <v>45004</v>
      </c>
      <c r="D10536" s="2">
        <v>0.55164351851851856</v>
      </c>
      <c r="E10536">
        <v>125</v>
      </c>
      <c r="F10536" s="5">
        <f>IFERROR(VLOOKUP(E10536,Raw_Menu!$A$2:$D$33,4,FALSE),0)</f>
        <v>17.95</v>
      </c>
      <c r="G10536" s="5">
        <f t="shared" si="328"/>
        <v>17.95</v>
      </c>
      <c r="H10536">
        <f t="shared" si="329"/>
        <v>13</v>
      </c>
      <c r="I10536" t="str">
        <f>IFERROR(VLOOKUP(tblOrders[[#This Row],[item_id]],Raw_Menu!$A$2:$D$33,3,FALSE),"Unknown")</f>
        <v>Italian</v>
      </c>
    </row>
    <row r="10537" spans="1:9" x14ac:dyDescent="0.25">
      <c r="A10537">
        <v>10536</v>
      </c>
      <c r="B10537">
        <v>4618</v>
      </c>
      <c r="C10537" s="1">
        <v>45004</v>
      </c>
      <c r="D10537" s="2">
        <v>0.55423611111111115</v>
      </c>
      <c r="E10537">
        <v>113</v>
      </c>
      <c r="F10537" s="5">
        <f>IFERROR(VLOOKUP(E10537,Raw_Menu!$A$2:$D$33,4,FALSE),0)</f>
        <v>5</v>
      </c>
      <c r="G10537" s="5">
        <f t="shared" si="328"/>
        <v>5</v>
      </c>
      <c r="H10537">
        <f t="shared" si="329"/>
        <v>13</v>
      </c>
      <c r="I10537" t="str">
        <f>IFERROR(VLOOKUP(tblOrders[[#This Row],[item_id]],Raw_Menu!$A$2:$D$33,3,FALSE),"Unknown")</f>
        <v>Asian</v>
      </c>
    </row>
    <row r="10538" spans="1:9" x14ac:dyDescent="0.25">
      <c r="A10538">
        <v>10537</v>
      </c>
      <c r="B10538">
        <v>4619</v>
      </c>
      <c r="C10538" s="1">
        <v>45004</v>
      </c>
      <c r="D10538" s="2">
        <v>0.55684027777777778</v>
      </c>
      <c r="E10538">
        <v>103</v>
      </c>
      <c r="F10538" s="5">
        <f>IFERROR(VLOOKUP(E10538,Raw_Menu!$A$2:$D$33,4,FALSE),0)</f>
        <v>9</v>
      </c>
      <c r="G10538" s="5">
        <f t="shared" si="328"/>
        <v>9</v>
      </c>
      <c r="H10538">
        <f t="shared" si="329"/>
        <v>13</v>
      </c>
      <c r="I10538" t="str">
        <f>IFERROR(VLOOKUP(tblOrders[[#This Row],[item_id]],Raw_Menu!$A$2:$D$33,3,FALSE),"Unknown")</f>
        <v>American</v>
      </c>
    </row>
    <row r="10539" spans="1:9" x14ac:dyDescent="0.25">
      <c r="A10539">
        <v>10538</v>
      </c>
      <c r="B10539">
        <v>4619</v>
      </c>
      <c r="C10539" s="1">
        <v>45004</v>
      </c>
      <c r="D10539" s="2">
        <v>0.55684027777777778</v>
      </c>
      <c r="E10539">
        <v>113</v>
      </c>
      <c r="F10539" s="5">
        <f>IFERROR(VLOOKUP(E10539,Raw_Menu!$A$2:$D$33,4,FALSE),0)</f>
        <v>5</v>
      </c>
      <c r="G10539" s="5">
        <f t="shared" si="328"/>
        <v>5</v>
      </c>
      <c r="H10539">
        <f t="shared" si="329"/>
        <v>13</v>
      </c>
      <c r="I10539" t="str">
        <f>IFERROR(VLOOKUP(tblOrders[[#This Row],[item_id]],Raw_Menu!$A$2:$D$33,3,FALSE),"Unknown")</f>
        <v>Asian</v>
      </c>
    </row>
    <row r="10540" spans="1:9" x14ac:dyDescent="0.25">
      <c r="A10540">
        <v>10539</v>
      </c>
      <c r="B10540">
        <v>4619</v>
      </c>
      <c r="C10540" s="1">
        <v>45004</v>
      </c>
      <c r="D10540" s="2">
        <v>0.55684027777777778</v>
      </c>
      <c r="E10540">
        <v>132</v>
      </c>
      <c r="F10540" s="5">
        <f>IFERROR(VLOOKUP(E10540,Raw_Menu!$A$2:$D$33,4,FALSE),0)</f>
        <v>16.95</v>
      </c>
      <c r="G10540" s="5">
        <f t="shared" si="328"/>
        <v>16.95</v>
      </c>
      <c r="H10540">
        <f t="shared" si="329"/>
        <v>13</v>
      </c>
      <c r="I10540" t="str">
        <f>IFERROR(VLOOKUP(tblOrders[[#This Row],[item_id]],Raw_Menu!$A$2:$D$33,3,FALSE),"Unknown")</f>
        <v>Italian</v>
      </c>
    </row>
    <row r="10541" spans="1:9" x14ac:dyDescent="0.25">
      <c r="A10541">
        <v>10540</v>
      </c>
      <c r="B10541">
        <v>4620</v>
      </c>
      <c r="C10541" s="1">
        <v>45004</v>
      </c>
      <c r="D10541" s="2">
        <v>0.56748842592592597</v>
      </c>
      <c r="E10541">
        <v>118</v>
      </c>
      <c r="F10541" s="5">
        <f>IFERROR(VLOOKUP(E10541,Raw_Menu!$A$2:$D$33,4,FALSE),0)</f>
        <v>14.95</v>
      </c>
      <c r="G10541" s="5">
        <f t="shared" si="328"/>
        <v>14.95</v>
      </c>
      <c r="H10541">
        <f t="shared" si="329"/>
        <v>13</v>
      </c>
      <c r="I10541" t="str">
        <f>IFERROR(VLOOKUP(tblOrders[[#This Row],[item_id]],Raw_Menu!$A$2:$D$33,3,FALSE),"Unknown")</f>
        <v>Mexican</v>
      </c>
    </row>
    <row r="10542" spans="1:9" x14ac:dyDescent="0.25">
      <c r="A10542">
        <v>10541</v>
      </c>
      <c r="B10542">
        <v>4621</v>
      </c>
      <c r="C10542" s="1">
        <v>45004</v>
      </c>
      <c r="D10542" s="2">
        <v>0.56888888888888889</v>
      </c>
      <c r="E10542">
        <v>117</v>
      </c>
      <c r="F10542" s="5">
        <f>IFERROR(VLOOKUP(E10542,Raw_Menu!$A$2:$D$33,4,FALSE),0)</f>
        <v>12.95</v>
      </c>
      <c r="G10542" s="5">
        <f t="shared" si="328"/>
        <v>12.95</v>
      </c>
      <c r="H10542">
        <f t="shared" si="329"/>
        <v>13</v>
      </c>
      <c r="I10542" t="str">
        <f>IFERROR(VLOOKUP(tblOrders[[#This Row],[item_id]],Raw_Menu!$A$2:$D$33,3,FALSE),"Unknown")</f>
        <v>Mexican</v>
      </c>
    </row>
    <row r="10543" spans="1:9" x14ac:dyDescent="0.25">
      <c r="A10543">
        <v>10542</v>
      </c>
      <c r="B10543">
        <v>4621</v>
      </c>
      <c r="C10543" s="1">
        <v>45004</v>
      </c>
      <c r="D10543" s="2">
        <v>0.56888888888888889</v>
      </c>
      <c r="E10543">
        <v>117</v>
      </c>
      <c r="F10543" s="5">
        <f>IFERROR(VLOOKUP(E10543,Raw_Menu!$A$2:$D$33,4,FALSE),0)</f>
        <v>12.95</v>
      </c>
      <c r="G10543" s="5">
        <f t="shared" si="328"/>
        <v>12.95</v>
      </c>
      <c r="H10543">
        <f t="shared" si="329"/>
        <v>13</v>
      </c>
      <c r="I10543" t="str">
        <f>IFERROR(VLOOKUP(tblOrders[[#This Row],[item_id]],Raw_Menu!$A$2:$D$33,3,FALSE),"Unknown")</f>
        <v>Mexican</v>
      </c>
    </row>
    <row r="10544" spans="1:9" x14ac:dyDescent="0.25">
      <c r="A10544">
        <v>10543</v>
      </c>
      <c r="B10544">
        <v>4621</v>
      </c>
      <c r="C10544" s="1">
        <v>45004</v>
      </c>
      <c r="D10544" s="2">
        <v>0.56888888888888889</v>
      </c>
      <c r="E10544">
        <v>113</v>
      </c>
      <c r="F10544" s="5">
        <f>IFERROR(VLOOKUP(E10544,Raw_Menu!$A$2:$D$33,4,FALSE),0)</f>
        <v>5</v>
      </c>
      <c r="G10544" s="5">
        <f t="shared" si="328"/>
        <v>5</v>
      </c>
      <c r="H10544">
        <f t="shared" si="329"/>
        <v>13</v>
      </c>
      <c r="I10544" t="str">
        <f>IFERROR(VLOOKUP(tblOrders[[#This Row],[item_id]],Raw_Menu!$A$2:$D$33,3,FALSE),"Unknown")</f>
        <v>Asian</v>
      </c>
    </row>
    <row r="10545" spans="1:9" x14ac:dyDescent="0.25">
      <c r="A10545">
        <v>10544</v>
      </c>
      <c r="B10545">
        <v>4621</v>
      </c>
      <c r="C10545" s="1">
        <v>45004</v>
      </c>
      <c r="D10545" s="2">
        <v>0.56888888888888889</v>
      </c>
      <c r="E10545">
        <v>123</v>
      </c>
      <c r="F10545" s="5">
        <f>IFERROR(VLOOKUP(E10545,Raw_Menu!$A$2:$D$33,4,FALSE),0)</f>
        <v>9</v>
      </c>
      <c r="G10545" s="5">
        <f t="shared" si="328"/>
        <v>9</v>
      </c>
      <c r="H10545">
        <f t="shared" si="329"/>
        <v>13</v>
      </c>
      <c r="I10545" t="str">
        <f>IFERROR(VLOOKUP(tblOrders[[#This Row],[item_id]],Raw_Menu!$A$2:$D$33,3,FALSE),"Unknown")</f>
        <v>Mexican</v>
      </c>
    </row>
    <row r="10546" spans="1:9" x14ac:dyDescent="0.25">
      <c r="A10546">
        <v>10545</v>
      </c>
      <c r="B10546">
        <v>4622</v>
      </c>
      <c r="C10546" s="1">
        <v>45004</v>
      </c>
      <c r="D10546" s="2">
        <v>0.60538194444444449</v>
      </c>
      <c r="E10546">
        <v>111</v>
      </c>
      <c r="F10546" s="5">
        <f>IFERROR(VLOOKUP(E10546,Raw_Menu!$A$2:$D$33,4,FALSE),0)</f>
        <v>11.95</v>
      </c>
      <c r="G10546" s="5">
        <f t="shared" si="328"/>
        <v>11.95</v>
      </c>
      <c r="H10546">
        <f t="shared" si="329"/>
        <v>14</v>
      </c>
      <c r="I10546" t="str">
        <f>IFERROR(VLOOKUP(tblOrders[[#This Row],[item_id]],Raw_Menu!$A$2:$D$33,3,FALSE),"Unknown")</f>
        <v>Asian</v>
      </c>
    </row>
    <row r="10547" spans="1:9" x14ac:dyDescent="0.25">
      <c r="A10547">
        <v>10546</v>
      </c>
      <c r="B10547">
        <v>4622</v>
      </c>
      <c r="C10547" s="1">
        <v>45004</v>
      </c>
      <c r="D10547" s="2">
        <v>0.60538194444444449</v>
      </c>
      <c r="E10547">
        <v>132</v>
      </c>
      <c r="F10547" s="5">
        <f>IFERROR(VLOOKUP(E10547,Raw_Menu!$A$2:$D$33,4,FALSE),0)</f>
        <v>16.95</v>
      </c>
      <c r="G10547" s="5">
        <f t="shared" si="328"/>
        <v>16.95</v>
      </c>
      <c r="H10547">
        <f t="shared" si="329"/>
        <v>14</v>
      </c>
      <c r="I10547" t="str">
        <f>IFERROR(VLOOKUP(tblOrders[[#This Row],[item_id]],Raw_Menu!$A$2:$D$33,3,FALSE),"Unknown")</f>
        <v>Italian</v>
      </c>
    </row>
    <row r="10548" spans="1:9" x14ac:dyDescent="0.25">
      <c r="A10548">
        <v>10547</v>
      </c>
      <c r="B10548">
        <v>4623</v>
      </c>
      <c r="C10548" s="1">
        <v>45004</v>
      </c>
      <c r="D10548" s="2">
        <v>0.61231481481481487</v>
      </c>
      <c r="E10548">
        <v>101</v>
      </c>
      <c r="F10548" s="5">
        <f>IFERROR(VLOOKUP(E10548,Raw_Menu!$A$2:$D$33,4,FALSE),0)</f>
        <v>12.95</v>
      </c>
      <c r="G10548" s="5">
        <f t="shared" si="328"/>
        <v>12.95</v>
      </c>
      <c r="H10548">
        <f t="shared" si="329"/>
        <v>14</v>
      </c>
      <c r="I10548" t="str">
        <f>IFERROR(VLOOKUP(tblOrders[[#This Row],[item_id]],Raw_Menu!$A$2:$D$33,3,FALSE),"Unknown")</f>
        <v>American</v>
      </c>
    </row>
    <row r="10549" spans="1:9" x14ac:dyDescent="0.25">
      <c r="A10549">
        <v>10548</v>
      </c>
      <c r="B10549">
        <v>4623</v>
      </c>
      <c r="C10549" s="1">
        <v>45004</v>
      </c>
      <c r="D10549" s="2">
        <v>0.61231481481481487</v>
      </c>
      <c r="E10549">
        <v>101</v>
      </c>
      <c r="F10549" s="5">
        <f>IFERROR(VLOOKUP(E10549,Raw_Menu!$A$2:$D$33,4,FALSE),0)</f>
        <v>12.95</v>
      </c>
      <c r="G10549" s="5">
        <f t="shared" si="328"/>
        <v>12.95</v>
      </c>
      <c r="H10549">
        <f t="shared" si="329"/>
        <v>14</v>
      </c>
      <c r="I10549" t="str">
        <f>IFERROR(VLOOKUP(tblOrders[[#This Row],[item_id]],Raw_Menu!$A$2:$D$33,3,FALSE),"Unknown")</f>
        <v>American</v>
      </c>
    </row>
    <row r="10550" spans="1:9" x14ac:dyDescent="0.25">
      <c r="A10550">
        <v>10549</v>
      </c>
      <c r="B10550">
        <v>4623</v>
      </c>
      <c r="C10550" s="1">
        <v>45004</v>
      </c>
      <c r="D10550" s="2">
        <v>0.61231481481481487</v>
      </c>
      <c r="E10550">
        <v>107</v>
      </c>
      <c r="F10550" s="5">
        <f>IFERROR(VLOOKUP(E10550,Raw_Menu!$A$2:$D$33,4,FALSE),0)</f>
        <v>16.5</v>
      </c>
      <c r="G10550" s="5">
        <f t="shared" si="328"/>
        <v>16.5</v>
      </c>
      <c r="H10550">
        <f t="shared" si="329"/>
        <v>14</v>
      </c>
      <c r="I10550" t="str">
        <f>IFERROR(VLOOKUP(tblOrders[[#This Row],[item_id]],Raw_Menu!$A$2:$D$33,3,FALSE),"Unknown")</f>
        <v>Asian</v>
      </c>
    </row>
    <row r="10551" spans="1:9" x14ac:dyDescent="0.25">
      <c r="A10551">
        <v>10550</v>
      </c>
      <c r="B10551">
        <v>4623</v>
      </c>
      <c r="C10551" s="1">
        <v>45004</v>
      </c>
      <c r="D10551" s="2">
        <v>0.61231481481481487</v>
      </c>
      <c r="E10551">
        <v>115</v>
      </c>
      <c r="F10551" s="5">
        <f>IFERROR(VLOOKUP(E10551,Raw_Menu!$A$2:$D$33,4,FALSE),0)</f>
        <v>11.95</v>
      </c>
      <c r="G10551" s="5">
        <f t="shared" si="328"/>
        <v>11.95</v>
      </c>
      <c r="H10551">
        <f t="shared" si="329"/>
        <v>14</v>
      </c>
      <c r="I10551" t="str">
        <f>IFERROR(VLOOKUP(tblOrders[[#This Row],[item_id]],Raw_Menu!$A$2:$D$33,3,FALSE),"Unknown")</f>
        <v>Mexican</v>
      </c>
    </row>
    <row r="10552" spans="1:9" x14ac:dyDescent="0.25">
      <c r="A10552">
        <v>10551</v>
      </c>
      <c r="B10552">
        <v>4623</v>
      </c>
      <c r="C10552" s="1">
        <v>45004</v>
      </c>
      <c r="D10552" s="2">
        <v>0.61231481481481487</v>
      </c>
      <c r="E10552">
        <v>126</v>
      </c>
      <c r="F10552" s="5">
        <f>IFERROR(VLOOKUP(E10552,Raw_Menu!$A$2:$D$33,4,FALSE),0)</f>
        <v>14.5</v>
      </c>
      <c r="G10552" s="5">
        <f t="shared" si="328"/>
        <v>14.5</v>
      </c>
      <c r="H10552">
        <f t="shared" si="329"/>
        <v>14</v>
      </c>
      <c r="I10552" t="str">
        <f>IFERROR(VLOOKUP(tblOrders[[#This Row],[item_id]],Raw_Menu!$A$2:$D$33,3,FALSE),"Unknown")</f>
        <v>Italian</v>
      </c>
    </row>
    <row r="10553" spans="1:9" x14ac:dyDescent="0.25">
      <c r="A10553">
        <v>10552</v>
      </c>
      <c r="B10553">
        <v>4623</v>
      </c>
      <c r="C10553" s="1">
        <v>45004</v>
      </c>
      <c r="D10553" s="2">
        <v>0.61231481481481487</v>
      </c>
      <c r="E10553">
        <v>109</v>
      </c>
      <c r="F10553" s="5">
        <f>IFERROR(VLOOKUP(E10553,Raw_Menu!$A$2:$D$33,4,FALSE),0)</f>
        <v>17.95</v>
      </c>
      <c r="G10553" s="5">
        <f t="shared" si="328"/>
        <v>17.95</v>
      </c>
      <c r="H10553">
        <f t="shared" si="329"/>
        <v>14</v>
      </c>
      <c r="I10553" t="str">
        <f>IFERROR(VLOOKUP(tblOrders[[#This Row],[item_id]],Raw_Menu!$A$2:$D$33,3,FALSE),"Unknown")</f>
        <v>Asian</v>
      </c>
    </row>
    <row r="10554" spans="1:9" x14ac:dyDescent="0.25">
      <c r="A10554">
        <v>10553</v>
      </c>
      <c r="B10554">
        <v>4623</v>
      </c>
      <c r="C10554" s="1">
        <v>45004</v>
      </c>
      <c r="D10554" s="2">
        <v>0.61231481481481487</v>
      </c>
      <c r="E10554">
        <v>112</v>
      </c>
      <c r="F10554" s="5">
        <f>IFERROR(VLOOKUP(E10554,Raw_Menu!$A$2:$D$33,4,FALSE),0)</f>
        <v>14.95</v>
      </c>
      <c r="G10554" s="5">
        <f t="shared" si="328"/>
        <v>14.95</v>
      </c>
      <c r="H10554">
        <f t="shared" si="329"/>
        <v>14</v>
      </c>
      <c r="I10554" t="str">
        <f>IFERROR(VLOOKUP(tblOrders[[#This Row],[item_id]],Raw_Menu!$A$2:$D$33,3,FALSE),"Unknown")</f>
        <v>Asian</v>
      </c>
    </row>
    <row r="10555" spans="1:9" x14ac:dyDescent="0.25">
      <c r="A10555">
        <v>10554</v>
      </c>
      <c r="B10555">
        <v>4623</v>
      </c>
      <c r="C10555" s="1">
        <v>45004</v>
      </c>
      <c r="D10555" s="2">
        <v>0.61231481481481487</v>
      </c>
      <c r="E10555">
        <v>118</v>
      </c>
      <c r="F10555" s="5">
        <f>IFERROR(VLOOKUP(E10555,Raw_Menu!$A$2:$D$33,4,FALSE),0)</f>
        <v>14.95</v>
      </c>
      <c r="G10555" s="5">
        <f t="shared" si="328"/>
        <v>14.95</v>
      </c>
      <c r="H10555">
        <f t="shared" si="329"/>
        <v>14</v>
      </c>
      <c r="I10555" t="str">
        <f>IFERROR(VLOOKUP(tblOrders[[#This Row],[item_id]],Raw_Menu!$A$2:$D$33,3,FALSE),"Unknown")</f>
        <v>Mexican</v>
      </c>
    </row>
    <row r="10556" spans="1:9" x14ac:dyDescent="0.25">
      <c r="A10556">
        <v>10555</v>
      </c>
      <c r="B10556">
        <v>4623</v>
      </c>
      <c r="C10556" s="1">
        <v>45004</v>
      </c>
      <c r="D10556" s="2">
        <v>0.61231481481481487</v>
      </c>
      <c r="E10556">
        <v>120</v>
      </c>
      <c r="F10556" s="5">
        <f>IFERROR(VLOOKUP(E10556,Raw_Menu!$A$2:$D$33,4,FALSE),0)</f>
        <v>13.95</v>
      </c>
      <c r="G10556" s="5">
        <f t="shared" si="328"/>
        <v>13.95</v>
      </c>
      <c r="H10556">
        <f t="shared" si="329"/>
        <v>14</v>
      </c>
      <c r="I10556" t="str">
        <f>IFERROR(VLOOKUP(tblOrders[[#This Row],[item_id]],Raw_Menu!$A$2:$D$33,3,FALSE),"Unknown")</f>
        <v>Mexican</v>
      </c>
    </row>
    <row r="10557" spans="1:9" x14ac:dyDescent="0.25">
      <c r="A10557">
        <v>10556</v>
      </c>
      <c r="B10557">
        <v>4623</v>
      </c>
      <c r="C10557" s="1">
        <v>45004</v>
      </c>
      <c r="D10557" s="2">
        <v>0.61231481481481487</v>
      </c>
      <c r="E10557">
        <v>121</v>
      </c>
      <c r="F10557" s="5">
        <f>IFERROR(VLOOKUP(E10557,Raw_Menu!$A$2:$D$33,4,FALSE),0)</f>
        <v>10.5</v>
      </c>
      <c r="G10557" s="5">
        <f t="shared" si="328"/>
        <v>10.5</v>
      </c>
      <c r="H10557">
        <f t="shared" si="329"/>
        <v>14</v>
      </c>
      <c r="I10557" t="str">
        <f>IFERROR(VLOOKUP(tblOrders[[#This Row],[item_id]],Raw_Menu!$A$2:$D$33,3,FALSE),"Unknown")</f>
        <v>Mexican</v>
      </c>
    </row>
    <row r="10558" spans="1:9" x14ac:dyDescent="0.25">
      <c r="A10558">
        <v>10557</v>
      </c>
      <c r="B10558">
        <v>4623</v>
      </c>
      <c r="C10558" s="1">
        <v>45004</v>
      </c>
      <c r="D10558" s="2">
        <v>0.61231481481481487</v>
      </c>
      <c r="E10558">
        <v>105</v>
      </c>
      <c r="F10558" s="5">
        <f>IFERROR(VLOOKUP(E10558,Raw_Menu!$A$2:$D$33,4,FALSE),0)</f>
        <v>7</v>
      </c>
      <c r="G10558" s="5">
        <f t="shared" si="328"/>
        <v>7</v>
      </c>
      <c r="H10558">
        <f t="shared" si="329"/>
        <v>14</v>
      </c>
      <c r="I10558" t="str">
        <f>IFERROR(VLOOKUP(tblOrders[[#This Row],[item_id]],Raw_Menu!$A$2:$D$33,3,FALSE),"Unknown")</f>
        <v>American</v>
      </c>
    </row>
    <row r="10559" spans="1:9" x14ac:dyDescent="0.25">
      <c r="A10559">
        <v>10558</v>
      </c>
      <c r="B10559">
        <v>4623</v>
      </c>
      <c r="C10559" s="1">
        <v>45004</v>
      </c>
      <c r="D10559" s="2">
        <v>0.61231481481481487</v>
      </c>
      <c r="E10559">
        <v>106</v>
      </c>
      <c r="F10559" s="5">
        <f>IFERROR(VLOOKUP(E10559,Raw_Menu!$A$2:$D$33,4,FALSE),0)</f>
        <v>7</v>
      </c>
      <c r="G10559" s="5">
        <f t="shared" si="328"/>
        <v>7</v>
      </c>
      <c r="H10559">
        <f t="shared" si="329"/>
        <v>14</v>
      </c>
      <c r="I10559" t="str">
        <f>IFERROR(VLOOKUP(tblOrders[[#This Row],[item_id]],Raw_Menu!$A$2:$D$33,3,FALSE),"Unknown")</f>
        <v>American</v>
      </c>
    </row>
    <row r="10560" spans="1:9" x14ac:dyDescent="0.25">
      <c r="A10560">
        <v>10559</v>
      </c>
      <c r="B10560">
        <v>4623</v>
      </c>
      <c r="C10560" s="1">
        <v>45004</v>
      </c>
      <c r="D10560" s="2">
        <v>0.61231481481481487</v>
      </c>
      <c r="E10560" t="s">
        <v>95</v>
      </c>
      <c r="F10560" s="5">
        <f>IFERROR(VLOOKUP(E10560,Raw_Menu!$A$2:$D$33,4,FALSE),0)</f>
        <v>0</v>
      </c>
      <c r="G10560" s="5">
        <f t="shared" si="328"/>
        <v>0</v>
      </c>
      <c r="H10560">
        <f t="shared" si="329"/>
        <v>14</v>
      </c>
      <c r="I10560" t="str">
        <f>IFERROR(VLOOKUP(tblOrders[[#This Row],[item_id]],Raw_Menu!$A$2:$D$33,3,FALSE),"Unknown")</f>
        <v>Unknown</v>
      </c>
    </row>
    <row r="10561" spans="1:9" x14ac:dyDescent="0.25">
      <c r="A10561">
        <v>10560</v>
      </c>
      <c r="B10561">
        <v>4624</v>
      </c>
      <c r="C10561" s="1">
        <v>45004</v>
      </c>
      <c r="D10561" s="2">
        <v>0.62471064814814814</v>
      </c>
      <c r="E10561">
        <v>119</v>
      </c>
      <c r="F10561" s="5">
        <f>IFERROR(VLOOKUP(E10561,Raw_Menu!$A$2:$D$33,4,FALSE),0)</f>
        <v>11.95</v>
      </c>
      <c r="G10561" s="5">
        <f t="shared" si="328"/>
        <v>11.95</v>
      </c>
      <c r="H10561">
        <f t="shared" si="329"/>
        <v>14</v>
      </c>
      <c r="I10561" t="str">
        <f>IFERROR(VLOOKUP(tblOrders[[#This Row],[item_id]],Raw_Menu!$A$2:$D$33,3,FALSE),"Unknown")</f>
        <v>Mexican</v>
      </c>
    </row>
    <row r="10562" spans="1:9" x14ac:dyDescent="0.25">
      <c r="A10562">
        <v>10561</v>
      </c>
      <c r="B10562">
        <v>4625</v>
      </c>
      <c r="C10562" s="1">
        <v>45004</v>
      </c>
      <c r="D10562" s="2">
        <v>0.65451388888888884</v>
      </c>
      <c r="E10562">
        <v>101</v>
      </c>
      <c r="F10562" s="5">
        <f>IFERROR(VLOOKUP(E10562,Raw_Menu!$A$2:$D$33,4,FALSE),0)</f>
        <v>12.95</v>
      </c>
      <c r="G10562" s="5">
        <f t="shared" ref="G10562:G10625" si="330">VALUE(F10562)</f>
        <v>12.95</v>
      </c>
      <c r="H10562">
        <f t="shared" ref="H10562:H10625" si="331">HOUR(D10562)</f>
        <v>15</v>
      </c>
      <c r="I10562" t="str">
        <f>IFERROR(VLOOKUP(tblOrders[[#This Row],[item_id]],Raw_Menu!$A$2:$D$33,3,FALSE),"Unknown")</f>
        <v>American</v>
      </c>
    </row>
    <row r="10563" spans="1:9" x14ac:dyDescent="0.25">
      <c r="A10563">
        <v>10562</v>
      </c>
      <c r="B10563">
        <v>4625</v>
      </c>
      <c r="C10563" s="1">
        <v>45004</v>
      </c>
      <c r="D10563" s="2">
        <v>0.65451388888888884</v>
      </c>
      <c r="E10563">
        <v>103</v>
      </c>
      <c r="F10563" s="5">
        <f>IFERROR(VLOOKUP(E10563,Raw_Menu!$A$2:$D$33,4,FALSE),0)</f>
        <v>9</v>
      </c>
      <c r="G10563" s="5">
        <f t="shared" si="330"/>
        <v>9</v>
      </c>
      <c r="H10563">
        <f t="shared" si="331"/>
        <v>15</v>
      </c>
      <c r="I10563" t="str">
        <f>IFERROR(VLOOKUP(tblOrders[[#This Row],[item_id]],Raw_Menu!$A$2:$D$33,3,FALSE),"Unknown")</f>
        <v>American</v>
      </c>
    </row>
    <row r="10564" spans="1:9" x14ac:dyDescent="0.25">
      <c r="A10564">
        <v>10563</v>
      </c>
      <c r="B10564">
        <v>4625</v>
      </c>
      <c r="C10564" s="1">
        <v>45004</v>
      </c>
      <c r="D10564" s="2">
        <v>0.65451388888888884</v>
      </c>
      <c r="E10564">
        <v>119</v>
      </c>
      <c r="F10564" s="5">
        <f>IFERROR(VLOOKUP(E10564,Raw_Menu!$A$2:$D$33,4,FALSE),0)</f>
        <v>11.95</v>
      </c>
      <c r="G10564" s="5">
        <f t="shared" si="330"/>
        <v>11.95</v>
      </c>
      <c r="H10564">
        <f t="shared" si="331"/>
        <v>15</v>
      </c>
      <c r="I10564" t="str">
        <f>IFERROR(VLOOKUP(tblOrders[[#This Row],[item_id]],Raw_Menu!$A$2:$D$33,3,FALSE),"Unknown")</f>
        <v>Mexican</v>
      </c>
    </row>
    <row r="10565" spans="1:9" x14ac:dyDescent="0.25">
      <c r="A10565">
        <v>10564</v>
      </c>
      <c r="B10565">
        <v>4625</v>
      </c>
      <c r="C10565" s="1">
        <v>45004</v>
      </c>
      <c r="D10565" s="2">
        <v>0.65451388888888884</v>
      </c>
      <c r="E10565">
        <v>106</v>
      </c>
      <c r="F10565" s="5">
        <f>IFERROR(VLOOKUP(E10565,Raw_Menu!$A$2:$D$33,4,FALSE),0)</f>
        <v>7</v>
      </c>
      <c r="G10565" s="5">
        <f t="shared" si="330"/>
        <v>7</v>
      </c>
      <c r="H10565">
        <f t="shared" si="331"/>
        <v>15</v>
      </c>
      <c r="I10565" t="str">
        <f>IFERROR(VLOOKUP(tblOrders[[#This Row],[item_id]],Raw_Menu!$A$2:$D$33,3,FALSE),"Unknown")</f>
        <v>American</v>
      </c>
    </row>
    <row r="10566" spans="1:9" x14ac:dyDescent="0.25">
      <c r="A10566">
        <v>10565</v>
      </c>
      <c r="B10566">
        <v>4626</v>
      </c>
      <c r="C10566" s="1">
        <v>45004</v>
      </c>
      <c r="D10566" s="2">
        <v>0.65626157407407404</v>
      </c>
      <c r="E10566">
        <v>102</v>
      </c>
      <c r="F10566" s="5">
        <f>IFERROR(VLOOKUP(E10566,Raw_Menu!$A$2:$D$33,4,FALSE),0)</f>
        <v>13.95</v>
      </c>
      <c r="G10566" s="5">
        <f t="shared" si="330"/>
        <v>13.95</v>
      </c>
      <c r="H10566">
        <f t="shared" si="331"/>
        <v>15</v>
      </c>
      <c r="I10566" t="str">
        <f>IFERROR(VLOOKUP(tblOrders[[#This Row],[item_id]],Raw_Menu!$A$2:$D$33,3,FALSE),"Unknown")</f>
        <v>American</v>
      </c>
    </row>
    <row r="10567" spans="1:9" x14ac:dyDescent="0.25">
      <c r="A10567">
        <v>10566</v>
      </c>
      <c r="B10567">
        <v>4627</v>
      </c>
      <c r="C10567" s="1">
        <v>45004</v>
      </c>
      <c r="D10567" s="2">
        <v>0.66971064814814818</v>
      </c>
      <c r="E10567">
        <v>108</v>
      </c>
      <c r="F10567" s="5">
        <f>IFERROR(VLOOKUP(E10567,Raw_Menu!$A$2:$D$33,4,FALSE),0)</f>
        <v>14.5</v>
      </c>
      <c r="G10567" s="5">
        <f t="shared" si="330"/>
        <v>14.5</v>
      </c>
      <c r="H10567">
        <f t="shared" si="331"/>
        <v>16</v>
      </c>
      <c r="I10567" t="str">
        <f>IFERROR(VLOOKUP(tblOrders[[#This Row],[item_id]],Raw_Menu!$A$2:$D$33,3,FALSE),"Unknown")</f>
        <v>Asian</v>
      </c>
    </row>
    <row r="10568" spans="1:9" x14ac:dyDescent="0.25">
      <c r="A10568">
        <v>10567</v>
      </c>
      <c r="B10568">
        <v>4627</v>
      </c>
      <c r="C10568" s="1">
        <v>45004</v>
      </c>
      <c r="D10568" s="2">
        <v>0.66971064814814818</v>
      </c>
      <c r="E10568">
        <v>118</v>
      </c>
      <c r="F10568" s="5">
        <f>IFERROR(VLOOKUP(E10568,Raw_Menu!$A$2:$D$33,4,FALSE),0)</f>
        <v>14.95</v>
      </c>
      <c r="G10568" s="5">
        <f t="shared" si="330"/>
        <v>14.95</v>
      </c>
      <c r="H10568">
        <f t="shared" si="331"/>
        <v>16</v>
      </c>
      <c r="I10568" t="str">
        <f>IFERROR(VLOOKUP(tblOrders[[#This Row],[item_id]],Raw_Menu!$A$2:$D$33,3,FALSE),"Unknown")</f>
        <v>Mexican</v>
      </c>
    </row>
    <row r="10569" spans="1:9" x14ac:dyDescent="0.25">
      <c r="A10569">
        <v>10568</v>
      </c>
      <c r="B10569">
        <v>4628</v>
      </c>
      <c r="C10569" s="1">
        <v>45004</v>
      </c>
      <c r="D10569" s="2">
        <v>0.67813657407407413</v>
      </c>
      <c r="E10569">
        <v>109</v>
      </c>
      <c r="F10569" s="5">
        <f>IFERROR(VLOOKUP(E10569,Raw_Menu!$A$2:$D$33,4,FALSE),0)</f>
        <v>17.95</v>
      </c>
      <c r="G10569" s="5">
        <f t="shared" si="330"/>
        <v>17.95</v>
      </c>
      <c r="H10569">
        <f t="shared" si="331"/>
        <v>16</v>
      </c>
      <c r="I10569" t="str">
        <f>IFERROR(VLOOKUP(tblOrders[[#This Row],[item_id]],Raw_Menu!$A$2:$D$33,3,FALSE),"Unknown")</f>
        <v>Asian</v>
      </c>
    </row>
    <row r="10570" spans="1:9" x14ac:dyDescent="0.25">
      <c r="A10570">
        <v>10569</v>
      </c>
      <c r="B10570">
        <v>4628</v>
      </c>
      <c r="C10570" s="1">
        <v>45004</v>
      </c>
      <c r="D10570" s="2">
        <v>0.67813657407407413</v>
      </c>
      <c r="E10570">
        <v>129</v>
      </c>
      <c r="F10570" s="5">
        <f>IFERROR(VLOOKUP(E10570,Raw_Menu!$A$2:$D$33,4,FALSE),0)</f>
        <v>15.5</v>
      </c>
      <c r="G10570" s="5">
        <f t="shared" si="330"/>
        <v>15.5</v>
      </c>
      <c r="H10570">
        <f t="shared" si="331"/>
        <v>16</v>
      </c>
      <c r="I10570" t="str">
        <f>IFERROR(VLOOKUP(tblOrders[[#This Row],[item_id]],Raw_Menu!$A$2:$D$33,3,FALSE),"Unknown")</f>
        <v>Italian</v>
      </c>
    </row>
    <row r="10571" spans="1:9" x14ac:dyDescent="0.25">
      <c r="A10571">
        <v>10570</v>
      </c>
      <c r="B10571">
        <v>4628</v>
      </c>
      <c r="C10571" s="1">
        <v>45004</v>
      </c>
      <c r="D10571" s="2">
        <v>0.67813657407407413</v>
      </c>
      <c r="E10571">
        <v>118</v>
      </c>
      <c r="F10571" s="5">
        <f>IFERROR(VLOOKUP(E10571,Raw_Menu!$A$2:$D$33,4,FALSE),0)</f>
        <v>14.95</v>
      </c>
      <c r="G10571" s="5">
        <f t="shared" si="330"/>
        <v>14.95</v>
      </c>
      <c r="H10571">
        <f t="shared" si="331"/>
        <v>16</v>
      </c>
      <c r="I10571" t="str">
        <f>IFERROR(VLOOKUP(tblOrders[[#This Row],[item_id]],Raw_Menu!$A$2:$D$33,3,FALSE),"Unknown")</f>
        <v>Mexican</v>
      </c>
    </row>
    <row r="10572" spans="1:9" x14ac:dyDescent="0.25">
      <c r="A10572">
        <v>10571</v>
      </c>
      <c r="B10572">
        <v>4629</v>
      </c>
      <c r="C10572" s="1">
        <v>45004</v>
      </c>
      <c r="D10572" s="2">
        <v>0.68368055555555551</v>
      </c>
      <c r="E10572">
        <v>109</v>
      </c>
      <c r="F10572" s="5">
        <f>IFERROR(VLOOKUP(E10572,Raw_Menu!$A$2:$D$33,4,FALSE),0)</f>
        <v>17.95</v>
      </c>
      <c r="G10572" s="5">
        <f t="shared" si="330"/>
        <v>17.95</v>
      </c>
      <c r="H10572">
        <f t="shared" si="331"/>
        <v>16</v>
      </c>
      <c r="I10572" t="str">
        <f>IFERROR(VLOOKUP(tblOrders[[#This Row],[item_id]],Raw_Menu!$A$2:$D$33,3,FALSE),"Unknown")</f>
        <v>Asian</v>
      </c>
    </row>
    <row r="10573" spans="1:9" x14ac:dyDescent="0.25">
      <c r="A10573">
        <v>10572</v>
      </c>
      <c r="B10573">
        <v>4629</v>
      </c>
      <c r="C10573" s="1">
        <v>45004</v>
      </c>
      <c r="D10573" s="2">
        <v>0.68368055555555551</v>
      </c>
      <c r="E10573">
        <v>120</v>
      </c>
      <c r="F10573" s="5">
        <f>IFERROR(VLOOKUP(E10573,Raw_Menu!$A$2:$D$33,4,FALSE),0)</f>
        <v>13.95</v>
      </c>
      <c r="G10573" s="5">
        <f t="shared" si="330"/>
        <v>13.95</v>
      </c>
      <c r="H10573">
        <f t="shared" si="331"/>
        <v>16</v>
      </c>
      <c r="I10573" t="str">
        <f>IFERROR(VLOOKUP(tblOrders[[#This Row],[item_id]],Raw_Menu!$A$2:$D$33,3,FALSE),"Unknown")</f>
        <v>Mexican</v>
      </c>
    </row>
    <row r="10574" spans="1:9" x14ac:dyDescent="0.25">
      <c r="A10574">
        <v>10573</v>
      </c>
      <c r="B10574">
        <v>4630</v>
      </c>
      <c r="C10574" s="1">
        <v>45004</v>
      </c>
      <c r="D10574" s="2">
        <v>0.70230324074074069</v>
      </c>
      <c r="E10574">
        <v>101</v>
      </c>
      <c r="F10574" s="5">
        <f>IFERROR(VLOOKUP(E10574,Raw_Menu!$A$2:$D$33,4,FALSE),0)</f>
        <v>12.95</v>
      </c>
      <c r="G10574" s="5">
        <f t="shared" si="330"/>
        <v>12.95</v>
      </c>
      <c r="H10574">
        <f t="shared" si="331"/>
        <v>16</v>
      </c>
      <c r="I10574" t="str">
        <f>IFERROR(VLOOKUP(tblOrders[[#This Row],[item_id]],Raw_Menu!$A$2:$D$33,3,FALSE),"Unknown")</f>
        <v>American</v>
      </c>
    </row>
    <row r="10575" spans="1:9" x14ac:dyDescent="0.25">
      <c r="A10575">
        <v>10574</v>
      </c>
      <c r="B10575">
        <v>4630</v>
      </c>
      <c r="C10575" s="1">
        <v>45004</v>
      </c>
      <c r="D10575" s="2">
        <v>0.70230324074074069</v>
      </c>
      <c r="E10575">
        <v>108</v>
      </c>
      <c r="F10575" s="5">
        <f>IFERROR(VLOOKUP(E10575,Raw_Menu!$A$2:$D$33,4,FALSE),0)</f>
        <v>14.5</v>
      </c>
      <c r="G10575" s="5">
        <f t="shared" si="330"/>
        <v>14.5</v>
      </c>
      <c r="H10575">
        <f t="shared" si="331"/>
        <v>16</v>
      </c>
      <c r="I10575" t="str">
        <f>IFERROR(VLOOKUP(tblOrders[[#This Row],[item_id]],Raw_Menu!$A$2:$D$33,3,FALSE),"Unknown")</f>
        <v>Asian</v>
      </c>
    </row>
    <row r="10576" spans="1:9" x14ac:dyDescent="0.25">
      <c r="A10576">
        <v>10575</v>
      </c>
      <c r="B10576">
        <v>4630</v>
      </c>
      <c r="C10576" s="1">
        <v>45004</v>
      </c>
      <c r="D10576" s="2">
        <v>0.70230324074074069</v>
      </c>
      <c r="E10576">
        <v>109</v>
      </c>
      <c r="F10576" s="5">
        <f>IFERROR(VLOOKUP(E10576,Raw_Menu!$A$2:$D$33,4,FALSE),0)</f>
        <v>17.95</v>
      </c>
      <c r="G10576" s="5">
        <f t="shared" si="330"/>
        <v>17.95</v>
      </c>
      <c r="H10576">
        <f t="shared" si="331"/>
        <v>16</v>
      </c>
      <c r="I10576" t="str">
        <f>IFERROR(VLOOKUP(tblOrders[[#This Row],[item_id]],Raw_Menu!$A$2:$D$33,3,FALSE),"Unknown")</f>
        <v>Asian</v>
      </c>
    </row>
    <row r="10577" spans="1:9" x14ac:dyDescent="0.25">
      <c r="A10577">
        <v>10576</v>
      </c>
      <c r="B10577">
        <v>4630</v>
      </c>
      <c r="C10577" s="1">
        <v>45004</v>
      </c>
      <c r="D10577" s="2">
        <v>0.70230324074074069</v>
      </c>
      <c r="E10577">
        <v>122</v>
      </c>
      <c r="F10577" s="5">
        <f>IFERROR(VLOOKUP(E10577,Raw_Menu!$A$2:$D$33,4,FALSE),0)</f>
        <v>7</v>
      </c>
      <c r="G10577" s="5">
        <f t="shared" si="330"/>
        <v>7</v>
      </c>
      <c r="H10577">
        <f t="shared" si="331"/>
        <v>16</v>
      </c>
      <c r="I10577" t="str">
        <f>IFERROR(VLOOKUP(tblOrders[[#This Row],[item_id]],Raw_Menu!$A$2:$D$33,3,FALSE),"Unknown")</f>
        <v>Mexican</v>
      </c>
    </row>
    <row r="10578" spans="1:9" x14ac:dyDescent="0.25">
      <c r="A10578">
        <v>10577</v>
      </c>
      <c r="B10578">
        <v>4631</v>
      </c>
      <c r="C10578" s="1">
        <v>45004</v>
      </c>
      <c r="D10578" s="2">
        <v>0.72241898148148154</v>
      </c>
      <c r="E10578">
        <v>117</v>
      </c>
      <c r="F10578" s="5">
        <f>IFERROR(VLOOKUP(E10578,Raw_Menu!$A$2:$D$33,4,FALSE),0)</f>
        <v>12.95</v>
      </c>
      <c r="G10578" s="5">
        <f t="shared" si="330"/>
        <v>12.95</v>
      </c>
      <c r="H10578">
        <f t="shared" si="331"/>
        <v>17</v>
      </c>
      <c r="I10578" t="str">
        <f>IFERROR(VLOOKUP(tblOrders[[#This Row],[item_id]],Raw_Menu!$A$2:$D$33,3,FALSE),"Unknown")</f>
        <v>Mexican</v>
      </c>
    </row>
    <row r="10579" spans="1:9" x14ac:dyDescent="0.25">
      <c r="A10579">
        <v>10578</v>
      </c>
      <c r="B10579">
        <v>4631</v>
      </c>
      <c r="C10579" s="1">
        <v>45004</v>
      </c>
      <c r="D10579" s="2">
        <v>0.72241898148148154</v>
      </c>
      <c r="E10579">
        <v>131</v>
      </c>
      <c r="F10579" s="5">
        <f>IFERROR(VLOOKUP(E10579,Raw_Menu!$A$2:$D$33,4,FALSE),0)</f>
        <v>17.95</v>
      </c>
      <c r="G10579" s="5">
        <f t="shared" si="330"/>
        <v>17.95</v>
      </c>
      <c r="H10579">
        <f t="shared" si="331"/>
        <v>17</v>
      </c>
      <c r="I10579" t="str">
        <f>IFERROR(VLOOKUP(tblOrders[[#This Row],[item_id]],Raw_Menu!$A$2:$D$33,3,FALSE),"Unknown")</f>
        <v>Italian</v>
      </c>
    </row>
    <row r="10580" spans="1:9" x14ac:dyDescent="0.25">
      <c r="A10580">
        <v>10579</v>
      </c>
      <c r="B10580">
        <v>4632</v>
      </c>
      <c r="C10580" s="1">
        <v>45004</v>
      </c>
      <c r="D10580" s="2">
        <v>0.72605324074074074</v>
      </c>
      <c r="E10580">
        <v>107</v>
      </c>
      <c r="F10580" s="5">
        <f>IFERROR(VLOOKUP(E10580,Raw_Menu!$A$2:$D$33,4,FALSE),0)</f>
        <v>16.5</v>
      </c>
      <c r="G10580" s="5">
        <f t="shared" si="330"/>
        <v>16.5</v>
      </c>
      <c r="H10580">
        <f t="shared" si="331"/>
        <v>17</v>
      </c>
      <c r="I10580" t="str">
        <f>IFERROR(VLOOKUP(tblOrders[[#This Row],[item_id]],Raw_Menu!$A$2:$D$33,3,FALSE),"Unknown")</f>
        <v>Asian</v>
      </c>
    </row>
    <row r="10581" spans="1:9" x14ac:dyDescent="0.25">
      <c r="A10581">
        <v>10580</v>
      </c>
      <c r="B10581">
        <v>4632</v>
      </c>
      <c r="C10581" s="1">
        <v>45004</v>
      </c>
      <c r="D10581" s="2">
        <v>0.72605324074074074</v>
      </c>
      <c r="E10581">
        <v>110</v>
      </c>
      <c r="F10581" s="5">
        <f>IFERROR(VLOOKUP(E10581,Raw_Menu!$A$2:$D$33,4,FALSE),0)</f>
        <v>17.95</v>
      </c>
      <c r="G10581" s="5">
        <f t="shared" si="330"/>
        <v>17.95</v>
      </c>
      <c r="H10581">
        <f t="shared" si="331"/>
        <v>17</v>
      </c>
      <c r="I10581" t="str">
        <f>IFERROR(VLOOKUP(tblOrders[[#This Row],[item_id]],Raw_Menu!$A$2:$D$33,3,FALSE),"Unknown")</f>
        <v>Asian</v>
      </c>
    </row>
    <row r="10582" spans="1:9" x14ac:dyDescent="0.25">
      <c r="A10582">
        <v>10581</v>
      </c>
      <c r="B10582">
        <v>4633</v>
      </c>
      <c r="C10582" s="1">
        <v>45004</v>
      </c>
      <c r="D10582" s="2">
        <v>0.72811342592592587</v>
      </c>
      <c r="E10582">
        <v>130</v>
      </c>
      <c r="F10582" s="5">
        <f>IFERROR(VLOOKUP(E10582,Raw_Menu!$A$2:$D$33,4,FALSE),0)</f>
        <v>19.95</v>
      </c>
      <c r="G10582" s="5">
        <f t="shared" si="330"/>
        <v>19.95</v>
      </c>
      <c r="H10582">
        <f t="shared" si="331"/>
        <v>17</v>
      </c>
      <c r="I10582" t="str">
        <f>IFERROR(VLOOKUP(tblOrders[[#This Row],[item_id]],Raw_Menu!$A$2:$D$33,3,FALSE),"Unknown")</f>
        <v>Italian</v>
      </c>
    </row>
    <row r="10583" spans="1:9" x14ac:dyDescent="0.25">
      <c r="A10583">
        <v>10582</v>
      </c>
      <c r="B10583">
        <v>4634</v>
      </c>
      <c r="C10583" s="1">
        <v>45004</v>
      </c>
      <c r="D10583" s="2">
        <v>0.73934027777777778</v>
      </c>
      <c r="E10583">
        <v>110</v>
      </c>
      <c r="F10583" s="5">
        <f>IFERROR(VLOOKUP(E10583,Raw_Menu!$A$2:$D$33,4,FALSE),0)</f>
        <v>17.95</v>
      </c>
      <c r="G10583" s="5">
        <f t="shared" si="330"/>
        <v>17.95</v>
      </c>
      <c r="H10583">
        <f t="shared" si="331"/>
        <v>17</v>
      </c>
      <c r="I10583" t="str">
        <f>IFERROR(VLOOKUP(tblOrders[[#This Row],[item_id]],Raw_Menu!$A$2:$D$33,3,FALSE),"Unknown")</f>
        <v>Asian</v>
      </c>
    </row>
    <row r="10584" spans="1:9" x14ac:dyDescent="0.25">
      <c r="A10584">
        <v>10583</v>
      </c>
      <c r="B10584">
        <v>4634</v>
      </c>
      <c r="C10584" s="1">
        <v>45004</v>
      </c>
      <c r="D10584" s="2">
        <v>0.73934027777777778</v>
      </c>
      <c r="E10584">
        <v>111</v>
      </c>
      <c r="F10584" s="5">
        <f>IFERROR(VLOOKUP(E10584,Raw_Menu!$A$2:$D$33,4,FALSE),0)</f>
        <v>11.95</v>
      </c>
      <c r="G10584" s="5">
        <f t="shared" si="330"/>
        <v>11.95</v>
      </c>
      <c r="H10584">
        <f t="shared" si="331"/>
        <v>17</v>
      </c>
      <c r="I10584" t="str">
        <f>IFERROR(VLOOKUP(tblOrders[[#This Row],[item_id]],Raw_Menu!$A$2:$D$33,3,FALSE),"Unknown")</f>
        <v>Asian</v>
      </c>
    </row>
    <row r="10585" spans="1:9" x14ac:dyDescent="0.25">
      <c r="A10585">
        <v>10584</v>
      </c>
      <c r="B10585">
        <v>4634</v>
      </c>
      <c r="C10585" s="1">
        <v>45004</v>
      </c>
      <c r="D10585" s="2">
        <v>0.73934027777777778</v>
      </c>
      <c r="E10585">
        <v>118</v>
      </c>
      <c r="F10585" s="5">
        <f>IFERROR(VLOOKUP(E10585,Raw_Menu!$A$2:$D$33,4,FALSE),0)</f>
        <v>14.95</v>
      </c>
      <c r="G10585" s="5">
        <f t="shared" si="330"/>
        <v>14.95</v>
      </c>
      <c r="H10585">
        <f t="shared" si="331"/>
        <v>17</v>
      </c>
      <c r="I10585" t="str">
        <f>IFERROR(VLOOKUP(tblOrders[[#This Row],[item_id]],Raw_Menu!$A$2:$D$33,3,FALSE),"Unknown")</f>
        <v>Mexican</v>
      </c>
    </row>
    <row r="10586" spans="1:9" x14ac:dyDescent="0.25">
      <c r="A10586">
        <v>10585</v>
      </c>
      <c r="B10586">
        <v>4635</v>
      </c>
      <c r="C10586" s="1">
        <v>45004</v>
      </c>
      <c r="D10586" s="2">
        <v>0.74025462962962962</v>
      </c>
      <c r="E10586">
        <v>107</v>
      </c>
      <c r="F10586" s="5">
        <f>IFERROR(VLOOKUP(E10586,Raw_Menu!$A$2:$D$33,4,FALSE),0)</f>
        <v>16.5</v>
      </c>
      <c r="G10586" s="5">
        <f t="shared" si="330"/>
        <v>16.5</v>
      </c>
      <c r="H10586">
        <f t="shared" si="331"/>
        <v>17</v>
      </c>
      <c r="I10586" t="str">
        <f>IFERROR(VLOOKUP(tblOrders[[#This Row],[item_id]],Raw_Menu!$A$2:$D$33,3,FALSE),"Unknown")</f>
        <v>Asian</v>
      </c>
    </row>
    <row r="10587" spans="1:9" x14ac:dyDescent="0.25">
      <c r="A10587">
        <v>10586</v>
      </c>
      <c r="B10587">
        <v>4635</v>
      </c>
      <c r="C10587" s="1">
        <v>45004</v>
      </c>
      <c r="D10587" s="2">
        <v>0.74025462962962962</v>
      </c>
      <c r="E10587">
        <v>108</v>
      </c>
      <c r="F10587" s="5">
        <f>IFERROR(VLOOKUP(E10587,Raw_Menu!$A$2:$D$33,4,FALSE),0)</f>
        <v>14.5</v>
      </c>
      <c r="G10587" s="5">
        <f t="shared" si="330"/>
        <v>14.5</v>
      </c>
      <c r="H10587">
        <f t="shared" si="331"/>
        <v>17</v>
      </c>
      <c r="I10587" t="str">
        <f>IFERROR(VLOOKUP(tblOrders[[#This Row],[item_id]],Raw_Menu!$A$2:$D$33,3,FALSE),"Unknown")</f>
        <v>Asian</v>
      </c>
    </row>
    <row r="10588" spans="1:9" x14ac:dyDescent="0.25">
      <c r="A10588">
        <v>10587</v>
      </c>
      <c r="B10588">
        <v>4636</v>
      </c>
      <c r="C10588" s="1">
        <v>45004</v>
      </c>
      <c r="D10588" s="2">
        <v>0.74895833333333328</v>
      </c>
      <c r="E10588">
        <v>117</v>
      </c>
      <c r="F10588" s="5">
        <f>IFERROR(VLOOKUP(E10588,Raw_Menu!$A$2:$D$33,4,FALSE),0)</f>
        <v>12.95</v>
      </c>
      <c r="G10588" s="5">
        <f t="shared" si="330"/>
        <v>12.95</v>
      </c>
      <c r="H10588">
        <f t="shared" si="331"/>
        <v>17</v>
      </c>
      <c r="I10588" t="str">
        <f>IFERROR(VLOOKUP(tblOrders[[#This Row],[item_id]],Raw_Menu!$A$2:$D$33,3,FALSE),"Unknown")</f>
        <v>Mexican</v>
      </c>
    </row>
    <row r="10589" spans="1:9" x14ac:dyDescent="0.25">
      <c r="A10589">
        <v>10588</v>
      </c>
      <c r="B10589">
        <v>4636</v>
      </c>
      <c r="C10589" s="1">
        <v>45004</v>
      </c>
      <c r="D10589" s="2">
        <v>0.74895833333333328</v>
      </c>
      <c r="E10589">
        <v>119</v>
      </c>
      <c r="F10589" s="5">
        <f>IFERROR(VLOOKUP(E10589,Raw_Menu!$A$2:$D$33,4,FALSE),0)</f>
        <v>11.95</v>
      </c>
      <c r="G10589" s="5">
        <f t="shared" si="330"/>
        <v>11.95</v>
      </c>
      <c r="H10589">
        <f t="shared" si="331"/>
        <v>17</v>
      </c>
      <c r="I10589" t="str">
        <f>IFERROR(VLOOKUP(tblOrders[[#This Row],[item_id]],Raw_Menu!$A$2:$D$33,3,FALSE),"Unknown")</f>
        <v>Mexican</v>
      </c>
    </row>
    <row r="10590" spans="1:9" x14ac:dyDescent="0.25">
      <c r="A10590">
        <v>10589</v>
      </c>
      <c r="B10590">
        <v>4637</v>
      </c>
      <c r="C10590" s="1">
        <v>45004</v>
      </c>
      <c r="D10590" s="2">
        <v>0.75309027777777782</v>
      </c>
      <c r="E10590">
        <v>103</v>
      </c>
      <c r="F10590" s="5">
        <f>IFERROR(VLOOKUP(E10590,Raw_Menu!$A$2:$D$33,4,FALSE),0)</f>
        <v>9</v>
      </c>
      <c r="G10590" s="5">
        <f t="shared" si="330"/>
        <v>9</v>
      </c>
      <c r="H10590">
        <f t="shared" si="331"/>
        <v>18</v>
      </c>
      <c r="I10590" t="str">
        <f>IFERROR(VLOOKUP(tblOrders[[#This Row],[item_id]],Raw_Menu!$A$2:$D$33,3,FALSE),"Unknown")</f>
        <v>American</v>
      </c>
    </row>
    <row r="10591" spans="1:9" x14ac:dyDescent="0.25">
      <c r="A10591">
        <v>10590</v>
      </c>
      <c r="B10591">
        <v>4637</v>
      </c>
      <c r="C10591" s="1">
        <v>45004</v>
      </c>
      <c r="D10591" s="2">
        <v>0.75309027777777782</v>
      </c>
      <c r="E10591">
        <v>130</v>
      </c>
      <c r="F10591" s="5">
        <f>IFERROR(VLOOKUP(E10591,Raw_Menu!$A$2:$D$33,4,FALSE),0)</f>
        <v>19.95</v>
      </c>
      <c r="G10591" s="5">
        <f t="shared" si="330"/>
        <v>19.95</v>
      </c>
      <c r="H10591">
        <f t="shared" si="331"/>
        <v>18</v>
      </c>
      <c r="I10591" t="str">
        <f>IFERROR(VLOOKUP(tblOrders[[#This Row],[item_id]],Raw_Menu!$A$2:$D$33,3,FALSE),"Unknown")</f>
        <v>Italian</v>
      </c>
    </row>
    <row r="10592" spans="1:9" x14ac:dyDescent="0.25">
      <c r="A10592">
        <v>10591</v>
      </c>
      <c r="B10592">
        <v>4638</v>
      </c>
      <c r="C10592" s="1">
        <v>45004</v>
      </c>
      <c r="D10592" s="2">
        <v>0.76282407407407404</v>
      </c>
      <c r="E10592">
        <v>120</v>
      </c>
      <c r="F10592" s="5">
        <f>IFERROR(VLOOKUP(E10592,Raw_Menu!$A$2:$D$33,4,FALSE),0)</f>
        <v>13.95</v>
      </c>
      <c r="G10592" s="5">
        <f t="shared" si="330"/>
        <v>13.95</v>
      </c>
      <c r="H10592">
        <f t="shared" si="331"/>
        <v>18</v>
      </c>
      <c r="I10592" t="str">
        <f>IFERROR(VLOOKUP(tblOrders[[#This Row],[item_id]],Raw_Menu!$A$2:$D$33,3,FALSE),"Unknown")</f>
        <v>Mexican</v>
      </c>
    </row>
    <row r="10593" spans="1:9" x14ac:dyDescent="0.25">
      <c r="A10593">
        <v>10592</v>
      </c>
      <c r="B10593">
        <v>4638</v>
      </c>
      <c r="C10593" s="1">
        <v>45004</v>
      </c>
      <c r="D10593" s="2">
        <v>0.76282407407407404</v>
      </c>
      <c r="E10593">
        <v>105</v>
      </c>
      <c r="F10593" s="5">
        <f>IFERROR(VLOOKUP(E10593,Raw_Menu!$A$2:$D$33,4,FALSE),0)</f>
        <v>7</v>
      </c>
      <c r="G10593" s="5">
        <f t="shared" si="330"/>
        <v>7</v>
      </c>
      <c r="H10593">
        <f t="shared" si="331"/>
        <v>18</v>
      </c>
      <c r="I10593" t="str">
        <f>IFERROR(VLOOKUP(tblOrders[[#This Row],[item_id]],Raw_Menu!$A$2:$D$33,3,FALSE),"Unknown")</f>
        <v>American</v>
      </c>
    </row>
    <row r="10594" spans="1:9" x14ac:dyDescent="0.25">
      <c r="A10594">
        <v>10593</v>
      </c>
      <c r="B10594">
        <v>4639</v>
      </c>
      <c r="C10594" s="1">
        <v>45004</v>
      </c>
      <c r="D10594" s="2">
        <v>0.76337962962962957</v>
      </c>
      <c r="E10594">
        <v>124</v>
      </c>
      <c r="F10594" s="5">
        <f>IFERROR(VLOOKUP(E10594,Raw_Menu!$A$2:$D$33,4,FALSE),0)</f>
        <v>14.5</v>
      </c>
      <c r="G10594" s="5">
        <f t="shared" si="330"/>
        <v>14.5</v>
      </c>
      <c r="H10594">
        <f t="shared" si="331"/>
        <v>18</v>
      </c>
      <c r="I10594" t="str">
        <f>IFERROR(VLOOKUP(tblOrders[[#This Row],[item_id]],Raw_Menu!$A$2:$D$33,3,FALSE),"Unknown")</f>
        <v>Italian</v>
      </c>
    </row>
    <row r="10595" spans="1:9" x14ac:dyDescent="0.25">
      <c r="A10595">
        <v>10594</v>
      </c>
      <c r="B10595">
        <v>4639</v>
      </c>
      <c r="C10595" s="1">
        <v>45004</v>
      </c>
      <c r="D10595" s="2">
        <v>0.76337962962962957</v>
      </c>
      <c r="E10595">
        <v>125</v>
      </c>
      <c r="F10595" s="5">
        <f>IFERROR(VLOOKUP(E10595,Raw_Menu!$A$2:$D$33,4,FALSE),0)</f>
        <v>17.95</v>
      </c>
      <c r="G10595" s="5">
        <f t="shared" si="330"/>
        <v>17.95</v>
      </c>
      <c r="H10595">
        <f t="shared" si="331"/>
        <v>18</v>
      </c>
      <c r="I10595" t="str">
        <f>IFERROR(VLOOKUP(tblOrders[[#This Row],[item_id]],Raw_Menu!$A$2:$D$33,3,FALSE),"Unknown")</f>
        <v>Italian</v>
      </c>
    </row>
    <row r="10596" spans="1:9" x14ac:dyDescent="0.25">
      <c r="A10596">
        <v>10595</v>
      </c>
      <c r="B10596">
        <v>4639</v>
      </c>
      <c r="C10596" s="1">
        <v>45004</v>
      </c>
      <c r="D10596" s="2">
        <v>0.76337962962962957</v>
      </c>
      <c r="E10596">
        <v>110</v>
      </c>
      <c r="F10596" s="5">
        <f>IFERROR(VLOOKUP(E10596,Raw_Menu!$A$2:$D$33,4,FALSE),0)</f>
        <v>17.95</v>
      </c>
      <c r="G10596" s="5">
        <f t="shared" si="330"/>
        <v>17.95</v>
      </c>
      <c r="H10596">
        <f t="shared" si="331"/>
        <v>18</v>
      </c>
      <c r="I10596" t="str">
        <f>IFERROR(VLOOKUP(tblOrders[[#This Row],[item_id]],Raw_Menu!$A$2:$D$33,3,FALSE),"Unknown")</f>
        <v>Asian</v>
      </c>
    </row>
    <row r="10597" spans="1:9" x14ac:dyDescent="0.25">
      <c r="A10597">
        <v>10596</v>
      </c>
      <c r="B10597">
        <v>4640</v>
      </c>
      <c r="C10597" s="1">
        <v>45004</v>
      </c>
      <c r="D10597" s="2">
        <v>0.77483796296296292</v>
      </c>
      <c r="E10597">
        <v>104</v>
      </c>
      <c r="F10597" s="5">
        <f>IFERROR(VLOOKUP(E10597,Raw_Menu!$A$2:$D$33,4,FALSE),0)</f>
        <v>10.5</v>
      </c>
      <c r="G10597" s="5">
        <f t="shared" si="330"/>
        <v>10.5</v>
      </c>
      <c r="H10597">
        <f t="shared" si="331"/>
        <v>18</v>
      </c>
      <c r="I10597" t="str">
        <f>IFERROR(VLOOKUP(tblOrders[[#This Row],[item_id]],Raw_Menu!$A$2:$D$33,3,FALSE),"Unknown")</f>
        <v>American</v>
      </c>
    </row>
    <row r="10598" spans="1:9" x14ac:dyDescent="0.25">
      <c r="A10598">
        <v>10597</v>
      </c>
      <c r="B10598">
        <v>4641</v>
      </c>
      <c r="C10598" s="1">
        <v>45004</v>
      </c>
      <c r="D10598" s="2">
        <v>0.77582175925925922</v>
      </c>
      <c r="E10598">
        <v>102</v>
      </c>
      <c r="F10598" s="5">
        <f>IFERROR(VLOOKUP(E10598,Raw_Menu!$A$2:$D$33,4,FALSE),0)</f>
        <v>13.95</v>
      </c>
      <c r="G10598" s="5">
        <f t="shared" si="330"/>
        <v>13.95</v>
      </c>
      <c r="H10598">
        <f t="shared" si="331"/>
        <v>18</v>
      </c>
      <c r="I10598" t="str">
        <f>IFERROR(VLOOKUP(tblOrders[[#This Row],[item_id]],Raw_Menu!$A$2:$D$33,3,FALSE),"Unknown")</f>
        <v>American</v>
      </c>
    </row>
    <row r="10599" spans="1:9" x14ac:dyDescent="0.25">
      <c r="A10599">
        <v>10598</v>
      </c>
      <c r="B10599">
        <v>4641</v>
      </c>
      <c r="C10599" s="1">
        <v>45004</v>
      </c>
      <c r="D10599" s="2">
        <v>0.77582175925925922</v>
      </c>
      <c r="E10599">
        <v>129</v>
      </c>
      <c r="F10599" s="5">
        <f>IFERROR(VLOOKUP(E10599,Raw_Menu!$A$2:$D$33,4,FALSE),0)</f>
        <v>15.5</v>
      </c>
      <c r="G10599" s="5">
        <f t="shared" si="330"/>
        <v>15.5</v>
      </c>
      <c r="H10599">
        <f t="shared" si="331"/>
        <v>18</v>
      </c>
      <c r="I10599" t="str">
        <f>IFERROR(VLOOKUP(tblOrders[[#This Row],[item_id]],Raw_Menu!$A$2:$D$33,3,FALSE),"Unknown")</f>
        <v>Italian</v>
      </c>
    </row>
    <row r="10600" spans="1:9" x14ac:dyDescent="0.25">
      <c r="A10600">
        <v>10599</v>
      </c>
      <c r="B10600">
        <v>4642</v>
      </c>
      <c r="C10600" s="1">
        <v>45004</v>
      </c>
      <c r="D10600" s="2">
        <v>0.79520833333333329</v>
      </c>
      <c r="E10600">
        <v>102</v>
      </c>
      <c r="F10600" s="5">
        <f>IFERROR(VLOOKUP(E10600,Raw_Menu!$A$2:$D$33,4,FALSE),0)</f>
        <v>13.95</v>
      </c>
      <c r="G10600" s="5">
        <f t="shared" si="330"/>
        <v>13.95</v>
      </c>
      <c r="H10600">
        <f t="shared" si="331"/>
        <v>19</v>
      </c>
      <c r="I10600" t="str">
        <f>IFERROR(VLOOKUP(tblOrders[[#This Row],[item_id]],Raw_Menu!$A$2:$D$33,3,FALSE),"Unknown")</f>
        <v>American</v>
      </c>
    </row>
    <row r="10601" spans="1:9" x14ac:dyDescent="0.25">
      <c r="A10601">
        <v>10600</v>
      </c>
      <c r="B10601">
        <v>4642</v>
      </c>
      <c r="C10601" s="1">
        <v>45004</v>
      </c>
      <c r="D10601" s="2">
        <v>0.79520833333333329</v>
      </c>
      <c r="E10601">
        <v>104</v>
      </c>
      <c r="F10601" s="5">
        <f>IFERROR(VLOOKUP(E10601,Raw_Menu!$A$2:$D$33,4,FALSE),0)</f>
        <v>10.5</v>
      </c>
      <c r="G10601" s="5">
        <f t="shared" si="330"/>
        <v>10.5</v>
      </c>
      <c r="H10601">
        <f t="shared" si="331"/>
        <v>19</v>
      </c>
      <c r="I10601" t="str">
        <f>IFERROR(VLOOKUP(tblOrders[[#This Row],[item_id]],Raw_Menu!$A$2:$D$33,3,FALSE),"Unknown")</f>
        <v>American</v>
      </c>
    </row>
    <row r="10602" spans="1:9" x14ac:dyDescent="0.25">
      <c r="A10602">
        <v>10601</v>
      </c>
      <c r="B10602">
        <v>4642</v>
      </c>
      <c r="C10602" s="1">
        <v>45004</v>
      </c>
      <c r="D10602" s="2">
        <v>0.79520833333333329</v>
      </c>
      <c r="E10602">
        <v>128</v>
      </c>
      <c r="F10602" s="5">
        <f>IFERROR(VLOOKUP(E10602,Raw_Menu!$A$2:$D$33,4,FALSE),0)</f>
        <v>15.5</v>
      </c>
      <c r="G10602" s="5">
        <f t="shared" si="330"/>
        <v>15.5</v>
      </c>
      <c r="H10602">
        <f t="shared" si="331"/>
        <v>19</v>
      </c>
      <c r="I10602" t="str">
        <f>IFERROR(VLOOKUP(tblOrders[[#This Row],[item_id]],Raw_Menu!$A$2:$D$33,3,FALSE),"Unknown")</f>
        <v>Italian</v>
      </c>
    </row>
    <row r="10603" spans="1:9" x14ac:dyDescent="0.25">
      <c r="A10603">
        <v>10602</v>
      </c>
      <c r="B10603">
        <v>4642</v>
      </c>
      <c r="C10603" s="1">
        <v>45004</v>
      </c>
      <c r="D10603" s="2">
        <v>0.79520833333333329</v>
      </c>
      <c r="E10603">
        <v>129</v>
      </c>
      <c r="F10603" s="5">
        <f>IFERROR(VLOOKUP(E10603,Raw_Menu!$A$2:$D$33,4,FALSE),0)</f>
        <v>15.5</v>
      </c>
      <c r="G10603" s="5">
        <f t="shared" si="330"/>
        <v>15.5</v>
      </c>
      <c r="H10603">
        <f t="shared" si="331"/>
        <v>19</v>
      </c>
      <c r="I10603" t="str">
        <f>IFERROR(VLOOKUP(tblOrders[[#This Row],[item_id]],Raw_Menu!$A$2:$D$33,3,FALSE),"Unknown")</f>
        <v>Italian</v>
      </c>
    </row>
    <row r="10604" spans="1:9" x14ac:dyDescent="0.25">
      <c r="A10604">
        <v>10603</v>
      </c>
      <c r="B10604">
        <v>4643</v>
      </c>
      <c r="C10604" s="1">
        <v>45004</v>
      </c>
      <c r="D10604" s="2">
        <v>0.79991898148148144</v>
      </c>
      <c r="E10604">
        <v>120</v>
      </c>
      <c r="F10604" s="5">
        <f>IFERROR(VLOOKUP(E10604,Raw_Menu!$A$2:$D$33,4,FALSE),0)</f>
        <v>13.95</v>
      </c>
      <c r="G10604" s="5">
        <f t="shared" si="330"/>
        <v>13.95</v>
      </c>
      <c r="H10604">
        <f t="shared" si="331"/>
        <v>19</v>
      </c>
      <c r="I10604" t="str">
        <f>IFERROR(VLOOKUP(tblOrders[[#This Row],[item_id]],Raw_Menu!$A$2:$D$33,3,FALSE),"Unknown")</f>
        <v>Mexican</v>
      </c>
    </row>
    <row r="10605" spans="1:9" x14ac:dyDescent="0.25">
      <c r="A10605">
        <v>10604</v>
      </c>
      <c r="B10605">
        <v>4643</v>
      </c>
      <c r="C10605" s="1">
        <v>45004</v>
      </c>
      <c r="D10605" s="2">
        <v>0.79991898148148144</v>
      </c>
      <c r="E10605">
        <v>105</v>
      </c>
      <c r="F10605" s="5">
        <f>IFERROR(VLOOKUP(E10605,Raw_Menu!$A$2:$D$33,4,FALSE),0)</f>
        <v>7</v>
      </c>
      <c r="G10605" s="5">
        <f t="shared" si="330"/>
        <v>7</v>
      </c>
      <c r="H10605">
        <f t="shared" si="331"/>
        <v>19</v>
      </c>
      <c r="I10605" t="str">
        <f>IFERROR(VLOOKUP(tblOrders[[#This Row],[item_id]],Raw_Menu!$A$2:$D$33,3,FALSE),"Unknown")</f>
        <v>American</v>
      </c>
    </row>
    <row r="10606" spans="1:9" x14ac:dyDescent="0.25">
      <c r="A10606">
        <v>10605</v>
      </c>
      <c r="B10606">
        <v>4644</v>
      </c>
      <c r="C10606" s="1">
        <v>45004</v>
      </c>
      <c r="D10606" s="2">
        <v>0.80458333333333332</v>
      </c>
      <c r="E10606">
        <v>128</v>
      </c>
      <c r="F10606" s="5">
        <f>IFERROR(VLOOKUP(E10606,Raw_Menu!$A$2:$D$33,4,FALSE),0)</f>
        <v>15.5</v>
      </c>
      <c r="G10606" s="5">
        <f t="shared" si="330"/>
        <v>15.5</v>
      </c>
      <c r="H10606">
        <f t="shared" si="331"/>
        <v>19</v>
      </c>
      <c r="I10606" t="str">
        <f>IFERROR(VLOOKUP(tblOrders[[#This Row],[item_id]],Raw_Menu!$A$2:$D$33,3,FALSE),"Unknown")</f>
        <v>Italian</v>
      </c>
    </row>
    <row r="10607" spans="1:9" x14ac:dyDescent="0.25">
      <c r="A10607">
        <v>10606</v>
      </c>
      <c r="B10607">
        <v>4644</v>
      </c>
      <c r="C10607" s="1">
        <v>45004</v>
      </c>
      <c r="D10607" s="2">
        <v>0.80458333333333332</v>
      </c>
      <c r="E10607">
        <v>112</v>
      </c>
      <c r="F10607" s="5">
        <f>IFERROR(VLOOKUP(E10607,Raw_Menu!$A$2:$D$33,4,FALSE),0)</f>
        <v>14.95</v>
      </c>
      <c r="G10607" s="5">
        <f t="shared" si="330"/>
        <v>14.95</v>
      </c>
      <c r="H10607">
        <f t="shared" si="331"/>
        <v>19</v>
      </c>
      <c r="I10607" t="str">
        <f>IFERROR(VLOOKUP(tblOrders[[#This Row],[item_id]],Raw_Menu!$A$2:$D$33,3,FALSE),"Unknown")</f>
        <v>Asian</v>
      </c>
    </row>
    <row r="10608" spans="1:9" x14ac:dyDescent="0.25">
      <c r="A10608">
        <v>10607</v>
      </c>
      <c r="B10608">
        <v>4644</v>
      </c>
      <c r="C10608" s="1">
        <v>45004</v>
      </c>
      <c r="D10608" s="2">
        <v>0.80458333333333332</v>
      </c>
      <c r="E10608">
        <v>120</v>
      </c>
      <c r="F10608" s="5">
        <f>IFERROR(VLOOKUP(E10608,Raw_Menu!$A$2:$D$33,4,FALSE),0)</f>
        <v>13.95</v>
      </c>
      <c r="G10608" s="5">
        <f t="shared" si="330"/>
        <v>13.95</v>
      </c>
      <c r="H10608">
        <f t="shared" si="331"/>
        <v>19</v>
      </c>
      <c r="I10608" t="str">
        <f>IFERROR(VLOOKUP(tblOrders[[#This Row],[item_id]],Raw_Menu!$A$2:$D$33,3,FALSE),"Unknown")</f>
        <v>Mexican</v>
      </c>
    </row>
    <row r="10609" spans="1:9" x14ac:dyDescent="0.25">
      <c r="A10609">
        <v>10608</v>
      </c>
      <c r="B10609">
        <v>4644</v>
      </c>
      <c r="C10609" s="1">
        <v>45004</v>
      </c>
      <c r="D10609" s="2">
        <v>0.80458333333333332</v>
      </c>
      <c r="E10609">
        <v>106</v>
      </c>
      <c r="F10609" s="5">
        <f>IFERROR(VLOOKUP(E10609,Raw_Menu!$A$2:$D$33,4,FALSE),0)</f>
        <v>7</v>
      </c>
      <c r="G10609" s="5">
        <f t="shared" si="330"/>
        <v>7</v>
      </c>
      <c r="H10609">
        <f t="shared" si="331"/>
        <v>19</v>
      </c>
      <c r="I10609" t="str">
        <f>IFERROR(VLOOKUP(tblOrders[[#This Row],[item_id]],Raw_Menu!$A$2:$D$33,3,FALSE),"Unknown")</f>
        <v>American</v>
      </c>
    </row>
    <row r="10610" spans="1:9" x14ac:dyDescent="0.25">
      <c r="A10610">
        <v>10609</v>
      </c>
      <c r="B10610">
        <v>4645</v>
      </c>
      <c r="C10610" s="1">
        <v>45004</v>
      </c>
      <c r="D10610" s="2">
        <v>0.8062731481481481</v>
      </c>
      <c r="E10610">
        <v>101</v>
      </c>
      <c r="F10610" s="5">
        <f>IFERROR(VLOOKUP(E10610,Raw_Menu!$A$2:$D$33,4,FALSE),0)</f>
        <v>12.95</v>
      </c>
      <c r="G10610" s="5">
        <f t="shared" si="330"/>
        <v>12.95</v>
      </c>
      <c r="H10610">
        <f t="shared" si="331"/>
        <v>19</v>
      </c>
      <c r="I10610" t="str">
        <f>IFERROR(VLOOKUP(tblOrders[[#This Row],[item_id]],Raw_Menu!$A$2:$D$33,3,FALSE),"Unknown")</f>
        <v>American</v>
      </c>
    </row>
    <row r="10611" spans="1:9" x14ac:dyDescent="0.25">
      <c r="A10611">
        <v>10610</v>
      </c>
      <c r="B10611">
        <v>4645</v>
      </c>
      <c r="C10611" s="1">
        <v>45004</v>
      </c>
      <c r="D10611" s="2">
        <v>0.8062731481481481</v>
      </c>
      <c r="E10611">
        <v>107</v>
      </c>
      <c r="F10611" s="5">
        <f>IFERROR(VLOOKUP(E10611,Raw_Menu!$A$2:$D$33,4,FALSE),0)</f>
        <v>16.5</v>
      </c>
      <c r="G10611" s="5">
        <f t="shared" si="330"/>
        <v>16.5</v>
      </c>
      <c r="H10611">
        <f t="shared" si="331"/>
        <v>19</v>
      </c>
      <c r="I10611" t="str">
        <f>IFERROR(VLOOKUP(tblOrders[[#This Row],[item_id]],Raw_Menu!$A$2:$D$33,3,FALSE),"Unknown")</f>
        <v>Asian</v>
      </c>
    </row>
    <row r="10612" spans="1:9" x14ac:dyDescent="0.25">
      <c r="A10612">
        <v>10611</v>
      </c>
      <c r="B10612">
        <v>4645</v>
      </c>
      <c r="C10612" s="1">
        <v>45004</v>
      </c>
      <c r="D10612" s="2">
        <v>0.8062731481481481</v>
      </c>
      <c r="E10612">
        <v>108</v>
      </c>
      <c r="F10612" s="5">
        <f>IFERROR(VLOOKUP(E10612,Raw_Menu!$A$2:$D$33,4,FALSE),0)</f>
        <v>14.5</v>
      </c>
      <c r="G10612" s="5">
        <f t="shared" si="330"/>
        <v>14.5</v>
      </c>
      <c r="H10612">
        <f t="shared" si="331"/>
        <v>19</v>
      </c>
      <c r="I10612" t="str">
        <f>IFERROR(VLOOKUP(tblOrders[[#This Row],[item_id]],Raw_Menu!$A$2:$D$33,3,FALSE),"Unknown")</f>
        <v>Asian</v>
      </c>
    </row>
    <row r="10613" spans="1:9" x14ac:dyDescent="0.25">
      <c r="A10613">
        <v>10612</v>
      </c>
      <c r="B10613">
        <v>4645</v>
      </c>
      <c r="C10613" s="1">
        <v>45004</v>
      </c>
      <c r="D10613" s="2">
        <v>0.8062731481481481</v>
      </c>
      <c r="E10613">
        <v>125</v>
      </c>
      <c r="F10613" s="5">
        <f>IFERROR(VLOOKUP(E10613,Raw_Menu!$A$2:$D$33,4,FALSE),0)</f>
        <v>17.95</v>
      </c>
      <c r="G10613" s="5">
        <f t="shared" si="330"/>
        <v>17.95</v>
      </c>
      <c r="H10613">
        <f t="shared" si="331"/>
        <v>19</v>
      </c>
      <c r="I10613" t="str">
        <f>IFERROR(VLOOKUP(tblOrders[[#This Row],[item_id]],Raw_Menu!$A$2:$D$33,3,FALSE),"Unknown")</f>
        <v>Italian</v>
      </c>
    </row>
    <row r="10614" spans="1:9" x14ac:dyDescent="0.25">
      <c r="A10614">
        <v>10613</v>
      </c>
      <c r="B10614">
        <v>4646</v>
      </c>
      <c r="C10614" s="1">
        <v>45004</v>
      </c>
      <c r="D10614" s="2">
        <v>0.80745370370370373</v>
      </c>
      <c r="E10614">
        <v>116</v>
      </c>
      <c r="F10614" s="5">
        <f>IFERROR(VLOOKUP(E10614,Raw_Menu!$A$2:$D$33,4,FALSE),0)</f>
        <v>13.95</v>
      </c>
      <c r="G10614" s="5">
        <f t="shared" si="330"/>
        <v>13.95</v>
      </c>
      <c r="H10614">
        <f t="shared" si="331"/>
        <v>19</v>
      </c>
      <c r="I10614" t="str">
        <f>IFERROR(VLOOKUP(tblOrders[[#This Row],[item_id]],Raw_Menu!$A$2:$D$33,3,FALSE),"Unknown")</f>
        <v>Mexican</v>
      </c>
    </row>
    <row r="10615" spans="1:9" x14ac:dyDescent="0.25">
      <c r="A10615">
        <v>10614</v>
      </c>
      <c r="B10615">
        <v>4646</v>
      </c>
      <c r="C10615" s="1">
        <v>45004</v>
      </c>
      <c r="D10615" s="2">
        <v>0.80745370370370373</v>
      </c>
      <c r="E10615">
        <v>117</v>
      </c>
      <c r="F10615" s="5">
        <f>IFERROR(VLOOKUP(E10615,Raw_Menu!$A$2:$D$33,4,FALSE),0)</f>
        <v>12.95</v>
      </c>
      <c r="G10615" s="5">
        <f t="shared" si="330"/>
        <v>12.95</v>
      </c>
      <c r="H10615">
        <f t="shared" si="331"/>
        <v>19</v>
      </c>
      <c r="I10615" t="str">
        <f>IFERROR(VLOOKUP(tblOrders[[#This Row],[item_id]],Raw_Menu!$A$2:$D$33,3,FALSE),"Unknown")</f>
        <v>Mexican</v>
      </c>
    </row>
    <row r="10616" spans="1:9" x14ac:dyDescent="0.25">
      <c r="A10616">
        <v>10615</v>
      </c>
      <c r="B10616">
        <v>4646</v>
      </c>
      <c r="C10616" s="1">
        <v>45004</v>
      </c>
      <c r="D10616" s="2">
        <v>0.80745370370370373</v>
      </c>
      <c r="E10616">
        <v>118</v>
      </c>
      <c r="F10616" s="5">
        <f>IFERROR(VLOOKUP(E10616,Raw_Menu!$A$2:$D$33,4,FALSE),0)</f>
        <v>14.95</v>
      </c>
      <c r="G10616" s="5">
        <f t="shared" si="330"/>
        <v>14.95</v>
      </c>
      <c r="H10616">
        <f t="shared" si="331"/>
        <v>19</v>
      </c>
      <c r="I10616" t="str">
        <f>IFERROR(VLOOKUP(tblOrders[[#This Row],[item_id]],Raw_Menu!$A$2:$D$33,3,FALSE),"Unknown")</f>
        <v>Mexican</v>
      </c>
    </row>
    <row r="10617" spans="1:9" x14ac:dyDescent="0.25">
      <c r="A10617">
        <v>10616</v>
      </c>
      <c r="B10617">
        <v>4647</v>
      </c>
      <c r="C10617" s="1">
        <v>45004</v>
      </c>
      <c r="D10617" s="2">
        <v>0.81721064814814814</v>
      </c>
      <c r="E10617">
        <v>102</v>
      </c>
      <c r="F10617" s="5">
        <f>IFERROR(VLOOKUP(E10617,Raw_Menu!$A$2:$D$33,4,FALSE),0)</f>
        <v>13.95</v>
      </c>
      <c r="G10617" s="5">
        <f t="shared" si="330"/>
        <v>13.95</v>
      </c>
      <c r="H10617">
        <f t="shared" si="331"/>
        <v>19</v>
      </c>
      <c r="I10617" t="str">
        <f>IFERROR(VLOOKUP(tblOrders[[#This Row],[item_id]],Raw_Menu!$A$2:$D$33,3,FALSE),"Unknown")</f>
        <v>American</v>
      </c>
    </row>
    <row r="10618" spans="1:9" x14ac:dyDescent="0.25">
      <c r="A10618">
        <v>10617</v>
      </c>
      <c r="B10618">
        <v>4647</v>
      </c>
      <c r="C10618" s="1">
        <v>45004</v>
      </c>
      <c r="D10618" s="2">
        <v>0.81721064814814814</v>
      </c>
      <c r="E10618">
        <v>126</v>
      </c>
      <c r="F10618" s="5">
        <f>IFERROR(VLOOKUP(E10618,Raw_Menu!$A$2:$D$33,4,FALSE),0)</f>
        <v>14.5</v>
      </c>
      <c r="G10618" s="5">
        <f t="shared" si="330"/>
        <v>14.5</v>
      </c>
      <c r="H10618">
        <f t="shared" si="331"/>
        <v>19</v>
      </c>
      <c r="I10618" t="str">
        <f>IFERROR(VLOOKUP(tblOrders[[#This Row],[item_id]],Raw_Menu!$A$2:$D$33,3,FALSE),"Unknown")</f>
        <v>Italian</v>
      </c>
    </row>
    <row r="10619" spans="1:9" x14ac:dyDescent="0.25">
      <c r="A10619">
        <v>10618</v>
      </c>
      <c r="B10619">
        <v>4648</v>
      </c>
      <c r="C10619" s="1">
        <v>45004</v>
      </c>
      <c r="D10619" s="2">
        <v>0.81956018518518514</v>
      </c>
      <c r="E10619">
        <v>127</v>
      </c>
      <c r="F10619" s="5">
        <f>IFERROR(VLOOKUP(E10619,Raw_Menu!$A$2:$D$33,4,FALSE),0)</f>
        <v>17.95</v>
      </c>
      <c r="G10619" s="5">
        <f t="shared" si="330"/>
        <v>17.95</v>
      </c>
      <c r="H10619">
        <f t="shared" si="331"/>
        <v>19</v>
      </c>
      <c r="I10619" t="str">
        <f>IFERROR(VLOOKUP(tblOrders[[#This Row],[item_id]],Raw_Menu!$A$2:$D$33,3,FALSE),"Unknown")</f>
        <v>Italian</v>
      </c>
    </row>
    <row r="10620" spans="1:9" x14ac:dyDescent="0.25">
      <c r="A10620">
        <v>10619</v>
      </c>
      <c r="B10620">
        <v>4648</v>
      </c>
      <c r="C10620" s="1">
        <v>45004</v>
      </c>
      <c r="D10620" s="2">
        <v>0.81956018518518514</v>
      </c>
      <c r="E10620">
        <v>121</v>
      </c>
      <c r="F10620" s="5">
        <f>IFERROR(VLOOKUP(E10620,Raw_Menu!$A$2:$D$33,4,FALSE),0)</f>
        <v>10.5</v>
      </c>
      <c r="G10620" s="5">
        <f t="shared" si="330"/>
        <v>10.5</v>
      </c>
      <c r="H10620">
        <f t="shared" si="331"/>
        <v>19</v>
      </c>
      <c r="I10620" t="str">
        <f>IFERROR(VLOOKUP(tblOrders[[#This Row],[item_id]],Raw_Menu!$A$2:$D$33,3,FALSE),"Unknown")</f>
        <v>Mexican</v>
      </c>
    </row>
    <row r="10621" spans="1:9" x14ac:dyDescent="0.25">
      <c r="A10621">
        <v>10620</v>
      </c>
      <c r="B10621">
        <v>4649</v>
      </c>
      <c r="C10621" s="1">
        <v>45004</v>
      </c>
      <c r="D10621" s="2">
        <v>0.82156249999999997</v>
      </c>
      <c r="E10621">
        <v>124</v>
      </c>
      <c r="F10621" s="5">
        <f>IFERROR(VLOOKUP(E10621,Raw_Menu!$A$2:$D$33,4,FALSE),0)</f>
        <v>14.5</v>
      </c>
      <c r="G10621" s="5">
        <f t="shared" si="330"/>
        <v>14.5</v>
      </c>
      <c r="H10621">
        <f t="shared" si="331"/>
        <v>19</v>
      </c>
      <c r="I10621" t="str">
        <f>IFERROR(VLOOKUP(tblOrders[[#This Row],[item_id]],Raw_Menu!$A$2:$D$33,3,FALSE),"Unknown")</f>
        <v>Italian</v>
      </c>
    </row>
    <row r="10622" spans="1:9" x14ac:dyDescent="0.25">
      <c r="A10622">
        <v>10621</v>
      </c>
      <c r="B10622">
        <v>4650</v>
      </c>
      <c r="C10622" s="1">
        <v>45004</v>
      </c>
      <c r="D10622" s="2">
        <v>0.82517361111111109</v>
      </c>
      <c r="E10622">
        <v>104</v>
      </c>
      <c r="F10622" s="5">
        <f>IFERROR(VLOOKUP(E10622,Raw_Menu!$A$2:$D$33,4,FALSE),0)</f>
        <v>10.5</v>
      </c>
      <c r="G10622" s="5">
        <f t="shared" si="330"/>
        <v>10.5</v>
      </c>
      <c r="H10622">
        <f t="shared" si="331"/>
        <v>19</v>
      </c>
      <c r="I10622" t="str">
        <f>IFERROR(VLOOKUP(tblOrders[[#This Row],[item_id]],Raw_Menu!$A$2:$D$33,3,FALSE),"Unknown")</f>
        <v>American</v>
      </c>
    </row>
    <row r="10623" spans="1:9" x14ac:dyDescent="0.25">
      <c r="A10623">
        <v>10622</v>
      </c>
      <c r="B10623">
        <v>4650</v>
      </c>
      <c r="C10623" s="1">
        <v>45004</v>
      </c>
      <c r="D10623" s="2">
        <v>0.82517361111111109</v>
      </c>
      <c r="E10623">
        <v>108</v>
      </c>
      <c r="F10623" s="5">
        <f>IFERROR(VLOOKUP(E10623,Raw_Menu!$A$2:$D$33,4,FALSE),0)</f>
        <v>14.5</v>
      </c>
      <c r="G10623" s="5">
        <f t="shared" si="330"/>
        <v>14.5</v>
      </c>
      <c r="H10623">
        <f t="shared" si="331"/>
        <v>19</v>
      </c>
      <c r="I10623" t="str">
        <f>IFERROR(VLOOKUP(tblOrders[[#This Row],[item_id]],Raw_Menu!$A$2:$D$33,3,FALSE),"Unknown")</f>
        <v>Asian</v>
      </c>
    </row>
    <row r="10624" spans="1:9" x14ac:dyDescent="0.25">
      <c r="A10624">
        <v>10623</v>
      </c>
      <c r="B10624">
        <v>4651</v>
      </c>
      <c r="C10624" s="1">
        <v>45004</v>
      </c>
      <c r="D10624" s="2">
        <v>0.8300925925925926</v>
      </c>
      <c r="E10624">
        <v>101</v>
      </c>
      <c r="F10624" s="5">
        <f>IFERROR(VLOOKUP(E10624,Raw_Menu!$A$2:$D$33,4,FALSE),0)</f>
        <v>12.95</v>
      </c>
      <c r="G10624" s="5">
        <f t="shared" si="330"/>
        <v>12.95</v>
      </c>
      <c r="H10624">
        <f t="shared" si="331"/>
        <v>19</v>
      </c>
      <c r="I10624" t="str">
        <f>IFERROR(VLOOKUP(tblOrders[[#This Row],[item_id]],Raw_Menu!$A$2:$D$33,3,FALSE),"Unknown")</f>
        <v>American</v>
      </c>
    </row>
    <row r="10625" spans="1:9" x14ac:dyDescent="0.25">
      <c r="A10625">
        <v>10624</v>
      </c>
      <c r="B10625">
        <v>4651</v>
      </c>
      <c r="C10625" s="1">
        <v>45004</v>
      </c>
      <c r="D10625" s="2">
        <v>0.8300925925925926</v>
      </c>
      <c r="E10625">
        <v>125</v>
      </c>
      <c r="F10625" s="5">
        <f>IFERROR(VLOOKUP(E10625,Raw_Menu!$A$2:$D$33,4,FALSE),0)</f>
        <v>17.95</v>
      </c>
      <c r="G10625" s="5">
        <f t="shared" si="330"/>
        <v>17.95</v>
      </c>
      <c r="H10625">
        <f t="shared" si="331"/>
        <v>19</v>
      </c>
      <c r="I10625" t="str">
        <f>IFERROR(VLOOKUP(tblOrders[[#This Row],[item_id]],Raw_Menu!$A$2:$D$33,3,FALSE),"Unknown")</f>
        <v>Italian</v>
      </c>
    </row>
    <row r="10626" spans="1:9" x14ac:dyDescent="0.25">
      <c r="A10626">
        <v>10625</v>
      </c>
      <c r="B10626">
        <v>4651</v>
      </c>
      <c r="C10626" s="1">
        <v>45004</v>
      </c>
      <c r="D10626" s="2">
        <v>0.8300925925925926</v>
      </c>
      <c r="E10626">
        <v>121</v>
      </c>
      <c r="F10626" s="5">
        <f>IFERROR(VLOOKUP(E10626,Raw_Menu!$A$2:$D$33,4,FALSE),0)</f>
        <v>10.5</v>
      </c>
      <c r="G10626" s="5">
        <f t="shared" ref="G10626:G10689" si="332">VALUE(F10626)</f>
        <v>10.5</v>
      </c>
      <c r="H10626">
        <f t="shared" ref="H10626:H10689" si="333">HOUR(D10626)</f>
        <v>19</v>
      </c>
      <c r="I10626" t="str">
        <f>IFERROR(VLOOKUP(tblOrders[[#This Row],[item_id]],Raw_Menu!$A$2:$D$33,3,FALSE),"Unknown")</f>
        <v>Mexican</v>
      </c>
    </row>
    <row r="10627" spans="1:9" x14ac:dyDescent="0.25">
      <c r="A10627">
        <v>10626</v>
      </c>
      <c r="B10627">
        <v>4651</v>
      </c>
      <c r="C10627" s="1">
        <v>45004</v>
      </c>
      <c r="D10627" s="2">
        <v>0.8300925925925926</v>
      </c>
      <c r="E10627">
        <v>123</v>
      </c>
      <c r="F10627" s="5">
        <f>IFERROR(VLOOKUP(E10627,Raw_Menu!$A$2:$D$33,4,FALSE),0)</f>
        <v>9</v>
      </c>
      <c r="G10627" s="5">
        <f t="shared" si="332"/>
        <v>9</v>
      </c>
      <c r="H10627">
        <f t="shared" si="333"/>
        <v>19</v>
      </c>
      <c r="I10627" t="str">
        <f>IFERROR(VLOOKUP(tblOrders[[#This Row],[item_id]],Raw_Menu!$A$2:$D$33,3,FALSE),"Unknown")</f>
        <v>Mexican</v>
      </c>
    </row>
    <row r="10628" spans="1:9" x14ac:dyDescent="0.25">
      <c r="A10628">
        <v>10627</v>
      </c>
      <c r="B10628">
        <v>4652</v>
      </c>
      <c r="C10628" s="1">
        <v>45004</v>
      </c>
      <c r="D10628" s="2">
        <v>0.83137731481481481</v>
      </c>
      <c r="E10628">
        <v>119</v>
      </c>
      <c r="F10628" s="5">
        <f>IFERROR(VLOOKUP(E10628,Raw_Menu!$A$2:$D$33,4,FALSE),0)</f>
        <v>11.95</v>
      </c>
      <c r="G10628" s="5">
        <f t="shared" si="332"/>
        <v>11.95</v>
      </c>
      <c r="H10628">
        <f t="shared" si="333"/>
        <v>19</v>
      </c>
      <c r="I10628" t="str">
        <f>IFERROR(VLOOKUP(tblOrders[[#This Row],[item_id]],Raw_Menu!$A$2:$D$33,3,FALSE),"Unknown")</f>
        <v>Mexican</v>
      </c>
    </row>
    <row r="10629" spans="1:9" x14ac:dyDescent="0.25">
      <c r="A10629">
        <v>10628</v>
      </c>
      <c r="B10629">
        <v>4652</v>
      </c>
      <c r="C10629" s="1">
        <v>45004</v>
      </c>
      <c r="D10629" s="2">
        <v>0.83137731481481481</v>
      </c>
      <c r="E10629">
        <v>105</v>
      </c>
      <c r="F10629" s="5">
        <f>IFERROR(VLOOKUP(E10629,Raw_Menu!$A$2:$D$33,4,FALSE),0)</f>
        <v>7</v>
      </c>
      <c r="G10629" s="5">
        <f t="shared" si="332"/>
        <v>7</v>
      </c>
      <c r="H10629">
        <f t="shared" si="333"/>
        <v>19</v>
      </c>
      <c r="I10629" t="str">
        <f>IFERROR(VLOOKUP(tblOrders[[#This Row],[item_id]],Raw_Menu!$A$2:$D$33,3,FALSE),"Unknown")</f>
        <v>American</v>
      </c>
    </row>
    <row r="10630" spans="1:9" x14ac:dyDescent="0.25">
      <c r="A10630">
        <v>10629</v>
      </c>
      <c r="B10630">
        <v>4653</v>
      </c>
      <c r="C10630" s="1">
        <v>45004</v>
      </c>
      <c r="D10630" s="2">
        <v>0.84496527777777775</v>
      </c>
      <c r="E10630">
        <v>103</v>
      </c>
      <c r="F10630" s="5">
        <f>IFERROR(VLOOKUP(E10630,Raw_Menu!$A$2:$D$33,4,FALSE),0)</f>
        <v>9</v>
      </c>
      <c r="G10630" s="5">
        <f t="shared" si="332"/>
        <v>9</v>
      </c>
      <c r="H10630">
        <f t="shared" si="333"/>
        <v>20</v>
      </c>
      <c r="I10630" t="str">
        <f>IFERROR(VLOOKUP(tblOrders[[#This Row],[item_id]],Raw_Menu!$A$2:$D$33,3,FALSE),"Unknown")</f>
        <v>American</v>
      </c>
    </row>
    <row r="10631" spans="1:9" x14ac:dyDescent="0.25">
      <c r="A10631">
        <v>10630</v>
      </c>
      <c r="B10631">
        <v>4653</v>
      </c>
      <c r="C10631" s="1">
        <v>45004</v>
      </c>
      <c r="D10631" s="2">
        <v>0.84496527777777775</v>
      </c>
      <c r="E10631">
        <v>117</v>
      </c>
      <c r="F10631" s="5">
        <f>IFERROR(VLOOKUP(E10631,Raw_Menu!$A$2:$D$33,4,FALSE),0)</f>
        <v>12.95</v>
      </c>
      <c r="G10631" s="5">
        <f t="shared" si="332"/>
        <v>12.95</v>
      </c>
      <c r="H10631">
        <f t="shared" si="333"/>
        <v>20</v>
      </c>
      <c r="I10631" t="str">
        <f>IFERROR(VLOOKUP(tblOrders[[#This Row],[item_id]],Raw_Menu!$A$2:$D$33,3,FALSE),"Unknown")</f>
        <v>Mexican</v>
      </c>
    </row>
    <row r="10632" spans="1:9" x14ac:dyDescent="0.25">
      <c r="A10632">
        <v>10631</v>
      </c>
      <c r="B10632">
        <v>4654</v>
      </c>
      <c r="C10632" s="1">
        <v>45004</v>
      </c>
      <c r="D10632" s="2">
        <v>0.84944444444444445</v>
      </c>
      <c r="E10632">
        <v>107</v>
      </c>
      <c r="F10632" s="5">
        <f>IFERROR(VLOOKUP(E10632,Raw_Menu!$A$2:$D$33,4,FALSE),0)</f>
        <v>16.5</v>
      </c>
      <c r="G10632" s="5">
        <f t="shared" si="332"/>
        <v>16.5</v>
      </c>
      <c r="H10632">
        <f t="shared" si="333"/>
        <v>20</v>
      </c>
      <c r="I10632" t="str">
        <f>IFERROR(VLOOKUP(tblOrders[[#This Row],[item_id]],Raw_Menu!$A$2:$D$33,3,FALSE),"Unknown")</f>
        <v>Asian</v>
      </c>
    </row>
    <row r="10633" spans="1:9" x14ac:dyDescent="0.25">
      <c r="A10633">
        <v>10632</v>
      </c>
      <c r="B10633">
        <v>4655</v>
      </c>
      <c r="C10633" s="1">
        <v>45004</v>
      </c>
      <c r="D10633" s="2">
        <v>0.85450231481481487</v>
      </c>
      <c r="E10633">
        <v>128</v>
      </c>
      <c r="F10633" s="5">
        <f>IFERROR(VLOOKUP(E10633,Raw_Menu!$A$2:$D$33,4,FALSE),0)</f>
        <v>15.5</v>
      </c>
      <c r="G10633" s="5">
        <f t="shared" si="332"/>
        <v>15.5</v>
      </c>
      <c r="H10633">
        <f t="shared" si="333"/>
        <v>20</v>
      </c>
      <c r="I10633" t="str">
        <f>IFERROR(VLOOKUP(tblOrders[[#This Row],[item_id]],Raw_Menu!$A$2:$D$33,3,FALSE),"Unknown")</f>
        <v>Italian</v>
      </c>
    </row>
    <row r="10634" spans="1:9" x14ac:dyDescent="0.25">
      <c r="A10634">
        <v>10633</v>
      </c>
      <c r="B10634">
        <v>4655</v>
      </c>
      <c r="C10634" s="1">
        <v>45004</v>
      </c>
      <c r="D10634" s="2">
        <v>0.85450231481481487</v>
      </c>
      <c r="E10634" t="s">
        <v>95</v>
      </c>
      <c r="F10634" s="5">
        <f>IFERROR(VLOOKUP(E10634,Raw_Menu!$A$2:$D$33,4,FALSE),0)</f>
        <v>0</v>
      </c>
      <c r="G10634" s="5">
        <f t="shared" si="332"/>
        <v>0</v>
      </c>
      <c r="H10634">
        <f t="shared" si="333"/>
        <v>20</v>
      </c>
      <c r="I10634" t="str">
        <f>IFERROR(VLOOKUP(tblOrders[[#This Row],[item_id]],Raw_Menu!$A$2:$D$33,3,FALSE),"Unknown")</f>
        <v>Unknown</v>
      </c>
    </row>
    <row r="10635" spans="1:9" x14ac:dyDescent="0.25">
      <c r="A10635">
        <v>10634</v>
      </c>
      <c r="B10635">
        <v>4656</v>
      </c>
      <c r="C10635" s="1">
        <v>45004</v>
      </c>
      <c r="D10635" s="2">
        <v>0.86357638888888888</v>
      </c>
      <c r="E10635">
        <v>125</v>
      </c>
      <c r="F10635" s="5">
        <f>IFERROR(VLOOKUP(E10635,Raw_Menu!$A$2:$D$33,4,FALSE),0)</f>
        <v>17.95</v>
      </c>
      <c r="G10635" s="5">
        <f t="shared" si="332"/>
        <v>17.95</v>
      </c>
      <c r="H10635">
        <f t="shared" si="333"/>
        <v>20</v>
      </c>
      <c r="I10635" t="str">
        <f>IFERROR(VLOOKUP(tblOrders[[#This Row],[item_id]],Raw_Menu!$A$2:$D$33,3,FALSE),"Unknown")</f>
        <v>Italian</v>
      </c>
    </row>
    <row r="10636" spans="1:9" x14ac:dyDescent="0.25">
      <c r="A10636">
        <v>10635</v>
      </c>
      <c r="B10636">
        <v>4656</v>
      </c>
      <c r="C10636" s="1">
        <v>45004</v>
      </c>
      <c r="D10636" s="2">
        <v>0.86357638888888888</v>
      </c>
      <c r="E10636">
        <v>130</v>
      </c>
      <c r="F10636" s="5">
        <f>IFERROR(VLOOKUP(E10636,Raw_Menu!$A$2:$D$33,4,FALSE),0)</f>
        <v>19.95</v>
      </c>
      <c r="G10636" s="5">
        <f t="shared" si="332"/>
        <v>19.95</v>
      </c>
      <c r="H10636">
        <f t="shared" si="333"/>
        <v>20</v>
      </c>
      <c r="I10636" t="str">
        <f>IFERROR(VLOOKUP(tblOrders[[#This Row],[item_id]],Raw_Menu!$A$2:$D$33,3,FALSE),"Unknown")</f>
        <v>Italian</v>
      </c>
    </row>
    <row r="10637" spans="1:9" x14ac:dyDescent="0.25">
      <c r="A10637">
        <v>10636</v>
      </c>
      <c r="B10637">
        <v>4657</v>
      </c>
      <c r="C10637" s="1">
        <v>45004</v>
      </c>
      <c r="D10637" s="2">
        <v>0.86675925925925923</v>
      </c>
      <c r="E10637">
        <v>125</v>
      </c>
      <c r="F10637" s="5">
        <f>IFERROR(VLOOKUP(E10637,Raw_Menu!$A$2:$D$33,4,FALSE),0)</f>
        <v>17.95</v>
      </c>
      <c r="G10637" s="5">
        <f t="shared" si="332"/>
        <v>17.95</v>
      </c>
      <c r="H10637">
        <f t="shared" si="333"/>
        <v>20</v>
      </c>
      <c r="I10637" t="str">
        <f>IFERROR(VLOOKUP(tblOrders[[#This Row],[item_id]],Raw_Menu!$A$2:$D$33,3,FALSE),"Unknown")</f>
        <v>Italian</v>
      </c>
    </row>
    <row r="10638" spans="1:9" x14ac:dyDescent="0.25">
      <c r="A10638">
        <v>10637</v>
      </c>
      <c r="B10638">
        <v>4658</v>
      </c>
      <c r="C10638" s="1">
        <v>45004</v>
      </c>
      <c r="D10638" s="2">
        <v>0.89880787037037035</v>
      </c>
      <c r="E10638">
        <v>106</v>
      </c>
      <c r="F10638" s="5">
        <f>IFERROR(VLOOKUP(E10638,Raw_Menu!$A$2:$D$33,4,FALSE),0)</f>
        <v>7</v>
      </c>
      <c r="G10638" s="5">
        <f t="shared" si="332"/>
        <v>7</v>
      </c>
      <c r="H10638">
        <f t="shared" si="333"/>
        <v>21</v>
      </c>
      <c r="I10638" t="str">
        <f>IFERROR(VLOOKUP(tblOrders[[#This Row],[item_id]],Raw_Menu!$A$2:$D$33,3,FALSE),"Unknown")</f>
        <v>American</v>
      </c>
    </row>
    <row r="10639" spans="1:9" x14ac:dyDescent="0.25">
      <c r="A10639">
        <v>10638</v>
      </c>
      <c r="B10639">
        <v>4659</v>
      </c>
      <c r="C10639" s="1">
        <v>45004</v>
      </c>
      <c r="D10639" s="2">
        <v>0.91248842592592594</v>
      </c>
      <c r="E10639">
        <v>108</v>
      </c>
      <c r="F10639" s="5">
        <f>IFERROR(VLOOKUP(E10639,Raw_Menu!$A$2:$D$33,4,FALSE),0)</f>
        <v>14.5</v>
      </c>
      <c r="G10639" s="5">
        <f t="shared" si="332"/>
        <v>14.5</v>
      </c>
      <c r="H10639">
        <f t="shared" si="333"/>
        <v>21</v>
      </c>
      <c r="I10639" t="str">
        <f>IFERROR(VLOOKUP(tblOrders[[#This Row],[item_id]],Raw_Menu!$A$2:$D$33,3,FALSE),"Unknown")</f>
        <v>Asian</v>
      </c>
    </row>
    <row r="10640" spans="1:9" x14ac:dyDescent="0.25">
      <c r="A10640">
        <v>10639</v>
      </c>
      <c r="B10640">
        <v>4659</v>
      </c>
      <c r="C10640" s="1">
        <v>45004</v>
      </c>
      <c r="D10640" s="2">
        <v>0.91248842592592594</v>
      </c>
      <c r="E10640">
        <v>124</v>
      </c>
      <c r="F10640" s="5">
        <f>IFERROR(VLOOKUP(E10640,Raw_Menu!$A$2:$D$33,4,FALSE),0)</f>
        <v>14.5</v>
      </c>
      <c r="G10640" s="5">
        <f t="shared" si="332"/>
        <v>14.5</v>
      </c>
      <c r="H10640">
        <f t="shared" si="333"/>
        <v>21</v>
      </c>
      <c r="I10640" t="str">
        <f>IFERROR(VLOOKUP(tblOrders[[#This Row],[item_id]],Raw_Menu!$A$2:$D$33,3,FALSE),"Unknown")</f>
        <v>Italian</v>
      </c>
    </row>
    <row r="10641" spans="1:9" x14ac:dyDescent="0.25">
      <c r="A10641">
        <v>10640</v>
      </c>
      <c r="B10641">
        <v>4660</v>
      </c>
      <c r="C10641" s="1">
        <v>45004</v>
      </c>
      <c r="D10641" s="2">
        <v>0.92640046296296297</v>
      </c>
      <c r="E10641">
        <v>126</v>
      </c>
      <c r="F10641" s="5">
        <f>IFERROR(VLOOKUP(E10641,Raw_Menu!$A$2:$D$33,4,FALSE),0)</f>
        <v>14.5</v>
      </c>
      <c r="G10641" s="5">
        <f t="shared" si="332"/>
        <v>14.5</v>
      </c>
      <c r="H10641">
        <f t="shared" si="333"/>
        <v>22</v>
      </c>
      <c r="I10641" t="str">
        <f>IFERROR(VLOOKUP(tblOrders[[#This Row],[item_id]],Raw_Menu!$A$2:$D$33,3,FALSE),"Unknown")</f>
        <v>Italian</v>
      </c>
    </row>
    <row r="10642" spans="1:9" x14ac:dyDescent="0.25">
      <c r="A10642">
        <v>10641</v>
      </c>
      <c r="B10642">
        <v>4661</v>
      </c>
      <c r="C10642" s="1">
        <v>45005</v>
      </c>
      <c r="D10642" s="2">
        <v>0.48159722222222218</v>
      </c>
      <c r="E10642">
        <v>104</v>
      </c>
      <c r="F10642" s="5">
        <f>IFERROR(VLOOKUP(E10642,Raw_Menu!$A$2:$D$33,4,FALSE),0)</f>
        <v>10.5</v>
      </c>
      <c r="G10642" s="5">
        <f t="shared" si="332"/>
        <v>10.5</v>
      </c>
      <c r="H10642">
        <f t="shared" si="333"/>
        <v>11</v>
      </c>
      <c r="I10642" t="str">
        <f>IFERROR(VLOOKUP(tblOrders[[#This Row],[item_id]],Raw_Menu!$A$2:$D$33,3,FALSE),"Unknown")</f>
        <v>American</v>
      </c>
    </row>
    <row r="10643" spans="1:9" x14ac:dyDescent="0.25">
      <c r="A10643">
        <v>10642</v>
      </c>
      <c r="B10643">
        <v>4661</v>
      </c>
      <c r="C10643" s="1">
        <v>45005</v>
      </c>
      <c r="D10643" s="2">
        <v>0.48159722222222218</v>
      </c>
      <c r="E10643">
        <v>109</v>
      </c>
      <c r="F10643" s="5">
        <f>IFERROR(VLOOKUP(E10643,Raw_Menu!$A$2:$D$33,4,FALSE),0)</f>
        <v>17.95</v>
      </c>
      <c r="G10643" s="5">
        <f t="shared" si="332"/>
        <v>17.95</v>
      </c>
      <c r="H10643">
        <f t="shared" si="333"/>
        <v>11</v>
      </c>
      <c r="I10643" t="str">
        <f>IFERROR(VLOOKUP(tblOrders[[#This Row],[item_id]],Raw_Menu!$A$2:$D$33,3,FALSE),"Unknown")</f>
        <v>Asian</v>
      </c>
    </row>
    <row r="10644" spans="1:9" x14ac:dyDescent="0.25">
      <c r="A10644">
        <v>10643</v>
      </c>
      <c r="B10644">
        <v>4661</v>
      </c>
      <c r="C10644" s="1">
        <v>45005</v>
      </c>
      <c r="D10644" s="2">
        <v>0.48159722222222218</v>
      </c>
      <c r="E10644">
        <v>105</v>
      </c>
      <c r="F10644" s="5">
        <f>IFERROR(VLOOKUP(E10644,Raw_Menu!$A$2:$D$33,4,FALSE),0)</f>
        <v>7</v>
      </c>
      <c r="G10644" s="5">
        <f t="shared" si="332"/>
        <v>7</v>
      </c>
      <c r="H10644">
        <f t="shared" si="333"/>
        <v>11</v>
      </c>
      <c r="I10644" t="str">
        <f>IFERROR(VLOOKUP(tblOrders[[#This Row],[item_id]],Raw_Menu!$A$2:$D$33,3,FALSE),"Unknown")</f>
        <v>American</v>
      </c>
    </row>
    <row r="10645" spans="1:9" x14ac:dyDescent="0.25">
      <c r="A10645">
        <v>10644</v>
      </c>
      <c r="B10645">
        <v>4661</v>
      </c>
      <c r="C10645" s="1">
        <v>45005</v>
      </c>
      <c r="D10645" s="2">
        <v>0.48159722222222218</v>
      </c>
      <c r="E10645">
        <v>131</v>
      </c>
      <c r="F10645" s="5">
        <f>IFERROR(VLOOKUP(E10645,Raw_Menu!$A$2:$D$33,4,FALSE),0)</f>
        <v>17.95</v>
      </c>
      <c r="G10645" s="5">
        <f t="shared" si="332"/>
        <v>17.95</v>
      </c>
      <c r="H10645">
        <f t="shared" si="333"/>
        <v>11</v>
      </c>
      <c r="I10645" t="str">
        <f>IFERROR(VLOOKUP(tblOrders[[#This Row],[item_id]],Raw_Menu!$A$2:$D$33,3,FALSE),"Unknown")</f>
        <v>Italian</v>
      </c>
    </row>
    <row r="10646" spans="1:9" x14ac:dyDescent="0.25">
      <c r="A10646">
        <v>10645</v>
      </c>
      <c r="B10646">
        <v>4662</v>
      </c>
      <c r="C10646" s="1">
        <v>45005</v>
      </c>
      <c r="D10646" s="2">
        <v>0.49158564814814809</v>
      </c>
      <c r="E10646">
        <v>124</v>
      </c>
      <c r="F10646" s="5">
        <f>IFERROR(VLOOKUP(E10646,Raw_Menu!$A$2:$D$33,4,FALSE),0)</f>
        <v>14.5</v>
      </c>
      <c r="G10646" s="5">
        <f t="shared" si="332"/>
        <v>14.5</v>
      </c>
      <c r="H10646">
        <f t="shared" si="333"/>
        <v>11</v>
      </c>
      <c r="I10646" t="str">
        <f>IFERROR(VLOOKUP(tblOrders[[#This Row],[item_id]],Raw_Menu!$A$2:$D$33,3,FALSE),"Unknown")</f>
        <v>Italian</v>
      </c>
    </row>
    <row r="10647" spans="1:9" x14ac:dyDescent="0.25">
      <c r="A10647">
        <v>10646</v>
      </c>
      <c r="B10647">
        <v>4662</v>
      </c>
      <c r="C10647" s="1">
        <v>45005</v>
      </c>
      <c r="D10647" s="2">
        <v>0.49158564814814809</v>
      </c>
      <c r="E10647">
        <v>130</v>
      </c>
      <c r="F10647" s="5">
        <f>IFERROR(VLOOKUP(E10647,Raw_Menu!$A$2:$D$33,4,FALSE),0)</f>
        <v>19.95</v>
      </c>
      <c r="G10647" s="5">
        <f t="shared" si="332"/>
        <v>19.95</v>
      </c>
      <c r="H10647">
        <f t="shared" si="333"/>
        <v>11</v>
      </c>
      <c r="I10647" t="str">
        <f>IFERROR(VLOOKUP(tblOrders[[#This Row],[item_id]],Raw_Menu!$A$2:$D$33,3,FALSE),"Unknown")</f>
        <v>Italian</v>
      </c>
    </row>
    <row r="10648" spans="1:9" x14ac:dyDescent="0.25">
      <c r="A10648">
        <v>10647</v>
      </c>
      <c r="B10648">
        <v>4662</v>
      </c>
      <c r="C10648" s="1">
        <v>45005</v>
      </c>
      <c r="D10648" s="2">
        <v>0.49158564814814809</v>
      </c>
      <c r="E10648">
        <v>123</v>
      </c>
      <c r="F10648" s="5">
        <f>IFERROR(VLOOKUP(E10648,Raw_Menu!$A$2:$D$33,4,FALSE),0)</f>
        <v>9</v>
      </c>
      <c r="G10648" s="5">
        <f t="shared" si="332"/>
        <v>9</v>
      </c>
      <c r="H10648">
        <f t="shared" si="333"/>
        <v>11</v>
      </c>
      <c r="I10648" t="str">
        <f>IFERROR(VLOOKUP(tblOrders[[#This Row],[item_id]],Raw_Menu!$A$2:$D$33,3,FALSE),"Unknown")</f>
        <v>Mexican</v>
      </c>
    </row>
    <row r="10649" spans="1:9" x14ac:dyDescent="0.25">
      <c r="A10649">
        <v>10648</v>
      </c>
      <c r="B10649">
        <v>4663</v>
      </c>
      <c r="C10649" s="1">
        <v>45005</v>
      </c>
      <c r="D10649" s="2">
        <v>0.50836805555555553</v>
      </c>
      <c r="E10649">
        <v>122</v>
      </c>
      <c r="F10649" s="5">
        <f>IFERROR(VLOOKUP(E10649,Raw_Menu!$A$2:$D$33,4,FALSE),0)</f>
        <v>7</v>
      </c>
      <c r="G10649" s="5">
        <f t="shared" si="332"/>
        <v>7</v>
      </c>
      <c r="H10649">
        <f t="shared" si="333"/>
        <v>12</v>
      </c>
      <c r="I10649" t="str">
        <f>IFERROR(VLOOKUP(tblOrders[[#This Row],[item_id]],Raw_Menu!$A$2:$D$33,3,FALSE),"Unknown")</f>
        <v>Mexican</v>
      </c>
    </row>
    <row r="10650" spans="1:9" x14ac:dyDescent="0.25">
      <c r="A10650">
        <v>10649</v>
      </c>
      <c r="B10650">
        <v>4664</v>
      </c>
      <c r="C10650" s="1">
        <v>45005</v>
      </c>
      <c r="D10650" s="2">
        <v>0.51717592592592587</v>
      </c>
      <c r="E10650">
        <v>101</v>
      </c>
      <c r="F10650" s="5">
        <f>IFERROR(VLOOKUP(E10650,Raw_Menu!$A$2:$D$33,4,FALSE),0)</f>
        <v>12.95</v>
      </c>
      <c r="G10650" s="5">
        <f t="shared" si="332"/>
        <v>12.95</v>
      </c>
      <c r="H10650">
        <f t="shared" si="333"/>
        <v>12</v>
      </c>
      <c r="I10650" t="str">
        <f>IFERROR(VLOOKUP(tblOrders[[#This Row],[item_id]],Raw_Menu!$A$2:$D$33,3,FALSE),"Unknown")</f>
        <v>American</v>
      </c>
    </row>
    <row r="10651" spans="1:9" x14ac:dyDescent="0.25">
      <c r="A10651">
        <v>10650</v>
      </c>
      <c r="B10651">
        <v>4664</v>
      </c>
      <c r="C10651" s="1">
        <v>45005</v>
      </c>
      <c r="D10651" s="2">
        <v>0.51717592592592587</v>
      </c>
      <c r="E10651">
        <v>117</v>
      </c>
      <c r="F10651" s="5">
        <f>IFERROR(VLOOKUP(E10651,Raw_Menu!$A$2:$D$33,4,FALSE),0)</f>
        <v>12.95</v>
      </c>
      <c r="G10651" s="5">
        <f t="shared" si="332"/>
        <v>12.95</v>
      </c>
      <c r="H10651">
        <f t="shared" si="333"/>
        <v>12</v>
      </c>
      <c r="I10651" t="str">
        <f>IFERROR(VLOOKUP(tblOrders[[#This Row],[item_id]],Raw_Menu!$A$2:$D$33,3,FALSE),"Unknown")</f>
        <v>Mexican</v>
      </c>
    </row>
    <row r="10652" spans="1:9" x14ac:dyDescent="0.25">
      <c r="A10652">
        <v>10651</v>
      </c>
      <c r="B10652">
        <v>4664</v>
      </c>
      <c r="C10652" s="1">
        <v>45005</v>
      </c>
      <c r="D10652" s="2">
        <v>0.51717592592592587</v>
      </c>
      <c r="E10652">
        <v>113</v>
      </c>
      <c r="F10652" s="5">
        <f>IFERROR(VLOOKUP(E10652,Raw_Menu!$A$2:$D$33,4,FALSE),0)</f>
        <v>5</v>
      </c>
      <c r="G10652" s="5">
        <f t="shared" si="332"/>
        <v>5</v>
      </c>
      <c r="H10652">
        <f t="shared" si="333"/>
        <v>12</v>
      </c>
      <c r="I10652" t="str">
        <f>IFERROR(VLOOKUP(tblOrders[[#This Row],[item_id]],Raw_Menu!$A$2:$D$33,3,FALSE),"Unknown")</f>
        <v>Asian</v>
      </c>
    </row>
    <row r="10653" spans="1:9" x14ac:dyDescent="0.25">
      <c r="A10653">
        <v>10652</v>
      </c>
      <c r="B10653">
        <v>4664</v>
      </c>
      <c r="C10653" s="1">
        <v>45005</v>
      </c>
      <c r="D10653" s="2">
        <v>0.51717592592592587</v>
      </c>
      <c r="E10653">
        <v>121</v>
      </c>
      <c r="F10653" s="5">
        <f>IFERROR(VLOOKUP(E10653,Raw_Menu!$A$2:$D$33,4,FALSE),0)</f>
        <v>10.5</v>
      </c>
      <c r="G10653" s="5">
        <f t="shared" si="332"/>
        <v>10.5</v>
      </c>
      <c r="H10653">
        <f t="shared" si="333"/>
        <v>12</v>
      </c>
      <c r="I10653" t="str">
        <f>IFERROR(VLOOKUP(tblOrders[[#This Row],[item_id]],Raw_Menu!$A$2:$D$33,3,FALSE),"Unknown")</f>
        <v>Mexican</v>
      </c>
    </row>
    <row r="10654" spans="1:9" x14ac:dyDescent="0.25">
      <c r="A10654">
        <v>10653</v>
      </c>
      <c r="B10654">
        <v>4665</v>
      </c>
      <c r="C10654" s="1">
        <v>45005</v>
      </c>
      <c r="D10654" s="2">
        <v>0.5275347222222222</v>
      </c>
      <c r="E10654">
        <v>103</v>
      </c>
      <c r="F10654" s="5">
        <f>IFERROR(VLOOKUP(E10654,Raw_Menu!$A$2:$D$33,4,FALSE),0)</f>
        <v>9</v>
      </c>
      <c r="G10654" s="5">
        <f t="shared" si="332"/>
        <v>9</v>
      </c>
      <c r="H10654">
        <f t="shared" si="333"/>
        <v>12</v>
      </c>
      <c r="I10654" t="str">
        <f>IFERROR(VLOOKUP(tblOrders[[#This Row],[item_id]],Raw_Menu!$A$2:$D$33,3,FALSE),"Unknown")</f>
        <v>American</v>
      </c>
    </row>
    <row r="10655" spans="1:9" x14ac:dyDescent="0.25">
      <c r="A10655">
        <v>10654</v>
      </c>
      <c r="B10655">
        <v>4665</v>
      </c>
      <c r="C10655" s="1">
        <v>45005</v>
      </c>
      <c r="D10655" s="2">
        <v>0.5275347222222222</v>
      </c>
      <c r="E10655">
        <v>108</v>
      </c>
      <c r="F10655" s="5">
        <f>IFERROR(VLOOKUP(E10655,Raw_Menu!$A$2:$D$33,4,FALSE),0)</f>
        <v>14.5</v>
      </c>
      <c r="G10655" s="5">
        <f t="shared" si="332"/>
        <v>14.5</v>
      </c>
      <c r="H10655">
        <f t="shared" si="333"/>
        <v>12</v>
      </c>
      <c r="I10655" t="str">
        <f>IFERROR(VLOOKUP(tblOrders[[#This Row],[item_id]],Raw_Menu!$A$2:$D$33,3,FALSE),"Unknown")</f>
        <v>Asian</v>
      </c>
    </row>
    <row r="10656" spans="1:9" x14ac:dyDescent="0.25">
      <c r="A10656">
        <v>10655</v>
      </c>
      <c r="B10656">
        <v>4665</v>
      </c>
      <c r="C10656" s="1">
        <v>45005</v>
      </c>
      <c r="D10656" s="2">
        <v>0.5275347222222222</v>
      </c>
      <c r="E10656">
        <v>124</v>
      </c>
      <c r="F10656" s="5">
        <f>IFERROR(VLOOKUP(E10656,Raw_Menu!$A$2:$D$33,4,FALSE),0)</f>
        <v>14.5</v>
      </c>
      <c r="G10656" s="5">
        <f t="shared" si="332"/>
        <v>14.5</v>
      </c>
      <c r="H10656">
        <f t="shared" si="333"/>
        <v>12</v>
      </c>
      <c r="I10656" t="str">
        <f>IFERROR(VLOOKUP(tblOrders[[#This Row],[item_id]],Raw_Menu!$A$2:$D$33,3,FALSE),"Unknown")</f>
        <v>Italian</v>
      </c>
    </row>
    <row r="10657" spans="1:9" x14ac:dyDescent="0.25">
      <c r="A10657">
        <v>10656</v>
      </c>
      <c r="B10657">
        <v>4665</v>
      </c>
      <c r="C10657" s="1">
        <v>45005</v>
      </c>
      <c r="D10657" s="2">
        <v>0.5275347222222222</v>
      </c>
      <c r="E10657">
        <v>125</v>
      </c>
      <c r="F10657" s="5">
        <f>IFERROR(VLOOKUP(E10657,Raw_Menu!$A$2:$D$33,4,FALSE),0)</f>
        <v>17.95</v>
      </c>
      <c r="G10657" s="5">
        <f t="shared" si="332"/>
        <v>17.95</v>
      </c>
      <c r="H10657">
        <f t="shared" si="333"/>
        <v>12</v>
      </c>
      <c r="I10657" t="str">
        <f>IFERROR(VLOOKUP(tblOrders[[#This Row],[item_id]],Raw_Menu!$A$2:$D$33,3,FALSE),"Unknown")</f>
        <v>Italian</v>
      </c>
    </row>
    <row r="10658" spans="1:9" x14ac:dyDescent="0.25">
      <c r="A10658">
        <v>10657</v>
      </c>
      <c r="B10658">
        <v>4665</v>
      </c>
      <c r="C10658" s="1">
        <v>45005</v>
      </c>
      <c r="D10658" s="2">
        <v>0.5275347222222222</v>
      </c>
      <c r="E10658">
        <v>112</v>
      </c>
      <c r="F10658" s="5">
        <f>IFERROR(VLOOKUP(E10658,Raw_Menu!$A$2:$D$33,4,FALSE),0)</f>
        <v>14.95</v>
      </c>
      <c r="G10658" s="5">
        <f t="shared" si="332"/>
        <v>14.95</v>
      </c>
      <c r="H10658">
        <f t="shared" si="333"/>
        <v>12</v>
      </c>
      <c r="I10658" t="str">
        <f>IFERROR(VLOOKUP(tblOrders[[#This Row],[item_id]],Raw_Menu!$A$2:$D$33,3,FALSE),"Unknown")</f>
        <v>Asian</v>
      </c>
    </row>
    <row r="10659" spans="1:9" x14ac:dyDescent="0.25">
      <c r="A10659">
        <v>10658</v>
      </c>
      <c r="B10659">
        <v>4665</v>
      </c>
      <c r="C10659" s="1">
        <v>45005</v>
      </c>
      <c r="D10659" s="2">
        <v>0.5275347222222222</v>
      </c>
      <c r="E10659">
        <v>106</v>
      </c>
      <c r="F10659" s="5">
        <f>IFERROR(VLOOKUP(E10659,Raw_Menu!$A$2:$D$33,4,FALSE),0)</f>
        <v>7</v>
      </c>
      <c r="G10659" s="5">
        <f t="shared" si="332"/>
        <v>7</v>
      </c>
      <c r="H10659">
        <f t="shared" si="333"/>
        <v>12</v>
      </c>
      <c r="I10659" t="str">
        <f>IFERROR(VLOOKUP(tblOrders[[#This Row],[item_id]],Raw_Menu!$A$2:$D$33,3,FALSE),"Unknown")</f>
        <v>American</v>
      </c>
    </row>
    <row r="10660" spans="1:9" x14ac:dyDescent="0.25">
      <c r="A10660">
        <v>10659</v>
      </c>
      <c r="B10660">
        <v>4666</v>
      </c>
      <c r="C10660" s="1">
        <v>45005</v>
      </c>
      <c r="D10660" s="2">
        <v>0.52792824074074074</v>
      </c>
      <c r="E10660">
        <v>101</v>
      </c>
      <c r="F10660" s="5">
        <f>IFERROR(VLOOKUP(E10660,Raw_Menu!$A$2:$D$33,4,FALSE),0)</f>
        <v>12.95</v>
      </c>
      <c r="G10660" s="5">
        <f t="shared" si="332"/>
        <v>12.95</v>
      </c>
      <c r="H10660">
        <f t="shared" si="333"/>
        <v>12</v>
      </c>
      <c r="I10660" t="str">
        <f>IFERROR(VLOOKUP(tblOrders[[#This Row],[item_id]],Raw_Menu!$A$2:$D$33,3,FALSE),"Unknown")</f>
        <v>American</v>
      </c>
    </row>
    <row r="10661" spans="1:9" x14ac:dyDescent="0.25">
      <c r="A10661">
        <v>10660</v>
      </c>
      <c r="B10661">
        <v>4666</v>
      </c>
      <c r="C10661" s="1">
        <v>45005</v>
      </c>
      <c r="D10661" s="2">
        <v>0.52792824074074074</v>
      </c>
      <c r="E10661">
        <v>102</v>
      </c>
      <c r="F10661" s="5">
        <f>IFERROR(VLOOKUP(E10661,Raw_Menu!$A$2:$D$33,4,FALSE),0)</f>
        <v>13.95</v>
      </c>
      <c r="G10661" s="5">
        <f t="shared" si="332"/>
        <v>13.95</v>
      </c>
      <c r="H10661">
        <f t="shared" si="333"/>
        <v>12</v>
      </c>
      <c r="I10661" t="str">
        <f>IFERROR(VLOOKUP(tblOrders[[#This Row],[item_id]],Raw_Menu!$A$2:$D$33,3,FALSE),"Unknown")</f>
        <v>American</v>
      </c>
    </row>
    <row r="10662" spans="1:9" x14ac:dyDescent="0.25">
      <c r="A10662">
        <v>10661</v>
      </c>
      <c r="B10662">
        <v>4667</v>
      </c>
      <c r="C10662" s="1">
        <v>45005</v>
      </c>
      <c r="D10662" s="2">
        <v>0.53675925925925927</v>
      </c>
      <c r="E10662">
        <v>102</v>
      </c>
      <c r="F10662" s="5">
        <f>IFERROR(VLOOKUP(E10662,Raw_Menu!$A$2:$D$33,4,FALSE),0)</f>
        <v>13.95</v>
      </c>
      <c r="G10662" s="5">
        <f t="shared" si="332"/>
        <v>13.95</v>
      </c>
      <c r="H10662">
        <f t="shared" si="333"/>
        <v>12</v>
      </c>
      <c r="I10662" t="str">
        <f>IFERROR(VLOOKUP(tblOrders[[#This Row],[item_id]],Raw_Menu!$A$2:$D$33,3,FALSE),"Unknown")</f>
        <v>American</v>
      </c>
    </row>
    <row r="10663" spans="1:9" x14ac:dyDescent="0.25">
      <c r="A10663">
        <v>10662</v>
      </c>
      <c r="B10663">
        <v>4667</v>
      </c>
      <c r="C10663" s="1">
        <v>45005</v>
      </c>
      <c r="D10663" s="2">
        <v>0.53675925925925927</v>
      </c>
      <c r="E10663">
        <v>126</v>
      </c>
      <c r="F10663" s="5">
        <f>IFERROR(VLOOKUP(E10663,Raw_Menu!$A$2:$D$33,4,FALSE),0)</f>
        <v>14.5</v>
      </c>
      <c r="G10663" s="5">
        <f t="shared" si="332"/>
        <v>14.5</v>
      </c>
      <c r="H10663">
        <f t="shared" si="333"/>
        <v>12</v>
      </c>
      <c r="I10663" t="str">
        <f>IFERROR(VLOOKUP(tblOrders[[#This Row],[item_id]],Raw_Menu!$A$2:$D$33,3,FALSE),"Unknown")</f>
        <v>Italian</v>
      </c>
    </row>
    <row r="10664" spans="1:9" x14ac:dyDescent="0.25">
      <c r="A10664">
        <v>10663</v>
      </c>
      <c r="B10664">
        <v>4667</v>
      </c>
      <c r="C10664" s="1">
        <v>45005</v>
      </c>
      <c r="D10664" s="2">
        <v>0.53675925925925927</v>
      </c>
      <c r="E10664">
        <v>113</v>
      </c>
      <c r="F10664" s="5">
        <f>IFERROR(VLOOKUP(E10664,Raw_Menu!$A$2:$D$33,4,FALSE),0)</f>
        <v>5</v>
      </c>
      <c r="G10664" s="5">
        <f t="shared" si="332"/>
        <v>5</v>
      </c>
      <c r="H10664">
        <f t="shared" si="333"/>
        <v>12</v>
      </c>
      <c r="I10664" t="str">
        <f>IFERROR(VLOOKUP(tblOrders[[#This Row],[item_id]],Raw_Menu!$A$2:$D$33,3,FALSE),"Unknown")</f>
        <v>Asian</v>
      </c>
    </row>
    <row r="10665" spans="1:9" x14ac:dyDescent="0.25">
      <c r="A10665">
        <v>10664</v>
      </c>
      <c r="B10665">
        <v>4667</v>
      </c>
      <c r="C10665" s="1">
        <v>45005</v>
      </c>
      <c r="D10665" s="2">
        <v>0.53675925925925927</v>
      </c>
      <c r="E10665">
        <v>122</v>
      </c>
      <c r="F10665" s="5">
        <f>IFERROR(VLOOKUP(E10665,Raw_Menu!$A$2:$D$33,4,FALSE),0)</f>
        <v>7</v>
      </c>
      <c r="G10665" s="5">
        <f t="shared" si="332"/>
        <v>7</v>
      </c>
      <c r="H10665">
        <f t="shared" si="333"/>
        <v>12</v>
      </c>
      <c r="I10665" t="str">
        <f>IFERROR(VLOOKUP(tblOrders[[#This Row],[item_id]],Raw_Menu!$A$2:$D$33,3,FALSE),"Unknown")</f>
        <v>Mexican</v>
      </c>
    </row>
    <row r="10666" spans="1:9" x14ac:dyDescent="0.25">
      <c r="A10666">
        <v>10665</v>
      </c>
      <c r="B10666">
        <v>4667</v>
      </c>
      <c r="C10666" s="1">
        <v>45005</v>
      </c>
      <c r="D10666" s="2">
        <v>0.53675925925925927</v>
      </c>
      <c r="E10666">
        <v>130</v>
      </c>
      <c r="F10666" s="5">
        <f>IFERROR(VLOOKUP(E10666,Raw_Menu!$A$2:$D$33,4,FALSE),0)</f>
        <v>19.95</v>
      </c>
      <c r="G10666" s="5">
        <f t="shared" si="332"/>
        <v>19.95</v>
      </c>
      <c r="H10666">
        <f t="shared" si="333"/>
        <v>12</v>
      </c>
      <c r="I10666" t="str">
        <f>IFERROR(VLOOKUP(tblOrders[[#This Row],[item_id]],Raw_Menu!$A$2:$D$33,3,FALSE),"Unknown")</f>
        <v>Italian</v>
      </c>
    </row>
    <row r="10667" spans="1:9" x14ac:dyDescent="0.25">
      <c r="A10667">
        <v>10666</v>
      </c>
      <c r="B10667">
        <v>4667</v>
      </c>
      <c r="C10667" s="1">
        <v>45005</v>
      </c>
      <c r="D10667" s="2">
        <v>0.53675925925925927</v>
      </c>
      <c r="E10667">
        <v>131</v>
      </c>
      <c r="F10667" s="5">
        <f>IFERROR(VLOOKUP(E10667,Raw_Menu!$A$2:$D$33,4,FALSE),0)</f>
        <v>17.95</v>
      </c>
      <c r="G10667" s="5">
        <f t="shared" si="332"/>
        <v>17.95</v>
      </c>
      <c r="H10667">
        <f t="shared" si="333"/>
        <v>12</v>
      </c>
      <c r="I10667" t="str">
        <f>IFERROR(VLOOKUP(tblOrders[[#This Row],[item_id]],Raw_Menu!$A$2:$D$33,3,FALSE),"Unknown")</f>
        <v>Italian</v>
      </c>
    </row>
    <row r="10668" spans="1:9" x14ac:dyDescent="0.25">
      <c r="A10668">
        <v>10667</v>
      </c>
      <c r="B10668">
        <v>4667</v>
      </c>
      <c r="C10668" s="1">
        <v>45005</v>
      </c>
      <c r="D10668" s="2">
        <v>0.53675925925925927</v>
      </c>
      <c r="E10668">
        <v>123</v>
      </c>
      <c r="F10668" s="5">
        <f>IFERROR(VLOOKUP(E10668,Raw_Menu!$A$2:$D$33,4,FALSE),0)</f>
        <v>9</v>
      </c>
      <c r="G10668" s="5">
        <f t="shared" si="332"/>
        <v>9</v>
      </c>
      <c r="H10668">
        <f t="shared" si="333"/>
        <v>12</v>
      </c>
      <c r="I10668" t="str">
        <f>IFERROR(VLOOKUP(tblOrders[[#This Row],[item_id]],Raw_Menu!$A$2:$D$33,3,FALSE),"Unknown")</f>
        <v>Mexican</v>
      </c>
    </row>
    <row r="10669" spans="1:9" x14ac:dyDescent="0.25">
      <c r="A10669">
        <v>10668</v>
      </c>
      <c r="B10669">
        <v>4668</v>
      </c>
      <c r="C10669" s="1">
        <v>45005</v>
      </c>
      <c r="D10669" s="2">
        <v>0.53723379629629631</v>
      </c>
      <c r="E10669">
        <v>119</v>
      </c>
      <c r="F10669" s="5">
        <f>IFERROR(VLOOKUP(E10669,Raw_Menu!$A$2:$D$33,4,FALSE),0)</f>
        <v>11.95</v>
      </c>
      <c r="G10669" s="5">
        <f t="shared" si="332"/>
        <v>11.95</v>
      </c>
      <c r="H10669">
        <f t="shared" si="333"/>
        <v>12</v>
      </c>
      <c r="I10669" t="str">
        <f>IFERROR(VLOOKUP(tblOrders[[#This Row],[item_id]],Raw_Menu!$A$2:$D$33,3,FALSE),"Unknown")</f>
        <v>Mexican</v>
      </c>
    </row>
    <row r="10670" spans="1:9" x14ac:dyDescent="0.25">
      <c r="A10670">
        <v>10669</v>
      </c>
      <c r="B10670">
        <v>4668</v>
      </c>
      <c r="C10670" s="1">
        <v>45005</v>
      </c>
      <c r="D10670" s="2">
        <v>0.53723379629629631</v>
      </c>
      <c r="E10670">
        <v>132</v>
      </c>
      <c r="F10670" s="5">
        <f>IFERROR(VLOOKUP(E10670,Raw_Menu!$A$2:$D$33,4,FALSE),0)</f>
        <v>16.95</v>
      </c>
      <c r="G10670" s="5">
        <f t="shared" si="332"/>
        <v>16.95</v>
      </c>
      <c r="H10670">
        <f t="shared" si="333"/>
        <v>12</v>
      </c>
      <c r="I10670" t="str">
        <f>IFERROR(VLOOKUP(tblOrders[[#This Row],[item_id]],Raw_Menu!$A$2:$D$33,3,FALSE),"Unknown")</f>
        <v>Italian</v>
      </c>
    </row>
    <row r="10671" spans="1:9" x14ac:dyDescent="0.25">
      <c r="A10671">
        <v>10670</v>
      </c>
      <c r="B10671">
        <v>4669</v>
      </c>
      <c r="C10671" s="1">
        <v>45005</v>
      </c>
      <c r="D10671" s="2">
        <v>0.53883101851851856</v>
      </c>
      <c r="E10671">
        <v>102</v>
      </c>
      <c r="F10671" s="5">
        <f>IFERROR(VLOOKUP(E10671,Raw_Menu!$A$2:$D$33,4,FALSE),0)</f>
        <v>13.95</v>
      </c>
      <c r="G10671" s="5">
        <f t="shared" si="332"/>
        <v>13.95</v>
      </c>
      <c r="H10671">
        <f t="shared" si="333"/>
        <v>12</v>
      </c>
      <c r="I10671" t="str">
        <f>IFERROR(VLOOKUP(tblOrders[[#This Row],[item_id]],Raw_Menu!$A$2:$D$33,3,FALSE),"Unknown")</f>
        <v>American</v>
      </c>
    </row>
    <row r="10672" spans="1:9" x14ac:dyDescent="0.25">
      <c r="A10672">
        <v>10671</v>
      </c>
      <c r="B10672">
        <v>4669</v>
      </c>
      <c r="C10672" s="1">
        <v>45005</v>
      </c>
      <c r="D10672" s="2">
        <v>0.53883101851851856</v>
      </c>
      <c r="E10672">
        <v>110</v>
      </c>
      <c r="F10672" s="5">
        <f>IFERROR(VLOOKUP(E10672,Raw_Menu!$A$2:$D$33,4,FALSE),0)</f>
        <v>17.95</v>
      </c>
      <c r="G10672" s="5">
        <f t="shared" si="332"/>
        <v>17.95</v>
      </c>
      <c r="H10672">
        <f t="shared" si="333"/>
        <v>12</v>
      </c>
      <c r="I10672" t="str">
        <f>IFERROR(VLOOKUP(tblOrders[[#This Row],[item_id]],Raw_Menu!$A$2:$D$33,3,FALSE),"Unknown")</f>
        <v>Asian</v>
      </c>
    </row>
    <row r="10673" spans="1:9" x14ac:dyDescent="0.25">
      <c r="A10673">
        <v>10672</v>
      </c>
      <c r="B10673">
        <v>4669</v>
      </c>
      <c r="C10673" s="1">
        <v>45005</v>
      </c>
      <c r="D10673" s="2">
        <v>0.53883101851851856</v>
      </c>
      <c r="E10673">
        <v>117</v>
      </c>
      <c r="F10673" s="5">
        <f>IFERROR(VLOOKUP(E10673,Raw_Menu!$A$2:$D$33,4,FALSE),0)</f>
        <v>12.95</v>
      </c>
      <c r="G10673" s="5">
        <f t="shared" si="332"/>
        <v>12.95</v>
      </c>
      <c r="H10673">
        <f t="shared" si="333"/>
        <v>12</v>
      </c>
      <c r="I10673" t="str">
        <f>IFERROR(VLOOKUP(tblOrders[[#This Row],[item_id]],Raw_Menu!$A$2:$D$33,3,FALSE),"Unknown")</f>
        <v>Mexican</v>
      </c>
    </row>
    <row r="10674" spans="1:9" x14ac:dyDescent="0.25">
      <c r="A10674">
        <v>10673</v>
      </c>
      <c r="B10674">
        <v>4669</v>
      </c>
      <c r="C10674" s="1">
        <v>45005</v>
      </c>
      <c r="D10674" s="2">
        <v>0.53883101851851856</v>
      </c>
      <c r="E10674">
        <v>111</v>
      </c>
      <c r="F10674" s="5">
        <f>IFERROR(VLOOKUP(E10674,Raw_Menu!$A$2:$D$33,4,FALSE),0)</f>
        <v>11.95</v>
      </c>
      <c r="G10674" s="5">
        <f t="shared" si="332"/>
        <v>11.95</v>
      </c>
      <c r="H10674">
        <f t="shared" si="333"/>
        <v>12</v>
      </c>
      <c r="I10674" t="str">
        <f>IFERROR(VLOOKUP(tblOrders[[#This Row],[item_id]],Raw_Menu!$A$2:$D$33,3,FALSE),"Unknown")</f>
        <v>Asian</v>
      </c>
    </row>
    <row r="10675" spans="1:9" x14ac:dyDescent="0.25">
      <c r="A10675">
        <v>10674</v>
      </c>
      <c r="B10675">
        <v>4669</v>
      </c>
      <c r="C10675" s="1">
        <v>45005</v>
      </c>
      <c r="D10675" s="2">
        <v>0.53883101851851856</v>
      </c>
      <c r="E10675">
        <v>113</v>
      </c>
      <c r="F10675" s="5">
        <f>IFERROR(VLOOKUP(E10675,Raw_Menu!$A$2:$D$33,4,FALSE),0)</f>
        <v>5</v>
      </c>
      <c r="G10675" s="5">
        <f t="shared" si="332"/>
        <v>5</v>
      </c>
      <c r="H10675">
        <f t="shared" si="333"/>
        <v>12</v>
      </c>
      <c r="I10675" t="str">
        <f>IFERROR(VLOOKUP(tblOrders[[#This Row],[item_id]],Raw_Menu!$A$2:$D$33,3,FALSE),"Unknown")</f>
        <v>Asian</v>
      </c>
    </row>
    <row r="10676" spans="1:9" x14ac:dyDescent="0.25">
      <c r="A10676">
        <v>10675</v>
      </c>
      <c r="B10676">
        <v>4670</v>
      </c>
      <c r="C10676" s="1">
        <v>45005</v>
      </c>
      <c r="D10676" s="2">
        <v>0.53890046296296301</v>
      </c>
      <c r="E10676">
        <v>116</v>
      </c>
      <c r="F10676" s="5">
        <f>IFERROR(VLOOKUP(E10676,Raw_Menu!$A$2:$D$33,4,FALSE),0)</f>
        <v>13.95</v>
      </c>
      <c r="G10676" s="5">
        <f t="shared" si="332"/>
        <v>13.95</v>
      </c>
      <c r="H10676">
        <f t="shared" si="333"/>
        <v>12</v>
      </c>
      <c r="I10676" t="str">
        <f>IFERROR(VLOOKUP(tblOrders[[#This Row],[item_id]],Raw_Menu!$A$2:$D$33,3,FALSE),"Unknown")</f>
        <v>Mexican</v>
      </c>
    </row>
    <row r="10677" spans="1:9" x14ac:dyDescent="0.25">
      <c r="A10677">
        <v>10676</v>
      </c>
      <c r="B10677">
        <v>4670</v>
      </c>
      <c r="C10677" s="1">
        <v>45005</v>
      </c>
      <c r="D10677" s="2">
        <v>0.53890046296296301</v>
      </c>
      <c r="E10677">
        <v>130</v>
      </c>
      <c r="F10677" s="5">
        <f>IFERROR(VLOOKUP(E10677,Raw_Menu!$A$2:$D$33,4,FALSE),0)</f>
        <v>19.95</v>
      </c>
      <c r="G10677" s="5">
        <f t="shared" si="332"/>
        <v>19.95</v>
      </c>
      <c r="H10677">
        <f t="shared" si="333"/>
        <v>12</v>
      </c>
      <c r="I10677" t="str">
        <f>IFERROR(VLOOKUP(tblOrders[[#This Row],[item_id]],Raw_Menu!$A$2:$D$33,3,FALSE),"Unknown")</f>
        <v>Italian</v>
      </c>
    </row>
    <row r="10678" spans="1:9" x14ac:dyDescent="0.25">
      <c r="A10678">
        <v>10677</v>
      </c>
      <c r="B10678">
        <v>4670</v>
      </c>
      <c r="C10678" s="1">
        <v>45005</v>
      </c>
      <c r="D10678" s="2">
        <v>0.53890046296296301</v>
      </c>
      <c r="E10678">
        <v>106</v>
      </c>
      <c r="F10678" s="5">
        <f>IFERROR(VLOOKUP(E10678,Raw_Menu!$A$2:$D$33,4,FALSE),0)</f>
        <v>7</v>
      </c>
      <c r="G10678" s="5">
        <f t="shared" si="332"/>
        <v>7</v>
      </c>
      <c r="H10678">
        <f t="shared" si="333"/>
        <v>12</v>
      </c>
      <c r="I10678" t="str">
        <f>IFERROR(VLOOKUP(tblOrders[[#This Row],[item_id]],Raw_Menu!$A$2:$D$33,3,FALSE),"Unknown")</f>
        <v>American</v>
      </c>
    </row>
    <row r="10679" spans="1:9" x14ac:dyDescent="0.25">
      <c r="A10679">
        <v>10678</v>
      </c>
      <c r="B10679">
        <v>4671</v>
      </c>
      <c r="C10679" s="1">
        <v>45005</v>
      </c>
      <c r="D10679" s="2">
        <v>0.54350694444444447</v>
      </c>
      <c r="E10679">
        <v>129</v>
      </c>
      <c r="F10679" s="5">
        <f>IFERROR(VLOOKUP(E10679,Raw_Menu!$A$2:$D$33,4,FALSE),0)</f>
        <v>15.5</v>
      </c>
      <c r="G10679" s="5">
        <f t="shared" si="332"/>
        <v>15.5</v>
      </c>
      <c r="H10679">
        <f t="shared" si="333"/>
        <v>13</v>
      </c>
      <c r="I10679" t="str">
        <f>IFERROR(VLOOKUP(tblOrders[[#This Row],[item_id]],Raw_Menu!$A$2:$D$33,3,FALSE),"Unknown")</f>
        <v>Italian</v>
      </c>
    </row>
    <row r="10680" spans="1:9" x14ac:dyDescent="0.25">
      <c r="A10680">
        <v>10679</v>
      </c>
      <c r="B10680">
        <v>4671</v>
      </c>
      <c r="C10680" s="1">
        <v>45005</v>
      </c>
      <c r="D10680" s="2">
        <v>0.54350694444444447</v>
      </c>
      <c r="E10680">
        <v>131</v>
      </c>
      <c r="F10680" s="5">
        <f>IFERROR(VLOOKUP(E10680,Raw_Menu!$A$2:$D$33,4,FALSE),0)</f>
        <v>17.95</v>
      </c>
      <c r="G10680" s="5">
        <f t="shared" si="332"/>
        <v>17.95</v>
      </c>
      <c r="H10680">
        <f t="shared" si="333"/>
        <v>13</v>
      </c>
      <c r="I10680" t="str">
        <f>IFERROR(VLOOKUP(tblOrders[[#This Row],[item_id]],Raw_Menu!$A$2:$D$33,3,FALSE),"Unknown")</f>
        <v>Italian</v>
      </c>
    </row>
    <row r="10681" spans="1:9" x14ac:dyDescent="0.25">
      <c r="A10681">
        <v>10680</v>
      </c>
      <c r="B10681">
        <v>4671</v>
      </c>
      <c r="C10681" s="1">
        <v>45005</v>
      </c>
      <c r="D10681" s="2">
        <v>0.54350694444444447</v>
      </c>
      <c r="E10681">
        <v>106</v>
      </c>
      <c r="F10681" s="5">
        <f>IFERROR(VLOOKUP(E10681,Raw_Menu!$A$2:$D$33,4,FALSE),0)</f>
        <v>7</v>
      </c>
      <c r="G10681" s="5">
        <f t="shared" si="332"/>
        <v>7</v>
      </c>
      <c r="H10681">
        <f t="shared" si="333"/>
        <v>13</v>
      </c>
      <c r="I10681" t="str">
        <f>IFERROR(VLOOKUP(tblOrders[[#This Row],[item_id]],Raw_Menu!$A$2:$D$33,3,FALSE),"Unknown")</f>
        <v>American</v>
      </c>
    </row>
    <row r="10682" spans="1:9" x14ac:dyDescent="0.25">
      <c r="A10682">
        <v>10681</v>
      </c>
      <c r="B10682">
        <v>4672</v>
      </c>
      <c r="C10682" s="1">
        <v>45005</v>
      </c>
      <c r="D10682" s="2">
        <v>0.54822916666666666</v>
      </c>
      <c r="E10682">
        <v>132</v>
      </c>
      <c r="F10682" s="5">
        <f>IFERROR(VLOOKUP(E10682,Raw_Menu!$A$2:$D$33,4,FALSE),0)</f>
        <v>16.95</v>
      </c>
      <c r="G10682" s="5">
        <f t="shared" si="332"/>
        <v>16.95</v>
      </c>
      <c r="H10682">
        <f t="shared" si="333"/>
        <v>13</v>
      </c>
      <c r="I10682" t="str">
        <f>IFERROR(VLOOKUP(tblOrders[[#This Row],[item_id]],Raw_Menu!$A$2:$D$33,3,FALSE),"Unknown")</f>
        <v>Italian</v>
      </c>
    </row>
    <row r="10683" spans="1:9" x14ac:dyDescent="0.25">
      <c r="A10683">
        <v>10682</v>
      </c>
      <c r="B10683">
        <v>4673</v>
      </c>
      <c r="C10683" s="1">
        <v>45005</v>
      </c>
      <c r="D10683" s="2">
        <v>0.55429398148148146</v>
      </c>
      <c r="E10683">
        <v>101</v>
      </c>
      <c r="F10683" s="5">
        <f>IFERROR(VLOOKUP(E10683,Raw_Menu!$A$2:$D$33,4,FALSE),0)</f>
        <v>12.95</v>
      </c>
      <c r="G10683" s="5">
        <f t="shared" si="332"/>
        <v>12.95</v>
      </c>
      <c r="H10683">
        <f t="shared" si="333"/>
        <v>13</v>
      </c>
      <c r="I10683" t="str">
        <f>IFERROR(VLOOKUP(tblOrders[[#This Row],[item_id]],Raw_Menu!$A$2:$D$33,3,FALSE),"Unknown")</f>
        <v>American</v>
      </c>
    </row>
    <row r="10684" spans="1:9" x14ac:dyDescent="0.25">
      <c r="A10684">
        <v>10683</v>
      </c>
      <c r="B10684">
        <v>4673</v>
      </c>
      <c r="C10684" s="1">
        <v>45005</v>
      </c>
      <c r="D10684" s="2">
        <v>0.55429398148148146</v>
      </c>
      <c r="E10684">
        <v>110</v>
      </c>
      <c r="F10684" s="5">
        <f>IFERROR(VLOOKUP(E10684,Raw_Menu!$A$2:$D$33,4,FALSE),0)</f>
        <v>17.95</v>
      </c>
      <c r="G10684" s="5">
        <f t="shared" si="332"/>
        <v>17.95</v>
      </c>
      <c r="H10684">
        <f t="shared" si="333"/>
        <v>13</v>
      </c>
      <c r="I10684" t="str">
        <f>IFERROR(VLOOKUP(tblOrders[[#This Row],[item_id]],Raw_Menu!$A$2:$D$33,3,FALSE),"Unknown")</f>
        <v>Asian</v>
      </c>
    </row>
    <row r="10685" spans="1:9" x14ac:dyDescent="0.25">
      <c r="A10685">
        <v>10684</v>
      </c>
      <c r="B10685">
        <v>4673</v>
      </c>
      <c r="C10685" s="1">
        <v>45005</v>
      </c>
      <c r="D10685" s="2">
        <v>0.55429398148148146</v>
      </c>
      <c r="E10685">
        <v>113</v>
      </c>
      <c r="F10685" s="5">
        <f>IFERROR(VLOOKUP(E10685,Raw_Menu!$A$2:$D$33,4,FALSE),0)</f>
        <v>5</v>
      </c>
      <c r="G10685" s="5">
        <f t="shared" si="332"/>
        <v>5</v>
      </c>
      <c r="H10685">
        <f t="shared" si="333"/>
        <v>13</v>
      </c>
      <c r="I10685" t="str">
        <f>IFERROR(VLOOKUP(tblOrders[[#This Row],[item_id]],Raw_Menu!$A$2:$D$33,3,FALSE),"Unknown")</f>
        <v>Asian</v>
      </c>
    </row>
    <row r="10686" spans="1:9" x14ac:dyDescent="0.25">
      <c r="A10686">
        <v>10685</v>
      </c>
      <c r="B10686">
        <v>4674</v>
      </c>
      <c r="C10686" s="1">
        <v>45005</v>
      </c>
      <c r="D10686" s="2">
        <v>0.56049768518518517</v>
      </c>
      <c r="E10686">
        <v>118</v>
      </c>
      <c r="F10686" s="5">
        <f>IFERROR(VLOOKUP(E10686,Raw_Menu!$A$2:$D$33,4,FALSE),0)</f>
        <v>14.95</v>
      </c>
      <c r="G10686" s="5">
        <f t="shared" si="332"/>
        <v>14.95</v>
      </c>
      <c r="H10686">
        <f t="shared" si="333"/>
        <v>13</v>
      </c>
      <c r="I10686" t="str">
        <f>IFERROR(VLOOKUP(tblOrders[[#This Row],[item_id]],Raw_Menu!$A$2:$D$33,3,FALSE),"Unknown")</f>
        <v>Mexican</v>
      </c>
    </row>
    <row r="10687" spans="1:9" x14ac:dyDescent="0.25">
      <c r="A10687">
        <v>10686</v>
      </c>
      <c r="B10687">
        <v>4675</v>
      </c>
      <c r="C10687" s="1">
        <v>45005</v>
      </c>
      <c r="D10687" s="2">
        <v>0.5605324074074074</v>
      </c>
      <c r="E10687">
        <v>111</v>
      </c>
      <c r="F10687" s="5">
        <f>IFERROR(VLOOKUP(E10687,Raw_Menu!$A$2:$D$33,4,FALSE),0)</f>
        <v>11.95</v>
      </c>
      <c r="G10687" s="5">
        <f t="shared" si="332"/>
        <v>11.95</v>
      </c>
      <c r="H10687">
        <f t="shared" si="333"/>
        <v>13</v>
      </c>
      <c r="I10687" t="str">
        <f>IFERROR(VLOOKUP(tblOrders[[#This Row],[item_id]],Raw_Menu!$A$2:$D$33,3,FALSE),"Unknown")</f>
        <v>Asian</v>
      </c>
    </row>
    <row r="10688" spans="1:9" x14ac:dyDescent="0.25">
      <c r="A10688">
        <v>10687</v>
      </c>
      <c r="B10688">
        <v>4675</v>
      </c>
      <c r="C10688" s="1">
        <v>45005</v>
      </c>
      <c r="D10688" s="2">
        <v>0.5605324074074074</v>
      </c>
      <c r="E10688">
        <v>112</v>
      </c>
      <c r="F10688" s="5">
        <f>IFERROR(VLOOKUP(E10688,Raw_Menu!$A$2:$D$33,4,FALSE),0)</f>
        <v>14.95</v>
      </c>
      <c r="G10688" s="5">
        <f t="shared" si="332"/>
        <v>14.95</v>
      </c>
      <c r="H10688">
        <f t="shared" si="333"/>
        <v>13</v>
      </c>
      <c r="I10688" t="str">
        <f>IFERROR(VLOOKUP(tblOrders[[#This Row],[item_id]],Raw_Menu!$A$2:$D$33,3,FALSE),"Unknown")</f>
        <v>Asian</v>
      </c>
    </row>
    <row r="10689" spans="1:9" x14ac:dyDescent="0.25">
      <c r="A10689">
        <v>10688</v>
      </c>
      <c r="B10689">
        <v>4676</v>
      </c>
      <c r="C10689" s="1">
        <v>45005</v>
      </c>
      <c r="D10689" s="2">
        <v>0.56141203703703701</v>
      </c>
      <c r="E10689">
        <v>109</v>
      </c>
      <c r="F10689" s="5">
        <f>IFERROR(VLOOKUP(E10689,Raw_Menu!$A$2:$D$33,4,FALSE),0)</f>
        <v>17.95</v>
      </c>
      <c r="G10689" s="5">
        <f t="shared" si="332"/>
        <v>17.95</v>
      </c>
      <c r="H10689">
        <f t="shared" si="333"/>
        <v>13</v>
      </c>
      <c r="I10689" t="str">
        <f>IFERROR(VLOOKUP(tblOrders[[#This Row],[item_id]],Raw_Menu!$A$2:$D$33,3,FALSE),"Unknown")</f>
        <v>Asian</v>
      </c>
    </row>
    <row r="10690" spans="1:9" x14ac:dyDescent="0.25">
      <c r="A10690">
        <v>10689</v>
      </c>
      <c r="B10690">
        <v>4677</v>
      </c>
      <c r="C10690" s="1">
        <v>45005</v>
      </c>
      <c r="D10690" s="2">
        <v>0.57194444444444448</v>
      </c>
      <c r="E10690">
        <v>124</v>
      </c>
      <c r="F10690" s="5">
        <f>IFERROR(VLOOKUP(E10690,Raw_Menu!$A$2:$D$33,4,FALSE),0)</f>
        <v>14.5</v>
      </c>
      <c r="G10690" s="5">
        <f t="shared" ref="G10690:G10753" si="334">VALUE(F10690)</f>
        <v>14.5</v>
      </c>
      <c r="H10690">
        <f t="shared" ref="H10690:H10753" si="335">HOUR(D10690)</f>
        <v>13</v>
      </c>
      <c r="I10690" t="str">
        <f>IFERROR(VLOOKUP(tblOrders[[#This Row],[item_id]],Raw_Menu!$A$2:$D$33,3,FALSE),"Unknown")</f>
        <v>Italian</v>
      </c>
    </row>
    <row r="10691" spans="1:9" x14ac:dyDescent="0.25">
      <c r="A10691">
        <v>10690</v>
      </c>
      <c r="B10691">
        <v>4678</v>
      </c>
      <c r="C10691" s="1">
        <v>45005</v>
      </c>
      <c r="D10691" s="2">
        <v>0.57795138888888886</v>
      </c>
      <c r="E10691">
        <v>119</v>
      </c>
      <c r="F10691" s="5">
        <f>IFERROR(VLOOKUP(E10691,Raw_Menu!$A$2:$D$33,4,FALSE),0)</f>
        <v>11.95</v>
      </c>
      <c r="G10691" s="5">
        <f t="shared" si="334"/>
        <v>11.95</v>
      </c>
      <c r="H10691">
        <f t="shared" si="335"/>
        <v>13</v>
      </c>
      <c r="I10691" t="str">
        <f>IFERROR(VLOOKUP(tblOrders[[#This Row],[item_id]],Raw_Menu!$A$2:$D$33,3,FALSE),"Unknown")</f>
        <v>Mexican</v>
      </c>
    </row>
    <row r="10692" spans="1:9" x14ac:dyDescent="0.25">
      <c r="A10692">
        <v>10691</v>
      </c>
      <c r="B10692">
        <v>4679</v>
      </c>
      <c r="C10692" s="1">
        <v>45005</v>
      </c>
      <c r="D10692" s="2">
        <v>0.58591435185185181</v>
      </c>
      <c r="E10692">
        <v>102</v>
      </c>
      <c r="F10692" s="5">
        <f>IFERROR(VLOOKUP(E10692,Raw_Menu!$A$2:$D$33,4,FALSE),0)</f>
        <v>13.95</v>
      </c>
      <c r="G10692" s="5">
        <f t="shared" si="334"/>
        <v>13.95</v>
      </c>
      <c r="H10692">
        <f t="shared" si="335"/>
        <v>14</v>
      </c>
      <c r="I10692" t="str">
        <f>IFERROR(VLOOKUP(tblOrders[[#This Row],[item_id]],Raw_Menu!$A$2:$D$33,3,FALSE),"Unknown")</f>
        <v>American</v>
      </c>
    </row>
    <row r="10693" spans="1:9" x14ac:dyDescent="0.25">
      <c r="A10693">
        <v>10692</v>
      </c>
      <c r="B10693">
        <v>4680</v>
      </c>
      <c r="C10693" s="1">
        <v>45005</v>
      </c>
      <c r="D10693" s="2">
        <v>0.58964120370370365</v>
      </c>
      <c r="E10693">
        <v>105</v>
      </c>
      <c r="F10693" s="5">
        <f>IFERROR(VLOOKUP(E10693,Raw_Menu!$A$2:$D$33,4,FALSE),0)</f>
        <v>7</v>
      </c>
      <c r="G10693" s="5">
        <f t="shared" si="334"/>
        <v>7</v>
      </c>
      <c r="H10693">
        <f t="shared" si="335"/>
        <v>14</v>
      </c>
      <c r="I10693" t="str">
        <f>IFERROR(VLOOKUP(tblOrders[[#This Row],[item_id]],Raw_Menu!$A$2:$D$33,3,FALSE),"Unknown")</f>
        <v>American</v>
      </c>
    </row>
    <row r="10694" spans="1:9" x14ac:dyDescent="0.25">
      <c r="A10694">
        <v>10693</v>
      </c>
      <c r="B10694">
        <v>4681</v>
      </c>
      <c r="C10694" s="1">
        <v>45005</v>
      </c>
      <c r="D10694" s="2">
        <v>0.59703703703703703</v>
      </c>
      <c r="E10694">
        <v>113</v>
      </c>
      <c r="F10694" s="5">
        <f>IFERROR(VLOOKUP(E10694,Raw_Menu!$A$2:$D$33,4,FALSE),0)</f>
        <v>5</v>
      </c>
      <c r="G10694" s="5">
        <f t="shared" si="334"/>
        <v>5</v>
      </c>
      <c r="H10694">
        <f t="shared" si="335"/>
        <v>14</v>
      </c>
      <c r="I10694" t="str">
        <f>IFERROR(VLOOKUP(tblOrders[[#This Row],[item_id]],Raw_Menu!$A$2:$D$33,3,FALSE),"Unknown")</f>
        <v>Asian</v>
      </c>
    </row>
    <row r="10695" spans="1:9" x14ac:dyDescent="0.25">
      <c r="A10695">
        <v>10694</v>
      </c>
      <c r="B10695">
        <v>4681</v>
      </c>
      <c r="C10695" s="1">
        <v>45005</v>
      </c>
      <c r="D10695" s="2">
        <v>0.59703703703703703</v>
      </c>
      <c r="E10695">
        <v>105</v>
      </c>
      <c r="F10695" s="5">
        <f>IFERROR(VLOOKUP(E10695,Raw_Menu!$A$2:$D$33,4,FALSE),0)</f>
        <v>7</v>
      </c>
      <c r="G10695" s="5">
        <f t="shared" si="334"/>
        <v>7</v>
      </c>
      <c r="H10695">
        <f t="shared" si="335"/>
        <v>14</v>
      </c>
      <c r="I10695" t="str">
        <f>IFERROR(VLOOKUP(tblOrders[[#This Row],[item_id]],Raw_Menu!$A$2:$D$33,3,FALSE),"Unknown")</f>
        <v>American</v>
      </c>
    </row>
    <row r="10696" spans="1:9" x14ac:dyDescent="0.25">
      <c r="A10696">
        <v>10695</v>
      </c>
      <c r="B10696">
        <v>4682</v>
      </c>
      <c r="C10696" s="1">
        <v>45005</v>
      </c>
      <c r="D10696" s="2">
        <v>0.62395833333333328</v>
      </c>
      <c r="E10696">
        <v>113</v>
      </c>
      <c r="F10696" s="5">
        <f>IFERROR(VLOOKUP(E10696,Raw_Menu!$A$2:$D$33,4,FALSE),0)</f>
        <v>5</v>
      </c>
      <c r="G10696" s="5">
        <f t="shared" si="334"/>
        <v>5</v>
      </c>
      <c r="H10696">
        <f t="shared" si="335"/>
        <v>14</v>
      </c>
      <c r="I10696" t="str">
        <f>IFERROR(VLOOKUP(tblOrders[[#This Row],[item_id]],Raw_Menu!$A$2:$D$33,3,FALSE),"Unknown")</f>
        <v>Asian</v>
      </c>
    </row>
    <row r="10697" spans="1:9" x14ac:dyDescent="0.25">
      <c r="A10697">
        <v>10696</v>
      </c>
      <c r="B10697">
        <v>4683</v>
      </c>
      <c r="C10697" s="1">
        <v>45005</v>
      </c>
      <c r="D10697" s="2">
        <v>0.62759259259259259</v>
      </c>
      <c r="E10697">
        <v>101</v>
      </c>
      <c r="F10697" s="5">
        <f>IFERROR(VLOOKUP(E10697,Raw_Menu!$A$2:$D$33,4,FALSE),0)</f>
        <v>12.95</v>
      </c>
      <c r="G10697" s="5">
        <f t="shared" si="334"/>
        <v>12.95</v>
      </c>
      <c r="H10697">
        <f t="shared" si="335"/>
        <v>15</v>
      </c>
      <c r="I10697" t="str">
        <f>IFERROR(VLOOKUP(tblOrders[[#This Row],[item_id]],Raw_Menu!$A$2:$D$33,3,FALSE),"Unknown")</f>
        <v>American</v>
      </c>
    </row>
    <row r="10698" spans="1:9" x14ac:dyDescent="0.25">
      <c r="A10698">
        <v>10697</v>
      </c>
      <c r="B10698">
        <v>4683</v>
      </c>
      <c r="C10698" s="1">
        <v>45005</v>
      </c>
      <c r="D10698" s="2">
        <v>0.62759259259259259</v>
      </c>
      <c r="E10698">
        <v>108</v>
      </c>
      <c r="F10698" s="5">
        <f>IFERROR(VLOOKUP(E10698,Raw_Menu!$A$2:$D$33,4,FALSE),0)</f>
        <v>14.5</v>
      </c>
      <c r="G10698" s="5">
        <f t="shared" si="334"/>
        <v>14.5</v>
      </c>
      <c r="H10698">
        <f t="shared" si="335"/>
        <v>15</v>
      </c>
      <c r="I10698" t="str">
        <f>IFERROR(VLOOKUP(tblOrders[[#This Row],[item_id]],Raw_Menu!$A$2:$D$33,3,FALSE),"Unknown")</f>
        <v>Asian</v>
      </c>
    </row>
    <row r="10699" spans="1:9" x14ac:dyDescent="0.25">
      <c r="A10699">
        <v>10698</v>
      </c>
      <c r="B10699">
        <v>4684</v>
      </c>
      <c r="C10699" s="1">
        <v>45005</v>
      </c>
      <c r="D10699" s="2">
        <v>0.65289351851851851</v>
      </c>
      <c r="E10699">
        <v>105</v>
      </c>
      <c r="F10699" s="5">
        <f>IFERROR(VLOOKUP(E10699,Raw_Menu!$A$2:$D$33,4,FALSE),0)</f>
        <v>7</v>
      </c>
      <c r="G10699" s="5">
        <f t="shared" si="334"/>
        <v>7</v>
      </c>
      <c r="H10699">
        <f t="shared" si="335"/>
        <v>15</v>
      </c>
      <c r="I10699" t="str">
        <f>IFERROR(VLOOKUP(tblOrders[[#This Row],[item_id]],Raw_Menu!$A$2:$D$33,3,FALSE),"Unknown")</f>
        <v>American</v>
      </c>
    </row>
    <row r="10700" spans="1:9" x14ac:dyDescent="0.25">
      <c r="A10700">
        <v>10699</v>
      </c>
      <c r="B10700">
        <v>4685</v>
      </c>
      <c r="C10700" s="1">
        <v>45005</v>
      </c>
      <c r="D10700" s="2">
        <v>0.65311342592592592</v>
      </c>
      <c r="E10700">
        <v>124</v>
      </c>
      <c r="F10700" s="5">
        <f>IFERROR(VLOOKUP(E10700,Raw_Menu!$A$2:$D$33,4,FALSE),0)</f>
        <v>14.5</v>
      </c>
      <c r="G10700" s="5">
        <f t="shared" si="334"/>
        <v>14.5</v>
      </c>
      <c r="H10700">
        <f t="shared" si="335"/>
        <v>15</v>
      </c>
      <c r="I10700" t="str">
        <f>IFERROR(VLOOKUP(tblOrders[[#This Row],[item_id]],Raw_Menu!$A$2:$D$33,3,FALSE),"Unknown")</f>
        <v>Italian</v>
      </c>
    </row>
    <row r="10701" spans="1:9" x14ac:dyDescent="0.25">
      <c r="A10701">
        <v>10700</v>
      </c>
      <c r="B10701">
        <v>4685</v>
      </c>
      <c r="C10701" s="1">
        <v>45005</v>
      </c>
      <c r="D10701" s="2">
        <v>0.65311342592592592</v>
      </c>
      <c r="E10701">
        <v>131</v>
      </c>
      <c r="F10701" s="5">
        <f>IFERROR(VLOOKUP(E10701,Raw_Menu!$A$2:$D$33,4,FALSE),0)</f>
        <v>17.95</v>
      </c>
      <c r="G10701" s="5">
        <f t="shared" si="334"/>
        <v>17.95</v>
      </c>
      <c r="H10701">
        <f t="shared" si="335"/>
        <v>15</v>
      </c>
      <c r="I10701" t="str">
        <f>IFERROR(VLOOKUP(tblOrders[[#This Row],[item_id]],Raw_Menu!$A$2:$D$33,3,FALSE),"Unknown")</f>
        <v>Italian</v>
      </c>
    </row>
    <row r="10702" spans="1:9" x14ac:dyDescent="0.25">
      <c r="A10702">
        <v>10701</v>
      </c>
      <c r="B10702">
        <v>4686</v>
      </c>
      <c r="C10702" s="1">
        <v>45005</v>
      </c>
      <c r="D10702" s="2">
        <v>0.66592592592592592</v>
      </c>
      <c r="E10702">
        <v>102</v>
      </c>
      <c r="F10702" s="5">
        <f>IFERROR(VLOOKUP(E10702,Raw_Menu!$A$2:$D$33,4,FALSE),0)</f>
        <v>13.95</v>
      </c>
      <c r="G10702" s="5">
        <f t="shared" si="334"/>
        <v>13.95</v>
      </c>
      <c r="H10702">
        <f t="shared" si="335"/>
        <v>15</v>
      </c>
      <c r="I10702" t="str">
        <f>IFERROR(VLOOKUP(tblOrders[[#This Row],[item_id]],Raw_Menu!$A$2:$D$33,3,FALSE),"Unknown")</f>
        <v>American</v>
      </c>
    </row>
    <row r="10703" spans="1:9" x14ac:dyDescent="0.25">
      <c r="A10703">
        <v>10702</v>
      </c>
      <c r="B10703">
        <v>4686</v>
      </c>
      <c r="C10703" s="1">
        <v>45005</v>
      </c>
      <c r="D10703" s="2">
        <v>0.66592592592592592</v>
      </c>
      <c r="E10703">
        <v>112</v>
      </c>
      <c r="F10703" s="5">
        <f>IFERROR(VLOOKUP(E10703,Raw_Menu!$A$2:$D$33,4,FALSE),0)</f>
        <v>14.95</v>
      </c>
      <c r="G10703" s="5">
        <f t="shared" si="334"/>
        <v>14.95</v>
      </c>
      <c r="H10703">
        <f t="shared" si="335"/>
        <v>15</v>
      </c>
      <c r="I10703" t="str">
        <f>IFERROR(VLOOKUP(tblOrders[[#This Row],[item_id]],Raw_Menu!$A$2:$D$33,3,FALSE),"Unknown")</f>
        <v>Asian</v>
      </c>
    </row>
    <row r="10704" spans="1:9" x14ac:dyDescent="0.25">
      <c r="A10704">
        <v>10703</v>
      </c>
      <c r="B10704">
        <v>4687</v>
      </c>
      <c r="C10704" s="1">
        <v>45005</v>
      </c>
      <c r="D10704" s="2">
        <v>0.70262731481481477</v>
      </c>
      <c r="E10704">
        <v>120</v>
      </c>
      <c r="F10704" s="5">
        <f>IFERROR(VLOOKUP(E10704,Raw_Menu!$A$2:$D$33,4,FALSE),0)</f>
        <v>13.95</v>
      </c>
      <c r="G10704" s="5">
        <f t="shared" si="334"/>
        <v>13.95</v>
      </c>
      <c r="H10704">
        <f t="shared" si="335"/>
        <v>16</v>
      </c>
      <c r="I10704" t="str">
        <f>IFERROR(VLOOKUP(tblOrders[[#This Row],[item_id]],Raw_Menu!$A$2:$D$33,3,FALSE),"Unknown")</f>
        <v>Mexican</v>
      </c>
    </row>
    <row r="10705" spans="1:9" x14ac:dyDescent="0.25">
      <c r="A10705">
        <v>10704</v>
      </c>
      <c r="B10705">
        <v>4687</v>
      </c>
      <c r="C10705" s="1">
        <v>45005</v>
      </c>
      <c r="D10705" s="2">
        <v>0.70262731481481477</v>
      </c>
      <c r="E10705">
        <v>105</v>
      </c>
      <c r="F10705" s="5">
        <f>IFERROR(VLOOKUP(E10705,Raw_Menu!$A$2:$D$33,4,FALSE),0)</f>
        <v>7</v>
      </c>
      <c r="G10705" s="5">
        <f t="shared" si="334"/>
        <v>7</v>
      </c>
      <c r="H10705">
        <f t="shared" si="335"/>
        <v>16</v>
      </c>
      <c r="I10705" t="str">
        <f>IFERROR(VLOOKUP(tblOrders[[#This Row],[item_id]],Raw_Menu!$A$2:$D$33,3,FALSE),"Unknown")</f>
        <v>American</v>
      </c>
    </row>
    <row r="10706" spans="1:9" x14ac:dyDescent="0.25">
      <c r="A10706">
        <v>10705</v>
      </c>
      <c r="B10706">
        <v>4688</v>
      </c>
      <c r="C10706" s="1">
        <v>45005</v>
      </c>
      <c r="D10706" s="2">
        <v>0.70341435185185186</v>
      </c>
      <c r="E10706">
        <v>117</v>
      </c>
      <c r="F10706" s="5">
        <f>IFERROR(VLOOKUP(E10706,Raw_Menu!$A$2:$D$33,4,FALSE),0)</f>
        <v>12.95</v>
      </c>
      <c r="G10706" s="5">
        <f t="shared" si="334"/>
        <v>12.95</v>
      </c>
      <c r="H10706">
        <f t="shared" si="335"/>
        <v>16</v>
      </c>
      <c r="I10706" t="str">
        <f>IFERROR(VLOOKUP(tblOrders[[#This Row],[item_id]],Raw_Menu!$A$2:$D$33,3,FALSE),"Unknown")</f>
        <v>Mexican</v>
      </c>
    </row>
    <row r="10707" spans="1:9" x14ac:dyDescent="0.25">
      <c r="A10707">
        <v>10706</v>
      </c>
      <c r="B10707">
        <v>4689</v>
      </c>
      <c r="C10707" s="1">
        <v>45005</v>
      </c>
      <c r="D10707" s="2">
        <v>0.70446759259259262</v>
      </c>
      <c r="E10707">
        <v>110</v>
      </c>
      <c r="F10707" s="5">
        <f>IFERROR(VLOOKUP(E10707,Raw_Menu!$A$2:$D$33,4,FALSE),0)</f>
        <v>17.95</v>
      </c>
      <c r="G10707" s="5">
        <f t="shared" si="334"/>
        <v>17.95</v>
      </c>
      <c r="H10707">
        <f t="shared" si="335"/>
        <v>16</v>
      </c>
      <c r="I10707" t="str">
        <f>IFERROR(VLOOKUP(tblOrders[[#This Row],[item_id]],Raw_Menu!$A$2:$D$33,3,FALSE),"Unknown")</f>
        <v>Asian</v>
      </c>
    </row>
    <row r="10708" spans="1:9" x14ac:dyDescent="0.25">
      <c r="A10708">
        <v>10707</v>
      </c>
      <c r="B10708">
        <v>4689</v>
      </c>
      <c r="C10708" s="1">
        <v>45005</v>
      </c>
      <c r="D10708" s="2">
        <v>0.70446759259259262</v>
      </c>
      <c r="E10708">
        <v>106</v>
      </c>
      <c r="F10708" s="5">
        <f>IFERROR(VLOOKUP(E10708,Raw_Menu!$A$2:$D$33,4,FALSE),0)</f>
        <v>7</v>
      </c>
      <c r="G10708" s="5">
        <f t="shared" si="334"/>
        <v>7</v>
      </c>
      <c r="H10708">
        <f t="shared" si="335"/>
        <v>16</v>
      </c>
      <c r="I10708" t="str">
        <f>IFERROR(VLOOKUP(tblOrders[[#This Row],[item_id]],Raw_Menu!$A$2:$D$33,3,FALSE),"Unknown")</f>
        <v>American</v>
      </c>
    </row>
    <row r="10709" spans="1:9" x14ac:dyDescent="0.25">
      <c r="A10709">
        <v>10708</v>
      </c>
      <c r="B10709">
        <v>4690</v>
      </c>
      <c r="C10709" s="1">
        <v>45005</v>
      </c>
      <c r="D10709" s="2">
        <v>0.71094907407407404</v>
      </c>
      <c r="E10709">
        <v>107</v>
      </c>
      <c r="F10709" s="5">
        <f>IFERROR(VLOOKUP(E10709,Raw_Menu!$A$2:$D$33,4,FALSE),0)</f>
        <v>16.5</v>
      </c>
      <c r="G10709" s="5">
        <f t="shared" si="334"/>
        <v>16.5</v>
      </c>
      <c r="H10709">
        <f t="shared" si="335"/>
        <v>17</v>
      </c>
      <c r="I10709" t="str">
        <f>IFERROR(VLOOKUP(tblOrders[[#This Row],[item_id]],Raw_Menu!$A$2:$D$33,3,FALSE),"Unknown")</f>
        <v>Asian</v>
      </c>
    </row>
    <row r="10710" spans="1:9" x14ac:dyDescent="0.25">
      <c r="A10710">
        <v>10709</v>
      </c>
      <c r="B10710">
        <v>4690</v>
      </c>
      <c r="C10710" s="1">
        <v>45005</v>
      </c>
      <c r="D10710" s="2">
        <v>0.71094907407407404</v>
      </c>
      <c r="E10710">
        <v>106</v>
      </c>
      <c r="F10710" s="5">
        <f>IFERROR(VLOOKUP(E10710,Raw_Menu!$A$2:$D$33,4,FALSE),0)</f>
        <v>7</v>
      </c>
      <c r="G10710" s="5">
        <f t="shared" si="334"/>
        <v>7</v>
      </c>
      <c r="H10710">
        <f t="shared" si="335"/>
        <v>17</v>
      </c>
      <c r="I10710" t="str">
        <f>IFERROR(VLOOKUP(tblOrders[[#This Row],[item_id]],Raw_Menu!$A$2:$D$33,3,FALSE),"Unknown")</f>
        <v>American</v>
      </c>
    </row>
    <row r="10711" spans="1:9" x14ac:dyDescent="0.25">
      <c r="A10711">
        <v>10710</v>
      </c>
      <c r="B10711">
        <v>4691</v>
      </c>
      <c r="C10711" s="1">
        <v>45005</v>
      </c>
      <c r="D10711" s="2">
        <v>0.71283564814814815</v>
      </c>
      <c r="E10711">
        <v>126</v>
      </c>
      <c r="F10711" s="5">
        <f>IFERROR(VLOOKUP(E10711,Raw_Menu!$A$2:$D$33,4,FALSE),0)</f>
        <v>14.5</v>
      </c>
      <c r="G10711" s="5">
        <f t="shared" si="334"/>
        <v>14.5</v>
      </c>
      <c r="H10711">
        <f t="shared" si="335"/>
        <v>17</v>
      </c>
      <c r="I10711" t="str">
        <f>IFERROR(VLOOKUP(tblOrders[[#This Row],[item_id]],Raw_Menu!$A$2:$D$33,3,FALSE),"Unknown")</f>
        <v>Italian</v>
      </c>
    </row>
    <row r="10712" spans="1:9" x14ac:dyDescent="0.25">
      <c r="A10712">
        <v>10711</v>
      </c>
      <c r="B10712">
        <v>4692</v>
      </c>
      <c r="C10712" s="1">
        <v>45005</v>
      </c>
      <c r="D10712" s="2">
        <v>0.73306712962962961</v>
      </c>
      <c r="E10712">
        <v>112</v>
      </c>
      <c r="F10712" s="5">
        <f>IFERROR(VLOOKUP(E10712,Raw_Menu!$A$2:$D$33,4,FALSE),0)</f>
        <v>14.95</v>
      </c>
      <c r="G10712" s="5">
        <f t="shared" si="334"/>
        <v>14.95</v>
      </c>
      <c r="H10712">
        <f t="shared" si="335"/>
        <v>17</v>
      </c>
      <c r="I10712" t="str">
        <f>IFERROR(VLOOKUP(tblOrders[[#This Row],[item_id]],Raw_Menu!$A$2:$D$33,3,FALSE),"Unknown")</f>
        <v>Asian</v>
      </c>
    </row>
    <row r="10713" spans="1:9" x14ac:dyDescent="0.25">
      <c r="A10713">
        <v>10712</v>
      </c>
      <c r="B10713">
        <v>4692</v>
      </c>
      <c r="C10713" s="1">
        <v>45005</v>
      </c>
      <c r="D10713" s="2">
        <v>0.73306712962962961</v>
      </c>
      <c r="E10713">
        <v>105</v>
      </c>
      <c r="F10713" s="5">
        <f>IFERROR(VLOOKUP(E10713,Raw_Menu!$A$2:$D$33,4,FALSE),0)</f>
        <v>7</v>
      </c>
      <c r="G10713" s="5">
        <f t="shared" si="334"/>
        <v>7</v>
      </c>
      <c r="H10713">
        <f t="shared" si="335"/>
        <v>17</v>
      </c>
      <c r="I10713" t="str">
        <f>IFERROR(VLOOKUP(tblOrders[[#This Row],[item_id]],Raw_Menu!$A$2:$D$33,3,FALSE),"Unknown")</f>
        <v>American</v>
      </c>
    </row>
    <row r="10714" spans="1:9" x14ac:dyDescent="0.25">
      <c r="A10714">
        <v>10713</v>
      </c>
      <c r="B10714">
        <v>4692</v>
      </c>
      <c r="C10714" s="1">
        <v>45005</v>
      </c>
      <c r="D10714" s="2">
        <v>0.73306712962962961</v>
      </c>
      <c r="E10714">
        <v>132</v>
      </c>
      <c r="F10714" s="5">
        <f>IFERROR(VLOOKUP(E10714,Raw_Menu!$A$2:$D$33,4,FALSE),0)</f>
        <v>16.95</v>
      </c>
      <c r="G10714" s="5">
        <f t="shared" si="334"/>
        <v>16.95</v>
      </c>
      <c r="H10714">
        <f t="shared" si="335"/>
        <v>17</v>
      </c>
      <c r="I10714" t="str">
        <f>IFERROR(VLOOKUP(tblOrders[[#This Row],[item_id]],Raw_Menu!$A$2:$D$33,3,FALSE),"Unknown")</f>
        <v>Italian</v>
      </c>
    </row>
    <row r="10715" spans="1:9" x14ac:dyDescent="0.25">
      <c r="A10715">
        <v>10714</v>
      </c>
      <c r="B10715">
        <v>4693</v>
      </c>
      <c r="C10715" s="1">
        <v>45005</v>
      </c>
      <c r="D10715" s="2">
        <v>0.73465277777777782</v>
      </c>
      <c r="E10715">
        <v>111</v>
      </c>
      <c r="F10715" s="5">
        <f>IFERROR(VLOOKUP(E10715,Raw_Menu!$A$2:$D$33,4,FALSE),0)</f>
        <v>11.95</v>
      </c>
      <c r="G10715" s="5">
        <f t="shared" si="334"/>
        <v>11.95</v>
      </c>
      <c r="H10715">
        <f t="shared" si="335"/>
        <v>17</v>
      </c>
      <c r="I10715" t="str">
        <f>IFERROR(VLOOKUP(tblOrders[[#This Row],[item_id]],Raw_Menu!$A$2:$D$33,3,FALSE),"Unknown")</f>
        <v>Asian</v>
      </c>
    </row>
    <row r="10716" spans="1:9" x14ac:dyDescent="0.25">
      <c r="A10716">
        <v>10715</v>
      </c>
      <c r="B10716">
        <v>4693</v>
      </c>
      <c r="C10716" s="1">
        <v>45005</v>
      </c>
      <c r="D10716" s="2">
        <v>0.73465277777777782</v>
      </c>
      <c r="E10716">
        <v>118</v>
      </c>
      <c r="F10716" s="5">
        <f>IFERROR(VLOOKUP(E10716,Raw_Menu!$A$2:$D$33,4,FALSE),0)</f>
        <v>14.95</v>
      </c>
      <c r="G10716" s="5">
        <f t="shared" si="334"/>
        <v>14.95</v>
      </c>
      <c r="H10716">
        <f t="shared" si="335"/>
        <v>17</v>
      </c>
      <c r="I10716" t="str">
        <f>IFERROR(VLOOKUP(tblOrders[[#This Row],[item_id]],Raw_Menu!$A$2:$D$33,3,FALSE),"Unknown")</f>
        <v>Mexican</v>
      </c>
    </row>
    <row r="10717" spans="1:9" x14ac:dyDescent="0.25">
      <c r="A10717">
        <v>10716</v>
      </c>
      <c r="B10717">
        <v>4693</v>
      </c>
      <c r="C10717" s="1">
        <v>45005</v>
      </c>
      <c r="D10717" s="2">
        <v>0.73465277777777782</v>
      </c>
      <c r="E10717">
        <v>106</v>
      </c>
      <c r="F10717" s="5">
        <f>IFERROR(VLOOKUP(E10717,Raw_Menu!$A$2:$D$33,4,FALSE),0)</f>
        <v>7</v>
      </c>
      <c r="G10717" s="5">
        <f t="shared" si="334"/>
        <v>7</v>
      </c>
      <c r="H10717">
        <f t="shared" si="335"/>
        <v>17</v>
      </c>
      <c r="I10717" t="str">
        <f>IFERROR(VLOOKUP(tblOrders[[#This Row],[item_id]],Raw_Menu!$A$2:$D$33,3,FALSE),"Unknown")</f>
        <v>American</v>
      </c>
    </row>
    <row r="10718" spans="1:9" x14ac:dyDescent="0.25">
      <c r="A10718">
        <v>10717</v>
      </c>
      <c r="B10718">
        <v>4694</v>
      </c>
      <c r="C10718" s="1">
        <v>45005</v>
      </c>
      <c r="D10718" s="2">
        <v>0.73510416666666667</v>
      </c>
      <c r="E10718">
        <v>124</v>
      </c>
      <c r="F10718" s="5">
        <f>IFERROR(VLOOKUP(E10718,Raw_Menu!$A$2:$D$33,4,FALSE),0)</f>
        <v>14.5</v>
      </c>
      <c r="G10718" s="5">
        <f t="shared" si="334"/>
        <v>14.5</v>
      </c>
      <c r="H10718">
        <f t="shared" si="335"/>
        <v>17</v>
      </c>
      <c r="I10718" t="str">
        <f>IFERROR(VLOOKUP(tblOrders[[#This Row],[item_id]],Raw_Menu!$A$2:$D$33,3,FALSE),"Unknown")</f>
        <v>Italian</v>
      </c>
    </row>
    <row r="10719" spans="1:9" x14ac:dyDescent="0.25">
      <c r="A10719">
        <v>10718</v>
      </c>
      <c r="B10719">
        <v>4694</v>
      </c>
      <c r="C10719" s="1">
        <v>45005</v>
      </c>
      <c r="D10719" s="2">
        <v>0.73510416666666667</v>
      </c>
      <c r="E10719">
        <v>131</v>
      </c>
      <c r="F10719" s="5">
        <f>IFERROR(VLOOKUP(E10719,Raw_Menu!$A$2:$D$33,4,FALSE),0)</f>
        <v>17.95</v>
      </c>
      <c r="G10719" s="5">
        <f t="shared" si="334"/>
        <v>17.95</v>
      </c>
      <c r="H10719">
        <f t="shared" si="335"/>
        <v>17</v>
      </c>
      <c r="I10719" t="str">
        <f>IFERROR(VLOOKUP(tblOrders[[#This Row],[item_id]],Raw_Menu!$A$2:$D$33,3,FALSE),"Unknown")</f>
        <v>Italian</v>
      </c>
    </row>
    <row r="10720" spans="1:9" x14ac:dyDescent="0.25">
      <c r="A10720">
        <v>10719</v>
      </c>
      <c r="B10720">
        <v>4695</v>
      </c>
      <c r="C10720" s="1">
        <v>45005</v>
      </c>
      <c r="D10720" s="2">
        <v>0.75313657407407408</v>
      </c>
      <c r="E10720">
        <v>125</v>
      </c>
      <c r="F10720" s="5">
        <f>IFERROR(VLOOKUP(E10720,Raw_Menu!$A$2:$D$33,4,FALSE),0)</f>
        <v>17.95</v>
      </c>
      <c r="G10720" s="5">
        <f t="shared" si="334"/>
        <v>17.95</v>
      </c>
      <c r="H10720">
        <f t="shared" si="335"/>
        <v>18</v>
      </c>
      <c r="I10720" t="str">
        <f>IFERROR(VLOOKUP(tblOrders[[#This Row],[item_id]],Raw_Menu!$A$2:$D$33,3,FALSE),"Unknown")</f>
        <v>Italian</v>
      </c>
    </row>
    <row r="10721" spans="1:9" x14ac:dyDescent="0.25">
      <c r="A10721">
        <v>10720</v>
      </c>
      <c r="B10721">
        <v>4695</v>
      </c>
      <c r="C10721" s="1">
        <v>45005</v>
      </c>
      <c r="D10721" s="2">
        <v>0.75313657407407408</v>
      </c>
      <c r="E10721">
        <v>109</v>
      </c>
      <c r="F10721" s="5">
        <f>IFERROR(VLOOKUP(E10721,Raw_Menu!$A$2:$D$33,4,FALSE),0)</f>
        <v>17.95</v>
      </c>
      <c r="G10721" s="5">
        <f t="shared" si="334"/>
        <v>17.95</v>
      </c>
      <c r="H10721">
        <f t="shared" si="335"/>
        <v>18</v>
      </c>
      <c r="I10721" t="str">
        <f>IFERROR(VLOOKUP(tblOrders[[#This Row],[item_id]],Raw_Menu!$A$2:$D$33,3,FALSE),"Unknown")</f>
        <v>Asian</v>
      </c>
    </row>
    <row r="10722" spans="1:9" x14ac:dyDescent="0.25">
      <c r="A10722">
        <v>10721</v>
      </c>
      <c r="B10722">
        <v>4696</v>
      </c>
      <c r="C10722" s="1">
        <v>45005</v>
      </c>
      <c r="D10722" s="2">
        <v>0.75710648148148152</v>
      </c>
      <c r="E10722">
        <v>102</v>
      </c>
      <c r="F10722" s="5">
        <f>IFERROR(VLOOKUP(E10722,Raw_Menu!$A$2:$D$33,4,FALSE),0)</f>
        <v>13.95</v>
      </c>
      <c r="G10722" s="5">
        <f t="shared" si="334"/>
        <v>13.95</v>
      </c>
      <c r="H10722">
        <f t="shared" si="335"/>
        <v>18</v>
      </c>
      <c r="I10722" t="str">
        <f>IFERROR(VLOOKUP(tblOrders[[#This Row],[item_id]],Raw_Menu!$A$2:$D$33,3,FALSE),"Unknown")</f>
        <v>American</v>
      </c>
    </row>
    <row r="10723" spans="1:9" x14ac:dyDescent="0.25">
      <c r="A10723">
        <v>10722</v>
      </c>
      <c r="B10723">
        <v>4697</v>
      </c>
      <c r="C10723" s="1">
        <v>45005</v>
      </c>
      <c r="D10723" s="2">
        <v>0.76711805555555557</v>
      </c>
      <c r="E10723">
        <v>111</v>
      </c>
      <c r="F10723" s="5">
        <f>IFERROR(VLOOKUP(E10723,Raw_Menu!$A$2:$D$33,4,FALSE),0)</f>
        <v>11.95</v>
      </c>
      <c r="G10723" s="5">
        <f t="shared" si="334"/>
        <v>11.95</v>
      </c>
      <c r="H10723">
        <f t="shared" si="335"/>
        <v>18</v>
      </c>
      <c r="I10723" t="str">
        <f>IFERROR(VLOOKUP(tblOrders[[#This Row],[item_id]],Raw_Menu!$A$2:$D$33,3,FALSE),"Unknown")</f>
        <v>Asian</v>
      </c>
    </row>
    <row r="10724" spans="1:9" x14ac:dyDescent="0.25">
      <c r="A10724">
        <v>10723</v>
      </c>
      <c r="B10724">
        <v>4697</v>
      </c>
      <c r="C10724" s="1">
        <v>45005</v>
      </c>
      <c r="D10724" s="2">
        <v>0.76711805555555557</v>
      </c>
      <c r="E10724">
        <v>122</v>
      </c>
      <c r="F10724" s="5">
        <f>IFERROR(VLOOKUP(E10724,Raw_Menu!$A$2:$D$33,4,FALSE),0)</f>
        <v>7</v>
      </c>
      <c r="G10724" s="5">
        <f t="shared" si="334"/>
        <v>7</v>
      </c>
      <c r="H10724">
        <f t="shared" si="335"/>
        <v>18</v>
      </c>
      <c r="I10724" t="str">
        <f>IFERROR(VLOOKUP(tblOrders[[#This Row],[item_id]],Raw_Menu!$A$2:$D$33,3,FALSE),"Unknown")</f>
        <v>Mexican</v>
      </c>
    </row>
    <row r="10725" spans="1:9" x14ac:dyDescent="0.25">
      <c r="A10725">
        <v>10724</v>
      </c>
      <c r="B10725">
        <v>4698</v>
      </c>
      <c r="C10725" s="1">
        <v>45005</v>
      </c>
      <c r="D10725" s="2">
        <v>0.77068287037037042</v>
      </c>
      <c r="E10725">
        <v>111</v>
      </c>
      <c r="F10725" s="5">
        <f>IFERROR(VLOOKUP(E10725,Raw_Menu!$A$2:$D$33,4,FALSE),0)</f>
        <v>11.95</v>
      </c>
      <c r="G10725" s="5">
        <f t="shared" si="334"/>
        <v>11.95</v>
      </c>
      <c r="H10725">
        <f t="shared" si="335"/>
        <v>18</v>
      </c>
      <c r="I10725" t="str">
        <f>IFERROR(VLOOKUP(tblOrders[[#This Row],[item_id]],Raw_Menu!$A$2:$D$33,3,FALSE),"Unknown")</f>
        <v>Asian</v>
      </c>
    </row>
    <row r="10726" spans="1:9" x14ac:dyDescent="0.25">
      <c r="A10726">
        <v>10725</v>
      </c>
      <c r="B10726">
        <v>4698</v>
      </c>
      <c r="C10726" s="1">
        <v>45005</v>
      </c>
      <c r="D10726" s="2">
        <v>0.77068287037037042</v>
      </c>
      <c r="E10726">
        <v>105</v>
      </c>
      <c r="F10726" s="5">
        <f>IFERROR(VLOOKUP(E10726,Raw_Menu!$A$2:$D$33,4,FALSE),0)</f>
        <v>7</v>
      </c>
      <c r="G10726" s="5">
        <f t="shared" si="334"/>
        <v>7</v>
      </c>
      <c r="H10726">
        <f t="shared" si="335"/>
        <v>18</v>
      </c>
      <c r="I10726" t="str">
        <f>IFERROR(VLOOKUP(tblOrders[[#This Row],[item_id]],Raw_Menu!$A$2:$D$33,3,FALSE),"Unknown")</f>
        <v>American</v>
      </c>
    </row>
    <row r="10727" spans="1:9" x14ac:dyDescent="0.25">
      <c r="A10727">
        <v>10726</v>
      </c>
      <c r="B10727">
        <v>4698</v>
      </c>
      <c r="C10727" s="1">
        <v>45005</v>
      </c>
      <c r="D10727" s="2">
        <v>0.77068287037037042</v>
      </c>
      <c r="E10727">
        <v>106</v>
      </c>
      <c r="F10727" s="5">
        <f>IFERROR(VLOOKUP(E10727,Raw_Menu!$A$2:$D$33,4,FALSE),0)</f>
        <v>7</v>
      </c>
      <c r="G10727" s="5">
        <f t="shared" si="334"/>
        <v>7</v>
      </c>
      <c r="H10727">
        <f t="shared" si="335"/>
        <v>18</v>
      </c>
      <c r="I10727" t="str">
        <f>IFERROR(VLOOKUP(tblOrders[[#This Row],[item_id]],Raw_Menu!$A$2:$D$33,3,FALSE),"Unknown")</f>
        <v>American</v>
      </c>
    </row>
    <row r="10728" spans="1:9" x14ac:dyDescent="0.25">
      <c r="A10728">
        <v>10727</v>
      </c>
      <c r="B10728">
        <v>4698</v>
      </c>
      <c r="C10728" s="1">
        <v>45005</v>
      </c>
      <c r="D10728" s="2">
        <v>0.77068287037037042</v>
      </c>
      <c r="E10728">
        <v>132</v>
      </c>
      <c r="F10728" s="5">
        <f>IFERROR(VLOOKUP(E10728,Raw_Menu!$A$2:$D$33,4,FALSE),0)</f>
        <v>16.95</v>
      </c>
      <c r="G10728" s="5">
        <f t="shared" si="334"/>
        <v>16.95</v>
      </c>
      <c r="H10728">
        <f t="shared" si="335"/>
        <v>18</v>
      </c>
      <c r="I10728" t="str">
        <f>IFERROR(VLOOKUP(tblOrders[[#This Row],[item_id]],Raw_Menu!$A$2:$D$33,3,FALSE),"Unknown")</f>
        <v>Italian</v>
      </c>
    </row>
    <row r="10729" spans="1:9" x14ac:dyDescent="0.25">
      <c r="A10729">
        <v>10728</v>
      </c>
      <c r="B10729">
        <v>4699</v>
      </c>
      <c r="C10729" s="1">
        <v>45005</v>
      </c>
      <c r="D10729" s="2">
        <v>0.78115740740740736</v>
      </c>
      <c r="E10729">
        <v>108</v>
      </c>
      <c r="F10729" s="5">
        <f>IFERROR(VLOOKUP(E10729,Raw_Menu!$A$2:$D$33,4,FALSE),0)</f>
        <v>14.5</v>
      </c>
      <c r="G10729" s="5">
        <f t="shared" si="334"/>
        <v>14.5</v>
      </c>
      <c r="H10729">
        <f t="shared" si="335"/>
        <v>18</v>
      </c>
      <c r="I10729" t="str">
        <f>IFERROR(VLOOKUP(tblOrders[[#This Row],[item_id]],Raw_Menu!$A$2:$D$33,3,FALSE),"Unknown")</f>
        <v>Asian</v>
      </c>
    </row>
    <row r="10730" spans="1:9" x14ac:dyDescent="0.25">
      <c r="A10730">
        <v>10729</v>
      </c>
      <c r="B10730">
        <v>4699</v>
      </c>
      <c r="C10730" s="1">
        <v>45005</v>
      </c>
      <c r="D10730" s="2">
        <v>0.78115740740740736</v>
      </c>
      <c r="E10730">
        <v>112</v>
      </c>
      <c r="F10730" s="5">
        <f>IFERROR(VLOOKUP(E10730,Raw_Menu!$A$2:$D$33,4,FALSE),0)</f>
        <v>14.95</v>
      </c>
      <c r="G10730" s="5">
        <f t="shared" si="334"/>
        <v>14.95</v>
      </c>
      <c r="H10730">
        <f t="shared" si="335"/>
        <v>18</v>
      </c>
      <c r="I10730" t="str">
        <f>IFERROR(VLOOKUP(tblOrders[[#This Row],[item_id]],Raw_Menu!$A$2:$D$33,3,FALSE),"Unknown")</f>
        <v>Asian</v>
      </c>
    </row>
    <row r="10731" spans="1:9" x14ac:dyDescent="0.25">
      <c r="A10731">
        <v>10730</v>
      </c>
      <c r="B10731">
        <v>4700</v>
      </c>
      <c r="C10731" s="1">
        <v>45005</v>
      </c>
      <c r="D10731" s="2">
        <v>0.78420138888888891</v>
      </c>
      <c r="E10731">
        <v>112</v>
      </c>
      <c r="F10731" s="5">
        <f>IFERROR(VLOOKUP(E10731,Raw_Menu!$A$2:$D$33,4,FALSE),0)</f>
        <v>14.95</v>
      </c>
      <c r="G10731" s="5">
        <f t="shared" si="334"/>
        <v>14.95</v>
      </c>
      <c r="H10731">
        <f t="shared" si="335"/>
        <v>18</v>
      </c>
      <c r="I10731" t="str">
        <f>IFERROR(VLOOKUP(tblOrders[[#This Row],[item_id]],Raw_Menu!$A$2:$D$33,3,FALSE),"Unknown")</f>
        <v>Asian</v>
      </c>
    </row>
    <row r="10732" spans="1:9" x14ac:dyDescent="0.25">
      <c r="A10732">
        <v>10731</v>
      </c>
      <c r="B10732">
        <v>4701</v>
      </c>
      <c r="C10732" s="1">
        <v>45005</v>
      </c>
      <c r="D10732" s="2">
        <v>0.78439814814814812</v>
      </c>
      <c r="E10732">
        <v>116</v>
      </c>
      <c r="F10732" s="5">
        <f>IFERROR(VLOOKUP(E10732,Raw_Menu!$A$2:$D$33,4,FALSE),0)</f>
        <v>13.95</v>
      </c>
      <c r="G10732" s="5">
        <f t="shared" si="334"/>
        <v>13.95</v>
      </c>
      <c r="H10732">
        <f t="shared" si="335"/>
        <v>18</v>
      </c>
      <c r="I10732" t="str">
        <f>IFERROR(VLOOKUP(tblOrders[[#This Row],[item_id]],Raw_Menu!$A$2:$D$33,3,FALSE),"Unknown")</f>
        <v>Mexican</v>
      </c>
    </row>
    <row r="10733" spans="1:9" x14ac:dyDescent="0.25">
      <c r="A10733">
        <v>10732</v>
      </c>
      <c r="B10733">
        <v>4701</v>
      </c>
      <c r="C10733" s="1">
        <v>45005</v>
      </c>
      <c r="D10733" s="2">
        <v>0.78439814814814812</v>
      </c>
      <c r="E10733">
        <v>124</v>
      </c>
      <c r="F10733" s="5">
        <f>IFERROR(VLOOKUP(E10733,Raw_Menu!$A$2:$D$33,4,FALSE),0)</f>
        <v>14.5</v>
      </c>
      <c r="G10733" s="5">
        <f t="shared" si="334"/>
        <v>14.5</v>
      </c>
      <c r="H10733">
        <f t="shared" si="335"/>
        <v>18</v>
      </c>
      <c r="I10733" t="str">
        <f>IFERROR(VLOOKUP(tblOrders[[#This Row],[item_id]],Raw_Menu!$A$2:$D$33,3,FALSE),"Unknown")</f>
        <v>Italian</v>
      </c>
    </row>
    <row r="10734" spans="1:9" x14ac:dyDescent="0.25">
      <c r="A10734">
        <v>10733</v>
      </c>
      <c r="B10734">
        <v>4702</v>
      </c>
      <c r="C10734" s="1">
        <v>45005</v>
      </c>
      <c r="D10734" s="2">
        <v>0.78804398148148147</v>
      </c>
      <c r="E10734">
        <v>103</v>
      </c>
      <c r="F10734" s="5">
        <f>IFERROR(VLOOKUP(E10734,Raw_Menu!$A$2:$D$33,4,FALSE),0)</f>
        <v>9</v>
      </c>
      <c r="G10734" s="5">
        <f t="shared" si="334"/>
        <v>9</v>
      </c>
      <c r="H10734">
        <f t="shared" si="335"/>
        <v>18</v>
      </c>
      <c r="I10734" t="str">
        <f>IFERROR(VLOOKUP(tblOrders[[#This Row],[item_id]],Raw_Menu!$A$2:$D$33,3,FALSE),"Unknown")</f>
        <v>American</v>
      </c>
    </row>
    <row r="10735" spans="1:9" x14ac:dyDescent="0.25">
      <c r="A10735">
        <v>10734</v>
      </c>
      <c r="B10735">
        <v>4702</v>
      </c>
      <c r="C10735" s="1">
        <v>45005</v>
      </c>
      <c r="D10735" s="2">
        <v>0.78804398148148147</v>
      </c>
      <c r="E10735">
        <v>132</v>
      </c>
      <c r="F10735" s="5">
        <f>IFERROR(VLOOKUP(E10735,Raw_Menu!$A$2:$D$33,4,FALSE),0)</f>
        <v>16.95</v>
      </c>
      <c r="G10735" s="5">
        <f t="shared" si="334"/>
        <v>16.95</v>
      </c>
      <c r="H10735">
        <f t="shared" si="335"/>
        <v>18</v>
      </c>
      <c r="I10735" t="str">
        <f>IFERROR(VLOOKUP(tblOrders[[#This Row],[item_id]],Raw_Menu!$A$2:$D$33,3,FALSE),"Unknown")</f>
        <v>Italian</v>
      </c>
    </row>
    <row r="10736" spans="1:9" x14ac:dyDescent="0.25">
      <c r="A10736">
        <v>10735</v>
      </c>
      <c r="B10736">
        <v>4703</v>
      </c>
      <c r="C10736" s="1">
        <v>45005</v>
      </c>
      <c r="D10736" s="2">
        <v>0.78809027777777774</v>
      </c>
      <c r="E10736">
        <v>126</v>
      </c>
      <c r="F10736" s="5">
        <f>IFERROR(VLOOKUP(E10736,Raw_Menu!$A$2:$D$33,4,FALSE),0)</f>
        <v>14.5</v>
      </c>
      <c r="G10736" s="5">
        <f t="shared" si="334"/>
        <v>14.5</v>
      </c>
      <c r="H10736">
        <f t="shared" si="335"/>
        <v>18</v>
      </c>
      <c r="I10736" t="str">
        <f>IFERROR(VLOOKUP(tblOrders[[#This Row],[item_id]],Raw_Menu!$A$2:$D$33,3,FALSE),"Unknown")</f>
        <v>Italian</v>
      </c>
    </row>
    <row r="10737" spans="1:9" x14ac:dyDescent="0.25">
      <c r="A10737">
        <v>10736</v>
      </c>
      <c r="B10737">
        <v>4703</v>
      </c>
      <c r="C10737" s="1">
        <v>45005</v>
      </c>
      <c r="D10737" s="2">
        <v>0.78809027777777774</v>
      </c>
      <c r="E10737">
        <v>117</v>
      </c>
      <c r="F10737" s="5">
        <f>IFERROR(VLOOKUP(E10737,Raw_Menu!$A$2:$D$33,4,FALSE),0)</f>
        <v>12.95</v>
      </c>
      <c r="G10737" s="5">
        <f t="shared" si="334"/>
        <v>12.95</v>
      </c>
      <c r="H10737">
        <f t="shared" si="335"/>
        <v>18</v>
      </c>
      <c r="I10737" t="str">
        <f>IFERROR(VLOOKUP(tblOrders[[#This Row],[item_id]],Raw_Menu!$A$2:$D$33,3,FALSE),"Unknown")</f>
        <v>Mexican</v>
      </c>
    </row>
    <row r="10738" spans="1:9" x14ac:dyDescent="0.25">
      <c r="A10738">
        <v>10737</v>
      </c>
      <c r="B10738">
        <v>4703</v>
      </c>
      <c r="C10738" s="1">
        <v>45005</v>
      </c>
      <c r="D10738" s="2">
        <v>0.78809027777777774</v>
      </c>
      <c r="E10738">
        <v>113</v>
      </c>
      <c r="F10738" s="5">
        <f>IFERROR(VLOOKUP(E10738,Raw_Menu!$A$2:$D$33,4,FALSE),0)</f>
        <v>5</v>
      </c>
      <c r="G10738" s="5">
        <f t="shared" si="334"/>
        <v>5</v>
      </c>
      <c r="H10738">
        <f t="shared" si="335"/>
        <v>18</v>
      </c>
      <c r="I10738" t="str">
        <f>IFERROR(VLOOKUP(tblOrders[[#This Row],[item_id]],Raw_Menu!$A$2:$D$33,3,FALSE),"Unknown")</f>
        <v>Asian</v>
      </c>
    </row>
    <row r="10739" spans="1:9" x14ac:dyDescent="0.25">
      <c r="A10739">
        <v>10738</v>
      </c>
      <c r="B10739">
        <v>4703</v>
      </c>
      <c r="C10739" s="1">
        <v>45005</v>
      </c>
      <c r="D10739" s="2">
        <v>0.78809027777777774</v>
      </c>
      <c r="E10739">
        <v>122</v>
      </c>
      <c r="F10739" s="5">
        <f>IFERROR(VLOOKUP(E10739,Raw_Menu!$A$2:$D$33,4,FALSE),0)</f>
        <v>7</v>
      </c>
      <c r="G10739" s="5">
        <f t="shared" si="334"/>
        <v>7</v>
      </c>
      <c r="H10739">
        <f t="shared" si="335"/>
        <v>18</v>
      </c>
      <c r="I10739" t="str">
        <f>IFERROR(VLOOKUP(tblOrders[[#This Row],[item_id]],Raw_Menu!$A$2:$D$33,3,FALSE),"Unknown")</f>
        <v>Mexican</v>
      </c>
    </row>
    <row r="10740" spans="1:9" x14ac:dyDescent="0.25">
      <c r="A10740">
        <v>10739</v>
      </c>
      <c r="B10740">
        <v>4704</v>
      </c>
      <c r="C10740" s="1">
        <v>45005</v>
      </c>
      <c r="D10740" s="2">
        <v>0.7923958333333333</v>
      </c>
      <c r="E10740">
        <v>109</v>
      </c>
      <c r="F10740" s="5">
        <f>IFERROR(VLOOKUP(E10740,Raw_Menu!$A$2:$D$33,4,FALSE),0)</f>
        <v>17.95</v>
      </c>
      <c r="G10740" s="5">
        <f t="shared" si="334"/>
        <v>17.95</v>
      </c>
      <c r="H10740">
        <f t="shared" si="335"/>
        <v>19</v>
      </c>
      <c r="I10740" t="str">
        <f>IFERROR(VLOOKUP(tblOrders[[#This Row],[item_id]],Raw_Menu!$A$2:$D$33,3,FALSE),"Unknown")</f>
        <v>Asian</v>
      </c>
    </row>
    <row r="10741" spans="1:9" x14ac:dyDescent="0.25">
      <c r="A10741">
        <v>10740</v>
      </c>
      <c r="B10741">
        <v>4705</v>
      </c>
      <c r="C10741" s="1">
        <v>45005</v>
      </c>
      <c r="D10741" s="2">
        <v>0.79666666666666663</v>
      </c>
      <c r="E10741">
        <v>102</v>
      </c>
      <c r="F10741" s="5">
        <f>IFERROR(VLOOKUP(E10741,Raw_Menu!$A$2:$D$33,4,FALSE),0)</f>
        <v>13.95</v>
      </c>
      <c r="G10741" s="5">
        <f t="shared" si="334"/>
        <v>13.95</v>
      </c>
      <c r="H10741">
        <f t="shared" si="335"/>
        <v>19</v>
      </c>
      <c r="I10741" t="str">
        <f>IFERROR(VLOOKUP(tblOrders[[#This Row],[item_id]],Raw_Menu!$A$2:$D$33,3,FALSE),"Unknown")</f>
        <v>American</v>
      </c>
    </row>
    <row r="10742" spans="1:9" x14ac:dyDescent="0.25">
      <c r="A10742">
        <v>10741</v>
      </c>
      <c r="B10742">
        <v>4706</v>
      </c>
      <c r="C10742" s="1">
        <v>45005</v>
      </c>
      <c r="D10742" s="2">
        <v>0.80302083333333329</v>
      </c>
      <c r="E10742">
        <v>104</v>
      </c>
      <c r="F10742" s="5">
        <f>IFERROR(VLOOKUP(E10742,Raw_Menu!$A$2:$D$33,4,FALSE),0)</f>
        <v>10.5</v>
      </c>
      <c r="G10742" s="5">
        <f t="shared" si="334"/>
        <v>10.5</v>
      </c>
      <c r="H10742">
        <f t="shared" si="335"/>
        <v>19</v>
      </c>
      <c r="I10742" t="str">
        <f>IFERROR(VLOOKUP(tblOrders[[#This Row],[item_id]],Raw_Menu!$A$2:$D$33,3,FALSE),"Unknown")</f>
        <v>American</v>
      </c>
    </row>
    <row r="10743" spans="1:9" x14ac:dyDescent="0.25">
      <c r="A10743">
        <v>10742</v>
      </c>
      <c r="B10743">
        <v>4706</v>
      </c>
      <c r="C10743" s="1">
        <v>45005</v>
      </c>
      <c r="D10743" s="2">
        <v>0.80302083333333329</v>
      </c>
      <c r="E10743">
        <v>110</v>
      </c>
      <c r="F10743" s="5">
        <f>IFERROR(VLOOKUP(E10743,Raw_Menu!$A$2:$D$33,4,FALSE),0)</f>
        <v>17.95</v>
      </c>
      <c r="G10743" s="5">
        <f t="shared" si="334"/>
        <v>17.95</v>
      </c>
      <c r="H10743">
        <f t="shared" si="335"/>
        <v>19</v>
      </c>
      <c r="I10743" t="str">
        <f>IFERROR(VLOOKUP(tblOrders[[#This Row],[item_id]],Raw_Menu!$A$2:$D$33,3,FALSE),"Unknown")</f>
        <v>Asian</v>
      </c>
    </row>
    <row r="10744" spans="1:9" x14ac:dyDescent="0.25">
      <c r="A10744">
        <v>10743</v>
      </c>
      <c r="B10744">
        <v>4706</v>
      </c>
      <c r="C10744" s="1">
        <v>45005</v>
      </c>
      <c r="D10744" s="2">
        <v>0.80302083333333329</v>
      </c>
      <c r="E10744">
        <v>119</v>
      </c>
      <c r="F10744" s="5">
        <f>IFERROR(VLOOKUP(E10744,Raw_Menu!$A$2:$D$33,4,FALSE),0)</f>
        <v>11.95</v>
      </c>
      <c r="G10744" s="5">
        <f t="shared" si="334"/>
        <v>11.95</v>
      </c>
      <c r="H10744">
        <f t="shared" si="335"/>
        <v>19</v>
      </c>
      <c r="I10744" t="str">
        <f>IFERROR(VLOOKUP(tblOrders[[#This Row],[item_id]],Raw_Menu!$A$2:$D$33,3,FALSE),"Unknown")</f>
        <v>Mexican</v>
      </c>
    </row>
    <row r="10745" spans="1:9" x14ac:dyDescent="0.25">
      <c r="A10745">
        <v>10744</v>
      </c>
      <c r="B10745">
        <v>4706</v>
      </c>
      <c r="C10745" s="1">
        <v>45005</v>
      </c>
      <c r="D10745" s="2">
        <v>0.80302083333333329</v>
      </c>
      <c r="E10745">
        <v>130</v>
      </c>
      <c r="F10745" s="5">
        <f>IFERROR(VLOOKUP(E10745,Raw_Menu!$A$2:$D$33,4,FALSE),0)</f>
        <v>19.95</v>
      </c>
      <c r="G10745" s="5">
        <f t="shared" si="334"/>
        <v>19.95</v>
      </c>
      <c r="H10745">
        <f t="shared" si="335"/>
        <v>19</v>
      </c>
      <c r="I10745" t="str">
        <f>IFERROR(VLOOKUP(tblOrders[[#This Row],[item_id]],Raw_Menu!$A$2:$D$33,3,FALSE),"Unknown")</f>
        <v>Italian</v>
      </c>
    </row>
    <row r="10746" spans="1:9" x14ac:dyDescent="0.25">
      <c r="A10746">
        <v>10745</v>
      </c>
      <c r="B10746">
        <v>4707</v>
      </c>
      <c r="C10746" s="1">
        <v>45005</v>
      </c>
      <c r="D10746" s="2">
        <v>0.81052083333333336</v>
      </c>
      <c r="E10746">
        <v>131</v>
      </c>
      <c r="F10746" s="5">
        <f>IFERROR(VLOOKUP(E10746,Raw_Menu!$A$2:$D$33,4,FALSE),0)</f>
        <v>17.95</v>
      </c>
      <c r="G10746" s="5">
        <f t="shared" si="334"/>
        <v>17.95</v>
      </c>
      <c r="H10746">
        <f t="shared" si="335"/>
        <v>19</v>
      </c>
      <c r="I10746" t="str">
        <f>IFERROR(VLOOKUP(tblOrders[[#This Row],[item_id]],Raw_Menu!$A$2:$D$33,3,FALSE),"Unknown")</f>
        <v>Italian</v>
      </c>
    </row>
    <row r="10747" spans="1:9" x14ac:dyDescent="0.25">
      <c r="A10747">
        <v>10746</v>
      </c>
      <c r="B10747">
        <v>4707</v>
      </c>
      <c r="C10747" s="1">
        <v>45005</v>
      </c>
      <c r="D10747" s="2">
        <v>0.81052083333333336</v>
      </c>
      <c r="E10747">
        <v>132</v>
      </c>
      <c r="F10747" s="5">
        <f>IFERROR(VLOOKUP(E10747,Raw_Menu!$A$2:$D$33,4,FALSE),0)</f>
        <v>16.95</v>
      </c>
      <c r="G10747" s="5">
        <f t="shared" si="334"/>
        <v>16.95</v>
      </c>
      <c r="H10747">
        <f t="shared" si="335"/>
        <v>19</v>
      </c>
      <c r="I10747" t="str">
        <f>IFERROR(VLOOKUP(tblOrders[[#This Row],[item_id]],Raw_Menu!$A$2:$D$33,3,FALSE),"Unknown")</f>
        <v>Italian</v>
      </c>
    </row>
    <row r="10748" spans="1:9" x14ac:dyDescent="0.25">
      <c r="A10748">
        <v>10747</v>
      </c>
      <c r="B10748">
        <v>4708</v>
      </c>
      <c r="C10748" s="1">
        <v>45005</v>
      </c>
      <c r="D10748" s="2">
        <v>0.81383101851851847</v>
      </c>
      <c r="E10748">
        <v>127</v>
      </c>
      <c r="F10748" s="5">
        <f>IFERROR(VLOOKUP(E10748,Raw_Menu!$A$2:$D$33,4,FALSE),0)</f>
        <v>17.95</v>
      </c>
      <c r="G10748" s="5">
        <f t="shared" si="334"/>
        <v>17.95</v>
      </c>
      <c r="H10748">
        <f t="shared" si="335"/>
        <v>19</v>
      </c>
      <c r="I10748" t="str">
        <f>IFERROR(VLOOKUP(tblOrders[[#This Row],[item_id]],Raw_Menu!$A$2:$D$33,3,FALSE),"Unknown")</f>
        <v>Italian</v>
      </c>
    </row>
    <row r="10749" spans="1:9" x14ac:dyDescent="0.25">
      <c r="A10749">
        <v>10748</v>
      </c>
      <c r="B10749">
        <v>4708</v>
      </c>
      <c r="C10749" s="1">
        <v>45005</v>
      </c>
      <c r="D10749" s="2">
        <v>0.81383101851851847</v>
      </c>
      <c r="E10749">
        <v>128</v>
      </c>
      <c r="F10749" s="5">
        <f>IFERROR(VLOOKUP(E10749,Raw_Menu!$A$2:$D$33,4,FALSE),0)</f>
        <v>15.5</v>
      </c>
      <c r="G10749" s="5">
        <f t="shared" si="334"/>
        <v>15.5</v>
      </c>
      <c r="H10749">
        <f t="shared" si="335"/>
        <v>19</v>
      </c>
      <c r="I10749" t="str">
        <f>IFERROR(VLOOKUP(tblOrders[[#This Row],[item_id]],Raw_Menu!$A$2:$D$33,3,FALSE),"Unknown")</f>
        <v>Italian</v>
      </c>
    </row>
    <row r="10750" spans="1:9" x14ac:dyDescent="0.25">
      <c r="A10750">
        <v>10749</v>
      </c>
      <c r="B10750">
        <v>4708</v>
      </c>
      <c r="C10750" s="1">
        <v>45005</v>
      </c>
      <c r="D10750" s="2">
        <v>0.81383101851851847</v>
      </c>
      <c r="E10750">
        <v>129</v>
      </c>
      <c r="F10750" s="5">
        <f>IFERROR(VLOOKUP(E10750,Raw_Menu!$A$2:$D$33,4,FALSE),0)</f>
        <v>15.5</v>
      </c>
      <c r="G10750" s="5">
        <f t="shared" si="334"/>
        <v>15.5</v>
      </c>
      <c r="H10750">
        <f t="shared" si="335"/>
        <v>19</v>
      </c>
      <c r="I10750" t="str">
        <f>IFERROR(VLOOKUP(tblOrders[[#This Row],[item_id]],Raw_Menu!$A$2:$D$33,3,FALSE),"Unknown")</f>
        <v>Italian</v>
      </c>
    </row>
    <row r="10751" spans="1:9" x14ac:dyDescent="0.25">
      <c r="A10751">
        <v>10750</v>
      </c>
      <c r="B10751">
        <v>4709</v>
      </c>
      <c r="C10751" s="1">
        <v>45005</v>
      </c>
      <c r="D10751" s="2">
        <v>0.81528935185185181</v>
      </c>
      <c r="E10751">
        <v>102</v>
      </c>
      <c r="F10751" s="5">
        <f>IFERROR(VLOOKUP(E10751,Raw_Menu!$A$2:$D$33,4,FALSE),0)</f>
        <v>13.95</v>
      </c>
      <c r="G10751" s="5">
        <f t="shared" si="334"/>
        <v>13.95</v>
      </c>
      <c r="H10751">
        <f t="shared" si="335"/>
        <v>19</v>
      </c>
      <c r="I10751" t="str">
        <f>IFERROR(VLOOKUP(tblOrders[[#This Row],[item_id]],Raw_Menu!$A$2:$D$33,3,FALSE),"Unknown")</f>
        <v>American</v>
      </c>
    </row>
    <row r="10752" spans="1:9" x14ac:dyDescent="0.25">
      <c r="A10752">
        <v>10751</v>
      </c>
      <c r="B10752">
        <v>4709</v>
      </c>
      <c r="C10752" s="1">
        <v>45005</v>
      </c>
      <c r="D10752" s="2">
        <v>0.81528935185185181</v>
      </c>
      <c r="E10752">
        <v>108</v>
      </c>
      <c r="F10752" s="5">
        <f>IFERROR(VLOOKUP(E10752,Raw_Menu!$A$2:$D$33,4,FALSE),0)</f>
        <v>14.5</v>
      </c>
      <c r="G10752" s="5">
        <f t="shared" si="334"/>
        <v>14.5</v>
      </c>
      <c r="H10752">
        <f t="shared" si="335"/>
        <v>19</v>
      </c>
      <c r="I10752" t="str">
        <f>IFERROR(VLOOKUP(tblOrders[[#This Row],[item_id]],Raw_Menu!$A$2:$D$33,3,FALSE),"Unknown")</f>
        <v>Asian</v>
      </c>
    </row>
    <row r="10753" spans="1:9" x14ac:dyDescent="0.25">
      <c r="A10753">
        <v>10752</v>
      </c>
      <c r="B10753">
        <v>4710</v>
      </c>
      <c r="C10753" s="1">
        <v>45005</v>
      </c>
      <c r="D10753" s="2">
        <v>0.82672453703703708</v>
      </c>
      <c r="E10753">
        <v>110</v>
      </c>
      <c r="F10753" s="5">
        <f>IFERROR(VLOOKUP(E10753,Raw_Menu!$A$2:$D$33,4,FALSE),0)</f>
        <v>17.95</v>
      </c>
      <c r="G10753" s="5">
        <f t="shared" si="334"/>
        <v>17.95</v>
      </c>
      <c r="H10753">
        <f t="shared" si="335"/>
        <v>19</v>
      </c>
      <c r="I10753" t="str">
        <f>IFERROR(VLOOKUP(tblOrders[[#This Row],[item_id]],Raw_Menu!$A$2:$D$33,3,FALSE),"Unknown")</f>
        <v>Asian</v>
      </c>
    </row>
    <row r="10754" spans="1:9" x14ac:dyDescent="0.25">
      <c r="A10754">
        <v>10753</v>
      </c>
      <c r="B10754">
        <v>4710</v>
      </c>
      <c r="C10754" s="1">
        <v>45005</v>
      </c>
      <c r="D10754" s="2">
        <v>0.82672453703703708</v>
      </c>
      <c r="E10754">
        <v>105</v>
      </c>
      <c r="F10754" s="5">
        <f>IFERROR(VLOOKUP(E10754,Raw_Menu!$A$2:$D$33,4,FALSE),0)</f>
        <v>7</v>
      </c>
      <c r="G10754" s="5">
        <f t="shared" ref="G10754:G10817" si="336">VALUE(F10754)</f>
        <v>7</v>
      </c>
      <c r="H10754">
        <f t="shared" ref="H10754:H10817" si="337">HOUR(D10754)</f>
        <v>19</v>
      </c>
      <c r="I10754" t="str">
        <f>IFERROR(VLOOKUP(tblOrders[[#This Row],[item_id]],Raw_Menu!$A$2:$D$33,3,FALSE),"Unknown")</f>
        <v>American</v>
      </c>
    </row>
    <row r="10755" spans="1:9" x14ac:dyDescent="0.25">
      <c r="A10755">
        <v>10754</v>
      </c>
      <c r="B10755">
        <v>4710</v>
      </c>
      <c r="C10755" s="1">
        <v>45005</v>
      </c>
      <c r="D10755" s="2">
        <v>0.82672453703703708</v>
      </c>
      <c r="E10755">
        <v>106</v>
      </c>
      <c r="F10755" s="5">
        <f>IFERROR(VLOOKUP(E10755,Raw_Menu!$A$2:$D$33,4,FALSE),0)</f>
        <v>7</v>
      </c>
      <c r="G10755" s="5">
        <f t="shared" si="336"/>
        <v>7</v>
      </c>
      <c r="H10755">
        <f t="shared" si="337"/>
        <v>19</v>
      </c>
      <c r="I10755" t="str">
        <f>IFERROR(VLOOKUP(tblOrders[[#This Row],[item_id]],Raw_Menu!$A$2:$D$33,3,FALSE),"Unknown")</f>
        <v>American</v>
      </c>
    </row>
    <row r="10756" spans="1:9" x14ac:dyDescent="0.25">
      <c r="A10756">
        <v>10755</v>
      </c>
      <c r="B10756">
        <v>4711</v>
      </c>
      <c r="C10756" s="1">
        <v>45005</v>
      </c>
      <c r="D10756" s="2">
        <v>0.82822916666666668</v>
      </c>
      <c r="E10756">
        <v>101</v>
      </c>
      <c r="F10756" s="5">
        <f>IFERROR(VLOOKUP(E10756,Raw_Menu!$A$2:$D$33,4,FALSE),0)</f>
        <v>12.95</v>
      </c>
      <c r="G10756" s="5">
        <f t="shared" si="336"/>
        <v>12.95</v>
      </c>
      <c r="H10756">
        <f t="shared" si="337"/>
        <v>19</v>
      </c>
      <c r="I10756" t="str">
        <f>IFERROR(VLOOKUP(tblOrders[[#This Row],[item_id]],Raw_Menu!$A$2:$D$33,3,FALSE),"Unknown")</f>
        <v>American</v>
      </c>
    </row>
    <row r="10757" spans="1:9" x14ac:dyDescent="0.25">
      <c r="A10757">
        <v>10756</v>
      </c>
      <c r="B10757">
        <v>4711</v>
      </c>
      <c r="C10757" s="1">
        <v>45005</v>
      </c>
      <c r="D10757" s="2">
        <v>0.82822916666666668</v>
      </c>
      <c r="E10757">
        <v>107</v>
      </c>
      <c r="F10757" s="5">
        <f>IFERROR(VLOOKUP(E10757,Raw_Menu!$A$2:$D$33,4,FALSE),0)</f>
        <v>16.5</v>
      </c>
      <c r="G10757" s="5">
        <f t="shared" si="336"/>
        <v>16.5</v>
      </c>
      <c r="H10757">
        <f t="shared" si="337"/>
        <v>19</v>
      </c>
      <c r="I10757" t="str">
        <f>IFERROR(VLOOKUP(tblOrders[[#This Row],[item_id]],Raw_Menu!$A$2:$D$33,3,FALSE),"Unknown")</f>
        <v>Asian</v>
      </c>
    </row>
    <row r="10758" spans="1:9" x14ac:dyDescent="0.25">
      <c r="A10758">
        <v>10757</v>
      </c>
      <c r="B10758">
        <v>4711</v>
      </c>
      <c r="C10758" s="1">
        <v>45005</v>
      </c>
      <c r="D10758" s="2">
        <v>0.82822916666666668</v>
      </c>
      <c r="E10758">
        <v>108</v>
      </c>
      <c r="F10758" s="5">
        <f>IFERROR(VLOOKUP(E10758,Raw_Menu!$A$2:$D$33,4,FALSE),0)</f>
        <v>14.5</v>
      </c>
      <c r="G10758" s="5">
        <f t="shared" si="336"/>
        <v>14.5</v>
      </c>
      <c r="H10758">
        <f t="shared" si="337"/>
        <v>19</v>
      </c>
      <c r="I10758" t="str">
        <f>IFERROR(VLOOKUP(tblOrders[[#This Row],[item_id]],Raw_Menu!$A$2:$D$33,3,FALSE),"Unknown")</f>
        <v>Asian</v>
      </c>
    </row>
    <row r="10759" spans="1:9" x14ac:dyDescent="0.25">
      <c r="A10759">
        <v>10758</v>
      </c>
      <c r="B10759">
        <v>4711</v>
      </c>
      <c r="C10759" s="1">
        <v>45005</v>
      </c>
      <c r="D10759" s="2">
        <v>0.82822916666666668</v>
      </c>
      <c r="E10759">
        <v>111</v>
      </c>
      <c r="F10759" s="5">
        <f>IFERROR(VLOOKUP(E10759,Raw_Menu!$A$2:$D$33,4,FALSE),0)</f>
        <v>11.95</v>
      </c>
      <c r="G10759" s="5">
        <f t="shared" si="336"/>
        <v>11.95</v>
      </c>
      <c r="H10759">
        <f t="shared" si="337"/>
        <v>19</v>
      </c>
      <c r="I10759" t="str">
        <f>IFERROR(VLOOKUP(tblOrders[[#This Row],[item_id]],Raw_Menu!$A$2:$D$33,3,FALSE),"Unknown")</f>
        <v>Asian</v>
      </c>
    </row>
    <row r="10760" spans="1:9" x14ac:dyDescent="0.25">
      <c r="A10760">
        <v>10759</v>
      </c>
      <c r="B10760">
        <v>4712</v>
      </c>
      <c r="C10760" s="1">
        <v>45005</v>
      </c>
      <c r="D10760" s="2">
        <v>0.83109953703703698</v>
      </c>
      <c r="E10760">
        <v>101</v>
      </c>
      <c r="F10760" s="5">
        <f>IFERROR(VLOOKUP(E10760,Raw_Menu!$A$2:$D$33,4,FALSE),0)</f>
        <v>12.95</v>
      </c>
      <c r="G10760" s="5">
        <f t="shared" si="336"/>
        <v>12.95</v>
      </c>
      <c r="H10760">
        <f t="shared" si="337"/>
        <v>19</v>
      </c>
      <c r="I10760" t="str">
        <f>IFERROR(VLOOKUP(tblOrders[[#This Row],[item_id]],Raw_Menu!$A$2:$D$33,3,FALSE),"Unknown")</f>
        <v>American</v>
      </c>
    </row>
    <row r="10761" spans="1:9" x14ac:dyDescent="0.25">
      <c r="A10761">
        <v>10760</v>
      </c>
      <c r="B10761">
        <v>4713</v>
      </c>
      <c r="C10761" s="1">
        <v>45005</v>
      </c>
      <c r="D10761" s="2">
        <v>0.8392708333333333</v>
      </c>
      <c r="E10761">
        <v>125</v>
      </c>
      <c r="F10761" s="5">
        <f>IFERROR(VLOOKUP(E10761,Raw_Menu!$A$2:$D$33,4,FALSE),0)</f>
        <v>17.95</v>
      </c>
      <c r="G10761" s="5">
        <f t="shared" si="336"/>
        <v>17.95</v>
      </c>
      <c r="H10761">
        <f t="shared" si="337"/>
        <v>20</v>
      </c>
      <c r="I10761" t="str">
        <f>IFERROR(VLOOKUP(tblOrders[[#This Row],[item_id]],Raw_Menu!$A$2:$D$33,3,FALSE),"Unknown")</f>
        <v>Italian</v>
      </c>
    </row>
    <row r="10762" spans="1:9" x14ac:dyDescent="0.25">
      <c r="A10762">
        <v>10761</v>
      </c>
      <c r="B10762">
        <v>4714</v>
      </c>
      <c r="C10762" s="1">
        <v>45005</v>
      </c>
      <c r="D10762" s="2">
        <v>0.83942129629629625</v>
      </c>
      <c r="E10762">
        <v>129</v>
      </c>
      <c r="F10762" s="5">
        <f>IFERROR(VLOOKUP(E10762,Raw_Menu!$A$2:$D$33,4,FALSE),0)</f>
        <v>15.5</v>
      </c>
      <c r="G10762" s="5">
        <f t="shared" si="336"/>
        <v>15.5</v>
      </c>
      <c r="H10762">
        <f t="shared" si="337"/>
        <v>20</v>
      </c>
      <c r="I10762" t="str">
        <f>IFERROR(VLOOKUP(tblOrders[[#This Row],[item_id]],Raw_Menu!$A$2:$D$33,3,FALSE),"Unknown")</f>
        <v>Italian</v>
      </c>
    </row>
    <row r="10763" spans="1:9" x14ac:dyDescent="0.25">
      <c r="A10763">
        <v>10762</v>
      </c>
      <c r="B10763">
        <v>4715</v>
      </c>
      <c r="C10763" s="1">
        <v>45005</v>
      </c>
      <c r="D10763" s="2">
        <v>0.84495370370370371</v>
      </c>
      <c r="E10763">
        <v>125</v>
      </c>
      <c r="F10763" s="5">
        <f>IFERROR(VLOOKUP(E10763,Raw_Menu!$A$2:$D$33,4,FALSE),0)</f>
        <v>17.95</v>
      </c>
      <c r="G10763" s="5">
        <f t="shared" si="336"/>
        <v>17.95</v>
      </c>
      <c r="H10763">
        <f t="shared" si="337"/>
        <v>20</v>
      </c>
      <c r="I10763" t="str">
        <f>IFERROR(VLOOKUP(tblOrders[[#This Row],[item_id]],Raw_Menu!$A$2:$D$33,3,FALSE),"Unknown")</f>
        <v>Italian</v>
      </c>
    </row>
    <row r="10764" spans="1:9" x14ac:dyDescent="0.25">
      <c r="A10764">
        <v>10763</v>
      </c>
      <c r="B10764">
        <v>4715</v>
      </c>
      <c r="C10764" s="1">
        <v>45005</v>
      </c>
      <c r="D10764" s="2">
        <v>0.84495370370370371</v>
      </c>
      <c r="E10764">
        <v>125</v>
      </c>
      <c r="F10764" s="5">
        <f>IFERROR(VLOOKUP(E10764,Raw_Menu!$A$2:$D$33,4,FALSE),0)</f>
        <v>17.95</v>
      </c>
      <c r="G10764" s="5">
        <f t="shared" si="336"/>
        <v>17.95</v>
      </c>
      <c r="H10764">
        <f t="shared" si="337"/>
        <v>20</v>
      </c>
      <c r="I10764" t="str">
        <f>IFERROR(VLOOKUP(tblOrders[[#This Row],[item_id]],Raw_Menu!$A$2:$D$33,3,FALSE),"Unknown")</f>
        <v>Italian</v>
      </c>
    </row>
    <row r="10765" spans="1:9" x14ac:dyDescent="0.25">
      <c r="A10765">
        <v>10764</v>
      </c>
      <c r="B10765">
        <v>4715</v>
      </c>
      <c r="C10765" s="1">
        <v>45005</v>
      </c>
      <c r="D10765" s="2">
        <v>0.84495370370370371</v>
      </c>
      <c r="E10765">
        <v>109</v>
      </c>
      <c r="F10765" s="5">
        <f>IFERROR(VLOOKUP(E10765,Raw_Menu!$A$2:$D$33,4,FALSE),0)</f>
        <v>17.95</v>
      </c>
      <c r="G10765" s="5">
        <f t="shared" si="336"/>
        <v>17.95</v>
      </c>
      <c r="H10765">
        <f t="shared" si="337"/>
        <v>20</v>
      </c>
      <c r="I10765" t="str">
        <f>IFERROR(VLOOKUP(tblOrders[[#This Row],[item_id]],Raw_Menu!$A$2:$D$33,3,FALSE),"Unknown")</f>
        <v>Asian</v>
      </c>
    </row>
    <row r="10766" spans="1:9" x14ac:dyDescent="0.25">
      <c r="A10766">
        <v>10765</v>
      </c>
      <c r="B10766">
        <v>4716</v>
      </c>
      <c r="C10766" s="1">
        <v>45005</v>
      </c>
      <c r="D10766" s="2">
        <v>0.85650462962962959</v>
      </c>
      <c r="E10766">
        <v>108</v>
      </c>
      <c r="F10766" s="5">
        <f>IFERROR(VLOOKUP(E10766,Raw_Menu!$A$2:$D$33,4,FALSE),0)</f>
        <v>14.5</v>
      </c>
      <c r="G10766" s="5">
        <f t="shared" si="336"/>
        <v>14.5</v>
      </c>
      <c r="H10766">
        <f t="shared" si="337"/>
        <v>20</v>
      </c>
      <c r="I10766" t="str">
        <f>IFERROR(VLOOKUP(tblOrders[[#This Row],[item_id]],Raw_Menu!$A$2:$D$33,3,FALSE),"Unknown")</f>
        <v>Asian</v>
      </c>
    </row>
    <row r="10767" spans="1:9" x14ac:dyDescent="0.25">
      <c r="A10767">
        <v>10766</v>
      </c>
      <c r="B10767">
        <v>4716</v>
      </c>
      <c r="C10767" s="1">
        <v>45005</v>
      </c>
      <c r="D10767" s="2">
        <v>0.85650462962962959</v>
      </c>
      <c r="E10767">
        <v>125</v>
      </c>
      <c r="F10767" s="5">
        <f>IFERROR(VLOOKUP(E10767,Raw_Menu!$A$2:$D$33,4,FALSE),0)</f>
        <v>17.95</v>
      </c>
      <c r="G10767" s="5">
        <f t="shared" si="336"/>
        <v>17.95</v>
      </c>
      <c r="H10767">
        <f t="shared" si="337"/>
        <v>20</v>
      </c>
      <c r="I10767" t="str">
        <f>IFERROR(VLOOKUP(tblOrders[[#This Row],[item_id]],Raw_Menu!$A$2:$D$33,3,FALSE),"Unknown")</f>
        <v>Italian</v>
      </c>
    </row>
    <row r="10768" spans="1:9" x14ac:dyDescent="0.25">
      <c r="A10768">
        <v>10767</v>
      </c>
      <c r="B10768">
        <v>4716</v>
      </c>
      <c r="C10768" s="1">
        <v>45005</v>
      </c>
      <c r="D10768" s="2">
        <v>0.85650462962962959</v>
      </c>
      <c r="E10768">
        <v>109</v>
      </c>
      <c r="F10768" s="5">
        <f>IFERROR(VLOOKUP(E10768,Raw_Menu!$A$2:$D$33,4,FALSE),0)</f>
        <v>17.95</v>
      </c>
      <c r="G10768" s="5">
        <f t="shared" si="336"/>
        <v>17.95</v>
      </c>
      <c r="H10768">
        <f t="shared" si="337"/>
        <v>20</v>
      </c>
      <c r="I10768" t="str">
        <f>IFERROR(VLOOKUP(tblOrders[[#This Row],[item_id]],Raw_Menu!$A$2:$D$33,3,FALSE),"Unknown")</f>
        <v>Asian</v>
      </c>
    </row>
    <row r="10769" spans="1:9" x14ac:dyDescent="0.25">
      <c r="A10769">
        <v>10768</v>
      </c>
      <c r="B10769">
        <v>4717</v>
      </c>
      <c r="C10769" s="1">
        <v>45005</v>
      </c>
      <c r="D10769" s="2">
        <v>0.87275462962962957</v>
      </c>
      <c r="E10769">
        <v>122</v>
      </c>
      <c r="F10769" s="5">
        <f>IFERROR(VLOOKUP(E10769,Raw_Menu!$A$2:$D$33,4,FALSE),0)</f>
        <v>7</v>
      </c>
      <c r="G10769" s="5">
        <f t="shared" si="336"/>
        <v>7</v>
      </c>
      <c r="H10769">
        <f t="shared" si="337"/>
        <v>20</v>
      </c>
      <c r="I10769" t="str">
        <f>IFERROR(VLOOKUP(tblOrders[[#This Row],[item_id]],Raw_Menu!$A$2:$D$33,3,FALSE),"Unknown")</f>
        <v>Mexican</v>
      </c>
    </row>
    <row r="10770" spans="1:9" x14ac:dyDescent="0.25">
      <c r="A10770">
        <v>10769</v>
      </c>
      <c r="B10770">
        <v>4718</v>
      </c>
      <c r="C10770" s="1">
        <v>45005</v>
      </c>
      <c r="D10770" s="2">
        <v>0.88283564814814819</v>
      </c>
      <c r="E10770">
        <v>124</v>
      </c>
      <c r="F10770" s="5">
        <f>IFERROR(VLOOKUP(E10770,Raw_Menu!$A$2:$D$33,4,FALSE),0)</f>
        <v>14.5</v>
      </c>
      <c r="G10770" s="5">
        <f t="shared" si="336"/>
        <v>14.5</v>
      </c>
      <c r="H10770">
        <f t="shared" si="337"/>
        <v>21</v>
      </c>
      <c r="I10770" t="str">
        <f>IFERROR(VLOOKUP(tblOrders[[#This Row],[item_id]],Raw_Menu!$A$2:$D$33,3,FALSE),"Unknown")</f>
        <v>Italian</v>
      </c>
    </row>
    <row r="10771" spans="1:9" x14ac:dyDescent="0.25">
      <c r="A10771">
        <v>10770</v>
      </c>
      <c r="B10771">
        <v>4719</v>
      </c>
      <c r="C10771" s="1">
        <v>45005</v>
      </c>
      <c r="D10771" s="2">
        <v>0.89023148148148146</v>
      </c>
      <c r="E10771">
        <v>103</v>
      </c>
      <c r="F10771" s="5">
        <f>IFERROR(VLOOKUP(E10771,Raw_Menu!$A$2:$D$33,4,FALSE),0)</f>
        <v>9</v>
      </c>
      <c r="G10771" s="5">
        <f t="shared" si="336"/>
        <v>9</v>
      </c>
      <c r="H10771">
        <f t="shared" si="337"/>
        <v>21</v>
      </c>
      <c r="I10771" t="str">
        <f>IFERROR(VLOOKUP(tblOrders[[#This Row],[item_id]],Raw_Menu!$A$2:$D$33,3,FALSE),"Unknown")</f>
        <v>American</v>
      </c>
    </row>
    <row r="10772" spans="1:9" x14ac:dyDescent="0.25">
      <c r="A10772">
        <v>10771</v>
      </c>
      <c r="B10772">
        <v>4720</v>
      </c>
      <c r="C10772" s="1">
        <v>45005</v>
      </c>
      <c r="D10772" s="2">
        <v>0.89460648148148147</v>
      </c>
      <c r="E10772">
        <v>125</v>
      </c>
      <c r="F10772" s="5">
        <f>IFERROR(VLOOKUP(E10772,Raw_Menu!$A$2:$D$33,4,FALSE),0)</f>
        <v>17.95</v>
      </c>
      <c r="G10772" s="5">
        <f t="shared" si="336"/>
        <v>17.95</v>
      </c>
      <c r="H10772">
        <f t="shared" si="337"/>
        <v>21</v>
      </c>
      <c r="I10772" t="str">
        <f>IFERROR(VLOOKUP(tblOrders[[#This Row],[item_id]],Raw_Menu!$A$2:$D$33,3,FALSE),"Unknown")</f>
        <v>Italian</v>
      </c>
    </row>
    <row r="10773" spans="1:9" x14ac:dyDescent="0.25">
      <c r="A10773">
        <v>10772</v>
      </c>
      <c r="B10773">
        <v>4720</v>
      </c>
      <c r="C10773" s="1">
        <v>45005</v>
      </c>
      <c r="D10773" s="2">
        <v>0.89460648148148147</v>
      </c>
      <c r="E10773">
        <v>122</v>
      </c>
      <c r="F10773" s="5">
        <f>IFERROR(VLOOKUP(E10773,Raw_Menu!$A$2:$D$33,4,FALSE),0)</f>
        <v>7</v>
      </c>
      <c r="G10773" s="5">
        <f t="shared" si="336"/>
        <v>7</v>
      </c>
      <c r="H10773">
        <f t="shared" si="337"/>
        <v>21</v>
      </c>
      <c r="I10773" t="str">
        <f>IFERROR(VLOOKUP(tblOrders[[#This Row],[item_id]],Raw_Menu!$A$2:$D$33,3,FALSE),"Unknown")</f>
        <v>Mexican</v>
      </c>
    </row>
    <row r="10774" spans="1:9" x14ac:dyDescent="0.25">
      <c r="A10774">
        <v>10773</v>
      </c>
      <c r="B10774">
        <v>4721</v>
      </c>
      <c r="C10774" s="1">
        <v>45005</v>
      </c>
      <c r="D10774" s="2">
        <v>0.90135416666666668</v>
      </c>
      <c r="E10774">
        <v>122</v>
      </c>
      <c r="F10774" s="5">
        <f>IFERROR(VLOOKUP(E10774,Raw_Menu!$A$2:$D$33,4,FALSE),0)</f>
        <v>7</v>
      </c>
      <c r="G10774" s="5">
        <f t="shared" si="336"/>
        <v>7</v>
      </c>
      <c r="H10774">
        <f t="shared" si="337"/>
        <v>21</v>
      </c>
      <c r="I10774" t="str">
        <f>IFERROR(VLOOKUP(tblOrders[[#This Row],[item_id]],Raw_Menu!$A$2:$D$33,3,FALSE),"Unknown")</f>
        <v>Mexican</v>
      </c>
    </row>
    <row r="10775" spans="1:9" x14ac:dyDescent="0.25">
      <c r="A10775">
        <v>10774</v>
      </c>
      <c r="B10775">
        <v>4721</v>
      </c>
      <c r="C10775" s="1">
        <v>45005</v>
      </c>
      <c r="D10775" s="2">
        <v>0.90135416666666668</v>
      </c>
      <c r="E10775">
        <v>131</v>
      </c>
      <c r="F10775" s="5">
        <f>IFERROR(VLOOKUP(E10775,Raw_Menu!$A$2:$D$33,4,FALSE),0)</f>
        <v>17.95</v>
      </c>
      <c r="G10775" s="5">
        <f t="shared" si="336"/>
        <v>17.95</v>
      </c>
      <c r="H10775">
        <f t="shared" si="337"/>
        <v>21</v>
      </c>
      <c r="I10775" t="str">
        <f>IFERROR(VLOOKUP(tblOrders[[#This Row],[item_id]],Raw_Menu!$A$2:$D$33,3,FALSE),"Unknown")</f>
        <v>Italian</v>
      </c>
    </row>
    <row r="10776" spans="1:9" x14ac:dyDescent="0.25">
      <c r="A10776">
        <v>10775</v>
      </c>
      <c r="B10776">
        <v>4722</v>
      </c>
      <c r="C10776" s="1">
        <v>45005</v>
      </c>
      <c r="D10776" s="2">
        <v>0.90964120370370372</v>
      </c>
      <c r="E10776">
        <v>108</v>
      </c>
      <c r="F10776" s="5">
        <f>IFERROR(VLOOKUP(E10776,Raw_Menu!$A$2:$D$33,4,FALSE),0)</f>
        <v>14.5</v>
      </c>
      <c r="G10776" s="5">
        <f t="shared" si="336"/>
        <v>14.5</v>
      </c>
      <c r="H10776">
        <f t="shared" si="337"/>
        <v>21</v>
      </c>
      <c r="I10776" t="str">
        <f>IFERROR(VLOOKUP(tblOrders[[#This Row],[item_id]],Raw_Menu!$A$2:$D$33,3,FALSE),"Unknown")</f>
        <v>Asian</v>
      </c>
    </row>
    <row r="10777" spans="1:9" x14ac:dyDescent="0.25">
      <c r="A10777">
        <v>10776</v>
      </c>
      <c r="B10777">
        <v>4722</v>
      </c>
      <c r="C10777" s="1">
        <v>45005</v>
      </c>
      <c r="D10777" s="2">
        <v>0.90964120370370372</v>
      </c>
      <c r="E10777">
        <v>125</v>
      </c>
      <c r="F10777" s="5">
        <f>IFERROR(VLOOKUP(E10777,Raw_Menu!$A$2:$D$33,4,FALSE),0)</f>
        <v>17.95</v>
      </c>
      <c r="G10777" s="5">
        <f t="shared" si="336"/>
        <v>17.95</v>
      </c>
      <c r="H10777">
        <f t="shared" si="337"/>
        <v>21</v>
      </c>
      <c r="I10777" t="str">
        <f>IFERROR(VLOOKUP(tblOrders[[#This Row],[item_id]],Raw_Menu!$A$2:$D$33,3,FALSE),"Unknown")</f>
        <v>Italian</v>
      </c>
    </row>
    <row r="10778" spans="1:9" x14ac:dyDescent="0.25">
      <c r="A10778">
        <v>10777</v>
      </c>
      <c r="B10778">
        <v>4722</v>
      </c>
      <c r="C10778" s="1">
        <v>45005</v>
      </c>
      <c r="D10778" s="2">
        <v>0.90964120370370372</v>
      </c>
      <c r="E10778">
        <v>119</v>
      </c>
      <c r="F10778" s="5">
        <f>IFERROR(VLOOKUP(E10778,Raw_Menu!$A$2:$D$33,4,FALSE),0)</f>
        <v>11.95</v>
      </c>
      <c r="G10778" s="5">
        <f t="shared" si="336"/>
        <v>11.95</v>
      </c>
      <c r="H10778">
        <f t="shared" si="337"/>
        <v>21</v>
      </c>
      <c r="I10778" t="str">
        <f>IFERROR(VLOOKUP(tblOrders[[#This Row],[item_id]],Raw_Menu!$A$2:$D$33,3,FALSE),"Unknown")</f>
        <v>Mexican</v>
      </c>
    </row>
    <row r="10779" spans="1:9" x14ac:dyDescent="0.25">
      <c r="A10779">
        <v>10778</v>
      </c>
      <c r="B10779">
        <v>4722</v>
      </c>
      <c r="C10779" s="1">
        <v>45005</v>
      </c>
      <c r="D10779" s="2">
        <v>0.90964120370370372</v>
      </c>
      <c r="E10779">
        <v>105</v>
      </c>
      <c r="F10779" s="5">
        <f>IFERROR(VLOOKUP(E10779,Raw_Menu!$A$2:$D$33,4,FALSE),0)</f>
        <v>7</v>
      </c>
      <c r="G10779" s="5">
        <f t="shared" si="336"/>
        <v>7</v>
      </c>
      <c r="H10779">
        <f t="shared" si="337"/>
        <v>21</v>
      </c>
      <c r="I10779" t="str">
        <f>IFERROR(VLOOKUP(tblOrders[[#This Row],[item_id]],Raw_Menu!$A$2:$D$33,3,FALSE),"Unknown")</f>
        <v>American</v>
      </c>
    </row>
    <row r="10780" spans="1:9" x14ac:dyDescent="0.25">
      <c r="A10780">
        <v>10779</v>
      </c>
      <c r="B10780">
        <v>4723</v>
      </c>
      <c r="C10780" s="1">
        <v>45005</v>
      </c>
      <c r="D10780" s="2">
        <v>0.91122685185185182</v>
      </c>
      <c r="E10780">
        <v>101</v>
      </c>
      <c r="F10780" s="5">
        <f>IFERROR(VLOOKUP(E10780,Raw_Menu!$A$2:$D$33,4,FALSE),0)</f>
        <v>12.95</v>
      </c>
      <c r="G10780" s="5">
        <f t="shared" si="336"/>
        <v>12.95</v>
      </c>
      <c r="H10780">
        <f t="shared" si="337"/>
        <v>21</v>
      </c>
      <c r="I10780" t="str">
        <f>IFERROR(VLOOKUP(tblOrders[[#This Row],[item_id]],Raw_Menu!$A$2:$D$33,3,FALSE),"Unknown")</f>
        <v>American</v>
      </c>
    </row>
    <row r="10781" spans="1:9" x14ac:dyDescent="0.25">
      <c r="A10781">
        <v>10780</v>
      </c>
      <c r="B10781">
        <v>4723</v>
      </c>
      <c r="C10781" s="1">
        <v>45005</v>
      </c>
      <c r="D10781" s="2">
        <v>0.91122685185185182</v>
      </c>
      <c r="E10781">
        <v>110</v>
      </c>
      <c r="F10781" s="5">
        <f>IFERROR(VLOOKUP(E10781,Raw_Menu!$A$2:$D$33,4,FALSE),0)</f>
        <v>17.95</v>
      </c>
      <c r="G10781" s="5">
        <f t="shared" si="336"/>
        <v>17.95</v>
      </c>
      <c r="H10781">
        <f t="shared" si="337"/>
        <v>21</v>
      </c>
      <c r="I10781" t="str">
        <f>IFERROR(VLOOKUP(tblOrders[[#This Row],[item_id]],Raw_Menu!$A$2:$D$33,3,FALSE),"Unknown")</f>
        <v>Asian</v>
      </c>
    </row>
    <row r="10782" spans="1:9" x14ac:dyDescent="0.25">
      <c r="A10782">
        <v>10781</v>
      </c>
      <c r="B10782">
        <v>4723</v>
      </c>
      <c r="C10782" s="1">
        <v>45005</v>
      </c>
      <c r="D10782" s="2">
        <v>0.91122685185185182</v>
      </c>
      <c r="E10782">
        <v>120</v>
      </c>
      <c r="F10782" s="5">
        <f>IFERROR(VLOOKUP(E10782,Raw_Menu!$A$2:$D$33,4,FALSE),0)</f>
        <v>13.95</v>
      </c>
      <c r="G10782" s="5">
        <f t="shared" si="336"/>
        <v>13.95</v>
      </c>
      <c r="H10782">
        <f t="shared" si="337"/>
        <v>21</v>
      </c>
      <c r="I10782" t="str">
        <f>IFERROR(VLOOKUP(tblOrders[[#This Row],[item_id]],Raw_Menu!$A$2:$D$33,3,FALSE),"Unknown")</f>
        <v>Mexican</v>
      </c>
    </row>
    <row r="10783" spans="1:9" x14ac:dyDescent="0.25">
      <c r="A10783">
        <v>10782</v>
      </c>
      <c r="B10783">
        <v>4723</v>
      </c>
      <c r="C10783" s="1">
        <v>45005</v>
      </c>
      <c r="D10783" s="2">
        <v>0.91122685185185182</v>
      </c>
      <c r="E10783">
        <v>122</v>
      </c>
      <c r="F10783" s="5">
        <f>IFERROR(VLOOKUP(E10783,Raw_Menu!$A$2:$D$33,4,FALSE),0)</f>
        <v>7</v>
      </c>
      <c r="G10783" s="5">
        <f t="shared" si="336"/>
        <v>7</v>
      </c>
      <c r="H10783">
        <f t="shared" si="337"/>
        <v>21</v>
      </c>
      <c r="I10783" t="str">
        <f>IFERROR(VLOOKUP(tblOrders[[#This Row],[item_id]],Raw_Menu!$A$2:$D$33,3,FALSE),"Unknown")</f>
        <v>Mexican</v>
      </c>
    </row>
    <row r="10784" spans="1:9" x14ac:dyDescent="0.25">
      <c r="A10784">
        <v>10783</v>
      </c>
      <c r="B10784">
        <v>4724</v>
      </c>
      <c r="C10784" s="1">
        <v>45005</v>
      </c>
      <c r="D10784" s="2">
        <v>0.92302083333333329</v>
      </c>
      <c r="E10784">
        <v>101</v>
      </c>
      <c r="F10784" s="5">
        <f>IFERROR(VLOOKUP(E10784,Raw_Menu!$A$2:$D$33,4,FALSE),0)</f>
        <v>12.95</v>
      </c>
      <c r="G10784" s="5">
        <f t="shared" si="336"/>
        <v>12.95</v>
      </c>
      <c r="H10784">
        <f t="shared" si="337"/>
        <v>22</v>
      </c>
      <c r="I10784" t="str">
        <f>IFERROR(VLOOKUP(tblOrders[[#This Row],[item_id]],Raw_Menu!$A$2:$D$33,3,FALSE),"Unknown")</f>
        <v>American</v>
      </c>
    </row>
    <row r="10785" spans="1:9" x14ac:dyDescent="0.25">
      <c r="A10785">
        <v>10784</v>
      </c>
      <c r="B10785">
        <v>4725</v>
      </c>
      <c r="C10785" s="1">
        <v>45005</v>
      </c>
      <c r="D10785" s="2">
        <v>0.93055555555555558</v>
      </c>
      <c r="E10785">
        <v>111</v>
      </c>
      <c r="F10785" s="5">
        <f>IFERROR(VLOOKUP(E10785,Raw_Menu!$A$2:$D$33,4,FALSE),0)</f>
        <v>11.95</v>
      </c>
      <c r="G10785" s="5">
        <f t="shared" si="336"/>
        <v>11.95</v>
      </c>
      <c r="H10785">
        <f t="shared" si="337"/>
        <v>22</v>
      </c>
      <c r="I10785" t="str">
        <f>IFERROR(VLOOKUP(tblOrders[[#This Row],[item_id]],Raw_Menu!$A$2:$D$33,3,FALSE),"Unknown")</f>
        <v>Asian</v>
      </c>
    </row>
    <row r="10786" spans="1:9" x14ac:dyDescent="0.25">
      <c r="A10786">
        <v>10785</v>
      </c>
      <c r="B10786">
        <v>4725</v>
      </c>
      <c r="C10786" s="1">
        <v>45005</v>
      </c>
      <c r="D10786" s="2">
        <v>0.93055555555555558</v>
      </c>
      <c r="E10786">
        <v>118</v>
      </c>
      <c r="F10786" s="5">
        <f>IFERROR(VLOOKUP(E10786,Raw_Menu!$A$2:$D$33,4,FALSE),0)</f>
        <v>14.95</v>
      </c>
      <c r="G10786" s="5">
        <f t="shared" si="336"/>
        <v>14.95</v>
      </c>
      <c r="H10786">
        <f t="shared" si="337"/>
        <v>22</v>
      </c>
      <c r="I10786" t="str">
        <f>IFERROR(VLOOKUP(tblOrders[[#This Row],[item_id]],Raw_Menu!$A$2:$D$33,3,FALSE),"Unknown")</f>
        <v>Mexican</v>
      </c>
    </row>
    <row r="10787" spans="1:9" x14ac:dyDescent="0.25">
      <c r="A10787">
        <v>10786</v>
      </c>
      <c r="B10787">
        <v>4725</v>
      </c>
      <c r="C10787" s="1">
        <v>45005</v>
      </c>
      <c r="D10787" s="2">
        <v>0.93055555555555558</v>
      </c>
      <c r="E10787">
        <v>105</v>
      </c>
      <c r="F10787" s="5">
        <f>IFERROR(VLOOKUP(E10787,Raw_Menu!$A$2:$D$33,4,FALSE),0)</f>
        <v>7</v>
      </c>
      <c r="G10787" s="5">
        <f t="shared" si="336"/>
        <v>7</v>
      </c>
      <c r="H10787">
        <f t="shared" si="337"/>
        <v>22</v>
      </c>
      <c r="I10787" t="str">
        <f>IFERROR(VLOOKUP(tblOrders[[#This Row],[item_id]],Raw_Menu!$A$2:$D$33,3,FALSE),"Unknown")</f>
        <v>American</v>
      </c>
    </row>
    <row r="10788" spans="1:9" x14ac:dyDescent="0.25">
      <c r="A10788">
        <v>10787</v>
      </c>
      <c r="B10788">
        <v>4726</v>
      </c>
      <c r="C10788" s="1">
        <v>45005</v>
      </c>
      <c r="D10788" s="2">
        <v>0.93672453703703706</v>
      </c>
      <c r="E10788">
        <v>102</v>
      </c>
      <c r="F10788" s="5">
        <f>IFERROR(VLOOKUP(E10788,Raw_Menu!$A$2:$D$33,4,FALSE),0)</f>
        <v>13.95</v>
      </c>
      <c r="G10788" s="5">
        <f t="shared" si="336"/>
        <v>13.95</v>
      </c>
      <c r="H10788">
        <f t="shared" si="337"/>
        <v>22</v>
      </c>
      <c r="I10788" t="str">
        <f>IFERROR(VLOOKUP(tblOrders[[#This Row],[item_id]],Raw_Menu!$A$2:$D$33,3,FALSE),"Unknown")</f>
        <v>American</v>
      </c>
    </row>
    <row r="10789" spans="1:9" x14ac:dyDescent="0.25">
      <c r="A10789">
        <v>10788</v>
      </c>
      <c r="B10789">
        <v>4726</v>
      </c>
      <c r="C10789" s="1">
        <v>45005</v>
      </c>
      <c r="D10789" s="2">
        <v>0.93672453703703706</v>
      </c>
      <c r="E10789">
        <v>104</v>
      </c>
      <c r="F10789" s="5">
        <f>IFERROR(VLOOKUP(E10789,Raw_Menu!$A$2:$D$33,4,FALSE),0)</f>
        <v>10.5</v>
      </c>
      <c r="G10789" s="5">
        <f t="shared" si="336"/>
        <v>10.5</v>
      </c>
      <c r="H10789">
        <f t="shared" si="337"/>
        <v>22</v>
      </c>
      <c r="I10789" t="str">
        <f>IFERROR(VLOOKUP(tblOrders[[#This Row],[item_id]],Raw_Menu!$A$2:$D$33,3,FALSE),"Unknown")</f>
        <v>American</v>
      </c>
    </row>
    <row r="10790" spans="1:9" x14ac:dyDescent="0.25">
      <c r="A10790">
        <v>10789</v>
      </c>
      <c r="B10790">
        <v>4727</v>
      </c>
      <c r="C10790" s="1">
        <v>45006</v>
      </c>
      <c r="D10790" s="2">
        <v>0.48031249999999998</v>
      </c>
      <c r="E10790">
        <v>101</v>
      </c>
      <c r="F10790" s="5">
        <f>IFERROR(VLOOKUP(E10790,Raw_Menu!$A$2:$D$33,4,FALSE),0)</f>
        <v>12.95</v>
      </c>
      <c r="G10790" s="5">
        <f t="shared" si="336"/>
        <v>12.95</v>
      </c>
      <c r="H10790">
        <f t="shared" si="337"/>
        <v>11</v>
      </c>
      <c r="I10790" t="str">
        <f>IFERROR(VLOOKUP(tblOrders[[#This Row],[item_id]],Raw_Menu!$A$2:$D$33,3,FALSE),"Unknown")</f>
        <v>American</v>
      </c>
    </row>
    <row r="10791" spans="1:9" x14ac:dyDescent="0.25">
      <c r="A10791">
        <v>10790</v>
      </c>
      <c r="B10791">
        <v>4727</v>
      </c>
      <c r="C10791" s="1">
        <v>45006</v>
      </c>
      <c r="D10791" s="2">
        <v>0.48031249999999998</v>
      </c>
      <c r="E10791">
        <v>113</v>
      </c>
      <c r="F10791" s="5">
        <f>IFERROR(VLOOKUP(E10791,Raw_Menu!$A$2:$D$33,4,FALSE),0)</f>
        <v>5</v>
      </c>
      <c r="G10791" s="5">
        <f t="shared" si="336"/>
        <v>5</v>
      </c>
      <c r="H10791">
        <f t="shared" si="337"/>
        <v>11</v>
      </c>
      <c r="I10791" t="str">
        <f>IFERROR(VLOOKUP(tblOrders[[#This Row],[item_id]],Raw_Menu!$A$2:$D$33,3,FALSE),"Unknown")</f>
        <v>Asian</v>
      </c>
    </row>
    <row r="10792" spans="1:9" x14ac:dyDescent="0.25">
      <c r="A10792">
        <v>10791</v>
      </c>
      <c r="B10792">
        <v>4727</v>
      </c>
      <c r="C10792" s="1">
        <v>45006</v>
      </c>
      <c r="D10792" s="2">
        <v>0.48031249999999998</v>
      </c>
      <c r="E10792">
        <v>118</v>
      </c>
      <c r="F10792" s="5">
        <f>IFERROR(VLOOKUP(E10792,Raw_Menu!$A$2:$D$33,4,FALSE),0)</f>
        <v>14.95</v>
      </c>
      <c r="G10792" s="5">
        <f t="shared" si="336"/>
        <v>14.95</v>
      </c>
      <c r="H10792">
        <f t="shared" si="337"/>
        <v>11</v>
      </c>
      <c r="I10792" t="str">
        <f>IFERROR(VLOOKUP(tblOrders[[#This Row],[item_id]],Raw_Menu!$A$2:$D$33,3,FALSE),"Unknown")</f>
        <v>Mexican</v>
      </c>
    </row>
    <row r="10793" spans="1:9" x14ac:dyDescent="0.25">
      <c r="A10793">
        <v>10792</v>
      </c>
      <c r="B10793">
        <v>4728</v>
      </c>
      <c r="C10793" s="1">
        <v>45006</v>
      </c>
      <c r="D10793" s="2">
        <v>0.49234953703703699</v>
      </c>
      <c r="E10793">
        <v>103</v>
      </c>
      <c r="F10793" s="5">
        <f>IFERROR(VLOOKUP(E10793,Raw_Menu!$A$2:$D$33,4,FALSE),0)</f>
        <v>9</v>
      </c>
      <c r="G10793" s="5">
        <f t="shared" si="336"/>
        <v>9</v>
      </c>
      <c r="H10793">
        <f t="shared" si="337"/>
        <v>11</v>
      </c>
      <c r="I10793" t="str">
        <f>IFERROR(VLOOKUP(tblOrders[[#This Row],[item_id]],Raw_Menu!$A$2:$D$33,3,FALSE),"Unknown")</f>
        <v>American</v>
      </c>
    </row>
    <row r="10794" spans="1:9" x14ac:dyDescent="0.25">
      <c r="A10794">
        <v>10793</v>
      </c>
      <c r="B10794">
        <v>4728</v>
      </c>
      <c r="C10794" s="1">
        <v>45006</v>
      </c>
      <c r="D10794" s="2">
        <v>0.49234953703703699</v>
      </c>
      <c r="E10794">
        <v>112</v>
      </c>
      <c r="F10794" s="5">
        <f>IFERROR(VLOOKUP(E10794,Raw_Menu!$A$2:$D$33,4,FALSE),0)</f>
        <v>14.95</v>
      </c>
      <c r="G10794" s="5">
        <f t="shared" si="336"/>
        <v>14.95</v>
      </c>
      <c r="H10794">
        <f t="shared" si="337"/>
        <v>11</v>
      </c>
      <c r="I10794" t="str">
        <f>IFERROR(VLOOKUP(tblOrders[[#This Row],[item_id]],Raw_Menu!$A$2:$D$33,3,FALSE),"Unknown")</f>
        <v>Asian</v>
      </c>
    </row>
    <row r="10795" spans="1:9" x14ac:dyDescent="0.25">
      <c r="A10795">
        <v>10794</v>
      </c>
      <c r="B10795">
        <v>4728</v>
      </c>
      <c r="C10795" s="1">
        <v>45006</v>
      </c>
      <c r="D10795" s="2">
        <v>0.49234953703703699</v>
      </c>
      <c r="E10795">
        <v>105</v>
      </c>
      <c r="F10795" s="5">
        <f>IFERROR(VLOOKUP(E10795,Raw_Menu!$A$2:$D$33,4,FALSE),0)</f>
        <v>7</v>
      </c>
      <c r="G10795" s="5">
        <f t="shared" si="336"/>
        <v>7</v>
      </c>
      <c r="H10795">
        <f t="shared" si="337"/>
        <v>11</v>
      </c>
      <c r="I10795" t="str">
        <f>IFERROR(VLOOKUP(tblOrders[[#This Row],[item_id]],Raw_Menu!$A$2:$D$33,3,FALSE),"Unknown")</f>
        <v>American</v>
      </c>
    </row>
    <row r="10796" spans="1:9" x14ac:dyDescent="0.25">
      <c r="A10796">
        <v>10795</v>
      </c>
      <c r="B10796">
        <v>4729</v>
      </c>
      <c r="C10796" s="1">
        <v>45006</v>
      </c>
      <c r="D10796" s="2">
        <v>0.4974884259259259</v>
      </c>
      <c r="E10796">
        <v>107</v>
      </c>
      <c r="F10796" s="5">
        <f>IFERROR(VLOOKUP(E10796,Raw_Menu!$A$2:$D$33,4,FALSE),0)</f>
        <v>16.5</v>
      </c>
      <c r="G10796" s="5">
        <f t="shared" si="336"/>
        <v>16.5</v>
      </c>
      <c r="H10796">
        <f t="shared" si="337"/>
        <v>11</v>
      </c>
      <c r="I10796" t="str">
        <f>IFERROR(VLOOKUP(tblOrders[[#This Row],[item_id]],Raw_Menu!$A$2:$D$33,3,FALSE),"Unknown")</f>
        <v>Asian</v>
      </c>
    </row>
    <row r="10797" spans="1:9" x14ac:dyDescent="0.25">
      <c r="A10797">
        <v>10796</v>
      </c>
      <c r="B10797">
        <v>4729</v>
      </c>
      <c r="C10797" s="1">
        <v>45006</v>
      </c>
      <c r="D10797" s="2">
        <v>0.4974884259259259</v>
      </c>
      <c r="E10797">
        <v>108</v>
      </c>
      <c r="F10797" s="5">
        <f>IFERROR(VLOOKUP(E10797,Raw_Menu!$A$2:$D$33,4,FALSE),0)</f>
        <v>14.5</v>
      </c>
      <c r="G10797" s="5">
        <f t="shared" si="336"/>
        <v>14.5</v>
      </c>
      <c r="H10797">
        <f t="shared" si="337"/>
        <v>11</v>
      </c>
      <c r="I10797" t="str">
        <f>IFERROR(VLOOKUP(tblOrders[[#This Row],[item_id]],Raw_Menu!$A$2:$D$33,3,FALSE),"Unknown")</f>
        <v>Asian</v>
      </c>
    </row>
    <row r="10798" spans="1:9" x14ac:dyDescent="0.25">
      <c r="A10798">
        <v>10797</v>
      </c>
      <c r="B10798">
        <v>4730</v>
      </c>
      <c r="C10798" s="1">
        <v>45006</v>
      </c>
      <c r="D10798" s="2">
        <v>0.52812499999999996</v>
      </c>
      <c r="E10798">
        <v>101</v>
      </c>
      <c r="F10798" s="5">
        <f>IFERROR(VLOOKUP(E10798,Raw_Menu!$A$2:$D$33,4,FALSE),0)</f>
        <v>12.95</v>
      </c>
      <c r="G10798" s="5">
        <f t="shared" si="336"/>
        <v>12.95</v>
      </c>
      <c r="H10798">
        <f t="shared" si="337"/>
        <v>12</v>
      </c>
      <c r="I10798" t="str">
        <f>IFERROR(VLOOKUP(tblOrders[[#This Row],[item_id]],Raw_Menu!$A$2:$D$33,3,FALSE),"Unknown")</f>
        <v>American</v>
      </c>
    </row>
    <row r="10799" spans="1:9" x14ac:dyDescent="0.25">
      <c r="A10799">
        <v>10798</v>
      </c>
      <c r="B10799">
        <v>4730</v>
      </c>
      <c r="C10799" s="1">
        <v>45006</v>
      </c>
      <c r="D10799" s="2">
        <v>0.52812499999999996</v>
      </c>
      <c r="E10799">
        <v>115</v>
      </c>
      <c r="F10799" s="5">
        <f>IFERROR(VLOOKUP(E10799,Raw_Menu!$A$2:$D$33,4,FALSE),0)</f>
        <v>11.95</v>
      </c>
      <c r="G10799" s="5">
        <f t="shared" si="336"/>
        <v>11.95</v>
      </c>
      <c r="H10799">
        <f t="shared" si="337"/>
        <v>12</v>
      </c>
      <c r="I10799" t="str">
        <f>IFERROR(VLOOKUP(tblOrders[[#This Row],[item_id]],Raw_Menu!$A$2:$D$33,3,FALSE),"Unknown")</f>
        <v>Mexican</v>
      </c>
    </row>
    <row r="10800" spans="1:9" x14ac:dyDescent="0.25">
      <c r="A10800">
        <v>10799</v>
      </c>
      <c r="B10800">
        <v>4730</v>
      </c>
      <c r="C10800" s="1">
        <v>45006</v>
      </c>
      <c r="D10800" s="2">
        <v>0.52812499999999996</v>
      </c>
      <c r="E10800">
        <v>125</v>
      </c>
      <c r="F10800" s="5">
        <f>IFERROR(VLOOKUP(E10800,Raw_Menu!$A$2:$D$33,4,FALSE),0)</f>
        <v>17.95</v>
      </c>
      <c r="G10800" s="5">
        <f t="shared" si="336"/>
        <v>17.95</v>
      </c>
      <c r="H10800">
        <f t="shared" si="337"/>
        <v>12</v>
      </c>
      <c r="I10800" t="str">
        <f>IFERROR(VLOOKUP(tblOrders[[#This Row],[item_id]],Raw_Menu!$A$2:$D$33,3,FALSE),"Unknown")</f>
        <v>Italian</v>
      </c>
    </row>
    <row r="10801" spans="1:9" x14ac:dyDescent="0.25">
      <c r="A10801">
        <v>10800</v>
      </c>
      <c r="B10801">
        <v>4730</v>
      </c>
      <c r="C10801" s="1">
        <v>45006</v>
      </c>
      <c r="D10801" s="2">
        <v>0.52812499999999996</v>
      </c>
      <c r="E10801">
        <v>127</v>
      </c>
      <c r="F10801" s="5">
        <f>IFERROR(VLOOKUP(E10801,Raw_Menu!$A$2:$D$33,4,FALSE),0)</f>
        <v>17.95</v>
      </c>
      <c r="G10801" s="5">
        <f t="shared" si="336"/>
        <v>17.95</v>
      </c>
      <c r="H10801">
        <f t="shared" si="337"/>
        <v>12</v>
      </c>
      <c r="I10801" t="str">
        <f>IFERROR(VLOOKUP(tblOrders[[#This Row],[item_id]],Raw_Menu!$A$2:$D$33,3,FALSE),"Unknown")</f>
        <v>Italian</v>
      </c>
    </row>
    <row r="10802" spans="1:9" x14ac:dyDescent="0.25">
      <c r="A10802">
        <v>10801</v>
      </c>
      <c r="B10802">
        <v>4731</v>
      </c>
      <c r="C10802" s="1">
        <v>45006</v>
      </c>
      <c r="D10802" s="2">
        <v>0.53486111111111112</v>
      </c>
      <c r="E10802">
        <v>103</v>
      </c>
      <c r="F10802" s="5">
        <f>IFERROR(VLOOKUP(E10802,Raw_Menu!$A$2:$D$33,4,FALSE),0)</f>
        <v>9</v>
      </c>
      <c r="G10802" s="5">
        <f t="shared" si="336"/>
        <v>9</v>
      </c>
      <c r="H10802">
        <f t="shared" si="337"/>
        <v>12</v>
      </c>
      <c r="I10802" t="str">
        <f>IFERROR(VLOOKUP(tblOrders[[#This Row],[item_id]],Raw_Menu!$A$2:$D$33,3,FALSE),"Unknown")</f>
        <v>American</v>
      </c>
    </row>
    <row r="10803" spans="1:9" x14ac:dyDescent="0.25">
      <c r="A10803">
        <v>10802</v>
      </c>
      <c r="B10803">
        <v>4732</v>
      </c>
      <c r="C10803" s="1">
        <v>45006</v>
      </c>
      <c r="D10803" s="2">
        <v>0.54322916666666665</v>
      </c>
      <c r="E10803">
        <v>101</v>
      </c>
      <c r="F10803" s="5">
        <f>IFERROR(VLOOKUP(E10803,Raw_Menu!$A$2:$D$33,4,FALSE),0)</f>
        <v>12.95</v>
      </c>
      <c r="G10803" s="5">
        <f t="shared" si="336"/>
        <v>12.95</v>
      </c>
      <c r="H10803">
        <f t="shared" si="337"/>
        <v>13</v>
      </c>
      <c r="I10803" t="str">
        <f>IFERROR(VLOOKUP(tblOrders[[#This Row],[item_id]],Raw_Menu!$A$2:$D$33,3,FALSE),"Unknown")</f>
        <v>American</v>
      </c>
    </row>
    <row r="10804" spans="1:9" x14ac:dyDescent="0.25">
      <c r="A10804">
        <v>10803</v>
      </c>
      <c r="B10804">
        <v>4732</v>
      </c>
      <c r="C10804" s="1">
        <v>45006</v>
      </c>
      <c r="D10804" s="2">
        <v>0.54322916666666665</v>
      </c>
      <c r="E10804">
        <v>107</v>
      </c>
      <c r="F10804" s="5">
        <f>IFERROR(VLOOKUP(E10804,Raw_Menu!$A$2:$D$33,4,FALSE),0)</f>
        <v>16.5</v>
      </c>
      <c r="G10804" s="5">
        <f t="shared" si="336"/>
        <v>16.5</v>
      </c>
      <c r="H10804">
        <f t="shared" si="337"/>
        <v>13</v>
      </c>
      <c r="I10804" t="str">
        <f>IFERROR(VLOOKUP(tblOrders[[#This Row],[item_id]],Raw_Menu!$A$2:$D$33,3,FALSE),"Unknown")</f>
        <v>Asian</v>
      </c>
    </row>
    <row r="10805" spans="1:9" x14ac:dyDescent="0.25">
      <c r="A10805">
        <v>10804</v>
      </c>
      <c r="B10805">
        <v>4732</v>
      </c>
      <c r="C10805" s="1">
        <v>45006</v>
      </c>
      <c r="D10805" s="2">
        <v>0.54322916666666665</v>
      </c>
      <c r="E10805">
        <v>116</v>
      </c>
      <c r="F10805" s="5">
        <f>IFERROR(VLOOKUP(E10805,Raw_Menu!$A$2:$D$33,4,FALSE),0)</f>
        <v>13.95</v>
      </c>
      <c r="G10805" s="5">
        <f t="shared" si="336"/>
        <v>13.95</v>
      </c>
      <c r="H10805">
        <f t="shared" si="337"/>
        <v>13</v>
      </c>
      <c r="I10805" t="str">
        <f>IFERROR(VLOOKUP(tblOrders[[#This Row],[item_id]],Raw_Menu!$A$2:$D$33,3,FALSE),"Unknown")</f>
        <v>Mexican</v>
      </c>
    </row>
    <row r="10806" spans="1:9" x14ac:dyDescent="0.25">
      <c r="A10806">
        <v>10805</v>
      </c>
      <c r="B10806">
        <v>4732</v>
      </c>
      <c r="C10806" s="1">
        <v>45006</v>
      </c>
      <c r="D10806" s="2">
        <v>0.54322916666666665</v>
      </c>
      <c r="E10806">
        <v>102</v>
      </c>
      <c r="F10806" s="5">
        <f>IFERROR(VLOOKUP(E10806,Raw_Menu!$A$2:$D$33,4,FALSE),0)</f>
        <v>13.95</v>
      </c>
      <c r="G10806" s="5">
        <f t="shared" si="336"/>
        <v>13.95</v>
      </c>
      <c r="H10806">
        <f t="shared" si="337"/>
        <v>13</v>
      </c>
      <c r="I10806" t="str">
        <f>IFERROR(VLOOKUP(tblOrders[[#This Row],[item_id]],Raw_Menu!$A$2:$D$33,3,FALSE),"Unknown")</f>
        <v>American</v>
      </c>
    </row>
    <row r="10807" spans="1:9" x14ac:dyDescent="0.25">
      <c r="A10807">
        <v>10806</v>
      </c>
      <c r="B10807">
        <v>4732</v>
      </c>
      <c r="C10807" s="1">
        <v>45006</v>
      </c>
      <c r="D10807" s="2">
        <v>0.54322916666666665</v>
      </c>
      <c r="E10807">
        <v>102</v>
      </c>
      <c r="F10807" s="5">
        <f>IFERROR(VLOOKUP(E10807,Raw_Menu!$A$2:$D$33,4,FALSE),0)</f>
        <v>13.95</v>
      </c>
      <c r="G10807" s="5">
        <f t="shared" si="336"/>
        <v>13.95</v>
      </c>
      <c r="H10807">
        <f t="shared" si="337"/>
        <v>13</v>
      </c>
      <c r="I10807" t="str">
        <f>IFERROR(VLOOKUP(tblOrders[[#This Row],[item_id]],Raw_Menu!$A$2:$D$33,3,FALSE),"Unknown")</f>
        <v>American</v>
      </c>
    </row>
    <row r="10808" spans="1:9" x14ac:dyDescent="0.25">
      <c r="A10808">
        <v>10807</v>
      </c>
      <c r="B10808">
        <v>4732</v>
      </c>
      <c r="C10808" s="1">
        <v>45006</v>
      </c>
      <c r="D10808" s="2">
        <v>0.54322916666666665</v>
      </c>
      <c r="E10808">
        <v>124</v>
      </c>
      <c r="F10808" s="5">
        <f>IFERROR(VLOOKUP(E10808,Raw_Menu!$A$2:$D$33,4,FALSE),0)</f>
        <v>14.5</v>
      </c>
      <c r="G10808" s="5">
        <f t="shared" si="336"/>
        <v>14.5</v>
      </c>
      <c r="H10808">
        <f t="shared" si="337"/>
        <v>13</v>
      </c>
      <c r="I10808" t="str">
        <f>IFERROR(VLOOKUP(tblOrders[[#This Row],[item_id]],Raw_Menu!$A$2:$D$33,3,FALSE),"Unknown")</f>
        <v>Italian</v>
      </c>
    </row>
    <row r="10809" spans="1:9" x14ac:dyDescent="0.25">
      <c r="A10809">
        <v>10808</v>
      </c>
      <c r="B10809">
        <v>4732</v>
      </c>
      <c r="C10809" s="1">
        <v>45006</v>
      </c>
      <c r="D10809" s="2">
        <v>0.54322916666666665</v>
      </c>
      <c r="E10809">
        <v>125</v>
      </c>
      <c r="F10809" s="5">
        <f>IFERROR(VLOOKUP(E10809,Raw_Menu!$A$2:$D$33,4,FALSE),0)</f>
        <v>17.95</v>
      </c>
      <c r="G10809" s="5">
        <f t="shared" si="336"/>
        <v>17.95</v>
      </c>
      <c r="H10809">
        <f t="shared" si="337"/>
        <v>13</v>
      </c>
      <c r="I10809" t="str">
        <f>IFERROR(VLOOKUP(tblOrders[[#This Row],[item_id]],Raw_Menu!$A$2:$D$33,3,FALSE),"Unknown")</f>
        <v>Italian</v>
      </c>
    </row>
    <row r="10810" spans="1:9" x14ac:dyDescent="0.25">
      <c r="A10810">
        <v>10809</v>
      </c>
      <c r="B10810">
        <v>4732</v>
      </c>
      <c r="C10810" s="1">
        <v>45006</v>
      </c>
      <c r="D10810" s="2">
        <v>0.54322916666666665</v>
      </c>
      <c r="E10810">
        <v>117</v>
      </c>
      <c r="F10810" s="5">
        <f>IFERROR(VLOOKUP(E10810,Raw_Menu!$A$2:$D$33,4,FALSE),0)</f>
        <v>12.95</v>
      </c>
      <c r="G10810" s="5">
        <f t="shared" si="336"/>
        <v>12.95</v>
      </c>
      <c r="H10810">
        <f t="shared" si="337"/>
        <v>13</v>
      </c>
      <c r="I10810" t="str">
        <f>IFERROR(VLOOKUP(tblOrders[[#This Row],[item_id]],Raw_Menu!$A$2:$D$33,3,FALSE),"Unknown")</f>
        <v>Mexican</v>
      </c>
    </row>
    <row r="10811" spans="1:9" x14ac:dyDescent="0.25">
      <c r="A10811">
        <v>10810</v>
      </c>
      <c r="B10811">
        <v>4732</v>
      </c>
      <c r="C10811" s="1">
        <v>45006</v>
      </c>
      <c r="D10811" s="2">
        <v>0.54322916666666665</v>
      </c>
      <c r="E10811">
        <v>117</v>
      </c>
      <c r="F10811" s="5">
        <f>IFERROR(VLOOKUP(E10811,Raw_Menu!$A$2:$D$33,4,FALSE),0)</f>
        <v>12.95</v>
      </c>
      <c r="G10811" s="5">
        <f t="shared" si="336"/>
        <v>12.95</v>
      </c>
      <c r="H10811">
        <f t="shared" si="337"/>
        <v>13</v>
      </c>
      <c r="I10811" t="str">
        <f>IFERROR(VLOOKUP(tblOrders[[#This Row],[item_id]],Raw_Menu!$A$2:$D$33,3,FALSE),"Unknown")</f>
        <v>Mexican</v>
      </c>
    </row>
    <row r="10812" spans="1:9" x14ac:dyDescent="0.25">
      <c r="A10812">
        <v>10811</v>
      </c>
      <c r="B10812">
        <v>4732</v>
      </c>
      <c r="C10812" s="1">
        <v>45006</v>
      </c>
      <c r="D10812" s="2">
        <v>0.54322916666666665</v>
      </c>
      <c r="E10812">
        <v>129</v>
      </c>
      <c r="F10812" s="5">
        <f>IFERROR(VLOOKUP(E10812,Raw_Menu!$A$2:$D$33,4,FALSE),0)</f>
        <v>15.5</v>
      </c>
      <c r="G10812" s="5">
        <f t="shared" si="336"/>
        <v>15.5</v>
      </c>
      <c r="H10812">
        <f t="shared" si="337"/>
        <v>13</v>
      </c>
      <c r="I10812" t="str">
        <f>IFERROR(VLOOKUP(tblOrders[[#This Row],[item_id]],Raw_Menu!$A$2:$D$33,3,FALSE),"Unknown")</f>
        <v>Italian</v>
      </c>
    </row>
    <row r="10813" spans="1:9" x14ac:dyDescent="0.25">
      <c r="A10813">
        <v>10812</v>
      </c>
      <c r="B10813">
        <v>4732</v>
      </c>
      <c r="C10813" s="1">
        <v>45006</v>
      </c>
      <c r="D10813" s="2">
        <v>0.54322916666666665</v>
      </c>
      <c r="E10813">
        <v>113</v>
      </c>
      <c r="F10813" s="5">
        <f>IFERROR(VLOOKUP(E10813,Raw_Menu!$A$2:$D$33,4,FALSE),0)</f>
        <v>5</v>
      </c>
      <c r="G10813" s="5">
        <f t="shared" si="336"/>
        <v>5</v>
      </c>
      <c r="H10813">
        <f t="shared" si="337"/>
        <v>13</v>
      </c>
      <c r="I10813" t="str">
        <f>IFERROR(VLOOKUP(tblOrders[[#This Row],[item_id]],Raw_Menu!$A$2:$D$33,3,FALSE),"Unknown")</f>
        <v>Asian</v>
      </c>
    </row>
    <row r="10814" spans="1:9" x14ac:dyDescent="0.25">
      <c r="A10814">
        <v>10813</v>
      </c>
      <c r="B10814">
        <v>4732</v>
      </c>
      <c r="C10814" s="1">
        <v>45006</v>
      </c>
      <c r="D10814" s="2">
        <v>0.54322916666666665</v>
      </c>
      <c r="E10814">
        <v>114</v>
      </c>
      <c r="F10814" s="5">
        <f>IFERROR(VLOOKUP(E10814,Raw_Menu!$A$2:$D$33,4,FALSE),0)</f>
        <v>9</v>
      </c>
      <c r="G10814" s="5">
        <f t="shared" si="336"/>
        <v>9</v>
      </c>
      <c r="H10814">
        <f t="shared" si="337"/>
        <v>13</v>
      </c>
      <c r="I10814" t="str">
        <f>IFERROR(VLOOKUP(tblOrders[[#This Row],[item_id]],Raw_Menu!$A$2:$D$33,3,FALSE),"Unknown")</f>
        <v>Asian</v>
      </c>
    </row>
    <row r="10815" spans="1:9" x14ac:dyDescent="0.25">
      <c r="A10815">
        <v>10814</v>
      </c>
      <c r="B10815">
        <v>4733</v>
      </c>
      <c r="C10815" s="1">
        <v>45006</v>
      </c>
      <c r="D10815" s="2">
        <v>0.54758101851851848</v>
      </c>
      <c r="E10815">
        <v>107</v>
      </c>
      <c r="F10815" s="5">
        <f>IFERROR(VLOOKUP(E10815,Raw_Menu!$A$2:$D$33,4,FALSE),0)</f>
        <v>16.5</v>
      </c>
      <c r="G10815" s="5">
        <f t="shared" si="336"/>
        <v>16.5</v>
      </c>
      <c r="H10815">
        <f t="shared" si="337"/>
        <v>13</v>
      </c>
      <c r="I10815" t="str">
        <f>IFERROR(VLOOKUP(tblOrders[[#This Row],[item_id]],Raw_Menu!$A$2:$D$33,3,FALSE),"Unknown")</f>
        <v>Asian</v>
      </c>
    </row>
    <row r="10816" spans="1:9" x14ac:dyDescent="0.25">
      <c r="A10816">
        <v>10815</v>
      </c>
      <c r="B10816">
        <v>4733</v>
      </c>
      <c r="C10816" s="1">
        <v>45006</v>
      </c>
      <c r="D10816" s="2">
        <v>0.54758101851851848</v>
      </c>
      <c r="E10816">
        <v>102</v>
      </c>
      <c r="F10816" s="5">
        <f>IFERROR(VLOOKUP(E10816,Raw_Menu!$A$2:$D$33,4,FALSE),0)</f>
        <v>13.95</v>
      </c>
      <c r="G10816" s="5">
        <f t="shared" si="336"/>
        <v>13.95</v>
      </c>
      <c r="H10816">
        <f t="shared" si="337"/>
        <v>13</v>
      </c>
      <c r="I10816" t="str">
        <f>IFERROR(VLOOKUP(tblOrders[[#This Row],[item_id]],Raw_Menu!$A$2:$D$33,3,FALSE),"Unknown")</f>
        <v>American</v>
      </c>
    </row>
    <row r="10817" spans="1:9" x14ac:dyDescent="0.25">
      <c r="A10817">
        <v>10816</v>
      </c>
      <c r="B10817">
        <v>4733</v>
      </c>
      <c r="C10817" s="1">
        <v>45006</v>
      </c>
      <c r="D10817" s="2">
        <v>0.54758101851851848</v>
      </c>
      <c r="E10817">
        <v>131</v>
      </c>
      <c r="F10817" s="5">
        <f>IFERROR(VLOOKUP(E10817,Raw_Menu!$A$2:$D$33,4,FALSE),0)</f>
        <v>17.95</v>
      </c>
      <c r="G10817" s="5">
        <f t="shared" si="336"/>
        <v>17.95</v>
      </c>
      <c r="H10817">
        <f t="shared" si="337"/>
        <v>13</v>
      </c>
      <c r="I10817" t="str">
        <f>IFERROR(VLOOKUP(tblOrders[[#This Row],[item_id]],Raw_Menu!$A$2:$D$33,3,FALSE),"Unknown")</f>
        <v>Italian</v>
      </c>
    </row>
    <row r="10818" spans="1:9" x14ac:dyDescent="0.25">
      <c r="A10818">
        <v>10817</v>
      </c>
      <c r="B10818">
        <v>4734</v>
      </c>
      <c r="C10818" s="1">
        <v>45006</v>
      </c>
      <c r="D10818" s="2">
        <v>0.54901620370370374</v>
      </c>
      <c r="E10818">
        <v>113</v>
      </c>
      <c r="F10818" s="5">
        <f>IFERROR(VLOOKUP(E10818,Raw_Menu!$A$2:$D$33,4,FALSE),0)</f>
        <v>5</v>
      </c>
      <c r="G10818" s="5">
        <f t="shared" ref="G10818:G10881" si="338">VALUE(F10818)</f>
        <v>5</v>
      </c>
      <c r="H10818">
        <f t="shared" ref="H10818:H10881" si="339">HOUR(D10818)</f>
        <v>13</v>
      </c>
      <c r="I10818" t="str">
        <f>IFERROR(VLOOKUP(tblOrders[[#This Row],[item_id]],Raw_Menu!$A$2:$D$33,3,FALSE),"Unknown")</f>
        <v>Asian</v>
      </c>
    </row>
    <row r="10819" spans="1:9" x14ac:dyDescent="0.25">
      <c r="A10819">
        <v>10818</v>
      </c>
      <c r="B10819">
        <v>4735</v>
      </c>
      <c r="C10819" s="1">
        <v>45006</v>
      </c>
      <c r="D10819" s="2">
        <v>0.55592592592592593</v>
      </c>
      <c r="E10819">
        <v>127</v>
      </c>
      <c r="F10819" s="5">
        <f>IFERROR(VLOOKUP(E10819,Raw_Menu!$A$2:$D$33,4,FALSE),0)</f>
        <v>17.95</v>
      </c>
      <c r="G10819" s="5">
        <f t="shared" si="338"/>
        <v>17.95</v>
      </c>
      <c r="H10819">
        <f t="shared" si="339"/>
        <v>13</v>
      </c>
      <c r="I10819" t="str">
        <f>IFERROR(VLOOKUP(tblOrders[[#This Row],[item_id]],Raw_Menu!$A$2:$D$33,3,FALSE),"Unknown")</f>
        <v>Italian</v>
      </c>
    </row>
    <row r="10820" spans="1:9" x14ac:dyDescent="0.25">
      <c r="A10820">
        <v>10819</v>
      </c>
      <c r="B10820">
        <v>4735</v>
      </c>
      <c r="C10820" s="1">
        <v>45006</v>
      </c>
      <c r="D10820" s="2">
        <v>0.55592592592592593</v>
      </c>
      <c r="E10820">
        <v>120</v>
      </c>
      <c r="F10820" s="5">
        <f>IFERROR(VLOOKUP(E10820,Raw_Menu!$A$2:$D$33,4,FALSE),0)</f>
        <v>13.95</v>
      </c>
      <c r="G10820" s="5">
        <f t="shared" si="338"/>
        <v>13.95</v>
      </c>
      <c r="H10820">
        <f t="shared" si="339"/>
        <v>13</v>
      </c>
      <c r="I10820" t="str">
        <f>IFERROR(VLOOKUP(tblOrders[[#This Row],[item_id]],Raw_Menu!$A$2:$D$33,3,FALSE),"Unknown")</f>
        <v>Mexican</v>
      </c>
    </row>
    <row r="10821" spans="1:9" x14ac:dyDescent="0.25">
      <c r="A10821">
        <v>10820</v>
      </c>
      <c r="B10821">
        <v>4735</v>
      </c>
      <c r="C10821" s="1">
        <v>45006</v>
      </c>
      <c r="D10821" s="2">
        <v>0.55592592592592593</v>
      </c>
      <c r="E10821">
        <v>123</v>
      </c>
      <c r="F10821" s="5">
        <f>IFERROR(VLOOKUP(E10821,Raw_Menu!$A$2:$D$33,4,FALSE),0)</f>
        <v>9</v>
      </c>
      <c r="G10821" s="5">
        <f t="shared" si="338"/>
        <v>9</v>
      </c>
      <c r="H10821">
        <f t="shared" si="339"/>
        <v>13</v>
      </c>
      <c r="I10821" t="str">
        <f>IFERROR(VLOOKUP(tblOrders[[#This Row],[item_id]],Raw_Menu!$A$2:$D$33,3,FALSE),"Unknown")</f>
        <v>Mexican</v>
      </c>
    </row>
    <row r="10822" spans="1:9" x14ac:dyDescent="0.25">
      <c r="A10822">
        <v>10821</v>
      </c>
      <c r="B10822">
        <v>4735</v>
      </c>
      <c r="C10822" s="1">
        <v>45006</v>
      </c>
      <c r="D10822" s="2">
        <v>0.55592592592592593</v>
      </c>
      <c r="E10822">
        <v>106</v>
      </c>
      <c r="F10822" s="5">
        <f>IFERROR(VLOOKUP(E10822,Raw_Menu!$A$2:$D$33,4,FALSE),0)</f>
        <v>7</v>
      </c>
      <c r="G10822" s="5">
        <f t="shared" si="338"/>
        <v>7</v>
      </c>
      <c r="H10822">
        <f t="shared" si="339"/>
        <v>13</v>
      </c>
      <c r="I10822" t="str">
        <f>IFERROR(VLOOKUP(tblOrders[[#This Row],[item_id]],Raw_Menu!$A$2:$D$33,3,FALSE),"Unknown")</f>
        <v>American</v>
      </c>
    </row>
    <row r="10823" spans="1:9" x14ac:dyDescent="0.25">
      <c r="A10823">
        <v>10822</v>
      </c>
      <c r="B10823">
        <v>4735</v>
      </c>
      <c r="C10823" s="1">
        <v>45006</v>
      </c>
      <c r="D10823" s="2">
        <v>0.55592592592592593</v>
      </c>
      <c r="E10823">
        <v>132</v>
      </c>
      <c r="F10823" s="5">
        <f>IFERROR(VLOOKUP(E10823,Raw_Menu!$A$2:$D$33,4,FALSE),0)</f>
        <v>16.95</v>
      </c>
      <c r="G10823" s="5">
        <f t="shared" si="338"/>
        <v>16.95</v>
      </c>
      <c r="H10823">
        <f t="shared" si="339"/>
        <v>13</v>
      </c>
      <c r="I10823" t="str">
        <f>IFERROR(VLOOKUP(tblOrders[[#This Row],[item_id]],Raw_Menu!$A$2:$D$33,3,FALSE),"Unknown")</f>
        <v>Italian</v>
      </c>
    </row>
    <row r="10824" spans="1:9" x14ac:dyDescent="0.25">
      <c r="A10824">
        <v>10823</v>
      </c>
      <c r="B10824">
        <v>4736</v>
      </c>
      <c r="C10824" s="1">
        <v>45006</v>
      </c>
      <c r="D10824" s="2">
        <v>0.56603009259259263</v>
      </c>
      <c r="E10824">
        <v>109</v>
      </c>
      <c r="F10824" s="5">
        <f>IFERROR(VLOOKUP(E10824,Raw_Menu!$A$2:$D$33,4,FALSE),0)</f>
        <v>17.95</v>
      </c>
      <c r="G10824" s="5">
        <f t="shared" si="338"/>
        <v>17.95</v>
      </c>
      <c r="H10824">
        <f t="shared" si="339"/>
        <v>13</v>
      </c>
      <c r="I10824" t="str">
        <f>IFERROR(VLOOKUP(tblOrders[[#This Row],[item_id]],Raw_Menu!$A$2:$D$33,3,FALSE),"Unknown")</f>
        <v>Asian</v>
      </c>
    </row>
    <row r="10825" spans="1:9" x14ac:dyDescent="0.25">
      <c r="A10825">
        <v>10824</v>
      </c>
      <c r="B10825">
        <v>4737</v>
      </c>
      <c r="C10825" s="1">
        <v>45006</v>
      </c>
      <c r="D10825" s="2">
        <v>0.56797453703703704</v>
      </c>
      <c r="E10825">
        <v>107</v>
      </c>
      <c r="F10825" s="5">
        <f>IFERROR(VLOOKUP(E10825,Raw_Menu!$A$2:$D$33,4,FALSE),0)</f>
        <v>16.5</v>
      </c>
      <c r="G10825" s="5">
        <f t="shared" si="338"/>
        <v>16.5</v>
      </c>
      <c r="H10825">
        <f t="shared" si="339"/>
        <v>13</v>
      </c>
      <c r="I10825" t="str">
        <f>IFERROR(VLOOKUP(tblOrders[[#This Row],[item_id]],Raw_Menu!$A$2:$D$33,3,FALSE),"Unknown")</f>
        <v>Asian</v>
      </c>
    </row>
    <row r="10826" spans="1:9" x14ac:dyDescent="0.25">
      <c r="A10826">
        <v>10825</v>
      </c>
      <c r="B10826">
        <v>4738</v>
      </c>
      <c r="C10826" s="1">
        <v>45006</v>
      </c>
      <c r="D10826" s="2">
        <v>0.57670138888888889</v>
      </c>
      <c r="E10826">
        <v>130</v>
      </c>
      <c r="F10826" s="5">
        <f>IFERROR(VLOOKUP(E10826,Raw_Menu!$A$2:$D$33,4,FALSE),0)</f>
        <v>19.95</v>
      </c>
      <c r="G10826" s="5">
        <f t="shared" si="338"/>
        <v>19.95</v>
      </c>
      <c r="H10826">
        <f t="shared" si="339"/>
        <v>13</v>
      </c>
      <c r="I10826" t="str">
        <f>IFERROR(VLOOKUP(tblOrders[[#This Row],[item_id]],Raw_Menu!$A$2:$D$33,3,FALSE),"Unknown")</f>
        <v>Italian</v>
      </c>
    </row>
    <row r="10827" spans="1:9" x14ac:dyDescent="0.25">
      <c r="A10827">
        <v>10826</v>
      </c>
      <c r="B10827">
        <v>4739</v>
      </c>
      <c r="C10827" s="1">
        <v>45006</v>
      </c>
      <c r="D10827" s="2">
        <v>0.58106481481481487</v>
      </c>
      <c r="E10827">
        <v>130</v>
      </c>
      <c r="F10827" s="5">
        <f>IFERROR(VLOOKUP(E10827,Raw_Menu!$A$2:$D$33,4,FALSE),0)</f>
        <v>19.95</v>
      </c>
      <c r="G10827" s="5">
        <f t="shared" si="338"/>
        <v>19.95</v>
      </c>
      <c r="H10827">
        <f t="shared" si="339"/>
        <v>13</v>
      </c>
      <c r="I10827" t="str">
        <f>IFERROR(VLOOKUP(tblOrders[[#This Row],[item_id]],Raw_Menu!$A$2:$D$33,3,FALSE),"Unknown")</f>
        <v>Italian</v>
      </c>
    </row>
    <row r="10828" spans="1:9" x14ac:dyDescent="0.25">
      <c r="A10828">
        <v>10827</v>
      </c>
      <c r="B10828">
        <v>4740</v>
      </c>
      <c r="C10828" s="1">
        <v>45006</v>
      </c>
      <c r="D10828" s="2">
        <v>0.58758101851851852</v>
      </c>
      <c r="E10828">
        <v>102</v>
      </c>
      <c r="F10828" s="5">
        <f>IFERROR(VLOOKUP(E10828,Raw_Menu!$A$2:$D$33,4,FALSE),0)</f>
        <v>13.95</v>
      </c>
      <c r="G10828" s="5">
        <f t="shared" si="338"/>
        <v>13.95</v>
      </c>
      <c r="H10828">
        <f t="shared" si="339"/>
        <v>14</v>
      </c>
      <c r="I10828" t="str">
        <f>IFERROR(VLOOKUP(tblOrders[[#This Row],[item_id]],Raw_Menu!$A$2:$D$33,3,FALSE),"Unknown")</f>
        <v>American</v>
      </c>
    </row>
    <row r="10829" spans="1:9" x14ac:dyDescent="0.25">
      <c r="A10829">
        <v>10828</v>
      </c>
      <c r="B10829">
        <v>4740</v>
      </c>
      <c r="C10829" s="1">
        <v>45006</v>
      </c>
      <c r="D10829" s="2">
        <v>0.58758101851851852</v>
      </c>
      <c r="E10829">
        <v>127</v>
      </c>
      <c r="F10829" s="5">
        <f>IFERROR(VLOOKUP(E10829,Raw_Menu!$A$2:$D$33,4,FALSE),0)</f>
        <v>17.95</v>
      </c>
      <c r="G10829" s="5">
        <f t="shared" si="338"/>
        <v>17.95</v>
      </c>
      <c r="H10829">
        <f t="shared" si="339"/>
        <v>14</v>
      </c>
      <c r="I10829" t="str">
        <f>IFERROR(VLOOKUP(tblOrders[[#This Row],[item_id]],Raw_Menu!$A$2:$D$33,3,FALSE),"Unknown")</f>
        <v>Italian</v>
      </c>
    </row>
    <row r="10830" spans="1:9" x14ac:dyDescent="0.25">
      <c r="A10830">
        <v>10829</v>
      </c>
      <c r="B10830">
        <v>4740</v>
      </c>
      <c r="C10830" s="1">
        <v>45006</v>
      </c>
      <c r="D10830" s="2">
        <v>0.58758101851851852</v>
      </c>
      <c r="E10830">
        <v>112</v>
      </c>
      <c r="F10830" s="5">
        <f>IFERROR(VLOOKUP(E10830,Raw_Menu!$A$2:$D$33,4,FALSE),0)</f>
        <v>14.95</v>
      </c>
      <c r="G10830" s="5">
        <f t="shared" si="338"/>
        <v>14.95</v>
      </c>
      <c r="H10830">
        <f t="shared" si="339"/>
        <v>14</v>
      </c>
      <c r="I10830" t="str">
        <f>IFERROR(VLOOKUP(tblOrders[[#This Row],[item_id]],Raw_Menu!$A$2:$D$33,3,FALSE),"Unknown")</f>
        <v>Asian</v>
      </c>
    </row>
    <row r="10831" spans="1:9" x14ac:dyDescent="0.25">
      <c r="A10831">
        <v>10830</v>
      </c>
      <c r="B10831">
        <v>4740</v>
      </c>
      <c r="C10831" s="1">
        <v>45006</v>
      </c>
      <c r="D10831" s="2">
        <v>0.58758101851851852</v>
      </c>
      <c r="E10831">
        <v>105</v>
      </c>
      <c r="F10831" s="5">
        <f>IFERROR(VLOOKUP(E10831,Raw_Menu!$A$2:$D$33,4,FALSE),0)</f>
        <v>7</v>
      </c>
      <c r="G10831" s="5">
        <f t="shared" si="338"/>
        <v>7</v>
      </c>
      <c r="H10831">
        <f t="shared" si="339"/>
        <v>14</v>
      </c>
      <c r="I10831" t="str">
        <f>IFERROR(VLOOKUP(tblOrders[[#This Row],[item_id]],Raw_Menu!$A$2:$D$33,3,FALSE),"Unknown")</f>
        <v>American</v>
      </c>
    </row>
    <row r="10832" spans="1:9" x14ac:dyDescent="0.25">
      <c r="A10832">
        <v>10831</v>
      </c>
      <c r="B10832">
        <v>4741</v>
      </c>
      <c r="C10832" s="1">
        <v>45006</v>
      </c>
      <c r="D10832" s="2">
        <v>0.58760416666666671</v>
      </c>
      <c r="E10832">
        <v>117</v>
      </c>
      <c r="F10832" s="5">
        <f>IFERROR(VLOOKUP(E10832,Raw_Menu!$A$2:$D$33,4,FALSE),0)</f>
        <v>12.95</v>
      </c>
      <c r="G10832" s="5">
        <f t="shared" si="338"/>
        <v>12.95</v>
      </c>
      <c r="H10832">
        <f t="shared" si="339"/>
        <v>14</v>
      </c>
      <c r="I10832" t="str">
        <f>IFERROR(VLOOKUP(tblOrders[[#This Row],[item_id]],Raw_Menu!$A$2:$D$33,3,FALSE),"Unknown")</f>
        <v>Mexican</v>
      </c>
    </row>
    <row r="10833" spans="1:9" x14ac:dyDescent="0.25">
      <c r="A10833">
        <v>10832</v>
      </c>
      <c r="B10833">
        <v>4741</v>
      </c>
      <c r="C10833" s="1">
        <v>45006</v>
      </c>
      <c r="D10833" s="2">
        <v>0.58760416666666671</v>
      </c>
      <c r="E10833">
        <v>106</v>
      </c>
      <c r="F10833" s="5">
        <f>IFERROR(VLOOKUP(E10833,Raw_Menu!$A$2:$D$33,4,FALSE),0)</f>
        <v>7</v>
      </c>
      <c r="G10833" s="5">
        <f t="shared" si="338"/>
        <v>7</v>
      </c>
      <c r="H10833">
        <f t="shared" si="339"/>
        <v>14</v>
      </c>
      <c r="I10833" t="str">
        <f>IFERROR(VLOOKUP(tblOrders[[#This Row],[item_id]],Raw_Menu!$A$2:$D$33,3,FALSE),"Unknown")</f>
        <v>American</v>
      </c>
    </row>
    <row r="10834" spans="1:9" x14ac:dyDescent="0.25">
      <c r="A10834">
        <v>10833</v>
      </c>
      <c r="B10834">
        <v>4741</v>
      </c>
      <c r="C10834" s="1">
        <v>45006</v>
      </c>
      <c r="D10834" s="2">
        <v>0.58760416666666671</v>
      </c>
      <c r="E10834">
        <v>114</v>
      </c>
      <c r="F10834" s="5">
        <f>IFERROR(VLOOKUP(E10834,Raw_Menu!$A$2:$D$33,4,FALSE),0)</f>
        <v>9</v>
      </c>
      <c r="G10834" s="5">
        <f t="shared" si="338"/>
        <v>9</v>
      </c>
      <c r="H10834">
        <f t="shared" si="339"/>
        <v>14</v>
      </c>
      <c r="I10834" t="str">
        <f>IFERROR(VLOOKUP(tblOrders[[#This Row],[item_id]],Raw_Menu!$A$2:$D$33,3,FALSE),"Unknown")</f>
        <v>Asian</v>
      </c>
    </row>
    <row r="10835" spans="1:9" x14ac:dyDescent="0.25">
      <c r="A10835">
        <v>10834</v>
      </c>
      <c r="B10835">
        <v>4741</v>
      </c>
      <c r="C10835" s="1">
        <v>45006</v>
      </c>
      <c r="D10835" s="2">
        <v>0.58760416666666671</v>
      </c>
      <c r="E10835">
        <v>114</v>
      </c>
      <c r="F10835" s="5">
        <f>IFERROR(VLOOKUP(E10835,Raw_Menu!$A$2:$D$33,4,FALSE),0)</f>
        <v>9</v>
      </c>
      <c r="G10835" s="5">
        <f t="shared" si="338"/>
        <v>9</v>
      </c>
      <c r="H10835">
        <f t="shared" si="339"/>
        <v>14</v>
      </c>
      <c r="I10835" t="str">
        <f>IFERROR(VLOOKUP(tblOrders[[#This Row],[item_id]],Raw_Menu!$A$2:$D$33,3,FALSE),"Unknown")</f>
        <v>Asian</v>
      </c>
    </row>
    <row r="10836" spans="1:9" x14ac:dyDescent="0.25">
      <c r="A10836">
        <v>10835</v>
      </c>
      <c r="B10836">
        <v>4742</v>
      </c>
      <c r="C10836" s="1">
        <v>45006</v>
      </c>
      <c r="D10836" s="2">
        <v>0.58799768518518514</v>
      </c>
      <c r="E10836">
        <v>108</v>
      </c>
      <c r="F10836" s="5">
        <f>IFERROR(VLOOKUP(E10836,Raw_Menu!$A$2:$D$33,4,FALSE),0)</f>
        <v>14.5</v>
      </c>
      <c r="G10836" s="5">
        <f t="shared" si="338"/>
        <v>14.5</v>
      </c>
      <c r="H10836">
        <f t="shared" si="339"/>
        <v>14</v>
      </c>
      <c r="I10836" t="str">
        <f>IFERROR(VLOOKUP(tblOrders[[#This Row],[item_id]],Raw_Menu!$A$2:$D$33,3,FALSE),"Unknown")</f>
        <v>Asian</v>
      </c>
    </row>
    <row r="10837" spans="1:9" x14ac:dyDescent="0.25">
      <c r="A10837">
        <v>10836</v>
      </c>
      <c r="B10837">
        <v>4742</v>
      </c>
      <c r="C10837" s="1">
        <v>45006</v>
      </c>
      <c r="D10837" s="2">
        <v>0.58799768518518514</v>
      </c>
      <c r="E10837">
        <v>126</v>
      </c>
      <c r="F10837" s="5">
        <f>IFERROR(VLOOKUP(E10837,Raw_Menu!$A$2:$D$33,4,FALSE),0)</f>
        <v>14.5</v>
      </c>
      <c r="G10837" s="5">
        <f t="shared" si="338"/>
        <v>14.5</v>
      </c>
      <c r="H10837">
        <f t="shared" si="339"/>
        <v>14</v>
      </c>
      <c r="I10837" t="str">
        <f>IFERROR(VLOOKUP(tblOrders[[#This Row],[item_id]],Raw_Menu!$A$2:$D$33,3,FALSE),"Unknown")</f>
        <v>Italian</v>
      </c>
    </row>
    <row r="10838" spans="1:9" x14ac:dyDescent="0.25">
      <c r="A10838">
        <v>10837</v>
      </c>
      <c r="B10838">
        <v>4742</v>
      </c>
      <c r="C10838" s="1">
        <v>45006</v>
      </c>
      <c r="D10838" s="2">
        <v>0.58799768518518514</v>
      </c>
      <c r="E10838">
        <v>109</v>
      </c>
      <c r="F10838" s="5">
        <f>IFERROR(VLOOKUP(E10838,Raw_Menu!$A$2:$D$33,4,FALSE),0)</f>
        <v>17.95</v>
      </c>
      <c r="G10838" s="5">
        <f t="shared" si="338"/>
        <v>17.95</v>
      </c>
      <c r="H10838">
        <f t="shared" si="339"/>
        <v>14</v>
      </c>
      <c r="I10838" t="str">
        <f>IFERROR(VLOOKUP(tblOrders[[#This Row],[item_id]],Raw_Menu!$A$2:$D$33,3,FALSE),"Unknown")</f>
        <v>Asian</v>
      </c>
    </row>
    <row r="10839" spans="1:9" x14ac:dyDescent="0.25">
      <c r="A10839">
        <v>10838</v>
      </c>
      <c r="B10839">
        <v>4742</v>
      </c>
      <c r="C10839" s="1">
        <v>45006</v>
      </c>
      <c r="D10839" s="2">
        <v>0.58799768518518514</v>
      </c>
      <c r="E10839">
        <v>120</v>
      </c>
      <c r="F10839" s="5">
        <f>IFERROR(VLOOKUP(E10839,Raw_Menu!$A$2:$D$33,4,FALSE),0)</f>
        <v>13.95</v>
      </c>
      <c r="G10839" s="5">
        <f t="shared" si="338"/>
        <v>13.95</v>
      </c>
      <c r="H10839">
        <f t="shared" si="339"/>
        <v>14</v>
      </c>
      <c r="I10839" t="str">
        <f>IFERROR(VLOOKUP(tblOrders[[#This Row],[item_id]],Raw_Menu!$A$2:$D$33,3,FALSE),"Unknown")</f>
        <v>Mexican</v>
      </c>
    </row>
    <row r="10840" spans="1:9" x14ac:dyDescent="0.25">
      <c r="A10840">
        <v>10839</v>
      </c>
      <c r="B10840">
        <v>4743</v>
      </c>
      <c r="C10840" s="1">
        <v>45006</v>
      </c>
      <c r="D10840" s="2">
        <v>0.59562499999999996</v>
      </c>
      <c r="E10840">
        <v>121</v>
      </c>
      <c r="F10840" s="5">
        <f>IFERROR(VLOOKUP(E10840,Raw_Menu!$A$2:$D$33,4,FALSE),0)</f>
        <v>10.5</v>
      </c>
      <c r="G10840" s="5">
        <f t="shared" si="338"/>
        <v>10.5</v>
      </c>
      <c r="H10840">
        <f t="shared" si="339"/>
        <v>14</v>
      </c>
      <c r="I10840" t="str">
        <f>IFERROR(VLOOKUP(tblOrders[[#This Row],[item_id]],Raw_Menu!$A$2:$D$33,3,FALSE),"Unknown")</f>
        <v>Mexican</v>
      </c>
    </row>
    <row r="10841" spans="1:9" x14ac:dyDescent="0.25">
      <c r="A10841">
        <v>10840</v>
      </c>
      <c r="B10841">
        <v>4744</v>
      </c>
      <c r="C10841" s="1">
        <v>45006</v>
      </c>
      <c r="D10841" s="2">
        <v>0.59672453703703698</v>
      </c>
      <c r="E10841">
        <v>122</v>
      </c>
      <c r="F10841" s="5">
        <f>IFERROR(VLOOKUP(E10841,Raw_Menu!$A$2:$D$33,4,FALSE),0)</f>
        <v>7</v>
      </c>
      <c r="G10841" s="5">
        <f t="shared" si="338"/>
        <v>7</v>
      </c>
      <c r="H10841">
        <f t="shared" si="339"/>
        <v>14</v>
      </c>
      <c r="I10841" t="str">
        <f>IFERROR(VLOOKUP(tblOrders[[#This Row],[item_id]],Raw_Menu!$A$2:$D$33,3,FALSE),"Unknown")</f>
        <v>Mexican</v>
      </c>
    </row>
    <row r="10842" spans="1:9" x14ac:dyDescent="0.25">
      <c r="A10842">
        <v>10841</v>
      </c>
      <c r="B10842">
        <v>4745</v>
      </c>
      <c r="C10842" s="1">
        <v>45006</v>
      </c>
      <c r="D10842" s="2">
        <v>0.59821759259259255</v>
      </c>
      <c r="E10842">
        <v>113</v>
      </c>
      <c r="F10842" s="5">
        <f>IFERROR(VLOOKUP(E10842,Raw_Menu!$A$2:$D$33,4,FALSE),0)</f>
        <v>5</v>
      </c>
      <c r="G10842" s="5">
        <f t="shared" si="338"/>
        <v>5</v>
      </c>
      <c r="H10842">
        <f t="shared" si="339"/>
        <v>14</v>
      </c>
      <c r="I10842" t="str">
        <f>IFERROR(VLOOKUP(tblOrders[[#This Row],[item_id]],Raw_Menu!$A$2:$D$33,3,FALSE),"Unknown")</f>
        <v>Asian</v>
      </c>
    </row>
    <row r="10843" spans="1:9" x14ac:dyDescent="0.25">
      <c r="A10843">
        <v>10842</v>
      </c>
      <c r="B10843">
        <v>4746</v>
      </c>
      <c r="C10843" s="1">
        <v>45006</v>
      </c>
      <c r="D10843" s="2">
        <v>0.60528935185185184</v>
      </c>
      <c r="E10843">
        <v>102</v>
      </c>
      <c r="F10843" s="5">
        <f>IFERROR(VLOOKUP(E10843,Raw_Menu!$A$2:$D$33,4,FALSE),0)</f>
        <v>13.95</v>
      </c>
      <c r="G10843" s="5">
        <f t="shared" si="338"/>
        <v>13.95</v>
      </c>
      <c r="H10843">
        <f t="shared" si="339"/>
        <v>14</v>
      </c>
      <c r="I10843" t="str">
        <f>IFERROR(VLOOKUP(tblOrders[[#This Row],[item_id]],Raw_Menu!$A$2:$D$33,3,FALSE),"Unknown")</f>
        <v>American</v>
      </c>
    </row>
    <row r="10844" spans="1:9" x14ac:dyDescent="0.25">
      <c r="A10844">
        <v>10843</v>
      </c>
      <c r="B10844">
        <v>4746</v>
      </c>
      <c r="C10844" s="1">
        <v>45006</v>
      </c>
      <c r="D10844" s="2">
        <v>0.60528935185185184</v>
      </c>
      <c r="E10844">
        <v>102</v>
      </c>
      <c r="F10844" s="5">
        <f>IFERROR(VLOOKUP(E10844,Raw_Menu!$A$2:$D$33,4,FALSE),0)</f>
        <v>13.95</v>
      </c>
      <c r="G10844" s="5">
        <f t="shared" si="338"/>
        <v>13.95</v>
      </c>
      <c r="H10844">
        <f t="shared" si="339"/>
        <v>14</v>
      </c>
      <c r="I10844" t="str">
        <f>IFERROR(VLOOKUP(tblOrders[[#This Row],[item_id]],Raw_Menu!$A$2:$D$33,3,FALSE),"Unknown")</f>
        <v>American</v>
      </c>
    </row>
    <row r="10845" spans="1:9" x14ac:dyDescent="0.25">
      <c r="A10845">
        <v>10844</v>
      </c>
      <c r="B10845">
        <v>4746</v>
      </c>
      <c r="C10845" s="1">
        <v>45006</v>
      </c>
      <c r="D10845" s="2">
        <v>0.60528935185185184</v>
      </c>
      <c r="E10845">
        <v>124</v>
      </c>
      <c r="F10845" s="5">
        <f>IFERROR(VLOOKUP(E10845,Raw_Menu!$A$2:$D$33,4,FALSE),0)</f>
        <v>14.5</v>
      </c>
      <c r="G10845" s="5">
        <f t="shared" si="338"/>
        <v>14.5</v>
      </c>
      <c r="H10845">
        <f t="shared" si="339"/>
        <v>14</v>
      </c>
      <c r="I10845" t="str">
        <f>IFERROR(VLOOKUP(tblOrders[[#This Row],[item_id]],Raw_Menu!$A$2:$D$33,3,FALSE),"Unknown")</f>
        <v>Italian</v>
      </c>
    </row>
    <row r="10846" spans="1:9" x14ac:dyDescent="0.25">
      <c r="A10846">
        <v>10845</v>
      </c>
      <c r="B10846">
        <v>4746</v>
      </c>
      <c r="C10846" s="1">
        <v>45006</v>
      </c>
      <c r="D10846" s="2">
        <v>0.60528935185185184</v>
      </c>
      <c r="E10846" t="s">
        <v>95</v>
      </c>
      <c r="F10846" s="5">
        <f>IFERROR(VLOOKUP(E10846,Raw_Menu!$A$2:$D$33,4,FALSE),0)</f>
        <v>0</v>
      </c>
      <c r="G10846" s="5">
        <f t="shared" si="338"/>
        <v>0</v>
      </c>
      <c r="H10846">
        <f t="shared" si="339"/>
        <v>14</v>
      </c>
      <c r="I10846" t="str">
        <f>IFERROR(VLOOKUP(tblOrders[[#This Row],[item_id]],Raw_Menu!$A$2:$D$33,3,FALSE),"Unknown")</f>
        <v>Unknown</v>
      </c>
    </row>
    <row r="10847" spans="1:9" x14ac:dyDescent="0.25">
      <c r="A10847">
        <v>10846</v>
      </c>
      <c r="B10847">
        <v>4747</v>
      </c>
      <c r="C10847" s="1">
        <v>45006</v>
      </c>
      <c r="D10847" s="2">
        <v>0.6099768518518518</v>
      </c>
      <c r="E10847">
        <v>102</v>
      </c>
      <c r="F10847" s="5">
        <f>IFERROR(VLOOKUP(E10847,Raw_Menu!$A$2:$D$33,4,FALSE),0)</f>
        <v>13.95</v>
      </c>
      <c r="G10847" s="5">
        <f t="shared" si="338"/>
        <v>13.95</v>
      </c>
      <c r="H10847">
        <f t="shared" si="339"/>
        <v>14</v>
      </c>
      <c r="I10847" t="str">
        <f>IFERROR(VLOOKUP(tblOrders[[#This Row],[item_id]],Raw_Menu!$A$2:$D$33,3,FALSE),"Unknown")</f>
        <v>American</v>
      </c>
    </row>
    <row r="10848" spans="1:9" x14ac:dyDescent="0.25">
      <c r="A10848">
        <v>10847</v>
      </c>
      <c r="B10848">
        <v>4747</v>
      </c>
      <c r="C10848" s="1">
        <v>45006</v>
      </c>
      <c r="D10848" s="2">
        <v>0.6099768518518518</v>
      </c>
      <c r="E10848">
        <v>106</v>
      </c>
      <c r="F10848" s="5">
        <f>IFERROR(VLOOKUP(E10848,Raw_Menu!$A$2:$D$33,4,FALSE),0)</f>
        <v>7</v>
      </c>
      <c r="G10848" s="5">
        <f t="shared" si="338"/>
        <v>7</v>
      </c>
      <c r="H10848">
        <f t="shared" si="339"/>
        <v>14</v>
      </c>
      <c r="I10848" t="str">
        <f>IFERROR(VLOOKUP(tblOrders[[#This Row],[item_id]],Raw_Menu!$A$2:$D$33,3,FALSE),"Unknown")</f>
        <v>American</v>
      </c>
    </row>
    <row r="10849" spans="1:9" x14ac:dyDescent="0.25">
      <c r="A10849">
        <v>10848</v>
      </c>
      <c r="B10849">
        <v>4748</v>
      </c>
      <c r="C10849" s="1">
        <v>45006</v>
      </c>
      <c r="D10849" s="2">
        <v>0.61152777777777778</v>
      </c>
      <c r="E10849">
        <v>131</v>
      </c>
      <c r="F10849" s="5">
        <f>IFERROR(VLOOKUP(E10849,Raw_Menu!$A$2:$D$33,4,FALSE),0)</f>
        <v>17.95</v>
      </c>
      <c r="G10849" s="5">
        <f t="shared" si="338"/>
        <v>17.95</v>
      </c>
      <c r="H10849">
        <f t="shared" si="339"/>
        <v>14</v>
      </c>
      <c r="I10849" t="str">
        <f>IFERROR(VLOOKUP(tblOrders[[#This Row],[item_id]],Raw_Menu!$A$2:$D$33,3,FALSE),"Unknown")</f>
        <v>Italian</v>
      </c>
    </row>
    <row r="10850" spans="1:9" x14ac:dyDescent="0.25">
      <c r="A10850">
        <v>10849</v>
      </c>
      <c r="B10850">
        <v>4749</v>
      </c>
      <c r="C10850" s="1">
        <v>45006</v>
      </c>
      <c r="D10850" s="2">
        <v>0.6159027777777778</v>
      </c>
      <c r="E10850">
        <v>109</v>
      </c>
      <c r="F10850" s="5">
        <f>IFERROR(VLOOKUP(E10850,Raw_Menu!$A$2:$D$33,4,FALSE),0)</f>
        <v>17.95</v>
      </c>
      <c r="G10850" s="5">
        <f t="shared" si="338"/>
        <v>17.95</v>
      </c>
      <c r="H10850">
        <f t="shared" si="339"/>
        <v>14</v>
      </c>
      <c r="I10850" t="str">
        <f>IFERROR(VLOOKUP(tblOrders[[#This Row],[item_id]],Raw_Menu!$A$2:$D$33,3,FALSE),"Unknown")</f>
        <v>Asian</v>
      </c>
    </row>
    <row r="10851" spans="1:9" x14ac:dyDescent="0.25">
      <c r="A10851">
        <v>10850</v>
      </c>
      <c r="B10851">
        <v>4749</v>
      </c>
      <c r="C10851" s="1">
        <v>45006</v>
      </c>
      <c r="D10851" s="2">
        <v>0.6159027777777778</v>
      </c>
      <c r="E10851">
        <v>109</v>
      </c>
      <c r="F10851" s="5">
        <f>IFERROR(VLOOKUP(E10851,Raw_Menu!$A$2:$D$33,4,FALSE),0)</f>
        <v>17.95</v>
      </c>
      <c r="G10851" s="5">
        <f t="shared" si="338"/>
        <v>17.95</v>
      </c>
      <c r="H10851">
        <f t="shared" si="339"/>
        <v>14</v>
      </c>
      <c r="I10851" t="str">
        <f>IFERROR(VLOOKUP(tblOrders[[#This Row],[item_id]],Raw_Menu!$A$2:$D$33,3,FALSE),"Unknown")</f>
        <v>Asian</v>
      </c>
    </row>
    <row r="10852" spans="1:9" x14ac:dyDescent="0.25">
      <c r="A10852">
        <v>10851</v>
      </c>
      <c r="B10852">
        <v>4750</v>
      </c>
      <c r="C10852" s="1">
        <v>45006</v>
      </c>
      <c r="D10852" s="2">
        <v>0.63710648148148152</v>
      </c>
      <c r="E10852">
        <v>108</v>
      </c>
      <c r="F10852" s="5">
        <f>IFERROR(VLOOKUP(E10852,Raw_Menu!$A$2:$D$33,4,FALSE),0)</f>
        <v>14.5</v>
      </c>
      <c r="G10852" s="5">
        <f t="shared" si="338"/>
        <v>14.5</v>
      </c>
      <c r="H10852">
        <f t="shared" si="339"/>
        <v>15</v>
      </c>
      <c r="I10852" t="str">
        <f>IFERROR(VLOOKUP(tblOrders[[#This Row],[item_id]],Raw_Menu!$A$2:$D$33,3,FALSE),"Unknown")</f>
        <v>Asian</v>
      </c>
    </row>
    <row r="10853" spans="1:9" x14ac:dyDescent="0.25">
      <c r="A10853">
        <v>10852</v>
      </c>
      <c r="B10853">
        <v>4750</v>
      </c>
      <c r="C10853" s="1">
        <v>45006</v>
      </c>
      <c r="D10853" s="2">
        <v>0.63710648148148152</v>
      </c>
      <c r="E10853">
        <v>111</v>
      </c>
      <c r="F10853" s="5">
        <f>IFERROR(VLOOKUP(E10853,Raw_Menu!$A$2:$D$33,4,FALSE),0)</f>
        <v>11.95</v>
      </c>
      <c r="G10853" s="5">
        <f t="shared" si="338"/>
        <v>11.95</v>
      </c>
      <c r="H10853">
        <f t="shared" si="339"/>
        <v>15</v>
      </c>
      <c r="I10853" t="str">
        <f>IFERROR(VLOOKUP(tblOrders[[#This Row],[item_id]],Raw_Menu!$A$2:$D$33,3,FALSE),"Unknown")</f>
        <v>Asian</v>
      </c>
    </row>
    <row r="10854" spans="1:9" x14ac:dyDescent="0.25">
      <c r="A10854">
        <v>10853</v>
      </c>
      <c r="B10854">
        <v>4750</v>
      </c>
      <c r="C10854" s="1">
        <v>45006</v>
      </c>
      <c r="D10854" s="2">
        <v>0.63710648148148152</v>
      </c>
      <c r="E10854">
        <v>122</v>
      </c>
      <c r="F10854" s="5">
        <f>IFERROR(VLOOKUP(E10854,Raw_Menu!$A$2:$D$33,4,FALSE),0)</f>
        <v>7</v>
      </c>
      <c r="G10854" s="5">
        <f t="shared" si="338"/>
        <v>7</v>
      </c>
      <c r="H10854">
        <f t="shared" si="339"/>
        <v>15</v>
      </c>
      <c r="I10854" t="str">
        <f>IFERROR(VLOOKUP(tblOrders[[#This Row],[item_id]],Raw_Menu!$A$2:$D$33,3,FALSE),"Unknown")</f>
        <v>Mexican</v>
      </c>
    </row>
    <row r="10855" spans="1:9" x14ac:dyDescent="0.25">
      <c r="A10855">
        <v>10854</v>
      </c>
      <c r="B10855">
        <v>4751</v>
      </c>
      <c r="C10855" s="1">
        <v>45006</v>
      </c>
      <c r="D10855" s="2">
        <v>0.64021990740740742</v>
      </c>
      <c r="E10855">
        <v>121</v>
      </c>
      <c r="F10855" s="5">
        <f>IFERROR(VLOOKUP(E10855,Raw_Menu!$A$2:$D$33,4,FALSE),0)</f>
        <v>10.5</v>
      </c>
      <c r="G10855" s="5">
        <f t="shared" si="338"/>
        <v>10.5</v>
      </c>
      <c r="H10855">
        <f t="shared" si="339"/>
        <v>15</v>
      </c>
      <c r="I10855" t="str">
        <f>IFERROR(VLOOKUP(tblOrders[[#This Row],[item_id]],Raw_Menu!$A$2:$D$33,3,FALSE),"Unknown")</f>
        <v>Mexican</v>
      </c>
    </row>
    <row r="10856" spans="1:9" x14ac:dyDescent="0.25">
      <c r="A10856">
        <v>10855</v>
      </c>
      <c r="B10856">
        <v>4751</v>
      </c>
      <c r="C10856" s="1">
        <v>45006</v>
      </c>
      <c r="D10856" s="2">
        <v>0.64021990740740742</v>
      </c>
      <c r="E10856">
        <v>132</v>
      </c>
      <c r="F10856" s="5">
        <f>IFERROR(VLOOKUP(E10856,Raw_Menu!$A$2:$D$33,4,FALSE),0)</f>
        <v>16.95</v>
      </c>
      <c r="G10856" s="5">
        <f t="shared" si="338"/>
        <v>16.95</v>
      </c>
      <c r="H10856">
        <f t="shared" si="339"/>
        <v>15</v>
      </c>
      <c r="I10856" t="str">
        <f>IFERROR(VLOOKUP(tblOrders[[#This Row],[item_id]],Raw_Menu!$A$2:$D$33,3,FALSE),"Unknown")</f>
        <v>Italian</v>
      </c>
    </row>
    <row r="10857" spans="1:9" x14ac:dyDescent="0.25">
      <c r="A10857">
        <v>10856</v>
      </c>
      <c r="B10857">
        <v>4752</v>
      </c>
      <c r="C10857" s="1">
        <v>45006</v>
      </c>
      <c r="D10857" s="2">
        <v>0.6705902777777778</v>
      </c>
      <c r="E10857">
        <v>120</v>
      </c>
      <c r="F10857" s="5">
        <f>IFERROR(VLOOKUP(E10857,Raw_Menu!$A$2:$D$33,4,FALSE),0)</f>
        <v>13.95</v>
      </c>
      <c r="G10857" s="5">
        <f t="shared" si="338"/>
        <v>13.95</v>
      </c>
      <c r="H10857">
        <f t="shared" si="339"/>
        <v>16</v>
      </c>
      <c r="I10857" t="str">
        <f>IFERROR(VLOOKUP(tblOrders[[#This Row],[item_id]],Raw_Menu!$A$2:$D$33,3,FALSE),"Unknown")</f>
        <v>Mexican</v>
      </c>
    </row>
    <row r="10858" spans="1:9" x14ac:dyDescent="0.25">
      <c r="A10858">
        <v>10857</v>
      </c>
      <c r="B10858">
        <v>4753</v>
      </c>
      <c r="C10858" s="1">
        <v>45006</v>
      </c>
      <c r="D10858" s="2">
        <v>0.6752893518518519</v>
      </c>
      <c r="E10858">
        <v>122</v>
      </c>
      <c r="F10858" s="5">
        <f>IFERROR(VLOOKUP(E10858,Raw_Menu!$A$2:$D$33,4,FALSE),0)</f>
        <v>7</v>
      </c>
      <c r="G10858" s="5">
        <f t="shared" si="338"/>
        <v>7</v>
      </c>
      <c r="H10858">
        <f t="shared" si="339"/>
        <v>16</v>
      </c>
      <c r="I10858" t="str">
        <f>IFERROR(VLOOKUP(tblOrders[[#This Row],[item_id]],Raw_Menu!$A$2:$D$33,3,FALSE),"Unknown")</f>
        <v>Mexican</v>
      </c>
    </row>
    <row r="10859" spans="1:9" x14ac:dyDescent="0.25">
      <c r="A10859">
        <v>10858</v>
      </c>
      <c r="B10859">
        <v>4754</v>
      </c>
      <c r="C10859" s="1">
        <v>45006</v>
      </c>
      <c r="D10859" s="2">
        <v>0.6867361111111111</v>
      </c>
      <c r="E10859">
        <v>107</v>
      </c>
      <c r="F10859" s="5">
        <f>IFERROR(VLOOKUP(E10859,Raw_Menu!$A$2:$D$33,4,FALSE),0)</f>
        <v>16.5</v>
      </c>
      <c r="G10859" s="5">
        <f t="shared" si="338"/>
        <v>16.5</v>
      </c>
      <c r="H10859">
        <f t="shared" si="339"/>
        <v>16</v>
      </c>
      <c r="I10859" t="str">
        <f>IFERROR(VLOOKUP(tblOrders[[#This Row],[item_id]],Raw_Menu!$A$2:$D$33,3,FALSE),"Unknown")</f>
        <v>Asian</v>
      </c>
    </row>
    <row r="10860" spans="1:9" x14ac:dyDescent="0.25">
      <c r="A10860">
        <v>10859</v>
      </c>
      <c r="B10860">
        <v>4755</v>
      </c>
      <c r="C10860" s="1">
        <v>45006</v>
      </c>
      <c r="D10860" s="2">
        <v>0.69475694444444447</v>
      </c>
      <c r="E10860">
        <v>124</v>
      </c>
      <c r="F10860" s="5">
        <f>IFERROR(VLOOKUP(E10860,Raw_Menu!$A$2:$D$33,4,FALSE),0)</f>
        <v>14.5</v>
      </c>
      <c r="G10860" s="5">
        <f t="shared" si="338"/>
        <v>14.5</v>
      </c>
      <c r="H10860">
        <f t="shared" si="339"/>
        <v>16</v>
      </c>
      <c r="I10860" t="str">
        <f>IFERROR(VLOOKUP(tblOrders[[#This Row],[item_id]],Raw_Menu!$A$2:$D$33,3,FALSE),"Unknown")</f>
        <v>Italian</v>
      </c>
    </row>
    <row r="10861" spans="1:9" x14ac:dyDescent="0.25">
      <c r="A10861">
        <v>10860</v>
      </c>
      <c r="B10861">
        <v>4755</v>
      </c>
      <c r="C10861" s="1">
        <v>45006</v>
      </c>
      <c r="D10861" s="2">
        <v>0.69475694444444447</v>
      </c>
      <c r="E10861">
        <v>118</v>
      </c>
      <c r="F10861" s="5">
        <f>IFERROR(VLOOKUP(E10861,Raw_Menu!$A$2:$D$33,4,FALSE),0)</f>
        <v>14.95</v>
      </c>
      <c r="G10861" s="5">
        <f t="shared" si="338"/>
        <v>14.95</v>
      </c>
      <c r="H10861">
        <f t="shared" si="339"/>
        <v>16</v>
      </c>
      <c r="I10861" t="str">
        <f>IFERROR(VLOOKUP(tblOrders[[#This Row],[item_id]],Raw_Menu!$A$2:$D$33,3,FALSE),"Unknown")</f>
        <v>Mexican</v>
      </c>
    </row>
    <row r="10862" spans="1:9" x14ac:dyDescent="0.25">
      <c r="A10862">
        <v>10861</v>
      </c>
      <c r="B10862">
        <v>4755</v>
      </c>
      <c r="C10862" s="1">
        <v>45006</v>
      </c>
      <c r="D10862" s="2">
        <v>0.69475694444444447</v>
      </c>
      <c r="E10862">
        <v>119</v>
      </c>
      <c r="F10862" s="5">
        <f>IFERROR(VLOOKUP(E10862,Raw_Menu!$A$2:$D$33,4,FALSE),0)</f>
        <v>11.95</v>
      </c>
      <c r="G10862" s="5">
        <f t="shared" si="338"/>
        <v>11.95</v>
      </c>
      <c r="H10862">
        <f t="shared" si="339"/>
        <v>16</v>
      </c>
      <c r="I10862" t="str">
        <f>IFERROR(VLOOKUP(tblOrders[[#This Row],[item_id]],Raw_Menu!$A$2:$D$33,3,FALSE),"Unknown")</f>
        <v>Mexican</v>
      </c>
    </row>
    <row r="10863" spans="1:9" x14ac:dyDescent="0.25">
      <c r="A10863">
        <v>10862</v>
      </c>
      <c r="B10863">
        <v>4755</v>
      </c>
      <c r="C10863" s="1">
        <v>45006</v>
      </c>
      <c r="D10863" s="2">
        <v>0.69475694444444447</v>
      </c>
      <c r="E10863">
        <v>120</v>
      </c>
      <c r="F10863" s="5">
        <f>IFERROR(VLOOKUP(E10863,Raw_Menu!$A$2:$D$33,4,FALSE),0)</f>
        <v>13.95</v>
      </c>
      <c r="G10863" s="5">
        <f t="shared" si="338"/>
        <v>13.95</v>
      </c>
      <c r="H10863">
        <f t="shared" si="339"/>
        <v>16</v>
      </c>
      <c r="I10863" t="str">
        <f>IFERROR(VLOOKUP(tblOrders[[#This Row],[item_id]],Raw_Menu!$A$2:$D$33,3,FALSE),"Unknown")</f>
        <v>Mexican</v>
      </c>
    </row>
    <row r="10864" spans="1:9" x14ac:dyDescent="0.25">
      <c r="A10864">
        <v>10863</v>
      </c>
      <c r="B10864">
        <v>4756</v>
      </c>
      <c r="C10864" s="1">
        <v>45006</v>
      </c>
      <c r="D10864" s="2">
        <v>0.70258101851851851</v>
      </c>
      <c r="E10864">
        <v>124</v>
      </c>
      <c r="F10864" s="5">
        <f>IFERROR(VLOOKUP(E10864,Raw_Menu!$A$2:$D$33,4,FALSE),0)</f>
        <v>14.5</v>
      </c>
      <c r="G10864" s="5">
        <f t="shared" si="338"/>
        <v>14.5</v>
      </c>
      <c r="H10864">
        <f t="shared" si="339"/>
        <v>16</v>
      </c>
      <c r="I10864" t="str">
        <f>IFERROR(VLOOKUP(tblOrders[[#This Row],[item_id]],Raw_Menu!$A$2:$D$33,3,FALSE),"Unknown")</f>
        <v>Italian</v>
      </c>
    </row>
    <row r="10865" spans="1:9" x14ac:dyDescent="0.25">
      <c r="A10865">
        <v>10864</v>
      </c>
      <c r="B10865">
        <v>4756</v>
      </c>
      <c r="C10865" s="1">
        <v>45006</v>
      </c>
      <c r="D10865" s="2">
        <v>0.70258101851851851</v>
      </c>
      <c r="E10865">
        <v>132</v>
      </c>
      <c r="F10865" s="5">
        <f>IFERROR(VLOOKUP(E10865,Raw_Menu!$A$2:$D$33,4,FALSE),0)</f>
        <v>16.95</v>
      </c>
      <c r="G10865" s="5">
        <f t="shared" si="338"/>
        <v>16.95</v>
      </c>
      <c r="H10865">
        <f t="shared" si="339"/>
        <v>16</v>
      </c>
      <c r="I10865" t="str">
        <f>IFERROR(VLOOKUP(tblOrders[[#This Row],[item_id]],Raw_Menu!$A$2:$D$33,3,FALSE),"Unknown")</f>
        <v>Italian</v>
      </c>
    </row>
    <row r="10866" spans="1:9" x14ac:dyDescent="0.25">
      <c r="A10866">
        <v>10865</v>
      </c>
      <c r="B10866">
        <v>4757</v>
      </c>
      <c r="C10866" s="1">
        <v>45006</v>
      </c>
      <c r="D10866" s="2">
        <v>0.70297453703703705</v>
      </c>
      <c r="E10866">
        <v>104</v>
      </c>
      <c r="F10866" s="5">
        <f>IFERROR(VLOOKUP(E10866,Raw_Menu!$A$2:$D$33,4,FALSE),0)</f>
        <v>10.5</v>
      </c>
      <c r="G10866" s="5">
        <f t="shared" si="338"/>
        <v>10.5</v>
      </c>
      <c r="H10866">
        <f t="shared" si="339"/>
        <v>16</v>
      </c>
      <c r="I10866" t="str">
        <f>IFERROR(VLOOKUP(tblOrders[[#This Row],[item_id]],Raw_Menu!$A$2:$D$33,3,FALSE),"Unknown")</f>
        <v>American</v>
      </c>
    </row>
    <row r="10867" spans="1:9" x14ac:dyDescent="0.25">
      <c r="A10867">
        <v>10866</v>
      </c>
      <c r="B10867">
        <v>4758</v>
      </c>
      <c r="C10867" s="1">
        <v>45006</v>
      </c>
      <c r="D10867" s="2">
        <v>0.71342592592592591</v>
      </c>
      <c r="E10867">
        <v>127</v>
      </c>
      <c r="F10867" s="5">
        <f>IFERROR(VLOOKUP(E10867,Raw_Menu!$A$2:$D$33,4,FALSE),0)</f>
        <v>17.95</v>
      </c>
      <c r="G10867" s="5">
        <f t="shared" si="338"/>
        <v>17.95</v>
      </c>
      <c r="H10867">
        <f t="shared" si="339"/>
        <v>17</v>
      </c>
      <c r="I10867" t="str">
        <f>IFERROR(VLOOKUP(tblOrders[[#This Row],[item_id]],Raw_Menu!$A$2:$D$33,3,FALSE),"Unknown")</f>
        <v>Italian</v>
      </c>
    </row>
    <row r="10868" spans="1:9" x14ac:dyDescent="0.25">
      <c r="A10868">
        <v>10867</v>
      </c>
      <c r="B10868">
        <v>4759</v>
      </c>
      <c r="C10868" s="1">
        <v>45006</v>
      </c>
      <c r="D10868" s="2">
        <v>0.71429398148148149</v>
      </c>
      <c r="E10868">
        <v>109</v>
      </c>
      <c r="F10868" s="5">
        <f>IFERROR(VLOOKUP(E10868,Raw_Menu!$A$2:$D$33,4,FALSE),0)</f>
        <v>17.95</v>
      </c>
      <c r="G10868" s="5">
        <f t="shared" si="338"/>
        <v>17.95</v>
      </c>
      <c r="H10868">
        <f t="shared" si="339"/>
        <v>17</v>
      </c>
      <c r="I10868" t="str">
        <f>IFERROR(VLOOKUP(tblOrders[[#This Row],[item_id]],Raw_Menu!$A$2:$D$33,3,FALSE),"Unknown")</f>
        <v>Asian</v>
      </c>
    </row>
    <row r="10869" spans="1:9" x14ac:dyDescent="0.25">
      <c r="A10869">
        <v>10868</v>
      </c>
      <c r="B10869">
        <v>4759</v>
      </c>
      <c r="C10869" s="1">
        <v>45006</v>
      </c>
      <c r="D10869" s="2">
        <v>0.71429398148148149</v>
      </c>
      <c r="E10869">
        <v>117</v>
      </c>
      <c r="F10869" s="5">
        <f>IFERROR(VLOOKUP(E10869,Raw_Menu!$A$2:$D$33,4,FALSE),0)</f>
        <v>12.95</v>
      </c>
      <c r="G10869" s="5">
        <f t="shared" si="338"/>
        <v>12.95</v>
      </c>
      <c r="H10869">
        <f t="shared" si="339"/>
        <v>17</v>
      </c>
      <c r="I10869" t="str">
        <f>IFERROR(VLOOKUP(tblOrders[[#This Row],[item_id]],Raw_Menu!$A$2:$D$33,3,FALSE),"Unknown")</f>
        <v>Mexican</v>
      </c>
    </row>
    <row r="10870" spans="1:9" x14ac:dyDescent="0.25">
      <c r="A10870">
        <v>10869</v>
      </c>
      <c r="B10870">
        <v>4759</v>
      </c>
      <c r="C10870" s="1">
        <v>45006</v>
      </c>
      <c r="D10870" s="2">
        <v>0.71429398148148149</v>
      </c>
      <c r="E10870" t="s">
        <v>95</v>
      </c>
      <c r="F10870" s="5">
        <f>IFERROR(VLOOKUP(E10870,Raw_Menu!$A$2:$D$33,4,FALSE),0)</f>
        <v>0</v>
      </c>
      <c r="G10870" s="5">
        <f t="shared" si="338"/>
        <v>0</v>
      </c>
      <c r="H10870">
        <f t="shared" si="339"/>
        <v>17</v>
      </c>
      <c r="I10870" t="str">
        <f>IFERROR(VLOOKUP(tblOrders[[#This Row],[item_id]],Raw_Menu!$A$2:$D$33,3,FALSE),"Unknown")</f>
        <v>Unknown</v>
      </c>
    </row>
    <row r="10871" spans="1:9" x14ac:dyDescent="0.25">
      <c r="A10871">
        <v>10870</v>
      </c>
      <c r="B10871">
        <v>4760</v>
      </c>
      <c r="C10871" s="1">
        <v>45006</v>
      </c>
      <c r="D10871" s="2">
        <v>0.72675925925925922</v>
      </c>
      <c r="E10871">
        <v>102</v>
      </c>
      <c r="F10871" s="5">
        <f>IFERROR(VLOOKUP(E10871,Raw_Menu!$A$2:$D$33,4,FALSE),0)</f>
        <v>13.95</v>
      </c>
      <c r="G10871" s="5">
        <f t="shared" si="338"/>
        <v>13.95</v>
      </c>
      <c r="H10871">
        <f t="shared" si="339"/>
        <v>17</v>
      </c>
      <c r="I10871" t="str">
        <f>IFERROR(VLOOKUP(tblOrders[[#This Row],[item_id]],Raw_Menu!$A$2:$D$33,3,FALSE),"Unknown")</f>
        <v>American</v>
      </c>
    </row>
    <row r="10872" spans="1:9" x14ac:dyDescent="0.25">
      <c r="A10872">
        <v>10871</v>
      </c>
      <c r="B10872">
        <v>4760</v>
      </c>
      <c r="C10872" s="1">
        <v>45006</v>
      </c>
      <c r="D10872" s="2">
        <v>0.72675925925925922</v>
      </c>
      <c r="E10872">
        <v>127</v>
      </c>
      <c r="F10872" s="5">
        <f>IFERROR(VLOOKUP(E10872,Raw_Menu!$A$2:$D$33,4,FALSE),0)</f>
        <v>17.95</v>
      </c>
      <c r="G10872" s="5">
        <f t="shared" si="338"/>
        <v>17.95</v>
      </c>
      <c r="H10872">
        <f t="shared" si="339"/>
        <v>17</v>
      </c>
      <c r="I10872" t="str">
        <f>IFERROR(VLOOKUP(tblOrders[[#This Row],[item_id]],Raw_Menu!$A$2:$D$33,3,FALSE),"Unknown")</f>
        <v>Italian</v>
      </c>
    </row>
    <row r="10873" spans="1:9" x14ac:dyDescent="0.25">
      <c r="A10873">
        <v>10872</v>
      </c>
      <c r="B10873">
        <v>4760</v>
      </c>
      <c r="C10873" s="1">
        <v>45006</v>
      </c>
      <c r="D10873" s="2">
        <v>0.72675925925925922</v>
      </c>
      <c r="E10873">
        <v>112</v>
      </c>
      <c r="F10873" s="5">
        <f>IFERROR(VLOOKUP(E10873,Raw_Menu!$A$2:$D$33,4,FALSE),0)</f>
        <v>14.95</v>
      </c>
      <c r="G10873" s="5">
        <f t="shared" si="338"/>
        <v>14.95</v>
      </c>
      <c r="H10873">
        <f t="shared" si="339"/>
        <v>17</v>
      </c>
      <c r="I10873" t="str">
        <f>IFERROR(VLOOKUP(tblOrders[[#This Row],[item_id]],Raw_Menu!$A$2:$D$33,3,FALSE),"Unknown")</f>
        <v>Asian</v>
      </c>
    </row>
    <row r="10874" spans="1:9" x14ac:dyDescent="0.25">
      <c r="A10874">
        <v>10873</v>
      </c>
      <c r="B10874">
        <v>4761</v>
      </c>
      <c r="C10874" s="1">
        <v>45006</v>
      </c>
      <c r="D10874" s="2">
        <v>0.75761574074074078</v>
      </c>
      <c r="E10874">
        <v>115</v>
      </c>
      <c r="F10874" s="5">
        <f>IFERROR(VLOOKUP(E10874,Raw_Menu!$A$2:$D$33,4,FALSE),0)</f>
        <v>11.95</v>
      </c>
      <c r="G10874" s="5">
        <f t="shared" si="338"/>
        <v>11.95</v>
      </c>
      <c r="H10874">
        <f t="shared" si="339"/>
        <v>18</v>
      </c>
      <c r="I10874" t="str">
        <f>IFERROR(VLOOKUP(tblOrders[[#This Row],[item_id]],Raw_Menu!$A$2:$D$33,3,FALSE),"Unknown")</f>
        <v>Mexican</v>
      </c>
    </row>
    <row r="10875" spans="1:9" x14ac:dyDescent="0.25">
      <c r="A10875">
        <v>10874</v>
      </c>
      <c r="B10875">
        <v>4761</v>
      </c>
      <c r="C10875" s="1">
        <v>45006</v>
      </c>
      <c r="D10875" s="2">
        <v>0.75761574074074078</v>
      </c>
      <c r="E10875">
        <v>113</v>
      </c>
      <c r="F10875" s="5">
        <f>IFERROR(VLOOKUP(E10875,Raw_Menu!$A$2:$D$33,4,FALSE),0)</f>
        <v>5</v>
      </c>
      <c r="G10875" s="5">
        <f t="shared" si="338"/>
        <v>5</v>
      </c>
      <c r="H10875">
        <f t="shared" si="339"/>
        <v>18</v>
      </c>
      <c r="I10875" t="str">
        <f>IFERROR(VLOOKUP(tblOrders[[#This Row],[item_id]],Raw_Menu!$A$2:$D$33,3,FALSE),"Unknown")</f>
        <v>Asian</v>
      </c>
    </row>
    <row r="10876" spans="1:9" x14ac:dyDescent="0.25">
      <c r="A10876">
        <v>10875</v>
      </c>
      <c r="B10876">
        <v>4761</v>
      </c>
      <c r="C10876" s="1">
        <v>45006</v>
      </c>
      <c r="D10876" s="2">
        <v>0.75761574074074078</v>
      </c>
      <c r="E10876">
        <v>105</v>
      </c>
      <c r="F10876" s="5">
        <f>IFERROR(VLOOKUP(E10876,Raw_Menu!$A$2:$D$33,4,FALSE),0)</f>
        <v>7</v>
      </c>
      <c r="G10876" s="5">
        <f t="shared" si="338"/>
        <v>7</v>
      </c>
      <c r="H10876">
        <f t="shared" si="339"/>
        <v>18</v>
      </c>
      <c r="I10876" t="str">
        <f>IFERROR(VLOOKUP(tblOrders[[#This Row],[item_id]],Raw_Menu!$A$2:$D$33,3,FALSE),"Unknown")</f>
        <v>American</v>
      </c>
    </row>
    <row r="10877" spans="1:9" x14ac:dyDescent="0.25">
      <c r="A10877">
        <v>10876</v>
      </c>
      <c r="B10877">
        <v>4761</v>
      </c>
      <c r="C10877" s="1">
        <v>45006</v>
      </c>
      <c r="D10877" s="2">
        <v>0.75761574074074078</v>
      </c>
      <c r="E10877" t="s">
        <v>95</v>
      </c>
      <c r="F10877" s="5">
        <f>IFERROR(VLOOKUP(E10877,Raw_Menu!$A$2:$D$33,4,FALSE),0)</f>
        <v>0</v>
      </c>
      <c r="G10877" s="5">
        <f t="shared" si="338"/>
        <v>0</v>
      </c>
      <c r="H10877">
        <f t="shared" si="339"/>
        <v>18</v>
      </c>
      <c r="I10877" t="str">
        <f>IFERROR(VLOOKUP(tblOrders[[#This Row],[item_id]],Raw_Menu!$A$2:$D$33,3,FALSE),"Unknown")</f>
        <v>Unknown</v>
      </c>
    </row>
    <row r="10878" spans="1:9" x14ac:dyDescent="0.25">
      <c r="A10878">
        <v>10877</v>
      </c>
      <c r="B10878">
        <v>4762</v>
      </c>
      <c r="C10878" s="1">
        <v>45006</v>
      </c>
      <c r="D10878" s="2">
        <v>0.77725694444444449</v>
      </c>
      <c r="E10878">
        <v>130</v>
      </c>
      <c r="F10878" s="5">
        <f>IFERROR(VLOOKUP(E10878,Raw_Menu!$A$2:$D$33,4,FALSE),0)</f>
        <v>19.95</v>
      </c>
      <c r="G10878" s="5">
        <f t="shared" si="338"/>
        <v>19.95</v>
      </c>
      <c r="H10878">
        <f t="shared" si="339"/>
        <v>18</v>
      </c>
      <c r="I10878" t="str">
        <f>IFERROR(VLOOKUP(tblOrders[[#This Row],[item_id]],Raw_Menu!$A$2:$D$33,3,FALSE),"Unknown")</f>
        <v>Italian</v>
      </c>
    </row>
    <row r="10879" spans="1:9" x14ac:dyDescent="0.25">
      <c r="A10879">
        <v>10878</v>
      </c>
      <c r="B10879">
        <v>4763</v>
      </c>
      <c r="C10879" s="1">
        <v>45006</v>
      </c>
      <c r="D10879" s="2">
        <v>0.7805671296296296</v>
      </c>
      <c r="E10879">
        <v>109</v>
      </c>
      <c r="F10879" s="5">
        <f>IFERROR(VLOOKUP(E10879,Raw_Menu!$A$2:$D$33,4,FALSE),0)</f>
        <v>17.95</v>
      </c>
      <c r="G10879" s="5">
        <f t="shared" si="338"/>
        <v>17.95</v>
      </c>
      <c r="H10879">
        <f t="shared" si="339"/>
        <v>18</v>
      </c>
      <c r="I10879" t="str">
        <f>IFERROR(VLOOKUP(tblOrders[[#This Row],[item_id]],Raw_Menu!$A$2:$D$33,3,FALSE),"Unknown")</f>
        <v>Asian</v>
      </c>
    </row>
    <row r="10880" spans="1:9" x14ac:dyDescent="0.25">
      <c r="A10880">
        <v>10879</v>
      </c>
      <c r="B10880">
        <v>4763</v>
      </c>
      <c r="C10880" s="1">
        <v>45006</v>
      </c>
      <c r="D10880" s="2">
        <v>0.7805671296296296</v>
      </c>
      <c r="E10880">
        <v>122</v>
      </c>
      <c r="F10880" s="5">
        <f>IFERROR(VLOOKUP(E10880,Raw_Menu!$A$2:$D$33,4,FALSE),0)</f>
        <v>7</v>
      </c>
      <c r="G10880" s="5">
        <f t="shared" si="338"/>
        <v>7</v>
      </c>
      <c r="H10880">
        <f t="shared" si="339"/>
        <v>18</v>
      </c>
      <c r="I10880" t="str">
        <f>IFERROR(VLOOKUP(tblOrders[[#This Row],[item_id]],Raw_Menu!$A$2:$D$33,3,FALSE),"Unknown")</f>
        <v>Mexican</v>
      </c>
    </row>
    <row r="10881" spans="1:9" x14ac:dyDescent="0.25">
      <c r="A10881">
        <v>10880</v>
      </c>
      <c r="B10881">
        <v>4763</v>
      </c>
      <c r="C10881" s="1">
        <v>45006</v>
      </c>
      <c r="D10881" s="2">
        <v>0.7805671296296296</v>
      </c>
      <c r="E10881">
        <v>114</v>
      </c>
      <c r="F10881" s="5">
        <f>IFERROR(VLOOKUP(E10881,Raw_Menu!$A$2:$D$33,4,FALSE),0)</f>
        <v>9</v>
      </c>
      <c r="G10881" s="5">
        <f t="shared" si="338"/>
        <v>9</v>
      </c>
      <c r="H10881">
        <f t="shared" si="339"/>
        <v>18</v>
      </c>
      <c r="I10881" t="str">
        <f>IFERROR(VLOOKUP(tblOrders[[#This Row],[item_id]],Raw_Menu!$A$2:$D$33,3,FALSE),"Unknown")</f>
        <v>Asian</v>
      </c>
    </row>
    <row r="10882" spans="1:9" x14ac:dyDescent="0.25">
      <c r="A10882">
        <v>10881</v>
      </c>
      <c r="B10882">
        <v>4764</v>
      </c>
      <c r="C10882" s="1">
        <v>45006</v>
      </c>
      <c r="D10882" s="2">
        <v>0.78611111111111109</v>
      </c>
      <c r="E10882">
        <v>124</v>
      </c>
      <c r="F10882" s="5">
        <f>IFERROR(VLOOKUP(E10882,Raw_Menu!$A$2:$D$33,4,FALSE),0)</f>
        <v>14.5</v>
      </c>
      <c r="G10882" s="5">
        <f t="shared" ref="G10882:G10945" si="340">VALUE(F10882)</f>
        <v>14.5</v>
      </c>
      <c r="H10882">
        <f t="shared" ref="H10882:H10945" si="341">HOUR(D10882)</f>
        <v>18</v>
      </c>
      <c r="I10882" t="str">
        <f>IFERROR(VLOOKUP(tblOrders[[#This Row],[item_id]],Raw_Menu!$A$2:$D$33,3,FALSE),"Unknown")</f>
        <v>Italian</v>
      </c>
    </row>
    <row r="10883" spans="1:9" x14ac:dyDescent="0.25">
      <c r="A10883">
        <v>10882</v>
      </c>
      <c r="B10883">
        <v>4764</v>
      </c>
      <c r="C10883" s="1">
        <v>45006</v>
      </c>
      <c r="D10883" s="2">
        <v>0.78611111111111109</v>
      </c>
      <c r="E10883">
        <v>105</v>
      </c>
      <c r="F10883" s="5">
        <f>IFERROR(VLOOKUP(E10883,Raw_Menu!$A$2:$D$33,4,FALSE),0)</f>
        <v>7</v>
      </c>
      <c r="G10883" s="5">
        <f t="shared" si="340"/>
        <v>7</v>
      </c>
      <c r="H10883">
        <f t="shared" si="341"/>
        <v>18</v>
      </c>
      <c r="I10883" t="str">
        <f>IFERROR(VLOOKUP(tblOrders[[#This Row],[item_id]],Raw_Menu!$A$2:$D$33,3,FALSE),"Unknown")</f>
        <v>American</v>
      </c>
    </row>
    <row r="10884" spans="1:9" x14ac:dyDescent="0.25">
      <c r="A10884">
        <v>10883</v>
      </c>
      <c r="B10884">
        <v>4764</v>
      </c>
      <c r="C10884" s="1">
        <v>45006</v>
      </c>
      <c r="D10884" s="2">
        <v>0.78611111111111109</v>
      </c>
      <c r="E10884">
        <v>122</v>
      </c>
      <c r="F10884" s="5">
        <f>IFERROR(VLOOKUP(E10884,Raw_Menu!$A$2:$D$33,4,FALSE),0)</f>
        <v>7</v>
      </c>
      <c r="G10884" s="5">
        <f t="shared" si="340"/>
        <v>7</v>
      </c>
      <c r="H10884">
        <f t="shared" si="341"/>
        <v>18</v>
      </c>
      <c r="I10884" t="str">
        <f>IFERROR(VLOOKUP(tblOrders[[#This Row],[item_id]],Raw_Menu!$A$2:$D$33,3,FALSE),"Unknown")</f>
        <v>Mexican</v>
      </c>
    </row>
    <row r="10885" spans="1:9" x14ac:dyDescent="0.25">
      <c r="A10885">
        <v>10884</v>
      </c>
      <c r="B10885">
        <v>4765</v>
      </c>
      <c r="C10885" s="1">
        <v>45006</v>
      </c>
      <c r="D10885" s="2">
        <v>0.78737268518518522</v>
      </c>
      <c r="E10885">
        <v>108</v>
      </c>
      <c r="F10885" s="5">
        <f>IFERROR(VLOOKUP(E10885,Raw_Menu!$A$2:$D$33,4,FALSE),0)</f>
        <v>14.5</v>
      </c>
      <c r="G10885" s="5">
        <f t="shared" si="340"/>
        <v>14.5</v>
      </c>
      <c r="H10885">
        <f t="shared" si="341"/>
        <v>18</v>
      </c>
      <c r="I10885" t="str">
        <f>IFERROR(VLOOKUP(tblOrders[[#This Row],[item_id]],Raw_Menu!$A$2:$D$33,3,FALSE),"Unknown")</f>
        <v>Asian</v>
      </c>
    </row>
    <row r="10886" spans="1:9" x14ac:dyDescent="0.25">
      <c r="A10886">
        <v>10885</v>
      </c>
      <c r="B10886">
        <v>4765</v>
      </c>
      <c r="C10886" s="1">
        <v>45006</v>
      </c>
      <c r="D10886" s="2">
        <v>0.78737268518518522</v>
      </c>
      <c r="E10886">
        <v>109</v>
      </c>
      <c r="F10886" s="5">
        <f>IFERROR(VLOOKUP(E10886,Raw_Menu!$A$2:$D$33,4,FALSE),0)</f>
        <v>17.95</v>
      </c>
      <c r="G10886" s="5">
        <f t="shared" si="340"/>
        <v>17.95</v>
      </c>
      <c r="H10886">
        <f t="shared" si="341"/>
        <v>18</v>
      </c>
      <c r="I10886" t="str">
        <f>IFERROR(VLOOKUP(tblOrders[[#This Row],[item_id]],Raw_Menu!$A$2:$D$33,3,FALSE),"Unknown")</f>
        <v>Asian</v>
      </c>
    </row>
    <row r="10887" spans="1:9" x14ac:dyDescent="0.25">
      <c r="A10887">
        <v>10886</v>
      </c>
      <c r="B10887">
        <v>4766</v>
      </c>
      <c r="C10887" s="1">
        <v>45006</v>
      </c>
      <c r="D10887" s="2">
        <v>0.79503472222222227</v>
      </c>
      <c r="E10887">
        <v>109</v>
      </c>
      <c r="F10887" s="5">
        <f>IFERROR(VLOOKUP(E10887,Raw_Menu!$A$2:$D$33,4,FALSE),0)</f>
        <v>17.95</v>
      </c>
      <c r="G10887" s="5">
        <f t="shared" si="340"/>
        <v>17.95</v>
      </c>
      <c r="H10887">
        <f t="shared" si="341"/>
        <v>19</v>
      </c>
      <c r="I10887" t="str">
        <f>IFERROR(VLOOKUP(tblOrders[[#This Row],[item_id]],Raw_Menu!$A$2:$D$33,3,FALSE),"Unknown")</f>
        <v>Asian</v>
      </c>
    </row>
    <row r="10888" spans="1:9" x14ac:dyDescent="0.25">
      <c r="A10888">
        <v>10887</v>
      </c>
      <c r="B10888">
        <v>4766</v>
      </c>
      <c r="C10888" s="1">
        <v>45006</v>
      </c>
      <c r="D10888" s="2">
        <v>0.79503472222222227</v>
      </c>
      <c r="E10888">
        <v>120</v>
      </c>
      <c r="F10888" s="5">
        <f>IFERROR(VLOOKUP(E10888,Raw_Menu!$A$2:$D$33,4,FALSE),0)</f>
        <v>13.95</v>
      </c>
      <c r="G10888" s="5">
        <f t="shared" si="340"/>
        <v>13.95</v>
      </c>
      <c r="H10888">
        <f t="shared" si="341"/>
        <v>19</v>
      </c>
      <c r="I10888" t="str">
        <f>IFERROR(VLOOKUP(tblOrders[[#This Row],[item_id]],Raw_Menu!$A$2:$D$33,3,FALSE),"Unknown")</f>
        <v>Mexican</v>
      </c>
    </row>
    <row r="10889" spans="1:9" x14ac:dyDescent="0.25">
      <c r="A10889">
        <v>10888</v>
      </c>
      <c r="B10889">
        <v>4767</v>
      </c>
      <c r="C10889" s="1">
        <v>45006</v>
      </c>
      <c r="D10889" s="2">
        <v>0.80572916666666672</v>
      </c>
      <c r="E10889">
        <v>129</v>
      </c>
      <c r="F10889" s="5">
        <f>IFERROR(VLOOKUP(E10889,Raw_Menu!$A$2:$D$33,4,FALSE),0)</f>
        <v>15.5</v>
      </c>
      <c r="G10889" s="5">
        <f t="shared" si="340"/>
        <v>15.5</v>
      </c>
      <c r="H10889">
        <f t="shared" si="341"/>
        <v>19</v>
      </c>
      <c r="I10889" t="str">
        <f>IFERROR(VLOOKUP(tblOrders[[#This Row],[item_id]],Raw_Menu!$A$2:$D$33,3,FALSE),"Unknown")</f>
        <v>Italian</v>
      </c>
    </row>
    <row r="10890" spans="1:9" x14ac:dyDescent="0.25">
      <c r="A10890">
        <v>10889</v>
      </c>
      <c r="B10890">
        <v>4767</v>
      </c>
      <c r="C10890" s="1">
        <v>45006</v>
      </c>
      <c r="D10890" s="2">
        <v>0.80572916666666672</v>
      </c>
      <c r="E10890">
        <v>105</v>
      </c>
      <c r="F10890" s="5">
        <f>IFERROR(VLOOKUP(E10890,Raw_Menu!$A$2:$D$33,4,FALSE),0)</f>
        <v>7</v>
      </c>
      <c r="G10890" s="5">
        <f t="shared" si="340"/>
        <v>7</v>
      </c>
      <c r="H10890">
        <f t="shared" si="341"/>
        <v>19</v>
      </c>
      <c r="I10890" t="str">
        <f>IFERROR(VLOOKUP(tblOrders[[#This Row],[item_id]],Raw_Menu!$A$2:$D$33,3,FALSE),"Unknown")</f>
        <v>American</v>
      </c>
    </row>
    <row r="10891" spans="1:9" x14ac:dyDescent="0.25">
      <c r="A10891">
        <v>10890</v>
      </c>
      <c r="B10891">
        <v>4767</v>
      </c>
      <c r="C10891" s="1">
        <v>45006</v>
      </c>
      <c r="D10891" s="2">
        <v>0.80572916666666672</v>
      </c>
      <c r="E10891">
        <v>122</v>
      </c>
      <c r="F10891" s="5">
        <f>IFERROR(VLOOKUP(E10891,Raw_Menu!$A$2:$D$33,4,FALSE),0)</f>
        <v>7</v>
      </c>
      <c r="G10891" s="5">
        <f t="shared" si="340"/>
        <v>7</v>
      </c>
      <c r="H10891">
        <f t="shared" si="341"/>
        <v>19</v>
      </c>
      <c r="I10891" t="str">
        <f>IFERROR(VLOOKUP(tblOrders[[#This Row],[item_id]],Raw_Menu!$A$2:$D$33,3,FALSE),"Unknown")</f>
        <v>Mexican</v>
      </c>
    </row>
    <row r="10892" spans="1:9" x14ac:dyDescent="0.25">
      <c r="A10892">
        <v>10891</v>
      </c>
      <c r="B10892">
        <v>4767</v>
      </c>
      <c r="C10892" s="1">
        <v>45006</v>
      </c>
      <c r="D10892" s="2">
        <v>0.80572916666666672</v>
      </c>
      <c r="E10892">
        <v>106</v>
      </c>
      <c r="F10892" s="5">
        <f>IFERROR(VLOOKUP(E10892,Raw_Menu!$A$2:$D$33,4,FALSE),0)</f>
        <v>7</v>
      </c>
      <c r="G10892" s="5">
        <f t="shared" si="340"/>
        <v>7</v>
      </c>
      <c r="H10892">
        <f t="shared" si="341"/>
        <v>19</v>
      </c>
      <c r="I10892" t="str">
        <f>IFERROR(VLOOKUP(tblOrders[[#This Row],[item_id]],Raw_Menu!$A$2:$D$33,3,FALSE),"Unknown")</f>
        <v>American</v>
      </c>
    </row>
    <row r="10893" spans="1:9" x14ac:dyDescent="0.25">
      <c r="A10893">
        <v>10892</v>
      </c>
      <c r="B10893">
        <v>4768</v>
      </c>
      <c r="C10893" s="1">
        <v>45006</v>
      </c>
      <c r="D10893" s="2">
        <v>0.81390046296296292</v>
      </c>
      <c r="E10893">
        <v>117</v>
      </c>
      <c r="F10893" s="5">
        <f>IFERROR(VLOOKUP(E10893,Raw_Menu!$A$2:$D$33,4,FALSE),0)</f>
        <v>12.95</v>
      </c>
      <c r="G10893" s="5">
        <f t="shared" si="340"/>
        <v>12.95</v>
      </c>
      <c r="H10893">
        <f t="shared" si="341"/>
        <v>19</v>
      </c>
      <c r="I10893" t="str">
        <f>IFERROR(VLOOKUP(tblOrders[[#This Row],[item_id]],Raw_Menu!$A$2:$D$33,3,FALSE),"Unknown")</f>
        <v>Mexican</v>
      </c>
    </row>
    <row r="10894" spans="1:9" x14ac:dyDescent="0.25">
      <c r="A10894">
        <v>10893</v>
      </c>
      <c r="B10894">
        <v>4768</v>
      </c>
      <c r="C10894" s="1">
        <v>45006</v>
      </c>
      <c r="D10894" s="2">
        <v>0.81390046296296292</v>
      </c>
      <c r="E10894">
        <v>113</v>
      </c>
      <c r="F10894" s="5">
        <f>IFERROR(VLOOKUP(E10894,Raw_Menu!$A$2:$D$33,4,FALSE),0)</f>
        <v>5</v>
      </c>
      <c r="G10894" s="5">
        <f t="shared" si="340"/>
        <v>5</v>
      </c>
      <c r="H10894">
        <f t="shared" si="341"/>
        <v>19</v>
      </c>
      <c r="I10894" t="str">
        <f>IFERROR(VLOOKUP(tblOrders[[#This Row],[item_id]],Raw_Menu!$A$2:$D$33,3,FALSE),"Unknown")</f>
        <v>Asian</v>
      </c>
    </row>
    <row r="10895" spans="1:9" x14ac:dyDescent="0.25">
      <c r="A10895">
        <v>10894</v>
      </c>
      <c r="B10895">
        <v>4768</v>
      </c>
      <c r="C10895" s="1">
        <v>45006</v>
      </c>
      <c r="D10895" s="2">
        <v>0.81390046296296292</v>
      </c>
      <c r="E10895">
        <v>119</v>
      </c>
      <c r="F10895" s="5">
        <f>IFERROR(VLOOKUP(E10895,Raw_Menu!$A$2:$D$33,4,FALSE),0)</f>
        <v>11.95</v>
      </c>
      <c r="G10895" s="5">
        <f t="shared" si="340"/>
        <v>11.95</v>
      </c>
      <c r="H10895">
        <f t="shared" si="341"/>
        <v>19</v>
      </c>
      <c r="I10895" t="str">
        <f>IFERROR(VLOOKUP(tblOrders[[#This Row],[item_id]],Raw_Menu!$A$2:$D$33,3,FALSE),"Unknown")</f>
        <v>Mexican</v>
      </c>
    </row>
    <row r="10896" spans="1:9" x14ac:dyDescent="0.25">
      <c r="A10896">
        <v>10895</v>
      </c>
      <c r="B10896">
        <v>4768</v>
      </c>
      <c r="C10896" s="1">
        <v>45006</v>
      </c>
      <c r="D10896" s="2">
        <v>0.81390046296296292</v>
      </c>
      <c r="E10896">
        <v>105</v>
      </c>
      <c r="F10896" s="5">
        <f>IFERROR(VLOOKUP(E10896,Raw_Menu!$A$2:$D$33,4,FALSE),0)</f>
        <v>7</v>
      </c>
      <c r="G10896" s="5">
        <f t="shared" si="340"/>
        <v>7</v>
      </c>
      <c r="H10896">
        <f t="shared" si="341"/>
        <v>19</v>
      </c>
      <c r="I10896" t="str">
        <f>IFERROR(VLOOKUP(tblOrders[[#This Row],[item_id]],Raw_Menu!$A$2:$D$33,3,FALSE),"Unknown")</f>
        <v>American</v>
      </c>
    </row>
    <row r="10897" spans="1:9" x14ac:dyDescent="0.25">
      <c r="A10897">
        <v>10896</v>
      </c>
      <c r="B10897">
        <v>4769</v>
      </c>
      <c r="C10897" s="1">
        <v>45006</v>
      </c>
      <c r="D10897" s="2">
        <v>0.82018518518518524</v>
      </c>
      <c r="E10897">
        <v>110</v>
      </c>
      <c r="F10897" s="5">
        <f>IFERROR(VLOOKUP(E10897,Raw_Menu!$A$2:$D$33,4,FALSE),0)</f>
        <v>17.95</v>
      </c>
      <c r="G10897" s="5">
        <f t="shared" si="340"/>
        <v>17.95</v>
      </c>
      <c r="H10897">
        <f t="shared" si="341"/>
        <v>19</v>
      </c>
      <c r="I10897" t="str">
        <f>IFERROR(VLOOKUP(tblOrders[[#This Row],[item_id]],Raw_Menu!$A$2:$D$33,3,FALSE),"Unknown")</f>
        <v>Asian</v>
      </c>
    </row>
    <row r="10898" spans="1:9" x14ac:dyDescent="0.25">
      <c r="A10898">
        <v>10897</v>
      </c>
      <c r="B10898">
        <v>4770</v>
      </c>
      <c r="C10898" s="1">
        <v>45006</v>
      </c>
      <c r="D10898" s="2">
        <v>0.82032407407407404</v>
      </c>
      <c r="E10898">
        <v>120</v>
      </c>
      <c r="F10898" s="5">
        <f>IFERROR(VLOOKUP(E10898,Raw_Menu!$A$2:$D$33,4,FALSE),0)</f>
        <v>13.95</v>
      </c>
      <c r="G10898" s="5">
        <f t="shared" si="340"/>
        <v>13.95</v>
      </c>
      <c r="H10898">
        <f t="shared" si="341"/>
        <v>19</v>
      </c>
      <c r="I10898" t="str">
        <f>IFERROR(VLOOKUP(tblOrders[[#This Row],[item_id]],Raw_Menu!$A$2:$D$33,3,FALSE),"Unknown")</f>
        <v>Mexican</v>
      </c>
    </row>
    <row r="10899" spans="1:9" x14ac:dyDescent="0.25">
      <c r="A10899">
        <v>10898</v>
      </c>
      <c r="B10899">
        <v>4770</v>
      </c>
      <c r="C10899" s="1">
        <v>45006</v>
      </c>
      <c r="D10899" s="2">
        <v>0.82032407407407404</v>
      </c>
      <c r="E10899">
        <v>106</v>
      </c>
      <c r="F10899" s="5">
        <f>IFERROR(VLOOKUP(E10899,Raw_Menu!$A$2:$D$33,4,FALSE),0)</f>
        <v>7</v>
      </c>
      <c r="G10899" s="5">
        <f t="shared" si="340"/>
        <v>7</v>
      </c>
      <c r="H10899">
        <f t="shared" si="341"/>
        <v>19</v>
      </c>
      <c r="I10899" t="str">
        <f>IFERROR(VLOOKUP(tblOrders[[#This Row],[item_id]],Raw_Menu!$A$2:$D$33,3,FALSE),"Unknown")</f>
        <v>American</v>
      </c>
    </row>
    <row r="10900" spans="1:9" x14ac:dyDescent="0.25">
      <c r="A10900">
        <v>10899</v>
      </c>
      <c r="B10900">
        <v>4771</v>
      </c>
      <c r="C10900" s="1">
        <v>45006</v>
      </c>
      <c r="D10900" s="2">
        <v>0.82623842592592589</v>
      </c>
      <c r="E10900">
        <v>124</v>
      </c>
      <c r="F10900" s="5">
        <f>IFERROR(VLOOKUP(E10900,Raw_Menu!$A$2:$D$33,4,FALSE),0)</f>
        <v>14.5</v>
      </c>
      <c r="G10900" s="5">
        <f t="shared" si="340"/>
        <v>14.5</v>
      </c>
      <c r="H10900">
        <f t="shared" si="341"/>
        <v>19</v>
      </c>
      <c r="I10900" t="str">
        <f>IFERROR(VLOOKUP(tblOrders[[#This Row],[item_id]],Raw_Menu!$A$2:$D$33,3,FALSE),"Unknown")</f>
        <v>Italian</v>
      </c>
    </row>
    <row r="10901" spans="1:9" x14ac:dyDescent="0.25">
      <c r="A10901">
        <v>10900</v>
      </c>
      <c r="B10901">
        <v>4771</v>
      </c>
      <c r="C10901" s="1">
        <v>45006</v>
      </c>
      <c r="D10901" s="2">
        <v>0.82623842592592589</v>
      </c>
      <c r="E10901">
        <v>117</v>
      </c>
      <c r="F10901" s="5">
        <f>IFERROR(VLOOKUP(E10901,Raw_Menu!$A$2:$D$33,4,FALSE),0)</f>
        <v>12.95</v>
      </c>
      <c r="G10901" s="5">
        <f t="shared" si="340"/>
        <v>12.95</v>
      </c>
      <c r="H10901">
        <f t="shared" si="341"/>
        <v>19</v>
      </c>
      <c r="I10901" t="str">
        <f>IFERROR(VLOOKUP(tblOrders[[#This Row],[item_id]],Raw_Menu!$A$2:$D$33,3,FALSE),"Unknown")</f>
        <v>Mexican</v>
      </c>
    </row>
    <row r="10902" spans="1:9" x14ac:dyDescent="0.25">
      <c r="A10902">
        <v>10901</v>
      </c>
      <c r="B10902">
        <v>4771</v>
      </c>
      <c r="C10902" s="1">
        <v>45006</v>
      </c>
      <c r="D10902" s="2">
        <v>0.82623842592592589</v>
      </c>
      <c r="E10902">
        <v>121</v>
      </c>
      <c r="F10902" s="5">
        <f>IFERROR(VLOOKUP(E10902,Raw_Menu!$A$2:$D$33,4,FALSE),0)</f>
        <v>10.5</v>
      </c>
      <c r="G10902" s="5">
        <f t="shared" si="340"/>
        <v>10.5</v>
      </c>
      <c r="H10902">
        <f t="shared" si="341"/>
        <v>19</v>
      </c>
      <c r="I10902" t="str">
        <f>IFERROR(VLOOKUP(tblOrders[[#This Row],[item_id]],Raw_Menu!$A$2:$D$33,3,FALSE),"Unknown")</f>
        <v>Mexican</v>
      </c>
    </row>
    <row r="10903" spans="1:9" x14ac:dyDescent="0.25">
      <c r="A10903">
        <v>10902</v>
      </c>
      <c r="B10903">
        <v>4771</v>
      </c>
      <c r="C10903" s="1">
        <v>45006</v>
      </c>
      <c r="D10903" s="2">
        <v>0.82623842592592589</v>
      </c>
      <c r="E10903">
        <v>106</v>
      </c>
      <c r="F10903" s="5">
        <f>IFERROR(VLOOKUP(E10903,Raw_Menu!$A$2:$D$33,4,FALSE),0)</f>
        <v>7</v>
      </c>
      <c r="G10903" s="5">
        <f t="shared" si="340"/>
        <v>7</v>
      </c>
      <c r="H10903">
        <f t="shared" si="341"/>
        <v>19</v>
      </c>
      <c r="I10903" t="str">
        <f>IFERROR(VLOOKUP(tblOrders[[#This Row],[item_id]],Raw_Menu!$A$2:$D$33,3,FALSE),"Unknown")</f>
        <v>American</v>
      </c>
    </row>
    <row r="10904" spans="1:9" x14ac:dyDescent="0.25">
      <c r="A10904">
        <v>10903</v>
      </c>
      <c r="B10904">
        <v>4772</v>
      </c>
      <c r="C10904" s="1">
        <v>45006</v>
      </c>
      <c r="D10904" s="2">
        <v>0.82894675925925931</v>
      </c>
      <c r="E10904">
        <v>101</v>
      </c>
      <c r="F10904" s="5">
        <f>IFERROR(VLOOKUP(E10904,Raw_Menu!$A$2:$D$33,4,FALSE),0)</f>
        <v>12.95</v>
      </c>
      <c r="G10904" s="5">
        <f t="shared" si="340"/>
        <v>12.95</v>
      </c>
      <c r="H10904">
        <f t="shared" si="341"/>
        <v>19</v>
      </c>
      <c r="I10904" t="str">
        <f>IFERROR(VLOOKUP(tblOrders[[#This Row],[item_id]],Raw_Menu!$A$2:$D$33,3,FALSE),"Unknown")</f>
        <v>American</v>
      </c>
    </row>
    <row r="10905" spans="1:9" x14ac:dyDescent="0.25">
      <c r="A10905">
        <v>10904</v>
      </c>
      <c r="B10905">
        <v>4772</v>
      </c>
      <c r="C10905" s="1">
        <v>45006</v>
      </c>
      <c r="D10905" s="2">
        <v>0.82894675925925931</v>
      </c>
      <c r="E10905">
        <v>120</v>
      </c>
      <c r="F10905" s="5">
        <f>IFERROR(VLOOKUP(E10905,Raw_Menu!$A$2:$D$33,4,FALSE),0)</f>
        <v>13.95</v>
      </c>
      <c r="G10905" s="5">
        <f t="shared" si="340"/>
        <v>13.95</v>
      </c>
      <c r="H10905">
        <f t="shared" si="341"/>
        <v>19</v>
      </c>
      <c r="I10905" t="str">
        <f>IFERROR(VLOOKUP(tblOrders[[#This Row],[item_id]],Raw_Menu!$A$2:$D$33,3,FALSE),"Unknown")</f>
        <v>Mexican</v>
      </c>
    </row>
    <row r="10906" spans="1:9" x14ac:dyDescent="0.25">
      <c r="A10906">
        <v>10905</v>
      </c>
      <c r="B10906">
        <v>4773</v>
      </c>
      <c r="C10906" s="1">
        <v>45006</v>
      </c>
      <c r="D10906" s="2">
        <v>0.83671296296296294</v>
      </c>
      <c r="E10906">
        <v>106</v>
      </c>
      <c r="F10906" s="5">
        <f>IFERROR(VLOOKUP(E10906,Raw_Menu!$A$2:$D$33,4,FALSE),0)</f>
        <v>7</v>
      </c>
      <c r="G10906" s="5">
        <f t="shared" si="340"/>
        <v>7</v>
      </c>
      <c r="H10906">
        <f t="shared" si="341"/>
        <v>20</v>
      </c>
      <c r="I10906" t="str">
        <f>IFERROR(VLOOKUP(tblOrders[[#This Row],[item_id]],Raw_Menu!$A$2:$D$33,3,FALSE),"Unknown")</f>
        <v>American</v>
      </c>
    </row>
    <row r="10907" spans="1:9" x14ac:dyDescent="0.25">
      <c r="A10907">
        <v>10906</v>
      </c>
      <c r="B10907">
        <v>4774</v>
      </c>
      <c r="C10907" s="1">
        <v>45006</v>
      </c>
      <c r="D10907" s="2">
        <v>0.84357638888888886</v>
      </c>
      <c r="E10907">
        <v>109</v>
      </c>
      <c r="F10907" s="5">
        <f>IFERROR(VLOOKUP(E10907,Raw_Menu!$A$2:$D$33,4,FALSE),0)</f>
        <v>17.95</v>
      </c>
      <c r="G10907" s="5">
        <f t="shared" si="340"/>
        <v>17.95</v>
      </c>
      <c r="H10907">
        <f t="shared" si="341"/>
        <v>20</v>
      </c>
      <c r="I10907" t="str">
        <f>IFERROR(VLOOKUP(tblOrders[[#This Row],[item_id]],Raw_Menu!$A$2:$D$33,3,FALSE),"Unknown")</f>
        <v>Asian</v>
      </c>
    </row>
    <row r="10908" spans="1:9" x14ac:dyDescent="0.25">
      <c r="A10908">
        <v>10907</v>
      </c>
      <c r="B10908">
        <v>4775</v>
      </c>
      <c r="C10908" s="1">
        <v>45006</v>
      </c>
      <c r="D10908" s="2">
        <v>0.84385416666666668</v>
      </c>
      <c r="E10908">
        <v>129</v>
      </c>
      <c r="F10908" s="5">
        <f>IFERROR(VLOOKUP(E10908,Raw_Menu!$A$2:$D$33,4,FALSE),0)</f>
        <v>15.5</v>
      </c>
      <c r="G10908" s="5">
        <f t="shared" si="340"/>
        <v>15.5</v>
      </c>
      <c r="H10908">
        <f t="shared" si="341"/>
        <v>20</v>
      </c>
      <c r="I10908" t="str">
        <f>IFERROR(VLOOKUP(tblOrders[[#This Row],[item_id]],Raw_Menu!$A$2:$D$33,3,FALSE),"Unknown")</f>
        <v>Italian</v>
      </c>
    </row>
    <row r="10909" spans="1:9" x14ac:dyDescent="0.25">
      <c r="A10909">
        <v>10908</v>
      </c>
      <c r="B10909">
        <v>4775</v>
      </c>
      <c r="C10909" s="1">
        <v>45006</v>
      </c>
      <c r="D10909" s="2">
        <v>0.84385416666666668</v>
      </c>
      <c r="E10909">
        <v>120</v>
      </c>
      <c r="F10909" s="5">
        <f>IFERROR(VLOOKUP(E10909,Raw_Menu!$A$2:$D$33,4,FALSE),0)</f>
        <v>13.95</v>
      </c>
      <c r="G10909" s="5">
        <f t="shared" si="340"/>
        <v>13.95</v>
      </c>
      <c r="H10909">
        <f t="shared" si="341"/>
        <v>20</v>
      </c>
      <c r="I10909" t="str">
        <f>IFERROR(VLOOKUP(tblOrders[[#This Row],[item_id]],Raw_Menu!$A$2:$D$33,3,FALSE),"Unknown")</f>
        <v>Mexican</v>
      </c>
    </row>
    <row r="10910" spans="1:9" x14ac:dyDescent="0.25">
      <c r="A10910">
        <v>10909</v>
      </c>
      <c r="B10910">
        <v>4775</v>
      </c>
      <c r="C10910" s="1">
        <v>45006</v>
      </c>
      <c r="D10910" s="2">
        <v>0.84385416666666668</v>
      </c>
      <c r="E10910">
        <v>114</v>
      </c>
      <c r="F10910" s="5">
        <f>IFERROR(VLOOKUP(E10910,Raw_Menu!$A$2:$D$33,4,FALSE),0)</f>
        <v>9</v>
      </c>
      <c r="G10910" s="5">
        <f t="shared" si="340"/>
        <v>9</v>
      </c>
      <c r="H10910">
        <f t="shared" si="341"/>
        <v>20</v>
      </c>
      <c r="I10910" t="str">
        <f>IFERROR(VLOOKUP(tblOrders[[#This Row],[item_id]],Raw_Menu!$A$2:$D$33,3,FALSE),"Unknown")</f>
        <v>Asian</v>
      </c>
    </row>
    <row r="10911" spans="1:9" x14ac:dyDescent="0.25">
      <c r="A10911">
        <v>10910</v>
      </c>
      <c r="B10911">
        <v>4775</v>
      </c>
      <c r="C10911" s="1">
        <v>45006</v>
      </c>
      <c r="D10911" s="2">
        <v>0.84385416666666668</v>
      </c>
      <c r="E10911">
        <v>132</v>
      </c>
      <c r="F10911" s="5">
        <f>IFERROR(VLOOKUP(E10911,Raw_Menu!$A$2:$D$33,4,FALSE),0)</f>
        <v>16.95</v>
      </c>
      <c r="G10911" s="5">
        <f t="shared" si="340"/>
        <v>16.95</v>
      </c>
      <c r="H10911">
        <f t="shared" si="341"/>
        <v>20</v>
      </c>
      <c r="I10911" t="str">
        <f>IFERROR(VLOOKUP(tblOrders[[#This Row],[item_id]],Raw_Menu!$A$2:$D$33,3,FALSE),"Unknown")</f>
        <v>Italian</v>
      </c>
    </row>
    <row r="10912" spans="1:9" x14ac:dyDescent="0.25">
      <c r="A10912">
        <v>10911</v>
      </c>
      <c r="B10912">
        <v>4776</v>
      </c>
      <c r="C10912" s="1">
        <v>45006</v>
      </c>
      <c r="D10912" s="2">
        <v>0.84406250000000005</v>
      </c>
      <c r="E10912">
        <v>102</v>
      </c>
      <c r="F10912" s="5">
        <f>IFERROR(VLOOKUP(E10912,Raw_Menu!$A$2:$D$33,4,FALSE),0)</f>
        <v>13.95</v>
      </c>
      <c r="G10912" s="5">
        <f t="shared" si="340"/>
        <v>13.95</v>
      </c>
      <c r="H10912">
        <f t="shared" si="341"/>
        <v>20</v>
      </c>
      <c r="I10912" t="str">
        <f>IFERROR(VLOOKUP(tblOrders[[#This Row],[item_id]],Raw_Menu!$A$2:$D$33,3,FALSE),"Unknown")</f>
        <v>American</v>
      </c>
    </row>
    <row r="10913" spans="1:9" x14ac:dyDescent="0.25">
      <c r="A10913">
        <v>10912</v>
      </c>
      <c r="B10913">
        <v>4776</v>
      </c>
      <c r="C10913" s="1">
        <v>45006</v>
      </c>
      <c r="D10913" s="2">
        <v>0.84406250000000005</v>
      </c>
      <c r="E10913">
        <v>106</v>
      </c>
      <c r="F10913" s="5">
        <f>IFERROR(VLOOKUP(E10913,Raw_Menu!$A$2:$D$33,4,FALSE),0)</f>
        <v>7</v>
      </c>
      <c r="G10913" s="5">
        <f t="shared" si="340"/>
        <v>7</v>
      </c>
      <c r="H10913">
        <f t="shared" si="341"/>
        <v>20</v>
      </c>
      <c r="I10913" t="str">
        <f>IFERROR(VLOOKUP(tblOrders[[#This Row],[item_id]],Raw_Menu!$A$2:$D$33,3,FALSE),"Unknown")</f>
        <v>American</v>
      </c>
    </row>
    <row r="10914" spans="1:9" x14ac:dyDescent="0.25">
      <c r="A10914">
        <v>10913</v>
      </c>
      <c r="B10914">
        <v>4777</v>
      </c>
      <c r="C10914" s="1">
        <v>45006</v>
      </c>
      <c r="D10914" s="2">
        <v>0.85822916666666671</v>
      </c>
      <c r="E10914">
        <v>109</v>
      </c>
      <c r="F10914" s="5">
        <f>IFERROR(VLOOKUP(E10914,Raw_Menu!$A$2:$D$33,4,FALSE),0)</f>
        <v>17.95</v>
      </c>
      <c r="G10914" s="5">
        <f t="shared" si="340"/>
        <v>17.95</v>
      </c>
      <c r="H10914">
        <f t="shared" si="341"/>
        <v>20</v>
      </c>
      <c r="I10914" t="str">
        <f>IFERROR(VLOOKUP(tblOrders[[#This Row],[item_id]],Raw_Menu!$A$2:$D$33,3,FALSE),"Unknown")</f>
        <v>Asian</v>
      </c>
    </row>
    <row r="10915" spans="1:9" x14ac:dyDescent="0.25">
      <c r="A10915">
        <v>10914</v>
      </c>
      <c r="B10915">
        <v>4777</v>
      </c>
      <c r="C10915" s="1">
        <v>45006</v>
      </c>
      <c r="D10915" s="2">
        <v>0.85822916666666671</v>
      </c>
      <c r="E10915">
        <v>129</v>
      </c>
      <c r="F10915" s="5">
        <f>IFERROR(VLOOKUP(E10915,Raw_Menu!$A$2:$D$33,4,FALSE),0)</f>
        <v>15.5</v>
      </c>
      <c r="G10915" s="5">
        <f t="shared" si="340"/>
        <v>15.5</v>
      </c>
      <c r="H10915">
        <f t="shared" si="341"/>
        <v>20</v>
      </c>
      <c r="I10915" t="str">
        <f>IFERROR(VLOOKUP(tblOrders[[#This Row],[item_id]],Raw_Menu!$A$2:$D$33,3,FALSE),"Unknown")</f>
        <v>Italian</v>
      </c>
    </row>
    <row r="10916" spans="1:9" x14ac:dyDescent="0.25">
      <c r="A10916">
        <v>10915</v>
      </c>
      <c r="B10916">
        <v>4778</v>
      </c>
      <c r="C10916" s="1">
        <v>45006</v>
      </c>
      <c r="D10916" s="2">
        <v>0.86018518518518516</v>
      </c>
      <c r="E10916">
        <v>105</v>
      </c>
      <c r="F10916" s="5">
        <f>IFERROR(VLOOKUP(E10916,Raw_Menu!$A$2:$D$33,4,FALSE),0)</f>
        <v>7</v>
      </c>
      <c r="G10916" s="5">
        <f t="shared" si="340"/>
        <v>7</v>
      </c>
      <c r="H10916">
        <f t="shared" si="341"/>
        <v>20</v>
      </c>
      <c r="I10916" t="str">
        <f>IFERROR(VLOOKUP(tblOrders[[#This Row],[item_id]],Raw_Menu!$A$2:$D$33,3,FALSE),"Unknown")</f>
        <v>American</v>
      </c>
    </row>
    <row r="10917" spans="1:9" x14ac:dyDescent="0.25">
      <c r="A10917">
        <v>10916</v>
      </c>
      <c r="B10917">
        <v>4779</v>
      </c>
      <c r="C10917" s="1">
        <v>45006</v>
      </c>
      <c r="D10917" s="2">
        <v>0.8996643518518519</v>
      </c>
      <c r="E10917">
        <v>105</v>
      </c>
      <c r="F10917" s="5">
        <f>IFERROR(VLOOKUP(E10917,Raw_Menu!$A$2:$D$33,4,FALSE),0)</f>
        <v>7</v>
      </c>
      <c r="G10917" s="5">
        <f t="shared" si="340"/>
        <v>7</v>
      </c>
      <c r="H10917">
        <f t="shared" si="341"/>
        <v>21</v>
      </c>
      <c r="I10917" t="str">
        <f>IFERROR(VLOOKUP(tblOrders[[#This Row],[item_id]],Raw_Menu!$A$2:$D$33,3,FALSE),"Unknown")</f>
        <v>American</v>
      </c>
    </row>
    <row r="10918" spans="1:9" x14ac:dyDescent="0.25">
      <c r="A10918">
        <v>10917</v>
      </c>
      <c r="B10918">
        <v>4779</v>
      </c>
      <c r="C10918" s="1">
        <v>45006</v>
      </c>
      <c r="D10918" s="2">
        <v>0.8996643518518519</v>
      </c>
      <c r="E10918">
        <v>114</v>
      </c>
      <c r="F10918" s="5">
        <f>IFERROR(VLOOKUP(E10918,Raw_Menu!$A$2:$D$33,4,FALSE),0)</f>
        <v>9</v>
      </c>
      <c r="G10918" s="5">
        <f t="shared" si="340"/>
        <v>9</v>
      </c>
      <c r="H10918">
        <f t="shared" si="341"/>
        <v>21</v>
      </c>
      <c r="I10918" t="str">
        <f>IFERROR(VLOOKUP(tblOrders[[#This Row],[item_id]],Raw_Menu!$A$2:$D$33,3,FALSE),"Unknown")</f>
        <v>Asian</v>
      </c>
    </row>
    <row r="10919" spans="1:9" x14ac:dyDescent="0.25">
      <c r="A10919">
        <v>10918</v>
      </c>
      <c r="B10919">
        <v>4780</v>
      </c>
      <c r="C10919" s="1">
        <v>45006</v>
      </c>
      <c r="D10919" s="2">
        <v>0.90766203703703707</v>
      </c>
      <c r="E10919">
        <v>129</v>
      </c>
      <c r="F10919" s="5">
        <f>IFERROR(VLOOKUP(E10919,Raw_Menu!$A$2:$D$33,4,FALSE),0)</f>
        <v>15.5</v>
      </c>
      <c r="G10919" s="5">
        <f t="shared" si="340"/>
        <v>15.5</v>
      </c>
      <c r="H10919">
        <f t="shared" si="341"/>
        <v>21</v>
      </c>
      <c r="I10919" t="str">
        <f>IFERROR(VLOOKUP(tblOrders[[#This Row],[item_id]],Raw_Menu!$A$2:$D$33,3,FALSE),"Unknown")</f>
        <v>Italian</v>
      </c>
    </row>
    <row r="10920" spans="1:9" x14ac:dyDescent="0.25">
      <c r="A10920">
        <v>10919</v>
      </c>
      <c r="B10920">
        <v>4781</v>
      </c>
      <c r="C10920" s="1">
        <v>45006</v>
      </c>
      <c r="D10920" s="2">
        <v>0.91541666666666666</v>
      </c>
      <c r="E10920">
        <v>105</v>
      </c>
      <c r="F10920" s="5">
        <f>IFERROR(VLOOKUP(E10920,Raw_Menu!$A$2:$D$33,4,FALSE),0)</f>
        <v>7</v>
      </c>
      <c r="G10920" s="5">
        <f t="shared" si="340"/>
        <v>7</v>
      </c>
      <c r="H10920">
        <f t="shared" si="341"/>
        <v>21</v>
      </c>
      <c r="I10920" t="str">
        <f>IFERROR(VLOOKUP(tblOrders[[#This Row],[item_id]],Raw_Menu!$A$2:$D$33,3,FALSE),"Unknown")</f>
        <v>American</v>
      </c>
    </row>
    <row r="10921" spans="1:9" x14ac:dyDescent="0.25">
      <c r="A10921">
        <v>10920</v>
      </c>
      <c r="B10921">
        <v>4782</v>
      </c>
      <c r="C10921" s="1">
        <v>45006</v>
      </c>
      <c r="D10921" s="2">
        <v>0.92751157407407403</v>
      </c>
      <c r="E10921">
        <v>113</v>
      </c>
      <c r="F10921" s="5">
        <f>IFERROR(VLOOKUP(E10921,Raw_Menu!$A$2:$D$33,4,FALSE),0)</f>
        <v>5</v>
      </c>
      <c r="G10921" s="5">
        <f t="shared" si="340"/>
        <v>5</v>
      </c>
      <c r="H10921">
        <f t="shared" si="341"/>
        <v>22</v>
      </c>
      <c r="I10921" t="str">
        <f>IFERROR(VLOOKUP(tblOrders[[#This Row],[item_id]],Raw_Menu!$A$2:$D$33,3,FALSE),"Unknown")</f>
        <v>Asian</v>
      </c>
    </row>
    <row r="10922" spans="1:9" x14ac:dyDescent="0.25">
      <c r="A10922">
        <v>10921</v>
      </c>
      <c r="B10922">
        <v>4782</v>
      </c>
      <c r="C10922" s="1">
        <v>45006</v>
      </c>
      <c r="D10922" s="2">
        <v>0.92751157407407403</v>
      </c>
      <c r="E10922">
        <v>113</v>
      </c>
      <c r="F10922" s="5">
        <f>IFERROR(VLOOKUP(E10922,Raw_Menu!$A$2:$D$33,4,FALSE),0)</f>
        <v>5</v>
      </c>
      <c r="G10922" s="5">
        <f t="shared" si="340"/>
        <v>5</v>
      </c>
      <c r="H10922">
        <f t="shared" si="341"/>
        <v>22</v>
      </c>
      <c r="I10922" t="str">
        <f>IFERROR(VLOOKUP(tblOrders[[#This Row],[item_id]],Raw_Menu!$A$2:$D$33,3,FALSE),"Unknown")</f>
        <v>Asian</v>
      </c>
    </row>
    <row r="10923" spans="1:9" x14ac:dyDescent="0.25">
      <c r="A10923">
        <v>10922</v>
      </c>
      <c r="B10923">
        <v>4782</v>
      </c>
      <c r="C10923" s="1">
        <v>45006</v>
      </c>
      <c r="D10923" s="2">
        <v>0.92751157407407403</v>
      </c>
      <c r="E10923">
        <v>130</v>
      </c>
      <c r="F10923" s="5">
        <f>IFERROR(VLOOKUP(E10923,Raw_Menu!$A$2:$D$33,4,FALSE),0)</f>
        <v>19.95</v>
      </c>
      <c r="G10923" s="5">
        <f t="shared" si="340"/>
        <v>19.95</v>
      </c>
      <c r="H10923">
        <f t="shared" si="341"/>
        <v>22</v>
      </c>
      <c r="I10923" t="str">
        <f>IFERROR(VLOOKUP(tblOrders[[#This Row],[item_id]],Raw_Menu!$A$2:$D$33,3,FALSE),"Unknown")</f>
        <v>Italian</v>
      </c>
    </row>
    <row r="10924" spans="1:9" x14ac:dyDescent="0.25">
      <c r="A10924">
        <v>10923</v>
      </c>
      <c r="B10924">
        <v>4783</v>
      </c>
      <c r="C10924" s="1">
        <v>45007</v>
      </c>
      <c r="D10924" s="2">
        <v>0.50104166666666672</v>
      </c>
      <c r="E10924">
        <v>119</v>
      </c>
      <c r="F10924" s="5">
        <f>IFERROR(VLOOKUP(E10924,Raw_Menu!$A$2:$D$33,4,FALSE),0)</f>
        <v>11.95</v>
      </c>
      <c r="G10924" s="5">
        <f t="shared" si="340"/>
        <v>11.95</v>
      </c>
      <c r="H10924">
        <f t="shared" si="341"/>
        <v>12</v>
      </c>
      <c r="I10924" t="str">
        <f>IFERROR(VLOOKUP(tblOrders[[#This Row],[item_id]],Raw_Menu!$A$2:$D$33,3,FALSE),"Unknown")</f>
        <v>Mexican</v>
      </c>
    </row>
    <row r="10925" spans="1:9" x14ac:dyDescent="0.25">
      <c r="A10925">
        <v>10924</v>
      </c>
      <c r="B10925">
        <v>4783</v>
      </c>
      <c r="C10925" s="1">
        <v>45007</v>
      </c>
      <c r="D10925" s="2">
        <v>0.50104166666666672</v>
      </c>
      <c r="E10925">
        <v>131</v>
      </c>
      <c r="F10925" s="5">
        <f>IFERROR(VLOOKUP(E10925,Raw_Menu!$A$2:$D$33,4,FALSE),0)</f>
        <v>17.95</v>
      </c>
      <c r="G10925" s="5">
        <f t="shared" si="340"/>
        <v>17.95</v>
      </c>
      <c r="H10925">
        <f t="shared" si="341"/>
        <v>12</v>
      </c>
      <c r="I10925" t="str">
        <f>IFERROR(VLOOKUP(tblOrders[[#This Row],[item_id]],Raw_Menu!$A$2:$D$33,3,FALSE),"Unknown")</f>
        <v>Italian</v>
      </c>
    </row>
    <row r="10926" spans="1:9" x14ac:dyDescent="0.25">
      <c r="A10926">
        <v>10925</v>
      </c>
      <c r="B10926">
        <v>4783</v>
      </c>
      <c r="C10926" s="1">
        <v>45007</v>
      </c>
      <c r="D10926" s="2">
        <v>0.50104166666666672</v>
      </c>
      <c r="E10926">
        <v>106</v>
      </c>
      <c r="F10926" s="5">
        <f>IFERROR(VLOOKUP(E10926,Raw_Menu!$A$2:$D$33,4,FALSE),0)</f>
        <v>7</v>
      </c>
      <c r="G10926" s="5">
        <f t="shared" si="340"/>
        <v>7</v>
      </c>
      <c r="H10926">
        <f t="shared" si="341"/>
        <v>12</v>
      </c>
      <c r="I10926" t="str">
        <f>IFERROR(VLOOKUP(tblOrders[[#This Row],[item_id]],Raw_Menu!$A$2:$D$33,3,FALSE),"Unknown")</f>
        <v>American</v>
      </c>
    </row>
    <row r="10927" spans="1:9" x14ac:dyDescent="0.25">
      <c r="A10927">
        <v>10926</v>
      </c>
      <c r="B10927">
        <v>4784</v>
      </c>
      <c r="C10927" s="1">
        <v>45007</v>
      </c>
      <c r="D10927" s="2">
        <v>0.51659722222222226</v>
      </c>
      <c r="E10927">
        <v>132</v>
      </c>
      <c r="F10927" s="5">
        <f>IFERROR(VLOOKUP(E10927,Raw_Menu!$A$2:$D$33,4,FALSE),0)</f>
        <v>16.95</v>
      </c>
      <c r="G10927" s="5">
        <f t="shared" si="340"/>
        <v>16.95</v>
      </c>
      <c r="H10927">
        <f t="shared" si="341"/>
        <v>12</v>
      </c>
      <c r="I10927" t="str">
        <f>IFERROR(VLOOKUP(tblOrders[[#This Row],[item_id]],Raw_Menu!$A$2:$D$33,3,FALSE),"Unknown")</f>
        <v>Italian</v>
      </c>
    </row>
    <row r="10928" spans="1:9" x14ac:dyDescent="0.25">
      <c r="A10928">
        <v>10927</v>
      </c>
      <c r="B10928">
        <v>4785</v>
      </c>
      <c r="C10928" s="1">
        <v>45007</v>
      </c>
      <c r="D10928" s="2">
        <v>0.52206018518518515</v>
      </c>
      <c r="E10928">
        <v>122</v>
      </c>
      <c r="F10928" s="5">
        <f>IFERROR(VLOOKUP(E10928,Raw_Menu!$A$2:$D$33,4,FALSE),0)</f>
        <v>7</v>
      </c>
      <c r="G10928" s="5">
        <f t="shared" si="340"/>
        <v>7</v>
      </c>
      <c r="H10928">
        <f t="shared" si="341"/>
        <v>12</v>
      </c>
      <c r="I10928" t="str">
        <f>IFERROR(VLOOKUP(tblOrders[[#This Row],[item_id]],Raw_Menu!$A$2:$D$33,3,FALSE),"Unknown")</f>
        <v>Mexican</v>
      </c>
    </row>
    <row r="10929" spans="1:9" x14ac:dyDescent="0.25">
      <c r="A10929">
        <v>10928</v>
      </c>
      <c r="B10929">
        <v>4786</v>
      </c>
      <c r="C10929" s="1">
        <v>45007</v>
      </c>
      <c r="D10929" s="2">
        <v>0.53814814814814815</v>
      </c>
      <c r="E10929">
        <v>108</v>
      </c>
      <c r="F10929" s="5">
        <f>IFERROR(VLOOKUP(E10929,Raw_Menu!$A$2:$D$33,4,FALSE),0)</f>
        <v>14.5</v>
      </c>
      <c r="G10929" s="5">
        <f t="shared" si="340"/>
        <v>14.5</v>
      </c>
      <c r="H10929">
        <f t="shared" si="341"/>
        <v>12</v>
      </c>
      <c r="I10929" t="str">
        <f>IFERROR(VLOOKUP(tblOrders[[#This Row],[item_id]],Raw_Menu!$A$2:$D$33,3,FALSE),"Unknown")</f>
        <v>Asian</v>
      </c>
    </row>
    <row r="10930" spans="1:9" x14ac:dyDescent="0.25">
      <c r="A10930">
        <v>10929</v>
      </c>
      <c r="B10930">
        <v>4786</v>
      </c>
      <c r="C10930" s="1">
        <v>45007</v>
      </c>
      <c r="D10930" s="2">
        <v>0.53814814814814815</v>
      </c>
      <c r="E10930">
        <v>124</v>
      </c>
      <c r="F10930" s="5">
        <f>IFERROR(VLOOKUP(E10930,Raw_Menu!$A$2:$D$33,4,FALSE),0)</f>
        <v>14.5</v>
      </c>
      <c r="G10930" s="5">
        <f t="shared" si="340"/>
        <v>14.5</v>
      </c>
      <c r="H10930">
        <f t="shared" si="341"/>
        <v>12</v>
      </c>
      <c r="I10930" t="str">
        <f>IFERROR(VLOOKUP(tblOrders[[#This Row],[item_id]],Raw_Menu!$A$2:$D$33,3,FALSE),"Unknown")</f>
        <v>Italian</v>
      </c>
    </row>
    <row r="10931" spans="1:9" x14ac:dyDescent="0.25">
      <c r="A10931">
        <v>10930</v>
      </c>
      <c r="B10931">
        <v>4787</v>
      </c>
      <c r="C10931" s="1">
        <v>45007</v>
      </c>
      <c r="D10931" s="2">
        <v>0.54278935185185184</v>
      </c>
      <c r="E10931">
        <v>118</v>
      </c>
      <c r="F10931" s="5">
        <f>IFERROR(VLOOKUP(E10931,Raw_Menu!$A$2:$D$33,4,FALSE),0)</f>
        <v>14.95</v>
      </c>
      <c r="G10931" s="5">
        <f t="shared" si="340"/>
        <v>14.95</v>
      </c>
      <c r="H10931">
        <f t="shared" si="341"/>
        <v>13</v>
      </c>
      <c r="I10931" t="str">
        <f>IFERROR(VLOOKUP(tblOrders[[#This Row],[item_id]],Raw_Menu!$A$2:$D$33,3,FALSE),"Unknown")</f>
        <v>Mexican</v>
      </c>
    </row>
    <row r="10932" spans="1:9" x14ac:dyDescent="0.25">
      <c r="A10932">
        <v>10931</v>
      </c>
      <c r="B10932">
        <v>4788</v>
      </c>
      <c r="C10932" s="1">
        <v>45007</v>
      </c>
      <c r="D10932" s="2">
        <v>0.56030092592592595</v>
      </c>
      <c r="E10932">
        <v>114</v>
      </c>
      <c r="F10932" s="5">
        <f>IFERROR(VLOOKUP(E10932,Raw_Menu!$A$2:$D$33,4,FALSE),0)</f>
        <v>9</v>
      </c>
      <c r="G10932" s="5">
        <f t="shared" si="340"/>
        <v>9</v>
      </c>
      <c r="H10932">
        <f t="shared" si="341"/>
        <v>13</v>
      </c>
      <c r="I10932" t="str">
        <f>IFERROR(VLOOKUP(tblOrders[[#This Row],[item_id]],Raw_Menu!$A$2:$D$33,3,FALSE),"Unknown")</f>
        <v>Asian</v>
      </c>
    </row>
    <row r="10933" spans="1:9" x14ac:dyDescent="0.25">
      <c r="A10933">
        <v>10932</v>
      </c>
      <c r="B10933">
        <v>4789</v>
      </c>
      <c r="C10933" s="1">
        <v>45007</v>
      </c>
      <c r="D10933" s="2">
        <v>0.58086805555555554</v>
      </c>
      <c r="E10933">
        <v>115</v>
      </c>
      <c r="F10933" s="5">
        <f>IFERROR(VLOOKUP(E10933,Raw_Menu!$A$2:$D$33,4,FALSE),0)</f>
        <v>11.95</v>
      </c>
      <c r="G10933" s="5">
        <f t="shared" si="340"/>
        <v>11.95</v>
      </c>
      <c r="H10933">
        <f t="shared" si="341"/>
        <v>13</v>
      </c>
      <c r="I10933" t="str">
        <f>IFERROR(VLOOKUP(tblOrders[[#This Row],[item_id]],Raw_Menu!$A$2:$D$33,3,FALSE),"Unknown")</f>
        <v>Mexican</v>
      </c>
    </row>
    <row r="10934" spans="1:9" x14ac:dyDescent="0.25">
      <c r="A10934">
        <v>10933</v>
      </c>
      <c r="B10934">
        <v>4789</v>
      </c>
      <c r="C10934" s="1">
        <v>45007</v>
      </c>
      <c r="D10934" s="2">
        <v>0.58086805555555554</v>
      </c>
      <c r="E10934">
        <v>108</v>
      </c>
      <c r="F10934" s="5">
        <f>IFERROR(VLOOKUP(E10934,Raw_Menu!$A$2:$D$33,4,FALSE),0)</f>
        <v>14.5</v>
      </c>
      <c r="G10934" s="5">
        <f t="shared" si="340"/>
        <v>14.5</v>
      </c>
      <c r="H10934">
        <f t="shared" si="341"/>
        <v>13</v>
      </c>
      <c r="I10934" t="str">
        <f>IFERROR(VLOOKUP(tblOrders[[#This Row],[item_id]],Raw_Menu!$A$2:$D$33,3,FALSE),"Unknown")</f>
        <v>Asian</v>
      </c>
    </row>
    <row r="10935" spans="1:9" x14ac:dyDescent="0.25">
      <c r="A10935">
        <v>10934</v>
      </c>
      <c r="B10935">
        <v>4789</v>
      </c>
      <c r="C10935" s="1">
        <v>45007</v>
      </c>
      <c r="D10935" s="2">
        <v>0.58086805555555554</v>
      </c>
      <c r="E10935">
        <v>108</v>
      </c>
      <c r="F10935" s="5">
        <f>IFERROR(VLOOKUP(E10935,Raw_Menu!$A$2:$D$33,4,FALSE),0)</f>
        <v>14.5</v>
      </c>
      <c r="G10935" s="5">
        <f t="shared" si="340"/>
        <v>14.5</v>
      </c>
      <c r="H10935">
        <f t="shared" si="341"/>
        <v>13</v>
      </c>
      <c r="I10935" t="str">
        <f>IFERROR(VLOOKUP(tblOrders[[#This Row],[item_id]],Raw_Menu!$A$2:$D$33,3,FALSE),"Unknown")</f>
        <v>Asian</v>
      </c>
    </row>
    <row r="10936" spans="1:9" x14ac:dyDescent="0.25">
      <c r="A10936">
        <v>10935</v>
      </c>
      <c r="B10936">
        <v>4789</v>
      </c>
      <c r="C10936" s="1">
        <v>45007</v>
      </c>
      <c r="D10936" s="2">
        <v>0.58086805555555554</v>
      </c>
      <c r="E10936">
        <v>125</v>
      </c>
      <c r="F10936" s="5">
        <f>IFERROR(VLOOKUP(E10936,Raw_Menu!$A$2:$D$33,4,FALSE),0)</f>
        <v>17.95</v>
      </c>
      <c r="G10936" s="5">
        <f t="shared" si="340"/>
        <v>17.95</v>
      </c>
      <c r="H10936">
        <f t="shared" si="341"/>
        <v>13</v>
      </c>
      <c r="I10936" t="str">
        <f>IFERROR(VLOOKUP(tblOrders[[#This Row],[item_id]],Raw_Menu!$A$2:$D$33,3,FALSE),"Unknown")</f>
        <v>Italian</v>
      </c>
    </row>
    <row r="10937" spans="1:9" x14ac:dyDescent="0.25">
      <c r="A10937">
        <v>10936</v>
      </c>
      <c r="B10937">
        <v>4789</v>
      </c>
      <c r="C10937" s="1">
        <v>45007</v>
      </c>
      <c r="D10937" s="2">
        <v>0.58086805555555554</v>
      </c>
      <c r="E10937">
        <v>117</v>
      </c>
      <c r="F10937" s="5">
        <f>IFERROR(VLOOKUP(E10937,Raw_Menu!$A$2:$D$33,4,FALSE),0)</f>
        <v>12.95</v>
      </c>
      <c r="G10937" s="5">
        <f t="shared" si="340"/>
        <v>12.95</v>
      </c>
      <c r="H10937">
        <f t="shared" si="341"/>
        <v>13</v>
      </c>
      <c r="I10937" t="str">
        <f>IFERROR(VLOOKUP(tblOrders[[#This Row],[item_id]],Raw_Menu!$A$2:$D$33,3,FALSE),"Unknown")</f>
        <v>Mexican</v>
      </c>
    </row>
    <row r="10938" spans="1:9" x14ac:dyDescent="0.25">
      <c r="A10938">
        <v>10937</v>
      </c>
      <c r="B10938">
        <v>4789</v>
      </c>
      <c r="C10938" s="1">
        <v>45007</v>
      </c>
      <c r="D10938" s="2">
        <v>0.58086805555555554</v>
      </c>
      <c r="E10938">
        <v>113</v>
      </c>
      <c r="F10938" s="5">
        <f>IFERROR(VLOOKUP(E10938,Raw_Menu!$A$2:$D$33,4,FALSE),0)</f>
        <v>5</v>
      </c>
      <c r="G10938" s="5">
        <f t="shared" si="340"/>
        <v>5</v>
      </c>
      <c r="H10938">
        <f t="shared" si="341"/>
        <v>13</v>
      </c>
      <c r="I10938" t="str">
        <f>IFERROR(VLOOKUP(tblOrders[[#This Row],[item_id]],Raw_Menu!$A$2:$D$33,3,FALSE),"Unknown")</f>
        <v>Asian</v>
      </c>
    </row>
    <row r="10939" spans="1:9" x14ac:dyDescent="0.25">
      <c r="A10939">
        <v>10938</v>
      </c>
      <c r="B10939">
        <v>4789</v>
      </c>
      <c r="C10939" s="1">
        <v>45007</v>
      </c>
      <c r="D10939" s="2">
        <v>0.58086805555555554</v>
      </c>
      <c r="E10939">
        <v>113</v>
      </c>
      <c r="F10939" s="5">
        <f>IFERROR(VLOOKUP(E10939,Raw_Menu!$A$2:$D$33,4,FALSE),0)</f>
        <v>5</v>
      </c>
      <c r="G10939" s="5">
        <f t="shared" si="340"/>
        <v>5</v>
      </c>
      <c r="H10939">
        <f t="shared" si="341"/>
        <v>13</v>
      </c>
      <c r="I10939" t="str">
        <f>IFERROR(VLOOKUP(tblOrders[[#This Row],[item_id]],Raw_Menu!$A$2:$D$33,3,FALSE),"Unknown")</f>
        <v>Asian</v>
      </c>
    </row>
    <row r="10940" spans="1:9" x14ac:dyDescent="0.25">
      <c r="A10940">
        <v>10939</v>
      </c>
      <c r="B10940">
        <v>4789</v>
      </c>
      <c r="C10940" s="1">
        <v>45007</v>
      </c>
      <c r="D10940" s="2">
        <v>0.58086805555555554</v>
      </c>
      <c r="E10940">
        <v>118</v>
      </c>
      <c r="F10940" s="5">
        <f>IFERROR(VLOOKUP(E10940,Raw_Menu!$A$2:$D$33,4,FALSE),0)</f>
        <v>14.95</v>
      </c>
      <c r="G10940" s="5">
        <f t="shared" si="340"/>
        <v>14.95</v>
      </c>
      <c r="H10940">
        <f t="shared" si="341"/>
        <v>13</v>
      </c>
      <c r="I10940" t="str">
        <f>IFERROR(VLOOKUP(tblOrders[[#This Row],[item_id]],Raw_Menu!$A$2:$D$33,3,FALSE),"Unknown")</f>
        <v>Mexican</v>
      </c>
    </row>
    <row r="10941" spans="1:9" x14ac:dyDescent="0.25">
      <c r="A10941">
        <v>10940</v>
      </c>
      <c r="B10941">
        <v>4790</v>
      </c>
      <c r="C10941" s="1">
        <v>45007</v>
      </c>
      <c r="D10941" s="2">
        <v>0.58179398148148154</v>
      </c>
      <c r="E10941">
        <v>124</v>
      </c>
      <c r="F10941" s="5">
        <f>IFERROR(VLOOKUP(E10941,Raw_Menu!$A$2:$D$33,4,FALSE),0)</f>
        <v>14.5</v>
      </c>
      <c r="G10941" s="5">
        <f t="shared" si="340"/>
        <v>14.5</v>
      </c>
      <c r="H10941">
        <f t="shared" si="341"/>
        <v>13</v>
      </c>
      <c r="I10941" t="str">
        <f>IFERROR(VLOOKUP(tblOrders[[#This Row],[item_id]],Raw_Menu!$A$2:$D$33,3,FALSE),"Unknown")</f>
        <v>Italian</v>
      </c>
    </row>
    <row r="10942" spans="1:9" x14ac:dyDescent="0.25">
      <c r="A10942">
        <v>10941</v>
      </c>
      <c r="B10942">
        <v>4791</v>
      </c>
      <c r="C10942" s="1">
        <v>45007</v>
      </c>
      <c r="D10942" s="2">
        <v>0.60097222222222224</v>
      </c>
      <c r="E10942">
        <v>113</v>
      </c>
      <c r="F10942" s="5">
        <f>IFERROR(VLOOKUP(E10942,Raw_Menu!$A$2:$D$33,4,FALSE),0)</f>
        <v>5</v>
      </c>
      <c r="G10942" s="5">
        <f t="shared" si="340"/>
        <v>5</v>
      </c>
      <c r="H10942">
        <f t="shared" si="341"/>
        <v>14</v>
      </c>
      <c r="I10942" t="str">
        <f>IFERROR(VLOOKUP(tblOrders[[#This Row],[item_id]],Raw_Menu!$A$2:$D$33,3,FALSE),"Unknown")</f>
        <v>Asian</v>
      </c>
    </row>
    <row r="10943" spans="1:9" x14ac:dyDescent="0.25">
      <c r="A10943">
        <v>10942</v>
      </c>
      <c r="B10943">
        <v>4791</v>
      </c>
      <c r="C10943" s="1">
        <v>45007</v>
      </c>
      <c r="D10943" s="2">
        <v>0.60097222222222224</v>
      </c>
      <c r="E10943">
        <v>120</v>
      </c>
      <c r="F10943" s="5">
        <f>IFERROR(VLOOKUP(E10943,Raw_Menu!$A$2:$D$33,4,FALSE),0)</f>
        <v>13.95</v>
      </c>
      <c r="G10943" s="5">
        <f t="shared" si="340"/>
        <v>13.95</v>
      </c>
      <c r="H10943">
        <f t="shared" si="341"/>
        <v>14</v>
      </c>
      <c r="I10943" t="str">
        <f>IFERROR(VLOOKUP(tblOrders[[#This Row],[item_id]],Raw_Menu!$A$2:$D$33,3,FALSE),"Unknown")</f>
        <v>Mexican</v>
      </c>
    </row>
    <row r="10944" spans="1:9" x14ac:dyDescent="0.25">
      <c r="A10944">
        <v>10943</v>
      </c>
      <c r="B10944">
        <v>4792</v>
      </c>
      <c r="C10944" s="1">
        <v>45007</v>
      </c>
      <c r="D10944" s="2">
        <v>0.61307870370370365</v>
      </c>
      <c r="E10944">
        <v>114</v>
      </c>
      <c r="F10944" s="5">
        <f>IFERROR(VLOOKUP(E10944,Raw_Menu!$A$2:$D$33,4,FALSE),0)</f>
        <v>9</v>
      </c>
      <c r="G10944" s="5">
        <f t="shared" si="340"/>
        <v>9</v>
      </c>
      <c r="H10944">
        <f t="shared" si="341"/>
        <v>14</v>
      </c>
      <c r="I10944" t="str">
        <f>IFERROR(VLOOKUP(tblOrders[[#This Row],[item_id]],Raw_Menu!$A$2:$D$33,3,FALSE),"Unknown")</f>
        <v>Asian</v>
      </c>
    </row>
    <row r="10945" spans="1:9" x14ac:dyDescent="0.25">
      <c r="A10945">
        <v>10944</v>
      </c>
      <c r="B10945">
        <v>4793</v>
      </c>
      <c r="C10945" s="1">
        <v>45007</v>
      </c>
      <c r="D10945" s="2">
        <v>0.62266203703703704</v>
      </c>
      <c r="E10945">
        <v>102</v>
      </c>
      <c r="F10945" s="5">
        <f>IFERROR(VLOOKUP(E10945,Raw_Menu!$A$2:$D$33,4,FALSE),0)</f>
        <v>13.95</v>
      </c>
      <c r="G10945" s="5">
        <f t="shared" si="340"/>
        <v>13.95</v>
      </c>
      <c r="H10945">
        <f t="shared" si="341"/>
        <v>14</v>
      </c>
      <c r="I10945" t="str">
        <f>IFERROR(VLOOKUP(tblOrders[[#This Row],[item_id]],Raw_Menu!$A$2:$D$33,3,FALSE),"Unknown")</f>
        <v>American</v>
      </c>
    </row>
    <row r="10946" spans="1:9" x14ac:dyDescent="0.25">
      <c r="A10946">
        <v>10945</v>
      </c>
      <c r="B10946">
        <v>4793</v>
      </c>
      <c r="C10946" s="1">
        <v>45007</v>
      </c>
      <c r="D10946" s="2">
        <v>0.62266203703703704</v>
      </c>
      <c r="E10946">
        <v>111</v>
      </c>
      <c r="F10946" s="5">
        <f>IFERROR(VLOOKUP(E10946,Raw_Menu!$A$2:$D$33,4,FALSE),0)</f>
        <v>11.95</v>
      </c>
      <c r="G10946" s="5">
        <f t="shared" ref="G10946:G11009" si="342">VALUE(F10946)</f>
        <v>11.95</v>
      </c>
      <c r="H10946">
        <f t="shared" ref="H10946:H11009" si="343">HOUR(D10946)</f>
        <v>14</v>
      </c>
      <c r="I10946" t="str">
        <f>IFERROR(VLOOKUP(tblOrders[[#This Row],[item_id]],Raw_Menu!$A$2:$D$33,3,FALSE),"Unknown")</f>
        <v>Asian</v>
      </c>
    </row>
    <row r="10947" spans="1:9" x14ac:dyDescent="0.25">
      <c r="A10947">
        <v>10946</v>
      </c>
      <c r="B10947">
        <v>4794</v>
      </c>
      <c r="C10947" s="1">
        <v>45007</v>
      </c>
      <c r="D10947" s="2">
        <v>0.66280092592592588</v>
      </c>
      <c r="E10947">
        <v>102</v>
      </c>
      <c r="F10947" s="5">
        <f>IFERROR(VLOOKUP(E10947,Raw_Menu!$A$2:$D$33,4,FALSE),0)</f>
        <v>13.95</v>
      </c>
      <c r="G10947" s="5">
        <f t="shared" si="342"/>
        <v>13.95</v>
      </c>
      <c r="H10947">
        <f t="shared" si="343"/>
        <v>15</v>
      </c>
      <c r="I10947" t="str">
        <f>IFERROR(VLOOKUP(tblOrders[[#This Row],[item_id]],Raw_Menu!$A$2:$D$33,3,FALSE),"Unknown")</f>
        <v>American</v>
      </c>
    </row>
    <row r="10948" spans="1:9" x14ac:dyDescent="0.25">
      <c r="A10948">
        <v>10947</v>
      </c>
      <c r="B10948">
        <v>4794</v>
      </c>
      <c r="C10948" s="1">
        <v>45007</v>
      </c>
      <c r="D10948" s="2">
        <v>0.66280092592592588</v>
      </c>
      <c r="E10948">
        <v>132</v>
      </c>
      <c r="F10948" s="5">
        <f>IFERROR(VLOOKUP(E10948,Raw_Menu!$A$2:$D$33,4,FALSE),0)</f>
        <v>16.95</v>
      </c>
      <c r="G10948" s="5">
        <f t="shared" si="342"/>
        <v>16.95</v>
      </c>
      <c r="H10948">
        <f t="shared" si="343"/>
        <v>15</v>
      </c>
      <c r="I10948" t="str">
        <f>IFERROR(VLOOKUP(tblOrders[[#This Row],[item_id]],Raw_Menu!$A$2:$D$33,3,FALSE),"Unknown")</f>
        <v>Italian</v>
      </c>
    </row>
    <row r="10949" spans="1:9" x14ac:dyDescent="0.25">
      <c r="A10949">
        <v>10948</v>
      </c>
      <c r="B10949">
        <v>4795</v>
      </c>
      <c r="C10949" s="1">
        <v>45007</v>
      </c>
      <c r="D10949" s="2">
        <v>0.66769675925925931</v>
      </c>
      <c r="E10949">
        <v>108</v>
      </c>
      <c r="F10949" s="5">
        <f>IFERROR(VLOOKUP(E10949,Raw_Menu!$A$2:$D$33,4,FALSE),0)</f>
        <v>14.5</v>
      </c>
      <c r="G10949" s="5">
        <f t="shared" si="342"/>
        <v>14.5</v>
      </c>
      <c r="H10949">
        <f t="shared" si="343"/>
        <v>16</v>
      </c>
      <c r="I10949" t="str">
        <f>IFERROR(VLOOKUP(tblOrders[[#This Row],[item_id]],Raw_Menu!$A$2:$D$33,3,FALSE),"Unknown")</f>
        <v>Asian</v>
      </c>
    </row>
    <row r="10950" spans="1:9" x14ac:dyDescent="0.25">
      <c r="A10950">
        <v>10949</v>
      </c>
      <c r="B10950">
        <v>4795</v>
      </c>
      <c r="C10950" s="1">
        <v>45007</v>
      </c>
      <c r="D10950" s="2">
        <v>0.66769675925925931</v>
      </c>
      <c r="E10950">
        <v>118</v>
      </c>
      <c r="F10950" s="5">
        <f>IFERROR(VLOOKUP(E10950,Raw_Menu!$A$2:$D$33,4,FALSE),0)</f>
        <v>14.95</v>
      </c>
      <c r="G10950" s="5">
        <f t="shared" si="342"/>
        <v>14.95</v>
      </c>
      <c r="H10950">
        <f t="shared" si="343"/>
        <v>16</v>
      </c>
      <c r="I10950" t="str">
        <f>IFERROR(VLOOKUP(tblOrders[[#This Row],[item_id]],Raw_Menu!$A$2:$D$33,3,FALSE),"Unknown")</f>
        <v>Mexican</v>
      </c>
    </row>
    <row r="10951" spans="1:9" x14ac:dyDescent="0.25">
      <c r="A10951">
        <v>10950</v>
      </c>
      <c r="B10951">
        <v>4795</v>
      </c>
      <c r="C10951" s="1">
        <v>45007</v>
      </c>
      <c r="D10951" s="2">
        <v>0.66769675925925931</v>
      </c>
      <c r="E10951">
        <v>120</v>
      </c>
      <c r="F10951" s="5">
        <f>IFERROR(VLOOKUP(E10951,Raw_Menu!$A$2:$D$33,4,FALSE),0)</f>
        <v>13.95</v>
      </c>
      <c r="G10951" s="5">
        <f t="shared" si="342"/>
        <v>13.95</v>
      </c>
      <c r="H10951">
        <f t="shared" si="343"/>
        <v>16</v>
      </c>
      <c r="I10951" t="str">
        <f>IFERROR(VLOOKUP(tblOrders[[#This Row],[item_id]],Raw_Menu!$A$2:$D$33,3,FALSE),"Unknown")</f>
        <v>Mexican</v>
      </c>
    </row>
    <row r="10952" spans="1:9" x14ac:dyDescent="0.25">
      <c r="A10952">
        <v>10951</v>
      </c>
      <c r="B10952">
        <v>4796</v>
      </c>
      <c r="C10952" s="1">
        <v>45007</v>
      </c>
      <c r="D10952" s="2">
        <v>0.67348379629629629</v>
      </c>
      <c r="E10952">
        <v>107</v>
      </c>
      <c r="F10952" s="5">
        <f>IFERROR(VLOOKUP(E10952,Raw_Menu!$A$2:$D$33,4,FALSE),0)</f>
        <v>16.5</v>
      </c>
      <c r="G10952" s="5">
        <f t="shared" si="342"/>
        <v>16.5</v>
      </c>
      <c r="H10952">
        <f t="shared" si="343"/>
        <v>16</v>
      </c>
      <c r="I10952" t="str">
        <f>IFERROR(VLOOKUP(tblOrders[[#This Row],[item_id]],Raw_Menu!$A$2:$D$33,3,FALSE),"Unknown")</f>
        <v>Asian</v>
      </c>
    </row>
    <row r="10953" spans="1:9" x14ac:dyDescent="0.25">
      <c r="A10953">
        <v>10952</v>
      </c>
      <c r="B10953">
        <v>4797</v>
      </c>
      <c r="C10953" s="1">
        <v>45007</v>
      </c>
      <c r="D10953" s="2">
        <v>0.67811342592592594</v>
      </c>
      <c r="E10953">
        <v>104</v>
      </c>
      <c r="F10953" s="5">
        <f>IFERROR(VLOOKUP(E10953,Raw_Menu!$A$2:$D$33,4,FALSE),0)</f>
        <v>10.5</v>
      </c>
      <c r="G10953" s="5">
        <f t="shared" si="342"/>
        <v>10.5</v>
      </c>
      <c r="H10953">
        <f t="shared" si="343"/>
        <v>16</v>
      </c>
      <c r="I10953" t="str">
        <f>IFERROR(VLOOKUP(tblOrders[[#This Row],[item_id]],Raw_Menu!$A$2:$D$33,3,FALSE),"Unknown")</f>
        <v>American</v>
      </c>
    </row>
    <row r="10954" spans="1:9" x14ac:dyDescent="0.25">
      <c r="A10954">
        <v>10953</v>
      </c>
      <c r="B10954">
        <v>4797</v>
      </c>
      <c r="C10954" s="1">
        <v>45007</v>
      </c>
      <c r="D10954" s="2">
        <v>0.67811342592592594</v>
      </c>
      <c r="E10954">
        <v>113</v>
      </c>
      <c r="F10954" s="5">
        <f>IFERROR(VLOOKUP(E10954,Raw_Menu!$A$2:$D$33,4,FALSE),0)</f>
        <v>5</v>
      </c>
      <c r="G10954" s="5">
        <f t="shared" si="342"/>
        <v>5</v>
      </c>
      <c r="H10954">
        <f t="shared" si="343"/>
        <v>16</v>
      </c>
      <c r="I10954" t="str">
        <f>IFERROR(VLOOKUP(tblOrders[[#This Row],[item_id]],Raw_Menu!$A$2:$D$33,3,FALSE),"Unknown")</f>
        <v>Asian</v>
      </c>
    </row>
    <row r="10955" spans="1:9" x14ac:dyDescent="0.25">
      <c r="A10955">
        <v>10954</v>
      </c>
      <c r="B10955">
        <v>4798</v>
      </c>
      <c r="C10955" s="1">
        <v>45007</v>
      </c>
      <c r="D10955" s="2">
        <v>0.68163194444444442</v>
      </c>
      <c r="E10955">
        <v>116</v>
      </c>
      <c r="F10955" s="5">
        <f>IFERROR(VLOOKUP(E10955,Raw_Menu!$A$2:$D$33,4,FALSE),0)</f>
        <v>13.95</v>
      </c>
      <c r="G10955" s="5">
        <f t="shared" si="342"/>
        <v>13.95</v>
      </c>
      <c r="H10955">
        <f t="shared" si="343"/>
        <v>16</v>
      </c>
      <c r="I10955" t="str">
        <f>IFERROR(VLOOKUP(tblOrders[[#This Row],[item_id]],Raw_Menu!$A$2:$D$33,3,FALSE),"Unknown")</f>
        <v>Mexican</v>
      </c>
    </row>
    <row r="10956" spans="1:9" x14ac:dyDescent="0.25">
      <c r="A10956">
        <v>10955</v>
      </c>
      <c r="B10956">
        <v>4798</v>
      </c>
      <c r="C10956" s="1">
        <v>45007</v>
      </c>
      <c r="D10956" s="2">
        <v>0.68163194444444442</v>
      </c>
      <c r="E10956">
        <v>126</v>
      </c>
      <c r="F10956" s="5">
        <f>IFERROR(VLOOKUP(E10956,Raw_Menu!$A$2:$D$33,4,FALSE),0)</f>
        <v>14.5</v>
      </c>
      <c r="G10956" s="5">
        <f t="shared" si="342"/>
        <v>14.5</v>
      </c>
      <c r="H10956">
        <f t="shared" si="343"/>
        <v>16</v>
      </c>
      <c r="I10956" t="str">
        <f>IFERROR(VLOOKUP(tblOrders[[#This Row],[item_id]],Raw_Menu!$A$2:$D$33,3,FALSE),"Unknown")</f>
        <v>Italian</v>
      </c>
    </row>
    <row r="10957" spans="1:9" x14ac:dyDescent="0.25">
      <c r="A10957">
        <v>10956</v>
      </c>
      <c r="B10957">
        <v>4798</v>
      </c>
      <c r="C10957" s="1">
        <v>45007</v>
      </c>
      <c r="D10957" s="2">
        <v>0.68163194444444442</v>
      </c>
      <c r="E10957">
        <v>130</v>
      </c>
      <c r="F10957" s="5">
        <f>IFERROR(VLOOKUP(E10957,Raw_Menu!$A$2:$D$33,4,FALSE),0)</f>
        <v>19.95</v>
      </c>
      <c r="G10957" s="5">
        <f t="shared" si="342"/>
        <v>19.95</v>
      </c>
      <c r="H10957">
        <f t="shared" si="343"/>
        <v>16</v>
      </c>
      <c r="I10957" t="str">
        <f>IFERROR(VLOOKUP(tblOrders[[#This Row],[item_id]],Raw_Menu!$A$2:$D$33,3,FALSE),"Unknown")</f>
        <v>Italian</v>
      </c>
    </row>
    <row r="10958" spans="1:9" x14ac:dyDescent="0.25">
      <c r="A10958">
        <v>10957</v>
      </c>
      <c r="B10958">
        <v>4799</v>
      </c>
      <c r="C10958" s="1">
        <v>45007</v>
      </c>
      <c r="D10958" s="2">
        <v>0.68929398148148147</v>
      </c>
      <c r="E10958">
        <v>102</v>
      </c>
      <c r="F10958" s="5">
        <f>IFERROR(VLOOKUP(E10958,Raw_Menu!$A$2:$D$33,4,FALSE),0)</f>
        <v>13.95</v>
      </c>
      <c r="G10958" s="5">
        <f t="shared" si="342"/>
        <v>13.95</v>
      </c>
      <c r="H10958">
        <f t="shared" si="343"/>
        <v>16</v>
      </c>
      <c r="I10958" t="str">
        <f>IFERROR(VLOOKUP(tblOrders[[#This Row],[item_id]],Raw_Menu!$A$2:$D$33,3,FALSE),"Unknown")</f>
        <v>American</v>
      </c>
    </row>
    <row r="10959" spans="1:9" x14ac:dyDescent="0.25">
      <c r="A10959">
        <v>10958</v>
      </c>
      <c r="B10959">
        <v>4799</v>
      </c>
      <c r="C10959" s="1">
        <v>45007</v>
      </c>
      <c r="D10959" s="2">
        <v>0.68929398148148147</v>
      </c>
      <c r="E10959">
        <v>125</v>
      </c>
      <c r="F10959" s="5">
        <f>IFERROR(VLOOKUP(E10959,Raw_Menu!$A$2:$D$33,4,FALSE),0)</f>
        <v>17.95</v>
      </c>
      <c r="G10959" s="5">
        <f t="shared" si="342"/>
        <v>17.95</v>
      </c>
      <c r="H10959">
        <f t="shared" si="343"/>
        <v>16</v>
      </c>
      <c r="I10959" t="str">
        <f>IFERROR(VLOOKUP(tblOrders[[#This Row],[item_id]],Raw_Menu!$A$2:$D$33,3,FALSE),"Unknown")</f>
        <v>Italian</v>
      </c>
    </row>
    <row r="10960" spans="1:9" x14ac:dyDescent="0.25">
      <c r="A10960">
        <v>10959</v>
      </c>
      <c r="B10960">
        <v>4800</v>
      </c>
      <c r="C10960" s="1">
        <v>45007</v>
      </c>
      <c r="D10960" s="2">
        <v>0.70133101851851853</v>
      </c>
      <c r="E10960">
        <v>132</v>
      </c>
      <c r="F10960" s="5">
        <f>IFERROR(VLOOKUP(E10960,Raw_Menu!$A$2:$D$33,4,FALSE),0)</f>
        <v>16.95</v>
      </c>
      <c r="G10960" s="5">
        <f t="shared" si="342"/>
        <v>16.95</v>
      </c>
      <c r="H10960">
        <f t="shared" si="343"/>
        <v>16</v>
      </c>
      <c r="I10960" t="str">
        <f>IFERROR(VLOOKUP(tblOrders[[#This Row],[item_id]],Raw_Menu!$A$2:$D$33,3,FALSE),"Unknown")</f>
        <v>Italian</v>
      </c>
    </row>
    <row r="10961" spans="1:9" x14ac:dyDescent="0.25">
      <c r="A10961">
        <v>10960</v>
      </c>
      <c r="B10961">
        <v>4801</v>
      </c>
      <c r="C10961" s="1">
        <v>45007</v>
      </c>
      <c r="D10961" s="2">
        <v>0.71444444444444444</v>
      </c>
      <c r="E10961">
        <v>101</v>
      </c>
      <c r="F10961" s="5">
        <f>IFERROR(VLOOKUP(E10961,Raw_Menu!$A$2:$D$33,4,FALSE),0)</f>
        <v>12.95</v>
      </c>
      <c r="G10961" s="5">
        <f t="shared" si="342"/>
        <v>12.95</v>
      </c>
      <c r="H10961">
        <f t="shared" si="343"/>
        <v>17</v>
      </c>
      <c r="I10961" t="str">
        <f>IFERROR(VLOOKUP(tblOrders[[#This Row],[item_id]],Raw_Menu!$A$2:$D$33,3,FALSE),"Unknown")</f>
        <v>American</v>
      </c>
    </row>
    <row r="10962" spans="1:9" x14ac:dyDescent="0.25">
      <c r="A10962">
        <v>10961</v>
      </c>
      <c r="B10962">
        <v>4801</v>
      </c>
      <c r="C10962" s="1">
        <v>45007</v>
      </c>
      <c r="D10962" s="2">
        <v>0.71444444444444444</v>
      </c>
      <c r="E10962">
        <v>107</v>
      </c>
      <c r="F10962" s="5">
        <f>IFERROR(VLOOKUP(E10962,Raw_Menu!$A$2:$D$33,4,FALSE),0)</f>
        <v>16.5</v>
      </c>
      <c r="G10962" s="5">
        <f t="shared" si="342"/>
        <v>16.5</v>
      </c>
      <c r="H10962">
        <f t="shared" si="343"/>
        <v>17</v>
      </c>
      <c r="I10962" t="str">
        <f>IFERROR(VLOOKUP(tblOrders[[#This Row],[item_id]],Raw_Menu!$A$2:$D$33,3,FALSE),"Unknown")</f>
        <v>Asian</v>
      </c>
    </row>
    <row r="10963" spans="1:9" x14ac:dyDescent="0.25">
      <c r="A10963">
        <v>10962</v>
      </c>
      <c r="B10963">
        <v>4801</v>
      </c>
      <c r="C10963" s="1">
        <v>45007</v>
      </c>
      <c r="D10963" s="2">
        <v>0.71444444444444444</v>
      </c>
      <c r="E10963">
        <v>118</v>
      </c>
      <c r="F10963" s="5">
        <f>IFERROR(VLOOKUP(E10963,Raw_Menu!$A$2:$D$33,4,FALSE),0)</f>
        <v>14.95</v>
      </c>
      <c r="G10963" s="5">
        <f t="shared" si="342"/>
        <v>14.95</v>
      </c>
      <c r="H10963">
        <f t="shared" si="343"/>
        <v>17</v>
      </c>
      <c r="I10963" t="str">
        <f>IFERROR(VLOOKUP(tblOrders[[#This Row],[item_id]],Raw_Menu!$A$2:$D$33,3,FALSE),"Unknown")</f>
        <v>Mexican</v>
      </c>
    </row>
    <row r="10964" spans="1:9" x14ac:dyDescent="0.25">
      <c r="A10964">
        <v>10963</v>
      </c>
      <c r="B10964">
        <v>4801</v>
      </c>
      <c r="C10964" s="1">
        <v>45007</v>
      </c>
      <c r="D10964" s="2">
        <v>0.71444444444444444</v>
      </c>
      <c r="E10964">
        <v>123</v>
      </c>
      <c r="F10964" s="5">
        <f>IFERROR(VLOOKUP(E10964,Raw_Menu!$A$2:$D$33,4,FALSE),0)</f>
        <v>9</v>
      </c>
      <c r="G10964" s="5">
        <f t="shared" si="342"/>
        <v>9</v>
      </c>
      <c r="H10964">
        <f t="shared" si="343"/>
        <v>17</v>
      </c>
      <c r="I10964" t="str">
        <f>IFERROR(VLOOKUP(tblOrders[[#This Row],[item_id]],Raw_Menu!$A$2:$D$33,3,FALSE),"Unknown")</f>
        <v>Mexican</v>
      </c>
    </row>
    <row r="10965" spans="1:9" x14ac:dyDescent="0.25">
      <c r="A10965">
        <v>10964</v>
      </c>
      <c r="B10965">
        <v>4802</v>
      </c>
      <c r="C10965" s="1">
        <v>45007</v>
      </c>
      <c r="D10965" s="2">
        <v>0.73417824074074078</v>
      </c>
      <c r="E10965">
        <v>106</v>
      </c>
      <c r="F10965" s="5">
        <f>IFERROR(VLOOKUP(E10965,Raw_Menu!$A$2:$D$33,4,FALSE),0)</f>
        <v>7</v>
      </c>
      <c r="G10965" s="5">
        <f t="shared" si="342"/>
        <v>7</v>
      </c>
      <c r="H10965">
        <f t="shared" si="343"/>
        <v>17</v>
      </c>
      <c r="I10965" t="str">
        <f>IFERROR(VLOOKUP(tblOrders[[#This Row],[item_id]],Raw_Menu!$A$2:$D$33,3,FALSE),"Unknown")</f>
        <v>American</v>
      </c>
    </row>
    <row r="10966" spans="1:9" x14ac:dyDescent="0.25">
      <c r="A10966">
        <v>10965</v>
      </c>
      <c r="B10966">
        <v>4803</v>
      </c>
      <c r="C10966" s="1">
        <v>45007</v>
      </c>
      <c r="D10966" s="2">
        <v>0.74321759259259257</v>
      </c>
      <c r="E10966">
        <v>109</v>
      </c>
      <c r="F10966" s="5">
        <f>IFERROR(VLOOKUP(E10966,Raw_Menu!$A$2:$D$33,4,FALSE),0)</f>
        <v>17.95</v>
      </c>
      <c r="G10966" s="5">
        <f t="shared" si="342"/>
        <v>17.95</v>
      </c>
      <c r="H10966">
        <f t="shared" si="343"/>
        <v>17</v>
      </c>
      <c r="I10966" t="str">
        <f>IFERROR(VLOOKUP(tblOrders[[#This Row],[item_id]],Raw_Menu!$A$2:$D$33,3,FALSE),"Unknown")</f>
        <v>Asian</v>
      </c>
    </row>
    <row r="10967" spans="1:9" x14ac:dyDescent="0.25">
      <c r="A10967">
        <v>10966</v>
      </c>
      <c r="B10967">
        <v>4804</v>
      </c>
      <c r="C10967" s="1">
        <v>45007</v>
      </c>
      <c r="D10967" s="2">
        <v>0.74467592592592591</v>
      </c>
      <c r="E10967">
        <v>109</v>
      </c>
      <c r="F10967" s="5">
        <f>IFERROR(VLOOKUP(E10967,Raw_Menu!$A$2:$D$33,4,FALSE),0)</f>
        <v>17.95</v>
      </c>
      <c r="G10967" s="5">
        <f t="shared" si="342"/>
        <v>17.95</v>
      </c>
      <c r="H10967">
        <f t="shared" si="343"/>
        <v>17</v>
      </c>
      <c r="I10967" t="str">
        <f>IFERROR(VLOOKUP(tblOrders[[#This Row],[item_id]],Raw_Menu!$A$2:$D$33,3,FALSE),"Unknown")</f>
        <v>Asian</v>
      </c>
    </row>
    <row r="10968" spans="1:9" x14ac:dyDescent="0.25">
      <c r="A10968">
        <v>10967</v>
      </c>
      <c r="B10968">
        <v>4804</v>
      </c>
      <c r="C10968" s="1">
        <v>45007</v>
      </c>
      <c r="D10968" s="2">
        <v>0.74467592592592591</v>
      </c>
      <c r="E10968">
        <v>127</v>
      </c>
      <c r="F10968" s="5">
        <f>IFERROR(VLOOKUP(E10968,Raw_Menu!$A$2:$D$33,4,FALSE),0)</f>
        <v>17.95</v>
      </c>
      <c r="G10968" s="5">
        <f t="shared" si="342"/>
        <v>17.95</v>
      </c>
      <c r="H10968">
        <f t="shared" si="343"/>
        <v>17</v>
      </c>
      <c r="I10968" t="str">
        <f>IFERROR(VLOOKUP(tblOrders[[#This Row],[item_id]],Raw_Menu!$A$2:$D$33,3,FALSE),"Unknown")</f>
        <v>Italian</v>
      </c>
    </row>
    <row r="10969" spans="1:9" x14ac:dyDescent="0.25">
      <c r="A10969">
        <v>10968</v>
      </c>
      <c r="B10969">
        <v>4805</v>
      </c>
      <c r="C10969" s="1">
        <v>45007</v>
      </c>
      <c r="D10969" s="2">
        <v>0.7572916666666667</v>
      </c>
      <c r="E10969">
        <v>115</v>
      </c>
      <c r="F10969" s="5">
        <f>IFERROR(VLOOKUP(E10969,Raw_Menu!$A$2:$D$33,4,FALSE),0)</f>
        <v>11.95</v>
      </c>
      <c r="G10969" s="5">
        <f t="shared" si="342"/>
        <v>11.95</v>
      </c>
      <c r="H10969">
        <f t="shared" si="343"/>
        <v>18</v>
      </c>
      <c r="I10969" t="str">
        <f>IFERROR(VLOOKUP(tblOrders[[#This Row],[item_id]],Raw_Menu!$A$2:$D$33,3,FALSE),"Unknown")</f>
        <v>Mexican</v>
      </c>
    </row>
    <row r="10970" spans="1:9" x14ac:dyDescent="0.25">
      <c r="A10970">
        <v>10969</v>
      </c>
      <c r="B10970">
        <v>4805</v>
      </c>
      <c r="C10970" s="1">
        <v>45007</v>
      </c>
      <c r="D10970" s="2">
        <v>0.7572916666666667</v>
      </c>
      <c r="E10970">
        <v>132</v>
      </c>
      <c r="F10970" s="5">
        <f>IFERROR(VLOOKUP(E10970,Raw_Menu!$A$2:$D$33,4,FALSE),0)</f>
        <v>16.95</v>
      </c>
      <c r="G10970" s="5">
        <f t="shared" si="342"/>
        <v>16.95</v>
      </c>
      <c r="H10970">
        <f t="shared" si="343"/>
        <v>18</v>
      </c>
      <c r="I10970" t="str">
        <f>IFERROR(VLOOKUP(tblOrders[[#This Row],[item_id]],Raw_Menu!$A$2:$D$33,3,FALSE),"Unknown")</f>
        <v>Italian</v>
      </c>
    </row>
    <row r="10971" spans="1:9" x14ac:dyDescent="0.25">
      <c r="A10971">
        <v>10970</v>
      </c>
      <c r="B10971">
        <v>4806</v>
      </c>
      <c r="C10971" s="1">
        <v>45007</v>
      </c>
      <c r="D10971" s="2">
        <v>0.75996527777777778</v>
      </c>
      <c r="E10971">
        <v>103</v>
      </c>
      <c r="F10971" s="5">
        <f>IFERROR(VLOOKUP(E10971,Raw_Menu!$A$2:$D$33,4,FALSE),0)</f>
        <v>9</v>
      </c>
      <c r="G10971" s="5">
        <f t="shared" si="342"/>
        <v>9</v>
      </c>
      <c r="H10971">
        <f t="shared" si="343"/>
        <v>18</v>
      </c>
      <c r="I10971" t="str">
        <f>IFERROR(VLOOKUP(tblOrders[[#This Row],[item_id]],Raw_Menu!$A$2:$D$33,3,FALSE),"Unknown")</f>
        <v>American</v>
      </c>
    </row>
    <row r="10972" spans="1:9" x14ac:dyDescent="0.25">
      <c r="A10972">
        <v>10971</v>
      </c>
      <c r="B10972">
        <v>4806</v>
      </c>
      <c r="C10972" s="1">
        <v>45007</v>
      </c>
      <c r="D10972" s="2">
        <v>0.75996527777777778</v>
      </c>
      <c r="E10972">
        <v>108</v>
      </c>
      <c r="F10972" s="5">
        <f>IFERROR(VLOOKUP(E10972,Raw_Menu!$A$2:$D$33,4,FALSE),0)</f>
        <v>14.5</v>
      </c>
      <c r="G10972" s="5">
        <f t="shared" si="342"/>
        <v>14.5</v>
      </c>
      <c r="H10972">
        <f t="shared" si="343"/>
        <v>18</v>
      </c>
      <c r="I10972" t="str">
        <f>IFERROR(VLOOKUP(tblOrders[[#This Row],[item_id]],Raw_Menu!$A$2:$D$33,3,FALSE),"Unknown")</f>
        <v>Asian</v>
      </c>
    </row>
    <row r="10973" spans="1:9" x14ac:dyDescent="0.25">
      <c r="A10973">
        <v>10972</v>
      </c>
      <c r="B10973">
        <v>4806</v>
      </c>
      <c r="C10973" s="1">
        <v>45007</v>
      </c>
      <c r="D10973" s="2">
        <v>0.75996527777777778</v>
      </c>
      <c r="E10973">
        <v>125</v>
      </c>
      <c r="F10973" s="5">
        <f>IFERROR(VLOOKUP(E10973,Raw_Menu!$A$2:$D$33,4,FALSE),0)</f>
        <v>17.95</v>
      </c>
      <c r="G10973" s="5">
        <f t="shared" si="342"/>
        <v>17.95</v>
      </c>
      <c r="H10973">
        <f t="shared" si="343"/>
        <v>18</v>
      </c>
      <c r="I10973" t="str">
        <f>IFERROR(VLOOKUP(tblOrders[[#This Row],[item_id]],Raw_Menu!$A$2:$D$33,3,FALSE),"Unknown")</f>
        <v>Italian</v>
      </c>
    </row>
    <row r="10974" spans="1:9" x14ac:dyDescent="0.25">
      <c r="A10974">
        <v>10973</v>
      </c>
      <c r="B10974">
        <v>4806</v>
      </c>
      <c r="C10974" s="1">
        <v>45007</v>
      </c>
      <c r="D10974" s="2">
        <v>0.75996527777777778</v>
      </c>
      <c r="E10974">
        <v>117</v>
      </c>
      <c r="F10974" s="5">
        <f>IFERROR(VLOOKUP(E10974,Raw_Menu!$A$2:$D$33,4,FALSE),0)</f>
        <v>12.95</v>
      </c>
      <c r="G10974" s="5">
        <f t="shared" si="342"/>
        <v>12.95</v>
      </c>
      <c r="H10974">
        <f t="shared" si="343"/>
        <v>18</v>
      </c>
      <c r="I10974" t="str">
        <f>IFERROR(VLOOKUP(tblOrders[[#This Row],[item_id]],Raw_Menu!$A$2:$D$33,3,FALSE),"Unknown")</f>
        <v>Mexican</v>
      </c>
    </row>
    <row r="10975" spans="1:9" x14ac:dyDescent="0.25">
      <c r="A10975">
        <v>10974</v>
      </c>
      <c r="B10975">
        <v>4807</v>
      </c>
      <c r="C10975" s="1">
        <v>45007</v>
      </c>
      <c r="D10975" s="2">
        <v>0.76818287037037036</v>
      </c>
      <c r="E10975">
        <v>104</v>
      </c>
      <c r="F10975" s="5">
        <f>IFERROR(VLOOKUP(E10975,Raw_Menu!$A$2:$D$33,4,FALSE),0)</f>
        <v>10.5</v>
      </c>
      <c r="G10975" s="5">
        <f t="shared" si="342"/>
        <v>10.5</v>
      </c>
      <c r="H10975">
        <f t="shared" si="343"/>
        <v>18</v>
      </c>
      <c r="I10975" t="str">
        <f>IFERROR(VLOOKUP(tblOrders[[#This Row],[item_id]],Raw_Menu!$A$2:$D$33,3,FALSE),"Unknown")</f>
        <v>American</v>
      </c>
    </row>
    <row r="10976" spans="1:9" x14ac:dyDescent="0.25">
      <c r="A10976">
        <v>10975</v>
      </c>
      <c r="B10976">
        <v>4807</v>
      </c>
      <c r="C10976" s="1">
        <v>45007</v>
      </c>
      <c r="D10976" s="2">
        <v>0.76818287037037036</v>
      </c>
      <c r="E10976">
        <v>125</v>
      </c>
      <c r="F10976" s="5">
        <f>IFERROR(VLOOKUP(E10976,Raw_Menu!$A$2:$D$33,4,FALSE),0)</f>
        <v>17.95</v>
      </c>
      <c r="G10976" s="5">
        <f t="shared" si="342"/>
        <v>17.95</v>
      </c>
      <c r="H10976">
        <f t="shared" si="343"/>
        <v>18</v>
      </c>
      <c r="I10976" t="str">
        <f>IFERROR(VLOOKUP(tblOrders[[#This Row],[item_id]],Raw_Menu!$A$2:$D$33,3,FALSE),"Unknown")</f>
        <v>Italian</v>
      </c>
    </row>
    <row r="10977" spans="1:9" x14ac:dyDescent="0.25">
      <c r="A10977">
        <v>10976</v>
      </c>
      <c r="B10977">
        <v>4808</v>
      </c>
      <c r="C10977" s="1">
        <v>45007</v>
      </c>
      <c r="D10977" s="2">
        <v>0.78998842592592589</v>
      </c>
      <c r="E10977">
        <v>103</v>
      </c>
      <c r="F10977" s="5">
        <f>IFERROR(VLOOKUP(E10977,Raw_Menu!$A$2:$D$33,4,FALSE),0)</f>
        <v>9</v>
      </c>
      <c r="G10977" s="5">
        <f t="shared" si="342"/>
        <v>9</v>
      </c>
      <c r="H10977">
        <f t="shared" si="343"/>
        <v>18</v>
      </c>
      <c r="I10977" t="str">
        <f>IFERROR(VLOOKUP(tblOrders[[#This Row],[item_id]],Raw_Menu!$A$2:$D$33,3,FALSE),"Unknown")</f>
        <v>American</v>
      </c>
    </row>
    <row r="10978" spans="1:9" x14ac:dyDescent="0.25">
      <c r="A10978">
        <v>10977</v>
      </c>
      <c r="B10978">
        <v>4808</v>
      </c>
      <c r="C10978" s="1">
        <v>45007</v>
      </c>
      <c r="D10978" s="2">
        <v>0.78998842592592589</v>
      </c>
      <c r="E10978">
        <v>109</v>
      </c>
      <c r="F10978" s="5">
        <f>IFERROR(VLOOKUP(E10978,Raw_Menu!$A$2:$D$33,4,FALSE),0)</f>
        <v>17.95</v>
      </c>
      <c r="G10978" s="5">
        <f t="shared" si="342"/>
        <v>17.95</v>
      </c>
      <c r="H10978">
        <f t="shared" si="343"/>
        <v>18</v>
      </c>
      <c r="I10978" t="str">
        <f>IFERROR(VLOOKUP(tblOrders[[#This Row],[item_id]],Raw_Menu!$A$2:$D$33,3,FALSE),"Unknown")</f>
        <v>Asian</v>
      </c>
    </row>
    <row r="10979" spans="1:9" x14ac:dyDescent="0.25">
      <c r="A10979">
        <v>10978</v>
      </c>
      <c r="B10979">
        <v>4808</v>
      </c>
      <c r="C10979" s="1">
        <v>45007</v>
      </c>
      <c r="D10979" s="2">
        <v>0.78998842592592589</v>
      </c>
      <c r="E10979">
        <v>109</v>
      </c>
      <c r="F10979" s="5">
        <f>IFERROR(VLOOKUP(E10979,Raw_Menu!$A$2:$D$33,4,FALSE),0)</f>
        <v>17.95</v>
      </c>
      <c r="G10979" s="5">
        <f t="shared" si="342"/>
        <v>17.95</v>
      </c>
      <c r="H10979">
        <f t="shared" si="343"/>
        <v>18</v>
      </c>
      <c r="I10979" t="str">
        <f>IFERROR(VLOOKUP(tblOrders[[#This Row],[item_id]],Raw_Menu!$A$2:$D$33,3,FALSE),"Unknown")</f>
        <v>Asian</v>
      </c>
    </row>
    <row r="10980" spans="1:9" x14ac:dyDescent="0.25">
      <c r="A10980">
        <v>10979</v>
      </c>
      <c r="B10980">
        <v>4809</v>
      </c>
      <c r="C10980" s="1">
        <v>45007</v>
      </c>
      <c r="D10980" s="2">
        <v>0.80457175925925928</v>
      </c>
      <c r="E10980">
        <v>124</v>
      </c>
      <c r="F10980" s="5">
        <f>IFERROR(VLOOKUP(E10980,Raw_Menu!$A$2:$D$33,4,FALSE),0)</f>
        <v>14.5</v>
      </c>
      <c r="G10980" s="5">
        <f t="shared" si="342"/>
        <v>14.5</v>
      </c>
      <c r="H10980">
        <f t="shared" si="343"/>
        <v>19</v>
      </c>
      <c r="I10980" t="str">
        <f>IFERROR(VLOOKUP(tblOrders[[#This Row],[item_id]],Raw_Menu!$A$2:$D$33,3,FALSE),"Unknown")</f>
        <v>Italian</v>
      </c>
    </row>
    <row r="10981" spans="1:9" x14ac:dyDescent="0.25">
      <c r="A10981">
        <v>10980</v>
      </c>
      <c r="B10981">
        <v>4809</v>
      </c>
      <c r="C10981" s="1">
        <v>45007</v>
      </c>
      <c r="D10981" s="2">
        <v>0.80457175925925928</v>
      </c>
      <c r="E10981">
        <v>128</v>
      </c>
      <c r="F10981" s="5">
        <f>IFERROR(VLOOKUP(E10981,Raw_Menu!$A$2:$D$33,4,FALSE),0)</f>
        <v>15.5</v>
      </c>
      <c r="G10981" s="5">
        <f t="shared" si="342"/>
        <v>15.5</v>
      </c>
      <c r="H10981">
        <f t="shared" si="343"/>
        <v>19</v>
      </c>
      <c r="I10981" t="str">
        <f>IFERROR(VLOOKUP(tblOrders[[#This Row],[item_id]],Raw_Menu!$A$2:$D$33,3,FALSE),"Unknown")</f>
        <v>Italian</v>
      </c>
    </row>
    <row r="10982" spans="1:9" x14ac:dyDescent="0.25">
      <c r="A10982">
        <v>10981</v>
      </c>
      <c r="B10982">
        <v>4809</v>
      </c>
      <c r="C10982" s="1">
        <v>45007</v>
      </c>
      <c r="D10982" s="2">
        <v>0.80457175925925928</v>
      </c>
      <c r="E10982">
        <v>129</v>
      </c>
      <c r="F10982" s="5">
        <f>IFERROR(VLOOKUP(E10982,Raw_Menu!$A$2:$D$33,4,FALSE),0)</f>
        <v>15.5</v>
      </c>
      <c r="G10982" s="5">
        <f t="shared" si="342"/>
        <v>15.5</v>
      </c>
      <c r="H10982">
        <f t="shared" si="343"/>
        <v>19</v>
      </c>
      <c r="I10982" t="str">
        <f>IFERROR(VLOOKUP(tblOrders[[#This Row],[item_id]],Raw_Menu!$A$2:$D$33,3,FALSE),"Unknown")</f>
        <v>Italian</v>
      </c>
    </row>
    <row r="10983" spans="1:9" x14ac:dyDescent="0.25">
      <c r="A10983">
        <v>10982</v>
      </c>
      <c r="B10983">
        <v>4809</v>
      </c>
      <c r="C10983" s="1">
        <v>45007</v>
      </c>
      <c r="D10983" s="2">
        <v>0.80457175925925928</v>
      </c>
      <c r="E10983">
        <v>118</v>
      </c>
      <c r="F10983" s="5">
        <f>IFERROR(VLOOKUP(E10983,Raw_Menu!$A$2:$D$33,4,FALSE),0)</f>
        <v>14.95</v>
      </c>
      <c r="G10983" s="5">
        <f t="shared" si="342"/>
        <v>14.95</v>
      </c>
      <c r="H10983">
        <f t="shared" si="343"/>
        <v>19</v>
      </c>
      <c r="I10983" t="str">
        <f>IFERROR(VLOOKUP(tblOrders[[#This Row],[item_id]],Raw_Menu!$A$2:$D$33,3,FALSE),"Unknown")</f>
        <v>Mexican</v>
      </c>
    </row>
    <row r="10984" spans="1:9" x14ac:dyDescent="0.25">
      <c r="A10984">
        <v>10983</v>
      </c>
      <c r="B10984">
        <v>4810</v>
      </c>
      <c r="C10984" s="1">
        <v>45007</v>
      </c>
      <c r="D10984" s="2">
        <v>0.80796296296296299</v>
      </c>
      <c r="E10984">
        <v>115</v>
      </c>
      <c r="F10984" s="5">
        <f>IFERROR(VLOOKUP(E10984,Raw_Menu!$A$2:$D$33,4,FALSE),0)</f>
        <v>11.95</v>
      </c>
      <c r="G10984" s="5">
        <f t="shared" si="342"/>
        <v>11.95</v>
      </c>
      <c r="H10984">
        <f t="shared" si="343"/>
        <v>19</v>
      </c>
      <c r="I10984" t="str">
        <f>IFERROR(VLOOKUP(tblOrders[[#This Row],[item_id]],Raw_Menu!$A$2:$D$33,3,FALSE),"Unknown")</f>
        <v>Mexican</v>
      </c>
    </row>
    <row r="10985" spans="1:9" x14ac:dyDescent="0.25">
      <c r="A10985">
        <v>10984</v>
      </c>
      <c r="B10985">
        <v>4810</v>
      </c>
      <c r="C10985" s="1">
        <v>45007</v>
      </c>
      <c r="D10985" s="2">
        <v>0.80796296296296299</v>
      </c>
      <c r="E10985">
        <v>120</v>
      </c>
      <c r="F10985" s="5">
        <f>IFERROR(VLOOKUP(E10985,Raw_Menu!$A$2:$D$33,4,FALSE),0)</f>
        <v>13.95</v>
      </c>
      <c r="G10985" s="5">
        <f t="shared" si="342"/>
        <v>13.95</v>
      </c>
      <c r="H10985">
        <f t="shared" si="343"/>
        <v>19</v>
      </c>
      <c r="I10985" t="str">
        <f>IFERROR(VLOOKUP(tblOrders[[#This Row],[item_id]],Raw_Menu!$A$2:$D$33,3,FALSE),"Unknown")</f>
        <v>Mexican</v>
      </c>
    </row>
    <row r="10986" spans="1:9" x14ac:dyDescent="0.25">
      <c r="A10986">
        <v>10985</v>
      </c>
      <c r="B10986">
        <v>4810</v>
      </c>
      <c r="C10986" s="1">
        <v>45007</v>
      </c>
      <c r="D10986" s="2">
        <v>0.80796296296296299</v>
      </c>
      <c r="E10986">
        <v>130</v>
      </c>
      <c r="F10986" s="5">
        <f>IFERROR(VLOOKUP(E10986,Raw_Menu!$A$2:$D$33,4,FALSE),0)</f>
        <v>19.95</v>
      </c>
      <c r="G10986" s="5">
        <f t="shared" si="342"/>
        <v>19.95</v>
      </c>
      <c r="H10986">
        <f t="shared" si="343"/>
        <v>19</v>
      </c>
      <c r="I10986" t="str">
        <f>IFERROR(VLOOKUP(tblOrders[[#This Row],[item_id]],Raw_Menu!$A$2:$D$33,3,FALSE),"Unknown")</f>
        <v>Italian</v>
      </c>
    </row>
    <row r="10987" spans="1:9" x14ac:dyDescent="0.25">
      <c r="A10987">
        <v>10986</v>
      </c>
      <c r="B10987">
        <v>4811</v>
      </c>
      <c r="C10987" s="1">
        <v>45007</v>
      </c>
      <c r="D10987" s="2">
        <v>0.81590277777777775</v>
      </c>
      <c r="E10987">
        <v>111</v>
      </c>
      <c r="F10987" s="5">
        <f>IFERROR(VLOOKUP(E10987,Raw_Menu!$A$2:$D$33,4,FALSE),0)</f>
        <v>11.95</v>
      </c>
      <c r="G10987" s="5">
        <f t="shared" si="342"/>
        <v>11.95</v>
      </c>
      <c r="H10987">
        <f t="shared" si="343"/>
        <v>19</v>
      </c>
      <c r="I10987" t="str">
        <f>IFERROR(VLOOKUP(tblOrders[[#This Row],[item_id]],Raw_Menu!$A$2:$D$33,3,FALSE),"Unknown")</f>
        <v>Asian</v>
      </c>
    </row>
    <row r="10988" spans="1:9" x14ac:dyDescent="0.25">
      <c r="A10988">
        <v>10987</v>
      </c>
      <c r="B10988">
        <v>4811</v>
      </c>
      <c r="C10988" s="1">
        <v>45007</v>
      </c>
      <c r="D10988" s="2">
        <v>0.81590277777777775</v>
      </c>
      <c r="E10988">
        <v>114</v>
      </c>
      <c r="F10988" s="5">
        <f>IFERROR(VLOOKUP(E10988,Raw_Menu!$A$2:$D$33,4,FALSE),0)</f>
        <v>9</v>
      </c>
      <c r="G10988" s="5">
        <f t="shared" si="342"/>
        <v>9</v>
      </c>
      <c r="H10988">
        <f t="shared" si="343"/>
        <v>19</v>
      </c>
      <c r="I10988" t="str">
        <f>IFERROR(VLOOKUP(tblOrders[[#This Row],[item_id]],Raw_Menu!$A$2:$D$33,3,FALSE),"Unknown")</f>
        <v>Asian</v>
      </c>
    </row>
    <row r="10989" spans="1:9" x14ac:dyDescent="0.25">
      <c r="A10989">
        <v>10988</v>
      </c>
      <c r="B10989">
        <v>4812</v>
      </c>
      <c r="C10989" s="1">
        <v>45007</v>
      </c>
      <c r="D10989" s="2">
        <v>0.81652777777777774</v>
      </c>
      <c r="E10989">
        <v>113</v>
      </c>
      <c r="F10989" s="5">
        <f>IFERROR(VLOOKUP(E10989,Raw_Menu!$A$2:$D$33,4,FALSE),0)</f>
        <v>5</v>
      </c>
      <c r="G10989" s="5">
        <f t="shared" si="342"/>
        <v>5</v>
      </c>
      <c r="H10989">
        <f t="shared" si="343"/>
        <v>19</v>
      </c>
      <c r="I10989" t="str">
        <f>IFERROR(VLOOKUP(tblOrders[[#This Row],[item_id]],Raw_Menu!$A$2:$D$33,3,FALSE),"Unknown")</f>
        <v>Asian</v>
      </c>
    </row>
    <row r="10990" spans="1:9" x14ac:dyDescent="0.25">
      <c r="A10990">
        <v>10989</v>
      </c>
      <c r="B10990">
        <v>4813</v>
      </c>
      <c r="C10990" s="1">
        <v>45007</v>
      </c>
      <c r="D10990" s="2">
        <v>0.82840277777777782</v>
      </c>
      <c r="E10990">
        <v>114</v>
      </c>
      <c r="F10990" s="5">
        <f>IFERROR(VLOOKUP(E10990,Raw_Menu!$A$2:$D$33,4,FALSE),0)</f>
        <v>9</v>
      </c>
      <c r="G10990" s="5">
        <f t="shared" si="342"/>
        <v>9</v>
      </c>
      <c r="H10990">
        <f t="shared" si="343"/>
        <v>19</v>
      </c>
      <c r="I10990" t="str">
        <f>IFERROR(VLOOKUP(tblOrders[[#This Row],[item_id]],Raw_Menu!$A$2:$D$33,3,FALSE),"Unknown")</f>
        <v>Asian</v>
      </c>
    </row>
    <row r="10991" spans="1:9" x14ac:dyDescent="0.25">
      <c r="A10991">
        <v>10990</v>
      </c>
      <c r="B10991">
        <v>4814</v>
      </c>
      <c r="C10991" s="1">
        <v>45007</v>
      </c>
      <c r="D10991" s="2">
        <v>0.8542939814814815</v>
      </c>
      <c r="E10991">
        <v>128</v>
      </c>
      <c r="F10991" s="5">
        <f>IFERROR(VLOOKUP(E10991,Raw_Menu!$A$2:$D$33,4,FALSE),0)</f>
        <v>15.5</v>
      </c>
      <c r="G10991" s="5">
        <f t="shared" si="342"/>
        <v>15.5</v>
      </c>
      <c r="H10991">
        <f t="shared" si="343"/>
        <v>20</v>
      </c>
      <c r="I10991" t="str">
        <f>IFERROR(VLOOKUP(tblOrders[[#This Row],[item_id]],Raw_Menu!$A$2:$D$33,3,FALSE),"Unknown")</f>
        <v>Italian</v>
      </c>
    </row>
    <row r="10992" spans="1:9" x14ac:dyDescent="0.25">
      <c r="A10992">
        <v>10991</v>
      </c>
      <c r="B10992">
        <v>4815</v>
      </c>
      <c r="C10992" s="1">
        <v>45007</v>
      </c>
      <c r="D10992" s="2">
        <v>0.86997685185185181</v>
      </c>
      <c r="E10992">
        <v>101</v>
      </c>
      <c r="F10992" s="5">
        <f>IFERROR(VLOOKUP(E10992,Raw_Menu!$A$2:$D$33,4,FALSE),0)</f>
        <v>12.95</v>
      </c>
      <c r="G10992" s="5">
        <f t="shared" si="342"/>
        <v>12.95</v>
      </c>
      <c r="H10992">
        <f t="shared" si="343"/>
        <v>20</v>
      </c>
      <c r="I10992" t="str">
        <f>IFERROR(VLOOKUP(tblOrders[[#This Row],[item_id]],Raw_Menu!$A$2:$D$33,3,FALSE),"Unknown")</f>
        <v>American</v>
      </c>
    </row>
    <row r="10993" spans="1:9" x14ac:dyDescent="0.25">
      <c r="A10993">
        <v>10992</v>
      </c>
      <c r="B10993">
        <v>4815</v>
      </c>
      <c r="C10993" s="1">
        <v>45007</v>
      </c>
      <c r="D10993" s="2">
        <v>0.86997685185185181</v>
      </c>
      <c r="E10993">
        <v>127</v>
      </c>
      <c r="F10993" s="5">
        <f>IFERROR(VLOOKUP(E10993,Raw_Menu!$A$2:$D$33,4,FALSE),0)</f>
        <v>17.95</v>
      </c>
      <c r="G10993" s="5">
        <f t="shared" si="342"/>
        <v>17.95</v>
      </c>
      <c r="H10993">
        <f t="shared" si="343"/>
        <v>20</v>
      </c>
      <c r="I10993" t="str">
        <f>IFERROR(VLOOKUP(tblOrders[[#This Row],[item_id]],Raw_Menu!$A$2:$D$33,3,FALSE),"Unknown")</f>
        <v>Italian</v>
      </c>
    </row>
    <row r="10994" spans="1:9" x14ac:dyDescent="0.25">
      <c r="A10994">
        <v>10993</v>
      </c>
      <c r="B10994">
        <v>4816</v>
      </c>
      <c r="C10994" s="1">
        <v>45007</v>
      </c>
      <c r="D10994" s="2">
        <v>0.87184027777777773</v>
      </c>
      <c r="E10994">
        <v>117</v>
      </c>
      <c r="F10994" s="5">
        <f>IFERROR(VLOOKUP(E10994,Raw_Menu!$A$2:$D$33,4,FALSE),0)</f>
        <v>12.95</v>
      </c>
      <c r="G10994" s="5">
        <f t="shared" si="342"/>
        <v>12.95</v>
      </c>
      <c r="H10994">
        <f t="shared" si="343"/>
        <v>20</v>
      </c>
      <c r="I10994" t="str">
        <f>IFERROR(VLOOKUP(tblOrders[[#This Row],[item_id]],Raw_Menu!$A$2:$D$33,3,FALSE),"Unknown")</f>
        <v>Mexican</v>
      </c>
    </row>
    <row r="10995" spans="1:9" x14ac:dyDescent="0.25">
      <c r="A10995">
        <v>10994</v>
      </c>
      <c r="B10995">
        <v>4817</v>
      </c>
      <c r="C10995" s="1">
        <v>45007</v>
      </c>
      <c r="D10995" s="2">
        <v>0.88056712962962957</v>
      </c>
      <c r="E10995">
        <v>104</v>
      </c>
      <c r="F10995" s="5">
        <f>IFERROR(VLOOKUP(E10995,Raw_Menu!$A$2:$D$33,4,FALSE),0)</f>
        <v>10.5</v>
      </c>
      <c r="G10995" s="5">
        <f t="shared" si="342"/>
        <v>10.5</v>
      </c>
      <c r="H10995">
        <f t="shared" si="343"/>
        <v>21</v>
      </c>
      <c r="I10995" t="str">
        <f>IFERROR(VLOOKUP(tblOrders[[#This Row],[item_id]],Raw_Menu!$A$2:$D$33,3,FALSE),"Unknown")</f>
        <v>American</v>
      </c>
    </row>
    <row r="10996" spans="1:9" x14ac:dyDescent="0.25">
      <c r="A10996">
        <v>10995</v>
      </c>
      <c r="B10996">
        <v>4817</v>
      </c>
      <c r="C10996" s="1">
        <v>45007</v>
      </c>
      <c r="D10996" s="2">
        <v>0.88056712962962957</v>
      </c>
      <c r="E10996">
        <v>128</v>
      </c>
      <c r="F10996" s="5">
        <f>IFERROR(VLOOKUP(E10996,Raw_Menu!$A$2:$D$33,4,FALSE),0)</f>
        <v>15.5</v>
      </c>
      <c r="G10996" s="5">
        <f t="shared" si="342"/>
        <v>15.5</v>
      </c>
      <c r="H10996">
        <f t="shared" si="343"/>
        <v>21</v>
      </c>
      <c r="I10996" t="str">
        <f>IFERROR(VLOOKUP(tblOrders[[#This Row],[item_id]],Raw_Menu!$A$2:$D$33,3,FALSE),"Unknown")</f>
        <v>Italian</v>
      </c>
    </row>
    <row r="10997" spans="1:9" x14ac:dyDescent="0.25">
      <c r="A10997">
        <v>10996</v>
      </c>
      <c r="B10997">
        <v>4818</v>
      </c>
      <c r="C10997" s="1">
        <v>45007</v>
      </c>
      <c r="D10997" s="2">
        <v>0.89680555555555552</v>
      </c>
      <c r="E10997">
        <v>119</v>
      </c>
      <c r="F10997" s="5">
        <f>IFERROR(VLOOKUP(E10997,Raw_Menu!$A$2:$D$33,4,FALSE),0)</f>
        <v>11.95</v>
      </c>
      <c r="G10997" s="5">
        <f t="shared" si="342"/>
        <v>11.95</v>
      </c>
      <c r="H10997">
        <f t="shared" si="343"/>
        <v>21</v>
      </c>
      <c r="I10997" t="str">
        <f>IFERROR(VLOOKUP(tblOrders[[#This Row],[item_id]],Raw_Menu!$A$2:$D$33,3,FALSE),"Unknown")</f>
        <v>Mexican</v>
      </c>
    </row>
    <row r="10998" spans="1:9" x14ac:dyDescent="0.25">
      <c r="A10998">
        <v>10997</v>
      </c>
      <c r="B10998">
        <v>4819</v>
      </c>
      <c r="C10998" s="1">
        <v>45007</v>
      </c>
      <c r="D10998" s="2">
        <v>0.91563657407407406</v>
      </c>
      <c r="E10998">
        <v>131</v>
      </c>
      <c r="F10998" s="5">
        <f>IFERROR(VLOOKUP(E10998,Raw_Menu!$A$2:$D$33,4,FALSE),0)</f>
        <v>17.95</v>
      </c>
      <c r="G10998" s="5">
        <f t="shared" si="342"/>
        <v>17.95</v>
      </c>
      <c r="H10998">
        <f t="shared" si="343"/>
        <v>21</v>
      </c>
      <c r="I10998" t="str">
        <f>IFERROR(VLOOKUP(tblOrders[[#This Row],[item_id]],Raw_Menu!$A$2:$D$33,3,FALSE),"Unknown")</f>
        <v>Italian</v>
      </c>
    </row>
    <row r="10999" spans="1:9" x14ac:dyDescent="0.25">
      <c r="A10999">
        <v>10998</v>
      </c>
      <c r="B10999">
        <v>4819</v>
      </c>
      <c r="C10999" s="1">
        <v>45007</v>
      </c>
      <c r="D10999" s="2">
        <v>0.91563657407407406</v>
      </c>
      <c r="E10999">
        <v>106</v>
      </c>
      <c r="F10999" s="5">
        <f>IFERROR(VLOOKUP(E10999,Raw_Menu!$A$2:$D$33,4,FALSE),0)</f>
        <v>7</v>
      </c>
      <c r="G10999" s="5">
        <f t="shared" si="342"/>
        <v>7</v>
      </c>
      <c r="H10999">
        <f t="shared" si="343"/>
        <v>21</v>
      </c>
      <c r="I10999" t="str">
        <f>IFERROR(VLOOKUP(tblOrders[[#This Row],[item_id]],Raw_Menu!$A$2:$D$33,3,FALSE),"Unknown")</f>
        <v>American</v>
      </c>
    </row>
    <row r="11000" spans="1:9" x14ac:dyDescent="0.25">
      <c r="A11000">
        <v>10999</v>
      </c>
      <c r="B11000">
        <v>4820</v>
      </c>
      <c r="C11000" s="1">
        <v>45008</v>
      </c>
      <c r="D11000" s="2">
        <v>0.47108796296296301</v>
      </c>
      <c r="E11000">
        <v>129</v>
      </c>
      <c r="F11000" s="5">
        <f>IFERROR(VLOOKUP(E11000,Raw_Menu!$A$2:$D$33,4,FALSE),0)</f>
        <v>15.5</v>
      </c>
      <c r="G11000" s="5">
        <f t="shared" si="342"/>
        <v>15.5</v>
      </c>
      <c r="H11000">
        <f t="shared" si="343"/>
        <v>11</v>
      </c>
      <c r="I11000" t="str">
        <f>IFERROR(VLOOKUP(tblOrders[[#This Row],[item_id]],Raw_Menu!$A$2:$D$33,3,FALSE),"Unknown")</f>
        <v>Italian</v>
      </c>
    </row>
    <row r="11001" spans="1:9" x14ac:dyDescent="0.25">
      <c r="A11001">
        <v>11000</v>
      </c>
      <c r="B11001">
        <v>4821</v>
      </c>
      <c r="C11001" s="1">
        <v>45008</v>
      </c>
      <c r="D11001" s="2">
        <v>0.47490740740740739</v>
      </c>
      <c r="E11001">
        <v>109</v>
      </c>
      <c r="F11001" s="5">
        <f>IFERROR(VLOOKUP(E11001,Raw_Menu!$A$2:$D$33,4,FALSE),0)</f>
        <v>17.95</v>
      </c>
      <c r="G11001" s="5">
        <f t="shared" si="342"/>
        <v>17.95</v>
      </c>
      <c r="H11001">
        <f t="shared" si="343"/>
        <v>11</v>
      </c>
      <c r="I11001" t="str">
        <f>IFERROR(VLOOKUP(tblOrders[[#This Row],[item_id]],Raw_Menu!$A$2:$D$33,3,FALSE),"Unknown")</f>
        <v>Asian</v>
      </c>
    </row>
    <row r="11002" spans="1:9" x14ac:dyDescent="0.25">
      <c r="A11002">
        <v>11001</v>
      </c>
      <c r="B11002">
        <v>4821</v>
      </c>
      <c r="C11002" s="1">
        <v>45008</v>
      </c>
      <c r="D11002" s="2">
        <v>0.47490740740740739</v>
      </c>
      <c r="E11002">
        <v>113</v>
      </c>
      <c r="F11002" s="5">
        <f>IFERROR(VLOOKUP(E11002,Raw_Menu!$A$2:$D$33,4,FALSE),0)</f>
        <v>5</v>
      </c>
      <c r="G11002" s="5">
        <f t="shared" si="342"/>
        <v>5</v>
      </c>
      <c r="H11002">
        <f t="shared" si="343"/>
        <v>11</v>
      </c>
      <c r="I11002" t="str">
        <f>IFERROR(VLOOKUP(tblOrders[[#This Row],[item_id]],Raw_Menu!$A$2:$D$33,3,FALSE),"Unknown")</f>
        <v>Asian</v>
      </c>
    </row>
    <row r="11003" spans="1:9" x14ac:dyDescent="0.25">
      <c r="A11003">
        <v>11002</v>
      </c>
      <c r="B11003">
        <v>4821</v>
      </c>
      <c r="C11003" s="1">
        <v>45008</v>
      </c>
      <c r="D11003" s="2">
        <v>0.47490740740740739</v>
      </c>
      <c r="E11003">
        <v>123</v>
      </c>
      <c r="F11003" s="5">
        <f>IFERROR(VLOOKUP(E11003,Raw_Menu!$A$2:$D$33,4,FALSE),0)</f>
        <v>9</v>
      </c>
      <c r="G11003" s="5">
        <f t="shared" si="342"/>
        <v>9</v>
      </c>
      <c r="H11003">
        <f t="shared" si="343"/>
        <v>11</v>
      </c>
      <c r="I11003" t="str">
        <f>IFERROR(VLOOKUP(tblOrders[[#This Row],[item_id]],Raw_Menu!$A$2:$D$33,3,FALSE),"Unknown")</f>
        <v>Mexican</v>
      </c>
    </row>
    <row r="11004" spans="1:9" x14ac:dyDescent="0.25">
      <c r="A11004">
        <v>11003</v>
      </c>
      <c r="B11004">
        <v>4822</v>
      </c>
      <c r="C11004" s="1">
        <v>45008</v>
      </c>
      <c r="D11004" s="2">
        <v>0.48041666666666671</v>
      </c>
      <c r="E11004">
        <v>108</v>
      </c>
      <c r="F11004" s="5">
        <f>IFERROR(VLOOKUP(E11004,Raw_Menu!$A$2:$D$33,4,FALSE),0)</f>
        <v>14.5</v>
      </c>
      <c r="G11004" s="5">
        <f t="shared" si="342"/>
        <v>14.5</v>
      </c>
      <c r="H11004">
        <f t="shared" si="343"/>
        <v>11</v>
      </c>
      <c r="I11004" t="str">
        <f>IFERROR(VLOOKUP(tblOrders[[#This Row],[item_id]],Raw_Menu!$A$2:$D$33,3,FALSE),"Unknown")</f>
        <v>Asian</v>
      </c>
    </row>
    <row r="11005" spans="1:9" x14ac:dyDescent="0.25">
      <c r="A11005">
        <v>11004</v>
      </c>
      <c r="B11005">
        <v>4822</v>
      </c>
      <c r="C11005" s="1">
        <v>45008</v>
      </c>
      <c r="D11005" s="2">
        <v>0.48041666666666671</v>
      </c>
      <c r="E11005">
        <v>120</v>
      </c>
      <c r="F11005" s="5">
        <f>IFERROR(VLOOKUP(E11005,Raw_Menu!$A$2:$D$33,4,FALSE),0)</f>
        <v>13.95</v>
      </c>
      <c r="G11005" s="5">
        <f t="shared" si="342"/>
        <v>13.95</v>
      </c>
      <c r="H11005">
        <f t="shared" si="343"/>
        <v>11</v>
      </c>
      <c r="I11005" t="str">
        <f>IFERROR(VLOOKUP(tblOrders[[#This Row],[item_id]],Raw_Menu!$A$2:$D$33,3,FALSE),"Unknown")</f>
        <v>Mexican</v>
      </c>
    </row>
    <row r="11006" spans="1:9" x14ac:dyDescent="0.25">
      <c r="A11006">
        <v>11005</v>
      </c>
      <c r="B11006">
        <v>4822</v>
      </c>
      <c r="C11006" s="1">
        <v>45008</v>
      </c>
      <c r="D11006" s="2">
        <v>0.48041666666666671</v>
      </c>
      <c r="E11006">
        <v>121</v>
      </c>
      <c r="F11006" s="5">
        <f>IFERROR(VLOOKUP(E11006,Raw_Menu!$A$2:$D$33,4,FALSE),0)</f>
        <v>10.5</v>
      </c>
      <c r="G11006" s="5">
        <f t="shared" si="342"/>
        <v>10.5</v>
      </c>
      <c r="H11006">
        <f t="shared" si="343"/>
        <v>11</v>
      </c>
      <c r="I11006" t="str">
        <f>IFERROR(VLOOKUP(tblOrders[[#This Row],[item_id]],Raw_Menu!$A$2:$D$33,3,FALSE),"Unknown")</f>
        <v>Mexican</v>
      </c>
    </row>
    <row r="11007" spans="1:9" x14ac:dyDescent="0.25">
      <c r="A11007">
        <v>11006</v>
      </c>
      <c r="B11007">
        <v>4822</v>
      </c>
      <c r="C11007" s="1">
        <v>45008</v>
      </c>
      <c r="D11007" s="2">
        <v>0.48041666666666671</v>
      </c>
      <c r="E11007">
        <v>121</v>
      </c>
      <c r="F11007" s="5">
        <f>IFERROR(VLOOKUP(E11007,Raw_Menu!$A$2:$D$33,4,FALSE),0)</f>
        <v>10.5</v>
      </c>
      <c r="G11007" s="5">
        <f t="shared" si="342"/>
        <v>10.5</v>
      </c>
      <c r="H11007">
        <f t="shared" si="343"/>
        <v>11</v>
      </c>
      <c r="I11007" t="str">
        <f>IFERROR(VLOOKUP(tblOrders[[#This Row],[item_id]],Raw_Menu!$A$2:$D$33,3,FALSE),"Unknown")</f>
        <v>Mexican</v>
      </c>
    </row>
    <row r="11008" spans="1:9" x14ac:dyDescent="0.25">
      <c r="A11008">
        <v>11007</v>
      </c>
      <c r="B11008">
        <v>4823</v>
      </c>
      <c r="C11008" s="1">
        <v>45008</v>
      </c>
      <c r="D11008" s="2">
        <v>0.48496527777777781</v>
      </c>
      <c r="E11008">
        <v>118</v>
      </c>
      <c r="F11008" s="5">
        <f>IFERROR(VLOOKUP(E11008,Raw_Menu!$A$2:$D$33,4,FALSE),0)</f>
        <v>14.95</v>
      </c>
      <c r="G11008" s="5">
        <f t="shared" si="342"/>
        <v>14.95</v>
      </c>
      <c r="H11008">
        <f t="shared" si="343"/>
        <v>11</v>
      </c>
      <c r="I11008" t="str">
        <f>IFERROR(VLOOKUP(tblOrders[[#This Row],[item_id]],Raw_Menu!$A$2:$D$33,3,FALSE),"Unknown")</f>
        <v>Mexican</v>
      </c>
    </row>
    <row r="11009" spans="1:9" x14ac:dyDescent="0.25">
      <c r="A11009">
        <v>11008</v>
      </c>
      <c r="B11009">
        <v>4824</v>
      </c>
      <c r="C11009" s="1">
        <v>45008</v>
      </c>
      <c r="D11009" s="2">
        <v>0.4861111111111111</v>
      </c>
      <c r="E11009">
        <v>105</v>
      </c>
      <c r="F11009" s="5">
        <f>IFERROR(VLOOKUP(E11009,Raw_Menu!$A$2:$D$33,4,FALSE),0)</f>
        <v>7</v>
      </c>
      <c r="G11009" s="5">
        <f t="shared" si="342"/>
        <v>7</v>
      </c>
      <c r="H11009">
        <f t="shared" si="343"/>
        <v>11</v>
      </c>
      <c r="I11009" t="str">
        <f>IFERROR(VLOOKUP(tblOrders[[#This Row],[item_id]],Raw_Menu!$A$2:$D$33,3,FALSE),"Unknown")</f>
        <v>American</v>
      </c>
    </row>
    <row r="11010" spans="1:9" x14ac:dyDescent="0.25">
      <c r="A11010">
        <v>11009</v>
      </c>
      <c r="B11010">
        <v>4825</v>
      </c>
      <c r="C11010" s="1">
        <v>45008</v>
      </c>
      <c r="D11010" s="2">
        <v>0.49180555555555561</v>
      </c>
      <c r="E11010">
        <v>101</v>
      </c>
      <c r="F11010" s="5">
        <f>IFERROR(VLOOKUP(E11010,Raw_Menu!$A$2:$D$33,4,FALSE),0)</f>
        <v>12.95</v>
      </c>
      <c r="G11010" s="5">
        <f t="shared" ref="G11010:G11073" si="344">VALUE(F11010)</f>
        <v>12.95</v>
      </c>
      <c r="H11010">
        <f t="shared" ref="H11010:H11073" si="345">HOUR(D11010)</f>
        <v>11</v>
      </c>
      <c r="I11010" t="str">
        <f>IFERROR(VLOOKUP(tblOrders[[#This Row],[item_id]],Raw_Menu!$A$2:$D$33,3,FALSE),"Unknown")</f>
        <v>American</v>
      </c>
    </row>
    <row r="11011" spans="1:9" x14ac:dyDescent="0.25">
      <c r="A11011">
        <v>11010</v>
      </c>
      <c r="B11011">
        <v>4825</v>
      </c>
      <c r="C11011" s="1">
        <v>45008</v>
      </c>
      <c r="D11011" s="2">
        <v>0.49180555555555561</v>
      </c>
      <c r="E11011">
        <v>108</v>
      </c>
      <c r="F11011" s="5">
        <f>IFERROR(VLOOKUP(E11011,Raw_Menu!$A$2:$D$33,4,FALSE),0)</f>
        <v>14.5</v>
      </c>
      <c r="G11011" s="5">
        <f t="shared" si="344"/>
        <v>14.5</v>
      </c>
      <c r="H11011">
        <f t="shared" si="345"/>
        <v>11</v>
      </c>
      <c r="I11011" t="str">
        <f>IFERROR(VLOOKUP(tblOrders[[#This Row],[item_id]],Raw_Menu!$A$2:$D$33,3,FALSE),"Unknown")</f>
        <v>Asian</v>
      </c>
    </row>
    <row r="11012" spans="1:9" x14ac:dyDescent="0.25">
      <c r="A11012">
        <v>11011</v>
      </c>
      <c r="B11012">
        <v>4825</v>
      </c>
      <c r="C11012" s="1">
        <v>45008</v>
      </c>
      <c r="D11012" s="2">
        <v>0.49180555555555561</v>
      </c>
      <c r="E11012">
        <v>128</v>
      </c>
      <c r="F11012" s="5">
        <f>IFERROR(VLOOKUP(E11012,Raw_Menu!$A$2:$D$33,4,FALSE),0)</f>
        <v>15.5</v>
      </c>
      <c r="G11012" s="5">
        <f t="shared" si="344"/>
        <v>15.5</v>
      </c>
      <c r="H11012">
        <f t="shared" si="345"/>
        <v>11</v>
      </c>
      <c r="I11012" t="str">
        <f>IFERROR(VLOOKUP(tblOrders[[#This Row],[item_id]],Raw_Menu!$A$2:$D$33,3,FALSE),"Unknown")</f>
        <v>Italian</v>
      </c>
    </row>
    <row r="11013" spans="1:9" x14ac:dyDescent="0.25">
      <c r="A11013">
        <v>11012</v>
      </c>
      <c r="B11013">
        <v>4825</v>
      </c>
      <c r="C11013" s="1">
        <v>45008</v>
      </c>
      <c r="D11013" s="2">
        <v>0.49180555555555561</v>
      </c>
      <c r="E11013">
        <v>106</v>
      </c>
      <c r="F11013" s="5">
        <f>IFERROR(VLOOKUP(E11013,Raw_Menu!$A$2:$D$33,4,FALSE),0)</f>
        <v>7</v>
      </c>
      <c r="G11013" s="5">
        <f t="shared" si="344"/>
        <v>7</v>
      </c>
      <c r="H11013">
        <f t="shared" si="345"/>
        <v>11</v>
      </c>
      <c r="I11013" t="str">
        <f>IFERROR(VLOOKUP(tblOrders[[#This Row],[item_id]],Raw_Menu!$A$2:$D$33,3,FALSE),"Unknown")</f>
        <v>American</v>
      </c>
    </row>
    <row r="11014" spans="1:9" x14ac:dyDescent="0.25">
      <c r="A11014">
        <v>11013</v>
      </c>
      <c r="B11014">
        <v>4826</v>
      </c>
      <c r="C11014" s="1">
        <v>45008</v>
      </c>
      <c r="D11014" s="2">
        <v>0.49789351851851849</v>
      </c>
      <c r="E11014">
        <v>109</v>
      </c>
      <c r="F11014" s="5">
        <f>IFERROR(VLOOKUP(E11014,Raw_Menu!$A$2:$D$33,4,FALSE),0)</f>
        <v>17.95</v>
      </c>
      <c r="G11014" s="5">
        <f t="shared" si="344"/>
        <v>17.95</v>
      </c>
      <c r="H11014">
        <f t="shared" si="345"/>
        <v>11</v>
      </c>
      <c r="I11014" t="str">
        <f>IFERROR(VLOOKUP(tblOrders[[#This Row],[item_id]],Raw_Menu!$A$2:$D$33,3,FALSE),"Unknown")</f>
        <v>Asian</v>
      </c>
    </row>
    <row r="11015" spans="1:9" x14ac:dyDescent="0.25">
      <c r="A11015">
        <v>11014</v>
      </c>
      <c r="B11015">
        <v>4827</v>
      </c>
      <c r="C11015" s="1">
        <v>45008</v>
      </c>
      <c r="D11015" s="2">
        <v>0.50298611111111113</v>
      </c>
      <c r="E11015">
        <v>113</v>
      </c>
      <c r="F11015" s="5">
        <f>IFERROR(VLOOKUP(E11015,Raw_Menu!$A$2:$D$33,4,FALSE),0)</f>
        <v>5</v>
      </c>
      <c r="G11015" s="5">
        <f t="shared" si="344"/>
        <v>5</v>
      </c>
      <c r="H11015">
        <f t="shared" si="345"/>
        <v>12</v>
      </c>
      <c r="I11015" t="str">
        <f>IFERROR(VLOOKUP(tblOrders[[#This Row],[item_id]],Raw_Menu!$A$2:$D$33,3,FALSE),"Unknown")</f>
        <v>Asian</v>
      </c>
    </row>
    <row r="11016" spans="1:9" x14ac:dyDescent="0.25">
      <c r="A11016">
        <v>11015</v>
      </c>
      <c r="B11016">
        <v>4828</v>
      </c>
      <c r="C11016" s="1">
        <v>45008</v>
      </c>
      <c r="D11016" s="2">
        <v>0.50708333333333333</v>
      </c>
      <c r="E11016">
        <v>101</v>
      </c>
      <c r="F11016" s="5">
        <f>IFERROR(VLOOKUP(E11016,Raw_Menu!$A$2:$D$33,4,FALSE),0)</f>
        <v>12.95</v>
      </c>
      <c r="G11016" s="5">
        <f t="shared" si="344"/>
        <v>12.95</v>
      </c>
      <c r="H11016">
        <f t="shared" si="345"/>
        <v>12</v>
      </c>
      <c r="I11016" t="str">
        <f>IFERROR(VLOOKUP(tblOrders[[#This Row],[item_id]],Raw_Menu!$A$2:$D$33,3,FALSE),"Unknown")</f>
        <v>American</v>
      </c>
    </row>
    <row r="11017" spans="1:9" x14ac:dyDescent="0.25">
      <c r="A11017">
        <v>11016</v>
      </c>
      <c r="B11017">
        <v>4829</v>
      </c>
      <c r="C11017" s="1">
        <v>45008</v>
      </c>
      <c r="D11017" s="2">
        <v>0.50973379629629634</v>
      </c>
      <c r="E11017">
        <v>101</v>
      </c>
      <c r="F11017" s="5">
        <f>IFERROR(VLOOKUP(E11017,Raw_Menu!$A$2:$D$33,4,FALSE),0)</f>
        <v>12.95</v>
      </c>
      <c r="G11017" s="5">
        <f t="shared" si="344"/>
        <v>12.95</v>
      </c>
      <c r="H11017">
        <f t="shared" si="345"/>
        <v>12</v>
      </c>
      <c r="I11017" t="str">
        <f>IFERROR(VLOOKUP(tblOrders[[#This Row],[item_id]],Raw_Menu!$A$2:$D$33,3,FALSE),"Unknown")</f>
        <v>American</v>
      </c>
    </row>
    <row r="11018" spans="1:9" x14ac:dyDescent="0.25">
      <c r="A11018">
        <v>11017</v>
      </c>
      <c r="B11018">
        <v>4829</v>
      </c>
      <c r="C11018" s="1">
        <v>45008</v>
      </c>
      <c r="D11018" s="2">
        <v>0.50973379629629634</v>
      </c>
      <c r="E11018">
        <v>105</v>
      </c>
      <c r="F11018" s="5">
        <f>IFERROR(VLOOKUP(E11018,Raw_Menu!$A$2:$D$33,4,FALSE),0)</f>
        <v>7</v>
      </c>
      <c r="G11018" s="5">
        <f t="shared" si="344"/>
        <v>7</v>
      </c>
      <c r="H11018">
        <f t="shared" si="345"/>
        <v>12</v>
      </c>
      <c r="I11018" t="str">
        <f>IFERROR(VLOOKUP(tblOrders[[#This Row],[item_id]],Raw_Menu!$A$2:$D$33,3,FALSE),"Unknown")</f>
        <v>American</v>
      </c>
    </row>
    <row r="11019" spans="1:9" x14ac:dyDescent="0.25">
      <c r="A11019">
        <v>11018</v>
      </c>
      <c r="B11019">
        <v>4830</v>
      </c>
      <c r="C11019" s="1">
        <v>45008</v>
      </c>
      <c r="D11019" s="2">
        <v>0.52806712962962965</v>
      </c>
      <c r="E11019">
        <v>102</v>
      </c>
      <c r="F11019" s="5">
        <f>IFERROR(VLOOKUP(E11019,Raw_Menu!$A$2:$D$33,4,FALSE),0)</f>
        <v>13.95</v>
      </c>
      <c r="G11019" s="5">
        <f t="shared" si="344"/>
        <v>13.95</v>
      </c>
      <c r="H11019">
        <f t="shared" si="345"/>
        <v>12</v>
      </c>
      <c r="I11019" t="str">
        <f>IFERROR(VLOOKUP(tblOrders[[#This Row],[item_id]],Raw_Menu!$A$2:$D$33,3,FALSE),"Unknown")</f>
        <v>American</v>
      </c>
    </row>
    <row r="11020" spans="1:9" x14ac:dyDescent="0.25">
      <c r="A11020">
        <v>11019</v>
      </c>
      <c r="B11020">
        <v>4830</v>
      </c>
      <c r="C11020" s="1">
        <v>45008</v>
      </c>
      <c r="D11020" s="2">
        <v>0.52806712962962965</v>
      </c>
      <c r="E11020">
        <v>108</v>
      </c>
      <c r="F11020" s="5">
        <f>IFERROR(VLOOKUP(E11020,Raw_Menu!$A$2:$D$33,4,FALSE),0)</f>
        <v>14.5</v>
      </c>
      <c r="G11020" s="5">
        <f t="shared" si="344"/>
        <v>14.5</v>
      </c>
      <c r="H11020">
        <f t="shared" si="345"/>
        <v>12</v>
      </c>
      <c r="I11020" t="str">
        <f>IFERROR(VLOOKUP(tblOrders[[#This Row],[item_id]],Raw_Menu!$A$2:$D$33,3,FALSE),"Unknown")</f>
        <v>Asian</v>
      </c>
    </row>
    <row r="11021" spans="1:9" x14ac:dyDescent="0.25">
      <c r="A11021">
        <v>11020</v>
      </c>
      <c r="B11021">
        <v>4830</v>
      </c>
      <c r="C11021" s="1">
        <v>45008</v>
      </c>
      <c r="D11021" s="2">
        <v>0.52806712962962965</v>
      </c>
      <c r="E11021">
        <v>122</v>
      </c>
      <c r="F11021" s="5">
        <f>IFERROR(VLOOKUP(E11021,Raw_Menu!$A$2:$D$33,4,FALSE),0)</f>
        <v>7</v>
      </c>
      <c r="G11021" s="5">
        <f t="shared" si="344"/>
        <v>7</v>
      </c>
      <c r="H11021">
        <f t="shared" si="345"/>
        <v>12</v>
      </c>
      <c r="I11021" t="str">
        <f>IFERROR(VLOOKUP(tblOrders[[#This Row],[item_id]],Raw_Menu!$A$2:$D$33,3,FALSE),"Unknown")</f>
        <v>Mexican</v>
      </c>
    </row>
    <row r="11022" spans="1:9" x14ac:dyDescent="0.25">
      <c r="A11022">
        <v>11021</v>
      </c>
      <c r="B11022">
        <v>4831</v>
      </c>
      <c r="C11022" s="1">
        <v>45008</v>
      </c>
      <c r="D11022" s="2">
        <v>0.53206018518518516</v>
      </c>
      <c r="E11022">
        <v>103</v>
      </c>
      <c r="F11022" s="5">
        <f>IFERROR(VLOOKUP(E11022,Raw_Menu!$A$2:$D$33,4,FALSE),0)</f>
        <v>9</v>
      </c>
      <c r="G11022" s="5">
        <f t="shared" si="344"/>
        <v>9</v>
      </c>
      <c r="H11022">
        <f t="shared" si="345"/>
        <v>12</v>
      </c>
      <c r="I11022" t="str">
        <f>IFERROR(VLOOKUP(tblOrders[[#This Row],[item_id]],Raw_Menu!$A$2:$D$33,3,FALSE),"Unknown")</f>
        <v>American</v>
      </c>
    </row>
    <row r="11023" spans="1:9" x14ac:dyDescent="0.25">
      <c r="A11023">
        <v>11022</v>
      </c>
      <c r="B11023">
        <v>4832</v>
      </c>
      <c r="C11023" s="1">
        <v>45008</v>
      </c>
      <c r="D11023" s="2">
        <v>0.53292824074074074</v>
      </c>
      <c r="E11023">
        <v>118</v>
      </c>
      <c r="F11023" s="5">
        <f>IFERROR(VLOOKUP(E11023,Raw_Menu!$A$2:$D$33,4,FALSE),0)</f>
        <v>14.95</v>
      </c>
      <c r="G11023" s="5">
        <f t="shared" si="344"/>
        <v>14.95</v>
      </c>
      <c r="H11023">
        <f t="shared" si="345"/>
        <v>12</v>
      </c>
      <c r="I11023" t="str">
        <f>IFERROR(VLOOKUP(tblOrders[[#This Row],[item_id]],Raw_Menu!$A$2:$D$33,3,FALSE),"Unknown")</f>
        <v>Mexican</v>
      </c>
    </row>
    <row r="11024" spans="1:9" x14ac:dyDescent="0.25">
      <c r="A11024">
        <v>11023</v>
      </c>
      <c r="B11024">
        <v>4833</v>
      </c>
      <c r="C11024" s="1">
        <v>45008</v>
      </c>
      <c r="D11024" s="2">
        <v>0.53464120370370372</v>
      </c>
      <c r="E11024">
        <v>127</v>
      </c>
      <c r="F11024" s="5">
        <f>IFERROR(VLOOKUP(E11024,Raw_Menu!$A$2:$D$33,4,FALSE),0)</f>
        <v>17.95</v>
      </c>
      <c r="G11024" s="5">
        <f t="shared" si="344"/>
        <v>17.95</v>
      </c>
      <c r="H11024">
        <f t="shared" si="345"/>
        <v>12</v>
      </c>
      <c r="I11024" t="str">
        <f>IFERROR(VLOOKUP(tblOrders[[#This Row],[item_id]],Raw_Menu!$A$2:$D$33,3,FALSE),"Unknown")</f>
        <v>Italian</v>
      </c>
    </row>
    <row r="11025" spans="1:9" x14ac:dyDescent="0.25">
      <c r="A11025">
        <v>11024</v>
      </c>
      <c r="B11025">
        <v>4834</v>
      </c>
      <c r="C11025" s="1">
        <v>45008</v>
      </c>
      <c r="D11025" s="2">
        <v>0.53569444444444447</v>
      </c>
      <c r="E11025">
        <v>103</v>
      </c>
      <c r="F11025" s="5">
        <f>IFERROR(VLOOKUP(E11025,Raw_Menu!$A$2:$D$33,4,FALSE),0)</f>
        <v>9</v>
      </c>
      <c r="G11025" s="5">
        <f t="shared" si="344"/>
        <v>9</v>
      </c>
      <c r="H11025">
        <f t="shared" si="345"/>
        <v>12</v>
      </c>
      <c r="I11025" t="str">
        <f>IFERROR(VLOOKUP(tblOrders[[#This Row],[item_id]],Raw_Menu!$A$2:$D$33,3,FALSE),"Unknown")</f>
        <v>American</v>
      </c>
    </row>
    <row r="11026" spans="1:9" x14ac:dyDescent="0.25">
      <c r="A11026">
        <v>11025</v>
      </c>
      <c r="B11026">
        <v>4835</v>
      </c>
      <c r="C11026" s="1">
        <v>45008</v>
      </c>
      <c r="D11026" s="2">
        <v>0.53866898148148146</v>
      </c>
      <c r="E11026">
        <v>124</v>
      </c>
      <c r="F11026" s="5">
        <f>IFERROR(VLOOKUP(E11026,Raw_Menu!$A$2:$D$33,4,FALSE),0)</f>
        <v>14.5</v>
      </c>
      <c r="G11026" s="5">
        <f t="shared" si="344"/>
        <v>14.5</v>
      </c>
      <c r="H11026">
        <f t="shared" si="345"/>
        <v>12</v>
      </c>
      <c r="I11026" t="str">
        <f>IFERROR(VLOOKUP(tblOrders[[#This Row],[item_id]],Raw_Menu!$A$2:$D$33,3,FALSE),"Unknown")</f>
        <v>Italian</v>
      </c>
    </row>
    <row r="11027" spans="1:9" x14ac:dyDescent="0.25">
      <c r="A11027">
        <v>11026</v>
      </c>
      <c r="B11027">
        <v>4835</v>
      </c>
      <c r="C11027" s="1">
        <v>45008</v>
      </c>
      <c r="D11027" s="2">
        <v>0.53866898148148146</v>
      </c>
      <c r="E11027">
        <v>129</v>
      </c>
      <c r="F11027" s="5">
        <f>IFERROR(VLOOKUP(E11027,Raw_Menu!$A$2:$D$33,4,FALSE),0)</f>
        <v>15.5</v>
      </c>
      <c r="G11027" s="5">
        <f t="shared" si="344"/>
        <v>15.5</v>
      </c>
      <c r="H11027">
        <f t="shared" si="345"/>
        <v>12</v>
      </c>
      <c r="I11027" t="str">
        <f>IFERROR(VLOOKUP(tblOrders[[#This Row],[item_id]],Raw_Menu!$A$2:$D$33,3,FALSE),"Unknown")</f>
        <v>Italian</v>
      </c>
    </row>
    <row r="11028" spans="1:9" x14ac:dyDescent="0.25">
      <c r="A11028">
        <v>11027</v>
      </c>
      <c r="B11028">
        <v>4836</v>
      </c>
      <c r="C11028" s="1">
        <v>45008</v>
      </c>
      <c r="D11028" s="2">
        <v>0.54015046296296299</v>
      </c>
      <c r="E11028">
        <v>101</v>
      </c>
      <c r="F11028" s="5">
        <f>IFERROR(VLOOKUP(E11028,Raw_Menu!$A$2:$D$33,4,FALSE),0)</f>
        <v>12.95</v>
      </c>
      <c r="G11028" s="5">
        <f t="shared" si="344"/>
        <v>12.95</v>
      </c>
      <c r="H11028">
        <f t="shared" si="345"/>
        <v>12</v>
      </c>
      <c r="I11028" t="str">
        <f>IFERROR(VLOOKUP(tblOrders[[#This Row],[item_id]],Raw_Menu!$A$2:$D$33,3,FALSE),"Unknown")</f>
        <v>American</v>
      </c>
    </row>
    <row r="11029" spans="1:9" x14ac:dyDescent="0.25">
      <c r="A11029">
        <v>11028</v>
      </c>
      <c r="B11029">
        <v>4836</v>
      </c>
      <c r="C11029" s="1">
        <v>45008</v>
      </c>
      <c r="D11029" s="2">
        <v>0.54015046296296299</v>
      </c>
      <c r="E11029">
        <v>104</v>
      </c>
      <c r="F11029" s="5">
        <f>IFERROR(VLOOKUP(E11029,Raw_Menu!$A$2:$D$33,4,FALSE),0)</f>
        <v>10.5</v>
      </c>
      <c r="G11029" s="5">
        <f t="shared" si="344"/>
        <v>10.5</v>
      </c>
      <c r="H11029">
        <f t="shared" si="345"/>
        <v>12</v>
      </c>
      <c r="I11029" t="str">
        <f>IFERROR(VLOOKUP(tblOrders[[#This Row],[item_id]],Raw_Menu!$A$2:$D$33,3,FALSE),"Unknown")</f>
        <v>American</v>
      </c>
    </row>
    <row r="11030" spans="1:9" x14ac:dyDescent="0.25">
      <c r="A11030">
        <v>11029</v>
      </c>
      <c r="B11030">
        <v>4836</v>
      </c>
      <c r="C11030" s="1">
        <v>45008</v>
      </c>
      <c r="D11030" s="2">
        <v>0.54015046296296299</v>
      </c>
      <c r="E11030">
        <v>108</v>
      </c>
      <c r="F11030" s="5">
        <f>IFERROR(VLOOKUP(E11030,Raw_Menu!$A$2:$D$33,4,FALSE),0)</f>
        <v>14.5</v>
      </c>
      <c r="G11030" s="5">
        <f t="shared" si="344"/>
        <v>14.5</v>
      </c>
      <c r="H11030">
        <f t="shared" si="345"/>
        <v>12</v>
      </c>
      <c r="I11030" t="str">
        <f>IFERROR(VLOOKUP(tblOrders[[#This Row],[item_id]],Raw_Menu!$A$2:$D$33,3,FALSE),"Unknown")</f>
        <v>Asian</v>
      </c>
    </row>
    <row r="11031" spans="1:9" x14ac:dyDescent="0.25">
      <c r="A11031">
        <v>11030</v>
      </c>
      <c r="B11031">
        <v>4836</v>
      </c>
      <c r="C11031" s="1">
        <v>45008</v>
      </c>
      <c r="D11031" s="2">
        <v>0.54015046296296299</v>
      </c>
      <c r="E11031">
        <v>124</v>
      </c>
      <c r="F11031" s="5">
        <f>IFERROR(VLOOKUP(E11031,Raw_Menu!$A$2:$D$33,4,FALSE),0)</f>
        <v>14.5</v>
      </c>
      <c r="G11031" s="5">
        <f t="shared" si="344"/>
        <v>14.5</v>
      </c>
      <c r="H11031">
        <f t="shared" si="345"/>
        <v>12</v>
      </c>
      <c r="I11031" t="str">
        <f>IFERROR(VLOOKUP(tblOrders[[#This Row],[item_id]],Raw_Menu!$A$2:$D$33,3,FALSE),"Unknown")</f>
        <v>Italian</v>
      </c>
    </row>
    <row r="11032" spans="1:9" x14ac:dyDescent="0.25">
      <c r="A11032">
        <v>11031</v>
      </c>
      <c r="B11032">
        <v>4836</v>
      </c>
      <c r="C11032" s="1">
        <v>45008</v>
      </c>
      <c r="D11032" s="2">
        <v>0.54015046296296299</v>
      </c>
      <c r="E11032">
        <v>126</v>
      </c>
      <c r="F11032" s="5">
        <f>IFERROR(VLOOKUP(E11032,Raw_Menu!$A$2:$D$33,4,FALSE),0)</f>
        <v>14.5</v>
      </c>
      <c r="G11032" s="5">
        <f t="shared" si="344"/>
        <v>14.5</v>
      </c>
      <c r="H11032">
        <f t="shared" si="345"/>
        <v>12</v>
      </c>
      <c r="I11032" t="str">
        <f>IFERROR(VLOOKUP(tblOrders[[#This Row],[item_id]],Raw_Menu!$A$2:$D$33,3,FALSE),"Unknown")</f>
        <v>Italian</v>
      </c>
    </row>
    <row r="11033" spans="1:9" x14ac:dyDescent="0.25">
      <c r="A11033">
        <v>11032</v>
      </c>
      <c r="B11033">
        <v>4836</v>
      </c>
      <c r="C11033" s="1">
        <v>45008</v>
      </c>
      <c r="D11033" s="2">
        <v>0.54015046296296299</v>
      </c>
      <c r="E11033">
        <v>109</v>
      </c>
      <c r="F11033" s="5">
        <f>IFERROR(VLOOKUP(E11033,Raw_Menu!$A$2:$D$33,4,FALSE),0)</f>
        <v>17.95</v>
      </c>
      <c r="G11033" s="5">
        <f t="shared" si="344"/>
        <v>17.95</v>
      </c>
      <c r="H11033">
        <f t="shared" si="345"/>
        <v>12</v>
      </c>
      <c r="I11033" t="str">
        <f>IFERROR(VLOOKUP(tblOrders[[#This Row],[item_id]],Raw_Menu!$A$2:$D$33,3,FALSE),"Unknown")</f>
        <v>Asian</v>
      </c>
    </row>
    <row r="11034" spans="1:9" x14ac:dyDescent="0.25">
      <c r="A11034">
        <v>11033</v>
      </c>
      <c r="B11034">
        <v>4836</v>
      </c>
      <c r="C11034" s="1">
        <v>45008</v>
      </c>
      <c r="D11034" s="2">
        <v>0.54015046296296299</v>
      </c>
      <c r="E11034">
        <v>117</v>
      </c>
      <c r="F11034" s="5">
        <f>IFERROR(VLOOKUP(E11034,Raw_Menu!$A$2:$D$33,4,FALSE),0)</f>
        <v>12.95</v>
      </c>
      <c r="G11034" s="5">
        <f t="shared" si="344"/>
        <v>12.95</v>
      </c>
      <c r="H11034">
        <f t="shared" si="345"/>
        <v>12</v>
      </c>
      <c r="I11034" t="str">
        <f>IFERROR(VLOOKUP(tblOrders[[#This Row],[item_id]],Raw_Menu!$A$2:$D$33,3,FALSE),"Unknown")</f>
        <v>Mexican</v>
      </c>
    </row>
    <row r="11035" spans="1:9" x14ac:dyDescent="0.25">
      <c r="A11035">
        <v>11034</v>
      </c>
      <c r="B11035">
        <v>4836</v>
      </c>
      <c r="C11035" s="1">
        <v>45008</v>
      </c>
      <c r="D11035" s="2">
        <v>0.54015046296296299</v>
      </c>
      <c r="E11035">
        <v>127</v>
      </c>
      <c r="F11035" s="5">
        <f>IFERROR(VLOOKUP(E11035,Raw_Menu!$A$2:$D$33,4,FALSE),0)</f>
        <v>17.95</v>
      </c>
      <c r="G11035" s="5">
        <f t="shared" si="344"/>
        <v>17.95</v>
      </c>
      <c r="H11035">
        <f t="shared" si="345"/>
        <v>12</v>
      </c>
      <c r="I11035" t="str">
        <f>IFERROR(VLOOKUP(tblOrders[[#This Row],[item_id]],Raw_Menu!$A$2:$D$33,3,FALSE),"Unknown")</f>
        <v>Italian</v>
      </c>
    </row>
    <row r="11036" spans="1:9" x14ac:dyDescent="0.25">
      <c r="A11036">
        <v>11035</v>
      </c>
      <c r="B11036">
        <v>4836</v>
      </c>
      <c r="C11036" s="1">
        <v>45008</v>
      </c>
      <c r="D11036" s="2">
        <v>0.54015046296296299</v>
      </c>
      <c r="E11036">
        <v>128</v>
      </c>
      <c r="F11036" s="5">
        <f>IFERROR(VLOOKUP(E11036,Raw_Menu!$A$2:$D$33,4,FALSE),0)</f>
        <v>15.5</v>
      </c>
      <c r="G11036" s="5">
        <f t="shared" si="344"/>
        <v>15.5</v>
      </c>
      <c r="H11036">
        <f t="shared" si="345"/>
        <v>12</v>
      </c>
      <c r="I11036" t="str">
        <f>IFERROR(VLOOKUP(tblOrders[[#This Row],[item_id]],Raw_Menu!$A$2:$D$33,3,FALSE),"Unknown")</f>
        <v>Italian</v>
      </c>
    </row>
    <row r="11037" spans="1:9" x14ac:dyDescent="0.25">
      <c r="A11037">
        <v>11036</v>
      </c>
      <c r="B11037">
        <v>4836</v>
      </c>
      <c r="C11037" s="1">
        <v>45008</v>
      </c>
      <c r="D11037" s="2">
        <v>0.54015046296296299</v>
      </c>
      <c r="E11037">
        <v>113</v>
      </c>
      <c r="F11037" s="5">
        <f>IFERROR(VLOOKUP(E11037,Raw_Menu!$A$2:$D$33,4,FALSE),0)</f>
        <v>5</v>
      </c>
      <c r="G11037" s="5">
        <f t="shared" si="344"/>
        <v>5</v>
      </c>
      <c r="H11037">
        <f t="shared" si="345"/>
        <v>12</v>
      </c>
      <c r="I11037" t="str">
        <f>IFERROR(VLOOKUP(tblOrders[[#This Row],[item_id]],Raw_Menu!$A$2:$D$33,3,FALSE),"Unknown")</f>
        <v>Asian</v>
      </c>
    </row>
    <row r="11038" spans="1:9" x14ac:dyDescent="0.25">
      <c r="A11038">
        <v>11037</v>
      </c>
      <c r="B11038">
        <v>4836</v>
      </c>
      <c r="C11038" s="1">
        <v>45008</v>
      </c>
      <c r="D11038" s="2">
        <v>0.54015046296296299</v>
      </c>
      <c r="E11038">
        <v>120</v>
      </c>
      <c r="F11038" s="5">
        <f>IFERROR(VLOOKUP(E11038,Raw_Menu!$A$2:$D$33,4,FALSE),0)</f>
        <v>13.95</v>
      </c>
      <c r="G11038" s="5">
        <f t="shared" si="344"/>
        <v>13.95</v>
      </c>
      <c r="H11038">
        <f t="shared" si="345"/>
        <v>12</v>
      </c>
      <c r="I11038" t="str">
        <f>IFERROR(VLOOKUP(tblOrders[[#This Row],[item_id]],Raw_Menu!$A$2:$D$33,3,FALSE),"Unknown")</f>
        <v>Mexican</v>
      </c>
    </row>
    <row r="11039" spans="1:9" x14ac:dyDescent="0.25">
      <c r="A11039">
        <v>11038</v>
      </c>
      <c r="B11039">
        <v>4836</v>
      </c>
      <c r="C11039" s="1">
        <v>45008</v>
      </c>
      <c r="D11039" s="2">
        <v>0.54015046296296299</v>
      </c>
      <c r="E11039">
        <v>105</v>
      </c>
      <c r="F11039" s="5">
        <f>IFERROR(VLOOKUP(E11039,Raw_Menu!$A$2:$D$33,4,FALSE),0)</f>
        <v>7</v>
      </c>
      <c r="G11039" s="5">
        <f t="shared" si="344"/>
        <v>7</v>
      </c>
      <c r="H11039">
        <f t="shared" si="345"/>
        <v>12</v>
      </c>
      <c r="I11039" t="str">
        <f>IFERROR(VLOOKUP(tblOrders[[#This Row],[item_id]],Raw_Menu!$A$2:$D$33,3,FALSE),"Unknown")</f>
        <v>American</v>
      </c>
    </row>
    <row r="11040" spans="1:9" x14ac:dyDescent="0.25">
      <c r="A11040">
        <v>11039</v>
      </c>
      <c r="B11040">
        <v>4836</v>
      </c>
      <c r="C11040" s="1">
        <v>45008</v>
      </c>
      <c r="D11040" s="2">
        <v>0.54015046296296299</v>
      </c>
      <c r="E11040">
        <v>130</v>
      </c>
      <c r="F11040" s="5">
        <f>IFERROR(VLOOKUP(E11040,Raw_Menu!$A$2:$D$33,4,FALSE),0)</f>
        <v>19.95</v>
      </c>
      <c r="G11040" s="5">
        <f t="shared" si="344"/>
        <v>19.95</v>
      </c>
      <c r="H11040">
        <f t="shared" si="345"/>
        <v>12</v>
      </c>
      <c r="I11040" t="str">
        <f>IFERROR(VLOOKUP(tblOrders[[#This Row],[item_id]],Raw_Menu!$A$2:$D$33,3,FALSE),"Unknown")</f>
        <v>Italian</v>
      </c>
    </row>
    <row r="11041" spans="1:9" x14ac:dyDescent="0.25">
      <c r="A11041">
        <v>11040</v>
      </c>
      <c r="B11041">
        <v>4837</v>
      </c>
      <c r="C11041" s="1">
        <v>45008</v>
      </c>
      <c r="D11041" s="2">
        <v>0.54509259259259257</v>
      </c>
      <c r="E11041">
        <v>101</v>
      </c>
      <c r="F11041" s="5">
        <f>IFERROR(VLOOKUP(E11041,Raw_Menu!$A$2:$D$33,4,FALSE),0)</f>
        <v>12.95</v>
      </c>
      <c r="G11041" s="5">
        <f t="shared" si="344"/>
        <v>12.95</v>
      </c>
      <c r="H11041">
        <f t="shared" si="345"/>
        <v>13</v>
      </c>
      <c r="I11041" t="str">
        <f>IFERROR(VLOOKUP(tblOrders[[#This Row],[item_id]],Raw_Menu!$A$2:$D$33,3,FALSE),"Unknown")</f>
        <v>American</v>
      </c>
    </row>
    <row r="11042" spans="1:9" x14ac:dyDescent="0.25">
      <c r="A11042">
        <v>11041</v>
      </c>
      <c r="B11042">
        <v>4837</v>
      </c>
      <c r="C11042" s="1">
        <v>45008</v>
      </c>
      <c r="D11042" s="2">
        <v>0.54509259259259257</v>
      </c>
      <c r="E11042">
        <v>120</v>
      </c>
      <c r="F11042" s="5">
        <f>IFERROR(VLOOKUP(E11042,Raw_Menu!$A$2:$D$33,4,FALSE),0)</f>
        <v>13.95</v>
      </c>
      <c r="G11042" s="5">
        <f t="shared" si="344"/>
        <v>13.95</v>
      </c>
      <c r="H11042">
        <f t="shared" si="345"/>
        <v>13</v>
      </c>
      <c r="I11042" t="str">
        <f>IFERROR(VLOOKUP(tblOrders[[#This Row],[item_id]],Raw_Menu!$A$2:$D$33,3,FALSE),"Unknown")</f>
        <v>Mexican</v>
      </c>
    </row>
    <row r="11043" spans="1:9" x14ac:dyDescent="0.25">
      <c r="A11043">
        <v>11042</v>
      </c>
      <c r="B11043">
        <v>4838</v>
      </c>
      <c r="C11043" s="1">
        <v>45008</v>
      </c>
      <c r="D11043" s="2">
        <v>0.55143518518518519</v>
      </c>
      <c r="E11043">
        <v>101</v>
      </c>
      <c r="F11043" s="5">
        <f>IFERROR(VLOOKUP(E11043,Raw_Menu!$A$2:$D$33,4,FALSE),0)</f>
        <v>12.95</v>
      </c>
      <c r="G11043" s="5">
        <f t="shared" si="344"/>
        <v>12.95</v>
      </c>
      <c r="H11043">
        <f t="shared" si="345"/>
        <v>13</v>
      </c>
      <c r="I11043" t="str">
        <f>IFERROR(VLOOKUP(tblOrders[[#This Row],[item_id]],Raw_Menu!$A$2:$D$33,3,FALSE),"Unknown")</f>
        <v>American</v>
      </c>
    </row>
    <row r="11044" spans="1:9" x14ac:dyDescent="0.25">
      <c r="A11044">
        <v>11043</v>
      </c>
      <c r="B11044">
        <v>4838</v>
      </c>
      <c r="C11044" s="1">
        <v>45008</v>
      </c>
      <c r="D11044" s="2">
        <v>0.55143518518518519</v>
      </c>
      <c r="E11044">
        <v>101</v>
      </c>
      <c r="F11044" s="5">
        <f>IFERROR(VLOOKUP(E11044,Raw_Menu!$A$2:$D$33,4,FALSE),0)</f>
        <v>12.95</v>
      </c>
      <c r="G11044" s="5">
        <f t="shared" si="344"/>
        <v>12.95</v>
      </c>
      <c r="H11044">
        <f t="shared" si="345"/>
        <v>13</v>
      </c>
      <c r="I11044" t="str">
        <f>IFERROR(VLOOKUP(tblOrders[[#This Row],[item_id]],Raw_Menu!$A$2:$D$33,3,FALSE),"Unknown")</f>
        <v>American</v>
      </c>
    </row>
    <row r="11045" spans="1:9" x14ac:dyDescent="0.25">
      <c r="A11045">
        <v>11044</v>
      </c>
      <c r="B11045">
        <v>4838</v>
      </c>
      <c r="C11045" s="1">
        <v>45008</v>
      </c>
      <c r="D11045" s="2">
        <v>0.55143518518518519</v>
      </c>
      <c r="E11045">
        <v>102</v>
      </c>
      <c r="F11045" s="5">
        <f>IFERROR(VLOOKUP(E11045,Raw_Menu!$A$2:$D$33,4,FALSE),0)</f>
        <v>13.95</v>
      </c>
      <c r="G11045" s="5">
        <f t="shared" si="344"/>
        <v>13.95</v>
      </c>
      <c r="H11045">
        <f t="shared" si="345"/>
        <v>13</v>
      </c>
      <c r="I11045" t="str">
        <f>IFERROR(VLOOKUP(tblOrders[[#This Row],[item_id]],Raw_Menu!$A$2:$D$33,3,FALSE),"Unknown")</f>
        <v>American</v>
      </c>
    </row>
    <row r="11046" spans="1:9" x14ac:dyDescent="0.25">
      <c r="A11046">
        <v>11045</v>
      </c>
      <c r="B11046">
        <v>4838</v>
      </c>
      <c r="C11046" s="1">
        <v>45008</v>
      </c>
      <c r="D11046" s="2">
        <v>0.55143518518518519</v>
      </c>
      <c r="E11046">
        <v>103</v>
      </c>
      <c r="F11046" s="5">
        <f>IFERROR(VLOOKUP(E11046,Raw_Menu!$A$2:$D$33,4,FALSE),0)</f>
        <v>9</v>
      </c>
      <c r="G11046" s="5">
        <f t="shared" si="344"/>
        <v>9</v>
      </c>
      <c r="H11046">
        <f t="shared" si="345"/>
        <v>13</v>
      </c>
      <c r="I11046" t="str">
        <f>IFERROR(VLOOKUP(tblOrders[[#This Row],[item_id]],Raw_Menu!$A$2:$D$33,3,FALSE),"Unknown")</f>
        <v>American</v>
      </c>
    </row>
    <row r="11047" spans="1:9" x14ac:dyDescent="0.25">
      <c r="A11047">
        <v>11046</v>
      </c>
      <c r="B11047">
        <v>4838</v>
      </c>
      <c r="C11047" s="1">
        <v>45008</v>
      </c>
      <c r="D11047" s="2">
        <v>0.55143518518518519</v>
      </c>
      <c r="E11047">
        <v>108</v>
      </c>
      <c r="F11047" s="5">
        <f>IFERROR(VLOOKUP(E11047,Raw_Menu!$A$2:$D$33,4,FALSE),0)</f>
        <v>14.5</v>
      </c>
      <c r="G11047" s="5">
        <f t="shared" si="344"/>
        <v>14.5</v>
      </c>
      <c r="H11047">
        <f t="shared" si="345"/>
        <v>13</v>
      </c>
      <c r="I11047" t="str">
        <f>IFERROR(VLOOKUP(tblOrders[[#This Row],[item_id]],Raw_Menu!$A$2:$D$33,3,FALSE),"Unknown")</f>
        <v>Asian</v>
      </c>
    </row>
    <row r="11048" spans="1:9" x14ac:dyDescent="0.25">
      <c r="A11048">
        <v>11047</v>
      </c>
      <c r="B11048">
        <v>4838</v>
      </c>
      <c r="C11048" s="1">
        <v>45008</v>
      </c>
      <c r="D11048" s="2">
        <v>0.55143518518518519</v>
      </c>
      <c r="E11048">
        <v>113</v>
      </c>
      <c r="F11048" s="5">
        <f>IFERROR(VLOOKUP(E11048,Raw_Menu!$A$2:$D$33,4,FALSE),0)</f>
        <v>5</v>
      </c>
      <c r="G11048" s="5">
        <f t="shared" si="344"/>
        <v>5</v>
      </c>
      <c r="H11048">
        <f t="shared" si="345"/>
        <v>13</v>
      </c>
      <c r="I11048" t="str">
        <f>IFERROR(VLOOKUP(tblOrders[[#This Row],[item_id]],Raw_Menu!$A$2:$D$33,3,FALSE),"Unknown")</f>
        <v>Asian</v>
      </c>
    </row>
    <row r="11049" spans="1:9" x14ac:dyDescent="0.25">
      <c r="A11049">
        <v>11048</v>
      </c>
      <c r="B11049">
        <v>4838</v>
      </c>
      <c r="C11049" s="1">
        <v>45008</v>
      </c>
      <c r="D11049" s="2">
        <v>0.55143518518518519</v>
      </c>
      <c r="E11049">
        <v>106</v>
      </c>
      <c r="F11049" s="5">
        <f>IFERROR(VLOOKUP(E11049,Raw_Menu!$A$2:$D$33,4,FALSE),0)</f>
        <v>7</v>
      </c>
      <c r="G11049" s="5">
        <f t="shared" si="344"/>
        <v>7</v>
      </c>
      <c r="H11049">
        <f t="shared" si="345"/>
        <v>13</v>
      </c>
      <c r="I11049" t="str">
        <f>IFERROR(VLOOKUP(tblOrders[[#This Row],[item_id]],Raw_Menu!$A$2:$D$33,3,FALSE),"Unknown")</f>
        <v>American</v>
      </c>
    </row>
    <row r="11050" spans="1:9" x14ac:dyDescent="0.25">
      <c r="A11050">
        <v>11049</v>
      </c>
      <c r="B11050">
        <v>4838</v>
      </c>
      <c r="C11050" s="1">
        <v>45008</v>
      </c>
      <c r="D11050" s="2">
        <v>0.55143518518518519</v>
      </c>
      <c r="E11050" t="s">
        <v>95</v>
      </c>
      <c r="F11050" s="5">
        <f>IFERROR(VLOOKUP(E11050,Raw_Menu!$A$2:$D$33,4,FALSE),0)</f>
        <v>0</v>
      </c>
      <c r="G11050" s="5">
        <f t="shared" si="344"/>
        <v>0</v>
      </c>
      <c r="H11050">
        <f t="shared" si="345"/>
        <v>13</v>
      </c>
      <c r="I11050" t="str">
        <f>IFERROR(VLOOKUP(tblOrders[[#This Row],[item_id]],Raw_Menu!$A$2:$D$33,3,FALSE),"Unknown")</f>
        <v>Unknown</v>
      </c>
    </row>
    <row r="11051" spans="1:9" x14ac:dyDescent="0.25">
      <c r="A11051">
        <v>11050</v>
      </c>
      <c r="B11051">
        <v>4839</v>
      </c>
      <c r="C11051" s="1">
        <v>45008</v>
      </c>
      <c r="D11051" s="2">
        <v>0.56925925925925924</v>
      </c>
      <c r="E11051">
        <v>118</v>
      </c>
      <c r="F11051" s="5">
        <f>IFERROR(VLOOKUP(E11051,Raw_Menu!$A$2:$D$33,4,FALSE),0)</f>
        <v>14.95</v>
      </c>
      <c r="G11051" s="5">
        <f t="shared" si="344"/>
        <v>14.95</v>
      </c>
      <c r="H11051">
        <f t="shared" si="345"/>
        <v>13</v>
      </c>
      <c r="I11051" t="str">
        <f>IFERROR(VLOOKUP(tblOrders[[#This Row],[item_id]],Raw_Menu!$A$2:$D$33,3,FALSE),"Unknown")</f>
        <v>Mexican</v>
      </c>
    </row>
    <row r="11052" spans="1:9" x14ac:dyDescent="0.25">
      <c r="A11052">
        <v>11051</v>
      </c>
      <c r="B11052">
        <v>4840</v>
      </c>
      <c r="C11052" s="1">
        <v>45008</v>
      </c>
      <c r="D11052" s="2">
        <v>0.57150462962962967</v>
      </c>
      <c r="E11052">
        <v>103</v>
      </c>
      <c r="F11052" s="5">
        <f>IFERROR(VLOOKUP(E11052,Raw_Menu!$A$2:$D$33,4,FALSE),0)</f>
        <v>9</v>
      </c>
      <c r="G11052" s="5">
        <f t="shared" si="344"/>
        <v>9</v>
      </c>
      <c r="H11052">
        <f t="shared" si="345"/>
        <v>13</v>
      </c>
      <c r="I11052" t="str">
        <f>IFERROR(VLOOKUP(tblOrders[[#This Row],[item_id]],Raw_Menu!$A$2:$D$33,3,FALSE),"Unknown")</f>
        <v>American</v>
      </c>
    </row>
    <row r="11053" spans="1:9" x14ac:dyDescent="0.25">
      <c r="A11053">
        <v>11052</v>
      </c>
      <c r="B11053">
        <v>4840</v>
      </c>
      <c r="C11053" s="1">
        <v>45008</v>
      </c>
      <c r="D11053" s="2">
        <v>0.57150462962962967</v>
      </c>
      <c r="E11053">
        <v>109</v>
      </c>
      <c r="F11053" s="5">
        <f>IFERROR(VLOOKUP(E11053,Raw_Menu!$A$2:$D$33,4,FALSE),0)</f>
        <v>17.95</v>
      </c>
      <c r="G11053" s="5">
        <f t="shared" si="344"/>
        <v>17.95</v>
      </c>
      <c r="H11053">
        <f t="shared" si="345"/>
        <v>13</v>
      </c>
      <c r="I11053" t="str">
        <f>IFERROR(VLOOKUP(tblOrders[[#This Row],[item_id]],Raw_Menu!$A$2:$D$33,3,FALSE),"Unknown")</f>
        <v>Asian</v>
      </c>
    </row>
    <row r="11054" spans="1:9" x14ac:dyDescent="0.25">
      <c r="A11054">
        <v>11053</v>
      </c>
      <c r="B11054">
        <v>4841</v>
      </c>
      <c r="C11054" s="1">
        <v>45008</v>
      </c>
      <c r="D11054" s="2">
        <v>0.57319444444444445</v>
      </c>
      <c r="E11054">
        <v>125</v>
      </c>
      <c r="F11054" s="5">
        <f>IFERROR(VLOOKUP(E11054,Raw_Menu!$A$2:$D$33,4,FALSE),0)</f>
        <v>17.95</v>
      </c>
      <c r="G11054" s="5">
        <f t="shared" si="344"/>
        <v>17.95</v>
      </c>
      <c r="H11054">
        <f t="shared" si="345"/>
        <v>13</v>
      </c>
      <c r="I11054" t="str">
        <f>IFERROR(VLOOKUP(tblOrders[[#This Row],[item_id]],Raw_Menu!$A$2:$D$33,3,FALSE),"Unknown")</f>
        <v>Italian</v>
      </c>
    </row>
    <row r="11055" spans="1:9" x14ac:dyDescent="0.25">
      <c r="A11055">
        <v>11054</v>
      </c>
      <c r="B11055">
        <v>4841</v>
      </c>
      <c r="C11055" s="1">
        <v>45008</v>
      </c>
      <c r="D11055" s="2">
        <v>0.57319444444444445</v>
      </c>
      <c r="E11055">
        <v>111</v>
      </c>
      <c r="F11055" s="5">
        <f>IFERROR(VLOOKUP(E11055,Raw_Menu!$A$2:$D$33,4,FALSE),0)</f>
        <v>11.95</v>
      </c>
      <c r="G11055" s="5">
        <f t="shared" si="344"/>
        <v>11.95</v>
      </c>
      <c r="H11055">
        <f t="shared" si="345"/>
        <v>13</v>
      </c>
      <c r="I11055" t="str">
        <f>IFERROR(VLOOKUP(tblOrders[[#This Row],[item_id]],Raw_Menu!$A$2:$D$33,3,FALSE),"Unknown")</f>
        <v>Asian</v>
      </c>
    </row>
    <row r="11056" spans="1:9" x14ac:dyDescent="0.25">
      <c r="A11056">
        <v>11055</v>
      </c>
      <c r="B11056">
        <v>4841</v>
      </c>
      <c r="C11056" s="1">
        <v>45008</v>
      </c>
      <c r="D11056" s="2">
        <v>0.57319444444444445</v>
      </c>
      <c r="E11056">
        <v>112</v>
      </c>
      <c r="F11056" s="5">
        <f>IFERROR(VLOOKUP(E11056,Raw_Menu!$A$2:$D$33,4,FALSE),0)</f>
        <v>14.95</v>
      </c>
      <c r="G11056" s="5">
        <f t="shared" si="344"/>
        <v>14.95</v>
      </c>
      <c r="H11056">
        <f t="shared" si="345"/>
        <v>13</v>
      </c>
      <c r="I11056" t="str">
        <f>IFERROR(VLOOKUP(tblOrders[[#This Row],[item_id]],Raw_Menu!$A$2:$D$33,3,FALSE),"Unknown")</f>
        <v>Asian</v>
      </c>
    </row>
    <row r="11057" spans="1:9" x14ac:dyDescent="0.25">
      <c r="A11057">
        <v>11056</v>
      </c>
      <c r="B11057">
        <v>4841</v>
      </c>
      <c r="C11057" s="1">
        <v>45008</v>
      </c>
      <c r="D11057" s="2">
        <v>0.57319444444444445</v>
      </c>
      <c r="E11057">
        <v>119</v>
      </c>
      <c r="F11057" s="5">
        <f>IFERROR(VLOOKUP(E11057,Raw_Menu!$A$2:$D$33,4,FALSE),0)</f>
        <v>11.95</v>
      </c>
      <c r="G11057" s="5">
        <f t="shared" si="344"/>
        <v>11.95</v>
      </c>
      <c r="H11057">
        <f t="shared" si="345"/>
        <v>13</v>
      </c>
      <c r="I11057" t="str">
        <f>IFERROR(VLOOKUP(tblOrders[[#This Row],[item_id]],Raw_Menu!$A$2:$D$33,3,FALSE),"Unknown")</f>
        <v>Mexican</v>
      </c>
    </row>
    <row r="11058" spans="1:9" x14ac:dyDescent="0.25">
      <c r="A11058">
        <v>11057</v>
      </c>
      <c r="B11058">
        <v>4841</v>
      </c>
      <c r="C11058" s="1">
        <v>45008</v>
      </c>
      <c r="D11058" s="2">
        <v>0.57319444444444445</v>
      </c>
      <c r="E11058">
        <v>131</v>
      </c>
      <c r="F11058" s="5">
        <f>IFERROR(VLOOKUP(E11058,Raw_Menu!$A$2:$D$33,4,FALSE),0)</f>
        <v>17.95</v>
      </c>
      <c r="G11058" s="5">
        <f t="shared" si="344"/>
        <v>17.95</v>
      </c>
      <c r="H11058">
        <f t="shared" si="345"/>
        <v>13</v>
      </c>
      <c r="I11058" t="str">
        <f>IFERROR(VLOOKUP(tblOrders[[#This Row],[item_id]],Raw_Menu!$A$2:$D$33,3,FALSE),"Unknown")</f>
        <v>Italian</v>
      </c>
    </row>
    <row r="11059" spans="1:9" x14ac:dyDescent="0.25">
      <c r="A11059">
        <v>11058</v>
      </c>
      <c r="B11059">
        <v>4841</v>
      </c>
      <c r="C11059" s="1">
        <v>45008</v>
      </c>
      <c r="D11059" s="2">
        <v>0.57319444444444445</v>
      </c>
      <c r="E11059">
        <v>123</v>
      </c>
      <c r="F11059" s="5">
        <f>IFERROR(VLOOKUP(E11059,Raw_Menu!$A$2:$D$33,4,FALSE),0)</f>
        <v>9</v>
      </c>
      <c r="G11059" s="5">
        <f t="shared" si="344"/>
        <v>9</v>
      </c>
      <c r="H11059">
        <f t="shared" si="345"/>
        <v>13</v>
      </c>
      <c r="I11059" t="str">
        <f>IFERROR(VLOOKUP(tblOrders[[#This Row],[item_id]],Raw_Menu!$A$2:$D$33,3,FALSE),"Unknown")</f>
        <v>Mexican</v>
      </c>
    </row>
    <row r="11060" spans="1:9" x14ac:dyDescent="0.25">
      <c r="A11060">
        <v>11059</v>
      </c>
      <c r="B11060">
        <v>4842</v>
      </c>
      <c r="C11060" s="1">
        <v>45008</v>
      </c>
      <c r="D11060" s="2">
        <v>0.583125</v>
      </c>
      <c r="E11060">
        <v>118</v>
      </c>
      <c r="F11060" s="5">
        <f>IFERROR(VLOOKUP(E11060,Raw_Menu!$A$2:$D$33,4,FALSE),0)</f>
        <v>14.95</v>
      </c>
      <c r="G11060" s="5">
        <f t="shared" si="344"/>
        <v>14.95</v>
      </c>
      <c r="H11060">
        <f t="shared" si="345"/>
        <v>13</v>
      </c>
      <c r="I11060" t="str">
        <f>IFERROR(VLOOKUP(tblOrders[[#This Row],[item_id]],Raw_Menu!$A$2:$D$33,3,FALSE),"Unknown")</f>
        <v>Mexican</v>
      </c>
    </row>
    <row r="11061" spans="1:9" x14ac:dyDescent="0.25">
      <c r="A11061">
        <v>11060</v>
      </c>
      <c r="B11061">
        <v>4843</v>
      </c>
      <c r="C11061" s="1">
        <v>45008</v>
      </c>
      <c r="D11061" s="2">
        <v>0.58599537037037042</v>
      </c>
      <c r="E11061">
        <v>109</v>
      </c>
      <c r="F11061" s="5">
        <f>IFERROR(VLOOKUP(E11061,Raw_Menu!$A$2:$D$33,4,FALSE),0)</f>
        <v>17.95</v>
      </c>
      <c r="G11061" s="5">
        <f t="shared" si="344"/>
        <v>17.95</v>
      </c>
      <c r="H11061">
        <f t="shared" si="345"/>
        <v>14</v>
      </c>
      <c r="I11061" t="str">
        <f>IFERROR(VLOOKUP(tblOrders[[#This Row],[item_id]],Raw_Menu!$A$2:$D$33,3,FALSE),"Unknown")</f>
        <v>Asian</v>
      </c>
    </row>
    <row r="11062" spans="1:9" x14ac:dyDescent="0.25">
      <c r="A11062">
        <v>11061</v>
      </c>
      <c r="B11062">
        <v>4843</v>
      </c>
      <c r="C11062" s="1">
        <v>45008</v>
      </c>
      <c r="D11062" s="2">
        <v>0.58599537037037042</v>
      </c>
      <c r="E11062">
        <v>120</v>
      </c>
      <c r="F11062" s="5">
        <f>IFERROR(VLOOKUP(E11062,Raw_Menu!$A$2:$D$33,4,FALSE),0)</f>
        <v>13.95</v>
      </c>
      <c r="G11062" s="5">
        <f t="shared" si="344"/>
        <v>13.95</v>
      </c>
      <c r="H11062">
        <f t="shared" si="345"/>
        <v>14</v>
      </c>
      <c r="I11062" t="str">
        <f>IFERROR(VLOOKUP(tblOrders[[#This Row],[item_id]],Raw_Menu!$A$2:$D$33,3,FALSE),"Unknown")</f>
        <v>Mexican</v>
      </c>
    </row>
    <row r="11063" spans="1:9" x14ac:dyDescent="0.25">
      <c r="A11063">
        <v>11062</v>
      </c>
      <c r="B11063">
        <v>4844</v>
      </c>
      <c r="C11063" s="1">
        <v>45008</v>
      </c>
      <c r="D11063" s="2">
        <v>0.61717592592592596</v>
      </c>
      <c r="E11063">
        <v>117</v>
      </c>
      <c r="F11063" s="5">
        <f>IFERROR(VLOOKUP(E11063,Raw_Menu!$A$2:$D$33,4,FALSE),0)</f>
        <v>12.95</v>
      </c>
      <c r="G11063" s="5">
        <f t="shared" si="344"/>
        <v>12.95</v>
      </c>
      <c r="H11063">
        <f t="shared" si="345"/>
        <v>14</v>
      </c>
      <c r="I11063" t="str">
        <f>IFERROR(VLOOKUP(tblOrders[[#This Row],[item_id]],Raw_Menu!$A$2:$D$33,3,FALSE),"Unknown")</f>
        <v>Mexican</v>
      </c>
    </row>
    <row r="11064" spans="1:9" x14ac:dyDescent="0.25">
      <c r="A11064">
        <v>11063</v>
      </c>
      <c r="B11064">
        <v>4845</v>
      </c>
      <c r="C11064" s="1">
        <v>45008</v>
      </c>
      <c r="D11064" s="2">
        <v>0.64603009259259259</v>
      </c>
      <c r="E11064">
        <v>113</v>
      </c>
      <c r="F11064" s="5">
        <f>IFERROR(VLOOKUP(E11064,Raw_Menu!$A$2:$D$33,4,FALSE),0)</f>
        <v>5</v>
      </c>
      <c r="G11064" s="5">
        <f t="shared" si="344"/>
        <v>5</v>
      </c>
      <c r="H11064">
        <f t="shared" si="345"/>
        <v>15</v>
      </c>
      <c r="I11064" t="str">
        <f>IFERROR(VLOOKUP(tblOrders[[#This Row],[item_id]],Raw_Menu!$A$2:$D$33,3,FALSE),"Unknown")</f>
        <v>Asian</v>
      </c>
    </row>
    <row r="11065" spans="1:9" x14ac:dyDescent="0.25">
      <c r="A11065">
        <v>11064</v>
      </c>
      <c r="B11065">
        <v>4845</v>
      </c>
      <c r="C11065" s="1">
        <v>45008</v>
      </c>
      <c r="D11065" s="2">
        <v>0.64603009259259259</v>
      </c>
      <c r="E11065">
        <v>105</v>
      </c>
      <c r="F11065" s="5">
        <f>IFERROR(VLOOKUP(E11065,Raw_Menu!$A$2:$D$33,4,FALSE),0)</f>
        <v>7</v>
      </c>
      <c r="G11065" s="5">
        <f t="shared" si="344"/>
        <v>7</v>
      </c>
      <c r="H11065">
        <f t="shared" si="345"/>
        <v>15</v>
      </c>
      <c r="I11065" t="str">
        <f>IFERROR(VLOOKUP(tblOrders[[#This Row],[item_id]],Raw_Menu!$A$2:$D$33,3,FALSE),"Unknown")</f>
        <v>American</v>
      </c>
    </row>
    <row r="11066" spans="1:9" x14ac:dyDescent="0.25">
      <c r="A11066">
        <v>11065</v>
      </c>
      <c r="B11066">
        <v>4846</v>
      </c>
      <c r="C11066" s="1">
        <v>45008</v>
      </c>
      <c r="D11066" s="2">
        <v>0.6466898148148148</v>
      </c>
      <c r="E11066">
        <v>124</v>
      </c>
      <c r="F11066" s="5">
        <f>IFERROR(VLOOKUP(E11066,Raw_Menu!$A$2:$D$33,4,FALSE),0)</f>
        <v>14.5</v>
      </c>
      <c r="G11066" s="5">
        <f t="shared" si="344"/>
        <v>14.5</v>
      </c>
      <c r="H11066">
        <f t="shared" si="345"/>
        <v>15</v>
      </c>
      <c r="I11066" t="str">
        <f>IFERROR(VLOOKUP(tblOrders[[#This Row],[item_id]],Raw_Menu!$A$2:$D$33,3,FALSE),"Unknown")</f>
        <v>Italian</v>
      </c>
    </row>
    <row r="11067" spans="1:9" x14ac:dyDescent="0.25">
      <c r="A11067">
        <v>11066</v>
      </c>
      <c r="B11067">
        <v>4846</v>
      </c>
      <c r="C11067" s="1">
        <v>45008</v>
      </c>
      <c r="D11067" s="2">
        <v>0.6466898148148148</v>
      </c>
      <c r="E11067">
        <v>128</v>
      </c>
      <c r="F11067" s="5">
        <f>IFERROR(VLOOKUP(E11067,Raw_Menu!$A$2:$D$33,4,FALSE),0)</f>
        <v>15.5</v>
      </c>
      <c r="G11067" s="5">
        <f t="shared" si="344"/>
        <v>15.5</v>
      </c>
      <c r="H11067">
        <f t="shared" si="345"/>
        <v>15</v>
      </c>
      <c r="I11067" t="str">
        <f>IFERROR(VLOOKUP(tblOrders[[#This Row],[item_id]],Raw_Menu!$A$2:$D$33,3,FALSE),"Unknown")</f>
        <v>Italian</v>
      </c>
    </row>
    <row r="11068" spans="1:9" x14ac:dyDescent="0.25">
      <c r="A11068">
        <v>11067</v>
      </c>
      <c r="B11068">
        <v>4846</v>
      </c>
      <c r="C11068" s="1">
        <v>45008</v>
      </c>
      <c r="D11068" s="2">
        <v>0.6466898148148148</v>
      </c>
      <c r="E11068">
        <v>112</v>
      </c>
      <c r="F11068" s="5">
        <f>IFERROR(VLOOKUP(E11068,Raw_Menu!$A$2:$D$33,4,FALSE),0)</f>
        <v>14.95</v>
      </c>
      <c r="G11068" s="5">
        <f t="shared" si="344"/>
        <v>14.95</v>
      </c>
      <c r="H11068">
        <f t="shared" si="345"/>
        <v>15</v>
      </c>
      <c r="I11068" t="str">
        <f>IFERROR(VLOOKUP(tblOrders[[#This Row],[item_id]],Raw_Menu!$A$2:$D$33,3,FALSE),"Unknown")</f>
        <v>Asian</v>
      </c>
    </row>
    <row r="11069" spans="1:9" x14ac:dyDescent="0.25">
      <c r="A11069">
        <v>11068</v>
      </c>
      <c r="B11069">
        <v>4846</v>
      </c>
      <c r="C11069" s="1">
        <v>45008</v>
      </c>
      <c r="D11069" s="2">
        <v>0.6466898148148148</v>
      </c>
      <c r="E11069">
        <v>120</v>
      </c>
      <c r="F11069" s="5">
        <f>IFERROR(VLOOKUP(E11069,Raw_Menu!$A$2:$D$33,4,FALSE),0)</f>
        <v>13.95</v>
      </c>
      <c r="G11069" s="5">
        <f t="shared" si="344"/>
        <v>13.95</v>
      </c>
      <c r="H11069">
        <f t="shared" si="345"/>
        <v>15</v>
      </c>
      <c r="I11069" t="str">
        <f>IFERROR(VLOOKUP(tblOrders[[#This Row],[item_id]],Raw_Menu!$A$2:$D$33,3,FALSE),"Unknown")</f>
        <v>Mexican</v>
      </c>
    </row>
    <row r="11070" spans="1:9" x14ac:dyDescent="0.25">
      <c r="A11070">
        <v>11069</v>
      </c>
      <c r="B11070">
        <v>4847</v>
      </c>
      <c r="C11070" s="1">
        <v>45008</v>
      </c>
      <c r="D11070" s="2">
        <v>0.67282407407407407</v>
      </c>
      <c r="E11070">
        <v>108</v>
      </c>
      <c r="F11070" s="5">
        <f>IFERROR(VLOOKUP(E11070,Raw_Menu!$A$2:$D$33,4,FALSE),0)</f>
        <v>14.5</v>
      </c>
      <c r="G11070" s="5">
        <f t="shared" si="344"/>
        <v>14.5</v>
      </c>
      <c r="H11070">
        <f t="shared" si="345"/>
        <v>16</v>
      </c>
      <c r="I11070" t="str">
        <f>IFERROR(VLOOKUP(tblOrders[[#This Row],[item_id]],Raw_Menu!$A$2:$D$33,3,FALSE),"Unknown")</f>
        <v>Asian</v>
      </c>
    </row>
    <row r="11071" spans="1:9" x14ac:dyDescent="0.25">
      <c r="A11071">
        <v>11070</v>
      </c>
      <c r="B11071">
        <v>4848</v>
      </c>
      <c r="C11071" s="1">
        <v>45008</v>
      </c>
      <c r="D11071" s="2">
        <v>0.67937499999999995</v>
      </c>
      <c r="E11071">
        <v>124</v>
      </c>
      <c r="F11071" s="5">
        <f>IFERROR(VLOOKUP(E11071,Raw_Menu!$A$2:$D$33,4,FALSE),0)</f>
        <v>14.5</v>
      </c>
      <c r="G11071" s="5">
        <f t="shared" si="344"/>
        <v>14.5</v>
      </c>
      <c r="H11071">
        <f t="shared" si="345"/>
        <v>16</v>
      </c>
      <c r="I11071" t="str">
        <f>IFERROR(VLOOKUP(tblOrders[[#This Row],[item_id]],Raw_Menu!$A$2:$D$33,3,FALSE),"Unknown")</f>
        <v>Italian</v>
      </c>
    </row>
    <row r="11072" spans="1:9" x14ac:dyDescent="0.25">
      <c r="A11072">
        <v>11071</v>
      </c>
      <c r="B11072">
        <v>4849</v>
      </c>
      <c r="C11072" s="1">
        <v>45008</v>
      </c>
      <c r="D11072" s="2">
        <v>0.68777777777777782</v>
      </c>
      <c r="E11072">
        <v>125</v>
      </c>
      <c r="F11072" s="5">
        <f>IFERROR(VLOOKUP(E11072,Raw_Menu!$A$2:$D$33,4,FALSE),0)</f>
        <v>17.95</v>
      </c>
      <c r="G11072" s="5">
        <f t="shared" si="344"/>
        <v>17.95</v>
      </c>
      <c r="H11072">
        <f t="shared" si="345"/>
        <v>16</v>
      </c>
      <c r="I11072" t="str">
        <f>IFERROR(VLOOKUP(tblOrders[[#This Row],[item_id]],Raw_Menu!$A$2:$D$33,3,FALSE),"Unknown")</f>
        <v>Italian</v>
      </c>
    </row>
    <row r="11073" spans="1:9" x14ac:dyDescent="0.25">
      <c r="A11073">
        <v>11072</v>
      </c>
      <c r="B11073">
        <v>4850</v>
      </c>
      <c r="C11073" s="1">
        <v>45008</v>
      </c>
      <c r="D11073" s="2">
        <v>0.68804398148148149</v>
      </c>
      <c r="E11073">
        <v>101</v>
      </c>
      <c r="F11073" s="5">
        <f>IFERROR(VLOOKUP(E11073,Raw_Menu!$A$2:$D$33,4,FALSE),0)</f>
        <v>12.95</v>
      </c>
      <c r="G11073" s="5">
        <f t="shared" si="344"/>
        <v>12.95</v>
      </c>
      <c r="H11073">
        <f t="shared" si="345"/>
        <v>16</v>
      </c>
      <c r="I11073" t="str">
        <f>IFERROR(VLOOKUP(tblOrders[[#This Row],[item_id]],Raw_Menu!$A$2:$D$33,3,FALSE),"Unknown")</f>
        <v>American</v>
      </c>
    </row>
    <row r="11074" spans="1:9" x14ac:dyDescent="0.25">
      <c r="A11074">
        <v>11073</v>
      </c>
      <c r="B11074">
        <v>4850</v>
      </c>
      <c r="C11074" s="1">
        <v>45008</v>
      </c>
      <c r="D11074" s="2">
        <v>0.68804398148148149</v>
      </c>
      <c r="E11074">
        <v>104</v>
      </c>
      <c r="F11074" s="5">
        <f>IFERROR(VLOOKUP(E11074,Raw_Menu!$A$2:$D$33,4,FALSE),0)</f>
        <v>10.5</v>
      </c>
      <c r="G11074" s="5">
        <f t="shared" ref="G11074:G11137" si="346">VALUE(F11074)</f>
        <v>10.5</v>
      </c>
      <c r="H11074">
        <f t="shared" ref="H11074:H11137" si="347">HOUR(D11074)</f>
        <v>16</v>
      </c>
      <c r="I11074" t="str">
        <f>IFERROR(VLOOKUP(tblOrders[[#This Row],[item_id]],Raw_Menu!$A$2:$D$33,3,FALSE),"Unknown")</f>
        <v>American</v>
      </c>
    </row>
    <row r="11075" spans="1:9" x14ac:dyDescent="0.25">
      <c r="A11075">
        <v>11074</v>
      </c>
      <c r="B11075">
        <v>4850</v>
      </c>
      <c r="C11075" s="1">
        <v>45008</v>
      </c>
      <c r="D11075" s="2">
        <v>0.68804398148148149</v>
      </c>
      <c r="E11075">
        <v>108</v>
      </c>
      <c r="F11075" s="5">
        <f>IFERROR(VLOOKUP(E11075,Raw_Menu!$A$2:$D$33,4,FALSE),0)</f>
        <v>14.5</v>
      </c>
      <c r="G11075" s="5">
        <f t="shared" si="346"/>
        <v>14.5</v>
      </c>
      <c r="H11075">
        <f t="shared" si="347"/>
        <v>16</v>
      </c>
      <c r="I11075" t="str">
        <f>IFERROR(VLOOKUP(tblOrders[[#This Row],[item_id]],Raw_Menu!$A$2:$D$33,3,FALSE),"Unknown")</f>
        <v>Asian</v>
      </c>
    </row>
    <row r="11076" spans="1:9" x14ac:dyDescent="0.25">
      <c r="A11076">
        <v>11075</v>
      </c>
      <c r="B11076">
        <v>4850</v>
      </c>
      <c r="C11076" s="1">
        <v>45008</v>
      </c>
      <c r="D11076" s="2">
        <v>0.68804398148148149</v>
      </c>
      <c r="E11076">
        <v>120</v>
      </c>
      <c r="F11076" s="5">
        <f>IFERROR(VLOOKUP(E11076,Raw_Menu!$A$2:$D$33,4,FALSE),0)</f>
        <v>13.95</v>
      </c>
      <c r="G11076" s="5">
        <f t="shared" si="346"/>
        <v>13.95</v>
      </c>
      <c r="H11076">
        <f t="shared" si="347"/>
        <v>16</v>
      </c>
      <c r="I11076" t="str">
        <f>IFERROR(VLOOKUP(tblOrders[[#This Row],[item_id]],Raw_Menu!$A$2:$D$33,3,FALSE),"Unknown")</f>
        <v>Mexican</v>
      </c>
    </row>
    <row r="11077" spans="1:9" x14ac:dyDescent="0.25">
      <c r="A11077">
        <v>11076</v>
      </c>
      <c r="B11077">
        <v>4851</v>
      </c>
      <c r="C11077" s="1">
        <v>45008</v>
      </c>
      <c r="D11077" s="2">
        <v>0.69226851851851856</v>
      </c>
      <c r="E11077">
        <v>126</v>
      </c>
      <c r="F11077" s="5">
        <f>IFERROR(VLOOKUP(E11077,Raw_Menu!$A$2:$D$33,4,FALSE),0)</f>
        <v>14.5</v>
      </c>
      <c r="G11077" s="5">
        <f t="shared" si="346"/>
        <v>14.5</v>
      </c>
      <c r="H11077">
        <f t="shared" si="347"/>
        <v>16</v>
      </c>
      <c r="I11077" t="str">
        <f>IFERROR(VLOOKUP(tblOrders[[#This Row],[item_id]],Raw_Menu!$A$2:$D$33,3,FALSE),"Unknown")</f>
        <v>Italian</v>
      </c>
    </row>
    <row r="11078" spans="1:9" x14ac:dyDescent="0.25">
      <c r="A11078">
        <v>11077</v>
      </c>
      <c r="B11078">
        <v>4852</v>
      </c>
      <c r="C11078" s="1">
        <v>45008</v>
      </c>
      <c r="D11078" s="2">
        <v>0.69557870370370367</v>
      </c>
      <c r="E11078">
        <v>116</v>
      </c>
      <c r="F11078" s="5">
        <f>IFERROR(VLOOKUP(E11078,Raw_Menu!$A$2:$D$33,4,FALSE),0)</f>
        <v>13.95</v>
      </c>
      <c r="G11078" s="5">
        <f t="shared" si="346"/>
        <v>13.95</v>
      </c>
      <c r="H11078">
        <f t="shared" si="347"/>
        <v>16</v>
      </c>
      <c r="I11078" t="str">
        <f>IFERROR(VLOOKUP(tblOrders[[#This Row],[item_id]],Raw_Menu!$A$2:$D$33,3,FALSE),"Unknown")</f>
        <v>Mexican</v>
      </c>
    </row>
    <row r="11079" spans="1:9" x14ac:dyDescent="0.25">
      <c r="A11079">
        <v>11078</v>
      </c>
      <c r="B11079">
        <v>4853</v>
      </c>
      <c r="C11079" s="1">
        <v>45008</v>
      </c>
      <c r="D11079" s="2">
        <v>0.7074421296296296</v>
      </c>
      <c r="E11079">
        <v>104</v>
      </c>
      <c r="F11079" s="5">
        <f>IFERROR(VLOOKUP(E11079,Raw_Menu!$A$2:$D$33,4,FALSE),0)</f>
        <v>10.5</v>
      </c>
      <c r="G11079" s="5">
        <f t="shared" si="346"/>
        <v>10.5</v>
      </c>
      <c r="H11079">
        <f t="shared" si="347"/>
        <v>16</v>
      </c>
      <c r="I11079" t="str">
        <f>IFERROR(VLOOKUP(tblOrders[[#This Row],[item_id]],Raw_Menu!$A$2:$D$33,3,FALSE),"Unknown")</f>
        <v>American</v>
      </c>
    </row>
    <row r="11080" spans="1:9" x14ac:dyDescent="0.25">
      <c r="A11080">
        <v>11079</v>
      </c>
      <c r="B11080">
        <v>4854</v>
      </c>
      <c r="C11080" s="1">
        <v>45008</v>
      </c>
      <c r="D11080" s="2">
        <v>0.71052083333333338</v>
      </c>
      <c r="E11080">
        <v>125</v>
      </c>
      <c r="F11080" s="5">
        <f>IFERROR(VLOOKUP(E11080,Raw_Menu!$A$2:$D$33,4,FALSE),0)</f>
        <v>17.95</v>
      </c>
      <c r="G11080" s="5">
        <f t="shared" si="346"/>
        <v>17.95</v>
      </c>
      <c r="H11080">
        <f t="shared" si="347"/>
        <v>17</v>
      </c>
      <c r="I11080" t="str">
        <f>IFERROR(VLOOKUP(tblOrders[[#This Row],[item_id]],Raw_Menu!$A$2:$D$33,3,FALSE),"Unknown")</f>
        <v>Italian</v>
      </c>
    </row>
    <row r="11081" spans="1:9" x14ac:dyDescent="0.25">
      <c r="A11081">
        <v>11080</v>
      </c>
      <c r="B11081">
        <v>4854</v>
      </c>
      <c r="C11081" s="1">
        <v>45008</v>
      </c>
      <c r="D11081" s="2">
        <v>0.71052083333333338</v>
      </c>
      <c r="E11081">
        <v>129</v>
      </c>
      <c r="F11081" s="5">
        <f>IFERROR(VLOOKUP(E11081,Raw_Menu!$A$2:$D$33,4,FALSE),0)</f>
        <v>15.5</v>
      </c>
      <c r="G11081" s="5">
        <f t="shared" si="346"/>
        <v>15.5</v>
      </c>
      <c r="H11081">
        <f t="shared" si="347"/>
        <v>17</v>
      </c>
      <c r="I11081" t="str">
        <f>IFERROR(VLOOKUP(tblOrders[[#This Row],[item_id]],Raw_Menu!$A$2:$D$33,3,FALSE),"Unknown")</f>
        <v>Italian</v>
      </c>
    </row>
    <row r="11082" spans="1:9" x14ac:dyDescent="0.25">
      <c r="A11082">
        <v>11081</v>
      </c>
      <c r="B11082">
        <v>4855</v>
      </c>
      <c r="C11082" s="1">
        <v>45008</v>
      </c>
      <c r="D11082" s="2">
        <v>0.71414351851851854</v>
      </c>
      <c r="E11082" t="s">
        <v>95</v>
      </c>
      <c r="F11082" s="5">
        <f>IFERROR(VLOOKUP(E11082,Raw_Menu!$A$2:$D$33,4,FALSE),0)</f>
        <v>0</v>
      </c>
      <c r="G11082" s="5">
        <f t="shared" si="346"/>
        <v>0</v>
      </c>
      <c r="H11082">
        <f t="shared" si="347"/>
        <v>17</v>
      </c>
      <c r="I11082" t="str">
        <f>IFERROR(VLOOKUP(tblOrders[[#This Row],[item_id]],Raw_Menu!$A$2:$D$33,3,FALSE),"Unknown")</f>
        <v>Unknown</v>
      </c>
    </row>
    <row r="11083" spans="1:9" x14ac:dyDescent="0.25">
      <c r="A11083">
        <v>11082</v>
      </c>
      <c r="B11083">
        <v>4856</v>
      </c>
      <c r="C11083" s="1">
        <v>45008</v>
      </c>
      <c r="D11083" s="2">
        <v>0.71518518518518515</v>
      </c>
      <c r="E11083">
        <v>122</v>
      </c>
      <c r="F11083" s="5">
        <f>IFERROR(VLOOKUP(E11083,Raw_Menu!$A$2:$D$33,4,FALSE),0)</f>
        <v>7</v>
      </c>
      <c r="G11083" s="5">
        <f t="shared" si="346"/>
        <v>7</v>
      </c>
      <c r="H11083">
        <f t="shared" si="347"/>
        <v>17</v>
      </c>
      <c r="I11083" t="str">
        <f>IFERROR(VLOOKUP(tblOrders[[#This Row],[item_id]],Raw_Menu!$A$2:$D$33,3,FALSE),"Unknown")</f>
        <v>Mexican</v>
      </c>
    </row>
    <row r="11084" spans="1:9" x14ac:dyDescent="0.25">
      <c r="A11084">
        <v>11083</v>
      </c>
      <c r="B11084">
        <v>4857</v>
      </c>
      <c r="C11084" s="1">
        <v>45008</v>
      </c>
      <c r="D11084" s="2">
        <v>0.71576388888888887</v>
      </c>
      <c r="E11084">
        <v>101</v>
      </c>
      <c r="F11084" s="5">
        <f>IFERROR(VLOOKUP(E11084,Raw_Menu!$A$2:$D$33,4,FALSE),0)</f>
        <v>12.95</v>
      </c>
      <c r="G11084" s="5">
        <f t="shared" si="346"/>
        <v>12.95</v>
      </c>
      <c r="H11084">
        <f t="shared" si="347"/>
        <v>17</v>
      </c>
      <c r="I11084" t="str">
        <f>IFERROR(VLOOKUP(tblOrders[[#This Row],[item_id]],Raw_Menu!$A$2:$D$33,3,FALSE),"Unknown")</f>
        <v>American</v>
      </c>
    </row>
    <row r="11085" spans="1:9" x14ac:dyDescent="0.25">
      <c r="A11085">
        <v>11084</v>
      </c>
      <c r="B11085">
        <v>4857</v>
      </c>
      <c r="C11085" s="1">
        <v>45008</v>
      </c>
      <c r="D11085" s="2">
        <v>0.71576388888888887</v>
      </c>
      <c r="E11085">
        <v>108</v>
      </c>
      <c r="F11085" s="5">
        <f>IFERROR(VLOOKUP(E11085,Raw_Menu!$A$2:$D$33,4,FALSE),0)</f>
        <v>14.5</v>
      </c>
      <c r="G11085" s="5">
        <f t="shared" si="346"/>
        <v>14.5</v>
      </c>
      <c r="H11085">
        <f t="shared" si="347"/>
        <v>17</v>
      </c>
      <c r="I11085" t="str">
        <f>IFERROR(VLOOKUP(tblOrders[[#This Row],[item_id]],Raw_Menu!$A$2:$D$33,3,FALSE),"Unknown")</f>
        <v>Asian</v>
      </c>
    </row>
    <row r="11086" spans="1:9" x14ac:dyDescent="0.25">
      <c r="A11086">
        <v>11085</v>
      </c>
      <c r="B11086">
        <v>4857</v>
      </c>
      <c r="C11086" s="1">
        <v>45008</v>
      </c>
      <c r="D11086" s="2">
        <v>0.71576388888888887</v>
      </c>
      <c r="E11086">
        <v>127</v>
      </c>
      <c r="F11086" s="5">
        <f>IFERROR(VLOOKUP(E11086,Raw_Menu!$A$2:$D$33,4,FALSE),0)</f>
        <v>17.95</v>
      </c>
      <c r="G11086" s="5">
        <f t="shared" si="346"/>
        <v>17.95</v>
      </c>
      <c r="H11086">
        <f t="shared" si="347"/>
        <v>17</v>
      </c>
      <c r="I11086" t="str">
        <f>IFERROR(VLOOKUP(tblOrders[[#This Row],[item_id]],Raw_Menu!$A$2:$D$33,3,FALSE),"Unknown")</f>
        <v>Italian</v>
      </c>
    </row>
    <row r="11087" spans="1:9" x14ac:dyDescent="0.25">
      <c r="A11087">
        <v>11086</v>
      </c>
      <c r="B11087">
        <v>4857</v>
      </c>
      <c r="C11087" s="1">
        <v>45008</v>
      </c>
      <c r="D11087" s="2">
        <v>0.71576388888888887</v>
      </c>
      <c r="E11087">
        <v>131</v>
      </c>
      <c r="F11087" s="5">
        <f>IFERROR(VLOOKUP(E11087,Raw_Menu!$A$2:$D$33,4,FALSE),0)</f>
        <v>17.95</v>
      </c>
      <c r="G11087" s="5">
        <f t="shared" si="346"/>
        <v>17.95</v>
      </c>
      <c r="H11087">
        <f t="shared" si="347"/>
        <v>17</v>
      </c>
      <c r="I11087" t="str">
        <f>IFERROR(VLOOKUP(tblOrders[[#This Row],[item_id]],Raw_Menu!$A$2:$D$33,3,FALSE),"Unknown")</f>
        <v>Italian</v>
      </c>
    </row>
    <row r="11088" spans="1:9" x14ac:dyDescent="0.25">
      <c r="A11088">
        <v>11087</v>
      </c>
      <c r="B11088">
        <v>4858</v>
      </c>
      <c r="C11088" s="1">
        <v>45008</v>
      </c>
      <c r="D11088" s="2">
        <v>0.72263888888888894</v>
      </c>
      <c r="E11088">
        <v>110</v>
      </c>
      <c r="F11088" s="5">
        <f>IFERROR(VLOOKUP(E11088,Raw_Menu!$A$2:$D$33,4,FALSE),0)</f>
        <v>17.95</v>
      </c>
      <c r="G11088" s="5">
        <f t="shared" si="346"/>
        <v>17.95</v>
      </c>
      <c r="H11088">
        <f t="shared" si="347"/>
        <v>17</v>
      </c>
      <c r="I11088" t="str">
        <f>IFERROR(VLOOKUP(tblOrders[[#This Row],[item_id]],Raw_Menu!$A$2:$D$33,3,FALSE),"Unknown")</f>
        <v>Asian</v>
      </c>
    </row>
    <row r="11089" spans="1:9" x14ac:dyDescent="0.25">
      <c r="A11089">
        <v>11088</v>
      </c>
      <c r="B11089">
        <v>4858</v>
      </c>
      <c r="C11089" s="1">
        <v>45008</v>
      </c>
      <c r="D11089" s="2">
        <v>0.72263888888888894</v>
      </c>
      <c r="E11089">
        <v>119</v>
      </c>
      <c r="F11089" s="5">
        <f>IFERROR(VLOOKUP(E11089,Raw_Menu!$A$2:$D$33,4,FALSE),0)</f>
        <v>11.95</v>
      </c>
      <c r="G11089" s="5">
        <f t="shared" si="346"/>
        <v>11.95</v>
      </c>
      <c r="H11089">
        <f t="shared" si="347"/>
        <v>17</v>
      </c>
      <c r="I11089" t="str">
        <f>IFERROR(VLOOKUP(tblOrders[[#This Row],[item_id]],Raw_Menu!$A$2:$D$33,3,FALSE),"Unknown")</f>
        <v>Mexican</v>
      </c>
    </row>
    <row r="11090" spans="1:9" x14ac:dyDescent="0.25">
      <c r="A11090">
        <v>11089</v>
      </c>
      <c r="B11090">
        <v>4859</v>
      </c>
      <c r="C11090" s="1">
        <v>45008</v>
      </c>
      <c r="D11090" s="2">
        <v>0.72958333333333336</v>
      </c>
      <c r="E11090">
        <v>103</v>
      </c>
      <c r="F11090" s="5">
        <f>IFERROR(VLOOKUP(E11090,Raw_Menu!$A$2:$D$33,4,FALSE),0)</f>
        <v>9</v>
      </c>
      <c r="G11090" s="5">
        <f t="shared" si="346"/>
        <v>9</v>
      </c>
      <c r="H11090">
        <f t="shared" si="347"/>
        <v>17</v>
      </c>
      <c r="I11090" t="str">
        <f>IFERROR(VLOOKUP(tblOrders[[#This Row],[item_id]],Raw_Menu!$A$2:$D$33,3,FALSE),"Unknown")</f>
        <v>American</v>
      </c>
    </row>
    <row r="11091" spans="1:9" x14ac:dyDescent="0.25">
      <c r="A11091">
        <v>11090</v>
      </c>
      <c r="B11091">
        <v>4859</v>
      </c>
      <c r="C11091" s="1">
        <v>45008</v>
      </c>
      <c r="D11091" s="2">
        <v>0.72958333333333336</v>
      </c>
      <c r="E11091">
        <v>108</v>
      </c>
      <c r="F11091" s="5">
        <f>IFERROR(VLOOKUP(E11091,Raw_Menu!$A$2:$D$33,4,FALSE),0)</f>
        <v>14.5</v>
      </c>
      <c r="G11091" s="5">
        <f t="shared" si="346"/>
        <v>14.5</v>
      </c>
      <c r="H11091">
        <f t="shared" si="347"/>
        <v>17</v>
      </c>
      <c r="I11091" t="str">
        <f>IFERROR(VLOOKUP(tblOrders[[#This Row],[item_id]],Raw_Menu!$A$2:$D$33,3,FALSE),"Unknown")</f>
        <v>Asian</v>
      </c>
    </row>
    <row r="11092" spans="1:9" x14ac:dyDescent="0.25">
      <c r="A11092">
        <v>11091</v>
      </c>
      <c r="B11092">
        <v>4859</v>
      </c>
      <c r="C11092" s="1">
        <v>45008</v>
      </c>
      <c r="D11092" s="2">
        <v>0.72958333333333336</v>
      </c>
      <c r="E11092">
        <v>105</v>
      </c>
      <c r="F11092" s="5">
        <f>IFERROR(VLOOKUP(E11092,Raw_Menu!$A$2:$D$33,4,FALSE),0)</f>
        <v>7</v>
      </c>
      <c r="G11092" s="5">
        <f t="shared" si="346"/>
        <v>7</v>
      </c>
      <c r="H11092">
        <f t="shared" si="347"/>
        <v>17</v>
      </c>
      <c r="I11092" t="str">
        <f>IFERROR(VLOOKUP(tblOrders[[#This Row],[item_id]],Raw_Menu!$A$2:$D$33,3,FALSE),"Unknown")</f>
        <v>American</v>
      </c>
    </row>
    <row r="11093" spans="1:9" x14ac:dyDescent="0.25">
      <c r="A11093">
        <v>11092</v>
      </c>
      <c r="B11093">
        <v>4860</v>
      </c>
      <c r="C11093" s="1">
        <v>45008</v>
      </c>
      <c r="D11093" s="2">
        <v>0.73667824074074073</v>
      </c>
      <c r="E11093">
        <v>113</v>
      </c>
      <c r="F11093" s="5">
        <f>IFERROR(VLOOKUP(E11093,Raw_Menu!$A$2:$D$33,4,FALSE),0)</f>
        <v>5</v>
      </c>
      <c r="G11093" s="5">
        <f t="shared" si="346"/>
        <v>5</v>
      </c>
      <c r="H11093">
        <f t="shared" si="347"/>
        <v>17</v>
      </c>
      <c r="I11093" t="str">
        <f>IFERROR(VLOOKUP(tblOrders[[#This Row],[item_id]],Raw_Menu!$A$2:$D$33,3,FALSE),"Unknown")</f>
        <v>Asian</v>
      </c>
    </row>
    <row r="11094" spans="1:9" x14ac:dyDescent="0.25">
      <c r="A11094">
        <v>11093</v>
      </c>
      <c r="B11094">
        <v>4860</v>
      </c>
      <c r="C11094" s="1">
        <v>45008</v>
      </c>
      <c r="D11094" s="2">
        <v>0.73667824074074073</v>
      </c>
      <c r="E11094">
        <v>123</v>
      </c>
      <c r="F11094" s="5">
        <f>IFERROR(VLOOKUP(E11094,Raw_Menu!$A$2:$D$33,4,FALSE),0)</f>
        <v>9</v>
      </c>
      <c r="G11094" s="5">
        <f t="shared" si="346"/>
        <v>9</v>
      </c>
      <c r="H11094">
        <f t="shared" si="347"/>
        <v>17</v>
      </c>
      <c r="I11094" t="str">
        <f>IFERROR(VLOOKUP(tblOrders[[#This Row],[item_id]],Raw_Menu!$A$2:$D$33,3,FALSE),"Unknown")</f>
        <v>Mexican</v>
      </c>
    </row>
    <row r="11095" spans="1:9" x14ac:dyDescent="0.25">
      <c r="A11095">
        <v>11094</v>
      </c>
      <c r="B11095">
        <v>4861</v>
      </c>
      <c r="C11095" s="1">
        <v>45008</v>
      </c>
      <c r="D11095" s="2">
        <v>0.74976851851851856</v>
      </c>
      <c r="E11095">
        <v>101</v>
      </c>
      <c r="F11095" s="5">
        <f>IFERROR(VLOOKUP(E11095,Raw_Menu!$A$2:$D$33,4,FALSE),0)</f>
        <v>12.95</v>
      </c>
      <c r="G11095" s="5">
        <f t="shared" si="346"/>
        <v>12.95</v>
      </c>
      <c r="H11095">
        <f t="shared" si="347"/>
        <v>17</v>
      </c>
      <c r="I11095" t="str">
        <f>IFERROR(VLOOKUP(tblOrders[[#This Row],[item_id]],Raw_Menu!$A$2:$D$33,3,FALSE),"Unknown")</f>
        <v>American</v>
      </c>
    </row>
    <row r="11096" spans="1:9" x14ac:dyDescent="0.25">
      <c r="A11096">
        <v>11095</v>
      </c>
      <c r="B11096">
        <v>4861</v>
      </c>
      <c r="C11096" s="1">
        <v>45008</v>
      </c>
      <c r="D11096" s="2">
        <v>0.74976851851851856</v>
      </c>
      <c r="E11096">
        <v>118</v>
      </c>
      <c r="F11096" s="5">
        <f>IFERROR(VLOOKUP(E11096,Raw_Menu!$A$2:$D$33,4,FALSE),0)</f>
        <v>14.95</v>
      </c>
      <c r="G11096" s="5">
        <f t="shared" si="346"/>
        <v>14.95</v>
      </c>
      <c r="H11096">
        <f t="shared" si="347"/>
        <v>17</v>
      </c>
      <c r="I11096" t="str">
        <f>IFERROR(VLOOKUP(tblOrders[[#This Row],[item_id]],Raw_Menu!$A$2:$D$33,3,FALSE),"Unknown")</f>
        <v>Mexican</v>
      </c>
    </row>
    <row r="11097" spans="1:9" x14ac:dyDescent="0.25">
      <c r="A11097">
        <v>11096</v>
      </c>
      <c r="B11097">
        <v>4862</v>
      </c>
      <c r="C11097" s="1">
        <v>45008</v>
      </c>
      <c r="D11097" s="2">
        <v>0.75821759259259258</v>
      </c>
      <c r="E11097">
        <v>112</v>
      </c>
      <c r="F11097" s="5">
        <f>IFERROR(VLOOKUP(E11097,Raw_Menu!$A$2:$D$33,4,FALSE),0)</f>
        <v>14.95</v>
      </c>
      <c r="G11097" s="5">
        <f t="shared" si="346"/>
        <v>14.95</v>
      </c>
      <c r="H11097">
        <f t="shared" si="347"/>
        <v>18</v>
      </c>
      <c r="I11097" t="str">
        <f>IFERROR(VLOOKUP(tblOrders[[#This Row],[item_id]],Raw_Menu!$A$2:$D$33,3,FALSE),"Unknown")</f>
        <v>Asian</v>
      </c>
    </row>
    <row r="11098" spans="1:9" x14ac:dyDescent="0.25">
      <c r="A11098">
        <v>11097</v>
      </c>
      <c r="B11098">
        <v>4863</v>
      </c>
      <c r="C11098" s="1">
        <v>45008</v>
      </c>
      <c r="D11098" s="2">
        <v>0.76263888888888887</v>
      </c>
      <c r="E11098">
        <v>111</v>
      </c>
      <c r="F11098" s="5">
        <f>IFERROR(VLOOKUP(E11098,Raw_Menu!$A$2:$D$33,4,FALSE),0)</f>
        <v>11.95</v>
      </c>
      <c r="G11098" s="5">
        <f t="shared" si="346"/>
        <v>11.95</v>
      </c>
      <c r="H11098">
        <f t="shared" si="347"/>
        <v>18</v>
      </c>
      <c r="I11098" t="str">
        <f>IFERROR(VLOOKUP(tblOrders[[#This Row],[item_id]],Raw_Menu!$A$2:$D$33,3,FALSE),"Unknown")</f>
        <v>Asian</v>
      </c>
    </row>
    <row r="11099" spans="1:9" x14ac:dyDescent="0.25">
      <c r="A11099">
        <v>11098</v>
      </c>
      <c r="B11099">
        <v>4863</v>
      </c>
      <c r="C11099" s="1">
        <v>45008</v>
      </c>
      <c r="D11099" s="2">
        <v>0.76263888888888887</v>
      </c>
      <c r="E11099">
        <v>112</v>
      </c>
      <c r="F11099" s="5">
        <f>IFERROR(VLOOKUP(E11099,Raw_Menu!$A$2:$D$33,4,FALSE),0)</f>
        <v>14.95</v>
      </c>
      <c r="G11099" s="5">
        <f t="shared" si="346"/>
        <v>14.95</v>
      </c>
      <c r="H11099">
        <f t="shared" si="347"/>
        <v>18</v>
      </c>
      <c r="I11099" t="str">
        <f>IFERROR(VLOOKUP(tblOrders[[#This Row],[item_id]],Raw_Menu!$A$2:$D$33,3,FALSE),"Unknown")</f>
        <v>Asian</v>
      </c>
    </row>
    <row r="11100" spans="1:9" x14ac:dyDescent="0.25">
      <c r="A11100">
        <v>11099</v>
      </c>
      <c r="B11100">
        <v>4864</v>
      </c>
      <c r="C11100" s="1">
        <v>45008</v>
      </c>
      <c r="D11100" s="2">
        <v>0.78501157407407407</v>
      </c>
      <c r="E11100">
        <v>130</v>
      </c>
      <c r="F11100" s="5">
        <f>IFERROR(VLOOKUP(E11100,Raw_Menu!$A$2:$D$33,4,FALSE),0)</f>
        <v>19.95</v>
      </c>
      <c r="G11100" s="5">
        <f t="shared" si="346"/>
        <v>19.95</v>
      </c>
      <c r="H11100">
        <f t="shared" si="347"/>
        <v>18</v>
      </c>
      <c r="I11100" t="str">
        <f>IFERROR(VLOOKUP(tblOrders[[#This Row],[item_id]],Raw_Menu!$A$2:$D$33,3,FALSE),"Unknown")</f>
        <v>Italian</v>
      </c>
    </row>
    <row r="11101" spans="1:9" x14ac:dyDescent="0.25">
      <c r="A11101">
        <v>11100</v>
      </c>
      <c r="B11101">
        <v>4864</v>
      </c>
      <c r="C11101" s="1">
        <v>45008</v>
      </c>
      <c r="D11101" s="2">
        <v>0.78501157407407407</v>
      </c>
      <c r="E11101">
        <v>123</v>
      </c>
      <c r="F11101" s="5">
        <f>IFERROR(VLOOKUP(E11101,Raw_Menu!$A$2:$D$33,4,FALSE),0)</f>
        <v>9</v>
      </c>
      <c r="G11101" s="5">
        <f t="shared" si="346"/>
        <v>9</v>
      </c>
      <c r="H11101">
        <f t="shared" si="347"/>
        <v>18</v>
      </c>
      <c r="I11101" t="str">
        <f>IFERROR(VLOOKUP(tblOrders[[#This Row],[item_id]],Raw_Menu!$A$2:$D$33,3,FALSE),"Unknown")</f>
        <v>Mexican</v>
      </c>
    </row>
    <row r="11102" spans="1:9" x14ac:dyDescent="0.25">
      <c r="A11102">
        <v>11101</v>
      </c>
      <c r="B11102">
        <v>4865</v>
      </c>
      <c r="C11102" s="1">
        <v>45008</v>
      </c>
      <c r="D11102" s="2">
        <v>0.79033564814814816</v>
      </c>
      <c r="E11102">
        <v>121</v>
      </c>
      <c r="F11102" s="5">
        <f>IFERROR(VLOOKUP(E11102,Raw_Menu!$A$2:$D$33,4,FALSE),0)</f>
        <v>10.5</v>
      </c>
      <c r="G11102" s="5">
        <f t="shared" si="346"/>
        <v>10.5</v>
      </c>
      <c r="H11102">
        <f t="shared" si="347"/>
        <v>18</v>
      </c>
      <c r="I11102" t="str">
        <f>IFERROR(VLOOKUP(tblOrders[[#This Row],[item_id]],Raw_Menu!$A$2:$D$33,3,FALSE),"Unknown")</f>
        <v>Mexican</v>
      </c>
    </row>
    <row r="11103" spans="1:9" x14ac:dyDescent="0.25">
      <c r="A11103">
        <v>11102</v>
      </c>
      <c r="B11103">
        <v>4865</v>
      </c>
      <c r="C11103" s="1">
        <v>45008</v>
      </c>
      <c r="D11103" s="2">
        <v>0.79033564814814816</v>
      </c>
      <c r="E11103">
        <v>132</v>
      </c>
      <c r="F11103" s="5">
        <f>IFERROR(VLOOKUP(E11103,Raw_Menu!$A$2:$D$33,4,FALSE),0)</f>
        <v>16.95</v>
      </c>
      <c r="G11103" s="5">
        <f t="shared" si="346"/>
        <v>16.95</v>
      </c>
      <c r="H11103">
        <f t="shared" si="347"/>
        <v>18</v>
      </c>
      <c r="I11103" t="str">
        <f>IFERROR(VLOOKUP(tblOrders[[#This Row],[item_id]],Raw_Menu!$A$2:$D$33,3,FALSE),"Unknown")</f>
        <v>Italian</v>
      </c>
    </row>
    <row r="11104" spans="1:9" x14ac:dyDescent="0.25">
      <c r="A11104">
        <v>11103</v>
      </c>
      <c r="B11104">
        <v>4866</v>
      </c>
      <c r="C11104" s="1">
        <v>45008</v>
      </c>
      <c r="D11104" s="2">
        <v>0.80576388888888884</v>
      </c>
      <c r="E11104">
        <v>109</v>
      </c>
      <c r="F11104" s="5">
        <f>IFERROR(VLOOKUP(E11104,Raw_Menu!$A$2:$D$33,4,FALSE),0)</f>
        <v>17.95</v>
      </c>
      <c r="G11104" s="5">
        <f t="shared" si="346"/>
        <v>17.95</v>
      </c>
      <c r="H11104">
        <f t="shared" si="347"/>
        <v>19</v>
      </c>
      <c r="I11104" t="str">
        <f>IFERROR(VLOOKUP(tblOrders[[#This Row],[item_id]],Raw_Menu!$A$2:$D$33,3,FALSE),"Unknown")</f>
        <v>Asian</v>
      </c>
    </row>
    <row r="11105" spans="1:9" x14ac:dyDescent="0.25">
      <c r="A11105">
        <v>11104</v>
      </c>
      <c r="B11105">
        <v>4866</v>
      </c>
      <c r="C11105" s="1">
        <v>45008</v>
      </c>
      <c r="D11105" s="2">
        <v>0.80576388888888884</v>
      </c>
      <c r="E11105">
        <v>118</v>
      </c>
      <c r="F11105" s="5">
        <f>IFERROR(VLOOKUP(E11105,Raw_Menu!$A$2:$D$33,4,FALSE),0)</f>
        <v>14.95</v>
      </c>
      <c r="G11105" s="5">
        <f t="shared" si="346"/>
        <v>14.95</v>
      </c>
      <c r="H11105">
        <f t="shared" si="347"/>
        <v>19</v>
      </c>
      <c r="I11105" t="str">
        <f>IFERROR(VLOOKUP(tblOrders[[#This Row],[item_id]],Raw_Menu!$A$2:$D$33,3,FALSE),"Unknown")</f>
        <v>Mexican</v>
      </c>
    </row>
    <row r="11106" spans="1:9" x14ac:dyDescent="0.25">
      <c r="A11106">
        <v>11105</v>
      </c>
      <c r="B11106">
        <v>4867</v>
      </c>
      <c r="C11106" s="1">
        <v>45008</v>
      </c>
      <c r="D11106" s="2">
        <v>0.80635416666666671</v>
      </c>
      <c r="E11106">
        <v>132</v>
      </c>
      <c r="F11106" s="5">
        <f>IFERROR(VLOOKUP(E11106,Raw_Menu!$A$2:$D$33,4,FALSE),0)</f>
        <v>16.95</v>
      </c>
      <c r="G11106" s="5">
        <f t="shared" si="346"/>
        <v>16.95</v>
      </c>
      <c r="H11106">
        <f t="shared" si="347"/>
        <v>19</v>
      </c>
      <c r="I11106" t="str">
        <f>IFERROR(VLOOKUP(tblOrders[[#This Row],[item_id]],Raw_Menu!$A$2:$D$33,3,FALSE),"Unknown")</f>
        <v>Italian</v>
      </c>
    </row>
    <row r="11107" spans="1:9" x14ac:dyDescent="0.25">
      <c r="A11107">
        <v>11106</v>
      </c>
      <c r="B11107">
        <v>4868</v>
      </c>
      <c r="C11107" s="1">
        <v>45008</v>
      </c>
      <c r="D11107" s="2">
        <v>0.81921296296296298</v>
      </c>
      <c r="E11107">
        <v>103</v>
      </c>
      <c r="F11107" s="5">
        <f>IFERROR(VLOOKUP(E11107,Raw_Menu!$A$2:$D$33,4,FALSE),0)</f>
        <v>9</v>
      </c>
      <c r="G11107" s="5">
        <f t="shared" si="346"/>
        <v>9</v>
      </c>
      <c r="H11107">
        <f t="shared" si="347"/>
        <v>19</v>
      </c>
      <c r="I11107" t="str">
        <f>IFERROR(VLOOKUP(tblOrders[[#This Row],[item_id]],Raw_Menu!$A$2:$D$33,3,FALSE),"Unknown")</f>
        <v>American</v>
      </c>
    </row>
    <row r="11108" spans="1:9" x14ac:dyDescent="0.25">
      <c r="A11108">
        <v>11107</v>
      </c>
      <c r="B11108">
        <v>4868</v>
      </c>
      <c r="C11108" s="1">
        <v>45008</v>
      </c>
      <c r="D11108" s="2">
        <v>0.81921296296296298</v>
      </c>
      <c r="E11108">
        <v>111</v>
      </c>
      <c r="F11108" s="5">
        <f>IFERROR(VLOOKUP(E11108,Raw_Menu!$A$2:$D$33,4,FALSE),0)</f>
        <v>11.95</v>
      </c>
      <c r="G11108" s="5">
        <f t="shared" si="346"/>
        <v>11.95</v>
      </c>
      <c r="H11108">
        <f t="shared" si="347"/>
        <v>19</v>
      </c>
      <c r="I11108" t="str">
        <f>IFERROR(VLOOKUP(tblOrders[[#This Row],[item_id]],Raw_Menu!$A$2:$D$33,3,FALSE),"Unknown")</f>
        <v>Asian</v>
      </c>
    </row>
    <row r="11109" spans="1:9" x14ac:dyDescent="0.25">
      <c r="A11109">
        <v>11108</v>
      </c>
      <c r="B11109">
        <v>4869</v>
      </c>
      <c r="C11109" s="1">
        <v>45008</v>
      </c>
      <c r="D11109" s="2">
        <v>0.82199074074074074</v>
      </c>
      <c r="E11109">
        <v>126</v>
      </c>
      <c r="F11109" s="5">
        <f>IFERROR(VLOOKUP(E11109,Raw_Menu!$A$2:$D$33,4,FALSE),0)</f>
        <v>14.5</v>
      </c>
      <c r="G11109" s="5">
        <f t="shared" si="346"/>
        <v>14.5</v>
      </c>
      <c r="H11109">
        <f t="shared" si="347"/>
        <v>19</v>
      </c>
      <c r="I11109" t="str">
        <f>IFERROR(VLOOKUP(tblOrders[[#This Row],[item_id]],Raw_Menu!$A$2:$D$33,3,FALSE),"Unknown")</f>
        <v>Italian</v>
      </c>
    </row>
    <row r="11110" spans="1:9" x14ac:dyDescent="0.25">
      <c r="A11110">
        <v>11109</v>
      </c>
      <c r="B11110">
        <v>4869</v>
      </c>
      <c r="C11110" s="1">
        <v>45008</v>
      </c>
      <c r="D11110" s="2">
        <v>0.82199074074074074</v>
      </c>
      <c r="E11110">
        <v>118</v>
      </c>
      <c r="F11110" s="5">
        <f>IFERROR(VLOOKUP(E11110,Raw_Menu!$A$2:$D$33,4,FALSE),0)</f>
        <v>14.95</v>
      </c>
      <c r="G11110" s="5">
        <f t="shared" si="346"/>
        <v>14.95</v>
      </c>
      <c r="H11110">
        <f t="shared" si="347"/>
        <v>19</v>
      </c>
      <c r="I11110" t="str">
        <f>IFERROR(VLOOKUP(tblOrders[[#This Row],[item_id]],Raw_Menu!$A$2:$D$33,3,FALSE),"Unknown")</f>
        <v>Mexican</v>
      </c>
    </row>
    <row r="11111" spans="1:9" x14ac:dyDescent="0.25">
      <c r="A11111">
        <v>11110</v>
      </c>
      <c r="B11111">
        <v>4869</v>
      </c>
      <c r="C11111" s="1">
        <v>45008</v>
      </c>
      <c r="D11111" s="2">
        <v>0.82199074074074074</v>
      </c>
      <c r="E11111">
        <v>122</v>
      </c>
      <c r="F11111" s="5">
        <f>IFERROR(VLOOKUP(E11111,Raw_Menu!$A$2:$D$33,4,FALSE),0)</f>
        <v>7</v>
      </c>
      <c r="G11111" s="5">
        <f t="shared" si="346"/>
        <v>7</v>
      </c>
      <c r="H11111">
        <f t="shared" si="347"/>
        <v>19</v>
      </c>
      <c r="I11111" t="str">
        <f>IFERROR(VLOOKUP(tblOrders[[#This Row],[item_id]],Raw_Menu!$A$2:$D$33,3,FALSE),"Unknown")</f>
        <v>Mexican</v>
      </c>
    </row>
    <row r="11112" spans="1:9" x14ac:dyDescent="0.25">
      <c r="A11112">
        <v>11111</v>
      </c>
      <c r="B11112">
        <v>4870</v>
      </c>
      <c r="C11112" s="1">
        <v>45008</v>
      </c>
      <c r="D11112" s="2">
        <v>0.82695601851851852</v>
      </c>
      <c r="E11112">
        <v>125</v>
      </c>
      <c r="F11112" s="5">
        <f>IFERROR(VLOOKUP(E11112,Raw_Menu!$A$2:$D$33,4,FALSE),0)</f>
        <v>17.95</v>
      </c>
      <c r="G11112" s="5">
        <f t="shared" si="346"/>
        <v>17.95</v>
      </c>
      <c r="H11112">
        <f t="shared" si="347"/>
        <v>19</v>
      </c>
      <c r="I11112" t="str">
        <f>IFERROR(VLOOKUP(tblOrders[[#This Row],[item_id]],Raw_Menu!$A$2:$D$33,3,FALSE),"Unknown")</f>
        <v>Italian</v>
      </c>
    </row>
    <row r="11113" spans="1:9" x14ac:dyDescent="0.25">
      <c r="A11113">
        <v>11112</v>
      </c>
      <c r="B11113">
        <v>4871</v>
      </c>
      <c r="C11113" s="1">
        <v>45008</v>
      </c>
      <c r="D11113" s="2">
        <v>0.82916666666666672</v>
      </c>
      <c r="E11113">
        <v>102</v>
      </c>
      <c r="F11113" s="5">
        <f>IFERROR(VLOOKUP(E11113,Raw_Menu!$A$2:$D$33,4,FALSE),0)</f>
        <v>13.95</v>
      </c>
      <c r="G11113" s="5">
        <f t="shared" si="346"/>
        <v>13.95</v>
      </c>
      <c r="H11113">
        <f t="shared" si="347"/>
        <v>19</v>
      </c>
      <c r="I11113" t="str">
        <f>IFERROR(VLOOKUP(tblOrders[[#This Row],[item_id]],Raw_Menu!$A$2:$D$33,3,FALSE),"Unknown")</f>
        <v>American</v>
      </c>
    </row>
    <row r="11114" spans="1:9" x14ac:dyDescent="0.25">
      <c r="A11114">
        <v>11113</v>
      </c>
      <c r="B11114">
        <v>4871</v>
      </c>
      <c r="C11114" s="1">
        <v>45008</v>
      </c>
      <c r="D11114" s="2">
        <v>0.82916666666666672</v>
      </c>
      <c r="E11114">
        <v>110</v>
      </c>
      <c r="F11114" s="5">
        <f>IFERROR(VLOOKUP(E11114,Raw_Menu!$A$2:$D$33,4,FALSE),0)</f>
        <v>17.95</v>
      </c>
      <c r="G11114" s="5">
        <f t="shared" si="346"/>
        <v>17.95</v>
      </c>
      <c r="H11114">
        <f t="shared" si="347"/>
        <v>19</v>
      </c>
      <c r="I11114" t="str">
        <f>IFERROR(VLOOKUP(tblOrders[[#This Row],[item_id]],Raw_Menu!$A$2:$D$33,3,FALSE),"Unknown")</f>
        <v>Asian</v>
      </c>
    </row>
    <row r="11115" spans="1:9" x14ac:dyDescent="0.25">
      <c r="A11115">
        <v>11114</v>
      </c>
      <c r="B11115">
        <v>4871</v>
      </c>
      <c r="C11115" s="1">
        <v>45008</v>
      </c>
      <c r="D11115" s="2">
        <v>0.82916666666666672</v>
      </c>
      <c r="E11115">
        <v>129</v>
      </c>
      <c r="F11115" s="5">
        <f>IFERROR(VLOOKUP(E11115,Raw_Menu!$A$2:$D$33,4,FALSE),0)</f>
        <v>15.5</v>
      </c>
      <c r="G11115" s="5">
        <f t="shared" si="346"/>
        <v>15.5</v>
      </c>
      <c r="H11115">
        <f t="shared" si="347"/>
        <v>19</v>
      </c>
      <c r="I11115" t="str">
        <f>IFERROR(VLOOKUP(tblOrders[[#This Row],[item_id]],Raw_Menu!$A$2:$D$33,3,FALSE),"Unknown")</f>
        <v>Italian</v>
      </c>
    </row>
    <row r="11116" spans="1:9" x14ac:dyDescent="0.25">
      <c r="A11116">
        <v>11115</v>
      </c>
      <c r="B11116">
        <v>4872</v>
      </c>
      <c r="C11116" s="1">
        <v>45008</v>
      </c>
      <c r="D11116" s="2">
        <v>0.83971064814814811</v>
      </c>
      <c r="E11116">
        <v>124</v>
      </c>
      <c r="F11116" s="5">
        <f>IFERROR(VLOOKUP(E11116,Raw_Menu!$A$2:$D$33,4,FALSE),0)</f>
        <v>14.5</v>
      </c>
      <c r="G11116" s="5">
        <f t="shared" si="346"/>
        <v>14.5</v>
      </c>
      <c r="H11116">
        <f t="shared" si="347"/>
        <v>20</v>
      </c>
      <c r="I11116" t="str">
        <f>IFERROR(VLOOKUP(tblOrders[[#This Row],[item_id]],Raw_Menu!$A$2:$D$33,3,FALSE),"Unknown")</f>
        <v>Italian</v>
      </c>
    </row>
    <row r="11117" spans="1:9" x14ac:dyDescent="0.25">
      <c r="A11117">
        <v>11116</v>
      </c>
      <c r="B11117">
        <v>4872</v>
      </c>
      <c r="C11117" s="1">
        <v>45008</v>
      </c>
      <c r="D11117" s="2">
        <v>0.83971064814814811</v>
      </c>
      <c r="E11117">
        <v>109</v>
      </c>
      <c r="F11117" s="5">
        <f>IFERROR(VLOOKUP(E11117,Raw_Menu!$A$2:$D$33,4,FALSE),0)</f>
        <v>17.95</v>
      </c>
      <c r="G11117" s="5">
        <f t="shared" si="346"/>
        <v>17.95</v>
      </c>
      <c r="H11117">
        <f t="shared" si="347"/>
        <v>20</v>
      </c>
      <c r="I11117" t="str">
        <f>IFERROR(VLOOKUP(tblOrders[[#This Row],[item_id]],Raw_Menu!$A$2:$D$33,3,FALSE),"Unknown")</f>
        <v>Asian</v>
      </c>
    </row>
    <row r="11118" spans="1:9" x14ac:dyDescent="0.25">
      <c r="A11118">
        <v>11117</v>
      </c>
      <c r="B11118">
        <v>4873</v>
      </c>
      <c r="C11118" s="1">
        <v>45008</v>
      </c>
      <c r="D11118" s="2">
        <v>0.85114583333333338</v>
      </c>
      <c r="E11118">
        <v>105</v>
      </c>
      <c r="F11118" s="5">
        <f>IFERROR(VLOOKUP(E11118,Raw_Menu!$A$2:$D$33,4,FALSE),0)</f>
        <v>7</v>
      </c>
      <c r="G11118" s="5">
        <f t="shared" si="346"/>
        <v>7</v>
      </c>
      <c r="H11118">
        <f t="shared" si="347"/>
        <v>20</v>
      </c>
      <c r="I11118" t="str">
        <f>IFERROR(VLOOKUP(tblOrders[[#This Row],[item_id]],Raw_Menu!$A$2:$D$33,3,FALSE),"Unknown")</f>
        <v>American</v>
      </c>
    </row>
    <row r="11119" spans="1:9" x14ac:dyDescent="0.25">
      <c r="A11119">
        <v>11118</v>
      </c>
      <c r="B11119">
        <v>4874</v>
      </c>
      <c r="C11119" s="1">
        <v>45008</v>
      </c>
      <c r="D11119" s="2">
        <v>0.85537037037037034</v>
      </c>
      <c r="E11119">
        <v>106</v>
      </c>
      <c r="F11119" s="5">
        <f>IFERROR(VLOOKUP(E11119,Raw_Menu!$A$2:$D$33,4,FALSE),0)</f>
        <v>7</v>
      </c>
      <c r="G11119" s="5">
        <f t="shared" si="346"/>
        <v>7</v>
      </c>
      <c r="H11119">
        <f t="shared" si="347"/>
        <v>20</v>
      </c>
      <c r="I11119" t="str">
        <f>IFERROR(VLOOKUP(tblOrders[[#This Row],[item_id]],Raw_Menu!$A$2:$D$33,3,FALSE),"Unknown")</f>
        <v>American</v>
      </c>
    </row>
    <row r="11120" spans="1:9" x14ac:dyDescent="0.25">
      <c r="A11120">
        <v>11119</v>
      </c>
      <c r="B11120">
        <v>4875</v>
      </c>
      <c r="C11120" s="1">
        <v>45008</v>
      </c>
      <c r="D11120" s="2">
        <v>0.87172453703703701</v>
      </c>
      <c r="E11120">
        <v>107</v>
      </c>
      <c r="F11120" s="5">
        <f>IFERROR(VLOOKUP(E11120,Raw_Menu!$A$2:$D$33,4,FALSE),0)</f>
        <v>16.5</v>
      </c>
      <c r="G11120" s="5">
        <f t="shared" si="346"/>
        <v>16.5</v>
      </c>
      <c r="H11120">
        <f t="shared" si="347"/>
        <v>20</v>
      </c>
      <c r="I11120" t="str">
        <f>IFERROR(VLOOKUP(tblOrders[[#This Row],[item_id]],Raw_Menu!$A$2:$D$33,3,FALSE),"Unknown")</f>
        <v>Asian</v>
      </c>
    </row>
    <row r="11121" spans="1:9" x14ac:dyDescent="0.25">
      <c r="A11121">
        <v>11120</v>
      </c>
      <c r="B11121">
        <v>4875</v>
      </c>
      <c r="C11121" s="1">
        <v>45008</v>
      </c>
      <c r="D11121" s="2">
        <v>0.87172453703703701</v>
      </c>
      <c r="E11121">
        <v>116</v>
      </c>
      <c r="F11121" s="5">
        <f>IFERROR(VLOOKUP(E11121,Raw_Menu!$A$2:$D$33,4,FALSE),0)</f>
        <v>13.95</v>
      </c>
      <c r="G11121" s="5">
        <f t="shared" si="346"/>
        <v>13.95</v>
      </c>
      <c r="H11121">
        <f t="shared" si="347"/>
        <v>20</v>
      </c>
      <c r="I11121" t="str">
        <f>IFERROR(VLOOKUP(tblOrders[[#This Row],[item_id]],Raw_Menu!$A$2:$D$33,3,FALSE),"Unknown")</f>
        <v>Mexican</v>
      </c>
    </row>
    <row r="11122" spans="1:9" x14ac:dyDescent="0.25">
      <c r="A11122">
        <v>11121</v>
      </c>
      <c r="B11122">
        <v>4875</v>
      </c>
      <c r="C11122" s="1">
        <v>45008</v>
      </c>
      <c r="D11122" s="2">
        <v>0.87172453703703701</v>
      </c>
      <c r="E11122">
        <v>113</v>
      </c>
      <c r="F11122" s="5">
        <f>IFERROR(VLOOKUP(E11122,Raw_Menu!$A$2:$D$33,4,FALSE),0)</f>
        <v>5</v>
      </c>
      <c r="G11122" s="5">
        <f t="shared" si="346"/>
        <v>5</v>
      </c>
      <c r="H11122">
        <f t="shared" si="347"/>
        <v>20</v>
      </c>
      <c r="I11122" t="str">
        <f>IFERROR(VLOOKUP(tblOrders[[#This Row],[item_id]],Raw_Menu!$A$2:$D$33,3,FALSE),"Unknown")</f>
        <v>Asian</v>
      </c>
    </row>
    <row r="11123" spans="1:9" x14ac:dyDescent="0.25">
      <c r="A11123">
        <v>11122</v>
      </c>
      <c r="B11123">
        <v>4876</v>
      </c>
      <c r="C11123" s="1">
        <v>45008</v>
      </c>
      <c r="D11123" s="2">
        <v>0.88025462962962964</v>
      </c>
      <c r="E11123">
        <v>105</v>
      </c>
      <c r="F11123" s="5">
        <f>IFERROR(VLOOKUP(E11123,Raw_Menu!$A$2:$D$33,4,FALSE),0)</f>
        <v>7</v>
      </c>
      <c r="G11123" s="5">
        <f t="shared" si="346"/>
        <v>7</v>
      </c>
      <c r="H11123">
        <f t="shared" si="347"/>
        <v>21</v>
      </c>
      <c r="I11123" t="str">
        <f>IFERROR(VLOOKUP(tblOrders[[#This Row],[item_id]],Raw_Menu!$A$2:$D$33,3,FALSE),"Unknown")</f>
        <v>American</v>
      </c>
    </row>
    <row r="11124" spans="1:9" x14ac:dyDescent="0.25">
      <c r="A11124">
        <v>11123</v>
      </c>
      <c r="B11124">
        <v>4877</v>
      </c>
      <c r="C11124" s="1">
        <v>45008</v>
      </c>
      <c r="D11124" s="2">
        <v>0.9205092592592593</v>
      </c>
      <c r="E11124">
        <v>102</v>
      </c>
      <c r="F11124" s="5">
        <f>IFERROR(VLOOKUP(E11124,Raw_Menu!$A$2:$D$33,4,FALSE),0)</f>
        <v>13.95</v>
      </c>
      <c r="G11124" s="5">
        <f t="shared" si="346"/>
        <v>13.95</v>
      </c>
      <c r="H11124">
        <f t="shared" si="347"/>
        <v>22</v>
      </c>
      <c r="I11124" t="str">
        <f>IFERROR(VLOOKUP(tblOrders[[#This Row],[item_id]],Raw_Menu!$A$2:$D$33,3,FALSE),"Unknown")</f>
        <v>American</v>
      </c>
    </row>
    <row r="11125" spans="1:9" x14ac:dyDescent="0.25">
      <c r="A11125">
        <v>11124</v>
      </c>
      <c r="B11125">
        <v>4877</v>
      </c>
      <c r="C11125" s="1">
        <v>45008</v>
      </c>
      <c r="D11125" s="2">
        <v>0.9205092592592593</v>
      </c>
      <c r="E11125">
        <v>112</v>
      </c>
      <c r="F11125" s="5">
        <f>IFERROR(VLOOKUP(E11125,Raw_Menu!$A$2:$D$33,4,FALSE),0)</f>
        <v>14.95</v>
      </c>
      <c r="G11125" s="5">
        <f t="shared" si="346"/>
        <v>14.95</v>
      </c>
      <c r="H11125">
        <f t="shared" si="347"/>
        <v>22</v>
      </c>
      <c r="I11125" t="str">
        <f>IFERROR(VLOOKUP(tblOrders[[#This Row],[item_id]],Raw_Menu!$A$2:$D$33,3,FALSE),"Unknown")</f>
        <v>Asian</v>
      </c>
    </row>
    <row r="11126" spans="1:9" x14ac:dyDescent="0.25">
      <c r="A11126">
        <v>11125</v>
      </c>
      <c r="B11126">
        <v>4878</v>
      </c>
      <c r="C11126" s="1">
        <v>45008</v>
      </c>
      <c r="D11126" s="2">
        <v>0.92504629629629631</v>
      </c>
      <c r="E11126">
        <v>119</v>
      </c>
      <c r="F11126" s="5">
        <f>IFERROR(VLOOKUP(E11126,Raw_Menu!$A$2:$D$33,4,FALSE),0)</f>
        <v>11.95</v>
      </c>
      <c r="G11126" s="5">
        <f t="shared" si="346"/>
        <v>11.95</v>
      </c>
      <c r="H11126">
        <f t="shared" si="347"/>
        <v>22</v>
      </c>
      <c r="I11126" t="str">
        <f>IFERROR(VLOOKUP(tblOrders[[#This Row],[item_id]],Raw_Menu!$A$2:$D$33,3,FALSE),"Unknown")</f>
        <v>Mexican</v>
      </c>
    </row>
    <row r="11127" spans="1:9" x14ac:dyDescent="0.25">
      <c r="A11127">
        <v>11126</v>
      </c>
      <c r="B11127">
        <v>4879</v>
      </c>
      <c r="C11127" s="1">
        <v>45008</v>
      </c>
      <c r="D11127" s="2">
        <v>0.92993055555555559</v>
      </c>
      <c r="E11127">
        <v>107</v>
      </c>
      <c r="F11127" s="5">
        <f>IFERROR(VLOOKUP(E11127,Raw_Menu!$A$2:$D$33,4,FALSE),0)</f>
        <v>16.5</v>
      </c>
      <c r="G11127" s="5">
        <f t="shared" si="346"/>
        <v>16.5</v>
      </c>
      <c r="H11127">
        <f t="shared" si="347"/>
        <v>22</v>
      </c>
      <c r="I11127" t="str">
        <f>IFERROR(VLOOKUP(tblOrders[[#This Row],[item_id]],Raw_Menu!$A$2:$D$33,3,FALSE),"Unknown")</f>
        <v>Asian</v>
      </c>
    </row>
    <row r="11128" spans="1:9" x14ac:dyDescent="0.25">
      <c r="A11128">
        <v>11127</v>
      </c>
      <c r="B11128">
        <v>4879</v>
      </c>
      <c r="C11128" s="1">
        <v>45008</v>
      </c>
      <c r="D11128" s="2">
        <v>0.92993055555555559</v>
      </c>
      <c r="E11128">
        <v>124</v>
      </c>
      <c r="F11128" s="5">
        <f>IFERROR(VLOOKUP(E11128,Raw_Menu!$A$2:$D$33,4,FALSE),0)</f>
        <v>14.5</v>
      </c>
      <c r="G11128" s="5">
        <f t="shared" si="346"/>
        <v>14.5</v>
      </c>
      <c r="H11128">
        <f t="shared" si="347"/>
        <v>22</v>
      </c>
      <c r="I11128" t="str">
        <f>IFERROR(VLOOKUP(tblOrders[[#This Row],[item_id]],Raw_Menu!$A$2:$D$33,3,FALSE),"Unknown")</f>
        <v>Italian</v>
      </c>
    </row>
    <row r="11129" spans="1:9" x14ac:dyDescent="0.25">
      <c r="A11129">
        <v>11128</v>
      </c>
      <c r="B11129">
        <v>4880</v>
      </c>
      <c r="C11129" s="1">
        <v>45008</v>
      </c>
      <c r="D11129" s="2">
        <v>0.94395833333333334</v>
      </c>
      <c r="E11129">
        <v>109</v>
      </c>
      <c r="F11129" s="5">
        <f>IFERROR(VLOOKUP(E11129,Raw_Menu!$A$2:$D$33,4,FALSE),0)</f>
        <v>17.95</v>
      </c>
      <c r="G11129" s="5">
        <f t="shared" si="346"/>
        <v>17.95</v>
      </c>
      <c r="H11129">
        <f t="shared" si="347"/>
        <v>22</v>
      </c>
      <c r="I11129" t="str">
        <f>IFERROR(VLOOKUP(tblOrders[[#This Row],[item_id]],Raw_Menu!$A$2:$D$33,3,FALSE),"Unknown")</f>
        <v>Asian</v>
      </c>
    </row>
    <row r="11130" spans="1:9" x14ac:dyDescent="0.25">
      <c r="A11130">
        <v>11129</v>
      </c>
      <c r="B11130">
        <v>4880</v>
      </c>
      <c r="C11130" s="1">
        <v>45008</v>
      </c>
      <c r="D11130" s="2">
        <v>0.94395833333333334</v>
      </c>
      <c r="E11130">
        <v>129</v>
      </c>
      <c r="F11130" s="5">
        <f>IFERROR(VLOOKUP(E11130,Raw_Menu!$A$2:$D$33,4,FALSE),0)</f>
        <v>15.5</v>
      </c>
      <c r="G11130" s="5">
        <f t="shared" si="346"/>
        <v>15.5</v>
      </c>
      <c r="H11130">
        <f t="shared" si="347"/>
        <v>22</v>
      </c>
      <c r="I11130" t="str">
        <f>IFERROR(VLOOKUP(tblOrders[[#This Row],[item_id]],Raw_Menu!$A$2:$D$33,3,FALSE),"Unknown")</f>
        <v>Italian</v>
      </c>
    </row>
    <row r="11131" spans="1:9" x14ac:dyDescent="0.25">
      <c r="A11131">
        <v>11130</v>
      </c>
      <c r="B11131">
        <v>4881</v>
      </c>
      <c r="C11131" s="1">
        <v>45009</v>
      </c>
      <c r="D11131" s="2">
        <v>0.46990740740740738</v>
      </c>
      <c r="E11131">
        <v>107</v>
      </c>
      <c r="F11131" s="5">
        <f>IFERROR(VLOOKUP(E11131,Raw_Menu!$A$2:$D$33,4,FALSE),0)</f>
        <v>16.5</v>
      </c>
      <c r="G11131" s="5">
        <f t="shared" si="346"/>
        <v>16.5</v>
      </c>
      <c r="H11131">
        <f t="shared" si="347"/>
        <v>11</v>
      </c>
      <c r="I11131" t="str">
        <f>IFERROR(VLOOKUP(tblOrders[[#This Row],[item_id]],Raw_Menu!$A$2:$D$33,3,FALSE),"Unknown")</f>
        <v>Asian</v>
      </c>
    </row>
    <row r="11132" spans="1:9" x14ac:dyDescent="0.25">
      <c r="A11132">
        <v>11131</v>
      </c>
      <c r="B11132">
        <v>4881</v>
      </c>
      <c r="C11132" s="1">
        <v>45009</v>
      </c>
      <c r="D11132" s="2">
        <v>0.46990740740740738</v>
      </c>
      <c r="E11132">
        <v>105</v>
      </c>
      <c r="F11132" s="5">
        <f>IFERROR(VLOOKUP(E11132,Raw_Menu!$A$2:$D$33,4,FALSE),0)</f>
        <v>7</v>
      </c>
      <c r="G11132" s="5">
        <f t="shared" si="346"/>
        <v>7</v>
      </c>
      <c r="H11132">
        <f t="shared" si="347"/>
        <v>11</v>
      </c>
      <c r="I11132" t="str">
        <f>IFERROR(VLOOKUP(tblOrders[[#This Row],[item_id]],Raw_Menu!$A$2:$D$33,3,FALSE),"Unknown")</f>
        <v>American</v>
      </c>
    </row>
    <row r="11133" spans="1:9" x14ac:dyDescent="0.25">
      <c r="A11133">
        <v>11132</v>
      </c>
      <c r="B11133">
        <v>4881</v>
      </c>
      <c r="C11133" s="1">
        <v>45009</v>
      </c>
      <c r="D11133" s="2">
        <v>0.46990740740740738</v>
      </c>
      <c r="E11133">
        <v>131</v>
      </c>
      <c r="F11133" s="5">
        <f>IFERROR(VLOOKUP(E11133,Raw_Menu!$A$2:$D$33,4,FALSE),0)</f>
        <v>17.95</v>
      </c>
      <c r="G11133" s="5">
        <f t="shared" si="346"/>
        <v>17.95</v>
      </c>
      <c r="H11133">
        <f t="shared" si="347"/>
        <v>11</v>
      </c>
      <c r="I11133" t="str">
        <f>IFERROR(VLOOKUP(tblOrders[[#This Row],[item_id]],Raw_Menu!$A$2:$D$33,3,FALSE),"Unknown")</f>
        <v>Italian</v>
      </c>
    </row>
    <row r="11134" spans="1:9" x14ac:dyDescent="0.25">
      <c r="A11134">
        <v>11133</v>
      </c>
      <c r="B11134">
        <v>4881</v>
      </c>
      <c r="C11134" s="1">
        <v>45009</v>
      </c>
      <c r="D11134" s="2">
        <v>0.46990740740740738</v>
      </c>
      <c r="E11134">
        <v>106</v>
      </c>
      <c r="F11134" s="5">
        <f>IFERROR(VLOOKUP(E11134,Raw_Menu!$A$2:$D$33,4,FALSE),0)</f>
        <v>7</v>
      </c>
      <c r="G11134" s="5">
        <f t="shared" si="346"/>
        <v>7</v>
      </c>
      <c r="H11134">
        <f t="shared" si="347"/>
        <v>11</v>
      </c>
      <c r="I11134" t="str">
        <f>IFERROR(VLOOKUP(tblOrders[[#This Row],[item_id]],Raw_Menu!$A$2:$D$33,3,FALSE),"Unknown")</f>
        <v>American</v>
      </c>
    </row>
    <row r="11135" spans="1:9" x14ac:dyDescent="0.25">
      <c r="A11135">
        <v>11134</v>
      </c>
      <c r="B11135">
        <v>4882</v>
      </c>
      <c r="C11135" s="1">
        <v>45009</v>
      </c>
      <c r="D11135" s="2">
        <v>0.47259259259259262</v>
      </c>
      <c r="E11135">
        <v>102</v>
      </c>
      <c r="F11135" s="5">
        <f>IFERROR(VLOOKUP(E11135,Raw_Menu!$A$2:$D$33,4,FALSE),0)</f>
        <v>13.95</v>
      </c>
      <c r="G11135" s="5">
        <f t="shared" si="346"/>
        <v>13.95</v>
      </c>
      <c r="H11135">
        <f t="shared" si="347"/>
        <v>11</v>
      </c>
      <c r="I11135" t="str">
        <f>IFERROR(VLOOKUP(tblOrders[[#This Row],[item_id]],Raw_Menu!$A$2:$D$33,3,FALSE),"Unknown")</f>
        <v>American</v>
      </c>
    </row>
    <row r="11136" spans="1:9" x14ac:dyDescent="0.25">
      <c r="A11136">
        <v>11135</v>
      </c>
      <c r="B11136">
        <v>4883</v>
      </c>
      <c r="C11136" s="1">
        <v>45009</v>
      </c>
      <c r="D11136" s="2">
        <v>0.48942129629629633</v>
      </c>
      <c r="E11136">
        <v>118</v>
      </c>
      <c r="F11136" s="5">
        <f>IFERROR(VLOOKUP(E11136,Raw_Menu!$A$2:$D$33,4,FALSE),0)</f>
        <v>14.95</v>
      </c>
      <c r="G11136" s="5">
        <f t="shared" si="346"/>
        <v>14.95</v>
      </c>
      <c r="H11136">
        <f t="shared" si="347"/>
        <v>11</v>
      </c>
      <c r="I11136" t="str">
        <f>IFERROR(VLOOKUP(tblOrders[[#This Row],[item_id]],Raw_Menu!$A$2:$D$33,3,FALSE),"Unknown")</f>
        <v>Mexican</v>
      </c>
    </row>
    <row r="11137" spans="1:9" x14ac:dyDescent="0.25">
      <c r="A11137">
        <v>11136</v>
      </c>
      <c r="B11137">
        <v>4884</v>
      </c>
      <c r="C11137" s="1">
        <v>45009</v>
      </c>
      <c r="D11137" s="2">
        <v>0.48975694444444451</v>
      </c>
      <c r="E11137">
        <v>104</v>
      </c>
      <c r="F11137" s="5">
        <f>IFERROR(VLOOKUP(E11137,Raw_Menu!$A$2:$D$33,4,FALSE),0)</f>
        <v>10.5</v>
      </c>
      <c r="G11137" s="5">
        <f t="shared" si="346"/>
        <v>10.5</v>
      </c>
      <c r="H11137">
        <f t="shared" si="347"/>
        <v>11</v>
      </c>
      <c r="I11137" t="str">
        <f>IFERROR(VLOOKUP(tblOrders[[#This Row],[item_id]],Raw_Menu!$A$2:$D$33,3,FALSE),"Unknown")</f>
        <v>American</v>
      </c>
    </row>
    <row r="11138" spans="1:9" x14ac:dyDescent="0.25">
      <c r="A11138">
        <v>11137</v>
      </c>
      <c r="B11138">
        <v>4885</v>
      </c>
      <c r="C11138" s="1">
        <v>45009</v>
      </c>
      <c r="D11138" s="2">
        <v>0.49809027777777781</v>
      </c>
      <c r="E11138">
        <v>113</v>
      </c>
      <c r="F11138" s="5">
        <f>IFERROR(VLOOKUP(E11138,Raw_Menu!$A$2:$D$33,4,FALSE),0)</f>
        <v>5</v>
      </c>
      <c r="G11138" s="5">
        <f t="shared" ref="G11138:G11201" si="348">VALUE(F11138)</f>
        <v>5</v>
      </c>
      <c r="H11138">
        <f t="shared" ref="H11138:H11201" si="349">HOUR(D11138)</f>
        <v>11</v>
      </c>
      <c r="I11138" t="str">
        <f>IFERROR(VLOOKUP(tblOrders[[#This Row],[item_id]],Raw_Menu!$A$2:$D$33,3,FALSE),"Unknown")</f>
        <v>Asian</v>
      </c>
    </row>
    <row r="11139" spans="1:9" x14ac:dyDescent="0.25">
      <c r="A11139">
        <v>11138</v>
      </c>
      <c r="B11139">
        <v>4886</v>
      </c>
      <c r="C11139" s="1">
        <v>45009</v>
      </c>
      <c r="D11139" s="2">
        <v>0.50028935185185186</v>
      </c>
      <c r="E11139">
        <v>125</v>
      </c>
      <c r="F11139" s="5">
        <f>IFERROR(VLOOKUP(E11139,Raw_Menu!$A$2:$D$33,4,FALSE),0)</f>
        <v>17.95</v>
      </c>
      <c r="G11139" s="5">
        <f t="shared" si="348"/>
        <v>17.95</v>
      </c>
      <c r="H11139">
        <f t="shared" si="349"/>
        <v>12</v>
      </c>
      <c r="I11139" t="str">
        <f>IFERROR(VLOOKUP(tblOrders[[#This Row],[item_id]],Raw_Menu!$A$2:$D$33,3,FALSE),"Unknown")</f>
        <v>Italian</v>
      </c>
    </row>
    <row r="11140" spans="1:9" x14ac:dyDescent="0.25">
      <c r="A11140">
        <v>11139</v>
      </c>
      <c r="B11140">
        <v>4886</v>
      </c>
      <c r="C11140" s="1">
        <v>45009</v>
      </c>
      <c r="D11140" s="2">
        <v>0.50028935185185186</v>
      </c>
      <c r="E11140">
        <v>118</v>
      </c>
      <c r="F11140" s="5">
        <f>IFERROR(VLOOKUP(E11140,Raw_Menu!$A$2:$D$33,4,FALSE),0)</f>
        <v>14.95</v>
      </c>
      <c r="G11140" s="5">
        <f t="shared" si="348"/>
        <v>14.95</v>
      </c>
      <c r="H11140">
        <f t="shared" si="349"/>
        <v>12</v>
      </c>
      <c r="I11140" t="str">
        <f>IFERROR(VLOOKUP(tblOrders[[#This Row],[item_id]],Raw_Menu!$A$2:$D$33,3,FALSE),"Unknown")</f>
        <v>Mexican</v>
      </c>
    </row>
    <row r="11141" spans="1:9" x14ac:dyDescent="0.25">
      <c r="A11141">
        <v>11140</v>
      </c>
      <c r="B11141">
        <v>4887</v>
      </c>
      <c r="C11141" s="1">
        <v>45009</v>
      </c>
      <c r="D11141" s="2">
        <v>0.50277777777777777</v>
      </c>
      <c r="E11141">
        <v>107</v>
      </c>
      <c r="F11141" s="5">
        <f>IFERROR(VLOOKUP(E11141,Raw_Menu!$A$2:$D$33,4,FALSE),0)</f>
        <v>16.5</v>
      </c>
      <c r="G11141" s="5">
        <f t="shared" si="348"/>
        <v>16.5</v>
      </c>
      <c r="H11141">
        <f t="shared" si="349"/>
        <v>12</v>
      </c>
      <c r="I11141" t="str">
        <f>IFERROR(VLOOKUP(tblOrders[[#This Row],[item_id]],Raw_Menu!$A$2:$D$33,3,FALSE),"Unknown")</f>
        <v>Asian</v>
      </c>
    </row>
    <row r="11142" spans="1:9" x14ac:dyDescent="0.25">
      <c r="A11142">
        <v>11141</v>
      </c>
      <c r="B11142">
        <v>4887</v>
      </c>
      <c r="C11142" s="1">
        <v>45009</v>
      </c>
      <c r="D11142" s="2">
        <v>0.50277777777777777</v>
      </c>
      <c r="E11142">
        <v>105</v>
      </c>
      <c r="F11142" s="5">
        <f>IFERROR(VLOOKUP(E11142,Raw_Menu!$A$2:$D$33,4,FALSE),0)</f>
        <v>7</v>
      </c>
      <c r="G11142" s="5">
        <f t="shared" si="348"/>
        <v>7</v>
      </c>
      <c r="H11142">
        <f t="shared" si="349"/>
        <v>12</v>
      </c>
      <c r="I11142" t="str">
        <f>IFERROR(VLOOKUP(tblOrders[[#This Row],[item_id]],Raw_Menu!$A$2:$D$33,3,FALSE),"Unknown")</f>
        <v>American</v>
      </c>
    </row>
    <row r="11143" spans="1:9" x14ac:dyDescent="0.25">
      <c r="A11143">
        <v>11142</v>
      </c>
      <c r="B11143">
        <v>4887</v>
      </c>
      <c r="C11143" s="1">
        <v>45009</v>
      </c>
      <c r="D11143" s="2">
        <v>0.50277777777777777</v>
      </c>
      <c r="E11143">
        <v>132</v>
      </c>
      <c r="F11143" s="5">
        <f>IFERROR(VLOOKUP(E11143,Raw_Menu!$A$2:$D$33,4,FALSE),0)</f>
        <v>16.95</v>
      </c>
      <c r="G11143" s="5">
        <f t="shared" si="348"/>
        <v>16.95</v>
      </c>
      <c r="H11143">
        <f t="shared" si="349"/>
        <v>12</v>
      </c>
      <c r="I11143" t="str">
        <f>IFERROR(VLOOKUP(tblOrders[[#This Row],[item_id]],Raw_Menu!$A$2:$D$33,3,FALSE),"Unknown")</f>
        <v>Italian</v>
      </c>
    </row>
    <row r="11144" spans="1:9" x14ac:dyDescent="0.25">
      <c r="A11144">
        <v>11143</v>
      </c>
      <c r="B11144">
        <v>4888</v>
      </c>
      <c r="C11144" s="1">
        <v>45009</v>
      </c>
      <c r="D11144" s="2">
        <v>0.5133564814814815</v>
      </c>
      <c r="E11144">
        <v>106</v>
      </c>
      <c r="F11144" s="5">
        <f>IFERROR(VLOOKUP(E11144,Raw_Menu!$A$2:$D$33,4,FALSE),0)</f>
        <v>7</v>
      </c>
      <c r="G11144" s="5">
        <f t="shared" si="348"/>
        <v>7</v>
      </c>
      <c r="H11144">
        <f t="shared" si="349"/>
        <v>12</v>
      </c>
      <c r="I11144" t="str">
        <f>IFERROR(VLOOKUP(tblOrders[[#This Row],[item_id]],Raw_Menu!$A$2:$D$33,3,FALSE),"Unknown")</f>
        <v>American</v>
      </c>
    </row>
    <row r="11145" spans="1:9" x14ac:dyDescent="0.25">
      <c r="A11145">
        <v>11144</v>
      </c>
      <c r="B11145">
        <v>4889</v>
      </c>
      <c r="C11145" s="1">
        <v>45009</v>
      </c>
      <c r="D11145" s="2">
        <v>0.51484953703703706</v>
      </c>
      <c r="E11145">
        <v>101</v>
      </c>
      <c r="F11145" s="5">
        <f>IFERROR(VLOOKUP(E11145,Raw_Menu!$A$2:$D$33,4,FALSE),0)</f>
        <v>12.95</v>
      </c>
      <c r="G11145" s="5">
        <f t="shared" si="348"/>
        <v>12.95</v>
      </c>
      <c r="H11145">
        <f t="shared" si="349"/>
        <v>12</v>
      </c>
      <c r="I11145" t="str">
        <f>IFERROR(VLOOKUP(tblOrders[[#This Row],[item_id]],Raw_Menu!$A$2:$D$33,3,FALSE),"Unknown")</f>
        <v>American</v>
      </c>
    </row>
    <row r="11146" spans="1:9" x14ac:dyDescent="0.25">
      <c r="A11146">
        <v>11145</v>
      </c>
      <c r="B11146">
        <v>4890</v>
      </c>
      <c r="C11146" s="1">
        <v>45009</v>
      </c>
      <c r="D11146" s="2">
        <v>0.51824074074074078</v>
      </c>
      <c r="E11146">
        <v>108</v>
      </c>
      <c r="F11146" s="5">
        <f>IFERROR(VLOOKUP(E11146,Raw_Menu!$A$2:$D$33,4,FALSE),0)</f>
        <v>14.5</v>
      </c>
      <c r="G11146" s="5">
        <f t="shared" si="348"/>
        <v>14.5</v>
      </c>
      <c r="H11146">
        <f t="shared" si="349"/>
        <v>12</v>
      </c>
      <c r="I11146" t="str">
        <f>IFERROR(VLOOKUP(tblOrders[[#This Row],[item_id]],Raw_Menu!$A$2:$D$33,3,FALSE),"Unknown")</f>
        <v>Asian</v>
      </c>
    </row>
    <row r="11147" spans="1:9" x14ac:dyDescent="0.25">
      <c r="A11147">
        <v>11146</v>
      </c>
      <c r="B11147">
        <v>4891</v>
      </c>
      <c r="C11147" s="1">
        <v>45009</v>
      </c>
      <c r="D11147" s="2">
        <v>0.51853009259259264</v>
      </c>
      <c r="E11147">
        <v>102</v>
      </c>
      <c r="F11147" s="5">
        <f>IFERROR(VLOOKUP(E11147,Raw_Menu!$A$2:$D$33,4,FALSE),0)</f>
        <v>13.95</v>
      </c>
      <c r="G11147" s="5">
        <f t="shared" si="348"/>
        <v>13.95</v>
      </c>
      <c r="H11147">
        <f t="shared" si="349"/>
        <v>12</v>
      </c>
      <c r="I11147" t="str">
        <f>IFERROR(VLOOKUP(tblOrders[[#This Row],[item_id]],Raw_Menu!$A$2:$D$33,3,FALSE),"Unknown")</f>
        <v>American</v>
      </c>
    </row>
    <row r="11148" spans="1:9" x14ac:dyDescent="0.25">
      <c r="A11148">
        <v>11147</v>
      </c>
      <c r="B11148">
        <v>4891</v>
      </c>
      <c r="C11148" s="1">
        <v>45009</v>
      </c>
      <c r="D11148" s="2">
        <v>0.51853009259259264</v>
      </c>
      <c r="E11148">
        <v>103</v>
      </c>
      <c r="F11148" s="5">
        <f>IFERROR(VLOOKUP(E11148,Raw_Menu!$A$2:$D$33,4,FALSE),0)</f>
        <v>9</v>
      </c>
      <c r="G11148" s="5">
        <f t="shared" si="348"/>
        <v>9</v>
      </c>
      <c r="H11148">
        <f t="shared" si="349"/>
        <v>12</v>
      </c>
      <c r="I11148" t="str">
        <f>IFERROR(VLOOKUP(tblOrders[[#This Row],[item_id]],Raw_Menu!$A$2:$D$33,3,FALSE),"Unknown")</f>
        <v>American</v>
      </c>
    </row>
    <row r="11149" spans="1:9" x14ac:dyDescent="0.25">
      <c r="A11149">
        <v>11148</v>
      </c>
      <c r="B11149">
        <v>4891</v>
      </c>
      <c r="C11149" s="1">
        <v>45009</v>
      </c>
      <c r="D11149" s="2">
        <v>0.51853009259259264</v>
      </c>
      <c r="E11149">
        <v>104</v>
      </c>
      <c r="F11149" s="5">
        <f>IFERROR(VLOOKUP(E11149,Raw_Menu!$A$2:$D$33,4,FALSE),0)</f>
        <v>10.5</v>
      </c>
      <c r="G11149" s="5">
        <f t="shared" si="348"/>
        <v>10.5</v>
      </c>
      <c r="H11149">
        <f t="shared" si="349"/>
        <v>12</v>
      </c>
      <c r="I11149" t="str">
        <f>IFERROR(VLOOKUP(tblOrders[[#This Row],[item_id]],Raw_Menu!$A$2:$D$33,3,FALSE),"Unknown")</f>
        <v>American</v>
      </c>
    </row>
    <row r="11150" spans="1:9" x14ac:dyDescent="0.25">
      <c r="A11150">
        <v>11149</v>
      </c>
      <c r="B11150">
        <v>4891</v>
      </c>
      <c r="C11150" s="1">
        <v>45009</v>
      </c>
      <c r="D11150" s="2">
        <v>0.51853009259259264</v>
      </c>
      <c r="E11150">
        <v>105</v>
      </c>
      <c r="F11150" s="5">
        <f>IFERROR(VLOOKUP(E11150,Raw_Menu!$A$2:$D$33,4,FALSE),0)</f>
        <v>7</v>
      </c>
      <c r="G11150" s="5">
        <f t="shared" si="348"/>
        <v>7</v>
      </c>
      <c r="H11150">
        <f t="shared" si="349"/>
        <v>12</v>
      </c>
      <c r="I11150" t="str">
        <f>IFERROR(VLOOKUP(tblOrders[[#This Row],[item_id]],Raw_Menu!$A$2:$D$33,3,FALSE),"Unknown")</f>
        <v>American</v>
      </c>
    </row>
    <row r="11151" spans="1:9" x14ac:dyDescent="0.25">
      <c r="A11151">
        <v>11150</v>
      </c>
      <c r="B11151">
        <v>4892</v>
      </c>
      <c r="C11151" s="1">
        <v>45009</v>
      </c>
      <c r="D11151" s="2">
        <v>0.53408564814814818</v>
      </c>
      <c r="E11151">
        <v>116</v>
      </c>
      <c r="F11151" s="5">
        <f>IFERROR(VLOOKUP(E11151,Raw_Menu!$A$2:$D$33,4,FALSE),0)</f>
        <v>13.95</v>
      </c>
      <c r="G11151" s="5">
        <f t="shared" si="348"/>
        <v>13.95</v>
      </c>
      <c r="H11151">
        <f t="shared" si="349"/>
        <v>12</v>
      </c>
      <c r="I11151" t="str">
        <f>IFERROR(VLOOKUP(tblOrders[[#This Row],[item_id]],Raw_Menu!$A$2:$D$33,3,FALSE),"Unknown")</f>
        <v>Mexican</v>
      </c>
    </row>
    <row r="11152" spans="1:9" x14ac:dyDescent="0.25">
      <c r="A11152">
        <v>11151</v>
      </c>
      <c r="B11152">
        <v>4892</v>
      </c>
      <c r="C11152" s="1">
        <v>45009</v>
      </c>
      <c r="D11152" s="2">
        <v>0.53408564814814818</v>
      </c>
      <c r="E11152">
        <v>125</v>
      </c>
      <c r="F11152" s="5">
        <f>IFERROR(VLOOKUP(E11152,Raw_Menu!$A$2:$D$33,4,FALSE),0)</f>
        <v>17.95</v>
      </c>
      <c r="G11152" s="5">
        <f t="shared" si="348"/>
        <v>17.95</v>
      </c>
      <c r="H11152">
        <f t="shared" si="349"/>
        <v>12</v>
      </c>
      <c r="I11152" t="str">
        <f>IFERROR(VLOOKUP(tblOrders[[#This Row],[item_id]],Raw_Menu!$A$2:$D$33,3,FALSE),"Unknown")</f>
        <v>Italian</v>
      </c>
    </row>
    <row r="11153" spans="1:9" x14ac:dyDescent="0.25">
      <c r="A11153">
        <v>11152</v>
      </c>
      <c r="B11153">
        <v>4892</v>
      </c>
      <c r="C11153" s="1">
        <v>45009</v>
      </c>
      <c r="D11153" s="2">
        <v>0.53408564814814818</v>
      </c>
      <c r="E11153">
        <v>109</v>
      </c>
      <c r="F11153" s="5">
        <f>IFERROR(VLOOKUP(E11153,Raw_Menu!$A$2:$D$33,4,FALSE),0)</f>
        <v>17.95</v>
      </c>
      <c r="G11153" s="5">
        <f t="shared" si="348"/>
        <v>17.95</v>
      </c>
      <c r="H11153">
        <f t="shared" si="349"/>
        <v>12</v>
      </c>
      <c r="I11153" t="str">
        <f>IFERROR(VLOOKUP(tblOrders[[#This Row],[item_id]],Raw_Menu!$A$2:$D$33,3,FALSE),"Unknown")</f>
        <v>Asian</v>
      </c>
    </row>
    <row r="11154" spans="1:9" x14ac:dyDescent="0.25">
      <c r="A11154">
        <v>11153</v>
      </c>
      <c r="B11154">
        <v>4893</v>
      </c>
      <c r="C11154" s="1">
        <v>45009</v>
      </c>
      <c r="D11154" s="2">
        <v>0.53710648148148143</v>
      </c>
      <c r="E11154">
        <v>108</v>
      </c>
      <c r="F11154" s="5">
        <f>IFERROR(VLOOKUP(E11154,Raw_Menu!$A$2:$D$33,4,FALSE),0)</f>
        <v>14.5</v>
      </c>
      <c r="G11154" s="5">
        <f t="shared" si="348"/>
        <v>14.5</v>
      </c>
      <c r="H11154">
        <f t="shared" si="349"/>
        <v>12</v>
      </c>
      <c r="I11154" t="str">
        <f>IFERROR(VLOOKUP(tblOrders[[#This Row],[item_id]],Raw_Menu!$A$2:$D$33,3,FALSE),"Unknown")</f>
        <v>Asian</v>
      </c>
    </row>
    <row r="11155" spans="1:9" x14ac:dyDescent="0.25">
      <c r="A11155">
        <v>11154</v>
      </c>
      <c r="B11155">
        <v>4893</v>
      </c>
      <c r="C11155" s="1">
        <v>45009</v>
      </c>
      <c r="D11155" s="2">
        <v>0.53710648148148143</v>
      </c>
      <c r="E11155">
        <v>125</v>
      </c>
      <c r="F11155" s="5">
        <f>IFERROR(VLOOKUP(E11155,Raw_Menu!$A$2:$D$33,4,FALSE),0)</f>
        <v>17.95</v>
      </c>
      <c r="G11155" s="5">
        <f t="shared" si="348"/>
        <v>17.95</v>
      </c>
      <c r="H11155">
        <f t="shared" si="349"/>
        <v>12</v>
      </c>
      <c r="I11155" t="str">
        <f>IFERROR(VLOOKUP(tblOrders[[#This Row],[item_id]],Raw_Menu!$A$2:$D$33,3,FALSE),"Unknown")</f>
        <v>Italian</v>
      </c>
    </row>
    <row r="11156" spans="1:9" x14ac:dyDescent="0.25">
      <c r="A11156">
        <v>11155</v>
      </c>
      <c r="B11156">
        <v>4893</v>
      </c>
      <c r="C11156" s="1">
        <v>45009</v>
      </c>
      <c r="D11156" s="2">
        <v>0.53710648148148143</v>
      </c>
      <c r="E11156">
        <v>117</v>
      </c>
      <c r="F11156" s="5">
        <f>IFERROR(VLOOKUP(E11156,Raw_Menu!$A$2:$D$33,4,FALSE),0)</f>
        <v>12.95</v>
      </c>
      <c r="G11156" s="5">
        <f t="shared" si="348"/>
        <v>12.95</v>
      </c>
      <c r="H11156">
        <f t="shared" si="349"/>
        <v>12</v>
      </c>
      <c r="I11156" t="str">
        <f>IFERROR(VLOOKUP(tblOrders[[#This Row],[item_id]],Raw_Menu!$A$2:$D$33,3,FALSE),"Unknown")</f>
        <v>Mexican</v>
      </c>
    </row>
    <row r="11157" spans="1:9" x14ac:dyDescent="0.25">
      <c r="A11157">
        <v>11156</v>
      </c>
      <c r="B11157">
        <v>4893</v>
      </c>
      <c r="C11157" s="1">
        <v>45009</v>
      </c>
      <c r="D11157" s="2">
        <v>0.53710648148148143</v>
      </c>
      <c r="E11157">
        <v>129</v>
      </c>
      <c r="F11157" s="5">
        <f>IFERROR(VLOOKUP(E11157,Raw_Menu!$A$2:$D$33,4,FALSE),0)</f>
        <v>15.5</v>
      </c>
      <c r="G11157" s="5">
        <f t="shared" si="348"/>
        <v>15.5</v>
      </c>
      <c r="H11157">
        <f t="shared" si="349"/>
        <v>12</v>
      </c>
      <c r="I11157" t="str">
        <f>IFERROR(VLOOKUP(tblOrders[[#This Row],[item_id]],Raw_Menu!$A$2:$D$33,3,FALSE),"Unknown")</f>
        <v>Italian</v>
      </c>
    </row>
    <row r="11158" spans="1:9" x14ac:dyDescent="0.25">
      <c r="A11158">
        <v>11157</v>
      </c>
      <c r="B11158">
        <v>4893</v>
      </c>
      <c r="C11158" s="1">
        <v>45009</v>
      </c>
      <c r="D11158" s="2">
        <v>0.53710648148148143</v>
      </c>
      <c r="E11158">
        <v>120</v>
      </c>
      <c r="F11158" s="5">
        <f>IFERROR(VLOOKUP(E11158,Raw_Menu!$A$2:$D$33,4,FALSE),0)</f>
        <v>13.95</v>
      </c>
      <c r="G11158" s="5">
        <f t="shared" si="348"/>
        <v>13.95</v>
      </c>
      <c r="H11158">
        <f t="shared" si="349"/>
        <v>12</v>
      </c>
      <c r="I11158" t="str">
        <f>IFERROR(VLOOKUP(tblOrders[[#This Row],[item_id]],Raw_Menu!$A$2:$D$33,3,FALSE),"Unknown")</f>
        <v>Mexican</v>
      </c>
    </row>
    <row r="11159" spans="1:9" x14ac:dyDescent="0.25">
      <c r="A11159">
        <v>11158</v>
      </c>
      <c r="B11159">
        <v>4893</v>
      </c>
      <c r="C11159" s="1">
        <v>45009</v>
      </c>
      <c r="D11159" s="2">
        <v>0.53710648148148143</v>
      </c>
      <c r="E11159">
        <v>131</v>
      </c>
      <c r="F11159" s="5">
        <f>IFERROR(VLOOKUP(E11159,Raw_Menu!$A$2:$D$33,4,FALSE),0)</f>
        <v>17.95</v>
      </c>
      <c r="G11159" s="5">
        <f t="shared" si="348"/>
        <v>17.95</v>
      </c>
      <c r="H11159">
        <f t="shared" si="349"/>
        <v>12</v>
      </c>
      <c r="I11159" t="str">
        <f>IFERROR(VLOOKUP(tblOrders[[#This Row],[item_id]],Raw_Menu!$A$2:$D$33,3,FALSE),"Unknown")</f>
        <v>Italian</v>
      </c>
    </row>
    <row r="11160" spans="1:9" x14ac:dyDescent="0.25">
      <c r="A11160">
        <v>11159</v>
      </c>
      <c r="B11160">
        <v>4893</v>
      </c>
      <c r="C11160" s="1">
        <v>45009</v>
      </c>
      <c r="D11160" s="2">
        <v>0.53710648148148143</v>
      </c>
      <c r="E11160">
        <v>106</v>
      </c>
      <c r="F11160" s="5">
        <f>IFERROR(VLOOKUP(E11160,Raw_Menu!$A$2:$D$33,4,FALSE),0)</f>
        <v>7</v>
      </c>
      <c r="G11160" s="5">
        <f t="shared" si="348"/>
        <v>7</v>
      </c>
      <c r="H11160">
        <f t="shared" si="349"/>
        <v>12</v>
      </c>
      <c r="I11160" t="str">
        <f>IFERROR(VLOOKUP(tblOrders[[#This Row],[item_id]],Raw_Menu!$A$2:$D$33,3,FALSE),"Unknown")</f>
        <v>American</v>
      </c>
    </row>
    <row r="11161" spans="1:9" x14ac:dyDescent="0.25">
      <c r="A11161">
        <v>11160</v>
      </c>
      <c r="B11161">
        <v>4893</v>
      </c>
      <c r="C11161" s="1">
        <v>45009</v>
      </c>
      <c r="D11161" s="2">
        <v>0.53710648148148143</v>
      </c>
      <c r="E11161">
        <v>106</v>
      </c>
      <c r="F11161" s="5">
        <f>IFERROR(VLOOKUP(E11161,Raw_Menu!$A$2:$D$33,4,FALSE),0)</f>
        <v>7</v>
      </c>
      <c r="G11161" s="5">
        <f t="shared" si="348"/>
        <v>7</v>
      </c>
      <c r="H11161">
        <f t="shared" si="349"/>
        <v>12</v>
      </c>
      <c r="I11161" t="str">
        <f>IFERROR(VLOOKUP(tblOrders[[#This Row],[item_id]],Raw_Menu!$A$2:$D$33,3,FALSE),"Unknown")</f>
        <v>American</v>
      </c>
    </row>
    <row r="11162" spans="1:9" x14ac:dyDescent="0.25">
      <c r="A11162">
        <v>11161</v>
      </c>
      <c r="B11162">
        <v>4894</v>
      </c>
      <c r="C11162" s="1">
        <v>45009</v>
      </c>
      <c r="D11162" s="2">
        <v>0.5378356481481481</v>
      </c>
      <c r="E11162">
        <v>116</v>
      </c>
      <c r="F11162" s="5">
        <f>IFERROR(VLOOKUP(E11162,Raw_Menu!$A$2:$D$33,4,FALSE),0)</f>
        <v>13.95</v>
      </c>
      <c r="G11162" s="5">
        <f t="shared" si="348"/>
        <v>13.95</v>
      </c>
      <c r="H11162">
        <f t="shared" si="349"/>
        <v>12</v>
      </c>
      <c r="I11162" t="str">
        <f>IFERROR(VLOOKUP(tblOrders[[#This Row],[item_id]],Raw_Menu!$A$2:$D$33,3,FALSE),"Unknown")</f>
        <v>Mexican</v>
      </c>
    </row>
    <row r="11163" spans="1:9" x14ac:dyDescent="0.25">
      <c r="A11163">
        <v>11162</v>
      </c>
      <c r="B11163">
        <v>4894</v>
      </c>
      <c r="C11163" s="1">
        <v>45009</v>
      </c>
      <c r="D11163" s="2">
        <v>0.5378356481481481</v>
      </c>
      <c r="E11163">
        <v>103</v>
      </c>
      <c r="F11163" s="5">
        <f>IFERROR(VLOOKUP(E11163,Raw_Menu!$A$2:$D$33,4,FALSE),0)</f>
        <v>9</v>
      </c>
      <c r="G11163" s="5">
        <f t="shared" si="348"/>
        <v>9</v>
      </c>
      <c r="H11163">
        <f t="shared" si="349"/>
        <v>12</v>
      </c>
      <c r="I11163" t="str">
        <f>IFERROR(VLOOKUP(tblOrders[[#This Row],[item_id]],Raw_Menu!$A$2:$D$33,3,FALSE),"Unknown")</f>
        <v>American</v>
      </c>
    </row>
    <row r="11164" spans="1:9" x14ac:dyDescent="0.25">
      <c r="A11164">
        <v>11163</v>
      </c>
      <c r="B11164">
        <v>4895</v>
      </c>
      <c r="C11164" s="1">
        <v>45009</v>
      </c>
      <c r="D11164" s="2">
        <v>0.53961805555555553</v>
      </c>
      <c r="E11164">
        <v>117</v>
      </c>
      <c r="F11164" s="5">
        <f>IFERROR(VLOOKUP(E11164,Raw_Menu!$A$2:$D$33,4,FALSE),0)</f>
        <v>12.95</v>
      </c>
      <c r="G11164" s="5">
        <f t="shared" si="348"/>
        <v>12.95</v>
      </c>
      <c r="H11164">
        <f t="shared" si="349"/>
        <v>12</v>
      </c>
      <c r="I11164" t="str">
        <f>IFERROR(VLOOKUP(tblOrders[[#This Row],[item_id]],Raw_Menu!$A$2:$D$33,3,FALSE),"Unknown")</f>
        <v>Mexican</v>
      </c>
    </row>
    <row r="11165" spans="1:9" x14ac:dyDescent="0.25">
      <c r="A11165">
        <v>11164</v>
      </c>
      <c r="B11165">
        <v>4896</v>
      </c>
      <c r="C11165" s="1">
        <v>45009</v>
      </c>
      <c r="D11165" s="2">
        <v>0.54549768518518515</v>
      </c>
      <c r="E11165">
        <v>130</v>
      </c>
      <c r="F11165" s="5">
        <f>IFERROR(VLOOKUP(E11165,Raw_Menu!$A$2:$D$33,4,FALSE),0)</f>
        <v>19.95</v>
      </c>
      <c r="G11165" s="5">
        <f t="shared" si="348"/>
        <v>19.95</v>
      </c>
      <c r="H11165">
        <f t="shared" si="349"/>
        <v>13</v>
      </c>
      <c r="I11165" t="str">
        <f>IFERROR(VLOOKUP(tblOrders[[#This Row],[item_id]],Raw_Menu!$A$2:$D$33,3,FALSE),"Unknown")</f>
        <v>Italian</v>
      </c>
    </row>
    <row r="11166" spans="1:9" x14ac:dyDescent="0.25">
      <c r="A11166">
        <v>11165</v>
      </c>
      <c r="B11166">
        <v>4897</v>
      </c>
      <c r="C11166" s="1">
        <v>45009</v>
      </c>
      <c r="D11166" s="2">
        <v>0.54957175925925927</v>
      </c>
      <c r="E11166">
        <v>109</v>
      </c>
      <c r="F11166" s="5">
        <f>IFERROR(VLOOKUP(E11166,Raw_Menu!$A$2:$D$33,4,FALSE),0)</f>
        <v>17.95</v>
      </c>
      <c r="G11166" s="5">
        <f t="shared" si="348"/>
        <v>17.95</v>
      </c>
      <c r="H11166">
        <f t="shared" si="349"/>
        <v>13</v>
      </c>
      <c r="I11166" t="str">
        <f>IFERROR(VLOOKUP(tblOrders[[#This Row],[item_id]],Raw_Menu!$A$2:$D$33,3,FALSE),"Unknown")</f>
        <v>Asian</v>
      </c>
    </row>
    <row r="11167" spans="1:9" x14ac:dyDescent="0.25">
      <c r="A11167">
        <v>11166</v>
      </c>
      <c r="B11167">
        <v>4898</v>
      </c>
      <c r="C11167" s="1">
        <v>45009</v>
      </c>
      <c r="D11167" s="2">
        <v>0.55761574074074072</v>
      </c>
      <c r="E11167">
        <v>105</v>
      </c>
      <c r="F11167" s="5">
        <f>IFERROR(VLOOKUP(E11167,Raw_Menu!$A$2:$D$33,4,FALSE),0)</f>
        <v>7</v>
      </c>
      <c r="G11167" s="5">
        <f t="shared" si="348"/>
        <v>7</v>
      </c>
      <c r="H11167">
        <f t="shared" si="349"/>
        <v>13</v>
      </c>
      <c r="I11167" t="str">
        <f>IFERROR(VLOOKUP(tblOrders[[#This Row],[item_id]],Raw_Menu!$A$2:$D$33,3,FALSE),"Unknown")</f>
        <v>American</v>
      </c>
    </row>
    <row r="11168" spans="1:9" x14ac:dyDescent="0.25">
      <c r="A11168">
        <v>11167</v>
      </c>
      <c r="B11168">
        <v>4899</v>
      </c>
      <c r="C11168" s="1">
        <v>45009</v>
      </c>
      <c r="D11168" s="2">
        <v>0.59318287037037032</v>
      </c>
      <c r="E11168">
        <v>109</v>
      </c>
      <c r="F11168" s="5">
        <f>IFERROR(VLOOKUP(E11168,Raw_Menu!$A$2:$D$33,4,FALSE),0)</f>
        <v>17.95</v>
      </c>
      <c r="G11168" s="5">
        <f t="shared" si="348"/>
        <v>17.95</v>
      </c>
      <c r="H11168">
        <f t="shared" si="349"/>
        <v>14</v>
      </c>
      <c r="I11168" t="str">
        <f>IFERROR(VLOOKUP(tblOrders[[#This Row],[item_id]],Raw_Menu!$A$2:$D$33,3,FALSE),"Unknown")</f>
        <v>Asian</v>
      </c>
    </row>
    <row r="11169" spans="1:9" x14ac:dyDescent="0.25">
      <c r="A11169">
        <v>11168</v>
      </c>
      <c r="B11169">
        <v>4899</v>
      </c>
      <c r="C11169" s="1">
        <v>45009</v>
      </c>
      <c r="D11169" s="2">
        <v>0.59318287037037032</v>
      </c>
      <c r="E11169">
        <v>113</v>
      </c>
      <c r="F11169" s="5">
        <f>IFERROR(VLOOKUP(E11169,Raw_Menu!$A$2:$D$33,4,FALSE),0)</f>
        <v>5</v>
      </c>
      <c r="G11169" s="5">
        <f t="shared" si="348"/>
        <v>5</v>
      </c>
      <c r="H11169">
        <f t="shared" si="349"/>
        <v>14</v>
      </c>
      <c r="I11169" t="str">
        <f>IFERROR(VLOOKUP(tblOrders[[#This Row],[item_id]],Raw_Menu!$A$2:$D$33,3,FALSE),"Unknown")</f>
        <v>Asian</v>
      </c>
    </row>
    <row r="11170" spans="1:9" x14ac:dyDescent="0.25">
      <c r="A11170">
        <v>11169</v>
      </c>
      <c r="B11170">
        <v>4900</v>
      </c>
      <c r="C11170" s="1">
        <v>45009</v>
      </c>
      <c r="D11170" s="2">
        <v>0.6028472222222222</v>
      </c>
      <c r="E11170">
        <v>122</v>
      </c>
      <c r="F11170" s="5">
        <f>IFERROR(VLOOKUP(E11170,Raw_Menu!$A$2:$D$33,4,FALSE),0)</f>
        <v>7</v>
      </c>
      <c r="G11170" s="5">
        <f t="shared" si="348"/>
        <v>7</v>
      </c>
      <c r="H11170">
        <f t="shared" si="349"/>
        <v>14</v>
      </c>
      <c r="I11170" t="str">
        <f>IFERROR(VLOOKUP(tblOrders[[#This Row],[item_id]],Raw_Menu!$A$2:$D$33,3,FALSE),"Unknown")</f>
        <v>Mexican</v>
      </c>
    </row>
    <row r="11171" spans="1:9" x14ac:dyDescent="0.25">
      <c r="A11171">
        <v>11170</v>
      </c>
      <c r="B11171">
        <v>4900</v>
      </c>
      <c r="C11171" s="1">
        <v>45009</v>
      </c>
      <c r="D11171" s="2">
        <v>0.6028472222222222</v>
      </c>
      <c r="E11171">
        <v>106</v>
      </c>
      <c r="F11171" s="5">
        <f>IFERROR(VLOOKUP(E11171,Raw_Menu!$A$2:$D$33,4,FALSE),0)</f>
        <v>7</v>
      </c>
      <c r="G11171" s="5">
        <f t="shared" si="348"/>
        <v>7</v>
      </c>
      <c r="H11171">
        <f t="shared" si="349"/>
        <v>14</v>
      </c>
      <c r="I11171" t="str">
        <f>IFERROR(VLOOKUP(tblOrders[[#This Row],[item_id]],Raw_Menu!$A$2:$D$33,3,FALSE),"Unknown")</f>
        <v>American</v>
      </c>
    </row>
    <row r="11172" spans="1:9" x14ac:dyDescent="0.25">
      <c r="A11172">
        <v>11171</v>
      </c>
      <c r="B11172">
        <v>4901</v>
      </c>
      <c r="C11172" s="1">
        <v>45009</v>
      </c>
      <c r="D11172" s="2">
        <v>0.61251157407407408</v>
      </c>
      <c r="E11172">
        <v>129</v>
      </c>
      <c r="F11172" s="5">
        <f>IFERROR(VLOOKUP(E11172,Raw_Menu!$A$2:$D$33,4,FALSE),0)</f>
        <v>15.5</v>
      </c>
      <c r="G11172" s="5">
        <f t="shared" si="348"/>
        <v>15.5</v>
      </c>
      <c r="H11172">
        <f t="shared" si="349"/>
        <v>14</v>
      </c>
      <c r="I11172" t="str">
        <f>IFERROR(VLOOKUP(tblOrders[[#This Row],[item_id]],Raw_Menu!$A$2:$D$33,3,FALSE),"Unknown")</f>
        <v>Italian</v>
      </c>
    </row>
    <row r="11173" spans="1:9" x14ac:dyDescent="0.25">
      <c r="A11173">
        <v>11172</v>
      </c>
      <c r="B11173">
        <v>4901</v>
      </c>
      <c r="C11173" s="1">
        <v>45009</v>
      </c>
      <c r="D11173" s="2">
        <v>0.61251157407407408</v>
      </c>
      <c r="E11173">
        <v>111</v>
      </c>
      <c r="F11173" s="5">
        <f>IFERROR(VLOOKUP(E11173,Raw_Menu!$A$2:$D$33,4,FALSE),0)</f>
        <v>11.95</v>
      </c>
      <c r="G11173" s="5">
        <f t="shared" si="348"/>
        <v>11.95</v>
      </c>
      <c r="H11173">
        <f t="shared" si="349"/>
        <v>14</v>
      </c>
      <c r="I11173" t="str">
        <f>IFERROR(VLOOKUP(tblOrders[[#This Row],[item_id]],Raw_Menu!$A$2:$D$33,3,FALSE),"Unknown")</f>
        <v>Asian</v>
      </c>
    </row>
    <row r="11174" spans="1:9" x14ac:dyDescent="0.25">
      <c r="A11174">
        <v>11173</v>
      </c>
      <c r="B11174">
        <v>4901</v>
      </c>
      <c r="C11174" s="1">
        <v>45009</v>
      </c>
      <c r="D11174" s="2">
        <v>0.61251157407407408</v>
      </c>
      <c r="E11174">
        <v>120</v>
      </c>
      <c r="F11174" s="5">
        <f>IFERROR(VLOOKUP(E11174,Raw_Menu!$A$2:$D$33,4,FALSE),0)</f>
        <v>13.95</v>
      </c>
      <c r="G11174" s="5">
        <f t="shared" si="348"/>
        <v>13.95</v>
      </c>
      <c r="H11174">
        <f t="shared" si="349"/>
        <v>14</v>
      </c>
      <c r="I11174" t="str">
        <f>IFERROR(VLOOKUP(tblOrders[[#This Row],[item_id]],Raw_Menu!$A$2:$D$33,3,FALSE),"Unknown")</f>
        <v>Mexican</v>
      </c>
    </row>
    <row r="11175" spans="1:9" x14ac:dyDescent="0.25">
      <c r="A11175">
        <v>11174</v>
      </c>
      <c r="B11175">
        <v>4902</v>
      </c>
      <c r="C11175" s="1">
        <v>45009</v>
      </c>
      <c r="D11175" s="2">
        <v>0.64690972222222221</v>
      </c>
      <c r="E11175">
        <v>112</v>
      </c>
      <c r="F11175" s="5">
        <f>IFERROR(VLOOKUP(E11175,Raw_Menu!$A$2:$D$33,4,FALSE),0)</f>
        <v>14.95</v>
      </c>
      <c r="G11175" s="5">
        <f t="shared" si="348"/>
        <v>14.95</v>
      </c>
      <c r="H11175">
        <f t="shared" si="349"/>
        <v>15</v>
      </c>
      <c r="I11175" t="str">
        <f>IFERROR(VLOOKUP(tblOrders[[#This Row],[item_id]],Raw_Menu!$A$2:$D$33,3,FALSE),"Unknown")</f>
        <v>Asian</v>
      </c>
    </row>
    <row r="11176" spans="1:9" x14ac:dyDescent="0.25">
      <c r="A11176">
        <v>11175</v>
      </c>
      <c r="B11176">
        <v>4902</v>
      </c>
      <c r="C11176" s="1">
        <v>45009</v>
      </c>
      <c r="D11176" s="2">
        <v>0.64690972222222221</v>
      </c>
      <c r="E11176">
        <v>119</v>
      </c>
      <c r="F11176" s="5">
        <f>IFERROR(VLOOKUP(E11176,Raw_Menu!$A$2:$D$33,4,FALSE),0)</f>
        <v>11.95</v>
      </c>
      <c r="G11176" s="5">
        <f t="shared" si="348"/>
        <v>11.95</v>
      </c>
      <c r="H11176">
        <f t="shared" si="349"/>
        <v>15</v>
      </c>
      <c r="I11176" t="str">
        <f>IFERROR(VLOOKUP(tblOrders[[#This Row],[item_id]],Raw_Menu!$A$2:$D$33,3,FALSE),"Unknown")</f>
        <v>Mexican</v>
      </c>
    </row>
    <row r="11177" spans="1:9" x14ac:dyDescent="0.25">
      <c r="A11177">
        <v>11176</v>
      </c>
      <c r="B11177">
        <v>4902</v>
      </c>
      <c r="C11177" s="1">
        <v>45009</v>
      </c>
      <c r="D11177" s="2">
        <v>0.64690972222222221</v>
      </c>
      <c r="E11177">
        <v>105</v>
      </c>
      <c r="F11177" s="5">
        <f>IFERROR(VLOOKUP(E11177,Raw_Menu!$A$2:$D$33,4,FALSE),0)</f>
        <v>7</v>
      </c>
      <c r="G11177" s="5">
        <f t="shared" si="348"/>
        <v>7</v>
      </c>
      <c r="H11177">
        <f t="shared" si="349"/>
        <v>15</v>
      </c>
      <c r="I11177" t="str">
        <f>IFERROR(VLOOKUP(tblOrders[[#This Row],[item_id]],Raw_Menu!$A$2:$D$33,3,FALSE),"Unknown")</f>
        <v>American</v>
      </c>
    </row>
    <row r="11178" spans="1:9" x14ac:dyDescent="0.25">
      <c r="A11178">
        <v>11177</v>
      </c>
      <c r="B11178">
        <v>4903</v>
      </c>
      <c r="C11178" s="1">
        <v>45009</v>
      </c>
      <c r="D11178" s="2">
        <v>0.66481481481481486</v>
      </c>
      <c r="E11178">
        <v>101</v>
      </c>
      <c r="F11178" s="5">
        <f>IFERROR(VLOOKUP(E11178,Raw_Menu!$A$2:$D$33,4,FALSE),0)</f>
        <v>12.95</v>
      </c>
      <c r="G11178" s="5">
        <f t="shared" si="348"/>
        <v>12.95</v>
      </c>
      <c r="H11178">
        <f t="shared" si="349"/>
        <v>15</v>
      </c>
      <c r="I11178" t="str">
        <f>IFERROR(VLOOKUP(tblOrders[[#This Row],[item_id]],Raw_Menu!$A$2:$D$33,3,FALSE),"Unknown")</f>
        <v>American</v>
      </c>
    </row>
    <row r="11179" spans="1:9" x14ac:dyDescent="0.25">
      <c r="A11179">
        <v>11178</v>
      </c>
      <c r="B11179">
        <v>4903</v>
      </c>
      <c r="C11179" s="1">
        <v>45009</v>
      </c>
      <c r="D11179" s="2">
        <v>0.66481481481481486</v>
      </c>
      <c r="E11179">
        <v>122</v>
      </c>
      <c r="F11179" s="5">
        <f>IFERROR(VLOOKUP(E11179,Raw_Menu!$A$2:$D$33,4,FALSE),0)</f>
        <v>7</v>
      </c>
      <c r="G11179" s="5">
        <f t="shared" si="348"/>
        <v>7</v>
      </c>
      <c r="H11179">
        <f t="shared" si="349"/>
        <v>15</v>
      </c>
      <c r="I11179" t="str">
        <f>IFERROR(VLOOKUP(tblOrders[[#This Row],[item_id]],Raw_Menu!$A$2:$D$33,3,FALSE),"Unknown")</f>
        <v>Mexican</v>
      </c>
    </row>
    <row r="11180" spans="1:9" x14ac:dyDescent="0.25">
      <c r="A11180">
        <v>11179</v>
      </c>
      <c r="B11180">
        <v>4904</v>
      </c>
      <c r="C11180" s="1">
        <v>45009</v>
      </c>
      <c r="D11180" s="2">
        <v>0.66678240740740746</v>
      </c>
      <c r="E11180">
        <v>106</v>
      </c>
      <c r="F11180" s="5">
        <f>IFERROR(VLOOKUP(E11180,Raw_Menu!$A$2:$D$33,4,FALSE),0)</f>
        <v>7</v>
      </c>
      <c r="G11180" s="5">
        <f t="shared" si="348"/>
        <v>7</v>
      </c>
      <c r="H11180">
        <f t="shared" si="349"/>
        <v>16</v>
      </c>
      <c r="I11180" t="str">
        <f>IFERROR(VLOOKUP(tblOrders[[#This Row],[item_id]],Raw_Menu!$A$2:$D$33,3,FALSE),"Unknown")</f>
        <v>American</v>
      </c>
    </row>
    <row r="11181" spans="1:9" x14ac:dyDescent="0.25">
      <c r="A11181">
        <v>11180</v>
      </c>
      <c r="B11181">
        <v>4905</v>
      </c>
      <c r="C11181" s="1">
        <v>45009</v>
      </c>
      <c r="D11181" s="2">
        <v>0.67184027777777777</v>
      </c>
      <c r="E11181">
        <v>108</v>
      </c>
      <c r="F11181" s="5">
        <f>IFERROR(VLOOKUP(E11181,Raw_Menu!$A$2:$D$33,4,FALSE),0)</f>
        <v>14.5</v>
      </c>
      <c r="G11181" s="5">
        <f t="shared" si="348"/>
        <v>14.5</v>
      </c>
      <c r="H11181">
        <f t="shared" si="349"/>
        <v>16</v>
      </c>
      <c r="I11181" t="str">
        <f>IFERROR(VLOOKUP(tblOrders[[#This Row],[item_id]],Raw_Menu!$A$2:$D$33,3,FALSE),"Unknown")</f>
        <v>Asian</v>
      </c>
    </row>
    <row r="11182" spans="1:9" x14ac:dyDescent="0.25">
      <c r="A11182">
        <v>11181</v>
      </c>
      <c r="B11182">
        <v>4905</v>
      </c>
      <c r="C11182" s="1">
        <v>45009</v>
      </c>
      <c r="D11182" s="2">
        <v>0.67184027777777777</v>
      </c>
      <c r="E11182">
        <v>118</v>
      </c>
      <c r="F11182" s="5">
        <f>IFERROR(VLOOKUP(E11182,Raw_Menu!$A$2:$D$33,4,FALSE),0)</f>
        <v>14.95</v>
      </c>
      <c r="G11182" s="5">
        <f t="shared" si="348"/>
        <v>14.95</v>
      </c>
      <c r="H11182">
        <f t="shared" si="349"/>
        <v>16</v>
      </c>
      <c r="I11182" t="str">
        <f>IFERROR(VLOOKUP(tblOrders[[#This Row],[item_id]],Raw_Menu!$A$2:$D$33,3,FALSE),"Unknown")</f>
        <v>Mexican</v>
      </c>
    </row>
    <row r="11183" spans="1:9" x14ac:dyDescent="0.25">
      <c r="A11183">
        <v>11182</v>
      </c>
      <c r="B11183">
        <v>4906</v>
      </c>
      <c r="C11183" s="1">
        <v>45009</v>
      </c>
      <c r="D11183" s="2">
        <v>0.68469907407407404</v>
      </c>
      <c r="E11183">
        <v>107</v>
      </c>
      <c r="F11183" s="5">
        <f>IFERROR(VLOOKUP(E11183,Raw_Menu!$A$2:$D$33,4,FALSE),0)</f>
        <v>16.5</v>
      </c>
      <c r="G11183" s="5">
        <f t="shared" si="348"/>
        <v>16.5</v>
      </c>
      <c r="H11183">
        <f t="shared" si="349"/>
        <v>16</v>
      </c>
      <c r="I11183" t="str">
        <f>IFERROR(VLOOKUP(tblOrders[[#This Row],[item_id]],Raw_Menu!$A$2:$D$33,3,FALSE),"Unknown")</f>
        <v>Asian</v>
      </c>
    </row>
    <row r="11184" spans="1:9" x14ac:dyDescent="0.25">
      <c r="A11184">
        <v>11183</v>
      </c>
      <c r="B11184">
        <v>4906</v>
      </c>
      <c r="C11184" s="1">
        <v>45009</v>
      </c>
      <c r="D11184" s="2">
        <v>0.68469907407407404</v>
      </c>
      <c r="E11184">
        <v>120</v>
      </c>
      <c r="F11184" s="5">
        <f>IFERROR(VLOOKUP(E11184,Raw_Menu!$A$2:$D$33,4,FALSE),0)</f>
        <v>13.95</v>
      </c>
      <c r="G11184" s="5">
        <f t="shared" si="348"/>
        <v>13.95</v>
      </c>
      <c r="H11184">
        <f t="shared" si="349"/>
        <v>16</v>
      </c>
      <c r="I11184" t="str">
        <f>IFERROR(VLOOKUP(tblOrders[[#This Row],[item_id]],Raw_Menu!$A$2:$D$33,3,FALSE),"Unknown")</f>
        <v>Mexican</v>
      </c>
    </row>
    <row r="11185" spans="1:9" x14ac:dyDescent="0.25">
      <c r="A11185">
        <v>11184</v>
      </c>
      <c r="B11185">
        <v>4906</v>
      </c>
      <c r="C11185" s="1">
        <v>45009</v>
      </c>
      <c r="D11185" s="2">
        <v>0.68469907407407404</v>
      </c>
      <c r="E11185">
        <v>106</v>
      </c>
      <c r="F11185" s="5">
        <f>IFERROR(VLOOKUP(E11185,Raw_Menu!$A$2:$D$33,4,FALSE),0)</f>
        <v>7</v>
      </c>
      <c r="G11185" s="5">
        <f t="shared" si="348"/>
        <v>7</v>
      </c>
      <c r="H11185">
        <f t="shared" si="349"/>
        <v>16</v>
      </c>
      <c r="I11185" t="str">
        <f>IFERROR(VLOOKUP(tblOrders[[#This Row],[item_id]],Raw_Menu!$A$2:$D$33,3,FALSE),"Unknown")</f>
        <v>American</v>
      </c>
    </row>
    <row r="11186" spans="1:9" x14ac:dyDescent="0.25">
      <c r="A11186">
        <v>11185</v>
      </c>
      <c r="B11186">
        <v>4907</v>
      </c>
      <c r="C11186" s="1">
        <v>45009</v>
      </c>
      <c r="D11186" s="2">
        <v>0.68629629629629629</v>
      </c>
      <c r="E11186">
        <v>102</v>
      </c>
      <c r="F11186" s="5">
        <f>IFERROR(VLOOKUP(E11186,Raw_Menu!$A$2:$D$33,4,FALSE),0)</f>
        <v>13.95</v>
      </c>
      <c r="G11186" s="5">
        <f t="shared" si="348"/>
        <v>13.95</v>
      </c>
      <c r="H11186">
        <f t="shared" si="349"/>
        <v>16</v>
      </c>
      <c r="I11186" t="str">
        <f>IFERROR(VLOOKUP(tblOrders[[#This Row],[item_id]],Raw_Menu!$A$2:$D$33,3,FALSE),"Unknown")</f>
        <v>American</v>
      </c>
    </row>
    <row r="11187" spans="1:9" x14ac:dyDescent="0.25">
      <c r="A11187">
        <v>11186</v>
      </c>
      <c r="B11187">
        <v>4907</v>
      </c>
      <c r="C11187" s="1">
        <v>45009</v>
      </c>
      <c r="D11187" s="2">
        <v>0.68629629629629629</v>
      </c>
      <c r="E11187">
        <v>124</v>
      </c>
      <c r="F11187" s="5">
        <f>IFERROR(VLOOKUP(E11187,Raw_Menu!$A$2:$D$33,4,FALSE),0)</f>
        <v>14.5</v>
      </c>
      <c r="G11187" s="5">
        <f t="shared" si="348"/>
        <v>14.5</v>
      </c>
      <c r="H11187">
        <f t="shared" si="349"/>
        <v>16</v>
      </c>
      <c r="I11187" t="str">
        <f>IFERROR(VLOOKUP(tblOrders[[#This Row],[item_id]],Raw_Menu!$A$2:$D$33,3,FALSE),"Unknown")</f>
        <v>Italian</v>
      </c>
    </row>
    <row r="11188" spans="1:9" x14ac:dyDescent="0.25">
      <c r="A11188">
        <v>11187</v>
      </c>
      <c r="B11188">
        <v>4907</v>
      </c>
      <c r="C11188" s="1">
        <v>45009</v>
      </c>
      <c r="D11188" s="2">
        <v>0.68629629629629629</v>
      </c>
      <c r="E11188">
        <v>113</v>
      </c>
      <c r="F11188" s="5">
        <f>IFERROR(VLOOKUP(E11188,Raw_Menu!$A$2:$D$33,4,FALSE),0)</f>
        <v>5</v>
      </c>
      <c r="G11188" s="5">
        <f t="shared" si="348"/>
        <v>5</v>
      </c>
      <c r="H11188">
        <f t="shared" si="349"/>
        <v>16</v>
      </c>
      <c r="I11188" t="str">
        <f>IFERROR(VLOOKUP(tblOrders[[#This Row],[item_id]],Raw_Menu!$A$2:$D$33,3,FALSE),"Unknown")</f>
        <v>Asian</v>
      </c>
    </row>
    <row r="11189" spans="1:9" x14ac:dyDescent="0.25">
      <c r="A11189">
        <v>11188</v>
      </c>
      <c r="B11189">
        <v>4908</v>
      </c>
      <c r="C11189" s="1">
        <v>45009</v>
      </c>
      <c r="D11189" s="2">
        <v>0.69056712962962963</v>
      </c>
      <c r="E11189">
        <v>129</v>
      </c>
      <c r="F11189" s="5">
        <f>IFERROR(VLOOKUP(E11189,Raw_Menu!$A$2:$D$33,4,FALSE),0)</f>
        <v>15.5</v>
      </c>
      <c r="G11189" s="5">
        <f t="shared" si="348"/>
        <v>15.5</v>
      </c>
      <c r="H11189">
        <f t="shared" si="349"/>
        <v>16</v>
      </c>
      <c r="I11189" t="str">
        <f>IFERROR(VLOOKUP(tblOrders[[#This Row],[item_id]],Raw_Menu!$A$2:$D$33,3,FALSE),"Unknown")</f>
        <v>Italian</v>
      </c>
    </row>
    <row r="11190" spans="1:9" x14ac:dyDescent="0.25">
      <c r="A11190">
        <v>11189</v>
      </c>
      <c r="B11190">
        <v>4908</v>
      </c>
      <c r="C11190" s="1">
        <v>45009</v>
      </c>
      <c r="D11190" s="2">
        <v>0.69056712962962963</v>
      </c>
      <c r="E11190">
        <v>129</v>
      </c>
      <c r="F11190" s="5">
        <f>IFERROR(VLOOKUP(E11190,Raw_Menu!$A$2:$D$33,4,FALSE),0)</f>
        <v>15.5</v>
      </c>
      <c r="G11190" s="5">
        <f t="shared" si="348"/>
        <v>15.5</v>
      </c>
      <c r="H11190">
        <f t="shared" si="349"/>
        <v>16</v>
      </c>
      <c r="I11190" t="str">
        <f>IFERROR(VLOOKUP(tblOrders[[#This Row],[item_id]],Raw_Menu!$A$2:$D$33,3,FALSE),"Unknown")</f>
        <v>Italian</v>
      </c>
    </row>
    <row r="11191" spans="1:9" x14ac:dyDescent="0.25">
      <c r="A11191">
        <v>11190</v>
      </c>
      <c r="B11191">
        <v>4909</v>
      </c>
      <c r="C11191" s="1">
        <v>45009</v>
      </c>
      <c r="D11191" s="2">
        <v>0.69417824074074075</v>
      </c>
      <c r="E11191">
        <v>105</v>
      </c>
      <c r="F11191" s="5">
        <f>IFERROR(VLOOKUP(E11191,Raw_Menu!$A$2:$D$33,4,FALSE),0)</f>
        <v>7</v>
      </c>
      <c r="G11191" s="5">
        <f t="shared" si="348"/>
        <v>7</v>
      </c>
      <c r="H11191">
        <f t="shared" si="349"/>
        <v>16</v>
      </c>
      <c r="I11191" t="str">
        <f>IFERROR(VLOOKUP(tblOrders[[#This Row],[item_id]],Raw_Menu!$A$2:$D$33,3,FALSE),"Unknown")</f>
        <v>American</v>
      </c>
    </row>
    <row r="11192" spans="1:9" x14ac:dyDescent="0.25">
      <c r="A11192">
        <v>11191</v>
      </c>
      <c r="B11192">
        <v>4910</v>
      </c>
      <c r="C11192" s="1">
        <v>45009</v>
      </c>
      <c r="D11192" s="2">
        <v>0.69663194444444443</v>
      </c>
      <c r="E11192">
        <v>121</v>
      </c>
      <c r="F11192" s="5">
        <f>IFERROR(VLOOKUP(E11192,Raw_Menu!$A$2:$D$33,4,FALSE),0)</f>
        <v>10.5</v>
      </c>
      <c r="G11192" s="5">
        <f t="shared" si="348"/>
        <v>10.5</v>
      </c>
      <c r="H11192">
        <f t="shared" si="349"/>
        <v>16</v>
      </c>
      <c r="I11192" t="str">
        <f>IFERROR(VLOOKUP(tblOrders[[#This Row],[item_id]],Raw_Menu!$A$2:$D$33,3,FALSE),"Unknown")</f>
        <v>Mexican</v>
      </c>
    </row>
    <row r="11193" spans="1:9" x14ac:dyDescent="0.25">
      <c r="A11193">
        <v>11192</v>
      </c>
      <c r="B11193">
        <v>4911</v>
      </c>
      <c r="C11193" s="1">
        <v>45009</v>
      </c>
      <c r="D11193" s="2">
        <v>0.70148148148148148</v>
      </c>
      <c r="E11193">
        <v>103</v>
      </c>
      <c r="F11193" s="5">
        <f>IFERROR(VLOOKUP(E11193,Raw_Menu!$A$2:$D$33,4,FALSE),0)</f>
        <v>9</v>
      </c>
      <c r="G11193" s="5">
        <f t="shared" si="348"/>
        <v>9</v>
      </c>
      <c r="H11193">
        <f t="shared" si="349"/>
        <v>16</v>
      </c>
      <c r="I11193" t="str">
        <f>IFERROR(VLOOKUP(tblOrders[[#This Row],[item_id]],Raw_Menu!$A$2:$D$33,3,FALSE),"Unknown")</f>
        <v>American</v>
      </c>
    </row>
    <row r="11194" spans="1:9" x14ac:dyDescent="0.25">
      <c r="A11194">
        <v>11193</v>
      </c>
      <c r="B11194">
        <v>4911</v>
      </c>
      <c r="C11194" s="1">
        <v>45009</v>
      </c>
      <c r="D11194" s="2">
        <v>0.70148148148148148</v>
      </c>
      <c r="E11194">
        <v>118</v>
      </c>
      <c r="F11194" s="5">
        <f>IFERROR(VLOOKUP(E11194,Raw_Menu!$A$2:$D$33,4,FALSE),0)</f>
        <v>14.95</v>
      </c>
      <c r="G11194" s="5">
        <f t="shared" si="348"/>
        <v>14.95</v>
      </c>
      <c r="H11194">
        <f t="shared" si="349"/>
        <v>16</v>
      </c>
      <c r="I11194" t="str">
        <f>IFERROR(VLOOKUP(tblOrders[[#This Row],[item_id]],Raw_Menu!$A$2:$D$33,3,FALSE),"Unknown")</f>
        <v>Mexican</v>
      </c>
    </row>
    <row r="11195" spans="1:9" x14ac:dyDescent="0.25">
      <c r="A11195">
        <v>11194</v>
      </c>
      <c r="B11195">
        <v>4911</v>
      </c>
      <c r="C11195" s="1">
        <v>45009</v>
      </c>
      <c r="D11195" s="2">
        <v>0.70148148148148148</v>
      </c>
      <c r="E11195">
        <v>106</v>
      </c>
      <c r="F11195" s="5">
        <f>IFERROR(VLOOKUP(E11195,Raw_Menu!$A$2:$D$33,4,FALSE),0)</f>
        <v>7</v>
      </c>
      <c r="G11195" s="5">
        <f t="shared" si="348"/>
        <v>7</v>
      </c>
      <c r="H11195">
        <f t="shared" si="349"/>
        <v>16</v>
      </c>
      <c r="I11195" t="str">
        <f>IFERROR(VLOOKUP(tblOrders[[#This Row],[item_id]],Raw_Menu!$A$2:$D$33,3,FALSE),"Unknown")</f>
        <v>American</v>
      </c>
    </row>
    <row r="11196" spans="1:9" x14ac:dyDescent="0.25">
      <c r="A11196">
        <v>11195</v>
      </c>
      <c r="B11196">
        <v>4911</v>
      </c>
      <c r="C11196" s="1">
        <v>45009</v>
      </c>
      <c r="D11196" s="2">
        <v>0.70148148148148148</v>
      </c>
      <c r="E11196">
        <v>106</v>
      </c>
      <c r="F11196" s="5">
        <f>IFERROR(VLOOKUP(E11196,Raw_Menu!$A$2:$D$33,4,FALSE),0)</f>
        <v>7</v>
      </c>
      <c r="G11196" s="5">
        <f t="shared" si="348"/>
        <v>7</v>
      </c>
      <c r="H11196">
        <f t="shared" si="349"/>
        <v>16</v>
      </c>
      <c r="I11196" t="str">
        <f>IFERROR(VLOOKUP(tblOrders[[#This Row],[item_id]],Raw_Menu!$A$2:$D$33,3,FALSE),"Unknown")</f>
        <v>American</v>
      </c>
    </row>
    <row r="11197" spans="1:9" x14ac:dyDescent="0.25">
      <c r="A11197">
        <v>11196</v>
      </c>
      <c r="B11197">
        <v>4912</v>
      </c>
      <c r="C11197" s="1">
        <v>45009</v>
      </c>
      <c r="D11197" s="2">
        <v>0.70746527777777779</v>
      </c>
      <c r="E11197">
        <v>107</v>
      </c>
      <c r="F11197" s="5">
        <f>IFERROR(VLOOKUP(E11197,Raw_Menu!$A$2:$D$33,4,FALSE),0)</f>
        <v>16.5</v>
      </c>
      <c r="G11197" s="5">
        <f t="shared" si="348"/>
        <v>16.5</v>
      </c>
      <c r="H11197">
        <f t="shared" si="349"/>
        <v>16</v>
      </c>
      <c r="I11197" t="str">
        <f>IFERROR(VLOOKUP(tblOrders[[#This Row],[item_id]],Raw_Menu!$A$2:$D$33,3,FALSE),"Unknown")</f>
        <v>Asian</v>
      </c>
    </row>
    <row r="11198" spans="1:9" x14ac:dyDescent="0.25">
      <c r="A11198">
        <v>11197</v>
      </c>
      <c r="B11198">
        <v>4912</v>
      </c>
      <c r="C11198" s="1">
        <v>45009</v>
      </c>
      <c r="D11198" s="2">
        <v>0.70746527777777779</v>
      </c>
      <c r="E11198">
        <v>111</v>
      </c>
      <c r="F11198" s="5">
        <f>IFERROR(VLOOKUP(E11198,Raw_Menu!$A$2:$D$33,4,FALSE),0)</f>
        <v>11.95</v>
      </c>
      <c r="G11198" s="5">
        <f t="shared" si="348"/>
        <v>11.95</v>
      </c>
      <c r="H11198">
        <f t="shared" si="349"/>
        <v>16</v>
      </c>
      <c r="I11198" t="str">
        <f>IFERROR(VLOOKUP(tblOrders[[#This Row],[item_id]],Raw_Menu!$A$2:$D$33,3,FALSE),"Unknown")</f>
        <v>Asian</v>
      </c>
    </row>
    <row r="11199" spans="1:9" x14ac:dyDescent="0.25">
      <c r="A11199">
        <v>11198</v>
      </c>
      <c r="B11199">
        <v>4912</v>
      </c>
      <c r="C11199" s="1">
        <v>45009</v>
      </c>
      <c r="D11199" s="2">
        <v>0.70746527777777779</v>
      </c>
      <c r="E11199">
        <v>132</v>
      </c>
      <c r="F11199" s="5">
        <f>IFERROR(VLOOKUP(E11199,Raw_Menu!$A$2:$D$33,4,FALSE),0)</f>
        <v>16.95</v>
      </c>
      <c r="G11199" s="5">
        <f t="shared" si="348"/>
        <v>16.95</v>
      </c>
      <c r="H11199">
        <f t="shared" si="349"/>
        <v>16</v>
      </c>
      <c r="I11199" t="str">
        <f>IFERROR(VLOOKUP(tblOrders[[#This Row],[item_id]],Raw_Menu!$A$2:$D$33,3,FALSE),"Unknown")</f>
        <v>Italian</v>
      </c>
    </row>
    <row r="11200" spans="1:9" x14ac:dyDescent="0.25">
      <c r="A11200">
        <v>11199</v>
      </c>
      <c r="B11200">
        <v>4913</v>
      </c>
      <c r="C11200" s="1">
        <v>45009</v>
      </c>
      <c r="D11200" s="2">
        <v>0.71174768518518516</v>
      </c>
      <c r="E11200">
        <v>117</v>
      </c>
      <c r="F11200" s="5">
        <f>IFERROR(VLOOKUP(E11200,Raw_Menu!$A$2:$D$33,4,FALSE),0)</f>
        <v>12.95</v>
      </c>
      <c r="G11200" s="5">
        <f t="shared" si="348"/>
        <v>12.95</v>
      </c>
      <c r="H11200">
        <f t="shared" si="349"/>
        <v>17</v>
      </c>
      <c r="I11200" t="str">
        <f>IFERROR(VLOOKUP(tblOrders[[#This Row],[item_id]],Raw_Menu!$A$2:$D$33,3,FALSE),"Unknown")</f>
        <v>Mexican</v>
      </c>
    </row>
    <row r="11201" spans="1:9" x14ac:dyDescent="0.25">
      <c r="A11201">
        <v>11200</v>
      </c>
      <c r="B11201">
        <v>4914</v>
      </c>
      <c r="C11201" s="1">
        <v>45009</v>
      </c>
      <c r="D11201" s="2">
        <v>0.71376157407407403</v>
      </c>
      <c r="E11201" t="s">
        <v>95</v>
      </c>
      <c r="F11201" s="5">
        <f>IFERROR(VLOOKUP(E11201,Raw_Menu!$A$2:$D$33,4,FALSE),0)</f>
        <v>0</v>
      </c>
      <c r="G11201" s="5">
        <f t="shared" si="348"/>
        <v>0</v>
      </c>
      <c r="H11201">
        <f t="shared" si="349"/>
        <v>17</v>
      </c>
      <c r="I11201" t="str">
        <f>IFERROR(VLOOKUP(tblOrders[[#This Row],[item_id]],Raw_Menu!$A$2:$D$33,3,FALSE),"Unknown")</f>
        <v>Unknown</v>
      </c>
    </row>
    <row r="11202" spans="1:9" x14ac:dyDescent="0.25">
      <c r="A11202">
        <v>11201</v>
      </c>
      <c r="B11202">
        <v>4915</v>
      </c>
      <c r="C11202" s="1">
        <v>45009</v>
      </c>
      <c r="D11202" s="2">
        <v>0.71424768518518522</v>
      </c>
      <c r="E11202">
        <v>101</v>
      </c>
      <c r="F11202" s="5">
        <f>IFERROR(VLOOKUP(E11202,Raw_Menu!$A$2:$D$33,4,FALSE),0)</f>
        <v>12.95</v>
      </c>
      <c r="G11202" s="5">
        <f t="shared" ref="G11202:G11265" si="350">VALUE(F11202)</f>
        <v>12.95</v>
      </c>
      <c r="H11202">
        <f t="shared" ref="H11202:H11265" si="351">HOUR(D11202)</f>
        <v>17</v>
      </c>
      <c r="I11202" t="str">
        <f>IFERROR(VLOOKUP(tblOrders[[#This Row],[item_id]],Raw_Menu!$A$2:$D$33,3,FALSE),"Unknown")</f>
        <v>American</v>
      </c>
    </row>
    <row r="11203" spans="1:9" x14ac:dyDescent="0.25">
      <c r="A11203">
        <v>11202</v>
      </c>
      <c r="B11203">
        <v>4915</v>
      </c>
      <c r="C11203" s="1">
        <v>45009</v>
      </c>
      <c r="D11203" s="2">
        <v>0.71424768518518522</v>
      </c>
      <c r="E11203">
        <v>112</v>
      </c>
      <c r="F11203" s="5">
        <f>IFERROR(VLOOKUP(E11203,Raw_Menu!$A$2:$D$33,4,FALSE),0)</f>
        <v>14.95</v>
      </c>
      <c r="G11203" s="5">
        <f t="shared" si="350"/>
        <v>14.95</v>
      </c>
      <c r="H11203">
        <f t="shared" si="351"/>
        <v>17</v>
      </c>
      <c r="I11203" t="str">
        <f>IFERROR(VLOOKUP(tblOrders[[#This Row],[item_id]],Raw_Menu!$A$2:$D$33,3,FALSE),"Unknown")</f>
        <v>Asian</v>
      </c>
    </row>
    <row r="11204" spans="1:9" x14ac:dyDescent="0.25">
      <c r="A11204">
        <v>11203</v>
      </c>
      <c r="B11204">
        <v>4916</v>
      </c>
      <c r="C11204" s="1">
        <v>45009</v>
      </c>
      <c r="D11204" s="2">
        <v>0.7157175925925926</v>
      </c>
      <c r="E11204">
        <v>107</v>
      </c>
      <c r="F11204" s="5">
        <f>IFERROR(VLOOKUP(E11204,Raw_Menu!$A$2:$D$33,4,FALSE),0)</f>
        <v>16.5</v>
      </c>
      <c r="G11204" s="5">
        <f t="shared" si="350"/>
        <v>16.5</v>
      </c>
      <c r="H11204">
        <f t="shared" si="351"/>
        <v>17</v>
      </c>
      <c r="I11204" t="str">
        <f>IFERROR(VLOOKUP(tblOrders[[#This Row],[item_id]],Raw_Menu!$A$2:$D$33,3,FALSE),"Unknown")</f>
        <v>Asian</v>
      </c>
    </row>
    <row r="11205" spans="1:9" x14ac:dyDescent="0.25">
      <c r="A11205">
        <v>11204</v>
      </c>
      <c r="B11205">
        <v>4917</v>
      </c>
      <c r="C11205" s="1">
        <v>45009</v>
      </c>
      <c r="D11205" s="2">
        <v>0.72788194444444443</v>
      </c>
      <c r="E11205">
        <v>108</v>
      </c>
      <c r="F11205" s="5">
        <f>IFERROR(VLOOKUP(E11205,Raw_Menu!$A$2:$D$33,4,FALSE),0)</f>
        <v>14.5</v>
      </c>
      <c r="G11205" s="5">
        <f t="shared" si="350"/>
        <v>14.5</v>
      </c>
      <c r="H11205">
        <f t="shared" si="351"/>
        <v>17</v>
      </c>
      <c r="I11205" t="str">
        <f>IFERROR(VLOOKUP(tblOrders[[#This Row],[item_id]],Raw_Menu!$A$2:$D$33,3,FALSE),"Unknown")</f>
        <v>Asian</v>
      </c>
    </row>
    <row r="11206" spans="1:9" x14ac:dyDescent="0.25">
      <c r="A11206">
        <v>11205</v>
      </c>
      <c r="B11206">
        <v>4918</v>
      </c>
      <c r="C11206" s="1">
        <v>45009</v>
      </c>
      <c r="D11206" s="2">
        <v>0.73168981481481477</v>
      </c>
      <c r="E11206">
        <v>101</v>
      </c>
      <c r="F11206" s="5">
        <f>IFERROR(VLOOKUP(E11206,Raw_Menu!$A$2:$D$33,4,FALSE),0)</f>
        <v>12.95</v>
      </c>
      <c r="G11206" s="5">
        <f t="shared" si="350"/>
        <v>12.95</v>
      </c>
      <c r="H11206">
        <f t="shared" si="351"/>
        <v>17</v>
      </c>
      <c r="I11206" t="str">
        <f>IFERROR(VLOOKUP(tblOrders[[#This Row],[item_id]],Raw_Menu!$A$2:$D$33,3,FALSE),"Unknown")</f>
        <v>American</v>
      </c>
    </row>
    <row r="11207" spans="1:9" x14ac:dyDescent="0.25">
      <c r="A11207">
        <v>11206</v>
      </c>
      <c r="B11207">
        <v>4919</v>
      </c>
      <c r="C11207" s="1">
        <v>45009</v>
      </c>
      <c r="D11207" s="2">
        <v>0.73561342592592593</v>
      </c>
      <c r="E11207">
        <v>117</v>
      </c>
      <c r="F11207" s="5">
        <f>IFERROR(VLOOKUP(E11207,Raw_Menu!$A$2:$D$33,4,FALSE),0)</f>
        <v>12.95</v>
      </c>
      <c r="G11207" s="5">
        <f t="shared" si="350"/>
        <v>12.95</v>
      </c>
      <c r="H11207">
        <f t="shared" si="351"/>
        <v>17</v>
      </c>
      <c r="I11207" t="str">
        <f>IFERROR(VLOOKUP(tblOrders[[#This Row],[item_id]],Raw_Menu!$A$2:$D$33,3,FALSE),"Unknown")</f>
        <v>Mexican</v>
      </c>
    </row>
    <row r="11208" spans="1:9" x14ac:dyDescent="0.25">
      <c r="A11208">
        <v>11207</v>
      </c>
      <c r="B11208">
        <v>4919</v>
      </c>
      <c r="C11208" s="1">
        <v>45009</v>
      </c>
      <c r="D11208" s="2">
        <v>0.73561342592592593</v>
      </c>
      <c r="E11208">
        <v>119</v>
      </c>
      <c r="F11208" s="5">
        <f>IFERROR(VLOOKUP(E11208,Raw_Menu!$A$2:$D$33,4,FALSE),0)</f>
        <v>11.95</v>
      </c>
      <c r="G11208" s="5">
        <f t="shared" si="350"/>
        <v>11.95</v>
      </c>
      <c r="H11208">
        <f t="shared" si="351"/>
        <v>17</v>
      </c>
      <c r="I11208" t="str">
        <f>IFERROR(VLOOKUP(tblOrders[[#This Row],[item_id]],Raw_Menu!$A$2:$D$33,3,FALSE),"Unknown")</f>
        <v>Mexican</v>
      </c>
    </row>
    <row r="11209" spans="1:9" x14ac:dyDescent="0.25">
      <c r="A11209">
        <v>11208</v>
      </c>
      <c r="B11209">
        <v>4919</v>
      </c>
      <c r="C11209" s="1">
        <v>45009</v>
      </c>
      <c r="D11209" s="2">
        <v>0.73561342592592593</v>
      </c>
      <c r="E11209">
        <v>106</v>
      </c>
      <c r="F11209" s="5">
        <f>IFERROR(VLOOKUP(E11209,Raw_Menu!$A$2:$D$33,4,FALSE),0)</f>
        <v>7</v>
      </c>
      <c r="G11209" s="5">
        <f t="shared" si="350"/>
        <v>7</v>
      </c>
      <c r="H11209">
        <f t="shared" si="351"/>
        <v>17</v>
      </c>
      <c r="I11209" t="str">
        <f>IFERROR(VLOOKUP(tblOrders[[#This Row],[item_id]],Raw_Menu!$A$2:$D$33,3,FALSE),"Unknown")</f>
        <v>American</v>
      </c>
    </row>
    <row r="11210" spans="1:9" x14ac:dyDescent="0.25">
      <c r="A11210">
        <v>11209</v>
      </c>
      <c r="B11210">
        <v>4920</v>
      </c>
      <c r="C11210" s="1">
        <v>45009</v>
      </c>
      <c r="D11210" s="2">
        <v>0.73569444444444443</v>
      </c>
      <c r="E11210">
        <v>125</v>
      </c>
      <c r="F11210" s="5">
        <f>IFERROR(VLOOKUP(E11210,Raw_Menu!$A$2:$D$33,4,FALSE),0)</f>
        <v>17.95</v>
      </c>
      <c r="G11210" s="5">
        <f t="shared" si="350"/>
        <v>17.95</v>
      </c>
      <c r="H11210">
        <f t="shared" si="351"/>
        <v>17</v>
      </c>
      <c r="I11210" t="str">
        <f>IFERROR(VLOOKUP(tblOrders[[#This Row],[item_id]],Raw_Menu!$A$2:$D$33,3,FALSE),"Unknown")</f>
        <v>Italian</v>
      </c>
    </row>
    <row r="11211" spans="1:9" x14ac:dyDescent="0.25">
      <c r="A11211">
        <v>11210</v>
      </c>
      <c r="B11211">
        <v>4920</v>
      </c>
      <c r="C11211" s="1">
        <v>45009</v>
      </c>
      <c r="D11211" s="2">
        <v>0.73569444444444443</v>
      </c>
      <c r="E11211">
        <v>117</v>
      </c>
      <c r="F11211" s="5">
        <f>IFERROR(VLOOKUP(E11211,Raw_Menu!$A$2:$D$33,4,FALSE),0)</f>
        <v>12.95</v>
      </c>
      <c r="G11211" s="5">
        <f t="shared" si="350"/>
        <v>12.95</v>
      </c>
      <c r="H11211">
        <f t="shared" si="351"/>
        <v>17</v>
      </c>
      <c r="I11211" t="str">
        <f>IFERROR(VLOOKUP(tblOrders[[#This Row],[item_id]],Raw_Menu!$A$2:$D$33,3,FALSE),"Unknown")</f>
        <v>Mexican</v>
      </c>
    </row>
    <row r="11212" spans="1:9" x14ac:dyDescent="0.25">
      <c r="A11212">
        <v>11211</v>
      </c>
      <c r="B11212">
        <v>4921</v>
      </c>
      <c r="C11212" s="1">
        <v>45009</v>
      </c>
      <c r="D11212" s="2">
        <v>0.74944444444444447</v>
      </c>
      <c r="E11212">
        <v>120</v>
      </c>
      <c r="F11212" s="5">
        <f>IFERROR(VLOOKUP(E11212,Raw_Menu!$A$2:$D$33,4,FALSE),0)</f>
        <v>13.95</v>
      </c>
      <c r="G11212" s="5">
        <f t="shared" si="350"/>
        <v>13.95</v>
      </c>
      <c r="H11212">
        <f t="shared" si="351"/>
        <v>17</v>
      </c>
      <c r="I11212" t="str">
        <f>IFERROR(VLOOKUP(tblOrders[[#This Row],[item_id]],Raw_Menu!$A$2:$D$33,3,FALSE),"Unknown")</f>
        <v>Mexican</v>
      </c>
    </row>
    <row r="11213" spans="1:9" x14ac:dyDescent="0.25">
      <c r="A11213">
        <v>11212</v>
      </c>
      <c r="B11213">
        <v>4921</v>
      </c>
      <c r="C11213" s="1">
        <v>45009</v>
      </c>
      <c r="D11213" s="2">
        <v>0.74944444444444447</v>
      </c>
      <c r="E11213">
        <v>106</v>
      </c>
      <c r="F11213" s="5">
        <f>IFERROR(VLOOKUP(E11213,Raw_Menu!$A$2:$D$33,4,FALSE),0)</f>
        <v>7</v>
      </c>
      <c r="G11213" s="5">
        <f t="shared" si="350"/>
        <v>7</v>
      </c>
      <c r="H11213">
        <f t="shared" si="351"/>
        <v>17</v>
      </c>
      <c r="I11213" t="str">
        <f>IFERROR(VLOOKUP(tblOrders[[#This Row],[item_id]],Raw_Menu!$A$2:$D$33,3,FALSE),"Unknown")</f>
        <v>American</v>
      </c>
    </row>
    <row r="11214" spans="1:9" x14ac:dyDescent="0.25">
      <c r="A11214">
        <v>11213</v>
      </c>
      <c r="B11214">
        <v>4922</v>
      </c>
      <c r="C11214" s="1">
        <v>45009</v>
      </c>
      <c r="D11214" s="2">
        <v>0.75745370370370368</v>
      </c>
      <c r="E11214">
        <v>115</v>
      </c>
      <c r="F11214" s="5">
        <f>IFERROR(VLOOKUP(E11214,Raw_Menu!$A$2:$D$33,4,FALSE),0)</f>
        <v>11.95</v>
      </c>
      <c r="G11214" s="5">
        <f t="shared" si="350"/>
        <v>11.95</v>
      </c>
      <c r="H11214">
        <f t="shared" si="351"/>
        <v>18</v>
      </c>
      <c r="I11214" t="str">
        <f>IFERROR(VLOOKUP(tblOrders[[#This Row],[item_id]],Raw_Menu!$A$2:$D$33,3,FALSE),"Unknown")</f>
        <v>Mexican</v>
      </c>
    </row>
    <row r="11215" spans="1:9" x14ac:dyDescent="0.25">
      <c r="A11215">
        <v>11214</v>
      </c>
      <c r="B11215">
        <v>4922</v>
      </c>
      <c r="C11215" s="1">
        <v>45009</v>
      </c>
      <c r="D11215" s="2">
        <v>0.75745370370370368</v>
      </c>
      <c r="E11215">
        <v>113</v>
      </c>
      <c r="F11215" s="5">
        <f>IFERROR(VLOOKUP(E11215,Raw_Menu!$A$2:$D$33,4,FALSE),0)</f>
        <v>5</v>
      </c>
      <c r="G11215" s="5">
        <f t="shared" si="350"/>
        <v>5</v>
      </c>
      <c r="H11215">
        <f t="shared" si="351"/>
        <v>18</v>
      </c>
      <c r="I11215" t="str">
        <f>IFERROR(VLOOKUP(tblOrders[[#This Row],[item_id]],Raw_Menu!$A$2:$D$33,3,FALSE),"Unknown")</f>
        <v>Asian</v>
      </c>
    </row>
    <row r="11216" spans="1:9" x14ac:dyDescent="0.25">
      <c r="A11216">
        <v>11215</v>
      </c>
      <c r="B11216">
        <v>4923</v>
      </c>
      <c r="C11216" s="1">
        <v>45009</v>
      </c>
      <c r="D11216" s="2">
        <v>0.78395833333333331</v>
      </c>
      <c r="E11216">
        <v>124</v>
      </c>
      <c r="F11216" s="5">
        <f>IFERROR(VLOOKUP(E11216,Raw_Menu!$A$2:$D$33,4,FALSE),0)</f>
        <v>14.5</v>
      </c>
      <c r="G11216" s="5">
        <f t="shared" si="350"/>
        <v>14.5</v>
      </c>
      <c r="H11216">
        <f t="shared" si="351"/>
        <v>18</v>
      </c>
      <c r="I11216" t="str">
        <f>IFERROR(VLOOKUP(tblOrders[[#This Row],[item_id]],Raw_Menu!$A$2:$D$33,3,FALSE),"Unknown")</f>
        <v>Italian</v>
      </c>
    </row>
    <row r="11217" spans="1:9" x14ac:dyDescent="0.25">
      <c r="A11217">
        <v>11216</v>
      </c>
      <c r="B11217">
        <v>4924</v>
      </c>
      <c r="C11217" s="1">
        <v>45009</v>
      </c>
      <c r="D11217" s="2">
        <v>0.78687499999999999</v>
      </c>
      <c r="E11217">
        <v>120</v>
      </c>
      <c r="F11217" s="5">
        <f>IFERROR(VLOOKUP(E11217,Raw_Menu!$A$2:$D$33,4,FALSE),0)</f>
        <v>13.95</v>
      </c>
      <c r="G11217" s="5">
        <f t="shared" si="350"/>
        <v>13.95</v>
      </c>
      <c r="H11217">
        <f t="shared" si="351"/>
        <v>18</v>
      </c>
      <c r="I11217" t="str">
        <f>IFERROR(VLOOKUP(tblOrders[[#This Row],[item_id]],Raw_Menu!$A$2:$D$33,3,FALSE),"Unknown")</f>
        <v>Mexican</v>
      </c>
    </row>
    <row r="11218" spans="1:9" x14ac:dyDescent="0.25">
      <c r="A11218">
        <v>11217</v>
      </c>
      <c r="B11218">
        <v>4924</v>
      </c>
      <c r="C11218" s="1">
        <v>45009</v>
      </c>
      <c r="D11218" s="2">
        <v>0.78687499999999999</v>
      </c>
      <c r="E11218">
        <v>114</v>
      </c>
      <c r="F11218" s="5">
        <f>IFERROR(VLOOKUP(E11218,Raw_Menu!$A$2:$D$33,4,FALSE),0)</f>
        <v>9</v>
      </c>
      <c r="G11218" s="5">
        <f t="shared" si="350"/>
        <v>9</v>
      </c>
      <c r="H11218">
        <f t="shared" si="351"/>
        <v>18</v>
      </c>
      <c r="I11218" t="str">
        <f>IFERROR(VLOOKUP(tblOrders[[#This Row],[item_id]],Raw_Menu!$A$2:$D$33,3,FALSE),"Unknown")</f>
        <v>Asian</v>
      </c>
    </row>
    <row r="11219" spans="1:9" x14ac:dyDescent="0.25">
      <c r="A11219">
        <v>11218</v>
      </c>
      <c r="B11219">
        <v>4925</v>
      </c>
      <c r="C11219" s="1">
        <v>45009</v>
      </c>
      <c r="D11219" s="2">
        <v>0.7896643518518518</v>
      </c>
      <c r="E11219">
        <v>125</v>
      </c>
      <c r="F11219" s="5">
        <f>IFERROR(VLOOKUP(E11219,Raw_Menu!$A$2:$D$33,4,FALSE),0)</f>
        <v>17.95</v>
      </c>
      <c r="G11219" s="5">
        <f t="shared" si="350"/>
        <v>17.95</v>
      </c>
      <c r="H11219">
        <f t="shared" si="351"/>
        <v>18</v>
      </c>
      <c r="I11219" t="str">
        <f>IFERROR(VLOOKUP(tblOrders[[#This Row],[item_id]],Raw_Menu!$A$2:$D$33,3,FALSE),"Unknown")</f>
        <v>Italian</v>
      </c>
    </row>
    <row r="11220" spans="1:9" x14ac:dyDescent="0.25">
      <c r="A11220">
        <v>11219</v>
      </c>
      <c r="B11220">
        <v>4925</v>
      </c>
      <c r="C11220" s="1">
        <v>45009</v>
      </c>
      <c r="D11220" s="2">
        <v>0.7896643518518518</v>
      </c>
      <c r="E11220">
        <v>106</v>
      </c>
      <c r="F11220" s="5">
        <f>IFERROR(VLOOKUP(E11220,Raw_Menu!$A$2:$D$33,4,FALSE),0)</f>
        <v>7</v>
      </c>
      <c r="G11220" s="5">
        <f t="shared" si="350"/>
        <v>7</v>
      </c>
      <c r="H11220">
        <f t="shared" si="351"/>
        <v>18</v>
      </c>
      <c r="I11220" t="str">
        <f>IFERROR(VLOOKUP(tblOrders[[#This Row],[item_id]],Raw_Menu!$A$2:$D$33,3,FALSE),"Unknown")</f>
        <v>American</v>
      </c>
    </row>
    <row r="11221" spans="1:9" x14ac:dyDescent="0.25">
      <c r="A11221">
        <v>11220</v>
      </c>
      <c r="B11221">
        <v>4926</v>
      </c>
      <c r="C11221" s="1">
        <v>45009</v>
      </c>
      <c r="D11221" s="2">
        <v>0.79174768518518523</v>
      </c>
      <c r="E11221">
        <v>120</v>
      </c>
      <c r="F11221" s="5">
        <f>IFERROR(VLOOKUP(E11221,Raw_Menu!$A$2:$D$33,4,FALSE),0)</f>
        <v>13.95</v>
      </c>
      <c r="G11221" s="5">
        <f t="shared" si="350"/>
        <v>13.95</v>
      </c>
      <c r="H11221">
        <f t="shared" si="351"/>
        <v>19</v>
      </c>
      <c r="I11221" t="str">
        <f>IFERROR(VLOOKUP(tblOrders[[#This Row],[item_id]],Raw_Menu!$A$2:$D$33,3,FALSE),"Unknown")</f>
        <v>Mexican</v>
      </c>
    </row>
    <row r="11222" spans="1:9" x14ac:dyDescent="0.25">
      <c r="A11222">
        <v>11221</v>
      </c>
      <c r="B11222">
        <v>4927</v>
      </c>
      <c r="C11222" s="1">
        <v>45009</v>
      </c>
      <c r="D11222" s="2">
        <v>0.81841435185185185</v>
      </c>
      <c r="E11222">
        <v>115</v>
      </c>
      <c r="F11222" s="5">
        <f>IFERROR(VLOOKUP(E11222,Raw_Menu!$A$2:$D$33,4,FALSE),0)</f>
        <v>11.95</v>
      </c>
      <c r="G11222" s="5">
        <f t="shared" si="350"/>
        <v>11.95</v>
      </c>
      <c r="H11222">
        <f t="shared" si="351"/>
        <v>19</v>
      </c>
      <c r="I11222" t="str">
        <f>IFERROR(VLOOKUP(tblOrders[[#This Row],[item_id]],Raw_Menu!$A$2:$D$33,3,FALSE),"Unknown")</f>
        <v>Mexican</v>
      </c>
    </row>
    <row r="11223" spans="1:9" x14ac:dyDescent="0.25">
      <c r="A11223">
        <v>11222</v>
      </c>
      <c r="B11223">
        <v>4927</v>
      </c>
      <c r="C11223" s="1">
        <v>45009</v>
      </c>
      <c r="D11223" s="2">
        <v>0.81841435185185185</v>
      </c>
      <c r="E11223">
        <v>125</v>
      </c>
      <c r="F11223" s="5">
        <f>IFERROR(VLOOKUP(E11223,Raw_Menu!$A$2:$D$33,4,FALSE),0)</f>
        <v>17.95</v>
      </c>
      <c r="G11223" s="5">
        <f t="shared" si="350"/>
        <v>17.95</v>
      </c>
      <c r="H11223">
        <f t="shared" si="351"/>
        <v>19</v>
      </c>
      <c r="I11223" t="str">
        <f>IFERROR(VLOOKUP(tblOrders[[#This Row],[item_id]],Raw_Menu!$A$2:$D$33,3,FALSE),"Unknown")</f>
        <v>Italian</v>
      </c>
    </row>
    <row r="11224" spans="1:9" x14ac:dyDescent="0.25">
      <c r="A11224">
        <v>11223</v>
      </c>
      <c r="B11224">
        <v>4927</v>
      </c>
      <c r="C11224" s="1">
        <v>45009</v>
      </c>
      <c r="D11224" s="2">
        <v>0.81841435185185185</v>
      </c>
      <c r="E11224">
        <v>114</v>
      </c>
      <c r="F11224" s="5">
        <f>IFERROR(VLOOKUP(E11224,Raw_Menu!$A$2:$D$33,4,FALSE),0)</f>
        <v>9</v>
      </c>
      <c r="G11224" s="5">
        <f t="shared" si="350"/>
        <v>9</v>
      </c>
      <c r="H11224">
        <f t="shared" si="351"/>
        <v>19</v>
      </c>
      <c r="I11224" t="str">
        <f>IFERROR(VLOOKUP(tblOrders[[#This Row],[item_id]],Raw_Menu!$A$2:$D$33,3,FALSE),"Unknown")</f>
        <v>Asian</v>
      </c>
    </row>
    <row r="11225" spans="1:9" x14ac:dyDescent="0.25">
      <c r="A11225">
        <v>11224</v>
      </c>
      <c r="B11225">
        <v>4927</v>
      </c>
      <c r="C11225" s="1">
        <v>45009</v>
      </c>
      <c r="D11225" s="2">
        <v>0.81841435185185185</v>
      </c>
      <c r="E11225">
        <v>132</v>
      </c>
      <c r="F11225" s="5">
        <f>IFERROR(VLOOKUP(E11225,Raw_Menu!$A$2:$D$33,4,FALSE),0)</f>
        <v>16.95</v>
      </c>
      <c r="G11225" s="5">
        <f t="shared" si="350"/>
        <v>16.95</v>
      </c>
      <c r="H11225">
        <f t="shared" si="351"/>
        <v>19</v>
      </c>
      <c r="I11225" t="str">
        <f>IFERROR(VLOOKUP(tblOrders[[#This Row],[item_id]],Raw_Menu!$A$2:$D$33,3,FALSE),"Unknown")</f>
        <v>Italian</v>
      </c>
    </row>
    <row r="11226" spans="1:9" x14ac:dyDescent="0.25">
      <c r="A11226">
        <v>11225</v>
      </c>
      <c r="B11226">
        <v>4928</v>
      </c>
      <c r="C11226" s="1">
        <v>45009</v>
      </c>
      <c r="D11226" s="2">
        <v>0.82239583333333333</v>
      </c>
      <c r="E11226">
        <v>110</v>
      </c>
      <c r="F11226" s="5">
        <f>IFERROR(VLOOKUP(E11226,Raw_Menu!$A$2:$D$33,4,FALSE),0)</f>
        <v>17.95</v>
      </c>
      <c r="G11226" s="5">
        <f t="shared" si="350"/>
        <v>17.95</v>
      </c>
      <c r="H11226">
        <f t="shared" si="351"/>
        <v>19</v>
      </c>
      <c r="I11226" t="str">
        <f>IFERROR(VLOOKUP(tblOrders[[#This Row],[item_id]],Raw_Menu!$A$2:$D$33,3,FALSE),"Unknown")</f>
        <v>Asian</v>
      </c>
    </row>
    <row r="11227" spans="1:9" x14ac:dyDescent="0.25">
      <c r="A11227">
        <v>11226</v>
      </c>
      <c r="B11227">
        <v>4928</v>
      </c>
      <c r="C11227" s="1">
        <v>45009</v>
      </c>
      <c r="D11227" s="2">
        <v>0.82239583333333333</v>
      </c>
      <c r="E11227">
        <v>122</v>
      </c>
      <c r="F11227" s="5">
        <f>IFERROR(VLOOKUP(E11227,Raw_Menu!$A$2:$D$33,4,FALSE),0)</f>
        <v>7</v>
      </c>
      <c r="G11227" s="5">
        <f t="shared" si="350"/>
        <v>7</v>
      </c>
      <c r="H11227">
        <f t="shared" si="351"/>
        <v>19</v>
      </c>
      <c r="I11227" t="str">
        <f>IFERROR(VLOOKUP(tblOrders[[#This Row],[item_id]],Raw_Menu!$A$2:$D$33,3,FALSE),"Unknown")</f>
        <v>Mexican</v>
      </c>
    </row>
    <row r="11228" spans="1:9" x14ac:dyDescent="0.25">
      <c r="A11228">
        <v>11227</v>
      </c>
      <c r="B11228">
        <v>4928</v>
      </c>
      <c r="C11228" s="1">
        <v>45009</v>
      </c>
      <c r="D11228" s="2">
        <v>0.82239583333333333</v>
      </c>
      <c r="E11228" t="s">
        <v>95</v>
      </c>
      <c r="F11228" s="5">
        <f>IFERROR(VLOOKUP(E11228,Raw_Menu!$A$2:$D$33,4,FALSE),0)</f>
        <v>0</v>
      </c>
      <c r="G11228" s="5">
        <f t="shared" si="350"/>
        <v>0</v>
      </c>
      <c r="H11228">
        <f t="shared" si="351"/>
        <v>19</v>
      </c>
      <c r="I11228" t="str">
        <f>IFERROR(VLOOKUP(tblOrders[[#This Row],[item_id]],Raw_Menu!$A$2:$D$33,3,FALSE),"Unknown")</f>
        <v>Unknown</v>
      </c>
    </row>
    <row r="11229" spans="1:9" x14ac:dyDescent="0.25">
      <c r="A11229">
        <v>11228</v>
      </c>
      <c r="B11229">
        <v>4929</v>
      </c>
      <c r="C11229" s="1">
        <v>45009</v>
      </c>
      <c r="D11229" s="2">
        <v>0.82614583333333336</v>
      </c>
      <c r="E11229">
        <v>117</v>
      </c>
      <c r="F11229" s="5">
        <f>IFERROR(VLOOKUP(E11229,Raw_Menu!$A$2:$D$33,4,FALSE),0)</f>
        <v>12.95</v>
      </c>
      <c r="G11229" s="5">
        <f t="shared" si="350"/>
        <v>12.95</v>
      </c>
      <c r="H11229">
        <f t="shared" si="351"/>
        <v>19</v>
      </c>
      <c r="I11229" t="str">
        <f>IFERROR(VLOOKUP(tblOrders[[#This Row],[item_id]],Raw_Menu!$A$2:$D$33,3,FALSE),"Unknown")</f>
        <v>Mexican</v>
      </c>
    </row>
    <row r="11230" spans="1:9" x14ac:dyDescent="0.25">
      <c r="A11230">
        <v>11229</v>
      </c>
      <c r="B11230">
        <v>4929</v>
      </c>
      <c r="C11230" s="1">
        <v>45009</v>
      </c>
      <c r="D11230" s="2">
        <v>0.82614583333333336</v>
      </c>
      <c r="E11230">
        <v>113</v>
      </c>
      <c r="F11230" s="5">
        <f>IFERROR(VLOOKUP(E11230,Raw_Menu!$A$2:$D$33,4,FALSE),0)</f>
        <v>5</v>
      </c>
      <c r="G11230" s="5">
        <f t="shared" si="350"/>
        <v>5</v>
      </c>
      <c r="H11230">
        <f t="shared" si="351"/>
        <v>19</v>
      </c>
      <c r="I11230" t="str">
        <f>IFERROR(VLOOKUP(tblOrders[[#This Row],[item_id]],Raw_Menu!$A$2:$D$33,3,FALSE),"Unknown")</f>
        <v>Asian</v>
      </c>
    </row>
    <row r="11231" spans="1:9" x14ac:dyDescent="0.25">
      <c r="A11231">
        <v>11230</v>
      </c>
      <c r="B11231">
        <v>4930</v>
      </c>
      <c r="C11231" s="1">
        <v>45009</v>
      </c>
      <c r="D11231" s="2">
        <v>0.83175925925925931</v>
      </c>
      <c r="E11231">
        <v>124</v>
      </c>
      <c r="F11231" s="5">
        <f>IFERROR(VLOOKUP(E11231,Raw_Menu!$A$2:$D$33,4,FALSE),0)</f>
        <v>14.5</v>
      </c>
      <c r="G11231" s="5">
        <f t="shared" si="350"/>
        <v>14.5</v>
      </c>
      <c r="H11231">
        <f t="shared" si="351"/>
        <v>19</v>
      </c>
      <c r="I11231" t="str">
        <f>IFERROR(VLOOKUP(tblOrders[[#This Row],[item_id]],Raw_Menu!$A$2:$D$33,3,FALSE),"Unknown")</f>
        <v>Italian</v>
      </c>
    </row>
    <row r="11232" spans="1:9" x14ac:dyDescent="0.25">
      <c r="A11232">
        <v>11231</v>
      </c>
      <c r="B11232">
        <v>4930</v>
      </c>
      <c r="C11232" s="1">
        <v>45009</v>
      </c>
      <c r="D11232" s="2">
        <v>0.83175925925925931</v>
      </c>
      <c r="E11232">
        <v>123</v>
      </c>
      <c r="F11232" s="5">
        <f>IFERROR(VLOOKUP(E11232,Raw_Menu!$A$2:$D$33,4,FALSE),0)</f>
        <v>9</v>
      </c>
      <c r="G11232" s="5">
        <f t="shared" si="350"/>
        <v>9</v>
      </c>
      <c r="H11232">
        <f t="shared" si="351"/>
        <v>19</v>
      </c>
      <c r="I11232" t="str">
        <f>IFERROR(VLOOKUP(tblOrders[[#This Row],[item_id]],Raw_Menu!$A$2:$D$33,3,FALSE),"Unknown")</f>
        <v>Mexican</v>
      </c>
    </row>
    <row r="11233" spans="1:9" x14ac:dyDescent="0.25">
      <c r="A11233">
        <v>11232</v>
      </c>
      <c r="B11233">
        <v>4930</v>
      </c>
      <c r="C11233" s="1">
        <v>45009</v>
      </c>
      <c r="D11233" s="2">
        <v>0.83175925925925931</v>
      </c>
      <c r="E11233">
        <v>114</v>
      </c>
      <c r="F11233" s="5">
        <f>IFERROR(VLOOKUP(E11233,Raw_Menu!$A$2:$D$33,4,FALSE),0)</f>
        <v>9</v>
      </c>
      <c r="G11233" s="5">
        <f t="shared" si="350"/>
        <v>9</v>
      </c>
      <c r="H11233">
        <f t="shared" si="351"/>
        <v>19</v>
      </c>
      <c r="I11233" t="str">
        <f>IFERROR(VLOOKUP(tblOrders[[#This Row],[item_id]],Raw_Menu!$A$2:$D$33,3,FALSE),"Unknown")</f>
        <v>Asian</v>
      </c>
    </row>
    <row r="11234" spans="1:9" x14ac:dyDescent="0.25">
      <c r="A11234">
        <v>11233</v>
      </c>
      <c r="B11234">
        <v>4931</v>
      </c>
      <c r="C11234" s="1">
        <v>45009</v>
      </c>
      <c r="D11234" s="2">
        <v>0.83406250000000004</v>
      </c>
      <c r="E11234">
        <v>101</v>
      </c>
      <c r="F11234" s="5">
        <f>IFERROR(VLOOKUP(E11234,Raw_Menu!$A$2:$D$33,4,FALSE),0)</f>
        <v>12.95</v>
      </c>
      <c r="G11234" s="5">
        <f t="shared" si="350"/>
        <v>12.95</v>
      </c>
      <c r="H11234">
        <f t="shared" si="351"/>
        <v>20</v>
      </c>
      <c r="I11234" t="str">
        <f>IFERROR(VLOOKUP(tblOrders[[#This Row],[item_id]],Raw_Menu!$A$2:$D$33,3,FALSE),"Unknown")</f>
        <v>American</v>
      </c>
    </row>
    <row r="11235" spans="1:9" x14ac:dyDescent="0.25">
      <c r="A11235">
        <v>11234</v>
      </c>
      <c r="B11235">
        <v>4931</v>
      </c>
      <c r="C11235" s="1">
        <v>45009</v>
      </c>
      <c r="D11235" s="2">
        <v>0.83406250000000004</v>
      </c>
      <c r="E11235">
        <v>107</v>
      </c>
      <c r="F11235" s="5">
        <f>IFERROR(VLOOKUP(E11235,Raw_Menu!$A$2:$D$33,4,FALSE),0)</f>
        <v>16.5</v>
      </c>
      <c r="G11235" s="5">
        <f t="shared" si="350"/>
        <v>16.5</v>
      </c>
      <c r="H11235">
        <f t="shared" si="351"/>
        <v>20</v>
      </c>
      <c r="I11235" t="str">
        <f>IFERROR(VLOOKUP(tblOrders[[#This Row],[item_id]],Raw_Menu!$A$2:$D$33,3,FALSE),"Unknown")</f>
        <v>Asian</v>
      </c>
    </row>
    <row r="11236" spans="1:9" x14ac:dyDescent="0.25">
      <c r="A11236">
        <v>11235</v>
      </c>
      <c r="B11236">
        <v>4932</v>
      </c>
      <c r="C11236" s="1">
        <v>45009</v>
      </c>
      <c r="D11236" s="2">
        <v>0.84734953703703708</v>
      </c>
      <c r="E11236">
        <v>117</v>
      </c>
      <c r="F11236" s="5">
        <f>IFERROR(VLOOKUP(E11236,Raw_Menu!$A$2:$D$33,4,FALSE),0)</f>
        <v>12.95</v>
      </c>
      <c r="G11236" s="5">
        <f t="shared" si="350"/>
        <v>12.95</v>
      </c>
      <c r="H11236">
        <f t="shared" si="351"/>
        <v>20</v>
      </c>
      <c r="I11236" t="str">
        <f>IFERROR(VLOOKUP(tblOrders[[#This Row],[item_id]],Raw_Menu!$A$2:$D$33,3,FALSE),"Unknown")</f>
        <v>Mexican</v>
      </c>
    </row>
    <row r="11237" spans="1:9" x14ac:dyDescent="0.25">
      <c r="A11237">
        <v>11236</v>
      </c>
      <c r="B11237">
        <v>4932</v>
      </c>
      <c r="C11237" s="1">
        <v>45009</v>
      </c>
      <c r="D11237" s="2">
        <v>0.84734953703703708</v>
      </c>
      <c r="E11237">
        <v>129</v>
      </c>
      <c r="F11237" s="5">
        <f>IFERROR(VLOOKUP(E11237,Raw_Menu!$A$2:$D$33,4,FALSE),0)</f>
        <v>15.5</v>
      </c>
      <c r="G11237" s="5">
        <f t="shared" si="350"/>
        <v>15.5</v>
      </c>
      <c r="H11237">
        <f t="shared" si="351"/>
        <v>20</v>
      </c>
      <c r="I11237" t="str">
        <f>IFERROR(VLOOKUP(tblOrders[[#This Row],[item_id]],Raw_Menu!$A$2:$D$33,3,FALSE),"Unknown")</f>
        <v>Italian</v>
      </c>
    </row>
    <row r="11238" spans="1:9" x14ac:dyDescent="0.25">
      <c r="A11238">
        <v>11237</v>
      </c>
      <c r="B11238">
        <v>4933</v>
      </c>
      <c r="C11238" s="1">
        <v>45009</v>
      </c>
      <c r="D11238" s="2">
        <v>0.85621527777777773</v>
      </c>
      <c r="E11238">
        <v>101</v>
      </c>
      <c r="F11238" s="5">
        <f>IFERROR(VLOOKUP(E11238,Raw_Menu!$A$2:$D$33,4,FALSE),0)</f>
        <v>12.95</v>
      </c>
      <c r="G11238" s="5">
        <f t="shared" si="350"/>
        <v>12.95</v>
      </c>
      <c r="H11238">
        <f t="shared" si="351"/>
        <v>20</v>
      </c>
      <c r="I11238" t="str">
        <f>IFERROR(VLOOKUP(tblOrders[[#This Row],[item_id]],Raw_Menu!$A$2:$D$33,3,FALSE),"Unknown")</f>
        <v>American</v>
      </c>
    </row>
    <row r="11239" spans="1:9" x14ac:dyDescent="0.25">
      <c r="A11239">
        <v>11238</v>
      </c>
      <c r="B11239">
        <v>4933</v>
      </c>
      <c r="C11239" s="1">
        <v>45009</v>
      </c>
      <c r="D11239" s="2">
        <v>0.85621527777777773</v>
      </c>
      <c r="E11239">
        <v>129</v>
      </c>
      <c r="F11239" s="5">
        <f>IFERROR(VLOOKUP(E11239,Raw_Menu!$A$2:$D$33,4,FALSE),0)</f>
        <v>15.5</v>
      </c>
      <c r="G11239" s="5">
        <f t="shared" si="350"/>
        <v>15.5</v>
      </c>
      <c r="H11239">
        <f t="shared" si="351"/>
        <v>20</v>
      </c>
      <c r="I11239" t="str">
        <f>IFERROR(VLOOKUP(tblOrders[[#This Row],[item_id]],Raw_Menu!$A$2:$D$33,3,FALSE),"Unknown")</f>
        <v>Italian</v>
      </c>
    </row>
    <row r="11240" spans="1:9" x14ac:dyDescent="0.25">
      <c r="A11240">
        <v>11239</v>
      </c>
      <c r="B11240">
        <v>4933</v>
      </c>
      <c r="C11240" s="1">
        <v>45009</v>
      </c>
      <c r="D11240" s="2">
        <v>0.85621527777777773</v>
      </c>
      <c r="E11240">
        <v>122</v>
      </c>
      <c r="F11240" s="5">
        <f>IFERROR(VLOOKUP(E11240,Raw_Menu!$A$2:$D$33,4,FALSE),0)</f>
        <v>7</v>
      </c>
      <c r="G11240" s="5">
        <f t="shared" si="350"/>
        <v>7</v>
      </c>
      <c r="H11240">
        <f t="shared" si="351"/>
        <v>20</v>
      </c>
      <c r="I11240" t="str">
        <f>IFERROR(VLOOKUP(tblOrders[[#This Row],[item_id]],Raw_Menu!$A$2:$D$33,3,FALSE),"Unknown")</f>
        <v>Mexican</v>
      </c>
    </row>
    <row r="11241" spans="1:9" x14ac:dyDescent="0.25">
      <c r="A11241">
        <v>11240</v>
      </c>
      <c r="B11241">
        <v>4934</v>
      </c>
      <c r="C11241" s="1">
        <v>45009</v>
      </c>
      <c r="D11241" s="2">
        <v>0.85962962962962963</v>
      </c>
      <c r="E11241">
        <v>125</v>
      </c>
      <c r="F11241" s="5">
        <f>IFERROR(VLOOKUP(E11241,Raw_Menu!$A$2:$D$33,4,FALSE),0)</f>
        <v>17.95</v>
      </c>
      <c r="G11241" s="5">
        <f t="shared" si="350"/>
        <v>17.95</v>
      </c>
      <c r="H11241">
        <f t="shared" si="351"/>
        <v>20</v>
      </c>
      <c r="I11241" t="str">
        <f>IFERROR(VLOOKUP(tblOrders[[#This Row],[item_id]],Raw_Menu!$A$2:$D$33,3,FALSE),"Unknown")</f>
        <v>Italian</v>
      </c>
    </row>
    <row r="11242" spans="1:9" x14ac:dyDescent="0.25">
      <c r="A11242">
        <v>11241</v>
      </c>
      <c r="B11242">
        <v>4935</v>
      </c>
      <c r="C11242" s="1">
        <v>45009</v>
      </c>
      <c r="D11242" s="2">
        <v>0.87228009259259254</v>
      </c>
      <c r="E11242">
        <v>102</v>
      </c>
      <c r="F11242" s="5">
        <f>IFERROR(VLOOKUP(E11242,Raw_Menu!$A$2:$D$33,4,FALSE),0)</f>
        <v>13.95</v>
      </c>
      <c r="G11242" s="5">
        <f t="shared" si="350"/>
        <v>13.95</v>
      </c>
      <c r="H11242">
        <f t="shared" si="351"/>
        <v>20</v>
      </c>
      <c r="I11242" t="str">
        <f>IFERROR(VLOOKUP(tblOrders[[#This Row],[item_id]],Raw_Menu!$A$2:$D$33,3,FALSE),"Unknown")</f>
        <v>American</v>
      </c>
    </row>
    <row r="11243" spans="1:9" x14ac:dyDescent="0.25">
      <c r="A11243">
        <v>11242</v>
      </c>
      <c r="B11243">
        <v>4935</v>
      </c>
      <c r="C11243" s="1">
        <v>45009</v>
      </c>
      <c r="D11243" s="2">
        <v>0.87228009259259254</v>
      </c>
      <c r="E11243">
        <v>125</v>
      </c>
      <c r="F11243" s="5">
        <f>IFERROR(VLOOKUP(E11243,Raw_Menu!$A$2:$D$33,4,FALSE),0)</f>
        <v>17.95</v>
      </c>
      <c r="G11243" s="5">
        <f t="shared" si="350"/>
        <v>17.95</v>
      </c>
      <c r="H11243">
        <f t="shared" si="351"/>
        <v>20</v>
      </c>
      <c r="I11243" t="str">
        <f>IFERROR(VLOOKUP(tblOrders[[#This Row],[item_id]],Raw_Menu!$A$2:$D$33,3,FALSE),"Unknown")</f>
        <v>Italian</v>
      </c>
    </row>
    <row r="11244" spans="1:9" x14ac:dyDescent="0.25">
      <c r="A11244">
        <v>11243</v>
      </c>
      <c r="B11244">
        <v>4935</v>
      </c>
      <c r="C11244" s="1">
        <v>45009</v>
      </c>
      <c r="D11244" s="2">
        <v>0.87228009259259254</v>
      </c>
      <c r="E11244">
        <v>127</v>
      </c>
      <c r="F11244" s="5">
        <f>IFERROR(VLOOKUP(E11244,Raw_Menu!$A$2:$D$33,4,FALSE),0)</f>
        <v>17.95</v>
      </c>
      <c r="G11244" s="5">
        <f t="shared" si="350"/>
        <v>17.95</v>
      </c>
      <c r="H11244">
        <f t="shared" si="351"/>
        <v>20</v>
      </c>
      <c r="I11244" t="str">
        <f>IFERROR(VLOOKUP(tblOrders[[#This Row],[item_id]],Raw_Menu!$A$2:$D$33,3,FALSE),"Unknown")</f>
        <v>Italian</v>
      </c>
    </row>
    <row r="11245" spans="1:9" x14ac:dyDescent="0.25">
      <c r="A11245">
        <v>11244</v>
      </c>
      <c r="B11245">
        <v>4936</v>
      </c>
      <c r="C11245" s="1">
        <v>45009</v>
      </c>
      <c r="D11245" s="2">
        <v>0.87936342592592598</v>
      </c>
      <c r="E11245">
        <v>120</v>
      </c>
      <c r="F11245" s="5">
        <f>IFERROR(VLOOKUP(E11245,Raw_Menu!$A$2:$D$33,4,FALSE),0)</f>
        <v>13.95</v>
      </c>
      <c r="G11245" s="5">
        <f t="shared" si="350"/>
        <v>13.95</v>
      </c>
      <c r="H11245">
        <f t="shared" si="351"/>
        <v>21</v>
      </c>
      <c r="I11245" t="str">
        <f>IFERROR(VLOOKUP(tblOrders[[#This Row],[item_id]],Raw_Menu!$A$2:$D$33,3,FALSE),"Unknown")</f>
        <v>Mexican</v>
      </c>
    </row>
    <row r="11246" spans="1:9" x14ac:dyDescent="0.25">
      <c r="A11246">
        <v>11245</v>
      </c>
      <c r="B11246">
        <v>4937</v>
      </c>
      <c r="C11246" s="1">
        <v>45009</v>
      </c>
      <c r="D11246" s="2">
        <v>0.91937500000000005</v>
      </c>
      <c r="E11246">
        <v>108</v>
      </c>
      <c r="F11246" s="5">
        <f>IFERROR(VLOOKUP(E11246,Raw_Menu!$A$2:$D$33,4,FALSE),0)</f>
        <v>14.5</v>
      </c>
      <c r="G11246" s="5">
        <f t="shared" si="350"/>
        <v>14.5</v>
      </c>
      <c r="H11246">
        <f t="shared" si="351"/>
        <v>22</v>
      </c>
      <c r="I11246" t="str">
        <f>IFERROR(VLOOKUP(tblOrders[[#This Row],[item_id]],Raw_Menu!$A$2:$D$33,3,FALSE),"Unknown")</f>
        <v>Asian</v>
      </c>
    </row>
    <row r="11247" spans="1:9" x14ac:dyDescent="0.25">
      <c r="A11247">
        <v>11246</v>
      </c>
      <c r="B11247">
        <v>4937</v>
      </c>
      <c r="C11247" s="1">
        <v>45009</v>
      </c>
      <c r="D11247" s="2">
        <v>0.91937500000000005</v>
      </c>
      <c r="E11247">
        <v>110</v>
      </c>
      <c r="F11247" s="5">
        <f>IFERROR(VLOOKUP(E11247,Raw_Menu!$A$2:$D$33,4,FALSE),0)</f>
        <v>17.95</v>
      </c>
      <c r="G11247" s="5">
        <f t="shared" si="350"/>
        <v>17.95</v>
      </c>
      <c r="H11247">
        <f t="shared" si="351"/>
        <v>22</v>
      </c>
      <c r="I11247" t="str">
        <f>IFERROR(VLOOKUP(tblOrders[[#This Row],[item_id]],Raw_Menu!$A$2:$D$33,3,FALSE),"Unknown")</f>
        <v>Asian</v>
      </c>
    </row>
    <row r="11248" spans="1:9" x14ac:dyDescent="0.25">
      <c r="A11248">
        <v>11247</v>
      </c>
      <c r="B11248">
        <v>4938</v>
      </c>
      <c r="C11248" s="1">
        <v>45009</v>
      </c>
      <c r="D11248" s="2">
        <v>0.92641203703703701</v>
      </c>
      <c r="E11248">
        <v>107</v>
      </c>
      <c r="F11248" s="5">
        <f>IFERROR(VLOOKUP(E11248,Raw_Menu!$A$2:$D$33,4,FALSE),0)</f>
        <v>16.5</v>
      </c>
      <c r="G11248" s="5">
        <f t="shared" si="350"/>
        <v>16.5</v>
      </c>
      <c r="H11248">
        <f t="shared" si="351"/>
        <v>22</v>
      </c>
      <c r="I11248" t="str">
        <f>IFERROR(VLOOKUP(tblOrders[[#This Row],[item_id]],Raw_Menu!$A$2:$D$33,3,FALSE),"Unknown")</f>
        <v>Asian</v>
      </c>
    </row>
    <row r="11249" spans="1:9" x14ac:dyDescent="0.25">
      <c r="A11249">
        <v>11248</v>
      </c>
      <c r="B11249">
        <v>4938</v>
      </c>
      <c r="C11249" s="1">
        <v>45009</v>
      </c>
      <c r="D11249" s="2">
        <v>0.92641203703703701</v>
      </c>
      <c r="E11249">
        <v>108</v>
      </c>
      <c r="F11249" s="5">
        <f>IFERROR(VLOOKUP(E11249,Raw_Menu!$A$2:$D$33,4,FALSE),0)</f>
        <v>14.5</v>
      </c>
      <c r="G11249" s="5">
        <f t="shared" si="350"/>
        <v>14.5</v>
      </c>
      <c r="H11249">
        <f t="shared" si="351"/>
        <v>22</v>
      </c>
      <c r="I11249" t="str">
        <f>IFERROR(VLOOKUP(tblOrders[[#This Row],[item_id]],Raw_Menu!$A$2:$D$33,3,FALSE),"Unknown")</f>
        <v>Asian</v>
      </c>
    </row>
    <row r="11250" spans="1:9" x14ac:dyDescent="0.25">
      <c r="A11250">
        <v>11249</v>
      </c>
      <c r="B11250">
        <v>4938</v>
      </c>
      <c r="C11250" s="1">
        <v>45009</v>
      </c>
      <c r="D11250" s="2">
        <v>0.92641203703703701</v>
      </c>
      <c r="E11250">
        <v>110</v>
      </c>
      <c r="F11250" s="5">
        <f>IFERROR(VLOOKUP(E11250,Raw_Menu!$A$2:$D$33,4,FALSE),0)</f>
        <v>17.95</v>
      </c>
      <c r="G11250" s="5">
        <f t="shared" si="350"/>
        <v>17.95</v>
      </c>
      <c r="H11250">
        <f t="shared" si="351"/>
        <v>22</v>
      </c>
      <c r="I11250" t="str">
        <f>IFERROR(VLOOKUP(tblOrders[[#This Row],[item_id]],Raw_Menu!$A$2:$D$33,3,FALSE),"Unknown")</f>
        <v>Asian</v>
      </c>
    </row>
    <row r="11251" spans="1:9" x14ac:dyDescent="0.25">
      <c r="A11251">
        <v>11250</v>
      </c>
      <c r="B11251">
        <v>4938</v>
      </c>
      <c r="C11251" s="1">
        <v>45009</v>
      </c>
      <c r="D11251" s="2">
        <v>0.92641203703703701</v>
      </c>
      <c r="E11251">
        <v>120</v>
      </c>
      <c r="F11251" s="5">
        <f>IFERROR(VLOOKUP(E11251,Raw_Menu!$A$2:$D$33,4,FALSE),0)</f>
        <v>13.95</v>
      </c>
      <c r="G11251" s="5">
        <f t="shared" si="350"/>
        <v>13.95</v>
      </c>
      <c r="H11251">
        <f t="shared" si="351"/>
        <v>22</v>
      </c>
      <c r="I11251" t="str">
        <f>IFERROR(VLOOKUP(tblOrders[[#This Row],[item_id]],Raw_Menu!$A$2:$D$33,3,FALSE),"Unknown")</f>
        <v>Mexican</v>
      </c>
    </row>
    <row r="11252" spans="1:9" x14ac:dyDescent="0.25">
      <c r="A11252">
        <v>11251</v>
      </c>
      <c r="B11252">
        <v>4939</v>
      </c>
      <c r="C11252" s="1">
        <v>45009</v>
      </c>
      <c r="D11252" s="2">
        <v>0.9307523148148148</v>
      </c>
      <c r="E11252">
        <v>109</v>
      </c>
      <c r="F11252" s="5">
        <f>IFERROR(VLOOKUP(E11252,Raw_Menu!$A$2:$D$33,4,FALSE),0)</f>
        <v>17.95</v>
      </c>
      <c r="G11252" s="5">
        <f t="shared" si="350"/>
        <v>17.95</v>
      </c>
      <c r="H11252">
        <f t="shared" si="351"/>
        <v>22</v>
      </c>
      <c r="I11252" t="str">
        <f>IFERROR(VLOOKUP(tblOrders[[#This Row],[item_id]],Raw_Menu!$A$2:$D$33,3,FALSE),"Unknown")</f>
        <v>Asian</v>
      </c>
    </row>
    <row r="11253" spans="1:9" x14ac:dyDescent="0.25">
      <c r="A11253">
        <v>11252</v>
      </c>
      <c r="B11253">
        <v>4939</v>
      </c>
      <c r="C11253" s="1">
        <v>45009</v>
      </c>
      <c r="D11253" s="2">
        <v>0.9307523148148148</v>
      </c>
      <c r="E11253">
        <v>118</v>
      </c>
      <c r="F11253" s="5">
        <f>IFERROR(VLOOKUP(E11253,Raw_Menu!$A$2:$D$33,4,FALSE),0)</f>
        <v>14.95</v>
      </c>
      <c r="G11253" s="5">
        <f t="shared" si="350"/>
        <v>14.95</v>
      </c>
      <c r="H11253">
        <f t="shared" si="351"/>
        <v>22</v>
      </c>
      <c r="I11253" t="str">
        <f>IFERROR(VLOOKUP(tblOrders[[#This Row],[item_id]],Raw_Menu!$A$2:$D$33,3,FALSE),"Unknown")</f>
        <v>Mexican</v>
      </c>
    </row>
    <row r="11254" spans="1:9" x14ac:dyDescent="0.25">
      <c r="A11254">
        <v>11253</v>
      </c>
      <c r="B11254">
        <v>4939</v>
      </c>
      <c r="C11254" s="1">
        <v>45009</v>
      </c>
      <c r="D11254" s="2">
        <v>0.9307523148148148</v>
      </c>
      <c r="E11254">
        <v>119</v>
      </c>
      <c r="F11254" s="5">
        <f>IFERROR(VLOOKUP(E11254,Raw_Menu!$A$2:$D$33,4,FALSE),0)</f>
        <v>11.95</v>
      </c>
      <c r="G11254" s="5">
        <f t="shared" si="350"/>
        <v>11.95</v>
      </c>
      <c r="H11254">
        <f t="shared" si="351"/>
        <v>22</v>
      </c>
      <c r="I11254" t="str">
        <f>IFERROR(VLOOKUP(tblOrders[[#This Row],[item_id]],Raw_Menu!$A$2:$D$33,3,FALSE),"Unknown")</f>
        <v>Mexican</v>
      </c>
    </row>
    <row r="11255" spans="1:9" x14ac:dyDescent="0.25">
      <c r="A11255">
        <v>11254</v>
      </c>
      <c r="B11255">
        <v>4939</v>
      </c>
      <c r="C11255" s="1">
        <v>45009</v>
      </c>
      <c r="D11255" s="2">
        <v>0.9307523148148148</v>
      </c>
      <c r="E11255">
        <v>120</v>
      </c>
      <c r="F11255" s="5">
        <f>IFERROR(VLOOKUP(E11255,Raw_Menu!$A$2:$D$33,4,FALSE),0)</f>
        <v>13.95</v>
      </c>
      <c r="G11255" s="5">
        <f t="shared" si="350"/>
        <v>13.95</v>
      </c>
      <c r="H11255">
        <f t="shared" si="351"/>
        <v>22</v>
      </c>
      <c r="I11255" t="str">
        <f>IFERROR(VLOOKUP(tblOrders[[#This Row],[item_id]],Raw_Menu!$A$2:$D$33,3,FALSE),"Unknown")</f>
        <v>Mexican</v>
      </c>
    </row>
    <row r="11256" spans="1:9" x14ac:dyDescent="0.25">
      <c r="A11256">
        <v>11255</v>
      </c>
      <c r="B11256">
        <v>4940</v>
      </c>
      <c r="C11256" s="1">
        <v>45009</v>
      </c>
      <c r="D11256" s="2">
        <v>0.93084490740740744</v>
      </c>
      <c r="E11256">
        <v>110</v>
      </c>
      <c r="F11256" s="5">
        <f>IFERROR(VLOOKUP(E11256,Raw_Menu!$A$2:$D$33,4,FALSE),0)</f>
        <v>17.95</v>
      </c>
      <c r="G11256" s="5">
        <f t="shared" si="350"/>
        <v>17.95</v>
      </c>
      <c r="H11256">
        <f t="shared" si="351"/>
        <v>22</v>
      </c>
      <c r="I11256" t="str">
        <f>IFERROR(VLOOKUP(tblOrders[[#This Row],[item_id]],Raw_Menu!$A$2:$D$33,3,FALSE),"Unknown")</f>
        <v>Asian</v>
      </c>
    </row>
    <row r="11257" spans="1:9" x14ac:dyDescent="0.25">
      <c r="A11257">
        <v>11256</v>
      </c>
      <c r="B11257">
        <v>4940</v>
      </c>
      <c r="C11257" s="1">
        <v>45009</v>
      </c>
      <c r="D11257" s="2">
        <v>0.93084490740740744</v>
      </c>
      <c r="E11257">
        <v>131</v>
      </c>
      <c r="F11257" s="5">
        <f>IFERROR(VLOOKUP(E11257,Raw_Menu!$A$2:$D$33,4,FALSE),0)</f>
        <v>17.95</v>
      </c>
      <c r="G11257" s="5">
        <f t="shared" si="350"/>
        <v>17.95</v>
      </c>
      <c r="H11257">
        <f t="shared" si="351"/>
        <v>22</v>
      </c>
      <c r="I11257" t="str">
        <f>IFERROR(VLOOKUP(tblOrders[[#This Row],[item_id]],Raw_Menu!$A$2:$D$33,3,FALSE),"Unknown")</f>
        <v>Italian</v>
      </c>
    </row>
    <row r="11258" spans="1:9" x14ac:dyDescent="0.25">
      <c r="A11258">
        <v>11257</v>
      </c>
      <c r="B11258">
        <v>4940</v>
      </c>
      <c r="C11258" s="1">
        <v>45009</v>
      </c>
      <c r="D11258" s="2">
        <v>0.93084490740740744</v>
      </c>
      <c r="E11258">
        <v>132</v>
      </c>
      <c r="F11258" s="5">
        <f>IFERROR(VLOOKUP(E11258,Raw_Menu!$A$2:$D$33,4,FALSE),0)</f>
        <v>16.95</v>
      </c>
      <c r="G11258" s="5">
        <f t="shared" si="350"/>
        <v>16.95</v>
      </c>
      <c r="H11258">
        <f t="shared" si="351"/>
        <v>22</v>
      </c>
      <c r="I11258" t="str">
        <f>IFERROR(VLOOKUP(tblOrders[[#This Row],[item_id]],Raw_Menu!$A$2:$D$33,3,FALSE),"Unknown")</f>
        <v>Italian</v>
      </c>
    </row>
    <row r="11259" spans="1:9" x14ac:dyDescent="0.25">
      <c r="A11259">
        <v>11258</v>
      </c>
      <c r="B11259">
        <v>4941</v>
      </c>
      <c r="C11259" s="1">
        <v>45010</v>
      </c>
      <c r="D11259" s="2">
        <v>0.48120370370370369</v>
      </c>
      <c r="E11259">
        <v>111</v>
      </c>
      <c r="F11259" s="5">
        <f>IFERROR(VLOOKUP(E11259,Raw_Menu!$A$2:$D$33,4,FALSE),0)</f>
        <v>11.95</v>
      </c>
      <c r="G11259" s="5">
        <f t="shared" si="350"/>
        <v>11.95</v>
      </c>
      <c r="H11259">
        <f t="shared" si="351"/>
        <v>11</v>
      </c>
      <c r="I11259" t="str">
        <f>IFERROR(VLOOKUP(tblOrders[[#This Row],[item_id]],Raw_Menu!$A$2:$D$33,3,FALSE),"Unknown")</f>
        <v>Asian</v>
      </c>
    </row>
    <row r="11260" spans="1:9" x14ac:dyDescent="0.25">
      <c r="A11260">
        <v>11259</v>
      </c>
      <c r="B11260">
        <v>4942</v>
      </c>
      <c r="C11260" s="1">
        <v>45010</v>
      </c>
      <c r="D11260" s="2">
        <v>0.48465277777777782</v>
      </c>
      <c r="E11260">
        <v>101</v>
      </c>
      <c r="F11260" s="5">
        <f>IFERROR(VLOOKUP(E11260,Raw_Menu!$A$2:$D$33,4,FALSE),0)</f>
        <v>12.95</v>
      </c>
      <c r="G11260" s="5">
        <f t="shared" si="350"/>
        <v>12.95</v>
      </c>
      <c r="H11260">
        <f t="shared" si="351"/>
        <v>11</v>
      </c>
      <c r="I11260" t="str">
        <f>IFERROR(VLOOKUP(tblOrders[[#This Row],[item_id]],Raw_Menu!$A$2:$D$33,3,FALSE),"Unknown")</f>
        <v>American</v>
      </c>
    </row>
    <row r="11261" spans="1:9" x14ac:dyDescent="0.25">
      <c r="A11261">
        <v>11260</v>
      </c>
      <c r="B11261">
        <v>4942</v>
      </c>
      <c r="C11261" s="1">
        <v>45010</v>
      </c>
      <c r="D11261" s="2">
        <v>0.48465277777777782</v>
      </c>
      <c r="E11261">
        <v>107</v>
      </c>
      <c r="F11261" s="5">
        <f>IFERROR(VLOOKUP(E11261,Raw_Menu!$A$2:$D$33,4,FALSE),0)</f>
        <v>16.5</v>
      </c>
      <c r="G11261" s="5">
        <f t="shared" si="350"/>
        <v>16.5</v>
      </c>
      <c r="H11261">
        <f t="shared" si="351"/>
        <v>11</v>
      </c>
      <c r="I11261" t="str">
        <f>IFERROR(VLOOKUP(tblOrders[[#This Row],[item_id]],Raw_Menu!$A$2:$D$33,3,FALSE),"Unknown")</f>
        <v>Asian</v>
      </c>
    </row>
    <row r="11262" spans="1:9" x14ac:dyDescent="0.25">
      <c r="A11262">
        <v>11261</v>
      </c>
      <c r="B11262">
        <v>4942</v>
      </c>
      <c r="C11262" s="1">
        <v>45010</v>
      </c>
      <c r="D11262" s="2">
        <v>0.48465277777777782</v>
      </c>
      <c r="E11262">
        <v>112</v>
      </c>
      <c r="F11262" s="5">
        <f>IFERROR(VLOOKUP(E11262,Raw_Menu!$A$2:$D$33,4,FALSE),0)</f>
        <v>14.95</v>
      </c>
      <c r="G11262" s="5">
        <f t="shared" si="350"/>
        <v>14.95</v>
      </c>
      <c r="H11262">
        <f t="shared" si="351"/>
        <v>11</v>
      </c>
      <c r="I11262" t="str">
        <f>IFERROR(VLOOKUP(tblOrders[[#This Row],[item_id]],Raw_Menu!$A$2:$D$33,3,FALSE),"Unknown")</f>
        <v>Asian</v>
      </c>
    </row>
    <row r="11263" spans="1:9" x14ac:dyDescent="0.25">
      <c r="A11263">
        <v>11262</v>
      </c>
      <c r="B11263">
        <v>4942</v>
      </c>
      <c r="C11263" s="1">
        <v>45010</v>
      </c>
      <c r="D11263" s="2">
        <v>0.48465277777777782</v>
      </c>
      <c r="E11263">
        <v>106</v>
      </c>
      <c r="F11263" s="5">
        <f>IFERROR(VLOOKUP(E11263,Raw_Menu!$A$2:$D$33,4,FALSE),0)</f>
        <v>7</v>
      </c>
      <c r="G11263" s="5">
        <f t="shared" si="350"/>
        <v>7</v>
      </c>
      <c r="H11263">
        <f t="shared" si="351"/>
        <v>11</v>
      </c>
      <c r="I11263" t="str">
        <f>IFERROR(VLOOKUP(tblOrders[[#This Row],[item_id]],Raw_Menu!$A$2:$D$33,3,FALSE),"Unknown")</f>
        <v>American</v>
      </c>
    </row>
    <row r="11264" spans="1:9" x14ac:dyDescent="0.25">
      <c r="A11264">
        <v>11263</v>
      </c>
      <c r="B11264">
        <v>4943</v>
      </c>
      <c r="C11264" s="1">
        <v>45010</v>
      </c>
      <c r="D11264" s="2">
        <v>0.49524305555555548</v>
      </c>
      <c r="E11264">
        <v>127</v>
      </c>
      <c r="F11264" s="5">
        <f>IFERROR(VLOOKUP(E11264,Raw_Menu!$A$2:$D$33,4,FALSE),0)</f>
        <v>17.95</v>
      </c>
      <c r="G11264" s="5">
        <f t="shared" si="350"/>
        <v>17.95</v>
      </c>
      <c r="H11264">
        <f t="shared" si="351"/>
        <v>11</v>
      </c>
      <c r="I11264" t="str">
        <f>IFERROR(VLOOKUP(tblOrders[[#This Row],[item_id]],Raw_Menu!$A$2:$D$33,3,FALSE),"Unknown")</f>
        <v>Italian</v>
      </c>
    </row>
    <row r="11265" spans="1:9" x14ac:dyDescent="0.25">
      <c r="A11265">
        <v>11264</v>
      </c>
      <c r="B11265">
        <v>4944</v>
      </c>
      <c r="C11265" s="1">
        <v>45010</v>
      </c>
      <c r="D11265" s="2">
        <v>0.49571759259259263</v>
      </c>
      <c r="E11265">
        <v>103</v>
      </c>
      <c r="F11265" s="5">
        <f>IFERROR(VLOOKUP(E11265,Raw_Menu!$A$2:$D$33,4,FALSE),0)</f>
        <v>9</v>
      </c>
      <c r="G11265" s="5">
        <f t="shared" si="350"/>
        <v>9</v>
      </c>
      <c r="H11265">
        <f t="shared" si="351"/>
        <v>11</v>
      </c>
      <c r="I11265" t="str">
        <f>IFERROR(VLOOKUP(tblOrders[[#This Row],[item_id]],Raw_Menu!$A$2:$D$33,3,FALSE),"Unknown")</f>
        <v>American</v>
      </c>
    </row>
    <row r="11266" spans="1:9" x14ac:dyDescent="0.25">
      <c r="A11266">
        <v>11265</v>
      </c>
      <c r="B11266">
        <v>4945</v>
      </c>
      <c r="C11266" s="1">
        <v>45010</v>
      </c>
      <c r="D11266" s="2">
        <v>0.500462962962963</v>
      </c>
      <c r="E11266">
        <v>110</v>
      </c>
      <c r="F11266" s="5">
        <f>IFERROR(VLOOKUP(E11266,Raw_Menu!$A$2:$D$33,4,FALSE),0)</f>
        <v>17.95</v>
      </c>
      <c r="G11266" s="5">
        <f t="shared" ref="G11266:G11329" si="352">VALUE(F11266)</f>
        <v>17.95</v>
      </c>
      <c r="H11266">
        <f t="shared" ref="H11266:H11329" si="353">HOUR(D11266)</f>
        <v>12</v>
      </c>
      <c r="I11266" t="str">
        <f>IFERROR(VLOOKUP(tblOrders[[#This Row],[item_id]],Raw_Menu!$A$2:$D$33,3,FALSE),"Unknown")</f>
        <v>Asian</v>
      </c>
    </row>
    <row r="11267" spans="1:9" x14ac:dyDescent="0.25">
      <c r="A11267">
        <v>11266</v>
      </c>
      <c r="B11267">
        <v>4946</v>
      </c>
      <c r="C11267" s="1">
        <v>45010</v>
      </c>
      <c r="D11267" s="2">
        <v>0.50443287037037032</v>
      </c>
      <c r="E11267">
        <v>121</v>
      </c>
      <c r="F11267" s="5">
        <f>IFERROR(VLOOKUP(E11267,Raw_Menu!$A$2:$D$33,4,FALSE),0)</f>
        <v>10.5</v>
      </c>
      <c r="G11267" s="5">
        <f t="shared" si="352"/>
        <v>10.5</v>
      </c>
      <c r="H11267">
        <f t="shared" si="353"/>
        <v>12</v>
      </c>
      <c r="I11267" t="str">
        <f>IFERROR(VLOOKUP(tblOrders[[#This Row],[item_id]],Raw_Menu!$A$2:$D$33,3,FALSE),"Unknown")</f>
        <v>Mexican</v>
      </c>
    </row>
    <row r="11268" spans="1:9" x14ac:dyDescent="0.25">
      <c r="A11268">
        <v>11267</v>
      </c>
      <c r="B11268">
        <v>4946</v>
      </c>
      <c r="C11268" s="1">
        <v>45010</v>
      </c>
      <c r="D11268" s="2">
        <v>0.50443287037037032</v>
      </c>
      <c r="E11268">
        <v>130</v>
      </c>
      <c r="F11268" s="5">
        <f>IFERROR(VLOOKUP(E11268,Raw_Menu!$A$2:$D$33,4,FALSE),0)</f>
        <v>19.95</v>
      </c>
      <c r="G11268" s="5">
        <f t="shared" si="352"/>
        <v>19.95</v>
      </c>
      <c r="H11268">
        <f t="shared" si="353"/>
        <v>12</v>
      </c>
      <c r="I11268" t="str">
        <f>IFERROR(VLOOKUP(tblOrders[[#This Row],[item_id]],Raw_Menu!$A$2:$D$33,3,FALSE),"Unknown")</f>
        <v>Italian</v>
      </c>
    </row>
    <row r="11269" spans="1:9" x14ac:dyDescent="0.25">
      <c r="A11269">
        <v>11268</v>
      </c>
      <c r="B11269">
        <v>4947</v>
      </c>
      <c r="C11269" s="1">
        <v>45010</v>
      </c>
      <c r="D11269" s="2">
        <v>0.50638888888888889</v>
      </c>
      <c r="E11269">
        <v>116</v>
      </c>
      <c r="F11269" s="5">
        <f>IFERROR(VLOOKUP(E11269,Raw_Menu!$A$2:$D$33,4,FALSE),0)</f>
        <v>13.95</v>
      </c>
      <c r="G11269" s="5">
        <f t="shared" si="352"/>
        <v>13.95</v>
      </c>
      <c r="H11269">
        <f t="shared" si="353"/>
        <v>12</v>
      </c>
      <c r="I11269" t="str">
        <f>IFERROR(VLOOKUP(tblOrders[[#This Row],[item_id]],Raw_Menu!$A$2:$D$33,3,FALSE),"Unknown")</f>
        <v>Mexican</v>
      </c>
    </row>
    <row r="11270" spans="1:9" x14ac:dyDescent="0.25">
      <c r="A11270">
        <v>11269</v>
      </c>
      <c r="B11270">
        <v>4947</v>
      </c>
      <c r="C11270" s="1">
        <v>45010</v>
      </c>
      <c r="D11270" s="2">
        <v>0.50638888888888889</v>
      </c>
      <c r="E11270">
        <v>109</v>
      </c>
      <c r="F11270" s="5">
        <f>IFERROR(VLOOKUP(E11270,Raw_Menu!$A$2:$D$33,4,FALSE),0)</f>
        <v>17.95</v>
      </c>
      <c r="G11270" s="5">
        <f t="shared" si="352"/>
        <v>17.95</v>
      </c>
      <c r="H11270">
        <f t="shared" si="353"/>
        <v>12</v>
      </c>
      <c r="I11270" t="str">
        <f>IFERROR(VLOOKUP(tblOrders[[#This Row],[item_id]],Raw_Menu!$A$2:$D$33,3,FALSE),"Unknown")</f>
        <v>Asian</v>
      </c>
    </row>
    <row r="11271" spans="1:9" x14ac:dyDescent="0.25">
      <c r="A11271">
        <v>11270</v>
      </c>
      <c r="B11271">
        <v>4948</v>
      </c>
      <c r="C11271" s="1">
        <v>45010</v>
      </c>
      <c r="D11271" s="2">
        <v>0.50812500000000005</v>
      </c>
      <c r="E11271">
        <v>106</v>
      </c>
      <c r="F11271" s="5">
        <f>IFERROR(VLOOKUP(E11271,Raw_Menu!$A$2:$D$33,4,FALSE),0)</f>
        <v>7</v>
      </c>
      <c r="G11271" s="5">
        <f t="shared" si="352"/>
        <v>7</v>
      </c>
      <c r="H11271">
        <f t="shared" si="353"/>
        <v>12</v>
      </c>
      <c r="I11271" t="str">
        <f>IFERROR(VLOOKUP(tblOrders[[#This Row],[item_id]],Raw_Menu!$A$2:$D$33,3,FALSE),"Unknown")</f>
        <v>American</v>
      </c>
    </row>
    <row r="11272" spans="1:9" x14ac:dyDescent="0.25">
      <c r="A11272">
        <v>11271</v>
      </c>
      <c r="B11272">
        <v>4949</v>
      </c>
      <c r="C11272" s="1">
        <v>45010</v>
      </c>
      <c r="D11272" s="2">
        <v>0.51437500000000003</v>
      </c>
      <c r="E11272">
        <v>125</v>
      </c>
      <c r="F11272" s="5">
        <f>IFERROR(VLOOKUP(E11272,Raw_Menu!$A$2:$D$33,4,FALSE),0)</f>
        <v>17.95</v>
      </c>
      <c r="G11272" s="5">
        <f t="shared" si="352"/>
        <v>17.95</v>
      </c>
      <c r="H11272">
        <f t="shared" si="353"/>
        <v>12</v>
      </c>
      <c r="I11272" t="str">
        <f>IFERROR(VLOOKUP(tblOrders[[#This Row],[item_id]],Raw_Menu!$A$2:$D$33,3,FALSE),"Unknown")</f>
        <v>Italian</v>
      </c>
    </row>
    <row r="11273" spans="1:9" x14ac:dyDescent="0.25">
      <c r="A11273">
        <v>11272</v>
      </c>
      <c r="B11273">
        <v>4950</v>
      </c>
      <c r="C11273" s="1">
        <v>45010</v>
      </c>
      <c r="D11273" s="2">
        <v>0.51538194444444441</v>
      </c>
      <c r="E11273">
        <v>115</v>
      </c>
      <c r="F11273" s="5">
        <f>IFERROR(VLOOKUP(E11273,Raw_Menu!$A$2:$D$33,4,FALSE),0)</f>
        <v>11.95</v>
      </c>
      <c r="G11273" s="5">
        <f t="shared" si="352"/>
        <v>11.95</v>
      </c>
      <c r="H11273">
        <f t="shared" si="353"/>
        <v>12</v>
      </c>
      <c r="I11273" t="str">
        <f>IFERROR(VLOOKUP(tblOrders[[#This Row],[item_id]],Raw_Menu!$A$2:$D$33,3,FALSE),"Unknown")</f>
        <v>Mexican</v>
      </c>
    </row>
    <row r="11274" spans="1:9" x14ac:dyDescent="0.25">
      <c r="A11274">
        <v>11273</v>
      </c>
      <c r="B11274">
        <v>4950</v>
      </c>
      <c r="C11274" s="1">
        <v>45010</v>
      </c>
      <c r="D11274" s="2">
        <v>0.51538194444444441</v>
      </c>
      <c r="E11274">
        <v>108</v>
      </c>
      <c r="F11274" s="5">
        <f>IFERROR(VLOOKUP(E11274,Raw_Menu!$A$2:$D$33,4,FALSE),0)</f>
        <v>14.5</v>
      </c>
      <c r="G11274" s="5">
        <f t="shared" si="352"/>
        <v>14.5</v>
      </c>
      <c r="H11274">
        <f t="shared" si="353"/>
        <v>12</v>
      </c>
      <c r="I11274" t="str">
        <f>IFERROR(VLOOKUP(tblOrders[[#This Row],[item_id]],Raw_Menu!$A$2:$D$33,3,FALSE),"Unknown")</f>
        <v>Asian</v>
      </c>
    </row>
    <row r="11275" spans="1:9" x14ac:dyDescent="0.25">
      <c r="A11275">
        <v>11274</v>
      </c>
      <c r="B11275">
        <v>4950</v>
      </c>
      <c r="C11275" s="1">
        <v>45010</v>
      </c>
      <c r="D11275" s="2">
        <v>0.51538194444444441</v>
      </c>
      <c r="E11275">
        <v>125</v>
      </c>
      <c r="F11275" s="5">
        <f>IFERROR(VLOOKUP(E11275,Raw_Menu!$A$2:$D$33,4,FALSE),0)</f>
        <v>17.95</v>
      </c>
      <c r="G11275" s="5">
        <f t="shared" si="352"/>
        <v>17.95</v>
      </c>
      <c r="H11275">
        <f t="shared" si="353"/>
        <v>12</v>
      </c>
      <c r="I11275" t="str">
        <f>IFERROR(VLOOKUP(tblOrders[[#This Row],[item_id]],Raw_Menu!$A$2:$D$33,3,FALSE),"Unknown")</f>
        <v>Italian</v>
      </c>
    </row>
    <row r="11276" spans="1:9" x14ac:dyDescent="0.25">
      <c r="A11276">
        <v>11275</v>
      </c>
      <c r="B11276">
        <v>4951</v>
      </c>
      <c r="C11276" s="1">
        <v>45010</v>
      </c>
      <c r="D11276" s="2">
        <v>0.52862268518518518</v>
      </c>
      <c r="E11276">
        <v>102</v>
      </c>
      <c r="F11276" s="5">
        <f>IFERROR(VLOOKUP(E11276,Raw_Menu!$A$2:$D$33,4,FALSE),0)</f>
        <v>13.95</v>
      </c>
      <c r="G11276" s="5">
        <f t="shared" si="352"/>
        <v>13.95</v>
      </c>
      <c r="H11276">
        <f t="shared" si="353"/>
        <v>12</v>
      </c>
      <c r="I11276" t="str">
        <f>IFERROR(VLOOKUP(tblOrders[[#This Row],[item_id]],Raw_Menu!$A$2:$D$33,3,FALSE),"Unknown")</f>
        <v>American</v>
      </c>
    </row>
    <row r="11277" spans="1:9" x14ac:dyDescent="0.25">
      <c r="A11277">
        <v>11276</v>
      </c>
      <c r="B11277">
        <v>4951</v>
      </c>
      <c r="C11277" s="1">
        <v>45010</v>
      </c>
      <c r="D11277" s="2">
        <v>0.52862268518518518</v>
      </c>
      <c r="E11277">
        <v>108</v>
      </c>
      <c r="F11277" s="5">
        <f>IFERROR(VLOOKUP(E11277,Raw_Menu!$A$2:$D$33,4,FALSE),0)</f>
        <v>14.5</v>
      </c>
      <c r="G11277" s="5">
        <f t="shared" si="352"/>
        <v>14.5</v>
      </c>
      <c r="H11277">
        <f t="shared" si="353"/>
        <v>12</v>
      </c>
      <c r="I11277" t="str">
        <f>IFERROR(VLOOKUP(tblOrders[[#This Row],[item_id]],Raw_Menu!$A$2:$D$33,3,FALSE),"Unknown")</f>
        <v>Asian</v>
      </c>
    </row>
    <row r="11278" spans="1:9" x14ac:dyDescent="0.25">
      <c r="A11278">
        <v>11277</v>
      </c>
      <c r="B11278">
        <v>4951</v>
      </c>
      <c r="C11278" s="1">
        <v>45010</v>
      </c>
      <c r="D11278" s="2">
        <v>0.52862268518518518</v>
      </c>
      <c r="E11278">
        <v>125</v>
      </c>
      <c r="F11278" s="5">
        <f>IFERROR(VLOOKUP(E11278,Raw_Menu!$A$2:$D$33,4,FALSE),0)</f>
        <v>17.95</v>
      </c>
      <c r="G11278" s="5">
        <f t="shared" si="352"/>
        <v>17.95</v>
      </c>
      <c r="H11278">
        <f t="shared" si="353"/>
        <v>12</v>
      </c>
      <c r="I11278" t="str">
        <f>IFERROR(VLOOKUP(tblOrders[[#This Row],[item_id]],Raw_Menu!$A$2:$D$33,3,FALSE),"Unknown")</f>
        <v>Italian</v>
      </c>
    </row>
    <row r="11279" spans="1:9" x14ac:dyDescent="0.25">
      <c r="A11279">
        <v>11278</v>
      </c>
      <c r="B11279">
        <v>4951</v>
      </c>
      <c r="C11279" s="1">
        <v>45010</v>
      </c>
      <c r="D11279" s="2">
        <v>0.52862268518518518</v>
      </c>
      <c r="E11279">
        <v>121</v>
      </c>
      <c r="F11279" s="5">
        <f>IFERROR(VLOOKUP(E11279,Raw_Menu!$A$2:$D$33,4,FALSE),0)</f>
        <v>10.5</v>
      </c>
      <c r="G11279" s="5">
        <f t="shared" si="352"/>
        <v>10.5</v>
      </c>
      <c r="H11279">
        <f t="shared" si="353"/>
        <v>12</v>
      </c>
      <c r="I11279" t="str">
        <f>IFERROR(VLOOKUP(tblOrders[[#This Row],[item_id]],Raw_Menu!$A$2:$D$33,3,FALSE),"Unknown")</f>
        <v>Mexican</v>
      </c>
    </row>
    <row r="11280" spans="1:9" x14ac:dyDescent="0.25">
      <c r="A11280">
        <v>11279</v>
      </c>
      <c r="B11280">
        <v>4952</v>
      </c>
      <c r="C11280" s="1">
        <v>45010</v>
      </c>
      <c r="D11280" s="2">
        <v>0.53</v>
      </c>
      <c r="E11280">
        <v>102</v>
      </c>
      <c r="F11280" s="5">
        <f>IFERROR(VLOOKUP(E11280,Raw_Menu!$A$2:$D$33,4,FALSE),0)</f>
        <v>13.95</v>
      </c>
      <c r="G11280" s="5">
        <f t="shared" si="352"/>
        <v>13.95</v>
      </c>
      <c r="H11280">
        <f t="shared" si="353"/>
        <v>12</v>
      </c>
      <c r="I11280" t="str">
        <f>IFERROR(VLOOKUP(tblOrders[[#This Row],[item_id]],Raw_Menu!$A$2:$D$33,3,FALSE),"Unknown")</f>
        <v>American</v>
      </c>
    </row>
    <row r="11281" spans="1:9" x14ac:dyDescent="0.25">
      <c r="A11281">
        <v>11280</v>
      </c>
      <c r="B11281">
        <v>4953</v>
      </c>
      <c r="C11281" s="1">
        <v>45010</v>
      </c>
      <c r="D11281" s="2">
        <v>0.54231481481481481</v>
      </c>
      <c r="E11281">
        <v>122</v>
      </c>
      <c r="F11281" s="5">
        <f>IFERROR(VLOOKUP(E11281,Raw_Menu!$A$2:$D$33,4,FALSE),0)</f>
        <v>7</v>
      </c>
      <c r="G11281" s="5">
        <f t="shared" si="352"/>
        <v>7</v>
      </c>
      <c r="H11281">
        <f t="shared" si="353"/>
        <v>13</v>
      </c>
      <c r="I11281" t="str">
        <f>IFERROR(VLOOKUP(tblOrders[[#This Row],[item_id]],Raw_Menu!$A$2:$D$33,3,FALSE),"Unknown")</f>
        <v>Mexican</v>
      </c>
    </row>
    <row r="11282" spans="1:9" x14ac:dyDescent="0.25">
      <c r="A11282">
        <v>11281</v>
      </c>
      <c r="B11282">
        <v>4954</v>
      </c>
      <c r="C11282" s="1">
        <v>45010</v>
      </c>
      <c r="D11282" s="2">
        <v>0.54372685185185188</v>
      </c>
      <c r="E11282">
        <v>128</v>
      </c>
      <c r="F11282" s="5">
        <f>IFERROR(VLOOKUP(E11282,Raw_Menu!$A$2:$D$33,4,FALSE),0)</f>
        <v>15.5</v>
      </c>
      <c r="G11282" s="5">
        <f t="shared" si="352"/>
        <v>15.5</v>
      </c>
      <c r="H11282">
        <f t="shared" si="353"/>
        <v>13</v>
      </c>
      <c r="I11282" t="str">
        <f>IFERROR(VLOOKUP(tblOrders[[#This Row],[item_id]],Raw_Menu!$A$2:$D$33,3,FALSE),"Unknown")</f>
        <v>Italian</v>
      </c>
    </row>
    <row r="11283" spans="1:9" x14ac:dyDescent="0.25">
      <c r="A11283">
        <v>11282</v>
      </c>
      <c r="B11283">
        <v>4954</v>
      </c>
      <c r="C11283" s="1">
        <v>45010</v>
      </c>
      <c r="D11283" s="2">
        <v>0.54372685185185188</v>
      </c>
      <c r="E11283">
        <v>119</v>
      </c>
      <c r="F11283" s="5">
        <f>IFERROR(VLOOKUP(E11283,Raw_Menu!$A$2:$D$33,4,FALSE),0)</f>
        <v>11.95</v>
      </c>
      <c r="G11283" s="5">
        <f t="shared" si="352"/>
        <v>11.95</v>
      </c>
      <c r="H11283">
        <f t="shared" si="353"/>
        <v>13</v>
      </c>
      <c r="I11283" t="str">
        <f>IFERROR(VLOOKUP(tblOrders[[#This Row],[item_id]],Raw_Menu!$A$2:$D$33,3,FALSE),"Unknown")</f>
        <v>Mexican</v>
      </c>
    </row>
    <row r="11284" spans="1:9" x14ac:dyDescent="0.25">
      <c r="A11284">
        <v>11283</v>
      </c>
      <c r="B11284">
        <v>4955</v>
      </c>
      <c r="C11284" s="1">
        <v>45010</v>
      </c>
      <c r="D11284" s="2">
        <v>0.54927083333333337</v>
      </c>
      <c r="E11284">
        <v>108</v>
      </c>
      <c r="F11284" s="5">
        <f>IFERROR(VLOOKUP(E11284,Raw_Menu!$A$2:$D$33,4,FALSE),0)</f>
        <v>14.5</v>
      </c>
      <c r="G11284" s="5">
        <f t="shared" si="352"/>
        <v>14.5</v>
      </c>
      <c r="H11284">
        <f t="shared" si="353"/>
        <v>13</v>
      </c>
      <c r="I11284" t="str">
        <f>IFERROR(VLOOKUP(tblOrders[[#This Row],[item_id]],Raw_Menu!$A$2:$D$33,3,FALSE),"Unknown")</f>
        <v>Asian</v>
      </c>
    </row>
    <row r="11285" spans="1:9" x14ac:dyDescent="0.25">
      <c r="A11285">
        <v>11284</v>
      </c>
      <c r="B11285">
        <v>4955</v>
      </c>
      <c r="C11285" s="1">
        <v>45010</v>
      </c>
      <c r="D11285" s="2">
        <v>0.54927083333333337</v>
      </c>
      <c r="E11285">
        <v>112</v>
      </c>
      <c r="F11285" s="5">
        <f>IFERROR(VLOOKUP(E11285,Raw_Menu!$A$2:$D$33,4,FALSE),0)</f>
        <v>14.95</v>
      </c>
      <c r="G11285" s="5">
        <f t="shared" si="352"/>
        <v>14.95</v>
      </c>
      <c r="H11285">
        <f t="shared" si="353"/>
        <v>13</v>
      </c>
      <c r="I11285" t="str">
        <f>IFERROR(VLOOKUP(tblOrders[[#This Row],[item_id]],Raw_Menu!$A$2:$D$33,3,FALSE),"Unknown")</f>
        <v>Asian</v>
      </c>
    </row>
    <row r="11286" spans="1:9" x14ac:dyDescent="0.25">
      <c r="A11286">
        <v>11285</v>
      </c>
      <c r="B11286">
        <v>4955</v>
      </c>
      <c r="C11286" s="1">
        <v>45010</v>
      </c>
      <c r="D11286" s="2">
        <v>0.54927083333333337</v>
      </c>
      <c r="E11286">
        <v>121</v>
      </c>
      <c r="F11286" s="5">
        <f>IFERROR(VLOOKUP(E11286,Raw_Menu!$A$2:$D$33,4,FALSE),0)</f>
        <v>10.5</v>
      </c>
      <c r="G11286" s="5">
        <f t="shared" si="352"/>
        <v>10.5</v>
      </c>
      <c r="H11286">
        <f t="shared" si="353"/>
        <v>13</v>
      </c>
      <c r="I11286" t="str">
        <f>IFERROR(VLOOKUP(tblOrders[[#This Row],[item_id]],Raw_Menu!$A$2:$D$33,3,FALSE),"Unknown")</f>
        <v>Mexican</v>
      </c>
    </row>
    <row r="11287" spans="1:9" x14ac:dyDescent="0.25">
      <c r="A11287">
        <v>11286</v>
      </c>
      <c r="B11287">
        <v>4955</v>
      </c>
      <c r="C11287" s="1">
        <v>45010</v>
      </c>
      <c r="D11287" s="2">
        <v>0.54927083333333337</v>
      </c>
      <c r="E11287">
        <v>130</v>
      </c>
      <c r="F11287" s="5">
        <f>IFERROR(VLOOKUP(E11287,Raw_Menu!$A$2:$D$33,4,FALSE),0)</f>
        <v>19.95</v>
      </c>
      <c r="G11287" s="5">
        <f t="shared" si="352"/>
        <v>19.95</v>
      </c>
      <c r="H11287">
        <f t="shared" si="353"/>
        <v>13</v>
      </c>
      <c r="I11287" t="str">
        <f>IFERROR(VLOOKUP(tblOrders[[#This Row],[item_id]],Raw_Menu!$A$2:$D$33,3,FALSE),"Unknown")</f>
        <v>Italian</v>
      </c>
    </row>
    <row r="11288" spans="1:9" x14ac:dyDescent="0.25">
      <c r="A11288">
        <v>11287</v>
      </c>
      <c r="B11288">
        <v>4955</v>
      </c>
      <c r="C11288" s="1">
        <v>45010</v>
      </c>
      <c r="D11288" s="2">
        <v>0.54927083333333337</v>
      </c>
      <c r="E11288">
        <v>123</v>
      </c>
      <c r="F11288" s="5">
        <f>IFERROR(VLOOKUP(E11288,Raw_Menu!$A$2:$D$33,4,FALSE),0)</f>
        <v>9</v>
      </c>
      <c r="G11288" s="5">
        <f t="shared" si="352"/>
        <v>9</v>
      </c>
      <c r="H11288">
        <f t="shared" si="353"/>
        <v>13</v>
      </c>
      <c r="I11288" t="str">
        <f>IFERROR(VLOOKUP(tblOrders[[#This Row],[item_id]],Raw_Menu!$A$2:$D$33,3,FALSE),"Unknown")</f>
        <v>Mexican</v>
      </c>
    </row>
    <row r="11289" spans="1:9" x14ac:dyDescent="0.25">
      <c r="A11289">
        <v>11288</v>
      </c>
      <c r="B11289">
        <v>4955</v>
      </c>
      <c r="C11289" s="1">
        <v>45010</v>
      </c>
      <c r="D11289" s="2">
        <v>0.54927083333333337</v>
      </c>
      <c r="E11289">
        <v>106</v>
      </c>
      <c r="F11289" s="5">
        <f>IFERROR(VLOOKUP(E11289,Raw_Menu!$A$2:$D$33,4,FALSE),0)</f>
        <v>7</v>
      </c>
      <c r="G11289" s="5">
        <f t="shared" si="352"/>
        <v>7</v>
      </c>
      <c r="H11289">
        <f t="shared" si="353"/>
        <v>13</v>
      </c>
      <c r="I11289" t="str">
        <f>IFERROR(VLOOKUP(tblOrders[[#This Row],[item_id]],Raw_Menu!$A$2:$D$33,3,FALSE),"Unknown")</f>
        <v>American</v>
      </c>
    </row>
    <row r="11290" spans="1:9" x14ac:dyDescent="0.25">
      <c r="A11290">
        <v>11289</v>
      </c>
      <c r="B11290">
        <v>4956</v>
      </c>
      <c r="C11290" s="1">
        <v>45010</v>
      </c>
      <c r="D11290" s="2">
        <v>0.5599305555555556</v>
      </c>
      <c r="E11290">
        <v>108</v>
      </c>
      <c r="F11290" s="5">
        <f>IFERROR(VLOOKUP(E11290,Raw_Menu!$A$2:$D$33,4,FALSE),0)</f>
        <v>14.5</v>
      </c>
      <c r="G11290" s="5">
        <f t="shared" si="352"/>
        <v>14.5</v>
      </c>
      <c r="H11290">
        <f t="shared" si="353"/>
        <v>13</v>
      </c>
      <c r="I11290" t="str">
        <f>IFERROR(VLOOKUP(tblOrders[[#This Row],[item_id]],Raw_Menu!$A$2:$D$33,3,FALSE),"Unknown")</f>
        <v>Asian</v>
      </c>
    </row>
    <row r="11291" spans="1:9" x14ac:dyDescent="0.25">
      <c r="A11291">
        <v>11290</v>
      </c>
      <c r="B11291">
        <v>4956</v>
      </c>
      <c r="C11291" s="1">
        <v>45010</v>
      </c>
      <c r="D11291" s="2">
        <v>0.5599305555555556</v>
      </c>
      <c r="E11291">
        <v>122</v>
      </c>
      <c r="F11291" s="5">
        <f>IFERROR(VLOOKUP(E11291,Raw_Menu!$A$2:$D$33,4,FALSE),0)</f>
        <v>7</v>
      </c>
      <c r="G11291" s="5">
        <f t="shared" si="352"/>
        <v>7</v>
      </c>
      <c r="H11291">
        <f t="shared" si="353"/>
        <v>13</v>
      </c>
      <c r="I11291" t="str">
        <f>IFERROR(VLOOKUP(tblOrders[[#This Row],[item_id]],Raw_Menu!$A$2:$D$33,3,FALSE),"Unknown")</f>
        <v>Mexican</v>
      </c>
    </row>
    <row r="11292" spans="1:9" x14ac:dyDescent="0.25">
      <c r="A11292">
        <v>11291</v>
      </c>
      <c r="B11292">
        <v>4957</v>
      </c>
      <c r="C11292" s="1">
        <v>45010</v>
      </c>
      <c r="D11292" s="2">
        <v>0.56555555555555559</v>
      </c>
      <c r="E11292">
        <v>118</v>
      </c>
      <c r="F11292" s="5">
        <f>IFERROR(VLOOKUP(E11292,Raw_Menu!$A$2:$D$33,4,FALSE),0)</f>
        <v>14.95</v>
      </c>
      <c r="G11292" s="5">
        <f t="shared" si="352"/>
        <v>14.95</v>
      </c>
      <c r="H11292">
        <f t="shared" si="353"/>
        <v>13</v>
      </c>
      <c r="I11292" t="str">
        <f>IFERROR(VLOOKUP(tblOrders[[#This Row],[item_id]],Raw_Menu!$A$2:$D$33,3,FALSE),"Unknown")</f>
        <v>Mexican</v>
      </c>
    </row>
    <row r="11293" spans="1:9" x14ac:dyDescent="0.25">
      <c r="A11293">
        <v>11292</v>
      </c>
      <c r="B11293">
        <v>4958</v>
      </c>
      <c r="C11293" s="1">
        <v>45010</v>
      </c>
      <c r="D11293" s="2">
        <v>0.56709490740740742</v>
      </c>
      <c r="E11293">
        <v>108</v>
      </c>
      <c r="F11293" s="5">
        <f>IFERROR(VLOOKUP(E11293,Raw_Menu!$A$2:$D$33,4,FALSE),0)</f>
        <v>14.5</v>
      </c>
      <c r="G11293" s="5">
        <f t="shared" si="352"/>
        <v>14.5</v>
      </c>
      <c r="H11293">
        <f t="shared" si="353"/>
        <v>13</v>
      </c>
      <c r="I11293" t="str">
        <f>IFERROR(VLOOKUP(tblOrders[[#This Row],[item_id]],Raw_Menu!$A$2:$D$33,3,FALSE),"Unknown")</f>
        <v>Asian</v>
      </c>
    </row>
    <row r="11294" spans="1:9" x14ac:dyDescent="0.25">
      <c r="A11294">
        <v>11293</v>
      </c>
      <c r="B11294">
        <v>4959</v>
      </c>
      <c r="C11294" s="1">
        <v>45010</v>
      </c>
      <c r="D11294" s="2">
        <v>0.57598379629629626</v>
      </c>
      <c r="E11294">
        <v>105</v>
      </c>
      <c r="F11294" s="5">
        <f>IFERROR(VLOOKUP(E11294,Raw_Menu!$A$2:$D$33,4,FALSE),0)</f>
        <v>7</v>
      </c>
      <c r="G11294" s="5">
        <f t="shared" si="352"/>
        <v>7</v>
      </c>
      <c r="H11294">
        <f t="shared" si="353"/>
        <v>13</v>
      </c>
      <c r="I11294" t="str">
        <f>IFERROR(VLOOKUP(tblOrders[[#This Row],[item_id]],Raw_Menu!$A$2:$D$33,3,FALSE),"Unknown")</f>
        <v>American</v>
      </c>
    </row>
    <row r="11295" spans="1:9" x14ac:dyDescent="0.25">
      <c r="A11295">
        <v>11294</v>
      </c>
      <c r="B11295">
        <v>4960</v>
      </c>
      <c r="C11295" s="1">
        <v>45010</v>
      </c>
      <c r="D11295" s="2">
        <v>0.58250000000000002</v>
      </c>
      <c r="E11295">
        <v>113</v>
      </c>
      <c r="F11295" s="5">
        <f>IFERROR(VLOOKUP(E11295,Raw_Menu!$A$2:$D$33,4,FALSE),0)</f>
        <v>5</v>
      </c>
      <c r="G11295" s="5">
        <f t="shared" si="352"/>
        <v>5</v>
      </c>
      <c r="H11295">
        <f t="shared" si="353"/>
        <v>13</v>
      </c>
      <c r="I11295" t="str">
        <f>IFERROR(VLOOKUP(tblOrders[[#This Row],[item_id]],Raw_Menu!$A$2:$D$33,3,FALSE),"Unknown")</f>
        <v>Asian</v>
      </c>
    </row>
    <row r="11296" spans="1:9" x14ac:dyDescent="0.25">
      <c r="A11296">
        <v>11295</v>
      </c>
      <c r="B11296">
        <v>4961</v>
      </c>
      <c r="C11296" s="1">
        <v>45010</v>
      </c>
      <c r="D11296" s="2">
        <v>0.58452546296296293</v>
      </c>
      <c r="E11296">
        <v>120</v>
      </c>
      <c r="F11296" s="5">
        <f>IFERROR(VLOOKUP(E11296,Raw_Menu!$A$2:$D$33,4,FALSE),0)</f>
        <v>13.95</v>
      </c>
      <c r="G11296" s="5">
        <f t="shared" si="352"/>
        <v>13.95</v>
      </c>
      <c r="H11296">
        <f t="shared" si="353"/>
        <v>14</v>
      </c>
      <c r="I11296" t="str">
        <f>IFERROR(VLOOKUP(tblOrders[[#This Row],[item_id]],Raw_Menu!$A$2:$D$33,3,FALSE),"Unknown")</f>
        <v>Mexican</v>
      </c>
    </row>
    <row r="11297" spans="1:9" x14ac:dyDescent="0.25">
      <c r="A11297">
        <v>11296</v>
      </c>
      <c r="B11297">
        <v>4962</v>
      </c>
      <c r="C11297" s="1">
        <v>45010</v>
      </c>
      <c r="D11297" s="2">
        <v>0.60745370370370366</v>
      </c>
      <c r="E11297">
        <v>112</v>
      </c>
      <c r="F11297" s="5">
        <f>IFERROR(VLOOKUP(E11297,Raw_Menu!$A$2:$D$33,4,FALSE),0)</f>
        <v>14.95</v>
      </c>
      <c r="G11297" s="5">
        <f t="shared" si="352"/>
        <v>14.95</v>
      </c>
      <c r="H11297">
        <f t="shared" si="353"/>
        <v>14</v>
      </c>
      <c r="I11297" t="str">
        <f>IFERROR(VLOOKUP(tblOrders[[#This Row],[item_id]],Raw_Menu!$A$2:$D$33,3,FALSE),"Unknown")</f>
        <v>Asian</v>
      </c>
    </row>
    <row r="11298" spans="1:9" x14ac:dyDescent="0.25">
      <c r="A11298">
        <v>11297</v>
      </c>
      <c r="B11298">
        <v>4962</v>
      </c>
      <c r="C11298" s="1">
        <v>45010</v>
      </c>
      <c r="D11298" s="2">
        <v>0.60745370370370366</v>
      </c>
      <c r="E11298" t="s">
        <v>95</v>
      </c>
      <c r="F11298" s="5">
        <f>IFERROR(VLOOKUP(E11298,Raw_Menu!$A$2:$D$33,4,FALSE),0)</f>
        <v>0</v>
      </c>
      <c r="G11298" s="5">
        <f t="shared" si="352"/>
        <v>0</v>
      </c>
      <c r="H11298">
        <f t="shared" si="353"/>
        <v>14</v>
      </c>
      <c r="I11298" t="str">
        <f>IFERROR(VLOOKUP(tblOrders[[#This Row],[item_id]],Raw_Menu!$A$2:$D$33,3,FALSE),"Unknown")</f>
        <v>Unknown</v>
      </c>
    </row>
    <row r="11299" spans="1:9" x14ac:dyDescent="0.25">
      <c r="A11299">
        <v>11298</v>
      </c>
      <c r="B11299">
        <v>4963</v>
      </c>
      <c r="C11299" s="1">
        <v>45010</v>
      </c>
      <c r="D11299" s="2">
        <v>0.62321759259259257</v>
      </c>
      <c r="E11299">
        <v>118</v>
      </c>
      <c r="F11299" s="5">
        <f>IFERROR(VLOOKUP(E11299,Raw_Menu!$A$2:$D$33,4,FALSE),0)</f>
        <v>14.95</v>
      </c>
      <c r="G11299" s="5">
        <f t="shared" si="352"/>
        <v>14.95</v>
      </c>
      <c r="H11299">
        <f t="shared" si="353"/>
        <v>14</v>
      </c>
      <c r="I11299" t="str">
        <f>IFERROR(VLOOKUP(tblOrders[[#This Row],[item_id]],Raw_Menu!$A$2:$D$33,3,FALSE),"Unknown")</f>
        <v>Mexican</v>
      </c>
    </row>
    <row r="11300" spans="1:9" x14ac:dyDescent="0.25">
      <c r="A11300">
        <v>11299</v>
      </c>
      <c r="B11300">
        <v>4964</v>
      </c>
      <c r="C11300" s="1">
        <v>45010</v>
      </c>
      <c r="D11300" s="2">
        <v>0.6545023148148148</v>
      </c>
      <c r="E11300">
        <v>102</v>
      </c>
      <c r="F11300" s="5">
        <f>IFERROR(VLOOKUP(E11300,Raw_Menu!$A$2:$D$33,4,FALSE),0)</f>
        <v>13.95</v>
      </c>
      <c r="G11300" s="5">
        <f t="shared" si="352"/>
        <v>13.95</v>
      </c>
      <c r="H11300">
        <f t="shared" si="353"/>
        <v>15</v>
      </c>
      <c r="I11300" t="str">
        <f>IFERROR(VLOOKUP(tblOrders[[#This Row],[item_id]],Raw_Menu!$A$2:$D$33,3,FALSE),"Unknown")</f>
        <v>American</v>
      </c>
    </row>
    <row r="11301" spans="1:9" x14ac:dyDescent="0.25">
      <c r="A11301">
        <v>11300</v>
      </c>
      <c r="B11301">
        <v>4964</v>
      </c>
      <c r="C11301" s="1">
        <v>45010</v>
      </c>
      <c r="D11301" s="2">
        <v>0.6545023148148148</v>
      </c>
      <c r="E11301">
        <v>119</v>
      </c>
      <c r="F11301" s="5">
        <f>IFERROR(VLOOKUP(E11301,Raw_Menu!$A$2:$D$33,4,FALSE),0)</f>
        <v>11.95</v>
      </c>
      <c r="G11301" s="5">
        <f t="shared" si="352"/>
        <v>11.95</v>
      </c>
      <c r="H11301">
        <f t="shared" si="353"/>
        <v>15</v>
      </c>
      <c r="I11301" t="str">
        <f>IFERROR(VLOOKUP(tblOrders[[#This Row],[item_id]],Raw_Menu!$A$2:$D$33,3,FALSE),"Unknown")</f>
        <v>Mexican</v>
      </c>
    </row>
    <row r="11302" spans="1:9" x14ac:dyDescent="0.25">
      <c r="A11302">
        <v>11301</v>
      </c>
      <c r="B11302">
        <v>4965</v>
      </c>
      <c r="C11302" s="1">
        <v>45010</v>
      </c>
      <c r="D11302" s="2">
        <v>0.67533564814814817</v>
      </c>
      <c r="E11302">
        <v>104</v>
      </c>
      <c r="F11302" s="5">
        <f>IFERROR(VLOOKUP(E11302,Raw_Menu!$A$2:$D$33,4,FALSE),0)</f>
        <v>10.5</v>
      </c>
      <c r="G11302" s="5">
        <f t="shared" si="352"/>
        <v>10.5</v>
      </c>
      <c r="H11302">
        <f t="shared" si="353"/>
        <v>16</v>
      </c>
      <c r="I11302" t="str">
        <f>IFERROR(VLOOKUP(tblOrders[[#This Row],[item_id]],Raw_Menu!$A$2:$D$33,3,FALSE),"Unknown")</f>
        <v>American</v>
      </c>
    </row>
    <row r="11303" spans="1:9" x14ac:dyDescent="0.25">
      <c r="A11303">
        <v>11302</v>
      </c>
      <c r="B11303">
        <v>4965</v>
      </c>
      <c r="C11303" s="1">
        <v>45010</v>
      </c>
      <c r="D11303" s="2">
        <v>0.67533564814814817</v>
      </c>
      <c r="E11303">
        <v>131</v>
      </c>
      <c r="F11303" s="5">
        <f>IFERROR(VLOOKUP(E11303,Raw_Menu!$A$2:$D$33,4,FALSE),0)</f>
        <v>17.95</v>
      </c>
      <c r="G11303" s="5">
        <f t="shared" si="352"/>
        <v>17.95</v>
      </c>
      <c r="H11303">
        <f t="shared" si="353"/>
        <v>16</v>
      </c>
      <c r="I11303" t="str">
        <f>IFERROR(VLOOKUP(tblOrders[[#This Row],[item_id]],Raw_Menu!$A$2:$D$33,3,FALSE),"Unknown")</f>
        <v>Italian</v>
      </c>
    </row>
    <row r="11304" spans="1:9" x14ac:dyDescent="0.25">
      <c r="A11304">
        <v>11303</v>
      </c>
      <c r="B11304">
        <v>4966</v>
      </c>
      <c r="C11304" s="1">
        <v>45010</v>
      </c>
      <c r="D11304" s="2">
        <v>0.69707175925925924</v>
      </c>
      <c r="E11304">
        <v>108</v>
      </c>
      <c r="F11304" s="5">
        <f>IFERROR(VLOOKUP(E11304,Raw_Menu!$A$2:$D$33,4,FALSE),0)</f>
        <v>14.5</v>
      </c>
      <c r="G11304" s="5">
        <f t="shared" si="352"/>
        <v>14.5</v>
      </c>
      <c r="H11304">
        <f t="shared" si="353"/>
        <v>16</v>
      </c>
      <c r="I11304" t="str">
        <f>IFERROR(VLOOKUP(tblOrders[[#This Row],[item_id]],Raw_Menu!$A$2:$D$33,3,FALSE),"Unknown")</f>
        <v>Asian</v>
      </c>
    </row>
    <row r="11305" spans="1:9" x14ac:dyDescent="0.25">
      <c r="A11305">
        <v>11304</v>
      </c>
      <c r="B11305">
        <v>4967</v>
      </c>
      <c r="C11305" s="1">
        <v>45010</v>
      </c>
      <c r="D11305" s="2">
        <v>0.71020833333333333</v>
      </c>
      <c r="E11305">
        <v>107</v>
      </c>
      <c r="F11305" s="5">
        <f>IFERROR(VLOOKUP(E11305,Raw_Menu!$A$2:$D$33,4,FALSE),0)</f>
        <v>16.5</v>
      </c>
      <c r="G11305" s="5">
        <f t="shared" si="352"/>
        <v>16.5</v>
      </c>
      <c r="H11305">
        <f t="shared" si="353"/>
        <v>17</v>
      </c>
      <c r="I11305" t="str">
        <f>IFERROR(VLOOKUP(tblOrders[[#This Row],[item_id]],Raw_Menu!$A$2:$D$33,3,FALSE),"Unknown")</f>
        <v>Asian</v>
      </c>
    </row>
    <row r="11306" spans="1:9" x14ac:dyDescent="0.25">
      <c r="A11306">
        <v>11305</v>
      </c>
      <c r="B11306">
        <v>4967</v>
      </c>
      <c r="C11306" s="1">
        <v>45010</v>
      </c>
      <c r="D11306" s="2">
        <v>0.71020833333333333</v>
      </c>
      <c r="E11306">
        <v>125</v>
      </c>
      <c r="F11306" s="5">
        <f>IFERROR(VLOOKUP(E11306,Raw_Menu!$A$2:$D$33,4,FALSE),0)</f>
        <v>17.95</v>
      </c>
      <c r="G11306" s="5">
        <f t="shared" si="352"/>
        <v>17.95</v>
      </c>
      <c r="H11306">
        <f t="shared" si="353"/>
        <v>17</v>
      </c>
      <c r="I11306" t="str">
        <f>IFERROR(VLOOKUP(tblOrders[[#This Row],[item_id]],Raw_Menu!$A$2:$D$33,3,FALSE),"Unknown")</f>
        <v>Italian</v>
      </c>
    </row>
    <row r="11307" spans="1:9" x14ac:dyDescent="0.25">
      <c r="A11307">
        <v>11306</v>
      </c>
      <c r="B11307">
        <v>4967</v>
      </c>
      <c r="C11307" s="1">
        <v>45010</v>
      </c>
      <c r="D11307" s="2">
        <v>0.71020833333333333</v>
      </c>
      <c r="E11307">
        <v>120</v>
      </c>
      <c r="F11307" s="5">
        <f>IFERROR(VLOOKUP(E11307,Raw_Menu!$A$2:$D$33,4,FALSE),0)</f>
        <v>13.95</v>
      </c>
      <c r="G11307" s="5">
        <f t="shared" si="352"/>
        <v>13.95</v>
      </c>
      <c r="H11307">
        <f t="shared" si="353"/>
        <v>17</v>
      </c>
      <c r="I11307" t="str">
        <f>IFERROR(VLOOKUP(tblOrders[[#This Row],[item_id]],Raw_Menu!$A$2:$D$33,3,FALSE),"Unknown")</f>
        <v>Mexican</v>
      </c>
    </row>
    <row r="11308" spans="1:9" x14ac:dyDescent="0.25">
      <c r="A11308">
        <v>11307</v>
      </c>
      <c r="B11308">
        <v>4968</v>
      </c>
      <c r="C11308" s="1">
        <v>45010</v>
      </c>
      <c r="D11308" s="2">
        <v>0.71371527777777777</v>
      </c>
      <c r="E11308">
        <v>107</v>
      </c>
      <c r="F11308" s="5">
        <f>IFERROR(VLOOKUP(E11308,Raw_Menu!$A$2:$D$33,4,FALSE),0)</f>
        <v>16.5</v>
      </c>
      <c r="G11308" s="5">
        <f t="shared" si="352"/>
        <v>16.5</v>
      </c>
      <c r="H11308">
        <f t="shared" si="353"/>
        <v>17</v>
      </c>
      <c r="I11308" t="str">
        <f>IFERROR(VLOOKUP(tblOrders[[#This Row],[item_id]],Raw_Menu!$A$2:$D$33,3,FALSE),"Unknown")</f>
        <v>Asian</v>
      </c>
    </row>
    <row r="11309" spans="1:9" x14ac:dyDescent="0.25">
      <c r="A11309">
        <v>11308</v>
      </c>
      <c r="B11309">
        <v>4968</v>
      </c>
      <c r="C11309" s="1">
        <v>45010</v>
      </c>
      <c r="D11309" s="2">
        <v>0.71371527777777777</v>
      </c>
      <c r="E11309">
        <v>121</v>
      </c>
      <c r="F11309" s="5">
        <f>IFERROR(VLOOKUP(E11309,Raw_Menu!$A$2:$D$33,4,FALSE),0)</f>
        <v>10.5</v>
      </c>
      <c r="G11309" s="5">
        <f t="shared" si="352"/>
        <v>10.5</v>
      </c>
      <c r="H11309">
        <f t="shared" si="353"/>
        <v>17</v>
      </c>
      <c r="I11309" t="str">
        <f>IFERROR(VLOOKUP(tblOrders[[#This Row],[item_id]],Raw_Menu!$A$2:$D$33,3,FALSE),"Unknown")</f>
        <v>Mexican</v>
      </c>
    </row>
    <row r="11310" spans="1:9" x14ac:dyDescent="0.25">
      <c r="A11310">
        <v>11309</v>
      </c>
      <c r="B11310">
        <v>4968</v>
      </c>
      <c r="C11310" s="1">
        <v>45010</v>
      </c>
      <c r="D11310" s="2">
        <v>0.71371527777777777</v>
      </c>
      <c r="E11310">
        <v>105</v>
      </c>
      <c r="F11310" s="5">
        <f>IFERROR(VLOOKUP(E11310,Raw_Menu!$A$2:$D$33,4,FALSE),0)</f>
        <v>7</v>
      </c>
      <c r="G11310" s="5">
        <f t="shared" si="352"/>
        <v>7</v>
      </c>
      <c r="H11310">
        <f t="shared" si="353"/>
        <v>17</v>
      </c>
      <c r="I11310" t="str">
        <f>IFERROR(VLOOKUP(tblOrders[[#This Row],[item_id]],Raw_Menu!$A$2:$D$33,3,FALSE),"Unknown")</f>
        <v>American</v>
      </c>
    </row>
    <row r="11311" spans="1:9" x14ac:dyDescent="0.25">
      <c r="A11311">
        <v>11310</v>
      </c>
      <c r="B11311">
        <v>4968</v>
      </c>
      <c r="C11311" s="1">
        <v>45010</v>
      </c>
      <c r="D11311" s="2">
        <v>0.71371527777777777</v>
      </c>
      <c r="E11311">
        <v>132</v>
      </c>
      <c r="F11311" s="5">
        <f>IFERROR(VLOOKUP(E11311,Raw_Menu!$A$2:$D$33,4,FALSE),0)</f>
        <v>16.95</v>
      </c>
      <c r="G11311" s="5">
        <f t="shared" si="352"/>
        <v>16.95</v>
      </c>
      <c r="H11311">
        <f t="shared" si="353"/>
        <v>17</v>
      </c>
      <c r="I11311" t="str">
        <f>IFERROR(VLOOKUP(tblOrders[[#This Row],[item_id]],Raw_Menu!$A$2:$D$33,3,FALSE),"Unknown")</f>
        <v>Italian</v>
      </c>
    </row>
    <row r="11312" spans="1:9" x14ac:dyDescent="0.25">
      <c r="A11312">
        <v>11311</v>
      </c>
      <c r="B11312">
        <v>4969</v>
      </c>
      <c r="C11312" s="1">
        <v>45010</v>
      </c>
      <c r="D11312" s="2">
        <v>0.71775462962962966</v>
      </c>
      <c r="E11312">
        <v>104</v>
      </c>
      <c r="F11312" s="5">
        <f>IFERROR(VLOOKUP(E11312,Raw_Menu!$A$2:$D$33,4,FALSE),0)</f>
        <v>10.5</v>
      </c>
      <c r="G11312" s="5">
        <f t="shared" si="352"/>
        <v>10.5</v>
      </c>
      <c r="H11312">
        <f t="shared" si="353"/>
        <v>17</v>
      </c>
      <c r="I11312" t="str">
        <f>IFERROR(VLOOKUP(tblOrders[[#This Row],[item_id]],Raw_Menu!$A$2:$D$33,3,FALSE),"Unknown")</f>
        <v>American</v>
      </c>
    </row>
    <row r="11313" spans="1:9" x14ac:dyDescent="0.25">
      <c r="A11313">
        <v>11312</v>
      </c>
      <c r="B11313">
        <v>4969</v>
      </c>
      <c r="C11313" s="1">
        <v>45010</v>
      </c>
      <c r="D11313" s="2">
        <v>0.71775462962962966</v>
      </c>
      <c r="E11313">
        <v>104</v>
      </c>
      <c r="F11313" s="5">
        <f>IFERROR(VLOOKUP(E11313,Raw_Menu!$A$2:$D$33,4,FALSE),0)</f>
        <v>10.5</v>
      </c>
      <c r="G11313" s="5">
        <f t="shared" si="352"/>
        <v>10.5</v>
      </c>
      <c r="H11313">
        <f t="shared" si="353"/>
        <v>17</v>
      </c>
      <c r="I11313" t="str">
        <f>IFERROR(VLOOKUP(tblOrders[[#This Row],[item_id]],Raw_Menu!$A$2:$D$33,3,FALSE),"Unknown")</f>
        <v>American</v>
      </c>
    </row>
    <row r="11314" spans="1:9" x14ac:dyDescent="0.25">
      <c r="A11314">
        <v>11313</v>
      </c>
      <c r="B11314">
        <v>4969</v>
      </c>
      <c r="C11314" s="1">
        <v>45010</v>
      </c>
      <c r="D11314" s="2">
        <v>0.71775462962962966</v>
      </c>
      <c r="E11314">
        <v>129</v>
      </c>
      <c r="F11314" s="5">
        <f>IFERROR(VLOOKUP(E11314,Raw_Menu!$A$2:$D$33,4,FALSE),0)</f>
        <v>15.5</v>
      </c>
      <c r="G11314" s="5">
        <f t="shared" si="352"/>
        <v>15.5</v>
      </c>
      <c r="H11314">
        <f t="shared" si="353"/>
        <v>17</v>
      </c>
      <c r="I11314" t="str">
        <f>IFERROR(VLOOKUP(tblOrders[[#This Row],[item_id]],Raw_Menu!$A$2:$D$33,3,FALSE),"Unknown")</f>
        <v>Italian</v>
      </c>
    </row>
    <row r="11315" spans="1:9" x14ac:dyDescent="0.25">
      <c r="A11315">
        <v>11314</v>
      </c>
      <c r="B11315">
        <v>4970</v>
      </c>
      <c r="C11315" s="1">
        <v>45010</v>
      </c>
      <c r="D11315" s="2">
        <v>0.73063657407407412</v>
      </c>
      <c r="E11315">
        <v>125</v>
      </c>
      <c r="F11315" s="5">
        <f>IFERROR(VLOOKUP(E11315,Raw_Menu!$A$2:$D$33,4,FALSE),0)</f>
        <v>17.95</v>
      </c>
      <c r="G11315" s="5">
        <f t="shared" si="352"/>
        <v>17.95</v>
      </c>
      <c r="H11315">
        <f t="shared" si="353"/>
        <v>17</v>
      </c>
      <c r="I11315" t="str">
        <f>IFERROR(VLOOKUP(tblOrders[[#This Row],[item_id]],Raw_Menu!$A$2:$D$33,3,FALSE),"Unknown")</f>
        <v>Italian</v>
      </c>
    </row>
    <row r="11316" spans="1:9" x14ac:dyDescent="0.25">
      <c r="A11316">
        <v>11315</v>
      </c>
      <c r="B11316">
        <v>4970</v>
      </c>
      <c r="C11316" s="1">
        <v>45010</v>
      </c>
      <c r="D11316" s="2">
        <v>0.73063657407407412</v>
      </c>
      <c r="E11316">
        <v>110</v>
      </c>
      <c r="F11316" s="5">
        <f>IFERROR(VLOOKUP(E11316,Raw_Menu!$A$2:$D$33,4,FALSE),0)</f>
        <v>17.95</v>
      </c>
      <c r="G11316" s="5">
        <f t="shared" si="352"/>
        <v>17.95</v>
      </c>
      <c r="H11316">
        <f t="shared" si="353"/>
        <v>17</v>
      </c>
      <c r="I11316" t="str">
        <f>IFERROR(VLOOKUP(tblOrders[[#This Row],[item_id]],Raw_Menu!$A$2:$D$33,3,FALSE),"Unknown")</f>
        <v>Asian</v>
      </c>
    </row>
    <row r="11317" spans="1:9" x14ac:dyDescent="0.25">
      <c r="A11317">
        <v>11316</v>
      </c>
      <c r="B11317">
        <v>4970</v>
      </c>
      <c r="C11317" s="1">
        <v>45010</v>
      </c>
      <c r="D11317" s="2">
        <v>0.73063657407407412</v>
      </c>
      <c r="E11317">
        <v>120</v>
      </c>
      <c r="F11317" s="5">
        <f>IFERROR(VLOOKUP(E11317,Raw_Menu!$A$2:$D$33,4,FALSE),0)</f>
        <v>13.95</v>
      </c>
      <c r="G11317" s="5">
        <f t="shared" si="352"/>
        <v>13.95</v>
      </c>
      <c r="H11317">
        <f t="shared" si="353"/>
        <v>17</v>
      </c>
      <c r="I11317" t="str">
        <f>IFERROR(VLOOKUP(tblOrders[[#This Row],[item_id]],Raw_Menu!$A$2:$D$33,3,FALSE),"Unknown")</f>
        <v>Mexican</v>
      </c>
    </row>
    <row r="11318" spans="1:9" x14ac:dyDescent="0.25">
      <c r="A11318">
        <v>11317</v>
      </c>
      <c r="B11318">
        <v>4970</v>
      </c>
      <c r="C11318" s="1">
        <v>45010</v>
      </c>
      <c r="D11318" s="2">
        <v>0.73063657407407412</v>
      </c>
      <c r="E11318">
        <v>122</v>
      </c>
      <c r="F11318" s="5">
        <f>IFERROR(VLOOKUP(E11318,Raw_Menu!$A$2:$D$33,4,FALSE),0)</f>
        <v>7</v>
      </c>
      <c r="G11318" s="5">
        <f t="shared" si="352"/>
        <v>7</v>
      </c>
      <c r="H11318">
        <f t="shared" si="353"/>
        <v>17</v>
      </c>
      <c r="I11318" t="str">
        <f>IFERROR(VLOOKUP(tblOrders[[#This Row],[item_id]],Raw_Menu!$A$2:$D$33,3,FALSE),"Unknown")</f>
        <v>Mexican</v>
      </c>
    </row>
    <row r="11319" spans="1:9" x14ac:dyDescent="0.25">
      <c r="A11319">
        <v>11318</v>
      </c>
      <c r="B11319">
        <v>4971</v>
      </c>
      <c r="C11319" s="1">
        <v>45010</v>
      </c>
      <c r="D11319" s="2">
        <v>0.73460648148148144</v>
      </c>
      <c r="E11319">
        <v>104</v>
      </c>
      <c r="F11319" s="5">
        <f>IFERROR(VLOOKUP(E11319,Raw_Menu!$A$2:$D$33,4,FALSE),0)</f>
        <v>10.5</v>
      </c>
      <c r="G11319" s="5">
        <f t="shared" si="352"/>
        <v>10.5</v>
      </c>
      <c r="H11319">
        <f t="shared" si="353"/>
        <v>17</v>
      </c>
      <c r="I11319" t="str">
        <f>IFERROR(VLOOKUP(tblOrders[[#This Row],[item_id]],Raw_Menu!$A$2:$D$33,3,FALSE),"Unknown")</f>
        <v>American</v>
      </c>
    </row>
    <row r="11320" spans="1:9" x14ac:dyDescent="0.25">
      <c r="A11320">
        <v>11319</v>
      </c>
      <c r="B11320">
        <v>4971</v>
      </c>
      <c r="C11320" s="1">
        <v>45010</v>
      </c>
      <c r="D11320" s="2">
        <v>0.73460648148148144</v>
      </c>
      <c r="E11320">
        <v>122</v>
      </c>
      <c r="F11320" s="5">
        <f>IFERROR(VLOOKUP(E11320,Raw_Menu!$A$2:$D$33,4,FALSE),0)</f>
        <v>7</v>
      </c>
      <c r="G11320" s="5">
        <f t="shared" si="352"/>
        <v>7</v>
      </c>
      <c r="H11320">
        <f t="shared" si="353"/>
        <v>17</v>
      </c>
      <c r="I11320" t="str">
        <f>IFERROR(VLOOKUP(tblOrders[[#This Row],[item_id]],Raw_Menu!$A$2:$D$33,3,FALSE),"Unknown")</f>
        <v>Mexican</v>
      </c>
    </row>
    <row r="11321" spans="1:9" x14ac:dyDescent="0.25">
      <c r="A11321">
        <v>11320</v>
      </c>
      <c r="B11321">
        <v>4971</v>
      </c>
      <c r="C11321" s="1">
        <v>45010</v>
      </c>
      <c r="D11321" s="2">
        <v>0.73460648148148144</v>
      </c>
      <c r="E11321">
        <v>132</v>
      </c>
      <c r="F11321" s="5">
        <f>IFERROR(VLOOKUP(E11321,Raw_Menu!$A$2:$D$33,4,FALSE),0)</f>
        <v>16.95</v>
      </c>
      <c r="G11321" s="5">
        <f t="shared" si="352"/>
        <v>16.95</v>
      </c>
      <c r="H11321">
        <f t="shared" si="353"/>
        <v>17</v>
      </c>
      <c r="I11321" t="str">
        <f>IFERROR(VLOOKUP(tblOrders[[#This Row],[item_id]],Raw_Menu!$A$2:$D$33,3,FALSE),"Unknown")</f>
        <v>Italian</v>
      </c>
    </row>
    <row r="11322" spans="1:9" x14ac:dyDescent="0.25">
      <c r="A11322">
        <v>11321</v>
      </c>
      <c r="B11322">
        <v>4971</v>
      </c>
      <c r="C11322" s="1">
        <v>45010</v>
      </c>
      <c r="D11322" s="2">
        <v>0.73460648148148144</v>
      </c>
      <c r="E11322">
        <v>132</v>
      </c>
      <c r="F11322" s="5">
        <f>IFERROR(VLOOKUP(E11322,Raw_Menu!$A$2:$D$33,4,FALSE),0)</f>
        <v>16.95</v>
      </c>
      <c r="G11322" s="5">
        <f t="shared" si="352"/>
        <v>16.95</v>
      </c>
      <c r="H11322">
        <f t="shared" si="353"/>
        <v>17</v>
      </c>
      <c r="I11322" t="str">
        <f>IFERROR(VLOOKUP(tblOrders[[#This Row],[item_id]],Raw_Menu!$A$2:$D$33,3,FALSE),"Unknown")</f>
        <v>Italian</v>
      </c>
    </row>
    <row r="11323" spans="1:9" x14ac:dyDescent="0.25">
      <c r="A11323">
        <v>11322</v>
      </c>
      <c r="B11323">
        <v>4972</v>
      </c>
      <c r="C11323" s="1">
        <v>45010</v>
      </c>
      <c r="D11323" s="2">
        <v>0.73825231481481479</v>
      </c>
      <c r="E11323">
        <v>124</v>
      </c>
      <c r="F11323" s="5">
        <f>IFERROR(VLOOKUP(E11323,Raw_Menu!$A$2:$D$33,4,FALSE),0)</f>
        <v>14.5</v>
      </c>
      <c r="G11323" s="5">
        <f t="shared" si="352"/>
        <v>14.5</v>
      </c>
      <c r="H11323">
        <f t="shared" si="353"/>
        <v>17</v>
      </c>
      <c r="I11323" t="str">
        <f>IFERROR(VLOOKUP(tblOrders[[#This Row],[item_id]],Raw_Menu!$A$2:$D$33,3,FALSE),"Unknown")</f>
        <v>Italian</v>
      </c>
    </row>
    <row r="11324" spans="1:9" x14ac:dyDescent="0.25">
      <c r="A11324">
        <v>11323</v>
      </c>
      <c r="B11324">
        <v>4972</v>
      </c>
      <c r="C11324" s="1">
        <v>45010</v>
      </c>
      <c r="D11324" s="2">
        <v>0.73825231481481479</v>
      </c>
      <c r="E11324">
        <v>117</v>
      </c>
      <c r="F11324" s="5">
        <f>IFERROR(VLOOKUP(E11324,Raw_Menu!$A$2:$D$33,4,FALSE),0)</f>
        <v>12.95</v>
      </c>
      <c r="G11324" s="5">
        <f t="shared" si="352"/>
        <v>12.95</v>
      </c>
      <c r="H11324">
        <f t="shared" si="353"/>
        <v>17</v>
      </c>
      <c r="I11324" t="str">
        <f>IFERROR(VLOOKUP(tblOrders[[#This Row],[item_id]],Raw_Menu!$A$2:$D$33,3,FALSE),"Unknown")</f>
        <v>Mexican</v>
      </c>
    </row>
    <row r="11325" spans="1:9" x14ac:dyDescent="0.25">
      <c r="A11325">
        <v>11324</v>
      </c>
      <c r="B11325">
        <v>4972</v>
      </c>
      <c r="C11325" s="1">
        <v>45010</v>
      </c>
      <c r="D11325" s="2">
        <v>0.73825231481481479</v>
      </c>
      <c r="E11325">
        <v>117</v>
      </c>
      <c r="F11325" s="5">
        <f>IFERROR(VLOOKUP(E11325,Raw_Menu!$A$2:$D$33,4,FALSE),0)</f>
        <v>12.95</v>
      </c>
      <c r="G11325" s="5">
        <f t="shared" si="352"/>
        <v>12.95</v>
      </c>
      <c r="H11325">
        <f t="shared" si="353"/>
        <v>17</v>
      </c>
      <c r="I11325" t="str">
        <f>IFERROR(VLOOKUP(tblOrders[[#This Row],[item_id]],Raw_Menu!$A$2:$D$33,3,FALSE),"Unknown")</f>
        <v>Mexican</v>
      </c>
    </row>
    <row r="11326" spans="1:9" x14ac:dyDescent="0.25">
      <c r="A11326">
        <v>11325</v>
      </c>
      <c r="B11326">
        <v>4973</v>
      </c>
      <c r="C11326" s="1">
        <v>45010</v>
      </c>
      <c r="D11326" s="2">
        <v>0.74237268518518518</v>
      </c>
      <c r="E11326">
        <v>102</v>
      </c>
      <c r="F11326" s="5">
        <f>IFERROR(VLOOKUP(E11326,Raw_Menu!$A$2:$D$33,4,FALSE),0)</f>
        <v>13.95</v>
      </c>
      <c r="G11326" s="5">
        <f t="shared" si="352"/>
        <v>13.95</v>
      </c>
      <c r="H11326">
        <f t="shared" si="353"/>
        <v>17</v>
      </c>
      <c r="I11326" t="str">
        <f>IFERROR(VLOOKUP(tblOrders[[#This Row],[item_id]],Raw_Menu!$A$2:$D$33,3,FALSE),"Unknown")</f>
        <v>American</v>
      </c>
    </row>
    <row r="11327" spans="1:9" x14ac:dyDescent="0.25">
      <c r="A11327">
        <v>11326</v>
      </c>
      <c r="B11327">
        <v>4973</v>
      </c>
      <c r="C11327" s="1">
        <v>45010</v>
      </c>
      <c r="D11327" s="2">
        <v>0.74237268518518518</v>
      </c>
      <c r="E11327">
        <v>120</v>
      </c>
      <c r="F11327" s="5">
        <f>IFERROR(VLOOKUP(E11327,Raw_Menu!$A$2:$D$33,4,FALSE),0)</f>
        <v>13.95</v>
      </c>
      <c r="G11327" s="5">
        <f t="shared" si="352"/>
        <v>13.95</v>
      </c>
      <c r="H11327">
        <f t="shared" si="353"/>
        <v>17</v>
      </c>
      <c r="I11327" t="str">
        <f>IFERROR(VLOOKUP(tblOrders[[#This Row],[item_id]],Raw_Menu!$A$2:$D$33,3,FALSE),"Unknown")</f>
        <v>Mexican</v>
      </c>
    </row>
    <row r="11328" spans="1:9" x14ac:dyDescent="0.25">
      <c r="A11328">
        <v>11327</v>
      </c>
      <c r="B11328">
        <v>4974</v>
      </c>
      <c r="C11328" s="1">
        <v>45010</v>
      </c>
      <c r="D11328" s="2">
        <v>0.7494791666666667</v>
      </c>
      <c r="E11328">
        <v>102</v>
      </c>
      <c r="F11328" s="5">
        <f>IFERROR(VLOOKUP(E11328,Raw_Menu!$A$2:$D$33,4,FALSE),0)</f>
        <v>13.95</v>
      </c>
      <c r="G11328" s="5">
        <f t="shared" si="352"/>
        <v>13.95</v>
      </c>
      <c r="H11328">
        <f t="shared" si="353"/>
        <v>17</v>
      </c>
      <c r="I11328" t="str">
        <f>IFERROR(VLOOKUP(tblOrders[[#This Row],[item_id]],Raw_Menu!$A$2:$D$33,3,FALSE),"Unknown")</f>
        <v>American</v>
      </c>
    </row>
    <row r="11329" spans="1:9" x14ac:dyDescent="0.25">
      <c r="A11329">
        <v>11328</v>
      </c>
      <c r="B11329">
        <v>4974</v>
      </c>
      <c r="C11329" s="1">
        <v>45010</v>
      </c>
      <c r="D11329" s="2">
        <v>0.7494791666666667</v>
      </c>
      <c r="E11329">
        <v>109</v>
      </c>
      <c r="F11329" s="5">
        <f>IFERROR(VLOOKUP(E11329,Raw_Menu!$A$2:$D$33,4,FALSE),0)</f>
        <v>17.95</v>
      </c>
      <c r="G11329" s="5">
        <f t="shared" si="352"/>
        <v>17.95</v>
      </c>
      <c r="H11329">
        <f t="shared" si="353"/>
        <v>17</v>
      </c>
      <c r="I11329" t="str">
        <f>IFERROR(VLOOKUP(tblOrders[[#This Row],[item_id]],Raw_Menu!$A$2:$D$33,3,FALSE),"Unknown")</f>
        <v>Asian</v>
      </c>
    </row>
    <row r="11330" spans="1:9" x14ac:dyDescent="0.25">
      <c r="A11330">
        <v>11329</v>
      </c>
      <c r="B11330">
        <v>4974</v>
      </c>
      <c r="C11330" s="1">
        <v>45010</v>
      </c>
      <c r="D11330" s="2">
        <v>0.7494791666666667</v>
      </c>
      <c r="E11330">
        <v>128</v>
      </c>
      <c r="F11330" s="5">
        <f>IFERROR(VLOOKUP(E11330,Raw_Menu!$A$2:$D$33,4,FALSE),0)</f>
        <v>15.5</v>
      </c>
      <c r="G11330" s="5">
        <f t="shared" ref="G11330:G11393" si="354">VALUE(F11330)</f>
        <v>15.5</v>
      </c>
      <c r="H11330">
        <f t="shared" ref="H11330:H11393" si="355">HOUR(D11330)</f>
        <v>17</v>
      </c>
      <c r="I11330" t="str">
        <f>IFERROR(VLOOKUP(tblOrders[[#This Row],[item_id]],Raw_Menu!$A$2:$D$33,3,FALSE),"Unknown")</f>
        <v>Italian</v>
      </c>
    </row>
    <row r="11331" spans="1:9" x14ac:dyDescent="0.25">
      <c r="A11331">
        <v>11330</v>
      </c>
      <c r="B11331">
        <v>4975</v>
      </c>
      <c r="C11331" s="1">
        <v>45010</v>
      </c>
      <c r="D11331" s="2">
        <v>0.7540972222222222</v>
      </c>
      <c r="E11331">
        <v>124</v>
      </c>
      <c r="F11331" s="5">
        <f>IFERROR(VLOOKUP(E11331,Raw_Menu!$A$2:$D$33,4,FALSE),0)</f>
        <v>14.5</v>
      </c>
      <c r="G11331" s="5">
        <f t="shared" si="354"/>
        <v>14.5</v>
      </c>
      <c r="H11331">
        <f t="shared" si="355"/>
        <v>18</v>
      </c>
      <c r="I11331" t="str">
        <f>IFERROR(VLOOKUP(tblOrders[[#This Row],[item_id]],Raw_Menu!$A$2:$D$33,3,FALSE),"Unknown")</f>
        <v>Italian</v>
      </c>
    </row>
    <row r="11332" spans="1:9" x14ac:dyDescent="0.25">
      <c r="A11332">
        <v>11331</v>
      </c>
      <c r="B11332">
        <v>4976</v>
      </c>
      <c r="C11332" s="1">
        <v>45010</v>
      </c>
      <c r="D11332" s="2">
        <v>0.75783564814814819</v>
      </c>
      <c r="E11332">
        <v>109</v>
      </c>
      <c r="F11332" s="5">
        <f>IFERROR(VLOOKUP(E11332,Raw_Menu!$A$2:$D$33,4,FALSE),0)</f>
        <v>17.95</v>
      </c>
      <c r="G11332" s="5">
        <f t="shared" si="354"/>
        <v>17.95</v>
      </c>
      <c r="H11332">
        <f t="shared" si="355"/>
        <v>18</v>
      </c>
      <c r="I11332" t="str">
        <f>IFERROR(VLOOKUP(tblOrders[[#This Row],[item_id]],Raw_Menu!$A$2:$D$33,3,FALSE),"Unknown")</f>
        <v>Asian</v>
      </c>
    </row>
    <row r="11333" spans="1:9" x14ac:dyDescent="0.25">
      <c r="A11333">
        <v>11332</v>
      </c>
      <c r="B11333">
        <v>4977</v>
      </c>
      <c r="C11333" s="1">
        <v>45010</v>
      </c>
      <c r="D11333" s="2">
        <v>0.76429398148148153</v>
      </c>
      <c r="E11333">
        <v>101</v>
      </c>
      <c r="F11333" s="5">
        <f>IFERROR(VLOOKUP(E11333,Raw_Menu!$A$2:$D$33,4,FALSE),0)</f>
        <v>12.95</v>
      </c>
      <c r="G11333" s="5">
        <f t="shared" si="354"/>
        <v>12.95</v>
      </c>
      <c r="H11333">
        <f t="shared" si="355"/>
        <v>18</v>
      </c>
      <c r="I11333" t="str">
        <f>IFERROR(VLOOKUP(tblOrders[[#This Row],[item_id]],Raw_Menu!$A$2:$D$33,3,FALSE),"Unknown")</f>
        <v>American</v>
      </c>
    </row>
    <row r="11334" spans="1:9" x14ac:dyDescent="0.25">
      <c r="A11334">
        <v>11333</v>
      </c>
      <c r="B11334">
        <v>4977</v>
      </c>
      <c r="C11334" s="1">
        <v>45010</v>
      </c>
      <c r="D11334" s="2">
        <v>0.76429398148148153</v>
      </c>
      <c r="E11334">
        <v>102</v>
      </c>
      <c r="F11334" s="5">
        <f>IFERROR(VLOOKUP(E11334,Raw_Menu!$A$2:$D$33,4,FALSE),0)</f>
        <v>13.95</v>
      </c>
      <c r="G11334" s="5">
        <f t="shared" si="354"/>
        <v>13.95</v>
      </c>
      <c r="H11334">
        <f t="shared" si="355"/>
        <v>18</v>
      </c>
      <c r="I11334" t="str">
        <f>IFERROR(VLOOKUP(tblOrders[[#This Row],[item_id]],Raw_Menu!$A$2:$D$33,3,FALSE),"Unknown")</f>
        <v>American</v>
      </c>
    </row>
    <row r="11335" spans="1:9" x14ac:dyDescent="0.25">
      <c r="A11335">
        <v>11334</v>
      </c>
      <c r="B11335">
        <v>4977</v>
      </c>
      <c r="C11335" s="1">
        <v>45010</v>
      </c>
      <c r="D11335" s="2">
        <v>0.76429398148148153</v>
      </c>
      <c r="E11335">
        <v>113</v>
      </c>
      <c r="F11335" s="5">
        <f>IFERROR(VLOOKUP(E11335,Raw_Menu!$A$2:$D$33,4,FALSE),0)</f>
        <v>5</v>
      </c>
      <c r="G11335" s="5">
        <f t="shared" si="354"/>
        <v>5</v>
      </c>
      <c r="H11335">
        <f t="shared" si="355"/>
        <v>18</v>
      </c>
      <c r="I11335" t="str">
        <f>IFERROR(VLOOKUP(tblOrders[[#This Row],[item_id]],Raw_Menu!$A$2:$D$33,3,FALSE),"Unknown")</f>
        <v>Asian</v>
      </c>
    </row>
    <row r="11336" spans="1:9" x14ac:dyDescent="0.25">
      <c r="A11336">
        <v>11335</v>
      </c>
      <c r="B11336">
        <v>4978</v>
      </c>
      <c r="C11336" s="1">
        <v>45010</v>
      </c>
      <c r="D11336" s="2">
        <v>0.77444444444444449</v>
      </c>
      <c r="E11336">
        <v>101</v>
      </c>
      <c r="F11336" s="5">
        <f>IFERROR(VLOOKUP(E11336,Raw_Menu!$A$2:$D$33,4,FALSE),0)</f>
        <v>12.95</v>
      </c>
      <c r="G11336" s="5">
        <f t="shared" si="354"/>
        <v>12.95</v>
      </c>
      <c r="H11336">
        <f t="shared" si="355"/>
        <v>18</v>
      </c>
      <c r="I11336" t="str">
        <f>IFERROR(VLOOKUP(tblOrders[[#This Row],[item_id]],Raw_Menu!$A$2:$D$33,3,FALSE),"Unknown")</f>
        <v>American</v>
      </c>
    </row>
    <row r="11337" spans="1:9" x14ac:dyDescent="0.25">
      <c r="A11337">
        <v>11336</v>
      </c>
      <c r="B11337">
        <v>4978</v>
      </c>
      <c r="C11337" s="1">
        <v>45010</v>
      </c>
      <c r="D11337" s="2">
        <v>0.77444444444444449</v>
      </c>
      <c r="E11337">
        <v>129</v>
      </c>
      <c r="F11337" s="5">
        <f>IFERROR(VLOOKUP(E11337,Raw_Menu!$A$2:$D$33,4,FALSE),0)</f>
        <v>15.5</v>
      </c>
      <c r="G11337" s="5">
        <f t="shared" si="354"/>
        <v>15.5</v>
      </c>
      <c r="H11337">
        <f t="shared" si="355"/>
        <v>18</v>
      </c>
      <c r="I11337" t="str">
        <f>IFERROR(VLOOKUP(tblOrders[[#This Row],[item_id]],Raw_Menu!$A$2:$D$33,3,FALSE),"Unknown")</f>
        <v>Italian</v>
      </c>
    </row>
    <row r="11338" spans="1:9" x14ac:dyDescent="0.25">
      <c r="A11338">
        <v>11337</v>
      </c>
      <c r="B11338">
        <v>4978</v>
      </c>
      <c r="C11338" s="1">
        <v>45010</v>
      </c>
      <c r="D11338" s="2">
        <v>0.77444444444444449</v>
      </c>
      <c r="E11338">
        <v>122</v>
      </c>
      <c r="F11338" s="5">
        <f>IFERROR(VLOOKUP(E11338,Raw_Menu!$A$2:$D$33,4,FALSE),0)</f>
        <v>7</v>
      </c>
      <c r="G11338" s="5">
        <f t="shared" si="354"/>
        <v>7</v>
      </c>
      <c r="H11338">
        <f t="shared" si="355"/>
        <v>18</v>
      </c>
      <c r="I11338" t="str">
        <f>IFERROR(VLOOKUP(tblOrders[[#This Row],[item_id]],Raw_Menu!$A$2:$D$33,3,FALSE),"Unknown")</f>
        <v>Mexican</v>
      </c>
    </row>
    <row r="11339" spans="1:9" x14ac:dyDescent="0.25">
      <c r="A11339">
        <v>11338</v>
      </c>
      <c r="B11339">
        <v>4979</v>
      </c>
      <c r="C11339" s="1">
        <v>45010</v>
      </c>
      <c r="D11339" s="2">
        <v>0.78959490740740745</v>
      </c>
      <c r="E11339">
        <v>101</v>
      </c>
      <c r="F11339" s="5">
        <f>IFERROR(VLOOKUP(E11339,Raw_Menu!$A$2:$D$33,4,FALSE),0)</f>
        <v>12.95</v>
      </c>
      <c r="G11339" s="5">
        <f t="shared" si="354"/>
        <v>12.95</v>
      </c>
      <c r="H11339">
        <f t="shared" si="355"/>
        <v>18</v>
      </c>
      <c r="I11339" t="str">
        <f>IFERROR(VLOOKUP(tblOrders[[#This Row],[item_id]],Raw_Menu!$A$2:$D$33,3,FALSE),"Unknown")</f>
        <v>American</v>
      </c>
    </row>
    <row r="11340" spans="1:9" x14ac:dyDescent="0.25">
      <c r="A11340">
        <v>11339</v>
      </c>
      <c r="B11340">
        <v>4979</v>
      </c>
      <c r="C11340" s="1">
        <v>45010</v>
      </c>
      <c r="D11340" s="2">
        <v>0.78959490740740745</v>
      </c>
      <c r="E11340">
        <v>125</v>
      </c>
      <c r="F11340" s="5">
        <f>IFERROR(VLOOKUP(E11340,Raw_Menu!$A$2:$D$33,4,FALSE),0)</f>
        <v>17.95</v>
      </c>
      <c r="G11340" s="5">
        <f t="shared" si="354"/>
        <v>17.95</v>
      </c>
      <c r="H11340">
        <f t="shared" si="355"/>
        <v>18</v>
      </c>
      <c r="I11340" t="str">
        <f>IFERROR(VLOOKUP(tblOrders[[#This Row],[item_id]],Raw_Menu!$A$2:$D$33,3,FALSE),"Unknown")</f>
        <v>Italian</v>
      </c>
    </row>
    <row r="11341" spans="1:9" x14ac:dyDescent="0.25">
      <c r="A11341">
        <v>11340</v>
      </c>
      <c r="B11341">
        <v>4979</v>
      </c>
      <c r="C11341" s="1">
        <v>45010</v>
      </c>
      <c r="D11341" s="2">
        <v>0.78959490740740745</v>
      </c>
      <c r="E11341">
        <v>119</v>
      </c>
      <c r="F11341" s="5">
        <f>IFERROR(VLOOKUP(E11341,Raw_Menu!$A$2:$D$33,4,FALSE),0)</f>
        <v>11.95</v>
      </c>
      <c r="G11341" s="5">
        <f t="shared" si="354"/>
        <v>11.95</v>
      </c>
      <c r="H11341">
        <f t="shared" si="355"/>
        <v>18</v>
      </c>
      <c r="I11341" t="str">
        <f>IFERROR(VLOOKUP(tblOrders[[#This Row],[item_id]],Raw_Menu!$A$2:$D$33,3,FALSE),"Unknown")</f>
        <v>Mexican</v>
      </c>
    </row>
    <row r="11342" spans="1:9" x14ac:dyDescent="0.25">
      <c r="A11342">
        <v>11341</v>
      </c>
      <c r="B11342">
        <v>4979</v>
      </c>
      <c r="C11342" s="1">
        <v>45010</v>
      </c>
      <c r="D11342" s="2">
        <v>0.78959490740740745</v>
      </c>
      <c r="E11342">
        <v>121</v>
      </c>
      <c r="F11342" s="5">
        <f>IFERROR(VLOOKUP(E11342,Raw_Menu!$A$2:$D$33,4,FALSE),0)</f>
        <v>10.5</v>
      </c>
      <c r="G11342" s="5">
        <f t="shared" si="354"/>
        <v>10.5</v>
      </c>
      <c r="H11342">
        <f t="shared" si="355"/>
        <v>18</v>
      </c>
      <c r="I11342" t="str">
        <f>IFERROR(VLOOKUP(tblOrders[[#This Row],[item_id]],Raw_Menu!$A$2:$D$33,3,FALSE),"Unknown")</f>
        <v>Mexican</v>
      </c>
    </row>
    <row r="11343" spans="1:9" x14ac:dyDescent="0.25">
      <c r="A11343">
        <v>11342</v>
      </c>
      <c r="B11343">
        <v>4980</v>
      </c>
      <c r="C11343" s="1">
        <v>45010</v>
      </c>
      <c r="D11343" s="2">
        <v>0.79350694444444447</v>
      </c>
      <c r="E11343">
        <v>127</v>
      </c>
      <c r="F11343" s="5">
        <f>IFERROR(VLOOKUP(E11343,Raw_Menu!$A$2:$D$33,4,FALSE),0)</f>
        <v>17.95</v>
      </c>
      <c r="G11343" s="5">
        <f t="shared" si="354"/>
        <v>17.95</v>
      </c>
      <c r="H11343">
        <f t="shared" si="355"/>
        <v>19</v>
      </c>
      <c r="I11343" t="str">
        <f>IFERROR(VLOOKUP(tblOrders[[#This Row],[item_id]],Raw_Menu!$A$2:$D$33,3,FALSE),"Unknown")</f>
        <v>Italian</v>
      </c>
    </row>
    <row r="11344" spans="1:9" x14ac:dyDescent="0.25">
      <c r="A11344">
        <v>11343</v>
      </c>
      <c r="B11344">
        <v>4980</v>
      </c>
      <c r="C11344" s="1">
        <v>45010</v>
      </c>
      <c r="D11344" s="2">
        <v>0.79350694444444447</v>
      </c>
      <c r="E11344">
        <v>120</v>
      </c>
      <c r="F11344" s="5">
        <f>IFERROR(VLOOKUP(E11344,Raw_Menu!$A$2:$D$33,4,FALSE),0)</f>
        <v>13.95</v>
      </c>
      <c r="G11344" s="5">
        <f t="shared" si="354"/>
        <v>13.95</v>
      </c>
      <c r="H11344">
        <f t="shared" si="355"/>
        <v>19</v>
      </c>
      <c r="I11344" t="str">
        <f>IFERROR(VLOOKUP(tblOrders[[#This Row],[item_id]],Raw_Menu!$A$2:$D$33,3,FALSE),"Unknown")</f>
        <v>Mexican</v>
      </c>
    </row>
    <row r="11345" spans="1:9" x14ac:dyDescent="0.25">
      <c r="A11345">
        <v>11344</v>
      </c>
      <c r="B11345">
        <v>4981</v>
      </c>
      <c r="C11345" s="1">
        <v>45010</v>
      </c>
      <c r="D11345" s="2">
        <v>0.80001157407407408</v>
      </c>
      <c r="E11345">
        <v>130</v>
      </c>
      <c r="F11345" s="5">
        <f>IFERROR(VLOOKUP(E11345,Raw_Menu!$A$2:$D$33,4,FALSE),0)</f>
        <v>19.95</v>
      </c>
      <c r="G11345" s="5">
        <f t="shared" si="354"/>
        <v>19.95</v>
      </c>
      <c r="H11345">
        <f t="shared" si="355"/>
        <v>19</v>
      </c>
      <c r="I11345" t="str">
        <f>IFERROR(VLOOKUP(tblOrders[[#This Row],[item_id]],Raw_Menu!$A$2:$D$33,3,FALSE),"Unknown")</f>
        <v>Italian</v>
      </c>
    </row>
    <row r="11346" spans="1:9" x14ac:dyDescent="0.25">
      <c r="A11346">
        <v>11345</v>
      </c>
      <c r="B11346">
        <v>4981</v>
      </c>
      <c r="C11346" s="1">
        <v>45010</v>
      </c>
      <c r="D11346" s="2">
        <v>0.80001157407407408</v>
      </c>
      <c r="E11346">
        <v>131</v>
      </c>
      <c r="F11346" s="5">
        <f>IFERROR(VLOOKUP(E11346,Raw_Menu!$A$2:$D$33,4,FALSE),0)</f>
        <v>17.95</v>
      </c>
      <c r="G11346" s="5">
        <f t="shared" si="354"/>
        <v>17.95</v>
      </c>
      <c r="H11346">
        <f t="shared" si="355"/>
        <v>19</v>
      </c>
      <c r="I11346" t="str">
        <f>IFERROR(VLOOKUP(tblOrders[[#This Row],[item_id]],Raw_Menu!$A$2:$D$33,3,FALSE),"Unknown")</f>
        <v>Italian</v>
      </c>
    </row>
    <row r="11347" spans="1:9" x14ac:dyDescent="0.25">
      <c r="A11347">
        <v>11346</v>
      </c>
      <c r="B11347">
        <v>4981</v>
      </c>
      <c r="C11347" s="1">
        <v>45010</v>
      </c>
      <c r="D11347" s="2">
        <v>0.80001157407407408</v>
      </c>
      <c r="E11347">
        <v>106</v>
      </c>
      <c r="F11347" s="5">
        <f>IFERROR(VLOOKUP(E11347,Raw_Menu!$A$2:$D$33,4,FALSE),0)</f>
        <v>7</v>
      </c>
      <c r="G11347" s="5">
        <f t="shared" si="354"/>
        <v>7</v>
      </c>
      <c r="H11347">
        <f t="shared" si="355"/>
        <v>19</v>
      </c>
      <c r="I11347" t="str">
        <f>IFERROR(VLOOKUP(tblOrders[[#This Row],[item_id]],Raw_Menu!$A$2:$D$33,3,FALSE),"Unknown")</f>
        <v>American</v>
      </c>
    </row>
    <row r="11348" spans="1:9" x14ac:dyDescent="0.25">
      <c r="A11348">
        <v>11347</v>
      </c>
      <c r="B11348">
        <v>4982</v>
      </c>
      <c r="C11348" s="1">
        <v>45010</v>
      </c>
      <c r="D11348" s="2">
        <v>0.8068981481481482</v>
      </c>
      <c r="E11348">
        <v>106</v>
      </c>
      <c r="F11348" s="5">
        <f>IFERROR(VLOOKUP(E11348,Raw_Menu!$A$2:$D$33,4,FALSE),0)</f>
        <v>7</v>
      </c>
      <c r="G11348" s="5">
        <f t="shared" si="354"/>
        <v>7</v>
      </c>
      <c r="H11348">
        <f t="shared" si="355"/>
        <v>19</v>
      </c>
      <c r="I11348" t="str">
        <f>IFERROR(VLOOKUP(tblOrders[[#This Row],[item_id]],Raw_Menu!$A$2:$D$33,3,FALSE),"Unknown")</f>
        <v>American</v>
      </c>
    </row>
    <row r="11349" spans="1:9" x14ac:dyDescent="0.25">
      <c r="A11349">
        <v>11348</v>
      </c>
      <c r="B11349">
        <v>4983</v>
      </c>
      <c r="C11349" s="1">
        <v>45010</v>
      </c>
      <c r="D11349" s="2">
        <v>0.81910879629629629</v>
      </c>
      <c r="E11349">
        <v>120</v>
      </c>
      <c r="F11349" s="5">
        <f>IFERROR(VLOOKUP(E11349,Raw_Menu!$A$2:$D$33,4,FALSE),0)</f>
        <v>13.95</v>
      </c>
      <c r="G11349" s="5">
        <f t="shared" si="354"/>
        <v>13.95</v>
      </c>
      <c r="H11349">
        <f t="shared" si="355"/>
        <v>19</v>
      </c>
      <c r="I11349" t="str">
        <f>IFERROR(VLOOKUP(tblOrders[[#This Row],[item_id]],Raw_Menu!$A$2:$D$33,3,FALSE),"Unknown")</f>
        <v>Mexican</v>
      </c>
    </row>
    <row r="11350" spans="1:9" x14ac:dyDescent="0.25">
      <c r="A11350">
        <v>11349</v>
      </c>
      <c r="B11350">
        <v>4983</v>
      </c>
      <c r="C11350" s="1">
        <v>45010</v>
      </c>
      <c r="D11350" s="2">
        <v>0.81910879629629629</v>
      </c>
      <c r="E11350">
        <v>121</v>
      </c>
      <c r="F11350" s="5">
        <f>IFERROR(VLOOKUP(E11350,Raw_Menu!$A$2:$D$33,4,FALSE),0)</f>
        <v>10.5</v>
      </c>
      <c r="G11350" s="5">
        <f t="shared" si="354"/>
        <v>10.5</v>
      </c>
      <c r="H11350">
        <f t="shared" si="355"/>
        <v>19</v>
      </c>
      <c r="I11350" t="str">
        <f>IFERROR(VLOOKUP(tblOrders[[#This Row],[item_id]],Raw_Menu!$A$2:$D$33,3,FALSE),"Unknown")</f>
        <v>Mexican</v>
      </c>
    </row>
    <row r="11351" spans="1:9" x14ac:dyDescent="0.25">
      <c r="A11351">
        <v>11350</v>
      </c>
      <c r="B11351">
        <v>4983</v>
      </c>
      <c r="C11351" s="1">
        <v>45010</v>
      </c>
      <c r="D11351" s="2">
        <v>0.81910879629629629</v>
      </c>
      <c r="E11351">
        <v>123</v>
      </c>
      <c r="F11351" s="5">
        <f>IFERROR(VLOOKUP(E11351,Raw_Menu!$A$2:$D$33,4,FALSE),0)</f>
        <v>9</v>
      </c>
      <c r="G11351" s="5">
        <f t="shared" si="354"/>
        <v>9</v>
      </c>
      <c r="H11351">
        <f t="shared" si="355"/>
        <v>19</v>
      </c>
      <c r="I11351" t="str">
        <f>IFERROR(VLOOKUP(tblOrders[[#This Row],[item_id]],Raw_Menu!$A$2:$D$33,3,FALSE),"Unknown")</f>
        <v>Mexican</v>
      </c>
    </row>
    <row r="11352" spans="1:9" x14ac:dyDescent="0.25">
      <c r="A11352">
        <v>11351</v>
      </c>
      <c r="B11352">
        <v>4984</v>
      </c>
      <c r="C11352" s="1">
        <v>45010</v>
      </c>
      <c r="D11352" s="2">
        <v>0.82815972222222223</v>
      </c>
      <c r="E11352">
        <v>124</v>
      </c>
      <c r="F11352" s="5">
        <f>IFERROR(VLOOKUP(E11352,Raw_Menu!$A$2:$D$33,4,FALSE),0)</f>
        <v>14.5</v>
      </c>
      <c r="G11352" s="5">
        <f t="shared" si="354"/>
        <v>14.5</v>
      </c>
      <c r="H11352">
        <f t="shared" si="355"/>
        <v>19</v>
      </c>
      <c r="I11352" t="str">
        <f>IFERROR(VLOOKUP(tblOrders[[#This Row],[item_id]],Raw_Menu!$A$2:$D$33,3,FALSE),"Unknown")</f>
        <v>Italian</v>
      </c>
    </row>
    <row r="11353" spans="1:9" x14ac:dyDescent="0.25">
      <c r="A11353">
        <v>11352</v>
      </c>
      <c r="B11353">
        <v>4984</v>
      </c>
      <c r="C11353" s="1">
        <v>45010</v>
      </c>
      <c r="D11353" s="2">
        <v>0.82815972222222223</v>
      </c>
      <c r="E11353">
        <v>120</v>
      </c>
      <c r="F11353" s="5">
        <f>IFERROR(VLOOKUP(E11353,Raw_Menu!$A$2:$D$33,4,FALSE),0)</f>
        <v>13.95</v>
      </c>
      <c r="G11353" s="5">
        <f t="shared" si="354"/>
        <v>13.95</v>
      </c>
      <c r="H11353">
        <f t="shared" si="355"/>
        <v>19</v>
      </c>
      <c r="I11353" t="str">
        <f>IFERROR(VLOOKUP(tblOrders[[#This Row],[item_id]],Raw_Menu!$A$2:$D$33,3,FALSE),"Unknown")</f>
        <v>Mexican</v>
      </c>
    </row>
    <row r="11354" spans="1:9" x14ac:dyDescent="0.25">
      <c r="A11354">
        <v>11353</v>
      </c>
      <c r="B11354">
        <v>4985</v>
      </c>
      <c r="C11354" s="1">
        <v>45010</v>
      </c>
      <c r="D11354" s="2">
        <v>0.83334490740740741</v>
      </c>
      <c r="E11354">
        <v>129</v>
      </c>
      <c r="F11354" s="5">
        <f>IFERROR(VLOOKUP(E11354,Raw_Menu!$A$2:$D$33,4,FALSE),0)</f>
        <v>15.5</v>
      </c>
      <c r="G11354" s="5">
        <f t="shared" si="354"/>
        <v>15.5</v>
      </c>
      <c r="H11354">
        <f t="shared" si="355"/>
        <v>20</v>
      </c>
      <c r="I11354" t="str">
        <f>IFERROR(VLOOKUP(tblOrders[[#This Row],[item_id]],Raw_Menu!$A$2:$D$33,3,FALSE),"Unknown")</f>
        <v>Italian</v>
      </c>
    </row>
    <row r="11355" spans="1:9" x14ac:dyDescent="0.25">
      <c r="A11355">
        <v>11354</v>
      </c>
      <c r="B11355">
        <v>4986</v>
      </c>
      <c r="C11355" s="1">
        <v>45010</v>
      </c>
      <c r="D11355" s="2">
        <v>0.83793981481481483</v>
      </c>
      <c r="E11355">
        <v>117</v>
      </c>
      <c r="F11355" s="5">
        <f>IFERROR(VLOOKUP(E11355,Raw_Menu!$A$2:$D$33,4,FALSE),0)</f>
        <v>12.95</v>
      </c>
      <c r="G11355" s="5">
        <f t="shared" si="354"/>
        <v>12.95</v>
      </c>
      <c r="H11355">
        <f t="shared" si="355"/>
        <v>20</v>
      </c>
      <c r="I11355" t="str">
        <f>IFERROR(VLOOKUP(tblOrders[[#This Row],[item_id]],Raw_Menu!$A$2:$D$33,3,FALSE),"Unknown")</f>
        <v>Mexican</v>
      </c>
    </row>
    <row r="11356" spans="1:9" x14ac:dyDescent="0.25">
      <c r="A11356">
        <v>11355</v>
      </c>
      <c r="B11356">
        <v>4987</v>
      </c>
      <c r="C11356" s="1">
        <v>45010</v>
      </c>
      <c r="D11356" s="2">
        <v>0.85709490740740746</v>
      </c>
      <c r="E11356">
        <v>103</v>
      </c>
      <c r="F11356" s="5">
        <f>IFERROR(VLOOKUP(E11356,Raw_Menu!$A$2:$D$33,4,FALSE),0)</f>
        <v>9</v>
      </c>
      <c r="G11356" s="5">
        <f t="shared" si="354"/>
        <v>9</v>
      </c>
      <c r="H11356">
        <f t="shared" si="355"/>
        <v>20</v>
      </c>
      <c r="I11356" t="str">
        <f>IFERROR(VLOOKUP(tblOrders[[#This Row],[item_id]],Raw_Menu!$A$2:$D$33,3,FALSE),"Unknown")</f>
        <v>American</v>
      </c>
    </row>
    <row r="11357" spans="1:9" x14ac:dyDescent="0.25">
      <c r="A11357">
        <v>11356</v>
      </c>
      <c r="B11357">
        <v>4987</v>
      </c>
      <c r="C11357" s="1">
        <v>45010</v>
      </c>
      <c r="D11357" s="2">
        <v>0.85709490740740746</v>
      </c>
      <c r="E11357">
        <v>109</v>
      </c>
      <c r="F11357" s="5">
        <f>IFERROR(VLOOKUP(E11357,Raw_Menu!$A$2:$D$33,4,FALSE),0)</f>
        <v>17.95</v>
      </c>
      <c r="G11357" s="5">
        <f t="shared" si="354"/>
        <v>17.95</v>
      </c>
      <c r="H11357">
        <f t="shared" si="355"/>
        <v>20</v>
      </c>
      <c r="I11357" t="str">
        <f>IFERROR(VLOOKUP(tblOrders[[#This Row],[item_id]],Raw_Menu!$A$2:$D$33,3,FALSE),"Unknown")</f>
        <v>Asian</v>
      </c>
    </row>
    <row r="11358" spans="1:9" x14ac:dyDescent="0.25">
      <c r="A11358">
        <v>11357</v>
      </c>
      <c r="B11358">
        <v>4987</v>
      </c>
      <c r="C11358" s="1">
        <v>45010</v>
      </c>
      <c r="D11358" s="2">
        <v>0.85709490740740746</v>
      </c>
      <c r="E11358">
        <v>128</v>
      </c>
      <c r="F11358" s="5">
        <f>IFERROR(VLOOKUP(E11358,Raw_Menu!$A$2:$D$33,4,FALSE),0)</f>
        <v>15.5</v>
      </c>
      <c r="G11358" s="5">
        <f t="shared" si="354"/>
        <v>15.5</v>
      </c>
      <c r="H11358">
        <f t="shared" si="355"/>
        <v>20</v>
      </c>
      <c r="I11358" t="str">
        <f>IFERROR(VLOOKUP(tblOrders[[#This Row],[item_id]],Raw_Menu!$A$2:$D$33,3,FALSE),"Unknown")</f>
        <v>Italian</v>
      </c>
    </row>
    <row r="11359" spans="1:9" x14ac:dyDescent="0.25">
      <c r="A11359">
        <v>11358</v>
      </c>
      <c r="B11359">
        <v>4988</v>
      </c>
      <c r="C11359" s="1">
        <v>45010</v>
      </c>
      <c r="D11359" s="2">
        <v>0.86453703703703699</v>
      </c>
      <c r="E11359">
        <v>102</v>
      </c>
      <c r="F11359" s="5">
        <f>IFERROR(VLOOKUP(E11359,Raw_Menu!$A$2:$D$33,4,FALSE),0)</f>
        <v>13.95</v>
      </c>
      <c r="G11359" s="5">
        <f t="shared" si="354"/>
        <v>13.95</v>
      </c>
      <c r="H11359">
        <f t="shared" si="355"/>
        <v>20</v>
      </c>
      <c r="I11359" t="str">
        <f>IFERROR(VLOOKUP(tblOrders[[#This Row],[item_id]],Raw_Menu!$A$2:$D$33,3,FALSE),"Unknown")</f>
        <v>American</v>
      </c>
    </row>
    <row r="11360" spans="1:9" x14ac:dyDescent="0.25">
      <c r="A11360">
        <v>11359</v>
      </c>
      <c r="B11360">
        <v>4988</v>
      </c>
      <c r="C11360" s="1">
        <v>45010</v>
      </c>
      <c r="D11360" s="2">
        <v>0.86453703703703699</v>
      </c>
      <c r="E11360">
        <v>128</v>
      </c>
      <c r="F11360" s="5">
        <f>IFERROR(VLOOKUP(E11360,Raw_Menu!$A$2:$D$33,4,FALSE),0)</f>
        <v>15.5</v>
      </c>
      <c r="G11360" s="5">
        <f t="shared" si="354"/>
        <v>15.5</v>
      </c>
      <c r="H11360">
        <f t="shared" si="355"/>
        <v>20</v>
      </c>
      <c r="I11360" t="str">
        <f>IFERROR(VLOOKUP(tblOrders[[#This Row],[item_id]],Raw_Menu!$A$2:$D$33,3,FALSE),"Unknown")</f>
        <v>Italian</v>
      </c>
    </row>
    <row r="11361" spans="1:9" x14ac:dyDescent="0.25">
      <c r="A11361">
        <v>11360</v>
      </c>
      <c r="B11361">
        <v>4988</v>
      </c>
      <c r="C11361" s="1">
        <v>45010</v>
      </c>
      <c r="D11361" s="2">
        <v>0.86453703703703699</v>
      </c>
      <c r="E11361">
        <v>112</v>
      </c>
      <c r="F11361" s="5">
        <f>IFERROR(VLOOKUP(E11361,Raw_Menu!$A$2:$D$33,4,FALSE),0)</f>
        <v>14.95</v>
      </c>
      <c r="G11361" s="5">
        <f t="shared" si="354"/>
        <v>14.95</v>
      </c>
      <c r="H11361">
        <f t="shared" si="355"/>
        <v>20</v>
      </c>
      <c r="I11361" t="str">
        <f>IFERROR(VLOOKUP(tblOrders[[#This Row],[item_id]],Raw_Menu!$A$2:$D$33,3,FALSE),"Unknown")</f>
        <v>Asian</v>
      </c>
    </row>
    <row r="11362" spans="1:9" x14ac:dyDescent="0.25">
      <c r="A11362">
        <v>11361</v>
      </c>
      <c r="B11362">
        <v>4989</v>
      </c>
      <c r="C11362" s="1">
        <v>45010</v>
      </c>
      <c r="D11362" s="2">
        <v>0.87104166666666671</v>
      </c>
      <c r="E11362">
        <v>102</v>
      </c>
      <c r="F11362" s="5">
        <f>IFERROR(VLOOKUP(E11362,Raw_Menu!$A$2:$D$33,4,FALSE),0)</f>
        <v>13.95</v>
      </c>
      <c r="G11362" s="5">
        <f t="shared" si="354"/>
        <v>13.95</v>
      </c>
      <c r="H11362">
        <f t="shared" si="355"/>
        <v>20</v>
      </c>
      <c r="I11362" t="str">
        <f>IFERROR(VLOOKUP(tblOrders[[#This Row],[item_id]],Raw_Menu!$A$2:$D$33,3,FALSE),"Unknown")</f>
        <v>American</v>
      </c>
    </row>
    <row r="11363" spans="1:9" x14ac:dyDescent="0.25">
      <c r="A11363">
        <v>11362</v>
      </c>
      <c r="B11363">
        <v>4990</v>
      </c>
      <c r="C11363" s="1">
        <v>45010</v>
      </c>
      <c r="D11363" s="2">
        <v>0.87662037037037033</v>
      </c>
      <c r="E11363">
        <v>105</v>
      </c>
      <c r="F11363" s="5">
        <f>IFERROR(VLOOKUP(E11363,Raw_Menu!$A$2:$D$33,4,FALSE),0)</f>
        <v>7</v>
      </c>
      <c r="G11363" s="5">
        <f t="shared" si="354"/>
        <v>7</v>
      </c>
      <c r="H11363">
        <f t="shared" si="355"/>
        <v>21</v>
      </c>
      <c r="I11363" t="str">
        <f>IFERROR(VLOOKUP(tblOrders[[#This Row],[item_id]],Raw_Menu!$A$2:$D$33,3,FALSE),"Unknown")</f>
        <v>American</v>
      </c>
    </row>
    <row r="11364" spans="1:9" x14ac:dyDescent="0.25">
      <c r="A11364">
        <v>11363</v>
      </c>
      <c r="B11364">
        <v>4991</v>
      </c>
      <c r="C11364" s="1">
        <v>45010</v>
      </c>
      <c r="D11364" s="2">
        <v>0.88146990740740738</v>
      </c>
      <c r="E11364">
        <v>101</v>
      </c>
      <c r="F11364" s="5">
        <f>IFERROR(VLOOKUP(E11364,Raw_Menu!$A$2:$D$33,4,FALSE),0)</f>
        <v>12.95</v>
      </c>
      <c r="G11364" s="5">
        <f t="shared" si="354"/>
        <v>12.95</v>
      </c>
      <c r="H11364">
        <f t="shared" si="355"/>
        <v>21</v>
      </c>
      <c r="I11364" t="str">
        <f>IFERROR(VLOOKUP(tblOrders[[#This Row],[item_id]],Raw_Menu!$A$2:$D$33,3,FALSE),"Unknown")</f>
        <v>American</v>
      </c>
    </row>
    <row r="11365" spans="1:9" x14ac:dyDescent="0.25">
      <c r="A11365">
        <v>11364</v>
      </c>
      <c r="B11365">
        <v>4991</v>
      </c>
      <c r="C11365" s="1">
        <v>45010</v>
      </c>
      <c r="D11365" s="2">
        <v>0.88146990740740738</v>
      </c>
      <c r="E11365">
        <v>111</v>
      </c>
      <c r="F11365" s="5">
        <f>IFERROR(VLOOKUP(E11365,Raw_Menu!$A$2:$D$33,4,FALSE),0)</f>
        <v>11.95</v>
      </c>
      <c r="G11365" s="5">
        <f t="shared" si="354"/>
        <v>11.95</v>
      </c>
      <c r="H11365">
        <f t="shared" si="355"/>
        <v>21</v>
      </c>
      <c r="I11365" t="str">
        <f>IFERROR(VLOOKUP(tblOrders[[#This Row],[item_id]],Raw_Menu!$A$2:$D$33,3,FALSE),"Unknown")</f>
        <v>Asian</v>
      </c>
    </row>
    <row r="11366" spans="1:9" x14ac:dyDescent="0.25">
      <c r="A11366">
        <v>11365</v>
      </c>
      <c r="B11366">
        <v>4992</v>
      </c>
      <c r="C11366" s="1">
        <v>45010</v>
      </c>
      <c r="D11366" s="2">
        <v>0.88296296296296295</v>
      </c>
      <c r="E11366">
        <v>113</v>
      </c>
      <c r="F11366" s="5">
        <f>IFERROR(VLOOKUP(E11366,Raw_Menu!$A$2:$D$33,4,FALSE),0)</f>
        <v>5</v>
      </c>
      <c r="G11366" s="5">
        <f t="shared" si="354"/>
        <v>5</v>
      </c>
      <c r="H11366">
        <f t="shared" si="355"/>
        <v>21</v>
      </c>
      <c r="I11366" t="str">
        <f>IFERROR(VLOOKUP(tblOrders[[#This Row],[item_id]],Raw_Menu!$A$2:$D$33,3,FALSE),"Unknown")</f>
        <v>Asian</v>
      </c>
    </row>
    <row r="11367" spans="1:9" x14ac:dyDescent="0.25">
      <c r="A11367">
        <v>11366</v>
      </c>
      <c r="B11367">
        <v>4992</v>
      </c>
      <c r="C11367" s="1">
        <v>45010</v>
      </c>
      <c r="D11367" s="2">
        <v>0.88296296296296295</v>
      </c>
      <c r="E11367">
        <v>118</v>
      </c>
      <c r="F11367" s="5">
        <f>IFERROR(VLOOKUP(E11367,Raw_Menu!$A$2:$D$33,4,FALSE),0)</f>
        <v>14.95</v>
      </c>
      <c r="G11367" s="5">
        <f t="shared" si="354"/>
        <v>14.95</v>
      </c>
      <c r="H11367">
        <f t="shared" si="355"/>
        <v>21</v>
      </c>
      <c r="I11367" t="str">
        <f>IFERROR(VLOOKUP(tblOrders[[#This Row],[item_id]],Raw_Menu!$A$2:$D$33,3,FALSE),"Unknown")</f>
        <v>Mexican</v>
      </c>
    </row>
    <row r="11368" spans="1:9" x14ac:dyDescent="0.25">
      <c r="A11368">
        <v>11367</v>
      </c>
      <c r="B11368">
        <v>4993</v>
      </c>
      <c r="C11368" s="1">
        <v>45010</v>
      </c>
      <c r="D11368" s="2">
        <v>0.88464120370370369</v>
      </c>
      <c r="E11368">
        <v>121</v>
      </c>
      <c r="F11368" s="5">
        <f>IFERROR(VLOOKUP(E11368,Raw_Menu!$A$2:$D$33,4,FALSE),0)</f>
        <v>10.5</v>
      </c>
      <c r="G11368" s="5">
        <f t="shared" si="354"/>
        <v>10.5</v>
      </c>
      <c r="H11368">
        <f t="shared" si="355"/>
        <v>21</v>
      </c>
      <c r="I11368" t="str">
        <f>IFERROR(VLOOKUP(tblOrders[[#This Row],[item_id]],Raw_Menu!$A$2:$D$33,3,FALSE),"Unknown")</f>
        <v>Mexican</v>
      </c>
    </row>
    <row r="11369" spans="1:9" x14ac:dyDescent="0.25">
      <c r="A11369">
        <v>11368</v>
      </c>
      <c r="B11369">
        <v>4994</v>
      </c>
      <c r="C11369" s="1">
        <v>45010</v>
      </c>
      <c r="D11369" s="2">
        <v>0.89359953703703698</v>
      </c>
      <c r="E11369">
        <v>109</v>
      </c>
      <c r="F11369" s="5">
        <f>IFERROR(VLOOKUP(E11369,Raw_Menu!$A$2:$D$33,4,FALSE),0)</f>
        <v>17.95</v>
      </c>
      <c r="G11369" s="5">
        <f t="shared" si="354"/>
        <v>17.95</v>
      </c>
      <c r="H11369">
        <f t="shared" si="355"/>
        <v>21</v>
      </c>
      <c r="I11369" t="str">
        <f>IFERROR(VLOOKUP(tblOrders[[#This Row],[item_id]],Raw_Menu!$A$2:$D$33,3,FALSE),"Unknown")</f>
        <v>Asian</v>
      </c>
    </row>
    <row r="11370" spans="1:9" x14ac:dyDescent="0.25">
      <c r="A11370">
        <v>11369</v>
      </c>
      <c r="B11370">
        <v>4994</v>
      </c>
      <c r="C11370" s="1">
        <v>45010</v>
      </c>
      <c r="D11370" s="2">
        <v>0.89359953703703698</v>
      </c>
      <c r="E11370">
        <v>113</v>
      </c>
      <c r="F11370" s="5">
        <f>IFERROR(VLOOKUP(E11370,Raw_Menu!$A$2:$D$33,4,FALSE),0)</f>
        <v>5</v>
      </c>
      <c r="G11370" s="5">
        <f t="shared" si="354"/>
        <v>5</v>
      </c>
      <c r="H11370">
        <f t="shared" si="355"/>
        <v>21</v>
      </c>
      <c r="I11370" t="str">
        <f>IFERROR(VLOOKUP(tblOrders[[#This Row],[item_id]],Raw_Menu!$A$2:$D$33,3,FALSE),"Unknown")</f>
        <v>Asian</v>
      </c>
    </row>
    <row r="11371" spans="1:9" x14ac:dyDescent="0.25">
      <c r="A11371">
        <v>11370</v>
      </c>
      <c r="B11371">
        <v>4995</v>
      </c>
      <c r="C11371" s="1">
        <v>45010</v>
      </c>
      <c r="D11371" s="2">
        <v>0.89371527777777782</v>
      </c>
      <c r="E11371">
        <v>117</v>
      </c>
      <c r="F11371" s="5">
        <f>IFERROR(VLOOKUP(E11371,Raw_Menu!$A$2:$D$33,4,FALSE),0)</f>
        <v>12.95</v>
      </c>
      <c r="G11371" s="5">
        <f t="shared" si="354"/>
        <v>12.95</v>
      </c>
      <c r="H11371">
        <f t="shared" si="355"/>
        <v>21</v>
      </c>
      <c r="I11371" t="str">
        <f>IFERROR(VLOOKUP(tblOrders[[#This Row],[item_id]],Raw_Menu!$A$2:$D$33,3,FALSE),"Unknown")</f>
        <v>Mexican</v>
      </c>
    </row>
    <row r="11372" spans="1:9" x14ac:dyDescent="0.25">
      <c r="A11372">
        <v>11371</v>
      </c>
      <c r="B11372">
        <v>4995</v>
      </c>
      <c r="C11372" s="1">
        <v>45010</v>
      </c>
      <c r="D11372" s="2">
        <v>0.89371527777777782</v>
      </c>
      <c r="E11372">
        <v>113</v>
      </c>
      <c r="F11372" s="5">
        <f>IFERROR(VLOOKUP(E11372,Raw_Menu!$A$2:$D$33,4,FALSE),0)</f>
        <v>5</v>
      </c>
      <c r="G11372" s="5">
        <f t="shared" si="354"/>
        <v>5</v>
      </c>
      <c r="H11372">
        <f t="shared" si="355"/>
        <v>21</v>
      </c>
      <c r="I11372" t="str">
        <f>IFERROR(VLOOKUP(tblOrders[[#This Row],[item_id]],Raw_Menu!$A$2:$D$33,3,FALSE),"Unknown")</f>
        <v>Asian</v>
      </c>
    </row>
    <row r="11373" spans="1:9" x14ac:dyDescent="0.25">
      <c r="A11373">
        <v>11372</v>
      </c>
      <c r="B11373">
        <v>4996</v>
      </c>
      <c r="C11373" s="1">
        <v>45010</v>
      </c>
      <c r="D11373" s="2">
        <v>0.92831018518518515</v>
      </c>
      <c r="E11373">
        <v>127</v>
      </c>
      <c r="F11373" s="5">
        <f>IFERROR(VLOOKUP(E11373,Raw_Menu!$A$2:$D$33,4,FALSE),0)</f>
        <v>17.95</v>
      </c>
      <c r="G11373" s="5">
        <f t="shared" si="354"/>
        <v>17.95</v>
      </c>
      <c r="H11373">
        <f t="shared" si="355"/>
        <v>22</v>
      </c>
      <c r="I11373" t="str">
        <f>IFERROR(VLOOKUP(tblOrders[[#This Row],[item_id]],Raw_Menu!$A$2:$D$33,3,FALSE),"Unknown")</f>
        <v>Italian</v>
      </c>
    </row>
    <row r="11374" spans="1:9" x14ac:dyDescent="0.25">
      <c r="A11374">
        <v>11373</v>
      </c>
      <c r="B11374">
        <v>4997</v>
      </c>
      <c r="C11374" s="1">
        <v>45011</v>
      </c>
      <c r="D11374" s="2">
        <v>0.4742939814814815</v>
      </c>
      <c r="E11374">
        <v>109</v>
      </c>
      <c r="F11374" s="5">
        <f>IFERROR(VLOOKUP(E11374,Raw_Menu!$A$2:$D$33,4,FALSE),0)</f>
        <v>17.95</v>
      </c>
      <c r="G11374" s="5">
        <f t="shared" si="354"/>
        <v>17.95</v>
      </c>
      <c r="H11374">
        <f t="shared" si="355"/>
        <v>11</v>
      </c>
      <c r="I11374" t="str">
        <f>IFERROR(VLOOKUP(tblOrders[[#This Row],[item_id]],Raw_Menu!$A$2:$D$33,3,FALSE),"Unknown")</f>
        <v>Asian</v>
      </c>
    </row>
    <row r="11375" spans="1:9" x14ac:dyDescent="0.25">
      <c r="A11375">
        <v>11374</v>
      </c>
      <c r="B11375">
        <v>4998</v>
      </c>
      <c r="C11375" s="1">
        <v>45011</v>
      </c>
      <c r="D11375" s="2">
        <v>0.48231481481481481</v>
      </c>
      <c r="E11375">
        <v>125</v>
      </c>
      <c r="F11375" s="5">
        <f>IFERROR(VLOOKUP(E11375,Raw_Menu!$A$2:$D$33,4,FALSE),0)</f>
        <v>17.95</v>
      </c>
      <c r="G11375" s="5">
        <f t="shared" si="354"/>
        <v>17.95</v>
      </c>
      <c r="H11375">
        <f t="shared" si="355"/>
        <v>11</v>
      </c>
      <c r="I11375" t="str">
        <f>IFERROR(VLOOKUP(tblOrders[[#This Row],[item_id]],Raw_Menu!$A$2:$D$33,3,FALSE),"Unknown")</f>
        <v>Italian</v>
      </c>
    </row>
    <row r="11376" spans="1:9" x14ac:dyDescent="0.25">
      <c r="A11376">
        <v>11375</v>
      </c>
      <c r="B11376">
        <v>4999</v>
      </c>
      <c r="C11376" s="1">
        <v>45011</v>
      </c>
      <c r="D11376" s="2">
        <v>0.48409722222222218</v>
      </c>
      <c r="E11376">
        <v>108</v>
      </c>
      <c r="F11376" s="5">
        <f>IFERROR(VLOOKUP(E11376,Raw_Menu!$A$2:$D$33,4,FALSE),0)</f>
        <v>14.5</v>
      </c>
      <c r="G11376" s="5">
        <f t="shared" si="354"/>
        <v>14.5</v>
      </c>
      <c r="H11376">
        <f t="shared" si="355"/>
        <v>11</v>
      </c>
      <c r="I11376" t="str">
        <f>IFERROR(VLOOKUP(tblOrders[[#This Row],[item_id]],Raw_Menu!$A$2:$D$33,3,FALSE),"Unknown")</f>
        <v>Asian</v>
      </c>
    </row>
    <row r="11377" spans="1:9" x14ac:dyDescent="0.25">
      <c r="A11377">
        <v>11376</v>
      </c>
      <c r="B11377">
        <v>4999</v>
      </c>
      <c r="C11377" s="1">
        <v>45011</v>
      </c>
      <c r="D11377" s="2">
        <v>0.48409722222222218</v>
      </c>
      <c r="E11377">
        <v>109</v>
      </c>
      <c r="F11377" s="5">
        <f>IFERROR(VLOOKUP(E11377,Raw_Menu!$A$2:$D$33,4,FALSE),0)</f>
        <v>17.95</v>
      </c>
      <c r="G11377" s="5">
        <f t="shared" si="354"/>
        <v>17.95</v>
      </c>
      <c r="H11377">
        <f t="shared" si="355"/>
        <v>11</v>
      </c>
      <c r="I11377" t="str">
        <f>IFERROR(VLOOKUP(tblOrders[[#This Row],[item_id]],Raw_Menu!$A$2:$D$33,3,FALSE),"Unknown")</f>
        <v>Asian</v>
      </c>
    </row>
    <row r="11378" spans="1:9" x14ac:dyDescent="0.25">
      <c r="A11378">
        <v>11377</v>
      </c>
      <c r="B11378">
        <v>5000</v>
      </c>
      <c r="C11378" s="1">
        <v>45011</v>
      </c>
      <c r="D11378" s="2">
        <v>0.48452546296296289</v>
      </c>
      <c r="E11378">
        <v>116</v>
      </c>
      <c r="F11378" s="5">
        <f>IFERROR(VLOOKUP(E11378,Raw_Menu!$A$2:$D$33,4,FALSE),0)</f>
        <v>13.95</v>
      </c>
      <c r="G11378" s="5">
        <f t="shared" si="354"/>
        <v>13.95</v>
      </c>
      <c r="H11378">
        <f t="shared" si="355"/>
        <v>11</v>
      </c>
      <c r="I11378" t="str">
        <f>IFERROR(VLOOKUP(tblOrders[[#This Row],[item_id]],Raw_Menu!$A$2:$D$33,3,FALSE),"Unknown")</f>
        <v>Mexican</v>
      </c>
    </row>
    <row r="11379" spans="1:9" x14ac:dyDescent="0.25">
      <c r="A11379">
        <v>11378</v>
      </c>
      <c r="B11379">
        <v>5000</v>
      </c>
      <c r="C11379" s="1">
        <v>45011</v>
      </c>
      <c r="D11379" s="2">
        <v>0.48452546296296289</v>
      </c>
      <c r="E11379">
        <v>109</v>
      </c>
      <c r="F11379" s="5">
        <f>IFERROR(VLOOKUP(E11379,Raw_Menu!$A$2:$D$33,4,FALSE),0)</f>
        <v>17.95</v>
      </c>
      <c r="G11379" s="5">
        <f t="shared" si="354"/>
        <v>17.95</v>
      </c>
      <c r="H11379">
        <f t="shared" si="355"/>
        <v>11</v>
      </c>
      <c r="I11379" t="str">
        <f>IFERROR(VLOOKUP(tblOrders[[#This Row],[item_id]],Raw_Menu!$A$2:$D$33,3,FALSE),"Unknown")</f>
        <v>Asian</v>
      </c>
    </row>
    <row r="11380" spans="1:9" x14ac:dyDescent="0.25">
      <c r="A11380">
        <v>11379</v>
      </c>
      <c r="B11380">
        <v>5001</v>
      </c>
      <c r="C11380" s="1">
        <v>45011</v>
      </c>
      <c r="D11380" s="2">
        <v>0.48891203703703712</v>
      </c>
      <c r="E11380">
        <v>104</v>
      </c>
      <c r="F11380" s="5">
        <f>IFERROR(VLOOKUP(E11380,Raw_Menu!$A$2:$D$33,4,FALSE),0)</f>
        <v>10.5</v>
      </c>
      <c r="G11380" s="5">
        <f t="shared" si="354"/>
        <v>10.5</v>
      </c>
      <c r="H11380">
        <f t="shared" si="355"/>
        <v>11</v>
      </c>
      <c r="I11380" t="str">
        <f>IFERROR(VLOOKUP(tblOrders[[#This Row],[item_id]],Raw_Menu!$A$2:$D$33,3,FALSE),"Unknown")</f>
        <v>American</v>
      </c>
    </row>
    <row r="11381" spans="1:9" x14ac:dyDescent="0.25">
      <c r="A11381">
        <v>11380</v>
      </c>
      <c r="B11381">
        <v>5002</v>
      </c>
      <c r="C11381" s="1">
        <v>45011</v>
      </c>
      <c r="D11381" s="2">
        <v>0.49060185185185179</v>
      </c>
      <c r="E11381">
        <v>101</v>
      </c>
      <c r="F11381" s="5">
        <f>IFERROR(VLOOKUP(E11381,Raw_Menu!$A$2:$D$33,4,FALSE),0)</f>
        <v>12.95</v>
      </c>
      <c r="G11381" s="5">
        <f t="shared" si="354"/>
        <v>12.95</v>
      </c>
      <c r="H11381">
        <f t="shared" si="355"/>
        <v>11</v>
      </c>
      <c r="I11381" t="str">
        <f>IFERROR(VLOOKUP(tblOrders[[#This Row],[item_id]],Raw_Menu!$A$2:$D$33,3,FALSE),"Unknown")</f>
        <v>American</v>
      </c>
    </row>
    <row r="11382" spans="1:9" x14ac:dyDescent="0.25">
      <c r="A11382">
        <v>11381</v>
      </c>
      <c r="B11382">
        <v>5002</v>
      </c>
      <c r="C11382" s="1">
        <v>45011</v>
      </c>
      <c r="D11382" s="2">
        <v>0.49060185185185179</v>
      </c>
      <c r="E11382">
        <v>113</v>
      </c>
      <c r="F11382" s="5">
        <f>IFERROR(VLOOKUP(E11382,Raw_Menu!$A$2:$D$33,4,FALSE),0)</f>
        <v>5</v>
      </c>
      <c r="G11382" s="5">
        <f t="shared" si="354"/>
        <v>5</v>
      </c>
      <c r="H11382">
        <f t="shared" si="355"/>
        <v>11</v>
      </c>
      <c r="I11382" t="str">
        <f>IFERROR(VLOOKUP(tblOrders[[#This Row],[item_id]],Raw_Menu!$A$2:$D$33,3,FALSE),"Unknown")</f>
        <v>Asian</v>
      </c>
    </row>
    <row r="11383" spans="1:9" x14ac:dyDescent="0.25">
      <c r="A11383">
        <v>11382</v>
      </c>
      <c r="B11383">
        <v>5003</v>
      </c>
      <c r="C11383" s="1">
        <v>45011</v>
      </c>
      <c r="D11383" s="2">
        <v>0.49357638888888888</v>
      </c>
      <c r="E11383">
        <v>104</v>
      </c>
      <c r="F11383" s="5">
        <f>IFERROR(VLOOKUP(E11383,Raw_Menu!$A$2:$D$33,4,FALSE),0)</f>
        <v>10.5</v>
      </c>
      <c r="G11383" s="5">
        <f t="shared" si="354"/>
        <v>10.5</v>
      </c>
      <c r="H11383">
        <f t="shared" si="355"/>
        <v>11</v>
      </c>
      <c r="I11383" t="str">
        <f>IFERROR(VLOOKUP(tblOrders[[#This Row],[item_id]],Raw_Menu!$A$2:$D$33,3,FALSE),"Unknown")</f>
        <v>American</v>
      </c>
    </row>
    <row r="11384" spans="1:9" x14ac:dyDescent="0.25">
      <c r="A11384">
        <v>11383</v>
      </c>
      <c r="B11384">
        <v>5003</v>
      </c>
      <c r="C11384" s="1">
        <v>45011</v>
      </c>
      <c r="D11384" s="2">
        <v>0.49357638888888888</v>
      </c>
      <c r="E11384">
        <v>108</v>
      </c>
      <c r="F11384" s="5">
        <f>IFERROR(VLOOKUP(E11384,Raw_Menu!$A$2:$D$33,4,FALSE),0)</f>
        <v>14.5</v>
      </c>
      <c r="G11384" s="5">
        <f t="shared" si="354"/>
        <v>14.5</v>
      </c>
      <c r="H11384">
        <f t="shared" si="355"/>
        <v>11</v>
      </c>
      <c r="I11384" t="str">
        <f>IFERROR(VLOOKUP(tblOrders[[#This Row],[item_id]],Raw_Menu!$A$2:$D$33,3,FALSE),"Unknown")</f>
        <v>Asian</v>
      </c>
    </row>
    <row r="11385" spans="1:9" x14ac:dyDescent="0.25">
      <c r="A11385">
        <v>11384</v>
      </c>
      <c r="B11385">
        <v>5003</v>
      </c>
      <c r="C11385" s="1">
        <v>45011</v>
      </c>
      <c r="D11385" s="2">
        <v>0.49357638888888888</v>
      </c>
      <c r="E11385">
        <v>118</v>
      </c>
      <c r="F11385" s="5">
        <f>IFERROR(VLOOKUP(E11385,Raw_Menu!$A$2:$D$33,4,FALSE),0)</f>
        <v>14.95</v>
      </c>
      <c r="G11385" s="5">
        <f t="shared" si="354"/>
        <v>14.95</v>
      </c>
      <c r="H11385">
        <f t="shared" si="355"/>
        <v>11</v>
      </c>
      <c r="I11385" t="str">
        <f>IFERROR(VLOOKUP(tblOrders[[#This Row],[item_id]],Raw_Menu!$A$2:$D$33,3,FALSE),"Unknown")</f>
        <v>Mexican</v>
      </c>
    </row>
    <row r="11386" spans="1:9" x14ac:dyDescent="0.25">
      <c r="A11386">
        <v>11385</v>
      </c>
      <c r="B11386">
        <v>5003</v>
      </c>
      <c r="C11386" s="1">
        <v>45011</v>
      </c>
      <c r="D11386" s="2">
        <v>0.49357638888888888</v>
      </c>
      <c r="E11386">
        <v>120</v>
      </c>
      <c r="F11386" s="5">
        <f>IFERROR(VLOOKUP(E11386,Raw_Menu!$A$2:$D$33,4,FALSE),0)</f>
        <v>13.95</v>
      </c>
      <c r="G11386" s="5">
        <f t="shared" si="354"/>
        <v>13.95</v>
      </c>
      <c r="H11386">
        <f t="shared" si="355"/>
        <v>11</v>
      </c>
      <c r="I11386" t="str">
        <f>IFERROR(VLOOKUP(tblOrders[[#This Row],[item_id]],Raw_Menu!$A$2:$D$33,3,FALSE),"Unknown")</f>
        <v>Mexican</v>
      </c>
    </row>
    <row r="11387" spans="1:9" x14ac:dyDescent="0.25">
      <c r="A11387">
        <v>11386</v>
      </c>
      <c r="B11387">
        <v>5004</v>
      </c>
      <c r="C11387" s="1">
        <v>45011</v>
      </c>
      <c r="D11387" s="2">
        <v>0.50063657407407403</v>
      </c>
      <c r="E11387">
        <v>112</v>
      </c>
      <c r="F11387" s="5">
        <f>IFERROR(VLOOKUP(E11387,Raw_Menu!$A$2:$D$33,4,FALSE),0)</f>
        <v>14.95</v>
      </c>
      <c r="G11387" s="5">
        <f t="shared" si="354"/>
        <v>14.95</v>
      </c>
      <c r="H11387">
        <f t="shared" si="355"/>
        <v>12</v>
      </c>
      <c r="I11387" t="str">
        <f>IFERROR(VLOOKUP(tblOrders[[#This Row],[item_id]],Raw_Menu!$A$2:$D$33,3,FALSE),"Unknown")</f>
        <v>Asian</v>
      </c>
    </row>
    <row r="11388" spans="1:9" x14ac:dyDescent="0.25">
      <c r="A11388">
        <v>11387</v>
      </c>
      <c r="B11388">
        <v>5005</v>
      </c>
      <c r="C11388" s="1">
        <v>45011</v>
      </c>
      <c r="D11388" s="2">
        <v>0.51265046296296302</v>
      </c>
      <c r="E11388">
        <v>119</v>
      </c>
      <c r="F11388" s="5">
        <f>IFERROR(VLOOKUP(E11388,Raw_Menu!$A$2:$D$33,4,FALSE),0)</f>
        <v>11.95</v>
      </c>
      <c r="G11388" s="5">
        <f t="shared" si="354"/>
        <v>11.95</v>
      </c>
      <c r="H11388">
        <f t="shared" si="355"/>
        <v>12</v>
      </c>
      <c r="I11388" t="str">
        <f>IFERROR(VLOOKUP(tblOrders[[#This Row],[item_id]],Raw_Menu!$A$2:$D$33,3,FALSE),"Unknown")</f>
        <v>Mexican</v>
      </c>
    </row>
    <row r="11389" spans="1:9" x14ac:dyDescent="0.25">
      <c r="A11389">
        <v>11388</v>
      </c>
      <c r="B11389">
        <v>5006</v>
      </c>
      <c r="C11389" s="1">
        <v>45011</v>
      </c>
      <c r="D11389" s="2">
        <v>0.51711805555555557</v>
      </c>
      <c r="E11389">
        <v>128</v>
      </c>
      <c r="F11389" s="5">
        <f>IFERROR(VLOOKUP(E11389,Raw_Menu!$A$2:$D$33,4,FALSE),0)</f>
        <v>15.5</v>
      </c>
      <c r="G11389" s="5">
        <f t="shared" si="354"/>
        <v>15.5</v>
      </c>
      <c r="H11389">
        <f t="shared" si="355"/>
        <v>12</v>
      </c>
      <c r="I11389" t="str">
        <f>IFERROR(VLOOKUP(tblOrders[[#This Row],[item_id]],Raw_Menu!$A$2:$D$33,3,FALSE),"Unknown")</f>
        <v>Italian</v>
      </c>
    </row>
    <row r="11390" spans="1:9" x14ac:dyDescent="0.25">
      <c r="A11390">
        <v>11389</v>
      </c>
      <c r="B11390">
        <v>5006</v>
      </c>
      <c r="C11390" s="1">
        <v>45011</v>
      </c>
      <c r="D11390" s="2">
        <v>0.51711805555555557</v>
      </c>
      <c r="E11390">
        <v>132</v>
      </c>
      <c r="F11390" s="5">
        <f>IFERROR(VLOOKUP(E11390,Raw_Menu!$A$2:$D$33,4,FALSE),0)</f>
        <v>16.95</v>
      </c>
      <c r="G11390" s="5">
        <f t="shared" si="354"/>
        <v>16.95</v>
      </c>
      <c r="H11390">
        <f t="shared" si="355"/>
        <v>12</v>
      </c>
      <c r="I11390" t="str">
        <f>IFERROR(VLOOKUP(tblOrders[[#This Row],[item_id]],Raw_Menu!$A$2:$D$33,3,FALSE),"Unknown")</f>
        <v>Italian</v>
      </c>
    </row>
    <row r="11391" spans="1:9" x14ac:dyDescent="0.25">
      <c r="A11391">
        <v>11390</v>
      </c>
      <c r="B11391">
        <v>5007</v>
      </c>
      <c r="C11391" s="1">
        <v>45011</v>
      </c>
      <c r="D11391" s="2">
        <v>0.52643518518518517</v>
      </c>
      <c r="E11391">
        <v>113</v>
      </c>
      <c r="F11391" s="5">
        <f>IFERROR(VLOOKUP(E11391,Raw_Menu!$A$2:$D$33,4,FALSE),0)</f>
        <v>5</v>
      </c>
      <c r="G11391" s="5">
        <f t="shared" si="354"/>
        <v>5</v>
      </c>
      <c r="H11391">
        <f t="shared" si="355"/>
        <v>12</v>
      </c>
      <c r="I11391" t="str">
        <f>IFERROR(VLOOKUP(tblOrders[[#This Row],[item_id]],Raw_Menu!$A$2:$D$33,3,FALSE),"Unknown")</f>
        <v>Asian</v>
      </c>
    </row>
    <row r="11392" spans="1:9" x14ac:dyDescent="0.25">
      <c r="A11392">
        <v>11391</v>
      </c>
      <c r="B11392">
        <v>5008</v>
      </c>
      <c r="C11392" s="1">
        <v>45011</v>
      </c>
      <c r="D11392" s="2">
        <v>0.52747685185185189</v>
      </c>
      <c r="E11392">
        <v>115</v>
      </c>
      <c r="F11392" s="5">
        <f>IFERROR(VLOOKUP(E11392,Raw_Menu!$A$2:$D$33,4,FALSE),0)</f>
        <v>11.95</v>
      </c>
      <c r="G11392" s="5">
        <f t="shared" si="354"/>
        <v>11.95</v>
      </c>
      <c r="H11392">
        <f t="shared" si="355"/>
        <v>12</v>
      </c>
      <c r="I11392" t="str">
        <f>IFERROR(VLOOKUP(tblOrders[[#This Row],[item_id]],Raw_Menu!$A$2:$D$33,3,FALSE),"Unknown")</f>
        <v>Mexican</v>
      </c>
    </row>
    <row r="11393" spans="1:9" x14ac:dyDescent="0.25">
      <c r="A11393">
        <v>11392</v>
      </c>
      <c r="B11393">
        <v>5008</v>
      </c>
      <c r="C11393" s="1">
        <v>45011</v>
      </c>
      <c r="D11393" s="2">
        <v>0.52747685185185189</v>
      </c>
      <c r="E11393">
        <v>113</v>
      </c>
      <c r="F11393" s="5">
        <f>IFERROR(VLOOKUP(E11393,Raw_Menu!$A$2:$D$33,4,FALSE),0)</f>
        <v>5</v>
      </c>
      <c r="G11393" s="5">
        <f t="shared" si="354"/>
        <v>5</v>
      </c>
      <c r="H11393">
        <f t="shared" si="355"/>
        <v>12</v>
      </c>
      <c r="I11393" t="str">
        <f>IFERROR(VLOOKUP(tblOrders[[#This Row],[item_id]],Raw_Menu!$A$2:$D$33,3,FALSE),"Unknown")</f>
        <v>Asian</v>
      </c>
    </row>
    <row r="11394" spans="1:9" x14ac:dyDescent="0.25">
      <c r="A11394">
        <v>11393</v>
      </c>
      <c r="B11394">
        <v>5009</v>
      </c>
      <c r="C11394" s="1">
        <v>45011</v>
      </c>
      <c r="D11394" s="2">
        <v>0.53190972222222221</v>
      </c>
      <c r="E11394">
        <v>103</v>
      </c>
      <c r="F11394" s="5">
        <f>IFERROR(VLOOKUP(E11394,Raw_Menu!$A$2:$D$33,4,FALSE),0)</f>
        <v>9</v>
      </c>
      <c r="G11394" s="5">
        <f t="shared" ref="G11394:G11457" si="356">VALUE(F11394)</f>
        <v>9</v>
      </c>
      <c r="H11394">
        <f t="shared" ref="H11394:H11457" si="357">HOUR(D11394)</f>
        <v>12</v>
      </c>
      <c r="I11394" t="str">
        <f>IFERROR(VLOOKUP(tblOrders[[#This Row],[item_id]],Raw_Menu!$A$2:$D$33,3,FALSE),"Unknown")</f>
        <v>American</v>
      </c>
    </row>
    <row r="11395" spans="1:9" x14ac:dyDescent="0.25">
      <c r="A11395">
        <v>11394</v>
      </c>
      <c r="B11395">
        <v>5009</v>
      </c>
      <c r="C11395" s="1">
        <v>45011</v>
      </c>
      <c r="D11395" s="2">
        <v>0.53190972222222221</v>
      </c>
      <c r="E11395">
        <v>105</v>
      </c>
      <c r="F11395" s="5">
        <f>IFERROR(VLOOKUP(E11395,Raw_Menu!$A$2:$D$33,4,FALSE),0)</f>
        <v>7</v>
      </c>
      <c r="G11395" s="5">
        <f t="shared" si="356"/>
        <v>7</v>
      </c>
      <c r="H11395">
        <f t="shared" si="357"/>
        <v>12</v>
      </c>
      <c r="I11395" t="str">
        <f>IFERROR(VLOOKUP(tblOrders[[#This Row],[item_id]],Raw_Menu!$A$2:$D$33,3,FALSE),"Unknown")</f>
        <v>American</v>
      </c>
    </row>
    <row r="11396" spans="1:9" x14ac:dyDescent="0.25">
      <c r="A11396">
        <v>11395</v>
      </c>
      <c r="B11396">
        <v>5010</v>
      </c>
      <c r="C11396" s="1">
        <v>45011</v>
      </c>
      <c r="D11396" s="2">
        <v>0.53335648148148151</v>
      </c>
      <c r="E11396">
        <v>106</v>
      </c>
      <c r="F11396" s="5">
        <f>IFERROR(VLOOKUP(E11396,Raw_Menu!$A$2:$D$33,4,FALSE),0)</f>
        <v>7</v>
      </c>
      <c r="G11396" s="5">
        <f t="shared" si="356"/>
        <v>7</v>
      </c>
      <c r="H11396">
        <f t="shared" si="357"/>
        <v>12</v>
      </c>
      <c r="I11396" t="str">
        <f>IFERROR(VLOOKUP(tblOrders[[#This Row],[item_id]],Raw_Menu!$A$2:$D$33,3,FALSE),"Unknown")</f>
        <v>American</v>
      </c>
    </row>
    <row r="11397" spans="1:9" x14ac:dyDescent="0.25">
      <c r="A11397">
        <v>11396</v>
      </c>
      <c r="B11397">
        <v>5011</v>
      </c>
      <c r="C11397" s="1">
        <v>45011</v>
      </c>
      <c r="D11397" s="2">
        <v>0.53870370370370368</v>
      </c>
      <c r="E11397">
        <v>101</v>
      </c>
      <c r="F11397" s="5">
        <f>IFERROR(VLOOKUP(E11397,Raw_Menu!$A$2:$D$33,4,FALSE),0)</f>
        <v>12.95</v>
      </c>
      <c r="G11397" s="5">
        <f t="shared" si="356"/>
        <v>12.95</v>
      </c>
      <c r="H11397">
        <f t="shared" si="357"/>
        <v>12</v>
      </c>
      <c r="I11397" t="str">
        <f>IFERROR(VLOOKUP(tblOrders[[#This Row],[item_id]],Raw_Menu!$A$2:$D$33,3,FALSE),"Unknown")</f>
        <v>American</v>
      </c>
    </row>
    <row r="11398" spans="1:9" x14ac:dyDescent="0.25">
      <c r="A11398">
        <v>11397</v>
      </c>
      <c r="B11398">
        <v>5011</v>
      </c>
      <c r="C11398" s="1">
        <v>45011</v>
      </c>
      <c r="D11398" s="2">
        <v>0.53870370370370368</v>
      </c>
      <c r="E11398">
        <v>113</v>
      </c>
      <c r="F11398" s="5">
        <f>IFERROR(VLOOKUP(E11398,Raw_Menu!$A$2:$D$33,4,FALSE),0)</f>
        <v>5</v>
      </c>
      <c r="G11398" s="5">
        <f t="shared" si="356"/>
        <v>5</v>
      </c>
      <c r="H11398">
        <f t="shared" si="357"/>
        <v>12</v>
      </c>
      <c r="I11398" t="str">
        <f>IFERROR(VLOOKUP(tblOrders[[#This Row],[item_id]],Raw_Menu!$A$2:$D$33,3,FALSE),"Unknown")</f>
        <v>Asian</v>
      </c>
    </row>
    <row r="11399" spans="1:9" x14ac:dyDescent="0.25">
      <c r="A11399">
        <v>11398</v>
      </c>
      <c r="B11399">
        <v>5011</v>
      </c>
      <c r="C11399" s="1">
        <v>45011</v>
      </c>
      <c r="D11399" s="2">
        <v>0.53870370370370368</v>
      </c>
      <c r="E11399">
        <v>121</v>
      </c>
      <c r="F11399" s="5">
        <f>IFERROR(VLOOKUP(E11399,Raw_Menu!$A$2:$D$33,4,FALSE),0)</f>
        <v>10.5</v>
      </c>
      <c r="G11399" s="5">
        <f t="shared" si="356"/>
        <v>10.5</v>
      </c>
      <c r="H11399">
        <f t="shared" si="357"/>
        <v>12</v>
      </c>
      <c r="I11399" t="str">
        <f>IFERROR(VLOOKUP(tblOrders[[#This Row],[item_id]],Raw_Menu!$A$2:$D$33,3,FALSE),"Unknown")</f>
        <v>Mexican</v>
      </c>
    </row>
    <row r="11400" spans="1:9" x14ac:dyDescent="0.25">
      <c r="A11400">
        <v>11399</v>
      </c>
      <c r="B11400">
        <v>5011</v>
      </c>
      <c r="C11400" s="1">
        <v>45011</v>
      </c>
      <c r="D11400" s="2">
        <v>0.53870370370370368</v>
      </c>
      <c r="E11400">
        <v>105</v>
      </c>
      <c r="F11400" s="5">
        <f>IFERROR(VLOOKUP(E11400,Raw_Menu!$A$2:$D$33,4,FALSE),0)</f>
        <v>7</v>
      </c>
      <c r="G11400" s="5">
        <f t="shared" si="356"/>
        <v>7</v>
      </c>
      <c r="H11400">
        <f t="shared" si="357"/>
        <v>12</v>
      </c>
      <c r="I11400" t="str">
        <f>IFERROR(VLOOKUP(tblOrders[[#This Row],[item_id]],Raw_Menu!$A$2:$D$33,3,FALSE),"Unknown")</f>
        <v>American</v>
      </c>
    </row>
    <row r="11401" spans="1:9" x14ac:dyDescent="0.25">
      <c r="A11401">
        <v>11400</v>
      </c>
      <c r="B11401">
        <v>5011</v>
      </c>
      <c r="C11401" s="1">
        <v>45011</v>
      </c>
      <c r="D11401" s="2">
        <v>0.53870370370370368</v>
      </c>
      <c r="E11401">
        <v>122</v>
      </c>
      <c r="F11401" s="5">
        <f>IFERROR(VLOOKUP(E11401,Raw_Menu!$A$2:$D$33,4,FALSE),0)</f>
        <v>7</v>
      </c>
      <c r="G11401" s="5">
        <f t="shared" si="356"/>
        <v>7</v>
      </c>
      <c r="H11401">
        <f t="shared" si="357"/>
        <v>12</v>
      </c>
      <c r="I11401" t="str">
        <f>IFERROR(VLOOKUP(tblOrders[[#This Row],[item_id]],Raw_Menu!$A$2:$D$33,3,FALSE),"Unknown")</f>
        <v>Mexican</v>
      </c>
    </row>
    <row r="11402" spans="1:9" x14ac:dyDescent="0.25">
      <c r="A11402">
        <v>11401</v>
      </c>
      <c r="B11402">
        <v>5012</v>
      </c>
      <c r="C11402" s="1">
        <v>45011</v>
      </c>
      <c r="D11402" s="2">
        <v>0.55039351851851848</v>
      </c>
      <c r="E11402">
        <v>130</v>
      </c>
      <c r="F11402" s="5">
        <f>IFERROR(VLOOKUP(E11402,Raw_Menu!$A$2:$D$33,4,FALSE),0)</f>
        <v>19.95</v>
      </c>
      <c r="G11402" s="5">
        <f t="shared" si="356"/>
        <v>19.95</v>
      </c>
      <c r="H11402">
        <f t="shared" si="357"/>
        <v>13</v>
      </c>
      <c r="I11402" t="str">
        <f>IFERROR(VLOOKUP(tblOrders[[#This Row],[item_id]],Raw_Menu!$A$2:$D$33,3,FALSE),"Unknown")</f>
        <v>Italian</v>
      </c>
    </row>
    <row r="11403" spans="1:9" x14ac:dyDescent="0.25">
      <c r="A11403">
        <v>11402</v>
      </c>
      <c r="B11403">
        <v>5013</v>
      </c>
      <c r="C11403" s="1">
        <v>45011</v>
      </c>
      <c r="D11403" s="2">
        <v>0.5516550925925926</v>
      </c>
      <c r="E11403">
        <v>102</v>
      </c>
      <c r="F11403" s="5">
        <f>IFERROR(VLOOKUP(E11403,Raw_Menu!$A$2:$D$33,4,FALSE),0)</f>
        <v>13.95</v>
      </c>
      <c r="G11403" s="5">
        <f t="shared" si="356"/>
        <v>13.95</v>
      </c>
      <c r="H11403">
        <f t="shared" si="357"/>
        <v>13</v>
      </c>
      <c r="I11403" t="str">
        <f>IFERROR(VLOOKUP(tblOrders[[#This Row],[item_id]],Raw_Menu!$A$2:$D$33,3,FALSE),"Unknown")</f>
        <v>American</v>
      </c>
    </row>
    <row r="11404" spans="1:9" x14ac:dyDescent="0.25">
      <c r="A11404">
        <v>11403</v>
      </c>
      <c r="B11404">
        <v>5013</v>
      </c>
      <c r="C11404" s="1">
        <v>45011</v>
      </c>
      <c r="D11404" s="2">
        <v>0.5516550925925926</v>
      </c>
      <c r="E11404">
        <v>117</v>
      </c>
      <c r="F11404" s="5">
        <f>IFERROR(VLOOKUP(E11404,Raw_Menu!$A$2:$D$33,4,FALSE),0)</f>
        <v>12.95</v>
      </c>
      <c r="G11404" s="5">
        <f t="shared" si="356"/>
        <v>12.95</v>
      </c>
      <c r="H11404">
        <f t="shared" si="357"/>
        <v>13</v>
      </c>
      <c r="I11404" t="str">
        <f>IFERROR(VLOOKUP(tblOrders[[#This Row],[item_id]],Raw_Menu!$A$2:$D$33,3,FALSE),"Unknown")</f>
        <v>Mexican</v>
      </c>
    </row>
    <row r="11405" spans="1:9" x14ac:dyDescent="0.25">
      <c r="A11405">
        <v>11404</v>
      </c>
      <c r="B11405">
        <v>5013</v>
      </c>
      <c r="C11405" s="1">
        <v>45011</v>
      </c>
      <c r="D11405" s="2">
        <v>0.5516550925925926</v>
      </c>
      <c r="E11405">
        <v>129</v>
      </c>
      <c r="F11405" s="5">
        <f>IFERROR(VLOOKUP(E11405,Raw_Menu!$A$2:$D$33,4,FALSE),0)</f>
        <v>15.5</v>
      </c>
      <c r="G11405" s="5">
        <f t="shared" si="356"/>
        <v>15.5</v>
      </c>
      <c r="H11405">
        <f t="shared" si="357"/>
        <v>13</v>
      </c>
      <c r="I11405" t="str">
        <f>IFERROR(VLOOKUP(tblOrders[[#This Row],[item_id]],Raw_Menu!$A$2:$D$33,3,FALSE),"Unknown")</f>
        <v>Italian</v>
      </c>
    </row>
    <row r="11406" spans="1:9" x14ac:dyDescent="0.25">
      <c r="A11406">
        <v>11405</v>
      </c>
      <c r="B11406">
        <v>5013</v>
      </c>
      <c r="C11406" s="1">
        <v>45011</v>
      </c>
      <c r="D11406" s="2">
        <v>0.5516550925925926</v>
      </c>
      <c r="E11406">
        <v>120</v>
      </c>
      <c r="F11406" s="5">
        <f>IFERROR(VLOOKUP(E11406,Raw_Menu!$A$2:$D$33,4,FALSE),0)</f>
        <v>13.95</v>
      </c>
      <c r="G11406" s="5">
        <f t="shared" si="356"/>
        <v>13.95</v>
      </c>
      <c r="H11406">
        <f t="shared" si="357"/>
        <v>13</v>
      </c>
      <c r="I11406" t="str">
        <f>IFERROR(VLOOKUP(tblOrders[[#This Row],[item_id]],Raw_Menu!$A$2:$D$33,3,FALSE),"Unknown")</f>
        <v>Mexican</v>
      </c>
    </row>
    <row r="11407" spans="1:9" x14ac:dyDescent="0.25">
      <c r="A11407">
        <v>11406</v>
      </c>
      <c r="B11407">
        <v>5014</v>
      </c>
      <c r="C11407" s="1">
        <v>45011</v>
      </c>
      <c r="D11407" s="2">
        <v>0.56578703703703703</v>
      </c>
      <c r="E11407">
        <v>130</v>
      </c>
      <c r="F11407" s="5">
        <f>IFERROR(VLOOKUP(E11407,Raw_Menu!$A$2:$D$33,4,FALSE),0)</f>
        <v>19.95</v>
      </c>
      <c r="G11407" s="5">
        <f t="shared" si="356"/>
        <v>19.95</v>
      </c>
      <c r="H11407">
        <f t="shared" si="357"/>
        <v>13</v>
      </c>
      <c r="I11407" t="str">
        <f>IFERROR(VLOOKUP(tblOrders[[#This Row],[item_id]],Raw_Menu!$A$2:$D$33,3,FALSE),"Unknown")</f>
        <v>Italian</v>
      </c>
    </row>
    <row r="11408" spans="1:9" x14ac:dyDescent="0.25">
      <c r="A11408">
        <v>11407</v>
      </c>
      <c r="B11408">
        <v>5015</v>
      </c>
      <c r="C11408" s="1">
        <v>45011</v>
      </c>
      <c r="D11408" s="2">
        <v>0.5665972222222222</v>
      </c>
      <c r="E11408">
        <v>110</v>
      </c>
      <c r="F11408" s="5">
        <f>IFERROR(VLOOKUP(E11408,Raw_Menu!$A$2:$D$33,4,FALSE),0)</f>
        <v>17.95</v>
      </c>
      <c r="G11408" s="5">
        <f t="shared" si="356"/>
        <v>17.95</v>
      </c>
      <c r="H11408">
        <f t="shared" si="357"/>
        <v>13</v>
      </c>
      <c r="I11408" t="str">
        <f>IFERROR(VLOOKUP(tblOrders[[#This Row],[item_id]],Raw_Menu!$A$2:$D$33,3,FALSE),"Unknown")</f>
        <v>Asian</v>
      </c>
    </row>
    <row r="11409" spans="1:9" x14ac:dyDescent="0.25">
      <c r="A11409">
        <v>11408</v>
      </c>
      <c r="B11409">
        <v>5015</v>
      </c>
      <c r="C11409" s="1">
        <v>45011</v>
      </c>
      <c r="D11409" s="2">
        <v>0.5665972222222222</v>
      </c>
      <c r="E11409">
        <v>121</v>
      </c>
      <c r="F11409" s="5">
        <f>IFERROR(VLOOKUP(E11409,Raw_Menu!$A$2:$D$33,4,FALSE),0)</f>
        <v>10.5</v>
      </c>
      <c r="G11409" s="5">
        <f t="shared" si="356"/>
        <v>10.5</v>
      </c>
      <c r="H11409">
        <f t="shared" si="357"/>
        <v>13</v>
      </c>
      <c r="I11409" t="str">
        <f>IFERROR(VLOOKUP(tblOrders[[#This Row],[item_id]],Raw_Menu!$A$2:$D$33,3,FALSE),"Unknown")</f>
        <v>Mexican</v>
      </c>
    </row>
    <row r="11410" spans="1:9" x14ac:dyDescent="0.25">
      <c r="A11410">
        <v>11409</v>
      </c>
      <c r="B11410">
        <v>5016</v>
      </c>
      <c r="C11410" s="1">
        <v>45011</v>
      </c>
      <c r="D11410" s="2">
        <v>0.57900462962962962</v>
      </c>
      <c r="E11410">
        <v>129</v>
      </c>
      <c r="F11410" s="5">
        <f>IFERROR(VLOOKUP(E11410,Raw_Menu!$A$2:$D$33,4,FALSE),0)</f>
        <v>15.5</v>
      </c>
      <c r="G11410" s="5">
        <f t="shared" si="356"/>
        <v>15.5</v>
      </c>
      <c r="H11410">
        <f t="shared" si="357"/>
        <v>13</v>
      </c>
      <c r="I11410" t="str">
        <f>IFERROR(VLOOKUP(tblOrders[[#This Row],[item_id]],Raw_Menu!$A$2:$D$33,3,FALSE),"Unknown")</f>
        <v>Italian</v>
      </c>
    </row>
    <row r="11411" spans="1:9" x14ac:dyDescent="0.25">
      <c r="A11411">
        <v>11410</v>
      </c>
      <c r="B11411">
        <v>5017</v>
      </c>
      <c r="C11411" s="1">
        <v>45011</v>
      </c>
      <c r="D11411" s="2">
        <v>0.58245370370370375</v>
      </c>
      <c r="E11411">
        <v>107</v>
      </c>
      <c r="F11411" s="5">
        <f>IFERROR(VLOOKUP(E11411,Raw_Menu!$A$2:$D$33,4,FALSE),0)</f>
        <v>16.5</v>
      </c>
      <c r="G11411" s="5">
        <f t="shared" si="356"/>
        <v>16.5</v>
      </c>
      <c r="H11411">
        <f t="shared" si="357"/>
        <v>13</v>
      </c>
      <c r="I11411" t="str">
        <f>IFERROR(VLOOKUP(tblOrders[[#This Row],[item_id]],Raw_Menu!$A$2:$D$33,3,FALSE),"Unknown")</f>
        <v>Asian</v>
      </c>
    </row>
    <row r="11412" spans="1:9" x14ac:dyDescent="0.25">
      <c r="A11412">
        <v>11411</v>
      </c>
      <c r="B11412">
        <v>5017</v>
      </c>
      <c r="C11412" s="1">
        <v>45011</v>
      </c>
      <c r="D11412" s="2">
        <v>0.58245370370370375</v>
      </c>
      <c r="E11412">
        <v>116</v>
      </c>
      <c r="F11412" s="5">
        <f>IFERROR(VLOOKUP(E11412,Raw_Menu!$A$2:$D$33,4,FALSE),0)</f>
        <v>13.95</v>
      </c>
      <c r="G11412" s="5">
        <f t="shared" si="356"/>
        <v>13.95</v>
      </c>
      <c r="H11412">
        <f t="shared" si="357"/>
        <v>13</v>
      </c>
      <c r="I11412" t="str">
        <f>IFERROR(VLOOKUP(tblOrders[[#This Row],[item_id]],Raw_Menu!$A$2:$D$33,3,FALSE),"Unknown")</f>
        <v>Mexican</v>
      </c>
    </row>
    <row r="11413" spans="1:9" x14ac:dyDescent="0.25">
      <c r="A11413">
        <v>11412</v>
      </c>
      <c r="B11413">
        <v>5017</v>
      </c>
      <c r="C11413" s="1">
        <v>45011</v>
      </c>
      <c r="D11413" s="2">
        <v>0.58245370370370375</v>
      </c>
      <c r="E11413">
        <v>102</v>
      </c>
      <c r="F11413" s="5">
        <f>IFERROR(VLOOKUP(E11413,Raw_Menu!$A$2:$D$33,4,FALSE),0)</f>
        <v>13.95</v>
      </c>
      <c r="G11413" s="5">
        <f t="shared" si="356"/>
        <v>13.95</v>
      </c>
      <c r="H11413">
        <f t="shared" si="357"/>
        <v>13</v>
      </c>
      <c r="I11413" t="str">
        <f>IFERROR(VLOOKUP(tblOrders[[#This Row],[item_id]],Raw_Menu!$A$2:$D$33,3,FALSE),"Unknown")</f>
        <v>American</v>
      </c>
    </row>
    <row r="11414" spans="1:9" x14ac:dyDescent="0.25">
      <c r="A11414">
        <v>11413</v>
      </c>
      <c r="B11414">
        <v>5017</v>
      </c>
      <c r="C11414" s="1">
        <v>45011</v>
      </c>
      <c r="D11414" s="2">
        <v>0.58245370370370375</v>
      </c>
      <c r="E11414">
        <v>108</v>
      </c>
      <c r="F11414" s="5">
        <f>IFERROR(VLOOKUP(E11414,Raw_Menu!$A$2:$D$33,4,FALSE),0)</f>
        <v>14.5</v>
      </c>
      <c r="G11414" s="5">
        <f t="shared" si="356"/>
        <v>14.5</v>
      </c>
      <c r="H11414">
        <f t="shared" si="357"/>
        <v>13</v>
      </c>
      <c r="I11414" t="str">
        <f>IFERROR(VLOOKUP(tblOrders[[#This Row],[item_id]],Raw_Menu!$A$2:$D$33,3,FALSE),"Unknown")</f>
        <v>Asian</v>
      </c>
    </row>
    <row r="11415" spans="1:9" x14ac:dyDescent="0.25">
      <c r="A11415">
        <v>11414</v>
      </c>
      <c r="B11415">
        <v>5017</v>
      </c>
      <c r="C11415" s="1">
        <v>45011</v>
      </c>
      <c r="D11415" s="2">
        <v>0.58245370370370375</v>
      </c>
      <c r="E11415">
        <v>108</v>
      </c>
      <c r="F11415" s="5">
        <f>IFERROR(VLOOKUP(E11415,Raw_Menu!$A$2:$D$33,4,FALSE),0)</f>
        <v>14.5</v>
      </c>
      <c r="G11415" s="5">
        <f t="shared" si="356"/>
        <v>14.5</v>
      </c>
      <c r="H11415">
        <f t="shared" si="357"/>
        <v>13</v>
      </c>
      <c r="I11415" t="str">
        <f>IFERROR(VLOOKUP(tblOrders[[#This Row],[item_id]],Raw_Menu!$A$2:$D$33,3,FALSE),"Unknown")</f>
        <v>Asian</v>
      </c>
    </row>
    <row r="11416" spans="1:9" x14ac:dyDescent="0.25">
      <c r="A11416">
        <v>11415</v>
      </c>
      <c r="B11416">
        <v>5017</v>
      </c>
      <c r="C11416" s="1">
        <v>45011</v>
      </c>
      <c r="D11416" s="2">
        <v>0.58245370370370375</v>
      </c>
      <c r="E11416">
        <v>110</v>
      </c>
      <c r="F11416" s="5">
        <f>IFERROR(VLOOKUP(E11416,Raw_Menu!$A$2:$D$33,4,FALSE),0)</f>
        <v>17.95</v>
      </c>
      <c r="G11416" s="5">
        <f t="shared" si="356"/>
        <v>17.95</v>
      </c>
      <c r="H11416">
        <f t="shared" si="357"/>
        <v>13</v>
      </c>
      <c r="I11416" t="str">
        <f>IFERROR(VLOOKUP(tblOrders[[#This Row],[item_id]],Raw_Menu!$A$2:$D$33,3,FALSE),"Unknown")</f>
        <v>Asian</v>
      </c>
    </row>
    <row r="11417" spans="1:9" x14ac:dyDescent="0.25">
      <c r="A11417">
        <v>11416</v>
      </c>
      <c r="B11417">
        <v>5017</v>
      </c>
      <c r="C11417" s="1">
        <v>45011</v>
      </c>
      <c r="D11417" s="2">
        <v>0.58245370370370375</v>
      </c>
      <c r="E11417">
        <v>117</v>
      </c>
      <c r="F11417" s="5">
        <f>IFERROR(VLOOKUP(E11417,Raw_Menu!$A$2:$D$33,4,FALSE),0)</f>
        <v>12.95</v>
      </c>
      <c r="G11417" s="5">
        <f t="shared" si="356"/>
        <v>12.95</v>
      </c>
      <c r="H11417">
        <f t="shared" si="357"/>
        <v>13</v>
      </c>
      <c r="I11417" t="str">
        <f>IFERROR(VLOOKUP(tblOrders[[#This Row],[item_id]],Raw_Menu!$A$2:$D$33,3,FALSE),"Unknown")</f>
        <v>Mexican</v>
      </c>
    </row>
    <row r="11418" spans="1:9" x14ac:dyDescent="0.25">
      <c r="A11418">
        <v>11417</v>
      </c>
      <c r="B11418">
        <v>5017</v>
      </c>
      <c r="C11418" s="1">
        <v>45011</v>
      </c>
      <c r="D11418" s="2">
        <v>0.58245370370370375</v>
      </c>
      <c r="E11418">
        <v>129</v>
      </c>
      <c r="F11418" s="5">
        <f>IFERROR(VLOOKUP(E11418,Raw_Menu!$A$2:$D$33,4,FALSE),0)</f>
        <v>15.5</v>
      </c>
      <c r="G11418" s="5">
        <f t="shared" si="356"/>
        <v>15.5</v>
      </c>
      <c r="H11418">
        <f t="shared" si="357"/>
        <v>13</v>
      </c>
      <c r="I11418" t="str">
        <f>IFERROR(VLOOKUP(tblOrders[[#This Row],[item_id]],Raw_Menu!$A$2:$D$33,3,FALSE),"Unknown")</f>
        <v>Italian</v>
      </c>
    </row>
    <row r="11419" spans="1:9" x14ac:dyDescent="0.25">
      <c r="A11419">
        <v>11418</v>
      </c>
      <c r="B11419">
        <v>5017</v>
      </c>
      <c r="C11419" s="1">
        <v>45011</v>
      </c>
      <c r="D11419" s="2">
        <v>0.58245370370370375</v>
      </c>
      <c r="E11419">
        <v>120</v>
      </c>
      <c r="F11419" s="5">
        <f>IFERROR(VLOOKUP(E11419,Raw_Menu!$A$2:$D$33,4,FALSE),0)</f>
        <v>13.95</v>
      </c>
      <c r="G11419" s="5">
        <f t="shared" si="356"/>
        <v>13.95</v>
      </c>
      <c r="H11419">
        <f t="shared" si="357"/>
        <v>13</v>
      </c>
      <c r="I11419" t="str">
        <f>IFERROR(VLOOKUP(tblOrders[[#This Row],[item_id]],Raw_Menu!$A$2:$D$33,3,FALSE),"Unknown")</f>
        <v>Mexican</v>
      </c>
    </row>
    <row r="11420" spans="1:9" x14ac:dyDescent="0.25">
      <c r="A11420">
        <v>11419</v>
      </c>
      <c r="B11420">
        <v>5017</v>
      </c>
      <c r="C11420" s="1">
        <v>45011</v>
      </c>
      <c r="D11420" s="2">
        <v>0.58245370370370375</v>
      </c>
      <c r="E11420">
        <v>106</v>
      </c>
      <c r="F11420" s="5">
        <f>IFERROR(VLOOKUP(E11420,Raw_Menu!$A$2:$D$33,4,FALSE),0)</f>
        <v>7</v>
      </c>
      <c r="G11420" s="5">
        <f t="shared" si="356"/>
        <v>7</v>
      </c>
      <c r="H11420">
        <f t="shared" si="357"/>
        <v>13</v>
      </c>
      <c r="I11420" t="str">
        <f>IFERROR(VLOOKUP(tblOrders[[#This Row],[item_id]],Raw_Menu!$A$2:$D$33,3,FALSE),"Unknown")</f>
        <v>American</v>
      </c>
    </row>
    <row r="11421" spans="1:9" x14ac:dyDescent="0.25">
      <c r="A11421">
        <v>11420</v>
      </c>
      <c r="B11421">
        <v>5017</v>
      </c>
      <c r="C11421" s="1">
        <v>45011</v>
      </c>
      <c r="D11421" s="2">
        <v>0.58245370370370375</v>
      </c>
      <c r="E11421">
        <v>106</v>
      </c>
      <c r="F11421" s="5">
        <f>IFERROR(VLOOKUP(E11421,Raw_Menu!$A$2:$D$33,4,FALSE),0)</f>
        <v>7</v>
      </c>
      <c r="G11421" s="5">
        <f t="shared" si="356"/>
        <v>7</v>
      </c>
      <c r="H11421">
        <f t="shared" si="357"/>
        <v>13</v>
      </c>
      <c r="I11421" t="str">
        <f>IFERROR(VLOOKUP(tblOrders[[#This Row],[item_id]],Raw_Menu!$A$2:$D$33,3,FALSE),"Unknown")</f>
        <v>American</v>
      </c>
    </row>
    <row r="11422" spans="1:9" x14ac:dyDescent="0.25">
      <c r="A11422">
        <v>11421</v>
      </c>
      <c r="B11422">
        <v>5017</v>
      </c>
      <c r="C11422" s="1">
        <v>45011</v>
      </c>
      <c r="D11422" s="2">
        <v>0.58245370370370375</v>
      </c>
      <c r="E11422">
        <v>114</v>
      </c>
      <c r="F11422" s="5">
        <f>IFERROR(VLOOKUP(E11422,Raw_Menu!$A$2:$D$33,4,FALSE),0)</f>
        <v>9</v>
      </c>
      <c r="G11422" s="5">
        <f t="shared" si="356"/>
        <v>9</v>
      </c>
      <c r="H11422">
        <f t="shared" si="357"/>
        <v>13</v>
      </c>
      <c r="I11422" t="str">
        <f>IFERROR(VLOOKUP(tblOrders[[#This Row],[item_id]],Raw_Menu!$A$2:$D$33,3,FALSE),"Unknown")</f>
        <v>Asian</v>
      </c>
    </row>
    <row r="11423" spans="1:9" x14ac:dyDescent="0.25">
      <c r="A11423">
        <v>11422</v>
      </c>
      <c r="B11423">
        <v>5018</v>
      </c>
      <c r="C11423" s="1">
        <v>45011</v>
      </c>
      <c r="D11423" s="2">
        <v>0.58760416666666671</v>
      </c>
      <c r="E11423">
        <v>122</v>
      </c>
      <c r="F11423" s="5">
        <f>IFERROR(VLOOKUP(E11423,Raw_Menu!$A$2:$D$33,4,FALSE),0)</f>
        <v>7</v>
      </c>
      <c r="G11423" s="5">
        <f t="shared" si="356"/>
        <v>7</v>
      </c>
      <c r="H11423">
        <f t="shared" si="357"/>
        <v>14</v>
      </c>
      <c r="I11423" t="str">
        <f>IFERROR(VLOOKUP(tblOrders[[#This Row],[item_id]],Raw_Menu!$A$2:$D$33,3,FALSE),"Unknown")</f>
        <v>Mexican</v>
      </c>
    </row>
    <row r="11424" spans="1:9" x14ac:dyDescent="0.25">
      <c r="A11424">
        <v>11423</v>
      </c>
      <c r="B11424">
        <v>5019</v>
      </c>
      <c r="C11424" s="1">
        <v>45011</v>
      </c>
      <c r="D11424" s="2">
        <v>0.59202546296296299</v>
      </c>
      <c r="E11424">
        <v>101</v>
      </c>
      <c r="F11424" s="5">
        <f>IFERROR(VLOOKUP(E11424,Raw_Menu!$A$2:$D$33,4,FALSE),0)</f>
        <v>12.95</v>
      </c>
      <c r="G11424" s="5">
        <f t="shared" si="356"/>
        <v>12.95</v>
      </c>
      <c r="H11424">
        <f t="shared" si="357"/>
        <v>14</v>
      </c>
      <c r="I11424" t="str">
        <f>IFERROR(VLOOKUP(tblOrders[[#This Row],[item_id]],Raw_Menu!$A$2:$D$33,3,FALSE),"Unknown")</f>
        <v>American</v>
      </c>
    </row>
    <row r="11425" spans="1:9" x14ac:dyDescent="0.25">
      <c r="A11425">
        <v>11424</v>
      </c>
      <c r="B11425">
        <v>5019</v>
      </c>
      <c r="C11425" s="1">
        <v>45011</v>
      </c>
      <c r="D11425" s="2">
        <v>0.59202546296296299</v>
      </c>
      <c r="E11425">
        <v>104</v>
      </c>
      <c r="F11425" s="5">
        <f>IFERROR(VLOOKUP(E11425,Raw_Menu!$A$2:$D$33,4,FALSE),0)</f>
        <v>10.5</v>
      </c>
      <c r="G11425" s="5">
        <f t="shared" si="356"/>
        <v>10.5</v>
      </c>
      <c r="H11425">
        <f t="shared" si="357"/>
        <v>14</v>
      </c>
      <c r="I11425" t="str">
        <f>IFERROR(VLOOKUP(tblOrders[[#This Row],[item_id]],Raw_Menu!$A$2:$D$33,3,FALSE),"Unknown")</f>
        <v>American</v>
      </c>
    </row>
    <row r="11426" spans="1:9" x14ac:dyDescent="0.25">
      <c r="A11426">
        <v>11425</v>
      </c>
      <c r="B11426">
        <v>5019</v>
      </c>
      <c r="C11426" s="1">
        <v>45011</v>
      </c>
      <c r="D11426" s="2">
        <v>0.59202546296296299</v>
      </c>
      <c r="E11426">
        <v>109</v>
      </c>
      <c r="F11426" s="5">
        <f>IFERROR(VLOOKUP(E11426,Raw_Menu!$A$2:$D$33,4,FALSE),0)</f>
        <v>17.95</v>
      </c>
      <c r="G11426" s="5">
        <f t="shared" si="356"/>
        <v>17.95</v>
      </c>
      <c r="H11426">
        <f t="shared" si="357"/>
        <v>14</v>
      </c>
      <c r="I11426" t="str">
        <f>IFERROR(VLOOKUP(tblOrders[[#This Row],[item_id]],Raw_Menu!$A$2:$D$33,3,FALSE),"Unknown")</f>
        <v>Asian</v>
      </c>
    </row>
    <row r="11427" spans="1:9" x14ac:dyDescent="0.25">
      <c r="A11427">
        <v>11426</v>
      </c>
      <c r="B11427">
        <v>5019</v>
      </c>
      <c r="C11427" s="1">
        <v>45011</v>
      </c>
      <c r="D11427" s="2">
        <v>0.59202546296296299</v>
      </c>
      <c r="E11427">
        <v>121</v>
      </c>
      <c r="F11427" s="5">
        <f>IFERROR(VLOOKUP(E11427,Raw_Menu!$A$2:$D$33,4,FALSE),0)</f>
        <v>10.5</v>
      </c>
      <c r="G11427" s="5">
        <f t="shared" si="356"/>
        <v>10.5</v>
      </c>
      <c r="H11427">
        <f t="shared" si="357"/>
        <v>14</v>
      </c>
      <c r="I11427" t="str">
        <f>IFERROR(VLOOKUP(tblOrders[[#This Row],[item_id]],Raw_Menu!$A$2:$D$33,3,FALSE),"Unknown")</f>
        <v>Mexican</v>
      </c>
    </row>
    <row r="11428" spans="1:9" x14ac:dyDescent="0.25">
      <c r="A11428">
        <v>11427</v>
      </c>
      <c r="B11428">
        <v>5020</v>
      </c>
      <c r="C11428" s="1">
        <v>45011</v>
      </c>
      <c r="D11428" s="2">
        <v>0.59440972222222221</v>
      </c>
      <c r="E11428">
        <v>102</v>
      </c>
      <c r="F11428" s="5">
        <f>IFERROR(VLOOKUP(E11428,Raw_Menu!$A$2:$D$33,4,FALSE),0)</f>
        <v>13.95</v>
      </c>
      <c r="G11428" s="5">
        <f t="shared" si="356"/>
        <v>13.95</v>
      </c>
      <c r="H11428">
        <f t="shared" si="357"/>
        <v>14</v>
      </c>
      <c r="I11428" t="str">
        <f>IFERROR(VLOOKUP(tblOrders[[#This Row],[item_id]],Raw_Menu!$A$2:$D$33,3,FALSE),"Unknown")</f>
        <v>American</v>
      </c>
    </row>
    <row r="11429" spans="1:9" x14ac:dyDescent="0.25">
      <c r="A11429">
        <v>11428</v>
      </c>
      <c r="B11429">
        <v>5021</v>
      </c>
      <c r="C11429" s="1">
        <v>45011</v>
      </c>
      <c r="D11429" s="2">
        <v>0.59930555555555554</v>
      </c>
      <c r="E11429">
        <v>101</v>
      </c>
      <c r="F11429" s="5">
        <f>IFERROR(VLOOKUP(E11429,Raw_Menu!$A$2:$D$33,4,FALSE),0)</f>
        <v>12.95</v>
      </c>
      <c r="G11429" s="5">
        <f t="shared" si="356"/>
        <v>12.95</v>
      </c>
      <c r="H11429">
        <f t="shared" si="357"/>
        <v>14</v>
      </c>
      <c r="I11429" t="str">
        <f>IFERROR(VLOOKUP(tblOrders[[#This Row],[item_id]],Raw_Menu!$A$2:$D$33,3,FALSE),"Unknown")</f>
        <v>American</v>
      </c>
    </row>
    <row r="11430" spans="1:9" x14ac:dyDescent="0.25">
      <c r="A11430">
        <v>11429</v>
      </c>
      <c r="B11430">
        <v>5021</v>
      </c>
      <c r="C11430" s="1">
        <v>45011</v>
      </c>
      <c r="D11430" s="2">
        <v>0.59930555555555554</v>
      </c>
      <c r="E11430">
        <v>127</v>
      </c>
      <c r="F11430" s="5">
        <f>IFERROR(VLOOKUP(E11430,Raw_Menu!$A$2:$D$33,4,FALSE),0)</f>
        <v>17.95</v>
      </c>
      <c r="G11430" s="5">
        <f t="shared" si="356"/>
        <v>17.95</v>
      </c>
      <c r="H11430">
        <f t="shared" si="357"/>
        <v>14</v>
      </c>
      <c r="I11430" t="str">
        <f>IFERROR(VLOOKUP(tblOrders[[#This Row],[item_id]],Raw_Menu!$A$2:$D$33,3,FALSE),"Unknown")</f>
        <v>Italian</v>
      </c>
    </row>
    <row r="11431" spans="1:9" x14ac:dyDescent="0.25">
      <c r="A11431">
        <v>11430</v>
      </c>
      <c r="B11431">
        <v>5022</v>
      </c>
      <c r="C11431" s="1">
        <v>45011</v>
      </c>
      <c r="D11431" s="2">
        <v>0.59973379629629631</v>
      </c>
      <c r="E11431">
        <v>102</v>
      </c>
      <c r="F11431" s="5">
        <f>IFERROR(VLOOKUP(E11431,Raw_Menu!$A$2:$D$33,4,FALSE),0)</f>
        <v>13.95</v>
      </c>
      <c r="G11431" s="5">
        <f t="shared" si="356"/>
        <v>13.95</v>
      </c>
      <c r="H11431">
        <f t="shared" si="357"/>
        <v>14</v>
      </c>
      <c r="I11431" t="str">
        <f>IFERROR(VLOOKUP(tblOrders[[#This Row],[item_id]],Raw_Menu!$A$2:$D$33,3,FALSE),"Unknown")</f>
        <v>American</v>
      </c>
    </row>
    <row r="11432" spans="1:9" x14ac:dyDescent="0.25">
      <c r="A11432">
        <v>11431</v>
      </c>
      <c r="B11432">
        <v>5022</v>
      </c>
      <c r="C11432" s="1">
        <v>45011</v>
      </c>
      <c r="D11432" s="2">
        <v>0.59973379629629631</v>
      </c>
      <c r="E11432">
        <v>122</v>
      </c>
      <c r="F11432" s="5">
        <f>IFERROR(VLOOKUP(E11432,Raw_Menu!$A$2:$D$33,4,FALSE),0)</f>
        <v>7</v>
      </c>
      <c r="G11432" s="5">
        <f t="shared" si="356"/>
        <v>7</v>
      </c>
      <c r="H11432">
        <f t="shared" si="357"/>
        <v>14</v>
      </c>
      <c r="I11432" t="str">
        <f>IFERROR(VLOOKUP(tblOrders[[#This Row],[item_id]],Raw_Menu!$A$2:$D$33,3,FALSE),"Unknown")</f>
        <v>Mexican</v>
      </c>
    </row>
    <row r="11433" spans="1:9" x14ac:dyDescent="0.25">
      <c r="A11433">
        <v>11432</v>
      </c>
      <c r="B11433">
        <v>5022</v>
      </c>
      <c r="C11433" s="1">
        <v>45011</v>
      </c>
      <c r="D11433" s="2">
        <v>0.59973379629629631</v>
      </c>
      <c r="E11433">
        <v>131</v>
      </c>
      <c r="F11433" s="5">
        <f>IFERROR(VLOOKUP(E11433,Raw_Menu!$A$2:$D$33,4,FALSE),0)</f>
        <v>17.95</v>
      </c>
      <c r="G11433" s="5">
        <f t="shared" si="356"/>
        <v>17.95</v>
      </c>
      <c r="H11433">
        <f t="shared" si="357"/>
        <v>14</v>
      </c>
      <c r="I11433" t="str">
        <f>IFERROR(VLOOKUP(tblOrders[[#This Row],[item_id]],Raw_Menu!$A$2:$D$33,3,FALSE),"Unknown")</f>
        <v>Italian</v>
      </c>
    </row>
    <row r="11434" spans="1:9" x14ac:dyDescent="0.25">
      <c r="A11434">
        <v>11433</v>
      </c>
      <c r="B11434">
        <v>5023</v>
      </c>
      <c r="C11434" s="1">
        <v>45011</v>
      </c>
      <c r="D11434" s="2">
        <v>0.60917824074074078</v>
      </c>
      <c r="E11434">
        <v>116</v>
      </c>
      <c r="F11434" s="5">
        <f>IFERROR(VLOOKUP(E11434,Raw_Menu!$A$2:$D$33,4,FALSE),0)</f>
        <v>13.95</v>
      </c>
      <c r="G11434" s="5">
        <f t="shared" si="356"/>
        <v>13.95</v>
      </c>
      <c r="H11434">
        <f t="shared" si="357"/>
        <v>14</v>
      </c>
      <c r="I11434" t="str">
        <f>IFERROR(VLOOKUP(tblOrders[[#This Row],[item_id]],Raw_Menu!$A$2:$D$33,3,FALSE),"Unknown")</f>
        <v>Mexican</v>
      </c>
    </row>
    <row r="11435" spans="1:9" x14ac:dyDescent="0.25">
      <c r="A11435">
        <v>11434</v>
      </c>
      <c r="B11435">
        <v>5023</v>
      </c>
      <c r="C11435" s="1">
        <v>45011</v>
      </c>
      <c r="D11435" s="2">
        <v>0.60917824074074078</v>
      </c>
      <c r="E11435">
        <v>102</v>
      </c>
      <c r="F11435" s="5">
        <f>IFERROR(VLOOKUP(E11435,Raw_Menu!$A$2:$D$33,4,FALSE),0)</f>
        <v>13.95</v>
      </c>
      <c r="G11435" s="5">
        <f t="shared" si="356"/>
        <v>13.95</v>
      </c>
      <c r="H11435">
        <f t="shared" si="357"/>
        <v>14</v>
      </c>
      <c r="I11435" t="str">
        <f>IFERROR(VLOOKUP(tblOrders[[#This Row],[item_id]],Raw_Menu!$A$2:$D$33,3,FALSE),"Unknown")</f>
        <v>American</v>
      </c>
    </row>
    <row r="11436" spans="1:9" x14ac:dyDescent="0.25">
      <c r="A11436">
        <v>11435</v>
      </c>
      <c r="B11436">
        <v>5024</v>
      </c>
      <c r="C11436" s="1">
        <v>45011</v>
      </c>
      <c r="D11436" s="2">
        <v>0.61165509259259254</v>
      </c>
      <c r="E11436">
        <v>125</v>
      </c>
      <c r="F11436" s="5">
        <f>IFERROR(VLOOKUP(E11436,Raw_Menu!$A$2:$D$33,4,FALSE),0)</f>
        <v>17.95</v>
      </c>
      <c r="G11436" s="5">
        <f t="shared" si="356"/>
        <v>17.95</v>
      </c>
      <c r="H11436">
        <f t="shared" si="357"/>
        <v>14</v>
      </c>
      <c r="I11436" t="str">
        <f>IFERROR(VLOOKUP(tblOrders[[#This Row],[item_id]],Raw_Menu!$A$2:$D$33,3,FALSE),"Unknown")</f>
        <v>Italian</v>
      </c>
    </row>
    <row r="11437" spans="1:9" x14ac:dyDescent="0.25">
      <c r="A11437">
        <v>11436</v>
      </c>
      <c r="B11437">
        <v>5024</v>
      </c>
      <c r="C11437" s="1">
        <v>45011</v>
      </c>
      <c r="D11437" s="2">
        <v>0.61165509259259254</v>
      </c>
      <c r="E11437">
        <v>105</v>
      </c>
      <c r="F11437" s="5">
        <f>IFERROR(VLOOKUP(E11437,Raw_Menu!$A$2:$D$33,4,FALSE),0)</f>
        <v>7</v>
      </c>
      <c r="G11437" s="5">
        <f t="shared" si="356"/>
        <v>7</v>
      </c>
      <c r="H11437">
        <f t="shared" si="357"/>
        <v>14</v>
      </c>
      <c r="I11437" t="str">
        <f>IFERROR(VLOOKUP(tblOrders[[#This Row],[item_id]],Raw_Menu!$A$2:$D$33,3,FALSE),"Unknown")</f>
        <v>American</v>
      </c>
    </row>
    <row r="11438" spans="1:9" x14ac:dyDescent="0.25">
      <c r="A11438">
        <v>11437</v>
      </c>
      <c r="B11438">
        <v>5025</v>
      </c>
      <c r="C11438" s="1">
        <v>45011</v>
      </c>
      <c r="D11438" s="2">
        <v>0.62083333333333335</v>
      </c>
      <c r="E11438">
        <v>117</v>
      </c>
      <c r="F11438" s="5">
        <f>IFERROR(VLOOKUP(E11438,Raw_Menu!$A$2:$D$33,4,FALSE),0)</f>
        <v>12.95</v>
      </c>
      <c r="G11438" s="5">
        <f t="shared" si="356"/>
        <v>12.95</v>
      </c>
      <c r="H11438">
        <f t="shared" si="357"/>
        <v>14</v>
      </c>
      <c r="I11438" t="str">
        <f>IFERROR(VLOOKUP(tblOrders[[#This Row],[item_id]],Raw_Menu!$A$2:$D$33,3,FALSE),"Unknown")</f>
        <v>Mexican</v>
      </c>
    </row>
    <row r="11439" spans="1:9" x14ac:dyDescent="0.25">
      <c r="A11439">
        <v>11438</v>
      </c>
      <c r="B11439">
        <v>5026</v>
      </c>
      <c r="C11439" s="1">
        <v>45011</v>
      </c>
      <c r="D11439" s="2">
        <v>0.63619212962962968</v>
      </c>
      <c r="E11439">
        <v>103</v>
      </c>
      <c r="F11439" s="5">
        <f>IFERROR(VLOOKUP(E11439,Raw_Menu!$A$2:$D$33,4,FALSE),0)</f>
        <v>9</v>
      </c>
      <c r="G11439" s="5">
        <f t="shared" si="356"/>
        <v>9</v>
      </c>
      <c r="H11439">
        <f t="shared" si="357"/>
        <v>15</v>
      </c>
      <c r="I11439" t="str">
        <f>IFERROR(VLOOKUP(tblOrders[[#This Row],[item_id]],Raw_Menu!$A$2:$D$33,3,FALSE),"Unknown")</f>
        <v>American</v>
      </c>
    </row>
    <row r="11440" spans="1:9" x14ac:dyDescent="0.25">
      <c r="A11440">
        <v>11439</v>
      </c>
      <c r="B11440">
        <v>5026</v>
      </c>
      <c r="C11440" s="1">
        <v>45011</v>
      </c>
      <c r="D11440" s="2">
        <v>0.63619212962962968</v>
      </c>
      <c r="E11440">
        <v>118</v>
      </c>
      <c r="F11440" s="5">
        <f>IFERROR(VLOOKUP(E11440,Raw_Menu!$A$2:$D$33,4,FALSE),0)</f>
        <v>14.95</v>
      </c>
      <c r="G11440" s="5">
        <f t="shared" si="356"/>
        <v>14.95</v>
      </c>
      <c r="H11440">
        <f t="shared" si="357"/>
        <v>15</v>
      </c>
      <c r="I11440" t="str">
        <f>IFERROR(VLOOKUP(tblOrders[[#This Row],[item_id]],Raw_Menu!$A$2:$D$33,3,FALSE),"Unknown")</f>
        <v>Mexican</v>
      </c>
    </row>
    <row r="11441" spans="1:9" x14ac:dyDescent="0.25">
      <c r="A11441">
        <v>11440</v>
      </c>
      <c r="B11441">
        <v>5027</v>
      </c>
      <c r="C11441" s="1">
        <v>45011</v>
      </c>
      <c r="D11441" s="2">
        <v>0.6508680555555556</v>
      </c>
      <c r="E11441">
        <v>127</v>
      </c>
      <c r="F11441" s="5">
        <f>IFERROR(VLOOKUP(E11441,Raw_Menu!$A$2:$D$33,4,FALSE),0)</f>
        <v>17.95</v>
      </c>
      <c r="G11441" s="5">
        <f t="shared" si="356"/>
        <v>17.95</v>
      </c>
      <c r="H11441">
        <f t="shared" si="357"/>
        <v>15</v>
      </c>
      <c r="I11441" t="str">
        <f>IFERROR(VLOOKUP(tblOrders[[#This Row],[item_id]],Raw_Menu!$A$2:$D$33,3,FALSE),"Unknown")</f>
        <v>Italian</v>
      </c>
    </row>
    <row r="11442" spans="1:9" x14ac:dyDescent="0.25">
      <c r="A11442">
        <v>11441</v>
      </c>
      <c r="B11442">
        <v>5028</v>
      </c>
      <c r="C11442" s="1">
        <v>45011</v>
      </c>
      <c r="D11442" s="2">
        <v>0.65751157407407412</v>
      </c>
      <c r="E11442">
        <v>115</v>
      </c>
      <c r="F11442" s="5">
        <f>IFERROR(VLOOKUP(E11442,Raw_Menu!$A$2:$D$33,4,FALSE),0)</f>
        <v>11.95</v>
      </c>
      <c r="G11442" s="5">
        <f t="shared" si="356"/>
        <v>11.95</v>
      </c>
      <c r="H11442">
        <f t="shared" si="357"/>
        <v>15</v>
      </c>
      <c r="I11442" t="str">
        <f>IFERROR(VLOOKUP(tblOrders[[#This Row],[item_id]],Raw_Menu!$A$2:$D$33,3,FALSE),"Unknown")</f>
        <v>Mexican</v>
      </c>
    </row>
    <row r="11443" spans="1:9" x14ac:dyDescent="0.25">
      <c r="A11443">
        <v>11442</v>
      </c>
      <c r="B11443">
        <v>5028</v>
      </c>
      <c r="C11443" s="1">
        <v>45011</v>
      </c>
      <c r="D11443" s="2">
        <v>0.65751157407407412</v>
      </c>
      <c r="E11443">
        <v>120</v>
      </c>
      <c r="F11443" s="5">
        <f>IFERROR(VLOOKUP(E11443,Raw_Menu!$A$2:$D$33,4,FALSE),0)</f>
        <v>13.95</v>
      </c>
      <c r="G11443" s="5">
        <f t="shared" si="356"/>
        <v>13.95</v>
      </c>
      <c r="H11443">
        <f t="shared" si="357"/>
        <v>15</v>
      </c>
      <c r="I11443" t="str">
        <f>IFERROR(VLOOKUP(tblOrders[[#This Row],[item_id]],Raw_Menu!$A$2:$D$33,3,FALSE),"Unknown")</f>
        <v>Mexican</v>
      </c>
    </row>
    <row r="11444" spans="1:9" x14ac:dyDescent="0.25">
      <c r="A11444">
        <v>11443</v>
      </c>
      <c r="B11444">
        <v>5029</v>
      </c>
      <c r="C11444" s="1">
        <v>45011</v>
      </c>
      <c r="D11444" s="2">
        <v>0.66342592592592597</v>
      </c>
      <c r="E11444">
        <v>111</v>
      </c>
      <c r="F11444" s="5">
        <f>IFERROR(VLOOKUP(E11444,Raw_Menu!$A$2:$D$33,4,FALSE),0)</f>
        <v>11.95</v>
      </c>
      <c r="G11444" s="5">
        <f t="shared" si="356"/>
        <v>11.95</v>
      </c>
      <c r="H11444">
        <f t="shared" si="357"/>
        <v>15</v>
      </c>
      <c r="I11444" t="str">
        <f>IFERROR(VLOOKUP(tblOrders[[#This Row],[item_id]],Raw_Menu!$A$2:$D$33,3,FALSE),"Unknown")</f>
        <v>Asian</v>
      </c>
    </row>
    <row r="11445" spans="1:9" x14ac:dyDescent="0.25">
      <c r="A11445">
        <v>11444</v>
      </c>
      <c r="B11445">
        <v>5030</v>
      </c>
      <c r="C11445" s="1">
        <v>45011</v>
      </c>
      <c r="D11445" s="2">
        <v>0.67358796296296297</v>
      </c>
      <c r="E11445">
        <v>104</v>
      </c>
      <c r="F11445" s="5">
        <f>IFERROR(VLOOKUP(E11445,Raw_Menu!$A$2:$D$33,4,FALSE),0)</f>
        <v>10.5</v>
      </c>
      <c r="G11445" s="5">
        <f t="shared" si="356"/>
        <v>10.5</v>
      </c>
      <c r="H11445">
        <f t="shared" si="357"/>
        <v>16</v>
      </c>
      <c r="I11445" t="str">
        <f>IFERROR(VLOOKUP(tblOrders[[#This Row],[item_id]],Raw_Menu!$A$2:$D$33,3,FALSE),"Unknown")</f>
        <v>American</v>
      </c>
    </row>
    <row r="11446" spans="1:9" x14ac:dyDescent="0.25">
      <c r="A11446">
        <v>11445</v>
      </c>
      <c r="B11446">
        <v>5030</v>
      </c>
      <c r="C11446" s="1">
        <v>45011</v>
      </c>
      <c r="D11446" s="2">
        <v>0.67358796296296297</v>
      </c>
      <c r="E11446">
        <v>125</v>
      </c>
      <c r="F11446" s="5">
        <f>IFERROR(VLOOKUP(E11446,Raw_Menu!$A$2:$D$33,4,FALSE),0)</f>
        <v>17.95</v>
      </c>
      <c r="G11446" s="5">
        <f t="shared" si="356"/>
        <v>17.95</v>
      </c>
      <c r="H11446">
        <f t="shared" si="357"/>
        <v>16</v>
      </c>
      <c r="I11446" t="str">
        <f>IFERROR(VLOOKUP(tblOrders[[#This Row],[item_id]],Raw_Menu!$A$2:$D$33,3,FALSE),"Unknown")</f>
        <v>Italian</v>
      </c>
    </row>
    <row r="11447" spans="1:9" x14ac:dyDescent="0.25">
      <c r="A11447">
        <v>11446</v>
      </c>
      <c r="B11447">
        <v>5030</v>
      </c>
      <c r="C11447" s="1">
        <v>45011</v>
      </c>
      <c r="D11447" s="2">
        <v>0.67358796296296297</v>
      </c>
      <c r="E11447">
        <v>105</v>
      </c>
      <c r="F11447" s="5">
        <f>IFERROR(VLOOKUP(E11447,Raw_Menu!$A$2:$D$33,4,FALSE),0)</f>
        <v>7</v>
      </c>
      <c r="G11447" s="5">
        <f t="shared" si="356"/>
        <v>7</v>
      </c>
      <c r="H11447">
        <f t="shared" si="357"/>
        <v>16</v>
      </c>
      <c r="I11447" t="str">
        <f>IFERROR(VLOOKUP(tblOrders[[#This Row],[item_id]],Raw_Menu!$A$2:$D$33,3,FALSE),"Unknown")</f>
        <v>American</v>
      </c>
    </row>
    <row r="11448" spans="1:9" x14ac:dyDescent="0.25">
      <c r="A11448">
        <v>11447</v>
      </c>
      <c r="B11448">
        <v>5030</v>
      </c>
      <c r="C11448" s="1">
        <v>45011</v>
      </c>
      <c r="D11448" s="2">
        <v>0.67358796296296297</v>
      </c>
      <c r="E11448">
        <v>106</v>
      </c>
      <c r="F11448" s="5">
        <f>IFERROR(VLOOKUP(E11448,Raw_Menu!$A$2:$D$33,4,FALSE),0)</f>
        <v>7</v>
      </c>
      <c r="G11448" s="5">
        <f t="shared" si="356"/>
        <v>7</v>
      </c>
      <c r="H11448">
        <f t="shared" si="357"/>
        <v>16</v>
      </c>
      <c r="I11448" t="str">
        <f>IFERROR(VLOOKUP(tblOrders[[#This Row],[item_id]],Raw_Menu!$A$2:$D$33,3,FALSE),"Unknown")</f>
        <v>American</v>
      </c>
    </row>
    <row r="11449" spans="1:9" x14ac:dyDescent="0.25">
      <c r="A11449">
        <v>11448</v>
      </c>
      <c r="B11449">
        <v>5031</v>
      </c>
      <c r="C11449" s="1">
        <v>45011</v>
      </c>
      <c r="D11449" s="2">
        <v>0.67901620370370375</v>
      </c>
      <c r="E11449">
        <v>127</v>
      </c>
      <c r="F11449" s="5">
        <f>IFERROR(VLOOKUP(E11449,Raw_Menu!$A$2:$D$33,4,FALSE),0)</f>
        <v>17.95</v>
      </c>
      <c r="G11449" s="5">
        <f t="shared" si="356"/>
        <v>17.95</v>
      </c>
      <c r="H11449">
        <f t="shared" si="357"/>
        <v>16</v>
      </c>
      <c r="I11449" t="str">
        <f>IFERROR(VLOOKUP(tblOrders[[#This Row],[item_id]],Raw_Menu!$A$2:$D$33,3,FALSE),"Unknown")</f>
        <v>Italian</v>
      </c>
    </row>
    <row r="11450" spans="1:9" x14ac:dyDescent="0.25">
      <c r="A11450">
        <v>11449</v>
      </c>
      <c r="B11450">
        <v>5031</v>
      </c>
      <c r="C11450" s="1">
        <v>45011</v>
      </c>
      <c r="D11450" s="2">
        <v>0.67901620370370375</v>
      </c>
      <c r="E11450" t="s">
        <v>95</v>
      </c>
      <c r="F11450" s="5">
        <f>IFERROR(VLOOKUP(E11450,Raw_Menu!$A$2:$D$33,4,FALSE),0)</f>
        <v>0</v>
      </c>
      <c r="G11450" s="5">
        <f t="shared" si="356"/>
        <v>0</v>
      </c>
      <c r="H11450">
        <f t="shared" si="357"/>
        <v>16</v>
      </c>
      <c r="I11450" t="str">
        <f>IFERROR(VLOOKUP(tblOrders[[#This Row],[item_id]],Raw_Menu!$A$2:$D$33,3,FALSE),"Unknown")</f>
        <v>Unknown</v>
      </c>
    </row>
    <row r="11451" spans="1:9" x14ac:dyDescent="0.25">
      <c r="A11451">
        <v>11450</v>
      </c>
      <c r="B11451">
        <v>5032</v>
      </c>
      <c r="C11451" s="1">
        <v>45011</v>
      </c>
      <c r="D11451" s="2">
        <v>0.68121527777777779</v>
      </c>
      <c r="E11451">
        <v>109</v>
      </c>
      <c r="F11451" s="5">
        <f>IFERROR(VLOOKUP(E11451,Raw_Menu!$A$2:$D$33,4,FALSE),0)</f>
        <v>17.95</v>
      </c>
      <c r="G11451" s="5">
        <f t="shared" si="356"/>
        <v>17.95</v>
      </c>
      <c r="H11451">
        <f t="shared" si="357"/>
        <v>16</v>
      </c>
      <c r="I11451" t="str">
        <f>IFERROR(VLOOKUP(tblOrders[[#This Row],[item_id]],Raw_Menu!$A$2:$D$33,3,FALSE),"Unknown")</f>
        <v>Asian</v>
      </c>
    </row>
    <row r="11452" spans="1:9" x14ac:dyDescent="0.25">
      <c r="A11452">
        <v>11451</v>
      </c>
      <c r="B11452">
        <v>5032</v>
      </c>
      <c r="C11452" s="1">
        <v>45011</v>
      </c>
      <c r="D11452" s="2">
        <v>0.68121527777777779</v>
      </c>
      <c r="E11452">
        <v>105</v>
      </c>
      <c r="F11452" s="5">
        <f>IFERROR(VLOOKUP(E11452,Raw_Menu!$A$2:$D$33,4,FALSE),0)</f>
        <v>7</v>
      </c>
      <c r="G11452" s="5">
        <f t="shared" si="356"/>
        <v>7</v>
      </c>
      <c r="H11452">
        <f t="shared" si="357"/>
        <v>16</v>
      </c>
      <c r="I11452" t="str">
        <f>IFERROR(VLOOKUP(tblOrders[[#This Row],[item_id]],Raw_Menu!$A$2:$D$33,3,FALSE),"Unknown")</f>
        <v>American</v>
      </c>
    </row>
    <row r="11453" spans="1:9" x14ac:dyDescent="0.25">
      <c r="A11453">
        <v>11452</v>
      </c>
      <c r="B11453">
        <v>5033</v>
      </c>
      <c r="C11453" s="1">
        <v>45011</v>
      </c>
      <c r="D11453" s="2">
        <v>0.68788194444444439</v>
      </c>
      <c r="E11453">
        <v>116</v>
      </c>
      <c r="F11453" s="5">
        <f>IFERROR(VLOOKUP(E11453,Raw_Menu!$A$2:$D$33,4,FALSE),0)</f>
        <v>13.95</v>
      </c>
      <c r="G11453" s="5">
        <f t="shared" si="356"/>
        <v>13.95</v>
      </c>
      <c r="H11453">
        <f t="shared" si="357"/>
        <v>16</v>
      </c>
      <c r="I11453" t="str">
        <f>IFERROR(VLOOKUP(tblOrders[[#This Row],[item_id]],Raw_Menu!$A$2:$D$33,3,FALSE),"Unknown")</f>
        <v>Mexican</v>
      </c>
    </row>
    <row r="11454" spans="1:9" x14ac:dyDescent="0.25">
      <c r="A11454">
        <v>11453</v>
      </c>
      <c r="B11454">
        <v>5033</v>
      </c>
      <c r="C11454" s="1">
        <v>45011</v>
      </c>
      <c r="D11454" s="2">
        <v>0.68788194444444439</v>
      </c>
      <c r="E11454">
        <v>119</v>
      </c>
      <c r="F11454" s="5">
        <f>IFERROR(VLOOKUP(E11454,Raw_Menu!$A$2:$D$33,4,FALSE),0)</f>
        <v>11.95</v>
      </c>
      <c r="G11454" s="5">
        <f t="shared" si="356"/>
        <v>11.95</v>
      </c>
      <c r="H11454">
        <f t="shared" si="357"/>
        <v>16</v>
      </c>
      <c r="I11454" t="str">
        <f>IFERROR(VLOOKUP(tblOrders[[#This Row],[item_id]],Raw_Menu!$A$2:$D$33,3,FALSE),"Unknown")</f>
        <v>Mexican</v>
      </c>
    </row>
    <row r="11455" spans="1:9" x14ac:dyDescent="0.25">
      <c r="A11455">
        <v>11454</v>
      </c>
      <c r="B11455">
        <v>5034</v>
      </c>
      <c r="C11455" s="1">
        <v>45011</v>
      </c>
      <c r="D11455" s="2">
        <v>0.70269675925925923</v>
      </c>
      <c r="E11455">
        <v>108</v>
      </c>
      <c r="F11455" s="5">
        <f>IFERROR(VLOOKUP(E11455,Raw_Menu!$A$2:$D$33,4,FALSE),0)</f>
        <v>14.5</v>
      </c>
      <c r="G11455" s="5">
        <f t="shared" si="356"/>
        <v>14.5</v>
      </c>
      <c r="H11455">
        <f t="shared" si="357"/>
        <v>16</v>
      </c>
      <c r="I11455" t="str">
        <f>IFERROR(VLOOKUP(tblOrders[[#This Row],[item_id]],Raw_Menu!$A$2:$D$33,3,FALSE),"Unknown")</f>
        <v>Asian</v>
      </c>
    </row>
    <row r="11456" spans="1:9" x14ac:dyDescent="0.25">
      <c r="A11456">
        <v>11455</v>
      </c>
      <c r="B11456">
        <v>5034</v>
      </c>
      <c r="C11456" s="1">
        <v>45011</v>
      </c>
      <c r="D11456" s="2">
        <v>0.70269675925925923</v>
      </c>
      <c r="E11456">
        <v>109</v>
      </c>
      <c r="F11456" s="5">
        <f>IFERROR(VLOOKUP(E11456,Raw_Menu!$A$2:$D$33,4,FALSE),0)</f>
        <v>17.95</v>
      </c>
      <c r="G11456" s="5">
        <f t="shared" si="356"/>
        <v>17.95</v>
      </c>
      <c r="H11456">
        <f t="shared" si="357"/>
        <v>16</v>
      </c>
      <c r="I11456" t="str">
        <f>IFERROR(VLOOKUP(tblOrders[[#This Row],[item_id]],Raw_Menu!$A$2:$D$33,3,FALSE),"Unknown")</f>
        <v>Asian</v>
      </c>
    </row>
    <row r="11457" spans="1:9" x14ac:dyDescent="0.25">
      <c r="A11457">
        <v>11456</v>
      </c>
      <c r="B11457">
        <v>5034</v>
      </c>
      <c r="C11457" s="1">
        <v>45011</v>
      </c>
      <c r="D11457" s="2">
        <v>0.70269675925925923</v>
      </c>
      <c r="E11457">
        <v>128</v>
      </c>
      <c r="F11457" s="5">
        <f>IFERROR(VLOOKUP(E11457,Raw_Menu!$A$2:$D$33,4,FALSE),0)</f>
        <v>15.5</v>
      </c>
      <c r="G11457" s="5">
        <f t="shared" si="356"/>
        <v>15.5</v>
      </c>
      <c r="H11457">
        <f t="shared" si="357"/>
        <v>16</v>
      </c>
      <c r="I11457" t="str">
        <f>IFERROR(VLOOKUP(tblOrders[[#This Row],[item_id]],Raw_Menu!$A$2:$D$33,3,FALSE),"Unknown")</f>
        <v>Italian</v>
      </c>
    </row>
    <row r="11458" spans="1:9" x14ac:dyDescent="0.25">
      <c r="A11458">
        <v>11457</v>
      </c>
      <c r="B11458">
        <v>5034</v>
      </c>
      <c r="C11458" s="1">
        <v>45011</v>
      </c>
      <c r="D11458" s="2">
        <v>0.70269675925925923</v>
      </c>
      <c r="E11458">
        <v>121</v>
      </c>
      <c r="F11458" s="5">
        <f>IFERROR(VLOOKUP(E11458,Raw_Menu!$A$2:$D$33,4,FALSE),0)</f>
        <v>10.5</v>
      </c>
      <c r="G11458" s="5">
        <f t="shared" ref="G11458:G11521" si="358">VALUE(F11458)</f>
        <v>10.5</v>
      </c>
      <c r="H11458">
        <f t="shared" ref="H11458:H11521" si="359">HOUR(D11458)</f>
        <v>16</v>
      </c>
      <c r="I11458" t="str">
        <f>IFERROR(VLOOKUP(tblOrders[[#This Row],[item_id]],Raw_Menu!$A$2:$D$33,3,FALSE),"Unknown")</f>
        <v>Mexican</v>
      </c>
    </row>
    <row r="11459" spans="1:9" x14ac:dyDescent="0.25">
      <c r="A11459">
        <v>11458</v>
      </c>
      <c r="B11459">
        <v>5035</v>
      </c>
      <c r="C11459" s="1">
        <v>45011</v>
      </c>
      <c r="D11459" s="2">
        <v>0.70854166666666663</v>
      </c>
      <c r="E11459">
        <v>122</v>
      </c>
      <c r="F11459" s="5">
        <f>IFERROR(VLOOKUP(E11459,Raw_Menu!$A$2:$D$33,4,FALSE),0)</f>
        <v>7</v>
      </c>
      <c r="G11459" s="5">
        <f t="shared" si="358"/>
        <v>7</v>
      </c>
      <c r="H11459">
        <f t="shared" si="359"/>
        <v>17</v>
      </c>
      <c r="I11459" t="str">
        <f>IFERROR(VLOOKUP(tblOrders[[#This Row],[item_id]],Raw_Menu!$A$2:$D$33,3,FALSE),"Unknown")</f>
        <v>Mexican</v>
      </c>
    </row>
    <row r="11460" spans="1:9" x14ac:dyDescent="0.25">
      <c r="A11460">
        <v>11459</v>
      </c>
      <c r="B11460">
        <v>5036</v>
      </c>
      <c r="C11460" s="1">
        <v>45011</v>
      </c>
      <c r="D11460" s="2">
        <v>0.71537037037037032</v>
      </c>
      <c r="E11460">
        <v>102</v>
      </c>
      <c r="F11460" s="5">
        <f>IFERROR(VLOOKUP(E11460,Raw_Menu!$A$2:$D$33,4,FALSE),0)</f>
        <v>13.95</v>
      </c>
      <c r="G11460" s="5">
        <f t="shared" si="358"/>
        <v>13.95</v>
      </c>
      <c r="H11460">
        <f t="shared" si="359"/>
        <v>17</v>
      </c>
      <c r="I11460" t="str">
        <f>IFERROR(VLOOKUP(tblOrders[[#This Row],[item_id]],Raw_Menu!$A$2:$D$33,3,FALSE),"Unknown")</f>
        <v>American</v>
      </c>
    </row>
    <row r="11461" spans="1:9" x14ac:dyDescent="0.25">
      <c r="A11461">
        <v>11460</v>
      </c>
      <c r="B11461">
        <v>5036</v>
      </c>
      <c r="C11461" s="1">
        <v>45011</v>
      </c>
      <c r="D11461" s="2">
        <v>0.71537037037037032</v>
      </c>
      <c r="E11461">
        <v>124</v>
      </c>
      <c r="F11461" s="5">
        <f>IFERROR(VLOOKUP(E11461,Raw_Menu!$A$2:$D$33,4,FALSE),0)</f>
        <v>14.5</v>
      </c>
      <c r="G11461" s="5">
        <f t="shared" si="358"/>
        <v>14.5</v>
      </c>
      <c r="H11461">
        <f t="shared" si="359"/>
        <v>17</v>
      </c>
      <c r="I11461" t="str">
        <f>IFERROR(VLOOKUP(tblOrders[[#This Row],[item_id]],Raw_Menu!$A$2:$D$33,3,FALSE),"Unknown")</f>
        <v>Italian</v>
      </c>
    </row>
    <row r="11462" spans="1:9" x14ac:dyDescent="0.25">
      <c r="A11462">
        <v>11461</v>
      </c>
      <c r="B11462">
        <v>5036</v>
      </c>
      <c r="C11462" s="1">
        <v>45011</v>
      </c>
      <c r="D11462" s="2">
        <v>0.71537037037037032</v>
      </c>
      <c r="E11462">
        <v>109</v>
      </c>
      <c r="F11462" s="5">
        <f>IFERROR(VLOOKUP(E11462,Raw_Menu!$A$2:$D$33,4,FALSE),0)</f>
        <v>17.95</v>
      </c>
      <c r="G11462" s="5">
        <f t="shared" si="358"/>
        <v>17.95</v>
      </c>
      <c r="H11462">
        <f t="shared" si="359"/>
        <v>17</v>
      </c>
      <c r="I11462" t="str">
        <f>IFERROR(VLOOKUP(tblOrders[[#This Row],[item_id]],Raw_Menu!$A$2:$D$33,3,FALSE),"Unknown")</f>
        <v>Asian</v>
      </c>
    </row>
    <row r="11463" spans="1:9" x14ac:dyDescent="0.25">
      <c r="A11463">
        <v>11462</v>
      </c>
      <c r="B11463">
        <v>5036</v>
      </c>
      <c r="C11463" s="1">
        <v>45011</v>
      </c>
      <c r="D11463" s="2">
        <v>0.71537037037037032</v>
      </c>
      <c r="E11463">
        <v>113</v>
      </c>
      <c r="F11463" s="5">
        <f>IFERROR(VLOOKUP(E11463,Raw_Menu!$A$2:$D$33,4,FALSE),0)</f>
        <v>5</v>
      </c>
      <c r="G11463" s="5">
        <f t="shared" si="358"/>
        <v>5</v>
      </c>
      <c r="H11463">
        <f t="shared" si="359"/>
        <v>17</v>
      </c>
      <c r="I11463" t="str">
        <f>IFERROR(VLOOKUP(tblOrders[[#This Row],[item_id]],Raw_Menu!$A$2:$D$33,3,FALSE),"Unknown")</f>
        <v>Asian</v>
      </c>
    </row>
    <row r="11464" spans="1:9" x14ac:dyDescent="0.25">
      <c r="A11464">
        <v>11463</v>
      </c>
      <c r="B11464">
        <v>5037</v>
      </c>
      <c r="C11464" s="1">
        <v>45011</v>
      </c>
      <c r="D11464" s="2">
        <v>0.71542824074074074</v>
      </c>
      <c r="E11464">
        <v>122</v>
      </c>
      <c r="F11464" s="5">
        <f>IFERROR(VLOOKUP(E11464,Raw_Menu!$A$2:$D$33,4,FALSE),0)</f>
        <v>7</v>
      </c>
      <c r="G11464" s="5">
        <f t="shared" si="358"/>
        <v>7</v>
      </c>
      <c r="H11464">
        <f t="shared" si="359"/>
        <v>17</v>
      </c>
      <c r="I11464" t="str">
        <f>IFERROR(VLOOKUP(tblOrders[[#This Row],[item_id]],Raw_Menu!$A$2:$D$33,3,FALSE),"Unknown")</f>
        <v>Mexican</v>
      </c>
    </row>
    <row r="11465" spans="1:9" x14ac:dyDescent="0.25">
      <c r="A11465">
        <v>11464</v>
      </c>
      <c r="B11465">
        <v>5038</v>
      </c>
      <c r="C11465" s="1">
        <v>45011</v>
      </c>
      <c r="D11465" s="2">
        <v>0.71672453703703709</v>
      </c>
      <c r="E11465">
        <v>110</v>
      </c>
      <c r="F11465" s="5">
        <f>IFERROR(VLOOKUP(E11465,Raw_Menu!$A$2:$D$33,4,FALSE),0)</f>
        <v>17.95</v>
      </c>
      <c r="G11465" s="5">
        <f t="shared" si="358"/>
        <v>17.95</v>
      </c>
      <c r="H11465">
        <f t="shared" si="359"/>
        <v>17</v>
      </c>
      <c r="I11465" t="str">
        <f>IFERROR(VLOOKUP(tblOrders[[#This Row],[item_id]],Raw_Menu!$A$2:$D$33,3,FALSE),"Unknown")</f>
        <v>Asian</v>
      </c>
    </row>
    <row r="11466" spans="1:9" x14ac:dyDescent="0.25">
      <c r="A11466">
        <v>11465</v>
      </c>
      <c r="B11466">
        <v>5038</v>
      </c>
      <c r="C11466" s="1">
        <v>45011</v>
      </c>
      <c r="D11466" s="2">
        <v>0.71672453703703709</v>
      </c>
      <c r="E11466">
        <v>111</v>
      </c>
      <c r="F11466" s="5">
        <f>IFERROR(VLOOKUP(E11466,Raw_Menu!$A$2:$D$33,4,FALSE),0)</f>
        <v>11.95</v>
      </c>
      <c r="G11466" s="5">
        <f t="shared" si="358"/>
        <v>11.95</v>
      </c>
      <c r="H11466">
        <f t="shared" si="359"/>
        <v>17</v>
      </c>
      <c r="I11466" t="str">
        <f>IFERROR(VLOOKUP(tblOrders[[#This Row],[item_id]],Raw_Menu!$A$2:$D$33,3,FALSE),"Unknown")</f>
        <v>Asian</v>
      </c>
    </row>
    <row r="11467" spans="1:9" x14ac:dyDescent="0.25">
      <c r="A11467">
        <v>11466</v>
      </c>
      <c r="B11467">
        <v>5039</v>
      </c>
      <c r="C11467" s="1">
        <v>45011</v>
      </c>
      <c r="D11467" s="2">
        <v>0.72922453703703705</v>
      </c>
      <c r="E11467">
        <v>109</v>
      </c>
      <c r="F11467" s="5">
        <f>IFERROR(VLOOKUP(E11467,Raw_Menu!$A$2:$D$33,4,FALSE),0)</f>
        <v>17.95</v>
      </c>
      <c r="G11467" s="5">
        <f t="shared" si="358"/>
        <v>17.95</v>
      </c>
      <c r="H11467">
        <f t="shared" si="359"/>
        <v>17</v>
      </c>
      <c r="I11467" t="str">
        <f>IFERROR(VLOOKUP(tblOrders[[#This Row],[item_id]],Raw_Menu!$A$2:$D$33,3,FALSE),"Unknown")</f>
        <v>Asian</v>
      </c>
    </row>
    <row r="11468" spans="1:9" x14ac:dyDescent="0.25">
      <c r="A11468">
        <v>11467</v>
      </c>
      <c r="B11468">
        <v>5039</v>
      </c>
      <c r="C11468" s="1">
        <v>45011</v>
      </c>
      <c r="D11468" s="2">
        <v>0.72922453703703705</v>
      </c>
      <c r="E11468">
        <v>121</v>
      </c>
      <c r="F11468" s="5">
        <f>IFERROR(VLOOKUP(E11468,Raw_Menu!$A$2:$D$33,4,FALSE),0)</f>
        <v>10.5</v>
      </c>
      <c r="G11468" s="5">
        <f t="shared" si="358"/>
        <v>10.5</v>
      </c>
      <c r="H11468">
        <f t="shared" si="359"/>
        <v>17</v>
      </c>
      <c r="I11468" t="str">
        <f>IFERROR(VLOOKUP(tblOrders[[#This Row],[item_id]],Raw_Menu!$A$2:$D$33,3,FALSE),"Unknown")</f>
        <v>Mexican</v>
      </c>
    </row>
    <row r="11469" spans="1:9" x14ac:dyDescent="0.25">
      <c r="A11469">
        <v>11468</v>
      </c>
      <c r="B11469">
        <v>5039</v>
      </c>
      <c r="C11469" s="1">
        <v>45011</v>
      </c>
      <c r="D11469" s="2">
        <v>0.72922453703703705</v>
      </c>
      <c r="E11469">
        <v>122</v>
      </c>
      <c r="F11469" s="5">
        <f>IFERROR(VLOOKUP(E11469,Raw_Menu!$A$2:$D$33,4,FALSE),0)</f>
        <v>7</v>
      </c>
      <c r="G11469" s="5">
        <f t="shared" si="358"/>
        <v>7</v>
      </c>
      <c r="H11469">
        <f t="shared" si="359"/>
        <v>17</v>
      </c>
      <c r="I11469" t="str">
        <f>IFERROR(VLOOKUP(tblOrders[[#This Row],[item_id]],Raw_Menu!$A$2:$D$33,3,FALSE),"Unknown")</f>
        <v>Mexican</v>
      </c>
    </row>
    <row r="11470" spans="1:9" x14ac:dyDescent="0.25">
      <c r="A11470">
        <v>11469</v>
      </c>
      <c r="B11470">
        <v>5040</v>
      </c>
      <c r="C11470" s="1">
        <v>45011</v>
      </c>
      <c r="D11470" s="2">
        <v>0.7364236111111111</v>
      </c>
      <c r="E11470">
        <v>107</v>
      </c>
      <c r="F11470" s="5">
        <f>IFERROR(VLOOKUP(E11470,Raw_Menu!$A$2:$D$33,4,FALSE),0)</f>
        <v>16.5</v>
      </c>
      <c r="G11470" s="5">
        <f t="shared" si="358"/>
        <v>16.5</v>
      </c>
      <c r="H11470">
        <f t="shared" si="359"/>
        <v>17</v>
      </c>
      <c r="I11470" t="str">
        <f>IFERROR(VLOOKUP(tblOrders[[#This Row],[item_id]],Raw_Menu!$A$2:$D$33,3,FALSE),"Unknown")</f>
        <v>Asian</v>
      </c>
    </row>
    <row r="11471" spans="1:9" x14ac:dyDescent="0.25">
      <c r="A11471">
        <v>11470</v>
      </c>
      <c r="B11471">
        <v>5041</v>
      </c>
      <c r="C11471" s="1">
        <v>45011</v>
      </c>
      <c r="D11471" s="2">
        <v>0.73819444444444449</v>
      </c>
      <c r="E11471">
        <v>113</v>
      </c>
      <c r="F11471" s="5">
        <f>IFERROR(VLOOKUP(E11471,Raw_Menu!$A$2:$D$33,4,FALSE),0)</f>
        <v>5</v>
      </c>
      <c r="G11471" s="5">
        <f t="shared" si="358"/>
        <v>5</v>
      </c>
      <c r="H11471">
        <f t="shared" si="359"/>
        <v>17</v>
      </c>
      <c r="I11471" t="str">
        <f>IFERROR(VLOOKUP(tblOrders[[#This Row],[item_id]],Raw_Menu!$A$2:$D$33,3,FALSE),"Unknown")</f>
        <v>Asian</v>
      </c>
    </row>
    <row r="11472" spans="1:9" x14ac:dyDescent="0.25">
      <c r="A11472">
        <v>11471</v>
      </c>
      <c r="B11472">
        <v>5042</v>
      </c>
      <c r="C11472" s="1">
        <v>45011</v>
      </c>
      <c r="D11472" s="2">
        <v>0.74322916666666672</v>
      </c>
      <c r="E11472">
        <v>101</v>
      </c>
      <c r="F11472" s="5">
        <f>IFERROR(VLOOKUP(E11472,Raw_Menu!$A$2:$D$33,4,FALSE),0)</f>
        <v>12.95</v>
      </c>
      <c r="G11472" s="5">
        <f t="shared" si="358"/>
        <v>12.95</v>
      </c>
      <c r="H11472">
        <f t="shared" si="359"/>
        <v>17</v>
      </c>
      <c r="I11472" t="str">
        <f>IFERROR(VLOOKUP(tblOrders[[#This Row],[item_id]],Raw_Menu!$A$2:$D$33,3,FALSE),"Unknown")</f>
        <v>American</v>
      </c>
    </row>
    <row r="11473" spans="1:9" x14ac:dyDescent="0.25">
      <c r="A11473">
        <v>11472</v>
      </c>
      <c r="B11473">
        <v>5043</v>
      </c>
      <c r="C11473" s="1">
        <v>45011</v>
      </c>
      <c r="D11473" s="2">
        <v>0.74662037037037032</v>
      </c>
      <c r="E11473">
        <v>127</v>
      </c>
      <c r="F11473" s="5">
        <f>IFERROR(VLOOKUP(E11473,Raw_Menu!$A$2:$D$33,4,FALSE),0)</f>
        <v>17.95</v>
      </c>
      <c r="G11473" s="5">
        <f t="shared" si="358"/>
        <v>17.95</v>
      </c>
      <c r="H11473">
        <f t="shared" si="359"/>
        <v>17</v>
      </c>
      <c r="I11473" t="str">
        <f>IFERROR(VLOOKUP(tblOrders[[#This Row],[item_id]],Raw_Menu!$A$2:$D$33,3,FALSE),"Unknown")</f>
        <v>Italian</v>
      </c>
    </row>
    <row r="11474" spans="1:9" x14ac:dyDescent="0.25">
      <c r="A11474">
        <v>11473</v>
      </c>
      <c r="B11474">
        <v>5044</v>
      </c>
      <c r="C11474" s="1">
        <v>45011</v>
      </c>
      <c r="D11474" s="2">
        <v>0.74864583333333334</v>
      </c>
      <c r="E11474">
        <v>104</v>
      </c>
      <c r="F11474" s="5">
        <f>IFERROR(VLOOKUP(E11474,Raw_Menu!$A$2:$D$33,4,FALSE),0)</f>
        <v>10.5</v>
      </c>
      <c r="G11474" s="5">
        <f t="shared" si="358"/>
        <v>10.5</v>
      </c>
      <c r="H11474">
        <f t="shared" si="359"/>
        <v>17</v>
      </c>
      <c r="I11474" t="str">
        <f>IFERROR(VLOOKUP(tblOrders[[#This Row],[item_id]],Raw_Menu!$A$2:$D$33,3,FALSE),"Unknown")</f>
        <v>American</v>
      </c>
    </row>
    <row r="11475" spans="1:9" x14ac:dyDescent="0.25">
      <c r="A11475">
        <v>11474</v>
      </c>
      <c r="B11475">
        <v>5044</v>
      </c>
      <c r="C11475" s="1">
        <v>45011</v>
      </c>
      <c r="D11475" s="2">
        <v>0.74864583333333334</v>
      </c>
      <c r="E11475">
        <v>112</v>
      </c>
      <c r="F11475" s="5">
        <f>IFERROR(VLOOKUP(E11475,Raw_Menu!$A$2:$D$33,4,FALSE),0)</f>
        <v>14.95</v>
      </c>
      <c r="G11475" s="5">
        <f t="shared" si="358"/>
        <v>14.95</v>
      </c>
      <c r="H11475">
        <f t="shared" si="359"/>
        <v>17</v>
      </c>
      <c r="I11475" t="str">
        <f>IFERROR(VLOOKUP(tblOrders[[#This Row],[item_id]],Raw_Menu!$A$2:$D$33,3,FALSE),"Unknown")</f>
        <v>Asian</v>
      </c>
    </row>
    <row r="11476" spans="1:9" x14ac:dyDescent="0.25">
      <c r="A11476">
        <v>11475</v>
      </c>
      <c r="B11476">
        <v>5045</v>
      </c>
      <c r="C11476" s="1">
        <v>45011</v>
      </c>
      <c r="D11476" s="2">
        <v>0.75896990740740744</v>
      </c>
      <c r="E11476">
        <v>108</v>
      </c>
      <c r="F11476" s="5">
        <f>IFERROR(VLOOKUP(E11476,Raw_Menu!$A$2:$D$33,4,FALSE),0)</f>
        <v>14.5</v>
      </c>
      <c r="G11476" s="5">
        <f t="shared" si="358"/>
        <v>14.5</v>
      </c>
      <c r="H11476">
        <f t="shared" si="359"/>
        <v>18</v>
      </c>
      <c r="I11476" t="str">
        <f>IFERROR(VLOOKUP(tblOrders[[#This Row],[item_id]],Raw_Menu!$A$2:$D$33,3,FALSE),"Unknown")</f>
        <v>Asian</v>
      </c>
    </row>
    <row r="11477" spans="1:9" x14ac:dyDescent="0.25">
      <c r="A11477">
        <v>11476</v>
      </c>
      <c r="B11477">
        <v>5046</v>
      </c>
      <c r="C11477" s="1">
        <v>45011</v>
      </c>
      <c r="D11477" s="2">
        <v>0.76222222222222225</v>
      </c>
      <c r="E11477">
        <v>102</v>
      </c>
      <c r="F11477" s="5">
        <f>IFERROR(VLOOKUP(E11477,Raw_Menu!$A$2:$D$33,4,FALSE),0)</f>
        <v>13.95</v>
      </c>
      <c r="G11477" s="5">
        <f t="shared" si="358"/>
        <v>13.95</v>
      </c>
      <c r="H11477">
        <f t="shared" si="359"/>
        <v>18</v>
      </c>
      <c r="I11477" t="str">
        <f>IFERROR(VLOOKUP(tblOrders[[#This Row],[item_id]],Raw_Menu!$A$2:$D$33,3,FALSE),"Unknown")</f>
        <v>American</v>
      </c>
    </row>
    <row r="11478" spans="1:9" x14ac:dyDescent="0.25">
      <c r="A11478">
        <v>11477</v>
      </c>
      <c r="B11478">
        <v>5047</v>
      </c>
      <c r="C11478" s="1">
        <v>45011</v>
      </c>
      <c r="D11478" s="2">
        <v>0.76606481481481481</v>
      </c>
      <c r="E11478">
        <v>101</v>
      </c>
      <c r="F11478" s="5">
        <f>IFERROR(VLOOKUP(E11478,Raw_Menu!$A$2:$D$33,4,FALSE),0)</f>
        <v>12.95</v>
      </c>
      <c r="G11478" s="5">
        <f t="shared" si="358"/>
        <v>12.95</v>
      </c>
      <c r="H11478">
        <f t="shared" si="359"/>
        <v>18</v>
      </c>
      <c r="I11478" t="str">
        <f>IFERROR(VLOOKUP(tblOrders[[#This Row],[item_id]],Raw_Menu!$A$2:$D$33,3,FALSE),"Unknown")</f>
        <v>American</v>
      </c>
    </row>
    <row r="11479" spans="1:9" x14ac:dyDescent="0.25">
      <c r="A11479">
        <v>11478</v>
      </c>
      <c r="B11479">
        <v>5047</v>
      </c>
      <c r="C11479" s="1">
        <v>45011</v>
      </c>
      <c r="D11479" s="2">
        <v>0.76606481481481481</v>
      </c>
      <c r="E11479">
        <v>103</v>
      </c>
      <c r="F11479" s="5">
        <f>IFERROR(VLOOKUP(E11479,Raw_Menu!$A$2:$D$33,4,FALSE),0)</f>
        <v>9</v>
      </c>
      <c r="G11479" s="5">
        <f t="shared" si="358"/>
        <v>9</v>
      </c>
      <c r="H11479">
        <f t="shared" si="359"/>
        <v>18</v>
      </c>
      <c r="I11479" t="str">
        <f>IFERROR(VLOOKUP(tblOrders[[#This Row],[item_id]],Raw_Menu!$A$2:$D$33,3,FALSE),"Unknown")</f>
        <v>American</v>
      </c>
    </row>
    <row r="11480" spans="1:9" x14ac:dyDescent="0.25">
      <c r="A11480">
        <v>11479</v>
      </c>
      <c r="B11480">
        <v>5048</v>
      </c>
      <c r="C11480" s="1">
        <v>45011</v>
      </c>
      <c r="D11480" s="2">
        <v>0.77422453703703709</v>
      </c>
      <c r="E11480">
        <v>108</v>
      </c>
      <c r="F11480" s="5">
        <f>IFERROR(VLOOKUP(E11480,Raw_Menu!$A$2:$D$33,4,FALSE),0)</f>
        <v>14.5</v>
      </c>
      <c r="G11480" s="5">
        <f t="shared" si="358"/>
        <v>14.5</v>
      </c>
      <c r="H11480">
        <f t="shared" si="359"/>
        <v>18</v>
      </c>
      <c r="I11480" t="str">
        <f>IFERROR(VLOOKUP(tblOrders[[#This Row],[item_id]],Raw_Menu!$A$2:$D$33,3,FALSE),"Unknown")</f>
        <v>Asian</v>
      </c>
    </row>
    <row r="11481" spans="1:9" x14ac:dyDescent="0.25">
      <c r="A11481">
        <v>11480</v>
      </c>
      <c r="B11481">
        <v>5048</v>
      </c>
      <c r="C11481" s="1">
        <v>45011</v>
      </c>
      <c r="D11481" s="2">
        <v>0.77422453703703709</v>
      </c>
      <c r="E11481">
        <v>113</v>
      </c>
      <c r="F11481" s="5">
        <f>IFERROR(VLOOKUP(E11481,Raw_Menu!$A$2:$D$33,4,FALSE),0)</f>
        <v>5</v>
      </c>
      <c r="G11481" s="5">
        <f t="shared" si="358"/>
        <v>5</v>
      </c>
      <c r="H11481">
        <f t="shared" si="359"/>
        <v>18</v>
      </c>
      <c r="I11481" t="str">
        <f>IFERROR(VLOOKUP(tblOrders[[#This Row],[item_id]],Raw_Menu!$A$2:$D$33,3,FALSE),"Unknown")</f>
        <v>Asian</v>
      </c>
    </row>
    <row r="11482" spans="1:9" x14ac:dyDescent="0.25">
      <c r="A11482">
        <v>11481</v>
      </c>
      <c r="B11482">
        <v>5048</v>
      </c>
      <c r="C11482" s="1">
        <v>45011</v>
      </c>
      <c r="D11482" s="2">
        <v>0.77422453703703709</v>
      </c>
      <c r="E11482">
        <v>105</v>
      </c>
      <c r="F11482" s="5">
        <f>IFERROR(VLOOKUP(E11482,Raw_Menu!$A$2:$D$33,4,FALSE),0)</f>
        <v>7</v>
      </c>
      <c r="G11482" s="5">
        <f t="shared" si="358"/>
        <v>7</v>
      </c>
      <c r="H11482">
        <f t="shared" si="359"/>
        <v>18</v>
      </c>
      <c r="I11482" t="str">
        <f>IFERROR(VLOOKUP(tblOrders[[#This Row],[item_id]],Raw_Menu!$A$2:$D$33,3,FALSE),"Unknown")</f>
        <v>American</v>
      </c>
    </row>
    <row r="11483" spans="1:9" x14ac:dyDescent="0.25">
      <c r="A11483">
        <v>11482</v>
      </c>
      <c r="B11483">
        <v>5048</v>
      </c>
      <c r="C11483" s="1">
        <v>45011</v>
      </c>
      <c r="D11483" s="2">
        <v>0.77422453703703709</v>
      </c>
      <c r="E11483">
        <v>106</v>
      </c>
      <c r="F11483" s="5">
        <f>IFERROR(VLOOKUP(E11483,Raw_Menu!$A$2:$D$33,4,FALSE),0)</f>
        <v>7</v>
      </c>
      <c r="G11483" s="5">
        <f t="shared" si="358"/>
        <v>7</v>
      </c>
      <c r="H11483">
        <f t="shared" si="359"/>
        <v>18</v>
      </c>
      <c r="I11483" t="str">
        <f>IFERROR(VLOOKUP(tblOrders[[#This Row],[item_id]],Raw_Menu!$A$2:$D$33,3,FALSE),"Unknown")</f>
        <v>American</v>
      </c>
    </row>
    <row r="11484" spans="1:9" x14ac:dyDescent="0.25">
      <c r="A11484">
        <v>11483</v>
      </c>
      <c r="B11484">
        <v>5049</v>
      </c>
      <c r="C11484" s="1">
        <v>45011</v>
      </c>
      <c r="D11484" s="2">
        <v>0.77802083333333338</v>
      </c>
      <c r="E11484">
        <v>109</v>
      </c>
      <c r="F11484" s="5">
        <f>IFERROR(VLOOKUP(E11484,Raw_Menu!$A$2:$D$33,4,FALSE),0)</f>
        <v>17.95</v>
      </c>
      <c r="G11484" s="5">
        <f t="shared" si="358"/>
        <v>17.95</v>
      </c>
      <c r="H11484">
        <f t="shared" si="359"/>
        <v>18</v>
      </c>
      <c r="I11484" t="str">
        <f>IFERROR(VLOOKUP(tblOrders[[#This Row],[item_id]],Raw_Menu!$A$2:$D$33,3,FALSE),"Unknown")</f>
        <v>Asian</v>
      </c>
    </row>
    <row r="11485" spans="1:9" x14ac:dyDescent="0.25">
      <c r="A11485">
        <v>11484</v>
      </c>
      <c r="B11485">
        <v>5050</v>
      </c>
      <c r="C11485" s="1">
        <v>45011</v>
      </c>
      <c r="D11485" s="2">
        <v>0.78142361111111114</v>
      </c>
      <c r="E11485">
        <v>126</v>
      </c>
      <c r="F11485" s="5">
        <f>IFERROR(VLOOKUP(E11485,Raw_Menu!$A$2:$D$33,4,FALSE),0)</f>
        <v>14.5</v>
      </c>
      <c r="G11485" s="5">
        <f t="shared" si="358"/>
        <v>14.5</v>
      </c>
      <c r="H11485">
        <f t="shared" si="359"/>
        <v>18</v>
      </c>
      <c r="I11485" t="str">
        <f>IFERROR(VLOOKUP(tblOrders[[#This Row],[item_id]],Raw_Menu!$A$2:$D$33,3,FALSE),"Unknown")</f>
        <v>Italian</v>
      </c>
    </row>
    <row r="11486" spans="1:9" x14ac:dyDescent="0.25">
      <c r="A11486">
        <v>11485</v>
      </c>
      <c r="B11486">
        <v>5050</v>
      </c>
      <c r="C11486" s="1">
        <v>45011</v>
      </c>
      <c r="D11486" s="2">
        <v>0.78142361111111114</v>
      </c>
      <c r="E11486">
        <v>110</v>
      </c>
      <c r="F11486" s="5">
        <f>IFERROR(VLOOKUP(E11486,Raw_Menu!$A$2:$D$33,4,FALSE),0)</f>
        <v>17.95</v>
      </c>
      <c r="G11486" s="5">
        <f t="shared" si="358"/>
        <v>17.95</v>
      </c>
      <c r="H11486">
        <f t="shared" si="359"/>
        <v>18</v>
      </c>
      <c r="I11486" t="str">
        <f>IFERROR(VLOOKUP(tblOrders[[#This Row],[item_id]],Raw_Menu!$A$2:$D$33,3,FALSE),"Unknown")</f>
        <v>Asian</v>
      </c>
    </row>
    <row r="11487" spans="1:9" x14ac:dyDescent="0.25">
      <c r="A11487">
        <v>11486</v>
      </c>
      <c r="B11487">
        <v>5050</v>
      </c>
      <c r="C11487" s="1">
        <v>45011</v>
      </c>
      <c r="D11487" s="2">
        <v>0.78142361111111114</v>
      </c>
      <c r="E11487">
        <v>123</v>
      </c>
      <c r="F11487" s="5">
        <f>IFERROR(VLOOKUP(E11487,Raw_Menu!$A$2:$D$33,4,FALSE),0)</f>
        <v>9</v>
      </c>
      <c r="G11487" s="5">
        <f t="shared" si="358"/>
        <v>9</v>
      </c>
      <c r="H11487">
        <f t="shared" si="359"/>
        <v>18</v>
      </c>
      <c r="I11487" t="str">
        <f>IFERROR(VLOOKUP(tblOrders[[#This Row],[item_id]],Raw_Menu!$A$2:$D$33,3,FALSE),"Unknown")</f>
        <v>Mexican</v>
      </c>
    </row>
    <row r="11488" spans="1:9" x14ac:dyDescent="0.25">
      <c r="A11488">
        <v>11487</v>
      </c>
      <c r="B11488">
        <v>5051</v>
      </c>
      <c r="C11488" s="1">
        <v>45011</v>
      </c>
      <c r="D11488" s="2">
        <v>0.78427083333333336</v>
      </c>
      <c r="E11488">
        <v>102</v>
      </c>
      <c r="F11488" s="5">
        <f>IFERROR(VLOOKUP(E11488,Raw_Menu!$A$2:$D$33,4,FALSE),0)</f>
        <v>13.95</v>
      </c>
      <c r="G11488" s="5">
        <f t="shared" si="358"/>
        <v>13.95</v>
      </c>
      <c r="H11488">
        <f t="shared" si="359"/>
        <v>18</v>
      </c>
      <c r="I11488" t="str">
        <f>IFERROR(VLOOKUP(tblOrders[[#This Row],[item_id]],Raw_Menu!$A$2:$D$33,3,FALSE),"Unknown")</f>
        <v>American</v>
      </c>
    </row>
    <row r="11489" spans="1:9" x14ac:dyDescent="0.25">
      <c r="A11489">
        <v>11488</v>
      </c>
      <c r="B11489">
        <v>5051</v>
      </c>
      <c r="C11489" s="1">
        <v>45011</v>
      </c>
      <c r="D11489" s="2">
        <v>0.78427083333333336</v>
      </c>
      <c r="E11489">
        <v>119</v>
      </c>
      <c r="F11489" s="5">
        <f>IFERROR(VLOOKUP(E11489,Raw_Menu!$A$2:$D$33,4,FALSE),0)</f>
        <v>11.95</v>
      </c>
      <c r="G11489" s="5">
        <f t="shared" si="358"/>
        <v>11.95</v>
      </c>
      <c r="H11489">
        <f t="shared" si="359"/>
        <v>18</v>
      </c>
      <c r="I11489" t="str">
        <f>IFERROR(VLOOKUP(tblOrders[[#This Row],[item_id]],Raw_Menu!$A$2:$D$33,3,FALSE),"Unknown")</f>
        <v>Mexican</v>
      </c>
    </row>
    <row r="11490" spans="1:9" x14ac:dyDescent="0.25">
      <c r="A11490">
        <v>11489</v>
      </c>
      <c r="B11490">
        <v>5052</v>
      </c>
      <c r="C11490" s="1">
        <v>45011</v>
      </c>
      <c r="D11490" s="2">
        <v>0.78728009259259257</v>
      </c>
      <c r="E11490">
        <v>107</v>
      </c>
      <c r="F11490" s="5">
        <f>IFERROR(VLOOKUP(E11490,Raw_Menu!$A$2:$D$33,4,FALSE),0)</f>
        <v>16.5</v>
      </c>
      <c r="G11490" s="5">
        <f t="shared" si="358"/>
        <v>16.5</v>
      </c>
      <c r="H11490">
        <f t="shared" si="359"/>
        <v>18</v>
      </c>
      <c r="I11490" t="str">
        <f>IFERROR(VLOOKUP(tblOrders[[#This Row],[item_id]],Raw_Menu!$A$2:$D$33,3,FALSE),"Unknown")</f>
        <v>Asian</v>
      </c>
    </row>
    <row r="11491" spans="1:9" x14ac:dyDescent="0.25">
      <c r="A11491">
        <v>11490</v>
      </c>
      <c r="B11491">
        <v>5053</v>
      </c>
      <c r="C11491" s="1">
        <v>45011</v>
      </c>
      <c r="D11491" s="2">
        <v>0.78918981481481476</v>
      </c>
      <c r="E11491">
        <v>107</v>
      </c>
      <c r="F11491" s="5">
        <f>IFERROR(VLOOKUP(E11491,Raw_Menu!$A$2:$D$33,4,FALSE),0)</f>
        <v>16.5</v>
      </c>
      <c r="G11491" s="5">
        <f t="shared" si="358"/>
        <v>16.5</v>
      </c>
      <c r="H11491">
        <f t="shared" si="359"/>
        <v>18</v>
      </c>
      <c r="I11491" t="str">
        <f>IFERROR(VLOOKUP(tblOrders[[#This Row],[item_id]],Raw_Menu!$A$2:$D$33,3,FALSE),"Unknown")</f>
        <v>Asian</v>
      </c>
    </row>
    <row r="11492" spans="1:9" x14ac:dyDescent="0.25">
      <c r="A11492">
        <v>11491</v>
      </c>
      <c r="B11492">
        <v>5054</v>
      </c>
      <c r="C11492" s="1">
        <v>45011</v>
      </c>
      <c r="D11492" s="2">
        <v>0.81650462962962966</v>
      </c>
      <c r="E11492">
        <v>117</v>
      </c>
      <c r="F11492" s="5">
        <f>IFERROR(VLOOKUP(E11492,Raw_Menu!$A$2:$D$33,4,FALSE),0)</f>
        <v>12.95</v>
      </c>
      <c r="G11492" s="5">
        <f t="shared" si="358"/>
        <v>12.95</v>
      </c>
      <c r="H11492">
        <f t="shared" si="359"/>
        <v>19</v>
      </c>
      <c r="I11492" t="str">
        <f>IFERROR(VLOOKUP(tblOrders[[#This Row],[item_id]],Raw_Menu!$A$2:$D$33,3,FALSE),"Unknown")</f>
        <v>Mexican</v>
      </c>
    </row>
    <row r="11493" spans="1:9" x14ac:dyDescent="0.25">
      <c r="A11493">
        <v>11492</v>
      </c>
      <c r="B11493">
        <v>5055</v>
      </c>
      <c r="C11493" s="1">
        <v>45011</v>
      </c>
      <c r="D11493" s="2">
        <v>0.82750000000000001</v>
      </c>
      <c r="E11493">
        <v>107</v>
      </c>
      <c r="F11493" s="5">
        <f>IFERROR(VLOOKUP(E11493,Raw_Menu!$A$2:$D$33,4,FALSE),0)</f>
        <v>16.5</v>
      </c>
      <c r="G11493" s="5">
        <f t="shared" si="358"/>
        <v>16.5</v>
      </c>
      <c r="H11493">
        <f t="shared" si="359"/>
        <v>19</v>
      </c>
      <c r="I11493" t="str">
        <f>IFERROR(VLOOKUP(tblOrders[[#This Row],[item_id]],Raw_Menu!$A$2:$D$33,3,FALSE),"Unknown")</f>
        <v>Asian</v>
      </c>
    </row>
    <row r="11494" spans="1:9" x14ac:dyDescent="0.25">
      <c r="A11494">
        <v>11493</v>
      </c>
      <c r="B11494">
        <v>5055</v>
      </c>
      <c r="C11494" s="1">
        <v>45011</v>
      </c>
      <c r="D11494" s="2">
        <v>0.82750000000000001</v>
      </c>
      <c r="E11494">
        <v>106</v>
      </c>
      <c r="F11494" s="5">
        <f>IFERROR(VLOOKUP(E11494,Raw_Menu!$A$2:$D$33,4,FALSE),0)</f>
        <v>7</v>
      </c>
      <c r="G11494" s="5">
        <f t="shared" si="358"/>
        <v>7</v>
      </c>
      <c r="H11494">
        <f t="shared" si="359"/>
        <v>19</v>
      </c>
      <c r="I11494" t="str">
        <f>IFERROR(VLOOKUP(tblOrders[[#This Row],[item_id]],Raw_Menu!$A$2:$D$33,3,FALSE),"Unknown")</f>
        <v>American</v>
      </c>
    </row>
    <row r="11495" spans="1:9" x14ac:dyDescent="0.25">
      <c r="A11495">
        <v>11494</v>
      </c>
      <c r="B11495">
        <v>5056</v>
      </c>
      <c r="C11495" s="1">
        <v>45011</v>
      </c>
      <c r="D11495" s="2">
        <v>0.83464120370370365</v>
      </c>
      <c r="E11495">
        <v>101</v>
      </c>
      <c r="F11495" s="5">
        <f>IFERROR(VLOOKUP(E11495,Raw_Menu!$A$2:$D$33,4,FALSE),0)</f>
        <v>12.95</v>
      </c>
      <c r="G11495" s="5">
        <f t="shared" si="358"/>
        <v>12.95</v>
      </c>
      <c r="H11495">
        <f t="shared" si="359"/>
        <v>20</v>
      </c>
      <c r="I11495" t="str">
        <f>IFERROR(VLOOKUP(tblOrders[[#This Row],[item_id]],Raw_Menu!$A$2:$D$33,3,FALSE),"Unknown")</f>
        <v>American</v>
      </c>
    </row>
    <row r="11496" spans="1:9" x14ac:dyDescent="0.25">
      <c r="A11496">
        <v>11495</v>
      </c>
      <c r="B11496">
        <v>5056</v>
      </c>
      <c r="C11496" s="1">
        <v>45011</v>
      </c>
      <c r="D11496" s="2">
        <v>0.83464120370370365</v>
      </c>
      <c r="E11496">
        <v>119</v>
      </c>
      <c r="F11496" s="5">
        <f>IFERROR(VLOOKUP(E11496,Raw_Menu!$A$2:$D$33,4,FALSE),0)</f>
        <v>11.95</v>
      </c>
      <c r="G11496" s="5">
        <f t="shared" si="358"/>
        <v>11.95</v>
      </c>
      <c r="H11496">
        <f t="shared" si="359"/>
        <v>20</v>
      </c>
      <c r="I11496" t="str">
        <f>IFERROR(VLOOKUP(tblOrders[[#This Row],[item_id]],Raw_Menu!$A$2:$D$33,3,FALSE),"Unknown")</f>
        <v>Mexican</v>
      </c>
    </row>
    <row r="11497" spans="1:9" x14ac:dyDescent="0.25">
      <c r="A11497">
        <v>11496</v>
      </c>
      <c r="B11497">
        <v>5056</v>
      </c>
      <c r="C11497" s="1">
        <v>45011</v>
      </c>
      <c r="D11497" s="2">
        <v>0.83464120370370365</v>
      </c>
      <c r="E11497">
        <v>121</v>
      </c>
      <c r="F11497" s="5">
        <f>IFERROR(VLOOKUP(E11497,Raw_Menu!$A$2:$D$33,4,FALSE),0)</f>
        <v>10.5</v>
      </c>
      <c r="G11497" s="5">
        <f t="shared" si="358"/>
        <v>10.5</v>
      </c>
      <c r="H11497">
        <f t="shared" si="359"/>
        <v>20</v>
      </c>
      <c r="I11497" t="str">
        <f>IFERROR(VLOOKUP(tblOrders[[#This Row],[item_id]],Raw_Menu!$A$2:$D$33,3,FALSE),"Unknown")</f>
        <v>Mexican</v>
      </c>
    </row>
    <row r="11498" spans="1:9" x14ac:dyDescent="0.25">
      <c r="A11498">
        <v>11497</v>
      </c>
      <c r="B11498">
        <v>5056</v>
      </c>
      <c r="C11498" s="1">
        <v>45011</v>
      </c>
      <c r="D11498" s="2">
        <v>0.83464120370370365</v>
      </c>
      <c r="E11498">
        <v>105</v>
      </c>
      <c r="F11498" s="5">
        <f>IFERROR(VLOOKUP(E11498,Raw_Menu!$A$2:$D$33,4,FALSE),0)</f>
        <v>7</v>
      </c>
      <c r="G11498" s="5">
        <f t="shared" si="358"/>
        <v>7</v>
      </c>
      <c r="H11498">
        <f t="shared" si="359"/>
        <v>20</v>
      </c>
      <c r="I11498" t="str">
        <f>IFERROR(VLOOKUP(tblOrders[[#This Row],[item_id]],Raw_Menu!$A$2:$D$33,3,FALSE),"Unknown")</f>
        <v>American</v>
      </c>
    </row>
    <row r="11499" spans="1:9" x14ac:dyDescent="0.25">
      <c r="A11499">
        <v>11498</v>
      </c>
      <c r="B11499">
        <v>5057</v>
      </c>
      <c r="C11499" s="1">
        <v>45011</v>
      </c>
      <c r="D11499" s="2">
        <v>0.8389699074074074</v>
      </c>
      <c r="E11499">
        <v>109</v>
      </c>
      <c r="F11499" s="5">
        <f>IFERROR(VLOOKUP(E11499,Raw_Menu!$A$2:$D$33,4,FALSE),0)</f>
        <v>17.95</v>
      </c>
      <c r="G11499" s="5">
        <f t="shared" si="358"/>
        <v>17.95</v>
      </c>
      <c r="H11499">
        <f t="shared" si="359"/>
        <v>20</v>
      </c>
      <c r="I11499" t="str">
        <f>IFERROR(VLOOKUP(tblOrders[[#This Row],[item_id]],Raw_Menu!$A$2:$D$33,3,FALSE),"Unknown")</f>
        <v>Asian</v>
      </c>
    </row>
    <row r="11500" spans="1:9" x14ac:dyDescent="0.25">
      <c r="A11500">
        <v>11499</v>
      </c>
      <c r="B11500">
        <v>5057</v>
      </c>
      <c r="C11500" s="1">
        <v>45011</v>
      </c>
      <c r="D11500" s="2">
        <v>0.8389699074074074</v>
      </c>
      <c r="E11500">
        <v>128</v>
      </c>
      <c r="F11500" s="5">
        <f>IFERROR(VLOOKUP(E11500,Raw_Menu!$A$2:$D$33,4,FALSE),0)</f>
        <v>15.5</v>
      </c>
      <c r="G11500" s="5">
        <f t="shared" si="358"/>
        <v>15.5</v>
      </c>
      <c r="H11500">
        <f t="shared" si="359"/>
        <v>20</v>
      </c>
      <c r="I11500" t="str">
        <f>IFERROR(VLOOKUP(tblOrders[[#This Row],[item_id]],Raw_Menu!$A$2:$D$33,3,FALSE),"Unknown")</f>
        <v>Italian</v>
      </c>
    </row>
    <row r="11501" spans="1:9" x14ac:dyDescent="0.25">
      <c r="A11501">
        <v>11500</v>
      </c>
      <c r="B11501">
        <v>5057</v>
      </c>
      <c r="C11501" s="1">
        <v>45011</v>
      </c>
      <c r="D11501" s="2">
        <v>0.8389699074074074</v>
      </c>
      <c r="E11501">
        <v>131</v>
      </c>
      <c r="F11501" s="5">
        <f>IFERROR(VLOOKUP(E11501,Raw_Menu!$A$2:$D$33,4,FALSE),0)</f>
        <v>17.95</v>
      </c>
      <c r="G11501" s="5">
        <f t="shared" si="358"/>
        <v>17.95</v>
      </c>
      <c r="H11501">
        <f t="shared" si="359"/>
        <v>20</v>
      </c>
      <c r="I11501" t="str">
        <f>IFERROR(VLOOKUP(tblOrders[[#This Row],[item_id]],Raw_Menu!$A$2:$D$33,3,FALSE),"Unknown")</f>
        <v>Italian</v>
      </c>
    </row>
    <row r="11502" spans="1:9" x14ac:dyDescent="0.25">
      <c r="A11502">
        <v>11501</v>
      </c>
      <c r="B11502">
        <v>5057</v>
      </c>
      <c r="C11502" s="1">
        <v>45011</v>
      </c>
      <c r="D11502" s="2">
        <v>0.8389699074074074</v>
      </c>
      <c r="E11502">
        <v>106</v>
      </c>
      <c r="F11502" s="5">
        <f>IFERROR(VLOOKUP(E11502,Raw_Menu!$A$2:$D$33,4,FALSE),0)</f>
        <v>7</v>
      </c>
      <c r="G11502" s="5">
        <f t="shared" si="358"/>
        <v>7</v>
      </c>
      <c r="H11502">
        <f t="shared" si="359"/>
        <v>20</v>
      </c>
      <c r="I11502" t="str">
        <f>IFERROR(VLOOKUP(tblOrders[[#This Row],[item_id]],Raw_Menu!$A$2:$D$33,3,FALSE),"Unknown")</f>
        <v>American</v>
      </c>
    </row>
    <row r="11503" spans="1:9" x14ac:dyDescent="0.25">
      <c r="A11503">
        <v>11502</v>
      </c>
      <c r="B11503">
        <v>5058</v>
      </c>
      <c r="C11503" s="1">
        <v>45011</v>
      </c>
      <c r="D11503" s="2">
        <v>0.84807870370370375</v>
      </c>
      <c r="E11503">
        <v>107</v>
      </c>
      <c r="F11503" s="5">
        <f>IFERROR(VLOOKUP(E11503,Raw_Menu!$A$2:$D$33,4,FALSE),0)</f>
        <v>16.5</v>
      </c>
      <c r="G11503" s="5">
        <f t="shared" si="358"/>
        <v>16.5</v>
      </c>
      <c r="H11503">
        <f t="shared" si="359"/>
        <v>20</v>
      </c>
      <c r="I11503" t="str">
        <f>IFERROR(VLOOKUP(tblOrders[[#This Row],[item_id]],Raw_Menu!$A$2:$D$33,3,FALSE),"Unknown")</f>
        <v>Asian</v>
      </c>
    </row>
    <row r="11504" spans="1:9" x14ac:dyDescent="0.25">
      <c r="A11504">
        <v>11503</v>
      </c>
      <c r="B11504">
        <v>5058</v>
      </c>
      <c r="C11504" s="1">
        <v>45011</v>
      </c>
      <c r="D11504" s="2">
        <v>0.84807870370370375</v>
      </c>
      <c r="E11504">
        <v>126</v>
      </c>
      <c r="F11504" s="5">
        <f>IFERROR(VLOOKUP(E11504,Raw_Menu!$A$2:$D$33,4,FALSE),0)</f>
        <v>14.5</v>
      </c>
      <c r="G11504" s="5">
        <f t="shared" si="358"/>
        <v>14.5</v>
      </c>
      <c r="H11504">
        <f t="shared" si="359"/>
        <v>20</v>
      </c>
      <c r="I11504" t="str">
        <f>IFERROR(VLOOKUP(tblOrders[[#This Row],[item_id]],Raw_Menu!$A$2:$D$33,3,FALSE),"Unknown")</f>
        <v>Italian</v>
      </c>
    </row>
    <row r="11505" spans="1:9" x14ac:dyDescent="0.25">
      <c r="A11505">
        <v>11504</v>
      </c>
      <c r="B11505">
        <v>5058</v>
      </c>
      <c r="C11505" s="1">
        <v>45011</v>
      </c>
      <c r="D11505" s="2">
        <v>0.84807870370370375</v>
      </c>
      <c r="E11505">
        <v>131</v>
      </c>
      <c r="F11505" s="5">
        <f>IFERROR(VLOOKUP(E11505,Raw_Menu!$A$2:$D$33,4,FALSE),0)</f>
        <v>17.95</v>
      </c>
      <c r="G11505" s="5">
        <f t="shared" si="358"/>
        <v>17.95</v>
      </c>
      <c r="H11505">
        <f t="shared" si="359"/>
        <v>20</v>
      </c>
      <c r="I11505" t="str">
        <f>IFERROR(VLOOKUP(tblOrders[[#This Row],[item_id]],Raw_Menu!$A$2:$D$33,3,FALSE),"Unknown")</f>
        <v>Italian</v>
      </c>
    </row>
    <row r="11506" spans="1:9" x14ac:dyDescent="0.25">
      <c r="A11506">
        <v>11505</v>
      </c>
      <c r="B11506">
        <v>5059</v>
      </c>
      <c r="C11506" s="1">
        <v>45011</v>
      </c>
      <c r="D11506" s="2">
        <v>0.85091435185185182</v>
      </c>
      <c r="E11506">
        <v>109</v>
      </c>
      <c r="F11506" s="5">
        <f>IFERROR(VLOOKUP(E11506,Raw_Menu!$A$2:$D$33,4,FALSE),0)</f>
        <v>17.95</v>
      </c>
      <c r="G11506" s="5">
        <f t="shared" si="358"/>
        <v>17.95</v>
      </c>
      <c r="H11506">
        <f t="shared" si="359"/>
        <v>20</v>
      </c>
      <c r="I11506" t="str">
        <f>IFERROR(VLOOKUP(tblOrders[[#This Row],[item_id]],Raw_Menu!$A$2:$D$33,3,FALSE),"Unknown")</f>
        <v>Asian</v>
      </c>
    </row>
    <row r="11507" spans="1:9" x14ac:dyDescent="0.25">
      <c r="A11507">
        <v>11506</v>
      </c>
      <c r="B11507">
        <v>5059</v>
      </c>
      <c r="C11507" s="1">
        <v>45011</v>
      </c>
      <c r="D11507" s="2">
        <v>0.85091435185185182</v>
      </c>
      <c r="E11507">
        <v>110</v>
      </c>
      <c r="F11507" s="5">
        <f>IFERROR(VLOOKUP(E11507,Raw_Menu!$A$2:$D$33,4,FALSE),0)</f>
        <v>17.95</v>
      </c>
      <c r="G11507" s="5">
        <f t="shared" si="358"/>
        <v>17.95</v>
      </c>
      <c r="H11507">
        <f t="shared" si="359"/>
        <v>20</v>
      </c>
      <c r="I11507" t="str">
        <f>IFERROR(VLOOKUP(tblOrders[[#This Row],[item_id]],Raw_Menu!$A$2:$D$33,3,FALSE),"Unknown")</f>
        <v>Asian</v>
      </c>
    </row>
    <row r="11508" spans="1:9" x14ac:dyDescent="0.25">
      <c r="A11508">
        <v>11507</v>
      </c>
      <c r="B11508">
        <v>5060</v>
      </c>
      <c r="C11508" s="1">
        <v>45011</v>
      </c>
      <c r="D11508" s="2">
        <v>0.86453703703703699</v>
      </c>
      <c r="E11508">
        <v>129</v>
      </c>
      <c r="F11508" s="5">
        <f>IFERROR(VLOOKUP(E11508,Raw_Menu!$A$2:$D$33,4,FALSE),0)</f>
        <v>15.5</v>
      </c>
      <c r="G11508" s="5">
        <f t="shared" si="358"/>
        <v>15.5</v>
      </c>
      <c r="H11508">
        <f t="shared" si="359"/>
        <v>20</v>
      </c>
      <c r="I11508" t="str">
        <f>IFERROR(VLOOKUP(tblOrders[[#This Row],[item_id]],Raw_Menu!$A$2:$D$33,3,FALSE),"Unknown")</f>
        <v>Italian</v>
      </c>
    </row>
    <row r="11509" spans="1:9" x14ac:dyDescent="0.25">
      <c r="A11509">
        <v>11508</v>
      </c>
      <c r="B11509">
        <v>5061</v>
      </c>
      <c r="C11509" s="1">
        <v>45011</v>
      </c>
      <c r="D11509" s="2">
        <v>0.89149305555555558</v>
      </c>
      <c r="E11509">
        <v>105</v>
      </c>
      <c r="F11509" s="5">
        <f>IFERROR(VLOOKUP(E11509,Raw_Menu!$A$2:$D$33,4,FALSE),0)</f>
        <v>7</v>
      </c>
      <c r="G11509" s="5">
        <f t="shared" si="358"/>
        <v>7</v>
      </c>
      <c r="H11509">
        <f t="shared" si="359"/>
        <v>21</v>
      </c>
      <c r="I11509" t="str">
        <f>IFERROR(VLOOKUP(tblOrders[[#This Row],[item_id]],Raw_Menu!$A$2:$D$33,3,FALSE),"Unknown")</f>
        <v>American</v>
      </c>
    </row>
    <row r="11510" spans="1:9" x14ac:dyDescent="0.25">
      <c r="A11510">
        <v>11509</v>
      </c>
      <c r="B11510">
        <v>5062</v>
      </c>
      <c r="C11510" s="1">
        <v>45012</v>
      </c>
      <c r="D11510" s="2">
        <v>0.49269675925925932</v>
      </c>
      <c r="E11510">
        <v>109</v>
      </c>
      <c r="F11510" s="5">
        <f>IFERROR(VLOOKUP(E11510,Raw_Menu!$A$2:$D$33,4,FALSE),0)</f>
        <v>17.95</v>
      </c>
      <c r="G11510" s="5">
        <f t="shared" si="358"/>
        <v>17.95</v>
      </c>
      <c r="H11510">
        <f t="shared" si="359"/>
        <v>11</v>
      </c>
      <c r="I11510" t="str">
        <f>IFERROR(VLOOKUP(tblOrders[[#This Row],[item_id]],Raw_Menu!$A$2:$D$33,3,FALSE),"Unknown")</f>
        <v>Asian</v>
      </c>
    </row>
    <row r="11511" spans="1:9" x14ac:dyDescent="0.25">
      <c r="A11511">
        <v>11510</v>
      </c>
      <c r="B11511">
        <v>5063</v>
      </c>
      <c r="C11511" s="1">
        <v>45012</v>
      </c>
      <c r="D11511" s="2">
        <v>0.4931712962962963</v>
      </c>
      <c r="E11511">
        <v>122</v>
      </c>
      <c r="F11511" s="5">
        <f>IFERROR(VLOOKUP(E11511,Raw_Menu!$A$2:$D$33,4,FALSE),0)</f>
        <v>7</v>
      </c>
      <c r="G11511" s="5">
        <f t="shared" si="358"/>
        <v>7</v>
      </c>
      <c r="H11511">
        <f t="shared" si="359"/>
        <v>11</v>
      </c>
      <c r="I11511" t="str">
        <f>IFERROR(VLOOKUP(tblOrders[[#This Row],[item_id]],Raw_Menu!$A$2:$D$33,3,FALSE),"Unknown")</f>
        <v>Mexican</v>
      </c>
    </row>
    <row r="11512" spans="1:9" x14ac:dyDescent="0.25">
      <c r="A11512">
        <v>11511</v>
      </c>
      <c r="B11512">
        <v>5063</v>
      </c>
      <c r="C11512" s="1">
        <v>45012</v>
      </c>
      <c r="D11512" s="2">
        <v>0.4931712962962963</v>
      </c>
      <c r="E11512">
        <v>106</v>
      </c>
      <c r="F11512" s="5">
        <f>IFERROR(VLOOKUP(E11512,Raw_Menu!$A$2:$D$33,4,FALSE),0)</f>
        <v>7</v>
      </c>
      <c r="G11512" s="5">
        <f t="shared" si="358"/>
        <v>7</v>
      </c>
      <c r="H11512">
        <f t="shared" si="359"/>
        <v>11</v>
      </c>
      <c r="I11512" t="str">
        <f>IFERROR(VLOOKUP(tblOrders[[#This Row],[item_id]],Raw_Menu!$A$2:$D$33,3,FALSE),"Unknown")</f>
        <v>American</v>
      </c>
    </row>
    <row r="11513" spans="1:9" x14ac:dyDescent="0.25">
      <c r="A11513">
        <v>11512</v>
      </c>
      <c r="B11513">
        <v>5063</v>
      </c>
      <c r="C11513" s="1">
        <v>45012</v>
      </c>
      <c r="D11513" s="2">
        <v>0.4931712962962963</v>
      </c>
      <c r="E11513">
        <v>114</v>
      </c>
      <c r="F11513" s="5">
        <f>IFERROR(VLOOKUP(E11513,Raw_Menu!$A$2:$D$33,4,FALSE),0)</f>
        <v>9</v>
      </c>
      <c r="G11513" s="5">
        <f t="shared" si="358"/>
        <v>9</v>
      </c>
      <c r="H11513">
        <f t="shared" si="359"/>
        <v>11</v>
      </c>
      <c r="I11513" t="str">
        <f>IFERROR(VLOOKUP(tblOrders[[#This Row],[item_id]],Raw_Menu!$A$2:$D$33,3,FALSE),"Unknown")</f>
        <v>Asian</v>
      </c>
    </row>
    <row r="11514" spans="1:9" x14ac:dyDescent="0.25">
      <c r="A11514">
        <v>11513</v>
      </c>
      <c r="B11514">
        <v>5064</v>
      </c>
      <c r="C11514" s="1">
        <v>45012</v>
      </c>
      <c r="D11514" s="2">
        <v>0.49892361111111111</v>
      </c>
      <c r="E11514">
        <v>103</v>
      </c>
      <c r="F11514" s="5">
        <f>IFERROR(VLOOKUP(E11514,Raw_Menu!$A$2:$D$33,4,FALSE),0)</f>
        <v>9</v>
      </c>
      <c r="G11514" s="5">
        <f t="shared" si="358"/>
        <v>9</v>
      </c>
      <c r="H11514">
        <f t="shared" si="359"/>
        <v>11</v>
      </c>
      <c r="I11514" t="str">
        <f>IFERROR(VLOOKUP(tblOrders[[#This Row],[item_id]],Raw_Menu!$A$2:$D$33,3,FALSE),"Unknown")</f>
        <v>American</v>
      </c>
    </row>
    <row r="11515" spans="1:9" x14ac:dyDescent="0.25">
      <c r="A11515">
        <v>11514</v>
      </c>
      <c r="B11515">
        <v>5065</v>
      </c>
      <c r="C11515" s="1">
        <v>45012</v>
      </c>
      <c r="D11515" s="2">
        <v>0.50491898148148151</v>
      </c>
      <c r="E11515">
        <v>114</v>
      </c>
      <c r="F11515" s="5">
        <f>IFERROR(VLOOKUP(E11515,Raw_Menu!$A$2:$D$33,4,FALSE),0)</f>
        <v>9</v>
      </c>
      <c r="G11515" s="5">
        <f t="shared" si="358"/>
        <v>9</v>
      </c>
      <c r="H11515">
        <f t="shared" si="359"/>
        <v>12</v>
      </c>
      <c r="I11515" t="str">
        <f>IFERROR(VLOOKUP(tblOrders[[#This Row],[item_id]],Raw_Menu!$A$2:$D$33,3,FALSE),"Unknown")</f>
        <v>Asian</v>
      </c>
    </row>
    <row r="11516" spans="1:9" x14ac:dyDescent="0.25">
      <c r="A11516">
        <v>11515</v>
      </c>
      <c r="B11516">
        <v>5066</v>
      </c>
      <c r="C11516" s="1">
        <v>45012</v>
      </c>
      <c r="D11516" s="2">
        <v>0.51457175925925924</v>
      </c>
      <c r="E11516">
        <v>116</v>
      </c>
      <c r="F11516" s="5">
        <f>IFERROR(VLOOKUP(E11516,Raw_Menu!$A$2:$D$33,4,FALSE),0)</f>
        <v>13.95</v>
      </c>
      <c r="G11516" s="5">
        <f t="shared" si="358"/>
        <v>13.95</v>
      </c>
      <c r="H11516">
        <f t="shared" si="359"/>
        <v>12</v>
      </c>
      <c r="I11516" t="str">
        <f>IFERROR(VLOOKUP(tblOrders[[#This Row],[item_id]],Raw_Menu!$A$2:$D$33,3,FALSE),"Unknown")</f>
        <v>Mexican</v>
      </c>
    </row>
    <row r="11517" spans="1:9" x14ac:dyDescent="0.25">
      <c r="A11517">
        <v>11516</v>
      </c>
      <c r="B11517">
        <v>5066</v>
      </c>
      <c r="C11517" s="1">
        <v>45012</v>
      </c>
      <c r="D11517" s="2">
        <v>0.51457175925925924</v>
      </c>
      <c r="E11517">
        <v>102</v>
      </c>
      <c r="F11517" s="5">
        <f>IFERROR(VLOOKUP(E11517,Raw_Menu!$A$2:$D$33,4,FALSE),0)</f>
        <v>13.95</v>
      </c>
      <c r="G11517" s="5">
        <f t="shared" si="358"/>
        <v>13.95</v>
      </c>
      <c r="H11517">
        <f t="shared" si="359"/>
        <v>12</v>
      </c>
      <c r="I11517" t="str">
        <f>IFERROR(VLOOKUP(tblOrders[[#This Row],[item_id]],Raw_Menu!$A$2:$D$33,3,FALSE),"Unknown")</f>
        <v>American</v>
      </c>
    </row>
    <row r="11518" spans="1:9" x14ac:dyDescent="0.25">
      <c r="A11518">
        <v>11517</v>
      </c>
      <c r="B11518">
        <v>5066</v>
      </c>
      <c r="C11518" s="1">
        <v>45012</v>
      </c>
      <c r="D11518" s="2">
        <v>0.51457175925925924</v>
      </c>
      <c r="E11518">
        <v>110</v>
      </c>
      <c r="F11518" s="5">
        <f>IFERROR(VLOOKUP(E11518,Raw_Menu!$A$2:$D$33,4,FALSE),0)</f>
        <v>17.95</v>
      </c>
      <c r="G11518" s="5">
        <f t="shared" si="358"/>
        <v>17.95</v>
      </c>
      <c r="H11518">
        <f t="shared" si="359"/>
        <v>12</v>
      </c>
      <c r="I11518" t="str">
        <f>IFERROR(VLOOKUP(tblOrders[[#This Row],[item_id]],Raw_Menu!$A$2:$D$33,3,FALSE),"Unknown")</f>
        <v>Asian</v>
      </c>
    </row>
    <row r="11519" spans="1:9" x14ac:dyDescent="0.25">
      <c r="A11519">
        <v>11518</v>
      </c>
      <c r="B11519">
        <v>5066</v>
      </c>
      <c r="C11519" s="1">
        <v>45012</v>
      </c>
      <c r="D11519" s="2">
        <v>0.51457175925925924</v>
      </c>
      <c r="E11519">
        <v>117</v>
      </c>
      <c r="F11519" s="5">
        <f>IFERROR(VLOOKUP(E11519,Raw_Menu!$A$2:$D$33,4,FALSE),0)</f>
        <v>12.95</v>
      </c>
      <c r="G11519" s="5">
        <f t="shared" si="358"/>
        <v>12.95</v>
      </c>
      <c r="H11519">
        <f t="shared" si="359"/>
        <v>12</v>
      </c>
      <c r="I11519" t="str">
        <f>IFERROR(VLOOKUP(tblOrders[[#This Row],[item_id]],Raw_Menu!$A$2:$D$33,3,FALSE),"Unknown")</f>
        <v>Mexican</v>
      </c>
    </row>
    <row r="11520" spans="1:9" x14ac:dyDescent="0.25">
      <c r="A11520">
        <v>11519</v>
      </c>
      <c r="B11520">
        <v>5066</v>
      </c>
      <c r="C11520" s="1">
        <v>45012</v>
      </c>
      <c r="D11520" s="2">
        <v>0.51457175925925924</v>
      </c>
      <c r="E11520">
        <v>117</v>
      </c>
      <c r="F11520" s="5">
        <f>IFERROR(VLOOKUP(E11520,Raw_Menu!$A$2:$D$33,4,FALSE),0)</f>
        <v>12.95</v>
      </c>
      <c r="G11520" s="5">
        <f t="shared" si="358"/>
        <v>12.95</v>
      </c>
      <c r="H11520">
        <f t="shared" si="359"/>
        <v>12</v>
      </c>
      <c r="I11520" t="str">
        <f>IFERROR(VLOOKUP(tblOrders[[#This Row],[item_id]],Raw_Menu!$A$2:$D$33,3,FALSE),"Unknown")</f>
        <v>Mexican</v>
      </c>
    </row>
    <row r="11521" spans="1:9" x14ac:dyDescent="0.25">
      <c r="A11521">
        <v>11520</v>
      </c>
      <c r="B11521">
        <v>5066</v>
      </c>
      <c r="C11521" s="1">
        <v>45012</v>
      </c>
      <c r="D11521" s="2">
        <v>0.51457175925925924</v>
      </c>
      <c r="E11521">
        <v>129</v>
      </c>
      <c r="F11521" s="5">
        <f>IFERROR(VLOOKUP(E11521,Raw_Menu!$A$2:$D$33,4,FALSE),0)</f>
        <v>15.5</v>
      </c>
      <c r="G11521" s="5">
        <f t="shared" si="358"/>
        <v>15.5</v>
      </c>
      <c r="H11521">
        <f t="shared" si="359"/>
        <v>12</v>
      </c>
      <c r="I11521" t="str">
        <f>IFERROR(VLOOKUP(tblOrders[[#This Row],[item_id]],Raw_Menu!$A$2:$D$33,3,FALSE),"Unknown")</f>
        <v>Italian</v>
      </c>
    </row>
    <row r="11522" spans="1:9" x14ac:dyDescent="0.25">
      <c r="A11522">
        <v>11521</v>
      </c>
      <c r="B11522">
        <v>5066</v>
      </c>
      <c r="C11522" s="1">
        <v>45012</v>
      </c>
      <c r="D11522" s="2">
        <v>0.51457175925925924</v>
      </c>
      <c r="E11522">
        <v>111</v>
      </c>
      <c r="F11522" s="5">
        <f>IFERROR(VLOOKUP(E11522,Raw_Menu!$A$2:$D$33,4,FALSE),0)</f>
        <v>11.95</v>
      </c>
      <c r="G11522" s="5">
        <f t="shared" ref="G11522:G11585" si="360">VALUE(F11522)</f>
        <v>11.95</v>
      </c>
      <c r="H11522">
        <f t="shared" ref="H11522:H11585" si="361">HOUR(D11522)</f>
        <v>12</v>
      </c>
      <c r="I11522" t="str">
        <f>IFERROR(VLOOKUP(tblOrders[[#This Row],[item_id]],Raw_Menu!$A$2:$D$33,3,FALSE),"Unknown")</f>
        <v>Asian</v>
      </c>
    </row>
    <row r="11523" spans="1:9" x14ac:dyDescent="0.25">
      <c r="A11523">
        <v>11522</v>
      </c>
      <c r="B11523">
        <v>5066</v>
      </c>
      <c r="C11523" s="1">
        <v>45012</v>
      </c>
      <c r="D11523" s="2">
        <v>0.51457175925925924</v>
      </c>
      <c r="E11523">
        <v>113</v>
      </c>
      <c r="F11523" s="5">
        <f>IFERROR(VLOOKUP(E11523,Raw_Menu!$A$2:$D$33,4,FALSE),0)</f>
        <v>5</v>
      </c>
      <c r="G11523" s="5">
        <f t="shared" si="360"/>
        <v>5</v>
      </c>
      <c r="H11523">
        <f t="shared" si="361"/>
        <v>12</v>
      </c>
      <c r="I11523" t="str">
        <f>IFERROR(VLOOKUP(tblOrders[[#This Row],[item_id]],Raw_Menu!$A$2:$D$33,3,FALSE),"Unknown")</f>
        <v>Asian</v>
      </c>
    </row>
    <row r="11524" spans="1:9" x14ac:dyDescent="0.25">
      <c r="A11524">
        <v>11523</v>
      </c>
      <c r="B11524">
        <v>5066</v>
      </c>
      <c r="C11524" s="1">
        <v>45012</v>
      </c>
      <c r="D11524" s="2">
        <v>0.51457175925925924</v>
      </c>
      <c r="E11524">
        <v>120</v>
      </c>
      <c r="F11524" s="5">
        <f>IFERROR(VLOOKUP(E11524,Raw_Menu!$A$2:$D$33,4,FALSE),0)</f>
        <v>13.95</v>
      </c>
      <c r="G11524" s="5">
        <f t="shared" si="360"/>
        <v>13.95</v>
      </c>
      <c r="H11524">
        <f t="shared" si="361"/>
        <v>12</v>
      </c>
      <c r="I11524" t="str">
        <f>IFERROR(VLOOKUP(tblOrders[[#This Row],[item_id]],Raw_Menu!$A$2:$D$33,3,FALSE),"Unknown")</f>
        <v>Mexican</v>
      </c>
    </row>
    <row r="11525" spans="1:9" x14ac:dyDescent="0.25">
      <c r="A11525">
        <v>11524</v>
      </c>
      <c r="B11525">
        <v>5066</v>
      </c>
      <c r="C11525" s="1">
        <v>45012</v>
      </c>
      <c r="D11525" s="2">
        <v>0.51457175925925924</v>
      </c>
      <c r="E11525">
        <v>120</v>
      </c>
      <c r="F11525" s="5">
        <f>IFERROR(VLOOKUP(E11525,Raw_Menu!$A$2:$D$33,4,FALSE),0)</f>
        <v>13.95</v>
      </c>
      <c r="G11525" s="5">
        <f t="shared" si="360"/>
        <v>13.95</v>
      </c>
      <c r="H11525">
        <f t="shared" si="361"/>
        <v>12</v>
      </c>
      <c r="I11525" t="str">
        <f>IFERROR(VLOOKUP(tblOrders[[#This Row],[item_id]],Raw_Menu!$A$2:$D$33,3,FALSE),"Unknown")</f>
        <v>Mexican</v>
      </c>
    </row>
    <row r="11526" spans="1:9" x14ac:dyDescent="0.25">
      <c r="A11526">
        <v>11525</v>
      </c>
      <c r="B11526">
        <v>5066</v>
      </c>
      <c r="C11526" s="1">
        <v>45012</v>
      </c>
      <c r="D11526" s="2">
        <v>0.51457175925925924</v>
      </c>
      <c r="E11526">
        <v>105</v>
      </c>
      <c r="F11526" s="5">
        <f>IFERROR(VLOOKUP(E11526,Raw_Menu!$A$2:$D$33,4,FALSE),0)</f>
        <v>7</v>
      </c>
      <c r="G11526" s="5">
        <f t="shared" si="360"/>
        <v>7</v>
      </c>
      <c r="H11526">
        <f t="shared" si="361"/>
        <v>12</v>
      </c>
      <c r="I11526" t="str">
        <f>IFERROR(VLOOKUP(tblOrders[[#This Row],[item_id]],Raw_Menu!$A$2:$D$33,3,FALSE),"Unknown")</f>
        <v>American</v>
      </c>
    </row>
    <row r="11527" spans="1:9" x14ac:dyDescent="0.25">
      <c r="A11527">
        <v>11526</v>
      </c>
      <c r="B11527">
        <v>5066</v>
      </c>
      <c r="C11527" s="1">
        <v>45012</v>
      </c>
      <c r="D11527" s="2">
        <v>0.51457175925925924</v>
      </c>
      <c r="E11527">
        <v>131</v>
      </c>
      <c r="F11527" s="5">
        <f>IFERROR(VLOOKUP(E11527,Raw_Menu!$A$2:$D$33,4,FALSE),0)</f>
        <v>17.95</v>
      </c>
      <c r="G11527" s="5">
        <f t="shared" si="360"/>
        <v>17.95</v>
      </c>
      <c r="H11527">
        <f t="shared" si="361"/>
        <v>12</v>
      </c>
      <c r="I11527" t="str">
        <f>IFERROR(VLOOKUP(tblOrders[[#This Row],[item_id]],Raw_Menu!$A$2:$D$33,3,FALSE),"Unknown")</f>
        <v>Italian</v>
      </c>
    </row>
    <row r="11528" spans="1:9" x14ac:dyDescent="0.25">
      <c r="A11528">
        <v>11527</v>
      </c>
      <c r="B11528">
        <v>5066</v>
      </c>
      <c r="C11528" s="1">
        <v>45012</v>
      </c>
      <c r="D11528" s="2">
        <v>0.51457175925925924</v>
      </c>
      <c r="E11528">
        <v>132</v>
      </c>
      <c r="F11528" s="5">
        <f>IFERROR(VLOOKUP(E11528,Raw_Menu!$A$2:$D$33,4,FALSE),0)</f>
        <v>16.95</v>
      </c>
      <c r="G11528" s="5">
        <f t="shared" si="360"/>
        <v>16.95</v>
      </c>
      <c r="H11528">
        <f t="shared" si="361"/>
        <v>12</v>
      </c>
      <c r="I11528" t="str">
        <f>IFERROR(VLOOKUP(tblOrders[[#This Row],[item_id]],Raw_Menu!$A$2:$D$33,3,FALSE),"Unknown")</f>
        <v>Italian</v>
      </c>
    </row>
    <row r="11529" spans="1:9" x14ac:dyDescent="0.25">
      <c r="A11529">
        <v>11528</v>
      </c>
      <c r="B11529">
        <v>5067</v>
      </c>
      <c r="C11529" s="1">
        <v>45012</v>
      </c>
      <c r="D11529" s="2">
        <v>0.51825231481481482</v>
      </c>
      <c r="E11529">
        <v>109</v>
      </c>
      <c r="F11529" s="5">
        <f>IFERROR(VLOOKUP(E11529,Raw_Menu!$A$2:$D$33,4,FALSE),0)</f>
        <v>17.95</v>
      </c>
      <c r="G11529" s="5">
        <f t="shared" si="360"/>
        <v>17.95</v>
      </c>
      <c r="H11529">
        <f t="shared" si="361"/>
        <v>12</v>
      </c>
      <c r="I11529" t="str">
        <f>IFERROR(VLOOKUP(tblOrders[[#This Row],[item_id]],Raw_Menu!$A$2:$D$33,3,FALSE),"Unknown")</f>
        <v>Asian</v>
      </c>
    </row>
    <row r="11530" spans="1:9" x14ac:dyDescent="0.25">
      <c r="A11530">
        <v>11529</v>
      </c>
      <c r="B11530">
        <v>5068</v>
      </c>
      <c r="C11530" s="1">
        <v>45012</v>
      </c>
      <c r="D11530" s="2">
        <v>0.52060185185185182</v>
      </c>
      <c r="E11530">
        <v>126</v>
      </c>
      <c r="F11530" s="5">
        <f>IFERROR(VLOOKUP(E11530,Raw_Menu!$A$2:$D$33,4,FALSE),0)</f>
        <v>14.5</v>
      </c>
      <c r="G11530" s="5">
        <f t="shared" si="360"/>
        <v>14.5</v>
      </c>
      <c r="H11530">
        <f t="shared" si="361"/>
        <v>12</v>
      </c>
      <c r="I11530" t="str">
        <f>IFERROR(VLOOKUP(tblOrders[[#This Row],[item_id]],Raw_Menu!$A$2:$D$33,3,FALSE),"Unknown")</f>
        <v>Italian</v>
      </c>
    </row>
    <row r="11531" spans="1:9" x14ac:dyDescent="0.25">
      <c r="A11531">
        <v>11530</v>
      </c>
      <c r="B11531">
        <v>5068</v>
      </c>
      <c r="C11531" s="1">
        <v>45012</v>
      </c>
      <c r="D11531" s="2">
        <v>0.52060185185185182</v>
      </c>
      <c r="E11531">
        <v>123</v>
      </c>
      <c r="F11531" s="5">
        <f>IFERROR(VLOOKUP(E11531,Raw_Menu!$A$2:$D$33,4,FALSE),0)</f>
        <v>9</v>
      </c>
      <c r="G11531" s="5">
        <f t="shared" si="360"/>
        <v>9</v>
      </c>
      <c r="H11531">
        <f t="shared" si="361"/>
        <v>12</v>
      </c>
      <c r="I11531" t="str">
        <f>IFERROR(VLOOKUP(tblOrders[[#This Row],[item_id]],Raw_Menu!$A$2:$D$33,3,FALSE),"Unknown")</f>
        <v>Mexican</v>
      </c>
    </row>
    <row r="11532" spans="1:9" x14ac:dyDescent="0.25">
      <c r="A11532">
        <v>11531</v>
      </c>
      <c r="B11532">
        <v>5069</v>
      </c>
      <c r="C11532" s="1">
        <v>45012</v>
      </c>
      <c r="D11532" s="2">
        <v>0.52061342592592597</v>
      </c>
      <c r="E11532">
        <v>108</v>
      </c>
      <c r="F11532" s="5">
        <f>IFERROR(VLOOKUP(E11532,Raw_Menu!$A$2:$D$33,4,FALSE),0)</f>
        <v>14.5</v>
      </c>
      <c r="G11532" s="5">
        <f t="shared" si="360"/>
        <v>14.5</v>
      </c>
      <c r="H11532">
        <f t="shared" si="361"/>
        <v>12</v>
      </c>
      <c r="I11532" t="str">
        <f>IFERROR(VLOOKUP(tblOrders[[#This Row],[item_id]],Raw_Menu!$A$2:$D$33,3,FALSE),"Unknown")</f>
        <v>Asian</v>
      </c>
    </row>
    <row r="11533" spans="1:9" x14ac:dyDescent="0.25">
      <c r="A11533">
        <v>11532</v>
      </c>
      <c r="B11533">
        <v>5070</v>
      </c>
      <c r="C11533" s="1">
        <v>45012</v>
      </c>
      <c r="D11533" s="2">
        <v>0.52434027777777781</v>
      </c>
      <c r="E11533">
        <v>122</v>
      </c>
      <c r="F11533" s="5">
        <f>IFERROR(VLOOKUP(E11533,Raw_Menu!$A$2:$D$33,4,FALSE),0)</f>
        <v>7</v>
      </c>
      <c r="G11533" s="5">
        <f t="shared" si="360"/>
        <v>7</v>
      </c>
      <c r="H11533">
        <f t="shared" si="361"/>
        <v>12</v>
      </c>
      <c r="I11533" t="str">
        <f>IFERROR(VLOOKUP(tblOrders[[#This Row],[item_id]],Raw_Menu!$A$2:$D$33,3,FALSE),"Unknown")</f>
        <v>Mexican</v>
      </c>
    </row>
    <row r="11534" spans="1:9" x14ac:dyDescent="0.25">
      <c r="A11534">
        <v>11533</v>
      </c>
      <c r="B11534">
        <v>5071</v>
      </c>
      <c r="C11534" s="1">
        <v>45012</v>
      </c>
      <c r="D11534" s="2">
        <v>0.53319444444444442</v>
      </c>
      <c r="E11534">
        <v>108</v>
      </c>
      <c r="F11534" s="5">
        <f>IFERROR(VLOOKUP(E11534,Raw_Menu!$A$2:$D$33,4,FALSE),0)</f>
        <v>14.5</v>
      </c>
      <c r="G11534" s="5">
        <f t="shared" si="360"/>
        <v>14.5</v>
      </c>
      <c r="H11534">
        <f t="shared" si="361"/>
        <v>12</v>
      </c>
      <c r="I11534" t="str">
        <f>IFERROR(VLOOKUP(tblOrders[[#This Row],[item_id]],Raw_Menu!$A$2:$D$33,3,FALSE),"Unknown")</f>
        <v>Asian</v>
      </c>
    </row>
    <row r="11535" spans="1:9" x14ac:dyDescent="0.25">
      <c r="A11535">
        <v>11534</v>
      </c>
      <c r="B11535">
        <v>5071</v>
      </c>
      <c r="C11535" s="1">
        <v>45012</v>
      </c>
      <c r="D11535" s="2">
        <v>0.53319444444444442</v>
      </c>
      <c r="E11535">
        <v>120</v>
      </c>
      <c r="F11535" s="5">
        <f>IFERROR(VLOOKUP(E11535,Raw_Menu!$A$2:$D$33,4,FALSE),0)</f>
        <v>13.95</v>
      </c>
      <c r="G11535" s="5">
        <f t="shared" si="360"/>
        <v>13.95</v>
      </c>
      <c r="H11535">
        <f t="shared" si="361"/>
        <v>12</v>
      </c>
      <c r="I11535" t="str">
        <f>IFERROR(VLOOKUP(tblOrders[[#This Row],[item_id]],Raw_Menu!$A$2:$D$33,3,FALSE),"Unknown")</f>
        <v>Mexican</v>
      </c>
    </row>
    <row r="11536" spans="1:9" x14ac:dyDescent="0.25">
      <c r="A11536">
        <v>11535</v>
      </c>
      <c r="B11536">
        <v>5071</v>
      </c>
      <c r="C11536" s="1">
        <v>45012</v>
      </c>
      <c r="D11536" s="2">
        <v>0.53319444444444442</v>
      </c>
      <c r="E11536">
        <v>122</v>
      </c>
      <c r="F11536" s="5">
        <f>IFERROR(VLOOKUP(E11536,Raw_Menu!$A$2:$D$33,4,FALSE),0)</f>
        <v>7</v>
      </c>
      <c r="G11536" s="5">
        <f t="shared" si="360"/>
        <v>7</v>
      </c>
      <c r="H11536">
        <f t="shared" si="361"/>
        <v>12</v>
      </c>
      <c r="I11536" t="str">
        <f>IFERROR(VLOOKUP(tblOrders[[#This Row],[item_id]],Raw_Menu!$A$2:$D$33,3,FALSE),"Unknown")</f>
        <v>Mexican</v>
      </c>
    </row>
    <row r="11537" spans="1:9" x14ac:dyDescent="0.25">
      <c r="A11537">
        <v>11536</v>
      </c>
      <c r="B11537">
        <v>5072</v>
      </c>
      <c r="C11537" s="1">
        <v>45012</v>
      </c>
      <c r="D11537" s="2">
        <v>0.53745370370370371</v>
      </c>
      <c r="E11537">
        <v>120</v>
      </c>
      <c r="F11537" s="5">
        <f>IFERROR(VLOOKUP(E11537,Raw_Menu!$A$2:$D$33,4,FALSE),0)</f>
        <v>13.95</v>
      </c>
      <c r="G11537" s="5">
        <f t="shared" si="360"/>
        <v>13.95</v>
      </c>
      <c r="H11537">
        <f t="shared" si="361"/>
        <v>12</v>
      </c>
      <c r="I11537" t="str">
        <f>IFERROR(VLOOKUP(tblOrders[[#This Row],[item_id]],Raw_Menu!$A$2:$D$33,3,FALSE),"Unknown")</f>
        <v>Mexican</v>
      </c>
    </row>
    <row r="11538" spans="1:9" x14ac:dyDescent="0.25">
      <c r="A11538">
        <v>11537</v>
      </c>
      <c r="B11538">
        <v>5073</v>
      </c>
      <c r="C11538" s="1">
        <v>45012</v>
      </c>
      <c r="D11538" s="2">
        <v>0.53925925925925922</v>
      </c>
      <c r="E11538">
        <v>124</v>
      </c>
      <c r="F11538" s="5">
        <f>IFERROR(VLOOKUP(E11538,Raw_Menu!$A$2:$D$33,4,FALSE),0)</f>
        <v>14.5</v>
      </c>
      <c r="G11538" s="5">
        <f t="shared" si="360"/>
        <v>14.5</v>
      </c>
      <c r="H11538">
        <f t="shared" si="361"/>
        <v>12</v>
      </c>
      <c r="I11538" t="str">
        <f>IFERROR(VLOOKUP(tblOrders[[#This Row],[item_id]],Raw_Menu!$A$2:$D$33,3,FALSE),"Unknown")</f>
        <v>Italian</v>
      </c>
    </row>
    <row r="11539" spans="1:9" x14ac:dyDescent="0.25">
      <c r="A11539">
        <v>11538</v>
      </c>
      <c r="B11539">
        <v>5074</v>
      </c>
      <c r="C11539" s="1">
        <v>45012</v>
      </c>
      <c r="D11539" s="2">
        <v>0.54520833333333329</v>
      </c>
      <c r="E11539">
        <v>119</v>
      </c>
      <c r="F11539" s="5">
        <f>IFERROR(VLOOKUP(E11539,Raw_Menu!$A$2:$D$33,4,FALSE),0)</f>
        <v>11.95</v>
      </c>
      <c r="G11539" s="5">
        <f t="shared" si="360"/>
        <v>11.95</v>
      </c>
      <c r="H11539">
        <f t="shared" si="361"/>
        <v>13</v>
      </c>
      <c r="I11539" t="str">
        <f>IFERROR(VLOOKUP(tblOrders[[#This Row],[item_id]],Raw_Menu!$A$2:$D$33,3,FALSE),"Unknown")</f>
        <v>Mexican</v>
      </c>
    </row>
    <row r="11540" spans="1:9" x14ac:dyDescent="0.25">
      <c r="A11540">
        <v>11539</v>
      </c>
      <c r="B11540">
        <v>5075</v>
      </c>
      <c r="C11540" s="1">
        <v>45012</v>
      </c>
      <c r="D11540" s="2">
        <v>0.5473958333333333</v>
      </c>
      <c r="E11540">
        <v>108</v>
      </c>
      <c r="F11540" s="5">
        <f>IFERROR(VLOOKUP(E11540,Raw_Menu!$A$2:$D$33,4,FALSE),0)</f>
        <v>14.5</v>
      </c>
      <c r="G11540" s="5">
        <f t="shared" si="360"/>
        <v>14.5</v>
      </c>
      <c r="H11540">
        <f t="shared" si="361"/>
        <v>13</v>
      </c>
      <c r="I11540" t="str">
        <f>IFERROR(VLOOKUP(tblOrders[[#This Row],[item_id]],Raw_Menu!$A$2:$D$33,3,FALSE),"Unknown")</f>
        <v>Asian</v>
      </c>
    </row>
    <row r="11541" spans="1:9" x14ac:dyDescent="0.25">
      <c r="A11541">
        <v>11540</v>
      </c>
      <c r="B11541">
        <v>5075</v>
      </c>
      <c r="C11541" s="1">
        <v>45012</v>
      </c>
      <c r="D11541" s="2">
        <v>0.5473958333333333</v>
      </c>
      <c r="E11541">
        <v>117</v>
      </c>
      <c r="F11541" s="5">
        <f>IFERROR(VLOOKUP(E11541,Raw_Menu!$A$2:$D$33,4,FALSE),0)</f>
        <v>12.95</v>
      </c>
      <c r="G11541" s="5">
        <f t="shared" si="360"/>
        <v>12.95</v>
      </c>
      <c r="H11541">
        <f t="shared" si="361"/>
        <v>13</v>
      </c>
      <c r="I11541" t="str">
        <f>IFERROR(VLOOKUP(tblOrders[[#This Row],[item_id]],Raw_Menu!$A$2:$D$33,3,FALSE),"Unknown")</f>
        <v>Mexican</v>
      </c>
    </row>
    <row r="11542" spans="1:9" x14ac:dyDescent="0.25">
      <c r="A11542">
        <v>11541</v>
      </c>
      <c r="B11542">
        <v>5076</v>
      </c>
      <c r="C11542" s="1">
        <v>45012</v>
      </c>
      <c r="D11542" s="2">
        <v>0.55013888888888884</v>
      </c>
      <c r="E11542">
        <v>125</v>
      </c>
      <c r="F11542" s="5">
        <f>IFERROR(VLOOKUP(E11542,Raw_Menu!$A$2:$D$33,4,FALSE),0)</f>
        <v>17.95</v>
      </c>
      <c r="G11542" s="5">
        <f t="shared" si="360"/>
        <v>17.95</v>
      </c>
      <c r="H11542">
        <f t="shared" si="361"/>
        <v>13</v>
      </c>
      <c r="I11542" t="str">
        <f>IFERROR(VLOOKUP(tblOrders[[#This Row],[item_id]],Raw_Menu!$A$2:$D$33,3,FALSE),"Unknown")</f>
        <v>Italian</v>
      </c>
    </row>
    <row r="11543" spans="1:9" x14ac:dyDescent="0.25">
      <c r="A11543">
        <v>11542</v>
      </c>
      <c r="B11543">
        <v>5076</v>
      </c>
      <c r="C11543" s="1">
        <v>45012</v>
      </c>
      <c r="D11543" s="2">
        <v>0.55013888888888884</v>
      </c>
      <c r="E11543">
        <v>110</v>
      </c>
      <c r="F11543" s="5">
        <f>IFERROR(VLOOKUP(E11543,Raw_Menu!$A$2:$D$33,4,FALSE),0)</f>
        <v>17.95</v>
      </c>
      <c r="G11543" s="5">
        <f t="shared" si="360"/>
        <v>17.95</v>
      </c>
      <c r="H11543">
        <f t="shared" si="361"/>
        <v>13</v>
      </c>
      <c r="I11543" t="str">
        <f>IFERROR(VLOOKUP(tblOrders[[#This Row],[item_id]],Raw_Menu!$A$2:$D$33,3,FALSE),"Unknown")</f>
        <v>Asian</v>
      </c>
    </row>
    <row r="11544" spans="1:9" x14ac:dyDescent="0.25">
      <c r="A11544">
        <v>11543</v>
      </c>
      <c r="B11544">
        <v>5076</v>
      </c>
      <c r="C11544" s="1">
        <v>45012</v>
      </c>
      <c r="D11544" s="2">
        <v>0.55013888888888884</v>
      </c>
      <c r="E11544">
        <v>131</v>
      </c>
      <c r="F11544" s="5">
        <f>IFERROR(VLOOKUP(E11544,Raw_Menu!$A$2:$D$33,4,FALSE),0)</f>
        <v>17.95</v>
      </c>
      <c r="G11544" s="5">
        <f t="shared" si="360"/>
        <v>17.95</v>
      </c>
      <c r="H11544">
        <f t="shared" si="361"/>
        <v>13</v>
      </c>
      <c r="I11544" t="str">
        <f>IFERROR(VLOOKUP(tblOrders[[#This Row],[item_id]],Raw_Menu!$A$2:$D$33,3,FALSE),"Unknown")</f>
        <v>Italian</v>
      </c>
    </row>
    <row r="11545" spans="1:9" x14ac:dyDescent="0.25">
      <c r="A11545">
        <v>11544</v>
      </c>
      <c r="B11545">
        <v>5077</v>
      </c>
      <c r="C11545" s="1">
        <v>45012</v>
      </c>
      <c r="D11545" s="2">
        <v>0.55645833333333339</v>
      </c>
      <c r="E11545">
        <v>102</v>
      </c>
      <c r="F11545" s="5">
        <f>IFERROR(VLOOKUP(E11545,Raw_Menu!$A$2:$D$33,4,FALSE),0)</f>
        <v>13.95</v>
      </c>
      <c r="G11545" s="5">
        <f t="shared" si="360"/>
        <v>13.95</v>
      </c>
      <c r="H11545">
        <f t="shared" si="361"/>
        <v>13</v>
      </c>
      <c r="I11545" t="str">
        <f>IFERROR(VLOOKUP(tblOrders[[#This Row],[item_id]],Raw_Menu!$A$2:$D$33,3,FALSE),"Unknown")</f>
        <v>American</v>
      </c>
    </row>
    <row r="11546" spans="1:9" x14ac:dyDescent="0.25">
      <c r="A11546">
        <v>11545</v>
      </c>
      <c r="B11546">
        <v>5077</v>
      </c>
      <c r="C11546" s="1">
        <v>45012</v>
      </c>
      <c r="D11546" s="2">
        <v>0.55645833333333339</v>
      </c>
      <c r="E11546">
        <v>111</v>
      </c>
      <c r="F11546" s="5">
        <f>IFERROR(VLOOKUP(E11546,Raw_Menu!$A$2:$D$33,4,FALSE),0)</f>
        <v>11.95</v>
      </c>
      <c r="G11546" s="5">
        <f t="shared" si="360"/>
        <v>11.95</v>
      </c>
      <c r="H11546">
        <f t="shared" si="361"/>
        <v>13</v>
      </c>
      <c r="I11546" t="str">
        <f>IFERROR(VLOOKUP(tblOrders[[#This Row],[item_id]],Raw_Menu!$A$2:$D$33,3,FALSE),"Unknown")</f>
        <v>Asian</v>
      </c>
    </row>
    <row r="11547" spans="1:9" x14ac:dyDescent="0.25">
      <c r="A11547">
        <v>11546</v>
      </c>
      <c r="B11547">
        <v>5077</v>
      </c>
      <c r="C11547" s="1">
        <v>45012</v>
      </c>
      <c r="D11547" s="2">
        <v>0.55645833333333339</v>
      </c>
      <c r="E11547">
        <v>120</v>
      </c>
      <c r="F11547" s="5">
        <f>IFERROR(VLOOKUP(E11547,Raw_Menu!$A$2:$D$33,4,FALSE),0)</f>
        <v>13.95</v>
      </c>
      <c r="G11547" s="5">
        <f t="shared" si="360"/>
        <v>13.95</v>
      </c>
      <c r="H11547">
        <f t="shared" si="361"/>
        <v>13</v>
      </c>
      <c r="I11547" t="str">
        <f>IFERROR(VLOOKUP(tblOrders[[#This Row],[item_id]],Raw_Menu!$A$2:$D$33,3,FALSE),"Unknown")</f>
        <v>Mexican</v>
      </c>
    </row>
    <row r="11548" spans="1:9" x14ac:dyDescent="0.25">
      <c r="A11548">
        <v>11547</v>
      </c>
      <c r="B11548">
        <v>5077</v>
      </c>
      <c r="C11548" s="1">
        <v>45012</v>
      </c>
      <c r="D11548" s="2">
        <v>0.55645833333333339</v>
      </c>
      <c r="E11548">
        <v>120</v>
      </c>
      <c r="F11548" s="5">
        <f>IFERROR(VLOOKUP(E11548,Raw_Menu!$A$2:$D$33,4,FALSE),0)</f>
        <v>13.95</v>
      </c>
      <c r="G11548" s="5">
        <f t="shared" si="360"/>
        <v>13.95</v>
      </c>
      <c r="H11548">
        <f t="shared" si="361"/>
        <v>13</v>
      </c>
      <c r="I11548" t="str">
        <f>IFERROR(VLOOKUP(tblOrders[[#This Row],[item_id]],Raw_Menu!$A$2:$D$33,3,FALSE),"Unknown")</f>
        <v>Mexican</v>
      </c>
    </row>
    <row r="11549" spans="1:9" x14ac:dyDescent="0.25">
      <c r="A11549">
        <v>11548</v>
      </c>
      <c r="B11549">
        <v>5078</v>
      </c>
      <c r="C11549" s="1">
        <v>45012</v>
      </c>
      <c r="D11549" s="2">
        <v>0.56339120370370366</v>
      </c>
      <c r="E11549">
        <v>130</v>
      </c>
      <c r="F11549" s="5">
        <f>IFERROR(VLOOKUP(E11549,Raw_Menu!$A$2:$D$33,4,FALSE),0)</f>
        <v>19.95</v>
      </c>
      <c r="G11549" s="5">
        <f t="shared" si="360"/>
        <v>19.95</v>
      </c>
      <c r="H11549">
        <f t="shared" si="361"/>
        <v>13</v>
      </c>
      <c r="I11549" t="str">
        <f>IFERROR(VLOOKUP(tblOrders[[#This Row],[item_id]],Raw_Menu!$A$2:$D$33,3,FALSE),"Unknown")</f>
        <v>Italian</v>
      </c>
    </row>
    <row r="11550" spans="1:9" x14ac:dyDescent="0.25">
      <c r="A11550">
        <v>11549</v>
      </c>
      <c r="B11550">
        <v>5079</v>
      </c>
      <c r="C11550" s="1">
        <v>45012</v>
      </c>
      <c r="D11550" s="2">
        <v>0.57063657407407409</v>
      </c>
      <c r="E11550">
        <v>124</v>
      </c>
      <c r="F11550" s="5">
        <f>IFERROR(VLOOKUP(E11550,Raw_Menu!$A$2:$D$33,4,FALSE),0)</f>
        <v>14.5</v>
      </c>
      <c r="G11550" s="5">
        <f t="shared" si="360"/>
        <v>14.5</v>
      </c>
      <c r="H11550">
        <f t="shared" si="361"/>
        <v>13</v>
      </c>
      <c r="I11550" t="str">
        <f>IFERROR(VLOOKUP(tblOrders[[#This Row],[item_id]],Raw_Menu!$A$2:$D$33,3,FALSE),"Unknown")</f>
        <v>Italian</v>
      </c>
    </row>
    <row r="11551" spans="1:9" x14ac:dyDescent="0.25">
      <c r="A11551">
        <v>11550</v>
      </c>
      <c r="B11551">
        <v>5079</v>
      </c>
      <c r="C11551" s="1">
        <v>45012</v>
      </c>
      <c r="D11551" s="2">
        <v>0.57063657407407409</v>
      </c>
      <c r="E11551">
        <v>127</v>
      </c>
      <c r="F11551" s="5">
        <f>IFERROR(VLOOKUP(E11551,Raw_Menu!$A$2:$D$33,4,FALSE),0)</f>
        <v>17.95</v>
      </c>
      <c r="G11551" s="5">
        <f t="shared" si="360"/>
        <v>17.95</v>
      </c>
      <c r="H11551">
        <f t="shared" si="361"/>
        <v>13</v>
      </c>
      <c r="I11551" t="str">
        <f>IFERROR(VLOOKUP(tblOrders[[#This Row],[item_id]],Raw_Menu!$A$2:$D$33,3,FALSE),"Unknown")</f>
        <v>Italian</v>
      </c>
    </row>
    <row r="11552" spans="1:9" x14ac:dyDescent="0.25">
      <c r="A11552">
        <v>11551</v>
      </c>
      <c r="B11552">
        <v>5079</v>
      </c>
      <c r="C11552" s="1">
        <v>45012</v>
      </c>
      <c r="D11552" s="2">
        <v>0.57063657407407409</v>
      </c>
      <c r="E11552">
        <v>121</v>
      </c>
      <c r="F11552" s="5">
        <f>IFERROR(VLOOKUP(E11552,Raw_Menu!$A$2:$D$33,4,FALSE),0)</f>
        <v>10.5</v>
      </c>
      <c r="G11552" s="5">
        <f t="shared" si="360"/>
        <v>10.5</v>
      </c>
      <c r="H11552">
        <f t="shared" si="361"/>
        <v>13</v>
      </c>
      <c r="I11552" t="str">
        <f>IFERROR(VLOOKUP(tblOrders[[#This Row],[item_id]],Raw_Menu!$A$2:$D$33,3,FALSE),"Unknown")</f>
        <v>Mexican</v>
      </c>
    </row>
    <row r="11553" spans="1:9" x14ac:dyDescent="0.25">
      <c r="A11553">
        <v>11552</v>
      </c>
      <c r="B11553">
        <v>5079</v>
      </c>
      <c r="C11553" s="1">
        <v>45012</v>
      </c>
      <c r="D11553" s="2">
        <v>0.57063657407407409</v>
      </c>
      <c r="E11553">
        <v>105</v>
      </c>
      <c r="F11553" s="5">
        <f>IFERROR(VLOOKUP(E11553,Raw_Menu!$A$2:$D$33,4,FALSE),0)</f>
        <v>7</v>
      </c>
      <c r="G11553" s="5">
        <f t="shared" si="360"/>
        <v>7</v>
      </c>
      <c r="H11553">
        <f t="shared" si="361"/>
        <v>13</v>
      </c>
      <c r="I11553" t="str">
        <f>IFERROR(VLOOKUP(tblOrders[[#This Row],[item_id]],Raw_Menu!$A$2:$D$33,3,FALSE),"Unknown")</f>
        <v>American</v>
      </c>
    </row>
    <row r="11554" spans="1:9" x14ac:dyDescent="0.25">
      <c r="A11554">
        <v>11553</v>
      </c>
      <c r="B11554">
        <v>5080</v>
      </c>
      <c r="C11554" s="1">
        <v>45012</v>
      </c>
      <c r="D11554" s="2">
        <v>0.57193287037037033</v>
      </c>
      <c r="E11554">
        <v>102</v>
      </c>
      <c r="F11554" s="5">
        <f>IFERROR(VLOOKUP(E11554,Raw_Menu!$A$2:$D$33,4,FALSE),0)</f>
        <v>13.95</v>
      </c>
      <c r="G11554" s="5">
        <f t="shared" si="360"/>
        <v>13.95</v>
      </c>
      <c r="H11554">
        <f t="shared" si="361"/>
        <v>13</v>
      </c>
      <c r="I11554" t="str">
        <f>IFERROR(VLOOKUP(tblOrders[[#This Row],[item_id]],Raw_Menu!$A$2:$D$33,3,FALSE),"Unknown")</f>
        <v>American</v>
      </c>
    </row>
    <row r="11555" spans="1:9" x14ac:dyDescent="0.25">
      <c r="A11555">
        <v>11554</v>
      </c>
      <c r="B11555">
        <v>5080</v>
      </c>
      <c r="C11555" s="1">
        <v>45012</v>
      </c>
      <c r="D11555" s="2">
        <v>0.57193287037037033</v>
      </c>
      <c r="E11555">
        <v>126</v>
      </c>
      <c r="F11555" s="5">
        <f>IFERROR(VLOOKUP(E11555,Raw_Menu!$A$2:$D$33,4,FALSE),0)</f>
        <v>14.5</v>
      </c>
      <c r="G11555" s="5">
        <f t="shared" si="360"/>
        <v>14.5</v>
      </c>
      <c r="H11555">
        <f t="shared" si="361"/>
        <v>13</v>
      </c>
      <c r="I11555" t="str">
        <f>IFERROR(VLOOKUP(tblOrders[[#This Row],[item_id]],Raw_Menu!$A$2:$D$33,3,FALSE),"Unknown")</f>
        <v>Italian</v>
      </c>
    </row>
    <row r="11556" spans="1:9" x14ac:dyDescent="0.25">
      <c r="A11556">
        <v>11555</v>
      </c>
      <c r="B11556">
        <v>5080</v>
      </c>
      <c r="C11556" s="1">
        <v>45012</v>
      </c>
      <c r="D11556" s="2">
        <v>0.57193287037037033</v>
      </c>
      <c r="E11556">
        <v>113</v>
      </c>
      <c r="F11556" s="5">
        <f>IFERROR(VLOOKUP(E11556,Raw_Menu!$A$2:$D$33,4,FALSE),0)</f>
        <v>5</v>
      </c>
      <c r="G11556" s="5">
        <f t="shared" si="360"/>
        <v>5</v>
      </c>
      <c r="H11556">
        <f t="shared" si="361"/>
        <v>13</v>
      </c>
      <c r="I11556" t="str">
        <f>IFERROR(VLOOKUP(tblOrders[[#This Row],[item_id]],Raw_Menu!$A$2:$D$33,3,FALSE),"Unknown")</f>
        <v>Asian</v>
      </c>
    </row>
    <row r="11557" spans="1:9" x14ac:dyDescent="0.25">
      <c r="A11557">
        <v>11556</v>
      </c>
      <c r="B11557">
        <v>5080</v>
      </c>
      <c r="C11557" s="1">
        <v>45012</v>
      </c>
      <c r="D11557" s="2">
        <v>0.57193287037037033</v>
      </c>
      <c r="E11557">
        <v>118</v>
      </c>
      <c r="F11557" s="5">
        <f>IFERROR(VLOOKUP(E11557,Raw_Menu!$A$2:$D$33,4,FALSE),0)</f>
        <v>14.95</v>
      </c>
      <c r="G11557" s="5">
        <f t="shared" si="360"/>
        <v>14.95</v>
      </c>
      <c r="H11557">
        <f t="shared" si="361"/>
        <v>13</v>
      </c>
      <c r="I11557" t="str">
        <f>IFERROR(VLOOKUP(tblOrders[[#This Row],[item_id]],Raw_Menu!$A$2:$D$33,3,FALSE),"Unknown")</f>
        <v>Mexican</v>
      </c>
    </row>
    <row r="11558" spans="1:9" x14ac:dyDescent="0.25">
      <c r="A11558">
        <v>11557</v>
      </c>
      <c r="B11558">
        <v>5080</v>
      </c>
      <c r="C11558" s="1">
        <v>45012</v>
      </c>
      <c r="D11558" s="2">
        <v>0.57193287037037033</v>
      </c>
      <c r="E11558">
        <v>105</v>
      </c>
      <c r="F11558" s="5">
        <f>IFERROR(VLOOKUP(E11558,Raw_Menu!$A$2:$D$33,4,FALSE),0)</f>
        <v>7</v>
      </c>
      <c r="G11558" s="5">
        <f t="shared" si="360"/>
        <v>7</v>
      </c>
      <c r="H11558">
        <f t="shared" si="361"/>
        <v>13</v>
      </c>
      <c r="I11558" t="str">
        <f>IFERROR(VLOOKUP(tblOrders[[#This Row],[item_id]],Raw_Menu!$A$2:$D$33,3,FALSE),"Unknown")</f>
        <v>American</v>
      </c>
    </row>
    <row r="11559" spans="1:9" x14ac:dyDescent="0.25">
      <c r="A11559">
        <v>11558</v>
      </c>
      <c r="B11559">
        <v>5080</v>
      </c>
      <c r="C11559" s="1">
        <v>45012</v>
      </c>
      <c r="D11559" s="2">
        <v>0.57193287037037033</v>
      </c>
      <c r="E11559">
        <v>122</v>
      </c>
      <c r="F11559" s="5">
        <f>IFERROR(VLOOKUP(E11559,Raw_Menu!$A$2:$D$33,4,FALSE),0)</f>
        <v>7</v>
      </c>
      <c r="G11559" s="5">
        <f t="shared" si="360"/>
        <v>7</v>
      </c>
      <c r="H11559">
        <f t="shared" si="361"/>
        <v>13</v>
      </c>
      <c r="I11559" t="str">
        <f>IFERROR(VLOOKUP(tblOrders[[#This Row],[item_id]],Raw_Menu!$A$2:$D$33,3,FALSE),"Unknown")</f>
        <v>Mexican</v>
      </c>
    </row>
    <row r="11560" spans="1:9" x14ac:dyDescent="0.25">
      <c r="A11560">
        <v>11559</v>
      </c>
      <c r="B11560">
        <v>5080</v>
      </c>
      <c r="C11560" s="1">
        <v>45012</v>
      </c>
      <c r="D11560" s="2">
        <v>0.57193287037037033</v>
      </c>
      <c r="E11560">
        <v>132</v>
      </c>
      <c r="F11560" s="5">
        <f>IFERROR(VLOOKUP(E11560,Raw_Menu!$A$2:$D$33,4,FALSE),0)</f>
        <v>16.95</v>
      </c>
      <c r="G11560" s="5">
        <f t="shared" si="360"/>
        <v>16.95</v>
      </c>
      <c r="H11560">
        <f t="shared" si="361"/>
        <v>13</v>
      </c>
      <c r="I11560" t="str">
        <f>IFERROR(VLOOKUP(tblOrders[[#This Row],[item_id]],Raw_Menu!$A$2:$D$33,3,FALSE),"Unknown")</f>
        <v>Italian</v>
      </c>
    </row>
    <row r="11561" spans="1:9" x14ac:dyDescent="0.25">
      <c r="A11561">
        <v>11560</v>
      </c>
      <c r="B11561">
        <v>5081</v>
      </c>
      <c r="C11561" s="1">
        <v>45012</v>
      </c>
      <c r="D11561" s="2">
        <v>0.58304398148148151</v>
      </c>
      <c r="E11561">
        <v>110</v>
      </c>
      <c r="F11561" s="5">
        <f>IFERROR(VLOOKUP(E11561,Raw_Menu!$A$2:$D$33,4,FALSE),0)</f>
        <v>17.95</v>
      </c>
      <c r="G11561" s="5">
        <f t="shared" si="360"/>
        <v>17.95</v>
      </c>
      <c r="H11561">
        <f t="shared" si="361"/>
        <v>13</v>
      </c>
      <c r="I11561" t="str">
        <f>IFERROR(VLOOKUP(tblOrders[[#This Row],[item_id]],Raw_Menu!$A$2:$D$33,3,FALSE),"Unknown")</f>
        <v>Asian</v>
      </c>
    </row>
    <row r="11562" spans="1:9" x14ac:dyDescent="0.25">
      <c r="A11562">
        <v>11561</v>
      </c>
      <c r="B11562">
        <v>5082</v>
      </c>
      <c r="C11562" s="1">
        <v>45012</v>
      </c>
      <c r="D11562" s="2">
        <v>0.59898148148148145</v>
      </c>
      <c r="E11562">
        <v>130</v>
      </c>
      <c r="F11562" s="5">
        <f>IFERROR(VLOOKUP(E11562,Raw_Menu!$A$2:$D$33,4,FALSE),0)</f>
        <v>19.95</v>
      </c>
      <c r="G11562" s="5">
        <f t="shared" si="360"/>
        <v>19.95</v>
      </c>
      <c r="H11562">
        <f t="shared" si="361"/>
        <v>14</v>
      </c>
      <c r="I11562" t="str">
        <f>IFERROR(VLOOKUP(tblOrders[[#This Row],[item_id]],Raw_Menu!$A$2:$D$33,3,FALSE),"Unknown")</f>
        <v>Italian</v>
      </c>
    </row>
    <row r="11563" spans="1:9" x14ac:dyDescent="0.25">
      <c r="A11563">
        <v>11562</v>
      </c>
      <c r="B11563">
        <v>5083</v>
      </c>
      <c r="C11563" s="1">
        <v>45012</v>
      </c>
      <c r="D11563" s="2">
        <v>0.60626157407407411</v>
      </c>
      <c r="E11563">
        <v>121</v>
      </c>
      <c r="F11563" s="5">
        <f>IFERROR(VLOOKUP(E11563,Raw_Menu!$A$2:$D$33,4,FALSE),0)</f>
        <v>10.5</v>
      </c>
      <c r="G11563" s="5">
        <f t="shared" si="360"/>
        <v>10.5</v>
      </c>
      <c r="H11563">
        <f t="shared" si="361"/>
        <v>14</v>
      </c>
      <c r="I11563" t="str">
        <f>IFERROR(VLOOKUP(tblOrders[[#This Row],[item_id]],Raw_Menu!$A$2:$D$33,3,FALSE),"Unknown")</f>
        <v>Mexican</v>
      </c>
    </row>
    <row r="11564" spans="1:9" x14ac:dyDescent="0.25">
      <c r="A11564">
        <v>11563</v>
      </c>
      <c r="B11564">
        <v>5084</v>
      </c>
      <c r="C11564" s="1">
        <v>45012</v>
      </c>
      <c r="D11564" s="2">
        <v>0.60659722222222223</v>
      </c>
      <c r="E11564">
        <v>119</v>
      </c>
      <c r="F11564" s="5">
        <f>IFERROR(VLOOKUP(E11564,Raw_Menu!$A$2:$D$33,4,FALSE),0)</f>
        <v>11.95</v>
      </c>
      <c r="G11564" s="5">
        <f t="shared" si="360"/>
        <v>11.95</v>
      </c>
      <c r="H11564">
        <f t="shared" si="361"/>
        <v>14</v>
      </c>
      <c r="I11564" t="str">
        <f>IFERROR(VLOOKUP(tblOrders[[#This Row],[item_id]],Raw_Menu!$A$2:$D$33,3,FALSE),"Unknown")</f>
        <v>Mexican</v>
      </c>
    </row>
    <row r="11565" spans="1:9" x14ac:dyDescent="0.25">
      <c r="A11565">
        <v>11564</v>
      </c>
      <c r="B11565">
        <v>5085</v>
      </c>
      <c r="C11565" s="1">
        <v>45012</v>
      </c>
      <c r="D11565" s="2">
        <v>0.62306712962962962</v>
      </c>
      <c r="E11565">
        <v>109</v>
      </c>
      <c r="F11565" s="5">
        <f>IFERROR(VLOOKUP(E11565,Raw_Menu!$A$2:$D$33,4,FALSE),0)</f>
        <v>17.95</v>
      </c>
      <c r="G11565" s="5">
        <f t="shared" si="360"/>
        <v>17.95</v>
      </c>
      <c r="H11565">
        <f t="shared" si="361"/>
        <v>14</v>
      </c>
      <c r="I11565" t="str">
        <f>IFERROR(VLOOKUP(tblOrders[[#This Row],[item_id]],Raw_Menu!$A$2:$D$33,3,FALSE),"Unknown")</f>
        <v>Asian</v>
      </c>
    </row>
    <row r="11566" spans="1:9" x14ac:dyDescent="0.25">
      <c r="A11566">
        <v>11565</v>
      </c>
      <c r="B11566">
        <v>5085</v>
      </c>
      <c r="C11566" s="1">
        <v>45012</v>
      </c>
      <c r="D11566" s="2">
        <v>0.62306712962962962</v>
      </c>
      <c r="E11566">
        <v>132</v>
      </c>
      <c r="F11566" s="5">
        <f>IFERROR(VLOOKUP(E11566,Raw_Menu!$A$2:$D$33,4,FALSE),0)</f>
        <v>16.95</v>
      </c>
      <c r="G11566" s="5">
        <f t="shared" si="360"/>
        <v>16.95</v>
      </c>
      <c r="H11566">
        <f t="shared" si="361"/>
        <v>14</v>
      </c>
      <c r="I11566" t="str">
        <f>IFERROR(VLOOKUP(tblOrders[[#This Row],[item_id]],Raw_Menu!$A$2:$D$33,3,FALSE),"Unknown")</f>
        <v>Italian</v>
      </c>
    </row>
    <row r="11567" spans="1:9" x14ac:dyDescent="0.25">
      <c r="A11567">
        <v>11566</v>
      </c>
      <c r="B11567">
        <v>5086</v>
      </c>
      <c r="C11567" s="1">
        <v>45012</v>
      </c>
      <c r="D11567" s="2">
        <v>0.64633101851851849</v>
      </c>
      <c r="E11567">
        <v>126</v>
      </c>
      <c r="F11567" s="5">
        <f>IFERROR(VLOOKUP(E11567,Raw_Menu!$A$2:$D$33,4,FALSE),0)</f>
        <v>14.5</v>
      </c>
      <c r="G11567" s="5">
        <f t="shared" si="360"/>
        <v>14.5</v>
      </c>
      <c r="H11567">
        <f t="shared" si="361"/>
        <v>15</v>
      </c>
      <c r="I11567" t="str">
        <f>IFERROR(VLOOKUP(tblOrders[[#This Row],[item_id]],Raw_Menu!$A$2:$D$33,3,FALSE),"Unknown")</f>
        <v>Italian</v>
      </c>
    </row>
    <row r="11568" spans="1:9" x14ac:dyDescent="0.25">
      <c r="A11568">
        <v>11567</v>
      </c>
      <c r="B11568">
        <v>5087</v>
      </c>
      <c r="C11568" s="1">
        <v>45012</v>
      </c>
      <c r="D11568" s="2">
        <v>0.67390046296296291</v>
      </c>
      <c r="E11568">
        <v>124</v>
      </c>
      <c r="F11568" s="5">
        <f>IFERROR(VLOOKUP(E11568,Raw_Menu!$A$2:$D$33,4,FALSE),0)</f>
        <v>14.5</v>
      </c>
      <c r="G11568" s="5">
        <f t="shared" si="360"/>
        <v>14.5</v>
      </c>
      <c r="H11568">
        <f t="shared" si="361"/>
        <v>16</v>
      </c>
      <c r="I11568" t="str">
        <f>IFERROR(VLOOKUP(tblOrders[[#This Row],[item_id]],Raw_Menu!$A$2:$D$33,3,FALSE),"Unknown")</f>
        <v>Italian</v>
      </c>
    </row>
    <row r="11569" spans="1:9" x14ac:dyDescent="0.25">
      <c r="A11569">
        <v>11568</v>
      </c>
      <c r="B11569">
        <v>5087</v>
      </c>
      <c r="C11569" s="1">
        <v>45012</v>
      </c>
      <c r="D11569" s="2">
        <v>0.67390046296296291</v>
      </c>
      <c r="E11569">
        <v>117</v>
      </c>
      <c r="F11569" s="5">
        <f>IFERROR(VLOOKUP(E11569,Raw_Menu!$A$2:$D$33,4,FALSE),0)</f>
        <v>12.95</v>
      </c>
      <c r="G11569" s="5">
        <f t="shared" si="360"/>
        <v>12.95</v>
      </c>
      <c r="H11569">
        <f t="shared" si="361"/>
        <v>16</v>
      </c>
      <c r="I11569" t="str">
        <f>IFERROR(VLOOKUP(tblOrders[[#This Row],[item_id]],Raw_Menu!$A$2:$D$33,3,FALSE),"Unknown")</f>
        <v>Mexican</v>
      </c>
    </row>
    <row r="11570" spans="1:9" x14ac:dyDescent="0.25">
      <c r="A11570">
        <v>11569</v>
      </c>
      <c r="B11570">
        <v>5087</v>
      </c>
      <c r="C11570" s="1">
        <v>45012</v>
      </c>
      <c r="D11570" s="2">
        <v>0.67390046296296291</v>
      </c>
      <c r="E11570">
        <v>122</v>
      </c>
      <c r="F11570" s="5">
        <f>IFERROR(VLOOKUP(E11570,Raw_Menu!$A$2:$D$33,4,FALSE),0)</f>
        <v>7</v>
      </c>
      <c r="G11570" s="5">
        <f t="shared" si="360"/>
        <v>7</v>
      </c>
      <c r="H11570">
        <f t="shared" si="361"/>
        <v>16</v>
      </c>
      <c r="I11570" t="str">
        <f>IFERROR(VLOOKUP(tblOrders[[#This Row],[item_id]],Raw_Menu!$A$2:$D$33,3,FALSE),"Unknown")</f>
        <v>Mexican</v>
      </c>
    </row>
    <row r="11571" spans="1:9" x14ac:dyDescent="0.25">
      <c r="A11571">
        <v>11570</v>
      </c>
      <c r="B11571">
        <v>5088</v>
      </c>
      <c r="C11571" s="1">
        <v>45012</v>
      </c>
      <c r="D11571" s="2">
        <v>0.67530092592592594</v>
      </c>
      <c r="E11571">
        <v>103</v>
      </c>
      <c r="F11571" s="5">
        <f>IFERROR(VLOOKUP(E11571,Raw_Menu!$A$2:$D$33,4,FALSE),0)</f>
        <v>9</v>
      </c>
      <c r="G11571" s="5">
        <f t="shared" si="360"/>
        <v>9</v>
      </c>
      <c r="H11571">
        <f t="shared" si="361"/>
        <v>16</v>
      </c>
      <c r="I11571" t="str">
        <f>IFERROR(VLOOKUP(tblOrders[[#This Row],[item_id]],Raw_Menu!$A$2:$D$33,3,FALSE),"Unknown")</f>
        <v>American</v>
      </c>
    </row>
    <row r="11572" spans="1:9" x14ac:dyDescent="0.25">
      <c r="A11572">
        <v>11571</v>
      </c>
      <c r="B11572">
        <v>5088</v>
      </c>
      <c r="C11572" s="1">
        <v>45012</v>
      </c>
      <c r="D11572" s="2">
        <v>0.67530092592592594</v>
      </c>
      <c r="E11572">
        <v>122</v>
      </c>
      <c r="F11572" s="5">
        <f>IFERROR(VLOOKUP(E11572,Raw_Menu!$A$2:$D$33,4,FALSE),0)</f>
        <v>7</v>
      </c>
      <c r="G11572" s="5">
        <f t="shared" si="360"/>
        <v>7</v>
      </c>
      <c r="H11572">
        <f t="shared" si="361"/>
        <v>16</v>
      </c>
      <c r="I11572" t="str">
        <f>IFERROR(VLOOKUP(tblOrders[[#This Row],[item_id]],Raw_Menu!$A$2:$D$33,3,FALSE),"Unknown")</f>
        <v>Mexican</v>
      </c>
    </row>
    <row r="11573" spans="1:9" x14ac:dyDescent="0.25">
      <c r="A11573">
        <v>11572</v>
      </c>
      <c r="B11573">
        <v>5089</v>
      </c>
      <c r="C11573" s="1">
        <v>45012</v>
      </c>
      <c r="D11573" s="2">
        <v>0.67553240740740739</v>
      </c>
      <c r="E11573">
        <v>103</v>
      </c>
      <c r="F11573" s="5">
        <f>IFERROR(VLOOKUP(E11573,Raw_Menu!$A$2:$D$33,4,FALSE),0)</f>
        <v>9</v>
      </c>
      <c r="G11573" s="5">
        <f t="shared" si="360"/>
        <v>9</v>
      </c>
      <c r="H11573">
        <f t="shared" si="361"/>
        <v>16</v>
      </c>
      <c r="I11573" t="str">
        <f>IFERROR(VLOOKUP(tblOrders[[#This Row],[item_id]],Raw_Menu!$A$2:$D$33,3,FALSE),"Unknown")</f>
        <v>American</v>
      </c>
    </row>
    <row r="11574" spans="1:9" x14ac:dyDescent="0.25">
      <c r="A11574">
        <v>11573</v>
      </c>
      <c r="B11574">
        <v>5089</v>
      </c>
      <c r="C11574" s="1">
        <v>45012</v>
      </c>
      <c r="D11574" s="2">
        <v>0.67553240740740739</v>
      </c>
      <c r="E11574">
        <v>108</v>
      </c>
      <c r="F11574" s="5">
        <f>IFERROR(VLOOKUP(E11574,Raw_Menu!$A$2:$D$33,4,FALSE),0)</f>
        <v>14.5</v>
      </c>
      <c r="G11574" s="5">
        <f t="shared" si="360"/>
        <v>14.5</v>
      </c>
      <c r="H11574">
        <f t="shared" si="361"/>
        <v>16</v>
      </c>
      <c r="I11574" t="str">
        <f>IFERROR(VLOOKUP(tblOrders[[#This Row],[item_id]],Raw_Menu!$A$2:$D$33,3,FALSE),"Unknown")</f>
        <v>Asian</v>
      </c>
    </row>
    <row r="11575" spans="1:9" x14ac:dyDescent="0.25">
      <c r="A11575">
        <v>11574</v>
      </c>
      <c r="B11575">
        <v>5089</v>
      </c>
      <c r="C11575" s="1">
        <v>45012</v>
      </c>
      <c r="D11575" s="2">
        <v>0.67553240740740739</v>
      </c>
      <c r="E11575">
        <v>114</v>
      </c>
      <c r="F11575" s="5">
        <f>IFERROR(VLOOKUP(E11575,Raw_Menu!$A$2:$D$33,4,FALSE),0)</f>
        <v>9</v>
      </c>
      <c r="G11575" s="5">
        <f t="shared" si="360"/>
        <v>9</v>
      </c>
      <c r="H11575">
        <f t="shared" si="361"/>
        <v>16</v>
      </c>
      <c r="I11575" t="str">
        <f>IFERROR(VLOOKUP(tblOrders[[#This Row],[item_id]],Raw_Menu!$A$2:$D$33,3,FALSE),"Unknown")</f>
        <v>Asian</v>
      </c>
    </row>
    <row r="11576" spans="1:9" x14ac:dyDescent="0.25">
      <c r="A11576">
        <v>11575</v>
      </c>
      <c r="B11576">
        <v>5090</v>
      </c>
      <c r="C11576" s="1">
        <v>45012</v>
      </c>
      <c r="D11576" s="2">
        <v>0.67835648148148153</v>
      </c>
      <c r="E11576">
        <v>126</v>
      </c>
      <c r="F11576" s="5">
        <f>IFERROR(VLOOKUP(E11576,Raw_Menu!$A$2:$D$33,4,FALSE),0)</f>
        <v>14.5</v>
      </c>
      <c r="G11576" s="5">
        <f t="shared" si="360"/>
        <v>14.5</v>
      </c>
      <c r="H11576">
        <f t="shared" si="361"/>
        <v>16</v>
      </c>
      <c r="I11576" t="str">
        <f>IFERROR(VLOOKUP(tblOrders[[#This Row],[item_id]],Raw_Menu!$A$2:$D$33,3,FALSE),"Unknown")</f>
        <v>Italian</v>
      </c>
    </row>
    <row r="11577" spans="1:9" x14ac:dyDescent="0.25">
      <c r="A11577">
        <v>11576</v>
      </c>
      <c r="B11577">
        <v>5090</v>
      </c>
      <c r="C11577" s="1">
        <v>45012</v>
      </c>
      <c r="D11577" s="2">
        <v>0.67835648148148153</v>
      </c>
      <c r="E11577">
        <v>113</v>
      </c>
      <c r="F11577" s="5">
        <f>IFERROR(VLOOKUP(E11577,Raw_Menu!$A$2:$D$33,4,FALSE),0)</f>
        <v>5</v>
      </c>
      <c r="G11577" s="5">
        <f t="shared" si="360"/>
        <v>5</v>
      </c>
      <c r="H11577">
        <f t="shared" si="361"/>
        <v>16</v>
      </c>
      <c r="I11577" t="str">
        <f>IFERROR(VLOOKUP(tblOrders[[#This Row],[item_id]],Raw_Menu!$A$2:$D$33,3,FALSE),"Unknown")</f>
        <v>Asian</v>
      </c>
    </row>
    <row r="11578" spans="1:9" x14ac:dyDescent="0.25">
      <c r="A11578">
        <v>11577</v>
      </c>
      <c r="B11578">
        <v>5091</v>
      </c>
      <c r="C11578" s="1">
        <v>45012</v>
      </c>
      <c r="D11578" s="2">
        <v>0.68451388888888887</v>
      </c>
      <c r="E11578">
        <v>101</v>
      </c>
      <c r="F11578" s="5">
        <f>IFERROR(VLOOKUP(E11578,Raw_Menu!$A$2:$D$33,4,FALSE),0)</f>
        <v>12.95</v>
      </c>
      <c r="G11578" s="5">
        <f t="shared" si="360"/>
        <v>12.95</v>
      </c>
      <c r="H11578">
        <f t="shared" si="361"/>
        <v>16</v>
      </c>
      <c r="I11578" t="str">
        <f>IFERROR(VLOOKUP(tblOrders[[#This Row],[item_id]],Raw_Menu!$A$2:$D$33,3,FALSE),"Unknown")</f>
        <v>American</v>
      </c>
    </row>
    <row r="11579" spans="1:9" x14ac:dyDescent="0.25">
      <c r="A11579">
        <v>11578</v>
      </c>
      <c r="B11579">
        <v>5091</v>
      </c>
      <c r="C11579" s="1">
        <v>45012</v>
      </c>
      <c r="D11579" s="2">
        <v>0.68451388888888887</v>
      </c>
      <c r="E11579">
        <v>125</v>
      </c>
      <c r="F11579" s="5">
        <f>IFERROR(VLOOKUP(E11579,Raw_Menu!$A$2:$D$33,4,FALSE),0)</f>
        <v>17.95</v>
      </c>
      <c r="G11579" s="5">
        <f t="shared" si="360"/>
        <v>17.95</v>
      </c>
      <c r="H11579">
        <f t="shared" si="361"/>
        <v>16</v>
      </c>
      <c r="I11579" t="str">
        <f>IFERROR(VLOOKUP(tblOrders[[#This Row],[item_id]],Raw_Menu!$A$2:$D$33,3,FALSE),"Unknown")</f>
        <v>Italian</v>
      </c>
    </row>
    <row r="11580" spans="1:9" x14ac:dyDescent="0.25">
      <c r="A11580">
        <v>11579</v>
      </c>
      <c r="B11580">
        <v>5091</v>
      </c>
      <c r="C11580" s="1">
        <v>45012</v>
      </c>
      <c r="D11580" s="2">
        <v>0.68451388888888887</v>
      </c>
      <c r="E11580">
        <v>127</v>
      </c>
      <c r="F11580" s="5">
        <f>IFERROR(VLOOKUP(E11580,Raw_Menu!$A$2:$D$33,4,FALSE),0)</f>
        <v>17.95</v>
      </c>
      <c r="G11580" s="5">
        <f t="shared" si="360"/>
        <v>17.95</v>
      </c>
      <c r="H11580">
        <f t="shared" si="361"/>
        <v>16</v>
      </c>
      <c r="I11580" t="str">
        <f>IFERROR(VLOOKUP(tblOrders[[#This Row],[item_id]],Raw_Menu!$A$2:$D$33,3,FALSE),"Unknown")</f>
        <v>Italian</v>
      </c>
    </row>
    <row r="11581" spans="1:9" x14ac:dyDescent="0.25">
      <c r="A11581">
        <v>11580</v>
      </c>
      <c r="B11581">
        <v>5091</v>
      </c>
      <c r="C11581" s="1">
        <v>45012</v>
      </c>
      <c r="D11581" s="2">
        <v>0.68451388888888887</v>
      </c>
      <c r="E11581">
        <v>112</v>
      </c>
      <c r="F11581" s="5">
        <f>IFERROR(VLOOKUP(E11581,Raw_Menu!$A$2:$D$33,4,FALSE),0)</f>
        <v>14.95</v>
      </c>
      <c r="G11581" s="5">
        <f t="shared" si="360"/>
        <v>14.95</v>
      </c>
      <c r="H11581">
        <f t="shared" si="361"/>
        <v>16</v>
      </c>
      <c r="I11581" t="str">
        <f>IFERROR(VLOOKUP(tblOrders[[#This Row],[item_id]],Raw_Menu!$A$2:$D$33,3,FALSE),"Unknown")</f>
        <v>Asian</v>
      </c>
    </row>
    <row r="11582" spans="1:9" x14ac:dyDescent="0.25">
      <c r="A11582">
        <v>11581</v>
      </c>
      <c r="B11582">
        <v>5092</v>
      </c>
      <c r="C11582" s="1">
        <v>45012</v>
      </c>
      <c r="D11582" s="2">
        <v>0.70034722222222223</v>
      </c>
      <c r="E11582">
        <v>105</v>
      </c>
      <c r="F11582" s="5">
        <f>IFERROR(VLOOKUP(E11582,Raw_Menu!$A$2:$D$33,4,FALSE),0)</f>
        <v>7</v>
      </c>
      <c r="G11582" s="5">
        <f t="shared" si="360"/>
        <v>7</v>
      </c>
      <c r="H11582">
        <f t="shared" si="361"/>
        <v>16</v>
      </c>
      <c r="I11582" t="str">
        <f>IFERROR(VLOOKUP(tblOrders[[#This Row],[item_id]],Raw_Menu!$A$2:$D$33,3,FALSE),"Unknown")</f>
        <v>American</v>
      </c>
    </row>
    <row r="11583" spans="1:9" x14ac:dyDescent="0.25">
      <c r="A11583">
        <v>11582</v>
      </c>
      <c r="B11583">
        <v>5092</v>
      </c>
      <c r="C11583" s="1">
        <v>45012</v>
      </c>
      <c r="D11583" s="2">
        <v>0.70034722222222223</v>
      </c>
      <c r="E11583">
        <v>122</v>
      </c>
      <c r="F11583" s="5">
        <f>IFERROR(VLOOKUP(E11583,Raw_Menu!$A$2:$D$33,4,FALSE),0)</f>
        <v>7</v>
      </c>
      <c r="G11583" s="5">
        <f t="shared" si="360"/>
        <v>7</v>
      </c>
      <c r="H11583">
        <f t="shared" si="361"/>
        <v>16</v>
      </c>
      <c r="I11583" t="str">
        <f>IFERROR(VLOOKUP(tblOrders[[#This Row],[item_id]],Raw_Menu!$A$2:$D$33,3,FALSE),"Unknown")</f>
        <v>Mexican</v>
      </c>
    </row>
    <row r="11584" spans="1:9" x14ac:dyDescent="0.25">
      <c r="A11584">
        <v>11583</v>
      </c>
      <c r="B11584">
        <v>5093</v>
      </c>
      <c r="C11584" s="1">
        <v>45012</v>
      </c>
      <c r="D11584" s="2">
        <v>0.7072222222222222</v>
      </c>
      <c r="E11584">
        <v>108</v>
      </c>
      <c r="F11584" s="5">
        <f>IFERROR(VLOOKUP(E11584,Raw_Menu!$A$2:$D$33,4,FALSE),0)</f>
        <v>14.5</v>
      </c>
      <c r="G11584" s="5">
        <f t="shared" si="360"/>
        <v>14.5</v>
      </c>
      <c r="H11584">
        <f t="shared" si="361"/>
        <v>16</v>
      </c>
      <c r="I11584" t="str">
        <f>IFERROR(VLOOKUP(tblOrders[[#This Row],[item_id]],Raw_Menu!$A$2:$D$33,3,FALSE),"Unknown")</f>
        <v>Asian</v>
      </c>
    </row>
    <row r="11585" spans="1:9" x14ac:dyDescent="0.25">
      <c r="A11585">
        <v>11584</v>
      </c>
      <c r="B11585">
        <v>5094</v>
      </c>
      <c r="C11585" s="1">
        <v>45012</v>
      </c>
      <c r="D11585" s="2">
        <v>0.70843750000000005</v>
      </c>
      <c r="E11585">
        <v>102</v>
      </c>
      <c r="F11585" s="5">
        <f>IFERROR(VLOOKUP(E11585,Raw_Menu!$A$2:$D$33,4,FALSE),0)</f>
        <v>13.95</v>
      </c>
      <c r="G11585" s="5">
        <f t="shared" si="360"/>
        <v>13.95</v>
      </c>
      <c r="H11585">
        <f t="shared" si="361"/>
        <v>17</v>
      </c>
      <c r="I11585" t="str">
        <f>IFERROR(VLOOKUP(tblOrders[[#This Row],[item_id]],Raw_Menu!$A$2:$D$33,3,FALSE),"Unknown")</f>
        <v>American</v>
      </c>
    </row>
    <row r="11586" spans="1:9" x14ac:dyDescent="0.25">
      <c r="A11586">
        <v>11585</v>
      </c>
      <c r="B11586">
        <v>5094</v>
      </c>
      <c r="C11586" s="1">
        <v>45012</v>
      </c>
      <c r="D11586" s="2">
        <v>0.70843750000000005</v>
      </c>
      <c r="E11586">
        <v>124</v>
      </c>
      <c r="F11586" s="5">
        <f>IFERROR(VLOOKUP(E11586,Raw_Menu!$A$2:$D$33,4,FALSE),0)</f>
        <v>14.5</v>
      </c>
      <c r="G11586" s="5">
        <f t="shared" ref="G11586:G11649" si="362">VALUE(F11586)</f>
        <v>14.5</v>
      </c>
      <c r="H11586">
        <f t="shared" ref="H11586:H11649" si="363">HOUR(D11586)</f>
        <v>17</v>
      </c>
      <c r="I11586" t="str">
        <f>IFERROR(VLOOKUP(tblOrders[[#This Row],[item_id]],Raw_Menu!$A$2:$D$33,3,FALSE),"Unknown")</f>
        <v>Italian</v>
      </c>
    </row>
    <row r="11587" spans="1:9" x14ac:dyDescent="0.25">
      <c r="A11587">
        <v>11586</v>
      </c>
      <c r="B11587">
        <v>5095</v>
      </c>
      <c r="C11587" s="1">
        <v>45012</v>
      </c>
      <c r="D11587" s="2">
        <v>0.71157407407407403</v>
      </c>
      <c r="E11587">
        <v>109</v>
      </c>
      <c r="F11587" s="5">
        <f>IFERROR(VLOOKUP(E11587,Raw_Menu!$A$2:$D$33,4,FALSE),0)</f>
        <v>17.95</v>
      </c>
      <c r="G11587" s="5">
        <f t="shared" si="362"/>
        <v>17.95</v>
      </c>
      <c r="H11587">
        <f t="shared" si="363"/>
        <v>17</v>
      </c>
      <c r="I11587" t="str">
        <f>IFERROR(VLOOKUP(tblOrders[[#This Row],[item_id]],Raw_Menu!$A$2:$D$33,3,FALSE),"Unknown")</f>
        <v>Asian</v>
      </c>
    </row>
    <row r="11588" spans="1:9" x14ac:dyDescent="0.25">
      <c r="A11588">
        <v>11587</v>
      </c>
      <c r="B11588">
        <v>5095</v>
      </c>
      <c r="C11588" s="1">
        <v>45012</v>
      </c>
      <c r="D11588" s="2">
        <v>0.71157407407407403</v>
      </c>
      <c r="E11588">
        <v>129</v>
      </c>
      <c r="F11588" s="5">
        <f>IFERROR(VLOOKUP(E11588,Raw_Menu!$A$2:$D$33,4,FALSE),0)</f>
        <v>15.5</v>
      </c>
      <c r="G11588" s="5">
        <f t="shared" si="362"/>
        <v>15.5</v>
      </c>
      <c r="H11588">
        <f t="shared" si="363"/>
        <v>17</v>
      </c>
      <c r="I11588" t="str">
        <f>IFERROR(VLOOKUP(tblOrders[[#This Row],[item_id]],Raw_Menu!$A$2:$D$33,3,FALSE),"Unknown")</f>
        <v>Italian</v>
      </c>
    </row>
    <row r="11589" spans="1:9" x14ac:dyDescent="0.25">
      <c r="A11589">
        <v>11588</v>
      </c>
      <c r="B11589">
        <v>5095</v>
      </c>
      <c r="C11589" s="1">
        <v>45012</v>
      </c>
      <c r="D11589" s="2">
        <v>0.71157407407407403</v>
      </c>
      <c r="E11589">
        <v>120</v>
      </c>
      <c r="F11589" s="5">
        <f>IFERROR(VLOOKUP(E11589,Raw_Menu!$A$2:$D$33,4,FALSE),0)</f>
        <v>13.95</v>
      </c>
      <c r="G11589" s="5">
        <f t="shared" si="362"/>
        <v>13.95</v>
      </c>
      <c r="H11589">
        <f t="shared" si="363"/>
        <v>17</v>
      </c>
      <c r="I11589" t="str">
        <f>IFERROR(VLOOKUP(tblOrders[[#This Row],[item_id]],Raw_Menu!$A$2:$D$33,3,FALSE),"Unknown")</f>
        <v>Mexican</v>
      </c>
    </row>
    <row r="11590" spans="1:9" x14ac:dyDescent="0.25">
      <c r="A11590">
        <v>11589</v>
      </c>
      <c r="B11590">
        <v>5095</v>
      </c>
      <c r="C11590" s="1">
        <v>45012</v>
      </c>
      <c r="D11590" s="2">
        <v>0.71157407407407403</v>
      </c>
      <c r="E11590">
        <v>105</v>
      </c>
      <c r="F11590" s="5">
        <f>IFERROR(VLOOKUP(E11590,Raw_Menu!$A$2:$D$33,4,FALSE),0)</f>
        <v>7</v>
      </c>
      <c r="G11590" s="5">
        <f t="shared" si="362"/>
        <v>7</v>
      </c>
      <c r="H11590">
        <f t="shared" si="363"/>
        <v>17</v>
      </c>
      <c r="I11590" t="str">
        <f>IFERROR(VLOOKUP(tblOrders[[#This Row],[item_id]],Raw_Menu!$A$2:$D$33,3,FALSE),"Unknown")</f>
        <v>American</v>
      </c>
    </row>
    <row r="11591" spans="1:9" x14ac:dyDescent="0.25">
      <c r="A11591">
        <v>11590</v>
      </c>
      <c r="B11591">
        <v>5096</v>
      </c>
      <c r="C11591" s="1">
        <v>45012</v>
      </c>
      <c r="D11591" s="2">
        <v>0.72783564814814816</v>
      </c>
      <c r="E11591">
        <v>108</v>
      </c>
      <c r="F11591" s="5">
        <f>IFERROR(VLOOKUP(E11591,Raw_Menu!$A$2:$D$33,4,FALSE),0)</f>
        <v>14.5</v>
      </c>
      <c r="G11591" s="5">
        <f t="shared" si="362"/>
        <v>14.5</v>
      </c>
      <c r="H11591">
        <f t="shared" si="363"/>
        <v>17</v>
      </c>
      <c r="I11591" t="str">
        <f>IFERROR(VLOOKUP(tblOrders[[#This Row],[item_id]],Raw_Menu!$A$2:$D$33,3,FALSE),"Unknown")</f>
        <v>Asian</v>
      </c>
    </row>
    <row r="11592" spans="1:9" x14ac:dyDescent="0.25">
      <c r="A11592">
        <v>11591</v>
      </c>
      <c r="B11592">
        <v>5096</v>
      </c>
      <c r="C11592" s="1">
        <v>45012</v>
      </c>
      <c r="D11592" s="2">
        <v>0.72783564814814816</v>
      </c>
      <c r="E11592">
        <v>108</v>
      </c>
      <c r="F11592" s="5">
        <f>IFERROR(VLOOKUP(E11592,Raw_Menu!$A$2:$D$33,4,FALSE),0)</f>
        <v>14.5</v>
      </c>
      <c r="G11592" s="5">
        <f t="shared" si="362"/>
        <v>14.5</v>
      </c>
      <c r="H11592">
        <f t="shared" si="363"/>
        <v>17</v>
      </c>
      <c r="I11592" t="str">
        <f>IFERROR(VLOOKUP(tblOrders[[#This Row],[item_id]],Raw_Menu!$A$2:$D$33,3,FALSE),"Unknown")</f>
        <v>Asian</v>
      </c>
    </row>
    <row r="11593" spans="1:9" x14ac:dyDescent="0.25">
      <c r="A11593">
        <v>11592</v>
      </c>
      <c r="B11593">
        <v>5096</v>
      </c>
      <c r="C11593" s="1">
        <v>45012</v>
      </c>
      <c r="D11593" s="2">
        <v>0.72783564814814816</v>
      </c>
      <c r="E11593">
        <v>131</v>
      </c>
      <c r="F11593" s="5">
        <f>IFERROR(VLOOKUP(E11593,Raw_Menu!$A$2:$D$33,4,FALSE),0)</f>
        <v>17.95</v>
      </c>
      <c r="G11593" s="5">
        <f t="shared" si="362"/>
        <v>17.95</v>
      </c>
      <c r="H11593">
        <f t="shared" si="363"/>
        <v>17</v>
      </c>
      <c r="I11593" t="str">
        <f>IFERROR(VLOOKUP(tblOrders[[#This Row],[item_id]],Raw_Menu!$A$2:$D$33,3,FALSE),"Unknown")</f>
        <v>Italian</v>
      </c>
    </row>
    <row r="11594" spans="1:9" x14ac:dyDescent="0.25">
      <c r="A11594">
        <v>11593</v>
      </c>
      <c r="B11594">
        <v>5097</v>
      </c>
      <c r="C11594" s="1">
        <v>45012</v>
      </c>
      <c r="D11594" s="2">
        <v>0.73031250000000003</v>
      </c>
      <c r="E11594">
        <v>123</v>
      </c>
      <c r="F11594" s="5">
        <f>IFERROR(VLOOKUP(E11594,Raw_Menu!$A$2:$D$33,4,FALSE),0)</f>
        <v>9</v>
      </c>
      <c r="G11594" s="5">
        <f t="shared" si="362"/>
        <v>9</v>
      </c>
      <c r="H11594">
        <f t="shared" si="363"/>
        <v>17</v>
      </c>
      <c r="I11594" t="str">
        <f>IFERROR(VLOOKUP(tblOrders[[#This Row],[item_id]],Raw_Menu!$A$2:$D$33,3,FALSE),"Unknown")</f>
        <v>Mexican</v>
      </c>
    </row>
    <row r="11595" spans="1:9" x14ac:dyDescent="0.25">
      <c r="A11595">
        <v>11594</v>
      </c>
      <c r="B11595">
        <v>5098</v>
      </c>
      <c r="C11595" s="1">
        <v>45012</v>
      </c>
      <c r="D11595" s="2">
        <v>0.73686342592592591</v>
      </c>
      <c r="E11595">
        <v>101</v>
      </c>
      <c r="F11595" s="5">
        <f>IFERROR(VLOOKUP(E11595,Raw_Menu!$A$2:$D$33,4,FALSE),0)</f>
        <v>12.95</v>
      </c>
      <c r="G11595" s="5">
        <f t="shared" si="362"/>
        <v>12.95</v>
      </c>
      <c r="H11595">
        <f t="shared" si="363"/>
        <v>17</v>
      </c>
      <c r="I11595" t="str">
        <f>IFERROR(VLOOKUP(tblOrders[[#This Row],[item_id]],Raw_Menu!$A$2:$D$33,3,FALSE),"Unknown")</f>
        <v>American</v>
      </c>
    </row>
    <row r="11596" spans="1:9" x14ac:dyDescent="0.25">
      <c r="A11596">
        <v>11595</v>
      </c>
      <c r="B11596">
        <v>5099</v>
      </c>
      <c r="C11596" s="1">
        <v>45012</v>
      </c>
      <c r="D11596" s="2">
        <v>0.7397569444444444</v>
      </c>
      <c r="E11596">
        <v>101</v>
      </c>
      <c r="F11596" s="5">
        <f>IFERROR(VLOOKUP(E11596,Raw_Menu!$A$2:$D$33,4,FALSE),0)</f>
        <v>12.95</v>
      </c>
      <c r="G11596" s="5">
        <f t="shared" si="362"/>
        <v>12.95</v>
      </c>
      <c r="H11596">
        <f t="shared" si="363"/>
        <v>17</v>
      </c>
      <c r="I11596" t="str">
        <f>IFERROR(VLOOKUP(tblOrders[[#This Row],[item_id]],Raw_Menu!$A$2:$D$33,3,FALSE),"Unknown")</f>
        <v>American</v>
      </c>
    </row>
    <row r="11597" spans="1:9" x14ac:dyDescent="0.25">
      <c r="A11597">
        <v>11596</v>
      </c>
      <c r="B11597">
        <v>5099</v>
      </c>
      <c r="C11597" s="1">
        <v>45012</v>
      </c>
      <c r="D11597" s="2">
        <v>0.7397569444444444</v>
      </c>
      <c r="E11597">
        <v>105</v>
      </c>
      <c r="F11597" s="5">
        <f>IFERROR(VLOOKUP(E11597,Raw_Menu!$A$2:$D$33,4,FALSE),0)</f>
        <v>7</v>
      </c>
      <c r="G11597" s="5">
        <f t="shared" si="362"/>
        <v>7</v>
      </c>
      <c r="H11597">
        <f t="shared" si="363"/>
        <v>17</v>
      </c>
      <c r="I11597" t="str">
        <f>IFERROR(VLOOKUP(tblOrders[[#This Row],[item_id]],Raw_Menu!$A$2:$D$33,3,FALSE),"Unknown")</f>
        <v>American</v>
      </c>
    </row>
    <row r="11598" spans="1:9" x14ac:dyDescent="0.25">
      <c r="A11598">
        <v>11597</v>
      </c>
      <c r="B11598">
        <v>5099</v>
      </c>
      <c r="C11598" s="1">
        <v>45012</v>
      </c>
      <c r="D11598" s="2">
        <v>0.7397569444444444</v>
      </c>
      <c r="E11598" t="s">
        <v>95</v>
      </c>
      <c r="F11598" s="5">
        <f>IFERROR(VLOOKUP(E11598,Raw_Menu!$A$2:$D$33,4,FALSE),0)</f>
        <v>0</v>
      </c>
      <c r="G11598" s="5">
        <f t="shared" si="362"/>
        <v>0</v>
      </c>
      <c r="H11598">
        <f t="shared" si="363"/>
        <v>17</v>
      </c>
      <c r="I11598" t="str">
        <f>IFERROR(VLOOKUP(tblOrders[[#This Row],[item_id]],Raw_Menu!$A$2:$D$33,3,FALSE),"Unknown")</f>
        <v>Unknown</v>
      </c>
    </row>
    <row r="11599" spans="1:9" x14ac:dyDescent="0.25">
      <c r="A11599">
        <v>11598</v>
      </c>
      <c r="B11599">
        <v>5100</v>
      </c>
      <c r="C11599" s="1">
        <v>45012</v>
      </c>
      <c r="D11599" s="2">
        <v>0.74268518518518523</v>
      </c>
      <c r="E11599">
        <v>109</v>
      </c>
      <c r="F11599" s="5">
        <f>IFERROR(VLOOKUP(E11599,Raw_Menu!$A$2:$D$33,4,FALSE),0)</f>
        <v>17.95</v>
      </c>
      <c r="G11599" s="5">
        <f t="shared" si="362"/>
        <v>17.95</v>
      </c>
      <c r="H11599">
        <f t="shared" si="363"/>
        <v>17</v>
      </c>
      <c r="I11599" t="str">
        <f>IFERROR(VLOOKUP(tblOrders[[#This Row],[item_id]],Raw_Menu!$A$2:$D$33,3,FALSE),"Unknown")</f>
        <v>Asian</v>
      </c>
    </row>
    <row r="11600" spans="1:9" x14ac:dyDescent="0.25">
      <c r="A11600">
        <v>11599</v>
      </c>
      <c r="B11600">
        <v>5100</v>
      </c>
      <c r="C11600" s="1">
        <v>45012</v>
      </c>
      <c r="D11600" s="2">
        <v>0.74268518518518523</v>
      </c>
      <c r="E11600">
        <v>128</v>
      </c>
      <c r="F11600" s="5">
        <f>IFERROR(VLOOKUP(E11600,Raw_Menu!$A$2:$D$33,4,FALSE),0)</f>
        <v>15.5</v>
      </c>
      <c r="G11600" s="5">
        <f t="shared" si="362"/>
        <v>15.5</v>
      </c>
      <c r="H11600">
        <f t="shared" si="363"/>
        <v>17</v>
      </c>
      <c r="I11600" t="str">
        <f>IFERROR(VLOOKUP(tblOrders[[#This Row],[item_id]],Raw_Menu!$A$2:$D$33,3,FALSE),"Unknown")</f>
        <v>Italian</v>
      </c>
    </row>
    <row r="11601" spans="1:9" x14ac:dyDescent="0.25">
      <c r="A11601">
        <v>11600</v>
      </c>
      <c r="B11601">
        <v>5100</v>
      </c>
      <c r="C11601" s="1">
        <v>45012</v>
      </c>
      <c r="D11601" s="2">
        <v>0.74268518518518523</v>
      </c>
      <c r="E11601">
        <v>122</v>
      </c>
      <c r="F11601" s="5">
        <f>IFERROR(VLOOKUP(E11601,Raw_Menu!$A$2:$D$33,4,FALSE),0)</f>
        <v>7</v>
      </c>
      <c r="G11601" s="5">
        <f t="shared" si="362"/>
        <v>7</v>
      </c>
      <c r="H11601">
        <f t="shared" si="363"/>
        <v>17</v>
      </c>
      <c r="I11601" t="str">
        <f>IFERROR(VLOOKUP(tblOrders[[#This Row],[item_id]],Raw_Menu!$A$2:$D$33,3,FALSE),"Unknown")</f>
        <v>Mexican</v>
      </c>
    </row>
    <row r="11602" spans="1:9" x14ac:dyDescent="0.25">
      <c r="A11602">
        <v>11601</v>
      </c>
      <c r="B11602">
        <v>5100</v>
      </c>
      <c r="C11602" s="1">
        <v>45012</v>
      </c>
      <c r="D11602" s="2">
        <v>0.74268518518518523</v>
      </c>
      <c r="E11602">
        <v>106</v>
      </c>
      <c r="F11602" s="5">
        <f>IFERROR(VLOOKUP(E11602,Raw_Menu!$A$2:$D$33,4,FALSE),0)</f>
        <v>7</v>
      </c>
      <c r="G11602" s="5">
        <f t="shared" si="362"/>
        <v>7</v>
      </c>
      <c r="H11602">
        <f t="shared" si="363"/>
        <v>17</v>
      </c>
      <c r="I11602" t="str">
        <f>IFERROR(VLOOKUP(tblOrders[[#This Row],[item_id]],Raw_Menu!$A$2:$D$33,3,FALSE),"Unknown")</f>
        <v>American</v>
      </c>
    </row>
    <row r="11603" spans="1:9" x14ac:dyDescent="0.25">
      <c r="A11603">
        <v>11602</v>
      </c>
      <c r="B11603">
        <v>5101</v>
      </c>
      <c r="C11603" s="1">
        <v>45012</v>
      </c>
      <c r="D11603" s="2">
        <v>0.74392361111111116</v>
      </c>
      <c r="E11603">
        <v>105</v>
      </c>
      <c r="F11603" s="5">
        <f>IFERROR(VLOOKUP(E11603,Raw_Menu!$A$2:$D$33,4,FALSE),0)</f>
        <v>7</v>
      </c>
      <c r="G11603" s="5">
        <f t="shared" si="362"/>
        <v>7</v>
      </c>
      <c r="H11603">
        <f t="shared" si="363"/>
        <v>17</v>
      </c>
      <c r="I11603" t="str">
        <f>IFERROR(VLOOKUP(tblOrders[[#This Row],[item_id]],Raw_Menu!$A$2:$D$33,3,FALSE),"Unknown")</f>
        <v>American</v>
      </c>
    </row>
    <row r="11604" spans="1:9" x14ac:dyDescent="0.25">
      <c r="A11604">
        <v>11603</v>
      </c>
      <c r="B11604">
        <v>5102</v>
      </c>
      <c r="C11604" s="1">
        <v>45012</v>
      </c>
      <c r="D11604" s="2">
        <v>0.7449189814814815</v>
      </c>
      <c r="E11604">
        <v>109</v>
      </c>
      <c r="F11604" s="5">
        <f>IFERROR(VLOOKUP(E11604,Raw_Menu!$A$2:$D$33,4,FALSE),0)</f>
        <v>17.95</v>
      </c>
      <c r="G11604" s="5">
        <f t="shared" si="362"/>
        <v>17.95</v>
      </c>
      <c r="H11604">
        <f t="shared" si="363"/>
        <v>17</v>
      </c>
      <c r="I11604" t="str">
        <f>IFERROR(VLOOKUP(tblOrders[[#This Row],[item_id]],Raw_Menu!$A$2:$D$33,3,FALSE),"Unknown")</f>
        <v>Asian</v>
      </c>
    </row>
    <row r="11605" spans="1:9" x14ac:dyDescent="0.25">
      <c r="A11605">
        <v>11604</v>
      </c>
      <c r="B11605">
        <v>5102</v>
      </c>
      <c r="C11605" s="1">
        <v>45012</v>
      </c>
      <c r="D11605" s="2">
        <v>0.7449189814814815</v>
      </c>
      <c r="E11605" t="s">
        <v>95</v>
      </c>
      <c r="F11605" s="5">
        <f>IFERROR(VLOOKUP(E11605,Raw_Menu!$A$2:$D$33,4,FALSE),0)</f>
        <v>0</v>
      </c>
      <c r="G11605" s="5">
        <f t="shared" si="362"/>
        <v>0</v>
      </c>
      <c r="H11605">
        <f t="shared" si="363"/>
        <v>17</v>
      </c>
      <c r="I11605" t="str">
        <f>IFERROR(VLOOKUP(tblOrders[[#This Row],[item_id]],Raw_Menu!$A$2:$D$33,3,FALSE),"Unknown")</f>
        <v>Unknown</v>
      </c>
    </row>
    <row r="11606" spans="1:9" x14ac:dyDescent="0.25">
      <c r="A11606">
        <v>11605</v>
      </c>
      <c r="B11606">
        <v>5103</v>
      </c>
      <c r="C11606" s="1">
        <v>45012</v>
      </c>
      <c r="D11606" s="2">
        <v>0.74508101851851849</v>
      </c>
      <c r="E11606">
        <v>117</v>
      </c>
      <c r="F11606" s="5">
        <f>IFERROR(VLOOKUP(E11606,Raw_Menu!$A$2:$D$33,4,FALSE),0)</f>
        <v>12.95</v>
      </c>
      <c r="G11606" s="5">
        <f t="shared" si="362"/>
        <v>12.95</v>
      </c>
      <c r="H11606">
        <f t="shared" si="363"/>
        <v>17</v>
      </c>
      <c r="I11606" t="str">
        <f>IFERROR(VLOOKUP(tblOrders[[#This Row],[item_id]],Raw_Menu!$A$2:$D$33,3,FALSE),"Unknown")</f>
        <v>Mexican</v>
      </c>
    </row>
    <row r="11607" spans="1:9" x14ac:dyDescent="0.25">
      <c r="A11607">
        <v>11606</v>
      </c>
      <c r="B11607">
        <v>5104</v>
      </c>
      <c r="C11607" s="1">
        <v>45012</v>
      </c>
      <c r="D11607" s="2">
        <v>0.74753472222222217</v>
      </c>
      <c r="E11607">
        <v>124</v>
      </c>
      <c r="F11607" s="5">
        <f>IFERROR(VLOOKUP(E11607,Raw_Menu!$A$2:$D$33,4,FALSE),0)</f>
        <v>14.5</v>
      </c>
      <c r="G11607" s="5">
        <f t="shared" si="362"/>
        <v>14.5</v>
      </c>
      <c r="H11607">
        <f t="shared" si="363"/>
        <v>17</v>
      </c>
      <c r="I11607" t="str">
        <f>IFERROR(VLOOKUP(tblOrders[[#This Row],[item_id]],Raw_Menu!$A$2:$D$33,3,FALSE),"Unknown")</f>
        <v>Italian</v>
      </c>
    </row>
    <row r="11608" spans="1:9" x14ac:dyDescent="0.25">
      <c r="A11608">
        <v>11607</v>
      </c>
      <c r="B11608">
        <v>5104</v>
      </c>
      <c r="C11608" s="1">
        <v>45012</v>
      </c>
      <c r="D11608" s="2">
        <v>0.74753472222222217</v>
      </c>
      <c r="E11608">
        <v>125</v>
      </c>
      <c r="F11608" s="5">
        <f>IFERROR(VLOOKUP(E11608,Raw_Menu!$A$2:$D$33,4,FALSE),0)</f>
        <v>17.95</v>
      </c>
      <c r="G11608" s="5">
        <f t="shared" si="362"/>
        <v>17.95</v>
      </c>
      <c r="H11608">
        <f t="shared" si="363"/>
        <v>17</v>
      </c>
      <c r="I11608" t="str">
        <f>IFERROR(VLOOKUP(tblOrders[[#This Row],[item_id]],Raw_Menu!$A$2:$D$33,3,FALSE),"Unknown")</f>
        <v>Italian</v>
      </c>
    </row>
    <row r="11609" spans="1:9" x14ac:dyDescent="0.25">
      <c r="A11609">
        <v>11608</v>
      </c>
      <c r="B11609">
        <v>5104</v>
      </c>
      <c r="C11609" s="1">
        <v>45012</v>
      </c>
      <c r="D11609" s="2">
        <v>0.74753472222222217</v>
      </c>
      <c r="E11609">
        <v>118</v>
      </c>
      <c r="F11609" s="5">
        <f>IFERROR(VLOOKUP(E11609,Raw_Menu!$A$2:$D$33,4,FALSE),0)</f>
        <v>14.95</v>
      </c>
      <c r="G11609" s="5">
        <f t="shared" si="362"/>
        <v>14.95</v>
      </c>
      <c r="H11609">
        <f t="shared" si="363"/>
        <v>17</v>
      </c>
      <c r="I11609" t="str">
        <f>IFERROR(VLOOKUP(tblOrders[[#This Row],[item_id]],Raw_Menu!$A$2:$D$33,3,FALSE),"Unknown")</f>
        <v>Mexican</v>
      </c>
    </row>
    <row r="11610" spans="1:9" x14ac:dyDescent="0.25">
      <c r="A11610">
        <v>11609</v>
      </c>
      <c r="B11610">
        <v>5104</v>
      </c>
      <c r="C11610" s="1">
        <v>45012</v>
      </c>
      <c r="D11610" s="2">
        <v>0.74753472222222217</v>
      </c>
      <c r="E11610">
        <v>130</v>
      </c>
      <c r="F11610" s="5">
        <f>IFERROR(VLOOKUP(E11610,Raw_Menu!$A$2:$D$33,4,FALSE),0)</f>
        <v>19.95</v>
      </c>
      <c r="G11610" s="5">
        <f t="shared" si="362"/>
        <v>19.95</v>
      </c>
      <c r="H11610">
        <f t="shared" si="363"/>
        <v>17</v>
      </c>
      <c r="I11610" t="str">
        <f>IFERROR(VLOOKUP(tblOrders[[#This Row],[item_id]],Raw_Menu!$A$2:$D$33,3,FALSE),"Unknown")</f>
        <v>Italian</v>
      </c>
    </row>
    <row r="11611" spans="1:9" x14ac:dyDescent="0.25">
      <c r="A11611">
        <v>11610</v>
      </c>
      <c r="B11611">
        <v>5105</v>
      </c>
      <c r="C11611" s="1">
        <v>45012</v>
      </c>
      <c r="D11611" s="2">
        <v>0.74785879629629626</v>
      </c>
      <c r="E11611">
        <v>129</v>
      </c>
      <c r="F11611" s="5">
        <f>IFERROR(VLOOKUP(E11611,Raw_Menu!$A$2:$D$33,4,FALSE),0)</f>
        <v>15.5</v>
      </c>
      <c r="G11611" s="5">
        <f t="shared" si="362"/>
        <v>15.5</v>
      </c>
      <c r="H11611">
        <f t="shared" si="363"/>
        <v>17</v>
      </c>
      <c r="I11611" t="str">
        <f>IFERROR(VLOOKUP(tblOrders[[#This Row],[item_id]],Raw_Menu!$A$2:$D$33,3,FALSE),"Unknown")</f>
        <v>Italian</v>
      </c>
    </row>
    <row r="11612" spans="1:9" x14ac:dyDescent="0.25">
      <c r="A11612">
        <v>11611</v>
      </c>
      <c r="B11612">
        <v>5105</v>
      </c>
      <c r="C11612" s="1">
        <v>45012</v>
      </c>
      <c r="D11612" s="2">
        <v>0.74785879629629626</v>
      </c>
      <c r="E11612">
        <v>113</v>
      </c>
      <c r="F11612" s="5">
        <f>IFERROR(VLOOKUP(E11612,Raw_Menu!$A$2:$D$33,4,FALSE),0)</f>
        <v>5</v>
      </c>
      <c r="G11612" s="5">
        <f t="shared" si="362"/>
        <v>5</v>
      </c>
      <c r="H11612">
        <f t="shared" si="363"/>
        <v>17</v>
      </c>
      <c r="I11612" t="str">
        <f>IFERROR(VLOOKUP(tblOrders[[#This Row],[item_id]],Raw_Menu!$A$2:$D$33,3,FALSE),"Unknown")</f>
        <v>Asian</v>
      </c>
    </row>
    <row r="11613" spans="1:9" x14ac:dyDescent="0.25">
      <c r="A11613">
        <v>11612</v>
      </c>
      <c r="B11613">
        <v>5105</v>
      </c>
      <c r="C11613" s="1">
        <v>45012</v>
      </c>
      <c r="D11613" s="2">
        <v>0.74785879629629626</v>
      </c>
      <c r="E11613">
        <v>131</v>
      </c>
      <c r="F11613" s="5">
        <f>IFERROR(VLOOKUP(E11613,Raw_Menu!$A$2:$D$33,4,FALSE),0)</f>
        <v>17.95</v>
      </c>
      <c r="G11613" s="5">
        <f t="shared" si="362"/>
        <v>17.95</v>
      </c>
      <c r="H11613">
        <f t="shared" si="363"/>
        <v>17</v>
      </c>
      <c r="I11613" t="str">
        <f>IFERROR(VLOOKUP(tblOrders[[#This Row],[item_id]],Raw_Menu!$A$2:$D$33,3,FALSE),"Unknown")</f>
        <v>Italian</v>
      </c>
    </row>
    <row r="11614" spans="1:9" x14ac:dyDescent="0.25">
      <c r="A11614">
        <v>11613</v>
      </c>
      <c r="B11614">
        <v>5106</v>
      </c>
      <c r="C11614" s="1">
        <v>45012</v>
      </c>
      <c r="D11614" s="2">
        <v>0.75305555555555559</v>
      </c>
      <c r="E11614">
        <v>131</v>
      </c>
      <c r="F11614" s="5">
        <f>IFERROR(VLOOKUP(E11614,Raw_Menu!$A$2:$D$33,4,FALSE),0)</f>
        <v>17.95</v>
      </c>
      <c r="G11614" s="5">
        <f t="shared" si="362"/>
        <v>17.95</v>
      </c>
      <c r="H11614">
        <f t="shared" si="363"/>
        <v>18</v>
      </c>
      <c r="I11614" t="str">
        <f>IFERROR(VLOOKUP(tblOrders[[#This Row],[item_id]],Raw_Menu!$A$2:$D$33,3,FALSE),"Unknown")</f>
        <v>Italian</v>
      </c>
    </row>
    <row r="11615" spans="1:9" x14ac:dyDescent="0.25">
      <c r="A11615">
        <v>11614</v>
      </c>
      <c r="B11615">
        <v>5107</v>
      </c>
      <c r="C11615" s="1">
        <v>45012</v>
      </c>
      <c r="D11615" s="2">
        <v>0.76071759259259264</v>
      </c>
      <c r="E11615">
        <v>112</v>
      </c>
      <c r="F11615" s="5">
        <f>IFERROR(VLOOKUP(E11615,Raw_Menu!$A$2:$D$33,4,FALSE),0)</f>
        <v>14.95</v>
      </c>
      <c r="G11615" s="5">
        <f t="shared" si="362"/>
        <v>14.95</v>
      </c>
      <c r="H11615">
        <f t="shared" si="363"/>
        <v>18</v>
      </c>
      <c r="I11615" t="str">
        <f>IFERROR(VLOOKUP(tblOrders[[#This Row],[item_id]],Raw_Menu!$A$2:$D$33,3,FALSE),"Unknown")</f>
        <v>Asian</v>
      </c>
    </row>
    <row r="11616" spans="1:9" x14ac:dyDescent="0.25">
      <c r="A11616">
        <v>11615</v>
      </c>
      <c r="B11616">
        <v>5107</v>
      </c>
      <c r="C11616" s="1">
        <v>45012</v>
      </c>
      <c r="D11616" s="2">
        <v>0.76071759259259264</v>
      </c>
      <c r="E11616">
        <v>113</v>
      </c>
      <c r="F11616" s="5">
        <f>IFERROR(VLOOKUP(E11616,Raw_Menu!$A$2:$D$33,4,FALSE),0)</f>
        <v>5</v>
      </c>
      <c r="G11616" s="5">
        <f t="shared" si="362"/>
        <v>5</v>
      </c>
      <c r="H11616">
        <f t="shared" si="363"/>
        <v>18</v>
      </c>
      <c r="I11616" t="str">
        <f>IFERROR(VLOOKUP(tblOrders[[#This Row],[item_id]],Raw_Menu!$A$2:$D$33,3,FALSE),"Unknown")</f>
        <v>Asian</v>
      </c>
    </row>
    <row r="11617" spans="1:9" x14ac:dyDescent="0.25">
      <c r="A11617">
        <v>11616</v>
      </c>
      <c r="B11617">
        <v>5107</v>
      </c>
      <c r="C11617" s="1">
        <v>45012</v>
      </c>
      <c r="D11617" s="2">
        <v>0.76071759259259264</v>
      </c>
      <c r="E11617">
        <v>120</v>
      </c>
      <c r="F11617" s="5">
        <f>IFERROR(VLOOKUP(E11617,Raw_Menu!$A$2:$D$33,4,FALSE),0)</f>
        <v>13.95</v>
      </c>
      <c r="G11617" s="5">
        <f t="shared" si="362"/>
        <v>13.95</v>
      </c>
      <c r="H11617">
        <f t="shared" si="363"/>
        <v>18</v>
      </c>
      <c r="I11617" t="str">
        <f>IFERROR(VLOOKUP(tblOrders[[#This Row],[item_id]],Raw_Menu!$A$2:$D$33,3,FALSE),"Unknown")</f>
        <v>Mexican</v>
      </c>
    </row>
    <row r="11618" spans="1:9" x14ac:dyDescent="0.25">
      <c r="A11618">
        <v>11617</v>
      </c>
      <c r="B11618">
        <v>5107</v>
      </c>
      <c r="C11618" s="1">
        <v>45012</v>
      </c>
      <c r="D11618" s="2">
        <v>0.76071759259259264</v>
      </c>
      <c r="E11618">
        <v>130</v>
      </c>
      <c r="F11618" s="5">
        <f>IFERROR(VLOOKUP(E11618,Raw_Menu!$A$2:$D$33,4,FALSE),0)</f>
        <v>19.95</v>
      </c>
      <c r="G11618" s="5">
        <f t="shared" si="362"/>
        <v>19.95</v>
      </c>
      <c r="H11618">
        <f t="shared" si="363"/>
        <v>18</v>
      </c>
      <c r="I11618" t="str">
        <f>IFERROR(VLOOKUP(tblOrders[[#This Row],[item_id]],Raw_Menu!$A$2:$D$33,3,FALSE),"Unknown")</f>
        <v>Italian</v>
      </c>
    </row>
    <row r="11619" spans="1:9" x14ac:dyDescent="0.25">
      <c r="A11619">
        <v>11618</v>
      </c>
      <c r="B11619">
        <v>5108</v>
      </c>
      <c r="C11619" s="1">
        <v>45012</v>
      </c>
      <c r="D11619" s="2">
        <v>0.76165509259259256</v>
      </c>
      <c r="E11619">
        <v>124</v>
      </c>
      <c r="F11619" s="5">
        <f>IFERROR(VLOOKUP(E11619,Raw_Menu!$A$2:$D$33,4,FALSE),0)</f>
        <v>14.5</v>
      </c>
      <c r="G11619" s="5">
        <f t="shared" si="362"/>
        <v>14.5</v>
      </c>
      <c r="H11619">
        <f t="shared" si="363"/>
        <v>18</v>
      </c>
      <c r="I11619" t="str">
        <f>IFERROR(VLOOKUP(tblOrders[[#This Row],[item_id]],Raw_Menu!$A$2:$D$33,3,FALSE),"Unknown")</f>
        <v>Italian</v>
      </c>
    </row>
    <row r="11620" spans="1:9" x14ac:dyDescent="0.25">
      <c r="A11620">
        <v>11619</v>
      </c>
      <c r="B11620">
        <v>5108</v>
      </c>
      <c r="C11620" s="1">
        <v>45012</v>
      </c>
      <c r="D11620" s="2">
        <v>0.76165509259259256</v>
      </c>
      <c r="E11620">
        <v>110</v>
      </c>
      <c r="F11620" s="5">
        <f>IFERROR(VLOOKUP(E11620,Raw_Menu!$A$2:$D$33,4,FALSE),0)</f>
        <v>17.95</v>
      </c>
      <c r="G11620" s="5">
        <f t="shared" si="362"/>
        <v>17.95</v>
      </c>
      <c r="H11620">
        <f t="shared" si="363"/>
        <v>18</v>
      </c>
      <c r="I11620" t="str">
        <f>IFERROR(VLOOKUP(tblOrders[[#This Row],[item_id]],Raw_Menu!$A$2:$D$33,3,FALSE),"Unknown")</f>
        <v>Asian</v>
      </c>
    </row>
    <row r="11621" spans="1:9" x14ac:dyDescent="0.25">
      <c r="A11621">
        <v>11620</v>
      </c>
      <c r="B11621">
        <v>5108</v>
      </c>
      <c r="C11621" s="1">
        <v>45012</v>
      </c>
      <c r="D11621" s="2">
        <v>0.76165509259259256</v>
      </c>
      <c r="E11621">
        <v>132</v>
      </c>
      <c r="F11621" s="5">
        <f>IFERROR(VLOOKUP(E11621,Raw_Menu!$A$2:$D$33,4,FALSE),0)</f>
        <v>16.95</v>
      </c>
      <c r="G11621" s="5">
        <f t="shared" si="362"/>
        <v>16.95</v>
      </c>
      <c r="H11621">
        <f t="shared" si="363"/>
        <v>18</v>
      </c>
      <c r="I11621" t="str">
        <f>IFERROR(VLOOKUP(tblOrders[[#This Row],[item_id]],Raw_Menu!$A$2:$D$33,3,FALSE),"Unknown")</f>
        <v>Italian</v>
      </c>
    </row>
    <row r="11622" spans="1:9" x14ac:dyDescent="0.25">
      <c r="A11622">
        <v>11621</v>
      </c>
      <c r="B11622">
        <v>5109</v>
      </c>
      <c r="C11622" s="1">
        <v>45012</v>
      </c>
      <c r="D11622" s="2">
        <v>0.76347222222222222</v>
      </c>
      <c r="E11622">
        <v>126</v>
      </c>
      <c r="F11622" s="5">
        <f>IFERROR(VLOOKUP(E11622,Raw_Menu!$A$2:$D$33,4,FALSE),0)</f>
        <v>14.5</v>
      </c>
      <c r="G11622" s="5">
        <f t="shared" si="362"/>
        <v>14.5</v>
      </c>
      <c r="H11622">
        <f t="shared" si="363"/>
        <v>18</v>
      </c>
      <c r="I11622" t="str">
        <f>IFERROR(VLOOKUP(tblOrders[[#This Row],[item_id]],Raw_Menu!$A$2:$D$33,3,FALSE),"Unknown")</f>
        <v>Italian</v>
      </c>
    </row>
    <row r="11623" spans="1:9" x14ac:dyDescent="0.25">
      <c r="A11623">
        <v>11622</v>
      </c>
      <c r="B11623">
        <v>5109</v>
      </c>
      <c r="C11623" s="1">
        <v>45012</v>
      </c>
      <c r="D11623" s="2">
        <v>0.76347222222222222</v>
      </c>
      <c r="E11623">
        <v>117</v>
      </c>
      <c r="F11623" s="5">
        <f>IFERROR(VLOOKUP(E11623,Raw_Menu!$A$2:$D$33,4,FALSE),0)</f>
        <v>12.95</v>
      </c>
      <c r="G11623" s="5">
        <f t="shared" si="362"/>
        <v>12.95</v>
      </c>
      <c r="H11623">
        <f t="shared" si="363"/>
        <v>18</v>
      </c>
      <c r="I11623" t="str">
        <f>IFERROR(VLOOKUP(tblOrders[[#This Row],[item_id]],Raw_Menu!$A$2:$D$33,3,FALSE),"Unknown")</f>
        <v>Mexican</v>
      </c>
    </row>
    <row r="11624" spans="1:9" x14ac:dyDescent="0.25">
      <c r="A11624">
        <v>11623</v>
      </c>
      <c r="B11624">
        <v>5109</v>
      </c>
      <c r="C11624" s="1">
        <v>45012</v>
      </c>
      <c r="D11624" s="2">
        <v>0.76347222222222222</v>
      </c>
      <c r="E11624">
        <v>131</v>
      </c>
      <c r="F11624" s="5">
        <f>IFERROR(VLOOKUP(E11624,Raw_Menu!$A$2:$D$33,4,FALSE),0)</f>
        <v>17.95</v>
      </c>
      <c r="G11624" s="5">
        <f t="shared" si="362"/>
        <v>17.95</v>
      </c>
      <c r="H11624">
        <f t="shared" si="363"/>
        <v>18</v>
      </c>
      <c r="I11624" t="str">
        <f>IFERROR(VLOOKUP(tblOrders[[#This Row],[item_id]],Raw_Menu!$A$2:$D$33,3,FALSE),"Unknown")</f>
        <v>Italian</v>
      </c>
    </row>
    <row r="11625" spans="1:9" x14ac:dyDescent="0.25">
      <c r="A11625">
        <v>11624</v>
      </c>
      <c r="B11625">
        <v>5109</v>
      </c>
      <c r="C11625" s="1">
        <v>45012</v>
      </c>
      <c r="D11625" s="2">
        <v>0.76347222222222222</v>
      </c>
      <c r="E11625">
        <v>132</v>
      </c>
      <c r="F11625" s="5">
        <f>IFERROR(VLOOKUP(E11625,Raw_Menu!$A$2:$D$33,4,FALSE),0)</f>
        <v>16.95</v>
      </c>
      <c r="G11625" s="5">
        <f t="shared" si="362"/>
        <v>16.95</v>
      </c>
      <c r="H11625">
        <f t="shared" si="363"/>
        <v>18</v>
      </c>
      <c r="I11625" t="str">
        <f>IFERROR(VLOOKUP(tblOrders[[#This Row],[item_id]],Raw_Menu!$A$2:$D$33,3,FALSE),"Unknown")</f>
        <v>Italian</v>
      </c>
    </row>
    <row r="11626" spans="1:9" x14ac:dyDescent="0.25">
      <c r="A11626">
        <v>11625</v>
      </c>
      <c r="B11626">
        <v>5110</v>
      </c>
      <c r="C11626" s="1">
        <v>45012</v>
      </c>
      <c r="D11626" s="2">
        <v>0.76828703703703705</v>
      </c>
      <c r="E11626">
        <v>124</v>
      </c>
      <c r="F11626" s="5">
        <f>IFERROR(VLOOKUP(E11626,Raw_Menu!$A$2:$D$33,4,FALSE),0)</f>
        <v>14.5</v>
      </c>
      <c r="G11626" s="5">
        <f t="shared" si="362"/>
        <v>14.5</v>
      </c>
      <c r="H11626">
        <f t="shared" si="363"/>
        <v>18</v>
      </c>
      <c r="I11626" t="str">
        <f>IFERROR(VLOOKUP(tblOrders[[#This Row],[item_id]],Raw_Menu!$A$2:$D$33,3,FALSE),"Unknown")</f>
        <v>Italian</v>
      </c>
    </row>
    <row r="11627" spans="1:9" x14ac:dyDescent="0.25">
      <c r="A11627">
        <v>11626</v>
      </c>
      <c r="B11627">
        <v>5110</v>
      </c>
      <c r="C11627" s="1">
        <v>45012</v>
      </c>
      <c r="D11627" s="2">
        <v>0.76828703703703705</v>
      </c>
      <c r="E11627">
        <v>113</v>
      </c>
      <c r="F11627" s="5">
        <f>IFERROR(VLOOKUP(E11627,Raw_Menu!$A$2:$D$33,4,FALSE),0)</f>
        <v>5</v>
      </c>
      <c r="G11627" s="5">
        <f t="shared" si="362"/>
        <v>5</v>
      </c>
      <c r="H11627">
        <f t="shared" si="363"/>
        <v>18</v>
      </c>
      <c r="I11627" t="str">
        <f>IFERROR(VLOOKUP(tblOrders[[#This Row],[item_id]],Raw_Menu!$A$2:$D$33,3,FALSE),"Unknown")</f>
        <v>Asian</v>
      </c>
    </row>
    <row r="11628" spans="1:9" x14ac:dyDescent="0.25">
      <c r="A11628">
        <v>11627</v>
      </c>
      <c r="B11628">
        <v>5110</v>
      </c>
      <c r="C11628" s="1">
        <v>45012</v>
      </c>
      <c r="D11628" s="2">
        <v>0.76828703703703705</v>
      </c>
      <c r="E11628">
        <v>132</v>
      </c>
      <c r="F11628" s="5">
        <f>IFERROR(VLOOKUP(E11628,Raw_Menu!$A$2:$D$33,4,FALSE),0)</f>
        <v>16.95</v>
      </c>
      <c r="G11628" s="5">
        <f t="shared" si="362"/>
        <v>16.95</v>
      </c>
      <c r="H11628">
        <f t="shared" si="363"/>
        <v>18</v>
      </c>
      <c r="I11628" t="str">
        <f>IFERROR(VLOOKUP(tblOrders[[#This Row],[item_id]],Raw_Menu!$A$2:$D$33,3,FALSE),"Unknown")</f>
        <v>Italian</v>
      </c>
    </row>
    <row r="11629" spans="1:9" x14ac:dyDescent="0.25">
      <c r="A11629">
        <v>11628</v>
      </c>
      <c r="B11629">
        <v>5111</v>
      </c>
      <c r="C11629" s="1">
        <v>45012</v>
      </c>
      <c r="D11629" s="2">
        <v>0.7824768518518519</v>
      </c>
      <c r="E11629">
        <v>108</v>
      </c>
      <c r="F11629" s="5">
        <f>IFERROR(VLOOKUP(E11629,Raw_Menu!$A$2:$D$33,4,FALSE),0)</f>
        <v>14.5</v>
      </c>
      <c r="G11629" s="5">
        <f t="shared" si="362"/>
        <v>14.5</v>
      </c>
      <c r="H11629">
        <f t="shared" si="363"/>
        <v>18</v>
      </c>
      <c r="I11629" t="str">
        <f>IFERROR(VLOOKUP(tblOrders[[#This Row],[item_id]],Raw_Menu!$A$2:$D$33,3,FALSE),"Unknown")</f>
        <v>Asian</v>
      </c>
    </row>
    <row r="11630" spans="1:9" x14ac:dyDescent="0.25">
      <c r="A11630">
        <v>11629</v>
      </c>
      <c r="B11630">
        <v>5111</v>
      </c>
      <c r="C11630" s="1">
        <v>45012</v>
      </c>
      <c r="D11630" s="2">
        <v>0.7824768518518519</v>
      </c>
      <c r="E11630">
        <v>105</v>
      </c>
      <c r="F11630" s="5">
        <f>IFERROR(VLOOKUP(E11630,Raw_Menu!$A$2:$D$33,4,FALSE),0)</f>
        <v>7</v>
      </c>
      <c r="G11630" s="5">
        <f t="shared" si="362"/>
        <v>7</v>
      </c>
      <c r="H11630">
        <f t="shared" si="363"/>
        <v>18</v>
      </c>
      <c r="I11630" t="str">
        <f>IFERROR(VLOOKUP(tblOrders[[#This Row],[item_id]],Raw_Menu!$A$2:$D$33,3,FALSE),"Unknown")</f>
        <v>American</v>
      </c>
    </row>
    <row r="11631" spans="1:9" x14ac:dyDescent="0.25">
      <c r="A11631">
        <v>11630</v>
      </c>
      <c r="B11631">
        <v>5111</v>
      </c>
      <c r="C11631" s="1">
        <v>45012</v>
      </c>
      <c r="D11631" s="2">
        <v>0.7824768518518519</v>
      </c>
      <c r="E11631">
        <v>122</v>
      </c>
      <c r="F11631" s="5">
        <f>IFERROR(VLOOKUP(E11631,Raw_Menu!$A$2:$D$33,4,FALSE),0)</f>
        <v>7</v>
      </c>
      <c r="G11631" s="5">
        <f t="shared" si="362"/>
        <v>7</v>
      </c>
      <c r="H11631">
        <f t="shared" si="363"/>
        <v>18</v>
      </c>
      <c r="I11631" t="str">
        <f>IFERROR(VLOOKUP(tblOrders[[#This Row],[item_id]],Raw_Menu!$A$2:$D$33,3,FALSE),"Unknown")</f>
        <v>Mexican</v>
      </c>
    </row>
    <row r="11632" spans="1:9" x14ac:dyDescent="0.25">
      <c r="A11632">
        <v>11631</v>
      </c>
      <c r="B11632">
        <v>5112</v>
      </c>
      <c r="C11632" s="1">
        <v>45012</v>
      </c>
      <c r="D11632" s="2">
        <v>0.78791666666666671</v>
      </c>
      <c r="E11632">
        <v>110</v>
      </c>
      <c r="F11632" s="5">
        <f>IFERROR(VLOOKUP(E11632,Raw_Menu!$A$2:$D$33,4,FALSE),0)</f>
        <v>17.95</v>
      </c>
      <c r="G11632" s="5">
        <f t="shared" si="362"/>
        <v>17.95</v>
      </c>
      <c r="H11632">
        <f t="shared" si="363"/>
        <v>18</v>
      </c>
      <c r="I11632" t="str">
        <f>IFERROR(VLOOKUP(tblOrders[[#This Row],[item_id]],Raw_Menu!$A$2:$D$33,3,FALSE),"Unknown")</f>
        <v>Asian</v>
      </c>
    </row>
    <row r="11633" spans="1:9" x14ac:dyDescent="0.25">
      <c r="A11633">
        <v>11632</v>
      </c>
      <c r="B11633">
        <v>5113</v>
      </c>
      <c r="C11633" s="1">
        <v>45012</v>
      </c>
      <c r="D11633" s="2">
        <v>0.80170138888888887</v>
      </c>
      <c r="E11633">
        <v>105</v>
      </c>
      <c r="F11633" s="5">
        <f>IFERROR(VLOOKUP(E11633,Raw_Menu!$A$2:$D$33,4,FALSE),0)</f>
        <v>7</v>
      </c>
      <c r="G11633" s="5">
        <f t="shared" si="362"/>
        <v>7</v>
      </c>
      <c r="H11633">
        <f t="shared" si="363"/>
        <v>19</v>
      </c>
      <c r="I11633" t="str">
        <f>IFERROR(VLOOKUP(tblOrders[[#This Row],[item_id]],Raw_Menu!$A$2:$D$33,3,FALSE),"Unknown")</f>
        <v>American</v>
      </c>
    </row>
    <row r="11634" spans="1:9" x14ac:dyDescent="0.25">
      <c r="A11634">
        <v>11633</v>
      </c>
      <c r="B11634">
        <v>5114</v>
      </c>
      <c r="C11634" s="1">
        <v>45012</v>
      </c>
      <c r="D11634" s="2">
        <v>0.80273148148148143</v>
      </c>
      <c r="E11634">
        <v>107</v>
      </c>
      <c r="F11634" s="5">
        <f>IFERROR(VLOOKUP(E11634,Raw_Menu!$A$2:$D$33,4,FALSE),0)</f>
        <v>16.5</v>
      </c>
      <c r="G11634" s="5">
        <f t="shared" si="362"/>
        <v>16.5</v>
      </c>
      <c r="H11634">
        <f t="shared" si="363"/>
        <v>19</v>
      </c>
      <c r="I11634" t="str">
        <f>IFERROR(VLOOKUP(tblOrders[[#This Row],[item_id]],Raw_Menu!$A$2:$D$33,3,FALSE),"Unknown")</f>
        <v>Asian</v>
      </c>
    </row>
    <row r="11635" spans="1:9" x14ac:dyDescent="0.25">
      <c r="A11635">
        <v>11634</v>
      </c>
      <c r="B11635">
        <v>5114</v>
      </c>
      <c r="C11635" s="1">
        <v>45012</v>
      </c>
      <c r="D11635" s="2">
        <v>0.80273148148148143</v>
      </c>
      <c r="E11635">
        <v>127</v>
      </c>
      <c r="F11635" s="5">
        <f>IFERROR(VLOOKUP(E11635,Raw_Menu!$A$2:$D$33,4,FALSE),0)</f>
        <v>17.95</v>
      </c>
      <c r="G11635" s="5">
        <f t="shared" si="362"/>
        <v>17.95</v>
      </c>
      <c r="H11635">
        <f t="shared" si="363"/>
        <v>19</v>
      </c>
      <c r="I11635" t="str">
        <f>IFERROR(VLOOKUP(tblOrders[[#This Row],[item_id]],Raw_Menu!$A$2:$D$33,3,FALSE),"Unknown")</f>
        <v>Italian</v>
      </c>
    </row>
    <row r="11636" spans="1:9" x14ac:dyDescent="0.25">
      <c r="A11636">
        <v>11635</v>
      </c>
      <c r="B11636">
        <v>5115</v>
      </c>
      <c r="C11636" s="1">
        <v>45012</v>
      </c>
      <c r="D11636" s="2">
        <v>0.80483796296296295</v>
      </c>
      <c r="E11636">
        <v>113</v>
      </c>
      <c r="F11636" s="5">
        <f>IFERROR(VLOOKUP(E11636,Raw_Menu!$A$2:$D$33,4,FALSE),0)</f>
        <v>5</v>
      </c>
      <c r="G11636" s="5">
        <f t="shared" si="362"/>
        <v>5</v>
      </c>
      <c r="H11636">
        <f t="shared" si="363"/>
        <v>19</v>
      </c>
      <c r="I11636" t="str">
        <f>IFERROR(VLOOKUP(tblOrders[[#This Row],[item_id]],Raw_Menu!$A$2:$D$33,3,FALSE),"Unknown")</f>
        <v>Asian</v>
      </c>
    </row>
    <row r="11637" spans="1:9" x14ac:dyDescent="0.25">
      <c r="A11637">
        <v>11636</v>
      </c>
      <c r="B11637">
        <v>5116</v>
      </c>
      <c r="C11637" s="1">
        <v>45012</v>
      </c>
      <c r="D11637" s="2">
        <v>0.81303240740740745</v>
      </c>
      <c r="E11637">
        <v>119</v>
      </c>
      <c r="F11637" s="5">
        <f>IFERROR(VLOOKUP(E11637,Raw_Menu!$A$2:$D$33,4,FALSE),0)</f>
        <v>11.95</v>
      </c>
      <c r="G11637" s="5">
        <f t="shared" si="362"/>
        <v>11.95</v>
      </c>
      <c r="H11637">
        <f t="shared" si="363"/>
        <v>19</v>
      </c>
      <c r="I11637" t="str">
        <f>IFERROR(VLOOKUP(tblOrders[[#This Row],[item_id]],Raw_Menu!$A$2:$D$33,3,FALSE),"Unknown")</f>
        <v>Mexican</v>
      </c>
    </row>
    <row r="11638" spans="1:9" x14ac:dyDescent="0.25">
      <c r="A11638">
        <v>11637</v>
      </c>
      <c r="B11638">
        <v>5116</v>
      </c>
      <c r="C11638" s="1">
        <v>45012</v>
      </c>
      <c r="D11638" s="2">
        <v>0.81303240740740745</v>
      </c>
      <c r="E11638">
        <v>114</v>
      </c>
      <c r="F11638" s="5">
        <f>IFERROR(VLOOKUP(E11638,Raw_Menu!$A$2:$D$33,4,FALSE),0)</f>
        <v>9</v>
      </c>
      <c r="G11638" s="5">
        <f t="shared" si="362"/>
        <v>9</v>
      </c>
      <c r="H11638">
        <f t="shared" si="363"/>
        <v>19</v>
      </c>
      <c r="I11638" t="str">
        <f>IFERROR(VLOOKUP(tblOrders[[#This Row],[item_id]],Raw_Menu!$A$2:$D$33,3,FALSE),"Unknown")</f>
        <v>Asian</v>
      </c>
    </row>
    <row r="11639" spans="1:9" x14ac:dyDescent="0.25">
      <c r="A11639">
        <v>11638</v>
      </c>
      <c r="B11639">
        <v>5116</v>
      </c>
      <c r="C11639" s="1">
        <v>45012</v>
      </c>
      <c r="D11639" s="2">
        <v>0.81303240740740745</v>
      </c>
      <c r="E11639">
        <v>132</v>
      </c>
      <c r="F11639" s="5">
        <f>IFERROR(VLOOKUP(E11639,Raw_Menu!$A$2:$D$33,4,FALSE),0)</f>
        <v>16.95</v>
      </c>
      <c r="G11639" s="5">
        <f t="shared" si="362"/>
        <v>16.95</v>
      </c>
      <c r="H11639">
        <f t="shared" si="363"/>
        <v>19</v>
      </c>
      <c r="I11639" t="str">
        <f>IFERROR(VLOOKUP(tblOrders[[#This Row],[item_id]],Raw_Menu!$A$2:$D$33,3,FALSE),"Unknown")</f>
        <v>Italian</v>
      </c>
    </row>
    <row r="11640" spans="1:9" x14ac:dyDescent="0.25">
      <c r="A11640">
        <v>11639</v>
      </c>
      <c r="B11640">
        <v>5117</v>
      </c>
      <c r="C11640" s="1">
        <v>45012</v>
      </c>
      <c r="D11640" s="2">
        <v>0.81518518518518523</v>
      </c>
      <c r="E11640">
        <v>108</v>
      </c>
      <c r="F11640" s="5">
        <f>IFERROR(VLOOKUP(E11640,Raw_Menu!$A$2:$D$33,4,FALSE),0)</f>
        <v>14.5</v>
      </c>
      <c r="G11640" s="5">
        <f t="shared" si="362"/>
        <v>14.5</v>
      </c>
      <c r="H11640">
        <f t="shared" si="363"/>
        <v>19</v>
      </c>
      <c r="I11640" t="str">
        <f>IFERROR(VLOOKUP(tblOrders[[#This Row],[item_id]],Raw_Menu!$A$2:$D$33,3,FALSE),"Unknown")</f>
        <v>Asian</v>
      </c>
    </row>
    <row r="11641" spans="1:9" x14ac:dyDescent="0.25">
      <c r="A11641">
        <v>11640</v>
      </c>
      <c r="B11641">
        <v>5118</v>
      </c>
      <c r="C11641" s="1">
        <v>45012</v>
      </c>
      <c r="D11641" s="2">
        <v>0.82</v>
      </c>
      <c r="E11641">
        <v>104</v>
      </c>
      <c r="F11641" s="5">
        <f>IFERROR(VLOOKUP(E11641,Raw_Menu!$A$2:$D$33,4,FALSE),0)</f>
        <v>10.5</v>
      </c>
      <c r="G11641" s="5">
        <f t="shared" si="362"/>
        <v>10.5</v>
      </c>
      <c r="H11641">
        <f t="shared" si="363"/>
        <v>19</v>
      </c>
      <c r="I11641" t="str">
        <f>IFERROR(VLOOKUP(tblOrders[[#This Row],[item_id]],Raw_Menu!$A$2:$D$33,3,FALSE),"Unknown")</f>
        <v>American</v>
      </c>
    </row>
    <row r="11642" spans="1:9" x14ac:dyDescent="0.25">
      <c r="A11642">
        <v>11641</v>
      </c>
      <c r="B11642">
        <v>5118</v>
      </c>
      <c r="C11642" s="1">
        <v>45012</v>
      </c>
      <c r="D11642" s="2">
        <v>0.82</v>
      </c>
      <c r="E11642">
        <v>128</v>
      </c>
      <c r="F11642" s="5">
        <f>IFERROR(VLOOKUP(E11642,Raw_Menu!$A$2:$D$33,4,FALSE),0)</f>
        <v>15.5</v>
      </c>
      <c r="G11642" s="5">
        <f t="shared" si="362"/>
        <v>15.5</v>
      </c>
      <c r="H11642">
        <f t="shared" si="363"/>
        <v>19</v>
      </c>
      <c r="I11642" t="str">
        <f>IFERROR(VLOOKUP(tblOrders[[#This Row],[item_id]],Raw_Menu!$A$2:$D$33,3,FALSE),"Unknown")</f>
        <v>Italian</v>
      </c>
    </row>
    <row r="11643" spans="1:9" x14ac:dyDescent="0.25">
      <c r="A11643">
        <v>11642</v>
      </c>
      <c r="B11643">
        <v>5118</v>
      </c>
      <c r="C11643" s="1">
        <v>45012</v>
      </c>
      <c r="D11643" s="2">
        <v>0.82</v>
      </c>
      <c r="E11643">
        <v>112</v>
      </c>
      <c r="F11643" s="5">
        <f>IFERROR(VLOOKUP(E11643,Raw_Menu!$A$2:$D$33,4,FALSE),0)</f>
        <v>14.95</v>
      </c>
      <c r="G11643" s="5">
        <f t="shared" si="362"/>
        <v>14.95</v>
      </c>
      <c r="H11643">
        <f t="shared" si="363"/>
        <v>19</v>
      </c>
      <c r="I11643" t="str">
        <f>IFERROR(VLOOKUP(tblOrders[[#This Row],[item_id]],Raw_Menu!$A$2:$D$33,3,FALSE),"Unknown")</f>
        <v>Asian</v>
      </c>
    </row>
    <row r="11644" spans="1:9" x14ac:dyDescent="0.25">
      <c r="A11644">
        <v>11643</v>
      </c>
      <c r="B11644">
        <v>5118</v>
      </c>
      <c r="C11644" s="1">
        <v>45012</v>
      </c>
      <c r="D11644" s="2">
        <v>0.82</v>
      </c>
      <c r="E11644">
        <v>118</v>
      </c>
      <c r="F11644" s="5">
        <f>IFERROR(VLOOKUP(E11644,Raw_Menu!$A$2:$D$33,4,FALSE),0)</f>
        <v>14.95</v>
      </c>
      <c r="G11644" s="5">
        <f t="shared" si="362"/>
        <v>14.95</v>
      </c>
      <c r="H11644">
        <f t="shared" si="363"/>
        <v>19</v>
      </c>
      <c r="I11644" t="str">
        <f>IFERROR(VLOOKUP(tblOrders[[#This Row],[item_id]],Raw_Menu!$A$2:$D$33,3,FALSE),"Unknown")</f>
        <v>Mexican</v>
      </c>
    </row>
    <row r="11645" spans="1:9" x14ac:dyDescent="0.25">
      <c r="A11645">
        <v>11644</v>
      </c>
      <c r="B11645">
        <v>5119</v>
      </c>
      <c r="C11645" s="1">
        <v>45012</v>
      </c>
      <c r="D11645" s="2">
        <v>0.82688657407407407</v>
      </c>
      <c r="E11645">
        <v>102</v>
      </c>
      <c r="F11645" s="5">
        <f>IFERROR(VLOOKUP(E11645,Raw_Menu!$A$2:$D$33,4,FALSE),0)</f>
        <v>13.95</v>
      </c>
      <c r="G11645" s="5">
        <f t="shared" si="362"/>
        <v>13.95</v>
      </c>
      <c r="H11645">
        <f t="shared" si="363"/>
        <v>19</v>
      </c>
      <c r="I11645" t="str">
        <f>IFERROR(VLOOKUP(tblOrders[[#This Row],[item_id]],Raw_Menu!$A$2:$D$33,3,FALSE),"Unknown")</f>
        <v>American</v>
      </c>
    </row>
    <row r="11646" spans="1:9" x14ac:dyDescent="0.25">
      <c r="A11646">
        <v>11645</v>
      </c>
      <c r="B11646">
        <v>5119</v>
      </c>
      <c r="C11646" s="1">
        <v>45012</v>
      </c>
      <c r="D11646" s="2">
        <v>0.82688657407407407</v>
      </c>
      <c r="E11646">
        <v>130</v>
      </c>
      <c r="F11646" s="5">
        <f>IFERROR(VLOOKUP(E11646,Raw_Menu!$A$2:$D$33,4,FALSE),0)</f>
        <v>19.95</v>
      </c>
      <c r="G11646" s="5">
        <f t="shared" si="362"/>
        <v>19.95</v>
      </c>
      <c r="H11646">
        <f t="shared" si="363"/>
        <v>19</v>
      </c>
      <c r="I11646" t="str">
        <f>IFERROR(VLOOKUP(tblOrders[[#This Row],[item_id]],Raw_Menu!$A$2:$D$33,3,FALSE),"Unknown")</f>
        <v>Italian</v>
      </c>
    </row>
    <row r="11647" spans="1:9" x14ac:dyDescent="0.25">
      <c r="A11647">
        <v>11646</v>
      </c>
      <c r="B11647">
        <v>5120</v>
      </c>
      <c r="C11647" s="1">
        <v>45012</v>
      </c>
      <c r="D11647" s="2">
        <v>0.8327430555555555</v>
      </c>
      <c r="E11647">
        <v>116</v>
      </c>
      <c r="F11647" s="5">
        <f>IFERROR(VLOOKUP(E11647,Raw_Menu!$A$2:$D$33,4,FALSE),0)</f>
        <v>13.95</v>
      </c>
      <c r="G11647" s="5">
        <f t="shared" si="362"/>
        <v>13.95</v>
      </c>
      <c r="H11647">
        <f t="shared" si="363"/>
        <v>19</v>
      </c>
      <c r="I11647" t="str">
        <f>IFERROR(VLOOKUP(tblOrders[[#This Row],[item_id]],Raw_Menu!$A$2:$D$33,3,FALSE),"Unknown")</f>
        <v>Mexican</v>
      </c>
    </row>
    <row r="11648" spans="1:9" x14ac:dyDescent="0.25">
      <c r="A11648">
        <v>11647</v>
      </c>
      <c r="B11648">
        <v>5120</v>
      </c>
      <c r="C11648" s="1">
        <v>45012</v>
      </c>
      <c r="D11648" s="2">
        <v>0.8327430555555555</v>
      </c>
      <c r="E11648">
        <v>110</v>
      </c>
      <c r="F11648" s="5">
        <f>IFERROR(VLOOKUP(E11648,Raw_Menu!$A$2:$D$33,4,FALSE),0)</f>
        <v>17.95</v>
      </c>
      <c r="G11648" s="5">
        <f t="shared" si="362"/>
        <v>17.95</v>
      </c>
      <c r="H11648">
        <f t="shared" si="363"/>
        <v>19</v>
      </c>
      <c r="I11648" t="str">
        <f>IFERROR(VLOOKUP(tblOrders[[#This Row],[item_id]],Raw_Menu!$A$2:$D$33,3,FALSE),"Unknown")</f>
        <v>Asian</v>
      </c>
    </row>
    <row r="11649" spans="1:9" x14ac:dyDescent="0.25">
      <c r="A11649">
        <v>11648</v>
      </c>
      <c r="B11649">
        <v>5120</v>
      </c>
      <c r="C11649" s="1">
        <v>45012</v>
      </c>
      <c r="D11649" s="2">
        <v>0.8327430555555555</v>
      </c>
      <c r="E11649">
        <v>119</v>
      </c>
      <c r="F11649" s="5">
        <f>IFERROR(VLOOKUP(E11649,Raw_Menu!$A$2:$D$33,4,FALSE),0)</f>
        <v>11.95</v>
      </c>
      <c r="G11649" s="5">
        <f t="shared" si="362"/>
        <v>11.95</v>
      </c>
      <c r="H11649">
        <f t="shared" si="363"/>
        <v>19</v>
      </c>
      <c r="I11649" t="str">
        <f>IFERROR(VLOOKUP(tblOrders[[#This Row],[item_id]],Raw_Menu!$A$2:$D$33,3,FALSE),"Unknown")</f>
        <v>Mexican</v>
      </c>
    </row>
    <row r="11650" spans="1:9" x14ac:dyDescent="0.25">
      <c r="A11650">
        <v>11649</v>
      </c>
      <c r="B11650">
        <v>5120</v>
      </c>
      <c r="C11650" s="1">
        <v>45012</v>
      </c>
      <c r="D11650" s="2">
        <v>0.8327430555555555</v>
      </c>
      <c r="E11650">
        <v>120</v>
      </c>
      <c r="F11650" s="5">
        <f>IFERROR(VLOOKUP(E11650,Raw_Menu!$A$2:$D$33,4,FALSE),0)</f>
        <v>13.95</v>
      </c>
      <c r="G11650" s="5">
        <f t="shared" ref="G11650:G11713" si="364">VALUE(F11650)</f>
        <v>13.95</v>
      </c>
      <c r="H11650">
        <f t="shared" ref="H11650:H11713" si="365">HOUR(D11650)</f>
        <v>19</v>
      </c>
      <c r="I11650" t="str">
        <f>IFERROR(VLOOKUP(tblOrders[[#This Row],[item_id]],Raw_Menu!$A$2:$D$33,3,FALSE),"Unknown")</f>
        <v>Mexican</v>
      </c>
    </row>
    <row r="11651" spans="1:9" x14ac:dyDescent="0.25">
      <c r="A11651">
        <v>11650</v>
      </c>
      <c r="B11651">
        <v>5121</v>
      </c>
      <c r="C11651" s="1">
        <v>45012</v>
      </c>
      <c r="D11651" s="2">
        <v>0.83581018518518524</v>
      </c>
      <c r="E11651">
        <v>101</v>
      </c>
      <c r="F11651" s="5">
        <f>IFERROR(VLOOKUP(E11651,Raw_Menu!$A$2:$D$33,4,FALSE),0)</f>
        <v>12.95</v>
      </c>
      <c r="G11651" s="5">
        <f t="shared" si="364"/>
        <v>12.95</v>
      </c>
      <c r="H11651">
        <f t="shared" si="365"/>
        <v>20</v>
      </c>
      <c r="I11651" t="str">
        <f>IFERROR(VLOOKUP(tblOrders[[#This Row],[item_id]],Raw_Menu!$A$2:$D$33,3,FALSE),"Unknown")</f>
        <v>American</v>
      </c>
    </row>
    <row r="11652" spans="1:9" x14ac:dyDescent="0.25">
      <c r="A11652">
        <v>11651</v>
      </c>
      <c r="B11652">
        <v>5121</v>
      </c>
      <c r="C11652" s="1">
        <v>45012</v>
      </c>
      <c r="D11652" s="2">
        <v>0.83581018518518524</v>
      </c>
      <c r="E11652">
        <v>109</v>
      </c>
      <c r="F11652" s="5">
        <f>IFERROR(VLOOKUP(E11652,Raw_Menu!$A$2:$D$33,4,FALSE),0)</f>
        <v>17.95</v>
      </c>
      <c r="G11652" s="5">
        <f t="shared" si="364"/>
        <v>17.95</v>
      </c>
      <c r="H11652">
        <f t="shared" si="365"/>
        <v>20</v>
      </c>
      <c r="I11652" t="str">
        <f>IFERROR(VLOOKUP(tblOrders[[#This Row],[item_id]],Raw_Menu!$A$2:$D$33,3,FALSE),"Unknown")</f>
        <v>Asian</v>
      </c>
    </row>
    <row r="11653" spans="1:9" x14ac:dyDescent="0.25">
      <c r="A11653">
        <v>11652</v>
      </c>
      <c r="B11653">
        <v>5121</v>
      </c>
      <c r="C11653" s="1">
        <v>45012</v>
      </c>
      <c r="D11653" s="2">
        <v>0.83581018518518524</v>
      </c>
      <c r="E11653">
        <v>110</v>
      </c>
      <c r="F11653" s="5">
        <f>IFERROR(VLOOKUP(E11653,Raw_Menu!$A$2:$D$33,4,FALSE),0)</f>
        <v>17.95</v>
      </c>
      <c r="G11653" s="5">
        <f t="shared" si="364"/>
        <v>17.95</v>
      </c>
      <c r="H11653">
        <f t="shared" si="365"/>
        <v>20</v>
      </c>
      <c r="I11653" t="str">
        <f>IFERROR(VLOOKUP(tblOrders[[#This Row],[item_id]],Raw_Menu!$A$2:$D$33,3,FALSE),"Unknown")</f>
        <v>Asian</v>
      </c>
    </row>
    <row r="11654" spans="1:9" x14ac:dyDescent="0.25">
      <c r="A11654">
        <v>11653</v>
      </c>
      <c r="B11654">
        <v>5122</v>
      </c>
      <c r="C11654" s="1">
        <v>45012</v>
      </c>
      <c r="D11654" s="2">
        <v>0.85190972222222228</v>
      </c>
      <c r="E11654">
        <v>113</v>
      </c>
      <c r="F11654" s="5">
        <f>IFERROR(VLOOKUP(E11654,Raw_Menu!$A$2:$D$33,4,FALSE),0)</f>
        <v>5</v>
      </c>
      <c r="G11654" s="5">
        <f t="shared" si="364"/>
        <v>5</v>
      </c>
      <c r="H11654">
        <f t="shared" si="365"/>
        <v>20</v>
      </c>
      <c r="I11654" t="str">
        <f>IFERROR(VLOOKUP(tblOrders[[#This Row],[item_id]],Raw_Menu!$A$2:$D$33,3,FALSE),"Unknown")</f>
        <v>Asian</v>
      </c>
    </row>
    <row r="11655" spans="1:9" x14ac:dyDescent="0.25">
      <c r="A11655">
        <v>11654</v>
      </c>
      <c r="B11655">
        <v>5122</v>
      </c>
      <c r="C11655" s="1">
        <v>45012</v>
      </c>
      <c r="D11655" s="2">
        <v>0.85190972222222228</v>
      </c>
      <c r="E11655">
        <v>130</v>
      </c>
      <c r="F11655" s="5">
        <f>IFERROR(VLOOKUP(E11655,Raw_Menu!$A$2:$D$33,4,FALSE),0)</f>
        <v>19.95</v>
      </c>
      <c r="G11655" s="5">
        <f t="shared" si="364"/>
        <v>19.95</v>
      </c>
      <c r="H11655">
        <f t="shared" si="365"/>
        <v>20</v>
      </c>
      <c r="I11655" t="str">
        <f>IFERROR(VLOOKUP(tblOrders[[#This Row],[item_id]],Raw_Menu!$A$2:$D$33,3,FALSE),"Unknown")</f>
        <v>Italian</v>
      </c>
    </row>
    <row r="11656" spans="1:9" x14ac:dyDescent="0.25">
      <c r="A11656">
        <v>11655</v>
      </c>
      <c r="B11656">
        <v>5123</v>
      </c>
      <c r="C11656" s="1">
        <v>45012</v>
      </c>
      <c r="D11656" s="2">
        <v>0.8528472222222222</v>
      </c>
      <c r="E11656">
        <v>101</v>
      </c>
      <c r="F11656" s="5">
        <f>IFERROR(VLOOKUP(E11656,Raw_Menu!$A$2:$D$33,4,FALSE),0)</f>
        <v>12.95</v>
      </c>
      <c r="G11656" s="5">
        <f t="shared" si="364"/>
        <v>12.95</v>
      </c>
      <c r="H11656">
        <f t="shared" si="365"/>
        <v>20</v>
      </c>
      <c r="I11656" t="str">
        <f>IFERROR(VLOOKUP(tblOrders[[#This Row],[item_id]],Raw_Menu!$A$2:$D$33,3,FALSE),"Unknown")</f>
        <v>American</v>
      </c>
    </row>
    <row r="11657" spans="1:9" x14ac:dyDescent="0.25">
      <c r="A11657">
        <v>11656</v>
      </c>
      <c r="B11657">
        <v>5123</v>
      </c>
      <c r="C11657" s="1">
        <v>45012</v>
      </c>
      <c r="D11657" s="2">
        <v>0.8528472222222222</v>
      </c>
      <c r="E11657">
        <v>110</v>
      </c>
      <c r="F11657" s="5">
        <f>IFERROR(VLOOKUP(E11657,Raw_Menu!$A$2:$D$33,4,FALSE),0)</f>
        <v>17.95</v>
      </c>
      <c r="G11657" s="5">
        <f t="shared" si="364"/>
        <v>17.95</v>
      </c>
      <c r="H11657">
        <f t="shared" si="365"/>
        <v>20</v>
      </c>
      <c r="I11657" t="str">
        <f>IFERROR(VLOOKUP(tblOrders[[#This Row],[item_id]],Raw_Menu!$A$2:$D$33,3,FALSE),"Unknown")</f>
        <v>Asian</v>
      </c>
    </row>
    <row r="11658" spans="1:9" x14ac:dyDescent="0.25">
      <c r="A11658">
        <v>11657</v>
      </c>
      <c r="B11658">
        <v>5123</v>
      </c>
      <c r="C11658" s="1">
        <v>45012</v>
      </c>
      <c r="D11658" s="2">
        <v>0.8528472222222222</v>
      </c>
      <c r="E11658">
        <v>129</v>
      </c>
      <c r="F11658" s="5">
        <f>IFERROR(VLOOKUP(E11658,Raw_Menu!$A$2:$D$33,4,FALSE),0)</f>
        <v>15.5</v>
      </c>
      <c r="G11658" s="5">
        <f t="shared" si="364"/>
        <v>15.5</v>
      </c>
      <c r="H11658">
        <f t="shared" si="365"/>
        <v>20</v>
      </c>
      <c r="I11658" t="str">
        <f>IFERROR(VLOOKUP(tblOrders[[#This Row],[item_id]],Raw_Menu!$A$2:$D$33,3,FALSE),"Unknown")</f>
        <v>Italian</v>
      </c>
    </row>
    <row r="11659" spans="1:9" x14ac:dyDescent="0.25">
      <c r="A11659">
        <v>11658</v>
      </c>
      <c r="B11659">
        <v>5124</v>
      </c>
      <c r="C11659" s="1">
        <v>45012</v>
      </c>
      <c r="D11659" s="2">
        <v>0.87064814814814817</v>
      </c>
      <c r="E11659">
        <v>104</v>
      </c>
      <c r="F11659" s="5">
        <f>IFERROR(VLOOKUP(E11659,Raw_Menu!$A$2:$D$33,4,FALSE),0)</f>
        <v>10.5</v>
      </c>
      <c r="G11659" s="5">
        <f t="shared" si="364"/>
        <v>10.5</v>
      </c>
      <c r="H11659">
        <f t="shared" si="365"/>
        <v>20</v>
      </c>
      <c r="I11659" t="str">
        <f>IFERROR(VLOOKUP(tblOrders[[#This Row],[item_id]],Raw_Menu!$A$2:$D$33,3,FALSE),"Unknown")</f>
        <v>American</v>
      </c>
    </row>
    <row r="11660" spans="1:9" x14ac:dyDescent="0.25">
      <c r="A11660">
        <v>11659</v>
      </c>
      <c r="B11660">
        <v>5124</v>
      </c>
      <c r="C11660" s="1">
        <v>45012</v>
      </c>
      <c r="D11660" s="2">
        <v>0.87064814814814817</v>
      </c>
      <c r="E11660">
        <v>126</v>
      </c>
      <c r="F11660" s="5">
        <f>IFERROR(VLOOKUP(E11660,Raw_Menu!$A$2:$D$33,4,FALSE),0)</f>
        <v>14.5</v>
      </c>
      <c r="G11660" s="5">
        <f t="shared" si="364"/>
        <v>14.5</v>
      </c>
      <c r="H11660">
        <f t="shared" si="365"/>
        <v>20</v>
      </c>
      <c r="I11660" t="str">
        <f>IFERROR(VLOOKUP(tblOrders[[#This Row],[item_id]],Raw_Menu!$A$2:$D$33,3,FALSE),"Unknown")</f>
        <v>Italian</v>
      </c>
    </row>
    <row r="11661" spans="1:9" x14ac:dyDescent="0.25">
      <c r="A11661">
        <v>11660</v>
      </c>
      <c r="B11661">
        <v>5124</v>
      </c>
      <c r="C11661" s="1">
        <v>45012</v>
      </c>
      <c r="D11661" s="2">
        <v>0.87064814814814817</v>
      </c>
      <c r="E11661">
        <v>122</v>
      </c>
      <c r="F11661" s="5">
        <f>IFERROR(VLOOKUP(E11661,Raw_Menu!$A$2:$D$33,4,FALSE),0)</f>
        <v>7</v>
      </c>
      <c r="G11661" s="5">
        <f t="shared" si="364"/>
        <v>7</v>
      </c>
      <c r="H11661">
        <f t="shared" si="365"/>
        <v>20</v>
      </c>
      <c r="I11661" t="str">
        <f>IFERROR(VLOOKUP(tblOrders[[#This Row],[item_id]],Raw_Menu!$A$2:$D$33,3,FALSE),"Unknown")</f>
        <v>Mexican</v>
      </c>
    </row>
    <row r="11662" spans="1:9" x14ac:dyDescent="0.25">
      <c r="A11662">
        <v>11661</v>
      </c>
      <c r="B11662">
        <v>5124</v>
      </c>
      <c r="C11662" s="1">
        <v>45012</v>
      </c>
      <c r="D11662" s="2">
        <v>0.87064814814814817</v>
      </c>
      <c r="E11662">
        <v>123</v>
      </c>
      <c r="F11662" s="5">
        <f>IFERROR(VLOOKUP(E11662,Raw_Menu!$A$2:$D$33,4,FALSE),0)</f>
        <v>9</v>
      </c>
      <c r="G11662" s="5">
        <f t="shared" si="364"/>
        <v>9</v>
      </c>
      <c r="H11662">
        <f t="shared" si="365"/>
        <v>20</v>
      </c>
      <c r="I11662" t="str">
        <f>IFERROR(VLOOKUP(tblOrders[[#This Row],[item_id]],Raw_Menu!$A$2:$D$33,3,FALSE),"Unknown")</f>
        <v>Mexican</v>
      </c>
    </row>
    <row r="11663" spans="1:9" x14ac:dyDescent="0.25">
      <c r="A11663">
        <v>11662</v>
      </c>
      <c r="B11663">
        <v>5125</v>
      </c>
      <c r="C11663" s="1">
        <v>45012</v>
      </c>
      <c r="D11663" s="2">
        <v>0.88090277777777781</v>
      </c>
      <c r="E11663">
        <v>111</v>
      </c>
      <c r="F11663" s="5">
        <f>IFERROR(VLOOKUP(E11663,Raw_Menu!$A$2:$D$33,4,FALSE),0)</f>
        <v>11.95</v>
      </c>
      <c r="G11663" s="5">
        <f t="shared" si="364"/>
        <v>11.95</v>
      </c>
      <c r="H11663">
        <f t="shared" si="365"/>
        <v>21</v>
      </c>
      <c r="I11663" t="str">
        <f>IFERROR(VLOOKUP(tblOrders[[#This Row],[item_id]],Raw_Menu!$A$2:$D$33,3,FALSE),"Unknown")</f>
        <v>Asian</v>
      </c>
    </row>
    <row r="11664" spans="1:9" x14ac:dyDescent="0.25">
      <c r="A11664">
        <v>11663</v>
      </c>
      <c r="B11664">
        <v>5126</v>
      </c>
      <c r="C11664" s="1">
        <v>45012</v>
      </c>
      <c r="D11664" s="2">
        <v>0.89015046296296296</v>
      </c>
      <c r="E11664">
        <v>104</v>
      </c>
      <c r="F11664" s="5">
        <f>IFERROR(VLOOKUP(E11664,Raw_Menu!$A$2:$D$33,4,FALSE),0)</f>
        <v>10.5</v>
      </c>
      <c r="G11664" s="5">
        <f t="shared" si="364"/>
        <v>10.5</v>
      </c>
      <c r="H11664">
        <f t="shared" si="365"/>
        <v>21</v>
      </c>
      <c r="I11664" t="str">
        <f>IFERROR(VLOOKUP(tblOrders[[#This Row],[item_id]],Raw_Menu!$A$2:$D$33,3,FALSE),"Unknown")</f>
        <v>American</v>
      </c>
    </row>
    <row r="11665" spans="1:9" x14ac:dyDescent="0.25">
      <c r="A11665">
        <v>11664</v>
      </c>
      <c r="B11665">
        <v>5126</v>
      </c>
      <c r="C11665" s="1">
        <v>45012</v>
      </c>
      <c r="D11665" s="2">
        <v>0.89015046296296296</v>
      </c>
      <c r="E11665">
        <v>131</v>
      </c>
      <c r="F11665" s="5">
        <f>IFERROR(VLOOKUP(E11665,Raw_Menu!$A$2:$D$33,4,FALSE),0)</f>
        <v>17.95</v>
      </c>
      <c r="G11665" s="5">
        <f t="shared" si="364"/>
        <v>17.95</v>
      </c>
      <c r="H11665">
        <f t="shared" si="365"/>
        <v>21</v>
      </c>
      <c r="I11665" t="str">
        <f>IFERROR(VLOOKUP(tblOrders[[#This Row],[item_id]],Raw_Menu!$A$2:$D$33,3,FALSE),"Unknown")</f>
        <v>Italian</v>
      </c>
    </row>
    <row r="11666" spans="1:9" x14ac:dyDescent="0.25">
      <c r="A11666">
        <v>11665</v>
      </c>
      <c r="B11666">
        <v>5127</v>
      </c>
      <c r="C11666" s="1">
        <v>45012</v>
      </c>
      <c r="D11666" s="2">
        <v>0.90497685185185184</v>
      </c>
      <c r="E11666">
        <v>101</v>
      </c>
      <c r="F11666" s="5">
        <f>IFERROR(VLOOKUP(E11666,Raw_Menu!$A$2:$D$33,4,FALSE),0)</f>
        <v>12.95</v>
      </c>
      <c r="G11666" s="5">
        <f t="shared" si="364"/>
        <v>12.95</v>
      </c>
      <c r="H11666">
        <f t="shared" si="365"/>
        <v>21</v>
      </c>
      <c r="I11666" t="str">
        <f>IFERROR(VLOOKUP(tblOrders[[#This Row],[item_id]],Raw_Menu!$A$2:$D$33,3,FALSE),"Unknown")</f>
        <v>American</v>
      </c>
    </row>
    <row r="11667" spans="1:9" x14ac:dyDescent="0.25">
      <c r="A11667">
        <v>11666</v>
      </c>
      <c r="B11667">
        <v>5127</v>
      </c>
      <c r="C11667" s="1">
        <v>45012</v>
      </c>
      <c r="D11667" s="2">
        <v>0.90497685185185184</v>
      </c>
      <c r="E11667">
        <v>104</v>
      </c>
      <c r="F11667" s="5">
        <f>IFERROR(VLOOKUP(E11667,Raw_Menu!$A$2:$D$33,4,FALSE),0)</f>
        <v>10.5</v>
      </c>
      <c r="G11667" s="5">
        <f t="shared" si="364"/>
        <v>10.5</v>
      </c>
      <c r="H11667">
        <f t="shared" si="365"/>
        <v>21</v>
      </c>
      <c r="I11667" t="str">
        <f>IFERROR(VLOOKUP(tblOrders[[#This Row],[item_id]],Raw_Menu!$A$2:$D$33,3,FALSE),"Unknown")</f>
        <v>American</v>
      </c>
    </row>
    <row r="11668" spans="1:9" x14ac:dyDescent="0.25">
      <c r="A11668">
        <v>11667</v>
      </c>
      <c r="B11668">
        <v>5128</v>
      </c>
      <c r="C11668" s="1">
        <v>45012</v>
      </c>
      <c r="D11668" s="2">
        <v>0.91549768518518515</v>
      </c>
      <c r="E11668">
        <v>122</v>
      </c>
      <c r="F11668" s="5">
        <f>IFERROR(VLOOKUP(E11668,Raw_Menu!$A$2:$D$33,4,FALSE),0)</f>
        <v>7</v>
      </c>
      <c r="G11668" s="5">
        <f t="shared" si="364"/>
        <v>7</v>
      </c>
      <c r="H11668">
        <f t="shared" si="365"/>
        <v>21</v>
      </c>
      <c r="I11668" t="str">
        <f>IFERROR(VLOOKUP(tblOrders[[#This Row],[item_id]],Raw_Menu!$A$2:$D$33,3,FALSE),"Unknown")</f>
        <v>Mexican</v>
      </c>
    </row>
    <row r="11669" spans="1:9" x14ac:dyDescent="0.25">
      <c r="A11669">
        <v>11668</v>
      </c>
      <c r="B11669">
        <v>5129</v>
      </c>
      <c r="C11669" s="1">
        <v>45012</v>
      </c>
      <c r="D11669" s="2">
        <v>0.92839120370370365</v>
      </c>
      <c r="E11669">
        <v>128</v>
      </c>
      <c r="F11669" s="5">
        <f>IFERROR(VLOOKUP(E11669,Raw_Menu!$A$2:$D$33,4,FALSE),0)</f>
        <v>15.5</v>
      </c>
      <c r="G11669" s="5">
        <f t="shared" si="364"/>
        <v>15.5</v>
      </c>
      <c r="H11669">
        <f t="shared" si="365"/>
        <v>22</v>
      </c>
      <c r="I11669" t="str">
        <f>IFERROR(VLOOKUP(tblOrders[[#This Row],[item_id]],Raw_Menu!$A$2:$D$33,3,FALSE),"Unknown")</f>
        <v>Italian</v>
      </c>
    </row>
    <row r="11670" spans="1:9" x14ac:dyDescent="0.25">
      <c r="A11670">
        <v>11669</v>
      </c>
      <c r="B11670">
        <v>5129</v>
      </c>
      <c r="C11670" s="1">
        <v>45012</v>
      </c>
      <c r="D11670" s="2">
        <v>0.92839120370370365</v>
      </c>
      <c r="E11670">
        <v>112</v>
      </c>
      <c r="F11670" s="5">
        <f>IFERROR(VLOOKUP(E11670,Raw_Menu!$A$2:$D$33,4,FALSE),0)</f>
        <v>14.95</v>
      </c>
      <c r="G11670" s="5">
        <f t="shared" si="364"/>
        <v>14.95</v>
      </c>
      <c r="H11670">
        <f t="shared" si="365"/>
        <v>22</v>
      </c>
      <c r="I11670" t="str">
        <f>IFERROR(VLOOKUP(tblOrders[[#This Row],[item_id]],Raw_Menu!$A$2:$D$33,3,FALSE),"Unknown")</f>
        <v>Asian</v>
      </c>
    </row>
    <row r="11671" spans="1:9" x14ac:dyDescent="0.25">
      <c r="A11671">
        <v>11670</v>
      </c>
      <c r="B11671">
        <v>5129</v>
      </c>
      <c r="C11671" s="1">
        <v>45012</v>
      </c>
      <c r="D11671" s="2">
        <v>0.92839120370370365</v>
      </c>
      <c r="E11671" t="s">
        <v>95</v>
      </c>
      <c r="F11671" s="5">
        <f>IFERROR(VLOOKUP(E11671,Raw_Menu!$A$2:$D$33,4,FALSE),0)</f>
        <v>0</v>
      </c>
      <c r="G11671" s="5">
        <f t="shared" si="364"/>
        <v>0</v>
      </c>
      <c r="H11671">
        <f t="shared" si="365"/>
        <v>22</v>
      </c>
      <c r="I11671" t="str">
        <f>IFERROR(VLOOKUP(tblOrders[[#This Row],[item_id]],Raw_Menu!$A$2:$D$33,3,FALSE),"Unknown")</f>
        <v>Unknown</v>
      </c>
    </row>
    <row r="11672" spans="1:9" x14ac:dyDescent="0.25">
      <c r="A11672">
        <v>11671</v>
      </c>
      <c r="B11672">
        <v>5130</v>
      </c>
      <c r="C11672" s="1">
        <v>45012</v>
      </c>
      <c r="D11672" s="2">
        <v>0.93001157407407409</v>
      </c>
      <c r="E11672">
        <v>107</v>
      </c>
      <c r="F11672" s="5">
        <f>IFERROR(VLOOKUP(E11672,Raw_Menu!$A$2:$D$33,4,FALSE),0)</f>
        <v>16.5</v>
      </c>
      <c r="G11672" s="5">
        <f t="shared" si="364"/>
        <v>16.5</v>
      </c>
      <c r="H11672">
        <f t="shared" si="365"/>
        <v>22</v>
      </c>
      <c r="I11672" t="str">
        <f>IFERROR(VLOOKUP(tblOrders[[#This Row],[item_id]],Raw_Menu!$A$2:$D$33,3,FALSE),"Unknown")</f>
        <v>Asian</v>
      </c>
    </row>
    <row r="11673" spans="1:9" x14ac:dyDescent="0.25">
      <c r="A11673">
        <v>11672</v>
      </c>
      <c r="B11673">
        <v>5130</v>
      </c>
      <c r="C11673" s="1">
        <v>45012</v>
      </c>
      <c r="D11673" s="2">
        <v>0.93001157407407409</v>
      </c>
      <c r="E11673">
        <v>122</v>
      </c>
      <c r="F11673" s="5">
        <f>IFERROR(VLOOKUP(E11673,Raw_Menu!$A$2:$D$33,4,FALSE),0)</f>
        <v>7</v>
      </c>
      <c r="G11673" s="5">
        <f t="shared" si="364"/>
        <v>7</v>
      </c>
      <c r="H11673">
        <f t="shared" si="365"/>
        <v>22</v>
      </c>
      <c r="I11673" t="str">
        <f>IFERROR(VLOOKUP(tblOrders[[#This Row],[item_id]],Raw_Menu!$A$2:$D$33,3,FALSE),"Unknown")</f>
        <v>Mexican</v>
      </c>
    </row>
    <row r="11674" spans="1:9" x14ac:dyDescent="0.25">
      <c r="A11674">
        <v>11673</v>
      </c>
      <c r="B11674">
        <v>5131</v>
      </c>
      <c r="C11674" s="1">
        <v>45012</v>
      </c>
      <c r="D11674" s="2">
        <v>0.94293981481481481</v>
      </c>
      <c r="E11674">
        <v>107</v>
      </c>
      <c r="F11674" s="5">
        <f>IFERROR(VLOOKUP(E11674,Raw_Menu!$A$2:$D$33,4,FALSE),0)</f>
        <v>16.5</v>
      </c>
      <c r="G11674" s="5">
        <f t="shared" si="364"/>
        <v>16.5</v>
      </c>
      <c r="H11674">
        <f t="shared" si="365"/>
        <v>22</v>
      </c>
      <c r="I11674" t="str">
        <f>IFERROR(VLOOKUP(tblOrders[[#This Row],[item_id]],Raw_Menu!$A$2:$D$33,3,FALSE),"Unknown")</f>
        <v>Asian</v>
      </c>
    </row>
    <row r="11675" spans="1:9" x14ac:dyDescent="0.25">
      <c r="A11675">
        <v>11674</v>
      </c>
      <c r="B11675">
        <v>5132</v>
      </c>
      <c r="C11675" s="1">
        <v>45012</v>
      </c>
      <c r="D11675" s="2">
        <v>0.9534259259259259</v>
      </c>
      <c r="E11675">
        <v>125</v>
      </c>
      <c r="F11675" s="5">
        <f>IFERROR(VLOOKUP(E11675,Raw_Menu!$A$2:$D$33,4,FALSE),0)</f>
        <v>17.95</v>
      </c>
      <c r="G11675" s="5">
        <f t="shared" si="364"/>
        <v>17.95</v>
      </c>
      <c r="H11675">
        <f t="shared" si="365"/>
        <v>22</v>
      </c>
      <c r="I11675" t="str">
        <f>IFERROR(VLOOKUP(tblOrders[[#This Row],[item_id]],Raw_Menu!$A$2:$D$33,3,FALSE),"Unknown")</f>
        <v>Italian</v>
      </c>
    </row>
    <row r="11676" spans="1:9" x14ac:dyDescent="0.25">
      <c r="A11676">
        <v>11675</v>
      </c>
      <c r="B11676">
        <v>5132</v>
      </c>
      <c r="C11676" s="1">
        <v>45012</v>
      </c>
      <c r="D11676" s="2">
        <v>0.9534259259259259</v>
      </c>
      <c r="E11676">
        <v>123</v>
      </c>
      <c r="F11676" s="5">
        <f>IFERROR(VLOOKUP(E11676,Raw_Menu!$A$2:$D$33,4,FALSE),0)</f>
        <v>9</v>
      </c>
      <c r="G11676" s="5">
        <f t="shared" si="364"/>
        <v>9</v>
      </c>
      <c r="H11676">
        <f t="shared" si="365"/>
        <v>22</v>
      </c>
      <c r="I11676" t="str">
        <f>IFERROR(VLOOKUP(tblOrders[[#This Row],[item_id]],Raw_Menu!$A$2:$D$33,3,FALSE),"Unknown")</f>
        <v>Mexican</v>
      </c>
    </row>
    <row r="11677" spans="1:9" x14ac:dyDescent="0.25">
      <c r="A11677">
        <v>11676</v>
      </c>
      <c r="B11677">
        <v>5133</v>
      </c>
      <c r="C11677" s="1">
        <v>45013</v>
      </c>
      <c r="D11677" s="2">
        <v>0.48699074074074072</v>
      </c>
      <c r="E11677">
        <v>131</v>
      </c>
      <c r="F11677" s="5">
        <f>IFERROR(VLOOKUP(E11677,Raw_Menu!$A$2:$D$33,4,FALSE),0)</f>
        <v>17.95</v>
      </c>
      <c r="G11677" s="5">
        <f t="shared" si="364"/>
        <v>17.95</v>
      </c>
      <c r="H11677">
        <f t="shared" si="365"/>
        <v>11</v>
      </c>
      <c r="I11677" t="str">
        <f>IFERROR(VLOOKUP(tblOrders[[#This Row],[item_id]],Raw_Menu!$A$2:$D$33,3,FALSE),"Unknown")</f>
        <v>Italian</v>
      </c>
    </row>
    <row r="11678" spans="1:9" x14ac:dyDescent="0.25">
      <c r="A11678">
        <v>11677</v>
      </c>
      <c r="B11678">
        <v>5134</v>
      </c>
      <c r="C11678" s="1">
        <v>45013</v>
      </c>
      <c r="D11678" s="2">
        <v>0.51082175925925921</v>
      </c>
      <c r="E11678">
        <v>109</v>
      </c>
      <c r="F11678" s="5">
        <f>IFERROR(VLOOKUP(E11678,Raw_Menu!$A$2:$D$33,4,FALSE),0)</f>
        <v>17.95</v>
      </c>
      <c r="G11678" s="5">
        <f t="shared" si="364"/>
        <v>17.95</v>
      </c>
      <c r="H11678">
        <f t="shared" si="365"/>
        <v>12</v>
      </c>
      <c r="I11678" t="str">
        <f>IFERROR(VLOOKUP(tblOrders[[#This Row],[item_id]],Raw_Menu!$A$2:$D$33,3,FALSE),"Unknown")</f>
        <v>Asian</v>
      </c>
    </row>
    <row r="11679" spans="1:9" x14ac:dyDescent="0.25">
      <c r="A11679">
        <v>11678</v>
      </c>
      <c r="B11679">
        <v>5135</v>
      </c>
      <c r="C11679" s="1">
        <v>45013</v>
      </c>
      <c r="D11679" s="2">
        <v>0.51222222222222225</v>
      </c>
      <c r="E11679">
        <v>106</v>
      </c>
      <c r="F11679" s="5">
        <f>IFERROR(VLOOKUP(E11679,Raw_Menu!$A$2:$D$33,4,FALSE),0)</f>
        <v>7</v>
      </c>
      <c r="G11679" s="5">
        <f t="shared" si="364"/>
        <v>7</v>
      </c>
      <c r="H11679">
        <f t="shared" si="365"/>
        <v>12</v>
      </c>
      <c r="I11679" t="str">
        <f>IFERROR(VLOOKUP(tblOrders[[#This Row],[item_id]],Raw_Menu!$A$2:$D$33,3,FALSE),"Unknown")</f>
        <v>American</v>
      </c>
    </row>
    <row r="11680" spans="1:9" x14ac:dyDescent="0.25">
      <c r="A11680">
        <v>11679</v>
      </c>
      <c r="B11680">
        <v>5136</v>
      </c>
      <c r="C11680" s="1">
        <v>45013</v>
      </c>
      <c r="D11680" s="2">
        <v>0.52615740740740746</v>
      </c>
      <c r="E11680">
        <v>101</v>
      </c>
      <c r="F11680" s="5">
        <f>IFERROR(VLOOKUP(E11680,Raw_Menu!$A$2:$D$33,4,FALSE),0)</f>
        <v>12.95</v>
      </c>
      <c r="G11680" s="5">
        <f t="shared" si="364"/>
        <v>12.95</v>
      </c>
      <c r="H11680">
        <f t="shared" si="365"/>
        <v>12</v>
      </c>
      <c r="I11680" t="str">
        <f>IFERROR(VLOOKUP(tblOrders[[#This Row],[item_id]],Raw_Menu!$A$2:$D$33,3,FALSE),"Unknown")</f>
        <v>American</v>
      </c>
    </row>
    <row r="11681" spans="1:9" x14ac:dyDescent="0.25">
      <c r="A11681">
        <v>11680</v>
      </c>
      <c r="B11681">
        <v>5136</v>
      </c>
      <c r="C11681" s="1">
        <v>45013</v>
      </c>
      <c r="D11681" s="2">
        <v>0.52615740740740746</v>
      </c>
      <c r="E11681">
        <v>102</v>
      </c>
      <c r="F11681" s="5">
        <f>IFERROR(VLOOKUP(E11681,Raw_Menu!$A$2:$D$33,4,FALSE),0)</f>
        <v>13.95</v>
      </c>
      <c r="G11681" s="5">
        <f t="shared" si="364"/>
        <v>13.95</v>
      </c>
      <c r="H11681">
        <f t="shared" si="365"/>
        <v>12</v>
      </c>
      <c r="I11681" t="str">
        <f>IFERROR(VLOOKUP(tblOrders[[#This Row],[item_id]],Raw_Menu!$A$2:$D$33,3,FALSE),"Unknown")</f>
        <v>American</v>
      </c>
    </row>
    <row r="11682" spans="1:9" x14ac:dyDescent="0.25">
      <c r="A11682">
        <v>11681</v>
      </c>
      <c r="B11682">
        <v>5136</v>
      </c>
      <c r="C11682" s="1">
        <v>45013</v>
      </c>
      <c r="D11682" s="2">
        <v>0.52615740740740746</v>
      </c>
      <c r="E11682">
        <v>104</v>
      </c>
      <c r="F11682" s="5">
        <f>IFERROR(VLOOKUP(E11682,Raw_Menu!$A$2:$D$33,4,FALSE),0)</f>
        <v>10.5</v>
      </c>
      <c r="G11682" s="5">
        <f t="shared" si="364"/>
        <v>10.5</v>
      </c>
      <c r="H11682">
        <f t="shared" si="365"/>
        <v>12</v>
      </c>
      <c r="I11682" t="str">
        <f>IFERROR(VLOOKUP(tblOrders[[#This Row],[item_id]],Raw_Menu!$A$2:$D$33,3,FALSE),"Unknown")</f>
        <v>American</v>
      </c>
    </row>
    <row r="11683" spans="1:9" x14ac:dyDescent="0.25">
      <c r="A11683">
        <v>11682</v>
      </c>
      <c r="B11683">
        <v>5136</v>
      </c>
      <c r="C11683" s="1">
        <v>45013</v>
      </c>
      <c r="D11683" s="2">
        <v>0.52615740740740746</v>
      </c>
      <c r="E11683">
        <v>124</v>
      </c>
      <c r="F11683" s="5">
        <f>IFERROR(VLOOKUP(E11683,Raw_Menu!$A$2:$D$33,4,FALSE),0)</f>
        <v>14.5</v>
      </c>
      <c r="G11683" s="5">
        <f t="shared" si="364"/>
        <v>14.5</v>
      </c>
      <c r="H11683">
        <f t="shared" si="365"/>
        <v>12</v>
      </c>
      <c r="I11683" t="str">
        <f>IFERROR(VLOOKUP(tblOrders[[#This Row],[item_id]],Raw_Menu!$A$2:$D$33,3,FALSE),"Unknown")</f>
        <v>Italian</v>
      </c>
    </row>
    <row r="11684" spans="1:9" x14ac:dyDescent="0.25">
      <c r="A11684">
        <v>11683</v>
      </c>
      <c r="B11684">
        <v>5136</v>
      </c>
      <c r="C11684" s="1">
        <v>45013</v>
      </c>
      <c r="D11684" s="2">
        <v>0.52615740740740746</v>
      </c>
      <c r="E11684">
        <v>125</v>
      </c>
      <c r="F11684" s="5">
        <f>IFERROR(VLOOKUP(E11684,Raw_Menu!$A$2:$D$33,4,FALSE),0)</f>
        <v>17.95</v>
      </c>
      <c r="G11684" s="5">
        <f t="shared" si="364"/>
        <v>17.95</v>
      </c>
      <c r="H11684">
        <f t="shared" si="365"/>
        <v>12</v>
      </c>
      <c r="I11684" t="str">
        <f>IFERROR(VLOOKUP(tblOrders[[#This Row],[item_id]],Raw_Menu!$A$2:$D$33,3,FALSE),"Unknown")</f>
        <v>Italian</v>
      </c>
    </row>
    <row r="11685" spans="1:9" x14ac:dyDescent="0.25">
      <c r="A11685">
        <v>11684</v>
      </c>
      <c r="B11685">
        <v>5136</v>
      </c>
      <c r="C11685" s="1">
        <v>45013</v>
      </c>
      <c r="D11685" s="2">
        <v>0.52615740740740746</v>
      </c>
      <c r="E11685">
        <v>129</v>
      </c>
      <c r="F11685" s="5">
        <f>IFERROR(VLOOKUP(E11685,Raw_Menu!$A$2:$D$33,4,FALSE),0)</f>
        <v>15.5</v>
      </c>
      <c r="G11685" s="5">
        <f t="shared" si="364"/>
        <v>15.5</v>
      </c>
      <c r="H11685">
        <f t="shared" si="365"/>
        <v>12</v>
      </c>
      <c r="I11685" t="str">
        <f>IFERROR(VLOOKUP(tblOrders[[#This Row],[item_id]],Raw_Menu!$A$2:$D$33,3,FALSE),"Unknown")</f>
        <v>Italian</v>
      </c>
    </row>
    <row r="11686" spans="1:9" x14ac:dyDescent="0.25">
      <c r="A11686">
        <v>11685</v>
      </c>
      <c r="B11686">
        <v>5136</v>
      </c>
      <c r="C11686" s="1">
        <v>45013</v>
      </c>
      <c r="D11686" s="2">
        <v>0.52615740740740746</v>
      </c>
      <c r="E11686">
        <v>118</v>
      </c>
      <c r="F11686" s="5">
        <f>IFERROR(VLOOKUP(E11686,Raw_Menu!$A$2:$D$33,4,FALSE),0)</f>
        <v>14.95</v>
      </c>
      <c r="G11686" s="5">
        <f t="shared" si="364"/>
        <v>14.95</v>
      </c>
      <c r="H11686">
        <f t="shared" si="365"/>
        <v>12</v>
      </c>
      <c r="I11686" t="str">
        <f>IFERROR(VLOOKUP(tblOrders[[#This Row],[item_id]],Raw_Menu!$A$2:$D$33,3,FALSE),"Unknown")</f>
        <v>Mexican</v>
      </c>
    </row>
    <row r="11687" spans="1:9" x14ac:dyDescent="0.25">
      <c r="A11687">
        <v>11686</v>
      </c>
      <c r="B11687">
        <v>5137</v>
      </c>
      <c r="C11687" s="1">
        <v>45013</v>
      </c>
      <c r="D11687" s="2">
        <v>0.5282175925925926</v>
      </c>
      <c r="E11687">
        <v>102</v>
      </c>
      <c r="F11687" s="5">
        <f>IFERROR(VLOOKUP(E11687,Raw_Menu!$A$2:$D$33,4,FALSE),0)</f>
        <v>13.95</v>
      </c>
      <c r="G11687" s="5">
        <f t="shared" si="364"/>
        <v>13.95</v>
      </c>
      <c r="H11687">
        <f t="shared" si="365"/>
        <v>12</v>
      </c>
      <c r="I11687" t="str">
        <f>IFERROR(VLOOKUP(tblOrders[[#This Row],[item_id]],Raw_Menu!$A$2:$D$33,3,FALSE),"Unknown")</f>
        <v>American</v>
      </c>
    </row>
    <row r="11688" spans="1:9" x14ac:dyDescent="0.25">
      <c r="A11688">
        <v>11687</v>
      </c>
      <c r="B11688">
        <v>5137</v>
      </c>
      <c r="C11688" s="1">
        <v>45013</v>
      </c>
      <c r="D11688" s="2">
        <v>0.5282175925925926</v>
      </c>
      <c r="E11688">
        <v>124</v>
      </c>
      <c r="F11688" s="5">
        <f>IFERROR(VLOOKUP(E11688,Raw_Menu!$A$2:$D$33,4,FALSE),0)</f>
        <v>14.5</v>
      </c>
      <c r="G11688" s="5">
        <f t="shared" si="364"/>
        <v>14.5</v>
      </c>
      <c r="H11688">
        <f t="shared" si="365"/>
        <v>12</v>
      </c>
      <c r="I11688" t="str">
        <f>IFERROR(VLOOKUP(tblOrders[[#This Row],[item_id]],Raw_Menu!$A$2:$D$33,3,FALSE),"Unknown")</f>
        <v>Italian</v>
      </c>
    </row>
    <row r="11689" spans="1:9" x14ac:dyDescent="0.25">
      <c r="A11689">
        <v>11688</v>
      </c>
      <c r="B11689">
        <v>5137</v>
      </c>
      <c r="C11689" s="1">
        <v>45013</v>
      </c>
      <c r="D11689" s="2">
        <v>0.5282175925925926</v>
      </c>
      <c r="E11689">
        <v>119</v>
      </c>
      <c r="F11689" s="5">
        <f>IFERROR(VLOOKUP(E11689,Raw_Menu!$A$2:$D$33,4,FALSE),0)</f>
        <v>11.95</v>
      </c>
      <c r="G11689" s="5">
        <f t="shared" si="364"/>
        <v>11.95</v>
      </c>
      <c r="H11689">
        <f t="shared" si="365"/>
        <v>12</v>
      </c>
      <c r="I11689" t="str">
        <f>IFERROR(VLOOKUP(tblOrders[[#This Row],[item_id]],Raw_Menu!$A$2:$D$33,3,FALSE),"Unknown")</f>
        <v>Mexican</v>
      </c>
    </row>
    <row r="11690" spans="1:9" x14ac:dyDescent="0.25">
      <c r="A11690">
        <v>11689</v>
      </c>
      <c r="B11690">
        <v>5137</v>
      </c>
      <c r="C11690" s="1">
        <v>45013</v>
      </c>
      <c r="D11690" s="2">
        <v>0.5282175925925926</v>
      </c>
      <c r="E11690">
        <v>120</v>
      </c>
      <c r="F11690" s="5">
        <f>IFERROR(VLOOKUP(E11690,Raw_Menu!$A$2:$D$33,4,FALSE),0)</f>
        <v>13.95</v>
      </c>
      <c r="G11690" s="5">
        <f t="shared" si="364"/>
        <v>13.95</v>
      </c>
      <c r="H11690">
        <f t="shared" si="365"/>
        <v>12</v>
      </c>
      <c r="I11690" t="str">
        <f>IFERROR(VLOOKUP(tblOrders[[#This Row],[item_id]],Raw_Menu!$A$2:$D$33,3,FALSE),"Unknown")</f>
        <v>Mexican</v>
      </c>
    </row>
    <row r="11691" spans="1:9" x14ac:dyDescent="0.25">
      <c r="A11691">
        <v>11690</v>
      </c>
      <c r="B11691">
        <v>5137</v>
      </c>
      <c r="C11691" s="1">
        <v>45013</v>
      </c>
      <c r="D11691" s="2">
        <v>0.5282175925925926</v>
      </c>
      <c r="E11691">
        <v>106</v>
      </c>
      <c r="F11691" s="5">
        <f>IFERROR(VLOOKUP(E11691,Raw_Menu!$A$2:$D$33,4,FALSE),0)</f>
        <v>7</v>
      </c>
      <c r="G11691" s="5">
        <f t="shared" si="364"/>
        <v>7</v>
      </c>
      <c r="H11691">
        <f t="shared" si="365"/>
        <v>12</v>
      </c>
      <c r="I11691" t="str">
        <f>IFERROR(VLOOKUP(tblOrders[[#This Row],[item_id]],Raw_Menu!$A$2:$D$33,3,FALSE),"Unknown")</f>
        <v>American</v>
      </c>
    </row>
    <row r="11692" spans="1:9" x14ac:dyDescent="0.25">
      <c r="A11692">
        <v>11691</v>
      </c>
      <c r="B11692">
        <v>5137</v>
      </c>
      <c r="C11692" s="1">
        <v>45013</v>
      </c>
      <c r="D11692" s="2">
        <v>0.5282175925925926</v>
      </c>
      <c r="E11692">
        <v>114</v>
      </c>
      <c r="F11692" s="5">
        <f>IFERROR(VLOOKUP(E11692,Raw_Menu!$A$2:$D$33,4,FALSE),0)</f>
        <v>9</v>
      </c>
      <c r="G11692" s="5">
        <f t="shared" si="364"/>
        <v>9</v>
      </c>
      <c r="H11692">
        <f t="shared" si="365"/>
        <v>12</v>
      </c>
      <c r="I11692" t="str">
        <f>IFERROR(VLOOKUP(tblOrders[[#This Row],[item_id]],Raw_Menu!$A$2:$D$33,3,FALSE),"Unknown")</f>
        <v>Asian</v>
      </c>
    </row>
    <row r="11693" spans="1:9" x14ac:dyDescent="0.25">
      <c r="A11693">
        <v>11692</v>
      </c>
      <c r="B11693">
        <v>5138</v>
      </c>
      <c r="C11693" s="1">
        <v>45013</v>
      </c>
      <c r="D11693" s="2">
        <v>0.52832175925925928</v>
      </c>
      <c r="E11693">
        <v>108</v>
      </c>
      <c r="F11693" s="5">
        <f>IFERROR(VLOOKUP(E11693,Raw_Menu!$A$2:$D$33,4,FALSE),0)</f>
        <v>14.5</v>
      </c>
      <c r="G11693" s="5">
        <f t="shared" si="364"/>
        <v>14.5</v>
      </c>
      <c r="H11693">
        <f t="shared" si="365"/>
        <v>12</v>
      </c>
      <c r="I11693" t="str">
        <f>IFERROR(VLOOKUP(tblOrders[[#This Row],[item_id]],Raw_Menu!$A$2:$D$33,3,FALSE),"Unknown")</f>
        <v>Asian</v>
      </c>
    </row>
    <row r="11694" spans="1:9" x14ac:dyDescent="0.25">
      <c r="A11694">
        <v>11693</v>
      </c>
      <c r="B11694">
        <v>5138</v>
      </c>
      <c r="C11694" s="1">
        <v>45013</v>
      </c>
      <c r="D11694" s="2">
        <v>0.52832175925925928</v>
      </c>
      <c r="E11694">
        <v>126</v>
      </c>
      <c r="F11694" s="5">
        <f>IFERROR(VLOOKUP(E11694,Raw_Menu!$A$2:$D$33,4,FALSE),0)</f>
        <v>14.5</v>
      </c>
      <c r="G11694" s="5">
        <f t="shared" si="364"/>
        <v>14.5</v>
      </c>
      <c r="H11694">
        <f t="shared" si="365"/>
        <v>12</v>
      </c>
      <c r="I11694" t="str">
        <f>IFERROR(VLOOKUP(tblOrders[[#This Row],[item_id]],Raw_Menu!$A$2:$D$33,3,FALSE),"Unknown")</f>
        <v>Italian</v>
      </c>
    </row>
    <row r="11695" spans="1:9" x14ac:dyDescent="0.25">
      <c r="A11695">
        <v>11694</v>
      </c>
      <c r="B11695">
        <v>5138</v>
      </c>
      <c r="C11695" s="1">
        <v>45013</v>
      </c>
      <c r="D11695" s="2">
        <v>0.52832175925925928</v>
      </c>
      <c r="E11695">
        <v>111</v>
      </c>
      <c r="F11695" s="5">
        <f>IFERROR(VLOOKUP(E11695,Raw_Menu!$A$2:$D$33,4,FALSE),0)</f>
        <v>11.95</v>
      </c>
      <c r="G11695" s="5">
        <f t="shared" si="364"/>
        <v>11.95</v>
      </c>
      <c r="H11695">
        <f t="shared" si="365"/>
        <v>12</v>
      </c>
      <c r="I11695" t="str">
        <f>IFERROR(VLOOKUP(tblOrders[[#This Row],[item_id]],Raw_Menu!$A$2:$D$33,3,FALSE),"Unknown")</f>
        <v>Asian</v>
      </c>
    </row>
    <row r="11696" spans="1:9" x14ac:dyDescent="0.25">
      <c r="A11696">
        <v>11695</v>
      </c>
      <c r="B11696">
        <v>5138</v>
      </c>
      <c r="C11696" s="1">
        <v>45013</v>
      </c>
      <c r="D11696" s="2">
        <v>0.52832175925925928</v>
      </c>
      <c r="E11696">
        <v>131</v>
      </c>
      <c r="F11696" s="5">
        <f>IFERROR(VLOOKUP(E11696,Raw_Menu!$A$2:$D$33,4,FALSE),0)</f>
        <v>17.95</v>
      </c>
      <c r="G11696" s="5">
        <f t="shared" si="364"/>
        <v>17.95</v>
      </c>
      <c r="H11696">
        <f t="shared" si="365"/>
        <v>12</v>
      </c>
      <c r="I11696" t="str">
        <f>IFERROR(VLOOKUP(tblOrders[[#This Row],[item_id]],Raw_Menu!$A$2:$D$33,3,FALSE),"Unknown")</f>
        <v>Italian</v>
      </c>
    </row>
    <row r="11697" spans="1:9" x14ac:dyDescent="0.25">
      <c r="A11697">
        <v>11696</v>
      </c>
      <c r="B11697">
        <v>5139</v>
      </c>
      <c r="C11697" s="1">
        <v>45013</v>
      </c>
      <c r="D11697" s="2">
        <v>0.52942129629629631</v>
      </c>
      <c r="E11697">
        <v>129</v>
      </c>
      <c r="F11697" s="5">
        <f>IFERROR(VLOOKUP(E11697,Raw_Menu!$A$2:$D$33,4,FALSE),0)</f>
        <v>15.5</v>
      </c>
      <c r="G11697" s="5">
        <f t="shared" si="364"/>
        <v>15.5</v>
      </c>
      <c r="H11697">
        <f t="shared" si="365"/>
        <v>12</v>
      </c>
      <c r="I11697" t="str">
        <f>IFERROR(VLOOKUP(tblOrders[[#This Row],[item_id]],Raw_Menu!$A$2:$D$33,3,FALSE),"Unknown")</f>
        <v>Italian</v>
      </c>
    </row>
    <row r="11698" spans="1:9" x14ac:dyDescent="0.25">
      <c r="A11698">
        <v>11697</v>
      </c>
      <c r="B11698">
        <v>5140</v>
      </c>
      <c r="C11698" s="1">
        <v>45013</v>
      </c>
      <c r="D11698" s="2">
        <v>0.5317708333333333</v>
      </c>
      <c r="E11698">
        <v>125</v>
      </c>
      <c r="F11698" s="5">
        <f>IFERROR(VLOOKUP(E11698,Raw_Menu!$A$2:$D$33,4,FALSE),0)</f>
        <v>17.95</v>
      </c>
      <c r="G11698" s="5">
        <f t="shared" si="364"/>
        <v>17.95</v>
      </c>
      <c r="H11698">
        <f t="shared" si="365"/>
        <v>12</v>
      </c>
      <c r="I11698" t="str">
        <f>IFERROR(VLOOKUP(tblOrders[[#This Row],[item_id]],Raw_Menu!$A$2:$D$33,3,FALSE),"Unknown")</f>
        <v>Italian</v>
      </c>
    </row>
    <row r="11699" spans="1:9" x14ac:dyDescent="0.25">
      <c r="A11699">
        <v>11698</v>
      </c>
      <c r="B11699">
        <v>5140</v>
      </c>
      <c r="C11699" s="1">
        <v>45013</v>
      </c>
      <c r="D11699" s="2">
        <v>0.5317708333333333</v>
      </c>
      <c r="E11699">
        <v>132</v>
      </c>
      <c r="F11699" s="5">
        <f>IFERROR(VLOOKUP(E11699,Raw_Menu!$A$2:$D$33,4,FALSE),0)</f>
        <v>16.95</v>
      </c>
      <c r="G11699" s="5">
        <f t="shared" si="364"/>
        <v>16.95</v>
      </c>
      <c r="H11699">
        <f t="shared" si="365"/>
        <v>12</v>
      </c>
      <c r="I11699" t="str">
        <f>IFERROR(VLOOKUP(tblOrders[[#This Row],[item_id]],Raw_Menu!$A$2:$D$33,3,FALSE),"Unknown")</f>
        <v>Italian</v>
      </c>
    </row>
    <row r="11700" spans="1:9" x14ac:dyDescent="0.25">
      <c r="A11700">
        <v>11699</v>
      </c>
      <c r="B11700">
        <v>5141</v>
      </c>
      <c r="C11700" s="1">
        <v>45013</v>
      </c>
      <c r="D11700" s="2">
        <v>0.54017361111111106</v>
      </c>
      <c r="E11700">
        <v>101</v>
      </c>
      <c r="F11700" s="5">
        <f>IFERROR(VLOOKUP(E11700,Raw_Menu!$A$2:$D$33,4,FALSE),0)</f>
        <v>12.95</v>
      </c>
      <c r="G11700" s="5">
        <f t="shared" si="364"/>
        <v>12.95</v>
      </c>
      <c r="H11700">
        <f t="shared" si="365"/>
        <v>12</v>
      </c>
      <c r="I11700" t="str">
        <f>IFERROR(VLOOKUP(tblOrders[[#This Row],[item_id]],Raw_Menu!$A$2:$D$33,3,FALSE),"Unknown")</f>
        <v>American</v>
      </c>
    </row>
    <row r="11701" spans="1:9" x14ac:dyDescent="0.25">
      <c r="A11701">
        <v>11700</v>
      </c>
      <c r="B11701">
        <v>5141</v>
      </c>
      <c r="C11701" s="1">
        <v>45013</v>
      </c>
      <c r="D11701" s="2">
        <v>0.54017361111111106</v>
      </c>
      <c r="E11701">
        <v>109</v>
      </c>
      <c r="F11701" s="5">
        <f>IFERROR(VLOOKUP(E11701,Raw_Menu!$A$2:$D$33,4,FALSE),0)</f>
        <v>17.95</v>
      </c>
      <c r="G11701" s="5">
        <f t="shared" si="364"/>
        <v>17.95</v>
      </c>
      <c r="H11701">
        <f t="shared" si="365"/>
        <v>12</v>
      </c>
      <c r="I11701" t="str">
        <f>IFERROR(VLOOKUP(tblOrders[[#This Row],[item_id]],Raw_Menu!$A$2:$D$33,3,FALSE),"Unknown")</f>
        <v>Asian</v>
      </c>
    </row>
    <row r="11702" spans="1:9" x14ac:dyDescent="0.25">
      <c r="A11702">
        <v>11701</v>
      </c>
      <c r="B11702">
        <v>5141</v>
      </c>
      <c r="C11702" s="1">
        <v>45013</v>
      </c>
      <c r="D11702" s="2">
        <v>0.54017361111111106</v>
      </c>
      <c r="E11702">
        <v>109</v>
      </c>
      <c r="F11702" s="5">
        <f>IFERROR(VLOOKUP(E11702,Raw_Menu!$A$2:$D$33,4,FALSE),0)</f>
        <v>17.95</v>
      </c>
      <c r="G11702" s="5">
        <f t="shared" si="364"/>
        <v>17.95</v>
      </c>
      <c r="H11702">
        <f t="shared" si="365"/>
        <v>12</v>
      </c>
      <c r="I11702" t="str">
        <f>IFERROR(VLOOKUP(tblOrders[[#This Row],[item_id]],Raw_Menu!$A$2:$D$33,3,FALSE),"Unknown")</f>
        <v>Asian</v>
      </c>
    </row>
    <row r="11703" spans="1:9" x14ac:dyDescent="0.25">
      <c r="A11703">
        <v>11702</v>
      </c>
      <c r="B11703">
        <v>5142</v>
      </c>
      <c r="C11703" s="1">
        <v>45013</v>
      </c>
      <c r="D11703" s="2">
        <v>0.5662152777777778</v>
      </c>
      <c r="E11703">
        <v>101</v>
      </c>
      <c r="F11703" s="5">
        <f>IFERROR(VLOOKUP(E11703,Raw_Menu!$A$2:$D$33,4,FALSE),0)</f>
        <v>12.95</v>
      </c>
      <c r="G11703" s="5">
        <f t="shared" si="364"/>
        <v>12.95</v>
      </c>
      <c r="H11703">
        <f t="shared" si="365"/>
        <v>13</v>
      </c>
      <c r="I11703" t="str">
        <f>IFERROR(VLOOKUP(tblOrders[[#This Row],[item_id]],Raw_Menu!$A$2:$D$33,3,FALSE),"Unknown")</f>
        <v>American</v>
      </c>
    </row>
    <row r="11704" spans="1:9" x14ac:dyDescent="0.25">
      <c r="A11704">
        <v>11703</v>
      </c>
      <c r="B11704">
        <v>5142</v>
      </c>
      <c r="C11704" s="1">
        <v>45013</v>
      </c>
      <c r="D11704" s="2">
        <v>0.5662152777777778</v>
      </c>
      <c r="E11704">
        <v>113</v>
      </c>
      <c r="F11704" s="5">
        <f>IFERROR(VLOOKUP(E11704,Raw_Menu!$A$2:$D$33,4,FALSE),0)</f>
        <v>5</v>
      </c>
      <c r="G11704" s="5">
        <f t="shared" si="364"/>
        <v>5</v>
      </c>
      <c r="H11704">
        <f t="shared" si="365"/>
        <v>13</v>
      </c>
      <c r="I11704" t="str">
        <f>IFERROR(VLOOKUP(tblOrders[[#This Row],[item_id]],Raw_Menu!$A$2:$D$33,3,FALSE),"Unknown")</f>
        <v>Asian</v>
      </c>
    </row>
    <row r="11705" spans="1:9" x14ac:dyDescent="0.25">
      <c r="A11705">
        <v>11704</v>
      </c>
      <c r="B11705">
        <v>5142</v>
      </c>
      <c r="C11705" s="1">
        <v>45013</v>
      </c>
      <c r="D11705" s="2">
        <v>0.5662152777777778</v>
      </c>
      <c r="E11705">
        <v>122</v>
      </c>
      <c r="F11705" s="5">
        <f>IFERROR(VLOOKUP(E11705,Raw_Menu!$A$2:$D$33,4,FALSE),0)</f>
        <v>7</v>
      </c>
      <c r="G11705" s="5">
        <f t="shared" si="364"/>
        <v>7</v>
      </c>
      <c r="H11705">
        <f t="shared" si="365"/>
        <v>13</v>
      </c>
      <c r="I11705" t="str">
        <f>IFERROR(VLOOKUP(tblOrders[[#This Row],[item_id]],Raw_Menu!$A$2:$D$33,3,FALSE),"Unknown")</f>
        <v>Mexican</v>
      </c>
    </row>
    <row r="11706" spans="1:9" x14ac:dyDescent="0.25">
      <c r="A11706">
        <v>11705</v>
      </c>
      <c r="B11706">
        <v>5142</v>
      </c>
      <c r="C11706" s="1">
        <v>45013</v>
      </c>
      <c r="D11706" s="2">
        <v>0.5662152777777778</v>
      </c>
      <c r="E11706">
        <v>130</v>
      </c>
      <c r="F11706" s="5">
        <f>IFERROR(VLOOKUP(E11706,Raw_Menu!$A$2:$D$33,4,FALSE),0)</f>
        <v>19.95</v>
      </c>
      <c r="G11706" s="5">
        <f t="shared" si="364"/>
        <v>19.95</v>
      </c>
      <c r="H11706">
        <f t="shared" si="365"/>
        <v>13</v>
      </c>
      <c r="I11706" t="str">
        <f>IFERROR(VLOOKUP(tblOrders[[#This Row],[item_id]],Raw_Menu!$A$2:$D$33,3,FALSE),"Unknown")</f>
        <v>Italian</v>
      </c>
    </row>
    <row r="11707" spans="1:9" x14ac:dyDescent="0.25">
      <c r="A11707">
        <v>11706</v>
      </c>
      <c r="B11707">
        <v>5143</v>
      </c>
      <c r="C11707" s="1">
        <v>45013</v>
      </c>
      <c r="D11707" s="2">
        <v>0.57461805555555556</v>
      </c>
      <c r="E11707">
        <v>131</v>
      </c>
      <c r="F11707" s="5">
        <f>IFERROR(VLOOKUP(E11707,Raw_Menu!$A$2:$D$33,4,FALSE),0)</f>
        <v>17.95</v>
      </c>
      <c r="G11707" s="5">
        <f t="shared" si="364"/>
        <v>17.95</v>
      </c>
      <c r="H11707">
        <f t="shared" si="365"/>
        <v>13</v>
      </c>
      <c r="I11707" t="str">
        <f>IFERROR(VLOOKUP(tblOrders[[#This Row],[item_id]],Raw_Menu!$A$2:$D$33,3,FALSE),"Unknown")</f>
        <v>Italian</v>
      </c>
    </row>
    <row r="11708" spans="1:9" x14ac:dyDescent="0.25">
      <c r="A11708">
        <v>11707</v>
      </c>
      <c r="B11708">
        <v>5144</v>
      </c>
      <c r="C11708" s="1">
        <v>45013</v>
      </c>
      <c r="D11708" s="2">
        <v>0.5822222222222222</v>
      </c>
      <c r="E11708">
        <v>111</v>
      </c>
      <c r="F11708" s="5">
        <f>IFERROR(VLOOKUP(E11708,Raw_Menu!$A$2:$D$33,4,FALSE),0)</f>
        <v>11.95</v>
      </c>
      <c r="G11708" s="5">
        <f t="shared" si="364"/>
        <v>11.95</v>
      </c>
      <c r="H11708">
        <f t="shared" si="365"/>
        <v>13</v>
      </c>
      <c r="I11708" t="str">
        <f>IFERROR(VLOOKUP(tblOrders[[#This Row],[item_id]],Raw_Menu!$A$2:$D$33,3,FALSE),"Unknown")</f>
        <v>Asian</v>
      </c>
    </row>
    <row r="11709" spans="1:9" x14ac:dyDescent="0.25">
      <c r="A11709">
        <v>11708</v>
      </c>
      <c r="B11709">
        <v>5145</v>
      </c>
      <c r="C11709" s="1">
        <v>45013</v>
      </c>
      <c r="D11709" s="2">
        <v>0.59436342592592595</v>
      </c>
      <c r="E11709">
        <v>132</v>
      </c>
      <c r="F11709" s="5">
        <f>IFERROR(VLOOKUP(E11709,Raw_Menu!$A$2:$D$33,4,FALSE),0)</f>
        <v>16.95</v>
      </c>
      <c r="G11709" s="5">
        <f t="shared" si="364"/>
        <v>16.95</v>
      </c>
      <c r="H11709">
        <f t="shared" si="365"/>
        <v>14</v>
      </c>
      <c r="I11709" t="str">
        <f>IFERROR(VLOOKUP(tblOrders[[#This Row],[item_id]],Raw_Menu!$A$2:$D$33,3,FALSE),"Unknown")</f>
        <v>Italian</v>
      </c>
    </row>
    <row r="11710" spans="1:9" x14ac:dyDescent="0.25">
      <c r="A11710">
        <v>11709</v>
      </c>
      <c r="B11710">
        <v>5146</v>
      </c>
      <c r="C11710" s="1">
        <v>45013</v>
      </c>
      <c r="D11710" s="2">
        <v>0.59692129629629631</v>
      </c>
      <c r="E11710">
        <v>117</v>
      </c>
      <c r="F11710" s="5">
        <f>IFERROR(VLOOKUP(E11710,Raw_Menu!$A$2:$D$33,4,FALSE),0)</f>
        <v>12.95</v>
      </c>
      <c r="G11710" s="5">
        <f t="shared" si="364"/>
        <v>12.95</v>
      </c>
      <c r="H11710">
        <f t="shared" si="365"/>
        <v>14</v>
      </c>
      <c r="I11710" t="str">
        <f>IFERROR(VLOOKUP(tblOrders[[#This Row],[item_id]],Raw_Menu!$A$2:$D$33,3,FALSE),"Unknown")</f>
        <v>Mexican</v>
      </c>
    </row>
    <row r="11711" spans="1:9" x14ac:dyDescent="0.25">
      <c r="A11711">
        <v>11710</v>
      </c>
      <c r="B11711">
        <v>5146</v>
      </c>
      <c r="C11711" s="1">
        <v>45013</v>
      </c>
      <c r="D11711" s="2">
        <v>0.59692129629629631</v>
      </c>
      <c r="E11711">
        <v>106</v>
      </c>
      <c r="F11711" s="5">
        <f>IFERROR(VLOOKUP(E11711,Raw_Menu!$A$2:$D$33,4,FALSE),0)</f>
        <v>7</v>
      </c>
      <c r="G11711" s="5">
        <f t="shared" si="364"/>
        <v>7</v>
      </c>
      <c r="H11711">
        <f t="shared" si="365"/>
        <v>14</v>
      </c>
      <c r="I11711" t="str">
        <f>IFERROR(VLOOKUP(tblOrders[[#This Row],[item_id]],Raw_Menu!$A$2:$D$33,3,FALSE),"Unknown")</f>
        <v>American</v>
      </c>
    </row>
    <row r="11712" spans="1:9" x14ac:dyDescent="0.25">
      <c r="A11712">
        <v>11711</v>
      </c>
      <c r="B11712">
        <v>5146</v>
      </c>
      <c r="C11712" s="1">
        <v>45013</v>
      </c>
      <c r="D11712" s="2">
        <v>0.59692129629629631</v>
      </c>
      <c r="E11712">
        <v>114</v>
      </c>
      <c r="F11712" s="5">
        <f>IFERROR(VLOOKUP(E11712,Raw_Menu!$A$2:$D$33,4,FALSE),0)</f>
        <v>9</v>
      </c>
      <c r="G11712" s="5">
        <f t="shared" si="364"/>
        <v>9</v>
      </c>
      <c r="H11712">
        <f t="shared" si="365"/>
        <v>14</v>
      </c>
      <c r="I11712" t="str">
        <f>IFERROR(VLOOKUP(tblOrders[[#This Row],[item_id]],Raw_Menu!$A$2:$D$33,3,FALSE),"Unknown")</f>
        <v>Asian</v>
      </c>
    </row>
    <row r="11713" spans="1:9" x14ac:dyDescent="0.25">
      <c r="A11713">
        <v>11712</v>
      </c>
      <c r="B11713">
        <v>5147</v>
      </c>
      <c r="C11713" s="1">
        <v>45013</v>
      </c>
      <c r="D11713" s="2">
        <v>0.61438657407407404</v>
      </c>
      <c r="E11713">
        <v>105</v>
      </c>
      <c r="F11713" s="5">
        <f>IFERROR(VLOOKUP(E11713,Raw_Menu!$A$2:$D$33,4,FALSE),0)</f>
        <v>7</v>
      </c>
      <c r="G11713" s="5">
        <f t="shared" si="364"/>
        <v>7</v>
      </c>
      <c r="H11713">
        <f t="shared" si="365"/>
        <v>14</v>
      </c>
      <c r="I11713" t="str">
        <f>IFERROR(VLOOKUP(tblOrders[[#This Row],[item_id]],Raw_Menu!$A$2:$D$33,3,FALSE),"Unknown")</f>
        <v>American</v>
      </c>
    </row>
    <row r="11714" spans="1:9" x14ac:dyDescent="0.25">
      <c r="A11714">
        <v>11713</v>
      </c>
      <c r="B11714">
        <v>5148</v>
      </c>
      <c r="C11714" s="1">
        <v>45013</v>
      </c>
      <c r="D11714" s="2">
        <v>0.61668981481481477</v>
      </c>
      <c r="E11714">
        <v>104</v>
      </c>
      <c r="F11714" s="5">
        <f>IFERROR(VLOOKUP(E11714,Raw_Menu!$A$2:$D$33,4,FALSE),0)</f>
        <v>10.5</v>
      </c>
      <c r="G11714" s="5">
        <f t="shared" ref="G11714:G11777" si="366">VALUE(F11714)</f>
        <v>10.5</v>
      </c>
      <c r="H11714">
        <f t="shared" ref="H11714:H11777" si="367">HOUR(D11714)</f>
        <v>14</v>
      </c>
      <c r="I11714" t="str">
        <f>IFERROR(VLOOKUP(tblOrders[[#This Row],[item_id]],Raw_Menu!$A$2:$D$33,3,FALSE),"Unknown")</f>
        <v>American</v>
      </c>
    </row>
    <row r="11715" spans="1:9" x14ac:dyDescent="0.25">
      <c r="A11715">
        <v>11714</v>
      </c>
      <c r="B11715">
        <v>5149</v>
      </c>
      <c r="C11715" s="1">
        <v>45013</v>
      </c>
      <c r="D11715" s="2">
        <v>0.61724537037037042</v>
      </c>
      <c r="E11715">
        <v>113</v>
      </c>
      <c r="F11715" s="5">
        <f>IFERROR(VLOOKUP(E11715,Raw_Menu!$A$2:$D$33,4,FALSE),0)</f>
        <v>5</v>
      </c>
      <c r="G11715" s="5">
        <f t="shared" si="366"/>
        <v>5</v>
      </c>
      <c r="H11715">
        <f t="shared" si="367"/>
        <v>14</v>
      </c>
      <c r="I11715" t="str">
        <f>IFERROR(VLOOKUP(tblOrders[[#This Row],[item_id]],Raw_Menu!$A$2:$D$33,3,FALSE),"Unknown")</f>
        <v>Asian</v>
      </c>
    </row>
    <row r="11716" spans="1:9" x14ac:dyDescent="0.25">
      <c r="A11716">
        <v>11715</v>
      </c>
      <c r="B11716">
        <v>5149</v>
      </c>
      <c r="C11716" s="1">
        <v>45013</v>
      </c>
      <c r="D11716" s="2">
        <v>0.61724537037037042</v>
      </c>
      <c r="E11716">
        <v>122</v>
      </c>
      <c r="F11716" s="5">
        <f>IFERROR(VLOOKUP(E11716,Raw_Menu!$A$2:$D$33,4,FALSE),0)</f>
        <v>7</v>
      </c>
      <c r="G11716" s="5">
        <f t="shared" si="366"/>
        <v>7</v>
      </c>
      <c r="H11716">
        <f t="shared" si="367"/>
        <v>14</v>
      </c>
      <c r="I11716" t="str">
        <f>IFERROR(VLOOKUP(tblOrders[[#This Row],[item_id]],Raw_Menu!$A$2:$D$33,3,FALSE),"Unknown")</f>
        <v>Mexican</v>
      </c>
    </row>
    <row r="11717" spans="1:9" x14ac:dyDescent="0.25">
      <c r="A11717">
        <v>11716</v>
      </c>
      <c r="B11717">
        <v>5149</v>
      </c>
      <c r="C11717" s="1">
        <v>45013</v>
      </c>
      <c r="D11717" s="2">
        <v>0.61724537037037042</v>
      </c>
      <c r="E11717">
        <v>130</v>
      </c>
      <c r="F11717" s="5">
        <f>IFERROR(VLOOKUP(E11717,Raw_Menu!$A$2:$D$33,4,FALSE),0)</f>
        <v>19.95</v>
      </c>
      <c r="G11717" s="5">
        <f t="shared" si="366"/>
        <v>19.95</v>
      </c>
      <c r="H11717">
        <f t="shared" si="367"/>
        <v>14</v>
      </c>
      <c r="I11717" t="str">
        <f>IFERROR(VLOOKUP(tblOrders[[#This Row],[item_id]],Raw_Menu!$A$2:$D$33,3,FALSE),"Unknown")</f>
        <v>Italian</v>
      </c>
    </row>
    <row r="11718" spans="1:9" x14ac:dyDescent="0.25">
      <c r="A11718">
        <v>11717</v>
      </c>
      <c r="B11718">
        <v>5149</v>
      </c>
      <c r="C11718" s="1">
        <v>45013</v>
      </c>
      <c r="D11718" s="2">
        <v>0.61724537037037042</v>
      </c>
      <c r="E11718" t="s">
        <v>95</v>
      </c>
      <c r="F11718" s="5">
        <f>IFERROR(VLOOKUP(E11718,Raw_Menu!$A$2:$D$33,4,FALSE),0)</f>
        <v>0</v>
      </c>
      <c r="G11718" s="5">
        <f t="shared" si="366"/>
        <v>0</v>
      </c>
      <c r="H11718">
        <f t="shared" si="367"/>
        <v>14</v>
      </c>
      <c r="I11718" t="str">
        <f>IFERROR(VLOOKUP(tblOrders[[#This Row],[item_id]],Raw_Menu!$A$2:$D$33,3,FALSE),"Unknown")</f>
        <v>Unknown</v>
      </c>
    </row>
    <row r="11719" spans="1:9" x14ac:dyDescent="0.25">
      <c r="A11719">
        <v>11718</v>
      </c>
      <c r="B11719">
        <v>5150</v>
      </c>
      <c r="C11719" s="1">
        <v>45013</v>
      </c>
      <c r="D11719" s="2">
        <v>0.63059027777777776</v>
      </c>
      <c r="E11719">
        <v>108</v>
      </c>
      <c r="F11719" s="5">
        <f>IFERROR(VLOOKUP(E11719,Raw_Menu!$A$2:$D$33,4,FALSE),0)</f>
        <v>14.5</v>
      </c>
      <c r="G11719" s="5">
        <f t="shared" si="366"/>
        <v>14.5</v>
      </c>
      <c r="H11719">
        <f t="shared" si="367"/>
        <v>15</v>
      </c>
      <c r="I11719" t="str">
        <f>IFERROR(VLOOKUP(tblOrders[[#This Row],[item_id]],Raw_Menu!$A$2:$D$33,3,FALSE),"Unknown")</f>
        <v>Asian</v>
      </c>
    </row>
    <row r="11720" spans="1:9" x14ac:dyDescent="0.25">
      <c r="A11720">
        <v>11719</v>
      </c>
      <c r="B11720">
        <v>5150</v>
      </c>
      <c r="C11720" s="1">
        <v>45013</v>
      </c>
      <c r="D11720" s="2">
        <v>0.63059027777777776</v>
      </c>
      <c r="E11720">
        <v>113</v>
      </c>
      <c r="F11720" s="5">
        <f>IFERROR(VLOOKUP(E11720,Raw_Menu!$A$2:$D$33,4,FALSE),0)</f>
        <v>5</v>
      </c>
      <c r="G11720" s="5">
        <f t="shared" si="366"/>
        <v>5</v>
      </c>
      <c r="H11720">
        <f t="shared" si="367"/>
        <v>15</v>
      </c>
      <c r="I11720" t="str">
        <f>IFERROR(VLOOKUP(tblOrders[[#This Row],[item_id]],Raw_Menu!$A$2:$D$33,3,FALSE),"Unknown")</f>
        <v>Asian</v>
      </c>
    </row>
    <row r="11721" spans="1:9" x14ac:dyDescent="0.25">
      <c r="A11721">
        <v>11720</v>
      </c>
      <c r="B11721">
        <v>5151</v>
      </c>
      <c r="C11721" s="1">
        <v>45013</v>
      </c>
      <c r="D11721" s="2">
        <v>0.63083333333333336</v>
      </c>
      <c r="E11721">
        <v>101</v>
      </c>
      <c r="F11721" s="5">
        <f>IFERROR(VLOOKUP(E11721,Raw_Menu!$A$2:$D$33,4,FALSE),0)</f>
        <v>12.95</v>
      </c>
      <c r="G11721" s="5">
        <f t="shared" si="366"/>
        <v>12.95</v>
      </c>
      <c r="H11721">
        <f t="shared" si="367"/>
        <v>15</v>
      </c>
      <c r="I11721" t="str">
        <f>IFERROR(VLOOKUP(tblOrders[[#This Row],[item_id]],Raw_Menu!$A$2:$D$33,3,FALSE),"Unknown")</f>
        <v>American</v>
      </c>
    </row>
    <row r="11722" spans="1:9" x14ac:dyDescent="0.25">
      <c r="A11722">
        <v>11721</v>
      </c>
      <c r="B11722">
        <v>5151</v>
      </c>
      <c r="C11722" s="1">
        <v>45013</v>
      </c>
      <c r="D11722" s="2">
        <v>0.63083333333333336</v>
      </c>
      <c r="E11722">
        <v>113</v>
      </c>
      <c r="F11722" s="5">
        <f>IFERROR(VLOOKUP(E11722,Raw_Menu!$A$2:$D$33,4,FALSE),0)</f>
        <v>5</v>
      </c>
      <c r="G11722" s="5">
        <f t="shared" si="366"/>
        <v>5</v>
      </c>
      <c r="H11722">
        <f t="shared" si="367"/>
        <v>15</v>
      </c>
      <c r="I11722" t="str">
        <f>IFERROR(VLOOKUP(tblOrders[[#This Row],[item_id]],Raw_Menu!$A$2:$D$33,3,FALSE),"Unknown")</f>
        <v>Asian</v>
      </c>
    </row>
    <row r="11723" spans="1:9" x14ac:dyDescent="0.25">
      <c r="A11723">
        <v>11722</v>
      </c>
      <c r="B11723">
        <v>5151</v>
      </c>
      <c r="C11723" s="1">
        <v>45013</v>
      </c>
      <c r="D11723" s="2">
        <v>0.63083333333333336</v>
      </c>
      <c r="E11723">
        <v>131</v>
      </c>
      <c r="F11723" s="5">
        <f>IFERROR(VLOOKUP(E11723,Raw_Menu!$A$2:$D$33,4,FALSE),0)</f>
        <v>17.95</v>
      </c>
      <c r="G11723" s="5">
        <f t="shared" si="366"/>
        <v>17.95</v>
      </c>
      <c r="H11723">
        <f t="shared" si="367"/>
        <v>15</v>
      </c>
      <c r="I11723" t="str">
        <f>IFERROR(VLOOKUP(tblOrders[[#This Row],[item_id]],Raw_Menu!$A$2:$D$33,3,FALSE),"Unknown")</f>
        <v>Italian</v>
      </c>
    </row>
    <row r="11724" spans="1:9" x14ac:dyDescent="0.25">
      <c r="A11724">
        <v>11723</v>
      </c>
      <c r="B11724">
        <v>5152</v>
      </c>
      <c r="C11724" s="1">
        <v>45013</v>
      </c>
      <c r="D11724" s="2">
        <v>0.63520833333333337</v>
      </c>
      <c r="E11724">
        <v>126</v>
      </c>
      <c r="F11724" s="5">
        <f>IFERROR(VLOOKUP(E11724,Raw_Menu!$A$2:$D$33,4,FALSE),0)</f>
        <v>14.5</v>
      </c>
      <c r="G11724" s="5">
        <f t="shared" si="366"/>
        <v>14.5</v>
      </c>
      <c r="H11724">
        <f t="shared" si="367"/>
        <v>15</v>
      </c>
      <c r="I11724" t="str">
        <f>IFERROR(VLOOKUP(tblOrders[[#This Row],[item_id]],Raw_Menu!$A$2:$D$33,3,FALSE),"Unknown")</f>
        <v>Italian</v>
      </c>
    </row>
    <row r="11725" spans="1:9" x14ac:dyDescent="0.25">
      <c r="A11725">
        <v>11724</v>
      </c>
      <c r="B11725">
        <v>5152</v>
      </c>
      <c r="C11725" s="1">
        <v>45013</v>
      </c>
      <c r="D11725" s="2">
        <v>0.63520833333333337</v>
      </c>
      <c r="E11725">
        <v>128</v>
      </c>
      <c r="F11725" s="5">
        <f>IFERROR(VLOOKUP(E11725,Raw_Menu!$A$2:$D$33,4,FALSE),0)</f>
        <v>15.5</v>
      </c>
      <c r="G11725" s="5">
        <f t="shared" si="366"/>
        <v>15.5</v>
      </c>
      <c r="H11725">
        <f t="shared" si="367"/>
        <v>15</v>
      </c>
      <c r="I11725" t="str">
        <f>IFERROR(VLOOKUP(tblOrders[[#This Row],[item_id]],Raw_Menu!$A$2:$D$33,3,FALSE),"Unknown")</f>
        <v>Italian</v>
      </c>
    </row>
    <row r="11726" spans="1:9" x14ac:dyDescent="0.25">
      <c r="A11726">
        <v>11725</v>
      </c>
      <c r="B11726">
        <v>5152</v>
      </c>
      <c r="C11726" s="1">
        <v>45013</v>
      </c>
      <c r="D11726" s="2">
        <v>0.63520833333333337</v>
      </c>
      <c r="E11726">
        <v>122</v>
      </c>
      <c r="F11726" s="5">
        <f>IFERROR(VLOOKUP(E11726,Raw_Menu!$A$2:$D$33,4,FALSE),0)</f>
        <v>7</v>
      </c>
      <c r="G11726" s="5">
        <f t="shared" si="366"/>
        <v>7</v>
      </c>
      <c r="H11726">
        <f t="shared" si="367"/>
        <v>15</v>
      </c>
      <c r="I11726" t="str">
        <f>IFERROR(VLOOKUP(tblOrders[[#This Row],[item_id]],Raw_Menu!$A$2:$D$33,3,FALSE),"Unknown")</f>
        <v>Mexican</v>
      </c>
    </row>
    <row r="11727" spans="1:9" x14ac:dyDescent="0.25">
      <c r="A11727">
        <v>11726</v>
      </c>
      <c r="B11727">
        <v>5153</v>
      </c>
      <c r="C11727" s="1">
        <v>45013</v>
      </c>
      <c r="D11727" s="2">
        <v>0.64131944444444444</v>
      </c>
      <c r="E11727">
        <v>124</v>
      </c>
      <c r="F11727" s="5">
        <f>IFERROR(VLOOKUP(E11727,Raw_Menu!$A$2:$D$33,4,FALSE),0)</f>
        <v>14.5</v>
      </c>
      <c r="G11727" s="5">
        <f t="shared" si="366"/>
        <v>14.5</v>
      </c>
      <c r="H11727">
        <f t="shared" si="367"/>
        <v>15</v>
      </c>
      <c r="I11727" t="str">
        <f>IFERROR(VLOOKUP(tblOrders[[#This Row],[item_id]],Raw_Menu!$A$2:$D$33,3,FALSE),"Unknown")</f>
        <v>Italian</v>
      </c>
    </row>
    <row r="11728" spans="1:9" x14ac:dyDescent="0.25">
      <c r="A11728">
        <v>11727</v>
      </c>
      <c r="B11728">
        <v>5154</v>
      </c>
      <c r="C11728" s="1">
        <v>45013</v>
      </c>
      <c r="D11728" s="2">
        <v>0.65975694444444444</v>
      </c>
      <c r="E11728">
        <v>117</v>
      </c>
      <c r="F11728" s="5">
        <f>IFERROR(VLOOKUP(E11728,Raw_Menu!$A$2:$D$33,4,FALSE),0)</f>
        <v>12.95</v>
      </c>
      <c r="G11728" s="5">
        <f t="shared" si="366"/>
        <v>12.95</v>
      </c>
      <c r="H11728">
        <f t="shared" si="367"/>
        <v>15</v>
      </c>
      <c r="I11728" t="str">
        <f>IFERROR(VLOOKUP(tblOrders[[#This Row],[item_id]],Raw_Menu!$A$2:$D$33,3,FALSE),"Unknown")</f>
        <v>Mexican</v>
      </c>
    </row>
    <row r="11729" spans="1:9" x14ac:dyDescent="0.25">
      <c r="A11729">
        <v>11728</v>
      </c>
      <c r="B11729">
        <v>5154</v>
      </c>
      <c r="C11729" s="1">
        <v>45013</v>
      </c>
      <c r="D11729" s="2">
        <v>0.65975694444444444</v>
      </c>
      <c r="E11729">
        <v>113</v>
      </c>
      <c r="F11729" s="5">
        <f>IFERROR(VLOOKUP(E11729,Raw_Menu!$A$2:$D$33,4,FALSE),0)</f>
        <v>5</v>
      </c>
      <c r="G11729" s="5">
        <f t="shared" si="366"/>
        <v>5</v>
      </c>
      <c r="H11729">
        <f t="shared" si="367"/>
        <v>15</v>
      </c>
      <c r="I11729" t="str">
        <f>IFERROR(VLOOKUP(tblOrders[[#This Row],[item_id]],Raw_Menu!$A$2:$D$33,3,FALSE),"Unknown")</f>
        <v>Asian</v>
      </c>
    </row>
    <row r="11730" spans="1:9" x14ac:dyDescent="0.25">
      <c r="A11730">
        <v>11729</v>
      </c>
      <c r="B11730">
        <v>5154</v>
      </c>
      <c r="C11730" s="1">
        <v>45013</v>
      </c>
      <c r="D11730" s="2">
        <v>0.65975694444444444</v>
      </c>
      <c r="E11730">
        <v>130</v>
      </c>
      <c r="F11730" s="5">
        <f>IFERROR(VLOOKUP(E11730,Raw_Menu!$A$2:$D$33,4,FALSE),0)</f>
        <v>19.95</v>
      </c>
      <c r="G11730" s="5">
        <f t="shared" si="366"/>
        <v>19.95</v>
      </c>
      <c r="H11730">
        <f t="shared" si="367"/>
        <v>15</v>
      </c>
      <c r="I11730" t="str">
        <f>IFERROR(VLOOKUP(tblOrders[[#This Row],[item_id]],Raw_Menu!$A$2:$D$33,3,FALSE),"Unknown")</f>
        <v>Italian</v>
      </c>
    </row>
    <row r="11731" spans="1:9" x14ac:dyDescent="0.25">
      <c r="A11731">
        <v>11730</v>
      </c>
      <c r="B11731">
        <v>5155</v>
      </c>
      <c r="C11731" s="1">
        <v>45013</v>
      </c>
      <c r="D11731" s="2">
        <v>0.66901620370370374</v>
      </c>
      <c r="E11731">
        <v>129</v>
      </c>
      <c r="F11731" s="5">
        <f>IFERROR(VLOOKUP(E11731,Raw_Menu!$A$2:$D$33,4,FALSE),0)</f>
        <v>15.5</v>
      </c>
      <c r="G11731" s="5">
        <f t="shared" si="366"/>
        <v>15.5</v>
      </c>
      <c r="H11731">
        <f t="shared" si="367"/>
        <v>16</v>
      </c>
      <c r="I11731" t="str">
        <f>IFERROR(VLOOKUP(tblOrders[[#This Row],[item_id]],Raw_Menu!$A$2:$D$33,3,FALSE),"Unknown")</f>
        <v>Italian</v>
      </c>
    </row>
    <row r="11732" spans="1:9" x14ac:dyDescent="0.25">
      <c r="A11732">
        <v>11731</v>
      </c>
      <c r="B11732">
        <v>5155</v>
      </c>
      <c r="C11732" s="1">
        <v>45013</v>
      </c>
      <c r="D11732" s="2">
        <v>0.66901620370370374</v>
      </c>
      <c r="E11732">
        <v>130</v>
      </c>
      <c r="F11732" s="5">
        <f>IFERROR(VLOOKUP(E11732,Raw_Menu!$A$2:$D$33,4,FALSE),0)</f>
        <v>19.95</v>
      </c>
      <c r="G11732" s="5">
        <f t="shared" si="366"/>
        <v>19.95</v>
      </c>
      <c r="H11732">
        <f t="shared" si="367"/>
        <v>16</v>
      </c>
      <c r="I11732" t="str">
        <f>IFERROR(VLOOKUP(tblOrders[[#This Row],[item_id]],Raw_Menu!$A$2:$D$33,3,FALSE),"Unknown")</f>
        <v>Italian</v>
      </c>
    </row>
    <row r="11733" spans="1:9" x14ac:dyDescent="0.25">
      <c r="A11733">
        <v>11732</v>
      </c>
      <c r="B11733">
        <v>5156</v>
      </c>
      <c r="C11733" s="1">
        <v>45013</v>
      </c>
      <c r="D11733" s="2">
        <v>0.67190972222222223</v>
      </c>
      <c r="E11733">
        <v>101</v>
      </c>
      <c r="F11733" s="5">
        <f>IFERROR(VLOOKUP(E11733,Raw_Menu!$A$2:$D$33,4,FALSE),0)</f>
        <v>12.95</v>
      </c>
      <c r="G11733" s="5">
        <f t="shared" si="366"/>
        <v>12.95</v>
      </c>
      <c r="H11733">
        <f t="shared" si="367"/>
        <v>16</v>
      </c>
      <c r="I11733" t="str">
        <f>IFERROR(VLOOKUP(tblOrders[[#This Row],[item_id]],Raw_Menu!$A$2:$D$33,3,FALSE),"Unknown")</f>
        <v>American</v>
      </c>
    </row>
    <row r="11734" spans="1:9" x14ac:dyDescent="0.25">
      <c r="A11734">
        <v>11733</v>
      </c>
      <c r="B11734">
        <v>5156</v>
      </c>
      <c r="C11734" s="1">
        <v>45013</v>
      </c>
      <c r="D11734" s="2">
        <v>0.67190972222222223</v>
      </c>
      <c r="E11734">
        <v>107</v>
      </c>
      <c r="F11734" s="5">
        <f>IFERROR(VLOOKUP(E11734,Raw_Menu!$A$2:$D$33,4,FALSE),0)</f>
        <v>16.5</v>
      </c>
      <c r="G11734" s="5">
        <f t="shared" si="366"/>
        <v>16.5</v>
      </c>
      <c r="H11734">
        <f t="shared" si="367"/>
        <v>16</v>
      </c>
      <c r="I11734" t="str">
        <f>IFERROR(VLOOKUP(tblOrders[[#This Row],[item_id]],Raw_Menu!$A$2:$D$33,3,FALSE),"Unknown")</f>
        <v>Asian</v>
      </c>
    </row>
    <row r="11735" spans="1:9" x14ac:dyDescent="0.25">
      <c r="A11735">
        <v>11734</v>
      </c>
      <c r="B11735">
        <v>5156</v>
      </c>
      <c r="C11735" s="1">
        <v>45013</v>
      </c>
      <c r="D11735" s="2">
        <v>0.67190972222222223</v>
      </c>
      <c r="E11735">
        <v>122</v>
      </c>
      <c r="F11735" s="5">
        <f>IFERROR(VLOOKUP(E11735,Raw_Menu!$A$2:$D$33,4,FALSE),0)</f>
        <v>7</v>
      </c>
      <c r="G11735" s="5">
        <f t="shared" si="366"/>
        <v>7</v>
      </c>
      <c r="H11735">
        <f t="shared" si="367"/>
        <v>16</v>
      </c>
      <c r="I11735" t="str">
        <f>IFERROR(VLOOKUP(tblOrders[[#This Row],[item_id]],Raw_Menu!$A$2:$D$33,3,FALSE),"Unknown")</f>
        <v>Mexican</v>
      </c>
    </row>
    <row r="11736" spans="1:9" x14ac:dyDescent="0.25">
      <c r="A11736">
        <v>11735</v>
      </c>
      <c r="B11736">
        <v>5156</v>
      </c>
      <c r="C11736" s="1">
        <v>45013</v>
      </c>
      <c r="D11736" s="2">
        <v>0.67190972222222223</v>
      </c>
      <c r="E11736">
        <v>106</v>
      </c>
      <c r="F11736" s="5">
        <f>IFERROR(VLOOKUP(E11736,Raw_Menu!$A$2:$D$33,4,FALSE),0)</f>
        <v>7</v>
      </c>
      <c r="G11736" s="5">
        <f t="shared" si="366"/>
        <v>7</v>
      </c>
      <c r="H11736">
        <f t="shared" si="367"/>
        <v>16</v>
      </c>
      <c r="I11736" t="str">
        <f>IFERROR(VLOOKUP(tblOrders[[#This Row],[item_id]],Raw_Menu!$A$2:$D$33,3,FALSE),"Unknown")</f>
        <v>American</v>
      </c>
    </row>
    <row r="11737" spans="1:9" x14ac:dyDescent="0.25">
      <c r="A11737">
        <v>11736</v>
      </c>
      <c r="B11737">
        <v>5157</v>
      </c>
      <c r="C11737" s="1">
        <v>45013</v>
      </c>
      <c r="D11737" s="2">
        <v>0.67321759259259262</v>
      </c>
      <c r="E11737">
        <v>107</v>
      </c>
      <c r="F11737" s="5">
        <f>IFERROR(VLOOKUP(E11737,Raw_Menu!$A$2:$D$33,4,FALSE),0)</f>
        <v>16.5</v>
      </c>
      <c r="G11737" s="5">
        <f t="shared" si="366"/>
        <v>16.5</v>
      </c>
      <c r="H11737">
        <f t="shared" si="367"/>
        <v>16</v>
      </c>
      <c r="I11737" t="str">
        <f>IFERROR(VLOOKUP(tblOrders[[#This Row],[item_id]],Raw_Menu!$A$2:$D$33,3,FALSE),"Unknown")</f>
        <v>Asian</v>
      </c>
    </row>
    <row r="11738" spans="1:9" x14ac:dyDescent="0.25">
      <c r="A11738">
        <v>11737</v>
      </c>
      <c r="B11738">
        <v>5157</v>
      </c>
      <c r="C11738" s="1">
        <v>45013</v>
      </c>
      <c r="D11738" s="2">
        <v>0.67321759259259262</v>
      </c>
      <c r="E11738">
        <v>113</v>
      </c>
      <c r="F11738" s="5">
        <f>IFERROR(VLOOKUP(E11738,Raw_Menu!$A$2:$D$33,4,FALSE),0)</f>
        <v>5</v>
      </c>
      <c r="G11738" s="5">
        <f t="shared" si="366"/>
        <v>5</v>
      </c>
      <c r="H11738">
        <f t="shared" si="367"/>
        <v>16</v>
      </c>
      <c r="I11738" t="str">
        <f>IFERROR(VLOOKUP(tblOrders[[#This Row],[item_id]],Raw_Menu!$A$2:$D$33,3,FALSE),"Unknown")</f>
        <v>Asian</v>
      </c>
    </row>
    <row r="11739" spans="1:9" x14ac:dyDescent="0.25">
      <c r="A11739">
        <v>11738</v>
      </c>
      <c r="B11739">
        <v>5158</v>
      </c>
      <c r="C11739" s="1">
        <v>45013</v>
      </c>
      <c r="D11739" s="2">
        <v>0.67820601851851847</v>
      </c>
      <c r="E11739">
        <v>101</v>
      </c>
      <c r="F11739" s="5">
        <f>IFERROR(VLOOKUP(E11739,Raw_Menu!$A$2:$D$33,4,FALSE),0)</f>
        <v>12.95</v>
      </c>
      <c r="G11739" s="5">
        <f t="shared" si="366"/>
        <v>12.95</v>
      </c>
      <c r="H11739">
        <f t="shared" si="367"/>
        <v>16</v>
      </c>
      <c r="I11739" t="str">
        <f>IFERROR(VLOOKUP(tblOrders[[#This Row],[item_id]],Raw_Menu!$A$2:$D$33,3,FALSE),"Unknown")</f>
        <v>American</v>
      </c>
    </row>
    <row r="11740" spans="1:9" x14ac:dyDescent="0.25">
      <c r="A11740">
        <v>11739</v>
      </c>
      <c r="B11740">
        <v>5158</v>
      </c>
      <c r="C11740" s="1">
        <v>45013</v>
      </c>
      <c r="D11740" s="2">
        <v>0.67820601851851847</v>
      </c>
      <c r="E11740">
        <v>117</v>
      </c>
      <c r="F11740" s="5">
        <f>IFERROR(VLOOKUP(E11740,Raw_Menu!$A$2:$D$33,4,FALSE),0)</f>
        <v>12.95</v>
      </c>
      <c r="G11740" s="5">
        <f t="shared" si="366"/>
        <v>12.95</v>
      </c>
      <c r="H11740">
        <f t="shared" si="367"/>
        <v>16</v>
      </c>
      <c r="I11740" t="str">
        <f>IFERROR(VLOOKUP(tblOrders[[#This Row],[item_id]],Raw_Menu!$A$2:$D$33,3,FALSE),"Unknown")</f>
        <v>Mexican</v>
      </c>
    </row>
    <row r="11741" spans="1:9" x14ac:dyDescent="0.25">
      <c r="A11741">
        <v>11740</v>
      </c>
      <c r="B11741">
        <v>5158</v>
      </c>
      <c r="C11741" s="1">
        <v>45013</v>
      </c>
      <c r="D11741" s="2">
        <v>0.67820601851851847</v>
      </c>
      <c r="E11741">
        <v>112</v>
      </c>
      <c r="F11741" s="5">
        <f>IFERROR(VLOOKUP(E11741,Raw_Menu!$A$2:$D$33,4,FALSE),0)</f>
        <v>14.95</v>
      </c>
      <c r="G11741" s="5">
        <f t="shared" si="366"/>
        <v>14.95</v>
      </c>
      <c r="H11741">
        <f t="shared" si="367"/>
        <v>16</v>
      </c>
      <c r="I11741" t="str">
        <f>IFERROR(VLOOKUP(tblOrders[[#This Row],[item_id]],Raw_Menu!$A$2:$D$33,3,FALSE),"Unknown")</f>
        <v>Asian</v>
      </c>
    </row>
    <row r="11742" spans="1:9" x14ac:dyDescent="0.25">
      <c r="A11742">
        <v>11741</v>
      </c>
      <c r="B11742">
        <v>5159</v>
      </c>
      <c r="C11742" s="1">
        <v>45013</v>
      </c>
      <c r="D11742" s="2">
        <v>0.69346064814814812</v>
      </c>
      <c r="E11742">
        <v>122</v>
      </c>
      <c r="F11742" s="5">
        <f>IFERROR(VLOOKUP(E11742,Raw_Menu!$A$2:$D$33,4,FALSE),0)</f>
        <v>7</v>
      </c>
      <c r="G11742" s="5">
        <f t="shared" si="366"/>
        <v>7</v>
      </c>
      <c r="H11742">
        <f t="shared" si="367"/>
        <v>16</v>
      </c>
      <c r="I11742" t="str">
        <f>IFERROR(VLOOKUP(tblOrders[[#This Row],[item_id]],Raw_Menu!$A$2:$D$33,3,FALSE),"Unknown")</f>
        <v>Mexican</v>
      </c>
    </row>
    <row r="11743" spans="1:9" x14ac:dyDescent="0.25">
      <c r="A11743">
        <v>11742</v>
      </c>
      <c r="B11743">
        <v>5160</v>
      </c>
      <c r="C11743" s="1">
        <v>45013</v>
      </c>
      <c r="D11743" s="2">
        <v>0.70385416666666667</v>
      </c>
      <c r="E11743">
        <v>102</v>
      </c>
      <c r="F11743" s="5">
        <f>IFERROR(VLOOKUP(E11743,Raw_Menu!$A$2:$D$33,4,FALSE),0)</f>
        <v>13.95</v>
      </c>
      <c r="G11743" s="5">
        <f t="shared" si="366"/>
        <v>13.95</v>
      </c>
      <c r="H11743">
        <f t="shared" si="367"/>
        <v>16</v>
      </c>
      <c r="I11743" t="str">
        <f>IFERROR(VLOOKUP(tblOrders[[#This Row],[item_id]],Raw_Menu!$A$2:$D$33,3,FALSE),"Unknown")</f>
        <v>American</v>
      </c>
    </row>
    <row r="11744" spans="1:9" x14ac:dyDescent="0.25">
      <c r="A11744">
        <v>11743</v>
      </c>
      <c r="B11744">
        <v>5160</v>
      </c>
      <c r="C11744" s="1">
        <v>45013</v>
      </c>
      <c r="D11744" s="2">
        <v>0.70385416666666667</v>
      </c>
      <c r="E11744">
        <v>108</v>
      </c>
      <c r="F11744" s="5">
        <f>IFERROR(VLOOKUP(E11744,Raw_Menu!$A$2:$D$33,4,FALSE),0)</f>
        <v>14.5</v>
      </c>
      <c r="G11744" s="5">
        <f t="shared" si="366"/>
        <v>14.5</v>
      </c>
      <c r="H11744">
        <f t="shared" si="367"/>
        <v>16</v>
      </c>
      <c r="I11744" t="str">
        <f>IFERROR(VLOOKUP(tblOrders[[#This Row],[item_id]],Raw_Menu!$A$2:$D$33,3,FALSE),"Unknown")</f>
        <v>Asian</v>
      </c>
    </row>
    <row r="11745" spans="1:9" x14ac:dyDescent="0.25">
      <c r="A11745">
        <v>11744</v>
      </c>
      <c r="B11745">
        <v>5160</v>
      </c>
      <c r="C11745" s="1">
        <v>45013</v>
      </c>
      <c r="D11745" s="2">
        <v>0.70385416666666667</v>
      </c>
      <c r="E11745">
        <v>129</v>
      </c>
      <c r="F11745" s="5">
        <f>IFERROR(VLOOKUP(E11745,Raw_Menu!$A$2:$D$33,4,FALSE),0)</f>
        <v>15.5</v>
      </c>
      <c r="G11745" s="5">
        <f t="shared" si="366"/>
        <v>15.5</v>
      </c>
      <c r="H11745">
        <f t="shared" si="367"/>
        <v>16</v>
      </c>
      <c r="I11745" t="str">
        <f>IFERROR(VLOOKUP(tblOrders[[#This Row],[item_id]],Raw_Menu!$A$2:$D$33,3,FALSE),"Unknown")</f>
        <v>Italian</v>
      </c>
    </row>
    <row r="11746" spans="1:9" x14ac:dyDescent="0.25">
      <c r="A11746">
        <v>11745</v>
      </c>
      <c r="B11746">
        <v>5160</v>
      </c>
      <c r="C11746" s="1">
        <v>45013</v>
      </c>
      <c r="D11746" s="2">
        <v>0.70385416666666667</v>
      </c>
      <c r="E11746">
        <v>120</v>
      </c>
      <c r="F11746" s="5">
        <f>IFERROR(VLOOKUP(E11746,Raw_Menu!$A$2:$D$33,4,FALSE),0)</f>
        <v>13.95</v>
      </c>
      <c r="G11746" s="5">
        <f t="shared" si="366"/>
        <v>13.95</v>
      </c>
      <c r="H11746">
        <f t="shared" si="367"/>
        <v>16</v>
      </c>
      <c r="I11746" t="str">
        <f>IFERROR(VLOOKUP(tblOrders[[#This Row],[item_id]],Raw_Menu!$A$2:$D$33,3,FALSE),"Unknown")</f>
        <v>Mexican</v>
      </c>
    </row>
    <row r="11747" spans="1:9" x14ac:dyDescent="0.25">
      <c r="A11747">
        <v>11746</v>
      </c>
      <c r="B11747">
        <v>5161</v>
      </c>
      <c r="C11747" s="1">
        <v>45013</v>
      </c>
      <c r="D11747" s="2">
        <v>0.70564814814814814</v>
      </c>
      <c r="E11747">
        <v>117</v>
      </c>
      <c r="F11747" s="5">
        <f>IFERROR(VLOOKUP(E11747,Raw_Menu!$A$2:$D$33,4,FALSE),0)</f>
        <v>12.95</v>
      </c>
      <c r="G11747" s="5">
        <f t="shared" si="366"/>
        <v>12.95</v>
      </c>
      <c r="H11747">
        <f t="shared" si="367"/>
        <v>16</v>
      </c>
      <c r="I11747" t="str">
        <f>IFERROR(VLOOKUP(tblOrders[[#This Row],[item_id]],Raw_Menu!$A$2:$D$33,3,FALSE),"Unknown")</f>
        <v>Mexican</v>
      </c>
    </row>
    <row r="11748" spans="1:9" x14ac:dyDescent="0.25">
      <c r="A11748">
        <v>11747</v>
      </c>
      <c r="B11748">
        <v>5161</v>
      </c>
      <c r="C11748" s="1">
        <v>45013</v>
      </c>
      <c r="D11748" s="2">
        <v>0.70564814814814814</v>
      </c>
      <c r="E11748">
        <v>121</v>
      </c>
      <c r="F11748" s="5">
        <f>IFERROR(VLOOKUP(E11748,Raw_Menu!$A$2:$D$33,4,FALSE),0)</f>
        <v>10.5</v>
      </c>
      <c r="G11748" s="5">
        <f t="shared" si="366"/>
        <v>10.5</v>
      </c>
      <c r="H11748">
        <f t="shared" si="367"/>
        <v>16</v>
      </c>
      <c r="I11748" t="str">
        <f>IFERROR(VLOOKUP(tblOrders[[#This Row],[item_id]],Raw_Menu!$A$2:$D$33,3,FALSE),"Unknown")</f>
        <v>Mexican</v>
      </c>
    </row>
    <row r="11749" spans="1:9" x14ac:dyDescent="0.25">
      <c r="A11749">
        <v>11748</v>
      </c>
      <c r="B11749">
        <v>5161</v>
      </c>
      <c r="C11749" s="1">
        <v>45013</v>
      </c>
      <c r="D11749" s="2">
        <v>0.70564814814814814</v>
      </c>
      <c r="E11749">
        <v>122</v>
      </c>
      <c r="F11749" s="5">
        <f>IFERROR(VLOOKUP(E11749,Raw_Menu!$A$2:$D$33,4,FALSE),0)</f>
        <v>7</v>
      </c>
      <c r="G11749" s="5">
        <f t="shared" si="366"/>
        <v>7</v>
      </c>
      <c r="H11749">
        <f t="shared" si="367"/>
        <v>16</v>
      </c>
      <c r="I11749" t="str">
        <f>IFERROR(VLOOKUP(tblOrders[[#This Row],[item_id]],Raw_Menu!$A$2:$D$33,3,FALSE),"Unknown")</f>
        <v>Mexican</v>
      </c>
    </row>
    <row r="11750" spans="1:9" x14ac:dyDescent="0.25">
      <c r="A11750">
        <v>11749</v>
      </c>
      <c r="B11750">
        <v>5161</v>
      </c>
      <c r="C11750" s="1">
        <v>45013</v>
      </c>
      <c r="D11750" s="2">
        <v>0.70564814814814814</v>
      </c>
      <c r="E11750">
        <v>130</v>
      </c>
      <c r="F11750" s="5">
        <f>IFERROR(VLOOKUP(E11750,Raw_Menu!$A$2:$D$33,4,FALSE),0)</f>
        <v>19.95</v>
      </c>
      <c r="G11750" s="5">
        <f t="shared" si="366"/>
        <v>19.95</v>
      </c>
      <c r="H11750">
        <f t="shared" si="367"/>
        <v>16</v>
      </c>
      <c r="I11750" t="str">
        <f>IFERROR(VLOOKUP(tblOrders[[#This Row],[item_id]],Raw_Menu!$A$2:$D$33,3,FALSE),"Unknown")</f>
        <v>Italian</v>
      </c>
    </row>
    <row r="11751" spans="1:9" x14ac:dyDescent="0.25">
      <c r="A11751">
        <v>11750</v>
      </c>
      <c r="B11751">
        <v>5162</v>
      </c>
      <c r="C11751" s="1">
        <v>45013</v>
      </c>
      <c r="D11751" s="2">
        <v>0.70799768518518513</v>
      </c>
      <c r="E11751">
        <v>112</v>
      </c>
      <c r="F11751" s="5">
        <f>IFERROR(VLOOKUP(E11751,Raw_Menu!$A$2:$D$33,4,FALSE),0)</f>
        <v>14.95</v>
      </c>
      <c r="G11751" s="5">
        <f t="shared" si="366"/>
        <v>14.95</v>
      </c>
      <c r="H11751">
        <f t="shared" si="367"/>
        <v>16</v>
      </c>
      <c r="I11751" t="str">
        <f>IFERROR(VLOOKUP(tblOrders[[#This Row],[item_id]],Raw_Menu!$A$2:$D$33,3,FALSE),"Unknown")</f>
        <v>Asian</v>
      </c>
    </row>
    <row r="11752" spans="1:9" x14ac:dyDescent="0.25">
      <c r="A11752">
        <v>11751</v>
      </c>
      <c r="B11752">
        <v>5163</v>
      </c>
      <c r="C11752" s="1">
        <v>45013</v>
      </c>
      <c r="D11752" s="2">
        <v>0.71442129629629625</v>
      </c>
      <c r="E11752">
        <v>114</v>
      </c>
      <c r="F11752" s="5">
        <f>IFERROR(VLOOKUP(E11752,Raw_Menu!$A$2:$D$33,4,FALSE),0)</f>
        <v>9</v>
      </c>
      <c r="G11752" s="5">
        <f t="shared" si="366"/>
        <v>9</v>
      </c>
      <c r="H11752">
        <f t="shared" si="367"/>
        <v>17</v>
      </c>
      <c r="I11752" t="str">
        <f>IFERROR(VLOOKUP(tblOrders[[#This Row],[item_id]],Raw_Menu!$A$2:$D$33,3,FALSE),"Unknown")</f>
        <v>Asian</v>
      </c>
    </row>
    <row r="11753" spans="1:9" x14ac:dyDescent="0.25">
      <c r="A11753">
        <v>11752</v>
      </c>
      <c r="B11753">
        <v>5164</v>
      </c>
      <c r="C11753" s="1">
        <v>45013</v>
      </c>
      <c r="D11753" s="2">
        <v>0.71840277777777772</v>
      </c>
      <c r="E11753">
        <v>120</v>
      </c>
      <c r="F11753" s="5">
        <f>IFERROR(VLOOKUP(E11753,Raw_Menu!$A$2:$D$33,4,FALSE),0)</f>
        <v>13.95</v>
      </c>
      <c r="G11753" s="5">
        <f t="shared" si="366"/>
        <v>13.95</v>
      </c>
      <c r="H11753">
        <f t="shared" si="367"/>
        <v>17</v>
      </c>
      <c r="I11753" t="str">
        <f>IFERROR(VLOOKUP(tblOrders[[#This Row],[item_id]],Raw_Menu!$A$2:$D$33,3,FALSE),"Unknown")</f>
        <v>Mexican</v>
      </c>
    </row>
    <row r="11754" spans="1:9" x14ac:dyDescent="0.25">
      <c r="A11754">
        <v>11753</v>
      </c>
      <c r="B11754">
        <v>5165</v>
      </c>
      <c r="C11754" s="1">
        <v>45013</v>
      </c>
      <c r="D11754" s="2">
        <v>0.72688657407407409</v>
      </c>
      <c r="E11754">
        <v>128</v>
      </c>
      <c r="F11754" s="5">
        <f>IFERROR(VLOOKUP(E11754,Raw_Menu!$A$2:$D$33,4,FALSE),0)</f>
        <v>15.5</v>
      </c>
      <c r="G11754" s="5">
        <f t="shared" si="366"/>
        <v>15.5</v>
      </c>
      <c r="H11754">
        <f t="shared" si="367"/>
        <v>17</v>
      </c>
      <c r="I11754" t="str">
        <f>IFERROR(VLOOKUP(tblOrders[[#This Row],[item_id]],Raw_Menu!$A$2:$D$33,3,FALSE),"Unknown")</f>
        <v>Italian</v>
      </c>
    </row>
    <row r="11755" spans="1:9" x14ac:dyDescent="0.25">
      <c r="A11755">
        <v>11754</v>
      </c>
      <c r="B11755">
        <v>5165</v>
      </c>
      <c r="C11755" s="1">
        <v>45013</v>
      </c>
      <c r="D11755" s="2">
        <v>0.72688657407407409</v>
      </c>
      <c r="E11755">
        <v>119</v>
      </c>
      <c r="F11755" s="5">
        <f>IFERROR(VLOOKUP(E11755,Raw_Menu!$A$2:$D$33,4,FALSE),0)</f>
        <v>11.95</v>
      </c>
      <c r="G11755" s="5">
        <f t="shared" si="366"/>
        <v>11.95</v>
      </c>
      <c r="H11755">
        <f t="shared" si="367"/>
        <v>17</v>
      </c>
      <c r="I11755" t="str">
        <f>IFERROR(VLOOKUP(tblOrders[[#This Row],[item_id]],Raw_Menu!$A$2:$D$33,3,FALSE),"Unknown")</f>
        <v>Mexican</v>
      </c>
    </row>
    <row r="11756" spans="1:9" x14ac:dyDescent="0.25">
      <c r="A11756">
        <v>11755</v>
      </c>
      <c r="B11756">
        <v>5165</v>
      </c>
      <c r="C11756" s="1">
        <v>45013</v>
      </c>
      <c r="D11756" s="2">
        <v>0.72688657407407409</v>
      </c>
      <c r="E11756">
        <v>114</v>
      </c>
      <c r="F11756" s="5">
        <f>IFERROR(VLOOKUP(E11756,Raw_Menu!$A$2:$D$33,4,FALSE),0)</f>
        <v>9</v>
      </c>
      <c r="G11756" s="5">
        <f t="shared" si="366"/>
        <v>9</v>
      </c>
      <c r="H11756">
        <f t="shared" si="367"/>
        <v>17</v>
      </c>
      <c r="I11756" t="str">
        <f>IFERROR(VLOOKUP(tblOrders[[#This Row],[item_id]],Raw_Menu!$A$2:$D$33,3,FALSE),"Unknown")</f>
        <v>Asian</v>
      </c>
    </row>
    <row r="11757" spans="1:9" x14ac:dyDescent="0.25">
      <c r="A11757">
        <v>11756</v>
      </c>
      <c r="B11757">
        <v>5166</v>
      </c>
      <c r="C11757" s="1">
        <v>45013</v>
      </c>
      <c r="D11757" s="2">
        <v>0.7415046296296296</v>
      </c>
      <c r="E11757">
        <v>119</v>
      </c>
      <c r="F11757" s="5">
        <f>IFERROR(VLOOKUP(E11757,Raw_Menu!$A$2:$D$33,4,FALSE),0)</f>
        <v>11.95</v>
      </c>
      <c r="G11757" s="5">
        <f t="shared" si="366"/>
        <v>11.95</v>
      </c>
      <c r="H11757">
        <f t="shared" si="367"/>
        <v>17</v>
      </c>
      <c r="I11757" t="str">
        <f>IFERROR(VLOOKUP(tblOrders[[#This Row],[item_id]],Raw_Menu!$A$2:$D$33,3,FALSE),"Unknown")</f>
        <v>Mexican</v>
      </c>
    </row>
    <row r="11758" spans="1:9" x14ac:dyDescent="0.25">
      <c r="A11758">
        <v>11757</v>
      </c>
      <c r="B11758">
        <v>5166</v>
      </c>
      <c r="C11758" s="1">
        <v>45013</v>
      </c>
      <c r="D11758" s="2">
        <v>0.7415046296296296</v>
      </c>
      <c r="E11758">
        <v>122</v>
      </c>
      <c r="F11758" s="5">
        <f>IFERROR(VLOOKUP(E11758,Raw_Menu!$A$2:$D$33,4,FALSE),0)</f>
        <v>7</v>
      </c>
      <c r="G11758" s="5">
        <f t="shared" si="366"/>
        <v>7</v>
      </c>
      <c r="H11758">
        <f t="shared" si="367"/>
        <v>17</v>
      </c>
      <c r="I11758" t="str">
        <f>IFERROR(VLOOKUP(tblOrders[[#This Row],[item_id]],Raw_Menu!$A$2:$D$33,3,FALSE),"Unknown")</f>
        <v>Mexican</v>
      </c>
    </row>
    <row r="11759" spans="1:9" x14ac:dyDescent="0.25">
      <c r="A11759">
        <v>11758</v>
      </c>
      <c r="B11759">
        <v>5166</v>
      </c>
      <c r="C11759" s="1">
        <v>45013</v>
      </c>
      <c r="D11759" s="2">
        <v>0.7415046296296296</v>
      </c>
      <c r="E11759">
        <v>106</v>
      </c>
      <c r="F11759" s="5">
        <f>IFERROR(VLOOKUP(E11759,Raw_Menu!$A$2:$D$33,4,FALSE),0)</f>
        <v>7</v>
      </c>
      <c r="G11759" s="5">
        <f t="shared" si="366"/>
        <v>7</v>
      </c>
      <c r="H11759">
        <f t="shared" si="367"/>
        <v>17</v>
      </c>
      <c r="I11759" t="str">
        <f>IFERROR(VLOOKUP(tblOrders[[#This Row],[item_id]],Raw_Menu!$A$2:$D$33,3,FALSE),"Unknown")</f>
        <v>American</v>
      </c>
    </row>
    <row r="11760" spans="1:9" x14ac:dyDescent="0.25">
      <c r="A11760">
        <v>11759</v>
      </c>
      <c r="B11760">
        <v>5167</v>
      </c>
      <c r="C11760" s="1">
        <v>45013</v>
      </c>
      <c r="D11760" s="2">
        <v>0.74708333333333332</v>
      </c>
      <c r="E11760">
        <v>101</v>
      </c>
      <c r="F11760" s="5">
        <f>IFERROR(VLOOKUP(E11760,Raw_Menu!$A$2:$D$33,4,FALSE),0)</f>
        <v>12.95</v>
      </c>
      <c r="G11760" s="5">
        <f t="shared" si="366"/>
        <v>12.95</v>
      </c>
      <c r="H11760">
        <f t="shared" si="367"/>
        <v>17</v>
      </c>
      <c r="I11760" t="str">
        <f>IFERROR(VLOOKUP(tblOrders[[#This Row],[item_id]],Raw_Menu!$A$2:$D$33,3,FALSE),"Unknown")</f>
        <v>American</v>
      </c>
    </row>
    <row r="11761" spans="1:9" x14ac:dyDescent="0.25">
      <c r="A11761">
        <v>11760</v>
      </c>
      <c r="B11761">
        <v>5167</v>
      </c>
      <c r="C11761" s="1">
        <v>45013</v>
      </c>
      <c r="D11761" s="2">
        <v>0.74708333333333332</v>
      </c>
      <c r="E11761">
        <v>106</v>
      </c>
      <c r="F11761" s="5">
        <f>IFERROR(VLOOKUP(E11761,Raw_Menu!$A$2:$D$33,4,FALSE),0)</f>
        <v>7</v>
      </c>
      <c r="G11761" s="5">
        <f t="shared" si="366"/>
        <v>7</v>
      </c>
      <c r="H11761">
        <f t="shared" si="367"/>
        <v>17</v>
      </c>
      <c r="I11761" t="str">
        <f>IFERROR(VLOOKUP(tblOrders[[#This Row],[item_id]],Raw_Menu!$A$2:$D$33,3,FALSE),"Unknown")</f>
        <v>American</v>
      </c>
    </row>
    <row r="11762" spans="1:9" x14ac:dyDescent="0.25">
      <c r="A11762">
        <v>11761</v>
      </c>
      <c r="B11762">
        <v>5168</v>
      </c>
      <c r="C11762" s="1">
        <v>45013</v>
      </c>
      <c r="D11762" s="2">
        <v>0.74887731481481479</v>
      </c>
      <c r="E11762">
        <v>120</v>
      </c>
      <c r="F11762" s="5">
        <f>IFERROR(VLOOKUP(E11762,Raw_Menu!$A$2:$D$33,4,FALSE),0)</f>
        <v>13.95</v>
      </c>
      <c r="G11762" s="5">
        <f t="shared" si="366"/>
        <v>13.95</v>
      </c>
      <c r="H11762">
        <f t="shared" si="367"/>
        <v>17</v>
      </c>
      <c r="I11762" t="str">
        <f>IFERROR(VLOOKUP(tblOrders[[#This Row],[item_id]],Raw_Menu!$A$2:$D$33,3,FALSE),"Unknown")</f>
        <v>Mexican</v>
      </c>
    </row>
    <row r="11763" spans="1:9" x14ac:dyDescent="0.25">
      <c r="A11763">
        <v>11762</v>
      </c>
      <c r="B11763">
        <v>5168</v>
      </c>
      <c r="C11763" s="1">
        <v>45013</v>
      </c>
      <c r="D11763" s="2">
        <v>0.74887731481481479</v>
      </c>
      <c r="E11763">
        <v>131</v>
      </c>
      <c r="F11763" s="5">
        <f>IFERROR(VLOOKUP(E11763,Raw_Menu!$A$2:$D$33,4,FALSE),0)</f>
        <v>17.95</v>
      </c>
      <c r="G11763" s="5">
        <f t="shared" si="366"/>
        <v>17.95</v>
      </c>
      <c r="H11763">
        <f t="shared" si="367"/>
        <v>17</v>
      </c>
      <c r="I11763" t="str">
        <f>IFERROR(VLOOKUP(tblOrders[[#This Row],[item_id]],Raw_Menu!$A$2:$D$33,3,FALSE),"Unknown")</f>
        <v>Italian</v>
      </c>
    </row>
    <row r="11764" spans="1:9" x14ac:dyDescent="0.25">
      <c r="A11764">
        <v>11763</v>
      </c>
      <c r="B11764">
        <v>5169</v>
      </c>
      <c r="C11764" s="1">
        <v>45013</v>
      </c>
      <c r="D11764" s="2">
        <v>0.75329861111111107</v>
      </c>
      <c r="E11764">
        <v>132</v>
      </c>
      <c r="F11764" s="5">
        <f>IFERROR(VLOOKUP(E11764,Raw_Menu!$A$2:$D$33,4,FALSE),0)</f>
        <v>16.95</v>
      </c>
      <c r="G11764" s="5">
        <f t="shared" si="366"/>
        <v>16.95</v>
      </c>
      <c r="H11764">
        <f t="shared" si="367"/>
        <v>18</v>
      </c>
      <c r="I11764" t="str">
        <f>IFERROR(VLOOKUP(tblOrders[[#This Row],[item_id]],Raw_Menu!$A$2:$D$33,3,FALSE),"Unknown")</f>
        <v>Italian</v>
      </c>
    </row>
    <row r="11765" spans="1:9" x14ac:dyDescent="0.25">
      <c r="A11765">
        <v>11764</v>
      </c>
      <c r="B11765">
        <v>5170</v>
      </c>
      <c r="C11765" s="1">
        <v>45013</v>
      </c>
      <c r="D11765" s="2">
        <v>0.75851851851851848</v>
      </c>
      <c r="E11765">
        <v>118</v>
      </c>
      <c r="F11765" s="5">
        <f>IFERROR(VLOOKUP(E11765,Raw_Menu!$A$2:$D$33,4,FALSE),0)</f>
        <v>14.95</v>
      </c>
      <c r="G11765" s="5">
        <f t="shared" si="366"/>
        <v>14.95</v>
      </c>
      <c r="H11765">
        <f t="shared" si="367"/>
        <v>18</v>
      </c>
      <c r="I11765" t="str">
        <f>IFERROR(VLOOKUP(tblOrders[[#This Row],[item_id]],Raw_Menu!$A$2:$D$33,3,FALSE),"Unknown")</f>
        <v>Mexican</v>
      </c>
    </row>
    <row r="11766" spans="1:9" x14ac:dyDescent="0.25">
      <c r="A11766">
        <v>11765</v>
      </c>
      <c r="B11766">
        <v>5170</v>
      </c>
      <c r="C11766" s="1">
        <v>45013</v>
      </c>
      <c r="D11766" s="2">
        <v>0.75851851851851848</v>
      </c>
      <c r="E11766">
        <v>122</v>
      </c>
      <c r="F11766" s="5">
        <f>IFERROR(VLOOKUP(E11766,Raw_Menu!$A$2:$D$33,4,FALSE),0)</f>
        <v>7</v>
      </c>
      <c r="G11766" s="5">
        <f t="shared" si="366"/>
        <v>7</v>
      </c>
      <c r="H11766">
        <f t="shared" si="367"/>
        <v>18</v>
      </c>
      <c r="I11766" t="str">
        <f>IFERROR(VLOOKUP(tblOrders[[#This Row],[item_id]],Raw_Menu!$A$2:$D$33,3,FALSE),"Unknown")</f>
        <v>Mexican</v>
      </c>
    </row>
    <row r="11767" spans="1:9" x14ac:dyDescent="0.25">
      <c r="A11767">
        <v>11766</v>
      </c>
      <c r="B11767">
        <v>5171</v>
      </c>
      <c r="C11767" s="1">
        <v>45013</v>
      </c>
      <c r="D11767" s="2">
        <v>0.78032407407407411</v>
      </c>
      <c r="E11767">
        <v>102</v>
      </c>
      <c r="F11767" s="5">
        <f>IFERROR(VLOOKUP(E11767,Raw_Menu!$A$2:$D$33,4,FALSE),0)</f>
        <v>13.95</v>
      </c>
      <c r="G11767" s="5">
        <f t="shared" si="366"/>
        <v>13.95</v>
      </c>
      <c r="H11767">
        <f t="shared" si="367"/>
        <v>18</v>
      </c>
      <c r="I11767" t="str">
        <f>IFERROR(VLOOKUP(tblOrders[[#This Row],[item_id]],Raw_Menu!$A$2:$D$33,3,FALSE),"Unknown")</f>
        <v>American</v>
      </c>
    </row>
    <row r="11768" spans="1:9" x14ac:dyDescent="0.25">
      <c r="A11768">
        <v>11767</v>
      </c>
      <c r="B11768">
        <v>5172</v>
      </c>
      <c r="C11768" s="1">
        <v>45013</v>
      </c>
      <c r="D11768" s="2">
        <v>0.78434027777777782</v>
      </c>
      <c r="E11768">
        <v>122</v>
      </c>
      <c r="F11768" s="5">
        <f>IFERROR(VLOOKUP(E11768,Raw_Menu!$A$2:$D$33,4,FALSE),0)</f>
        <v>7</v>
      </c>
      <c r="G11768" s="5">
        <f t="shared" si="366"/>
        <v>7</v>
      </c>
      <c r="H11768">
        <f t="shared" si="367"/>
        <v>18</v>
      </c>
      <c r="I11768" t="str">
        <f>IFERROR(VLOOKUP(tblOrders[[#This Row],[item_id]],Raw_Menu!$A$2:$D$33,3,FALSE),"Unknown")</f>
        <v>Mexican</v>
      </c>
    </row>
    <row r="11769" spans="1:9" x14ac:dyDescent="0.25">
      <c r="A11769">
        <v>11768</v>
      </c>
      <c r="B11769">
        <v>5172</v>
      </c>
      <c r="C11769" s="1">
        <v>45013</v>
      </c>
      <c r="D11769" s="2">
        <v>0.78434027777777782</v>
      </c>
      <c r="E11769">
        <v>122</v>
      </c>
      <c r="F11769" s="5">
        <f>IFERROR(VLOOKUP(E11769,Raw_Menu!$A$2:$D$33,4,FALSE),0)</f>
        <v>7</v>
      </c>
      <c r="G11769" s="5">
        <f t="shared" si="366"/>
        <v>7</v>
      </c>
      <c r="H11769">
        <f t="shared" si="367"/>
        <v>18</v>
      </c>
      <c r="I11769" t="str">
        <f>IFERROR(VLOOKUP(tblOrders[[#This Row],[item_id]],Raw_Menu!$A$2:$D$33,3,FALSE),"Unknown")</f>
        <v>Mexican</v>
      </c>
    </row>
    <row r="11770" spans="1:9" x14ac:dyDescent="0.25">
      <c r="A11770">
        <v>11769</v>
      </c>
      <c r="B11770">
        <v>5173</v>
      </c>
      <c r="C11770" s="1">
        <v>45013</v>
      </c>
      <c r="D11770" s="2">
        <v>0.78853009259259255</v>
      </c>
      <c r="E11770">
        <v>121</v>
      </c>
      <c r="F11770" s="5">
        <f>IFERROR(VLOOKUP(E11770,Raw_Menu!$A$2:$D$33,4,FALSE),0)</f>
        <v>10.5</v>
      </c>
      <c r="G11770" s="5">
        <f t="shared" si="366"/>
        <v>10.5</v>
      </c>
      <c r="H11770">
        <f t="shared" si="367"/>
        <v>18</v>
      </c>
      <c r="I11770" t="str">
        <f>IFERROR(VLOOKUP(tblOrders[[#This Row],[item_id]],Raw_Menu!$A$2:$D$33,3,FALSE),"Unknown")</f>
        <v>Mexican</v>
      </c>
    </row>
    <row r="11771" spans="1:9" x14ac:dyDescent="0.25">
      <c r="A11771">
        <v>11770</v>
      </c>
      <c r="B11771">
        <v>5173</v>
      </c>
      <c r="C11771" s="1">
        <v>45013</v>
      </c>
      <c r="D11771" s="2">
        <v>0.78853009259259255</v>
      </c>
      <c r="E11771">
        <v>122</v>
      </c>
      <c r="F11771" s="5">
        <f>IFERROR(VLOOKUP(E11771,Raw_Menu!$A$2:$D$33,4,FALSE),0)</f>
        <v>7</v>
      </c>
      <c r="G11771" s="5">
        <f t="shared" si="366"/>
        <v>7</v>
      </c>
      <c r="H11771">
        <f t="shared" si="367"/>
        <v>18</v>
      </c>
      <c r="I11771" t="str">
        <f>IFERROR(VLOOKUP(tblOrders[[#This Row],[item_id]],Raw_Menu!$A$2:$D$33,3,FALSE),"Unknown")</f>
        <v>Mexican</v>
      </c>
    </row>
    <row r="11772" spans="1:9" x14ac:dyDescent="0.25">
      <c r="A11772">
        <v>11771</v>
      </c>
      <c r="B11772">
        <v>5174</v>
      </c>
      <c r="C11772" s="1">
        <v>45013</v>
      </c>
      <c r="D11772" s="2">
        <v>0.78881944444444441</v>
      </c>
      <c r="E11772">
        <v>109</v>
      </c>
      <c r="F11772" s="5">
        <f>IFERROR(VLOOKUP(E11772,Raw_Menu!$A$2:$D$33,4,FALSE),0)</f>
        <v>17.95</v>
      </c>
      <c r="G11772" s="5">
        <f t="shared" si="366"/>
        <v>17.95</v>
      </c>
      <c r="H11772">
        <f t="shared" si="367"/>
        <v>18</v>
      </c>
      <c r="I11772" t="str">
        <f>IFERROR(VLOOKUP(tblOrders[[#This Row],[item_id]],Raw_Menu!$A$2:$D$33,3,FALSE),"Unknown")</f>
        <v>Asian</v>
      </c>
    </row>
    <row r="11773" spans="1:9" x14ac:dyDescent="0.25">
      <c r="A11773">
        <v>11772</v>
      </c>
      <c r="B11773">
        <v>5174</v>
      </c>
      <c r="C11773" s="1">
        <v>45013</v>
      </c>
      <c r="D11773" s="2">
        <v>0.78881944444444441</v>
      </c>
      <c r="E11773">
        <v>129</v>
      </c>
      <c r="F11773" s="5">
        <f>IFERROR(VLOOKUP(E11773,Raw_Menu!$A$2:$D$33,4,FALSE),0)</f>
        <v>15.5</v>
      </c>
      <c r="G11773" s="5">
        <f t="shared" si="366"/>
        <v>15.5</v>
      </c>
      <c r="H11773">
        <f t="shared" si="367"/>
        <v>18</v>
      </c>
      <c r="I11773" t="str">
        <f>IFERROR(VLOOKUP(tblOrders[[#This Row],[item_id]],Raw_Menu!$A$2:$D$33,3,FALSE),"Unknown")</f>
        <v>Italian</v>
      </c>
    </row>
    <row r="11774" spans="1:9" x14ac:dyDescent="0.25">
      <c r="A11774">
        <v>11773</v>
      </c>
      <c r="B11774">
        <v>5175</v>
      </c>
      <c r="C11774" s="1">
        <v>45013</v>
      </c>
      <c r="D11774" s="2">
        <v>0.80925925925925923</v>
      </c>
      <c r="E11774">
        <v>112</v>
      </c>
      <c r="F11774" s="5">
        <f>IFERROR(VLOOKUP(E11774,Raw_Menu!$A$2:$D$33,4,FALSE),0)</f>
        <v>14.95</v>
      </c>
      <c r="G11774" s="5">
        <f t="shared" si="366"/>
        <v>14.95</v>
      </c>
      <c r="H11774">
        <f t="shared" si="367"/>
        <v>19</v>
      </c>
      <c r="I11774" t="str">
        <f>IFERROR(VLOOKUP(tblOrders[[#This Row],[item_id]],Raw_Menu!$A$2:$D$33,3,FALSE),"Unknown")</f>
        <v>Asian</v>
      </c>
    </row>
    <row r="11775" spans="1:9" x14ac:dyDescent="0.25">
      <c r="A11775">
        <v>11774</v>
      </c>
      <c r="B11775">
        <v>5175</v>
      </c>
      <c r="C11775" s="1">
        <v>45013</v>
      </c>
      <c r="D11775" s="2">
        <v>0.80925925925925923</v>
      </c>
      <c r="E11775">
        <v>121</v>
      </c>
      <c r="F11775" s="5">
        <f>IFERROR(VLOOKUP(E11775,Raw_Menu!$A$2:$D$33,4,FALSE),0)</f>
        <v>10.5</v>
      </c>
      <c r="G11775" s="5">
        <f t="shared" si="366"/>
        <v>10.5</v>
      </c>
      <c r="H11775">
        <f t="shared" si="367"/>
        <v>19</v>
      </c>
      <c r="I11775" t="str">
        <f>IFERROR(VLOOKUP(tblOrders[[#This Row],[item_id]],Raw_Menu!$A$2:$D$33,3,FALSE),"Unknown")</f>
        <v>Mexican</v>
      </c>
    </row>
    <row r="11776" spans="1:9" x14ac:dyDescent="0.25">
      <c r="A11776">
        <v>11775</v>
      </c>
      <c r="B11776">
        <v>5175</v>
      </c>
      <c r="C11776" s="1">
        <v>45013</v>
      </c>
      <c r="D11776" s="2">
        <v>0.80925925925925923</v>
      </c>
      <c r="E11776">
        <v>105</v>
      </c>
      <c r="F11776" s="5">
        <f>IFERROR(VLOOKUP(E11776,Raw_Menu!$A$2:$D$33,4,FALSE),0)</f>
        <v>7</v>
      </c>
      <c r="G11776" s="5">
        <f t="shared" si="366"/>
        <v>7</v>
      </c>
      <c r="H11776">
        <f t="shared" si="367"/>
        <v>19</v>
      </c>
      <c r="I11776" t="str">
        <f>IFERROR(VLOOKUP(tblOrders[[#This Row],[item_id]],Raw_Menu!$A$2:$D$33,3,FALSE),"Unknown")</f>
        <v>American</v>
      </c>
    </row>
    <row r="11777" spans="1:9" x14ac:dyDescent="0.25">
      <c r="A11777">
        <v>11776</v>
      </c>
      <c r="B11777">
        <v>5176</v>
      </c>
      <c r="C11777" s="1">
        <v>45013</v>
      </c>
      <c r="D11777" s="2">
        <v>0.81167824074074069</v>
      </c>
      <c r="E11777">
        <v>102</v>
      </c>
      <c r="F11777" s="5">
        <f>IFERROR(VLOOKUP(E11777,Raw_Menu!$A$2:$D$33,4,FALSE),0)</f>
        <v>13.95</v>
      </c>
      <c r="G11777" s="5">
        <f t="shared" si="366"/>
        <v>13.95</v>
      </c>
      <c r="H11777">
        <f t="shared" si="367"/>
        <v>19</v>
      </c>
      <c r="I11777" t="str">
        <f>IFERROR(VLOOKUP(tblOrders[[#This Row],[item_id]],Raw_Menu!$A$2:$D$33,3,FALSE),"Unknown")</f>
        <v>American</v>
      </c>
    </row>
    <row r="11778" spans="1:9" x14ac:dyDescent="0.25">
      <c r="A11778">
        <v>11777</v>
      </c>
      <c r="B11778">
        <v>5177</v>
      </c>
      <c r="C11778" s="1">
        <v>45013</v>
      </c>
      <c r="D11778" s="2">
        <v>0.81628472222222226</v>
      </c>
      <c r="E11778">
        <v>118</v>
      </c>
      <c r="F11778" s="5">
        <f>IFERROR(VLOOKUP(E11778,Raw_Menu!$A$2:$D$33,4,FALSE),0)</f>
        <v>14.95</v>
      </c>
      <c r="G11778" s="5">
        <f t="shared" ref="G11778:G11841" si="368">VALUE(F11778)</f>
        <v>14.95</v>
      </c>
      <c r="H11778">
        <f t="shared" ref="H11778:H11841" si="369">HOUR(D11778)</f>
        <v>19</v>
      </c>
      <c r="I11778" t="str">
        <f>IFERROR(VLOOKUP(tblOrders[[#This Row],[item_id]],Raw_Menu!$A$2:$D$33,3,FALSE),"Unknown")</f>
        <v>Mexican</v>
      </c>
    </row>
    <row r="11779" spans="1:9" x14ac:dyDescent="0.25">
      <c r="A11779">
        <v>11778</v>
      </c>
      <c r="B11779">
        <v>5178</v>
      </c>
      <c r="C11779" s="1">
        <v>45013</v>
      </c>
      <c r="D11779" s="2">
        <v>0.81746527777777778</v>
      </c>
      <c r="E11779">
        <v>117</v>
      </c>
      <c r="F11779" s="5">
        <f>IFERROR(VLOOKUP(E11779,Raw_Menu!$A$2:$D$33,4,FALSE),0)</f>
        <v>12.95</v>
      </c>
      <c r="G11779" s="5">
        <f t="shared" si="368"/>
        <v>12.95</v>
      </c>
      <c r="H11779">
        <f t="shared" si="369"/>
        <v>19</v>
      </c>
      <c r="I11779" t="str">
        <f>IFERROR(VLOOKUP(tblOrders[[#This Row],[item_id]],Raw_Menu!$A$2:$D$33,3,FALSE),"Unknown")</f>
        <v>Mexican</v>
      </c>
    </row>
    <row r="11780" spans="1:9" x14ac:dyDescent="0.25">
      <c r="A11780">
        <v>11779</v>
      </c>
      <c r="B11780">
        <v>5178</v>
      </c>
      <c r="C11780" s="1">
        <v>45013</v>
      </c>
      <c r="D11780" s="2">
        <v>0.81746527777777778</v>
      </c>
      <c r="E11780">
        <v>122</v>
      </c>
      <c r="F11780" s="5">
        <f>IFERROR(VLOOKUP(E11780,Raw_Menu!$A$2:$D$33,4,FALSE),0)</f>
        <v>7</v>
      </c>
      <c r="G11780" s="5">
        <f t="shared" si="368"/>
        <v>7</v>
      </c>
      <c r="H11780">
        <f t="shared" si="369"/>
        <v>19</v>
      </c>
      <c r="I11780" t="str">
        <f>IFERROR(VLOOKUP(tblOrders[[#This Row],[item_id]],Raw_Menu!$A$2:$D$33,3,FALSE),"Unknown")</f>
        <v>Mexican</v>
      </c>
    </row>
    <row r="11781" spans="1:9" x14ac:dyDescent="0.25">
      <c r="A11781">
        <v>11780</v>
      </c>
      <c r="B11781">
        <v>5178</v>
      </c>
      <c r="C11781" s="1">
        <v>45013</v>
      </c>
      <c r="D11781" s="2">
        <v>0.81746527777777778</v>
      </c>
      <c r="E11781">
        <v>132</v>
      </c>
      <c r="F11781" s="5">
        <f>IFERROR(VLOOKUP(E11781,Raw_Menu!$A$2:$D$33,4,FALSE),0)</f>
        <v>16.95</v>
      </c>
      <c r="G11781" s="5">
        <f t="shared" si="368"/>
        <v>16.95</v>
      </c>
      <c r="H11781">
        <f t="shared" si="369"/>
        <v>19</v>
      </c>
      <c r="I11781" t="str">
        <f>IFERROR(VLOOKUP(tblOrders[[#This Row],[item_id]],Raw_Menu!$A$2:$D$33,3,FALSE),"Unknown")</f>
        <v>Italian</v>
      </c>
    </row>
    <row r="11782" spans="1:9" x14ac:dyDescent="0.25">
      <c r="A11782">
        <v>11781</v>
      </c>
      <c r="B11782">
        <v>5179</v>
      </c>
      <c r="C11782" s="1">
        <v>45013</v>
      </c>
      <c r="D11782" s="2">
        <v>0.82313657407407403</v>
      </c>
      <c r="E11782">
        <v>129</v>
      </c>
      <c r="F11782" s="5">
        <f>IFERROR(VLOOKUP(E11782,Raw_Menu!$A$2:$D$33,4,FALSE),0)</f>
        <v>15.5</v>
      </c>
      <c r="G11782" s="5">
        <f t="shared" si="368"/>
        <v>15.5</v>
      </c>
      <c r="H11782">
        <f t="shared" si="369"/>
        <v>19</v>
      </c>
      <c r="I11782" t="str">
        <f>IFERROR(VLOOKUP(tblOrders[[#This Row],[item_id]],Raw_Menu!$A$2:$D$33,3,FALSE),"Unknown")</f>
        <v>Italian</v>
      </c>
    </row>
    <row r="11783" spans="1:9" x14ac:dyDescent="0.25">
      <c r="A11783">
        <v>11782</v>
      </c>
      <c r="B11783">
        <v>5180</v>
      </c>
      <c r="C11783" s="1">
        <v>45013</v>
      </c>
      <c r="D11783" s="2">
        <v>0.82512731481481483</v>
      </c>
      <c r="E11783">
        <v>125</v>
      </c>
      <c r="F11783" s="5">
        <f>IFERROR(VLOOKUP(E11783,Raw_Menu!$A$2:$D$33,4,FALSE),0)</f>
        <v>17.95</v>
      </c>
      <c r="G11783" s="5">
        <f t="shared" si="368"/>
        <v>17.95</v>
      </c>
      <c r="H11783">
        <f t="shared" si="369"/>
        <v>19</v>
      </c>
      <c r="I11783" t="str">
        <f>IFERROR(VLOOKUP(tblOrders[[#This Row],[item_id]],Raw_Menu!$A$2:$D$33,3,FALSE),"Unknown")</f>
        <v>Italian</v>
      </c>
    </row>
    <row r="11784" spans="1:9" x14ac:dyDescent="0.25">
      <c r="A11784">
        <v>11783</v>
      </c>
      <c r="B11784">
        <v>5180</v>
      </c>
      <c r="C11784" s="1">
        <v>45013</v>
      </c>
      <c r="D11784" s="2">
        <v>0.82512731481481483</v>
      </c>
      <c r="E11784">
        <v>129</v>
      </c>
      <c r="F11784" s="5">
        <f>IFERROR(VLOOKUP(E11784,Raw_Menu!$A$2:$D$33,4,FALSE),0)</f>
        <v>15.5</v>
      </c>
      <c r="G11784" s="5">
        <f t="shared" si="368"/>
        <v>15.5</v>
      </c>
      <c r="H11784">
        <f t="shared" si="369"/>
        <v>19</v>
      </c>
      <c r="I11784" t="str">
        <f>IFERROR(VLOOKUP(tblOrders[[#This Row],[item_id]],Raw_Menu!$A$2:$D$33,3,FALSE),"Unknown")</f>
        <v>Italian</v>
      </c>
    </row>
    <row r="11785" spans="1:9" x14ac:dyDescent="0.25">
      <c r="A11785">
        <v>11784</v>
      </c>
      <c r="B11785">
        <v>5180</v>
      </c>
      <c r="C11785" s="1">
        <v>45013</v>
      </c>
      <c r="D11785" s="2">
        <v>0.82512731481481483</v>
      </c>
      <c r="E11785">
        <v>123</v>
      </c>
      <c r="F11785" s="5">
        <f>IFERROR(VLOOKUP(E11785,Raw_Menu!$A$2:$D$33,4,FALSE),0)</f>
        <v>9</v>
      </c>
      <c r="G11785" s="5">
        <f t="shared" si="368"/>
        <v>9</v>
      </c>
      <c r="H11785">
        <f t="shared" si="369"/>
        <v>19</v>
      </c>
      <c r="I11785" t="str">
        <f>IFERROR(VLOOKUP(tblOrders[[#This Row],[item_id]],Raw_Menu!$A$2:$D$33,3,FALSE),"Unknown")</f>
        <v>Mexican</v>
      </c>
    </row>
    <row r="11786" spans="1:9" x14ac:dyDescent="0.25">
      <c r="A11786">
        <v>11785</v>
      </c>
      <c r="B11786">
        <v>5181</v>
      </c>
      <c r="C11786" s="1">
        <v>45013</v>
      </c>
      <c r="D11786" s="2">
        <v>0.82961805555555557</v>
      </c>
      <c r="E11786">
        <v>111</v>
      </c>
      <c r="F11786" s="5">
        <f>IFERROR(VLOOKUP(E11786,Raw_Menu!$A$2:$D$33,4,FALSE),0)</f>
        <v>11.95</v>
      </c>
      <c r="G11786" s="5">
        <f t="shared" si="368"/>
        <v>11.95</v>
      </c>
      <c r="H11786">
        <f t="shared" si="369"/>
        <v>19</v>
      </c>
      <c r="I11786" t="str">
        <f>IFERROR(VLOOKUP(tblOrders[[#This Row],[item_id]],Raw_Menu!$A$2:$D$33,3,FALSE),"Unknown")</f>
        <v>Asian</v>
      </c>
    </row>
    <row r="11787" spans="1:9" x14ac:dyDescent="0.25">
      <c r="A11787">
        <v>11786</v>
      </c>
      <c r="B11787">
        <v>5181</v>
      </c>
      <c r="C11787" s="1">
        <v>45013</v>
      </c>
      <c r="D11787" s="2">
        <v>0.82961805555555557</v>
      </c>
      <c r="E11787">
        <v>106</v>
      </c>
      <c r="F11787" s="5">
        <f>IFERROR(VLOOKUP(E11787,Raw_Menu!$A$2:$D$33,4,FALSE),0)</f>
        <v>7</v>
      </c>
      <c r="G11787" s="5">
        <f t="shared" si="368"/>
        <v>7</v>
      </c>
      <c r="H11787">
        <f t="shared" si="369"/>
        <v>19</v>
      </c>
      <c r="I11787" t="str">
        <f>IFERROR(VLOOKUP(tblOrders[[#This Row],[item_id]],Raw_Menu!$A$2:$D$33,3,FALSE),"Unknown")</f>
        <v>American</v>
      </c>
    </row>
    <row r="11788" spans="1:9" x14ac:dyDescent="0.25">
      <c r="A11788">
        <v>11787</v>
      </c>
      <c r="B11788">
        <v>5182</v>
      </c>
      <c r="C11788" s="1">
        <v>45013</v>
      </c>
      <c r="D11788" s="2">
        <v>0.8371643518518519</v>
      </c>
      <c r="E11788">
        <v>107</v>
      </c>
      <c r="F11788" s="5">
        <f>IFERROR(VLOOKUP(E11788,Raw_Menu!$A$2:$D$33,4,FALSE),0)</f>
        <v>16.5</v>
      </c>
      <c r="G11788" s="5">
        <f t="shared" si="368"/>
        <v>16.5</v>
      </c>
      <c r="H11788">
        <f t="shared" si="369"/>
        <v>20</v>
      </c>
      <c r="I11788" t="str">
        <f>IFERROR(VLOOKUP(tblOrders[[#This Row],[item_id]],Raw_Menu!$A$2:$D$33,3,FALSE),"Unknown")</f>
        <v>Asian</v>
      </c>
    </row>
    <row r="11789" spans="1:9" x14ac:dyDescent="0.25">
      <c r="A11789">
        <v>11788</v>
      </c>
      <c r="B11789">
        <v>5182</v>
      </c>
      <c r="C11789" s="1">
        <v>45013</v>
      </c>
      <c r="D11789" s="2">
        <v>0.8371643518518519</v>
      </c>
      <c r="E11789">
        <v>109</v>
      </c>
      <c r="F11789" s="5">
        <f>IFERROR(VLOOKUP(E11789,Raw_Menu!$A$2:$D$33,4,FALSE),0)</f>
        <v>17.95</v>
      </c>
      <c r="G11789" s="5">
        <f t="shared" si="368"/>
        <v>17.95</v>
      </c>
      <c r="H11789">
        <f t="shared" si="369"/>
        <v>20</v>
      </c>
      <c r="I11789" t="str">
        <f>IFERROR(VLOOKUP(tblOrders[[#This Row],[item_id]],Raw_Menu!$A$2:$D$33,3,FALSE),"Unknown")</f>
        <v>Asian</v>
      </c>
    </row>
    <row r="11790" spans="1:9" x14ac:dyDescent="0.25">
      <c r="A11790">
        <v>11789</v>
      </c>
      <c r="B11790">
        <v>5182</v>
      </c>
      <c r="C11790" s="1">
        <v>45013</v>
      </c>
      <c r="D11790" s="2">
        <v>0.8371643518518519</v>
      </c>
      <c r="E11790">
        <v>127</v>
      </c>
      <c r="F11790" s="5">
        <f>IFERROR(VLOOKUP(E11790,Raw_Menu!$A$2:$D$33,4,FALSE),0)</f>
        <v>17.95</v>
      </c>
      <c r="G11790" s="5">
        <f t="shared" si="368"/>
        <v>17.95</v>
      </c>
      <c r="H11790">
        <f t="shared" si="369"/>
        <v>20</v>
      </c>
      <c r="I11790" t="str">
        <f>IFERROR(VLOOKUP(tblOrders[[#This Row],[item_id]],Raw_Menu!$A$2:$D$33,3,FALSE),"Unknown")</f>
        <v>Italian</v>
      </c>
    </row>
    <row r="11791" spans="1:9" x14ac:dyDescent="0.25">
      <c r="A11791">
        <v>11790</v>
      </c>
      <c r="B11791">
        <v>5182</v>
      </c>
      <c r="C11791" s="1">
        <v>45013</v>
      </c>
      <c r="D11791" s="2">
        <v>0.8371643518518519</v>
      </c>
      <c r="E11791">
        <v>106</v>
      </c>
      <c r="F11791" s="5">
        <f>IFERROR(VLOOKUP(E11791,Raw_Menu!$A$2:$D$33,4,FALSE),0)</f>
        <v>7</v>
      </c>
      <c r="G11791" s="5">
        <f t="shared" si="368"/>
        <v>7</v>
      </c>
      <c r="H11791">
        <f t="shared" si="369"/>
        <v>20</v>
      </c>
      <c r="I11791" t="str">
        <f>IFERROR(VLOOKUP(tblOrders[[#This Row],[item_id]],Raw_Menu!$A$2:$D$33,3,FALSE),"Unknown")</f>
        <v>American</v>
      </c>
    </row>
    <row r="11792" spans="1:9" x14ac:dyDescent="0.25">
      <c r="A11792">
        <v>11791</v>
      </c>
      <c r="B11792">
        <v>5183</v>
      </c>
      <c r="C11792" s="1">
        <v>45013</v>
      </c>
      <c r="D11792" s="2">
        <v>0.84293981481481484</v>
      </c>
      <c r="E11792">
        <v>109</v>
      </c>
      <c r="F11792" s="5">
        <f>IFERROR(VLOOKUP(E11792,Raw_Menu!$A$2:$D$33,4,FALSE),0)</f>
        <v>17.95</v>
      </c>
      <c r="G11792" s="5">
        <f t="shared" si="368"/>
        <v>17.95</v>
      </c>
      <c r="H11792">
        <f t="shared" si="369"/>
        <v>20</v>
      </c>
      <c r="I11792" t="str">
        <f>IFERROR(VLOOKUP(tblOrders[[#This Row],[item_id]],Raw_Menu!$A$2:$D$33,3,FALSE),"Unknown")</f>
        <v>Asian</v>
      </c>
    </row>
    <row r="11793" spans="1:9" x14ac:dyDescent="0.25">
      <c r="A11793">
        <v>11792</v>
      </c>
      <c r="B11793">
        <v>5184</v>
      </c>
      <c r="C11793" s="1">
        <v>45013</v>
      </c>
      <c r="D11793" s="2">
        <v>0.84723379629629625</v>
      </c>
      <c r="E11793">
        <v>108</v>
      </c>
      <c r="F11793" s="5">
        <f>IFERROR(VLOOKUP(E11793,Raw_Menu!$A$2:$D$33,4,FALSE),0)</f>
        <v>14.5</v>
      </c>
      <c r="G11793" s="5">
        <f t="shared" si="368"/>
        <v>14.5</v>
      </c>
      <c r="H11793">
        <f t="shared" si="369"/>
        <v>20</v>
      </c>
      <c r="I11793" t="str">
        <f>IFERROR(VLOOKUP(tblOrders[[#This Row],[item_id]],Raw_Menu!$A$2:$D$33,3,FALSE),"Unknown")</f>
        <v>Asian</v>
      </c>
    </row>
    <row r="11794" spans="1:9" x14ac:dyDescent="0.25">
      <c r="A11794">
        <v>11793</v>
      </c>
      <c r="B11794">
        <v>5184</v>
      </c>
      <c r="C11794" s="1">
        <v>45013</v>
      </c>
      <c r="D11794" s="2">
        <v>0.84723379629629625</v>
      </c>
      <c r="E11794">
        <v>105</v>
      </c>
      <c r="F11794" s="5">
        <f>IFERROR(VLOOKUP(E11794,Raw_Menu!$A$2:$D$33,4,FALSE),0)</f>
        <v>7</v>
      </c>
      <c r="G11794" s="5">
        <f t="shared" si="368"/>
        <v>7</v>
      </c>
      <c r="H11794">
        <f t="shared" si="369"/>
        <v>20</v>
      </c>
      <c r="I11794" t="str">
        <f>IFERROR(VLOOKUP(tblOrders[[#This Row],[item_id]],Raw_Menu!$A$2:$D$33,3,FALSE),"Unknown")</f>
        <v>American</v>
      </c>
    </row>
    <row r="11795" spans="1:9" x14ac:dyDescent="0.25">
      <c r="A11795">
        <v>11794</v>
      </c>
      <c r="B11795">
        <v>5185</v>
      </c>
      <c r="C11795" s="1">
        <v>45013</v>
      </c>
      <c r="D11795" s="2">
        <v>0.85037037037037033</v>
      </c>
      <c r="E11795">
        <v>109</v>
      </c>
      <c r="F11795" s="5">
        <f>IFERROR(VLOOKUP(E11795,Raw_Menu!$A$2:$D$33,4,FALSE),0)</f>
        <v>17.95</v>
      </c>
      <c r="G11795" s="5">
        <f t="shared" si="368"/>
        <v>17.95</v>
      </c>
      <c r="H11795">
        <f t="shared" si="369"/>
        <v>20</v>
      </c>
      <c r="I11795" t="str">
        <f>IFERROR(VLOOKUP(tblOrders[[#This Row],[item_id]],Raw_Menu!$A$2:$D$33,3,FALSE),"Unknown")</f>
        <v>Asian</v>
      </c>
    </row>
    <row r="11796" spans="1:9" x14ac:dyDescent="0.25">
      <c r="A11796">
        <v>11795</v>
      </c>
      <c r="B11796">
        <v>5185</v>
      </c>
      <c r="C11796" s="1">
        <v>45013</v>
      </c>
      <c r="D11796" s="2">
        <v>0.85037037037037033</v>
      </c>
      <c r="E11796">
        <v>122</v>
      </c>
      <c r="F11796" s="5">
        <f>IFERROR(VLOOKUP(E11796,Raw_Menu!$A$2:$D$33,4,FALSE),0)</f>
        <v>7</v>
      </c>
      <c r="G11796" s="5">
        <f t="shared" si="368"/>
        <v>7</v>
      </c>
      <c r="H11796">
        <f t="shared" si="369"/>
        <v>20</v>
      </c>
      <c r="I11796" t="str">
        <f>IFERROR(VLOOKUP(tblOrders[[#This Row],[item_id]],Raw_Menu!$A$2:$D$33,3,FALSE),"Unknown")</f>
        <v>Mexican</v>
      </c>
    </row>
    <row r="11797" spans="1:9" x14ac:dyDescent="0.25">
      <c r="A11797">
        <v>11796</v>
      </c>
      <c r="B11797">
        <v>5186</v>
      </c>
      <c r="C11797" s="1">
        <v>45013</v>
      </c>
      <c r="D11797" s="2">
        <v>0.85335648148148147</v>
      </c>
      <c r="E11797">
        <v>113</v>
      </c>
      <c r="F11797" s="5">
        <f>IFERROR(VLOOKUP(E11797,Raw_Menu!$A$2:$D$33,4,FALSE),0)</f>
        <v>5</v>
      </c>
      <c r="G11797" s="5">
        <f t="shared" si="368"/>
        <v>5</v>
      </c>
      <c r="H11797">
        <f t="shared" si="369"/>
        <v>20</v>
      </c>
      <c r="I11797" t="str">
        <f>IFERROR(VLOOKUP(tblOrders[[#This Row],[item_id]],Raw_Menu!$A$2:$D$33,3,FALSE),"Unknown")</f>
        <v>Asian</v>
      </c>
    </row>
    <row r="11798" spans="1:9" x14ac:dyDescent="0.25">
      <c r="A11798">
        <v>11797</v>
      </c>
      <c r="B11798">
        <v>5186</v>
      </c>
      <c r="C11798" s="1">
        <v>45013</v>
      </c>
      <c r="D11798" s="2">
        <v>0.85335648148148147</v>
      </c>
      <c r="E11798">
        <v>131</v>
      </c>
      <c r="F11798" s="5">
        <f>IFERROR(VLOOKUP(E11798,Raw_Menu!$A$2:$D$33,4,FALSE),0)</f>
        <v>17.95</v>
      </c>
      <c r="G11798" s="5">
        <f t="shared" si="368"/>
        <v>17.95</v>
      </c>
      <c r="H11798">
        <f t="shared" si="369"/>
        <v>20</v>
      </c>
      <c r="I11798" t="str">
        <f>IFERROR(VLOOKUP(tblOrders[[#This Row],[item_id]],Raw_Menu!$A$2:$D$33,3,FALSE),"Unknown")</f>
        <v>Italian</v>
      </c>
    </row>
    <row r="11799" spans="1:9" x14ac:dyDescent="0.25">
      <c r="A11799">
        <v>11798</v>
      </c>
      <c r="B11799">
        <v>5187</v>
      </c>
      <c r="C11799" s="1">
        <v>45013</v>
      </c>
      <c r="D11799" s="2">
        <v>0.8606018518518519</v>
      </c>
      <c r="E11799">
        <v>102</v>
      </c>
      <c r="F11799" s="5">
        <f>IFERROR(VLOOKUP(E11799,Raw_Menu!$A$2:$D$33,4,FALSE),0)</f>
        <v>13.95</v>
      </c>
      <c r="G11799" s="5">
        <f t="shared" si="368"/>
        <v>13.95</v>
      </c>
      <c r="H11799">
        <f t="shared" si="369"/>
        <v>20</v>
      </c>
      <c r="I11799" t="str">
        <f>IFERROR(VLOOKUP(tblOrders[[#This Row],[item_id]],Raw_Menu!$A$2:$D$33,3,FALSE),"Unknown")</f>
        <v>American</v>
      </c>
    </row>
    <row r="11800" spans="1:9" x14ac:dyDescent="0.25">
      <c r="A11800">
        <v>11799</v>
      </c>
      <c r="B11800">
        <v>5187</v>
      </c>
      <c r="C11800" s="1">
        <v>45013</v>
      </c>
      <c r="D11800" s="2">
        <v>0.8606018518518519</v>
      </c>
      <c r="E11800">
        <v>108</v>
      </c>
      <c r="F11800" s="5">
        <f>IFERROR(VLOOKUP(E11800,Raw_Menu!$A$2:$D$33,4,FALSE),0)</f>
        <v>14.5</v>
      </c>
      <c r="G11800" s="5">
        <f t="shared" si="368"/>
        <v>14.5</v>
      </c>
      <c r="H11800">
        <f t="shared" si="369"/>
        <v>20</v>
      </c>
      <c r="I11800" t="str">
        <f>IFERROR(VLOOKUP(tblOrders[[#This Row],[item_id]],Raw_Menu!$A$2:$D$33,3,FALSE),"Unknown")</f>
        <v>Asian</v>
      </c>
    </row>
    <row r="11801" spans="1:9" x14ac:dyDescent="0.25">
      <c r="A11801">
        <v>11800</v>
      </c>
      <c r="B11801">
        <v>5187</v>
      </c>
      <c r="C11801" s="1">
        <v>45013</v>
      </c>
      <c r="D11801" s="2">
        <v>0.8606018518518519</v>
      </c>
      <c r="E11801">
        <v>130</v>
      </c>
      <c r="F11801" s="5">
        <f>IFERROR(VLOOKUP(E11801,Raw_Menu!$A$2:$D$33,4,FALSE),0)</f>
        <v>19.95</v>
      </c>
      <c r="G11801" s="5">
        <f t="shared" si="368"/>
        <v>19.95</v>
      </c>
      <c r="H11801">
        <f t="shared" si="369"/>
        <v>20</v>
      </c>
      <c r="I11801" t="str">
        <f>IFERROR(VLOOKUP(tblOrders[[#This Row],[item_id]],Raw_Menu!$A$2:$D$33,3,FALSE),"Unknown")</f>
        <v>Italian</v>
      </c>
    </row>
    <row r="11802" spans="1:9" x14ac:dyDescent="0.25">
      <c r="A11802">
        <v>11801</v>
      </c>
      <c r="B11802">
        <v>5188</v>
      </c>
      <c r="C11802" s="1">
        <v>45013</v>
      </c>
      <c r="D11802" s="2">
        <v>0.86386574074074074</v>
      </c>
      <c r="E11802">
        <v>107</v>
      </c>
      <c r="F11802" s="5">
        <f>IFERROR(VLOOKUP(E11802,Raw_Menu!$A$2:$D$33,4,FALSE),0)</f>
        <v>16.5</v>
      </c>
      <c r="G11802" s="5">
        <f t="shared" si="368"/>
        <v>16.5</v>
      </c>
      <c r="H11802">
        <f t="shared" si="369"/>
        <v>20</v>
      </c>
      <c r="I11802" t="str">
        <f>IFERROR(VLOOKUP(tblOrders[[#This Row],[item_id]],Raw_Menu!$A$2:$D$33,3,FALSE),"Unknown")</f>
        <v>Asian</v>
      </c>
    </row>
    <row r="11803" spans="1:9" x14ac:dyDescent="0.25">
      <c r="A11803">
        <v>11802</v>
      </c>
      <c r="B11803">
        <v>5188</v>
      </c>
      <c r="C11803" s="1">
        <v>45013</v>
      </c>
      <c r="D11803" s="2">
        <v>0.86386574074074074</v>
      </c>
      <c r="E11803">
        <v>124</v>
      </c>
      <c r="F11803" s="5">
        <f>IFERROR(VLOOKUP(E11803,Raw_Menu!$A$2:$D$33,4,FALSE),0)</f>
        <v>14.5</v>
      </c>
      <c r="G11803" s="5">
        <f t="shared" si="368"/>
        <v>14.5</v>
      </c>
      <c r="H11803">
        <f t="shared" si="369"/>
        <v>20</v>
      </c>
      <c r="I11803" t="str">
        <f>IFERROR(VLOOKUP(tblOrders[[#This Row],[item_id]],Raw_Menu!$A$2:$D$33,3,FALSE),"Unknown")</f>
        <v>Italian</v>
      </c>
    </row>
    <row r="11804" spans="1:9" x14ac:dyDescent="0.25">
      <c r="A11804">
        <v>11803</v>
      </c>
      <c r="B11804">
        <v>5188</v>
      </c>
      <c r="C11804" s="1">
        <v>45013</v>
      </c>
      <c r="D11804" s="2">
        <v>0.86386574074074074</v>
      </c>
      <c r="E11804">
        <v>109</v>
      </c>
      <c r="F11804" s="5">
        <f>IFERROR(VLOOKUP(E11804,Raw_Menu!$A$2:$D$33,4,FALSE),0)</f>
        <v>17.95</v>
      </c>
      <c r="G11804" s="5">
        <f t="shared" si="368"/>
        <v>17.95</v>
      </c>
      <c r="H11804">
        <f t="shared" si="369"/>
        <v>20</v>
      </c>
      <c r="I11804" t="str">
        <f>IFERROR(VLOOKUP(tblOrders[[#This Row],[item_id]],Raw_Menu!$A$2:$D$33,3,FALSE),"Unknown")</f>
        <v>Asian</v>
      </c>
    </row>
    <row r="11805" spans="1:9" x14ac:dyDescent="0.25">
      <c r="A11805">
        <v>11804</v>
      </c>
      <c r="B11805">
        <v>5188</v>
      </c>
      <c r="C11805" s="1">
        <v>45013</v>
      </c>
      <c r="D11805" s="2">
        <v>0.86386574074074074</v>
      </c>
      <c r="E11805">
        <v>132</v>
      </c>
      <c r="F11805" s="5">
        <f>IFERROR(VLOOKUP(E11805,Raw_Menu!$A$2:$D$33,4,FALSE),0)</f>
        <v>16.95</v>
      </c>
      <c r="G11805" s="5">
        <f t="shared" si="368"/>
        <v>16.95</v>
      </c>
      <c r="H11805">
        <f t="shared" si="369"/>
        <v>20</v>
      </c>
      <c r="I11805" t="str">
        <f>IFERROR(VLOOKUP(tblOrders[[#This Row],[item_id]],Raw_Menu!$A$2:$D$33,3,FALSE),"Unknown")</f>
        <v>Italian</v>
      </c>
    </row>
    <row r="11806" spans="1:9" x14ac:dyDescent="0.25">
      <c r="A11806">
        <v>11805</v>
      </c>
      <c r="B11806">
        <v>5189</v>
      </c>
      <c r="C11806" s="1">
        <v>45013</v>
      </c>
      <c r="D11806" s="2">
        <v>0.86712962962962958</v>
      </c>
      <c r="E11806">
        <v>103</v>
      </c>
      <c r="F11806" s="5">
        <f>IFERROR(VLOOKUP(E11806,Raw_Menu!$A$2:$D$33,4,FALSE),0)</f>
        <v>9</v>
      </c>
      <c r="G11806" s="5">
        <f t="shared" si="368"/>
        <v>9</v>
      </c>
      <c r="H11806">
        <f t="shared" si="369"/>
        <v>20</v>
      </c>
      <c r="I11806" t="str">
        <f>IFERROR(VLOOKUP(tblOrders[[#This Row],[item_id]],Raw_Menu!$A$2:$D$33,3,FALSE),"Unknown")</f>
        <v>American</v>
      </c>
    </row>
    <row r="11807" spans="1:9" x14ac:dyDescent="0.25">
      <c r="A11807">
        <v>11806</v>
      </c>
      <c r="B11807">
        <v>5189</v>
      </c>
      <c r="C11807" s="1">
        <v>45013</v>
      </c>
      <c r="D11807" s="2">
        <v>0.86712962962962958</v>
      </c>
      <c r="E11807">
        <v>129</v>
      </c>
      <c r="F11807" s="5">
        <f>IFERROR(VLOOKUP(E11807,Raw_Menu!$A$2:$D$33,4,FALSE),0)</f>
        <v>15.5</v>
      </c>
      <c r="G11807" s="5">
        <f t="shared" si="368"/>
        <v>15.5</v>
      </c>
      <c r="H11807">
        <f t="shared" si="369"/>
        <v>20</v>
      </c>
      <c r="I11807" t="str">
        <f>IFERROR(VLOOKUP(tblOrders[[#This Row],[item_id]],Raw_Menu!$A$2:$D$33,3,FALSE),"Unknown")</f>
        <v>Italian</v>
      </c>
    </row>
    <row r="11808" spans="1:9" x14ac:dyDescent="0.25">
      <c r="A11808">
        <v>11807</v>
      </c>
      <c r="B11808">
        <v>5189</v>
      </c>
      <c r="C11808" s="1">
        <v>45013</v>
      </c>
      <c r="D11808" s="2">
        <v>0.86712962962962958</v>
      </c>
      <c r="E11808">
        <v>106</v>
      </c>
      <c r="F11808" s="5">
        <f>IFERROR(VLOOKUP(E11808,Raw_Menu!$A$2:$D$33,4,FALSE),0)</f>
        <v>7</v>
      </c>
      <c r="G11808" s="5">
        <f t="shared" si="368"/>
        <v>7</v>
      </c>
      <c r="H11808">
        <f t="shared" si="369"/>
        <v>20</v>
      </c>
      <c r="I11808" t="str">
        <f>IFERROR(VLOOKUP(tblOrders[[#This Row],[item_id]],Raw_Menu!$A$2:$D$33,3,FALSE),"Unknown")</f>
        <v>American</v>
      </c>
    </row>
    <row r="11809" spans="1:9" x14ac:dyDescent="0.25">
      <c r="A11809">
        <v>11808</v>
      </c>
      <c r="B11809">
        <v>5190</v>
      </c>
      <c r="C11809" s="1">
        <v>45013</v>
      </c>
      <c r="D11809" s="2">
        <v>0.93561342592592589</v>
      </c>
      <c r="E11809">
        <v>107</v>
      </c>
      <c r="F11809" s="5">
        <f>IFERROR(VLOOKUP(E11809,Raw_Menu!$A$2:$D$33,4,FALSE),0)</f>
        <v>16.5</v>
      </c>
      <c r="G11809" s="5">
        <f t="shared" si="368"/>
        <v>16.5</v>
      </c>
      <c r="H11809">
        <f t="shared" si="369"/>
        <v>22</v>
      </c>
      <c r="I11809" t="str">
        <f>IFERROR(VLOOKUP(tblOrders[[#This Row],[item_id]],Raw_Menu!$A$2:$D$33,3,FALSE),"Unknown")</f>
        <v>Asian</v>
      </c>
    </row>
    <row r="11810" spans="1:9" x14ac:dyDescent="0.25">
      <c r="A11810">
        <v>11809</v>
      </c>
      <c r="B11810">
        <v>5190</v>
      </c>
      <c r="C11810" s="1">
        <v>45013</v>
      </c>
      <c r="D11810" s="2">
        <v>0.93561342592592589</v>
      </c>
      <c r="E11810">
        <v>103</v>
      </c>
      <c r="F11810" s="5">
        <f>IFERROR(VLOOKUP(E11810,Raw_Menu!$A$2:$D$33,4,FALSE),0)</f>
        <v>9</v>
      </c>
      <c r="G11810" s="5">
        <f t="shared" si="368"/>
        <v>9</v>
      </c>
      <c r="H11810">
        <f t="shared" si="369"/>
        <v>22</v>
      </c>
      <c r="I11810" t="str">
        <f>IFERROR(VLOOKUP(tblOrders[[#This Row],[item_id]],Raw_Menu!$A$2:$D$33,3,FALSE),"Unknown")</f>
        <v>American</v>
      </c>
    </row>
    <row r="11811" spans="1:9" x14ac:dyDescent="0.25">
      <c r="A11811">
        <v>11810</v>
      </c>
      <c r="B11811">
        <v>5190</v>
      </c>
      <c r="C11811" s="1">
        <v>45013</v>
      </c>
      <c r="D11811" s="2">
        <v>0.93561342592592589</v>
      </c>
      <c r="E11811">
        <v>113</v>
      </c>
      <c r="F11811" s="5">
        <f>IFERROR(VLOOKUP(E11811,Raw_Menu!$A$2:$D$33,4,FALSE),0)</f>
        <v>5</v>
      </c>
      <c r="G11811" s="5">
        <f t="shared" si="368"/>
        <v>5</v>
      </c>
      <c r="H11811">
        <f t="shared" si="369"/>
        <v>22</v>
      </c>
      <c r="I11811" t="str">
        <f>IFERROR(VLOOKUP(tblOrders[[#This Row],[item_id]],Raw_Menu!$A$2:$D$33,3,FALSE),"Unknown")</f>
        <v>Asian</v>
      </c>
    </row>
    <row r="11812" spans="1:9" x14ac:dyDescent="0.25">
      <c r="A11812">
        <v>11811</v>
      </c>
      <c r="B11812">
        <v>5191</v>
      </c>
      <c r="C11812" s="1">
        <v>45013</v>
      </c>
      <c r="D11812" s="2">
        <v>0.94092592592592594</v>
      </c>
      <c r="E11812">
        <v>128</v>
      </c>
      <c r="F11812" s="5">
        <f>IFERROR(VLOOKUP(E11812,Raw_Menu!$A$2:$D$33,4,FALSE),0)</f>
        <v>15.5</v>
      </c>
      <c r="G11812" s="5">
        <f t="shared" si="368"/>
        <v>15.5</v>
      </c>
      <c r="H11812">
        <f t="shared" si="369"/>
        <v>22</v>
      </c>
      <c r="I11812" t="str">
        <f>IFERROR(VLOOKUP(tblOrders[[#This Row],[item_id]],Raw_Menu!$A$2:$D$33,3,FALSE),"Unknown")</f>
        <v>Italian</v>
      </c>
    </row>
    <row r="11813" spans="1:9" x14ac:dyDescent="0.25">
      <c r="A11813">
        <v>11812</v>
      </c>
      <c r="B11813">
        <v>5191</v>
      </c>
      <c r="C11813" s="1">
        <v>45013</v>
      </c>
      <c r="D11813" s="2">
        <v>0.94092592592592594</v>
      </c>
      <c r="E11813">
        <v>106</v>
      </c>
      <c r="F11813" s="5">
        <f>IFERROR(VLOOKUP(E11813,Raw_Menu!$A$2:$D$33,4,FALSE),0)</f>
        <v>7</v>
      </c>
      <c r="G11813" s="5">
        <f t="shared" si="368"/>
        <v>7</v>
      </c>
      <c r="H11813">
        <f t="shared" si="369"/>
        <v>22</v>
      </c>
      <c r="I11813" t="str">
        <f>IFERROR(VLOOKUP(tblOrders[[#This Row],[item_id]],Raw_Menu!$A$2:$D$33,3,FALSE),"Unknown")</f>
        <v>American</v>
      </c>
    </row>
    <row r="11814" spans="1:9" x14ac:dyDescent="0.25">
      <c r="A11814">
        <v>11813</v>
      </c>
      <c r="B11814">
        <v>5192</v>
      </c>
      <c r="C11814" s="1">
        <v>45013</v>
      </c>
      <c r="D11814" s="2">
        <v>0.9468981481481481</v>
      </c>
      <c r="E11814">
        <v>125</v>
      </c>
      <c r="F11814" s="5">
        <f>IFERROR(VLOOKUP(E11814,Raw_Menu!$A$2:$D$33,4,FALSE),0)</f>
        <v>17.95</v>
      </c>
      <c r="G11814" s="5">
        <f t="shared" si="368"/>
        <v>17.95</v>
      </c>
      <c r="H11814">
        <f t="shared" si="369"/>
        <v>22</v>
      </c>
      <c r="I11814" t="str">
        <f>IFERROR(VLOOKUP(tblOrders[[#This Row],[item_id]],Raw_Menu!$A$2:$D$33,3,FALSE),"Unknown")</f>
        <v>Italian</v>
      </c>
    </row>
    <row r="11815" spans="1:9" x14ac:dyDescent="0.25">
      <c r="A11815">
        <v>11814</v>
      </c>
      <c r="B11815">
        <v>5193</v>
      </c>
      <c r="C11815" s="1">
        <v>45014</v>
      </c>
      <c r="D11815" s="2">
        <v>0.48092592592592592</v>
      </c>
      <c r="E11815">
        <v>115</v>
      </c>
      <c r="F11815" s="5">
        <f>IFERROR(VLOOKUP(E11815,Raw_Menu!$A$2:$D$33,4,FALSE),0)</f>
        <v>11.95</v>
      </c>
      <c r="G11815" s="5">
        <f t="shared" si="368"/>
        <v>11.95</v>
      </c>
      <c r="H11815">
        <f t="shared" si="369"/>
        <v>11</v>
      </c>
      <c r="I11815" t="str">
        <f>IFERROR(VLOOKUP(tblOrders[[#This Row],[item_id]],Raw_Menu!$A$2:$D$33,3,FALSE),"Unknown")</f>
        <v>Mexican</v>
      </c>
    </row>
    <row r="11816" spans="1:9" x14ac:dyDescent="0.25">
      <c r="A11816">
        <v>11815</v>
      </c>
      <c r="B11816">
        <v>5194</v>
      </c>
      <c r="C11816" s="1">
        <v>45014</v>
      </c>
      <c r="D11816" s="2">
        <v>0.48603009259259261</v>
      </c>
      <c r="E11816">
        <v>115</v>
      </c>
      <c r="F11816" s="5">
        <f>IFERROR(VLOOKUP(E11816,Raw_Menu!$A$2:$D$33,4,FALSE),0)</f>
        <v>11.95</v>
      </c>
      <c r="G11816" s="5">
        <f t="shared" si="368"/>
        <v>11.95</v>
      </c>
      <c r="H11816">
        <f t="shared" si="369"/>
        <v>11</v>
      </c>
      <c r="I11816" t="str">
        <f>IFERROR(VLOOKUP(tblOrders[[#This Row],[item_id]],Raw_Menu!$A$2:$D$33,3,FALSE),"Unknown")</f>
        <v>Mexican</v>
      </c>
    </row>
    <row r="11817" spans="1:9" x14ac:dyDescent="0.25">
      <c r="A11817">
        <v>11816</v>
      </c>
      <c r="B11817">
        <v>5194</v>
      </c>
      <c r="C11817" s="1">
        <v>45014</v>
      </c>
      <c r="D11817" s="2">
        <v>0.48603009259259261</v>
      </c>
      <c r="E11817">
        <v>108</v>
      </c>
      <c r="F11817" s="5">
        <f>IFERROR(VLOOKUP(E11817,Raw_Menu!$A$2:$D$33,4,FALSE),0)</f>
        <v>14.5</v>
      </c>
      <c r="G11817" s="5">
        <f t="shared" si="368"/>
        <v>14.5</v>
      </c>
      <c r="H11817">
        <f t="shared" si="369"/>
        <v>11</v>
      </c>
      <c r="I11817" t="str">
        <f>IFERROR(VLOOKUP(tblOrders[[#This Row],[item_id]],Raw_Menu!$A$2:$D$33,3,FALSE),"Unknown")</f>
        <v>Asian</v>
      </c>
    </row>
    <row r="11818" spans="1:9" x14ac:dyDescent="0.25">
      <c r="A11818">
        <v>11817</v>
      </c>
      <c r="B11818">
        <v>5195</v>
      </c>
      <c r="C11818" s="1">
        <v>45014</v>
      </c>
      <c r="D11818" s="2">
        <v>0.48630787037037038</v>
      </c>
      <c r="E11818">
        <v>107</v>
      </c>
      <c r="F11818" s="5">
        <f>IFERROR(VLOOKUP(E11818,Raw_Menu!$A$2:$D$33,4,FALSE),0)</f>
        <v>16.5</v>
      </c>
      <c r="G11818" s="5">
        <f t="shared" si="368"/>
        <v>16.5</v>
      </c>
      <c r="H11818">
        <f t="shared" si="369"/>
        <v>11</v>
      </c>
      <c r="I11818" t="str">
        <f>IFERROR(VLOOKUP(tblOrders[[#This Row],[item_id]],Raw_Menu!$A$2:$D$33,3,FALSE),"Unknown")</f>
        <v>Asian</v>
      </c>
    </row>
    <row r="11819" spans="1:9" x14ac:dyDescent="0.25">
      <c r="A11819">
        <v>11818</v>
      </c>
      <c r="B11819">
        <v>5196</v>
      </c>
      <c r="C11819" s="1">
        <v>45014</v>
      </c>
      <c r="D11819" s="2">
        <v>0.50212962962962959</v>
      </c>
      <c r="E11819">
        <v>107</v>
      </c>
      <c r="F11819" s="5">
        <f>IFERROR(VLOOKUP(E11819,Raw_Menu!$A$2:$D$33,4,FALSE),0)</f>
        <v>16.5</v>
      </c>
      <c r="G11819" s="5">
        <f t="shared" si="368"/>
        <v>16.5</v>
      </c>
      <c r="H11819">
        <f t="shared" si="369"/>
        <v>12</v>
      </c>
      <c r="I11819" t="str">
        <f>IFERROR(VLOOKUP(tblOrders[[#This Row],[item_id]],Raw_Menu!$A$2:$D$33,3,FALSE),"Unknown")</f>
        <v>Asian</v>
      </c>
    </row>
    <row r="11820" spans="1:9" x14ac:dyDescent="0.25">
      <c r="A11820">
        <v>11819</v>
      </c>
      <c r="B11820">
        <v>5196</v>
      </c>
      <c r="C11820" s="1">
        <v>45014</v>
      </c>
      <c r="D11820" s="2">
        <v>0.50212962962962959</v>
      </c>
      <c r="E11820">
        <v>132</v>
      </c>
      <c r="F11820" s="5">
        <f>IFERROR(VLOOKUP(E11820,Raw_Menu!$A$2:$D$33,4,FALSE),0)</f>
        <v>16.95</v>
      </c>
      <c r="G11820" s="5">
        <f t="shared" si="368"/>
        <v>16.95</v>
      </c>
      <c r="H11820">
        <f t="shared" si="369"/>
        <v>12</v>
      </c>
      <c r="I11820" t="str">
        <f>IFERROR(VLOOKUP(tblOrders[[#This Row],[item_id]],Raw_Menu!$A$2:$D$33,3,FALSE),"Unknown")</f>
        <v>Italian</v>
      </c>
    </row>
    <row r="11821" spans="1:9" x14ac:dyDescent="0.25">
      <c r="A11821">
        <v>11820</v>
      </c>
      <c r="B11821">
        <v>5197</v>
      </c>
      <c r="C11821" s="1">
        <v>45014</v>
      </c>
      <c r="D11821" s="2">
        <v>0.50504629629629627</v>
      </c>
      <c r="E11821">
        <v>103</v>
      </c>
      <c r="F11821" s="5">
        <f>IFERROR(VLOOKUP(E11821,Raw_Menu!$A$2:$D$33,4,FALSE),0)</f>
        <v>9</v>
      </c>
      <c r="G11821" s="5">
        <f t="shared" si="368"/>
        <v>9</v>
      </c>
      <c r="H11821">
        <f t="shared" si="369"/>
        <v>12</v>
      </c>
      <c r="I11821" t="str">
        <f>IFERROR(VLOOKUP(tblOrders[[#This Row],[item_id]],Raw_Menu!$A$2:$D$33,3,FALSE),"Unknown")</f>
        <v>American</v>
      </c>
    </row>
    <row r="11822" spans="1:9" x14ac:dyDescent="0.25">
      <c r="A11822">
        <v>11821</v>
      </c>
      <c r="B11822">
        <v>5197</v>
      </c>
      <c r="C11822" s="1">
        <v>45014</v>
      </c>
      <c r="D11822" s="2">
        <v>0.50504629629629627</v>
      </c>
      <c r="E11822">
        <v>109</v>
      </c>
      <c r="F11822" s="5">
        <f>IFERROR(VLOOKUP(E11822,Raw_Menu!$A$2:$D$33,4,FALSE),0)</f>
        <v>17.95</v>
      </c>
      <c r="G11822" s="5">
        <f t="shared" si="368"/>
        <v>17.95</v>
      </c>
      <c r="H11822">
        <f t="shared" si="369"/>
        <v>12</v>
      </c>
      <c r="I11822" t="str">
        <f>IFERROR(VLOOKUP(tblOrders[[#This Row],[item_id]],Raw_Menu!$A$2:$D$33,3,FALSE),"Unknown")</f>
        <v>Asian</v>
      </c>
    </row>
    <row r="11823" spans="1:9" x14ac:dyDescent="0.25">
      <c r="A11823">
        <v>11822</v>
      </c>
      <c r="B11823">
        <v>5197</v>
      </c>
      <c r="C11823" s="1">
        <v>45014</v>
      </c>
      <c r="D11823" s="2">
        <v>0.50504629629629627</v>
      </c>
      <c r="E11823">
        <v>131</v>
      </c>
      <c r="F11823" s="5">
        <f>IFERROR(VLOOKUP(E11823,Raw_Menu!$A$2:$D$33,4,FALSE),0)</f>
        <v>17.95</v>
      </c>
      <c r="G11823" s="5">
        <f t="shared" si="368"/>
        <v>17.95</v>
      </c>
      <c r="H11823">
        <f t="shared" si="369"/>
        <v>12</v>
      </c>
      <c r="I11823" t="str">
        <f>IFERROR(VLOOKUP(tblOrders[[#This Row],[item_id]],Raw_Menu!$A$2:$D$33,3,FALSE),"Unknown")</f>
        <v>Italian</v>
      </c>
    </row>
    <row r="11824" spans="1:9" x14ac:dyDescent="0.25">
      <c r="A11824">
        <v>11823</v>
      </c>
      <c r="B11824">
        <v>5198</v>
      </c>
      <c r="C11824" s="1">
        <v>45014</v>
      </c>
      <c r="D11824" s="2">
        <v>0.50638888888888889</v>
      </c>
      <c r="E11824">
        <v>128</v>
      </c>
      <c r="F11824" s="5">
        <f>IFERROR(VLOOKUP(E11824,Raw_Menu!$A$2:$D$33,4,FALSE),0)</f>
        <v>15.5</v>
      </c>
      <c r="G11824" s="5">
        <f t="shared" si="368"/>
        <v>15.5</v>
      </c>
      <c r="H11824">
        <f t="shared" si="369"/>
        <v>12</v>
      </c>
      <c r="I11824" t="str">
        <f>IFERROR(VLOOKUP(tblOrders[[#This Row],[item_id]],Raw_Menu!$A$2:$D$33,3,FALSE),"Unknown")</f>
        <v>Italian</v>
      </c>
    </row>
    <row r="11825" spans="1:9" x14ac:dyDescent="0.25">
      <c r="A11825">
        <v>11824</v>
      </c>
      <c r="B11825">
        <v>5198</v>
      </c>
      <c r="C11825" s="1">
        <v>45014</v>
      </c>
      <c r="D11825" s="2">
        <v>0.50638888888888889</v>
      </c>
      <c r="E11825">
        <v>114</v>
      </c>
      <c r="F11825" s="5">
        <f>IFERROR(VLOOKUP(E11825,Raw_Menu!$A$2:$D$33,4,FALSE),0)</f>
        <v>9</v>
      </c>
      <c r="G11825" s="5">
        <f t="shared" si="368"/>
        <v>9</v>
      </c>
      <c r="H11825">
        <f t="shared" si="369"/>
        <v>12</v>
      </c>
      <c r="I11825" t="str">
        <f>IFERROR(VLOOKUP(tblOrders[[#This Row],[item_id]],Raw_Menu!$A$2:$D$33,3,FALSE),"Unknown")</f>
        <v>Asian</v>
      </c>
    </row>
    <row r="11826" spans="1:9" x14ac:dyDescent="0.25">
      <c r="A11826">
        <v>11825</v>
      </c>
      <c r="B11826">
        <v>5199</v>
      </c>
      <c r="C11826" s="1">
        <v>45014</v>
      </c>
      <c r="D11826" s="2">
        <v>0.50850694444444444</v>
      </c>
      <c r="E11826">
        <v>108</v>
      </c>
      <c r="F11826" s="5">
        <f>IFERROR(VLOOKUP(E11826,Raw_Menu!$A$2:$D$33,4,FALSE),0)</f>
        <v>14.5</v>
      </c>
      <c r="G11826" s="5">
        <f t="shared" si="368"/>
        <v>14.5</v>
      </c>
      <c r="H11826">
        <f t="shared" si="369"/>
        <v>12</v>
      </c>
      <c r="I11826" t="str">
        <f>IFERROR(VLOOKUP(tblOrders[[#This Row],[item_id]],Raw_Menu!$A$2:$D$33,3,FALSE),"Unknown")</f>
        <v>Asian</v>
      </c>
    </row>
    <row r="11827" spans="1:9" x14ac:dyDescent="0.25">
      <c r="A11827">
        <v>11826</v>
      </c>
      <c r="B11827">
        <v>5200</v>
      </c>
      <c r="C11827" s="1">
        <v>45014</v>
      </c>
      <c r="D11827" s="2">
        <v>0.52230324074074075</v>
      </c>
      <c r="E11827">
        <v>101</v>
      </c>
      <c r="F11827" s="5">
        <f>IFERROR(VLOOKUP(E11827,Raw_Menu!$A$2:$D$33,4,FALSE),0)</f>
        <v>12.95</v>
      </c>
      <c r="G11827" s="5">
        <f t="shared" si="368"/>
        <v>12.95</v>
      </c>
      <c r="H11827">
        <f t="shared" si="369"/>
        <v>12</v>
      </c>
      <c r="I11827" t="str">
        <f>IFERROR(VLOOKUP(tblOrders[[#This Row],[item_id]],Raw_Menu!$A$2:$D$33,3,FALSE),"Unknown")</f>
        <v>American</v>
      </c>
    </row>
    <row r="11828" spans="1:9" x14ac:dyDescent="0.25">
      <c r="A11828">
        <v>11827</v>
      </c>
      <c r="B11828">
        <v>5200</v>
      </c>
      <c r="C11828" s="1">
        <v>45014</v>
      </c>
      <c r="D11828" s="2">
        <v>0.52230324074074075</v>
      </c>
      <c r="E11828">
        <v>102</v>
      </c>
      <c r="F11828" s="5">
        <f>IFERROR(VLOOKUP(E11828,Raw_Menu!$A$2:$D$33,4,FALSE),0)</f>
        <v>13.95</v>
      </c>
      <c r="G11828" s="5">
        <f t="shared" si="368"/>
        <v>13.95</v>
      </c>
      <c r="H11828">
        <f t="shared" si="369"/>
        <v>12</v>
      </c>
      <c r="I11828" t="str">
        <f>IFERROR(VLOOKUP(tblOrders[[#This Row],[item_id]],Raw_Menu!$A$2:$D$33,3,FALSE),"Unknown")</f>
        <v>American</v>
      </c>
    </row>
    <row r="11829" spans="1:9" x14ac:dyDescent="0.25">
      <c r="A11829">
        <v>11828</v>
      </c>
      <c r="B11829">
        <v>5200</v>
      </c>
      <c r="C11829" s="1">
        <v>45014</v>
      </c>
      <c r="D11829" s="2">
        <v>0.52230324074074075</v>
      </c>
      <c r="E11829">
        <v>124</v>
      </c>
      <c r="F11829" s="5">
        <f>IFERROR(VLOOKUP(E11829,Raw_Menu!$A$2:$D$33,4,FALSE),0)</f>
        <v>14.5</v>
      </c>
      <c r="G11829" s="5">
        <f t="shared" si="368"/>
        <v>14.5</v>
      </c>
      <c r="H11829">
        <f t="shared" si="369"/>
        <v>12</v>
      </c>
      <c r="I11829" t="str">
        <f>IFERROR(VLOOKUP(tblOrders[[#This Row],[item_id]],Raw_Menu!$A$2:$D$33,3,FALSE),"Unknown")</f>
        <v>Italian</v>
      </c>
    </row>
    <row r="11830" spans="1:9" x14ac:dyDescent="0.25">
      <c r="A11830">
        <v>11829</v>
      </c>
      <c r="B11830">
        <v>5200</v>
      </c>
      <c r="C11830" s="1">
        <v>45014</v>
      </c>
      <c r="D11830" s="2">
        <v>0.52230324074074075</v>
      </c>
      <c r="E11830">
        <v>125</v>
      </c>
      <c r="F11830" s="5">
        <f>IFERROR(VLOOKUP(E11830,Raw_Menu!$A$2:$D$33,4,FALSE),0)</f>
        <v>17.95</v>
      </c>
      <c r="G11830" s="5">
        <f t="shared" si="368"/>
        <v>17.95</v>
      </c>
      <c r="H11830">
        <f t="shared" si="369"/>
        <v>12</v>
      </c>
      <c r="I11830" t="str">
        <f>IFERROR(VLOOKUP(tblOrders[[#This Row],[item_id]],Raw_Menu!$A$2:$D$33,3,FALSE),"Unknown")</f>
        <v>Italian</v>
      </c>
    </row>
    <row r="11831" spans="1:9" x14ac:dyDescent="0.25">
      <c r="A11831">
        <v>11830</v>
      </c>
      <c r="B11831">
        <v>5200</v>
      </c>
      <c r="C11831" s="1">
        <v>45014</v>
      </c>
      <c r="D11831" s="2">
        <v>0.52230324074074075</v>
      </c>
      <c r="E11831">
        <v>117</v>
      </c>
      <c r="F11831" s="5">
        <f>IFERROR(VLOOKUP(E11831,Raw_Menu!$A$2:$D$33,4,FALSE),0)</f>
        <v>12.95</v>
      </c>
      <c r="G11831" s="5">
        <f t="shared" si="368"/>
        <v>12.95</v>
      </c>
      <c r="H11831">
        <f t="shared" si="369"/>
        <v>12</v>
      </c>
      <c r="I11831" t="str">
        <f>IFERROR(VLOOKUP(tblOrders[[#This Row],[item_id]],Raw_Menu!$A$2:$D$33,3,FALSE),"Unknown")</f>
        <v>Mexican</v>
      </c>
    </row>
    <row r="11832" spans="1:9" x14ac:dyDescent="0.25">
      <c r="A11832">
        <v>11831</v>
      </c>
      <c r="B11832">
        <v>5200</v>
      </c>
      <c r="C11832" s="1">
        <v>45014</v>
      </c>
      <c r="D11832" s="2">
        <v>0.52230324074074075</v>
      </c>
      <c r="E11832">
        <v>127</v>
      </c>
      <c r="F11832" s="5">
        <f>IFERROR(VLOOKUP(E11832,Raw_Menu!$A$2:$D$33,4,FALSE),0)</f>
        <v>17.95</v>
      </c>
      <c r="G11832" s="5">
        <f t="shared" si="368"/>
        <v>17.95</v>
      </c>
      <c r="H11832">
        <f t="shared" si="369"/>
        <v>12</v>
      </c>
      <c r="I11832" t="str">
        <f>IFERROR(VLOOKUP(tblOrders[[#This Row],[item_id]],Raw_Menu!$A$2:$D$33,3,FALSE),"Unknown")</f>
        <v>Italian</v>
      </c>
    </row>
    <row r="11833" spans="1:9" x14ac:dyDescent="0.25">
      <c r="A11833">
        <v>11832</v>
      </c>
      <c r="B11833">
        <v>5200</v>
      </c>
      <c r="C11833" s="1">
        <v>45014</v>
      </c>
      <c r="D11833" s="2">
        <v>0.52230324074074075</v>
      </c>
      <c r="E11833">
        <v>113</v>
      </c>
      <c r="F11833" s="5">
        <f>IFERROR(VLOOKUP(E11833,Raw_Menu!$A$2:$D$33,4,FALSE),0)</f>
        <v>5</v>
      </c>
      <c r="G11833" s="5">
        <f t="shared" si="368"/>
        <v>5</v>
      </c>
      <c r="H11833">
        <f t="shared" si="369"/>
        <v>12</v>
      </c>
      <c r="I11833" t="str">
        <f>IFERROR(VLOOKUP(tblOrders[[#This Row],[item_id]],Raw_Menu!$A$2:$D$33,3,FALSE),"Unknown")</f>
        <v>Asian</v>
      </c>
    </row>
    <row r="11834" spans="1:9" x14ac:dyDescent="0.25">
      <c r="A11834">
        <v>11833</v>
      </c>
      <c r="B11834">
        <v>5200</v>
      </c>
      <c r="C11834" s="1">
        <v>45014</v>
      </c>
      <c r="D11834" s="2">
        <v>0.52230324074074075</v>
      </c>
      <c r="E11834">
        <v>120</v>
      </c>
      <c r="F11834" s="5">
        <f>IFERROR(VLOOKUP(E11834,Raw_Menu!$A$2:$D$33,4,FALSE),0)</f>
        <v>13.95</v>
      </c>
      <c r="G11834" s="5">
        <f t="shared" si="368"/>
        <v>13.95</v>
      </c>
      <c r="H11834">
        <f t="shared" si="369"/>
        <v>12</v>
      </c>
      <c r="I11834" t="str">
        <f>IFERROR(VLOOKUP(tblOrders[[#This Row],[item_id]],Raw_Menu!$A$2:$D$33,3,FALSE),"Unknown")</f>
        <v>Mexican</v>
      </c>
    </row>
    <row r="11835" spans="1:9" x14ac:dyDescent="0.25">
      <c r="A11835">
        <v>11834</v>
      </c>
      <c r="B11835">
        <v>5200</v>
      </c>
      <c r="C11835" s="1">
        <v>45014</v>
      </c>
      <c r="D11835" s="2">
        <v>0.52230324074074075</v>
      </c>
      <c r="E11835">
        <v>105</v>
      </c>
      <c r="F11835" s="5">
        <f>IFERROR(VLOOKUP(E11835,Raw_Menu!$A$2:$D$33,4,FALSE),0)</f>
        <v>7</v>
      </c>
      <c r="G11835" s="5">
        <f t="shared" si="368"/>
        <v>7</v>
      </c>
      <c r="H11835">
        <f t="shared" si="369"/>
        <v>12</v>
      </c>
      <c r="I11835" t="str">
        <f>IFERROR(VLOOKUP(tblOrders[[#This Row],[item_id]],Raw_Menu!$A$2:$D$33,3,FALSE),"Unknown")</f>
        <v>American</v>
      </c>
    </row>
    <row r="11836" spans="1:9" x14ac:dyDescent="0.25">
      <c r="A11836">
        <v>11835</v>
      </c>
      <c r="B11836">
        <v>5200</v>
      </c>
      <c r="C11836" s="1">
        <v>45014</v>
      </c>
      <c r="D11836" s="2">
        <v>0.52230324074074075</v>
      </c>
      <c r="E11836">
        <v>105</v>
      </c>
      <c r="F11836" s="5">
        <f>IFERROR(VLOOKUP(E11836,Raw_Menu!$A$2:$D$33,4,FALSE),0)</f>
        <v>7</v>
      </c>
      <c r="G11836" s="5">
        <f t="shared" si="368"/>
        <v>7</v>
      </c>
      <c r="H11836">
        <f t="shared" si="369"/>
        <v>12</v>
      </c>
      <c r="I11836" t="str">
        <f>IFERROR(VLOOKUP(tblOrders[[#This Row],[item_id]],Raw_Menu!$A$2:$D$33,3,FALSE),"Unknown")</f>
        <v>American</v>
      </c>
    </row>
    <row r="11837" spans="1:9" x14ac:dyDescent="0.25">
      <c r="A11837">
        <v>11836</v>
      </c>
      <c r="B11837">
        <v>5200</v>
      </c>
      <c r="C11837" s="1">
        <v>45014</v>
      </c>
      <c r="D11837" s="2">
        <v>0.52230324074074075</v>
      </c>
      <c r="E11837">
        <v>130</v>
      </c>
      <c r="F11837" s="5">
        <f>IFERROR(VLOOKUP(E11837,Raw_Menu!$A$2:$D$33,4,FALSE),0)</f>
        <v>19.95</v>
      </c>
      <c r="G11837" s="5">
        <f t="shared" si="368"/>
        <v>19.95</v>
      </c>
      <c r="H11837">
        <f t="shared" si="369"/>
        <v>12</v>
      </c>
      <c r="I11837" t="str">
        <f>IFERROR(VLOOKUP(tblOrders[[#This Row],[item_id]],Raw_Menu!$A$2:$D$33,3,FALSE),"Unknown")</f>
        <v>Italian</v>
      </c>
    </row>
    <row r="11838" spans="1:9" x14ac:dyDescent="0.25">
      <c r="A11838">
        <v>11837</v>
      </c>
      <c r="B11838">
        <v>5200</v>
      </c>
      <c r="C11838" s="1">
        <v>45014</v>
      </c>
      <c r="D11838" s="2">
        <v>0.52230324074074075</v>
      </c>
      <c r="E11838">
        <v>131</v>
      </c>
      <c r="F11838" s="5">
        <f>IFERROR(VLOOKUP(E11838,Raw_Menu!$A$2:$D$33,4,FALSE),0)</f>
        <v>17.95</v>
      </c>
      <c r="G11838" s="5">
        <f t="shared" si="368"/>
        <v>17.95</v>
      </c>
      <c r="H11838">
        <f t="shared" si="369"/>
        <v>12</v>
      </c>
      <c r="I11838" t="str">
        <f>IFERROR(VLOOKUP(tblOrders[[#This Row],[item_id]],Raw_Menu!$A$2:$D$33,3,FALSE),"Unknown")</f>
        <v>Italian</v>
      </c>
    </row>
    <row r="11839" spans="1:9" x14ac:dyDescent="0.25">
      <c r="A11839">
        <v>11838</v>
      </c>
      <c r="B11839">
        <v>5200</v>
      </c>
      <c r="C11839" s="1">
        <v>45014</v>
      </c>
      <c r="D11839" s="2">
        <v>0.52230324074074075</v>
      </c>
      <c r="E11839">
        <v>114</v>
      </c>
      <c r="F11839" s="5">
        <f>IFERROR(VLOOKUP(E11839,Raw_Menu!$A$2:$D$33,4,FALSE),0)</f>
        <v>9</v>
      </c>
      <c r="G11839" s="5">
        <f t="shared" si="368"/>
        <v>9</v>
      </c>
      <c r="H11839">
        <f t="shared" si="369"/>
        <v>12</v>
      </c>
      <c r="I11839" t="str">
        <f>IFERROR(VLOOKUP(tblOrders[[#This Row],[item_id]],Raw_Menu!$A$2:$D$33,3,FALSE),"Unknown")</f>
        <v>Asian</v>
      </c>
    </row>
    <row r="11840" spans="1:9" x14ac:dyDescent="0.25">
      <c r="A11840">
        <v>11839</v>
      </c>
      <c r="B11840">
        <v>5201</v>
      </c>
      <c r="C11840" s="1">
        <v>45014</v>
      </c>
      <c r="D11840" s="2">
        <v>0.52651620370370367</v>
      </c>
      <c r="E11840">
        <v>107</v>
      </c>
      <c r="F11840" s="5">
        <f>IFERROR(VLOOKUP(E11840,Raw_Menu!$A$2:$D$33,4,FALSE),0)</f>
        <v>16.5</v>
      </c>
      <c r="G11840" s="5">
        <f t="shared" si="368"/>
        <v>16.5</v>
      </c>
      <c r="H11840">
        <f t="shared" si="369"/>
        <v>12</v>
      </c>
      <c r="I11840" t="str">
        <f>IFERROR(VLOOKUP(tblOrders[[#This Row],[item_id]],Raw_Menu!$A$2:$D$33,3,FALSE),"Unknown")</f>
        <v>Asian</v>
      </c>
    </row>
    <row r="11841" spans="1:9" x14ac:dyDescent="0.25">
      <c r="A11841">
        <v>11840</v>
      </c>
      <c r="B11841">
        <v>5201</v>
      </c>
      <c r="C11841" s="1">
        <v>45014</v>
      </c>
      <c r="D11841" s="2">
        <v>0.52651620370370367</v>
      </c>
      <c r="E11841">
        <v>126</v>
      </c>
      <c r="F11841" s="5">
        <f>IFERROR(VLOOKUP(E11841,Raw_Menu!$A$2:$D$33,4,FALSE),0)</f>
        <v>14.5</v>
      </c>
      <c r="G11841" s="5">
        <f t="shared" si="368"/>
        <v>14.5</v>
      </c>
      <c r="H11841">
        <f t="shared" si="369"/>
        <v>12</v>
      </c>
      <c r="I11841" t="str">
        <f>IFERROR(VLOOKUP(tblOrders[[#This Row],[item_id]],Raw_Menu!$A$2:$D$33,3,FALSE),"Unknown")</f>
        <v>Italian</v>
      </c>
    </row>
    <row r="11842" spans="1:9" x14ac:dyDescent="0.25">
      <c r="A11842">
        <v>11841</v>
      </c>
      <c r="B11842">
        <v>5201</v>
      </c>
      <c r="C11842" s="1">
        <v>45014</v>
      </c>
      <c r="D11842" s="2">
        <v>0.52651620370370367</v>
      </c>
      <c r="E11842">
        <v>110</v>
      </c>
      <c r="F11842" s="5">
        <f>IFERROR(VLOOKUP(E11842,Raw_Menu!$A$2:$D$33,4,FALSE),0)</f>
        <v>17.95</v>
      </c>
      <c r="G11842" s="5">
        <f t="shared" ref="G11842:G11905" si="370">VALUE(F11842)</f>
        <v>17.95</v>
      </c>
      <c r="H11842">
        <f t="shared" ref="H11842:H11905" si="371">HOUR(D11842)</f>
        <v>12</v>
      </c>
      <c r="I11842" t="str">
        <f>IFERROR(VLOOKUP(tblOrders[[#This Row],[item_id]],Raw_Menu!$A$2:$D$33,3,FALSE),"Unknown")</f>
        <v>Asian</v>
      </c>
    </row>
    <row r="11843" spans="1:9" x14ac:dyDescent="0.25">
      <c r="A11843">
        <v>11842</v>
      </c>
      <c r="B11843">
        <v>5201</v>
      </c>
      <c r="C11843" s="1">
        <v>45014</v>
      </c>
      <c r="D11843" s="2">
        <v>0.52651620370370367</v>
      </c>
      <c r="E11843">
        <v>127</v>
      </c>
      <c r="F11843" s="5">
        <f>IFERROR(VLOOKUP(E11843,Raw_Menu!$A$2:$D$33,4,FALSE),0)</f>
        <v>17.95</v>
      </c>
      <c r="G11843" s="5">
        <f t="shared" si="370"/>
        <v>17.95</v>
      </c>
      <c r="H11843">
        <f t="shared" si="371"/>
        <v>12</v>
      </c>
      <c r="I11843" t="str">
        <f>IFERROR(VLOOKUP(tblOrders[[#This Row],[item_id]],Raw_Menu!$A$2:$D$33,3,FALSE),"Unknown")</f>
        <v>Italian</v>
      </c>
    </row>
    <row r="11844" spans="1:9" x14ac:dyDescent="0.25">
      <c r="A11844">
        <v>11843</v>
      </c>
      <c r="B11844">
        <v>5201</v>
      </c>
      <c r="C11844" s="1">
        <v>45014</v>
      </c>
      <c r="D11844" s="2">
        <v>0.52651620370370367</v>
      </c>
      <c r="E11844">
        <v>106</v>
      </c>
      <c r="F11844" s="5">
        <f>IFERROR(VLOOKUP(E11844,Raw_Menu!$A$2:$D$33,4,FALSE),0)</f>
        <v>7</v>
      </c>
      <c r="G11844" s="5">
        <f t="shared" si="370"/>
        <v>7</v>
      </c>
      <c r="H11844">
        <f t="shared" si="371"/>
        <v>12</v>
      </c>
      <c r="I11844" t="str">
        <f>IFERROR(VLOOKUP(tblOrders[[#This Row],[item_id]],Raw_Menu!$A$2:$D$33,3,FALSE),"Unknown")</f>
        <v>American</v>
      </c>
    </row>
    <row r="11845" spans="1:9" x14ac:dyDescent="0.25">
      <c r="A11845">
        <v>11844</v>
      </c>
      <c r="B11845">
        <v>5202</v>
      </c>
      <c r="C11845" s="1">
        <v>45014</v>
      </c>
      <c r="D11845" s="2">
        <v>0.54188657407407403</v>
      </c>
      <c r="E11845">
        <v>103</v>
      </c>
      <c r="F11845" s="5">
        <f>IFERROR(VLOOKUP(E11845,Raw_Menu!$A$2:$D$33,4,FALSE),0)</f>
        <v>9</v>
      </c>
      <c r="G11845" s="5">
        <f t="shared" si="370"/>
        <v>9</v>
      </c>
      <c r="H11845">
        <f t="shared" si="371"/>
        <v>13</v>
      </c>
      <c r="I11845" t="str">
        <f>IFERROR(VLOOKUP(tblOrders[[#This Row],[item_id]],Raw_Menu!$A$2:$D$33,3,FALSE),"Unknown")</f>
        <v>American</v>
      </c>
    </row>
    <row r="11846" spans="1:9" x14ac:dyDescent="0.25">
      <c r="A11846">
        <v>11845</v>
      </c>
      <c r="B11846">
        <v>5202</v>
      </c>
      <c r="C11846" s="1">
        <v>45014</v>
      </c>
      <c r="D11846" s="2">
        <v>0.54188657407407403</v>
      </c>
      <c r="E11846">
        <v>104</v>
      </c>
      <c r="F11846" s="5">
        <f>IFERROR(VLOOKUP(E11846,Raw_Menu!$A$2:$D$33,4,FALSE),0)</f>
        <v>10.5</v>
      </c>
      <c r="G11846" s="5">
        <f t="shared" si="370"/>
        <v>10.5</v>
      </c>
      <c r="H11846">
        <f t="shared" si="371"/>
        <v>13</v>
      </c>
      <c r="I11846" t="str">
        <f>IFERROR(VLOOKUP(tblOrders[[#This Row],[item_id]],Raw_Menu!$A$2:$D$33,3,FALSE),"Unknown")</f>
        <v>American</v>
      </c>
    </row>
    <row r="11847" spans="1:9" x14ac:dyDescent="0.25">
      <c r="A11847">
        <v>11846</v>
      </c>
      <c r="B11847">
        <v>5202</v>
      </c>
      <c r="C11847" s="1">
        <v>45014</v>
      </c>
      <c r="D11847" s="2">
        <v>0.54188657407407403</v>
      </c>
      <c r="E11847">
        <v>124</v>
      </c>
      <c r="F11847" s="5">
        <f>IFERROR(VLOOKUP(E11847,Raw_Menu!$A$2:$D$33,4,FALSE),0)</f>
        <v>14.5</v>
      </c>
      <c r="G11847" s="5">
        <f t="shared" si="370"/>
        <v>14.5</v>
      </c>
      <c r="H11847">
        <f t="shared" si="371"/>
        <v>13</v>
      </c>
      <c r="I11847" t="str">
        <f>IFERROR(VLOOKUP(tblOrders[[#This Row],[item_id]],Raw_Menu!$A$2:$D$33,3,FALSE),"Unknown")</f>
        <v>Italian</v>
      </c>
    </row>
    <row r="11848" spans="1:9" x14ac:dyDescent="0.25">
      <c r="A11848">
        <v>11847</v>
      </c>
      <c r="B11848">
        <v>5202</v>
      </c>
      <c r="C11848" s="1">
        <v>45014</v>
      </c>
      <c r="D11848" s="2">
        <v>0.54188657407407403</v>
      </c>
      <c r="E11848">
        <v>109</v>
      </c>
      <c r="F11848" s="5">
        <f>IFERROR(VLOOKUP(E11848,Raw_Menu!$A$2:$D$33,4,FALSE),0)</f>
        <v>17.95</v>
      </c>
      <c r="G11848" s="5">
        <f t="shared" si="370"/>
        <v>17.95</v>
      </c>
      <c r="H11848">
        <f t="shared" si="371"/>
        <v>13</v>
      </c>
      <c r="I11848" t="str">
        <f>IFERROR(VLOOKUP(tblOrders[[#This Row],[item_id]],Raw_Menu!$A$2:$D$33,3,FALSE),"Unknown")</f>
        <v>Asian</v>
      </c>
    </row>
    <row r="11849" spans="1:9" x14ac:dyDescent="0.25">
      <c r="A11849">
        <v>11848</v>
      </c>
      <c r="B11849">
        <v>5202</v>
      </c>
      <c r="C11849" s="1">
        <v>45014</v>
      </c>
      <c r="D11849" s="2">
        <v>0.54188657407407403</v>
      </c>
      <c r="E11849">
        <v>117</v>
      </c>
      <c r="F11849" s="5">
        <f>IFERROR(VLOOKUP(E11849,Raw_Menu!$A$2:$D$33,4,FALSE),0)</f>
        <v>12.95</v>
      </c>
      <c r="G11849" s="5">
        <f t="shared" si="370"/>
        <v>12.95</v>
      </c>
      <c r="H11849">
        <f t="shared" si="371"/>
        <v>13</v>
      </c>
      <c r="I11849" t="str">
        <f>IFERROR(VLOOKUP(tblOrders[[#This Row],[item_id]],Raw_Menu!$A$2:$D$33,3,FALSE),"Unknown")</f>
        <v>Mexican</v>
      </c>
    </row>
    <row r="11850" spans="1:9" x14ac:dyDescent="0.25">
      <c r="A11850">
        <v>11849</v>
      </c>
      <c r="B11850">
        <v>5202</v>
      </c>
      <c r="C11850" s="1">
        <v>45014</v>
      </c>
      <c r="D11850" s="2">
        <v>0.54188657407407403</v>
      </c>
      <c r="E11850">
        <v>105</v>
      </c>
      <c r="F11850" s="5">
        <f>IFERROR(VLOOKUP(E11850,Raw_Menu!$A$2:$D$33,4,FALSE),0)</f>
        <v>7</v>
      </c>
      <c r="G11850" s="5">
        <f t="shared" si="370"/>
        <v>7</v>
      </c>
      <c r="H11850">
        <f t="shared" si="371"/>
        <v>13</v>
      </c>
      <c r="I11850" t="str">
        <f>IFERROR(VLOOKUP(tblOrders[[#This Row],[item_id]],Raw_Menu!$A$2:$D$33,3,FALSE),"Unknown")</f>
        <v>American</v>
      </c>
    </row>
    <row r="11851" spans="1:9" x14ac:dyDescent="0.25">
      <c r="A11851">
        <v>11850</v>
      </c>
      <c r="B11851">
        <v>5202</v>
      </c>
      <c r="C11851" s="1">
        <v>45014</v>
      </c>
      <c r="D11851" s="2">
        <v>0.54188657407407403</v>
      </c>
      <c r="E11851">
        <v>106</v>
      </c>
      <c r="F11851" s="5">
        <f>IFERROR(VLOOKUP(E11851,Raw_Menu!$A$2:$D$33,4,FALSE),0)</f>
        <v>7</v>
      </c>
      <c r="G11851" s="5">
        <f t="shared" si="370"/>
        <v>7</v>
      </c>
      <c r="H11851">
        <f t="shared" si="371"/>
        <v>13</v>
      </c>
      <c r="I11851" t="str">
        <f>IFERROR(VLOOKUP(tblOrders[[#This Row],[item_id]],Raw_Menu!$A$2:$D$33,3,FALSE),"Unknown")</f>
        <v>American</v>
      </c>
    </row>
    <row r="11852" spans="1:9" x14ac:dyDescent="0.25">
      <c r="A11852">
        <v>11851</v>
      </c>
      <c r="B11852">
        <v>5202</v>
      </c>
      <c r="C11852" s="1">
        <v>45014</v>
      </c>
      <c r="D11852" s="2">
        <v>0.54188657407407403</v>
      </c>
      <c r="E11852">
        <v>132</v>
      </c>
      <c r="F11852" s="5">
        <f>IFERROR(VLOOKUP(E11852,Raw_Menu!$A$2:$D$33,4,FALSE),0)</f>
        <v>16.95</v>
      </c>
      <c r="G11852" s="5">
        <f t="shared" si="370"/>
        <v>16.95</v>
      </c>
      <c r="H11852">
        <f t="shared" si="371"/>
        <v>13</v>
      </c>
      <c r="I11852" t="str">
        <f>IFERROR(VLOOKUP(tblOrders[[#This Row],[item_id]],Raw_Menu!$A$2:$D$33,3,FALSE),"Unknown")</f>
        <v>Italian</v>
      </c>
    </row>
    <row r="11853" spans="1:9" x14ac:dyDescent="0.25">
      <c r="A11853">
        <v>11852</v>
      </c>
      <c r="B11853">
        <v>5203</v>
      </c>
      <c r="C11853" s="1">
        <v>45014</v>
      </c>
      <c r="D11853" s="2">
        <v>0.57356481481481481</v>
      </c>
      <c r="E11853">
        <v>102</v>
      </c>
      <c r="F11853" s="5">
        <f>IFERROR(VLOOKUP(E11853,Raw_Menu!$A$2:$D$33,4,FALSE),0)</f>
        <v>13.95</v>
      </c>
      <c r="G11853" s="5">
        <f t="shared" si="370"/>
        <v>13.95</v>
      </c>
      <c r="H11853">
        <f t="shared" si="371"/>
        <v>13</v>
      </c>
      <c r="I11853" t="str">
        <f>IFERROR(VLOOKUP(tblOrders[[#This Row],[item_id]],Raw_Menu!$A$2:$D$33,3,FALSE),"Unknown")</f>
        <v>American</v>
      </c>
    </row>
    <row r="11854" spans="1:9" x14ac:dyDescent="0.25">
      <c r="A11854">
        <v>11853</v>
      </c>
      <c r="B11854">
        <v>5203</v>
      </c>
      <c r="C11854" s="1">
        <v>45014</v>
      </c>
      <c r="D11854" s="2">
        <v>0.57356481481481481</v>
      </c>
      <c r="E11854">
        <v>109</v>
      </c>
      <c r="F11854" s="5">
        <f>IFERROR(VLOOKUP(E11854,Raw_Menu!$A$2:$D$33,4,FALSE),0)</f>
        <v>17.95</v>
      </c>
      <c r="G11854" s="5">
        <f t="shared" si="370"/>
        <v>17.95</v>
      </c>
      <c r="H11854">
        <f t="shared" si="371"/>
        <v>13</v>
      </c>
      <c r="I11854" t="str">
        <f>IFERROR(VLOOKUP(tblOrders[[#This Row],[item_id]],Raw_Menu!$A$2:$D$33,3,FALSE),"Unknown")</f>
        <v>Asian</v>
      </c>
    </row>
    <row r="11855" spans="1:9" x14ac:dyDescent="0.25">
      <c r="A11855">
        <v>11854</v>
      </c>
      <c r="B11855">
        <v>5203</v>
      </c>
      <c r="C11855" s="1">
        <v>45014</v>
      </c>
      <c r="D11855" s="2">
        <v>0.57356481481481481</v>
      </c>
      <c r="E11855">
        <v>131</v>
      </c>
      <c r="F11855" s="5">
        <f>IFERROR(VLOOKUP(E11855,Raw_Menu!$A$2:$D$33,4,FALSE),0)</f>
        <v>17.95</v>
      </c>
      <c r="G11855" s="5">
        <f t="shared" si="370"/>
        <v>17.95</v>
      </c>
      <c r="H11855">
        <f t="shared" si="371"/>
        <v>13</v>
      </c>
      <c r="I11855" t="str">
        <f>IFERROR(VLOOKUP(tblOrders[[#This Row],[item_id]],Raw_Menu!$A$2:$D$33,3,FALSE),"Unknown")</f>
        <v>Italian</v>
      </c>
    </row>
    <row r="11856" spans="1:9" x14ac:dyDescent="0.25">
      <c r="A11856">
        <v>11855</v>
      </c>
      <c r="B11856">
        <v>5204</v>
      </c>
      <c r="C11856" s="1">
        <v>45014</v>
      </c>
      <c r="D11856" s="2">
        <v>0.57678240740740738</v>
      </c>
      <c r="E11856">
        <v>102</v>
      </c>
      <c r="F11856" s="5">
        <f>IFERROR(VLOOKUP(E11856,Raw_Menu!$A$2:$D$33,4,FALSE),0)</f>
        <v>13.95</v>
      </c>
      <c r="G11856" s="5">
        <f t="shared" si="370"/>
        <v>13.95</v>
      </c>
      <c r="H11856">
        <f t="shared" si="371"/>
        <v>13</v>
      </c>
      <c r="I11856" t="str">
        <f>IFERROR(VLOOKUP(tblOrders[[#This Row],[item_id]],Raw_Menu!$A$2:$D$33,3,FALSE),"Unknown")</f>
        <v>American</v>
      </c>
    </row>
    <row r="11857" spans="1:9" x14ac:dyDescent="0.25">
      <c r="A11857">
        <v>11856</v>
      </c>
      <c r="B11857">
        <v>5205</v>
      </c>
      <c r="C11857" s="1">
        <v>45014</v>
      </c>
      <c r="D11857" s="2">
        <v>0.57934027777777775</v>
      </c>
      <c r="E11857">
        <v>128</v>
      </c>
      <c r="F11857" s="5">
        <f>IFERROR(VLOOKUP(E11857,Raw_Menu!$A$2:$D$33,4,FALSE),0)</f>
        <v>15.5</v>
      </c>
      <c r="G11857" s="5">
        <f t="shared" si="370"/>
        <v>15.5</v>
      </c>
      <c r="H11857">
        <f t="shared" si="371"/>
        <v>13</v>
      </c>
      <c r="I11857" t="str">
        <f>IFERROR(VLOOKUP(tblOrders[[#This Row],[item_id]],Raw_Menu!$A$2:$D$33,3,FALSE),"Unknown")</f>
        <v>Italian</v>
      </c>
    </row>
    <row r="11858" spans="1:9" x14ac:dyDescent="0.25">
      <c r="A11858">
        <v>11857</v>
      </c>
      <c r="B11858">
        <v>5205</v>
      </c>
      <c r="C11858" s="1">
        <v>45014</v>
      </c>
      <c r="D11858" s="2">
        <v>0.57934027777777775</v>
      </c>
      <c r="E11858">
        <v>119</v>
      </c>
      <c r="F11858" s="5">
        <f>IFERROR(VLOOKUP(E11858,Raw_Menu!$A$2:$D$33,4,FALSE),0)</f>
        <v>11.95</v>
      </c>
      <c r="G11858" s="5">
        <f t="shared" si="370"/>
        <v>11.95</v>
      </c>
      <c r="H11858">
        <f t="shared" si="371"/>
        <v>13</v>
      </c>
      <c r="I11858" t="str">
        <f>IFERROR(VLOOKUP(tblOrders[[#This Row],[item_id]],Raw_Menu!$A$2:$D$33,3,FALSE),"Unknown")</f>
        <v>Mexican</v>
      </c>
    </row>
    <row r="11859" spans="1:9" x14ac:dyDescent="0.25">
      <c r="A11859">
        <v>11858</v>
      </c>
      <c r="B11859">
        <v>5205</v>
      </c>
      <c r="C11859" s="1">
        <v>45014</v>
      </c>
      <c r="D11859" s="2">
        <v>0.57934027777777775</v>
      </c>
      <c r="E11859">
        <v>132</v>
      </c>
      <c r="F11859" s="5">
        <f>IFERROR(VLOOKUP(E11859,Raw_Menu!$A$2:$D$33,4,FALSE),0)</f>
        <v>16.95</v>
      </c>
      <c r="G11859" s="5">
        <f t="shared" si="370"/>
        <v>16.95</v>
      </c>
      <c r="H11859">
        <f t="shared" si="371"/>
        <v>13</v>
      </c>
      <c r="I11859" t="str">
        <f>IFERROR(VLOOKUP(tblOrders[[#This Row],[item_id]],Raw_Menu!$A$2:$D$33,3,FALSE),"Unknown")</f>
        <v>Italian</v>
      </c>
    </row>
    <row r="11860" spans="1:9" x14ac:dyDescent="0.25">
      <c r="A11860">
        <v>11859</v>
      </c>
      <c r="B11860">
        <v>5206</v>
      </c>
      <c r="C11860" s="1">
        <v>45014</v>
      </c>
      <c r="D11860" s="2">
        <v>0.58237268518518515</v>
      </c>
      <c r="E11860">
        <v>117</v>
      </c>
      <c r="F11860" s="5">
        <f>IFERROR(VLOOKUP(E11860,Raw_Menu!$A$2:$D$33,4,FALSE),0)</f>
        <v>12.95</v>
      </c>
      <c r="G11860" s="5">
        <f t="shared" si="370"/>
        <v>12.95</v>
      </c>
      <c r="H11860">
        <f t="shared" si="371"/>
        <v>13</v>
      </c>
      <c r="I11860" t="str">
        <f>IFERROR(VLOOKUP(tblOrders[[#This Row],[item_id]],Raw_Menu!$A$2:$D$33,3,FALSE),"Unknown")</f>
        <v>Mexican</v>
      </c>
    </row>
    <row r="11861" spans="1:9" x14ac:dyDescent="0.25">
      <c r="A11861">
        <v>11860</v>
      </c>
      <c r="B11861">
        <v>5206</v>
      </c>
      <c r="C11861" s="1">
        <v>45014</v>
      </c>
      <c r="D11861" s="2">
        <v>0.58237268518518515</v>
      </c>
      <c r="E11861">
        <v>113</v>
      </c>
      <c r="F11861" s="5">
        <f>IFERROR(VLOOKUP(E11861,Raw_Menu!$A$2:$D$33,4,FALSE),0)</f>
        <v>5</v>
      </c>
      <c r="G11861" s="5">
        <f t="shared" si="370"/>
        <v>5</v>
      </c>
      <c r="H11861">
        <f t="shared" si="371"/>
        <v>13</v>
      </c>
      <c r="I11861" t="str">
        <f>IFERROR(VLOOKUP(tblOrders[[#This Row],[item_id]],Raw_Menu!$A$2:$D$33,3,FALSE),"Unknown")</f>
        <v>Asian</v>
      </c>
    </row>
    <row r="11862" spans="1:9" x14ac:dyDescent="0.25">
      <c r="A11862">
        <v>11861</v>
      </c>
      <c r="B11862">
        <v>5207</v>
      </c>
      <c r="C11862" s="1">
        <v>45014</v>
      </c>
      <c r="D11862" s="2">
        <v>0.58782407407407411</v>
      </c>
      <c r="E11862">
        <v>108</v>
      </c>
      <c r="F11862" s="5">
        <f>IFERROR(VLOOKUP(E11862,Raw_Menu!$A$2:$D$33,4,FALSE),0)</f>
        <v>14.5</v>
      </c>
      <c r="G11862" s="5">
        <f t="shared" si="370"/>
        <v>14.5</v>
      </c>
      <c r="H11862">
        <f t="shared" si="371"/>
        <v>14</v>
      </c>
      <c r="I11862" t="str">
        <f>IFERROR(VLOOKUP(tblOrders[[#This Row],[item_id]],Raw_Menu!$A$2:$D$33,3,FALSE),"Unknown")</f>
        <v>Asian</v>
      </c>
    </row>
    <row r="11863" spans="1:9" x14ac:dyDescent="0.25">
      <c r="A11863">
        <v>11862</v>
      </c>
      <c r="B11863">
        <v>5208</v>
      </c>
      <c r="C11863" s="1">
        <v>45014</v>
      </c>
      <c r="D11863" s="2">
        <v>0.59417824074074077</v>
      </c>
      <c r="E11863">
        <v>103</v>
      </c>
      <c r="F11863" s="5">
        <f>IFERROR(VLOOKUP(E11863,Raw_Menu!$A$2:$D$33,4,FALSE),0)</f>
        <v>9</v>
      </c>
      <c r="G11863" s="5">
        <f t="shared" si="370"/>
        <v>9</v>
      </c>
      <c r="H11863">
        <f t="shared" si="371"/>
        <v>14</v>
      </c>
      <c r="I11863" t="str">
        <f>IFERROR(VLOOKUP(tblOrders[[#This Row],[item_id]],Raw_Menu!$A$2:$D$33,3,FALSE),"Unknown")</f>
        <v>American</v>
      </c>
    </row>
    <row r="11864" spans="1:9" x14ac:dyDescent="0.25">
      <c r="A11864">
        <v>11863</v>
      </c>
      <c r="B11864">
        <v>5208</v>
      </c>
      <c r="C11864" s="1">
        <v>45014</v>
      </c>
      <c r="D11864" s="2">
        <v>0.59417824074074077</v>
      </c>
      <c r="E11864">
        <v>109</v>
      </c>
      <c r="F11864" s="5">
        <f>IFERROR(VLOOKUP(E11864,Raw_Menu!$A$2:$D$33,4,FALSE),0)</f>
        <v>17.95</v>
      </c>
      <c r="G11864" s="5">
        <f t="shared" si="370"/>
        <v>17.95</v>
      </c>
      <c r="H11864">
        <f t="shared" si="371"/>
        <v>14</v>
      </c>
      <c r="I11864" t="str">
        <f>IFERROR(VLOOKUP(tblOrders[[#This Row],[item_id]],Raw_Menu!$A$2:$D$33,3,FALSE),"Unknown")</f>
        <v>Asian</v>
      </c>
    </row>
    <row r="11865" spans="1:9" x14ac:dyDescent="0.25">
      <c r="A11865">
        <v>11864</v>
      </c>
      <c r="B11865">
        <v>5209</v>
      </c>
      <c r="C11865" s="1">
        <v>45014</v>
      </c>
      <c r="D11865" s="2">
        <v>0.61167824074074073</v>
      </c>
      <c r="E11865">
        <v>111</v>
      </c>
      <c r="F11865" s="5">
        <f>IFERROR(VLOOKUP(E11865,Raw_Menu!$A$2:$D$33,4,FALSE),0)</f>
        <v>11.95</v>
      </c>
      <c r="G11865" s="5">
        <f t="shared" si="370"/>
        <v>11.95</v>
      </c>
      <c r="H11865">
        <f t="shared" si="371"/>
        <v>14</v>
      </c>
      <c r="I11865" t="str">
        <f>IFERROR(VLOOKUP(tblOrders[[#This Row],[item_id]],Raw_Menu!$A$2:$D$33,3,FALSE),"Unknown")</f>
        <v>Asian</v>
      </c>
    </row>
    <row r="11866" spans="1:9" x14ac:dyDescent="0.25">
      <c r="A11866">
        <v>11865</v>
      </c>
      <c r="B11866">
        <v>5210</v>
      </c>
      <c r="C11866" s="1">
        <v>45014</v>
      </c>
      <c r="D11866" s="2">
        <v>0.61677083333333338</v>
      </c>
      <c r="E11866">
        <v>130</v>
      </c>
      <c r="F11866" s="5">
        <f>IFERROR(VLOOKUP(E11866,Raw_Menu!$A$2:$D$33,4,FALSE),0)</f>
        <v>19.95</v>
      </c>
      <c r="G11866" s="5">
        <f t="shared" si="370"/>
        <v>19.95</v>
      </c>
      <c r="H11866">
        <f t="shared" si="371"/>
        <v>14</v>
      </c>
      <c r="I11866" t="str">
        <f>IFERROR(VLOOKUP(tblOrders[[#This Row],[item_id]],Raw_Menu!$A$2:$D$33,3,FALSE),"Unknown")</f>
        <v>Italian</v>
      </c>
    </row>
    <row r="11867" spans="1:9" x14ac:dyDescent="0.25">
      <c r="A11867">
        <v>11866</v>
      </c>
      <c r="B11867">
        <v>5211</v>
      </c>
      <c r="C11867" s="1">
        <v>45014</v>
      </c>
      <c r="D11867" s="2">
        <v>0.62597222222222226</v>
      </c>
      <c r="E11867">
        <v>109</v>
      </c>
      <c r="F11867" s="5">
        <f>IFERROR(VLOOKUP(E11867,Raw_Menu!$A$2:$D$33,4,FALSE),0)</f>
        <v>17.95</v>
      </c>
      <c r="G11867" s="5">
        <f t="shared" si="370"/>
        <v>17.95</v>
      </c>
      <c r="H11867">
        <f t="shared" si="371"/>
        <v>15</v>
      </c>
      <c r="I11867" t="str">
        <f>IFERROR(VLOOKUP(tblOrders[[#This Row],[item_id]],Raw_Menu!$A$2:$D$33,3,FALSE),"Unknown")</f>
        <v>Asian</v>
      </c>
    </row>
    <row r="11868" spans="1:9" x14ac:dyDescent="0.25">
      <c r="A11868">
        <v>11867</v>
      </c>
      <c r="B11868">
        <v>5212</v>
      </c>
      <c r="C11868" s="1">
        <v>45014</v>
      </c>
      <c r="D11868" s="2">
        <v>0.63056712962962957</v>
      </c>
      <c r="E11868">
        <v>128</v>
      </c>
      <c r="F11868" s="5">
        <f>IFERROR(VLOOKUP(E11868,Raw_Menu!$A$2:$D$33,4,FALSE),0)</f>
        <v>15.5</v>
      </c>
      <c r="G11868" s="5">
        <f t="shared" si="370"/>
        <v>15.5</v>
      </c>
      <c r="H11868">
        <f t="shared" si="371"/>
        <v>15</v>
      </c>
      <c r="I11868" t="str">
        <f>IFERROR(VLOOKUP(tblOrders[[#This Row],[item_id]],Raw_Menu!$A$2:$D$33,3,FALSE),"Unknown")</f>
        <v>Italian</v>
      </c>
    </row>
    <row r="11869" spans="1:9" x14ac:dyDescent="0.25">
      <c r="A11869">
        <v>11868</v>
      </c>
      <c r="B11869">
        <v>5212</v>
      </c>
      <c r="C11869" s="1">
        <v>45014</v>
      </c>
      <c r="D11869" s="2">
        <v>0.63056712962962957</v>
      </c>
      <c r="E11869">
        <v>113</v>
      </c>
      <c r="F11869" s="5">
        <f>IFERROR(VLOOKUP(E11869,Raw_Menu!$A$2:$D$33,4,FALSE),0)</f>
        <v>5</v>
      </c>
      <c r="G11869" s="5">
        <f t="shared" si="370"/>
        <v>5</v>
      </c>
      <c r="H11869">
        <f t="shared" si="371"/>
        <v>15</v>
      </c>
      <c r="I11869" t="str">
        <f>IFERROR(VLOOKUP(tblOrders[[#This Row],[item_id]],Raw_Menu!$A$2:$D$33,3,FALSE),"Unknown")</f>
        <v>Asian</v>
      </c>
    </row>
    <row r="11870" spans="1:9" x14ac:dyDescent="0.25">
      <c r="A11870">
        <v>11869</v>
      </c>
      <c r="B11870">
        <v>5212</v>
      </c>
      <c r="C11870" s="1">
        <v>45014</v>
      </c>
      <c r="D11870" s="2">
        <v>0.63056712962962957</v>
      </c>
      <c r="E11870">
        <v>118</v>
      </c>
      <c r="F11870" s="5">
        <f>IFERROR(VLOOKUP(E11870,Raw_Menu!$A$2:$D$33,4,FALSE),0)</f>
        <v>14.95</v>
      </c>
      <c r="G11870" s="5">
        <f t="shared" si="370"/>
        <v>14.95</v>
      </c>
      <c r="H11870">
        <f t="shared" si="371"/>
        <v>15</v>
      </c>
      <c r="I11870" t="str">
        <f>IFERROR(VLOOKUP(tblOrders[[#This Row],[item_id]],Raw_Menu!$A$2:$D$33,3,FALSE),"Unknown")</f>
        <v>Mexican</v>
      </c>
    </row>
    <row r="11871" spans="1:9" x14ac:dyDescent="0.25">
      <c r="A11871">
        <v>11870</v>
      </c>
      <c r="B11871">
        <v>5212</v>
      </c>
      <c r="C11871" s="1">
        <v>45014</v>
      </c>
      <c r="D11871" s="2">
        <v>0.63056712962962957</v>
      </c>
      <c r="E11871">
        <v>131</v>
      </c>
      <c r="F11871" s="5">
        <f>IFERROR(VLOOKUP(E11871,Raw_Menu!$A$2:$D$33,4,FALSE),0)</f>
        <v>17.95</v>
      </c>
      <c r="G11871" s="5">
        <f t="shared" si="370"/>
        <v>17.95</v>
      </c>
      <c r="H11871">
        <f t="shared" si="371"/>
        <v>15</v>
      </c>
      <c r="I11871" t="str">
        <f>IFERROR(VLOOKUP(tblOrders[[#This Row],[item_id]],Raw_Menu!$A$2:$D$33,3,FALSE),"Unknown")</f>
        <v>Italian</v>
      </c>
    </row>
    <row r="11872" spans="1:9" x14ac:dyDescent="0.25">
      <c r="A11872">
        <v>11871</v>
      </c>
      <c r="B11872">
        <v>5213</v>
      </c>
      <c r="C11872" s="1">
        <v>45014</v>
      </c>
      <c r="D11872" s="2">
        <v>0.63324074074074077</v>
      </c>
      <c r="E11872">
        <v>102</v>
      </c>
      <c r="F11872" s="5">
        <f>IFERROR(VLOOKUP(E11872,Raw_Menu!$A$2:$D$33,4,FALSE),0)</f>
        <v>13.95</v>
      </c>
      <c r="G11872" s="5">
        <f t="shared" si="370"/>
        <v>13.95</v>
      </c>
      <c r="H11872">
        <f t="shared" si="371"/>
        <v>15</v>
      </c>
      <c r="I11872" t="str">
        <f>IFERROR(VLOOKUP(tblOrders[[#This Row],[item_id]],Raw_Menu!$A$2:$D$33,3,FALSE),"Unknown")</f>
        <v>American</v>
      </c>
    </row>
    <row r="11873" spans="1:9" x14ac:dyDescent="0.25">
      <c r="A11873">
        <v>11872</v>
      </c>
      <c r="B11873">
        <v>5213</v>
      </c>
      <c r="C11873" s="1">
        <v>45014</v>
      </c>
      <c r="D11873" s="2">
        <v>0.63324074074074077</v>
      </c>
      <c r="E11873">
        <v>128</v>
      </c>
      <c r="F11873" s="5">
        <f>IFERROR(VLOOKUP(E11873,Raw_Menu!$A$2:$D$33,4,FALSE),0)</f>
        <v>15.5</v>
      </c>
      <c r="G11873" s="5">
        <f t="shared" si="370"/>
        <v>15.5</v>
      </c>
      <c r="H11873">
        <f t="shared" si="371"/>
        <v>15</v>
      </c>
      <c r="I11873" t="str">
        <f>IFERROR(VLOOKUP(tblOrders[[#This Row],[item_id]],Raw_Menu!$A$2:$D$33,3,FALSE),"Unknown")</f>
        <v>Italian</v>
      </c>
    </row>
    <row r="11874" spans="1:9" x14ac:dyDescent="0.25">
      <c r="A11874">
        <v>11873</v>
      </c>
      <c r="B11874">
        <v>5213</v>
      </c>
      <c r="C11874" s="1">
        <v>45014</v>
      </c>
      <c r="D11874" s="2">
        <v>0.63324074074074077</v>
      </c>
      <c r="E11874">
        <v>106</v>
      </c>
      <c r="F11874" s="5">
        <f>IFERROR(VLOOKUP(E11874,Raw_Menu!$A$2:$D$33,4,FALSE),0)</f>
        <v>7</v>
      </c>
      <c r="G11874" s="5">
        <f t="shared" si="370"/>
        <v>7</v>
      </c>
      <c r="H11874">
        <f t="shared" si="371"/>
        <v>15</v>
      </c>
      <c r="I11874" t="str">
        <f>IFERROR(VLOOKUP(tblOrders[[#This Row],[item_id]],Raw_Menu!$A$2:$D$33,3,FALSE),"Unknown")</f>
        <v>American</v>
      </c>
    </row>
    <row r="11875" spans="1:9" x14ac:dyDescent="0.25">
      <c r="A11875">
        <v>11874</v>
      </c>
      <c r="B11875">
        <v>5214</v>
      </c>
      <c r="C11875" s="1">
        <v>45014</v>
      </c>
      <c r="D11875" s="2">
        <v>0.65260416666666665</v>
      </c>
      <c r="E11875">
        <v>104</v>
      </c>
      <c r="F11875" s="5">
        <f>IFERROR(VLOOKUP(E11875,Raw_Menu!$A$2:$D$33,4,FALSE),0)</f>
        <v>10.5</v>
      </c>
      <c r="G11875" s="5">
        <f t="shared" si="370"/>
        <v>10.5</v>
      </c>
      <c r="H11875">
        <f t="shared" si="371"/>
        <v>15</v>
      </c>
      <c r="I11875" t="str">
        <f>IFERROR(VLOOKUP(tblOrders[[#This Row],[item_id]],Raw_Menu!$A$2:$D$33,3,FALSE),"Unknown")</f>
        <v>American</v>
      </c>
    </row>
    <row r="11876" spans="1:9" x14ac:dyDescent="0.25">
      <c r="A11876">
        <v>11875</v>
      </c>
      <c r="B11876">
        <v>5214</v>
      </c>
      <c r="C11876" s="1">
        <v>45014</v>
      </c>
      <c r="D11876" s="2">
        <v>0.65260416666666665</v>
      </c>
      <c r="E11876">
        <v>108</v>
      </c>
      <c r="F11876" s="5">
        <f>IFERROR(VLOOKUP(E11876,Raw_Menu!$A$2:$D$33,4,FALSE),0)</f>
        <v>14.5</v>
      </c>
      <c r="G11876" s="5">
        <f t="shared" si="370"/>
        <v>14.5</v>
      </c>
      <c r="H11876">
        <f t="shared" si="371"/>
        <v>15</v>
      </c>
      <c r="I11876" t="str">
        <f>IFERROR(VLOOKUP(tblOrders[[#This Row],[item_id]],Raw_Menu!$A$2:$D$33,3,FALSE),"Unknown")</f>
        <v>Asian</v>
      </c>
    </row>
    <row r="11877" spans="1:9" x14ac:dyDescent="0.25">
      <c r="A11877">
        <v>11876</v>
      </c>
      <c r="B11877">
        <v>5214</v>
      </c>
      <c r="C11877" s="1">
        <v>45014</v>
      </c>
      <c r="D11877" s="2">
        <v>0.65260416666666665</v>
      </c>
      <c r="E11877">
        <v>129</v>
      </c>
      <c r="F11877" s="5">
        <f>IFERROR(VLOOKUP(E11877,Raw_Menu!$A$2:$D$33,4,FALSE),0)</f>
        <v>15.5</v>
      </c>
      <c r="G11877" s="5">
        <f t="shared" si="370"/>
        <v>15.5</v>
      </c>
      <c r="H11877">
        <f t="shared" si="371"/>
        <v>15</v>
      </c>
      <c r="I11877" t="str">
        <f>IFERROR(VLOOKUP(tblOrders[[#This Row],[item_id]],Raw_Menu!$A$2:$D$33,3,FALSE),"Unknown")</f>
        <v>Italian</v>
      </c>
    </row>
    <row r="11878" spans="1:9" x14ac:dyDescent="0.25">
      <c r="A11878">
        <v>11877</v>
      </c>
      <c r="B11878">
        <v>5215</v>
      </c>
      <c r="C11878" s="1">
        <v>45014</v>
      </c>
      <c r="D11878" s="2">
        <v>0.66638888888888892</v>
      </c>
      <c r="E11878">
        <v>128</v>
      </c>
      <c r="F11878" s="5">
        <f>IFERROR(VLOOKUP(E11878,Raw_Menu!$A$2:$D$33,4,FALSE),0)</f>
        <v>15.5</v>
      </c>
      <c r="G11878" s="5">
        <f t="shared" si="370"/>
        <v>15.5</v>
      </c>
      <c r="H11878">
        <f t="shared" si="371"/>
        <v>15</v>
      </c>
      <c r="I11878" t="str">
        <f>IFERROR(VLOOKUP(tblOrders[[#This Row],[item_id]],Raw_Menu!$A$2:$D$33,3,FALSE),"Unknown")</f>
        <v>Italian</v>
      </c>
    </row>
    <row r="11879" spans="1:9" x14ac:dyDescent="0.25">
      <c r="A11879">
        <v>11878</v>
      </c>
      <c r="B11879">
        <v>5215</v>
      </c>
      <c r="C11879" s="1">
        <v>45014</v>
      </c>
      <c r="D11879" s="2">
        <v>0.66638888888888892</v>
      </c>
      <c r="E11879">
        <v>112</v>
      </c>
      <c r="F11879" s="5">
        <f>IFERROR(VLOOKUP(E11879,Raw_Menu!$A$2:$D$33,4,FALSE),0)</f>
        <v>14.95</v>
      </c>
      <c r="G11879" s="5">
        <f t="shared" si="370"/>
        <v>14.95</v>
      </c>
      <c r="H11879">
        <f t="shared" si="371"/>
        <v>15</v>
      </c>
      <c r="I11879" t="str">
        <f>IFERROR(VLOOKUP(tblOrders[[#This Row],[item_id]],Raw_Menu!$A$2:$D$33,3,FALSE),"Unknown")</f>
        <v>Asian</v>
      </c>
    </row>
    <row r="11880" spans="1:9" x14ac:dyDescent="0.25">
      <c r="A11880">
        <v>11879</v>
      </c>
      <c r="B11880">
        <v>5215</v>
      </c>
      <c r="C11880" s="1">
        <v>45014</v>
      </c>
      <c r="D11880" s="2">
        <v>0.66638888888888892</v>
      </c>
      <c r="E11880">
        <v>119</v>
      </c>
      <c r="F11880" s="5">
        <f>IFERROR(VLOOKUP(E11880,Raw_Menu!$A$2:$D$33,4,FALSE),0)</f>
        <v>11.95</v>
      </c>
      <c r="G11880" s="5">
        <f t="shared" si="370"/>
        <v>11.95</v>
      </c>
      <c r="H11880">
        <f t="shared" si="371"/>
        <v>15</v>
      </c>
      <c r="I11880" t="str">
        <f>IFERROR(VLOOKUP(tblOrders[[#This Row],[item_id]],Raw_Menu!$A$2:$D$33,3,FALSE),"Unknown")</f>
        <v>Mexican</v>
      </c>
    </row>
    <row r="11881" spans="1:9" x14ac:dyDescent="0.25">
      <c r="A11881">
        <v>11880</v>
      </c>
      <c r="B11881">
        <v>5216</v>
      </c>
      <c r="C11881" s="1">
        <v>45014</v>
      </c>
      <c r="D11881" s="2">
        <v>0.67394675925925929</v>
      </c>
      <c r="E11881">
        <v>107</v>
      </c>
      <c r="F11881" s="5">
        <f>IFERROR(VLOOKUP(E11881,Raw_Menu!$A$2:$D$33,4,FALSE),0)</f>
        <v>16.5</v>
      </c>
      <c r="G11881" s="5">
        <f t="shared" si="370"/>
        <v>16.5</v>
      </c>
      <c r="H11881">
        <f t="shared" si="371"/>
        <v>16</v>
      </c>
      <c r="I11881" t="str">
        <f>IFERROR(VLOOKUP(tblOrders[[#This Row],[item_id]],Raw_Menu!$A$2:$D$33,3,FALSE),"Unknown")</f>
        <v>Asian</v>
      </c>
    </row>
    <row r="11882" spans="1:9" x14ac:dyDescent="0.25">
      <c r="A11882">
        <v>11881</v>
      </c>
      <c r="B11882">
        <v>5216</v>
      </c>
      <c r="C11882" s="1">
        <v>45014</v>
      </c>
      <c r="D11882" s="2">
        <v>0.67394675925925929</v>
      </c>
      <c r="E11882">
        <v>118</v>
      </c>
      <c r="F11882" s="5">
        <f>IFERROR(VLOOKUP(E11882,Raw_Menu!$A$2:$D$33,4,FALSE),0)</f>
        <v>14.95</v>
      </c>
      <c r="G11882" s="5">
        <f t="shared" si="370"/>
        <v>14.95</v>
      </c>
      <c r="H11882">
        <f t="shared" si="371"/>
        <v>16</v>
      </c>
      <c r="I11882" t="str">
        <f>IFERROR(VLOOKUP(tblOrders[[#This Row],[item_id]],Raw_Menu!$A$2:$D$33,3,FALSE),"Unknown")</f>
        <v>Mexican</v>
      </c>
    </row>
    <row r="11883" spans="1:9" x14ac:dyDescent="0.25">
      <c r="A11883">
        <v>11882</v>
      </c>
      <c r="B11883">
        <v>5216</v>
      </c>
      <c r="C11883" s="1">
        <v>45014</v>
      </c>
      <c r="D11883" s="2">
        <v>0.67394675925925929</v>
      </c>
      <c r="E11883">
        <v>120</v>
      </c>
      <c r="F11883" s="5">
        <f>IFERROR(VLOOKUP(E11883,Raw_Menu!$A$2:$D$33,4,FALSE),0)</f>
        <v>13.95</v>
      </c>
      <c r="G11883" s="5">
        <f t="shared" si="370"/>
        <v>13.95</v>
      </c>
      <c r="H11883">
        <f t="shared" si="371"/>
        <v>16</v>
      </c>
      <c r="I11883" t="str">
        <f>IFERROR(VLOOKUP(tblOrders[[#This Row],[item_id]],Raw_Menu!$A$2:$D$33,3,FALSE),"Unknown")</f>
        <v>Mexican</v>
      </c>
    </row>
    <row r="11884" spans="1:9" x14ac:dyDescent="0.25">
      <c r="A11884">
        <v>11883</v>
      </c>
      <c r="B11884">
        <v>5217</v>
      </c>
      <c r="C11884" s="1">
        <v>45014</v>
      </c>
      <c r="D11884" s="2">
        <v>0.67405092592592597</v>
      </c>
      <c r="E11884">
        <v>107</v>
      </c>
      <c r="F11884" s="5">
        <f>IFERROR(VLOOKUP(E11884,Raw_Menu!$A$2:$D$33,4,FALSE),0)</f>
        <v>16.5</v>
      </c>
      <c r="G11884" s="5">
        <f t="shared" si="370"/>
        <v>16.5</v>
      </c>
      <c r="H11884">
        <f t="shared" si="371"/>
        <v>16</v>
      </c>
      <c r="I11884" t="str">
        <f>IFERROR(VLOOKUP(tblOrders[[#This Row],[item_id]],Raw_Menu!$A$2:$D$33,3,FALSE),"Unknown")</f>
        <v>Asian</v>
      </c>
    </row>
    <row r="11885" spans="1:9" x14ac:dyDescent="0.25">
      <c r="A11885">
        <v>11884</v>
      </c>
      <c r="B11885">
        <v>5217</v>
      </c>
      <c r="C11885" s="1">
        <v>45014</v>
      </c>
      <c r="D11885" s="2">
        <v>0.67405092592592597</v>
      </c>
      <c r="E11885">
        <v>118</v>
      </c>
      <c r="F11885" s="5">
        <f>IFERROR(VLOOKUP(E11885,Raw_Menu!$A$2:$D$33,4,FALSE),0)</f>
        <v>14.95</v>
      </c>
      <c r="G11885" s="5">
        <f t="shared" si="370"/>
        <v>14.95</v>
      </c>
      <c r="H11885">
        <f t="shared" si="371"/>
        <v>16</v>
      </c>
      <c r="I11885" t="str">
        <f>IFERROR(VLOOKUP(tblOrders[[#This Row],[item_id]],Raw_Menu!$A$2:$D$33,3,FALSE),"Unknown")</f>
        <v>Mexican</v>
      </c>
    </row>
    <row r="11886" spans="1:9" x14ac:dyDescent="0.25">
      <c r="A11886">
        <v>11885</v>
      </c>
      <c r="B11886">
        <v>5218</v>
      </c>
      <c r="C11886" s="1">
        <v>45014</v>
      </c>
      <c r="D11886" s="2">
        <v>0.67915509259259255</v>
      </c>
      <c r="E11886">
        <v>108</v>
      </c>
      <c r="F11886" s="5">
        <f>IFERROR(VLOOKUP(E11886,Raw_Menu!$A$2:$D$33,4,FALSE),0)</f>
        <v>14.5</v>
      </c>
      <c r="G11886" s="5">
        <f t="shared" si="370"/>
        <v>14.5</v>
      </c>
      <c r="H11886">
        <f t="shared" si="371"/>
        <v>16</v>
      </c>
      <c r="I11886" t="str">
        <f>IFERROR(VLOOKUP(tblOrders[[#This Row],[item_id]],Raw_Menu!$A$2:$D$33,3,FALSE),"Unknown")</f>
        <v>Asian</v>
      </c>
    </row>
    <row r="11887" spans="1:9" x14ac:dyDescent="0.25">
      <c r="A11887">
        <v>11886</v>
      </c>
      <c r="B11887">
        <v>5218</v>
      </c>
      <c r="C11887" s="1">
        <v>45014</v>
      </c>
      <c r="D11887" s="2">
        <v>0.67915509259259255</v>
      </c>
      <c r="E11887">
        <v>131</v>
      </c>
      <c r="F11887" s="5">
        <f>IFERROR(VLOOKUP(E11887,Raw_Menu!$A$2:$D$33,4,FALSE),0)</f>
        <v>17.95</v>
      </c>
      <c r="G11887" s="5">
        <f t="shared" si="370"/>
        <v>17.95</v>
      </c>
      <c r="H11887">
        <f t="shared" si="371"/>
        <v>16</v>
      </c>
      <c r="I11887" t="str">
        <f>IFERROR(VLOOKUP(tblOrders[[#This Row],[item_id]],Raw_Menu!$A$2:$D$33,3,FALSE),"Unknown")</f>
        <v>Italian</v>
      </c>
    </row>
    <row r="11888" spans="1:9" x14ac:dyDescent="0.25">
      <c r="A11888">
        <v>11887</v>
      </c>
      <c r="B11888">
        <v>5218</v>
      </c>
      <c r="C11888" s="1">
        <v>45014</v>
      </c>
      <c r="D11888" s="2">
        <v>0.67915509259259255</v>
      </c>
      <c r="E11888">
        <v>106</v>
      </c>
      <c r="F11888" s="5">
        <f>IFERROR(VLOOKUP(E11888,Raw_Menu!$A$2:$D$33,4,FALSE),0)</f>
        <v>7</v>
      </c>
      <c r="G11888" s="5">
        <f t="shared" si="370"/>
        <v>7</v>
      </c>
      <c r="H11888">
        <f t="shared" si="371"/>
        <v>16</v>
      </c>
      <c r="I11888" t="str">
        <f>IFERROR(VLOOKUP(tblOrders[[#This Row],[item_id]],Raw_Menu!$A$2:$D$33,3,FALSE),"Unknown")</f>
        <v>American</v>
      </c>
    </row>
    <row r="11889" spans="1:9" x14ac:dyDescent="0.25">
      <c r="A11889">
        <v>11888</v>
      </c>
      <c r="B11889">
        <v>5218</v>
      </c>
      <c r="C11889" s="1">
        <v>45014</v>
      </c>
      <c r="D11889" s="2">
        <v>0.67915509259259255</v>
      </c>
      <c r="E11889">
        <v>132</v>
      </c>
      <c r="F11889" s="5">
        <f>IFERROR(VLOOKUP(E11889,Raw_Menu!$A$2:$D$33,4,FALSE),0)</f>
        <v>16.95</v>
      </c>
      <c r="G11889" s="5">
        <f t="shared" si="370"/>
        <v>16.95</v>
      </c>
      <c r="H11889">
        <f t="shared" si="371"/>
        <v>16</v>
      </c>
      <c r="I11889" t="str">
        <f>IFERROR(VLOOKUP(tblOrders[[#This Row],[item_id]],Raw_Menu!$A$2:$D$33,3,FALSE),"Unknown")</f>
        <v>Italian</v>
      </c>
    </row>
    <row r="11890" spans="1:9" x14ac:dyDescent="0.25">
      <c r="A11890">
        <v>11889</v>
      </c>
      <c r="B11890">
        <v>5219</v>
      </c>
      <c r="C11890" s="1">
        <v>45014</v>
      </c>
      <c r="D11890" s="2">
        <v>0.68284722222222227</v>
      </c>
      <c r="E11890">
        <v>102</v>
      </c>
      <c r="F11890" s="5">
        <f>IFERROR(VLOOKUP(E11890,Raw_Menu!$A$2:$D$33,4,FALSE),0)</f>
        <v>13.95</v>
      </c>
      <c r="G11890" s="5">
        <f t="shared" si="370"/>
        <v>13.95</v>
      </c>
      <c r="H11890">
        <f t="shared" si="371"/>
        <v>16</v>
      </c>
      <c r="I11890" t="str">
        <f>IFERROR(VLOOKUP(tblOrders[[#This Row],[item_id]],Raw_Menu!$A$2:$D$33,3,FALSE),"Unknown")</f>
        <v>American</v>
      </c>
    </row>
    <row r="11891" spans="1:9" x14ac:dyDescent="0.25">
      <c r="A11891">
        <v>11890</v>
      </c>
      <c r="B11891">
        <v>5219</v>
      </c>
      <c r="C11891" s="1">
        <v>45014</v>
      </c>
      <c r="D11891" s="2">
        <v>0.68284722222222227</v>
      </c>
      <c r="E11891">
        <v>112</v>
      </c>
      <c r="F11891" s="5">
        <f>IFERROR(VLOOKUP(E11891,Raw_Menu!$A$2:$D$33,4,FALSE),0)</f>
        <v>14.95</v>
      </c>
      <c r="G11891" s="5">
        <f t="shared" si="370"/>
        <v>14.95</v>
      </c>
      <c r="H11891">
        <f t="shared" si="371"/>
        <v>16</v>
      </c>
      <c r="I11891" t="str">
        <f>IFERROR(VLOOKUP(tblOrders[[#This Row],[item_id]],Raw_Menu!$A$2:$D$33,3,FALSE),"Unknown")</f>
        <v>Asian</v>
      </c>
    </row>
    <row r="11892" spans="1:9" x14ac:dyDescent="0.25">
      <c r="A11892">
        <v>11891</v>
      </c>
      <c r="B11892">
        <v>5219</v>
      </c>
      <c r="C11892" s="1">
        <v>45014</v>
      </c>
      <c r="D11892" s="2">
        <v>0.68284722222222227</v>
      </c>
      <c r="E11892">
        <v>118</v>
      </c>
      <c r="F11892" s="5">
        <f>IFERROR(VLOOKUP(E11892,Raw_Menu!$A$2:$D$33,4,FALSE),0)</f>
        <v>14.95</v>
      </c>
      <c r="G11892" s="5">
        <f t="shared" si="370"/>
        <v>14.95</v>
      </c>
      <c r="H11892">
        <f t="shared" si="371"/>
        <v>16</v>
      </c>
      <c r="I11892" t="str">
        <f>IFERROR(VLOOKUP(tblOrders[[#This Row],[item_id]],Raw_Menu!$A$2:$D$33,3,FALSE),"Unknown")</f>
        <v>Mexican</v>
      </c>
    </row>
    <row r="11893" spans="1:9" x14ac:dyDescent="0.25">
      <c r="A11893">
        <v>11892</v>
      </c>
      <c r="B11893">
        <v>5220</v>
      </c>
      <c r="C11893" s="1">
        <v>45014</v>
      </c>
      <c r="D11893" s="2">
        <v>0.70197916666666671</v>
      </c>
      <c r="E11893">
        <v>114</v>
      </c>
      <c r="F11893" s="5">
        <f>IFERROR(VLOOKUP(E11893,Raw_Menu!$A$2:$D$33,4,FALSE),0)</f>
        <v>9</v>
      </c>
      <c r="G11893" s="5">
        <f t="shared" si="370"/>
        <v>9</v>
      </c>
      <c r="H11893">
        <f t="shared" si="371"/>
        <v>16</v>
      </c>
      <c r="I11893" t="str">
        <f>IFERROR(VLOOKUP(tblOrders[[#This Row],[item_id]],Raw_Menu!$A$2:$D$33,3,FALSE),"Unknown")</f>
        <v>Asian</v>
      </c>
    </row>
    <row r="11894" spans="1:9" x14ac:dyDescent="0.25">
      <c r="A11894">
        <v>11893</v>
      </c>
      <c r="B11894">
        <v>5221</v>
      </c>
      <c r="C11894" s="1">
        <v>45014</v>
      </c>
      <c r="D11894" s="2">
        <v>0.70203703703703701</v>
      </c>
      <c r="E11894">
        <v>101</v>
      </c>
      <c r="F11894" s="5">
        <f>IFERROR(VLOOKUP(E11894,Raw_Menu!$A$2:$D$33,4,FALSE),0)</f>
        <v>12.95</v>
      </c>
      <c r="G11894" s="5">
        <f t="shared" si="370"/>
        <v>12.95</v>
      </c>
      <c r="H11894">
        <f t="shared" si="371"/>
        <v>16</v>
      </c>
      <c r="I11894" t="str">
        <f>IFERROR(VLOOKUP(tblOrders[[#This Row],[item_id]],Raw_Menu!$A$2:$D$33,3,FALSE),"Unknown")</f>
        <v>American</v>
      </c>
    </row>
    <row r="11895" spans="1:9" x14ac:dyDescent="0.25">
      <c r="A11895">
        <v>11894</v>
      </c>
      <c r="B11895">
        <v>5221</v>
      </c>
      <c r="C11895" s="1">
        <v>45014</v>
      </c>
      <c r="D11895" s="2">
        <v>0.70203703703703701</v>
      </c>
      <c r="E11895">
        <v>102</v>
      </c>
      <c r="F11895" s="5">
        <f>IFERROR(VLOOKUP(E11895,Raw_Menu!$A$2:$D$33,4,FALSE),0)</f>
        <v>13.95</v>
      </c>
      <c r="G11895" s="5">
        <f t="shared" si="370"/>
        <v>13.95</v>
      </c>
      <c r="H11895">
        <f t="shared" si="371"/>
        <v>16</v>
      </c>
      <c r="I11895" t="str">
        <f>IFERROR(VLOOKUP(tblOrders[[#This Row],[item_id]],Raw_Menu!$A$2:$D$33,3,FALSE),"Unknown")</f>
        <v>American</v>
      </c>
    </row>
    <row r="11896" spans="1:9" x14ac:dyDescent="0.25">
      <c r="A11896">
        <v>11895</v>
      </c>
      <c r="B11896">
        <v>5221</v>
      </c>
      <c r="C11896" s="1">
        <v>45014</v>
      </c>
      <c r="D11896" s="2">
        <v>0.70203703703703701</v>
      </c>
      <c r="E11896">
        <v>102</v>
      </c>
      <c r="F11896" s="5">
        <f>IFERROR(VLOOKUP(E11896,Raw_Menu!$A$2:$D$33,4,FALSE),0)</f>
        <v>13.95</v>
      </c>
      <c r="G11896" s="5">
        <f t="shared" si="370"/>
        <v>13.95</v>
      </c>
      <c r="H11896">
        <f t="shared" si="371"/>
        <v>16</v>
      </c>
      <c r="I11896" t="str">
        <f>IFERROR(VLOOKUP(tblOrders[[#This Row],[item_id]],Raw_Menu!$A$2:$D$33,3,FALSE),"Unknown")</f>
        <v>American</v>
      </c>
    </row>
    <row r="11897" spans="1:9" x14ac:dyDescent="0.25">
      <c r="A11897">
        <v>11896</v>
      </c>
      <c r="B11897">
        <v>5222</v>
      </c>
      <c r="C11897" s="1">
        <v>45014</v>
      </c>
      <c r="D11897" s="2">
        <v>0.70747685185185183</v>
      </c>
      <c r="E11897">
        <v>112</v>
      </c>
      <c r="F11897" s="5">
        <f>IFERROR(VLOOKUP(E11897,Raw_Menu!$A$2:$D$33,4,FALSE),0)</f>
        <v>14.95</v>
      </c>
      <c r="G11897" s="5">
        <f t="shared" si="370"/>
        <v>14.95</v>
      </c>
      <c r="H11897">
        <f t="shared" si="371"/>
        <v>16</v>
      </c>
      <c r="I11897" t="str">
        <f>IFERROR(VLOOKUP(tblOrders[[#This Row],[item_id]],Raw_Menu!$A$2:$D$33,3,FALSE),"Unknown")</f>
        <v>Asian</v>
      </c>
    </row>
    <row r="11898" spans="1:9" x14ac:dyDescent="0.25">
      <c r="A11898">
        <v>11897</v>
      </c>
      <c r="B11898">
        <v>5222</v>
      </c>
      <c r="C11898" s="1">
        <v>45014</v>
      </c>
      <c r="D11898" s="2">
        <v>0.70747685185185183</v>
      </c>
      <c r="E11898">
        <v>113</v>
      </c>
      <c r="F11898" s="5">
        <f>IFERROR(VLOOKUP(E11898,Raw_Menu!$A$2:$D$33,4,FALSE),0)</f>
        <v>5</v>
      </c>
      <c r="G11898" s="5">
        <f t="shared" si="370"/>
        <v>5</v>
      </c>
      <c r="H11898">
        <f t="shared" si="371"/>
        <v>16</v>
      </c>
      <c r="I11898" t="str">
        <f>IFERROR(VLOOKUP(tblOrders[[#This Row],[item_id]],Raw_Menu!$A$2:$D$33,3,FALSE),"Unknown")</f>
        <v>Asian</v>
      </c>
    </row>
    <row r="11899" spans="1:9" x14ac:dyDescent="0.25">
      <c r="A11899">
        <v>11898</v>
      </c>
      <c r="B11899">
        <v>5223</v>
      </c>
      <c r="C11899" s="1">
        <v>45014</v>
      </c>
      <c r="D11899" s="2">
        <v>0.70773148148148146</v>
      </c>
      <c r="E11899">
        <v>102</v>
      </c>
      <c r="F11899" s="5">
        <f>IFERROR(VLOOKUP(E11899,Raw_Menu!$A$2:$D$33,4,FALSE),0)</f>
        <v>13.95</v>
      </c>
      <c r="G11899" s="5">
        <f t="shared" si="370"/>
        <v>13.95</v>
      </c>
      <c r="H11899">
        <f t="shared" si="371"/>
        <v>16</v>
      </c>
      <c r="I11899" t="str">
        <f>IFERROR(VLOOKUP(tblOrders[[#This Row],[item_id]],Raw_Menu!$A$2:$D$33,3,FALSE),"Unknown")</f>
        <v>American</v>
      </c>
    </row>
    <row r="11900" spans="1:9" x14ac:dyDescent="0.25">
      <c r="A11900">
        <v>11899</v>
      </c>
      <c r="B11900">
        <v>5223</v>
      </c>
      <c r="C11900" s="1">
        <v>45014</v>
      </c>
      <c r="D11900" s="2">
        <v>0.70773148148148146</v>
      </c>
      <c r="E11900">
        <v>104</v>
      </c>
      <c r="F11900" s="5">
        <f>IFERROR(VLOOKUP(E11900,Raw_Menu!$A$2:$D$33,4,FALSE),0)</f>
        <v>10.5</v>
      </c>
      <c r="G11900" s="5">
        <f t="shared" si="370"/>
        <v>10.5</v>
      </c>
      <c r="H11900">
        <f t="shared" si="371"/>
        <v>16</v>
      </c>
      <c r="I11900" t="str">
        <f>IFERROR(VLOOKUP(tblOrders[[#This Row],[item_id]],Raw_Menu!$A$2:$D$33,3,FALSE),"Unknown")</f>
        <v>American</v>
      </c>
    </row>
    <row r="11901" spans="1:9" x14ac:dyDescent="0.25">
      <c r="A11901">
        <v>11900</v>
      </c>
      <c r="B11901">
        <v>5223</v>
      </c>
      <c r="C11901" s="1">
        <v>45014</v>
      </c>
      <c r="D11901" s="2">
        <v>0.70773148148148146</v>
      </c>
      <c r="E11901">
        <v>125</v>
      </c>
      <c r="F11901" s="5">
        <f>IFERROR(VLOOKUP(E11901,Raw_Menu!$A$2:$D$33,4,FALSE),0)</f>
        <v>17.95</v>
      </c>
      <c r="G11901" s="5">
        <f t="shared" si="370"/>
        <v>17.95</v>
      </c>
      <c r="H11901">
        <f t="shared" si="371"/>
        <v>16</v>
      </c>
      <c r="I11901" t="str">
        <f>IFERROR(VLOOKUP(tblOrders[[#This Row],[item_id]],Raw_Menu!$A$2:$D$33,3,FALSE),"Unknown")</f>
        <v>Italian</v>
      </c>
    </row>
    <row r="11902" spans="1:9" x14ac:dyDescent="0.25">
      <c r="A11902">
        <v>11901</v>
      </c>
      <c r="B11902">
        <v>5223</v>
      </c>
      <c r="C11902" s="1">
        <v>45014</v>
      </c>
      <c r="D11902" s="2">
        <v>0.70773148148148146</v>
      </c>
      <c r="E11902">
        <v>109</v>
      </c>
      <c r="F11902" s="5">
        <f>IFERROR(VLOOKUP(E11902,Raw_Menu!$A$2:$D$33,4,FALSE),0)</f>
        <v>17.95</v>
      </c>
      <c r="G11902" s="5">
        <f t="shared" si="370"/>
        <v>17.95</v>
      </c>
      <c r="H11902">
        <f t="shared" si="371"/>
        <v>16</v>
      </c>
      <c r="I11902" t="str">
        <f>IFERROR(VLOOKUP(tblOrders[[#This Row],[item_id]],Raw_Menu!$A$2:$D$33,3,FALSE),"Unknown")</f>
        <v>Asian</v>
      </c>
    </row>
    <row r="11903" spans="1:9" x14ac:dyDescent="0.25">
      <c r="A11903">
        <v>11902</v>
      </c>
      <c r="B11903">
        <v>5224</v>
      </c>
      <c r="C11903" s="1">
        <v>45014</v>
      </c>
      <c r="D11903" s="2">
        <v>0.71010416666666665</v>
      </c>
      <c r="E11903">
        <v>110</v>
      </c>
      <c r="F11903" s="5">
        <f>IFERROR(VLOOKUP(E11903,Raw_Menu!$A$2:$D$33,4,FALSE),0)</f>
        <v>17.95</v>
      </c>
      <c r="G11903" s="5">
        <f t="shared" si="370"/>
        <v>17.95</v>
      </c>
      <c r="H11903">
        <f t="shared" si="371"/>
        <v>17</v>
      </c>
      <c r="I11903" t="str">
        <f>IFERROR(VLOOKUP(tblOrders[[#This Row],[item_id]],Raw_Menu!$A$2:$D$33,3,FALSE),"Unknown")</f>
        <v>Asian</v>
      </c>
    </row>
    <row r="11904" spans="1:9" x14ac:dyDescent="0.25">
      <c r="A11904">
        <v>11903</v>
      </c>
      <c r="B11904">
        <v>5225</v>
      </c>
      <c r="C11904" s="1">
        <v>45014</v>
      </c>
      <c r="D11904" s="2">
        <v>0.73671296296296296</v>
      </c>
      <c r="E11904">
        <v>120</v>
      </c>
      <c r="F11904" s="5">
        <f>IFERROR(VLOOKUP(E11904,Raw_Menu!$A$2:$D$33,4,FALSE),0)</f>
        <v>13.95</v>
      </c>
      <c r="G11904" s="5">
        <f t="shared" si="370"/>
        <v>13.95</v>
      </c>
      <c r="H11904">
        <f t="shared" si="371"/>
        <v>17</v>
      </c>
      <c r="I11904" t="str">
        <f>IFERROR(VLOOKUP(tblOrders[[#This Row],[item_id]],Raw_Menu!$A$2:$D$33,3,FALSE),"Unknown")</f>
        <v>Mexican</v>
      </c>
    </row>
    <row r="11905" spans="1:9" x14ac:dyDescent="0.25">
      <c r="A11905">
        <v>11904</v>
      </c>
      <c r="B11905">
        <v>5225</v>
      </c>
      <c r="C11905" s="1">
        <v>45014</v>
      </c>
      <c r="D11905" s="2">
        <v>0.73671296296296296</v>
      </c>
      <c r="E11905" t="s">
        <v>95</v>
      </c>
      <c r="F11905" s="5">
        <f>IFERROR(VLOOKUP(E11905,Raw_Menu!$A$2:$D$33,4,FALSE),0)</f>
        <v>0</v>
      </c>
      <c r="G11905" s="5">
        <f t="shared" si="370"/>
        <v>0</v>
      </c>
      <c r="H11905">
        <f t="shared" si="371"/>
        <v>17</v>
      </c>
      <c r="I11905" t="str">
        <f>IFERROR(VLOOKUP(tblOrders[[#This Row],[item_id]],Raw_Menu!$A$2:$D$33,3,FALSE),"Unknown")</f>
        <v>Unknown</v>
      </c>
    </row>
    <row r="11906" spans="1:9" x14ac:dyDescent="0.25">
      <c r="A11906">
        <v>11905</v>
      </c>
      <c r="B11906">
        <v>5226</v>
      </c>
      <c r="C11906" s="1">
        <v>45014</v>
      </c>
      <c r="D11906" s="2">
        <v>0.73884259259259255</v>
      </c>
      <c r="E11906">
        <v>113</v>
      </c>
      <c r="F11906" s="5">
        <f>IFERROR(VLOOKUP(E11906,Raw_Menu!$A$2:$D$33,4,FALSE),0)</f>
        <v>5</v>
      </c>
      <c r="G11906" s="5">
        <f t="shared" ref="G11906:G11969" si="372">VALUE(F11906)</f>
        <v>5</v>
      </c>
      <c r="H11906">
        <f t="shared" ref="H11906:H11969" si="373">HOUR(D11906)</f>
        <v>17</v>
      </c>
      <c r="I11906" t="str">
        <f>IFERROR(VLOOKUP(tblOrders[[#This Row],[item_id]],Raw_Menu!$A$2:$D$33,3,FALSE),"Unknown")</f>
        <v>Asian</v>
      </c>
    </row>
    <row r="11907" spans="1:9" x14ac:dyDescent="0.25">
      <c r="A11907">
        <v>11906</v>
      </c>
      <c r="B11907">
        <v>5226</v>
      </c>
      <c r="C11907" s="1">
        <v>45014</v>
      </c>
      <c r="D11907" s="2">
        <v>0.73884259259259255</v>
      </c>
      <c r="E11907">
        <v>119</v>
      </c>
      <c r="F11907" s="5">
        <f>IFERROR(VLOOKUP(E11907,Raw_Menu!$A$2:$D$33,4,FALSE),0)</f>
        <v>11.95</v>
      </c>
      <c r="G11907" s="5">
        <f t="shared" si="372"/>
        <v>11.95</v>
      </c>
      <c r="H11907">
        <f t="shared" si="373"/>
        <v>17</v>
      </c>
      <c r="I11907" t="str">
        <f>IFERROR(VLOOKUP(tblOrders[[#This Row],[item_id]],Raw_Menu!$A$2:$D$33,3,FALSE),"Unknown")</f>
        <v>Mexican</v>
      </c>
    </row>
    <row r="11908" spans="1:9" x14ac:dyDescent="0.25">
      <c r="A11908">
        <v>11907</v>
      </c>
      <c r="B11908">
        <v>5226</v>
      </c>
      <c r="C11908" s="1">
        <v>45014</v>
      </c>
      <c r="D11908" s="2">
        <v>0.73884259259259255</v>
      </c>
      <c r="E11908" t="s">
        <v>95</v>
      </c>
      <c r="F11908" s="5">
        <f>IFERROR(VLOOKUP(E11908,Raw_Menu!$A$2:$D$33,4,FALSE),0)</f>
        <v>0</v>
      </c>
      <c r="G11908" s="5">
        <f t="shared" si="372"/>
        <v>0</v>
      </c>
      <c r="H11908">
        <f t="shared" si="373"/>
        <v>17</v>
      </c>
      <c r="I11908" t="str">
        <f>IFERROR(VLOOKUP(tblOrders[[#This Row],[item_id]],Raw_Menu!$A$2:$D$33,3,FALSE),"Unknown")</f>
        <v>Unknown</v>
      </c>
    </row>
    <row r="11909" spans="1:9" x14ac:dyDescent="0.25">
      <c r="A11909">
        <v>11908</v>
      </c>
      <c r="B11909">
        <v>5226</v>
      </c>
      <c r="C11909" s="1">
        <v>45014</v>
      </c>
      <c r="D11909" s="2">
        <v>0.73884259259259255</v>
      </c>
      <c r="E11909">
        <v>132</v>
      </c>
      <c r="F11909" s="5">
        <f>IFERROR(VLOOKUP(E11909,Raw_Menu!$A$2:$D$33,4,FALSE),0)</f>
        <v>16.95</v>
      </c>
      <c r="G11909" s="5">
        <f t="shared" si="372"/>
        <v>16.95</v>
      </c>
      <c r="H11909">
        <f t="shared" si="373"/>
        <v>17</v>
      </c>
      <c r="I11909" t="str">
        <f>IFERROR(VLOOKUP(tblOrders[[#This Row],[item_id]],Raw_Menu!$A$2:$D$33,3,FALSE),"Unknown")</f>
        <v>Italian</v>
      </c>
    </row>
    <row r="11910" spans="1:9" x14ac:dyDescent="0.25">
      <c r="A11910">
        <v>11909</v>
      </c>
      <c r="B11910">
        <v>5227</v>
      </c>
      <c r="C11910" s="1">
        <v>45014</v>
      </c>
      <c r="D11910" s="2">
        <v>0.73908564814814814</v>
      </c>
      <c r="E11910">
        <v>104</v>
      </c>
      <c r="F11910" s="5">
        <f>IFERROR(VLOOKUP(E11910,Raw_Menu!$A$2:$D$33,4,FALSE),0)</f>
        <v>10.5</v>
      </c>
      <c r="G11910" s="5">
        <f t="shared" si="372"/>
        <v>10.5</v>
      </c>
      <c r="H11910">
        <f t="shared" si="373"/>
        <v>17</v>
      </c>
      <c r="I11910" t="str">
        <f>IFERROR(VLOOKUP(tblOrders[[#This Row],[item_id]],Raw_Menu!$A$2:$D$33,3,FALSE),"Unknown")</f>
        <v>American</v>
      </c>
    </row>
    <row r="11911" spans="1:9" x14ac:dyDescent="0.25">
      <c r="A11911">
        <v>11910</v>
      </c>
      <c r="B11911">
        <v>5227</v>
      </c>
      <c r="C11911" s="1">
        <v>45014</v>
      </c>
      <c r="D11911" s="2">
        <v>0.73908564814814814</v>
      </c>
      <c r="E11911">
        <v>129</v>
      </c>
      <c r="F11911" s="5">
        <f>IFERROR(VLOOKUP(E11911,Raw_Menu!$A$2:$D$33,4,FALSE),0)</f>
        <v>15.5</v>
      </c>
      <c r="G11911" s="5">
        <f t="shared" si="372"/>
        <v>15.5</v>
      </c>
      <c r="H11911">
        <f t="shared" si="373"/>
        <v>17</v>
      </c>
      <c r="I11911" t="str">
        <f>IFERROR(VLOOKUP(tblOrders[[#This Row],[item_id]],Raw_Menu!$A$2:$D$33,3,FALSE),"Unknown")</f>
        <v>Italian</v>
      </c>
    </row>
    <row r="11912" spans="1:9" x14ac:dyDescent="0.25">
      <c r="A11912">
        <v>11911</v>
      </c>
      <c r="B11912">
        <v>5228</v>
      </c>
      <c r="C11912" s="1">
        <v>45014</v>
      </c>
      <c r="D11912" s="2">
        <v>0.74122685185185189</v>
      </c>
      <c r="E11912">
        <v>113</v>
      </c>
      <c r="F11912" s="5">
        <f>IFERROR(VLOOKUP(E11912,Raw_Menu!$A$2:$D$33,4,FALSE),0)</f>
        <v>5</v>
      </c>
      <c r="G11912" s="5">
        <f t="shared" si="372"/>
        <v>5</v>
      </c>
      <c r="H11912">
        <f t="shared" si="373"/>
        <v>17</v>
      </c>
      <c r="I11912" t="str">
        <f>IFERROR(VLOOKUP(tblOrders[[#This Row],[item_id]],Raw_Menu!$A$2:$D$33,3,FALSE),"Unknown")</f>
        <v>Asian</v>
      </c>
    </row>
    <row r="11913" spans="1:9" x14ac:dyDescent="0.25">
      <c r="A11913">
        <v>11912</v>
      </c>
      <c r="B11913">
        <v>5229</v>
      </c>
      <c r="C11913" s="1">
        <v>45014</v>
      </c>
      <c r="D11913" s="2">
        <v>0.77336805555555554</v>
      </c>
      <c r="E11913">
        <v>118</v>
      </c>
      <c r="F11913" s="5">
        <f>IFERROR(VLOOKUP(E11913,Raw_Menu!$A$2:$D$33,4,FALSE),0)</f>
        <v>14.95</v>
      </c>
      <c r="G11913" s="5">
        <f t="shared" si="372"/>
        <v>14.95</v>
      </c>
      <c r="H11913">
        <f t="shared" si="373"/>
        <v>18</v>
      </c>
      <c r="I11913" t="str">
        <f>IFERROR(VLOOKUP(tblOrders[[#This Row],[item_id]],Raw_Menu!$A$2:$D$33,3,FALSE),"Unknown")</f>
        <v>Mexican</v>
      </c>
    </row>
    <row r="11914" spans="1:9" x14ac:dyDescent="0.25">
      <c r="A11914">
        <v>11913</v>
      </c>
      <c r="B11914">
        <v>5230</v>
      </c>
      <c r="C11914" s="1">
        <v>45014</v>
      </c>
      <c r="D11914" s="2">
        <v>0.77584490740740741</v>
      </c>
      <c r="E11914">
        <v>103</v>
      </c>
      <c r="F11914" s="5">
        <f>IFERROR(VLOOKUP(E11914,Raw_Menu!$A$2:$D$33,4,FALSE),0)</f>
        <v>9</v>
      </c>
      <c r="G11914" s="5">
        <f t="shared" si="372"/>
        <v>9</v>
      </c>
      <c r="H11914">
        <f t="shared" si="373"/>
        <v>18</v>
      </c>
      <c r="I11914" t="str">
        <f>IFERROR(VLOOKUP(tblOrders[[#This Row],[item_id]],Raw_Menu!$A$2:$D$33,3,FALSE),"Unknown")</f>
        <v>American</v>
      </c>
    </row>
    <row r="11915" spans="1:9" x14ac:dyDescent="0.25">
      <c r="A11915">
        <v>11914</v>
      </c>
      <c r="B11915">
        <v>5230</v>
      </c>
      <c r="C11915" s="1">
        <v>45014</v>
      </c>
      <c r="D11915" s="2">
        <v>0.77584490740740741</v>
      </c>
      <c r="E11915">
        <v>104</v>
      </c>
      <c r="F11915" s="5">
        <f>IFERROR(VLOOKUP(E11915,Raw_Menu!$A$2:$D$33,4,FALSE),0)</f>
        <v>10.5</v>
      </c>
      <c r="G11915" s="5">
        <f t="shared" si="372"/>
        <v>10.5</v>
      </c>
      <c r="H11915">
        <f t="shared" si="373"/>
        <v>18</v>
      </c>
      <c r="I11915" t="str">
        <f>IFERROR(VLOOKUP(tblOrders[[#This Row],[item_id]],Raw_Menu!$A$2:$D$33,3,FALSE),"Unknown")</f>
        <v>American</v>
      </c>
    </row>
    <row r="11916" spans="1:9" x14ac:dyDescent="0.25">
      <c r="A11916">
        <v>11915</v>
      </c>
      <c r="B11916">
        <v>5230</v>
      </c>
      <c r="C11916" s="1">
        <v>45014</v>
      </c>
      <c r="D11916" s="2">
        <v>0.77584490740740741</v>
      </c>
      <c r="E11916">
        <v>123</v>
      </c>
      <c r="F11916" s="5">
        <f>IFERROR(VLOOKUP(E11916,Raw_Menu!$A$2:$D$33,4,FALSE),0)</f>
        <v>9</v>
      </c>
      <c r="G11916" s="5">
        <f t="shared" si="372"/>
        <v>9</v>
      </c>
      <c r="H11916">
        <f t="shared" si="373"/>
        <v>18</v>
      </c>
      <c r="I11916" t="str">
        <f>IFERROR(VLOOKUP(tblOrders[[#This Row],[item_id]],Raw_Menu!$A$2:$D$33,3,FALSE),"Unknown")</f>
        <v>Mexican</v>
      </c>
    </row>
    <row r="11917" spans="1:9" x14ac:dyDescent="0.25">
      <c r="A11917">
        <v>11916</v>
      </c>
      <c r="B11917">
        <v>5231</v>
      </c>
      <c r="C11917" s="1">
        <v>45014</v>
      </c>
      <c r="D11917" s="2">
        <v>0.77934027777777781</v>
      </c>
      <c r="E11917">
        <v>101</v>
      </c>
      <c r="F11917" s="5">
        <f>IFERROR(VLOOKUP(E11917,Raw_Menu!$A$2:$D$33,4,FALSE),0)</f>
        <v>12.95</v>
      </c>
      <c r="G11917" s="5">
        <f t="shared" si="372"/>
        <v>12.95</v>
      </c>
      <c r="H11917">
        <f t="shared" si="373"/>
        <v>18</v>
      </c>
      <c r="I11917" t="str">
        <f>IFERROR(VLOOKUP(tblOrders[[#This Row],[item_id]],Raw_Menu!$A$2:$D$33,3,FALSE),"Unknown")</f>
        <v>American</v>
      </c>
    </row>
    <row r="11918" spans="1:9" x14ac:dyDescent="0.25">
      <c r="A11918">
        <v>11917</v>
      </c>
      <c r="B11918">
        <v>5231</v>
      </c>
      <c r="C11918" s="1">
        <v>45014</v>
      </c>
      <c r="D11918" s="2">
        <v>0.77934027777777781</v>
      </c>
      <c r="E11918">
        <v>129</v>
      </c>
      <c r="F11918" s="5">
        <f>IFERROR(VLOOKUP(E11918,Raw_Menu!$A$2:$D$33,4,FALSE),0)</f>
        <v>15.5</v>
      </c>
      <c r="G11918" s="5">
        <f t="shared" si="372"/>
        <v>15.5</v>
      </c>
      <c r="H11918">
        <f t="shared" si="373"/>
        <v>18</v>
      </c>
      <c r="I11918" t="str">
        <f>IFERROR(VLOOKUP(tblOrders[[#This Row],[item_id]],Raw_Menu!$A$2:$D$33,3,FALSE),"Unknown")</f>
        <v>Italian</v>
      </c>
    </row>
    <row r="11919" spans="1:9" x14ac:dyDescent="0.25">
      <c r="A11919">
        <v>11918</v>
      </c>
      <c r="B11919">
        <v>5232</v>
      </c>
      <c r="C11919" s="1">
        <v>45014</v>
      </c>
      <c r="D11919" s="2">
        <v>0.78634259259259254</v>
      </c>
      <c r="E11919">
        <v>102</v>
      </c>
      <c r="F11919" s="5">
        <f>IFERROR(VLOOKUP(E11919,Raw_Menu!$A$2:$D$33,4,FALSE),0)</f>
        <v>13.95</v>
      </c>
      <c r="G11919" s="5">
        <f t="shared" si="372"/>
        <v>13.95</v>
      </c>
      <c r="H11919">
        <f t="shared" si="373"/>
        <v>18</v>
      </c>
      <c r="I11919" t="str">
        <f>IFERROR(VLOOKUP(tblOrders[[#This Row],[item_id]],Raw_Menu!$A$2:$D$33,3,FALSE),"Unknown")</f>
        <v>American</v>
      </c>
    </row>
    <row r="11920" spans="1:9" x14ac:dyDescent="0.25">
      <c r="A11920">
        <v>11919</v>
      </c>
      <c r="B11920">
        <v>5232</v>
      </c>
      <c r="C11920" s="1">
        <v>45014</v>
      </c>
      <c r="D11920" s="2">
        <v>0.78634259259259254</v>
      </c>
      <c r="E11920">
        <v>113</v>
      </c>
      <c r="F11920" s="5">
        <f>IFERROR(VLOOKUP(E11920,Raw_Menu!$A$2:$D$33,4,FALSE),0)</f>
        <v>5</v>
      </c>
      <c r="G11920" s="5">
        <f t="shared" si="372"/>
        <v>5</v>
      </c>
      <c r="H11920">
        <f t="shared" si="373"/>
        <v>18</v>
      </c>
      <c r="I11920" t="str">
        <f>IFERROR(VLOOKUP(tblOrders[[#This Row],[item_id]],Raw_Menu!$A$2:$D$33,3,FALSE),"Unknown")</f>
        <v>Asian</v>
      </c>
    </row>
    <row r="11921" spans="1:9" x14ac:dyDescent="0.25">
      <c r="A11921">
        <v>11920</v>
      </c>
      <c r="B11921">
        <v>5233</v>
      </c>
      <c r="C11921" s="1">
        <v>45014</v>
      </c>
      <c r="D11921" s="2">
        <v>0.78737268518518522</v>
      </c>
      <c r="E11921">
        <v>127</v>
      </c>
      <c r="F11921" s="5">
        <f>IFERROR(VLOOKUP(E11921,Raw_Menu!$A$2:$D$33,4,FALSE),0)</f>
        <v>17.95</v>
      </c>
      <c r="G11921" s="5">
        <f t="shared" si="372"/>
        <v>17.95</v>
      </c>
      <c r="H11921">
        <f t="shared" si="373"/>
        <v>18</v>
      </c>
      <c r="I11921" t="str">
        <f>IFERROR(VLOOKUP(tblOrders[[#This Row],[item_id]],Raw_Menu!$A$2:$D$33,3,FALSE),"Unknown")</f>
        <v>Italian</v>
      </c>
    </row>
    <row r="11922" spans="1:9" x14ac:dyDescent="0.25">
      <c r="A11922">
        <v>11921</v>
      </c>
      <c r="B11922">
        <v>5233</v>
      </c>
      <c r="C11922" s="1">
        <v>45014</v>
      </c>
      <c r="D11922" s="2">
        <v>0.78737268518518522</v>
      </c>
      <c r="E11922">
        <v>105</v>
      </c>
      <c r="F11922" s="5">
        <f>IFERROR(VLOOKUP(E11922,Raw_Menu!$A$2:$D$33,4,FALSE),0)</f>
        <v>7</v>
      </c>
      <c r="G11922" s="5">
        <f t="shared" si="372"/>
        <v>7</v>
      </c>
      <c r="H11922">
        <f t="shared" si="373"/>
        <v>18</v>
      </c>
      <c r="I11922" t="str">
        <f>IFERROR(VLOOKUP(tblOrders[[#This Row],[item_id]],Raw_Menu!$A$2:$D$33,3,FALSE),"Unknown")</f>
        <v>American</v>
      </c>
    </row>
    <row r="11923" spans="1:9" x14ac:dyDescent="0.25">
      <c r="A11923">
        <v>11922</v>
      </c>
      <c r="B11923">
        <v>5234</v>
      </c>
      <c r="C11923" s="1">
        <v>45014</v>
      </c>
      <c r="D11923" s="2">
        <v>0.7952893518518519</v>
      </c>
      <c r="E11923">
        <v>124</v>
      </c>
      <c r="F11923" s="5">
        <f>IFERROR(VLOOKUP(E11923,Raw_Menu!$A$2:$D$33,4,FALSE),0)</f>
        <v>14.5</v>
      </c>
      <c r="G11923" s="5">
        <f t="shared" si="372"/>
        <v>14.5</v>
      </c>
      <c r="H11923">
        <f t="shared" si="373"/>
        <v>19</v>
      </c>
      <c r="I11923" t="str">
        <f>IFERROR(VLOOKUP(tblOrders[[#This Row],[item_id]],Raw_Menu!$A$2:$D$33,3,FALSE),"Unknown")</f>
        <v>Italian</v>
      </c>
    </row>
    <row r="11924" spans="1:9" x14ac:dyDescent="0.25">
      <c r="A11924">
        <v>11923</v>
      </c>
      <c r="B11924">
        <v>5234</v>
      </c>
      <c r="C11924" s="1">
        <v>45014</v>
      </c>
      <c r="D11924" s="2">
        <v>0.7952893518518519</v>
      </c>
      <c r="E11924">
        <v>117</v>
      </c>
      <c r="F11924" s="5">
        <f>IFERROR(VLOOKUP(E11924,Raw_Menu!$A$2:$D$33,4,FALSE),0)</f>
        <v>12.95</v>
      </c>
      <c r="G11924" s="5">
        <f t="shared" si="372"/>
        <v>12.95</v>
      </c>
      <c r="H11924">
        <f t="shared" si="373"/>
        <v>19</v>
      </c>
      <c r="I11924" t="str">
        <f>IFERROR(VLOOKUP(tblOrders[[#This Row],[item_id]],Raw_Menu!$A$2:$D$33,3,FALSE),"Unknown")</f>
        <v>Mexican</v>
      </c>
    </row>
    <row r="11925" spans="1:9" x14ac:dyDescent="0.25">
      <c r="A11925">
        <v>11924</v>
      </c>
      <c r="B11925">
        <v>5234</v>
      </c>
      <c r="C11925" s="1">
        <v>45014</v>
      </c>
      <c r="D11925" s="2">
        <v>0.7952893518518519</v>
      </c>
      <c r="E11925">
        <v>128</v>
      </c>
      <c r="F11925" s="5">
        <f>IFERROR(VLOOKUP(E11925,Raw_Menu!$A$2:$D$33,4,FALSE),0)</f>
        <v>15.5</v>
      </c>
      <c r="G11925" s="5">
        <f t="shared" si="372"/>
        <v>15.5</v>
      </c>
      <c r="H11925">
        <f t="shared" si="373"/>
        <v>19</v>
      </c>
      <c r="I11925" t="str">
        <f>IFERROR(VLOOKUP(tblOrders[[#This Row],[item_id]],Raw_Menu!$A$2:$D$33,3,FALSE),"Unknown")</f>
        <v>Italian</v>
      </c>
    </row>
    <row r="11926" spans="1:9" x14ac:dyDescent="0.25">
      <c r="A11926">
        <v>11925</v>
      </c>
      <c r="B11926">
        <v>5234</v>
      </c>
      <c r="C11926" s="1">
        <v>45014</v>
      </c>
      <c r="D11926" s="2">
        <v>0.7952893518518519</v>
      </c>
      <c r="E11926">
        <v>119</v>
      </c>
      <c r="F11926" s="5">
        <f>IFERROR(VLOOKUP(E11926,Raw_Menu!$A$2:$D$33,4,FALSE),0)</f>
        <v>11.95</v>
      </c>
      <c r="G11926" s="5">
        <f t="shared" si="372"/>
        <v>11.95</v>
      </c>
      <c r="H11926">
        <f t="shared" si="373"/>
        <v>19</v>
      </c>
      <c r="I11926" t="str">
        <f>IFERROR(VLOOKUP(tblOrders[[#This Row],[item_id]],Raw_Menu!$A$2:$D$33,3,FALSE),"Unknown")</f>
        <v>Mexican</v>
      </c>
    </row>
    <row r="11927" spans="1:9" x14ac:dyDescent="0.25">
      <c r="A11927">
        <v>11926</v>
      </c>
      <c r="B11927">
        <v>5235</v>
      </c>
      <c r="C11927" s="1">
        <v>45014</v>
      </c>
      <c r="D11927" s="2">
        <v>0.79574074074074075</v>
      </c>
      <c r="E11927">
        <v>107</v>
      </c>
      <c r="F11927" s="5">
        <f>IFERROR(VLOOKUP(E11927,Raw_Menu!$A$2:$D$33,4,FALSE),0)</f>
        <v>16.5</v>
      </c>
      <c r="G11927" s="5">
        <f t="shared" si="372"/>
        <v>16.5</v>
      </c>
      <c r="H11927">
        <f t="shared" si="373"/>
        <v>19</v>
      </c>
      <c r="I11927" t="str">
        <f>IFERROR(VLOOKUP(tblOrders[[#This Row],[item_id]],Raw_Menu!$A$2:$D$33,3,FALSE),"Unknown")</f>
        <v>Asian</v>
      </c>
    </row>
    <row r="11928" spans="1:9" x14ac:dyDescent="0.25">
      <c r="A11928">
        <v>11927</v>
      </c>
      <c r="B11928">
        <v>5236</v>
      </c>
      <c r="C11928" s="1">
        <v>45014</v>
      </c>
      <c r="D11928" s="2">
        <v>0.79856481481481478</v>
      </c>
      <c r="E11928">
        <v>113</v>
      </c>
      <c r="F11928" s="5">
        <f>IFERROR(VLOOKUP(E11928,Raw_Menu!$A$2:$D$33,4,FALSE),0)</f>
        <v>5</v>
      </c>
      <c r="G11928" s="5">
        <f t="shared" si="372"/>
        <v>5</v>
      </c>
      <c r="H11928">
        <f t="shared" si="373"/>
        <v>19</v>
      </c>
      <c r="I11928" t="str">
        <f>IFERROR(VLOOKUP(tblOrders[[#This Row],[item_id]],Raw_Menu!$A$2:$D$33,3,FALSE),"Unknown")</f>
        <v>Asian</v>
      </c>
    </row>
    <row r="11929" spans="1:9" x14ac:dyDescent="0.25">
      <c r="A11929">
        <v>11928</v>
      </c>
      <c r="B11929">
        <v>5237</v>
      </c>
      <c r="C11929" s="1">
        <v>45014</v>
      </c>
      <c r="D11929" s="2">
        <v>0.80357638888888894</v>
      </c>
      <c r="E11929">
        <v>122</v>
      </c>
      <c r="F11929" s="5">
        <f>IFERROR(VLOOKUP(E11929,Raw_Menu!$A$2:$D$33,4,FALSE),0)</f>
        <v>7</v>
      </c>
      <c r="G11929" s="5">
        <f t="shared" si="372"/>
        <v>7</v>
      </c>
      <c r="H11929">
        <f t="shared" si="373"/>
        <v>19</v>
      </c>
      <c r="I11929" t="str">
        <f>IFERROR(VLOOKUP(tblOrders[[#This Row],[item_id]],Raw_Menu!$A$2:$D$33,3,FALSE),"Unknown")</f>
        <v>Mexican</v>
      </c>
    </row>
    <row r="11930" spans="1:9" x14ac:dyDescent="0.25">
      <c r="A11930">
        <v>11929</v>
      </c>
      <c r="B11930">
        <v>5238</v>
      </c>
      <c r="C11930" s="1">
        <v>45014</v>
      </c>
      <c r="D11930" s="2">
        <v>0.80765046296296295</v>
      </c>
      <c r="E11930">
        <v>127</v>
      </c>
      <c r="F11930" s="5">
        <f>IFERROR(VLOOKUP(E11930,Raw_Menu!$A$2:$D$33,4,FALSE),0)</f>
        <v>17.95</v>
      </c>
      <c r="G11930" s="5">
        <f t="shared" si="372"/>
        <v>17.95</v>
      </c>
      <c r="H11930">
        <f t="shared" si="373"/>
        <v>19</v>
      </c>
      <c r="I11930" t="str">
        <f>IFERROR(VLOOKUP(tblOrders[[#This Row],[item_id]],Raw_Menu!$A$2:$D$33,3,FALSE),"Unknown")</f>
        <v>Italian</v>
      </c>
    </row>
    <row r="11931" spans="1:9" x14ac:dyDescent="0.25">
      <c r="A11931">
        <v>11930</v>
      </c>
      <c r="B11931">
        <v>5239</v>
      </c>
      <c r="C11931" s="1">
        <v>45014</v>
      </c>
      <c r="D11931" s="2">
        <v>0.80799768518518522</v>
      </c>
      <c r="E11931">
        <v>126</v>
      </c>
      <c r="F11931" s="5">
        <f>IFERROR(VLOOKUP(E11931,Raw_Menu!$A$2:$D$33,4,FALSE),0)</f>
        <v>14.5</v>
      </c>
      <c r="G11931" s="5">
        <f t="shared" si="372"/>
        <v>14.5</v>
      </c>
      <c r="H11931">
        <f t="shared" si="373"/>
        <v>19</v>
      </c>
      <c r="I11931" t="str">
        <f>IFERROR(VLOOKUP(tblOrders[[#This Row],[item_id]],Raw_Menu!$A$2:$D$33,3,FALSE),"Unknown")</f>
        <v>Italian</v>
      </c>
    </row>
    <row r="11932" spans="1:9" x14ac:dyDescent="0.25">
      <c r="A11932">
        <v>11931</v>
      </c>
      <c r="B11932">
        <v>5239</v>
      </c>
      <c r="C11932" s="1">
        <v>45014</v>
      </c>
      <c r="D11932" s="2">
        <v>0.80799768518518522</v>
      </c>
      <c r="E11932">
        <v>110</v>
      </c>
      <c r="F11932" s="5">
        <f>IFERROR(VLOOKUP(E11932,Raw_Menu!$A$2:$D$33,4,FALSE),0)</f>
        <v>17.95</v>
      </c>
      <c r="G11932" s="5">
        <f t="shared" si="372"/>
        <v>17.95</v>
      </c>
      <c r="H11932">
        <f t="shared" si="373"/>
        <v>19</v>
      </c>
      <c r="I11932" t="str">
        <f>IFERROR(VLOOKUP(tblOrders[[#This Row],[item_id]],Raw_Menu!$A$2:$D$33,3,FALSE),"Unknown")</f>
        <v>Asian</v>
      </c>
    </row>
    <row r="11933" spans="1:9" x14ac:dyDescent="0.25">
      <c r="A11933">
        <v>11932</v>
      </c>
      <c r="B11933">
        <v>5240</v>
      </c>
      <c r="C11933" s="1">
        <v>45014</v>
      </c>
      <c r="D11933" s="2">
        <v>0.82182870370370376</v>
      </c>
      <c r="E11933">
        <v>111</v>
      </c>
      <c r="F11933" s="5">
        <f>IFERROR(VLOOKUP(E11933,Raw_Menu!$A$2:$D$33,4,FALSE),0)</f>
        <v>11.95</v>
      </c>
      <c r="G11933" s="5">
        <f t="shared" si="372"/>
        <v>11.95</v>
      </c>
      <c r="H11933">
        <f t="shared" si="373"/>
        <v>19</v>
      </c>
      <c r="I11933" t="str">
        <f>IFERROR(VLOOKUP(tblOrders[[#This Row],[item_id]],Raw_Menu!$A$2:$D$33,3,FALSE),"Unknown")</f>
        <v>Asian</v>
      </c>
    </row>
    <row r="11934" spans="1:9" x14ac:dyDescent="0.25">
      <c r="A11934">
        <v>11933</v>
      </c>
      <c r="B11934">
        <v>5241</v>
      </c>
      <c r="C11934" s="1">
        <v>45014</v>
      </c>
      <c r="D11934" s="2">
        <v>0.82871527777777776</v>
      </c>
      <c r="E11934">
        <v>102</v>
      </c>
      <c r="F11934" s="5">
        <f>IFERROR(VLOOKUP(E11934,Raw_Menu!$A$2:$D$33,4,FALSE),0)</f>
        <v>13.95</v>
      </c>
      <c r="G11934" s="5">
        <f t="shared" si="372"/>
        <v>13.95</v>
      </c>
      <c r="H11934">
        <f t="shared" si="373"/>
        <v>19</v>
      </c>
      <c r="I11934" t="str">
        <f>IFERROR(VLOOKUP(tblOrders[[#This Row],[item_id]],Raw_Menu!$A$2:$D$33,3,FALSE),"Unknown")</f>
        <v>American</v>
      </c>
    </row>
    <row r="11935" spans="1:9" x14ac:dyDescent="0.25">
      <c r="A11935">
        <v>11934</v>
      </c>
      <c r="B11935">
        <v>5241</v>
      </c>
      <c r="C11935" s="1">
        <v>45014</v>
      </c>
      <c r="D11935" s="2">
        <v>0.82871527777777776</v>
      </c>
      <c r="E11935">
        <v>110</v>
      </c>
      <c r="F11935" s="5">
        <f>IFERROR(VLOOKUP(E11935,Raw_Menu!$A$2:$D$33,4,FALSE),0)</f>
        <v>17.95</v>
      </c>
      <c r="G11935" s="5">
        <f t="shared" si="372"/>
        <v>17.95</v>
      </c>
      <c r="H11935">
        <f t="shared" si="373"/>
        <v>19</v>
      </c>
      <c r="I11935" t="str">
        <f>IFERROR(VLOOKUP(tblOrders[[#This Row],[item_id]],Raw_Menu!$A$2:$D$33,3,FALSE),"Unknown")</f>
        <v>Asian</v>
      </c>
    </row>
    <row r="11936" spans="1:9" x14ac:dyDescent="0.25">
      <c r="A11936">
        <v>11935</v>
      </c>
      <c r="B11936">
        <v>5242</v>
      </c>
      <c r="C11936" s="1">
        <v>45014</v>
      </c>
      <c r="D11936" s="2">
        <v>0.83062499999999995</v>
      </c>
      <c r="E11936">
        <v>108</v>
      </c>
      <c r="F11936" s="5">
        <f>IFERROR(VLOOKUP(E11936,Raw_Menu!$A$2:$D$33,4,FALSE),0)</f>
        <v>14.5</v>
      </c>
      <c r="G11936" s="5">
        <f t="shared" si="372"/>
        <v>14.5</v>
      </c>
      <c r="H11936">
        <f t="shared" si="373"/>
        <v>19</v>
      </c>
      <c r="I11936" t="str">
        <f>IFERROR(VLOOKUP(tblOrders[[#This Row],[item_id]],Raw_Menu!$A$2:$D$33,3,FALSE),"Unknown")</f>
        <v>Asian</v>
      </c>
    </row>
    <row r="11937" spans="1:9" x14ac:dyDescent="0.25">
      <c r="A11937">
        <v>11936</v>
      </c>
      <c r="B11937">
        <v>5243</v>
      </c>
      <c r="C11937" s="1">
        <v>45014</v>
      </c>
      <c r="D11937" s="2">
        <v>0.83598379629629627</v>
      </c>
      <c r="E11937">
        <v>107</v>
      </c>
      <c r="F11937" s="5">
        <f>IFERROR(VLOOKUP(E11937,Raw_Menu!$A$2:$D$33,4,FALSE),0)</f>
        <v>16.5</v>
      </c>
      <c r="G11937" s="5">
        <f t="shared" si="372"/>
        <v>16.5</v>
      </c>
      <c r="H11937">
        <f t="shared" si="373"/>
        <v>20</v>
      </c>
      <c r="I11937" t="str">
        <f>IFERROR(VLOOKUP(tblOrders[[#This Row],[item_id]],Raw_Menu!$A$2:$D$33,3,FALSE),"Unknown")</f>
        <v>Asian</v>
      </c>
    </row>
    <row r="11938" spans="1:9" x14ac:dyDescent="0.25">
      <c r="A11938">
        <v>11937</v>
      </c>
      <c r="B11938">
        <v>5243</v>
      </c>
      <c r="C11938" s="1">
        <v>45014</v>
      </c>
      <c r="D11938" s="2">
        <v>0.83598379629629627</v>
      </c>
      <c r="E11938">
        <v>126</v>
      </c>
      <c r="F11938" s="5">
        <f>IFERROR(VLOOKUP(E11938,Raw_Menu!$A$2:$D$33,4,FALSE),0)</f>
        <v>14.5</v>
      </c>
      <c r="G11938" s="5">
        <f t="shared" si="372"/>
        <v>14.5</v>
      </c>
      <c r="H11938">
        <f t="shared" si="373"/>
        <v>20</v>
      </c>
      <c r="I11938" t="str">
        <f>IFERROR(VLOOKUP(tblOrders[[#This Row],[item_id]],Raw_Menu!$A$2:$D$33,3,FALSE),"Unknown")</f>
        <v>Italian</v>
      </c>
    </row>
    <row r="11939" spans="1:9" x14ac:dyDescent="0.25">
      <c r="A11939">
        <v>11938</v>
      </c>
      <c r="B11939">
        <v>5244</v>
      </c>
      <c r="C11939" s="1">
        <v>45014</v>
      </c>
      <c r="D11939" s="2">
        <v>0.85172453703703699</v>
      </c>
      <c r="E11939">
        <v>101</v>
      </c>
      <c r="F11939" s="5">
        <f>IFERROR(VLOOKUP(E11939,Raw_Menu!$A$2:$D$33,4,FALSE),0)</f>
        <v>12.95</v>
      </c>
      <c r="G11939" s="5">
        <f t="shared" si="372"/>
        <v>12.95</v>
      </c>
      <c r="H11939">
        <f t="shared" si="373"/>
        <v>20</v>
      </c>
      <c r="I11939" t="str">
        <f>IFERROR(VLOOKUP(tblOrders[[#This Row],[item_id]],Raw_Menu!$A$2:$D$33,3,FALSE),"Unknown")</f>
        <v>American</v>
      </c>
    </row>
    <row r="11940" spans="1:9" x14ac:dyDescent="0.25">
      <c r="A11940">
        <v>11939</v>
      </c>
      <c r="B11940">
        <v>5244</v>
      </c>
      <c r="C11940" s="1">
        <v>45014</v>
      </c>
      <c r="D11940" s="2">
        <v>0.85172453703703699</v>
      </c>
      <c r="E11940">
        <v>124</v>
      </c>
      <c r="F11940" s="5">
        <f>IFERROR(VLOOKUP(E11940,Raw_Menu!$A$2:$D$33,4,FALSE),0)</f>
        <v>14.5</v>
      </c>
      <c r="G11940" s="5">
        <f t="shared" si="372"/>
        <v>14.5</v>
      </c>
      <c r="H11940">
        <f t="shared" si="373"/>
        <v>20</v>
      </c>
      <c r="I11940" t="str">
        <f>IFERROR(VLOOKUP(tblOrders[[#This Row],[item_id]],Raw_Menu!$A$2:$D$33,3,FALSE),"Unknown")</f>
        <v>Italian</v>
      </c>
    </row>
    <row r="11941" spans="1:9" x14ac:dyDescent="0.25">
      <c r="A11941">
        <v>11940</v>
      </c>
      <c r="B11941">
        <v>5244</v>
      </c>
      <c r="C11941" s="1">
        <v>45014</v>
      </c>
      <c r="D11941" s="2">
        <v>0.85172453703703699</v>
      </c>
      <c r="E11941">
        <v>110</v>
      </c>
      <c r="F11941" s="5">
        <f>IFERROR(VLOOKUP(E11941,Raw_Menu!$A$2:$D$33,4,FALSE),0)</f>
        <v>17.95</v>
      </c>
      <c r="G11941" s="5">
        <f t="shared" si="372"/>
        <v>17.95</v>
      </c>
      <c r="H11941">
        <f t="shared" si="373"/>
        <v>20</v>
      </c>
      <c r="I11941" t="str">
        <f>IFERROR(VLOOKUP(tblOrders[[#This Row],[item_id]],Raw_Menu!$A$2:$D$33,3,FALSE),"Unknown")</f>
        <v>Asian</v>
      </c>
    </row>
    <row r="11942" spans="1:9" x14ac:dyDescent="0.25">
      <c r="A11942">
        <v>11941</v>
      </c>
      <c r="B11942">
        <v>5245</v>
      </c>
      <c r="C11942" s="1">
        <v>45014</v>
      </c>
      <c r="D11942" s="2">
        <v>0.85368055555555555</v>
      </c>
      <c r="E11942">
        <v>119</v>
      </c>
      <c r="F11942" s="5">
        <f>IFERROR(VLOOKUP(E11942,Raw_Menu!$A$2:$D$33,4,FALSE),0)</f>
        <v>11.95</v>
      </c>
      <c r="G11942" s="5">
        <f t="shared" si="372"/>
        <v>11.95</v>
      </c>
      <c r="H11942">
        <f t="shared" si="373"/>
        <v>20</v>
      </c>
      <c r="I11942" t="str">
        <f>IFERROR(VLOOKUP(tblOrders[[#This Row],[item_id]],Raw_Menu!$A$2:$D$33,3,FALSE),"Unknown")</f>
        <v>Mexican</v>
      </c>
    </row>
    <row r="11943" spans="1:9" x14ac:dyDescent="0.25">
      <c r="A11943">
        <v>11942</v>
      </c>
      <c r="B11943">
        <v>5246</v>
      </c>
      <c r="C11943" s="1">
        <v>45014</v>
      </c>
      <c r="D11943" s="2">
        <v>0.9357523148148148</v>
      </c>
      <c r="E11943">
        <v>113</v>
      </c>
      <c r="F11943" s="5">
        <f>IFERROR(VLOOKUP(E11943,Raw_Menu!$A$2:$D$33,4,FALSE),0)</f>
        <v>5</v>
      </c>
      <c r="G11943" s="5">
        <f t="shared" si="372"/>
        <v>5</v>
      </c>
      <c r="H11943">
        <f t="shared" si="373"/>
        <v>22</v>
      </c>
      <c r="I11943" t="str">
        <f>IFERROR(VLOOKUP(tblOrders[[#This Row],[item_id]],Raw_Menu!$A$2:$D$33,3,FALSE),"Unknown")</f>
        <v>Asian</v>
      </c>
    </row>
    <row r="11944" spans="1:9" x14ac:dyDescent="0.25">
      <c r="A11944">
        <v>11943</v>
      </c>
      <c r="B11944">
        <v>5247</v>
      </c>
      <c r="C11944" s="1">
        <v>45015</v>
      </c>
      <c r="D11944" s="2">
        <v>0.45192129629629629</v>
      </c>
      <c r="E11944">
        <v>102</v>
      </c>
      <c r="F11944" s="5">
        <f>IFERROR(VLOOKUP(E11944,Raw_Menu!$A$2:$D$33,4,FALSE),0)</f>
        <v>13.95</v>
      </c>
      <c r="G11944" s="5">
        <f t="shared" si="372"/>
        <v>13.95</v>
      </c>
      <c r="H11944">
        <f t="shared" si="373"/>
        <v>10</v>
      </c>
      <c r="I11944" t="str">
        <f>IFERROR(VLOOKUP(tblOrders[[#This Row],[item_id]],Raw_Menu!$A$2:$D$33,3,FALSE),"Unknown")</f>
        <v>American</v>
      </c>
    </row>
    <row r="11945" spans="1:9" x14ac:dyDescent="0.25">
      <c r="A11945">
        <v>11944</v>
      </c>
      <c r="B11945">
        <v>5247</v>
      </c>
      <c r="C11945" s="1">
        <v>45015</v>
      </c>
      <c r="D11945" s="2">
        <v>0.45192129629629629</v>
      </c>
      <c r="E11945">
        <v>103</v>
      </c>
      <c r="F11945" s="5">
        <f>IFERROR(VLOOKUP(E11945,Raw_Menu!$A$2:$D$33,4,FALSE),0)</f>
        <v>9</v>
      </c>
      <c r="G11945" s="5">
        <f t="shared" si="372"/>
        <v>9</v>
      </c>
      <c r="H11945">
        <f t="shared" si="373"/>
        <v>10</v>
      </c>
      <c r="I11945" t="str">
        <f>IFERROR(VLOOKUP(tblOrders[[#This Row],[item_id]],Raw_Menu!$A$2:$D$33,3,FALSE),"Unknown")</f>
        <v>American</v>
      </c>
    </row>
    <row r="11946" spans="1:9" x14ac:dyDescent="0.25">
      <c r="A11946">
        <v>11945</v>
      </c>
      <c r="B11946">
        <v>5247</v>
      </c>
      <c r="C11946" s="1">
        <v>45015</v>
      </c>
      <c r="D11946" s="2">
        <v>0.45192129629629629</v>
      </c>
      <c r="E11946">
        <v>104</v>
      </c>
      <c r="F11946" s="5">
        <f>IFERROR(VLOOKUP(E11946,Raw_Menu!$A$2:$D$33,4,FALSE),0)</f>
        <v>10.5</v>
      </c>
      <c r="G11946" s="5">
        <f t="shared" si="372"/>
        <v>10.5</v>
      </c>
      <c r="H11946">
        <f t="shared" si="373"/>
        <v>10</v>
      </c>
      <c r="I11946" t="str">
        <f>IFERROR(VLOOKUP(tblOrders[[#This Row],[item_id]],Raw_Menu!$A$2:$D$33,3,FALSE),"Unknown")</f>
        <v>American</v>
      </c>
    </row>
    <row r="11947" spans="1:9" x14ac:dyDescent="0.25">
      <c r="A11947">
        <v>11946</v>
      </c>
      <c r="B11947">
        <v>5248</v>
      </c>
      <c r="C11947" s="1">
        <v>45015</v>
      </c>
      <c r="D11947" s="2">
        <v>0.46930555555555548</v>
      </c>
      <c r="E11947">
        <v>101</v>
      </c>
      <c r="F11947" s="5">
        <f>IFERROR(VLOOKUP(E11947,Raw_Menu!$A$2:$D$33,4,FALSE),0)</f>
        <v>12.95</v>
      </c>
      <c r="G11947" s="5">
        <f t="shared" si="372"/>
        <v>12.95</v>
      </c>
      <c r="H11947">
        <f t="shared" si="373"/>
        <v>11</v>
      </c>
      <c r="I11947" t="str">
        <f>IFERROR(VLOOKUP(tblOrders[[#This Row],[item_id]],Raw_Menu!$A$2:$D$33,3,FALSE),"Unknown")</f>
        <v>American</v>
      </c>
    </row>
    <row r="11948" spans="1:9" x14ac:dyDescent="0.25">
      <c r="A11948">
        <v>11947</v>
      </c>
      <c r="B11948">
        <v>5248</v>
      </c>
      <c r="C11948" s="1">
        <v>45015</v>
      </c>
      <c r="D11948" s="2">
        <v>0.46930555555555548</v>
      </c>
      <c r="E11948">
        <v>126</v>
      </c>
      <c r="F11948" s="5">
        <f>IFERROR(VLOOKUP(E11948,Raw_Menu!$A$2:$D$33,4,FALSE),0)</f>
        <v>14.5</v>
      </c>
      <c r="G11948" s="5">
        <f t="shared" si="372"/>
        <v>14.5</v>
      </c>
      <c r="H11948">
        <f t="shared" si="373"/>
        <v>11</v>
      </c>
      <c r="I11948" t="str">
        <f>IFERROR(VLOOKUP(tblOrders[[#This Row],[item_id]],Raw_Menu!$A$2:$D$33,3,FALSE),"Unknown")</f>
        <v>Italian</v>
      </c>
    </row>
    <row r="11949" spans="1:9" x14ac:dyDescent="0.25">
      <c r="A11949">
        <v>11948</v>
      </c>
      <c r="B11949">
        <v>5248</v>
      </c>
      <c r="C11949" s="1">
        <v>45015</v>
      </c>
      <c r="D11949" s="2">
        <v>0.46930555555555548</v>
      </c>
      <c r="E11949">
        <v>129</v>
      </c>
      <c r="F11949" s="5">
        <f>IFERROR(VLOOKUP(E11949,Raw_Menu!$A$2:$D$33,4,FALSE),0)</f>
        <v>15.5</v>
      </c>
      <c r="G11949" s="5">
        <f t="shared" si="372"/>
        <v>15.5</v>
      </c>
      <c r="H11949">
        <f t="shared" si="373"/>
        <v>11</v>
      </c>
      <c r="I11949" t="str">
        <f>IFERROR(VLOOKUP(tblOrders[[#This Row],[item_id]],Raw_Menu!$A$2:$D$33,3,FALSE),"Unknown")</f>
        <v>Italian</v>
      </c>
    </row>
    <row r="11950" spans="1:9" x14ac:dyDescent="0.25">
      <c r="A11950">
        <v>11949</v>
      </c>
      <c r="B11950">
        <v>5248</v>
      </c>
      <c r="C11950" s="1">
        <v>45015</v>
      </c>
      <c r="D11950" s="2">
        <v>0.46930555555555548</v>
      </c>
      <c r="E11950">
        <v>118</v>
      </c>
      <c r="F11950" s="5">
        <f>IFERROR(VLOOKUP(E11950,Raw_Menu!$A$2:$D$33,4,FALSE),0)</f>
        <v>14.95</v>
      </c>
      <c r="G11950" s="5">
        <f t="shared" si="372"/>
        <v>14.95</v>
      </c>
      <c r="H11950">
        <f t="shared" si="373"/>
        <v>11</v>
      </c>
      <c r="I11950" t="str">
        <f>IFERROR(VLOOKUP(tblOrders[[#This Row],[item_id]],Raw_Menu!$A$2:$D$33,3,FALSE),"Unknown")</f>
        <v>Mexican</v>
      </c>
    </row>
    <row r="11951" spans="1:9" x14ac:dyDescent="0.25">
      <c r="A11951">
        <v>11950</v>
      </c>
      <c r="B11951">
        <v>5249</v>
      </c>
      <c r="C11951" s="1">
        <v>45015</v>
      </c>
      <c r="D11951" s="2">
        <v>0.47616898148148151</v>
      </c>
      <c r="E11951">
        <v>121</v>
      </c>
      <c r="F11951" s="5">
        <f>IFERROR(VLOOKUP(E11951,Raw_Menu!$A$2:$D$33,4,FALSE),0)</f>
        <v>10.5</v>
      </c>
      <c r="G11951" s="5">
        <f t="shared" si="372"/>
        <v>10.5</v>
      </c>
      <c r="H11951">
        <f t="shared" si="373"/>
        <v>11</v>
      </c>
      <c r="I11951" t="str">
        <f>IFERROR(VLOOKUP(tblOrders[[#This Row],[item_id]],Raw_Menu!$A$2:$D$33,3,FALSE),"Unknown")</f>
        <v>Mexican</v>
      </c>
    </row>
    <row r="11952" spans="1:9" x14ac:dyDescent="0.25">
      <c r="A11952">
        <v>11951</v>
      </c>
      <c r="B11952">
        <v>5249</v>
      </c>
      <c r="C11952" s="1">
        <v>45015</v>
      </c>
      <c r="D11952" s="2">
        <v>0.47616898148148151</v>
      </c>
      <c r="E11952">
        <v>122</v>
      </c>
      <c r="F11952" s="5">
        <f>IFERROR(VLOOKUP(E11952,Raw_Menu!$A$2:$D$33,4,FALSE),0)</f>
        <v>7</v>
      </c>
      <c r="G11952" s="5">
        <f t="shared" si="372"/>
        <v>7</v>
      </c>
      <c r="H11952">
        <f t="shared" si="373"/>
        <v>11</v>
      </c>
      <c r="I11952" t="str">
        <f>IFERROR(VLOOKUP(tblOrders[[#This Row],[item_id]],Raw_Menu!$A$2:$D$33,3,FALSE),"Unknown")</f>
        <v>Mexican</v>
      </c>
    </row>
    <row r="11953" spans="1:9" x14ac:dyDescent="0.25">
      <c r="A11953">
        <v>11952</v>
      </c>
      <c r="B11953">
        <v>5249</v>
      </c>
      <c r="C11953" s="1">
        <v>45015</v>
      </c>
      <c r="D11953" s="2">
        <v>0.47616898148148151</v>
      </c>
      <c r="E11953">
        <v>106</v>
      </c>
      <c r="F11953" s="5">
        <f>IFERROR(VLOOKUP(E11953,Raw_Menu!$A$2:$D$33,4,FALSE),0)</f>
        <v>7</v>
      </c>
      <c r="G11953" s="5">
        <f t="shared" si="372"/>
        <v>7</v>
      </c>
      <c r="H11953">
        <f t="shared" si="373"/>
        <v>11</v>
      </c>
      <c r="I11953" t="str">
        <f>IFERROR(VLOOKUP(tblOrders[[#This Row],[item_id]],Raw_Menu!$A$2:$D$33,3,FALSE),"Unknown")</f>
        <v>American</v>
      </c>
    </row>
    <row r="11954" spans="1:9" x14ac:dyDescent="0.25">
      <c r="A11954">
        <v>11953</v>
      </c>
      <c r="B11954">
        <v>5250</v>
      </c>
      <c r="C11954" s="1">
        <v>45015</v>
      </c>
      <c r="D11954" s="2">
        <v>0.48756944444444439</v>
      </c>
      <c r="E11954">
        <v>113</v>
      </c>
      <c r="F11954" s="5">
        <f>IFERROR(VLOOKUP(E11954,Raw_Menu!$A$2:$D$33,4,FALSE),0)</f>
        <v>5</v>
      </c>
      <c r="G11954" s="5">
        <f t="shared" si="372"/>
        <v>5</v>
      </c>
      <c r="H11954">
        <f t="shared" si="373"/>
        <v>11</v>
      </c>
      <c r="I11954" t="str">
        <f>IFERROR(VLOOKUP(tblOrders[[#This Row],[item_id]],Raw_Menu!$A$2:$D$33,3,FALSE),"Unknown")</f>
        <v>Asian</v>
      </c>
    </row>
    <row r="11955" spans="1:9" x14ac:dyDescent="0.25">
      <c r="A11955">
        <v>11954</v>
      </c>
      <c r="B11955">
        <v>5251</v>
      </c>
      <c r="C11955" s="1">
        <v>45015</v>
      </c>
      <c r="D11955" s="2">
        <v>0.49465277777777777</v>
      </c>
      <c r="E11955">
        <v>110</v>
      </c>
      <c r="F11955" s="5">
        <f>IFERROR(VLOOKUP(E11955,Raw_Menu!$A$2:$D$33,4,FALSE),0)</f>
        <v>17.95</v>
      </c>
      <c r="G11955" s="5">
        <f t="shared" si="372"/>
        <v>17.95</v>
      </c>
      <c r="H11955">
        <f t="shared" si="373"/>
        <v>11</v>
      </c>
      <c r="I11955" t="str">
        <f>IFERROR(VLOOKUP(tblOrders[[#This Row],[item_id]],Raw_Menu!$A$2:$D$33,3,FALSE),"Unknown")</f>
        <v>Asian</v>
      </c>
    </row>
    <row r="11956" spans="1:9" x14ac:dyDescent="0.25">
      <c r="A11956">
        <v>11955</v>
      </c>
      <c r="B11956">
        <v>5251</v>
      </c>
      <c r="C11956" s="1">
        <v>45015</v>
      </c>
      <c r="D11956" s="2">
        <v>0.49465277777777777</v>
      </c>
      <c r="E11956">
        <v>128</v>
      </c>
      <c r="F11956" s="5">
        <f>IFERROR(VLOOKUP(E11956,Raw_Menu!$A$2:$D$33,4,FALSE),0)</f>
        <v>15.5</v>
      </c>
      <c r="G11956" s="5">
        <f t="shared" si="372"/>
        <v>15.5</v>
      </c>
      <c r="H11956">
        <f t="shared" si="373"/>
        <v>11</v>
      </c>
      <c r="I11956" t="str">
        <f>IFERROR(VLOOKUP(tblOrders[[#This Row],[item_id]],Raw_Menu!$A$2:$D$33,3,FALSE),"Unknown")</f>
        <v>Italian</v>
      </c>
    </row>
    <row r="11957" spans="1:9" x14ac:dyDescent="0.25">
      <c r="A11957">
        <v>11956</v>
      </c>
      <c r="B11957">
        <v>5251</v>
      </c>
      <c r="C11957" s="1">
        <v>45015</v>
      </c>
      <c r="D11957" s="2">
        <v>0.49465277777777777</v>
      </c>
      <c r="E11957">
        <v>129</v>
      </c>
      <c r="F11957" s="5">
        <f>IFERROR(VLOOKUP(E11957,Raw_Menu!$A$2:$D$33,4,FALSE),0)</f>
        <v>15.5</v>
      </c>
      <c r="G11957" s="5">
        <f t="shared" si="372"/>
        <v>15.5</v>
      </c>
      <c r="H11957">
        <f t="shared" si="373"/>
        <v>11</v>
      </c>
      <c r="I11957" t="str">
        <f>IFERROR(VLOOKUP(tblOrders[[#This Row],[item_id]],Raw_Menu!$A$2:$D$33,3,FALSE),"Unknown")</f>
        <v>Italian</v>
      </c>
    </row>
    <row r="11958" spans="1:9" x14ac:dyDescent="0.25">
      <c r="A11958">
        <v>11957</v>
      </c>
      <c r="B11958">
        <v>5251</v>
      </c>
      <c r="C11958" s="1">
        <v>45015</v>
      </c>
      <c r="D11958" s="2">
        <v>0.49465277777777777</v>
      </c>
      <c r="E11958">
        <v>132</v>
      </c>
      <c r="F11958" s="5">
        <f>IFERROR(VLOOKUP(E11958,Raw_Menu!$A$2:$D$33,4,FALSE),0)</f>
        <v>16.95</v>
      </c>
      <c r="G11958" s="5">
        <f t="shared" si="372"/>
        <v>16.95</v>
      </c>
      <c r="H11958">
        <f t="shared" si="373"/>
        <v>11</v>
      </c>
      <c r="I11958" t="str">
        <f>IFERROR(VLOOKUP(tblOrders[[#This Row],[item_id]],Raw_Menu!$A$2:$D$33,3,FALSE),"Unknown")</f>
        <v>Italian</v>
      </c>
    </row>
    <row r="11959" spans="1:9" x14ac:dyDescent="0.25">
      <c r="A11959">
        <v>11958</v>
      </c>
      <c r="B11959">
        <v>5252</v>
      </c>
      <c r="C11959" s="1">
        <v>45015</v>
      </c>
      <c r="D11959" s="2">
        <v>0.50900462962962967</v>
      </c>
      <c r="E11959">
        <v>107</v>
      </c>
      <c r="F11959" s="5">
        <f>IFERROR(VLOOKUP(E11959,Raw_Menu!$A$2:$D$33,4,FALSE),0)</f>
        <v>16.5</v>
      </c>
      <c r="G11959" s="5">
        <f t="shared" si="372"/>
        <v>16.5</v>
      </c>
      <c r="H11959">
        <f t="shared" si="373"/>
        <v>12</v>
      </c>
      <c r="I11959" t="str">
        <f>IFERROR(VLOOKUP(tblOrders[[#This Row],[item_id]],Raw_Menu!$A$2:$D$33,3,FALSE),"Unknown")</f>
        <v>Asian</v>
      </c>
    </row>
    <row r="11960" spans="1:9" x14ac:dyDescent="0.25">
      <c r="A11960">
        <v>11959</v>
      </c>
      <c r="B11960">
        <v>5253</v>
      </c>
      <c r="C11960" s="1">
        <v>45015</v>
      </c>
      <c r="D11960" s="2">
        <v>0.51113425925925926</v>
      </c>
      <c r="E11960">
        <v>105</v>
      </c>
      <c r="F11960" s="5">
        <f>IFERROR(VLOOKUP(E11960,Raw_Menu!$A$2:$D$33,4,FALSE),0)</f>
        <v>7</v>
      </c>
      <c r="G11960" s="5">
        <f t="shared" si="372"/>
        <v>7</v>
      </c>
      <c r="H11960">
        <f t="shared" si="373"/>
        <v>12</v>
      </c>
      <c r="I11960" t="str">
        <f>IFERROR(VLOOKUP(tblOrders[[#This Row],[item_id]],Raw_Menu!$A$2:$D$33,3,FALSE),"Unknown")</f>
        <v>American</v>
      </c>
    </row>
    <row r="11961" spans="1:9" x14ac:dyDescent="0.25">
      <c r="A11961">
        <v>11960</v>
      </c>
      <c r="B11961">
        <v>5254</v>
      </c>
      <c r="C11961" s="1">
        <v>45015</v>
      </c>
      <c r="D11961" s="2">
        <v>0.51304398148148145</v>
      </c>
      <c r="E11961">
        <v>101</v>
      </c>
      <c r="F11961" s="5">
        <f>IFERROR(VLOOKUP(E11961,Raw_Menu!$A$2:$D$33,4,FALSE),0)</f>
        <v>12.95</v>
      </c>
      <c r="G11961" s="5">
        <f t="shared" si="372"/>
        <v>12.95</v>
      </c>
      <c r="H11961">
        <f t="shared" si="373"/>
        <v>12</v>
      </c>
      <c r="I11961" t="str">
        <f>IFERROR(VLOOKUP(tblOrders[[#This Row],[item_id]],Raw_Menu!$A$2:$D$33,3,FALSE),"Unknown")</f>
        <v>American</v>
      </c>
    </row>
    <row r="11962" spans="1:9" x14ac:dyDescent="0.25">
      <c r="A11962">
        <v>11961</v>
      </c>
      <c r="B11962">
        <v>5254</v>
      </c>
      <c r="C11962" s="1">
        <v>45015</v>
      </c>
      <c r="D11962" s="2">
        <v>0.51304398148148145</v>
      </c>
      <c r="E11962">
        <v>113</v>
      </c>
      <c r="F11962" s="5">
        <f>IFERROR(VLOOKUP(E11962,Raw_Menu!$A$2:$D$33,4,FALSE),0)</f>
        <v>5</v>
      </c>
      <c r="G11962" s="5">
        <f t="shared" si="372"/>
        <v>5</v>
      </c>
      <c r="H11962">
        <f t="shared" si="373"/>
        <v>12</v>
      </c>
      <c r="I11962" t="str">
        <f>IFERROR(VLOOKUP(tblOrders[[#This Row],[item_id]],Raw_Menu!$A$2:$D$33,3,FALSE),"Unknown")</f>
        <v>Asian</v>
      </c>
    </row>
    <row r="11963" spans="1:9" x14ac:dyDescent="0.25">
      <c r="A11963">
        <v>11962</v>
      </c>
      <c r="B11963">
        <v>5255</v>
      </c>
      <c r="C11963" s="1">
        <v>45015</v>
      </c>
      <c r="D11963" s="2">
        <v>0.52111111111111108</v>
      </c>
      <c r="E11963">
        <v>111</v>
      </c>
      <c r="F11963" s="5">
        <f>IFERROR(VLOOKUP(E11963,Raw_Menu!$A$2:$D$33,4,FALSE),0)</f>
        <v>11.95</v>
      </c>
      <c r="G11963" s="5">
        <f t="shared" si="372"/>
        <v>11.95</v>
      </c>
      <c r="H11963">
        <f t="shared" si="373"/>
        <v>12</v>
      </c>
      <c r="I11963" t="str">
        <f>IFERROR(VLOOKUP(tblOrders[[#This Row],[item_id]],Raw_Menu!$A$2:$D$33,3,FALSE),"Unknown")</f>
        <v>Asian</v>
      </c>
    </row>
    <row r="11964" spans="1:9" x14ac:dyDescent="0.25">
      <c r="A11964">
        <v>11963</v>
      </c>
      <c r="B11964">
        <v>5256</v>
      </c>
      <c r="C11964" s="1">
        <v>45015</v>
      </c>
      <c r="D11964" s="2">
        <v>0.52510416666666671</v>
      </c>
      <c r="E11964">
        <v>110</v>
      </c>
      <c r="F11964" s="5">
        <f>IFERROR(VLOOKUP(E11964,Raw_Menu!$A$2:$D$33,4,FALSE),0)</f>
        <v>17.95</v>
      </c>
      <c r="G11964" s="5">
        <f t="shared" si="372"/>
        <v>17.95</v>
      </c>
      <c r="H11964">
        <f t="shared" si="373"/>
        <v>12</v>
      </c>
      <c r="I11964" t="str">
        <f>IFERROR(VLOOKUP(tblOrders[[#This Row],[item_id]],Raw_Menu!$A$2:$D$33,3,FALSE),"Unknown")</f>
        <v>Asian</v>
      </c>
    </row>
    <row r="11965" spans="1:9" x14ac:dyDescent="0.25">
      <c r="A11965">
        <v>11964</v>
      </c>
      <c r="B11965">
        <v>5257</v>
      </c>
      <c r="C11965" s="1">
        <v>45015</v>
      </c>
      <c r="D11965" s="2">
        <v>0.52599537037037036</v>
      </c>
      <c r="E11965">
        <v>116</v>
      </c>
      <c r="F11965" s="5">
        <f>IFERROR(VLOOKUP(E11965,Raw_Menu!$A$2:$D$33,4,FALSE),0)</f>
        <v>13.95</v>
      </c>
      <c r="G11965" s="5">
        <f t="shared" si="372"/>
        <v>13.95</v>
      </c>
      <c r="H11965">
        <f t="shared" si="373"/>
        <v>12</v>
      </c>
      <c r="I11965" t="str">
        <f>IFERROR(VLOOKUP(tblOrders[[#This Row],[item_id]],Raw_Menu!$A$2:$D$33,3,FALSE),"Unknown")</f>
        <v>Mexican</v>
      </c>
    </row>
    <row r="11966" spans="1:9" x14ac:dyDescent="0.25">
      <c r="A11966">
        <v>11965</v>
      </c>
      <c r="B11966">
        <v>5258</v>
      </c>
      <c r="C11966" s="1">
        <v>45015</v>
      </c>
      <c r="D11966" s="2">
        <v>0.53067129629629628</v>
      </c>
      <c r="E11966">
        <v>126</v>
      </c>
      <c r="F11966" s="5">
        <f>IFERROR(VLOOKUP(E11966,Raw_Menu!$A$2:$D$33,4,FALSE),0)</f>
        <v>14.5</v>
      </c>
      <c r="G11966" s="5">
        <f t="shared" si="372"/>
        <v>14.5</v>
      </c>
      <c r="H11966">
        <f t="shared" si="373"/>
        <v>12</v>
      </c>
      <c r="I11966" t="str">
        <f>IFERROR(VLOOKUP(tblOrders[[#This Row],[item_id]],Raw_Menu!$A$2:$D$33,3,FALSE),"Unknown")</f>
        <v>Italian</v>
      </c>
    </row>
    <row r="11967" spans="1:9" x14ac:dyDescent="0.25">
      <c r="A11967">
        <v>11966</v>
      </c>
      <c r="B11967">
        <v>5258</v>
      </c>
      <c r="C11967" s="1">
        <v>45015</v>
      </c>
      <c r="D11967" s="2">
        <v>0.53067129629629628</v>
      </c>
      <c r="E11967">
        <v>127</v>
      </c>
      <c r="F11967" s="5">
        <f>IFERROR(VLOOKUP(E11967,Raw_Menu!$A$2:$D$33,4,FALSE),0)</f>
        <v>17.95</v>
      </c>
      <c r="G11967" s="5">
        <f t="shared" si="372"/>
        <v>17.95</v>
      </c>
      <c r="H11967">
        <f t="shared" si="373"/>
        <v>12</v>
      </c>
      <c r="I11967" t="str">
        <f>IFERROR(VLOOKUP(tblOrders[[#This Row],[item_id]],Raw_Menu!$A$2:$D$33,3,FALSE),"Unknown")</f>
        <v>Italian</v>
      </c>
    </row>
    <row r="11968" spans="1:9" x14ac:dyDescent="0.25">
      <c r="A11968">
        <v>11967</v>
      </c>
      <c r="B11968">
        <v>5258</v>
      </c>
      <c r="C11968" s="1">
        <v>45015</v>
      </c>
      <c r="D11968" s="2">
        <v>0.53067129629629628</v>
      </c>
      <c r="E11968">
        <v>122</v>
      </c>
      <c r="F11968" s="5">
        <f>IFERROR(VLOOKUP(E11968,Raw_Menu!$A$2:$D$33,4,FALSE),0)</f>
        <v>7</v>
      </c>
      <c r="G11968" s="5">
        <f t="shared" si="372"/>
        <v>7</v>
      </c>
      <c r="H11968">
        <f t="shared" si="373"/>
        <v>12</v>
      </c>
      <c r="I11968" t="str">
        <f>IFERROR(VLOOKUP(tblOrders[[#This Row],[item_id]],Raw_Menu!$A$2:$D$33,3,FALSE),"Unknown")</f>
        <v>Mexican</v>
      </c>
    </row>
    <row r="11969" spans="1:9" x14ac:dyDescent="0.25">
      <c r="A11969">
        <v>11968</v>
      </c>
      <c r="B11969">
        <v>5259</v>
      </c>
      <c r="C11969" s="1">
        <v>45015</v>
      </c>
      <c r="D11969" s="2">
        <v>0.53638888888888892</v>
      </c>
      <c r="E11969">
        <v>117</v>
      </c>
      <c r="F11969" s="5">
        <f>IFERROR(VLOOKUP(E11969,Raw_Menu!$A$2:$D$33,4,FALSE),0)</f>
        <v>12.95</v>
      </c>
      <c r="G11969" s="5">
        <f t="shared" si="372"/>
        <v>12.95</v>
      </c>
      <c r="H11969">
        <f t="shared" si="373"/>
        <v>12</v>
      </c>
      <c r="I11969" t="str">
        <f>IFERROR(VLOOKUP(tblOrders[[#This Row],[item_id]],Raw_Menu!$A$2:$D$33,3,FALSE),"Unknown")</f>
        <v>Mexican</v>
      </c>
    </row>
    <row r="11970" spans="1:9" x14ac:dyDescent="0.25">
      <c r="A11970">
        <v>11969</v>
      </c>
      <c r="B11970">
        <v>5259</v>
      </c>
      <c r="C11970" s="1">
        <v>45015</v>
      </c>
      <c r="D11970" s="2">
        <v>0.53638888888888892</v>
      </c>
      <c r="E11970">
        <v>121</v>
      </c>
      <c r="F11970" s="5">
        <f>IFERROR(VLOOKUP(E11970,Raw_Menu!$A$2:$D$33,4,FALSE),0)</f>
        <v>10.5</v>
      </c>
      <c r="G11970" s="5">
        <f t="shared" ref="G11970:G12033" si="374">VALUE(F11970)</f>
        <v>10.5</v>
      </c>
      <c r="H11970">
        <f t="shared" ref="H11970:H12033" si="375">HOUR(D11970)</f>
        <v>12</v>
      </c>
      <c r="I11970" t="str">
        <f>IFERROR(VLOOKUP(tblOrders[[#This Row],[item_id]],Raw_Menu!$A$2:$D$33,3,FALSE),"Unknown")</f>
        <v>Mexican</v>
      </c>
    </row>
    <row r="11971" spans="1:9" x14ac:dyDescent="0.25">
      <c r="A11971">
        <v>11970</v>
      </c>
      <c r="B11971">
        <v>5260</v>
      </c>
      <c r="C11971" s="1">
        <v>45015</v>
      </c>
      <c r="D11971" s="2">
        <v>0.53961805555555553</v>
      </c>
      <c r="E11971">
        <v>125</v>
      </c>
      <c r="F11971" s="5">
        <f>IFERROR(VLOOKUP(E11971,Raw_Menu!$A$2:$D$33,4,FALSE),0)</f>
        <v>17.95</v>
      </c>
      <c r="G11971" s="5">
        <f t="shared" si="374"/>
        <v>17.95</v>
      </c>
      <c r="H11971">
        <f t="shared" si="375"/>
        <v>12</v>
      </c>
      <c r="I11971" t="str">
        <f>IFERROR(VLOOKUP(tblOrders[[#This Row],[item_id]],Raw_Menu!$A$2:$D$33,3,FALSE),"Unknown")</f>
        <v>Italian</v>
      </c>
    </row>
    <row r="11972" spans="1:9" x14ac:dyDescent="0.25">
      <c r="A11972">
        <v>11971</v>
      </c>
      <c r="B11972">
        <v>5261</v>
      </c>
      <c r="C11972" s="1">
        <v>45015</v>
      </c>
      <c r="D11972" s="2">
        <v>0.54847222222222225</v>
      </c>
      <c r="E11972">
        <v>101</v>
      </c>
      <c r="F11972" s="5">
        <f>IFERROR(VLOOKUP(E11972,Raw_Menu!$A$2:$D$33,4,FALSE),0)</f>
        <v>12.95</v>
      </c>
      <c r="G11972" s="5">
        <f t="shared" si="374"/>
        <v>12.95</v>
      </c>
      <c r="H11972">
        <f t="shared" si="375"/>
        <v>13</v>
      </c>
      <c r="I11972" t="str">
        <f>IFERROR(VLOOKUP(tblOrders[[#This Row],[item_id]],Raw_Menu!$A$2:$D$33,3,FALSE),"Unknown")</f>
        <v>American</v>
      </c>
    </row>
    <row r="11973" spans="1:9" x14ac:dyDescent="0.25">
      <c r="A11973">
        <v>11972</v>
      </c>
      <c r="B11973">
        <v>5261</v>
      </c>
      <c r="C11973" s="1">
        <v>45015</v>
      </c>
      <c r="D11973" s="2">
        <v>0.54847222222222225</v>
      </c>
      <c r="E11973">
        <v>118</v>
      </c>
      <c r="F11973" s="5">
        <f>IFERROR(VLOOKUP(E11973,Raw_Menu!$A$2:$D$33,4,FALSE),0)</f>
        <v>14.95</v>
      </c>
      <c r="G11973" s="5">
        <f t="shared" si="374"/>
        <v>14.95</v>
      </c>
      <c r="H11973">
        <f t="shared" si="375"/>
        <v>13</v>
      </c>
      <c r="I11973" t="str">
        <f>IFERROR(VLOOKUP(tblOrders[[#This Row],[item_id]],Raw_Menu!$A$2:$D$33,3,FALSE),"Unknown")</f>
        <v>Mexican</v>
      </c>
    </row>
    <row r="11974" spans="1:9" x14ac:dyDescent="0.25">
      <c r="A11974">
        <v>11973</v>
      </c>
      <c r="B11974">
        <v>5262</v>
      </c>
      <c r="C11974" s="1">
        <v>45015</v>
      </c>
      <c r="D11974" s="2">
        <v>0.55619212962962961</v>
      </c>
      <c r="E11974">
        <v>107</v>
      </c>
      <c r="F11974" s="5">
        <f>IFERROR(VLOOKUP(E11974,Raw_Menu!$A$2:$D$33,4,FALSE),0)</f>
        <v>16.5</v>
      </c>
      <c r="G11974" s="5">
        <f t="shared" si="374"/>
        <v>16.5</v>
      </c>
      <c r="H11974">
        <f t="shared" si="375"/>
        <v>13</v>
      </c>
      <c r="I11974" t="str">
        <f>IFERROR(VLOOKUP(tblOrders[[#This Row],[item_id]],Raw_Menu!$A$2:$D$33,3,FALSE),"Unknown")</f>
        <v>Asian</v>
      </c>
    </row>
    <row r="11975" spans="1:9" x14ac:dyDescent="0.25">
      <c r="A11975">
        <v>11974</v>
      </c>
      <c r="B11975">
        <v>5262</v>
      </c>
      <c r="C11975" s="1">
        <v>45015</v>
      </c>
      <c r="D11975" s="2">
        <v>0.55619212962962961</v>
      </c>
      <c r="E11975">
        <v>108</v>
      </c>
      <c r="F11975" s="5">
        <f>IFERROR(VLOOKUP(E11975,Raw_Menu!$A$2:$D$33,4,FALSE),0)</f>
        <v>14.5</v>
      </c>
      <c r="G11975" s="5">
        <f t="shared" si="374"/>
        <v>14.5</v>
      </c>
      <c r="H11975">
        <f t="shared" si="375"/>
        <v>13</v>
      </c>
      <c r="I11975" t="str">
        <f>IFERROR(VLOOKUP(tblOrders[[#This Row],[item_id]],Raw_Menu!$A$2:$D$33,3,FALSE),"Unknown")</f>
        <v>Asian</v>
      </c>
    </row>
    <row r="11976" spans="1:9" x14ac:dyDescent="0.25">
      <c r="A11976">
        <v>11975</v>
      </c>
      <c r="B11976">
        <v>5263</v>
      </c>
      <c r="C11976" s="1">
        <v>45015</v>
      </c>
      <c r="D11976" s="2">
        <v>0.55807870370370372</v>
      </c>
      <c r="E11976">
        <v>108</v>
      </c>
      <c r="F11976" s="5">
        <f>IFERROR(VLOOKUP(E11976,Raw_Menu!$A$2:$D$33,4,FALSE),0)</f>
        <v>14.5</v>
      </c>
      <c r="G11976" s="5">
        <f t="shared" si="374"/>
        <v>14.5</v>
      </c>
      <c r="H11976">
        <f t="shared" si="375"/>
        <v>13</v>
      </c>
      <c r="I11976" t="str">
        <f>IFERROR(VLOOKUP(tblOrders[[#This Row],[item_id]],Raw_Menu!$A$2:$D$33,3,FALSE),"Unknown")</f>
        <v>Asian</v>
      </c>
    </row>
    <row r="11977" spans="1:9" x14ac:dyDescent="0.25">
      <c r="A11977">
        <v>11976</v>
      </c>
      <c r="B11977">
        <v>5264</v>
      </c>
      <c r="C11977" s="1">
        <v>45015</v>
      </c>
      <c r="D11977" s="2">
        <v>0.55873842592592593</v>
      </c>
      <c r="E11977">
        <v>101</v>
      </c>
      <c r="F11977" s="5">
        <f>IFERROR(VLOOKUP(E11977,Raw_Menu!$A$2:$D$33,4,FALSE),0)</f>
        <v>12.95</v>
      </c>
      <c r="G11977" s="5">
        <f t="shared" si="374"/>
        <v>12.95</v>
      </c>
      <c r="H11977">
        <f t="shared" si="375"/>
        <v>13</v>
      </c>
      <c r="I11977" t="str">
        <f>IFERROR(VLOOKUP(tblOrders[[#This Row],[item_id]],Raw_Menu!$A$2:$D$33,3,FALSE),"Unknown")</f>
        <v>American</v>
      </c>
    </row>
    <row r="11978" spans="1:9" x14ac:dyDescent="0.25">
      <c r="A11978">
        <v>11977</v>
      </c>
      <c r="B11978">
        <v>5264</v>
      </c>
      <c r="C11978" s="1">
        <v>45015</v>
      </c>
      <c r="D11978" s="2">
        <v>0.55873842592592593</v>
      </c>
      <c r="E11978">
        <v>107</v>
      </c>
      <c r="F11978" s="5">
        <f>IFERROR(VLOOKUP(E11978,Raw_Menu!$A$2:$D$33,4,FALSE),0)</f>
        <v>16.5</v>
      </c>
      <c r="G11978" s="5">
        <f t="shared" si="374"/>
        <v>16.5</v>
      </c>
      <c r="H11978">
        <f t="shared" si="375"/>
        <v>13</v>
      </c>
      <c r="I11978" t="str">
        <f>IFERROR(VLOOKUP(tblOrders[[#This Row],[item_id]],Raw_Menu!$A$2:$D$33,3,FALSE),"Unknown")</f>
        <v>Asian</v>
      </c>
    </row>
    <row r="11979" spans="1:9" x14ac:dyDescent="0.25">
      <c r="A11979">
        <v>11978</v>
      </c>
      <c r="B11979">
        <v>5264</v>
      </c>
      <c r="C11979" s="1">
        <v>45015</v>
      </c>
      <c r="D11979" s="2">
        <v>0.55873842592592593</v>
      </c>
      <c r="E11979">
        <v>115</v>
      </c>
      <c r="F11979" s="5">
        <f>IFERROR(VLOOKUP(E11979,Raw_Menu!$A$2:$D$33,4,FALSE),0)</f>
        <v>11.95</v>
      </c>
      <c r="G11979" s="5">
        <f t="shared" si="374"/>
        <v>11.95</v>
      </c>
      <c r="H11979">
        <f t="shared" si="375"/>
        <v>13</v>
      </c>
      <c r="I11979" t="str">
        <f>IFERROR(VLOOKUP(tblOrders[[#This Row],[item_id]],Raw_Menu!$A$2:$D$33,3,FALSE),"Unknown")</f>
        <v>Mexican</v>
      </c>
    </row>
    <row r="11980" spans="1:9" x14ac:dyDescent="0.25">
      <c r="A11980">
        <v>11979</v>
      </c>
      <c r="B11980">
        <v>5264</v>
      </c>
      <c r="C11980" s="1">
        <v>45015</v>
      </c>
      <c r="D11980" s="2">
        <v>0.55873842592592593</v>
      </c>
      <c r="E11980">
        <v>124</v>
      </c>
      <c r="F11980" s="5">
        <f>IFERROR(VLOOKUP(E11980,Raw_Menu!$A$2:$D$33,4,FALSE),0)</f>
        <v>14.5</v>
      </c>
      <c r="G11980" s="5">
        <f t="shared" si="374"/>
        <v>14.5</v>
      </c>
      <c r="H11980">
        <f t="shared" si="375"/>
        <v>13</v>
      </c>
      <c r="I11980" t="str">
        <f>IFERROR(VLOOKUP(tblOrders[[#This Row],[item_id]],Raw_Menu!$A$2:$D$33,3,FALSE),"Unknown")</f>
        <v>Italian</v>
      </c>
    </row>
    <row r="11981" spans="1:9" x14ac:dyDescent="0.25">
      <c r="A11981">
        <v>11980</v>
      </c>
      <c r="B11981">
        <v>5264</v>
      </c>
      <c r="C11981" s="1">
        <v>45015</v>
      </c>
      <c r="D11981" s="2">
        <v>0.55873842592592593</v>
      </c>
      <c r="E11981">
        <v>131</v>
      </c>
      <c r="F11981" s="5">
        <f>IFERROR(VLOOKUP(E11981,Raw_Menu!$A$2:$D$33,4,FALSE),0)</f>
        <v>17.95</v>
      </c>
      <c r="G11981" s="5">
        <f t="shared" si="374"/>
        <v>17.95</v>
      </c>
      <c r="H11981">
        <f t="shared" si="375"/>
        <v>13</v>
      </c>
      <c r="I11981" t="str">
        <f>IFERROR(VLOOKUP(tblOrders[[#This Row],[item_id]],Raw_Menu!$A$2:$D$33,3,FALSE),"Unknown")</f>
        <v>Italian</v>
      </c>
    </row>
    <row r="11982" spans="1:9" x14ac:dyDescent="0.25">
      <c r="A11982">
        <v>11981</v>
      </c>
      <c r="B11982">
        <v>5264</v>
      </c>
      <c r="C11982" s="1">
        <v>45015</v>
      </c>
      <c r="D11982" s="2">
        <v>0.55873842592592593</v>
      </c>
      <c r="E11982">
        <v>123</v>
      </c>
      <c r="F11982" s="5">
        <f>IFERROR(VLOOKUP(E11982,Raw_Menu!$A$2:$D$33,4,FALSE),0)</f>
        <v>9</v>
      </c>
      <c r="G11982" s="5">
        <f t="shared" si="374"/>
        <v>9</v>
      </c>
      <c r="H11982">
        <f t="shared" si="375"/>
        <v>13</v>
      </c>
      <c r="I11982" t="str">
        <f>IFERROR(VLOOKUP(tblOrders[[#This Row],[item_id]],Raw_Menu!$A$2:$D$33,3,FALSE),"Unknown")</f>
        <v>Mexican</v>
      </c>
    </row>
    <row r="11983" spans="1:9" x14ac:dyDescent="0.25">
      <c r="A11983">
        <v>11982</v>
      </c>
      <c r="B11983">
        <v>5264</v>
      </c>
      <c r="C11983" s="1">
        <v>45015</v>
      </c>
      <c r="D11983" s="2">
        <v>0.55873842592592593</v>
      </c>
      <c r="E11983">
        <v>106</v>
      </c>
      <c r="F11983" s="5">
        <f>IFERROR(VLOOKUP(E11983,Raw_Menu!$A$2:$D$33,4,FALSE),0)</f>
        <v>7</v>
      </c>
      <c r="G11983" s="5">
        <f t="shared" si="374"/>
        <v>7</v>
      </c>
      <c r="H11983">
        <f t="shared" si="375"/>
        <v>13</v>
      </c>
      <c r="I11983" t="str">
        <f>IFERROR(VLOOKUP(tblOrders[[#This Row],[item_id]],Raw_Menu!$A$2:$D$33,3,FALSE),"Unknown")</f>
        <v>American</v>
      </c>
    </row>
    <row r="11984" spans="1:9" x14ac:dyDescent="0.25">
      <c r="A11984">
        <v>11983</v>
      </c>
      <c r="B11984">
        <v>5264</v>
      </c>
      <c r="C11984" s="1">
        <v>45015</v>
      </c>
      <c r="D11984" s="2">
        <v>0.55873842592592593</v>
      </c>
      <c r="E11984">
        <v>106</v>
      </c>
      <c r="F11984" s="5">
        <f>IFERROR(VLOOKUP(E11984,Raw_Menu!$A$2:$D$33,4,FALSE),0)</f>
        <v>7</v>
      </c>
      <c r="G11984" s="5">
        <f t="shared" si="374"/>
        <v>7</v>
      </c>
      <c r="H11984">
        <f t="shared" si="375"/>
        <v>13</v>
      </c>
      <c r="I11984" t="str">
        <f>IFERROR(VLOOKUP(tblOrders[[#This Row],[item_id]],Raw_Menu!$A$2:$D$33,3,FALSE),"Unknown")</f>
        <v>American</v>
      </c>
    </row>
    <row r="11985" spans="1:9" x14ac:dyDescent="0.25">
      <c r="A11985">
        <v>11984</v>
      </c>
      <c r="B11985">
        <v>5265</v>
      </c>
      <c r="C11985" s="1">
        <v>45015</v>
      </c>
      <c r="D11985" s="2">
        <v>0.56236111111111109</v>
      </c>
      <c r="E11985">
        <v>103</v>
      </c>
      <c r="F11985" s="5">
        <f>IFERROR(VLOOKUP(E11985,Raw_Menu!$A$2:$D$33,4,FALSE),0)</f>
        <v>9</v>
      </c>
      <c r="G11985" s="5">
        <f t="shared" si="374"/>
        <v>9</v>
      </c>
      <c r="H11985">
        <f t="shared" si="375"/>
        <v>13</v>
      </c>
      <c r="I11985" t="str">
        <f>IFERROR(VLOOKUP(tblOrders[[#This Row],[item_id]],Raw_Menu!$A$2:$D$33,3,FALSE),"Unknown")</f>
        <v>American</v>
      </c>
    </row>
    <row r="11986" spans="1:9" x14ac:dyDescent="0.25">
      <c r="A11986">
        <v>11985</v>
      </c>
      <c r="B11986">
        <v>5266</v>
      </c>
      <c r="C11986" s="1">
        <v>45015</v>
      </c>
      <c r="D11986" s="2">
        <v>0.57896990740740739</v>
      </c>
      <c r="E11986">
        <v>102</v>
      </c>
      <c r="F11986" s="5">
        <f>IFERROR(VLOOKUP(E11986,Raw_Menu!$A$2:$D$33,4,FALSE),0)</f>
        <v>13.95</v>
      </c>
      <c r="G11986" s="5">
        <f t="shared" si="374"/>
        <v>13.95</v>
      </c>
      <c r="H11986">
        <f t="shared" si="375"/>
        <v>13</v>
      </c>
      <c r="I11986" t="str">
        <f>IFERROR(VLOOKUP(tblOrders[[#This Row],[item_id]],Raw_Menu!$A$2:$D$33,3,FALSE),"Unknown")</f>
        <v>American</v>
      </c>
    </row>
    <row r="11987" spans="1:9" x14ac:dyDescent="0.25">
      <c r="A11987">
        <v>11986</v>
      </c>
      <c r="B11987">
        <v>5266</v>
      </c>
      <c r="C11987" s="1">
        <v>45015</v>
      </c>
      <c r="D11987" s="2">
        <v>0.57896990740740739</v>
      </c>
      <c r="E11987">
        <v>109</v>
      </c>
      <c r="F11987" s="5">
        <f>IFERROR(VLOOKUP(E11987,Raw_Menu!$A$2:$D$33,4,FALSE),0)</f>
        <v>17.95</v>
      </c>
      <c r="G11987" s="5">
        <f t="shared" si="374"/>
        <v>17.95</v>
      </c>
      <c r="H11987">
        <f t="shared" si="375"/>
        <v>13</v>
      </c>
      <c r="I11987" t="str">
        <f>IFERROR(VLOOKUP(tblOrders[[#This Row],[item_id]],Raw_Menu!$A$2:$D$33,3,FALSE),"Unknown")</f>
        <v>Asian</v>
      </c>
    </row>
    <row r="11988" spans="1:9" x14ac:dyDescent="0.25">
      <c r="A11988">
        <v>11987</v>
      </c>
      <c r="B11988">
        <v>5266</v>
      </c>
      <c r="C11988" s="1">
        <v>45015</v>
      </c>
      <c r="D11988" s="2">
        <v>0.57896990740740739</v>
      </c>
      <c r="E11988">
        <v>111</v>
      </c>
      <c r="F11988" s="5">
        <f>IFERROR(VLOOKUP(E11988,Raw_Menu!$A$2:$D$33,4,FALSE),0)</f>
        <v>11.95</v>
      </c>
      <c r="G11988" s="5">
        <f t="shared" si="374"/>
        <v>11.95</v>
      </c>
      <c r="H11988">
        <f t="shared" si="375"/>
        <v>13</v>
      </c>
      <c r="I11988" t="str">
        <f>IFERROR(VLOOKUP(tblOrders[[#This Row],[item_id]],Raw_Menu!$A$2:$D$33,3,FALSE),"Unknown")</f>
        <v>Asian</v>
      </c>
    </row>
    <row r="11989" spans="1:9" x14ac:dyDescent="0.25">
      <c r="A11989">
        <v>11988</v>
      </c>
      <c r="B11989">
        <v>5266</v>
      </c>
      <c r="C11989" s="1">
        <v>45015</v>
      </c>
      <c r="D11989" s="2">
        <v>0.57896990740740739</v>
      </c>
      <c r="E11989">
        <v>112</v>
      </c>
      <c r="F11989" s="5">
        <f>IFERROR(VLOOKUP(E11989,Raw_Menu!$A$2:$D$33,4,FALSE),0)</f>
        <v>14.95</v>
      </c>
      <c r="G11989" s="5">
        <f t="shared" si="374"/>
        <v>14.95</v>
      </c>
      <c r="H11989">
        <f t="shared" si="375"/>
        <v>13</v>
      </c>
      <c r="I11989" t="str">
        <f>IFERROR(VLOOKUP(tblOrders[[#This Row],[item_id]],Raw_Menu!$A$2:$D$33,3,FALSE),"Unknown")</f>
        <v>Asian</v>
      </c>
    </row>
    <row r="11990" spans="1:9" x14ac:dyDescent="0.25">
      <c r="A11990">
        <v>11989</v>
      </c>
      <c r="B11990">
        <v>5266</v>
      </c>
      <c r="C11990" s="1">
        <v>45015</v>
      </c>
      <c r="D11990" s="2">
        <v>0.57896990740740739</v>
      </c>
      <c r="E11990">
        <v>119</v>
      </c>
      <c r="F11990" s="5">
        <f>IFERROR(VLOOKUP(E11990,Raw_Menu!$A$2:$D$33,4,FALSE),0)</f>
        <v>11.95</v>
      </c>
      <c r="G11990" s="5">
        <f t="shared" si="374"/>
        <v>11.95</v>
      </c>
      <c r="H11990">
        <f t="shared" si="375"/>
        <v>13</v>
      </c>
      <c r="I11990" t="str">
        <f>IFERROR(VLOOKUP(tblOrders[[#This Row],[item_id]],Raw_Menu!$A$2:$D$33,3,FALSE),"Unknown")</f>
        <v>Mexican</v>
      </c>
    </row>
    <row r="11991" spans="1:9" x14ac:dyDescent="0.25">
      <c r="A11991">
        <v>11990</v>
      </c>
      <c r="B11991">
        <v>5266</v>
      </c>
      <c r="C11991" s="1">
        <v>45015</v>
      </c>
      <c r="D11991" s="2">
        <v>0.57896990740740739</v>
      </c>
      <c r="E11991">
        <v>119</v>
      </c>
      <c r="F11991" s="5">
        <f>IFERROR(VLOOKUP(E11991,Raw_Menu!$A$2:$D$33,4,FALSE),0)</f>
        <v>11.95</v>
      </c>
      <c r="G11991" s="5">
        <f t="shared" si="374"/>
        <v>11.95</v>
      </c>
      <c r="H11991">
        <f t="shared" si="375"/>
        <v>13</v>
      </c>
      <c r="I11991" t="str">
        <f>IFERROR(VLOOKUP(tblOrders[[#This Row],[item_id]],Raw_Menu!$A$2:$D$33,3,FALSE),"Unknown")</f>
        <v>Mexican</v>
      </c>
    </row>
    <row r="11992" spans="1:9" x14ac:dyDescent="0.25">
      <c r="A11992">
        <v>11991</v>
      </c>
      <c r="B11992">
        <v>5266</v>
      </c>
      <c r="C11992" s="1">
        <v>45015</v>
      </c>
      <c r="D11992" s="2">
        <v>0.57896990740740739</v>
      </c>
      <c r="E11992">
        <v>105</v>
      </c>
      <c r="F11992" s="5">
        <f>IFERROR(VLOOKUP(E11992,Raw_Menu!$A$2:$D$33,4,FALSE),0)</f>
        <v>7</v>
      </c>
      <c r="G11992" s="5">
        <f t="shared" si="374"/>
        <v>7</v>
      </c>
      <c r="H11992">
        <f t="shared" si="375"/>
        <v>13</v>
      </c>
      <c r="I11992" t="str">
        <f>IFERROR(VLOOKUP(tblOrders[[#This Row],[item_id]],Raw_Menu!$A$2:$D$33,3,FALSE),"Unknown")</f>
        <v>American</v>
      </c>
    </row>
    <row r="11993" spans="1:9" x14ac:dyDescent="0.25">
      <c r="A11993">
        <v>11992</v>
      </c>
      <c r="B11993">
        <v>5266</v>
      </c>
      <c r="C11993" s="1">
        <v>45015</v>
      </c>
      <c r="D11993" s="2">
        <v>0.57896990740740739</v>
      </c>
      <c r="E11993">
        <v>132</v>
      </c>
      <c r="F11993" s="5">
        <f>IFERROR(VLOOKUP(E11993,Raw_Menu!$A$2:$D$33,4,FALSE),0)</f>
        <v>16.95</v>
      </c>
      <c r="G11993" s="5">
        <f t="shared" si="374"/>
        <v>16.95</v>
      </c>
      <c r="H11993">
        <f t="shared" si="375"/>
        <v>13</v>
      </c>
      <c r="I11993" t="str">
        <f>IFERROR(VLOOKUP(tblOrders[[#This Row],[item_id]],Raw_Menu!$A$2:$D$33,3,FALSE),"Unknown")</f>
        <v>Italian</v>
      </c>
    </row>
    <row r="11994" spans="1:9" x14ac:dyDescent="0.25">
      <c r="A11994">
        <v>11993</v>
      </c>
      <c r="B11994">
        <v>5267</v>
      </c>
      <c r="C11994" s="1">
        <v>45015</v>
      </c>
      <c r="D11994" s="2">
        <v>0.59524305555555557</v>
      </c>
      <c r="E11994">
        <v>107</v>
      </c>
      <c r="F11994" s="5">
        <f>IFERROR(VLOOKUP(E11994,Raw_Menu!$A$2:$D$33,4,FALSE),0)</f>
        <v>16.5</v>
      </c>
      <c r="G11994" s="5">
        <f t="shared" si="374"/>
        <v>16.5</v>
      </c>
      <c r="H11994">
        <f t="shared" si="375"/>
        <v>14</v>
      </c>
      <c r="I11994" t="str">
        <f>IFERROR(VLOOKUP(tblOrders[[#This Row],[item_id]],Raw_Menu!$A$2:$D$33,3,FALSE),"Unknown")</f>
        <v>Asian</v>
      </c>
    </row>
    <row r="11995" spans="1:9" x14ac:dyDescent="0.25">
      <c r="A11995">
        <v>11994</v>
      </c>
      <c r="B11995">
        <v>5267</v>
      </c>
      <c r="C11995" s="1">
        <v>45015</v>
      </c>
      <c r="D11995" s="2">
        <v>0.59524305555555557</v>
      </c>
      <c r="E11995">
        <v>117</v>
      </c>
      <c r="F11995" s="5">
        <f>IFERROR(VLOOKUP(E11995,Raw_Menu!$A$2:$D$33,4,FALSE),0)</f>
        <v>12.95</v>
      </c>
      <c r="G11995" s="5">
        <f t="shared" si="374"/>
        <v>12.95</v>
      </c>
      <c r="H11995">
        <f t="shared" si="375"/>
        <v>14</v>
      </c>
      <c r="I11995" t="str">
        <f>IFERROR(VLOOKUP(tblOrders[[#This Row],[item_id]],Raw_Menu!$A$2:$D$33,3,FALSE),"Unknown")</f>
        <v>Mexican</v>
      </c>
    </row>
    <row r="11996" spans="1:9" x14ac:dyDescent="0.25">
      <c r="A11996">
        <v>11995</v>
      </c>
      <c r="B11996">
        <v>5268</v>
      </c>
      <c r="C11996" s="1">
        <v>45015</v>
      </c>
      <c r="D11996" s="2">
        <v>0.6021643518518518</v>
      </c>
      <c r="E11996">
        <v>101</v>
      </c>
      <c r="F11996" s="5">
        <f>IFERROR(VLOOKUP(E11996,Raw_Menu!$A$2:$D$33,4,FALSE),0)</f>
        <v>12.95</v>
      </c>
      <c r="G11996" s="5">
        <f t="shared" si="374"/>
        <v>12.95</v>
      </c>
      <c r="H11996">
        <f t="shared" si="375"/>
        <v>14</v>
      </c>
      <c r="I11996" t="str">
        <f>IFERROR(VLOOKUP(tblOrders[[#This Row],[item_id]],Raw_Menu!$A$2:$D$33,3,FALSE),"Unknown")</f>
        <v>American</v>
      </c>
    </row>
    <row r="11997" spans="1:9" x14ac:dyDescent="0.25">
      <c r="A11997">
        <v>11996</v>
      </c>
      <c r="B11997">
        <v>5269</v>
      </c>
      <c r="C11997" s="1">
        <v>45015</v>
      </c>
      <c r="D11997" s="2">
        <v>0.62847222222222221</v>
      </c>
      <c r="E11997">
        <v>103</v>
      </c>
      <c r="F11997" s="5">
        <f>IFERROR(VLOOKUP(E11997,Raw_Menu!$A$2:$D$33,4,FALSE),0)</f>
        <v>9</v>
      </c>
      <c r="G11997" s="5">
        <f t="shared" si="374"/>
        <v>9</v>
      </c>
      <c r="H11997">
        <f t="shared" si="375"/>
        <v>15</v>
      </c>
      <c r="I11997" t="str">
        <f>IFERROR(VLOOKUP(tblOrders[[#This Row],[item_id]],Raw_Menu!$A$2:$D$33,3,FALSE),"Unknown")</f>
        <v>American</v>
      </c>
    </row>
    <row r="11998" spans="1:9" x14ac:dyDescent="0.25">
      <c r="A11998">
        <v>11997</v>
      </c>
      <c r="B11998">
        <v>5269</v>
      </c>
      <c r="C11998" s="1">
        <v>45015</v>
      </c>
      <c r="D11998" s="2">
        <v>0.62847222222222221</v>
      </c>
      <c r="E11998">
        <v>105</v>
      </c>
      <c r="F11998" s="5">
        <f>IFERROR(VLOOKUP(E11998,Raw_Menu!$A$2:$D$33,4,FALSE),0)</f>
        <v>7</v>
      </c>
      <c r="G11998" s="5">
        <f t="shared" si="374"/>
        <v>7</v>
      </c>
      <c r="H11998">
        <f t="shared" si="375"/>
        <v>15</v>
      </c>
      <c r="I11998" t="str">
        <f>IFERROR(VLOOKUP(tblOrders[[#This Row],[item_id]],Raw_Menu!$A$2:$D$33,3,FALSE),"Unknown")</f>
        <v>American</v>
      </c>
    </row>
    <row r="11999" spans="1:9" x14ac:dyDescent="0.25">
      <c r="A11999">
        <v>11998</v>
      </c>
      <c r="B11999">
        <v>5270</v>
      </c>
      <c r="C11999" s="1">
        <v>45015</v>
      </c>
      <c r="D11999" s="2">
        <v>0.63370370370370366</v>
      </c>
      <c r="E11999">
        <v>101</v>
      </c>
      <c r="F11999" s="5">
        <f>IFERROR(VLOOKUP(E11999,Raw_Menu!$A$2:$D$33,4,FALSE),0)</f>
        <v>12.95</v>
      </c>
      <c r="G11999" s="5">
        <f t="shared" si="374"/>
        <v>12.95</v>
      </c>
      <c r="H11999">
        <f t="shared" si="375"/>
        <v>15</v>
      </c>
      <c r="I11999" t="str">
        <f>IFERROR(VLOOKUP(tblOrders[[#This Row],[item_id]],Raw_Menu!$A$2:$D$33,3,FALSE),"Unknown")</f>
        <v>American</v>
      </c>
    </row>
    <row r="12000" spans="1:9" x14ac:dyDescent="0.25">
      <c r="A12000">
        <v>11999</v>
      </c>
      <c r="B12000">
        <v>5270</v>
      </c>
      <c r="C12000" s="1">
        <v>45015</v>
      </c>
      <c r="D12000" s="2">
        <v>0.63370370370370366</v>
      </c>
      <c r="E12000">
        <v>128</v>
      </c>
      <c r="F12000" s="5">
        <f>IFERROR(VLOOKUP(E12000,Raw_Menu!$A$2:$D$33,4,FALSE),0)</f>
        <v>15.5</v>
      </c>
      <c r="G12000" s="5">
        <f t="shared" si="374"/>
        <v>15.5</v>
      </c>
      <c r="H12000">
        <f t="shared" si="375"/>
        <v>15</v>
      </c>
      <c r="I12000" t="str">
        <f>IFERROR(VLOOKUP(tblOrders[[#This Row],[item_id]],Raw_Menu!$A$2:$D$33,3,FALSE),"Unknown")</f>
        <v>Italian</v>
      </c>
    </row>
    <row r="12001" spans="1:9" x14ac:dyDescent="0.25">
      <c r="A12001">
        <v>12000</v>
      </c>
      <c r="B12001">
        <v>5271</v>
      </c>
      <c r="C12001" s="1">
        <v>45015</v>
      </c>
      <c r="D12001" s="2">
        <v>0.64163194444444449</v>
      </c>
      <c r="E12001">
        <v>101</v>
      </c>
      <c r="F12001" s="5">
        <f>IFERROR(VLOOKUP(E12001,Raw_Menu!$A$2:$D$33,4,FALSE),0)</f>
        <v>12.95</v>
      </c>
      <c r="G12001" s="5">
        <f t="shared" si="374"/>
        <v>12.95</v>
      </c>
      <c r="H12001">
        <f t="shared" si="375"/>
        <v>15</v>
      </c>
      <c r="I12001" t="str">
        <f>IFERROR(VLOOKUP(tblOrders[[#This Row],[item_id]],Raw_Menu!$A$2:$D$33,3,FALSE),"Unknown")</f>
        <v>American</v>
      </c>
    </row>
    <row r="12002" spans="1:9" x14ac:dyDescent="0.25">
      <c r="A12002">
        <v>12001</v>
      </c>
      <c r="B12002">
        <v>5272</v>
      </c>
      <c r="C12002" s="1">
        <v>45015</v>
      </c>
      <c r="D12002" s="2">
        <v>0.65222222222222226</v>
      </c>
      <c r="E12002">
        <v>101</v>
      </c>
      <c r="F12002" s="5">
        <f>IFERROR(VLOOKUP(E12002,Raw_Menu!$A$2:$D$33,4,FALSE),0)</f>
        <v>12.95</v>
      </c>
      <c r="G12002" s="5">
        <f t="shared" si="374"/>
        <v>12.95</v>
      </c>
      <c r="H12002">
        <f t="shared" si="375"/>
        <v>15</v>
      </c>
      <c r="I12002" t="str">
        <f>IFERROR(VLOOKUP(tblOrders[[#This Row],[item_id]],Raw_Menu!$A$2:$D$33,3,FALSE),"Unknown")</f>
        <v>American</v>
      </c>
    </row>
    <row r="12003" spans="1:9" x14ac:dyDescent="0.25">
      <c r="A12003">
        <v>12002</v>
      </c>
      <c r="B12003">
        <v>5272</v>
      </c>
      <c r="C12003" s="1">
        <v>45015</v>
      </c>
      <c r="D12003" s="2">
        <v>0.65222222222222226</v>
      </c>
      <c r="E12003">
        <v>117</v>
      </c>
      <c r="F12003" s="5">
        <f>IFERROR(VLOOKUP(E12003,Raw_Menu!$A$2:$D$33,4,FALSE),0)</f>
        <v>12.95</v>
      </c>
      <c r="G12003" s="5">
        <f t="shared" si="374"/>
        <v>12.95</v>
      </c>
      <c r="H12003">
        <f t="shared" si="375"/>
        <v>15</v>
      </c>
      <c r="I12003" t="str">
        <f>IFERROR(VLOOKUP(tblOrders[[#This Row],[item_id]],Raw_Menu!$A$2:$D$33,3,FALSE),"Unknown")</f>
        <v>Mexican</v>
      </c>
    </row>
    <row r="12004" spans="1:9" x14ac:dyDescent="0.25">
      <c r="A12004">
        <v>12003</v>
      </c>
      <c r="B12004">
        <v>5272</v>
      </c>
      <c r="C12004" s="1">
        <v>45015</v>
      </c>
      <c r="D12004" s="2">
        <v>0.65222222222222226</v>
      </c>
      <c r="E12004">
        <v>131</v>
      </c>
      <c r="F12004" s="5">
        <f>IFERROR(VLOOKUP(E12004,Raw_Menu!$A$2:$D$33,4,FALSE),0)</f>
        <v>17.95</v>
      </c>
      <c r="G12004" s="5">
        <f t="shared" si="374"/>
        <v>17.95</v>
      </c>
      <c r="H12004">
        <f t="shared" si="375"/>
        <v>15</v>
      </c>
      <c r="I12004" t="str">
        <f>IFERROR(VLOOKUP(tblOrders[[#This Row],[item_id]],Raw_Menu!$A$2:$D$33,3,FALSE),"Unknown")</f>
        <v>Italian</v>
      </c>
    </row>
    <row r="12005" spans="1:9" x14ac:dyDescent="0.25">
      <c r="A12005">
        <v>12004</v>
      </c>
      <c r="B12005">
        <v>5273</v>
      </c>
      <c r="C12005" s="1">
        <v>45015</v>
      </c>
      <c r="D12005" s="2">
        <v>0.65387731481481481</v>
      </c>
      <c r="E12005">
        <v>107</v>
      </c>
      <c r="F12005" s="5">
        <f>IFERROR(VLOOKUP(E12005,Raw_Menu!$A$2:$D$33,4,FALSE),0)</f>
        <v>16.5</v>
      </c>
      <c r="G12005" s="5">
        <f t="shared" si="374"/>
        <v>16.5</v>
      </c>
      <c r="H12005">
        <f t="shared" si="375"/>
        <v>15</v>
      </c>
      <c r="I12005" t="str">
        <f>IFERROR(VLOOKUP(tblOrders[[#This Row],[item_id]],Raw_Menu!$A$2:$D$33,3,FALSE),"Unknown")</f>
        <v>Asian</v>
      </c>
    </row>
    <row r="12006" spans="1:9" x14ac:dyDescent="0.25">
      <c r="A12006">
        <v>12005</v>
      </c>
      <c r="B12006">
        <v>5274</v>
      </c>
      <c r="C12006" s="1">
        <v>45015</v>
      </c>
      <c r="D12006" s="2">
        <v>0.66368055555555561</v>
      </c>
      <c r="E12006">
        <v>109</v>
      </c>
      <c r="F12006" s="5">
        <f>IFERROR(VLOOKUP(E12006,Raw_Menu!$A$2:$D$33,4,FALSE),0)</f>
        <v>17.95</v>
      </c>
      <c r="G12006" s="5">
        <f t="shared" si="374"/>
        <v>17.95</v>
      </c>
      <c r="H12006">
        <f t="shared" si="375"/>
        <v>15</v>
      </c>
      <c r="I12006" t="str">
        <f>IFERROR(VLOOKUP(tblOrders[[#This Row],[item_id]],Raw_Menu!$A$2:$D$33,3,FALSE),"Unknown")</f>
        <v>Asian</v>
      </c>
    </row>
    <row r="12007" spans="1:9" x14ac:dyDescent="0.25">
      <c r="A12007">
        <v>12006</v>
      </c>
      <c r="B12007">
        <v>5275</v>
      </c>
      <c r="C12007" s="1">
        <v>45015</v>
      </c>
      <c r="D12007" s="2">
        <v>0.66728009259259258</v>
      </c>
      <c r="E12007">
        <v>102</v>
      </c>
      <c r="F12007" s="5">
        <f>IFERROR(VLOOKUP(E12007,Raw_Menu!$A$2:$D$33,4,FALSE),0)</f>
        <v>13.95</v>
      </c>
      <c r="G12007" s="5">
        <f t="shared" si="374"/>
        <v>13.95</v>
      </c>
      <c r="H12007">
        <f t="shared" si="375"/>
        <v>16</v>
      </c>
      <c r="I12007" t="str">
        <f>IFERROR(VLOOKUP(tblOrders[[#This Row],[item_id]],Raw_Menu!$A$2:$D$33,3,FALSE),"Unknown")</f>
        <v>American</v>
      </c>
    </row>
    <row r="12008" spans="1:9" x14ac:dyDescent="0.25">
      <c r="A12008">
        <v>12007</v>
      </c>
      <c r="B12008">
        <v>5276</v>
      </c>
      <c r="C12008" s="1">
        <v>45015</v>
      </c>
      <c r="D12008" s="2">
        <v>0.67910879629629628</v>
      </c>
      <c r="E12008">
        <v>126</v>
      </c>
      <c r="F12008" s="5">
        <f>IFERROR(VLOOKUP(E12008,Raw_Menu!$A$2:$D$33,4,FALSE),0)</f>
        <v>14.5</v>
      </c>
      <c r="G12008" s="5">
        <f t="shared" si="374"/>
        <v>14.5</v>
      </c>
      <c r="H12008">
        <f t="shared" si="375"/>
        <v>16</v>
      </c>
      <c r="I12008" t="str">
        <f>IFERROR(VLOOKUP(tblOrders[[#This Row],[item_id]],Raw_Menu!$A$2:$D$33,3,FALSE),"Unknown")</f>
        <v>Italian</v>
      </c>
    </row>
    <row r="12009" spans="1:9" x14ac:dyDescent="0.25">
      <c r="A12009">
        <v>12008</v>
      </c>
      <c r="B12009">
        <v>5277</v>
      </c>
      <c r="C12009" s="1">
        <v>45015</v>
      </c>
      <c r="D12009" s="2">
        <v>0.67984953703703699</v>
      </c>
      <c r="E12009">
        <v>107</v>
      </c>
      <c r="F12009" s="5">
        <f>IFERROR(VLOOKUP(E12009,Raw_Menu!$A$2:$D$33,4,FALSE),0)</f>
        <v>16.5</v>
      </c>
      <c r="G12009" s="5">
        <f t="shared" si="374"/>
        <v>16.5</v>
      </c>
      <c r="H12009">
        <f t="shared" si="375"/>
        <v>16</v>
      </c>
      <c r="I12009" t="str">
        <f>IFERROR(VLOOKUP(tblOrders[[#This Row],[item_id]],Raw_Menu!$A$2:$D$33,3,FALSE),"Unknown")</f>
        <v>Asian</v>
      </c>
    </row>
    <row r="12010" spans="1:9" x14ac:dyDescent="0.25">
      <c r="A12010">
        <v>12009</v>
      </c>
      <c r="B12010">
        <v>5277</v>
      </c>
      <c r="C12010" s="1">
        <v>45015</v>
      </c>
      <c r="D12010" s="2">
        <v>0.67984953703703699</v>
      </c>
      <c r="E12010">
        <v>115</v>
      </c>
      <c r="F12010" s="5">
        <f>IFERROR(VLOOKUP(E12010,Raw_Menu!$A$2:$D$33,4,FALSE),0)</f>
        <v>11.95</v>
      </c>
      <c r="G12010" s="5">
        <f t="shared" si="374"/>
        <v>11.95</v>
      </c>
      <c r="H12010">
        <f t="shared" si="375"/>
        <v>16</v>
      </c>
      <c r="I12010" t="str">
        <f>IFERROR(VLOOKUP(tblOrders[[#This Row],[item_id]],Raw_Menu!$A$2:$D$33,3,FALSE),"Unknown")</f>
        <v>Mexican</v>
      </c>
    </row>
    <row r="12011" spans="1:9" x14ac:dyDescent="0.25">
      <c r="A12011">
        <v>12010</v>
      </c>
      <c r="B12011">
        <v>5277</v>
      </c>
      <c r="C12011" s="1">
        <v>45015</v>
      </c>
      <c r="D12011" s="2">
        <v>0.67984953703703699</v>
      </c>
      <c r="E12011">
        <v>128</v>
      </c>
      <c r="F12011" s="5">
        <f>IFERROR(VLOOKUP(E12011,Raw_Menu!$A$2:$D$33,4,FALSE),0)</f>
        <v>15.5</v>
      </c>
      <c r="G12011" s="5">
        <f t="shared" si="374"/>
        <v>15.5</v>
      </c>
      <c r="H12011">
        <f t="shared" si="375"/>
        <v>16</v>
      </c>
      <c r="I12011" t="str">
        <f>IFERROR(VLOOKUP(tblOrders[[#This Row],[item_id]],Raw_Menu!$A$2:$D$33,3,FALSE),"Unknown")</f>
        <v>Italian</v>
      </c>
    </row>
    <row r="12012" spans="1:9" x14ac:dyDescent="0.25">
      <c r="A12012">
        <v>12011</v>
      </c>
      <c r="B12012">
        <v>5277</v>
      </c>
      <c r="C12012" s="1">
        <v>45015</v>
      </c>
      <c r="D12012" s="2">
        <v>0.67984953703703699</v>
      </c>
      <c r="E12012">
        <v>123</v>
      </c>
      <c r="F12012" s="5">
        <f>IFERROR(VLOOKUP(E12012,Raw_Menu!$A$2:$D$33,4,FALSE),0)</f>
        <v>9</v>
      </c>
      <c r="G12012" s="5">
        <f t="shared" si="374"/>
        <v>9</v>
      </c>
      <c r="H12012">
        <f t="shared" si="375"/>
        <v>16</v>
      </c>
      <c r="I12012" t="str">
        <f>IFERROR(VLOOKUP(tblOrders[[#This Row],[item_id]],Raw_Menu!$A$2:$D$33,3,FALSE),"Unknown")</f>
        <v>Mexican</v>
      </c>
    </row>
    <row r="12013" spans="1:9" x14ac:dyDescent="0.25">
      <c r="A12013">
        <v>12012</v>
      </c>
      <c r="B12013">
        <v>5278</v>
      </c>
      <c r="C12013" s="1">
        <v>45015</v>
      </c>
      <c r="D12013" s="2">
        <v>0.69538194444444446</v>
      </c>
      <c r="E12013">
        <v>108</v>
      </c>
      <c r="F12013" s="5">
        <f>IFERROR(VLOOKUP(E12013,Raw_Menu!$A$2:$D$33,4,FALSE),0)</f>
        <v>14.5</v>
      </c>
      <c r="G12013" s="5">
        <f t="shared" si="374"/>
        <v>14.5</v>
      </c>
      <c r="H12013">
        <f t="shared" si="375"/>
        <v>16</v>
      </c>
      <c r="I12013" t="str">
        <f>IFERROR(VLOOKUP(tblOrders[[#This Row],[item_id]],Raw_Menu!$A$2:$D$33,3,FALSE),"Unknown")</f>
        <v>Asian</v>
      </c>
    </row>
    <row r="12014" spans="1:9" x14ac:dyDescent="0.25">
      <c r="A12014">
        <v>12013</v>
      </c>
      <c r="B12014">
        <v>5278</v>
      </c>
      <c r="C12014" s="1">
        <v>45015</v>
      </c>
      <c r="D12014" s="2">
        <v>0.69538194444444446</v>
      </c>
      <c r="E12014">
        <v>131</v>
      </c>
      <c r="F12014" s="5">
        <f>IFERROR(VLOOKUP(E12014,Raw_Menu!$A$2:$D$33,4,FALSE),0)</f>
        <v>17.95</v>
      </c>
      <c r="G12014" s="5">
        <f t="shared" si="374"/>
        <v>17.95</v>
      </c>
      <c r="H12014">
        <f t="shared" si="375"/>
        <v>16</v>
      </c>
      <c r="I12014" t="str">
        <f>IFERROR(VLOOKUP(tblOrders[[#This Row],[item_id]],Raw_Menu!$A$2:$D$33,3,FALSE),"Unknown")</f>
        <v>Italian</v>
      </c>
    </row>
    <row r="12015" spans="1:9" x14ac:dyDescent="0.25">
      <c r="A12015">
        <v>12014</v>
      </c>
      <c r="B12015">
        <v>5279</v>
      </c>
      <c r="C12015" s="1">
        <v>45015</v>
      </c>
      <c r="D12015" s="2">
        <v>0.69783564814814814</v>
      </c>
      <c r="E12015">
        <v>120</v>
      </c>
      <c r="F12015" s="5">
        <f>IFERROR(VLOOKUP(E12015,Raw_Menu!$A$2:$D$33,4,FALSE),0)</f>
        <v>13.95</v>
      </c>
      <c r="G12015" s="5">
        <f t="shared" si="374"/>
        <v>13.95</v>
      </c>
      <c r="H12015">
        <f t="shared" si="375"/>
        <v>16</v>
      </c>
      <c r="I12015" t="str">
        <f>IFERROR(VLOOKUP(tblOrders[[#This Row],[item_id]],Raw_Menu!$A$2:$D$33,3,FALSE),"Unknown")</f>
        <v>Mexican</v>
      </c>
    </row>
    <row r="12016" spans="1:9" x14ac:dyDescent="0.25">
      <c r="A12016">
        <v>12015</v>
      </c>
      <c r="B12016">
        <v>5280</v>
      </c>
      <c r="C12016" s="1">
        <v>45015</v>
      </c>
      <c r="D12016" s="2">
        <v>0.70346064814814813</v>
      </c>
      <c r="E12016">
        <v>104</v>
      </c>
      <c r="F12016" s="5">
        <f>IFERROR(VLOOKUP(E12016,Raw_Menu!$A$2:$D$33,4,FALSE),0)</f>
        <v>10.5</v>
      </c>
      <c r="G12016" s="5">
        <f t="shared" si="374"/>
        <v>10.5</v>
      </c>
      <c r="H12016">
        <f t="shared" si="375"/>
        <v>16</v>
      </c>
      <c r="I12016" t="str">
        <f>IFERROR(VLOOKUP(tblOrders[[#This Row],[item_id]],Raw_Menu!$A$2:$D$33,3,FALSE),"Unknown")</f>
        <v>American</v>
      </c>
    </row>
    <row r="12017" spans="1:9" x14ac:dyDescent="0.25">
      <c r="A12017">
        <v>12016</v>
      </c>
      <c r="B12017">
        <v>5280</v>
      </c>
      <c r="C12017" s="1">
        <v>45015</v>
      </c>
      <c r="D12017" s="2">
        <v>0.70346064814814813</v>
      </c>
      <c r="E12017">
        <v>125</v>
      </c>
      <c r="F12017" s="5">
        <f>IFERROR(VLOOKUP(E12017,Raw_Menu!$A$2:$D$33,4,FALSE),0)</f>
        <v>17.95</v>
      </c>
      <c r="G12017" s="5">
        <f t="shared" si="374"/>
        <v>17.95</v>
      </c>
      <c r="H12017">
        <f t="shared" si="375"/>
        <v>16</v>
      </c>
      <c r="I12017" t="str">
        <f>IFERROR(VLOOKUP(tblOrders[[#This Row],[item_id]],Raw_Menu!$A$2:$D$33,3,FALSE),"Unknown")</f>
        <v>Italian</v>
      </c>
    </row>
    <row r="12018" spans="1:9" x14ac:dyDescent="0.25">
      <c r="A12018">
        <v>12017</v>
      </c>
      <c r="B12018">
        <v>5280</v>
      </c>
      <c r="C12018" s="1">
        <v>45015</v>
      </c>
      <c r="D12018" s="2">
        <v>0.70346064814814813</v>
      </c>
      <c r="E12018">
        <v>110</v>
      </c>
      <c r="F12018" s="5">
        <f>IFERROR(VLOOKUP(E12018,Raw_Menu!$A$2:$D$33,4,FALSE),0)</f>
        <v>17.95</v>
      </c>
      <c r="G12018" s="5">
        <f t="shared" si="374"/>
        <v>17.95</v>
      </c>
      <c r="H12018">
        <f t="shared" si="375"/>
        <v>16</v>
      </c>
      <c r="I12018" t="str">
        <f>IFERROR(VLOOKUP(tblOrders[[#This Row],[item_id]],Raw_Menu!$A$2:$D$33,3,FALSE),"Unknown")</f>
        <v>Asian</v>
      </c>
    </row>
    <row r="12019" spans="1:9" x14ac:dyDescent="0.25">
      <c r="A12019">
        <v>12018</v>
      </c>
      <c r="B12019">
        <v>5280</v>
      </c>
      <c r="C12019" s="1">
        <v>45015</v>
      </c>
      <c r="D12019" s="2">
        <v>0.70346064814814813</v>
      </c>
      <c r="E12019">
        <v>105</v>
      </c>
      <c r="F12019" s="5">
        <f>IFERROR(VLOOKUP(E12019,Raw_Menu!$A$2:$D$33,4,FALSE),0)</f>
        <v>7</v>
      </c>
      <c r="G12019" s="5">
        <f t="shared" si="374"/>
        <v>7</v>
      </c>
      <c r="H12019">
        <f t="shared" si="375"/>
        <v>16</v>
      </c>
      <c r="I12019" t="str">
        <f>IFERROR(VLOOKUP(tblOrders[[#This Row],[item_id]],Raw_Menu!$A$2:$D$33,3,FALSE),"Unknown")</f>
        <v>American</v>
      </c>
    </row>
    <row r="12020" spans="1:9" x14ac:dyDescent="0.25">
      <c r="A12020">
        <v>12019</v>
      </c>
      <c r="B12020">
        <v>5281</v>
      </c>
      <c r="C12020" s="1">
        <v>45015</v>
      </c>
      <c r="D12020" s="2">
        <v>0.70560185185185187</v>
      </c>
      <c r="E12020">
        <v>116</v>
      </c>
      <c r="F12020" s="5">
        <f>IFERROR(VLOOKUP(E12020,Raw_Menu!$A$2:$D$33,4,FALSE),0)</f>
        <v>13.95</v>
      </c>
      <c r="G12020" s="5">
        <f t="shared" si="374"/>
        <v>13.95</v>
      </c>
      <c r="H12020">
        <f t="shared" si="375"/>
        <v>16</v>
      </c>
      <c r="I12020" t="str">
        <f>IFERROR(VLOOKUP(tblOrders[[#This Row],[item_id]],Raw_Menu!$A$2:$D$33,3,FALSE),"Unknown")</f>
        <v>Mexican</v>
      </c>
    </row>
    <row r="12021" spans="1:9" x14ac:dyDescent="0.25">
      <c r="A12021">
        <v>12020</v>
      </c>
      <c r="B12021">
        <v>5281</v>
      </c>
      <c r="C12021" s="1">
        <v>45015</v>
      </c>
      <c r="D12021" s="2">
        <v>0.70560185185185187</v>
      </c>
      <c r="E12021">
        <v>106</v>
      </c>
      <c r="F12021" s="5">
        <f>IFERROR(VLOOKUP(E12021,Raw_Menu!$A$2:$D$33,4,FALSE),0)</f>
        <v>7</v>
      </c>
      <c r="G12021" s="5">
        <f t="shared" si="374"/>
        <v>7</v>
      </c>
      <c r="H12021">
        <f t="shared" si="375"/>
        <v>16</v>
      </c>
      <c r="I12021" t="str">
        <f>IFERROR(VLOOKUP(tblOrders[[#This Row],[item_id]],Raw_Menu!$A$2:$D$33,3,FALSE),"Unknown")</f>
        <v>American</v>
      </c>
    </row>
    <row r="12022" spans="1:9" x14ac:dyDescent="0.25">
      <c r="A12022">
        <v>12021</v>
      </c>
      <c r="B12022">
        <v>5281</v>
      </c>
      <c r="C12022" s="1">
        <v>45015</v>
      </c>
      <c r="D12022" s="2">
        <v>0.70560185185185187</v>
      </c>
      <c r="E12022">
        <v>106</v>
      </c>
      <c r="F12022" s="5">
        <f>IFERROR(VLOOKUP(E12022,Raw_Menu!$A$2:$D$33,4,FALSE),0)</f>
        <v>7</v>
      </c>
      <c r="G12022" s="5">
        <f t="shared" si="374"/>
        <v>7</v>
      </c>
      <c r="H12022">
        <f t="shared" si="375"/>
        <v>16</v>
      </c>
      <c r="I12022" t="str">
        <f>IFERROR(VLOOKUP(tblOrders[[#This Row],[item_id]],Raw_Menu!$A$2:$D$33,3,FALSE),"Unknown")</f>
        <v>American</v>
      </c>
    </row>
    <row r="12023" spans="1:9" x14ac:dyDescent="0.25">
      <c r="A12023">
        <v>12022</v>
      </c>
      <c r="B12023">
        <v>5281</v>
      </c>
      <c r="C12023" s="1">
        <v>45015</v>
      </c>
      <c r="D12023" s="2">
        <v>0.70560185185185187</v>
      </c>
      <c r="E12023" t="s">
        <v>95</v>
      </c>
      <c r="F12023" s="5">
        <f>IFERROR(VLOOKUP(E12023,Raw_Menu!$A$2:$D$33,4,FALSE),0)</f>
        <v>0</v>
      </c>
      <c r="G12023" s="5">
        <f t="shared" si="374"/>
        <v>0</v>
      </c>
      <c r="H12023">
        <f t="shared" si="375"/>
        <v>16</v>
      </c>
      <c r="I12023" t="str">
        <f>IFERROR(VLOOKUP(tblOrders[[#This Row],[item_id]],Raw_Menu!$A$2:$D$33,3,FALSE),"Unknown")</f>
        <v>Unknown</v>
      </c>
    </row>
    <row r="12024" spans="1:9" x14ac:dyDescent="0.25">
      <c r="A12024">
        <v>12023</v>
      </c>
      <c r="B12024">
        <v>5282</v>
      </c>
      <c r="C12024" s="1">
        <v>45015</v>
      </c>
      <c r="D12024" s="2">
        <v>0.70945601851851847</v>
      </c>
      <c r="E12024">
        <v>107</v>
      </c>
      <c r="F12024" s="5">
        <f>IFERROR(VLOOKUP(E12024,Raw_Menu!$A$2:$D$33,4,FALSE),0)</f>
        <v>16.5</v>
      </c>
      <c r="G12024" s="5">
        <f t="shared" si="374"/>
        <v>16.5</v>
      </c>
      <c r="H12024">
        <f t="shared" si="375"/>
        <v>17</v>
      </c>
      <c r="I12024" t="str">
        <f>IFERROR(VLOOKUP(tblOrders[[#This Row],[item_id]],Raw_Menu!$A$2:$D$33,3,FALSE),"Unknown")</f>
        <v>Asian</v>
      </c>
    </row>
    <row r="12025" spans="1:9" x14ac:dyDescent="0.25">
      <c r="A12025">
        <v>12024</v>
      </c>
      <c r="B12025">
        <v>5282</v>
      </c>
      <c r="C12025" s="1">
        <v>45015</v>
      </c>
      <c r="D12025" s="2">
        <v>0.70945601851851847</v>
      </c>
      <c r="E12025">
        <v>102</v>
      </c>
      <c r="F12025" s="5">
        <f>IFERROR(VLOOKUP(E12025,Raw_Menu!$A$2:$D$33,4,FALSE),0)</f>
        <v>13.95</v>
      </c>
      <c r="G12025" s="5">
        <f t="shared" si="374"/>
        <v>13.95</v>
      </c>
      <c r="H12025">
        <f t="shared" si="375"/>
        <v>17</v>
      </c>
      <c r="I12025" t="str">
        <f>IFERROR(VLOOKUP(tblOrders[[#This Row],[item_id]],Raw_Menu!$A$2:$D$33,3,FALSE),"Unknown")</f>
        <v>American</v>
      </c>
    </row>
    <row r="12026" spans="1:9" x14ac:dyDescent="0.25">
      <c r="A12026">
        <v>12025</v>
      </c>
      <c r="B12026">
        <v>5282</v>
      </c>
      <c r="C12026" s="1">
        <v>45015</v>
      </c>
      <c r="D12026" s="2">
        <v>0.70945601851851847</v>
      </c>
      <c r="E12026">
        <v>110</v>
      </c>
      <c r="F12026" s="5">
        <f>IFERROR(VLOOKUP(E12026,Raw_Menu!$A$2:$D$33,4,FALSE),0)</f>
        <v>17.95</v>
      </c>
      <c r="G12026" s="5">
        <f t="shared" si="374"/>
        <v>17.95</v>
      </c>
      <c r="H12026">
        <f t="shared" si="375"/>
        <v>17</v>
      </c>
      <c r="I12026" t="str">
        <f>IFERROR(VLOOKUP(tblOrders[[#This Row],[item_id]],Raw_Menu!$A$2:$D$33,3,FALSE),"Unknown")</f>
        <v>Asian</v>
      </c>
    </row>
    <row r="12027" spans="1:9" x14ac:dyDescent="0.25">
      <c r="A12027">
        <v>12026</v>
      </c>
      <c r="B12027">
        <v>5283</v>
      </c>
      <c r="C12027" s="1">
        <v>45015</v>
      </c>
      <c r="D12027" s="2">
        <v>0.71499999999999997</v>
      </c>
      <c r="E12027">
        <v>105</v>
      </c>
      <c r="F12027" s="5">
        <f>IFERROR(VLOOKUP(E12027,Raw_Menu!$A$2:$D$33,4,FALSE),0)</f>
        <v>7</v>
      </c>
      <c r="G12027" s="5">
        <f t="shared" si="374"/>
        <v>7</v>
      </c>
      <c r="H12027">
        <f t="shared" si="375"/>
        <v>17</v>
      </c>
      <c r="I12027" t="str">
        <f>IFERROR(VLOOKUP(tblOrders[[#This Row],[item_id]],Raw_Menu!$A$2:$D$33,3,FALSE),"Unknown")</f>
        <v>American</v>
      </c>
    </row>
    <row r="12028" spans="1:9" x14ac:dyDescent="0.25">
      <c r="A12028">
        <v>12027</v>
      </c>
      <c r="B12028">
        <v>5284</v>
      </c>
      <c r="C12028" s="1">
        <v>45015</v>
      </c>
      <c r="D12028" s="2">
        <v>0.71642361111111108</v>
      </c>
      <c r="E12028">
        <v>102</v>
      </c>
      <c r="F12028" s="5">
        <f>IFERROR(VLOOKUP(E12028,Raw_Menu!$A$2:$D$33,4,FALSE),0)</f>
        <v>13.95</v>
      </c>
      <c r="G12028" s="5">
        <f t="shared" si="374"/>
        <v>13.95</v>
      </c>
      <c r="H12028">
        <f t="shared" si="375"/>
        <v>17</v>
      </c>
      <c r="I12028" t="str">
        <f>IFERROR(VLOOKUP(tblOrders[[#This Row],[item_id]],Raw_Menu!$A$2:$D$33,3,FALSE),"Unknown")</f>
        <v>American</v>
      </c>
    </row>
    <row r="12029" spans="1:9" x14ac:dyDescent="0.25">
      <c r="A12029">
        <v>12028</v>
      </c>
      <c r="B12029">
        <v>5284</v>
      </c>
      <c r="C12029" s="1">
        <v>45015</v>
      </c>
      <c r="D12029" s="2">
        <v>0.71642361111111108</v>
      </c>
      <c r="E12029">
        <v>113</v>
      </c>
      <c r="F12029" s="5">
        <f>IFERROR(VLOOKUP(E12029,Raw_Menu!$A$2:$D$33,4,FALSE),0)</f>
        <v>5</v>
      </c>
      <c r="G12029" s="5">
        <f t="shared" si="374"/>
        <v>5</v>
      </c>
      <c r="H12029">
        <f t="shared" si="375"/>
        <v>17</v>
      </c>
      <c r="I12029" t="str">
        <f>IFERROR(VLOOKUP(tblOrders[[#This Row],[item_id]],Raw_Menu!$A$2:$D$33,3,FALSE),"Unknown")</f>
        <v>Asian</v>
      </c>
    </row>
    <row r="12030" spans="1:9" x14ac:dyDescent="0.25">
      <c r="A12030">
        <v>12029</v>
      </c>
      <c r="B12030">
        <v>5284</v>
      </c>
      <c r="C12030" s="1">
        <v>45015</v>
      </c>
      <c r="D12030" s="2">
        <v>0.71642361111111108</v>
      </c>
      <c r="E12030">
        <v>121</v>
      </c>
      <c r="F12030" s="5">
        <f>IFERROR(VLOOKUP(E12030,Raw_Menu!$A$2:$D$33,4,FALSE),0)</f>
        <v>10.5</v>
      </c>
      <c r="G12030" s="5">
        <f t="shared" si="374"/>
        <v>10.5</v>
      </c>
      <c r="H12030">
        <f t="shared" si="375"/>
        <v>17</v>
      </c>
      <c r="I12030" t="str">
        <f>IFERROR(VLOOKUP(tblOrders[[#This Row],[item_id]],Raw_Menu!$A$2:$D$33,3,FALSE),"Unknown")</f>
        <v>Mexican</v>
      </c>
    </row>
    <row r="12031" spans="1:9" x14ac:dyDescent="0.25">
      <c r="A12031">
        <v>12030</v>
      </c>
      <c r="B12031">
        <v>5284</v>
      </c>
      <c r="C12031" s="1">
        <v>45015</v>
      </c>
      <c r="D12031" s="2">
        <v>0.71642361111111108</v>
      </c>
      <c r="E12031">
        <v>122</v>
      </c>
      <c r="F12031" s="5">
        <f>IFERROR(VLOOKUP(E12031,Raw_Menu!$A$2:$D$33,4,FALSE),0)</f>
        <v>7</v>
      </c>
      <c r="G12031" s="5">
        <f t="shared" si="374"/>
        <v>7</v>
      </c>
      <c r="H12031">
        <f t="shared" si="375"/>
        <v>17</v>
      </c>
      <c r="I12031" t="str">
        <f>IFERROR(VLOOKUP(tblOrders[[#This Row],[item_id]],Raw_Menu!$A$2:$D$33,3,FALSE),"Unknown")</f>
        <v>Mexican</v>
      </c>
    </row>
    <row r="12032" spans="1:9" x14ac:dyDescent="0.25">
      <c r="A12032">
        <v>12031</v>
      </c>
      <c r="B12032">
        <v>5285</v>
      </c>
      <c r="C12032" s="1">
        <v>45015</v>
      </c>
      <c r="D12032" s="2">
        <v>0.73245370370370366</v>
      </c>
      <c r="E12032">
        <v>102</v>
      </c>
      <c r="F12032" s="5">
        <f>IFERROR(VLOOKUP(E12032,Raw_Menu!$A$2:$D$33,4,FALSE),0)</f>
        <v>13.95</v>
      </c>
      <c r="G12032" s="5">
        <f t="shared" si="374"/>
        <v>13.95</v>
      </c>
      <c r="H12032">
        <f t="shared" si="375"/>
        <v>17</v>
      </c>
      <c r="I12032" t="str">
        <f>IFERROR(VLOOKUP(tblOrders[[#This Row],[item_id]],Raw_Menu!$A$2:$D$33,3,FALSE),"Unknown")</f>
        <v>American</v>
      </c>
    </row>
    <row r="12033" spans="1:9" x14ac:dyDescent="0.25">
      <c r="A12033">
        <v>12032</v>
      </c>
      <c r="B12033">
        <v>5285</v>
      </c>
      <c r="C12033" s="1">
        <v>45015</v>
      </c>
      <c r="D12033" s="2">
        <v>0.73245370370370366</v>
      </c>
      <c r="E12033">
        <v>105</v>
      </c>
      <c r="F12033" s="5">
        <f>IFERROR(VLOOKUP(E12033,Raw_Menu!$A$2:$D$33,4,FALSE),0)</f>
        <v>7</v>
      </c>
      <c r="G12033" s="5">
        <f t="shared" si="374"/>
        <v>7</v>
      </c>
      <c r="H12033">
        <f t="shared" si="375"/>
        <v>17</v>
      </c>
      <c r="I12033" t="str">
        <f>IFERROR(VLOOKUP(tblOrders[[#This Row],[item_id]],Raw_Menu!$A$2:$D$33,3,FALSE),"Unknown")</f>
        <v>American</v>
      </c>
    </row>
    <row r="12034" spans="1:9" x14ac:dyDescent="0.25">
      <c r="A12034">
        <v>12033</v>
      </c>
      <c r="B12034">
        <v>5286</v>
      </c>
      <c r="C12034" s="1">
        <v>45015</v>
      </c>
      <c r="D12034" s="2">
        <v>0.74250000000000005</v>
      </c>
      <c r="E12034">
        <v>101</v>
      </c>
      <c r="F12034" s="5">
        <f>IFERROR(VLOOKUP(E12034,Raw_Menu!$A$2:$D$33,4,FALSE),0)</f>
        <v>12.95</v>
      </c>
      <c r="G12034" s="5">
        <f t="shared" ref="G12034:G12097" si="376">VALUE(F12034)</f>
        <v>12.95</v>
      </c>
      <c r="H12034">
        <f t="shared" ref="H12034:H12097" si="377">HOUR(D12034)</f>
        <v>17</v>
      </c>
      <c r="I12034" t="str">
        <f>IFERROR(VLOOKUP(tblOrders[[#This Row],[item_id]],Raw_Menu!$A$2:$D$33,3,FALSE),"Unknown")</f>
        <v>American</v>
      </c>
    </row>
    <row r="12035" spans="1:9" x14ac:dyDescent="0.25">
      <c r="A12035">
        <v>12034</v>
      </c>
      <c r="B12035">
        <v>5286</v>
      </c>
      <c r="C12035" s="1">
        <v>45015</v>
      </c>
      <c r="D12035" s="2">
        <v>0.74250000000000005</v>
      </c>
      <c r="E12035">
        <v>110</v>
      </c>
      <c r="F12035" s="5">
        <f>IFERROR(VLOOKUP(E12035,Raw_Menu!$A$2:$D$33,4,FALSE),0)</f>
        <v>17.95</v>
      </c>
      <c r="G12035" s="5">
        <f t="shared" si="376"/>
        <v>17.95</v>
      </c>
      <c r="H12035">
        <f t="shared" si="377"/>
        <v>17</v>
      </c>
      <c r="I12035" t="str">
        <f>IFERROR(VLOOKUP(tblOrders[[#This Row],[item_id]],Raw_Menu!$A$2:$D$33,3,FALSE),"Unknown")</f>
        <v>Asian</v>
      </c>
    </row>
    <row r="12036" spans="1:9" x14ac:dyDescent="0.25">
      <c r="A12036">
        <v>12035</v>
      </c>
      <c r="B12036">
        <v>5286</v>
      </c>
      <c r="C12036" s="1">
        <v>45015</v>
      </c>
      <c r="D12036" s="2">
        <v>0.74250000000000005</v>
      </c>
      <c r="E12036">
        <v>112</v>
      </c>
      <c r="F12036" s="5">
        <f>IFERROR(VLOOKUP(E12036,Raw_Menu!$A$2:$D$33,4,FALSE),0)</f>
        <v>14.95</v>
      </c>
      <c r="G12036" s="5">
        <f t="shared" si="376"/>
        <v>14.95</v>
      </c>
      <c r="H12036">
        <f t="shared" si="377"/>
        <v>17</v>
      </c>
      <c r="I12036" t="str">
        <f>IFERROR(VLOOKUP(tblOrders[[#This Row],[item_id]],Raw_Menu!$A$2:$D$33,3,FALSE),"Unknown")</f>
        <v>Asian</v>
      </c>
    </row>
    <row r="12037" spans="1:9" x14ac:dyDescent="0.25">
      <c r="A12037">
        <v>12036</v>
      </c>
      <c r="B12037">
        <v>5286</v>
      </c>
      <c r="C12037" s="1">
        <v>45015</v>
      </c>
      <c r="D12037" s="2">
        <v>0.74250000000000005</v>
      </c>
      <c r="E12037">
        <v>120</v>
      </c>
      <c r="F12037" s="5">
        <f>IFERROR(VLOOKUP(E12037,Raw_Menu!$A$2:$D$33,4,FALSE),0)</f>
        <v>13.95</v>
      </c>
      <c r="G12037" s="5">
        <f t="shared" si="376"/>
        <v>13.95</v>
      </c>
      <c r="H12037">
        <f t="shared" si="377"/>
        <v>17</v>
      </c>
      <c r="I12037" t="str">
        <f>IFERROR(VLOOKUP(tblOrders[[#This Row],[item_id]],Raw_Menu!$A$2:$D$33,3,FALSE),"Unknown")</f>
        <v>Mexican</v>
      </c>
    </row>
    <row r="12038" spans="1:9" x14ac:dyDescent="0.25">
      <c r="A12038">
        <v>12037</v>
      </c>
      <c r="B12038">
        <v>5287</v>
      </c>
      <c r="C12038" s="1">
        <v>45015</v>
      </c>
      <c r="D12038" s="2">
        <v>0.75230324074074073</v>
      </c>
      <c r="E12038">
        <v>124</v>
      </c>
      <c r="F12038" s="5">
        <f>IFERROR(VLOOKUP(E12038,Raw_Menu!$A$2:$D$33,4,FALSE),0)</f>
        <v>14.5</v>
      </c>
      <c r="G12038" s="5">
        <f t="shared" si="376"/>
        <v>14.5</v>
      </c>
      <c r="H12038">
        <f t="shared" si="377"/>
        <v>18</v>
      </c>
      <c r="I12038" t="str">
        <f>IFERROR(VLOOKUP(tblOrders[[#This Row],[item_id]],Raw_Menu!$A$2:$D$33,3,FALSE),"Unknown")</f>
        <v>Italian</v>
      </c>
    </row>
    <row r="12039" spans="1:9" x14ac:dyDescent="0.25">
      <c r="A12039">
        <v>12038</v>
      </c>
      <c r="B12039">
        <v>5288</v>
      </c>
      <c r="C12039" s="1">
        <v>45015</v>
      </c>
      <c r="D12039" s="2">
        <v>0.75604166666666661</v>
      </c>
      <c r="E12039">
        <v>118</v>
      </c>
      <c r="F12039" s="5">
        <f>IFERROR(VLOOKUP(E12039,Raw_Menu!$A$2:$D$33,4,FALSE),0)</f>
        <v>14.95</v>
      </c>
      <c r="G12039" s="5">
        <f t="shared" si="376"/>
        <v>14.95</v>
      </c>
      <c r="H12039">
        <f t="shared" si="377"/>
        <v>18</v>
      </c>
      <c r="I12039" t="str">
        <f>IFERROR(VLOOKUP(tblOrders[[#This Row],[item_id]],Raw_Menu!$A$2:$D$33,3,FALSE),"Unknown")</f>
        <v>Mexican</v>
      </c>
    </row>
    <row r="12040" spans="1:9" x14ac:dyDescent="0.25">
      <c r="A12040">
        <v>12039</v>
      </c>
      <c r="B12040">
        <v>5289</v>
      </c>
      <c r="C12040" s="1">
        <v>45015</v>
      </c>
      <c r="D12040" s="2">
        <v>0.76195601851851846</v>
      </c>
      <c r="E12040">
        <v>131</v>
      </c>
      <c r="F12040" s="5">
        <f>IFERROR(VLOOKUP(E12040,Raw_Menu!$A$2:$D$33,4,FALSE),0)</f>
        <v>17.95</v>
      </c>
      <c r="G12040" s="5">
        <f t="shared" si="376"/>
        <v>17.95</v>
      </c>
      <c r="H12040">
        <f t="shared" si="377"/>
        <v>18</v>
      </c>
      <c r="I12040" t="str">
        <f>IFERROR(VLOOKUP(tblOrders[[#This Row],[item_id]],Raw_Menu!$A$2:$D$33,3,FALSE),"Unknown")</f>
        <v>Italian</v>
      </c>
    </row>
    <row r="12041" spans="1:9" x14ac:dyDescent="0.25">
      <c r="A12041">
        <v>12040</v>
      </c>
      <c r="B12041">
        <v>5290</v>
      </c>
      <c r="C12041" s="1">
        <v>45015</v>
      </c>
      <c r="D12041" s="2">
        <v>0.7628125</v>
      </c>
      <c r="E12041">
        <v>107</v>
      </c>
      <c r="F12041" s="5">
        <f>IFERROR(VLOOKUP(E12041,Raw_Menu!$A$2:$D$33,4,FALSE),0)</f>
        <v>16.5</v>
      </c>
      <c r="G12041" s="5">
        <f t="shared" si="376"/>
        <v>16.5</v>
      </c>
      <c r="H12041">
        <f t="shared" si="377"/>
        <v>18</v>
      </c>
      <c r="I12041" t="str">
        <f>IFERROR(VLOOKUP(tblOrders[[#This Row],[item_id]],Raw_Menu!$A$2:$D$33,3,FALSE),"Unknown")</f>
        <v>Asian</v>
      </c>
    </row>
    <row r="12042" spans="1:9" x14ac:dyDescent="0.25">
      <c r="A12042">
        <v>12041</v>
      </c>
      <c r="B12042">
        <v>5290</v>
      </c>
      <c r="C12042" s="1">
        <v>45015</v>
      </c>
      <c r="D12042" s="2">
        <v>0.7628125</v>
      </c>
      <c r="E12042">
        <v>117</v>
      </c>
      <c r="F12042" s="5">
        <f>IFERROR(VLOOKUP(E12042,Raw_Menu!$A$2:$D$33,4,FALSE),0)</f>
        <v>12.95</v>
      </c>
      <c r="G12042" s="5">
        <f t="shared" si="376"/>
        <v>12.95</v>
      </c>
      <c r="H12042">
        <f t="shared" si="377"/>
        <v>18</v>
      </c>
      <c r="I12042" t="str">
        <f>IFERROR(VLOOKUP(tblOrders[[#This Row],[item_id]],Raw_Menu!$A$2:$D$33,3,FALSE),"Unknown")</f>
        <v>Mexican</v>
      </c>
    </row>
    <row r="12043" spans="1:9" x14ac:dyDescent="0.25">
      <c r="A12043">
        <v>12042</v>
      </c>
      <c r="B12043">
        <v>5290</v>
      </c>
      <c r="C12043" s="1">
        <v>45015</v>
      </c>
      <c r="D12043" s="2">
        <v>0.7628125</v>
      </c>
      <c r="E12043">
        <v>132</v>
      </c>
      <c r="F12043" s="5">
        <f>IFERROR(VLOOKUP(E12043,Raw_Menu!$A$2:$D$33,4,FALSE),0)</f>
        <v>16.95</v>
      </c>
      <c r="G12043" s="5">
        <f t="shared" si="376"/>
        <v>16.95</v>
      </c>
      <c r="H12043">
        <f t="shared" si="377"/>
        <v>18</v>
      </c>
      <c r="I12043" t="str">
        <f>IFERROR(VLOOKUP(tblOrders[[#This Row],[item_id]],Raw_Menu!$A$2:$D$33,3,FALSE),"Unknown")</f>
        <v>Italian</v>
      </c>
    </row>
    <row r="12044" spans="1:9" x14ac:dyDescent="0.25">
      <c r="A12044">
        <v>12043</v>
      </c>
      <c r="B12044">
        <v>5291</v>
      </c>
      <c r="C12044" s="1">
        <v>45015</v>
      </c>
      <c r="D12044" s="2">
        <v>0.76531249999999995</v>
      </c>
      <c r="E12044">
        <v>113</v>
      </c>
      <c r="F12044" s="5">
        <f>IFERROR(VLOOKUP(E12044,Raw_Menu!$A$2:$D$33,4,FALSE),0)</f>
        <v>5</v>
      </c>
      <c r="G12044" s="5">
        <f t="shared" si="376"/>
        <v>5</v>
      </c>
      <c r="H12044">
        <f t="shared" si="377"/>
        <v>18</v>
      </c>
      <c r="I12044" t="str">
        <f>IFERROR(VLOOKUP(tblOrders[[#This Row],[item_id]],Raw_Menu!$A$2:$D$33,3,FALSE),"Unknown")</f>
        <v>Asian</v>
      </c>
    </row>
    <row r="12045" spans="1:9" x14ac:dyDescent="0.25">
      <c r="A12045">
        <v>12044</v>
      </c>
      <c r="B12045">
        <v>5292</v>
      </c>
      <c r="C12045" s="1">
        <v>45015</v>
      </c>
      <c r="D12045" s="2">
        <v>0.77554398148148151</v>
      </c>
      <c r="E12045">
        <v>103</v>
      </c>
      <c r="F12045" s="5">
        <f>IFERROR(VLOOKUP(E12045,Raw_Menu!$A$2:$D$33,4,FALSE),0)</f>
        <v>9</v>
      </c>
      <c r="G12045" s="5">
        <f t="shared" si="376"/>
        <v>9</v>
      </c>
      <c r="H12045">
        <f t="shared" si="377"/>
        <v>18</v>
      </c>
      <c r="I12045" t="str">
        <f>IFERROR(VLOOKUP(tblOrders[[#This Row],[item_id]],Raw_Menu!$A$2:$D$33,3,FALSE),"Unknown")</f>
        <v>American</v>
      </c>
    </row>
    <row r="12046" spans="1:9" x14ac:dyDescent="0.25">
      <c r="A12046">
        <v>12045</v>
      </c>
      <c r="B12046">
        <v>5292</v>
      </c>
      <c r="C12046" s="1">
        <v>45015</v>
      </c>
      <c r="D12046" s="2">
        <v>0.77554398148148151</v>
      </c>
      <c r="E12046">
        <v>130</v>
      </c>
      <c r="F12046" s="5">
        <f>IFERROR(VLOOKUP(E12046,Raw_Menu!$A$2:$D$33,4,FALSE),0)</f>
        <v>19.95</v>
      </c>
      <c r="G12046" s="5">
        <f t="shared" si="376"/>
        <v>19.95</v>
      </c>
      <c r="H12046">
        <f t="shared" si="377"/>
        <v>18</v>
      </c>
      <c r="I12046" t="str">
        <f>IFERROR(VLOOKUP(tblOrders[[#This Row],[item_id]],Raw_Menu!$A$2:$D$33,3,FALSE),"Unknown")</f>
        <v>Italian</v>
      </c>
    </row>
    <row r="12047" spans="1:9" x14ac:dyDescent="0.25">
      <c r="A12047">
        <v>12046</v>
      </c>
      <c r="B12047">
        <v>5292</v>
      </c>
      <c r="C12047" s="1">
        <v>45015</v>
      </c>
      <c r="D12047" s="2">
        <v>0.77554398148148151</v>
      </c>
      <c r="E12047">
        <v>123</v>
      </c>
      <c r="F12047" s="5">
        <f>IFERROR(VLOOKUP(E12047,Raw_Menu!$A$2:$D$33,4,FALSE),0)</f>
        <v>9</v>
      </c>
      <c r="G12047" s="5">
        <f t="shared" si="376"/>
        <v>9</v>
      </c>
      <c r="H12047">
        <f t="shared" si="377"/>
        <v>18</v>
      </c>
      <c r="I12047" t="str">
        <f>IFERROR(VLOOKUP(tblOrders[[#This Row],[item_id]],Raw_Menu!$A$2:$D$33,3,FALSE),"Unknown")</f>
        <v>Mexican</v>
      </c>
    </row>
    <row r="12048" spans="1:9" x14ac:dyDescent="0.25">
      <c r="A12048">
        <v>12047</v>
      </c>
      <c r="B12048">
        <v>5293</v>
      </c>
      <c r="C12048" s="1">
        <v>45015</v>
      </c>
      <c r="D12048" s="2">
        <v>0.78140046296296295</v>
      </c>
      <c r="E12048">
        <v>102</v>
      </c>
      <c r="F12048" s="5">
        <f>IFERROR(VLOOKUP(E12048,Raw_Menu!$A$2:$D$33,4,FALSE),0)</f>
        <v>13.95</v>
      </c>
      <c r="G12048" s="5">
        <f t="shared" si="376"/>
        <v>13.95</v>
      </c>
      <c r="H12048">
        <f t="shared" si="377"/>
        <v>18</v>
      </c>
      <c r="I12048" t="str">
        <f>IFERROR(VLOOKUP(tblOrders[[#This Row],[item_id]],Raw_Menu!$A$2:$D$33,3,FALSE),"Unknown")</f>
        <v>American</v>
      </c>
    </row>
    <row r="12049" spans="1:9" x14ac:dyDescent="0.25">
      <c r="A12049">
        <v>12048</v>
      </c>
      <c r="B12049">
        <v>5293</v>
      </c>
      <c r="C12049" s="1">
        <v>45015</v>
      </c>
      <c r="D12049" s="2">
        <v>0.78140046296296295</v>
      </c>
      <c r="E12049">
        <v>119</v>
      </c>
      <c r="F12049" s="5">
        <f>IFERROR(VLOOKUP(E12049,Raw_Menu!$A$2:$D$33,4,FALSE),0)</f>
        <v>11.95</v>
      </c>
      <c r="G12049" s="5">
        <f t="shared" si="376"/>
        <v>11.95</v>
      </c>
      <c r="H12049">
        <f t="shared" si="377"/>
        <v>18</v>
      </c>
      <c r="I12049" t="str">
        <f>IFERROR(VLOOKUP(tblOrders[[#This Row],[item_id]],Raw_Menu!$A$2:$D$33,3,FALSE),"Unknown")</f>
        <v>Mexican</v>
      </c>
    </row>
    <row r="12050" spans="1:9" x14ac:dyDescent="0.25">
      <c r="A12050">
        <v>12049</v>
      </c>
      <c r="B12050">
        <v>5294</v>
      </c>
      <c r="C12050" s="1">
        <v>45015</v>
      </c>
      <c r="D12050" s="2">
        <v>0.78511574074074075</v>
      </c>
      <c r="E12050">
        <v>127</v>
      </c>
      <c r="F12050" s="5">
        <f>IFERROR(VLOOKUP(E12050,Raw_Menu!$A$2:$D$33,4,FALSE),0)</f>
        <v>17.95</v>
      </c>
      <c r="G12050" s="5">
        <f t="shared" si="376"/>
        <v>17.95</v>
      </c>
      <c r="H12050">
        <f t="shared" si="377"/>
        <v>18</v>
      </c>
      <c r="I12050" t="str">
        <f>IFERROR(VLOOKUP(tblOrders[[#This Row],[item_id]],Raw_Menu!$A$2:$D$33,3,FALSE),"Unknown")</f>
        <v>Italian</v>
      </c>
    </row>
    <row r="12051" spans="1:9" x14ac:dyDescent="0.25">
      <c r="A12051">
        <v>12050</v>
      </c>
      <c r="B12051">
        <v>5295</v>
      </c>
      <c r="C12051" s="1">
        <v>45015</v>
      </c>
      <c r="D12051" s="2">
        <v>0.79925925925925922</v>
      </c>
      <c r="E12051">
        <v>108</v>
      </c>
      <c r="F12051" s="5">
        <f>IFERROR(VLOOKUP(E12051,Raw_Menu!$A$2:$D$33,4,FALSE),0)</f>
        <v>14.5</v>
      </c>
      <c r="G12051" s="5">
        <f t="shared" si="376"/>
        <v>14.5</v>
      </c>
      <c r="H12051">
        <f t="shared" si="377"/>
        <v>19</v>
      </c>
      <c r="I12051" t="str">
        <f>IFERROR(VLOOKUP(tblOrders[[#This Row],[item_id]],Raw_Menu!$A$2:$D$33,3,FALSE),"Unknown")</f>
        <v>Asian</v>
      </c>
    </row>
    <row r="12052" spans="1:9" x14ac:dyDescent="0.25">
      <c r="A12052">
        <v>12051</v>
      </c>
      <c r="B12052">
        <v>5296</v>
      </c>
      <c r="C12052" s="1">
        <v>45015</v>
      </c>
      <c r="D12052" s="2">
        <v>0.81314814814814818</v>
      </c>
      <c r="E12052">
        <v>126</v>
      </c>
      <c r="F12052" s="5">
        <f>IFERROR(VLOOKUP(E12052,Raw_Menu!$A$2:$D$33,4,FALSE),0)</f>
        <v>14.5</v>
      </c>
      <c r="G12052" s="5">
        <f t="shared" si="376"/>
        <v>14.5</v>
      </c>
      <c r="H12052">
        <f t="shared" si="377"/>
        <v>19</v>
      </c>
      <c r="I12052" t="str">
        <f>IFERROR(VLOOKUP(tblOrders[[#This Row],[item_id]],Raw_Menu!$A$2:$D$33,3,FALSE),"Unknown")</f>
        <v>Italian</v>
      </c>
    </row>
    <row r="12053" spans="1:9" x14ac:dyDescent="0.25">
      <c r="A12053">
        <v>12052</v>
      </c>
      <c r="B12053">
        <v>5297</v>
      </c>
      <c r="C12053" s="1">
        <v>45015</v>
      </c>
      <c r="D12053" s="2">
        <v>0.82072916666666662</v>
      </c>
      <c r="E12053">
        <v>128</v>
      </c>
      <c r="F12053" s="5">
        <f>IFERROR(VLOOKUP(E12053,Raw_Menu!$A$2:$D$33,4,FALSE),0)</f>
        <v>15.5</v>
      </c>
      <c r="G12053" s="5">
        <f t="shared" si="376"/>
        <v>15.5</v>
      </c>
      <c r="H12053">
        <f t="shared" si="377"/>
        <v>19</v>
      </c>
      <c r="I12053" t="str">
        <f>IFERROR(VLOOKUP(tblOrders[[#This Row],[item_id]],Raw_Menu!$A$2:$D$33,3,FALSE),"Unknown")</f>
        <v>Italian</v>
      </c>
    </row>
    <row r="12054" spans="1:9" x14ac:dyDescent="0.25">
      <c r="A12054">
        <v>12053</v>
      </c>
      <c r="B12054">
        <v>5298</v>
      </c>
      <c r="C12054" s="1">
        <v>45015</v>
      </c>
      <c r="D12054" s="2">
        <v>0.83945601851851848</v>
      </c>
      <c r="E12054">
        <v>113</v>
      </c>
      <c r="F12054" s="5">
        <f>IFERROR(VLOOKUP(E12054,Raw_Menu!$A$2:$D$33,4,FALSE),0)</f>
        <v>5</v>
      </c>
      <c r="G12054" s="5">
        <f t="shared" si="376"/>
        <v>5</v>
      </c>
      <c r="H12054">
        <f t="shared" si="377"/>
        <v>20</v>
      </c>
      <c r="I12054" t="str">
        <f>IFERROR(VLOOKUP(tblOrders[[#This Row],[item_id]],Raw_Menu!$A$2:$D$33,3,FALSE),"Unknown")</f>
        <v>Asian</v>
      </c>
    </row>
    <row r="12055" spans="1:9" x14ac:dyDescent="0.25">
      <c r="A12055">
        <v>12054</v>
      </c>
      <c r="B12055">
        <v>5299</v>
      </c>
      <c r="C12055" s="1">
        <v>45015</v>
      </c>
      <c r="D12055" s="2">
        <v>0.84039351851851851</v>
      </c>
      <c r="E12055">
        <v>106</v>
      </c>
      <c r="F12055" s="5">
        <f>IFERROR(VLOOKUP(E12055,Raw_Menu!$A$2:$D$33,4,FALSE),0)</f>
        <v>7</v>
      </c>
      <c r="G12055" s="5">
        <f t="shared" si="376"/>
        <v>7</v>
      </c>
      <c r="H12055">
        <f t="shared" si="377"/>
        <v>20</v>
      </c>
      <c r="I12055" t="str">
        <f>IFERROR(VLOOKUP(tblOrders[[#This Row],[item_id]],Raw_Menu!$A$2:$D$33,3,FALSE),"Unknown")</f>
        <v>American</v>
      </c>
    </row>
    <row r="12056" spans="1:9" x14ac:dyDescent="0.25">
      <c r="A12056">
        <v>12055</v>
      </c>
      <c r="B12056">
        <v>5300</v>
      </c>
      <c r="C12056" s="1">
        <v>45015</v>
      </c>
      <c r="D12056" s="2">
        <v>0.84582175925925929</v>
      </c>
      <c r="E12056">
        <v>124</v>
      </c>
      <c r="F12056" s="5">
        <f>IFERROR(VLOOKUP(E12056,Raw_Menu!$A$2:$D$33,4,FALSE),0)</f>
        <v>14.5</v>
      </c>
      <c r="G12056" s="5">
        <f t="shared" si="376"/>
        <v>14.5</v>
      </c>
      <c r="H12056">
        <f t="shared" si="377"/>
        <v>20</v>
      </c>
      <c r="I12056" t="str">
        <f>IFERROR(VLOOKUP(tblOrders[[#This Row],[item_id]],Raw_Menu!$A$2:$D$33,3,FALSE),"Unknown")</f>
        <v>Italian</v>
      </c>
    </row>
    <row r="12057" spans="1:9" x14ac:dyDescent="0.25">
      <c r="A12057">
        <v>12056</v>
      </c>
      <c r="B12057">
        <v>5300</v>
      </c>
      <c r="C12057" s="1">
        <v>45015</v>
      </c>
      <c r="D12057" s="2">
        <v>0.84582175925925929</v>
      </c>
      <c r="E12057">
        <v>118</v>
      </c>
      <c r="F12057" s="5">
        <f>IFERROR(VLOOKUP(E12057,Raw_Menu!$A$2:$D$33,4,FALSE),0)</f>
        <v>14.95</v>
      </c>
      <c r="G12057" s="5">
        <f t="shared" si="376"/>
        <v>14.95</v>
      </c>
      <c r="H12057">
        <f t="shared" si="377"/>
        <v>20</v>
      </c>
      <c r="I12057" t="str">
        <f>IFERROR(VLOOKUP(tblOrders[[#This Row],[item_id]],Raw_Menu!$A$2:$D$33,3,FALSE),"Unknown")</f>
        <v>Mexican</v>
      </c>
    </row>
    <row r="12058" spans="1:9" x14ac:dyDescent="0.25">
      <c r="A12058">
        <v>12057</v>
      </c>
      <c r="B12058">
        <v>5300</v>
      </c>
      <c r="C12058" s="1">
        <v>45015</v>
      </c>
      <c r="D12058" s="2">
        <v>0.84582175925925929</v>
      </c>
      <c r="E12058">
        <v>106</v>
      </c>
      <c r="F12058" s="5">
        <f>IFERROR(VLOOKUP(E12058,Raw_Menu!$A$2:$D$33,4,FALSE),0)</f>
        <v>7</v>
      </c>
      <c r="G12058" s="5">
        <f t="shared" si="376"/>
        <v>7</v>
      </c>
      <c r="H12058">
        <f t="shared" si="377"/>
        <v>20</v>
      </c>
      <c r="I12058" t="str">
        <f>IFERROR(VLOOKUP(tblOrders[[#This Row],[item_id]],Raw_Menu!$A$2:$D$33,3,FALSE),"Unknown")</f>
        <v>American</v>
      </c>
    </row>
    <row r="12059" spans="1:9" x14ac:dyDescent="0.25">
      <c r="A12059">
        <v>12058</v>
      </c>
      <c r="B12059">
        <v>5301</v>
      </c>
      <c r="C12059" s="1">
        <v>45015</v>
      </c>
      <c r="D12059" s="2">
        <v>0.87842592592592594</v>
      </c>
      <c r="E12059">
        <v>129</v>
      </c>
      <c r="F12059" s="5">
        <f>IFERROR(VLOOKUP(E12059,Raw_Menu!$A$2:$D$33,4,FALSE),0)</f>
        <v>15.5</v>
      </c>
      <c r="G12059" s="5">
        <f t="shared" si="376"/>
        <v>15.5</v>
      </c>
      <c r="H12059">
        <f t="shared" si="377"/>
        <v>21</v>
      </c>
      <c r="I12059" t="str">
        <f>IFERROR(VLOOKUP(tblOrders[[#This Row],[item_id]],Raw_Menu!$A$2:$D$33,3,FALSE),"Unknown")</f>
        <v>Italian</v>
      </c>
    </row>
    <row r="12060" spans="1:9" x14ac:dyDescent="0.25">
      <c r="A12060">
        <v>12059</v>
      </c>
      <c r="B12060">
        <v>5301</v>
      </c>
      <c r="C12060" s="1">
        <v>45015</v>
      </c>
      <c r="D12060" s="2">
        <v>0.87842592592592594</v>
      </c>
      <c r="E12060">
        <v>114</v>
      </c>
      <c r="F12060" s="5">
        <f>IFERROR(VLOOKUP(E12060,Raw_Menu!$A$2:$D$33,4,FALSE),0)</f>
        <v>9</v>
      </c>
      <c r="G12060" s="5">
        <f t="shared" si="376"/>
        <v>9</v>
      </c>
      <c r="H12060">
        <f t="shared" si="377"/>
        <v>21</v>
      </c>
      <c r="I12060" t="str">
        <f>IFERROR(VLOOKUP(tblOrders[[#This Row],[item_id]],Raw_Menu!$A$2:$D$33,3,FALSE),"Unknown")</f>
        <v>Asian</v>
      </c>
    </row>
    <row r="12061" spans="1:9" x14ac:dyDescent="0.25">
      <c r="A12061">
        <v>12060</v>
      </c>
      <c r="B12061">
        <v>5302</v>
      </c>
      <c r="C12061" s="1">
        <v>45015</v>
      </c>
      <c r="D12061" s="2">
        <v>0.88568287037037041</v>
      </c>
      <c r="E12061">
        <v>101</v>
      </c>
      <c r="F12061" s="5">
        <f>IFERROR(VLOOKUP(E12061,Raw_Menu!$A$2:$D$33,4,FALSE),0)</f>
        <v>12.95</v>
      </c>
      <c r="G12061" s="5">
        <f t="shared" si="376"/>
        <v>12.95</v>
      </c>
      <c r="H12061">
        <f t="shared" si="377"/>
        <v>21</v>
      </c>
      <c r="I12061" t="str">
        <f>IFERROR(VLOOKUP(tblOrders[[#This Row],[item_id]],Raw_Menu!$A$2:$D$33,3,FALSE),"Unknown")</f>
        <v>American</v>
      </c>
    </row>
    <row r="12062" spans="1:9" x14ac:dyDescent="0.25">
      <c r="A12062">
        <v>12061</v>
      </c>
      <c r="B12062">
        <v>5303</v>
      </c>
      <c r="C12062" s="1">
        <v>45015</v>
      </c>
      <c r="D12062" s="2">
        <v>0.88572916666666668</v>
      </c>
      <c r="E12062">
        <v>129</v>
      </c>
      <c r="F12062" s="5">
        <f>IFERROR(VLOOKUP(E12062,Raw_Menu!$A$2:$D$33,4,FALSE),0)</f>
        <v>15.5</v>
      </c>
      <c r="G12062" s="5">
        <f t="shared" si="376"/>
        <v>15.5</v>
      </c>
      <c r="H12062">
        <f t="shared" si="377"/>
        <v>21</v>
      </c>
      <c r="I12062" t="str">
        <f>IFERROR(VLOOKUP(tblOrders[[#This Row],[item_id]],Raw_Menu!$A$2:$D$33,3,FALSE),"Unknown")</f>
        <v>Italian</v>
      </c>
    </row>
    <row r="12063" spans="1:9" x14ac:dyDescent="0.25">
      <c r="A12063">
        <v>12062</v>
      </c>
      <c r="B12063">
        <v>5303</v>
      </c>
      <c r="C12063" s="1">
        <v>45015</v>
      </c>
      <c r="D12063" s="2">
        <v>0.88572916666666668</v>
      </c>
      <c r="E12063">
        <v>105</v>
      </c>
      <c r="F12063" s="5">
        <f>IFERROR(VLOOKUP(E12063,Raw_Menu!$A$2:$D$33,4,FALSE),0)</f>
        <v>7</v>
      </c>
      <c r="G12063" s="5">
        <f t="shared" si="376"/>
        <v>7</v>
      </c>
      <c r="H12063">
        <f t="shared" si="377"/>
        <v>21</v>
      </c>
      <c r="I12063" t="str">
        <f>IFERROR(VLOOKUP(tblOrders[[#This Row],[item_id]],Raw_Menu!$A$2:$D$33,3,FALSE),"Unknown")</f>
        <v>American</v>
      </c>
    </row>
    <row r="12064" spans="1:9" x14ac:dyDescent="0.25">
      <c r="A12064">
        <v>12063</v>
      </c>
      <c r="B12064">
        <v>5303</v>
      </c>
      <c r="C12064" s="1">
        <v>45015</v>
      </c>
      <c r="D12064" s="2">
        <v>0.88572916666666668</v>
      </c>
      <c r="E12064">
        <v>122</v>
      </c>
      <c r="F12064" s="5">
        <f>IFERROR(VLOOKUP(E12064,Raw_Menu!$A$2:$D$33,4,FALSE),0)</f>
        <v>7</v>
      </c>
      <c r="G12064" s="5">
        <f t="shared" si="376"/>
        <v>7</v>
      </c>
      <c r="H12064">
        <f t="shared" si="377"/>
        <v>21</v>
      </c>
      <c r="I12064" t="str">
        <f>IFERROR(VLOOKUP(tblOrders[[#This Row],[item_id]],Raw_Menu!$A$2:$D$33,3,FALSE),"Unknown")</f>
        <v>Mexican</v>
      </c>
    </row>
    <row r="12065" spans="1:9" x14ac:dyDescent="0.25">
      <c r="A12065">
        <v>12064</v>
      </c>
      <c r="B12065">
        <v>5303</v>
      </c>
      <c r="C12065" s="1">
        <v>45015</v>
      </c>
      <c r="D12065" s="2">
        <v>0.88572916666666668</v>
      </c>
      <c r="E12065" t="s">
        <v>95</v>
      </c>
      <c r="F12065" s="5">
        <f>IFERROR(VLOOKUP(E12065,Raw_Menu!$A$2:$D$33,4,FALSE),0)</f>
        <v>0</v>
      </c>
      <c r="G12065" s="5">
        <f t="shared" si="376"/>
        <v>0</v>
      </c>
      <c r="H12065">
        <f t="shared" si="377"/>
        <v>21</v>
      </c>
      <c r="I12065" t="str">
        <f>IFERROR(VLOOKUP(tblOrders[[#This Row],[item_id]],Raw_Menu!$A$2:$D$33,3,FALSE),"Unknown")</f>
        <v>Unknown</v>
      </c>
    </row>
    <row r="12066" spans="1:9" x14ac:dyDescent="0.25">
      <c r="A12066">
        <v>12065</v>
      </c>
      <c r="B12066">
        <v>5304</v>
      </c>
      <c r="C12066" s="1">
        <v>45015</v>
      </c>
      <c r="D12066" s="2">
        <v>0.88666666666666671</v>
      </c>
      <c r="E12066">
        <v>124</v>
      </c>
      <c r="F12066" s="5">
        <f>IFERROR(VLOOKUP(E12066,Raw_Menu!$A$2:$D$33,4,FALSE),0)</f>
        <v>14.5</v>
      </c>
      <c r="G12066" s="5">
        <f t="shared" si="376"/>
        <v>14.5</v>
      </c>
      <c r="H12066">
        <f t="shared" si="377"/>
        <v>21</v>
      </c>
      <c r="I12066" t="str">
        <f>IFERROR(VLOOKUP(tblOrders[[#This Row],[item_id]],Raw_Menu!$A$2:$D$33,3,FALSE),"Unknown")</f>
        <v>Italian</v>
      </c>
    </row>
    <row r="12067" spans="1:9" x14ac:dyDescent="0.25">
      <c r="A12067">
        <v>12066</v>
      </c>
      <c r="B12067">
        <v>5304</v>
      </c>
      <c r="C12067" s="1">
        <v>45015</v>
      </c>
      <c r="D12067" s="2">
        <v>0.88666666666666671</v>
      </c>
      <c r="E12067">
        <v>122</v>
      </c>
      <c r="F12067" s="5">
        <f>IFERROR(VLOOKUP(E12067,Raw_Menu!$A$2:$D$33,4,FALSE),0)</f>
        <v>7</v>
      </c>
      <c r="G12067" s="5">
        <f t="shared" si="376"/>
        <v>7</v>
      </c>
      <c r="H12067">
        <f t="shared" si="377"/>
        <v>21</v>
      </c>
      <c r="I12067" t="str">
        <f>IFERROR(VLOOKUP(tblOrders[[#This Row],[item_id]],Raw_Menu!$A$2:$D$33,3,FALSE),"Unknown")</f>
        <v>Mexican</v>
      </c>
    </row>
    <row r="12068" spans="1:9" x14ac:dyDescent="0.25">
      <c r="A12068">
        <v>12067</v>
      </c>
      <c r="B12068">
        <v>5304</v>
      </c>
      <c r="C12068" s="1">
        <v>45015</v>
      </c>
      <c r="D12068" s="2">
        <v>0.88666666666666671</v>
      </c>
      <c r="E12068">
        <v>123</v>
      </c>
      <c r="F12068" s="5">
        <f>IFERROR(VLOOKUP(E12068,Raw_Menu!$A$2:$D$33,4,FALSE),0)</f>
        <v>9</v>
      </c>
      <c r="G12068" s="5">
        <f t="shared" si="376"/>
        <v>9</v>
      </c>
      <c r="H12068">
        <f t="shared" si="377"/>
        <v>21</v>
      </c>
      <c r="I12068" t="str">
        <f>IFERROR(VLOOKUP(tblOrders[[#This Row],[item_id]],Raw_Menu!$A$2:$D$33,3,FALSE),"Unknown")</f>
        <v>Mexican</v>
      </c>
    </row>
    <row r="12069" spans="1:9" x14ac:dyDescent="0.25">
      <c r="A12069">
        <v>12068</v>
      </c>
      <c r="B12069">
        <v>5305</v>
      </c>
      <c r="C12069" s="1">
        <v>45015</v>
      </c>
      <c r="D12069" s="2">
        <v>0.89871527777777782</v>
      </c>
      <c r="E12069">
        <v>103</v>
      </c>
      <c r="F12069" s="5">
        <f>IFERROR(VLOOKUP(E12069,Raw_Menu!$A$2:$D$33,4,FALSE),0)</f>
        <v>9</v>
      </c>
      <c r="G12069" s="5">
        <f t="shared" si="376"/>
        <v>9</v>
      </c>
      <c r="H12069">
        <f t="shared" si="377"/>
        <v>21</v>
      </c>
      <c r="I12069" t="str">
        <f>IFERROR(VLOOKUP(tblOrders[[#This Row],[item_id]],Raw_Menu!$A$2:$D$33,3,FALSE),"Unknown")</f>
        <v>American</v>
      </c>
    </row>
    <row r="12070" spans="1:9" x14ac:dyDescent="0.25">
      <c r="A12070">
        <v>12069</v>
      </c>
      <c r="B12070">
        <v>5305</v>
      </c>
      <c r="C12070" s="1">
        <v>45015</v>
      </c>
      <c r="D12070" s="2">
        <v>0.89871527777777782</v>
      </c>
      <c r="E12070">
        <v>108</v>
      </c>
      <c r="F12070" s="5">
        <f>IFERROR(VLOOKUP(E12070,Raw_Menu!$A$2:$D$33,4,FALSE),0)</f>
        <v>14.5</v>
      </c>
      <c r="G12070" s="5">
        <f t="shared" si="376"/>
        <v>14.5</v>
      </c>
      <c r="H12070">
        <f t="shared" si="377"/>
        <v>21</v>
      </c>
      <c r="I12070" t="str">
        <f>IFERROR(VLOOKUP(tblOrders[[#This Row],[item_id]],Raw_Menu!$A$2:$D$33,3,FALSE),"Unknown")</f>
        <v>Asian</v>
      </c>
    </row>
    <row r="12071" spans="1:9" x14ac:dyDescent="0.25">
      <c r="A12071">
        <v>12070</v>
      </c>
      <c r="B12071">
        <v>5306</v>
      </c>
      <c r="C12071" s="1">
        <v>45015</v>
      </c>
      <c r="D12071" s="2">
        <v>0.89947916666666672</v>
      </c>
      <c r="E12071">
        <v>108</v>
      </c>
      <c r="F12071" s="5">
        <f>IFERROR(VLOOKUP(E12071,Raw_Menu!$A$2:$D$33,4,FALSE),0)</f>
        <v>14.5</v>
      </c>
      <c r="G12071" s="5">
        <f t="shared" si="376"/>
        <v>14.5</v>
      </c>
      <c r="H12071">
        <f t="shared" si="377"/>
        <v>21</v>
      </c>
      <c r="I12071" t="str">
        <f>IFERROR(VLOOKUP(tblOrders[[#This Row],[item_id]],Raw_Menu!$A$2:$D$33,3,FALSE),"Unknown")</f>
        <v>Asian</v>
      </c>
    </row>
    <row r="12072" spans="1:9" x14ac:dyDescent="0.25">
      <c r="A12072">
        <v>12071</v>
      </c>
      <c r="B12072">
        <v>5307</v>
      </c>
      <c r="C12072" s="1">
        <v>45015</v>
      </c>
      <c r="D12072" s="2">
        <v>0.90597222222222218</v>
      </c>
      <c r="E12072">
        <v>103</v>
      </c>
      <c r="F12072" s="5">
        <f>IFERROR(VLOOKUP(E12072,Raw_Menu!$A$2:$D$33,4,FALSE),0)</f>
        <v>9</v>
      </c>
      <c r="G12072" s="5">
        <f t="shared" si="376"/>
        <v>9</v>
      </c>
      <c r="H12072">
        <f t="shared" si="377"/>
        <v>21</v>
      </c>
      <c r="I12072" t="str">
        <f>IFERROR(VLOOKUP(tblOrders[[#This Row],[item_id]],Raw_Menu!$A$2:$D$33,3,FALSE),"Unknown")</f>
        <v>American</v>
      </c>
    </row>
    <row r="12073" spans="1:9" x14ac:dyDescent="0.25">
      <c r="A12073">
        <v>12072</v>
      </c>
      <c r="B12073">
        <v>5307</v>
      </c>
      <c r="C12073" s="1">
        <v>45015</v>
      </c>
      <c r="D12073" s="2">
        <v>0.90597222222222218</v>
      </c>
      <c r="E12073">
        <v>113</v>
      </c>
      <c r="F12073" s="5">
        <f>IFERROR(VLOOKUP(E12073,Raw_Menu!$A$2:$D$33,4,FALSE),0)</f>
        <v>5</v>
      </c>
      <c r="G12073" s="5">
        <f t="shared" si="376"/>
        <v>5</v>
      </c>
      <c r="H12073">
        <f t="shared" si="377"/>
        <v>21</v>
      </c>
      <c r="I12073" t="str">
        <f>IFERROR(VLOOKUP(tblOrders[[#This Row],[item_id]],Raw_Menu!$A$2:$D$33,3,FALSE),"Unknown")</f>
        <v>Asian</v>
      </c>
    </row>
    <row r="12074" spans="1:9" x14ac:dyDescent="0.25">
      <c r="A12074">
        <v>12073</v>
      </c>
      <c r="B12074">
        <v>5307</v>
      </c>
      <c r="C12074" s="1">
        <v>45015</v>
      </c>
      <c r="D12074" s="2">
        <v>0.90597222222222218</v>
      </c>
      <c r="E12074">
        <v>105</v>
      </c>
      <c r="F12074" s="5">
        <f>IFERROR(VLOOKUP(E12074,Raw_Menu!$A$2:$D$33,4,FALSE),0)</f>
        <v>7</v>
      </c>
      <c r="G12074" s="5">
        <f t="shared" si="376"/>
        <v>7</v>
      </c>
      <c r="H12074">
        <f t="shared" si="377"/>
        <v>21</v>
      </c>
      <c r="I12074" t="str">
        <f>IFERROR(VLOOKUP(tblOrders[[#This Row],[item_id]],Raw_Menu!$A$2:$D$33,3,FALSE),"Unknown")</f>
        <v>American</v>
      </c>
    </row>
    <row r="12075" spans="1:9" x14ac:dyDescent="0.25">
      <c r="A12075">
        <v>12074</v>
      </c>
      <c r="B12075">
        <v>5307</v>
      </c>
      <c r="C12075" s="1">
        <v>45015</v>
      </c>
      <c r="D12075" s="2">
        <v>0.90597222222222218</v>
      </c>
      <c r="E12075">
        <v>106</v>
      </c>
      <c r="F12075" s="5">
        <f>IFERROR(VLOOKUP(E12075,Raw_Menu!$A$2:$D$33,4,FALSE),0)</f>
        <v>7</v>
      </c>
      <c r="G12075" s="5">
        <f t="shared" si="376"/>
        <v>7</v>
      </c>
      <c r="H12075">
        <f t="shared" si="377"/>
        <v>21</v>
      </c>
      <c r="I12075" t="str">
        <f>IFERROR(VLOOKUP(tblOrders[[#This Row],[item_id]],Raw_Menu!$A$2:$D$33,3,FALSE),"Unknown")</f>
        <v>American</v>
      </c>
    </row>
    <row r="12076" spans="1:9" x14ac:dyDescent="0.25">
      <c r="A12076">
        <v>12075</v>
      </c>
      <c r="B12076">
        <v>5308</v>
      </c>
      <c r="C12076" s="1">
        <v>45015</v>
      </c>
      <c r="D12076" s="2">
        <v>0.91222222222222227</v>
      </c>
      <c r="E12076">
        <v>106</v>
      </c>
      <c r="F12076" s="5">
        <f>IFERROR(VLOOKUP(E12076,Raw_Menu!$A$2:$D$33,4,FALSE),0)</f>
        <v>7</v>
      </c>
      <c r="G12076" s="5">
        <f t="shared" si="376"/>
        <v>7</v>
      </c>
      <c r="H12076">
        <f t="shared" si="377"/>
        <v>21</v>
      </c>
      <c r="I12076" t="str">
        <f>IFERROR(VLOOKUP(tblOrders[[#This Row],[item_id]],Raw_Menu!$A$2:$D$33,3,FALSE),"Unknown")</f>
        <v>American</v>
      </c>
    </row>
    <row r="12077" spans="1:9" x14ac:dyDescent="0.25">
      <c r="A12077">
        <v>12076</v>
      </c>
      <c r="B12077">
        <v>5309</v>
      </c>
      <c r="C12077" s="1">
        <v>45016</v>
      </c>
      <c r="D12077" s="2">
        <v>0.47384259259259259</v>
      </c>
      <c r="E12077">
        <v>128</v>
      </c>
      <c r="F12077" s="5">
        <f>IFERROR(VLOOKUP(E12077,Raw_Menu!$A$2:$D$33,4,FALSE),0)</f>
        <v>15.5</v>
      </c>
      <c r="G12077" s="5">
        <f t="shared" si="376"/>
        <v>15.5</v>
      </c>
      <c r="H12077">
        <f t="shared" si="377"/>
        <v>11</v>
      </c>
      <c r="I12077" t="str">
        <f>IFERROR(VLOOKUP(tblOrders[[#This Row],[item_id]],Raw_Menu!$A$2:$D$33,3,FALSE),"Unknown")</f>
        <v>Italian</v>
      </c>
    </row>
    <row r="12078" spans="1:9" x14ac:dyDescent="0.25">
      <c r="A12078">
        <v>12077</v>
      </c>
      <c r="B12078">
        <v>5310</v>
      </c>
      <c r="C12078" s="1">
        <v>45016</v>
      </c>
      <c r="D12078" s="2">
        <v>0.50059027777777776</v>
      </c>
      <c r="E12078">
        <v>124</v>
      </c>
      <c r="F12078" s="5">
        <f>IFERROR(VLOOKUP(E12078,Raw_Menu!$A$2:$D$33,4,FALSE),0)</f>
        <v>14.5</v>
      </c>
      <c r="G12078" s="5">
        <f t="shared" si="376"/>
        <v>14.5</v>
      </c>
      <c r="H12078">
        <f t="shared" si="377"/>
        <v>12</v>
      </c>
      <c r="I12078" t="str">
        <f>IFERROR(VLOOKUP(tblOrders[[#This Row],[item_id]],Raw_Menu!$A$2:$D$33,3,FALSE),"Unknown")</f>
        <v>Italian</v>
      </c>
    </row>
    <row r="12079" spans="1:9" x14ac:dyDescent="0.25">
      <c r="A12079">
        <v>12078</v>
      </c>
      <c r="B12079">
        <v>5310</v>
      </c>
      <c r="C12079" s="1">
        <v>45016</v>
      </c>
      <c r="D12079" s="2">
        <v>0.50059027777777776</v>
      </c>
      <c r="E12079">
        <v>106</v>
      </c>
      <c r="F12079" s="5">
        <f>IFERROR(VLOOKUP(E12079,Raw_Menu!$A$2:$D$33,4,FALSE),0)</f>
        <v>7</v>
      </c>
      <c r="G12079" s="5">
        <f t="shared" si="376"/>
        <v>7</v>
      </c>
      <c r="H12079">
        <f t="shared" si="377"/>
        <v>12</v>
      </c>
      <c r="I12079" t="str">
        <f>IFERROR(VLOOKUP(tblOrders[[#This Row],[item_id]],Raw_Menu!$A$2:$D$33,3,FALSE),"Unknown")</f>
        <v>American</v>
      </c>
    </row>
    <row r="12080" spans="1:9" x14ac:dyDescent="0.25">
      <c r="A12080">
        <v>12079</v>
      </c>
      <c r="B12080">
        <v>5311</v>
      </c>
      <c r="C12080" s="1">
        <v>45016</v>
      </c>
      <c r="D12080" s="2">
        <v>0.50190972222222219</v>
      </c>
      <c r="E12080">
        <v>112</v>
      </c>
      <c r="F12080" s="5">
        <f>IFERROR(VLOOKUP(E12080,Raw_Menu!$A$2:$D$33,4,FALSE),0)</f>
        <v>14.95</v>
      </c>
      <c r="G12080" s="5">
        <f t="shared" si="376"/>
        <v>14.95</v>
      </c>
      <c r="H12080">
        <f t="shared" si="377"/>
        <v>12</v>
      </c>
      <c r="I12080" t="str">
        <f>IFERROR(VLOOKUP(tblOrders[[#This Row],[item_id]],Raw_Menu!$A$2:$D$33,3,FALSE),"Unknown")</f>
        <v>Asian</v>
      </c>
    </row>
    <row r="12081" spans="1:9" x14ac:dyDescent="0.25">
      <c r="A12081">
        <v>12080</v>
      </c>
      <c r="B12081">
        <v>5312</v>
      </c>
      <c r="C12081" s="1">
        <v>45016</v>
      </c>
      <c r="D12081" s="2">
        <v>0.50449074074074074</v>
      </c>
      <c r="E12081">
        <v>102</v>
      </c>
      <c r="F12081" s="5">
        <f>IFERROR(VLOOKUP(E12081,Raw_Menu!$A$2:$D$33,4,FALSE),0)</f>
        <v>13.95</v>
      </c>
      <c r="G12081" s="5">
        <f t="shared" si="376"/>
        <v>13.95</v>
      </c>
      <c r="H12081">
        <f t="shared" si="377"/>
        <v>12</v>
      </c>
      <c r="I12081" t="str">
        <f>IFERROR(VLOOKUP(tblOrders[[#This Row],[item_id]],Raw_Menu!$A$2:$D$33,3,FALSE),"Unknown")</f>
        <v>American</v>
      </c>
    </row>
    <row r="12082" spans="1:9" x14ac:dyDescent="0.25">
      <c r="A12082">
        <v>12081</v>
      </c>
      <c r="B12082">
        <v>5312</v>
      </c>
      <c r="C12082" s="1">
        <v>45016</v>
      </c>
      <c r="D12082" s="2">
        <v>0.50449074074074074</v>
      </c>
      <c r="E12082">
        <v>104</v>
      </c>
      <c r="F12082" s="5">
        <f>IFERROR(VLOOKUP(E12082,Raw_Menu!$A$2:$D$33,4,FALSE),0)</f>
        <v>10.5</v>
      </c>
      <c r="G12082" s="5">
        <f t="shared" si="376"/>
        <v>10.5</v>
      </c>
      <c r="H12082">
        <f t="shared" si="377"/>
        <v>12</v>
      </c>
      <c r="I12082" t="str">
        <f>IFERROR(VLOOKUP(tblOrders[[#This Row],[item_id]],Raw_Menu!$A$2:$D$33,3,FALSE),"Unknown")</f>
        <v>American</v>
      </c>
    </row>
    <row r="12083" spans="1:9" x14ac:dyDescent="0.25">
      <c r="A12083">
        <v>12082</v>
      </c>
      <c r="B12083">
        <v>5312</v>
      </c>
      <c r="C12083" s="1">
        <v>45016</v>
      </c>
      <c r="D12083" s="2">
        <v>0.50449074074074074</v>
      </c>
      <c r="E12083">
        <v>124</v>
      </c>
      <c r="F12083" s="5">
        <f>IFERROR(VLOOKUP(E12083,Raw_Menu!$A$2:$D$33,4,FALSE),0)</f>
        <v>14.5</v>
      </c>
      <c r="G12083" s="5">
        <f t="shared" si="376"/>
        <v>14.5</v>
      </c>
      <c r="H12083">
        <f t="shared" si="377"/>
        <v>12</v>
      </c>
      <c r="I12083" t="str">
        <f>IFERROR(VLOOKUP(tblOrders[[#This Row],[item_id]],Raw_Menu!$A$2:$D$33,3,FALSE),"Unknown")</f>
        <v>Italian</v>
      </c>
    </row>
    <row r="12084" spans="1:9" x14ac:dyDescent="0.25">
      <c r="A12084">
        <v>12083</v>
      </c>
      <c r="B12084">
        <v>5313</v>
      </c>
      <c r="C12084" s="1">
        <v>45016</v>
      </c>
      <c r="D12084" s="2">
        <v>0.51693287037037039</v>
      </c>
      <c r="E12084">
        <v>130</v>
      </c>
      <c r="F12084" s="5">
        <f>IFERROR(VLOOKUP(E12084,Raw_Menu!$A$2:$D$33,4,FALSE),0)</f>
        <v>19.95</v>
      </c>
      <c r="G12084" s="5">
        <f t="shared" si="376"/>
        <v>19.95</v>
      </c>
      <c r="H12084">
        <f t="shared" si="377"/>
        <v>12</v>
      </c>
      <c r="I12084" t="str">
        <f>IFERROR(VLOOKUP(tblOrders[[#This Row],[item_id]],Raw_Menu!$A$2:$D$33,3,FALSE),"Unknown")</f>
        <v>Italian</v>
      </c>
    </row>
    <row r="12085" spans="1:9" x14ac:dyDescent="0.25">
      <c r="A12085">
        <v>12084</v>
      </c>
      <c r="B12085">
        <v>5314</v>
      </c>
      <c r="C12085" s="1">
        <v>45016</v>
      </c>
      <c r="D12085" s="2">
        <v>0.52306712962962965</v>
      </c>
      <c r="E12085">
        <v>110</v>
      </c>
      <c r="F12085" s="5">
        <f>IFERROR(VLOOKUP(E12085,Raw_Menu!$A$2:$D$33,4,FALSE),0)</f>
        <v>17.95</v>
      </c>
      <c r="G12085" s="5">
        <f t="shared" si="376"/>
        <v>17.95</v>
      </c>
      <c r="H12085">
        <f t="shared" si="377"/>
        <v>12</v>
      </c>
      <c r="I12085" t="str">
        <f>IFERROR(VLOOKUP(tblOrders[[#This Row],[item_id]],Raw_Menu!$A$2:$D$33,3,FALSE),"Unknown")</f>
        <v>Asian</v>
      </c>
    </row>
    <row r="12086" spans="1:9" x14ac:dyDescent="0.25">
      <c r="A12086">
        <v>12085</v>
      </c>
      <c r="B12086">
        <v>5315</v>
      </c>
      <c r="C12086" s="1">
        <v>45016</v>
      </c>
      <c r="D12086" s="2">
        <v>0.53386574074074078</v>
      </c>
      <c r="E12086">
        <v>124</v>
      </c>
      <c r="F12086" s="5">
        <f>IFERROR(VLOOKUP(E12086,Raw_Menu!$A$2:$D$33,4,FALSE),0)</f>
        <v>14.5</v>
      </c>
      <c r="G12086" s="5">
        <f t="shared" si="376"/>
        <v>14.5</v>
      </c>
      <c r="H12086">
        <f t="shared" si="377"/>
        <v>12</v>
      </c>
      <c r="I12086" t="str">
        <f>IFERROR(VLOOKUP(tblOrders[[#This Row],[item_id]],Raw_Menu!$A$2:$D$33,3,FALSE),"Unknown")</f>
        <v>Italian</v>
      </c>
    </row>
    <row r="12087" spans="1:9" x14ac:dyDescent="0.25">
      <c r="A12087">
        <v>12086</v>
      </c>
      <c r="B12087">
        <v>5315</v>
      </c>
      <c r="C12087" s="1">
        <v>45016</v>
      </c>
      <c r="D12087" s="2">
        <v>0.53386574074074078</v>
      </c>
      <c r="E12087">
        <v>125</v>
      </c>
      <c r="F12087" s="5">
        <f>IFERROR(VLOOKUP(E12087,Raw_Menu!$A$2:$D$33,4,FALSE),0)</f>
        <v>17.95</v>
      </c>
      <c r="G12087" s="5">
        <f t="shared" si="376"/>
        <v>17.95</v>
      </c>
      <c r="H12087">
        <f t="shared" si="377"/>
        <v>12</v>
      </c>
      <c r="I12087" t="str">
        <f>IFERROR(VLOOKUP(tblOrders[[#This Row],[item_id]],Raw_Menu!$A$2:$D$33,3,FALSE),"Unknown")</f>
        <v>Italian</v>
      </c>
    </row>
    <row r="12088" spans="1:9" x14ac:dyDescent="0.25">
      <c r="A12088">
        <v>12087</v>
      </c>
      <c r="B12088">
        <v>5315</v>
      </c>
      <c r="C12088" s="1">
        <v>45016</v>
      </c>
      <c r="D12088" s="2">
        <v>0.53386574074074078</v>
      </c>
      <c r="E12088">
        <v>125</v>
      </c>
      <c r="F12088" s="5">
        <f>IFERROR(VLOOKUP(E12088,Raw_Menu!$A$2:$D$33,4,FALSE),0)</f>
        <v>17.95</v>
      </c>
      <c r="G12088" s="5">
        <f t="shared" si="376"/>
        <v>17.95</v>
      </c>
      <c r="H12088">
        <f t="shared" si="377"/>
        <v>12</v>
      </c>
      <c r="I12088" t="str">
        <f>IFERROR(VLOOKUP(tblOrders[[#This Row],[item_id]],Raw_Menu!$A$2:$D$33,3,FALSE),"Unknown")</f>
        <v>Italian</v>
      </c>
    </row>
    <row r="12089" spans="1:9" x14ac:dyDescent="0.25">
      <c r="A12089">
        <v>12088</v>
      </c>
      <c r="B12089">
        <v>5315</v>
      </c>
      <c r="C12089" s="1">
        <v>45016</v>
      </c>
      <c r="D12089" s="2">
        <v>0.53386574074074078</v>
      </c>
      <c r="E12089">
        <v>109</v>
      </c>
      <c r="F12089" s="5">
        <f>IFERROR(VLOOKUP(E12089,Raw_Menu!$A$2:$D$33,4,FALSE),0)</f>
        <v>17.95</v>
      </c>
      <c r="G12089" s="5">
        <f t="shared" si="376"/>
        <v>17.95</v>
      </c>
      <c r="H12089">
        <f t="shared" si="377"/>
        <v>12</v>
      </c>
      <c r="I12089" t="str">
        <f>IFERROR(VLOOKUP(tblOrders[[#This Row],[item_id]],Raw_Menu!$A$2:$D$33,3,FALSE),"Unknown")</f>
        <v>Asian</v>
      </c>
    </row>
    <row r="12090" spans="1:9" x14ac:dyDescent="0.25">
      <c r="A12090">
        <v>12089</v>
      </c>
      <c r="B12090">
        <v>5315</v>
      </c>
      <c r="C12090" s="1">
        <v>45016</v>
      </c>
      <c r="D12090" s="2">
        <v>0.53386574074074078</v>
      </c>
      <c r="E12090">
        <v>117</v>
      </c>
      <c r="F12090" s="5">
        <f>IFERROR(VLOOKUP(E12090,Raw_Menu!$A$2:$D$33,4,FALSE),0)</f>
        <v>12.95</v>
      </c>
      <c r="G12090" s="5">
        <f t="shared" si="376"/>
        <v>12.95</v>
      </c>
      <c r="H12090">
        <f t="shared" si="377"/>
        <v>12</v>
      </c>
      <c r="I12090" t="str">
        <f>IFERROR(VLOOKUP(tblOrders[[#This Row],[item_id]],Raw_Menu!$A$2:$D$33,3,FALSE),"Unknown")</f>
        <v>Mexican</v>
      </c>
    </row>
    <row r="12091" spans="1:9" x14ac:dyDescent="0.25">
      <c r="A12091">
        <v>12090</v>
      </c>
      <c r="B12091">
        <v>5315</v>
      </c>
      <c r="C12091" s="1">
        <v>45016</v>
      </c>
      <c r="D12091" s="2">
        <v>0.53386574074074078</v>
      </c>
      <c r="E12091">
        <v>129</v>
      </c>
      <c r="F12091" s="5">
        <f>IFERROR(VLOOKUP(E12091,Raw_Menu!$A$2:$D$33,4,FALSE),0)</f>
        <v>15.5</v>
      </c>
      <c r="G12091" s="5">
        <f t="shared" si="376"/>
        <v>15.5</v>
      </c>
      <c r="H12091">
        <f t="shared" si="377"/>
        <v>12</v>
      </c>
      <c r="I12091" t="str">
        <f>IFERROR(VLOOKUP(tblOrders[[#This Row],[item_id]],Raw_Menu!$A$2:$D$33,3,FALSE),"Unknown")</f>
        <v>Italian</v>
      </c>
    </row>
    <row r="12092" spans="1:9" x14ac:dyDescent="0.25">
      <c r="A12092">
        <v>12091</v>
      </c>
      <c r="B12092">
        <v>5315</v>
      </c>
      <c r="C12092" s="1">
        <v>45016</v>
      </c>
      <c r="D12092" s="2">
        <v>0.53386574074074078</v>
      </c>
      <c r="E12092">
        <v>106</v>
      </c>
      <c r="F12092" s="5">
        <f>IFERROR(VLOOKUP(E12092,Raw_Menu!$A$2:$D$33,4,FALSE),0)</f>
        <v>7</v>
      </c>
      <c r="G12092" s="5">
        <f t="shared" si="376"/>
        <v>7</v>
      </c>
      <c r="H12092">
        <f t="shared" si="377"/>
        <v>12</v>
      </c>
      <c r="I12092" t="str">
        <f>IFERROR(VLOOKUP(tblOrders[[#This Row],[item_id]],Raw_Menu!$A$2:$D$33,3,FALSE),"Unknown")</f>
        <v>American</v>
      </c>
    </row>
    <row r="12093" spans="1:9" x14ac:dyDescent="0.25">
      <c r="A12093">
        <v>12092</v>
      </c>
      <c r="B12093">
        <v>5316</v>
      </c>
      <c r="C12093" s="1">
        <v>45016</v>
      </c>
      <c r="D12093" s="2">
        <v>0.5414930555555556</v>
      </c>
      <c r="E12093">
        <v>101</v>
      </c>
      <c r="F12093" s="5">
        <f>IFERROR(VLOOKUP(E12093,Raw_Menu!$A$2:$D$33,4,FALSE),0)</f>
        <v>12.95</v>
      </c>
      <c r="G12093" s="5">
        <f t="shared" si="376"/>
        <v>12.95</v>
      </c>
      <c r="H12093">
        <f t="shared" si="377"/>
        <v>12</v>
      </c>
      <c r="I12093" t="str">
        <f>IFERROR(VLOOKUP(tblOrders[[#This Row],[item_id]],Raw_Menu!$A$2:$D$33,3,FALSE),"Unknown")</f>
        <v>American</v>
      </c>
    </row>
    <row r="12094" spans="1:9" x14ac:dyDescent="0.25">
      <c r="A12094">
        <v>12093</v>
      </c>
      <c r="B12094">
        <v>5316</v>
      </c>
      <c r="C12094" s="1">
        <v>45016</v>
      </c>
      <c r="D12094" s="2">
        <v>0.5414930555555556</v>
      </c>
      <c r="E12094">
        <v>113</v>
      </c>
      <c r="F12094" s="5">
        <f>IFERROR(VLOOKUP(E12094,Raw_Menu!$A$2:$D$33,4,FALSE),0)</f>
        <v>5</v>
      </c>
      <c r="G12094" s="5">
        <f t="shared" si="376"/>
        <v>5</v>
      </c>
      <c r="H12094">
        <f t="shared" si="377"/>
        <v>12</v>
      </c>
      <c r="I12094" t="str">
        <f>IFERROR(VLOOKUP(tblOrders[[#This Row],[item_id]],Raw_Menu!$A$2:$D$33,3,FALSE),"Unknown")</f>
        <v>Asian</v>
      </c>
    </row>
    <row r="12095" spans="1:9" x14ac:dyDescent="0.25">
      <c r="A12095">
        <v>12094</v>
      </c>
      <c r="B12095">
        <v>5317</v>
      </c>
      <c r="C12095" s="1">
        <v>45016</v>
      </c>
      <c r="D12095" s="2">
        <v>0.54459490740740746</v>
      </c>
      <c r="E12095">
        <v>101</v>
      </c>
      <c r="F12095" s="5">
        <f>IFERROR(VLOOKUP(E12095,Raw_Menu!$A$2:$D$33,4,FALSE),0)</f>
        <v>12.95</v>
      </c>
      <c r="G12095" s="5">
        <f t="shared" si="376"/>
        <v>12.95</v>
      </c>
      <c r="H12095">
        <f t="shared" si="377"/>
        <v>13</v>
      </c>
      <c r="I12095" t="str">
        <f>IFERROR(VLOOKUP(tblOrders[[#This Row],[item_id]],Raw_Menu!$A$2:$D$33,3,FALSE),"Unknown")</f>
        <v>American</v>
      </c>
    </row>
    <row r="12096" spans="1:9" x14ac:dyDescent="0.25">
      <c r="A12096">
        <v>12095</v>
      </c>
      <c r="B12096">
        <v>5317</v>
      </c>
      <c r="C12096" s="1">
        <v>45016</v>
      </c>
      <c r="D12096" s="2">
        <v>0.54459490740740746</v>
      </c>
      <c r="E12096">
        <v>107</v>
      </c>
      <c r="F12096" s="5">
        <f>IFERROR(VLOOKUP(E12096,Raw_Menu!$A$2:$D$33,4,FALSE),0)</f>
        <v>16.5</v>
      </c>
      <c r="G12096" s="5">
        <f t="shared" si="376"/>
        <v>16.5</v>
      </c>
      <c r="H12096">
        <f t="shared" si="377"/>
        <v>13</v>
      </c>
      <c r="I12096" t="str">
        <f>IFERROR(VLOOKUP(tblOrders[[#This Row],[item_id]],Raw_Menu!$A$2:$D$33,3,FALSE),"Unknown")</f>
        <v>Asian</v>
      </c>
    </row>
    <row r="12097" spans="1:9" x14ac:dyDescent="0.25">
      <c r="A12097">
        <v>12096</v>
      </c>
      <c r="B12097">
        <v>5317</v>
      </c>
      <c r="C12097" s="1">
        <v>45016</v>
      </c>
      <c r="D12097" s="2">
        <v>0.54459490740740746</v>
      </c>
      <c r="E12097">
        <v>102</v>
      </c>
      <c r="F12097" s="5">
        <f>IFERROR(VLOOKUP(E12097,Raw_Menu!$A$2:$D$33,4,FALSE),0)</f>
        <v>13.95</v>
      </c>
      <c r="G12097" s="5">
        <f t="shared" si="376"/>
        <v>13.95</v>
      </c>
      <c r="H12097">
        <f t="shared" si="377"/>
        <v>13</v>
      </c>
      <c r="I12097" t="str">
        <f>IFERROR(VLOOKUP(tblOrders[[#This Row],[item_id]],Raw_Menu!$A$2:$D$33,3,FALSE),"Unknown")</f>
        <v>American</v>
      </c>
    </row>
    <row r="12098" spans="1:9" x14ac:dyDescent="0.25">
      <c r="A12098">
        <v>12097</v>
      </c>
      <c r="B12098">
        <v>5317</v>
      </c>
      <c r="C12098" s="1">
        <v>45016</v>
      </c>
      <c r="D12098" s="2">
        <v>0.54459490740740746</v>
      </c>
      <c r="E12098">
        <v>102</v>
      </c>
      <c r="F12098" s="5">
        <f>IFERROR(VLOOKUP(E12098,Raw_Menu!$A$2:$D$33,4,FALSE),0)</f>
        <v>13.95</v>
      </c>
      <c r="G12098" s="5">
        <f t="shared" ref="G12098:G12161" si="378">VALUE(F12098)</f>
        <v>13.95</v>
      </c>
      <c r="H12098">
        <f t="shared" ref="H12098:H12161" si="379">HOUR(D12098)</f>
        <v>13</v>
      </c>
      <c r="I12098" t="str">
        <f>IFERROR(VLOOKUP(tblOrders[[#This Row],[item_id]],Raw_Menu!$A$2:$D$33,3,FALSE),"Unknown")</f>
        <v>American</v>
      </c>
    </row>
    <row r="12099" spans="1:9" x14ac:dyDescent="0.25">
      <c r="A12099">
        <v>12098</v>
      </c>
      <c r="B12099">
        <v>5317</v>
      </c>
      <c r="C12099" s="1">
        <v>45016</v>
      </c>
      <c r="D12099" s="2">
        <v>0.54459490740740746</v>
      </c>
      <c r="E12099">
        <v>103</v>
      </c>
      <c r="F12099" s="5">
        <f>IFERROR(VLOOKUP(E12099,Raw_Menu!$A$2:$D$33,4,FALSE),0)</f>
        <v>9</v>
      </c>
      <c r="G12099" s="5">
        <f t="shared" si="378"/>
        <v>9</v>
      </c>
      <c r="H12099">
        <f t="shared" si="379"/>
        <v>13</v>
      </c>
      <c r="I12099" t="str">
        <f>IFERROR(VLOOKUP(tblOrders[[#This Row],[item_id]],Raw_Menu!$A$2:$D$33,3,FALSE),"Unknown")</f>
        <v>American</v>
      </c>
    </row>
    <row r="12100" spans="1:9" x14ac:dyDescent="0.25">
      <c r="A12100">
        <v>12099</v>
      </c>
      <c r="B12100">
        <v>5317</v>
      </c>
      <c r="C12100" s="1">
        <v>45016</v>
      </c>
      <c r="D12100" s="2">
        <v>0.54459490740740746</v>
      </c>
      <c r="E12100">
        <v>117</v>
      </c>
      <c r="F12100" s="5">
        <f>IFERROR(VLOOKUP(E12100,Raw_Menu!$A$2:$D$33,4,FALSE),0)</f>
        <v>12.95</v>
      </c>
      <c r="G12100" s="5">
        <f t="shared" si="378"/>
        <v>12.95</v>
      </c>
      <c r="H12100">
        <f t="shared" si="379"/>
        <v>13</v>
      </c>
      <c r="I12100" t="str">
        <f>IFERROR(VLOOKUP(tblOrders[[#This Row],[item_id]],Raw_Menu!$A$2:$D$33,3,FALSE),"Unknown")</f>
        <v>Mexican</v>
      </c>
    </row>
    <row r="12101" spans="1:9" x14ac:dyDescent="0.25">
      <c r="A12101">
        <v>12100</v>
      </c>
      <c r="B12101">
        <v>5317</v>
      </c>
      <c r="C12101" s="1">
        <v>45016</v>
      </c>
      <c r="D12101" s="2">
        <v>0.54459490740740746</v>
      </c>
      <c r="E12101">
        <v>111</v>
      </c>
      <c r="F12101" s="5">
        <f>IFERROR(VLOOKUP(E12101,Raw_Menu!$A$2:$D$33,4,FALSE),0)</f>
        <v>11.95</v>
      </c>
      <c r="G12101" s="5">
        <f t="shared" si="378"/>
        <v>11.95</v>
      </c>
      <c r="H12101">
        <f t="shared" si="379"/>
        <v>13</v>
      </c>
      <c r="I12101" t="str">
        <f>IFERROR(VLOOKUP(tblOrders[[#This Row],[item_id]],Raw_Menu!$A$2:$D$33,3,FALSE),"Unknown")</f>
        <v>Asian</v>
      </c>
    </row>
    <row r="12102" spans="1:9" x14ac:dyDescent="0.25">
      <c r="A12102">
        <v>12101</v>
      </c>
      <c r="B12102">
        <v>5317</v>
      </c>
      <c r="C12102" s="1">
        <v>45016</v>
      </c>
      <c r="D12102" s="2">
        <v>0.54459490740740746</v>
      </c>
      <c r="E12102">
        <v>113</v>
      </c>
      <c r="F12102" s="5">
        <f>IFERROR(VLOOKUP(E12102,Raw_Menu!$A$2:$D$33,4,FALSE),0)</f>
        <v>5</v>
      </c>
      <c r="G12102" s="5">
        <f t="shared" si="378"/>
        <v>5</v>
      </c>
      <c r="H12102">
        <f t="shared" si="379"/>
        <v>13</v>
      </c>
      <c r="I12102" t="str">
        <f>IFERROR(VLOOKUP(tblOrders[[#This Row],[item_id]],Raw_Menu!$A$2:$D$33,3,FALSE),"Unknown")</f>
        <v>Asian</v>
      </c>
    </row>
    <row r="12103" spans="1:9" x14ac:dyDescent="0.25">
      <c r="A12103">
        <v>12102</v>
      </c>
      <c r="B12103">
        <v>5317</v>
      </c>
      <c r="C12103" s="1">
        <v>45016</v>
      </c>
      <c r="D12103" s="2">
        <v>0.54459490740740746</v>
      </c>
      <c r="E12103">
        <v>119</v>
      </c>
      <c r="F12103" s="5">
        <f>IFERROR(VLOOKUP(E12103,Raw_Menu!$A$2:$D$33,4,FALSE),0)</f>
        <v>11.95</v>
      </c>
      <c r="G12103" s="5">
        <f t="shared" si="378"/>
        <v>11.95</v>
      </c>
      <c r="H12103">
        <f t="shared" si="379"/>
        <v>13</v>
      </c>
      <c r="I12103" t="str">
        <f>IFERROR(VLOOKUP(tblOrders[[#This Row],[item_id]],Raw_Menu!$A$2:$D$33,3,FALSE),"Unknown")</f>
        <v>Mexican</v>
      </c>
    </row>
    <row r="12104" spans="1:9" x14ac:dyDescent="0.25">
      <c r="A12104">
        <v>12103</v>
      </c>
      <c r="B12104">
        <v>5317</v>
      </c>
      <c r="C12104" s="1">
        <v>45016</v>
      </c>
      <c r="D12104" s="2">
        <v>0.54459490740740746</v>
      </c>
      <c r="E12104">
        <v>122</v>
      </c>
      <c r="F12104" s="5">
        <f>IFERROR(VLOOKUP(E12104,Raw_Menu!$A$2:$D$33,4,FALSE),0)</f>
        <v>7</v>
      </c>
      <c r="G12104" s="5">
        <f t="shared" si="378"/>
        <v>7</v>
      </c>
      <c r="H12104">
        <f t="shared" si="379"/>
        <v>13</v>
      </c>
      <c r="I12104" t="str">
        <f>IFERROR(VLOOKUP(tblOrders[[#This Row],[item_id]],Raw_Menu!$A$2:$D$33,3,FALSE),"Unknown")</f>
        <v>Mexican</v>
      </c>
    </row>
    <row r="12105" spans="1:9" x14ac:dyDescent="0.25">
      <c r="A12105">
        <v>12104</v>
      </c>
      <c r="B12105">
        <v>5317</v>
      </c>
      <c r="C12105" s="1">
        <v>45016</v>
      </c>
      <c r="D12105" s="2">
        <v>0.54459490740740746</v>
      </c>
      <c r="E12105">
        <v>130</v>
      </c>
      <c r="F12105" s="5">
        <f>IFERROR(VLOOKUP(E12105,Raw_Menu!$A$2:$D$33,4,FALSE),0)</f>
        <v>19.95</v>
      </c>
      <c r="G12105" s="5">
        <f t="shared" si="378"/>
        <v>19.95</v>
      </c>
      <c r="H12105">
        <f t="shared" si="379"/>
        <v>13</v>
      </c>
      <c r="I12105" t="str">
        <f>IFERROR(VLOOKUP(tblOrders[[#This Row],[item_id]],Raw_Menu!$A$2:$D$33,3,FALSE),"Unknown")</f>
        <v>Italian</v>
      </c>
    </row>
    <row r="12106" spans="1:9" x14ac:dyDescent="0.25">
      <c r="A12106">
        <v>12105</v>
      </c>
      <c r="B12106">
        <v>5318</v>
      </c>
      <c r="C12106" s="1">
        <v>45016</v>
      </c>
      <c r="D12106" s="2">
        <v>0.54949074074074078</v>
      </c>
      <c r="E12106">
        <v>103</v>
      </c>
      <c r="F12106" s="5">
        <f>IFERROR(VLOOKUP(E12106,Raw_Menu!$A$2:$D$33,4,FALSE),0)</f>
        <v>9</v>
      </c>
      <c r="G12106" s="5">
        <f t="shared" si="378"/>
        <v>9</v>
      </c>
      <c r="H12106">
        <f t="shared" si="379"/>
        <v>13</v>
      </c>
      <c r="I12106" t="str">
        <f>IFERROR(VLOOKUP(tblOrders[[#This Row],[item_id]],Raw_Menu!$A$2:$D$33,3,FALSE),"Unknown")</f>
        <v>American</v>
      </c>
    </row>
    <row r="12107" spans="1:9" x14ac:dyDescent="0.25">
      <c r="A12107">
        <v>12106</v>
      </c>
      <c r="B12107">
        <v>5319</v>
      </c>
      <c r="C12107" s="1">
        <v>45016</v>
      </c>
      <c r="D12107" s="2">
        <v>0.55506944444444439</v>
      </c>
      <c r="E12107">
        <v>116</v>
      </c>
      <c r="F12107" s="5">
        <f>IFERROR(VLOOKUP(E12107,Raw_Menu!$A$2:$D$33,4,FALSE),0)</f>
        <v>13.95</v>
      </c>
      <c r="G12107" s="5">
        <f t="shared" si="378"/>
        <v>13.95</v>
      </c>
      <c r="H12107">
        <f t="shared" si="379"/>
        <v>13</v>
      </c>
      <c r="I12107" t="str">
        <f>IFERROR(VLOOKUP(tblOrders[[#This Row],[item_id]],Raw_Menu!$A$2:$D$33,3,FALSE),"Unknown")</f>
        <v>Mexican</v>
      </c>
    </row>
    <row r="12108" spans="1:9" x14ac:dyDescent="0.25">
      <c r="A12108">
        <v>12107</v>
      </c>
      <c r="B12108">
        <v>5319</v>
      </c>
      <c r="C12108" s="1">
        <v>45016</v>
      </c>
      <c r="D12108" s="2">
        <v>0.55506944444444439</v>
      </c>
      <c r="E12108">
        <v>110</v>
      </c>
      <c r="F12108" s="5">
        <f>IFERROR(VLOOKUP(E12108,Raw_Menu!$A$2:$D$33,4,FALSE),0)</f>
        <v>17.95</v>
      </c>
      <c r="G12108" s="5">
        <f t="shared" si="378"/>
        <v>17.95</v>
      </c>
      <c r="H12108">
        <f t="shared" si="379"/>
        <v>13</v>
      </c>
      <c r="I12108" t="str">
        <f>IFERROR(VLOOKUP(tblOrders[[#This Row],[item_id]],Raw_Menu!$A$2:$D$33,3,FALSE),"Unknown")</f>
        <v>Asian</v>
      </c>
    </row>
    <row r="12109" spans="1:9" x14ac:dyDescent="0.25">
      <c r="A12109">
        <v>12108</v>
      </c>
      <c r="B12109">
        <v>5320</v>
      </c>
      <c r="C12109" s="1">
        <v>45016</v>
      </c>
      <c r="D12109" s="2">
        <v>0.55759259259259264</v>
      </c>
      <c r="E12109">
        <v>101</v>
      </c>
      <c r="F12109" s="5">
        <f>IFERROR(VLOOKUP(E12109,Raw_Menu!$A$2:$D$33,4,FALSE),0)</f>
        <v>12.95</v>
      </c>
      <c r="G12109" s="5">
        <f t="shared" si="378"/>
        <v>12.95</v>
      </c>
      <c r="H12109">
        <f t="shared" si="379"/>
        <v>13</v>
      </c>
      <c r="I12109" t="str">
        <f>IFERROR(VLOOKUP(tblOrders[[#This Row],[item_id]],Raw_Menu!$A$2:$D$33,3,FALSE),"Unknown")</f>
        <v>American</v>
      </c>
    </row>
    <row r="12110" spans="1:9" x14ac:dyDescent="0.25">
      <c r="A12110">
        <v>12109</v>
      </c>
      <c r="B12110">
        <v>5320</v>
      </c>
      <c r="C12110" s="1">
        <v>45016</v>
      </c>
      <c r="D12110" s="2">
        <v>0.55759259259259264</v>
      </c>
      <c r="E12110">
        <v>103</v>
      </c>
      <c r="F12110" s="5">
        <f>IFERROR(VLOOKUP(E12110,Raw_Menu!$A$2:$D$33,4,FALSE),0)</f>
        <v>9</v>
      </c>
      <c r="G12110" s="5">
        <f t="shared" si="378"/>
        <v>9</v>
      </c>
      <c r="H12110">
        <f t="shared" si="379"/>
        <v>13</v>
      </c>
      <c r="I12110" t="str">
        <f>IFERROR(VLOOKUP(tblOrders[[#This Row],[item_id]],Raw_Menu!$A$2:$D$33,3,FALSE),"Unknown")</f>
        <v>American</v>
      </c>
    </row>
    <row r="12111" spans="1:9" x14ac:dyDescent="0.25">
      <c r="A12111">
        <v>12110</v>
      </c>
      <c r="B12111">
        <v>5320</v>
      </c>
      <c r="C12111" s="1">
        <v>45016</v>
      </c>
      <c r="D12111" s="2">
        <v>0.55759259259259264</v>
      </c>
      <c r="E12111">
        <v>108</v>
      </c>
      <c r="F12111" s="5">
        <f>IFERROR(VLOOKUP(E12111,Raw_Menu!$A$2:$D$33,4,FALSE),0)</f>
        <v>14.5</v>
      </c>
      <c r="G12111" s="5">
        <f t="shared" si="378"/>
        <v>14.5</v>
      </c>
      <c r="H12111">
        <f t="shared" si="379"/>
        <v>13</v>
      </c>
      <c r="I12111" t="str">
        <f>IFERROR(VLOOKUP(tblOrders[[#This Row],[item_id]],Raw_Menu!$A$2:$D$33,3,FALSE),"Unknown")</f>
        <v>Asian</v>
      </c>
    </row>
    <row r="12112" spans="1:9" x14ac:dyDescent="0.25">
      <c r="A12112">
        <v>12111</v>
      </c>
      <c r="B12112">
        <v>5320</v>
      </c>
      <c r="C12112" s="1">
        <v>45016</v>
      </c>
      <c r="D12112" s="2">
        <v>0.55759259259259264</v>
      </c>
      <c r="E12112">
        <v>120</v>
      </c>
      <c r="F12112" s="5">
        <f>IFERROR(VLOOKUP(E12112,Raw_Menu!$A$2:$D$33,4,FALSE),0)</f>
        <v>13.95</v>
      </c>
      <c r="G12112" s="5">
        <f t="shared" si="378"/>
        <v>13.95</v>
      </c>
      <c r="H12112">
        <f t="shared" si="379"/>
        <v>13</v>
      </c>
      <c r="I12112" t="str">
        <f>IFERROR(VLOOKUP(tblOrders[[#This Row],[item_id]],Raw_Menu!$A$2:$D$33,3,FALSE),"Unknown")</f>
        <v>Mexican</v>
      </c>
    </row>
    <row r="12113" spans="1:9" x14ac:dyDescent="0.25">
      <c r="A12113">
        <v>12112</v>
      </c>
      <c r="B12113">
        <v>5321</v>
      </c>
      <c r="C12113" s="1">
        <v>45016</v>
      </c>
      <c r="D12113" s="2">
        <v>0.56234953703703705</v>
      </c>
      <c r="E12113">
        <v>101</v>
      </c>
      <c r="F12113" s="5">
        <f>IFERROR(VLOOKUP(E12113,Raw_Menu!$A$2:$D$33,4,FALSE),0)</f>
        <v>12.95</v>
      </c>
      <c r="G12113" s="5">
        <f t="shared" si="378"/>
        <v>12.95</v>
      </c>
      <c r="H12113">
        <f t="shared" si="379"/>
        <v>13</v>
      </c>
      <c r="I12113" t="str">
        <f>IFERROR(VLOOKUP(tblOrders[[#This Row],[item_id]],Raw_Menu!$A$2:$D$33,3,FALSE),"Unknown")</f>
        <v>American</v>
      </c>
    </row>
    <row r="12114" spans="1:9" x14ac:dyDescent="0.25">
      <c r="A12114">
        <v>12113</v>
      </c>
      <c r="B12114">
        <v>5321</v>
      </c>
      <c r="C12114" s="1">
        <v>45016</v>
      </c>
      <c r="D12114" s="2">
        <v>0.56234953703703705</v>
      </c>
      <c r="E12114">
        <v>122</v>
      </c>
      <c r="F12114" s="5">
        <f>IFERROR(VLOOKUP(E12114,Raw_Menu!$A$2:$D$33,4,FALSE),0)</f>
        <v>7</v>
      </c>
      <c r="G12114" s="5">
        <f t="shared" si="378"/>
        <v>7</v>
      </c>
      <c r="H12114">
        <f t="shared" si="379"/>
        <v>13</v>
      </c>
      <c r="I12114" t="str">
        <f>IFERROR(VLOOKUP(tblOrders[[#This Row],[item_id]],Raw_Menu!$A$2:$D$33,3,FALSE),"Unknown")</f>
        <v>Mexican</v>
      </c>
    </row>
    <row r="12115" spans="1:9" x14ac:dyDescent="0.25">
      <c r="A12115">
        <v>12114</v>
      </c>
      <c r="B12115">
        <v>5322</v>
      </c>
      <c r="C12115" s="1">
        <v>45016</v>
      </c>
      <c r="D12115" s="2">
        <v>0.56664351851851846</v>
      </c>
      <c r="E12115">
        <v>107</v>
      </c>
      <c r="F12115" s="5">
        <f>IFERROR(VLOOKUP(E12115,Raw_Menu!$A$2:$D$33,4,FALSE),0)</f>
        <v>16.5</v>
      </c>
      <c r="G12115" s="5">
        <f t="shared" si="378"/>
        <v>16.5</v>
      </c>
      <c r="H12115">
        <f t="shared" si="379"/>
        <v>13</v>
      </c>
      <c r="I12115" t="str">
        <f>IFERROR(VLOOKUP(tblOrders[[#This Row],[item_id]],Raw_Menu!$A$2:$D$33,3,FALSE),"Unknown")</f>
        <v>Asian</v>
      </c>
    </row>
    <row r="12116" spans="1:9" x14ac:dyDescent="0.25">
      <c r="A12116">
        <v>12115</v>
      </c>
      <c r="B12116">
        <v>5322</v>
      </c>
      <c r="C12116" s="1">
        <v>45016</v>
      </c>
      <c r="D12116" s="2">
        <v>0.56664351851851846</v>
      </c>
      <c r="E12116">
        <v>108</v>
      </c>
      <c r="F12116" s="5">
        <f>IFERROR(VLOOKUP(E12116,Raw_Menu!$A$2:$D$33,4,FALSE),0)</f>
        <v>14.5</v>
      </c>
      <c r="G12116" s="5">
        <f t="shared" si="378"/>
        <v>14.5</v>
      </c>
      <c r="H12116">
        <f t="shared" si="379"/>
        <v>13</v>
      </c>
      <c r="I12116" t="str">
        <f>IFERROR(VLOOKUP(tblOrders[[#This Row],[item_id]],Raw_Menu!$A$2:$D$33,3,FALSE),"Unknown")</f>
        <v>Asian</v>
      </c>
    </row>
    <row r="12117" spans="1:9" x14ac:dyDescent="0.25">
      <c r="A12117">
        <v>12116</v>
      </c>
      <c r="B12117">
        <v>5322</v>
      </c>
      <c r="C12117" s="1">
        <v>45016</v>
      </c>
      <c r="D12117" s="2">
        <v>0.56664351851851846</v>
      </c>
      <c r="E12117">
        <v>125</v>
      </c>
      <c r="F12117" s="5">
        <f>IFERROR(VLOOKUP(E12117,Raw_Menu!$A$2:$D$33,4,FALSE),0)</f>
        <v>17.95</v>
      </c>
      <c r="G12117" s="5">
        <f t="shared" si="378"/>
        <v>17.95</v>
      </c>
      <c r="H12117">
        <f t="shared" si="379"/>
        <v>13</v>
      </c>
      <c r="I12117" t="str">
        <f>IFERROR(VLOOKUP(tblOrders[[#This Row],[item_id]],Raw_Menu!$A$2:$D$33,3,FALSE),"Unknown")</f>
        <v>Italian</v>
      </c>
    </row>
    <row r="12118" spans="1:9" x14ac:dyDescent="0.25">
      <c r="A12118">
        <v>12117</v>
      </c>
      <c r="B12118">
        <v>5322</v>
      </c>
      <c r="C12118" s="1">
        <v>45016</v>
      </c>
      <c r="D12118" s="2">
        <v>0.56664351851851846</v>
      </c>
      <c r="E12118">
        <v>127</v>
      </c>
      <c r="F12118" s="5">
        <f>IFERROR(VLOOKUP(E12118,Raw_Menu!$A$2:$D$33,4,FALSE),0)</f>
        <v>17.95</v>
      </c>
      <c r="G12118" s="5">
        <f t="shared" si="378"/>
        <v>17.95</v>
      </c>
      <c r="H12118">
        <f t="shared" si="379"/>
        <v>13</v>
      </c>
      <c r="I12118" t="str">
        <f>IFERROR(VLOOKUP(tblOrders[[#This Row],[item_id]],Raw_Menu!$A$2:$D$33,3,FALSE),"Unknown")</f>
        <v>Italian</v>
      </c>
    </row>
    <row r="12119" spans="1:9" x14ac:dyDescent="0.25">
      <c r="A12119">
        <v>12118</v>
      </c>
      <c r="B12119">
        <v>5322</v>
      </c>
      <c r="C12119" s="1">
        <v>45016</v>
      </c>
      <c r="D12119" s="2">
        <v>0.56664351851851846</v>
      </c>
      <c r="E12119">
        <v>111</v>
      </c>
      <c r="F12119" s="5">
        <f>IFERROR(VLOOKUP(E12119,Raw_Menu!$A$2:$D$33,4,FALSE),0)</f>
        <v>11.95</v>
      </c>
      <c r="G12119" s="5">
        <f t="shared" si="378"/>
        <v>11.95</v>
      </c>
      <c r="H12119">
        <f t="shared" si="379"/>
        <v>13</v>
      </c>
      <c r="I12119" t="str">
        <f>IFERROR(VLOOKUP(tblOrders[[#This Row],[item_id]],Raw_Menu!$A$2:$D$33,3,FALSE),"Unknown")</f>
        <v>Asian</v>
      </c>
    </row>
    <row r="12120" spans="1:9" x14ac:dyDescent="0.25">
      <c r="A12120">
        <v>12119</v>
      </c>
      <c r="B12120">
        <v>5322</v>
      </c>
      <c r="C12120" s="1">
        <v>45016</v>
      </c>
      <c r="D12120" s="2">
        <v>0.56664351851851846</v>
      </c>
      <c r="E12120">
        <v>114</v>
      </c>
      <c r="F12120" s="5">
        <f>IFERROR(VLOOKUP(E12120,Raw_Menu!$A$2:$D$33,4,FALSE),0)</f>
        <v>9</v>
      </c>
      <c r="G12120" s="5">
        <f t="shared" si="378"/>
        <v>9</v>
      </c>
      <c r="H12120">
        <f t="shared" si="379"/>
        <v>13</v>
      </c>
      <c r="I12120" t="str">
        <f>IFERROR(VLOOKUP(tblOrders[[#This Row],[item_id]],Raw_Menu!$A$2:$D$33,3,FALSE),"Unknown")</f>
        <v>Asian</v>
      </c>
    </row>
    <row r="12121" spans="1:9" x14ac:dyDescent="0.25">
      <c r="A12121">
        <v>12120</v>
      </c>
      <c r="B12121">
        <v>5322</v>
      </c>
      <c r="C12121" s="1">
        <v>45016</v>
      </c>
      <c r="D12121" s="2">
        <v>0.56664351851851846</v>
      </c>
      <c r="E12121">
        <v>132</v>
      </c>
      <c r="F12121" s="5">
        <f>IFERROR(VLOOKUP(E12121,Raw_Menu!$A$2:$D$33,4,FALSE),0)</f>
        <v>16.95</v>
      </c>
      <c r="G12121" s="5">
        <f t="shared" si="378"/>
        <v>16.95</v>
      </c>
      <c r="H12121">
        <f t="shared" si="379"/>
        <v>13</v>
      </c>
      <c r="I12121" t="str">
        <f>IFERROR(VLOOKUP(tblOrders[[#This Row],[item_id]],Raw_Menu!$A$2:$D$33,3,FALSE),"Unknown")</f>
        <v>Italian</v>
      </c>
    </row>
    <row r="12122" spans="1:9" x14ac:dyDescent="0.25">
      <c r="A12122">
        <v>12121</v>
      </c>
      <c r="B12122">
        <v>5323</v>
      </c>
      <c r="C12122" s="1">
        <v>45016</v>
      </c>
      <c r="D12122" s="2">
        <v>0.57017361111111109</v>
      </c>
      <c r="E12122">
        <v>117</v>
      </c>
      <c r="F12122" s="5">
        <f>IFERROR(VLOOKUP(E12122,Raw_Menu!$A$2:$D$33,4,FALSE),0)</f>
        <v>12.95</v>
      </c>
      <c r="G12122" s="5">
        <f t="shared" si="378"/>
        <v>12.95</v>
      </c>
      <c r="H12122">
        <f t="shared" si="379"/>
        <v>13</v>
      </c>
      <c r="I12122" t="str">
        <f>IFERROR(VLOOKUP(tblOrders[[#This Row],[item_id]],Raw_Menu!$A$2:$D$33,3,FALSE),"Unknown")</f>
        <v>Mexican</v>
      </c>
    </row>
    <row r="12123" spans="1:9" x14ac:dyDescent="0.25">
      <c r="A12123">
        <v>12122</v>
      </c>
      <c r="B12123">
        <v>5324</v>
      </c>
      <c r="C12123" s="1">
        <v>45016</v>
      </c>
      <c r="D12123" s="2">
        <v>0.5703125</v>
      </c>
      <c r="E12123">
        <v>107</v>
      </c>
      <c r="F12123" s="5">
        <f>IFERROR(VLOOKUP(E12123,Raw_Menu!$A$2:$D$33,4,FALSE),0)</f>
        <v>16.5</v>
      </c>
      <c r="G12123" s="5">
        <f t="shared" si="378"/>
        <v>16.5</v>
      </c>
      <c r="H12123">
        <f t="shared" si="379"/>
        <v>13</v>
      </c>
      <c r="I12123" t="str">
        <f>IFERROR(VLOOKUP(tblOrders[[#This Row],[item_id]],Raw_Menu!$A$2:$D$33,3,FALSE),"Unknown")</f>
        <v>Asian</v>
      </c>
    </row>
    <row r="12124" spans="1:9" x14ac:dyDescent="0.25">
      <c r="A12124">
        <v>12123</v>
      </c>
      <c r="B12124">
        <v>5325</v>
      </c>
      <c r="C12124" s="1">
        <v>45016</v>
      </c>
      <c r="D12124" s="2">
        <v>0.5728240740740741</v>
      </c>
      <c r="E12124">
        <v>116</v>
      </c>
      <c r="F12124" s="5">
        <f>IFERROR(VLOOKUP(E12124,Raw_Menu!$A$2:$D$33,4,FALSE),0)</f>
        <v>13.95</v>
      </c>
      <c r="G12124" s="5">
        <f t="shared" si="378"/>
        <v>13.95</v>
      </c>
      <c r="H12124">
        <f t="shared" si="379"/>
        <v>13</v>
      </c>
      <c r="I12124" t="str">
        <f>IFERROR(VLOOKUP(tblOrders[[#This Row],[item_id]],Raw_Menu!$A$2:$D$33,3,FALSE),"Unknown")</f>
        <v>Mexican</v>
      </c>
    </row>
    <row r="12125" spans="1:9" x14ac:dyDescent="0.25">
      <c r="A12125">
        <v>12124</v>
      </c>
      <c r="B12125">
        <v>5325</v>
      </c>
      <c r="C12125" s="1">
        <v>45016</v>
      </c>
      <c r="D12125" s="2">
        <v>0.5728240740740741</v>
      </c>
      <c r="E12125">
        <v>122</v>
      </c>
      <c r="F12125" s="5">
        <f>IFERROR(VLOOKUP(E12125,Raw_Menu!$A$2:$D$33,4,FALSE),0)</f>
        <v>7</v>
      </c>
      <c r="G12125" s="5">
        <f t="shared" si="378"/>
        <v>7</v>
      </c>
      <c r="H12125">
        <f t="shared" si="379"/>
        <v>13</v>
      </c>
      <c r="I12125" t="str">
        <f>IFERROR(VLOOKUP(tblOrders[[#This Row],[item_id]],Raw_Menu!$A$2:$D$33,3,FALSE),"Unknown")</f>
        <v>Mexican</v>
      </c>
    </row>
    <row r="12126" spans="1:9" x14ac:dyDescent="0.25">
      <c r="A12126">
        <v>12125</v>
      </c>
      <c r="B12126">
        <v>5326</v>
      </c>
      <c r="C12126" s="1">
        <v>45016</v>
      </c>
      <c r="D12126" s="2">
        <v>0.57658564814814817</v>
      </c>
      <c r="E12126">
        <v>117</v>
      </c>
      <c r="F12126" s="5">
        <f>IFERROR(VLOOKUP(E12126,Raw_Menu!$A$2:$D$33,4,FALSE),0)</f>
        <v>12.95</v>
      </c>
      <c r="G12126" s="5">
        <f t="shared" si="378"/>
        <v>12.95</v>
      </c>
      <c r="H12126">
        <f t="shared" si="379"/>
        <v>13</v>
      </c>
      <c r="I12126" t="str">
        <f>IFERROR(VLOOKUP(tblOrders[[#This Row],[item_id]],Raw_Menu!$A$2:$D$33,3,FALSE),"Unknown")</f>
        <v>Mexican</v>
      </c>
    </row>
    <row r="12127" spans="1:9" x14ac:dyDescent="0.25">
      <c r="A12127">
        <v>12126</v>
      </c>
      <c r="B12127">
        <v>5326</v>
      </c>
      <c r="C12127" s="1">
        <v>45016</v>
      </c>
      <c r="D12127" s="2">
        <v>0.57658564814814817</v>
      </c>
      <c r="E12127">
        <v>132</v>
      </c>
      <c r="F12127" s="5">
        <f>IFERROR(VLOOKUP(E12127,Raw_Menu!$A$2:$D$33,4,FALSE),0)</f>
        <v>16.95</v>
      </c>
      <c r="G12127" s="5">
        <f t="shared" si="378"/>
        <v>16.95</v>
      </c>
      <c r="H12127">
        <f t="shared" si="379"/>
        <v>13</v>
      </c>
      <c r="I12127" t="str">
        <f>IFERROR(VLOOKUP(tblOrders[[#This Row],[item_id]],Raw_Menu!$A$2:$D$33,3,FALSE),"Unknown")</f>
        <v>Italian</v>
      </c>
    </row>
    <row r="12128" spans="1:9" x14ac:dyDescent="0.25">
      <c r="A12128">
        <v>12127</v>
      </c>
      <c r="B12128">
        <v>5327</v>
      </c>
      <c r="C12128" s="1">
        <v>45016</v>
      </c>
      <c r="D12128" s="2">
        <v>0.57762731481481477</v>
      </c>
      <c r="E12128">
        <v>116</v>
      </c>
      <c r="F12128" s="5">
        <f>IFERROR(VLOOKUP(E12128,Raw_Menu!$A$2:$D$33,4,FALSE),0)</f>
        <v>13.95</v>
      </c>
      <c r="G12128" s="5">
        <f t="shared" si="378"/>
        <v>13.95</v>
      </c>
      <c r="H12128">
        <f t="shared" si="379"/>
        <v>13</v>
      </c>
      <c r="I12128" t="str">
        <f>IFERROR(VLOOKUP(tblOrders[[#This Row],[item_id]],Raw_Menu!$A$2:$D$33,3,FALSE),"Unknown")</f>
        <v>Mexican</v>
      </c>
    </row>
    <row r="12129" spans="1:9" x14ac:dyDescent="0.25">
      <c r="A12129">
        <v>12128</v>
      </c>
      <c r="B12129">
        <v>5327</v>
      </c>
      <c r="C12129" s="1">
        <v>45016</v>
      </c>
      <c r="D12129" s="2">
        <v>0.57762731481481477</v>
      </c>
      <c r="E12129">
        <v>125</v>
      </c>
      <c r="F12129" s="5">
        <f>IFERROR(VLOOKUP(E12129,Raw_Menu!$A$2:$D$33,4,FALSE),0)</f>
        <v>17.95</v>
      </c>
      <c r="G12129" s="5">
        <f t="shared" si="378"/>
        <v>17.95</v>
      </c>
      <c r="H12129">
        <f t="shared" si="379"/>
        <v>13</v>
      </c>
      <c r="I12129" t="str">
        <f>IFERROR(VLOOKUP(tblOrders[[#This Row],[item_id]],Raw_Menu!$A$2:$D$33,3,FALSE),"Unknown")</f>
        <v>Italian</v>
      </c>
    </row>
    <row r="12130" spans="1:9" x14ac:dyDescent="0.25">
      <c r="A12130">
        <v>12129</v>
      </c>
      <c r="B12130">
        <v>5327</v>
      </c>
      <c r="C12130" s="1">
        <v>45016</v>
      </c>
      <c r="D12130" s="2">
        <v>0.57762731481481477</v>
      </c>
      <c r="E12130">
        <v>119</v>
      </c>
      <c r="F12130" s="5">
        <f>IFERROR(VLOOKUP(E12130,Raw_Menu!$A$2:$D$33,4,FALSE),0)</f>
        <v>11.95</v>
      </c>
      <c r="G12130" s="5">
        <f t="shared" si="378"/>
        <v>11.95</v>
      </c>
      <c r="H12130">
        <f t="shared" si="379"/>
        <v>13</v>
      </c>
      <c r="I12130" t="str">
        <f>IFERROR(VLOOKUP(tblOrders[[#This Row],[item_id]],Raw_Menu!$A$2:$D$33,3,FALSE),"Unknown")</f>
        <v>Mexican</v>
      </c>
    </row>
    <row r="12131" spans="1:9" x14ac:dyDescent="0.25">
      <c r="A12131">
        <v>12130</v>
      </c>
      <c r="B12131">
        <v>5327</v>
      </c>
      <c r="C12131" s="1">
        <v>45016</v>
      </c>
      <c r="D12131" s="2">
        <v>0.57762731481481477</v>
      </c>
      <c r="E12131">
        <v>121</v>
      </c>
      <c r="F12131" s="5">
        <f>IFERROR(VLOOKUP(E12131,Raw_Menu!$A$2:$D$33,4,FALSE),0)</f>
        <v>10.5</v>
      </c>
      <c r="G12131" s="5">
        <f t="shared" si="378"/>
        <v>10.5</v>
      </c>
      <c r="H12131">
        <f t="shared" si="379"/>
        <v>13</v>
      </c>
      <c r="I12131" t="str">
        <f>IFERROR(VLOOKUP(tblOrders[[#This Row],[item_id]],Raw_Menu!$A$2:$D$33,3,FALSE),"Unknown")</f>
        <v>Mexican</v>
      </c>
    </row>
    <row r="12132" spans="1:9" x14ac:dyDescent="0.25">
      <c r="A12132">
        <v>12131</v>
      </c>
      <c r="B12132">
        <v>5328</v>
      </c>
      <c r="C12132" s="1">
        <v>45016</v>
      </c>
      <c r="D12132" s="2">
        <v>0.59996527777777775</v>
      </c>
      <c r="E12132">
        <v>107</v>
      </c>
      <c r="F12132" s="5">
        <f>IFERROR(VLOOKUP(E12132,Raw_Menu!$A$2:$D$33,4,FALSE),0)</f>
        <v>16.5</v>
      </c>
      <c r="G12132" s="5">
        <f t="shared" si="378"/>
        <v>16.5</v>
      </c>
      <c r="H12132">
        <f t="shared" si="379"/>
        <v>14</v>
      </c>
      <c r="I12132" t="str">
        <f>IFERROR(VLOOKUP(tblOrders[[#This Row],[item_id]],Raw_Menu!$A$2:$D$33,3,FALSE),"Unknown")</f>
        <v>Asian</v>
      </c>
    </row>
    <row r="12133" spans="1:9" x14ac:dyDescent="0.25">
      <c r="A12133">
        <v>12132</v>
      </c>
      <c r="B12133">
        <v>5328</v>
      </c>
      <c r="C12133" s="1">
        <v>45016</v>
      </c>
      <c r="D12133" s="2">
        <v>0.59996527777777775</v>
      </c>
      <c r="E12133">
        <v>117</v>
      </c>
      <c r="F12133" s="5">
        <f>IFERROR(VLOOKUP(E12133,Raw_Menu!$A$2:$D$33,4,FALSE),0)</f>
        <v>12.95</v>
      </c>
      <c r="G12133" s="5">
        <f t="shared" si="378"/>
        <v>12.95</v>
      </c>
      <c r="H12133">
        <f t="shared" si="379"/>
        <v>14</v>
      </c>
      <c r="I12133" t="str">
        <f>IFERROR(VLOOKUP(tblOrders[[#This Row],[item_id]],Raw_Menu!$A$2:$D$33,3,FALSE),"Unknown")</f>
        <v>Mexican</v>
      </c>
    </row>
    <row r="12134" spans="1:9" x14ac:dyDescent="0.25">
      <c r="A12134">
        <v>12133</v>
      </c>
      <c r="B12134">
        <v>5328</v>
      </c>
      <c r="C12134" s="1">
        <v>45016</v>
      </c>
      <c r="D12134" s="2">
        <v>0.59996527777777775</v>
      </c>
      <c r="E12134">
        <v>111</v>
      </c>
      <c r="F12134" s="5">
        <f>IFERROR(VLOOKUP(E12134,Raw_Menu!$A$2:$D$33,4,FALSE),0)</f>
        <v>11.95</v>
      </c>
      <c r="G12134" s="5">
        <f t="shared" si="378"/>
        <v>11.95</v>
      </c>
      <c r="H12134">
        <f t="shared" si="379"/>
        <v>14</v>
      </c>
      <c r="I12134" t="str">
        <f>IFERROR(VLOOKUP(tblOrders[[#This Row],[item_id]],Raw_Menu!$A$2:$D$33,3,FALSE),"Unknown")</f>
        <v>Asian</v>
      </c>
    </row>
    <row r="12135" spans="1:9" x14ac:dyDescent="0.25">
      <c r="A12135">
        <v>12134</v>
      </c>
      <c r="B12135">
        <v>5329</v>
      </c>
      <c r="C12135" s="1">
        <v>45016</v>
      </c>
      <c r="D12135" s="2">
        <v>0.61697916666666663</v>
      </c>
      <c r="E12135">
        <v>108</v>
      </c>
      <c r="F12135" s="5">
        <f>IFERROR(VLOOKUP(E12135,Raw_Menu!$A$2:$D$33,4,FALSE),0)</f>
        <v>14.5</v>
      </c>
      <c r="G12135" s="5">
        <f t="shared" si="378"/>
        <v>14.5</v>
      </c>
      <c r="H12135">
        <f t="shared" si="379"/>
        <v>14</v>
      </c>
      <c r="I12135" t="str">
        <f>IFERROR(VLOOKUP(tblOrders[[#This Row],[item_id]],Raw_Menu!$A$2:$D$33,3,FALSE),"Unknown")</f>
        <v>Asian</v>
      </c>
    </row>
    <row r="12136" spans="1:9" x14ac:dyDescent="0.25">
      <c r="A12136">
        <v>12135</v>
      </c>
      <c r="B12136">
        <v>5329</v>
      </c>
      <c r="C12136" s="1">
        <v>45016</v>
      </c>
      <c r="D12136" s="2">
        <v>0.61697916666666663</v>
      </c>
      <c r="E12136">
        <v>121</v>
      </c>
      <c r="F12136" s="5">
        <f>IFERROR(VLOOKUP(E12136,Raw_Menu!$A$2:$D$33,4,FALSE),0)</f>
        <v>10.5</v>
      </c>
      <c r="G12136" s="5">
        <f t="shared" si="378"/>
        <v>10.5</v>
      </c>
      <c r="H12136">
        <f t="shared" si="379"/>
        <v>14</v>
      </c>
      <c r="I12136" t="str">
        <f>IFERROR(VLOOKUP(tblOrders[[#This Row],[item_id]],Raw_Menu!$A$2:$D$33,3,FALSE),"Unknown")</f>
        <v>Mexican</v>
      </c>
    </row>
    <row r="12137" spans="1:9" x14ac:dyDescent="0.25">
      <c r="A12137">
        <v>12136</v>
      </c>
      <c r="B12137">
        <v>5330</v>
      </c>
      <c r="C12137" s="1">
        <v>45016</v>
      </c>
      <c r="D12137" s="2">
        <v>0.61721064814814819</v>
      </c>
      <c r="E12137">
        <v>101</v>
      </c>
      <c r="F12137" s="5">
        <f>IFERROR(VLOOKUP(E12137,Raw_Menu!$A$2:$D$33,4,FALSE),0)</f>
        <v>12.95</v>
      </c>
      <c r="G12137" s="5">
        <f t="shared" si="378"/>
        <v>12.95</v>
      </c>
      <c r="H12137">
        <f t="shared" si="379"/>
        <v>14</v>
      </c>
      <c r="I12137" t="str">
        <f>IFERROR(VLOOKUP(tblOrders[[#This Row],[item_id]],Raw_Menu!$A$2:$D$33,3,FALSE),"Unknown")</f>
        <v>American</v>
      </c>
    </row>
    <row r="12138" spans="1:9" x14ac:dyDescent="0.25">
      <c r="A12138">
        <v>12137</v>
      </c>
      <c r="B12138">
        <v>5330</v>
      </c>
      <c r="C12138" s="1">
        <v>45016</v>
      </c>
      <c r="D12138" s="2">
        <v>0.61721064814814819</v>
      </c>
      <c r="E12138">
        <v>102</v>
      </c>
      <c r="F12138" s="5">
        <f>IFERROR(VLOOKUP(E12138,Raw_Menu!$A$2:$D$33,4,FALSE),0)</f>
        <v>13.95</v>
      </c>
      <c r="G12138" s="5">
        <f t="shared" si="378"/>
        <v>13.95</v>
      </c>
      <c r="H12138">
        <f t="shared" si="379"/>
        <v>14</v>
      </c>
      <c r="I12138" t="str">
        <f>IFERROR(VLOOKUP(tblOrders[[#This Row],[item_id]],Raw_Menu!$A$2:$D$33,3,FALSE),"Unknown")</f>
        <v>American</v>
      </c>
    </row>
    <row r="12139" spans="1:9" x14ac:dyDescent="0.25">
      <c r="A12139">
        <v>12138</v>
      </c>
      <c r="B12139">
        <v>5330</v>
      </c>
      <c r="C12139" s="1">
        <v>45016</v>
      </c>
      <c r="D12139" s="2">
        <v>0.61721064814814819</v>
      </c>
      <c r="E12139">
        <v>111</v>
      </c>
      <c r="F12139" s="5">
        <f>IFERROR(VLOOKUP(E12139,Raw_Menu!$A$2:$D$33,4,FALSE),0)</f>
        <v>11.95</v>
      </c>
      <c r="G12139" s="5">
        <f t="shared" si="378"/>
        <v>11.95</v>
      </c>
      <c r="H12139">
        <f t="shared" si="379"/>
        <v>14</v>
      </c>
      <c r="I12139" t="str">
        <f>IFERROR(VLOOKUP(tblOrders[[#This Row],[item_id]],Raw_Menu!$A$2:$D$33,3,FALSE),"Unknown")</f>
        <v>Asian</v>
      </c>
    </row>
    <row r="12140" spans="1:9" x14ac:dyDescent="0.25">
      <c r="A12140">
        <v>12139</v>
      </c>
      <c r="B12140">
        <v>5331</v>
      </c>
      <c r="C12140" s="1">
        <v>45016</v>
      </c>
      <c r="D12140" s="2">
        <v>0.61849537037037039</v>
      </c>
      <c r="E12140">
        <v>101</v>
      </c>
      <c r="F12140" s="5">
        <f>IFERROR(VLOOKUP(E12140,Raw_Menu!$A$2:$D$33,4,FALSE),0)</f>
        <v>12.95</v>
      </c>
      <c r="G12140" s="5">
        <f t="shared" si="378"/>
        <v>12.95</v>
      </c>
      <c r="H12140">
        <f t="shared" si="379"/>
        <v>14</v>
      </c>
      <c r="I12140" t="str">
        <f>IFERROR(VLOOKUP(tblOrders[[#This Row],[item_id]],Raw_Menu!$A$2:$D$33,3,FALSE),"Unknown")</f>
        <v>American</v>
      </c>
    </row>
    <row r="12141" spans="1:9" x14ac:dyDescent="0.25">
      <c r="A12141">
        <v>12140</v>
      </c>
      <c r="B12141">
        <v>5331</v>
      </c>
      <c r="C12141" s="1">
        <v>45016</v>
      </c>
      <c r="D12141" s="2">
        <v>0.61849537037037039</v>
      </c>
      <c r="E12141">
        <v>109</v>
      </c>
      <c r="F12141" s="5">
        <f>IFERROR(VLOOKUP(E12141,Raw_Menu!$A$2:$D$33,4,FALSE),0)</f>
        <v>17.95</v>
      </c>
      <c r="G12141" s="5">
        <f t="shared" si="378"/>
        <v>17.95</v>
      </c>
      <c r="H12141">
        <f t="shared" si="379"/>
        <v>14</v>
      </c>
      <c r="I12141" t="str">
        <f>IFERROR(VLOOKUP(tblOrders[[#This Row],[item_id]],Raw_Menu!$A$2:$D$33,3,FALSE),"Unknown")</f>
        <v>Asian</v>
      </c>
    </row>
    <row r="12142" spans="1:9" x14ac:dyDescent="0.25">
      <c r="A12142">
        <v>12141</v>
      </c>
      <c r="B12142">
        <v>5331</v>
      </c>
      <c r="C12142" s="1">
        <v>45016</v>
      </c>
      <c r="D12142" s="2">
        <v>0.61849537037037039</v>
      </c>
      <c r="E12142">
        <v>122</v>
      </c>
      <c r="F12142" s="5">
        <f>IFERROR(VLOOKUP(E12142,Raw_Menu!$A$2:$D$33,4,FALSE),0)</f>
        <v>7</v>
      </c>
      <c r="G12142" s="5">
        <f t="shared" si="378"/>
        <v>7</v>
      </c>
      <c r="H12142">
        <f t="shared" si="379"/>
        <v>14</v>
      </c>
      <c r="I12142" t="str">
        <f>IFERROR(VLOOKUP(tblOrders[[#This Row],[item_id]],Raw_Menu!$A$2:$D$33,3,FALSE),"Unknown")</f>
        <v>Mexican</v>
      </c>
    </row>
    <row r="12143" spans="1:9" x14ac:dyDescent="0.25">
      <c r="A12143">
        <v>12142</v>
      </c>
      <c r="B12143">
        <v>5332</v>
      </c>
      <c r="C12143" s="1">
        <v>45016</v>
      </c>
      <c r="D12143" s="2">
        <v>0.61917824074074079</v>
      </c>
      <c r="E12143">
        <v>116</v>
      </c>
      <c r="F12143" s="5">
        <f>IFERROR(VLOOKUP(E12143,Raw_Menu!$A$2:$D$33,4,FALSE),0)</f>
        <v>13.95</v>
      </c>
      <c r="G12143" s="5">
        <f t="shared" si="378"/>
        <v>13.95</v>
      </c>
      <c r="H12143">
        <f t="shared" si="379"/>
        <v>14</v>
      </c>
      <c r="I12143" t="str">
        <f>IFERROR(VLOOKUP(tblOrders[[#This Row],[item_id]],Raw_Menu!$A$2:$D$33,3,FALSE),"Unknown")</f>
        <v>Mexican</v>
      </c>
    </row>
    <row r="12144" spans="1:9" x14ac:dyDescent="0.25">
      <c r="A12144">
        <v>12143</v>
      </c>
      <c r="B12144">
        <v>5332</v>
      </c>
      <c r="C12144" s="1">
        <v>45016</v>
      </c>
      <c r="D12144" s="2">
        <v>0.61917824074074079</v>
      </c>
      <c r="E12144">
        <v>126</v>
      </c>
      <c r="F12144" s="5">
        <f>IFERROR(VLOOKUP(E12144,Raw_Menu!$A$2:$D$33,4,FALSE),0)</f>
        <v>14.5</v>
      </c>
      <c r="G12144" s="5">
        <f t="shared" si="378"/>
        <v>14.5</v>
      </c>
      <c r="H12144">
        <f t="shared" si="379"/>
        <v>14</v>
      </c>
      <c r="I12144" t="str">
        <f>IFERROR(VLOOKUP(tblOrders[[#This Row],[item_id]],Raw_Menu!$A$2:$D$33,3,FALSE),"Unknown")</f>
        <v>Italian</v>
      </c>
    </row>
    <row r="12145" spans="1:9" x14ac:dyDescent="0.25">
      <c r="A12145">
        <v>12144</v>
      </c>
      <c r="B12145">
        <v>5332</v>
      </c>
      <c r="C12145" s="1">
        <v>45016</v>
      </c>
      <c r="D12145" s="2">
        <v>0.61917824074074079</v>
      </c>
      <c r="E12145">
        <v>128</v>
      </c>
      <c r="F12145" s="5">
        <f>IFERROR(VLOOKUP(E12145,Raw_Menu!$A$2:$D$33,4,FALSE),0)</f>
        <v>15.5</v>
      </c>
      <c r="G12145" s="5">
        <f t="shared" si="378"/>
        <v>15.5</v>
      </c>
      <c r="H12145">
        <f t="shared" si="379"/>
        <v>14</v>
      </c>
      <c r="I12145" t="str">
        <f>IFERROR(VLOOKUP(tblOrders[[#This Row],[item_id]],Raw_Menu!$A$2:$D$33,3,FALSE),"Unknown")</f>
        <v>Italian</v>
      </c>
    </row>
    <row r="12146" spans="1:9" x14ac:dyDescent="0.25">
      <c r="A12146">
        <v>12145</v>
      </c>
      <c r="B12146">
        <v>5333</v>
      </c>
      <c r="C12146" s="1">
        <v>45016</v>
      </c>
      <c r="D12146" s="2">
        <v>0.63662037037037034</v>
      </c>
      <c r="E12146">
        <v>107</v>
      </c>
      <c r="F12146" s="5">
        <f>IFERROR(VLOOKUP(E12146,Raw_Menu!$A$2:$D$33,4,FALSE),0)</f>
        <v>16.5</v>
      </c>
      <c r="G12146" s="5">
        <f t="shared" si="378"/>
        <v>16.5</v>
      </c>
      <c r="H12146">
        <f t="shared" si="379"/>
        <v>15</v>
      </c>
      <c r="I12146" t="str">
        <f>IFERROR(VLOOKUP(tblOrders[[#This Row],[item_id]],Raw_Menu!$A$2:$D$33,3,FALSE),"Unknown")</f>
        <v>Asian</v>
      </c>
    </row>
    <row r="12147" spans="1:9" x14ac:dyDescent="0.25">
      <c r="A12147">
        <v>12146</v>
      </c>
      <c r="B12147">
        <v>5333</v>
      </c>
      <c r="C12147" s="1">
        <v>45016</v>
      </c>
      <c r="D12147" s="2">
        <v>0.63662037037037034</v>
      </c>
      <c r="E12147">
        <v>117</v>
      </c>
      <c r="F12147" s="5">
        <f>IFERROR(VLOOKUP(E12147,Raw_Menu!$A$2:$D$33,4,FALSE),0)</f>
        <v>12.95</v>
      </c>
      <c r="G12147" s="5">
        <f t="shared" si="378"/>
        <v>12.95</v>
      </c>
      <c r="H12147">
        <f t="shared" si="379"/>
        <v>15</v>
      </c>
      <c r="I12147" t="str">
        <f>IFERROR(VLOOKUP(tblOrders[[#This Row],[item_id]],Raw_Menu!$A$2:$D$33,3,FALSE),"Unknown")</f>
        <v>Mexican</v>
      </c>
    </row>
    <row r="12148" spans="1:9" x14ac:dyDescent="0.25">
      <c r="A12148">
        <v>12147</v>
      </c>
      <c r="B12148">
        <v>5334</v>
      </c>
      <c r="C12148" s="1">
        <v>45016</v>
      </c>
      <c r="D12148" s="2">
        <v>0.64555555555555555</v>
      </c>
      <c r="E12148">
        <v>115</v>
      </c>
      <c r="F12148" s="5">
        <f>IFERROR(VLOOKUP(E12148,Raw_Menu!$A$2:$D$33,4,FALSE),0)</f>
        <v>11.95</v>
      </c>
      <c r="G12148" s="5">
        <f t="shared" si="378"/>
        <v>11.95</v>
      </c>
      <c r="H12148">
        <f t="shared" si="379"/>
        <v>15</v>
      </c>
      <c r="I12148" t="str">
        <f>IFERROR(VLOOKUP(tblOrders[[#This Row],[item_id]],Raw_Menu!$A$2:$D$33,3,FALSE),"Unknown")</f>
        <v>Mexican</v>
      </c>
    </row>
    <row r="12149" spans="1:9" x14ac:dyDescent="0.25">
      <c r="A12149">
        <v>12148</v>
      </c>
      <c r="B12149">
        <v>5334</v>
      </c>
      <c r="C12149" s="1">
        <v>45016</v>
      </c>
      <c r="D12149" s="2">
        <v>0.64555555555555555</v>
      </c>
      <c r="E12149">
        <v>108</v>
      </c>
      <c r="F12149" s="5">
        <f>IFERROR(VLOOKUP(E12149,Raw_Menu!$A$2:$D$33,4,FALSE),0)</f>
        <v>14.5</v>
      </c>
      <c r="G12149" s="5">
        <f t="shared" si="378"/>
        <v>14.5</v>
      </c>
      <c r="H12149">
        <f t="shared" si="379"/>
        <v>15</v>
      </c>
      <c r="I12149" t="str">
        <f>IFERROR(VLOOKUP(tblOrders[[#This Row],[item_id]],Raw_Menu!$A$2:$D$33,3,FALSE),"Unknown")</f>
        <v>Asian</v>
      </c>
    </row>
    <row r="12150" spans="1:9" x14ac:dyDescent="0.25">
      <c r="A12150">
        <v>12149</v>
      </c>
      <c r="B12150">
        <v>5334</v>
      </c>
      <c r="C12150" s="1">
        <v>45016</v>
      </c>
      <c r="D12150" s="2">
        <v>0.64555555555555555</v>
      </c>
      <c r="E12150">
        <v>132</v>
      </c>
      <c r="F12150" s="5">
        <f>IFERROR(VLOOKUP(E12150,Raw_Menu!$A$2:$D$33,4,FALSE),0)</f>
        <v>16.95</v>
      </c>
      <c r="G12150" s="5">
        <f t="shared" si="378"/>
        <v>16.95</v>
      </c>
      <c r="H12150">
        <f t="shared" si="379"/>
        <v>15</v>
      </c>
      <c r="I12150" t="str">
        <f>IFERROR(VLOOKUP(tblOrders[[#This Row],[item_id]],Raw_Menu!$A$2:$D$33,3,FALSE),"Unknown")</f>
        <v>Italian</v>
      </c>
    </row>
    <row r="12151" spans="1:9" x14ac:dyDescent="0.25">
      <c r="A12151">
        <v>12150</v>
      </c>
      <c r="B12151">
        <v>5335</v>
      </c>
      <c r="C12151" s="1">
        <v>45016</v>
      </c>
      <c r="D12151" s="2">
        <v>0.6466319444444445</v>
      </c>
      <c r="E12151">
        <v>127</v>
      </c>
      <c r="F12151" s="5">
        <f>IFERROR(VLOOKUP(E12151,Raw_Menu!$A$2:$D$33,4,FALSE),0)</f>
        <v>17.95</v>
      </c>
      <c r="G12151" s="5">
        <f t="shared" si="378"/>
        <v>17.95</v>
      </c>
      <c r="H12151">
        <f t="shared" si="379"/>
        <v>15</v>
      </c>
      <c r="I12151" t="str">
        <f>IFERROR(VLOOKUP(tblOrders[[#This Row],[item_id]],Raw_Menu!$A$2:$D$33,3,FALSE),"Unknown")</f>
        <v>Italian</v>
      </c>
    </row>
    <row r="12152" spans="1:9" x14ac:dyDescent="0.25">
      <c r="A12152">
        <v>12151</v>
      </c>
      <c r="B12152">
        <v>5336</v>
      </c>
      <c r="C12152" s="1">
        <v>45016</v>
      </c>
      <c r="D12152" s="2">
        <v>0.6476736111111111</v>
      </c>
      <c r="E12152">
        <v>101</v>
      </c>
      <c r="F12152" s="5">
        <f>IFERROR(VLOOKUP(E12152,Raw_Menu!$A$2:$D$33,4,FALSE),0)</f>
        <v>12.95</v>
      </c>
      <c r="G12152" s="5">
        <f t="shared" si="378"/>
        <v>12.95</v>
      </c>
      <c r="H12152">
        <f t="shared" si="379"/>
        <v>15</v>
      </c>
      <c r="I12152" t="str">
        <f>IFERROR(VLOOKUP(tblOrders[[#This Row],[item_id]],Raw_Menu!$A$2:$D$33,3,FALSE),"Unknown")</f>
        <v>American</v>
      </c>
    </row>
    <row r="12153" spans="1:9" x14ac:dyDescent="0.25">
      <c r="A12153">
        <v>12152</v>
      </c>
      <c r="B12153">
        <v>5336</v>
      </c>
      <c r="C12153" s="1">
        <v>45016</v>
      </c>
      <c r="D12153" s="2">
        <v>0.6476736111111111</v>
      </c>
      <c r="E12153">
        <v>108</v>
      </c>
      <c r="F12153" s="5">
        <f>IFERROR(VLOOKUP(E12153,Raw_Menu!$A$2:$D$33,4,FALSE),0)</f>
        <v>14.5</v>
      </c>
      <c r="G12153" s="5">
        <f t="shared" si="378"/>
        <v>14.5</v>
      </c>
      <c r="H12153">
        <f t="shared" si="379"/>
        <v>15</v>
      </c>
      <c r="I12153" t="str">
        <f>IFERROR(VLOOKUP(tblOrders[[#This Row],[item_id]],Raw_Menu!$A$2:$D$33,3,FALSE),"Unknown")</f>
        <v>Asian</v>
      </c>
    </row>
    <row r="12154" spans="1:9" x14ac:dyDescent="0.25">
      <c r="A12154">
        <v>12153</v>
      </c>
      <c r="B12154">
        <v>5336</v>
      </c>
      <c r="C12154" s="1">
        <v>45016</v>
      </c>
      <c r="D12154" s="2">
        <v>0.6476736111111111</v>
      </c>
      <c r="E12154">
        <v>126</v>
      </c>
      <c r="F12154" s="5">
        <f>IFERROR(VLOOKUP(E12154,Raw_Menu!$A$2:$D$33,4,FALSE),0)</f>
        <v>14.5</v>
      </c>
      <c r="G12154" s="5">
        <f t="shared" si="378"/>
        <v>14.5</v>
      </c>
      <c r="H12154">
        <f t="shared" si="379"/>
        <v>15</v>
      </c>
      <c r="I12154" t="str">
        <f>IFERROR(VLOOKUP(tblOrders[[#This Row],[item_id]],Raw_Menu!$A$2:$D$33,3,FALSE),"Unknown")</f>
        <v>Italian</v>
      </c>
    </row>
    <row r="12155" spans="1:9" x14ac:dyDescent="0.25">
      <c r="A12155">
        <v>12154</v>
      </c>
      <c r="B12155">
        <v>5337</v>
      </c>
      <c r="C12155" s="1">
        <v>45016</v>
      </c>
      <c r="D12155" s="2">
        <v>0.64896990740740745</v>
      </c>
      <c r="E12155">
        <v>117</v>
      </c>
      <c r="F12155" s="5">
        <f>IFERROR(VLOOKUP(E12155,Raw_Menu!$A$2:$D$33,4,FALSE),0)</f>
        <v>12.95</v>
      </c>
      <c r="G12155" s="5">
        <f t="shared" si="378"/>
        <v>12.95</v>
      </c>
      <c r="H12155">
        <f t="shared" si="379"/>
        <v>15</v>
      </c>
      <c r="I12155" t="str">
        <f>IFERROR(VLOOKUP(tblOrders[[#This Row],[item_id]],Raw_Menu!$A$2:$D$33,3,FALSE),"Unknown")</f>
        <v>Mexican</v>
      </c>
    </row>
    <row r="12156" spans="1:9" x14ac:dyDescent="0.25">
      <c r="A12156">
        <v>12155</v>
      </c>
      <c r="B12156">
        <v>5337</v>
      </c>
      <c r="C12156" s="1">
        <v>45016</v>
      </c>
      <c r="D12156" s="2">
        <v>0.64896990740740745</v>
      </c>
      <c r="E12156">
        <v>119</v>
      </c>
      <c r="F12156" s="5">
        <f>IFERROR(VLOOKUP(E12156,Raw_Menu!$A$2:$D$33,4,FALSE),0)</f>
        <v>11.95</v>
      </c>
      <c r="G12156" s="5">
        <f t="shared" si="378"/>
        <v>11.95</v>
      </c>
      <c r="H12156">
        <f t="shared" si="379"/>
        <v>15</v>
      </c>
      <c r="I12156" t="str">
        <f>IFERROR(VLOOKUP(tblOrders[[#This Row],[item_id]],Raw_Menu!$A$2:$D$33,3,FALSE),"Unknown")</f>
        <v>Mexican</v>
      </c>
    </row>
    <row r="12157" spans="1:9" x14ac:dyDescent="0.25">
      <c r="A12157">
        <v>12156</v>
      </c>
      <c r="B12157">
        <v>5337</v>
      </c>
      <c r="C12157" s="1">
        <v>45016</v>
      </c>
      <c r="D12157" s="2">
        <v>0.64896990740740745</v>
      </c>
      <c r="E12157">
        <v>106</v>
      </c>
      <c r="F12157" s="5">
        <f>IFERROR(VLOOKUP(E12157,Raw_Menu!$A$2:$D$33,4,FALSE),0)</f>
        <v>7</v>
      </c>
      <c r="G12157" s="5">
        <f t="shared" si="378"/>
        <v>7</v>
      </c>
      <c r="H12157">
        <f t="shared" si="379"/>
        <v>15</v>
      </c>
      <c r="I12157" t="str">
        <f>IFERROR(VLOOKUP(tblOrders[[#This Row],[item_id]],Raw_Menu!$A$2:$D$33,3,FALSE),"Unknown")</f>
        <v>American</v>
      </c>
    </row>
    <row r="12158" spans="1:9" x14ac:dyDescent="0.25">
      <c r="A12158">
        <v>12157</v>
      </c>
      <c r="B12158">
        <v>5338</v>
      </c>
      <c r="C12158" s="1">
        <v>45016</v>
      </c>
      <c r="D12158" s="2">
        <v>0.67125000000000001</v>
      </c>
      <c r="E12158">
        <v>108</v>
      </c>
      <c r="F12158" s="5">
        <f>IFERROR(VLOOKUP(E12158,Raw_Menu!$A$2:$D$33,4,FALSE),0)</f>
        <v>14.5</v>
      </c>
      <c r="G12158" s="5">
        <f t="shared" si="378"/>
        <v>14.5</v>
      </c>
      <c r="H12158">
        <f t="shared" si="379"/>
        <v>16</v>
      </c>
      <c r="I12158" t="str">
        <f>IFERROR(VLOOKUP(tblOrders[[#This Row],[item_id]],Raw_Menu!$A$2:$D$33,3,FALSE),"Unknown")</f>
        <v>Asian</v>
      </c>
    </row>
    <row r="12159" spans="1:9" x14ac:dyDescent="0.25">
      <c r="A12159">
        <v>12158</v>
      </c>
      <c r="B12159">
        <v>5339</v>
      </c>
      <c r="C12159" s="1">
        <v>45016</v>
      </c>
      <c r="D12159" s="2">
        <v>0.67563657407407407</v>
      </c>
      <c r="E12159">
        <v>101</v>
      </c>
      <c r="F12159" s="5">
        <f>IFERROR(VLOOKUP(E12159,Raw_Menu!$A$2:$D$33,4,FALSE),0)</f>
        <v>12.95</v>
      </c>
      <c r="G12159" s="5">
        <f t="shared" si="378"/>
        <v>12.95</v>
      </c>
      <c r="H12159">
        <f t="shared" si="379"/>
        <v>16</v>
      </c>
      <c r="I12159" t="str">
        <f>IFERROR(VLOOKUP(tblOrders[[#This Row],[item_id]],Raw_Menu!$A$2:$D$33,3,FALSE),"Unknown")</f>
        <v>American</v>
      </c>
    </row>
    <row r="12160" spans="1:9" x14ac:dyDescent="0.25">
      <c r="A12160">
        <v>12159</v>
      </c>
      <c r="B12160">
        <v>5339</v>
      </c>
      <c r="C12160" s="1">
        <v>45016</v>
      </c>
      <c r="D12160" s="2">
        <v>0.67563657407407407</v>
      </c>
      <c r="E12160">
        <v>126</v>
      </c>
      <c r="F12160" s="5">
        <f>IFERROR(VLOOKUP(E12160,Raw_Menu!$A$2:$D$33,4,FALSE),0)</f>
        <v>14.5</v>
      </c>
      <c r="G12160" s="5">
        <f t="shared" si="378"/>
        <v>14.5</v>
      </c>
      <c r="H12160">
        <f t="shared" si="379"/>
        <v>16</v>
      </c>
      <c r="I12160" t="str">
        <f>IFERROR(VLOOKUP(tblOrders[[#This Row],[item_id]],Raw_Menu!$A$2:$D$33,3,FALSE),"Unknown")</f>
        <v>Italian</v>
      </c>
    </row>
    <row r="12161" spans="1:9" x14ac:dyDescent="0.25">
      <c r="A12161">
        <v>12160</v>
      </c>
      <c r="B12161">
        <v>5339</v>
      </c>
      <c r="C12161" s="1">
        <v>45016</v>
      </c>
      <c r="D12161" s="2">
        <v>0.67563657407407407</v>
      </c>
      <c r="E12161">
        <v>120</v>
      </c>
      <c r="F12161" s="5">
        <f>IFERROR(VLOOKUP(E12161,Raw_Menu!$A$2:$D$33,4,FALSE),0)</f>
        <v>13.95</v>
      </c>
      <c r="G12161" s="5">
        <f t="shared" si="378"/>
        <v>13.95</v>
      </c>
      <c r="H12161">
        <f t="shared" si="379"/>
        <v>16</v>
      </c>
      <c r="I12161" t="str">
        <f>IFERROR(VLOOKUP(tblOrders[[#This Row],[item_id]],Raw_Menu!$A$2:$D$33,3,FALSE),"Unknown")</f>
        <v>Mexican</v>
      </c>
    </row>
    <row r="12162" spans="1:9" x14ac:dyDescent="0.25">
      <c r="A12162">
        <v>12161</v>
      </c>
      <c r="B12162">
        <v>5339</v>
      </c>
      <c r="C12162" s="1">
        <v>45016</v>
      </c>
      <c r="D12162" s="2">
        <v>0.67563657407407407</v>
      </c>
      <c r="E12162">
        <v>123</v>
      </c>
      <c r="F12162" s="5">
        <f>IFERROR(VLOOKUP(E12162,Raw_Menu!$A$2:$D$33,4,FALSE),0)</f>
        <v>9</v>
      </c>
      <c r="G12162" s="5">
        <f t="shared" ref="G12162:G12225" si="380">VALUE(F12162)</f>
        <v>9</v>
      </c>
      <c r="H12162">
        <f t="shared" ref="H12162:H12225" si="381">HOUR(D12162)</f>
        <v>16</v>
      </c>
      <c r="I12162" t="str">
        <f>IFERROR(VLOOKUP(tblOrders[[#This Row],[item_id]],Raw_Menu!$A$2:$D$33,3,FALSE),"Unknown")</f>
        <v>Mexican</v>
      </c>
    </row>
    <row r="12163" spans="1:9" x14ac:dyDescent="0.25">
      <c r="A12163">
        <v>12162</v>
      </c>
      <c r="B12163">
        <v>5340</v>
      </c>
      <c r="C12163" s="1">
        <v>45016</v>
      </c>
      <c r="D12163" s="2">
        <v>0.68125000000000002</v>
      </c>
      <c r="E12163">
        <v>106</v>
      </c>
      <c r="F12163" s="5">
        <f>IFERROR(VLOOKUP(E12163,Raw_Menu!$A$2:$D$33,4,FALSE),0)</f>
        <v>7</v>
      </c>
      <c r="G12163" s="5">
        <f t="shared" si="380"/>
        <v>7</v>
      </c>
      <c r="H12163">
        <f t="shared" si="381"/>
        <v>16</v>
      </c>
      <c r="I12163" t="str">
        <f>IFERROR(VLOOKUP(tblOrders[[#This Row],[item_id]],Raw_Menu!$A$2:$D$33,3,FALSE),"Unknown")</f>
        <v>American</v>
      </c>
    </row>
    <row r="12164" spans="1:9" x14ac:dyDescent="0.25">
      <c r="A12164">
        <v>12163</v>
      </c>
      <c r="B12164">
        <v>5341</v>
      </c>
      <c r="C12164" s="1">
        <v>45016</v>
      </c>
      <c r="D12164" s="2">
        <v>0.68351851851851853</v>
      </c>
      <c r="E12164">
        <v>123</v>
      </c>
      <c r="F12164" s="5">
        <f>IFERROR(VLOOKUP(E12164,Raw_Menu!$A$2:$D$33,4,FALSE),0)</f>
        <v>9</v>
      </c>
      <c r="G12164" s="5">
        <f t="shared" si="380"/>
        <v>9</v>
      </c>
      <c r="H12164">
        <f t="shared" si="381"/>
        <v>16</v>
      </c>
      <c r="I12164" t="str">
        <f>IFERROR(VLOOKUP(tblOrders[[#This Row],[item_id]],Raw_Menu!$A$2:$D$33,3,FALSE),"Unknown")</f>
        <v>Mexican</v>
      </c>
    </row>
    <row r="12165" spans="1:9" x14ac:dyDescent="0.25">
      <c r="A12165">
        <v>12164</v>
      </c>
      <c r="B12165">
        <v>5342</v>
      </c>
      <c r="C12165" s="1">
        <v>45016</v>
      </c>
      <c r="D12165" s="2">
        <v>0.72057870370370369</v>
      </c>
      <c r="E12165">
        <v>129</v>
      </c>
      <c r="F12165" s="5">
        <f>IFERROR(VLOOKUP(E12165,Raw_Menu!$A$2:$D$33,4,FALSE),0)</f>
        <v>15.5</v>
      </c>
      <c r="G12165" s="5">
        <f t="shared" si="380"/>
        <v>15.5</v>
      </c>
      <c r="H12165">
        <f t="shared" si="381"/>
        <v>17</v>
      </c>
      <c r="I12165" t="str">
        <f>IFERROR(VLOOKUP(tblOrders[[#This Row],[item_id]],Raw_Menu!$A$2:$D$33,3,FALSE),"Unknown")</f>
        <v>Italian</v>
      </c>
    </row>
    <row r="12166" spans="1:9" x14ac:dyDescent="0.25">
      <c r="A12166">
        <v>12165</v>
      </c>
      <c r="B12166">
        <v>5343</v>
      </c>
      <c r="C12166" s="1">
        <v>45016</v>
      </c>
      <c r="D12166" s="2">
        <v>0.72162037037037041</v>
      </c>
      <c r="E12166">
        <v>122</v>
      </c>
      <c r="F12166" s="5">
        <f>IFERROR(VLOOKUP(E12166,Raw_Menu!$A$2:$D$33,4,FALSE),0)</f>
        <v>7</v>
      </c>
      <c r="G12166" s="5">
        <f t="shared" si="380"/>
        <v>7</v>
      </c>
      <c r="H12166">
        <f t="shared" si="381"/>
        <v>17</v>
      </c>
      <c r="I12166" t="str">
        <f>IFERROR(VLOOKUP(tblOrders[[#This Row],[item_id]],Raw_Menu!$A$2:$D$33,3,FALSE),"Unknown")</f>
        <v>Mexican</v>
      </c>
    </row>
    <row r="12167" spans="1:9" x14ac:dyDescent="0.25">
      <c r="A12167">
        <v>12166</v>
      </c>
      <c r="B12167">
        <v>5344</v>
      </c>
      <c r="C12167" s="1">
        <v>45016</v>
      </c>
      <c r="D12167" s="2">
        <v>0.72407407407407409</v>
      </c>
      <c r="E12167">
        <v>115</v>
      </c>
      <c r="F12167" s="5">
        <f>IFERROR(VLOOKUP(E12167,Raw_Menu!$A$2:$D$33,4,FALSE),0)</f>
        <v>11.95</v>
      </c>
      <c r="G12167" s="5">
        <f t="shared" si="380"/>
        <v>11.95</v>
      </c>
      <c r="H12167">
        <f t="shared" si="381"/>
        <v>17</v>
      </c>
      <c r="I12167" t="str">
        <f>IFERROR(VLOOKUP(tblOrders[[#This Row],[item_id]],Raw_Menu!$A$2:$D$33,3,FALSE),"Unknown")</f>
        <v>Mexican</v>
      </c>
    </row>
    <row r="12168" spans="1:9" x14ac:dyDescent="0.25">
      <c r="A12168">
        <v>12167</v>
      </c>
      <c r="B12168">
        <v>5344</v>
      </c>
      <c r="C12168" s="1">
        <v>45016</v>
      </c>
      <c r="D12168" s="2">
        <v>0.72407407407407409</v>
      </c>
      <c r="E12168">
        <v>119</v>
      </c>
      <c r="F12168" s="5">
        <f>IFERROR(VLOOKUP(E12168,Raw_Menu!$A$2:$D$33,4,FALSE),0)</f>
        <v>11.95</v>
      </c>
      <c r="G12168" s="5">
        <f t="shared" si="380"/>
        <v>11.95</v>
      </c>
      <c r="H12168">
        <f t="shared" si="381"/>
        <v>17</v>
      </c>
      <c r="I12168" t="str">
        <f>IFERROR(VLOOKUP(tblOrders[[#This Row],[item_id]],Raw_Menu!$A$2:$D$33,3,FALSE),"Unknown")</f>
        <v>Mexican</v>
      </c>
    </row>
    <row r="12169" spans="1:9" x14ac:dyDescent="0.25">
      <c r="A12169">
        <v>12168</v>
      </c>
      <c r="B12169">
        <v>5344</v>
      </c>
      <c r="C12169" s="1">
        <v>45016</v>
      </c>
      <c r="D12169" s="2">
        <v>0.72407407407407409</v>
      </c>
      <c r="E12169">
        <v>105</v>
      </c>
      <c r="F12169" s="5">
        <f>IFERROR(VLOOKUP(E12169,Raw_Menu!$A$2:$D$33,4,FALSE),0)</f>
        <v>7</v>
      </c>
      <c r="G12169" s="5">
        <f t="shared" si="380"/>
        <v>7</v>
      </c>
      <c r="H12169">
        <f t="shared" si="381"/>
        <v>17</v>
      </c>
      <c r="I12169" t="str">
        <f>IFERROR(VLOOKUP(tblOrders[[#This Row],[item_id]],Raw_Menu!$A$2:$D$33,3,FALSE),"Unknown")</f>
        <v>American</v>
      </c>
    </row>
    <row r="12170" spans="1:9" x14ac:dyDescent="0.25">
      <c r="A12170">
        <v>12169</v>
      </c>
      <c r="B12170">
        <v>5344</v>
      </c>
      <c r="C12170" s="1">
        <v>45016</v>
      </c>
      <c r="D12170" s="2">
        <v>0.72407407407407409</v>
      </c>
      <c r="E12170">
        <v>132</v>
      </c>
      <c r="F12170" s="5">
        <f>IFERROR(VLOOKUP(E12170,Raw_Menu!$A$2:$D$33,4,FALSE),0)</f>
        <v>16.95</v>
      </c>
      <c r="G12170" s="5">
        <f t="shared" si="380"/>
        <v>16.95</v>
      </c>
      <c r="H12170">
        <f t="shared" si="381"/>
        <v>17</v>
      </c>
      <c r="I12170" t="str">
        <f>IFERROR(VLOOKUP(tblOrders[[#This Row],[item_id]],Raw_Menu!$A$2:$D$33,3,FALSE),"Unknown")</f>
        <v>Italian</v>
      </c>
    </row>
    <row r="12171" spans="1:9" x14ac:dyDescent="0.25">
      <c r="A12171">
        <v>12170</v>
      </c>
      <c r="B12171">
        <v>5345</v>
      </c>
      <c r="C12171" s="1">
        <v>45016</v>
      </c>
      <c r="D12171" s="2">
        <v>0.72950231481481487</v>
      </c>
      <c r="E12171">
        <v>103</v>
      </c>
      <c r="F12171" s="5">
        <f>IFERROR(VLOOKUP(E12171,Raw_Menu!$A$2:$D$33,4,FALSE),0)</f>
        <v>9</v>
      </c>
      <c r="G12171" s="5">
        <f t="shared" si="380"/>
        <v>9</v>
      </c>
      <c r="H12171">
        <f t="shared" si="381"/>
        <v>17</v>
      </c>
      <c r="I12171" t="str">
        <f>IFERROR(VLOOKUP(tblOrders[[#This Row],[item_id]],Raw_Menu!$A$2:$D$33,3,FALSE),"Unknown")</f>
        <v>American</v>
      </c>
    </row>
    <row r="12172" spans="1:9" x14ac:dyDescent="0.25">
      <c r="A12172">
        <v>12171</v>
      </c>
      <c r="B12172">
        <v>5345</v>
      </c>
      <c r="C12172" s="1">
        <v>45016</v>
      </c>
      <c r="D12172" s="2">
        <v>0.72950231481481487</v>
      </c>
      <c r="E12172">
        <v>130</v>
      </c>
      <c r="F12172" s="5">
        <f>IFERROR(VLOOKUP(E12172,Raw_Menu!$A$2:$D$33,4,FALSE),0)</f>
        <v>19.95</v>
      </c>
      <c r="G12172" s="5">
        <f t="shared" si="380"/>
        <v>19.95</v>
      </c>
      <c r="H12172">
        <f t="shared" si="381"/>
        <v>17</v>
      </c>
      <c r="I12172" t="str">
        <f>IFERROR(VLOOKUP(tblOrders[[#This Row],[item_id]],Raw_Menu!$A$2:$D$33,3,FALSE),"Unknown")</f>
        <v>Italian</v>
      </c>
    </row>
    <row r="12173" spans="1:9" x14ac:dyDescent="0.25">
      <c r="A12173">
        <v>12172</v>
      </c>
      <c r="B12173">
        <v>5346</v>
      </c>
      <c r="C12173" s="1">
        <v>45016</v>
      </c>
      <c r="D12173" s="2">
        <v>0.72983796296296299</v>
      </c>
      <c r="E12173">
        <v>102</v>
      </c>
      <c r="F12173" s="5">
        <f>IFERROR(VLOOKUP(E12173,Raw_Menu!$A$2:$D$33,4,FALSE),0)</f>
        <v>13.95</v>
      </c>
      <c r="G12173" s="5">
        <f t="shared" si="380"/>
        <v>13.95</v>
      </c>
      <c r="H12173">
        <f t="shared" si="381"/>
        <v>17</v>
      </c>
      <c r="I12173" t="str">
        <f>IFERROR(VLOOKUP(tblOrders[[#This Row],[item_id]],Raw_Menu!$A$2:$D$33,3,FALSE),"Unknown")</f>
        <v>American</v>
      </c>
    </row>
    <row r="12174" spans="1:9" x14ac:dyDescent="0.25">
      <c r="A12174">
        <v>12173</v>
      </c>
      <c r="B12174">
        <v>5346</v>
      </c>
      <c r="C12174" s="1">
        <v>45016</v>
      </c>
      <c r="D12174" s="2">
        <v>0.72983796296296299</v>
      </c>
      <c r="E12174">
        <v>106</v>
      </c>
      <c r="F12174" s="5">
        <f>IFERROR(VLOOKUP(E12174,Raw_Menu!$A$2:$D$33,4,FALSE),0)</f>
        <v>7</v>
      </c>
      <c r="G12174" s="5">
        <f t="shared" si="380"/>
        <v>7</v>
      </c>
      <c r="H12174">
        <f t="shared" si="381"/>
        <v>17</v>
      </c>
      <c r="I12174" t="str">
        <f>IFERROR(VLOOKUP(tblOrders[[#This Row],[item_id]],Raw_Menu!$A$2:$D$33,3,FALSE),"Unknown")</f>
        <v>American</v>
      </c>
    </row>
    <row r="12175" spans="1:9" x14ac:dyDescent="0.25">
      <c r="A12175">
        <v>12174</v>
      </c>
      <c r="B12175">
        <v>5347</v>
      </c>
      <c r="C12175" s="1">
        <v>45016</v>
      </c>
      <c r="D12175" s="2">
        <v>0.73144675925925928</v>
      </c>
      <c r="E12175">
        <v>125</v>
      </c>
      <c r="F12175" s="5">
        <f>IFERROR(VLOOKUP(E12175,Raw_Menu!$A$2:$D$33,4,FALSE),0)</f>
        <v>17.95</v>
      </c>
      <c r="G12175" s="5">
        <f t="shared" si="380"/>
        <v>17.95</v>
      </c>
      <c r="H12175">
        <f t="shared" si="381"/>
        <v>17</v>
      </c>
      <c r="I12175" t="str">
        <f>IFERROR(VLOOKUP(tblOrders[[#This Row],[item_id]],Raw_Menu!$A$2:$D$33,3,FALSE),"Unknown")</f>
        <v>Italian</v>
      </c>
    </row>
    <row r="12176" spans="1:9" x14ac:dyDescent="0.25">
      <c r="A12176">
        <v>12175</v>
      </c>
      <c r="B12176">
        <v>5347</v>
      </c>
      <c r="C12176" s="1">
        <v>45016</v>
      </c>
      <c r="D12176" s="2">
        <v>0.73144675925925928</v>
      </c>
      <c r="E12176">
        <v>131</v>
      </c>
      <c r="F12176" s="5">
        <f>IFERROR(VLOOKUP(E12176,Raw_Menu!$A$2:$D$33,4,FALSE),0)</f>
        <v>17.95</v>
      </c>
      <c r="G12176" s="5">
        <f t="shared" si="380"/>
        <v>17.95</v>
      </c>
      <c r="H12176">
        <f t="shared" si="381"/>
        <v>17</v>
      </c>
      <c r="I12176" t="str">
        <f>IFERROR(VLOOKUP(tblOrders[[#This Row],[item_id]],Raw_Menu!$A$2:$D$33,3,FALSE),"Unknown")</f>
        <v>Italian</v>
      </c>
    </row>
    <row r="12177" spans="1:9" x14ac:dyDescent="0.25">
      <c r="A12177">
        <v>12176</v>
      </c>
      <c r="B12177">
        <v>5347</v>
      </c>
      <c r="C12177" s="1">
        <v>45016</v>
      </c>
      <c r="D12177" s="2">
        <v>0.73144675925925928</v>
      </c>
      <c r="E12177">
        <v>106</v>
      </c>
      <c r="F12177" s="5">
        <f>IFERROR(VLOOKUP(E12177,Raw_Menu!$A$2:$D$33,4,FALSE),0)</f>
        <v>7</v>
      </c>
      <c r="G12177" s="5">
        <f t="shared" si="380"/>
        <v>7</v>
      </c>
      <c r="H12177">
        <f t="shared" si="381"/>
        <v>17</v>
      </c>
      <c r="I12177" t="str">
        <f>IFERROR(VLOOKUP(tblOrders[[#This Row],[item_id]],Raw_Menu!$A$2:$D$33,3,FALSE),"Unknown")</f>
        <v>American</v>
      </c>
    </row>
    <row r="12178" spans="1:9" x14ac:dyDescent="0.25">
      <c r="A12178">
        <v>12177</v>
      </c>
      <c r="B12178">
        <v>5348</v>
      </c>
      <c r="C12178" s="1">
        <v>45016</v>
      </c>
      <c r="D12178" s="2">
        <v>0.73453703703703699</v>
      </c>
      <c r="E12178">
        <v>107</v>
      </c>
      <c r="F12178" s="5">
        <f>IFERROR(VLOOKUP(E12178,Raw_Menu!$A$2:$D$33,4,FALSE),0)</f>
        <v>16.5</v>
      </c>
      <c r="G12178" s="5">
        <f t="shared" si="380"/>
        <v>16.5</v>
      </c>
      <c r="H12178">
        <f t="shared" si="381"/>
        <v>17</v>
      </c>
      <c r="I12178" t="str">
        <f>IFERROR(VLOOKUP(tblOrders[[#This Row],[item_id]],Raw_Menu!$A$2:$D$33,3,FALSE),"Unknown")</f>
        <v>Asian</v>
      </c>
    </row>
    <row r="12179" spans="1:9" x14ac:dyDescent="0.25">
      <c r="A12179">
        <v>12178</v>
      </c>
      <c r="B12179">
        <v>5348</v>
      </c>
      <c r="C12179" s="1">
        <v>45016</v>
      </c>
      <c r="D12179" s="2">
        <v>0.73453703703703699</v>
      </c>
      <c r="E12179">
        <v>125</v>
      </c>
      <c r="F12179" s="5">
        <f>IFERROR(VLOOKUP(E12179,Raw_Menu!$A$2:$D$33,4,FALSE),0)</f>
        <v>17.95</v>
      </c>
      <c r="G12179" s="5">
        <f t="shared" si="380"/>
        <v>17.95</v>
      </c>
      <c r="H12179">
        <f t="shared" si="381"/>
        <v>17</v>
      </c>
      <c r="I12179" t="str">
        <f>IFERROR(VLOOKUP(tblOrders[[#This Row],[item_id]],Raw_Menu!$A$2:$D$33,3,FALSE),"Unknown")</f>
        <v>Italian</v>
      </c>
    </row>
    <row r="12180" spans="1:9" x14ac:dyDescent="0.25">
      <c r="A12180">
        <v>12179</v>
      </c>
      <c r="B12180">
        <v>5349</v>
      </c>
      <c r="C12180" s="1">
        <v>45016</v>
      </c>
      <c r="D12180" s="2">
        <v>0.73760416666666662</v>
      </c>
      <c r="E12180">
        <v>117</v>
      </c>
      <c r="F12180" s="5">
        <f>IFERROR(VLOOKUP(E12180,Raw_Menu!$A$2:$D$33,4,FALSE),0)</f>
        <v>12.95</v>
      </c>
      <c r="G12180" s="5">
        <f t="shared" si="380"/>
        <v>12.95</v>
      </c>
      <c r="H12180">
        <f t="shared" si="381"/>
        <v>17</v>
      </c>
      <c r="I12180" t="str">
        <f>IFERROR(VLOOKUP(tblOrders[[#This Row],[item_id]],Raw_Menu!$A$2:$D$33,3,FALSE),"Unknown")</f>
        <v>Mexican</v>
      </c>
    </row>
    <row r="12181" spans="1:9" x14ac:dyDescent="0.25">
      <c r="A12181">
        <v>12180</v>
      </c>
      <c r="B12181">
        <v>5349</v>
      </c>
      <c r="C12181" s="1">
        <v>45016</v>
      </c>
      <c r="D12181" s="2">
        <v>0.73760416666666662</v>
      </c>
      <c r="E12181">
        <v>122</v>
      </c>
      <c r="F12181" s="5">
        <f>IFERROR(VLOOKUP(E12181,Raw_Menu!$A$2:$D$33,4,FALSE),0)</f>
        <v>7</v>
      </c>
      <c r="G12181" s="5">
        <f t="shared" si="380"/>
        <v>7</v>
      </c>
      <c r="H12181">
        <f t="shared" si="381"/>
        <v>17</v>
      </c>
      <c r="I12181" t="str">
        <f>IFERROR(VLOOKUP(tblOrders[[#This Row],[item_id]],Raw_Menu!$A$2:$D$33,3,FALSE),"Unknown")</f>
        <v>Mexican</v>
      </c>
    </row>
    <row r="12182" spans="1:9" x14ac:dyDescent="0.25">
      <c r="A12182">
        <v>12181</v>
      </c>
      <c r="B12182">
        <v>5350</v>
      </c>
      <c r="C12182" s="1">
        <v>45016</v>
      </c>
      <c r="D12182" s="2">
        <v>0.74594907407407407</v>
      </c>
      <c r="E12182">
        <v>103</v>
      </c>
      <c r="F12182" s="5">
        <f>IFERROR(VLOOKUP(E12182,Raw_Menu!$A$2:$D$33,4,FALSE),0)</f>
        <v>9</v>
      </c>
      <c r="G12182" s="5">
        <f t="shared" si="380"/>
        <v>9</v>
      </c>
      <c r="H12182">
        <f t="shared" si="381"/>
        <v>17</v>
      </c>
      <c r="I12182" t="str">
        <f>IFERROR(VLOOKUP(tblOrders[[#This Row],[item_id]],Raw_Menu!$A$2:$D$33,3,FALSE),"Unknown")</f>
        <v>American</v>
      </c>
    </row>
    <row r="12183" spans="1:9" x14ac:dyDescent="0.25">
      <c r="A12183">
        <v>12182</v>
      </c>
      <c r="B12183">
        <v>5350</v>
      </c>
      <c r="C12183" s="1">
        <v>45016</v>
      </c>
      <c r="D12183" s="2">
        <v>0.74594907407407407</v>
      </c>
      <c r="E12183">
        <v>130</v>
      </c>
      <c r="F12183" s="5">
        <f>IFERROR(VLOOKUP(E12183,Raw_Menu!$A$2:$D$33,4,FALSE),0)</f>
        <v>19.95</v>
      </c>
      <c r="G12183" s="5">
        <f t="shared" si="380"/>
        <v>19.95</v>
      </c>
      <c r="H12183">
        <f t="shared" si="381"/>
        <v>17</v>
      </c>
      <c r="I12183" t="str">
        <f>IFERROR(VLOOKUP(tblOrders[[#This Row],[item_id]],Raw_Menu!$A$2:$D$33,3,FALSE),"Unknown")</f>
        <v>Italian</v>
      </c>
    </row>
    <row r="12184" spans="1:9" x14ac:dyDescent="0.25">
      <c r="A12184">
        <v>12183</v>
      </c>
      <c r="B12184">
        <v>5350</v>
      </c>
      <c r="C12184" s="1">
        <v>45016</v>
      </c>
      <c r="D12184" s="2">
        <v>0.74594907407407407</v>
      </c>
      <c r="E12184">
        <v>106</v>
      </c>
      <c r="F12184" s="5">
        <f>IFERROR(VLOOKUP(E12184,Raw_Menu!$A$2:$D$33,4,FALSE),0)</f>
        <v>7</v>
      </c>
      <c r="G12184" s="5">
        <f t="shared" si="380"/>
        <v>7</v>
      </c>
      <c r="H12184">
        <f t="shared" si="381"/>
        <v>17</v>
      </c>
      <c r="I12184" t="str">
        <f>IFERROR(VLOOKUP(tblOrders[[#This Row],[item_id]],Raw_Menu!$A$2:$D$33,3,FALSE),"Unknown")</f>
        <v>American</v>
      </c>
    </row>
    <row r="12185" spans="1:9" x14ac:dyDescent="0.25">
      <c r="A12185">
        <v>12184</v>
      </c>
      <c r="B12185">
        <v>5351</v>
      </c>
      <c r="C12185" s="1">
        <v>45016</v>
      </c>
      <c r="D12185" s="2">
        <v>0.75277777777777777</v>
      </c>
      <c r="E12185">
        <v>126</v>
      </c>
      <c r="F12185" s="5">
        <f>IFERROR(VLOOKUP(E12185,Raw_Menu!$A$2:$D$33,4,FALSE),0)</f>
        <v>14.5</v>
      </c>
      <c r="G12185" s="5">
        <f t="shared" si="380"/>
        <v>14.5</v>
      </c>
      <c r="H12185">
        <f t="shared" si="381"/>
        <v>18</v>
      </c>
      <c r="I12185" t="str">
        <f>IFERROR(VLOOKUP(tblOrders[[#This Row],[item_id]],Raw_Menu!$A$2:$D$33,3,FALSE),"Unknown")</f>
        <v>Italian</v>
      </c>
    </row>
    <row r="12186" spans="1:9" x14ac:dyDescent="0.25">
      <c r="A12186">
        <v>12185</v>
      </c>
      <c r="B12186">
        <v>5351</v>
      </c>
      <c r="C12186" s="1">
        <v>45016</v>
      </c>
      <c r="D12186" s="2">
        <v>0.75277777777777777</v>
      </c>
      <c r="E12186">
        <v>127</v>
      </c>
      <c r="F12186" s="5">
        <f>IFERROR(VLOOKUP(E12186,Raw_Menu!$A$2:$D$33,4,FALSE),0)</f>
        <v>17.95</v>
      </c>
      <c r="G12186" s="5">
        <f t="shared" si="380"/>
        <v>17.95</v>
      </c>
      <c r="H12186">
        <f t="shared" si="381"/>
        <v>18</v>
      </c>
      <c r="I12186" t="str">
        <f>IFERROR(VLOOKUP(tblOrders[[#This Row],[item_id]],Raw_Menu!$A$2:$D$33,3,FALSE),"Unknown")</f>
        <v>Italian</v>
      </c>
    </row>
    <row r="12187" spans="1:9" x14ac:dyDescent="0.25">
      <c r="A12187">
        <v>12186</v>
      </c>
      <c r="B12187">
        <v>5351</v>
      </c>
      <c r="C12187" s="1">
        <v>45016</v>
      </c>
      <c r="D12187" s="2">
        <v>0.75277777777777777</v>
      </c>
      <c r="E12187">
        <v>118</v>
      </c>
      <c r="F12187" s="5">
        <f>IFERROR(VLOOKUP(E12187,Raw_Menu!$A$2:$D$33,4,FALSE),0)</f>
        <v>14.95</v>
      </c>
      <c r="G12187" s="5">
        <f t="shared" si="380"/>
        <v>14.95</v>
      </c>
      <c r="H12187">
        <f t="shared" si="381"/>
        <v>18</v>
      </c>
      <c r="I12187" t="str">
        <f>IFERROR(VLOOKUP(tblOrders[[#This Row],[item_id]],Raw_Menu!$A$2:$D$33,3,FALSE),"Unknown")</f>
        <v>Mexican</v>
      </c>
    </row>
    <row r="12188" spans="1:9" x14ac:dyDescent="0.25">
      <c r="A12188">
        <v>12187</v>
      </c>
      <c r="B12188">
        <v>5351</v>
      </c>
      <c r="C12188" s="1">
        <v>45016</v>
      </c>
      <c r="D12188" s="2">
        <v>0.75277777777777777</v>
      </c>
      <c r="E12188">
        <v>122</v>
      </c>
      <c r="F12188" s="5">
        <f>IFERROR(VLOOKUP(E12188,Raw_Menu!$A$2:$D$33,4,FALSE),0)</f>
        <v>7</v>
      </c>
      <c r="G12188" s="5">
        <f t="shared" si="380"/>
        <v>7</v>
      </c>
      <c r="H12188">
        <f t="shared" si="381"/>
        <v>18</v>
      </c>
      <c r="I12188" t="str">
        <f>IFERROR(VLOOKUP(tblOrders[[#This Row],[item_id]],Raw_Menu!$A$2:$D$33,3,FALSE),"Unknown")</f>
        <v>Mexican</v>
      </c>
    </row>
    <row r="12189" spans="1:9" x14ac:dyDescent="0.25">
      <c r="A12189">
        <v>12188</v>
      </c>
      <c r="B12189">
        <v>5352</v>
      </c>
      <c r="C12189" s="1">
        <v>45016</v>
      </c>
      <c r="D12189" s="2">
        <v>0.75318287037037035</v>
      </c>
      <c r="E12189">
        <v>109</v>
      </c>
      <c r="F12189" s="5">
        <f>IFERROR(VLOOKUP(E12189,Raw_Menu!$A$2:$D$33,4,FALSE),0)</f>
        <v>17.95</v>
      </c>
      <c r="G12189" s="5">
        <f t="shared" si="380"/>
        <v>17.95</v>
      </c>
      <c r="H12189">
        <f t="shared" si="381"/>
        <v>18</v>
      </c>
      <c r="I12189" t="str">
        <f>IFERROR(VLOOKUP(tblOrders[[#This Row],[item_id]],Raw_Menu!$A$2:$D$33,3,FALSE),"Unknown")</f>
        <v>Asian</v>
      </c>
    </row>
    <row r="12190" spans="1:9" x14ac:dyDescent="0.25">
      <c r="A12190">
        <v>12189</v>
      </c>
      <c r="B12190">
        <v>5352</v>
      </c>
      <c r="C12190" s="1">
        <v>45016</v>
      </c>
      <c r="D12190" s="2">
        <v>0.75318287037037035</v>
      </c>
      <c r="E12190">
        <v>122</v>
      </c>
      <c r="F12190" s="5">
        <f>IFERROR(VLOOKUP(E12190,Raw_Menu!$A$2:$D$33,4,FALSE),0)</f>
        <v>7</v>
      </c>
      <c r="G12190" s="5">
        <f t="shared" si="380"/>
        <v>7</v>
      </c>
      <c r="H12190">
        <f t="shared" si="381"/>
        <v>18</v>
      </c>
      <c r="I12190" t="str">
        <f>IFERROR(VLOOKUP(tblOrders[[#This Row],[item_id]],Raw_Menu!$A$2:$D$33,3,FALSE),"Unknown")</f>
        <v>Mexican</v>
      </c>
    </row>
    <row r="12191" spans="1:9" x14ac:dyDescent="0.25">
      <c r="A12191">
        <v>12190</v>
      </c>
      <c r="B12191">
        <v>5353</v>
      </c>
      <c r="C12191" s="1">
        <v>45016</v>
      </c>
      <c r="D12191" s="2">
        <v>0.77789351851851851</v>
      </c>
      <c r="E12191">
        <v>113</v>
      </c>
      <c r="F12191" s="5">
        <f>IFERROR(VLOOKUP(E12191,Raw_Menu!$A$2:$D$33,4,FALSE),0)</f>
        <v>5</v>
      </c>
      <c r="G12191" s="5">
        <f t="shared" si="380"/>
        <v>5</v>
      </c>
      <c r="H12191">
        <f t="shared" si="381"/>
        <v>18</v>
      </c>
      <c r="I12191" t="str">
        <f>IFERROR(VLOOKUP(tblOrders[[#This Row],[item_id]],Raw_Menu!$A$2:$D$33,3,FALSE),"Unknown")</f>
        <v>Asian</v>
      </c>
    </row>
    <row r="12192" spans="1:9" x14ac:dyDescent="0.25">
      <c r="A12192">
        <v>12191</v>
      </c>
      <c r="B12192">
        <v>5353</v>
      </c>
      <c r="C12192" s="1">
        <v>45016</v>
      </c>
      <c r="D12192" s="2">
        <v>0.77789351851851851</v>
      </c>
      <c r="E12192">
        <v>122</v>
      </c>
      <c r="F12192" s="5">
        <f>IFERROR(VLOOKUP(E12192,Raw_Menu!$A$2:$D$33,4,FALSE),0)</f>
        <v>7</v>
      </c>
      <c r="G12192" s="5">
        <f t="shared" si="380"/>
        <v>7</v>
      </c>
      <c r="H12192">
        <f t="shared" si="381"/>
        <v>18</v>
      </c>
      <c r="I12192" t="str">
        <f>IFERROR(VLOOKUP(tblOrders[[#This Row],[item_id]],Raw_Menu!$A$2:$D$33,3,FALSE),"Unknown")</f>
        <v>Mexican</v>
      </c>
    </row>
    <row r="12193" spans="1:9" x14ac:dyDescent="0.25">
      <c r="A12193">
        <v>12192</v>
      </c>
      <c r="B12193">
        <v>5353</v>
      </c>
      <c r="C12193" s="1">
        <v>45016</v>
      </c>
      <c r="D12193" s="2">
        <v>0.77789351851851851</v>
      </c>
      <c r="E12193">
        <v>106</v>
      </c>
      <c r="F12193" s="5">
        <f>IFERROR(VLOOKUP(E12193,Raw_Menu!$A$2:$D$33,4,FALSE),0)</f>
        <v>7</v>
      </c>
      <c r="G12193" s="5">
        <f t="shared" si="380"/>
        <v>7</v>
      </c>
      <c r="H12193">
        <f t="shared" si="381"/>
        <v>18</v>
      </c>
      <c r="I12193" t="str">
        <f>IFERROR(VLOOKUP(tblOrders[[#This Row],[item_id]],Raw_Menu!$A$2:$D$33,3,FALSE),"Unknown")</f>
        <v>American</v>
      </c>
    </row>
    <row r="12194" spans="1:9" x14ac:dyDescent="0.25">
      <c r="A12194">
        <v>12193</v>
      </c>
      <c r="B12194">
        <v>5354</v>
      </c>
      <c r="C12194" s="1">
        <v>45016</v>
      </c>
      <c r="D12194" s="2">
        <v>0.78494212962962961</v>
      </c>
      <c r="E12194">
        <v>102</v>
      </c>
      <c r="F12194" s="5">
        <f>IFERROR(VLOOKUP(E12194,Raw_Menu!$A$2:$D$33,4,FALSE),0)</f>
        <v>13.95</v>
      </c>
      <c r="G12194" s="5">
        <f t="shared" si="380"/>
        <v>13.95</v>
      </c>
      <c r="H12194">
        <f t="shared" si="381"/>
        <v>18</v>
      </c>
      <c r="I12194" t="str">
        <f>IFERROR(VLOOKUP(tblOrders[[#This Row],[item_id]],Raw_Menu!$A$2:$D$33,3,FALSE),"Unknown")</f>
        <v>American</v>
      </c>
    </row>
    <row r="12195" spans="1:9" x14ac:dyDescent="0.25">
      <c r="A12195">
        <v>12194</v>
      </c>
      <c r="B12195">
        <v>5355</v>
      </c>
      <c r="C12195" s="1">
        <v>45016</v>
      </c>
      <c r="D12195" s="2">
        <v>0.78541666666666665</v>
      </c>
      <c r="E12195">
        <v>132</v>
      </c>
      <c r="F12195" s="5">
        <f>IFERROR(VLOOKUP(E12195,Raw_Menu!$A$2:$D$33,4,FALSE),0)</f>
        <v>16.95</v>
      </c>
      <c r="G12195" s="5">
        <f t="shared" si="380"/>
        <v>16.95</v>
      </c>
      <c r="H12195">
        <f t="shared" si="381"/>
        <v>18</v>
      </c>
      <c r="I12195" t="str">
        <f>IFERROR(VLOOKUP(tblOrders[[#This Row],[item_id]],Raw_Menu!$A$2:$D$33,3,FALSE),"Unknown")</f>
        <v>Italian</v>
      </c>
    </row>
    <row r="12196" spans="1:9" x14ac:dyDescent="0.25">
      <c r="A12196">
        <v>12195</v>
      </c>
      <c r="B12196">
        <v>5356</v>
      </c>
      <c r="C12196" s="1">
        <v>45016</v>
      </c>
      <c r="D12196" s="2">
        <v>0.78611111111111109</v>
      </c>
      <c r="E12196">
        <v>126</v>
      </c>
      <c r="F12196" s="5">
        <f>IFERROR(VLOOKUP(E12196,Raw_Menu!$A$2:$D$33,4,FALSE),0)</f>
        <v>14.5</v>
      </c>
      <c r="G12196" s="5">
        <f t="shared" si="380"/>
        <v>14.5</v>
      </c>
      <c r="H12196">
        <f t="shared" si="381"/>
        <v>18</v>
      </c>
      <c r="I12196" t="str">
        <f>IFERROR(VLOOKUP(tblOrders[[#This Row],[item_id]],Raw_Menu!$A$2:$D$33,3,FALSE),"Unknown")</f>
        <v>Italian</v>
      </c>
    </row>
    <row r="12197" spans="1:9" x14ac:dyDescent="0.25">
      <c r="A12197">
        <v>12196</v>
      </c>
      <c r="B12197">
        <v>5356</v>
      </c>
      <c r="C12197" s="1">
        <v>45016</v>
      </c>
      <c r="D12197" s="2">
        <v>0.78611111111111109</v>
      </c>
      <c r="E12197">
        <v>111</v>
      </c>
      <c r="F12197" s="5">
        <f>IFERROR(VLOOKUP(E12197,Raw_Menu!$A$2:$D$33,4,FALSE),0)</f>
        <v>11.95</v>
      </c>
      <c r="G12197" s="5">
        <f t="shared" si="380"/>
        <v>11.95</v>
      </c>
      <c r="H12197">
        <f t="shared" si="381"/>
        <v>18</v>
      </c>
      <c r="I12197" t="str">
        <f>IFERROR(VLOOKUP(tblOrders[[#This Row],[item_id]],Raw_Menu!$A$2:$D$33,3,FALSE),"Unknown")</f>
        <v>Asian</v>
      </c>
    </row>
    <row r="12198" spans="1:9" x14ac:dyDescent="0.25">
      <c r="A12198">
        <v>12197</v>
      </c>
      <c r="B12198">
        <v>5357</v>
      </c>
      <c r="C12198" s="1">
        <v>45016</v>
      </c>
      <c r="D12198" s="2">
        <v>0.78844907407407405</v>
      </c>
      <c r="E12198">
        <v>113</v>
      </c>
      <c r="F12198" s="5">
        <f>IFERROR(VLOOKUP(E12198,Raw_Menu!$A$2:$D$33,4,FALSE),0)</f>
        <v>5</v>
      </c>
      <c r="G12198" s="5">
        <f t="shared" si="380"/>
        <v>5</v>
      </c>
      <c r="H12198">
        <f t="shared" si="381"/>
        <v>18</v>
      </c>
      <c r="I12198" t="str">
        <f>IFERROR(VLOOKUP(tblOrders[[#This Row],[item_id]],Raw_Menu!$A$2:$D$33,3,FALSE),"Unknown")</f>
        <v>Asian</v>
      </c>
    </row>
    <row r="12199" spans="1:9" x14ac:dyDescent="0.25">
      <c r="A12199">
        <v>12198</v>
      </c>
      <c r="B12199">
        <v>5357</v>
      </c>
      <c r="C12199" s="1">
        <v>45016</v>
      </c>
      <c r="D12199" s="2">
        <v>0.78844907407407405</v>
      </c>
      <c r="E12199">
        <v>106</v>
      </c>
      <c r="F12199" s="5">
        <f>IFERROR(VLOOKUP(E12199,Raw_Menu!$A$2:$D$33,4,FALSE),0)</f>
        <v>7</v>
      </c>
      <c r="G12199" s="5">
        <f t="shared" si="380"/>
        <v>7</v>
      </c>
      <c r="H12199">
        <f t="shared" si="381"/>
        <v>18</v>
      </c>
      <c r="I12199" t="str">
        <f>IFERROR(VLOOKUP(tblOrders[[#This Row],[item_id]],Raw_Menu!$A$2:$D$33,3,FALSE),"Unknown")</f>
        <v>American</v>
      </c>
    </row>
    <row r="12200" spans="1:9" x14ac:dyDescent="0.25">
      <c r="A12200">
        <v>12199</v>
      </c>
      <c r="B12200">
        <v>5358</v>
      </c>
      <c r="C12200" s="1">
        <v>45016</v>
      </c>
      <c r="D12200" s="2">
        <v>0.79684027777777777</v>
      </c>
      <c r="E12200">
        <v>101</v>
      </c>
      <c r="F12200" s="5">
        <f>IFERROR(VLOOKUP(E12200,Raw_Menu!$A$2:$D$33,4,FALSE),0)</f>
        <v>12.95</v>
      </c>
      <c r="G12200" s="5">
        <f t="shared" si="380"/>
        <v>12.95</v>
      </c>
      <c r="H12200">
        <f t="shared" si="381"/>
        <v>19</v>
      </c>
      <c r="I12200" t="str">
        <f>IFERROR(VLOOKUP(tblOrders[[#This Row],[item_id]],Raw_Menu!$A$2:$D$33,3,FALSE),"Unknown")</f>
        <v>American</v>
      </c>
    </row>
    <row r="12201" spans="1:9" x14ac:dyDescent="0.25">
      <c r="A12201">
        <v>12200</v>
      </c>
      <c r="B12201">
        <v>5358</v>
      </c>
      <c r="C12201" s="1">
        <v>45016</v>
      </c>
      <c r="D12201" s="2">
        <v>0.79684027777777777</v>
      </c>
      <c r="E12201">
        <v>128</v>
      </c>
      <c r="F12201" s="5">
        <f>IFERROR(VLOOKUP(E12201,Raw_Menu!$A$2:$D$33,4,FALSE),0)</f>
        <v>15.5</v>
      </c>
      <c r="G12201" s="5">
        <f t="shared" si="380"/>
        <v>15.5</v>
      </c>
      <c r="H12201">
        <f t="shared" si="381"/>
        <v>19</v>
      </c>
      <c r="I12201" t="str">
        <f>IFERROR(VLOOKUP(tblOrders[[#This Row],[item_id]],Raw_Menu!$A$2:$D$33,3,FALSE),"Unknown")</f>
        <v>Italian</v>
      </c>
    </row>
    <row r="12202" spans="1:9" x14ac:dyDescent="0.25">
      <c r="A12202">
        <v>12201</v>
      </c>
      <c r="B12202">
        <v>5358</v>
      </c>
      <c r="C12202" s="1">
        <v>45016</v>
      </c>
      <c r="D12202" s="2">
        <v>0.79684027777777777</v>
      </c>
      <c r="E12202">
        <v>105</v>
      </c>
      <c r="F12202" s="5">
        <f>IFERROR(VLOOKUP(E12202,Raw_Menu!$A$2:$D$33,4,FALSE),0)</f>
        <v>7</v>
      </c>
      <c r="G12202" s="5">
        <f t="shared" si="380"/>
        <v>7</v>
      </c>
      <c r="H12202">
        <f t="shared" si="381"/>
        <v>19</v>
      </c>
      <c r="I12202" t="str">
        <f>IFERROR(VLOOKUP(tblOrders[[#This Row],[item_id]],Raw_Menu!$A$2:$D$33,3,FALSE),"Unknown")</f>
        <v>American</v>
      </c>
    </row>
    <row r="12203" spans="1:9" x14ac:dyDescent="0.25">
      <c r="A12203">
        <v>12202</v>
      </c>
      <c r="B12203">
        <v>5358</v>
      </c>
      <c r="C12203" s="1">
        <v>45016</v>
      </c>
      <c r="D12203" s="2">
        <v>0.79684027777777777</v>
      </c>
      <c r="E12203">
        <v>131</v>
      </c>
      <c r="F12203" s="5">
        <f>IFERROR(VLOOKUP(E12203,Raw_Menu!$A$2:$D$33,4,FALSE),0)</f>
        <v>17.95</v>
      </c>
      <c r="G12203" s="5">
        <f t="shared" si="380"/>
        <v>17.95</v>
      </c>
      <c r="H12203">
        <f t="shared" si="381"/>
        <v>19</v>
      </c>
      <c r="I12203" t="str">
        <f>IFERROR(VLOOKUP(tblOrders[[#This Row],[item_id]],Raw_Menu!$A$2:$D$33,3,FALSE),"Unknown")</f>
        <v>Italian</v>
      </c>
    </row>
    <row r="12204" spans="1:9" x14ac:dyDescent="0.25">
      <c r="A12204">
        <v>12203</v>
      </c>
      <c r="B12204">
        <v>5359</v>
      </c>
      <c r="C12204" s="1">
        <v>45016</v>
      </c>
      <c r="D12204" s="2">
        <v>0.80087962962962966</v>
      </c>
      <c r="E12204">
        <v>113</v>
      </c>
      <c r="F12204" s="5">
        <f>IFERROR(VLOOKUP(E12204,Raw_Menu!$A$2:$D$33,4,FALSE),0)</f>
        <v>5</v>
      </c>
      <c r="G12204" s="5">
        <f t="shared" si="380"/>
        <v>5</v>
      </c>
      <c r="H12204">
        <f t="shared" si="381"/>
        <v>19</v>
      </c>
      <c r="I12204" t="str">
        <f>IFERROR(VLOOKUP(tblOrders[[#This Row],[item_id]],Raw_Menu!$A$2:$D$33,3,FALSE),"Unknown")</f>
        <v>Asian</v>
      </c>
    </row>
    <row r="12205" spans="1:9" x14ac:dyDescent="0.25">
      <c r="A12205">
        <v>12204</v>
      </c>
      <c r="B12205">
        <v>5359</v>
      </c>
      <c r="C12205" s="1">
        <v>45016</v>
      </c>
      <c r="D12205" s="2">
        <v>0.80087962962962966</v>
      </c>
      <c r="E12205">
        <v>121</v>
      </c>
      <c r="F12205" s="5">
        <f>IFERROR(VLOOKUP(E12205,Raw_Menu!$A$2:$D$33,4,FALSE),0)</f>
        <v>10.5</v>
      </c>
      <c r="G12205" s="5">
        <f t="shared" si="380"/>
        <v>10.5</v>
      </c>
      <c r="H12205">
        <f t="shared" si="381"/>
        <v>19</v>
      </c>
      <c r="I12205" t="str">
        <f>IFERROR(VLOOKUP(tblOrders[[#This Row],[item_id]],Raw_Menu!$A$2:$D$33,3,FALSE),"Unknown")</f>
        <v>Mexican</v>
      </c>
    </row>
    <row r="12206" spans="1:9" x14ac:dyDescent="0.25">
      <c r="A12206">
        <v>12205</v>
      </c>
      <c r="B12206">
        <v>5360</v>
      </c>
      <c r="C12206" s="1">
        <v>45016</v>
      </c>
      <c r="D12206" s="2">
        <v>0.8026388888888889</v>
      </c>
      <c r="E12206">
        <v>116</v>
      </c>
      <c r="F12206" s="5">
        <f>IFERROR(VLOOKUP(E12206,Raw_Menu!$A$2:$D$33,4,FALSE),0)</f>
        <v>13.95</v>
      </c>
      <c r="G12206" s="5">
        <f t="shared" si="380"/>
        <v>13.95</v>
      </c>
      <c r="H12206">
        <f t="shared" si="381"/>
        <v>19</v>
      </c>
      <c r="I12206" t="str">
        <f>IFERROR(VLOOKUP(tblOrders[[#This Row],[item_id]],Raw_Menu!$A$2:$D$33,3,FALSE),"Unknown")</f>
        <v>Mexican</v>
      </c>
    </row>
    <row r="12207" spans="1:9" x14ac:dyDescent="0.25">
      <c r="A12207">
        <v>12206</v>
      </c>
      <c r="B12207">
        <v>5361</v>
      </c>
      <c r="C12207" s="1">
        <v>45016</v>
      </c>
      <c r="D12207" s="2">
        <v>0.81993055555555561</v>
      </c>
      <c r="E12207">
        <v>103</v>
      </c>
      <c r="F12207" s="5">
        <f>IFERROR(VLOOKUP(E12207,Raw_Menu!$A$2:$D$33,4,FALSE),0)</f>
        <v>9</v>
      </c>
      <c r="G12207" s="5">
        <f t="shared" si="380"/>
        <v>9</v>
      </c>
      <c r="H12207">
        <f t="shared" si="381"/>
        <v>19</v>
      </c>
      <c r="I12207" t="str">
        <f>IFERROR(VLOOKUP(tblOrders[[#This Row],[item_id]],Raw_Menu!$A$2:$D$33,3,FALSE),"Unknown")</f>
        <v>American</v>
      </c>
    </row>
    <row r="12208" spans="1:9" x14ac:dyDescent="0.25">
      <c r="A12208">
        <v>12207</v>
      </c>
      <c r="B12208">
        <v>5361</v>
      </c>
      <c r="C12208" s="1">
        <v>45016</v>
      </c>
      <c r="D12208" s="2">
        <v>0.81993055555555561</v>
      </c>
      <c r="E12208">
        <v>113</v>
      </c>
      <c r="F12208" s="5">
        <f>IFERROR(VLOOKUP(E12208,Raw_Menu!$A$2:$D$33,4,FALSE),0)</f>
        <v>5</v>
      </c>
      <c r="G12208" s="5">
        <f t="shared" si="380"/>
        <v>5</v>
      </c>
      <c r="H12208">
        <f t="shared" si="381"/>
        <v>19</v>
      </c>
      <c r="I12208" t="str">
        <f>IFERROR(VLOOKUP(tblOrders[[#This Row],[item_id]],Raw_Menu!$A$2:$D$33,3,FALSE),"Unknown")</f>
        <v>Asian</v>
      </c>
    </row>
    <row r="12209" spans="1:9" x14ac:dyDescent="0.25">
      <c r="A12209">
        <v>12208</v>
      </c>
      <c r="B12209">
        <v>5362</v>
      </c>
      <c r="C12209" s="1">
        <v>45016</v>
      </c>
      <c r="D12209" s="2">
        <v>0.8329050925925926</v>
      </c>
      <c r="E12209">
        <v>101</v>
      </c>
      <c r="F12209" s="5">
        <f>IFERROR(VLOOKUP(E12209,Raw_Menu!$A$2:$D$33,4,FALSE),0)</f>
        <v>12.95</v>
      </c>
      <c r="G12209" s="5">
        <f t="shared" si="380"/>
        <v>12.95</v>
      </c>
      <c r="H12209">
        <f t="shared" si="381"/>
        <v>19</v>
      </c>
      <c r="I12209" t="str">
        <f>IFERROR(VLOOKUP(tblOrders[[#This Row],[item_id]],Raw_Menu!$A$2:$D$33,3,FALSE),"Unknown")</f>
        <v>American</v>
      </c>
    </row>
    <row r="12210" spans="1:9" x14ac:dyDescent="0.25">
      <c r="A12210">
        <v>12209</v>
      </c>
      <c r="B12210">
        <v>5362</v>
      </c>
      <c r="C12210" s="1">
        <v>45016</v>
      </c>
      <c r="D12210" s="2">
        <v>0.8329050925925926</v>
      </c>
      <c r="E12210">
        <v>114</v>
      </c>
      <c r="F12210" s="5">
        <f>IFERROR(VLOOKUP(E12210,Raw_Menu!$A$2:$D$33,4,FALSE),0)</f>
        <v>9</v>
      </c>
      <c r="G12210" s="5">
        <f t="shared" si="380"/>
        <v>9</v>
      </c>
      <c r="H12210">
        <f t="shared" si="381"/>
        <v>19</v>
      </c>
      <c r="I12210" t="str">
        <f>IFERROR(VLOOKUP(tblOrders[[#This Row],[item_id]],Raw_Menu!$A$2:$D$33,3,FALSE),"Unknown")</f>
        <v>Asian</v>
      </c>
    </row>
    <row r="12211" spans="1:9" x14ac:dyDescent="0.25">
      <c r="A12211">
        <v>12210</v>
      </c>
      <c r="B12211">
        <v>5363</v>
      </c>
      <c r="C12211" s="1">
        <v>45016</v>
      </c>
      <c r="D12211" s="2">
        <v>0.84442129629629625</v>
      </c>
      <c r="E12211">
        <v>119</v>
      </c>
      <c r="F12211" s="5">
        <f>IFERROR(VLOOKUP(E12211,Raw_Menu!$A$2:$D$33,4,FALSE),0)</f>
        <v>11.95</v>
      </c>
      <c r="G12211" s="5">
        <f t="shared" si="380"/>
        <v>11.95</v>
      </c>
      <c r="H12211">
        <f t="shared" si="381"/>
        <v>20</v>
      </c>
      <c r="I12211" t="str">
        <f>IFERROR(VLOOKUP(tblOrders[[#This Row],[item_id]],Raw_Menu!$A$2:$D$33,3,FALSE),"Unknown")</f>
        <v>Mexican</v>
      </c>
    </row>
    <row r="12212" spans="1:9" x14ac:dyDescent="0.25">
      <c r="A12212">
        <v>12211</v>
      </c>
      <c r="B12212">
        <v>5363</v>
      </c>
      <c r="C12212" s="1">
        <v>45016</v>
      </c>
      <c r="D12212" s="2">
        <v>0.84442129629629625</v>
      </c>
      <c r="E12212">
        <v>120</v>
      </c>
      <c r="F12212" s="5">
        <f>IFERROR(VLOOKUP(E12212,Raw_Menu!$A$2:$D$33,4,FALSE),0)</f>
        <v>13.95</v>
      </c>
      <c r="G12212" s="5">
        <f t="shared" si="380"/>
        <v>13.95</v>
      </c>
      <c r="H12212">
        <f t="shared" si="381"/>
        <v>20</v>
      </c>
      <c r="I12212" t="str">
        <f>IFERROR(VLOOKUP(tblOrders[[#This Row],[item_id]],Raw_Menu!$A$2:$D$33,3,FALSE),"Unknown")</f>
        <v>Mexican</v>
      </c>
    </row>
    <row r="12213" spans="1:9" x14ac:dyDescent="0.25">
      <c r="A12213">
        <v>12212</v>
      </c>
      <c r="B12213">
        <v>5363</v>
      </c>
      <c r="C12213" s="1">
        <v>45016</v>
      </c>
      <c r="D12213" s="2">
        <v>0.84442129629629625</v>
      </c>
      <c r="E12213">
        <v>122</v>
      </c>
      <c r="F12213" s="5">
        <f>IFERROR(VLOOKUP(E12213,Raw_Menu!$A$2:$D$33,4,FALSE),0)</f>
        <v>7</v>
      </c>
      <c r="G12213" s="5">
        <f t="shared" si="380"/>
        <v>7</v>
      </c>
      <c r="H12213">
        <f t="shared" si="381"/>
        <v>20</v>
      </c>
      <c r="I12213" t="str">
        <f>IFERROR(VLOOKUP(tblOrders[[#This Row],[item_id]],Raw_Menu!$A$2:$D$33,3,FALSE),"Unknown")</f>
        <v>Mexican</v>
      </c>
    </row>
    <row r="12214" spans="1:9" x14ac:dyDescent="0.25">
      <c r="A12214">
        <v>12213</v>
      </c>
      <c r="B12214">
        <v>5363</v>
      </c>
      <c r="C12214" s="1">
        <v>45016</v>
      </c>
      <c r="D12214" s="2">
        <v>0.84442129629629625</v>
      </c>
      <c r="E12214">
        <v>123</v>
      </c>
      <c r="F12214" s="5">
        <f>IFERROR(VLOOKUP(E12214,Raw_Menu!$A$2:$D$33,4,FALSE),0)</f>
        <v>9</v>
      </c>
      <c r="G12214" s="5">
        <f t="shared" si="380"/>
        <v>9</v>
      </c>
      <c r="H12214">
        <f t="shared" si="381"/>
        <v>20</v>
      </c>
      <c r="I12214" t="str">
        <f>IFERROR(VLOOKUP(tblOrders[[#This Row],[item_id]],Raw_Menu!$A$2:$D$33,3,FALSE),"Unknown")</f>
        <v>Mexican</v>
      </c>
    </row>
    <row r="12215" spans="1:9" x14ac:dyDescent="0.25">
      <c r="A12215">
        <v>12214</v>
      </c>
      <c r="B12215">
        <v>5364</v>
      </c>
      <c r="C12215" s="1">
        <v>45016</v>
      </c>
      <c r="D12215" s="2">
        <v>0.84460648148148143</v>
      </c>
      <c r="E12215">
        <v>116</v>
      </c>
      <c r="F12215" s="5">
        <f>IFERROR(VLOOKUP(E12215,Raw_Menu!$A$2:$D$33,4,FALSE),0)</f>
        <v>13.95</v>
      </c>
      <c r="G12215" s="5">
        <f t="shared" si="380"/>
        <v>13.95</v>
      </c>
      <c r="H12215">
        <f t="shared" si="381"/>
        <v>20</v>
      </c>
      <c r="I12215" t="str">
        <f>IFERROR(VLOOKUP(tblOrders[[#This Row],[item_id]],Raw_Menu!$A$2:$D$33,3,FALSE),"Unknown")</f>
        <v>Mexican</v>
      </c>
    </row>
    <row r="12216" spans="1:9" x14ac:dyDescent="0.25">
      <c r="A12216">
        <v>12215</v>
      </c>
      <c r="B12216">
        <v>5364</v>
      </c>
      <c r="C12216" s="1">
        <v>45016</v>
      </c>
      <c r="D12216" s="2">
        <v>0.84460648148148143</v>
      </c>
      <c r="E12216">
        <v>103</v>
      </c>
      <c r="F12216" s="5">
        <f>IFERROR(VLOOKUP(E12216,Raw_Menu!$A$2:$D$33,4,FALSE),0)</f>
        <v>9</v>
      </c>
      <c r="G12216" s="5">
        <f t="shared" si="380"/>
        <v>9</v>
      </c>
      <c r="H12216">
        <f t="shared" si="381"/>
        <v>20</v>
      </c>
      <c r="I12216" t="str">
        <f>IFERROR(VLOOKUP(tblOrders[[#This Row],[item_id]],Raw_Menu!$A$2:$D$33,3,FALSE),"Unknown")</f>
        <v>American</v>
      </c>
    </row>
    <row r="12217" spans="1:9" x14ac:dyDescent="0.25">
      <c r="A12217">
        <v>12216</v>
      </c>
      <c r="B12217">
        <v>5364</v>
      </c>
      <c r="C12217" s="1">
        <v>45016</v>
      </c>
      <c r="D12217" s="2">
        <v>0.84460648148148143</v>
      </c>
      <c r="E12217">
        <v>104</v>
      </c>
      <c r="F12217" s="5">
        <f>IFERROR(VLOOKUP(E12217,Raw_Menu!$A$2:$D$33,4,FALSE),0)</f>
        <v>10.5</v>
      </c>
      <c r="G12217" s="5">
        <f t="shared" si="380"/>
        <v>10.5</v>
      </c>
      <c r="H12217">
        <f t="shared" si="381"/>
        <v>20</v>
      </c>
      <c r="I12217" t="str">
        <f>IFERROR(VLOOKUP(tblOrders[[#This Row],[item_id]],Raw_Menu!$A$2:$D$33,3,FALSE),"Unknown")</f>
        <v>American</v>
      </c>
    </row>
    <row r="12218" spans="1:9" x14ac:dyDescent="0.25">
      <c r="A12218">
        <v>12217</v>
      </c>
      <c r="B12218">
        <v>5364</v>
      </c>
      <c r="C12218" s="1">
        <v>45016</v>
      </c>
      <c r="D12218" s="2">
        <v>0.84460648148148143</v>
      </c>
      <c r="E12218">
        <v>118</v>
      </c>
      <c r="F12218" s="5">
        <f>IFERROR(VLOOKUP(E12218,Raw_Menu!$A$2:$D$33,4,FALSE),0)</f>
        <v>14.95</v>
      </c>
      <c r="G12218" s="5">
        <f t="shared" si="380"/>
        <v>14.95</v>
      </c>
      <c r="H12218">
        <f t="shared" si="381"/>
        <v>20</v>
      </c>
      <c r="I12218" t="str">
        <f>IFERROR(VLOOKUP(tblOrders[[#This Row],[item_id]],Raw_Menu!$A$2:$D$33,3,FALSE),"Unknown")</f>
        <v>Mexican</v>
      </c>
    </row>
    <row r="12219" spans="1:9" x14ac:dyDescent="0.25">
      <c r="A12219">
        <v>12218</v>
      </c>
      <c r="B12219">
        <v>5365</v>
      </c>
      <c r="C12219" s="1">
        <v>45016</v>
      </c>
      <c r="D12219" s="2">
        <v>0.85541666666666671</v>
      </c>
      <c r="E12219">
        <v>117</v>
      </c>
      <c r="F12219" s="5">
        <f>IFERROR(VLOOKUP(E12219,Raw_Menu!$A$2:$D$33,4,FALSE),0)</f>
        <v>12.95</v>
      </c>
      <c r="G12219" s="5">
        <f t="shared" si="380"/>
        <v>12.95</v>
      </c>
      <c r="H12219">
        <f t="shared" si="381"/>
        <v>20</v>
      </c>
      <c r="I12219" t="str">
        <f>IFERROR(VLOOKUP(tblOrders[[#This Row],[item_id]],Raw_Menu!$A$2:$D$33,3,FALSE),"Unknown")</f>
        <v>Mexican</v>
      </c>
    </row>
    <row r="12220" spans="1:9" x14ac:dyDescent="0.25">
      <c r="A12220">
        <v>12219</v>
      </c>
      <c r="B12220">
        <v>5365</v>
      </c>
      <c r="C12220" s="1">
        <v>45016</v>
      </c>
      <c r="D12220" s="2">
        <v>0.85541666666666671</v>
      </c>
      <c r="E12220">
        <v>129</v>
      </c>
      <c r="F12220" s="5">
        <f>IFERROR(VLOOKUP(E12220,Raw_Menu!$A$2:$D$33,4,FALSE),0)</f>
        <v>15.5</v>
      </c>
      <c r="G12220" s="5">
        <f t="shared" si="380"/>
        <v>15.5</v>
      </c>
      <c r="H12220">
        <f t="shared" si="381"/>
        <v>20</v>
      </c>
      <c r="I12220" t="str">
        <f>IFERROR(VLOOKUP(tblOrders[[#This Row],[item_id]],Raw_Menu!$A$2:$D$33,3,FALSE),"Unknown")</f>
        <v>Italian</v>
      </c>
    </row>
    <row r="12221" spans="1:9" x14ac:dyDescent="0.25">
      <c r="A12221">
        <v>12220</v>
      </c>
      <c r="B12221">
        <v>5365</v>
      </c>
      <c r="C12221" s="1">
        <v>45016</v>
      </c>
      <c r="D12221" s="2">
        <v>0.85541666666666671</v>
      </c>
      <c r="E12221">
        <v>130</v>
      </c>
      <c r="F12221" s="5">
        <f>IFERROR(VLOOKUP(E12221,Raw_Menu!$A$2:$D$33,4,FALSE),0)</f>
        <v>19.95</v>
      </c>
      <c r="G12221" s="5">
        <f t="shared" si="380"/>
        <v>19.95</v>
      </c>
      <c r="H12221">
        <f t="shared" si="381"/>
        <v>20</v>
      </c>
      <c r="I12221" t="str">
        <f>IFERROR(VLOOKUP(tblOrders[[#This Row],[item_id]],Raw_Menu!$A$2:$D$33,3,FALSE),"Unknown")</f>
        <v>Italian</v>
      </c>
    </row>
    <row r="12222" spans="1:9" x14ac:dyDescent="0.25">
      <c r="A12222">
        <v>12221</v>
      </c>
      <c r="B12222">
        <v>5366</v>
      </c>
      <c r="C12222" s="1">
        <v>45016</v>
      </c>
      <c r="D12222" s="2">
        <v>0.87616898148148148</v>
      </c>
      <c r="E12222">
        <v>108</v>
      </c>
      <c r="F12222" s="5">
        <f>IFERROR(VLOOKUP(E12222,Raw_Menu!$A$2:$D$33,4,FALSE),0)</f>
        <v>14.5</v>
      </c>
      <c r="G12222" s="5">
        <f t="shared" si="380"/>
        <v>14.5</v>
      </c>
      <c r="H12222">
        <f t="shared" si="381"/>
        <v>21</v>
      </c>
      <c r="I12222" t="str">
        <f>IFERROR(VLOOKUP(tblOrders[[#This Row],[item_id]],Raw_Menu!$A$2:$D$33,3,FALSE),"Unknown")</f>
        <v>Asian</v>
      </c>
    </row>
    <row r="12223" spans="1:9" x14ac:dyDescent="0.25">
      <c r="A12223">
        <v>12222</v>
      </c>
      <c r="B12223">
        <v>5366</v>
      </c>
      <c r="C12223" s="1">
        <v>45016</v>
      </c>
      <c r="D12223" s="2">
        <v>0.87616898148148148</v>
      </c>
      <c r="E12223">
        <v>111</v>
      </c>
      <c r="F12223" s="5">
        <f>IFERROR(VLOOKUP(E12223,Raw_Menu!$A$2:$D$33,4,FALSE),0)</f>
        <v>11.95</v>
      </c>
      <c r="G12223" s="5">
        <f t="shared" si="380"/>
        <v>11.95</v>
      </c>
      <c r="H12223">
        <f t="shared" si="381"/>
        <v>21</v>
      </c>
      <c r="I12223" t="str">
        <f>IFERROR(VLOOKUP(tblOrders[[#This Row],[item_id]],Raw_Menu!$A$2:$D$33,3,FALSE),"Unknown")</f>
        <v>Asian</v>
      </c>
    </row>
    <row r="12224" spans="1:9" x14ac:dyDescent="0.25">
      <c r="A12224">
        <v>12223</v>
      </c>
      <c r="B12224">
        <v>5366</v>
      </c>
      <c r="C12224" s="1">
        <v>45016</v>
      </c>
      <c r="D12224" s="2">
        <v>0.87616898148148148</v>
      </c>
      <c r="E12224">
        <v>111</v>
      </c>
      <c r="F12224" s="5">
        <f>IFERROR(VLOOKUP(E12224,Raw_Menu!$A$2:$D$33,4,FALSE),0)</f>
        <v>11.95</v>
      </c>
      <c r="G12224" s="5">
        <f t="shared" si="380"/>
        <v>11.95</v>
      </c>
      <c r="H12224">
        <f t="shared" si="381"/>
        <v>21</v>
      </c>
      <c r="I12224" t="str">
        <f>IFERROR(VLOOKUP(tblOrders[[#This Row],[item_id]],Raw_Menu!$A$2:$D$33,3,FALSE),"Unknown")</f>
        <v>Asian</v>
      </c>
    </row>
    <row r="12225" spans="1:9" x14ac:dyDescent="0.25">
      <c r="A12225">
        <v>12224</v>
      </c>
      <c r="B12225">
        <v>5366</v>
      </c>
      <c r="C12225" s="1">
        <v>45016</v>
      </c>
      <c r="D12225" s="2">
        <v>0.87616898148148148</v>
      </c>
      <c r="E12225">
        <v>122</v>
      </c>
      <c r="F12225" s="5">
        <f>IFERROR(VLOOKUP(E12225,Raw_Menu!$A$2:$D$33,4,FALSE),0)</f>
        <v>7</v>
      </c>
      <c r="G12225" s="5">
        <f t="shared" si="380"/>
        <v>7</v>
      </c>
      <c r="H12225">
        <f t="shared" si="381"/>
        <v>21</v>
      </c>
      <c r="I12225" t="str">
        <f>IFERROR(VLOOKUP(tblOrders[[#This Row],[item_id]],Raw_Menu!$A$2:$D$33,3,FALSE),"Unknown")</f>
        <v>Mexican</v>
      </c>
    </row>
    <row r="12226" spans="1:9" x14ac:dyDescent="0.25">
      <c r="A12226">
        <v>12225</v>
      </c>
      <c r="B12226">
        <v>5367</v>
      </c>
      <c r="C12226" s="1">
        <v>45016</v>
      </c>
      <c r="D12226" s="2">
        <v>0.9153472222222222</v>
      </c>
      <c r="E12226">
        <v>119</v>
      </c>
      <c r="F12226" s="5">
        <f>IFERROR(VLOOKUP(E12226,Raw_Menu!$A$2:$D$33,4,FALSE),0)</f>
        <v>11.95</v>
      </c>
      <c r="G12226" s="5">
        <f t="shared" ref="G12226:G12235" si="382">VALUE(F12226)</f>
        <v>11.95</v>
      </c>
      <c r="H12226">
        <f t="shared" ref="H12226:H12235" si="383">HOUR(D12226)</f>
        <v>21</v>
      </c>
      <c r="I12226" t="str">
        <f>IFERROR(VLOOKUP(tblOrders[[#This Row],[item_id]],Raw_Menu!$A$2:$D$33,3,FALSE),"Unknown")</f>
        <v>Mexican</v>
      </c>
    </row>
    <row r="12227" spans="1:9" x14ac:dyDescent="0.25">
      <c r="A12227">
        <v>12226</v>
      </c>
      <c r="B12227">
        <v>5368</v>
      </c>
      <c r="C12227" s="1">
        <v>45016</v>
      </c>
      <c r="D12227" s="2">
        <v>0.91582175925925924</v>
      </c>
      <c r="E12227">
        <v>101</v>
      </c>
      <c r="F12227" s="5">
        <f>IFERROR(VLOOKUP(E12227,Raw_Menu!$A$2:$D$33,4,FALSE),0)</f>
        <v>12.95</v>
      </c>
      <c r="G12227" s="5">
        <f t="shared" si="382"/>
        <v>12.95</v>
      </c>
      <c r="H12227">
        <f t="shared" si="383"/>
        <v>21</v>
      </c>
      <c r="I12227" t="str">
        <f>IFERROR(VLOOKUP(tblOrders[[#This Row],[item_id]],Raw_Menu!$A$2:$D$33,3,FALSE),"Unknown")</f>
        <v>American</v>
      </c>
    </row>
    <row r="12228" spans="1:9" x14ac:dyDescent="0.25">
      <c r="A12228">
        <v>12227</v>
      </c>
      <c r="B12228">
        <v>5368</v>
      </c>
      <c r="C12228" s="1">
        <v>45016</v>
      </c>
      <c r="D12228" s="2">
        <v>0.91582175925925924</v>
      </c>
      <c r="E12228">
        <v>128</v>
      </c>
      <c r="F12228" s="5">
        <f>IFERROR(VLOOKUP(E12228,Raw_Menu!$A$2:$D$33,4,FALSE),0)</f>
        <v>15.5</v>
      </c>
      <c r="G12228" s="5">
        <f t="shared" si="382"/>
        <v>15.5</v>
      </c>
      <c r="H12228">
        <f t="shared" si="383"/>
        <v>21</v>
      </c>
      <c r="I12228" t="str">
        <f>IFERROR(VLOOKUP(tblOrders[[#This Row],[item_id]],Raw_Menu!$A$2:$D$33,3,FALSE),"Unknown")</f>
        <v>Italian</v>
      </c>
    </row>
    <row r="12229" spans="1:9" x14ac:dyDescent="0.25">
      <c r="A12229">
        <v>12228</v>
      </c>
      <c r="B12229">
        <v>5368</v>
      </c>
      <c r="C12229" s="1">
        <v>45016</v>
      </c>
      <c r="D12229" s="2">
        <v>0.91582175925925924</v>
      </c>
      <c r="E12229">
        <v>113</v>
      </c>
      <c r="F12229" s="5">
        <f>IFERROR(VLOOKUP(E12229,Raw_Menu!$A$2:$D$33,4,FALSE),0)</f>
        <v>5</v>
      </c>
      <c r="G12229" s="5">
        <f t="shared" si="382"/>
        <v>5</v>
      </c>
      <c r="H12229">
        <f t="shared" si="383"/>
        <v>21</v>
      </c>
      <c r="I12229" t="str">
        <f>IFERROR(VLOOKUP(tblOrders[[#This Row],[item_id]],Raw_Menu!$A$2:$D$33,3,FALSE),"Unknown")</f>
        <v>Asian</v>
      </c>
    </row>
    <row r="12230" spans="1:9" x14ac:dyDescent="0.25">
      <c r="A12230">
        <v>12229</v>
      </c>
      <c r="B12230">
        <v>5368</v>
      </c>
      <c r="C12230" s="1">
        <v>45016</v>
      </c>
      <c r="D12230" s="2">
        <v>0.91582175925925924</v>
      </c>
      <c r="E12230">
        <v>118</v>
      </c>
      <c r="F12230" s="5">
        <f>IFERROR(VLOOKUP(E12230,Raw_Menu!$A$2:$D$33,4,FALSE),0)</f>
        <v>14.95</v>
      </c>
      <c r="G12230" s="5">
        <f t="shared" si="382"/>
        <v>14.95</v>
      </c>
      <c r="H12230">
        <f t="shared" si="383"/>
        <v>21</v>
      </c>
      <c r="I12230" t="str">
        <f>IFERROR(VLOOKUP(tblOrders[[#This Row],[item_id]],Raw_Menu!$A$2:$D$33,3,FALSE),"Unknown")</f>
        <v>Mexican</v>
      </c>
    </row>
    <row r="12231" spans="1:9" x14ac:dyDescent="0.25">
      <c r="A12231">
        <v>12230</v>
      </c>
      <c r="B12231">
        <v>5369</v>
      </c>
      <c r="C12231" s="1">
        <v>45016</v>
      </c>
      <c r="D12231" s="2">
        <v>0.92018518518518522</v>
      </c>
      <c r="E12231">
        <v>109</v>
      </c>
      <c r="F12231" s="5">
        <f>IFERROR(VLOOKUP(E12231,Raw_Menu!$A$2:$D$33,4,FALSE),0)</f>
        <v>17.95</v>
      </c>
      <c r="G12231" s="5">
        <f t="shared" si="382"/>
        <v>17.95</v>
      </c>
      <c r="H12231">
        <f t="shared" si="383"/>
        <v>22</v>
      </c>
      <c r="I12231" t="str">
        <f>IFERROR(VLOOKUP(tblOrders[[#This Row],[item_id]],Raw_Menu!$A$2:$D$33,3,FALSE),"Unknown")</f>
        <v>Asian</v>
      </c>
    </row>
    <row r="12232" spans="1:9" x14ac:dyDescent="0.25">
      <c r="A12232">
        <v>12231</v>
      </c>
      <c r="B12232">
        <v>5369</v>
      </c>
      <c r="C12232" s="1">
        <v>45016</v>
      </c>
      <c r="D12232" s="2">
        <v>0.92018518518518522</v>
      </c>
      <c r="E12232">
        <v>129</v>
      </c>
      <c r="F12232" s="5">
        <f>IFERROR(VLOOKUP(E12232,Raw_Menu!$A$2:$D$33,4,FALSE),0)</f>
        <v>15.5</v>
      </c>
      <c r="G12232" s="5">
        <f t="shared" si="382"/>
        <v>15.5</v>
      </c>
      <c r="H12232">
        <f t="shared" si="383"/>
        <v>22</v>
      </c>
      <c r="I12232" t="str">
        <f>IFERROR(VLOOKUP(tblOrders[[#This Row],[item_id]],Raw_Menu!$A$2:$D$33,3,FALSE),"Unknown")</f>
        <v>Italian</v>
      </c>
    </row>
    <row r="12233" spans="1:9" x14ac:dyDescent="0.25">
      <c r="A12233">
        <v>12232</v>
      </c>
      <c r="B12233">
        <v>5369</v>
      </c>
      <c r="C12233" s="1">
        <v>45016</v>
      </c>
      <c r="D12233" s="2">
        <v>0.92018518518518522</v>
      </c>
      <c r="E12233">
        <v>120</v>
      </c>
      <c r="F12233" s="5">
        <f>IFERROR(VLOOKUP(E12233,Raw_Menu!$A$2:$D$33,4,FALSE),0)</f>
        <v>13.95</v>
      </c>
      <c r="G12233" s="5">
        <f t="shared" si="382"/>
        <v>13.95</v>
      </c>
      <c r="H12233">
        <f t="shared" si="383"/>
        <v>22</v>
      </c>
      <c r="I12233" t="str">
        <f>IFERROR(VLOOKUP(tblOrders[[#This Row],[item_id]],Raw_Menu!$A$2:$D$33,3,FALSE),"Unknown")</f>
        <v>Mexican</v>
      </c>
    </row>
    <row r="12234" spans="1:9" x14ac:dyDescent="0.25">
      <c r="A12234">
        <v>12233</v>
      </c>
      <c r="B12234">
        <v>5369</v>
      </c>
      <c r="C12234" s="1">
        <v>45016</v>
      </c>
      <c r="D12234" s="2">
        <v>0.92018518518518522</v>
      </c>
      <c r="E12234">
        <v>122</v>
      </c>
      <c r="F12234" s="5">
        <f>IFERROR(VLOOKUP(E12234,Raw_Menu!$A$2:$D$33,4,FALSE),0)</f>
        <v>7</v>
      </c>
      <c r="G12234" s="5">
        <f t="shared" si="382"/>
        <v>7</v>
      </c>
      <c r="H12234">
        <f t="shared" si="383"/>
        <v>22</v>
      </c>
      <c r="I12234" t="str">
        <f>IFERROR(VLOOKUP(tblOrders[[#This Row],[item_id]],Raw_Menu!$A$2:$D$33,3,FALSE),"Unknown")</f>
        <v>Mexican</v>
      </c>
    </row>
    <row r="12235" spans="1:9" x14ac:dyDescent="0.25">
      <c r="A12235">
        <v>12234</v>
      </c>
      <c r="B12235">
        <v>5370</v>
      </c>
      <c r="C12235" s="1">
        <v>45016</v>
      </c>
      <c r="D12235" s="2">
        <v>0.9276388888888889</v>
      </c>
      <c r="E12235">
        <v>122</v>
      </c>
      <c r="F12235" s="5">
        <f>IFERROR(VLOOKUP(E12235,Raw_Menu!$A$2:$D$33,4,FALSE),0)</f>
        <v>7</v>
      </c>
      <c r="G12235" s="5">
        <f t="shared" si="382"/>
        <v>7</v>
      </c>
      <c r="H12235">
        <f t="shared" si="383"/>
        <v>22</v>
      </c>
      <c r="I12235" t="str">
        <f>IFERROR(VLOOKUP(tblOrders[[#This Row],[item_id]],Raw_Menu!$A$2:$D$33,3,FALSE),"Unknown")</f>
        <v>Mexican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Summary</vt:lpstr>
      <vt:lpstr>Menu_Analysis</vt:lpstr>
      <vt:lpstr>Order_Analysis</vt:lpstr>
      <vt:lpstr>Raw_Menu</vt:lpstr>
      <vt:lpstr>Pivot</vt:lpstr>
      <vt:lpstr>Raw_Orders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harshit chauhan</cp:lastModifiedBy>
  <dcterms:created xsi:type="dcterms:W3CDTF">2015-06-05T18:17:20Z</dcterms:created>
  <dcterms:modified xsi:type="dcterms:W3CDTF">2026-09-11T14:10:59Z</dcterms:modified>
</cp:coreProperties>
</file>